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drawings/drawing2.xml" ContentType="application/vnd.openxmlformats-officedocument.drawing+xml"/>
  <Override PartName="/xl/ctrlProps/ctrlProp5.xml" ContentType="application/vnd.ms-excel.controlproperties+xml"/>
  <Override PartName="/xl/namedSheetViews/namedSheetView1.xml" ContentType="application/vnd.ms-excel.namedsheetviews+xml"/>
  <Override PartName="/xl/drawings/drawing3.xml" ContentType="application/vnd.openxmlformats-officedocument.drawing+xml"/>
  <Override PartName="/xl/tables/table6.xml" ContentType="application/vnd.openxmlformats-officedocument.spreadsheetml.table+xml"/>
  <Override PartName="/xl/drawings/drawing4.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queryTables/queryTable4.xml" ContentType="application/vnd.openxmlformats-officedocument.spreadsheetml.queryTable+xml"/>
  <Override PartName="/xl/tables/table10.xml" ContentType="application/vnd.openxmlformats-officedocument.spreadsheetml.table+xml"/>
  <Override PartName="/xl/queryTables/queryTable5.xml" ContentType="application/vnd.openxmlformats-officedocument.spreadsheetml.queryTable+xml"/>
  <Override PartName="/xl/drawings/drawing5.xml" ContentType="application/vnd.openxmlformats-officedocument.drawing+xml"/>
  <Override PartName="/xl/tables/table11.xml" ContentType="application/vnd.openxmlformats-officedocument.spreadsheetml.table+xml"/>
  <Override PartName="/xl/queryTables/queryTable6.xml" ContentType="application/vnd.openxmlformats-officedocument.spreadsheetml.queryTable+xml"/>
  <Override PartName="/xl/tables/table12.xml" ContentType="application/vnd.openxmlformats-officedocument.spreadsheetml.table+xml"/>
  <Override PartName="/xl/queryTables/queryTable7.xml" ContentType="application/vnd.openxmlformats-officedocument.spreadsheetml.queryTable+xml"/>
  <Override PartName="/xl/tables/table13.xml" ContentType="application/vnd.openxmlformats-officedocument.spreadsheetml.table+xml"/>
  <Override PartName="/xl/queryTables/queryTable8.xml" ContentType="application/vnd.openxmlformats-officedocument.spreadsheetml.queryTable+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tables/table16.xml" ContentType="application/vnd.openxmlformats-officedocument.spreadsheetml.table+xml"/>
  <Override PartName="/xl/queryTables/queryTable10.xml" ContentType="application/vnd.openxmlformats-officedocument.spreadsheetml.queryTable+xml"/>
  <Override PartName="/xl/tables/table17.xml" ContentType="application/vnd.openxmlformats-officedocument.spreadsheetml.table+xml"/>
  <Override PartName="/xl/drawings/drawing7.xml" ContentType="application/vnd.openxmlformats-officedocument.drawing+xml"/>
  <Override PartName="/xl/ctrlProps/ctrlProp10.xml" ContentType="application/vnd.ms-excel.controlproperties+xml"/>
  <Override PartName="/xl/tables/table18.xml" ContentType="application/vnd.openxmlformats-officedocument.spreadsheetml.table+xml"/>
  <Override PartName="/xl/queryTables/queryTable11.xml" ContentType="application/vnd.openxmlformats-officedocument.spreadsheetml.queryTable+xml"/>
  <Override PartName="/xl/drawings/drawing8.xml" ContentType="application/vnd.openxmlformats-officedocument.drawing+xml"/>
  <Override PartName="/xl/tables/table1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nuevaeps-my.sharepoint.com/personal/david_apache_nuevaeps_com_co/Documents/GO_PQR/"/>
    </mc:Choice>
  </mc:AlternateContent>
  <xr:revisionPtr revIDLastSave="7" documentId="11_9F090BA4AD5D9F5D9073445121B5DCE752F0796C" xr6:coauthVersionLast="47" xr6:coauthVersionMax="47" xr10:uidLastSave="{7B6D8CB9-01DF-4A57-9389-C1781F25F979}"/>
  <bookViews>
    <workbookView xWindow="-108" yWindow="-108" windowWidth="23256" windowHeight="13176" tabRatio="368" firstSheet="5" activeTab="5" xr2:uid="{00000000-000D-0000-FFFF-FFFF00000000}"/>
  </bookViews>
  <sheets>
    <sheet name="TABLES" sheetId="4" state="hidden" r:id="rId1"/>
    <sheet name="DASHBOARD" sheetId="15" state="hidden" r:id="rId2"/>
    <sheet name="CONSOL" sheetId="1" state="hidden" r:id="rId3"/>
    <sheet name="PENDI" sheetId="5" state="hidden" r:id="rId4"/>
    <sheet name="CALCULADORA" sheetId="20" state="hidden" r:id="rId5"/>
    <sheet name="ASIGN" sheetId="17" r:id="rId6"/>
    <sheet name="CERTIFICADO" sheetId="21" state="hidden" r:id="rId7"/>
    <sheet name="CAUSALES" sheetId="9" state="hidden" r:id="rId8"/>
  </sheets>
  <definedNames>
    <definedName name="_xlnm._FilterDatabase" localSheetId="7" hidden="1">'CAUSALES'!$C$4:$E$35</definedName>
    <definedName name="_xlnm._FilterDatabase" localSheetId="6" hidden="1">CERTIFICADO!#REF!</definedName>
    <definedName name="_xlnm._FilterDatabase" localSheetId="3" hidden="1">PENDI!$BK$6:$BV$6</definedName>
    <definedName name="_xlnm._FilterDatabase" localSheetId="0" hidden="1">TABLES!#REF!</definedName>
    <definedName name="_Hlk130991905" localSheetId="5">ASIGN!#REF!</definedName>
    <definedName name="_Hlk130993710" localSheetId="0">TABLES!#REF!</definedName>
    <definedName name="_Hlk130999375" localSheetId="0">TABLES!$R$4</definedName>
    <definedName name="_Hlk131060213" localSheetId="5">ASIGN!#REF!</definedName>
    <definedName name="_Hlk131060239" localSheetId="5">ASIGN!#REF!</definedName>
    <definedName name="_xlcn.LinkedTable_CONSOL1" hidden="1">CONSOL[]</definedName>
    <definedName name="_xlnm.Print_Area" localSheetId="6">CERTIFICADO!$B$2:$S$103</definedName>
    <definedName name="_xlnm.Print_Area" localSheetId="0">TABLES!$A$1:$AH$79</definedName>
    <definedName name="Criteria" localSheetId="7">'CAUSALES'!#REF!</definedName>
    <definedName name="DatosExternos_1" localSheetId="5" hidden="1">ASIGN!$C$2:$AF$64</definedName>
    <definedName name="DatosExternos_1" localSheetId="4" hidden="1">CALCULADORA!$C$2:$J$22</definedName>
    <definedName name="DatosExternos_1" localSheetId="6" hidden="1">CERTIFICADO!$C$12:$R$91</definedName>
    <definedName name="DatosExternos_1" localSheetId="3" hidden="1">PENDI!$S$10:$AB$168</definedName>
    <definedName name="DatosExternos_10" localSheetId="0" hidden="1">TABLES!$Z$37:$AG$46</definedName>
    <definedName name="DatosExternos_11" localSheetId="0" hidden="1">TABLES!$B$75:$L$91</definedName>
    <definedName name="DatosExternos_2" localSheetId="5" hidden="1">ASIGN!$AM$2:$AP$552</definedName>
    <definedName name="DatosExternos_2" localSheetId="4" hidden="1">CALCULADORA!$M$2:$S$8</definedName>
    <definedName name="DatosExternos_2" localSheetId="3" hidden="1">PENDI!$AE$6:$AT$1331</definedName>
    <definedName name="DatosExternos_3" localSheetId="4" hidden="1">CALCULADORA!$W$2:$AT$16</definedName>
    <definedName name="DatosExternos_3" localSheetId="7" hidden="1">'CAUSALES'!$D$4:$E$35</definedName>
    <definedName name="DatosExternos_3" localSheetId="3" hidden="1">PENDI!$C$5:$F$2228</definedName>
    <definedName name="DatosExternos_3" localSheetId="0" hidden="1">TABLES!#REF!</definedName>
    <definedName name="DatosExternos_4" localSheetId="3" hidden="1">PENDI!$AW$6:$BG$1251</definedName>
    <definedName name="DatosExternos_5" localSheetId="3" hidden="1">PENDI!$BL$163:$CB$1487</definedName>
    <definedName name="DatosExternos_6" localSheetId="0" hidden="1">TABLES!#REF!</definedName>
    <definedName name="DatosExternos_9" localSheetId="0" hidden="1">TABLES!$R$37:$W$44</definedName>
    <definedName name="Extract" localSheetId="7">'CAUSALES'!#REF!</definedName>
    <definedName name="Print_Area" localSheetId="6">CERTIFICADO!$B$4:$T$49</definedName>
    <definedName name="Print_Area" localSheetId="0">TABLES!$A$1:$AH$141</definedName>
    <definedName name="Proceso">CAUSALES[Proceso]</definedName>
    <definedName name="Procesos">'CAUSALES'!$C$4:$C$9</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ONSOL" name="CONSOL" connection="LinkedTable_CONSOL"/>
        </x15:modelTables>
        <x15:extLst>
          <ext xmlns:x16="http://schemas.microsoft.com/office/spreadsheetml/2014/11/main" uri="{9835A34E-60A6-4A7C-AAB8-D5F71C897F49}">
            <x16:modelTimeGroupings>
              <x16:modelTimeGrouping tableName="CONSOL" columnName="FECHA_RESUELTO" columnId="FECHA_RESUELTO">
                <x16:calculatedTimeColumn columnName="FECHA_RESUELTO (índice de meses)" columnId="FECHA_RESUELTO (índice de meses)" contentType="monthsindex" isSelected="1"/>
                <x16:calculatedTimeColumn columnName="FECHA_RESUELTO (mes)" columnId="FECHA_RESUELTO (mes)" contentType="months" isSelected="1"/>
                <x16:calculatedTimeColumn columnName="FECHA_RESUELTO (índice de días)" columnId="FECHA_RESUELTO (índice de días)" contentType="daysindex" isSelected="1"/>
                <x16:calculatedTimeColumn columnName="FECHA_RESUELTO (día)" columnId="FECHA_RESUELTO (día)" contentType="day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5" i="4" l="1"/>
  <c r="V4" i="4"/>
  <c r="K3" i="20" l="1"/>
  <c r="K4" i="20"/>
  <c r="K5" i="20"/>
  <c r="K6" i="20"/>
  <c r="K7" i="20"/>
  <c r="K9" i="20"/>
  <c r="K23" i="20" s="1"/>
  <c r="K10" i="20"/>
  <c r="K12" i="20"/>
  <c r="K13" i="20"/>
  <c r="K15" i="20"/>
  <c r="K17" i="20"/>
  <c r="K19" i="20"/>
  <c r="K22" i="20"/>
  <c r="R30" i="20" l="1"/>
  <c r="S30" i="20" s="1"/>
  <c r="T30" i="20" s="1"/>
  <c r="V30" i="20" s="1"/>
  <c r="R28" i="20" l="1"/>
  <c r="S28" i="20" s="1"/>
  <c r="T28" i="20" s="1"/>
  <c r="V28" i="20" s="1"/>
  <c r="R25" i="20"/>
  <c r="S25" i="20" s="1"/>
  <c r="T25" i="20" s="1"/>
  <c r="V25" i="20" s="1"/>
  <c r="R29" i="20"/>
  <c r="S29" i="20" s="1"/>
  <c r="T29" i="20" s="1"/>
  <c r="V29" i="20" s="1"/>
  <c r="R31" i="20"/>
  <c r="S31" i="20" s="1"/>
  <c r="T31" i="20" s="1"/>
  <c r="V31" i="20" s="1"/>
  <c r="R26" i="20"/>
  <c r="S26" i="20" s="1"/>
  <c r="T26" i="20" s="1"/>
  <c r="V26" i="20" s="1"/>
  <c r="R27" i="20"/>
  <c r="S27" i="20" s="1"/>
  <c r="T27" i="20" s="1"/>
  <c r="V27" i="20" s="1"/>
  <c r="W5" i="4"/>
  <c r="O21" i="20"/>
  <c r="O22" i="20" l="1"/>
  <c r="P22" i="20" s="1"/>
  <c r="Q22" i="20" s="1"/>
  <c r="P21" i="20" l="1"/>
  <c r="Q21" i="20" s="1"/>
  <c r="W4" i="4" l="1"/>
  <c r="V7" i="4" l="1"/>
  <c r="W7" i="4" s="1"/>
  <c r="U5" i="20" l="1"/>
  <c r="V6" i="4"/>
  <c r="W6" i="4" s="1"/>
  <c r="E9" i="21" l="1"/>
  <c r="E8" i="21"/>
  <c r="V8" i="4" l="1"/>
  <c r="O7" i="5" l="1"/>
  <c r="O8" i="5"/>
  <c r="O9" i="5"/>
  <c r="O10" i="5"/>
  <c r="O11" i="5"/>
  <c r="O12" i="5"/>
  <c r="O13" i="5"/>
  <c r="O14" i="5"/>
  <c r="O15" i="5"/>
  <c r="O16" i="5"/>
  <c r="O17" i="5"/>
  <c r="O18" i="5"/>
  <c r="O19" i="5"/>
  <c r="O20" i="5"/>
  <c r="O21" i="5"/>
  <c r="O22" i="5"/>
  <c r="O23" i="5"/>
  <c r="O24" i="5"/>
  <c r="O25" i="5"/>
  <c r="O26" i="5"/>
  <c r="O27" i="5"/>
  <c r="O28" i="5"/>
  <c r="O29" i="5"/>
  <c r="O30" i="5"/>
  <c r="O31" i="5"/>
  <c r="O32" i="5"/>
  <c r="O33" i="5"/>
  <c r="O34" i="5"/>
  <c r="O35" i="5"/>
  <c r="O36" i="5"/>
  <c r="O37" i="5"/>
  <c r="O38" i="5"/>
  <c r="O39" i="5"/>
  <c r="O40" i="5"/>
  <c r="O41" i="5"/>
  <c r="O42" i="5"/>
  <c r="O43" i="5"/>
  <c r="O44" i="5"/>
  <c r="O45" i="5"/>
  <c r="O46" i="5"/>
  <c r="O47" i="5"/>
  <c r="O48" i="5"/>
  <c r="O49" i="5"/>
  <c r="O50" i="5"/>
  <c r="O51" i="5"/>
  <c r="O52" i="5"/>
  <c r="O53" i="5"/>
  <c r="O54" i="5"/>
  <c r="O55" i="5"/>
  <c r="O56" i="5"/>
  <c r="O57" i="5"/>
  <c r="O58" i="5"/>
  <c r="O59"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O113" i="5"/>
  <c r="O114" i="5"/>
  <c r="O115" i="5"/>
  <c r="O116" i="5"/>
  <c r="O117" i="5"/>
  <c r="O118" i="5"/>
  <c r="O119" i="5"/>
  <c r="O120" i="5"/>
  <c r="O121" i="5"/>
  <c r="O122" i="5"/>
  <c r="O123" i="5"/>
  <c r="O124" i="5"/>
  <c r="O125" i="5"/>
  <c r="O126" i="5"/>
  <c r="O127" i="5"/>
  <c r="O128" i="5"/>
  <c r="O129" i="5"/>
  <c r="O130" i="5"/>
  <c r="O131" i="5"/>
  <c r="O132" i="5"/>
  <c r="O133" i="5"/>
  <c r="O134" i="5"/>
  <c r="O135" i="5"/>
  <c r="O136" i="5"/>
  <c r="O137" i="5"/>
  <c r="O138" i="5"/>
  <c r="O139" i="5"/>
  <c r="O140" i="5"/>
  <c r="O141" i="5"/>
  <c r="O142" i="5"/>
  <c r="O143" i="5"/>
  <c r="O144" i="5"/>
  <c r="O145" i="5"/>
  <c r="O146" i="5"/>
  <c r="O147" i="5"/>
  <c r="O148" i="5"/>
  <c r="O149" i="5"/>
  <c r="O150" i="5"/>
  <c r="O151" i="5"/>
  <c r="O152" i="5"/>
  <c r="O153" i="5"/>
  <c r="O154" i="5"/>
  <c r="O155" i="5"/>
  <c r="O156" i="5"/>
  <c r="O157" i="5"/>
  <c r="O158" i="5"/>
  <c r="O159" i="5"/>
  <c r="O160" i="5"/>
  <c r="O161" i="5"/>
  <c r="O162" i="5"/>
  <c r="O163" i="5"/>
  <c r="O164" i="5"/>
  <c r="O165" i="5"/>
  <c r="O166" i="5"/>
  <c r="O167" i="5"/>
  <c r="O168" i="5"/>
  <c r="O169" i="5"/>
  <c r="O170" i="5"/>
  <c r="O171" i="5"/>
  <c r="O172" i="5"/>
  <c r="O173" i="5"/>
  <c r="O174" i="5"/>
  <c r="O175" i="5"/>
  <c r="O176" i="5"/>
  <c r="O177" i="5"/>
  <c r="O178" i="5"/>
  <c r="O179" i="5"/>
  <c r="O180" i="5"/>
  <c r="O181" i="5"/>
  <c r="O182" i="5"/>
  <c r="O183" i="5"/>
  <c r="O184" i="5"/>
  <c r="O185" i="5"/>
  <c r="O186" i="5"/>
  <c r="O187" i="5"/>
  <c r="O188" i="5"/>
  <c r="O189" i="5"/>
  <c r="O190" i="5"/>
  <c r="O191" i="5"/>
  <c r="O192" i="5"/>
  <c r="O193" i="5"/>
  <c r="O194" i="5"/>
  <c r="O195" i="5"/>
  <c r="O196" i="5"/>
  <c r="O197" i="5"/>
  <c r="O198" i="5"/>
  <c r="O199" i="5"/>
  <c r="O200" i="5"/>
  <c r="O201" i="5"/>
  <c r="O202" i="5"/>
  <c r="O203" i="5"/>
  <c r="O204" i="5"/>
  <c r="O205" i="5"/>
  <c r="O206" i="5"/>
  <c r="O207" i="5"/>
  <c r="O208" i="5"/>
  <c r="O209" i="5"/>
  <c r="O210" i="5"/>
  <c r="O211" i="5"/>
  <c r="O212" i="5"/>
  <c r="O213" i="5"/>
  <c r="O214" i="5"/>
  <c r="O215" i="5"/>
  <c r="O216" i="5"/>
  <c r="O217" i="5"/>
  <c r="O218" i="5"/>
  <c r="O219" i="5"/>
  <c r="O220" i="5"/>
  <c r="O221" i="5"/>
  <c r="O222" i="5"/>
  <c r="O223" i="5"/>
  <c r="O224" i="5"/>
  <c r="O225" i="5"/>
  <c r="O226" i="5"/>
  <c r="O227" i="5"/>
  <c r="O228" i="5"/>
  <c r="O229" i="5"/>
  <c r="O230" i="5"/>
  <c r="O231" i="5"/>
  <c r="O232" i="5"/>
  <c r="O233" i="5"/>
  <c r="O234" i="5"/>
  <c r="O235" i="5"/>
  <c r="O236" i="5"/>
  <c r="O237" i="5"/>
  <c r="O238" i="5"/>
  <c r="O239" i="5"/>
  <c r="O240" i="5"/>
  <c r="O241" i="5"/>
  <c r="O242" i="5"/>
  <c r="O243" i="5"/>
  <c r="O244" i="5"/>
  <c r="O245" i="5"/>
  <c r="O246" i="5"/>
  <c r="O247" i="5"/>
  <c r="O248" i="5"/>
  <c r="O249" i="5"/>
  <c r="O250" i="5"/>
  <c r="O251" i="5"/>
  <c r="O252" i="5"/>
  <c r="O253" i="5"/>
  <c r="O254" i="5"/>
  <c r="O255" i="5"/>
  <c r="O256" i="5"/>
  <c r="O257" i="5"/>
  <c r="O258" i="5"/>
  <c r="O259" i="5"/>
  <c r="O260" i="5"/>
  <c r="O261" i="5"/>
  <c r="O262" i="5"/>
  <c r="O263" i="5"/>
  <c r="O264" i="5"/>
  <c r="O265" i="5"/>
  <c r="O266" i="5"/>
  <c r="O267" i="5"/>
  <c r="O268" i="5"/>
  <c r="O269" i="5"/>
  <c r="O270" i="5"/>
  <c r="O271" i="5"/>
  <c r="O272" i="5"/>
  <c r="O273" i="5"/>
  <c r="O274" i="5"/>
  <c r="O275" i="5"/>
  <c r="O276" i="5"/>
  <c r="O277" i="5"/>
  <c r="O278" i="5"/>
  <c r="O279" i="5"/>
  <c r="O280" i="5"/>
  <c r="O281" i="5"/>
  <c r="O282" i="5"/>
  <c r="O283" i="5"/>
  <c r="O284" i="5"/>
  <c r="O285" i="5"/>
  <c r="O286" i="5"/>
  <c r="O287" i="5"/>
  <c r="O288" i="5"/>
  <c r="O289" i="5"/>
  <c r="O290" i="5"/>
  <c r="O291" i="5"/>
  <c r="O292" i="5"/>
  <c r="O293" i="5"/>
  <c r="O294" i="5"/>
  <c r="O295" i="5"/>
  <c r="O296" i="5"/>
  <c r="O297" i="5"/>
  <c r="O298" i="5"/>
  <c r="O299" i="5"/>
  <c r="O300" i="5"/>
  <c r="O301" i="5"/>
  <c r="O302" i="5"/>
  <c r="O303" i="5"/>
  <c r="O304" i="5"/>
  <c r="O305" i="5"/>
  <c r="O306" i="5"/>
  <c r="O307" i="5"/>
  <c r="O308" i="5"/>
  <c r="O309" i="5"/>
  <c r="O310" i="5"/>
  <c r="O311" i="5"/>
  <c r="O312" i="5"/>
  <c r="O313" i="5"/>
  <c r="O314" i="5"/>
  <c r="O315" i="5"/>
  <c r="O316" i="5"/>
  <c r="O317" i="5"/>
  <c r="O318" i="5"/>
  <c r="O319" i="5"/>
  <c r="O320" i="5"/>
  <c r="O321" i="5"/>
  <c r="O322" i="5"/>
  <c r="O323" i="5"/>
  <c r="O324" i="5"/>
  <c r="O325" i="5"/>
  <c r="O326" i="5"/>
  <c r="O327" i="5"/>
  <c r="O328" i="5"/>
  <c r="O329" i="5"/>
  <c r="O330" i="5"/>
  <c r="O331" i="5"/>
  <c r="O332" i="5"/>
  <c r="O333" i="5"/>
  <c r="O334" i="5"/>
  <c r="O335" i="5"/>
  <c r="O336" i="5"/>
  <c r="O337" i="5"/>
  <c r="O338" i="5"/>
  <c r="O339" i="5"/>
  <c r="O340" i="5"/>
  <c r="O341" i="5"/>
  <c r="O342" i="5"/>
  <c r="O343" i="5"/>
  <c r="O344" i="5"/>
  <c r="O345" i="5"/>
  <c r="O346" i="5"/>
  <c r="O347" i="5"/>
  <c r="O348" i="5"/>
  <c r="O349" i="5"/>
  <c r="O350" i="5"/>
  <c r="O351" i="5"/>
  <c r="O352" i="5"/>
  <c r="O353" i="5"/>
  <c r="O354" i="5"/>
  <c r="O355" i="5"/>
  <c r="O356" i="5"/>
  <c r="O357" i="5"/>
  <c r="O358" i="5"/>
  <c r="O359" i="5"/>
  <c r="O360" i="5"/>
  <c r="O361" i="5"/>
  <c r="O362" i="5"/>
  <c r="O363" i="5"/>
  <c r="O364" i="5"/>
  <c r="O365" i="5"/>
  <c r="O366" i="5"/>
  <c r="O367" i="5"/>
  <c r="O368" i="5"/>
  <c r="O369" i="5"/>
  <c r="O370" i="5"/>
  <c r="O371" i="5"/>
  <c r="O372" i="5"/>
  <c r="O373" i="5"/>
  <c r="O374" i="5"/>
  <c r="O375" i="5"/>
  <c r="O376" i="5"/>
  <c r="O377" i="5"/>
  <c r="O378" i="5"/>
  <c r="O379" i="5"/>
  <c r="O380" i="5"/>
  <c r="O381" i="5"/>
  <c r="O382" i="5"/>
  <c r="O383" i="5"/>
  <c r="O384" i="5"/>
  <c r="O385" i="5"/>
  <c r="O386" i="5"/>
  <c r="O387" i="5"/>
  <c r="O388" i="5"/>
  <c r="O389" i="5"/>
  <c r="O390" i="5"/>
  <c r="O391" i="5"/>
  <c r="O392" i="5"/>
  <c r="O393" i="5"/>
  <c r="O394" i="5"/>
  <c r="O395" i="5"/>
  <c r="O396" i="5"/>
  <c r="O397" i="5"/>
  <c r="O398" i="5"/>
  <c r="O399" i="5"/>
  <c r="O400" i="5"/>
  <c r="O401" i="5"/>
  <c r="O402" i="5"/>
  <c r="O403" i="5"/>
  <c r="O404" i="5"/>
  <c r="O405" i="5"/>
  <c r="O406" i="5"/>
  <c r="O407" i="5"/>
  <c r="O408" i="5"/>
  <c r="O409" i="5"/>
  <c r="O410" i="5"/>
  <c r="O411" i="5"/>
  <c r="O412" i="5"/>
  <c r="O413" i="5"/>
  <c r="O414" i="5"/>
  <c r="O415" i="5"/>
  <c r="O416" i="5"/>
  <c r="O417" i="5"/>
  <c r="O418" i="5"/>
  <c r="O419" i="5"/>
  <c r="O420" i="5"/>
  <c r="O421" i="5"/>
  <c r="O422" i="5"/>
  <c r="O423" i="5"/>
  <c r="O424" i="5"/>
  <c r="O425" i="5"/>
  <c r="O426" i="5"/>
  <c r="O427" i="5"/>
  <c r="O428" i="5"/>
  <c r="O429" i="5"/>
  <c r="O430" i="5"/>
  <c r="O431" i="5"/>
  <c r="O432" i="5"/>
  <c r="O433" i="5"/>
  <c r="O434" i="5"/>
  <c r="O435" i="5"/>
  <c r="O436" i="5"/>
  <c r="O437" i="5"/>
  <c r="O438" i="5"/>
  <c r="O439" i="5"/>
  <c r="O440" i="5"/>
  <c r="O441" i="5"/>
  <c r="O442" i="5"/>
  <c r="O443" i="5"/>
  <c r="O444" i="5"/>
  <c r="O445" i="5"/>
  <c r="O446" i="5"/>
  <c r="O447" i="5"/>
  <c r="O448" i="5"/>
  <c r="O449" i="5"/>
  <c r="O450" i="5"/>
  <c r="O451" i="5"/>
  <c r="O452" i="5"/>
  <c r="O453" i="5"/>
  <c r="O454" i="5"/>
  <c r="O455" i="5"/>
  <c r="O456" i="5"/>
  <c r="O457" i="5"/>
  <c r="O458" i="5"/>
  <c r="O459" i="5"/>
  <c r="O460" i="5"/>
  <c r="O461" i="5"/>
  <c r="O462" i="5"/>
  <c r="O463" i="5"/>
  <c r="O464" i="5"/>
  <c r="O465" i="5"/>
  <c r="O466" i="5"/>
  <c r="O467" i="5"/>
  <c r="O468" i="5"/>
  <c r="O469" i="5"/>
  <c r="O470" i="5"/>
  <c r="O471" i="5"/>
  <c r="O472" i="5"/>
  <c r="O473" i="5"/>
  <c r="O474" i="5"/>
  <c r="O475" i="5"/>
  <c r="O476" i="5"/>
  <c r="O477" i="5"/>
  <c r="O478" i="5"/>
  <c r="O479" i="5"/>
  <c r="O480" i="5"/>
  <c r="O481" i="5"/>
  <c r="O482" i="5"/>
  <c r="O483" i="5"/>
  <c r="O484" i="5"/>
  <c r="O485" i="5"/>
  <c r="O486" i="5"/>
  <c r="O487" i="5"/>
  <c r="O488" i="5"/>
  <c r="O489" i="5"/>
  <c r="O490" i="5"/>
  <c r="O491" i="5"/>
  <c r="O492" i="5"/>
  <c r="O493" i="5"/>
  <c r="O494" i="5"/>
  <c r="O495" i="5"/>
  <c r="O496" i="5"/>
  <c r="O497" i="5"/>
  <c r="O498" i="5"/>
  <c r="O499" i="5"/>
  <c r="O500" i="5"/>
  <c r="O501" i="5"/>
  <c r="O502" i="5"/>
  <c r="O503" i="5"/>
  <c r="O504" i="5"/>
  <c r="O505" i="5"/>
  <c r="O506" i="5"/>
  <c r="O507" i="5"/>
  <c r="O508" i="5"/>
  <c r="O509" i="5"/>
  <c r="O510" i="5"/>
  <c r="O511" i="5"/>
  <c r="O512" i="5"/>
  <c r="O513" i="5"/>
  <c r="O514" i="5"/>
  <c r="O515" i="5"/>
  <c r="O516" i="5"/>
  <c r="O517" i="5"/>
  <c r="O518" i="5"/>
  <c r="O519" i="5"/>
  <c r="O520" i="5"/>
  <c r="O521" i="5"/>
  <c r="O522" i="5"/>
  <c r="O523" i="5"/>
  <c r="O524" i="5"/>
  <c r="O525" i="5"/>
  <c r="O526" i="5"/>
  <c r="O527" i="5"/>
  <c r="O528" i="5"/>
  <c r="O529" i="5"/>
  <c r="O530" i="5"/>
  <c r="O531" i="5"/>
  <c r="O532" i="5"/>
  <c r="O533" i="5"/>
  <c r="O534" i="5"/>
  <c r="O535" i="5"/>
  <c r="O536" i="5"/>
  <c r="O537" i="5"/>
  <c r="O538" i="5"/>
  <c r="O539" i="5"/>
  <c r="O540" i="5"/>
  <c r="O541" i="5"/>
  <c r="O542" i="5"/>
  <c r="O543" i="5"/>
  <c r="O544" i="5"/>
  <c r="O545" i="5"/>
  <c r="O546" i="5"/>
  <c r="O547" i="5"/>
  <c r="O548" i="5"/>
  <c r="O549" i="5"/>
  <c r="O550" i="5"/>
  <c r="O551" i="5"/>
  <c r="O552" i="5"/>
  <c r="O553" i="5"/>
  <c r="O554" i="5"/>
  <c r="O555" i="5"/>
  <c r="O556" i="5"/>
  <c r="O557" i="5"/>
  <c r="O558" i="5"/>
  <c r="O559" i="5"/>
  <c r="O560" i="5"/>
  <c r="O561" i="5"/>
  <c r="O562" i="5"/>
  <c r="O563" i="5"/>
  <c r="O564" i="5"/>
  <c r="O565" i="5"/>
  <c r="O566" i="5"/>
  <c r="O567" i="5"/>
  <c r="O568" i="5"/>
  <c r="O569" i="5"/>
  <c r="O570" i="5"/>
  <c r="O571" i="5"/>
  <c r="O572" i="5"/>
  <c r="O573" i="5"/>
  <c r="O574" i="5"/>
  <c r="O575" i="5"/>
  <c r="O576" i="5"/>
  <c r="O577" i="5"/>
  <c r="O578" i="5"/>
  <c r="O579" i="5"/>
  <c r="O580" i="5"/>
  <c r="O581" i="5"/>
  <c r="O582" i="5"/>
  <c r="O583" i="5"/>
  <c r="O584" i="5"/>
  <c r="O585" i="5"/>
  <c r="O586" i="5"/>
  <c r="O587" i="5"/>
  <c r="O588" i="5"/>
  <c r="O589" i="5"/>
  <c r="O590" i="5"/>
  <c r="O591" i="5"/>
  <c r="O592" i="5"/>
  <c r="O593" i="5"/>
  <c r="O594" i="5"/>
  <c r="O595" i="5"/>
  <c r="O596" i="5"/>
  <c r="O597" i="5"/>
  <c r="O598" i="5"/>
  <c r="O599" i="5"/>
  <c r="O600" i="5"/>
  <c r="O601" i="5"/>
  <c r="O602" i="5"/>
  <c r="O603" i="5"/>
  <c r="O604" i="5"/>
  <c r="O605" i="5"/>
  <c r="O606" i="5"/>
  <c r="O607" i="5"/>
  <c r="O608" i="5"/>
  <c r="O609" i="5"/>
  <c r="O610" i="5"/>
  <c r="O611" i="5"/>
  <c r="O612" i="5"/>
  <c r="O613" i="5"/>
  <c r="O614" i="5"/>
  <c r="O615" i="5"/>
  <c r="O616" i="5"/>
  <c r="O617" i="5"/>
  <c r="O618" i="5"/>
  <c r="O619" i="5"/>
  <c r="O620" i="5"/>
  <c r="O621" i="5"/>
  <c r="O622" i="5"/>
  <c r="O623" i="5"/>
  <c r="O624" i="5"/>
  <c r="O625" i="5"/>
  <c r="O626" i="5"/>
  <c r="O627" i="5"/>
  <c r="O628" i="5"/>
  <c r="O629" i="5"/>
  <c r="O630" i="5"/>
  <c r="O631" i="5"/>
  <c r="O632" i="5"/>
  <c r="O633" i="5"/>
  <c r="O634" i="5"/>
  <c r="O635" i="5"/>
  <c r="O636" i="5"/>
  <c r="O637" i="5"/>
  <c r="O638" i="5"/>
  <c r="O639" i="5"/>
  <c r="O640" i="5"/>
  <c r="O641" i="5"/>
  <c r="O642" i="5"/>
  <c r="O643" i="5"/>
  <c r="O644" i="5"/>
  <c r="O645" i="5"/>
  <c r="O646" i="5"/>
  <c r="O647" i="5"/>
  <c r="O648" i="5"/>
  <c r="O649" i="5"/>
  <c r="O650" i="5"/>
  <c r="O651" i="5"/>
  <c r="O652" i="5"/>
  <c r="O653" i="5"/>
  <c r="O654" i="5"/>
  <c r="O655" i="5"/>
  <c r="O656" i="5"/>
  <c r="O657" i="5"/>
  <c r="O658" i="5"/>
  <c r="O659" i="5"/>
  <c r="O660" i="5"/>
  <c r="O661" i="5"/>
  <c r="O662" i="5"/>
  <c r="O663" i="5"/>
  <c r="O664" i="5"/>
  <c r="O665" i="5"/>
  <c r="O666" i="5"/>
  <c r="O667" i="5"/>
  <c r="O668" i="5"/>
  <c r="O669" i="5"/>
  <c r="O670" i="5"/>
  <c r="O671" i="5"/>
  <c r="O672" i="5"/>
  <c r="O673" i="5"/>
  <c r="O674" i="5"/>
  <c r="O675" i="5"/>
  <c r="O676" i="5"/>
  <c r="O677" i="5"/>
  <c r="O678" i="5"/>
  <c r="O679" i="5"/>
  <c r="O680" i="5"/>
  <c r="O681" i="5"/>
  <c r="O682" i="5"/>
  <c r="O683" i="5"/>
  <c r="O684" i="5"/>
  <c r="O685" i="5"/>
  <c r="O686" i="5"/>
  <c r="O687" i="5"/>
  <c r="O688" i="5"/>
  <c r="O689" i="5"/>
  <c r="O690" i="5"/>
  <c r="O691" i="5"/>
  <c r="O692" i="5"/>
  <c r="O693" i="5"/>
  <c r="O694" i="5"/>
  <c r="O695" i="5"/>
  <c r="O696" i="5"/>
  <c r="O697" i="5"/>
  <c r="O698" i="5"/>
  <c r="O699" i="5"/>
  <c r="O700" i="5"/>
  <c r="O701" i="5"/>
  <c r="O702" i="5"/>
  <c r="O703" i="5"/>
  <c r="O704" i="5"/>
  <c r="O705" i="5"/>
  <c r="O706" i="5"/>
  <c r="O707" i="5"/>
  <c r="O708" i="5"/>
  <c r="O709" i="5"/>
  <c r="O710" i="5"/>
  <c r="O711" i="5"/>
  <c r="O712" i="5"/>
  <c r="O713" i="5"/>
  <c r="O714" i="5"/>
  <c r="O715" i="5"/>
  <c r="O716" i="5"/>
  <c r="O717" i="5"/>
  <c r="O718" i="5"/>
  <c r="O719" i="5"/>
  <c r="O720" i="5"/>
  <c r="O721" i="5"/>
  <c r="O722" i="5"/>
  <c r="O723" i="5"/>
  <c r="O724" i="5"/>
  <c r="O725" i="5"/>
  <c r="O726" i="5"/>
  <c r="O727" i="5"/>
  <c r="O728" i="5"/>
  <c r="O729" i="5"/>
  <c r="O730" i="5"/>
  <c r="O731" i="5"/>
  <c r="O732" i="5"/>
  <c r="O733" i="5"/>
  <c r="O734" i="5"/>
  <c r="O735" i="5"/>
  <c r="O736" i="5"/>
  <c r="O737" i="5"/>
  <c r="O738" i="5"/>
  <c r="O739" i="5"/>
  <c r="O740" i="5"/>
  <c r="O741" i="5"/>
  <c r="O742" i="5"/>
  <c r="O743" i="5"/>
  <c r="O744" i="5"/>
  <c r="O745" i="5"/>
  <c r="O746" i="5"/>
  <c r="O747" i="5"/>
  <c r="O748" i="5"/>
  <c r="O749" i="5"/>
  <c r="O750" i="5"/>
  <c r="O751" i="5"/>
  <c r="O752" i="5"/>
  <c r="O753" i="5"/>
  <c r="O754" i="5"/>
  <c r="O755" i="5"/>
  <c r="O756" i="5"/>
  <c r="O757" i="5"/>
  <c r="O758" i="5"/>
  <c r="O759" i="5"/>
  <c r="O760" i="5"/>
  <c r="O761" i="5"/>
  <c r="O762" i="5"/>
  <c r="O763" i="5"/>
  <c r="O764" i="5"/>
  <c r="O765" i="5"/>
  <c r="O766" i="5"/>
  <c r="O767" i="5"/>
  <c r="O768" i="5"/>
  <c r="O769" i="5"/>
  <c r="O770" i="5"/>
  <c r="O771" i="5"/>
  <c r="O772" i="5"/>
  <c r="O773" i="5"/>
  <c r="O774" i="5"/>
  <c r="O775" i="5"/>
  <c r="O776" i="5"/>
  <c r="O777" i="5"/>
  <c r="O778" i="5"/>
  <c r="O779" i="5"/>
  <c r="O780" i="5"/>
  <c r="O781" i="5"/>
  <c r="O782" i="5"/>
  <c r="O783" i="5"/>
  <c r="O784" i="5"/>
  <c r="O785" i="5"/>
  <c r="O786" i="5"/>
  <c r="O787" i="5"/>
  <c r="O788" i="5"/>
  <c r="O789" i="5"/>
  <c r="O790" i="5"/>
  <c r="O791" i="5"/>
  <c r="O792" i="5"/>
  <c r="O793" i="5"/>
  <c r="O794" i="5"/>
  <c r="O795" i="5"/>
  <c r="O796" i="5"/>
  <c r="O797" i="5"/>
  <c r="O798" i="5"/>
  <c r="O799" i="5"/>
  <c r="O800" i="5"/>
  <c r="O801" i="5"/>
  <c r="O802" i="5"/>
  <c r="O803" i="5"/>
  <c r="O804" i="5"/>
  <c r="O805" i="5"/>
  <c r="O806" i="5"/>
  <c r="O807" i="5"/>
  <c r="O808" i="5"/>
  <c r="O809" i="5"/>
  <c r="O810" i="5"/>
  <c r="O811" i="5"/>
  <c r="O812" i="5"/>
  <c r="O813" i="5"/>
  <c r="O814" i="5"/>
  <c r="O815" i="5"/>
  <c r="O816" i="5"/>
  <c r="O817" i="5"/>
  <c r="O818" i="5"/>
  <c r="O819" i="5"/>
  <c r="O820" i="5"/>
  <c r="O821" i="5"/>
  <c r="O822" i="5"/>
  <c r="O823" i="5"/>
  <c r="O824" i="5"/>
  <c r="O825" i="5"/>
  <c r="O826" i="5"/>
  <c r="O827" i="5"/>
  <c r="O828" i="5"/>
  <c r="O829" i="5"/>
  <c r="O830" i="5"/>
  <c r="O831" i="5"/>
  <c r="O832" i="5"/>
  <c r="O833" i="5"/>
  <c r="O834" i="5"/>
  <c r="O835" i="5"/>
  <c r="O836" i="5"/>
  <c r="O837" i="5"/>
  <c r="O838" i="5"/>
  <c r="O839" i="5"/>
  <c r="O840" i="5"/>
  <c r="O841" i="5"/>
  <c r="O842" i="5"/>
  <c r="O843" i="5"/>
  <c r="O844" i="5"/>
  <c r="O845" i="5"/>
  <c r="O846" i="5"/>
  <c r="O847" i="5"/>
  <c r="O848" i="5"/>
  <c r="O849" i="5"/>
  <c r="O850" i="5"/>
  <c r="O851" i="5"/>
  <c r="O852" i="5"/>
  <c r="O853" i="5"/>
  <c r="O854" i="5"/>
  <c r="O855" i="5"/>
  <c r="O856" i="5"/>
  <c r="O857" i="5"/>
  <c r="O858" i="5"/>
  <c r="O859" i="5"/>
  <c r="O860" i="5"/>
  <c r="O861" i="5"/>
  <c r="O862" i="5"/>
  <c r="O863" i="5"/>
  <c r="O864" i="5"/>
  <c r="O865" i="5"/>
  <c r="O866" i="5"/>
  <c r="O867" i="5"/>
  <c r="O868" i="5"/>
  <c r="O869" i="5"/>
  <c r="O870" i="5"/>
  <c r="O871" i="5"/>
  <c r="O872" i="5"/>
  <c r="O873" i="5"/>
  <c r="O874" i="5"/>
  <c r="O875" i="5"/>
  <c r="O876" i="5"/>
  <c r="O877" i="5"/>
  <c r="O878" i="5"/>
  <c r="O879" i="5"/>
  <c r="O880" i="5"/>
  <c r="O881" i="5"/>
  <c r="O882" i="5"/>
  <c r="O883" i="5"/>
  <c r="O884" i="5"/>
  <c r="O885" i="5"/>
  <c r="O886" i="5"/>
  <c r="O887" i="5"/>
  <c r="O888" i="5"/>
  <c r="O889" i="5"/>
  <c r="O890" i="5"/>
  <c r="O891" i="5"/>
  <c r="O892" i="5"/>
  <c r="O893" i="5"/>
  <c r="O894" i="5"/>
  <c r="O895" i="5"/>
  <c r="O896" i="5"/>
  <c r="O897" i="5"/>
  <c r="O898" i="5"/>
  <c r="O899" i="5"/>
  <c r="O900" i="5"/>
  <c r="O901" i="5"/>
  <c r="O902" i="5"/>
  <c r="O903" i="5"/>
  <c r="O904" i="5"/>
  <c r="O905" i="5"/>
  <c r="O906" i="5"/>
  <c r="O907" i="5"/>
  <c r="O908" i="5"/>
  <c r="O909" i="5"/>
  <c r="O910" i="5"/>
  <c r="O911" i="5"/>
  <c r="O912" i="5"/>
  <c r="O913" i="5"/>
  <c r="O914" i="5"/>
  <c r="O915" i="5"/>
  <c r="O916" i="5"/>
  <c r="O917" i="5"/>
  <c r="O918" i="5"/>
  <c r="O919" i="5"/>
  <c r="O920" i="5"/>
  <c r="O921" i="5"/>
  <c r="O922" i="5"/>
  <c r="O923" i="5"/>
  <c r="O924" i="5"/>
  <c r="O925" i="5"/>
  <c r="O926" i="5"/>
  <c r="O927" i="5"/>
  <c r="O928" i="5"/>
  <c r="O929" i="5"/>
  <c r="O930" i="5"/>
  <c r="O931" i="5"/>
  <c r="O932" i="5"/>
  <c r="O933" i="5"/>
  <c r="O934" i="5"/>
  <c r="O935" i="5"/>
  <c r="O936" i="5"/>
  <c r="O937" i="5"/>
  <c r="O938" i="5"/>
  <c r="O939" i="5"/>
  <c r="O940" i="5"/>
  <c r="O941" i="5"/>
  <c r="O942" i="5"/>
  <c r="O943" i="5"/>
  <c r="O944" i="5"/>
  <c r="O945" i="5"/>
  <c r="O946" i="5"/>
  <c r="O947" i="5"/>
  <c r="O948" i="5"/>
  <c r="O949" i="5"/>
  <c r="O950" i="5"/>
  <c r="O951" i="5"/>
  <c r="O952" i="5"/>
  <c r="O953" i="5"/>
  <c r="O954" i="5"/>
  <c r="O955" i="5"/>
  <c r="O956" i="5"/>
  <c r="O957" i="5"/>
  <c r="O958" i="5"/>
  <c r="O959" i="5"/>
  <c r="O960" i="5"/>
  <c r="O961" i="5"/>
  <c r="O962" i="5"/>
  <c r="O963" i="5"/>
  <c r="O964" i="5"/>
  <c r="O965" i="5"/>
  <c r="O966" i="5"/>
  <c r="O967" i="5"/>
  <c r="O968" i="5"/>
  <c r="O969" i="5"/>
  <c r="O970" i="5"/>
  <c r="O971" i="5"/>
  <c r="O972" i="5"/>
  <c r="O973" i="5"/>
  <c r="O974" i="5"/>
  <c r="O975" i="5"/>
  <c r="O976" i="5"/>
  <c r="O977" i="5"/>
  <c r="O978" i="5"/>
  <c r="O979" i="5"/>
  <c r="O980" i="5"/>
  <c r="O981" i="5"/>
  <c r="O982" i="5"/>
  <c r="O983" i="5"/>
  <c r="O984" i="5"/>
  <c r="O985" i="5"/>
  <c r="O986" i="5"/>
  <c r="O987" i="5"/>
  <c r="O988" i="5"/>
  <c r="O989" i="5"/>
  <c r="O990" i="5"/>
  <c r="O991" i="5"/>
  <c r="O992" i="5"/>
  <c r="O993" i="5"/>
  <c r="O994" i="5"/>
  <c r="O995" i="5"/>
  <c r="O996" i="5"/>
  <c r="O997" i="5"/>
  <c r="O998" i="5"/>
  <c r="O999" i="5"/>
  <c r="O1000" i="5"/>
  <c r="O1001" i="5"/>
  <c r="O1002" i="5"/>
  <c r="O1003" i="5"/>
  <c r="O1004" i="5"/>
  <c r="O1005" i="5"/>
  <c r="O1006" i="5"/>
  <c r="O1007" i="5"/>
  <c r="O1008" i="5"/>
  <c r="O1009" i="5"/>
  <c r="O1010" i="5"/>
  <c r="O1011" i="5"/>
  <c r="O1012" i="5"/>
  <c r="O1013" i="5"/>
  <c r="O1014" i="5"/>
  <c r="O1015" i="5"/>
  <c r="O1016" i="5"/>
  <c r="O1017" i="5"/>
  <c r="O1018" i="5"/>
  <c r="O1019" i="5"/>
  <c r="O1020" i="5"/>
  <c r="O1021" i="5"/>
  <c r="O1022" i="5"/>
  <c r="O1023" i="5"/>
  <c r="O1024" i="5"/>
  <c r="O1025" i="5"/>
  <c r="O1026" i="5"/>
  <c r="O1027" i="5"/>
  <c r="O1028" i="5"/>
  <c r="O1029" i="5"/>
  <c r="O1030" i="5"/>
  <c r="O1031" i="5"/>
  <c r="O1032" i="5"/>
  <c r="O1033" i="5"/>
  <c r="O1034" i="5"/>
  <c r="O1035" i="5"/>
  <c r="O1036" i="5"/>
  <c r="O1037" i="5"/>
  <c r="O1038" i="5"/>
  <c r="O1039" i="5"/>
  <c r="O1040" i="5"/>
  <c r="O1041" i="5"/>
  <c r="O1042" i="5"/>
  <c r="O1043" i="5"/>
  <c r="O1044" i="5"/>
  <c r="O1045" i="5"/>
  <c r="O1046" i="5"/>
  <c r="O1047" i="5"/>
  <c r="O1048" i="5"/>
  <c r="O1049" i="5"/>
  <c r="O1050" i="5"/>
  <c r="O1051" i="5"/>
  <c r="O1052" i="5"/>
  <c r="O1053" i="5"/>
  <c r="O1054" i="5"/>
  <c r="O1055" i="5"/>
  <c r="O1056" i="5"/>
  <c r="O1057" i="5"/>
  <c r="O1058" i="5"/>
  <c r="O1059" i="5"/>
  <c r="O1060" i="5"/>
  <c r="O1061" i="5"/>
  <c r="O1062" i="5"/>
  <c r="O1063" i="5"/>
  <c r="O1064" i="5"/>
  <c r="O1065" i="5"/>
  <c r="O1066" i="5"/>
  <c r="O1067" i="5"/>
  <c r="O1068" i="5"/>
  <c r="O1069" i="5"/>
  <c r="O1070" i="5"/>
  <c r="O1071" i="5"/>
  <c r="O1072" i="5"/>
  <c r="O1073" i="5"/>
  <c r="O1074" i="5"/>
  <c r="O1075" i="5"/>
  <c r="O1076" i="5"/>
  <c r="O1077" i="5"/>
  <c r="O1078" i="5"/>
  <c r="O1079" i="5"/>
  <c r="O1080" i="5"/>
  <c r="O1081" i="5"/>
  <c r="O1082" i="5"/>
  <c r="O1083" i="5"/>
  <c r="O1084" i="5"/>
  <c r="O1085" i="5"/>
  <c r="O1086" i="5"/>
  <c r="O1087" i="5"/>
  <c r="O1088" i="5"/>
  <c r="O1089" i="5"/>
  <c r="O1090" i="5"/>
  <c r="O1091" i="5"/>
  <c r="O1092" i="5"/>
  <c r="O1093" i="5"/>
  <c r="O1094" i="5"/>
  <c r="O1095" i="5"/>
  <c r="O1096" i="5"/>
  <c r="O1097" i="5"/>
  <c r="O1098" i="5"/>
  <c r="O1099" i="5"/>
  <c r="O1100" i="5"/>
  <c r="O1101" i="5"/>
  <c r="O1102" i="5"/>
  <c r="O1103" i="5"/>
  <c r="O1104" i="5"/>
  <c r="O1105" i="5"/>
  <c r="O1106" i="5"/>
  <c r="O1107" i="5"/>
  <c r="O1108" i="5"/>
  <c r="O1109" i="5"/>
  <c r="O1110" i="5"/>
  <c r="O1111" i="5"/>
  <c r="O1112" i="5"/>
  <c r="O1113" i="5"/>
  <c r="O1114" i="5"/>
  <c r="O1115" i="5"/>
  <c r="O1116" i="5"/>
  <c r="O1117" i="5"/>
  <c r="O1118" i="5"/>
  <c r="O1119" i="5"/>
  <c r="O1120" i="5"/>
  <c r="O1121" i="5"/>
  <c r="O1122" i="5"/>
  <c r="O1123" i="5"/>
  <c r="O1124" i="5"/>
  <c r="O1125" i="5"/>
  <c r="O1126" i="5"/>
  <c r="O1127" i="5"/>
  <c r="O1128" i="5"/>
  <c r="O1129" i="5"/>
  <c r="O1130" i="5"/>
  <c r="O1131" i="5"/>
  <c r="O1132" i="5"/>
  <c r="O1133" i="5"/>
  <c r="O1134" i="5"/>
  <c r="O1135" i="5"/>
  <c r="O1136" i="5"/>
  <c r="O1137" i="5"/>
  <c r="O1138" i="5"/>
  <c r="O1139" i="5"/>
  <c r="O1140" i="5"/>
  <c r="O1141" i="5"/>
  <c r="O1142" i="5"/>
  <c r="O1143" i="5"/>
  <c r="O1144" i="5"/>
  <c r="O1145" i="5"/>
  <c r="O1146" i="5"/>
  <c r="O1147" i="5"/>
  <c r="O1148" i="5"/>
  <c r="O1149" i="5"/>
  <c r="O1150" i="5"/>
  <c r="O1151" i="5"/>
  <c r="O1152" i="5"/>
  <c r="O1153" i="5"/>
  <c r="O1154" i="5"/>
  <c r="O1155" i="5"/>
  <c r="O1156" i="5"/>
  <c r="O1157" i="5"/>
  <c r="O1158" i="5"/>
  <c r="O1159" i="5"/>
  <c r="O1160" i="5"/>
  <c r="O1161" i="5"/>
  <c r="O1162" i="5"/>
  <c r="O1163" i="5"/>
  <c r="O1164" i="5"/>
  <c r="O1165" i="5"/>
  <c r="O1166" i="5"/>
  <c r="O1167" i="5"/>
  <c r="O1168" i="5"/>
  <c r="O1169" i="5"/>
  <c r="O1170" i="5"/>
  <c r="O1171" i="5"/>
  <c r="O1172" i="5"/>
  <c r="O1173" i="5"/>
  <c r="O1174" i="5"/>
  <c r="O1175" i="5"/>
  <c r="O1176" i="5"/>
  <c r="O1177" i="5"/>
  <c r="O1178" i="5"/>
  <c r="O1179" i="5"/>
  <c r="O1180" i="5"/>
  <c r="O1181" i="5"/>
  <c r="O1182" i="5"/>
  <c r="O1183" i="5"/>
  <c r="O1184" i="5"/>
  <c r="O1185" i="5"/>
  <c r="O1186" i="5"/>
  <c r="O1187" i="5"/>
  <c r="O1188" i="5"/>
  <c r="O1189" i="5"/>
  <c r="O1190" i="5"/>
  <c r="O1191" i="5"/>
  <c r="O1192" i="5"/>
  <c r="O1193" i="5"/>
  <c r="O1194" i="5"/>
  <c r="O1195" i="5"/>
  <c r="O1196" i="5"/>
  <c r="O1197" i="5"/>
  <c r="O1198" i="5"/>
  <c r="O1199" i="5"/>
  <c r="O1200" i="5"/>
  <c r="O1201" i="5"/>
  <c r="O1202" i="5"/>
  <c r="O1203" i="5"/>
  <c r="O1204" i="5"/>
  <c r="O1205" i="5"/>
  <c r="O1206" i="5"/>
  <c r="O1207" i="5"/>
  <c r="O1208" i="5"/>
  <c r="O1209" i="5"/>
  <c r="O1210" i="5"/>
  <c r="O1211" i="5"/>
  <c r="O1212" i="5"/>
  <c r="O1213" i="5"/>
  <c r="O1214" i="5"/>
  <c r="O1215" i="5"/>
  <c r="O1216" i="5"/>
  <c r="O1217" i="5"/>
  <c r="O1218" i="5"/>
  <c r="O1219" i="5"/>
  <c r="O1220" i="5"/>
  <c r="O1221" i="5"/>
  <c r="O1222" i="5"/>
  <c r="O1223" i="5"/>
  <c r="O1224" i="5"/>
  <c r="O1225" i="5"/>
  <c r="O1226" i="5"/>
  <c r="O1227" i="5"/>
  <c r="O1228" i="5"/>
  <c r="O1229" i="5"/>
  <c r="O1230" i="5"/>
  <c r="O1231" i="5"/>
  <c r="O1232" i="5"/>
  <c r="O1233" i="5"/>
  <c r="O1234" i="5"/>
  <c r="O1235" i="5"/>
  <c r="O1236" i="5"/>
  <c r="O1237" i="5"/>
  <c r="O1238" i="5"/>
  <c r="O1239" i="5"/>
  <c r="O1240" i="5"/>
  <c r="O1241" i="5"/>
  <c r="O1242" i="5"/>
  <c r="O1243" i="5"/>
  <c r="O1244" i="5"/>
  <c r="O1245" i="5"/>
  <c r="O1246" i="5"/>
  <c r="O1247" i="5"/>
  <c r="O1248" i="5"/>
  <c r="O1249" i="5"/>
  <c r="O1250" i="5"/>
  <c r="O1251" i="5"/>
  <c r="O1252" i="5"/>
  <c r="O1253" i="5"/>
  <c r="O1254" i="5"/>
  <c r="O1255" i="5"/>
  <c r="O1256" i="5"/>
  <c r="O1257" i="5"/>
  <c r="O1258" i="5"/>
  <c r="O1259" i="5"/>
  <c r="O1260" i="5"/>
  <c r="O1261" i="5"/>
  <c r="O1262" i="5"/>
  <c r="O1263" i="5"/>
  <c r="O1264" i="5"/>
  <c r="O1265" i="5"/>
  <c r="O1266" i="5"/>
  <c r="O1267" i="5"/>
  <c r="O1268" i="5"/>
  <c r="O1269" i="5"/>
  <c r="O1270" i="5"/>
  <c r="O1271" i="5"/>
  <c r="O1272" i="5"/>
  <c r="O1273" i="5"/>
  <c r="O1274" i="5"/>
  <c r="O1275" i="5"/>
  <c r="O1276" i="5"/>
  <c r="O1277" i="5"/>
  <c r="O1278" i="5"/>
  <c r="O1279" i="5"/>
  <c r="O1280" i="5"/>
  <c r="O1281" i="5"/>
  <c r="O1282" i="5"/>
  <c r="O1283" i="5"/>
  <c r="O1284" i="5"/>
  <c r="O1285" i="5"/>
  <c r="O1286" i="5"/>
  <c r="O1287" i="5"/>
  <c r="O1288" i="5"/>
  <c r="O1289" i="5"/>
  <c r="O1290" i="5"/>
  <c r="O1291" i="5"/>
  <c r="O1292" i="5"/>
  <c r="O1293" i="5"/>
  <c r="O1294" i="5"/>
  <c r="O1295" i="5"/>
  <c r="O1296" i="5"/>
  <c r="O1297" i="5"/>
  <c r="O1298" i="5"/>
  <c r="O1299" i="5"/>
  <c r="O1300" i="5"/>
  <c r="O1301" i="5"/>
  <c r="O1302" i="5"/>
  <c r="O1303" i="5"/>
  <c r="O1304" i="5"/>
  <c r="O1305" i="5"/>
  <c r="O1306" i="5"/>
  <c r="O1307" i="5"/>
  <c r="O1308" i="5"/>
  <c r="O1309" i="5"/>
  <c r="O1310" i="5"/>
  <c r="O1311" i="5"/>
  <c r="O1312" i="5"/>
  <c r="O1313" i="5"/>
  <c r="O1314" i="5"/>
  <c r="O1315" i="5"/>
  <c r="O1316" i="5"/>
  <c r="O1317" i="5"/>
  <c r="O1318" i="5"/>
  <c r="O1319" i="5"/>
  <c r="O1320" i="5"/>
  <c r="O1321" i="5"/>
  <c r="O1322" i="5"/>
  <c r="O1323" i="5"/>
  <c r="O1324" i="5"/>
  <c r="O1325" i="5"/>
  <c r="O1326" i="5"/>
  <c r="O1327" i="5"/>
  <c r="O1328" i="5"/>
  <c r="O1329" i="5"/>
  <c r="O1330" i="5"/>
  <c r="O1331" i="5"/>
  <c r="O1332" i="5"/>
  <c r="O1333" i="5"/>
  <c r="O1334" i="5"/>
  <c r="O1335" i="5"/>
  <c r="O1336" i="5"/>
  <c r="O1337" i="5"/>
  <c r="O1338" i="5"/>
  <c r="O1339" i="5"/>
  <c r="O1340" i="5"/>
  <c r="O1341" i="5"/>
  <c r="O1342" i="5"/>
  <c r="O1343" i="5"/>
  <c r="O1344" i="5"/>
  <c r="O1345" i="5"/>
  <c r="O1346" i="5"/>
  <c r="O1347" i="5"/>
  <c r="O1348" i="5"/>
  <c r="O1349" i="5"/>
  <c r="O1350" i="5"/>
  <c r="O1351" i="5"/>
  <c r="O1352" i="5"/>
  <c r="O1353" i="5"/>
  <c r="O1354" i="5"/>
  <c r="O1355" i="5"/>
  <c r="O1356" i="5"/>
  <c r="O1357" i="5"/>
  <c r="O1358" i="5"/>
  <c r="O1359" i="5"/>
  <c r="O1360" i="5"/>
  <c r="O1361" i="5"/>
  <c r="O1362" i="5"/>
  <c r="O1363" i="5"/>
  <c r="O1364" i="5"/>
  <c r="O1365" i="5"/>
  <c r="O1366" i="5"/>
  <c r="O1367" i="5"/>
  <c r="O1368" i="5"/>
  <c r="O1369" i="5"/>
  <c r="O1370" i="5"/>
  <c r="O1371" i="5"/>
  <c r="O1372" i="5"/>
  <c r="O1373" i="5"/>
  <c r="O1374" i="5"/>
  <c r="O1375" i="5"/>
  <c r="O1376" i="5"/>
  <c r="O1377" i="5"/>
  <c r="O1378" i="5"/>
  <c r="O1379" i="5"/>
  <c r="O1380" i="5"/>
  <c r="O1381" i="5"/>
  <c r="O1382" i="5"/>
  <c r="O1383" i="5"/>
  <c r="O1384" i="5"/>
  <c r="O1385" i="5"/>
  <c r="O1386" i="5"/>
  <c r="O1387" i="5"/>
  <c r="O1388" i="5"/>
  <c r="O1389" i="5"/>
  <c r="O1390" i="5"/>
  <c r="O1391" i="5"/>
  <c r="O1392" i="5"/>
  <c r="O1393" i="5"/>
  <c r="O1394" i="5"/>
  <c r="O1395" i="5"/>
  <c r="O1396" i="5"/>
  <c r="O1397" i="5"/>
  <c r="O1398" i="5"/>
  <c r="O1399" i="5"/>
  <c r="O1400" i="5"/>
  <c r="O1401" i="5"/>
  <c r="O1402" i="5"/>
  <c r="O1403" i="5"/>
  <c r="O1404" i="5"/>
  <c r="O1405" i="5"/>
  <c r="O1406" i="5"/>
  <c r="O1407" i="5"/>
  <c r="O1408" i="5"/>
  <c r="O1409" i="5"/>
  <c r="O1410" i="5"/>
  <c r="O1411" i="5"/>
  <c r="O1412" i="5"/>
  <c r="O1413" i="5"/>
  <c r="O1414" i="5"/>
  <c r="O1415" i="5"/>
  <c r="O1416" i="5"/>
  <c r="O1417" i="5"/>
  <c r="O1418" i="5"/>
  <c r="O1419" i="5"/>
  <c r="O1420" i="5"/>
  <c r="O1421" i="5"/>
  <c r="O1422" i="5"/>
  <c r="O1423" i="5"/>
  <c r="O1424" i="5"/>
  <c r="O1425" i="5"/>
  <c r="O1426" i="5"/>
  <c r="O1427" i="5"/>
  <c r="O1428" i="5"/>
  <c r="O1429" i="5"/>
  <c r="O1430" i="5"/>
  <c r="O1431" i="5"/>
  <c r="O1432" i="5"/>
  <c r="O1433" i="5"/>
  <c r="O1434" i="5"/>
  <c r="O1435" i="5"/>
  <c r="O1436" i="5"/>
  <c r="O1437" i="5"/>
  <c r="O1438" i="5"/>
  <c r="O1439" i="5"/>
  <c r="O1440" i="5"/>
  <c r="O1441" i="5"/>
  <c r="O1442" i="5"/>
  <c r="O1443" i="5"/>
  <c r="O1444" i="5"/>
  <c r="O1445" i="5"/>
  <c r="O1446" i="5"/>
  <c r="O1447" i="5"/>
  <c r="O1448" i="5"/>
  <c r="O1449" i="5"/>
  <c r="O1450" i="5"/>
  <c r="O1451" i="5"/>
  <c r="O1452" i="5"/>
  <c r="O1453" i="5"/>
  <c r="O1454" i="5"/>
  <c r="O1455" i="5"/>
  <c r="O1456" i="5"/>
  <c r="O1457" i="5"/>
  <c r="O1458" i="5"/>
  <c r="O1459" i="5"/>
  <c r="O1460" i="5"/>
  <c r="O1461" i="5"/>
  <c r="O1462" i="5"/>
  <c r="O1463" i="5"/>
  <c r="O1464" i="5"/>
  <c r="O1465" i="5"/>
  <c r="O1466" i="5"/>
  <c r="O1467" i="5"/>
  <c r="O1468" i="5"/>
  <c r="O1469" i="5"/>
  <c r="O1470" i="5"/>
  <c r="O1471" i="5"/>
  <c r="O1472" i="5"/>
  <c r="O1473" i="5"/>
  <c r="O1474" i="5"/>
  <c r="O1475" i="5"/>
  <c r="O1476" i="5"/>
  <c r="O1477" i="5"/>
  <c r="O1478" i="5"/>
  <c r="O1479" i="5"/>
  <c r="O1480" i="5"/>
  <c r="O1481" i="5"/>
  <c r="O1482" i="5"/>
  <c r="O1483" i="5"/>
  <c r="O1484" i="5"/>
  <c r="O1485" i="5"/>
  <c r="O1486" i="5"/>
  <c r="O1487" i="5"/>
  <c r="O1488" i="5"/>
  <c r="O1489" i="5"/>
  <c r="O1490" i="5"/>
  <c r="O1491" i="5"/>
  <c r="O1492" i="5"/>
  <c r="O1493" i="5"/>
  <c r="O1494" i="5"/>
  <c r="O1495" i="5"/>
  <c r="O1496" i="5"/>
  <c r="O1497" i="5"/>
  <c r="O1498" i="5"/>
  <c r="O1499" i="5"/>
  <c r="O1500" i="5"/>
  <c r="O1501" i="5"/>
  <c r="O1502" i="5"/>
  <c r="O1503" i="5"/>
  <c r="O1504" i="5"/>
  <c r="O1505" i="5"/>
  <c r="O1506" i="5"/>
  <c r="O1507" i="5"/>
  <c r="O1508" i="5"/>
  <c r="O1509" i="5"/>
  <c r="O1510" i="5"/>
  <c r="O1511" i="5"/>
  <c r="O1512" i="5"/>
  <c r="O1513" i="5"/>
  <c r="O1514" i="5"/>
  <c r="O1515" i="5"/>
  <c r="O1516" i="5"/>
  <c r="O1517" i="5"/>
  <c r="O1518" i="5"/>
  <c r="O1519" i="5"/>
  <c r="O1520" i="5"/>
  <c r="O1521" i="5"/>
  <c r="O1522" i="5"/>
  <c r="O1523" i="5"/>
  <c r="O1524" i="5"/>
  <c r="O1525" i="5"/>
  <c r="O1526" i="5"/>
  <c r="O1527" i="5"/>
  <c r="O1528" i="5"/>
  <c r="O1529" i="5"/>
  <c r="O1530" i="5"/>
  <c r="O1531" i="5"/>
  <c r="O1532" i="5"/>
  <c r="O1533" i="5"/>
  <c r="O1534" i="5"/>
  <c r="O1535" i="5"/>
  <c r="O1536" i="5"/>
  <c r="O1537" i="5"/>
  <c r="O1538" i="5"/>
  <c r="O1539" i="5"/>
  <c r="O1540" i="5"/>
  <c r="O1541" i="5"/>
  <c r="O1542" i="5"/>
  <c r="O1543" i="5"/>
  <c r="O1544" i="5"/>
  <c r="O1545" i="5"/>
  <c r="O1546" i="5"/>
  <c r="O1547" i="5"/>
  <c r="O1548" i="5"/>
  <c r="O1549" i="5"/>
  <c r="O1550" i="5"/>
  <c r="O1551" i="5"/>
  <c r="O1552" i="5"/>
  <c r="O1553" i="5"/>
  <c r="O1554" i="5"/>
  <c r="O1555" i="5"/>
  <c r="O1556" i="5"/>
  <c r="O1557" i="5"/>
  <c r="O1558" i="5"/>
  <c r="O1559" i="5"/>
  <c r="O1560" i="5"/>
  <c r="O1561" i="5"/>
  <c r="O1562" i="5"/>
  <c r="O1563" i="5"/>
  <c r="O1564" i="5"/>
  <c r="O1565" i="5"/>
  <c r="O1566" i="5"/>
  <c r="O1567" i="5"/>
  <c r="O1568" i="5"/>
  <c r="O1569" i="5"/>
  <c r="O1570" i="5"/>
  <c r="O1571" i="5"/>
  <c r="O1572" i="5"/>
  <c r="O1573" i="5"/>
  <c r="O1574" i="5"/>
  <c r="O1575" i="5"/>
  <c r="O1576" i="5"/>
  <c r="O1577" i="5"/>
  <c r="O1578" i="5"/>
  <c r="O1579" i="5"/>
  <c r="O1580" i="5"/>
  <c r="O1581" i="5"/>
  <c r="O1582" i="5"/>
  <c r="O1583" i="5"/>
  <c r="O1584" i="5"/>
  <c r="O1585" i="5"/>
  <c r="O1586" i="5"/>
  <c r="O1587" i="5"/>
  <c r="O1588" i="5"/>
  <c r="O1589" i="5"/>
  <c r="O1590" i="5"/>
  <c r="O1591" i="5"/>
  <c r="O1592" i="5"/>
  <c r="O1593" i="5"/>
  <c r="O1594" i="5"/>
  <c r="O1595" i="5"/>
  <c r="O1596" i="5"/>
  <c r="O1597" i="5"/>
  <c r="O1598" i="5"/>
  <c r="O1599" i="5"/>
  <c r="O1600" i="5"/>
  <c r="O1601" i="5"/>
  <c r="O1602" i="5"/>
  <c r="O1603" i="5"/>
  <c r="O1604" i="5"/>
  <c r="O1605" i="5"/>
  <c r="O1606" i="5"/>
  <c r="O1607" i="5"/>
  <c r="O1608" i="5"/>
  <c r="O1609" i="5"/>
  <c r="O1610" i="5"/>
  <c r="O1611" i="5"/>
  <c r="O1612" i="5"/>
  <c r="O1613" i="5"/>
  <c r="O1614" i="5"/>
  <c r="O1615" i="5"/>
  <c r="O1616" i="5"/>
  <c r="O1617" i="5"/>
  <c r="O1618" i="5"/>
  <c r="O1619" i="5"/>
  <c r="O1620" i="5"/>
  <c r="O1621" i="5"/>
  <c r="O1622" i="5"/>
  <c r="O1623" i="5"/>
  <c r="O1624" i="5"/>
  <c r="O1625" i="5"/>
  <c r="O1626" i="5"/>
  <c r="O1627" i="5"/>
  <c r="O1628" i="5"/>
  <c r="O1629" i="5"/>
  <c r="O1630" i="5"/>
  <c r="O1631" i="5"/>
  <c r="O1632" i="5"/>
  <c r="O1633" i="5"/>
  <c r="O1634" i="5"/>
  <c r="O1635" i="5"/>
  <c r="O1636" i="5"/>
  <c r="O1637" i="5"/>
  <c r="O1638" i="5"/>
  <c r="O1639" i="5"/>
  <c r="O1640" i="5"/>
  <c r="O1641" i="5"/>
  <c r="O1642" i="5"/>
  <c r="O1643" i="5"/>
  <c r="O1644" i="5"/>
  <c r="O1645" i="5"/>
  <c r="O1646" i="5"/>
  <c r="O1647" i="5"/>
  <c r="O1648" i="5"/>
  <c r="O1649" i="5"/>
  <c r="O1650" i="5"/>
  <c r="O1651" i="5"/>
  <c r="O1652" i="5"/>
  <c r="O1653" i="5"/>
  <c r="O1654" i="5"/>
  <c r="O1655" i="5"/>
  <c r="O1656" i="5"/>
  <c r="O1657" i="5"/>
  <c r="O1658" i="5"/>
  <c r="O1659" i="5"/>
  <c r="O1660" i="5"/>
  <c r="O1661" i="5"/>
  <c r="O1662" i="5"/>
  <c r="O1663" i="5"/>
  <c r="O1664" i="5"/>
  <c r="O1665" i="5"/>
  <c r="O1666" i="5"/>
  <c r="O1667" i="5"/>
  <c r="O1668" i="5"/>
  <c r="O1669" i="5"/>
  <c r="O1670" i="5"/>
  <c r="O1671" i="5"/>
  <c r="O1672" i="5"/>
  <c r="O1673" i="5"/>
  <c r="O1674" i="5"/>
  <c r="O1675" i="5"/>
  <c r="O1676" i="5"/>
  <c r="O1677" i="5"/>
  <c r="O1678" i="5"/>
  <c r="O1679" i="5"/>
  <c r="O1680" i="5"/>
  <c r="O1681" i="5"/>
  <c r="O1682" i="5"/>
  <c r="O1683" i="5"/>
  <c r="O1684" i="5"/>
  <c r="O1685" i="5"/>
  <c r="O1686" i="5"/>
  <c r="O1687" i="5"/>
  <c r="O1688" i="5"/>
  <c r="O1689" i="5"/>
  <c r="O1690" i="5"/>
  <c r="O1691" i="5"/>
  <c r="O1692" i="5"/>
  <c r="O1693" i="5"/>
  <c r="O1694" i="5"/>
  <c r="O1695" i="5"/>
  <c r="O1696" i="5"/>
  <c r="O1697" i="5"/>
  <c r="O1698" i="5"/>
  <c r="O1699" i="5"/>
  <c r="O1700" i="5"/>
  <c r="O1701" i="5"/>
  <c r="O1702" i="5"/>
  <c r="O1703" i="5"/>
  <c r="O1704" i="5"/>
  <c r="O1705" i="5"/>
  <c r="O1706" i="5"/>
  <c r="O1707" i="5"/>
  <c r="O1708" i="5"/>
  <c r="O1709" i="5"/>
  <c r="O1710" i="5"/>
  <c r="O1711" i="5"/>
  <c r="O1712" i="5"/>
  <c r="O1713" i="5"/>
  <c r="O1714" i="5"/>
  <c r="O1715" i="5"/>
  <c r="O1716" i="5"/>
  <c r="O1717" i="5"/>
  <c r="O1718" i="5"/>
  <c r="O1719" i="5"/>
  <c r="O1720" i="5"/>
  <c r="O1721" i="5"/>
  <c r="O1722" i="5"/>
  <c r="O1723" i="5"/>
  <c r="O1724" i="5"/>
  <c r="O1725" i="5"/>
  <c r="O1726" i="5"/>
  <c r="O1727" i="5"/>
  <c r="O1728" i="5"/>
  <c r="O1729" i="5"/>
  <c r="O1730" i="5"/>
  <c r="O1731" i="5"/>
  <c r="O1732" i="5"/>
  <c r="O1733" i="5"/>
  <c r="O1734" i="5"/>
  <c r="O1735" i="5"/>
  <c r="O1736" i="5"/>
  <c r="O1737" i="5"/>
  <c r="O1738" i="5"/>
  <c r="O1739" i="5"/>
  <c r="O1740" i="5"/>
  <c r="O1741" i="5"/>
  <c r="O1742" i="5"/>
  <c r="O1743" i="5"/>
  <c r="O1744" i="5"/>
  <c r="O1745" i="5"/>
  <c r="O1746" i="5"/>
  <c r="O1747" i="5"/>
  <c r="O1748" i="5"/>
  <c r="O1749" i="5"/>
  <c r="O1750" i="5"/>
  <c r="O1751" i="5"/>
  <c r="O1752" i="5"/>
  <c r="O1753" i="5"/>
  <c r="O1754" i="5"/>
  <c r="O1755" i="5"/>
  <c r="O1756" i="5"/>
  <c r="O1757" i="5"/>
  <c r="O1758" i="5"/>
  <c r="O1759" i="5"/>
  <c r="O1760" i="5"/>
  <c r="O1761" i="5"/>
  <c r="O1762" i="5"/>
  <c r="O1763" i="5"/>
  <c r="O1764" i="5"/>
  <c r="O1765" i="5"/>
  <c r="O1766" i="5"/>
  <c r="O1767" i="5"/>
  <c r="O1768" i="5"/>
  <c r="O1769" i="5"/>
  <c r="O1770" i="5"/>
  <c r="O1771" i="5"/>
  <c r="O1772" i="5"/>
  <c r="O1773" i="5"/>
  <c r="O1774" i="5"/>
  <c r="O1775" i="5"/>
  <c r="O1776" i="5"/>
  <c r="O1777" i="5"/>
  <c r="O1778" i="5"/>
  <c r="O1779" i="5"/>
  <c r="O1780" i="5"/>
  <c r="O1781" i="5"/>
  <c r="O1782" i="5"/>
  <c r="O1783" i="5"/>
  <c r="O1784" i="5"/>
  <c r="O1785" i="5"/>
  <c r="O1786" i="5"/>
  <c r="O1787" i="5"/>
  <c r="O1788" i="5"/>
  <c r="O1789" i="5"/>
  <c r="O1790" i="5"/>
  <c r="O1791" i="5"/>
  <c r="O1792" i="5"/>
  <c r="O1793" i="5"/>
  <c r="O1794" i="5"/>
  <c r="O1795" i="5"/>
  <c r="O1796" i="5"/>
  <c r="O1797" i="5"/>
  <c r="O1798" i="5"/>
  <c r="O1799" i="5"/>
  <c r="O1800" i="5"/>
  <c r="O1801" i="5"/>
  <c r="O1802" i="5"/>
  <c r="O1803" i="5"/>
  <c r="O1804" i="5"/>
  <c r="O1805" i="5"/>
  <c r="O1806" i="5"/>
  <c r="O1807" i="5"/>
  <c r="O1808" i="5"/>
  <c r="O1809" i="5"/>
  <c r="O1810" i="5"/>
  <c r="O1811" i="5"/>
  <c r="O1812" i="5"/>
  <c r="O1813" i="5"/>
  <c r="O1814" i="5"/>
  <c r="O1815" i="5"/>
  <c r="O1816" i="5"/>
  <c r="O1817" i="5"/>
  <c r="O1818" i="5"/>
  <c r="O1819" i="5"/>
  <c r="O1820" i="5"/>
  <c r="O1821" i="5"/>
  <c r="O1822" i="5"/>
  <c r="O1823" i="5"/>
  <c r="O1824" i="5"/>
  <c r="O1825" i="5"/>
  <c r="O1826" i="5"/>
  <c r="O1827" i="5"/>
  <c r="O1828" i="5"/>
  <c r="O1829" i="5"/>
  <c r="O1830" i="5"/>
  <c r="O1831" i="5"/>
  <c r="O1832" i="5"/>
  <c r="O1833" i="5"/>
  <c r="O1834" i="5"/>
  <c r="O1835" i="5"/>
  <c r="O1836" i="5"/>
  <c r="O1837" i="5"/>
  <c r="O1838" i="5"/>
  <c r="O1839" i="5"/>
  <c r="O1840" i="5"/>
  <c r="O1841" i="5"/>
  <c r="O1842" i="5"/>
  <c r="O1843" i="5"/>
  <c r="O1844" i="5"/>
  <c r="O1845" i="5"/>
  <c r="O1846" i="5"/>
  <c r="O1847" i="5"/>
  <c r="O1848" i="5"/>
  <c r="O1849" i="5"/>
  <c r="O1850" i="5"/>
  <c r="O1851" i="5"/>
  <c r="O1852" i="5"/>
  <c r="O1853" i="5"/>
  <c r="O1854" i="5"/>
  <c r="O1855" i="5"/>
  <c r="O1856" i="5"/>
  <c r="O1857" i="5"/>
  <c r="O1858" i="5"/>
  <c r="O1859" i="5"/>
  <c r="O1860" i="5"/>
  <c r="O1861" i="5"/>
  <c r="O1862" i="5"/>
  <c r="O1863" i="5"/>
  <c r="O1864" i="5"/>
  <c r="O1865" i="5"/>
  <c r="O1866" i="5"/>
  <c r="O1867" i="5"/>
  <c r="O1868" i="5"/>
  <c r="O1869" i="5"/>
  <c r="O1870" i="5"/>
  <c r="O1871" i="5"/>
  <c r="O1872" i="5"/>
  <c r="O1873" i="5"/>
  <c r="O1874" i="5"/>
  <c r="O1875" i="5"/>
  <c r="O1876" i="5"/>
  <c r="O1877" i="5"/>
  <c r="O1878" i="5"/>
  <c r="O1879" i="5"/>
  <c r="O1880" i="5"/>
  <c r="O1881" i="5"/>
  <c r="O1882" i="5"/>
  <c r="O1883" i="5"/>
  <c r="O1884" i="5"/>
  <c r="O1885" i="5"/>
  <c r="O1886" i="5"/>
  <c r="O1887" i="5"/>
  <c r="O1888" i="5"/>
  <c r="O1889" i="5"/>
  <c r="O1890" i="5"/>
  <c r="O1891" i="5"/>
  <c r="O1892" i="5"/>
  <c r="O1893" i="5"/>
  <c r="O1894" i="5"/>
  <c r="O1895" i="5"/>
  <c r="O1896" i="5"/>
  <c r="O1897" i="5"/>
  <c r="O1898" i="5"/>
  <c r="O1899" i="5"/>
  <c r="O1900" i="5"/>
  <c r="O1901" i="5"/>
  <c r="O1902" i="5"/>
  <c r="O1903" i="5"/>
  <c r="O1904" i="5"/>
  <c r="O1905" i="5"/>
  <c r="O1906" i="5"/>
  <c r="O1907" i="5"/>
  <c r="O1908" i="5"/>
  <c r="O1909" i="5"/>
  <c r="O1910" i="5"/>
  <c r="O1911" i="5"/>
  <c r="O1912" i="5"/>
  <c r="O1913" i="5"/>
  <c r="O1914" i="5"/>
  <c r="O1915" i="5"/>
  <c r="O1916" i="5"/>
  <c r="O1917" i="5"/>
  <c r="O1918" i="5"/>
  <c r="O1919" i="5"/>
  <c r="O1920" i="5"/>
  <c r="O1921" i="5"/>
  <c r="O1922" i="5"/>
  <c r="O1923" i="5"/>
  <c r="O1924" i="5"/>
  <c r="O1925" i="5"/>
  <c r="O1926" i="5"/>
  <c r="O1927" i="5"/>
  <c r="O1928" i="5"/>
  <c r="O1929" i="5"/>
  <c r="O1930" i="5"/>
  <c r="O1931" i="5"/>
  <c r="O1932" i="5"/>
  <c r="O1933" i="5"/>
  <c r="O1934" i="5"/>
  <c r="O1935" i="5"/>
  <c r="O1936" i="5"/>
  <c r="O1937" i="5"/>
  <c r="O1938" i="5"/>
  <c r="O1939" i="5"/>
  <c r="O1940" i="5"/>
  <c r="O1941" i="5"/>
  <c r="O1942" i="5"/>
  <c r="O1943" i="5"/>
  <c r="O1944" i="5"/>
  <c r="O1945" i="5"/>
  <c r="O1946" i="5"/>
  <c r="O1947" i="5"/>
  <c r="O1948" i="5"/>
  <c r="O1949" i="5"/>
  <c r="O1950" i="5"/>
  <c r="O1951" i="5"/>
  <c r="O1952" i="5"/>
  <c r="O1953" i="5"/>
  <c r="O1954" i="5"/>
  <c r="O1955" i="5"/>
  <c r="O1956" i="5"/>
  <c r="O1957" i="5"/>
  <c r="O1958" i="5"/>
  <c r="O1959" i="5"/>
  <c r="O1960" i="5"/>
  <c r="O1961" i="5"/>
  <c r="O1962" i="5"/>
  <c r="O1963" i="5"/>
  <c r="O1964" i="5"/>
  <c r="O1965" i="5"/>
  <c r="O1966" i="5"/>
  <c r="O1967" i="5"/>
  <c r="O1968" i="5"/>
  <c r="O1969" i="5"/>
  <c r="O1970" i="5"/>
  <c r="O1971" i="5"/>
  <c r="O1972" i="5"/>
  <c r="O1973" i="5"/>
  <c r="O1974" i="5"/>
  <c r="O1975" i="5"/>
  <c r="O1976" i="5"/>
  <c r="O1977" i="5"/>
  <c r="O1978" i="5"/>
  <c r="O1979" i="5"/>
  <c r="O1980" i="5"/>
  <c r="O1981" i="5"/>
  <c r="O1982" i="5"/>
  <c r="O1983" i="5"/>
  <c r="O1984" i="5"/>
  <c r="O1985" i="5"/>
  <c r="O1986" i="5"/>
  <c r="O1987" i="5"/>
  <c r="O1988" i="5"/>
  <c r="O1989" i="5"/>
  <c r="O1990" i="5"/>
  <c r="O1991" i="5"/>
  <c r="O1992" i="5"/>
  <c r="O1993" i="5"/>
  <c r="O1994" i="5"/>
  <c r="O1995" i="5"/>
  <c r="O1996" i="5"/>
  <c r="O1997" i="5"/>
  <c r="O1998" i="5"/>
  <c r="O1999" i="5"/>
  <c r="O2000" i="5"/>
  <c r="O2001" i="5"/>
  <c r="O2002" i="5"/>
  <c r="O2003" i="5"/>
  <c r="O2004" i="5"/>
  <c r="O2005" i="5"/>
  <c r="O2006" i="5"/>
  <c r="O2007" i="5"/>
  <c r="O2008" i="5"/>
  <c r="O2009" i="5"/>
  <c r="O2010" i="5"/>
  <c r="O2011" i="5"/>
  <c r="O2012" i="5"/>
  <c r="O2013" i="5"/>
  <c r="O2014" i="5"/>
  <c r="O2015" i="5"/>
  <c r="O2016" i="5"/>
  <c r="O2017" i="5"/>
  <c r="O2018" i="5"/>
  <c r="O2019" i="5"/>
  <c r="O2020" i="5"/>
  <c r="O2021" i="5"/>
  <c r="O2022" i="5"/>
  <c r="O2023" i="5"/>
  <c r="O2024" i="5"/>
  <c r="O2025" i="5"/>
  <c r="O2026" i="5"/>
  <c r="O2027" i="5"/>
  <c r="O2028" i="5"/>
  <c r="O2029" i="5"/>
  <c r="O2030" i="5"/>
  <c r="O2031" i="5"/>
  <c r="O2032" i="5"/>
  <c r="O2033" i="5"/>
  <c r="O2034" i="5"/>
  <c r="O2035" i="5"/>
  <c r="O2036" i="5"/>
  <c r="O2037" i="5"/>
  <c r="O2038" i="5"/>
  <c r="O2039" i="5"/>
  <c r="O2040" i="5"/>
  <c r="O2041" i="5"/>
  <c r="O2042" i="5"/>
  <c r="O2043" i="5"/>
  <c r="O2044" i="5"/>
  <c r="O2045" i="5"/>
  <c r="O2046" i="5"/>
  <c r="O2047" i="5"/>
  <c r="O2048" i="5"/>
  <c r="O2049" i="5"/>
  <c r="O2050" i="5"/>
  <c r="O2051" i="5"/>
  <c r="O2052" i="5"/>
  <c r="O2053" i="5"/>
  <c r="O2054" i="5"/>
  <c r="O2055" i="5"/>
  <c r="O2056" i="5"/>
  <c r="O2057" i="5"/>
  <c r="O2058" i="5"/>
  <c r="O2059" i="5"/>
  <c r="O2060" i="5"/>
  <c r="O2061" i="5"/>
  <c r="O2062" i="5"/>
  <c r="O2063" i="5"/>
  <c r="O2064" i="5"/>
  <c r="O2065" i="5"/>
  <c r="O2066" i="5"/>
  <c r="O2067" i="5"/>
  <c r="O2068" i="5"/>
  <c r="O2069" i="5"/>
  <c r="O2070" i="5"/>
  <c r="O2071" i="5"/>
  <c r="O2072" i="5"/>
  <c r="O2073" i="5"/>
  <c r="O2074" i="5"/>
  <c r="O2075" i="5"/>
  <c r="O2076" i="5"/>
  <c r="O2077" i="5"/>
  <c r="O2078" i="5"/>
  <c r="O2079" i="5"/>
  <c r="O2080" i="5"/>
  <c r="O2081" i="5"/>
  <c r="O2082" i="5"/>
  <c r="O2083" i="5"/>
  <c r="O2084" i="5"/>
  <c r="O2085" i="5"/>
  <c r="O2086" i="5"/>
  <c r="O2087" i="5"/>
  <c r="O2088" i="5"/>
  <c r="O2089" i="5"/>
  <c r="O2090" i="5"/>
  <c r="O2091" i="5"/>
  <c r="O2092" i="5"/>
  <c r="O2093" i="5"/>
  <c r="O2094" i="5"/>
  <c r="O2095" i="5"/>
  <c r="O2096" i="5"/>
  <c r="O2097" i="5"/>
  <c r="O2098" i="5"/>
  <c r="O2099" i="5"/>
  <c r="O2100" i="5"/>
  <c r="O2101" i="5"/>
  <c r="O2102" i="5"/>
  <c r="O2103" i="5"/>
  <c r="O2104" i="5"/>
  <c r="O2105" i="5"/>
  <c r="O2106" i="5"/>
  <c r="O2107" i="5"/>
  <c r="O2108" i="5"/>
  <c r="O2109" i="5"/>
  <c r="O2110" i="5"/>
  <c r="O2111" i="5"/>
  <c r="O2112" i="5"/>
  <c r="O2113" i="5"/>
  <c r="O2114" i="5"/>
  <c r="O2115" i="5"/>
  <c r="O2116" i="5"/>
  <c r="O2117" i="5"/>
  <c r="O2118" i="5"/>
  <c r="O2119" i="5"/>
  <c r="O2120" i="5"/>
  <c r="O2121" i="5"/>
  <c r="O2122" i="5"/>
  <c r="O2123" i="5"/>
  <c r="O2124" i="5"/>
  <c r="O2125" i="5"/>
  <c r="O2126" i="5"/>
  <c r="O2127" i="5"/>
  <c r="O2128" i="5"/>
  <c r="O2129" i="5"/>
  <c r="O2130" i="5"/>
  <c r="O2131" i="5"/>
  <c r="O2132" i="5"/>
  <c r="O2133" i="5"/>
  <c r="O2134" i="5"/>
  <c r="O2135" i="5"/>
  <c r="O2136" i="5"/>
  <c r="O2137" i="5"/>
  <c r="O2138" i="5"/>
  <c r="O2139" i="5"/>
  <c r="O2140" i="5"/>
  <c r="O2141" i="5"/>
  <c r="O2142" i="5"/>
  <c r="O2143" i="5"/>
  <c r="O2144" i="5"/>
  <c r="O2145" i="5"/>
  <c r="O2146" i="5"/>
  <c r="O2147" i="5"/>
  <c r="O2148" i="5"/>
  <c r="O2149" i="5"/>
  <c r="O2150" i="5"/>
  <c r="O2151" i="5"/>
  <c r="O2152" i="5"/>
  <c r="O2153" i="5"/>
  <c r="O2154" i="5"/>
  <c r="O2155" i="5"/>
  <c r="O2156" i="5"/>
  <c r="O2157" i="5"/>
  <c r="O2158" i="5"/>
  <c r="O2159" i="5"/>
  <c r="O2160" i="5"/>
  <c r="O2161" i="5"/>
  <c r="O2162" i="5"/>
  <c r="O2163" i="5"/>
  <c r="O2164" i="5"/>
  <c r="O2165" i="5"/>
  <c r="O2166" i="5"/>
  <c r="O2167" i="5"/>
  <c r="O2168" i="5"/>
  <c r="O2169" i="5"/>
  <c r="O2170" i="5"/>
  <c r="O2171" i="5"/>
  <c r="O2172" i="5"/>
  <c r="O2173" i="5"/>
  <c r="O2174" i="5"/>
  <c r="O2175" i="5"/>
  <c r="O2176" i="5"/>
  <c r="O2177" i="5"/>
  <c r="O2178" i="5"/>
  <c r="O2179" i="5"/>
  <c r="O2180" i="5"/>
  <c r="O2181" i="5"/>
  <c r="O2182" i="5"/>
  <c r="O2183" i="5"/>
  <c r="O2184" i="5"/>
  <c r="O2185" i="5"/>
  <c r="O2186" i="5"/>
  <c r="O2187" i="5"/>
  <c r="O2188" i="5"/>
  <c r="O2189" i="5"/>
  <c r="O2190" i="5"/>
  <c r="O2191" i="5"/>
  <c r="O2192" i="5"/>
  <c r="O2193" i="5"/>
  <c r="O2194" i="5"/>
  <c r="O2195" i="5"/>
  <c r="O2196" i="5"/>
  <c r="O2197" i="5"/>
  <c r="O2198" i="5"/>
  <c r="O2199" i="5"/>
  <c r="O2200" i="5"/>
  <c r="O2201" i="5"/>
  <c r="O2202" i="5"/>
  <c r="O2203" i="5"/>
  <c r="O2204" i="5"/>
  <c r="O2205" i="5"/>
  <c r="O2206" i="5"/>
  <c r="O2207" i="5"/>
  <c r="O2208" i="5"/>
  <c r="O2209" i="5"/>
  <c r="O2210" i="5"/>
  <c r="O2211" i="5"/>
  <c r="O2212" i="5"/>
  <c r="O2213" i="5"/>
  <c r="O2214" i="5"/>
  <c r="O2215" i="5"/>
  <c r="O2216" i="5"/>
  <c r="O2217" i="5"/>
  <c r="O2218" i="5"/>
  <c r="O2219" i="5"/>
  <c r="O2220" i="5"/>
  <c r="O2221" i="5"/>
  <c r="O2222" i="5"/>
  <c r="O2223" i="5"/>
  <c r="O2224" i="5"/>
  <c r="O2225" i="5"/>
  <c r="O2226" i="5"/>
  <c r="O2227" i="5"/>
  <c r="O2228" i="5"/>
  <c r="O6" i="5"/>
  <c r="N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N616" i="5"/>
  <c r="N617" i="5"/>
  <c r="N618" i="5"/>
  <c r="N619" i="5"/>
  <c r="N620" i="5"/>
  <c r="N621" i="5"/>
  <c r="N622" i="5"/>
  <c r="N623" i="5"/>
  <c r="N624" i="5"/>
  <c r="N625" i="5"/>
  <c r="N626" i="5"/>
  <c r="N627" i="5"/>
  <c r="N628" i="5"/>
  <c r="N629" i="5"/>
  <c r="N630" i="5"/>
  <c r="N631" i="5"/>
  <c r="N632" i="5"/>
  <c r="N633" i="5"/>
  <c r="N634" i="5"/>
  <c r="N635" i="5"/>
  <c r="N636" i="5"/>
  <c r="N637" i="5"/>
  <c r="N638" i="5"/>
  <c r="N639" i="5"/>
  <c r="N640" i="5"/>
  <c r="N641" i="5"/>
  <c r="N642" i="5"/>
  <c r="N643" i="5"/>
  <c r="N644" i="5"/>
  <c r="N645" i="5"/>
  <c r="N646" i="5"/>
  <c r="N647" i="5"/>
  <c r="N648" i="5"/>
  <c r="N649" i="5"/>
  <c r="N650" i="5"/>
  <c r="N651" i="5"/>
  <c r="N652" i="5"/>
  <c r="N653" i="5"/>
  <c r="N654" i="5"/>
  <c r="N655" i="5"/>
  <c r="N656" i="5"/>
  <c r="N657" i="5"/>
  <c r="N658" i="5"/>
  <c r="N659" i="5"/>
  <c r="N660" i="5"/>
  <c r="N661" i="5"/>
  <c r="N662" i="5"/>
  <c r="N663" i="5"/>
  <c r="N664" i="5"/>
  <c r="N665" i="5"/>
  <c r="N666" i="5"/>
  <c r="N667" i="5"/>
  <c r="N668" i="5"/>
  <c r="N669" i="5"/>
  <c r="N670" i="5"/>
  <c r="N671" i="5"/>
  <c r="N672" i="5"/>
  <c r="N673" i="5"/>
  <c r="N674" i="5"/>
  <c r="N675" i="5"/>
  <c r="N676" i="5"/>
  <c r="N677" i="5"/>
  <c r="N678" i="5"/>
  <c r="N679" i="5"/>
  <c r="N680" i="5"/>
  <c r="N681" i="5"/>
  <c r="N682" i="5"/>
  <c r="N683" i="5"/>
  <c r="N684" i="5"/>
  <c r="N685" i="5"/>
  <c r="N686" i="5"/>
  <c r="N687" i="5"/>
  <c r="N688" i="5"/>
  <c r="N689" i="5"/>
  <c r="N690" i="5"/>
  <c r="N691" i="5"/>
  <c r="N692" i="5"/>
  <c r="N693" i="5"/>
  <c r="N694" i="5"/>
  <c r="N695" i="5"/>
  <c r="N696" i="5"/>
  <c r="N697" i="5"/>
  <c r="N698" i="5"/>
  <c r="N699" i="5"/>
  <c r="N700" i="5"/>
  <c r="N701" i="5"/>
  <c r="N702" i="5"/>
  <c r="N703" i="5"/>
  <c r="N704" i="5"/>
  <c r="N705" i="5"/>
  <c r="N706" i="5"/>
  <c r="N707" i="5"/>
  <c r="N708" i="5"/>
  <c r="N709" i="5"/>
  <c r="N710" i="5"/>
  <c r="N711" i="5"/>
  <c r="N712" i="5"/>
  <c r="N713" i="5"/>
  <c r="N714" i="5"/>
  <c r="N715" i="5"/>
  <c r="N716" i="5"/>
  <c r="N717" i="5"/>
  <c r="N718" i="5"/>
  <c r="N719" i="5"/>
  <c r="N720" i="5"/>
  <c r="N721" i="5"/>
  <c r="N722" i="5"/>
  <c r="N723" i="5"/>
  <c r="N724" i="5"/>
  <c r="N725" i="5"/>
  <c r="N726" i="5"/>
  <c r="N727" i="5"/>
  <c r="N728" i="5"/>
  <c r="N729" i="5"/>
  <c r="N730" i="5"/>
  <c r="N731" i="5"/>
  <c r="N732" i="5"/>
  <c r="N733" i="5"/>
  <c r="N734" i="5"/>
  <c r="N735" i="5"/>
  <c r="N736" i="5"/>
  <c r="N737" i="5"/>
  <c r="N738" i="5"/>
  <c r="N739" i="5"/>
  <c r="N740" i="5"/>
  <c r="N741" i="5"/>
  <c r="N742" i="5"/>
  <c r="N743" i="5"/>
  <c r="N744" i="5"/>
  <c r="N745" i="5"/>
  <c r="N746" i="5"/>
  <c r="N747" i="5"/>
  <c r="N748" i="5"/>
  <c r="N749" i="5"/>
  <c r="N750" i="5"/>
  <c r="N751" i="5"/>
  <c r="N752" i="5"/>
  <c r="N753" i="5"/>
  <c r="N754" i="5"/>
  <c r="N755" i="5"/>
  <c r="N756" i="5"/>
  <c r="N757" i="5"/>
  <c r="N758" i="5"/>
  <c r="N759" i="5"/>
  <c r="N760" i="5"/>
  <c r="N761" i="5"/>
  <c r="N762" i="5"/>
  <c r="N763" i="5"/>
  <c r="N764" i="5"/>
  <c r="N765" i="5"/>
  <c r="N766" i="5"/>
  <c r="N767" i="5"/>
  <c r="N768" i="5"/>
  <c r="N769" i="5"/>
  <c r="N770" i="5"/>
  <c r="N771" i="5"/>
  <c r="N772" i="5"/>
  <c r="N773" i="5"/>
  <c r="N774" i="5"/>
  <c r="N775" i="5"/>
  <c r="N776" i="5"/>
  <c r="N777" i="5"/>
  <c r="N778" i="5"/>
  <c r="N779" i="5"/>
  <c r="N780" i="5"/>
  <c r="N781" i="5"/>
  <c r="N782" i="5"/>
  <c r="N783" i="5"/>
  <c r="N784" i="5"/>
  <c r="N785" i="5"/>
  <c r="N786" i="5"/>
  <c r="N787" i="5"/>
  <c r="N788" i="5"/>
  <c r="N789" i="5"/>
  <c r="N790" i="5"/>
  <c r="N791" i="5"/>
  <c r="N792" i="5"/>
  <c r="N793" i="5"/>
  <c r="N794" i="5"/>
  <c r="N795" i="5"/>
  <c r="N796" i="5"/>
  <c r="N797" i="5"/>
  <c r="N798" i="5"/>
  <c r="N799" i="5"/>
  <c r="N800" i="5"/>
  <c r="N801" i="5"/>
  <c r="N802" i="5"/>
  <c r="N803" i="5"/>
  <c r="N804" i="5"/>
  <c r="N805" i="5"/>
  <c r="N806" i="5"/>
  <c r="N807" i="5"/>
  <c r="N808" i="5"/>
  <c r="N809" i="5"/>
  <c r="N810" i="5"/>
  <c r="N811" i="5"/>
  <c r="N812" i="5"/>
  <c r="N813" i="5"/>
  <c r="N814" i="5"/>
  <c r="N815" i="5"/>
  <c r="N816" i="5"/>
  <c r="N817" i="5"/>
  <c r="N818" i="5"/>
  <c r="N819" i="5"/>
  <c r="N820" i="5"/>
  <c r="N821" i="5"/>
  <c r="N822" i="5"/>
  <c r="N823" i="5"/>
  <c r="N824" i="5"/>
  <c r="N825" i="5"/>
  <c r="N826" i="5"/>
  <c r="N827" i="5"/>
  <c r="N828" i="5"/>
  <c r="N829" i="5"/>
  <c r="N830" i="5"/>
  <c r="N831" i="5"/>
  <c r="N832" i="5"/>
  <c r="N833" i="5"/>
  <c r="N834" i="5"/>
  <c r="N835" i="5"/>
  <c r="N836" i="5"/>
  <c r="N837" i="5"/>
  <c r="N838" i="5"/>
  <c r="N839" i="5"/>
  <c r="N840" i="5"/>
  <c r="N841" i="5"/>
  <c r="N842" i="5"/>
  <c r="N843" i="5"/>
  <c r="N844" i="5"/>
  <c r="N845" i="5"/>
  <c r="N846" i="5"/>
  <c r="N847" i="5"/>
  <c r="N848" i="5"/>
  <c r="N849" i="5"/>
  <c r="N850" i="5"/>
  <c r="N851" i="5"/>
  <c r="N852" i="5"/>
  <c r="N853" i="5"/>
  <c r="N854" i="5"/>
  <c r="N855" i="5"/>
  <c r="N856" i="5"/>
  <c r="N857" i="5"/>
  <c r="N858" i="5"/>
  <c r="N859" i="5"/>
  <c r="N860" i="5"/>
  <c r="N861" i="5"/>
  <c r="N862" i="5"/>
  <c r="N863" i="5"/>
  <c r="N864" i="5"/>
  <c r="N865" i="5"/>
  <c r="N866" i="5"/>
  <c r="N867" i="5"/>
  <c r="N868" i="5"/>
  <c r="N869" i="5"/>
  <c r="N870" i="5"/>
  <c r="N871" i="5"/>
  <c r="N872" i="5"/>
  <c r="N873" i="5"/>
  <c r="N874" i="5"/>
  <c r="N875" i="5"/>
  <c r="N876" i="5"/>
  <c r="N877" i="5"/>
  <c r="N878" i="5"/>
  <c r="N879" i="5"/>
  <c r="N880" i="5"/>
  <c r="N881" i="5"/>
  <c r="N882" i="5"/>
  <c r="N883" i="5"/>
  <c r="N884" i="5"/>
  <c r="N885" i="5"/>
  <c r="N886" i="5"/>
  <c r="N887" i="5"/>
  <c r="N888" i="5"/>
  <c r="N889" i="5"/>
  <c r="N890" i="5"/>
  <c r="N891" i="5"/>
  <c r="N892" i="5"/>
  <c r="N893" i="5"/>
  <c r="N894" i="5"/>
  <c r="N895" i="5"/>
  <c r="N896" i="5"/>
  <c r="N897" i="5"/>
  <c r="N898" i="5"/>
  <c r="N899" i="5"/>
  <c r="N900" i="5"/>
  <c r="N901" i="5"/>
  <c r="N902" i="5"/>
  <c r="N903" i="5"/>
  <c r="N904" i="5"/>
  <c r="N905" i="5"/>
  <c r="N906" i="5"/>
  <c r="N907" i="5"/>
  <c r="N908" i="5"/>
  <c r="N909" i="5"/>
  <c r="N910" i="5"/>
  <c r="N911" i="5"/>
  <c r="N912" i="5"/>
  <c r="N913" i="5"/>
  <c r="N914" i="5"/>
  <c r="N915" i="5"/>
  <c r="N916" i="5"/>
  <c r="N917" i="5"/>
  <c r="N918" i="5"/>
  <c r="N919" i="5"/>
  <c r="N920" i="5"/>
  <c r="N921" i="5"/>
  <c r="N922" i="5"/>
  <c r="N923" i="5"/>
  <c r="N924" i="5"/>
  <c r="N925" i="5"/>
  <c r="N926" i="5"/>
  <c r="N927" i="5"/>
  <c r="N928" i="5"/>
  <c r="N929" i="5"/>
  <c r="N930" i="5"/>
  <c r="N931" i="5"/>
  <c r="N932" i="5"/>
  <c r="N933" i="5"/>
  <c r="N934" i="5"/>
  <c r="N935" i="5"/>
  <c r="N936" i="5"/>
  <c r="N937" i="5"/>
  <c r="N938" i="5"/>
  <c r="N939" i="5"/>
  <c r="N940" i="5"/>
  <c r="N941" i="5"/>
  <c r="N942" i="5"/>
  <c r="N943" i="5"/>
  <c r="N944" i="5"/>
  <c r="N945" i="5"/>
  <c r="N946" i="5"/>
  <c r="N947" i="5"/>
  <c r="N948" i="5"/>
  <c r="N949" i="5"/>
  <c r="N950" i="5"/>
  <c r="N951" i="5"/>
  <c r="N952" i="5"/>
  <c r="N953" i="5"/>
  <c r="N954" i="5"/>
  <c r="N955" i="5"/>
  <c r="N956" i="5"/>
  <c r="N957" i="5"/>
  <c r="N958" i="5"/>
  <c r="N959" i="5"/>
  <c r="N960" i="5"/>
  <c r="N961" i="5"/>
  <c r="N962" i="5"/>
  <c r="N963" i="5"/>
  <c r="N964" i="5"/>
  <c r="N965" i="5"/>
  <c r="N966" i="5"/>
  <c r="N967" i="5"/>
  <c r="N968" i="5"/>
  <c r="N969" i="5"/>
  <c r="N970" i="5"/>
  <c r="N971" i="5"/>
  <c r="N972" i="5"/>
  <c r="N973" i="5"/>
  <c r="N974" i="5"/>
  <c r="N975" i="5"/>
  <c r="N976" i="5"/>
  <c r="N977" i="5"/>
  <c r="N978" i="5"/>
  <c r="N979" i="5"/>
  <c r="N980" i="5"/>
  <c r="N981" i="5"/>
  <c r="N982" i="5"/>
  <c r="N983" i="5"/>
  <c r="N984" i="5"/>
  <c r="N985" i="5"/>
  <c r="N986" i="5"/>
  <c r="N987" i="5"/>
  <c r="N988" i="5"/>
  <c r="N989" i="5"/>
  <c r="N990" i="5"/>
  <c r="N991" i="5"/>
  <c r="N992" i="5"/>
  <c r="N993" i="5"/>
  <c r="N994" i="5"/>
  <c r="N995" i="5"/>
  <c r="N996" i="5"/>
  <c r="N997" i="5"/>
  <c r="N998" i="5"/>
  <c r="N999" i="5"/>
  <c r="N1000" i="5"/>
  <c r="N1001" i="5"/>
  <c r="N1002" i="5"/>
  <c r="N1003" i="5"/>
  <c r="N1004" i="5"/>
  <c r="N1005" i="5"/>
  <c r="N1006" i="5"/>
  <c r="N1007" i="5"/>
  <c r="N1008" i="5"/>
  <c r="N1009" i="5"/>
  <c r="N1010" i="5"/>
  <c r="N1011" i="5"/>
  <c r="N1012" i="5"/>
  <c r="N1013" i="5"/>
  <c r="N1014" i="5"/>
  <c r="N1015" i="5"/>
  <c r="N1016" i="5"/>
  <c r="N1017" i="5"/>
  <c r="N1018" i="5"/>
  <c r="N1019" i="5"/>
  <c r="N1020" i="5"/>
  <c r="N1021" i="5"/>
  <c r="N1022" i="5"/>
  <c r="N1023" i="5"/>
  <c r="N1024" i="5"/>
  <c r="N1025" i="5"/>
  <c r="N1026" i="5"/>
  <c r="N1027" i="5"/>
  <c r="N1028" i="5"/>
  <c r="N1029" i="5"/>
  <c r="N1030" i="5"/>
  <c r="N1031" i="5"/>
  <c r="N1032" i="5"/>
  <c r="N1033" i="5"/>
  <c r="N1034" i="5"/>
  <c r="N1035" i="5"/>
  <c r="N1036" i="5"/>
  <c r="N1037" i="5"/>
  <c r="N1038" i="5"/>
  <c r="N1039" i="5"/>
  <c r="N1040" i="5"/>
  <c r="N1041" i="5"/>
  <c r="N1042" i="5"/>
  <c r="N1043" i="5"/>
  <c r="N1044" i="5"/>
  <c r="N1045" i="5"/>
  <c r="N1046" i="5"/>
  <c r="N1047" i="5"/>
  <c r="N1048" i="5"/>
  <c r="N1049" i="5"/>
  <c r="N1050" i="5"/>
  <c r="N1051" i="5"/>
  <c r="N1052" i="5"/>
  <c r="N1053" i="5"/>
  <c r="N1054" i="5"/>
  <c r="N1055" i="5"/>
  <c r="N1056" i="5"/>
  <c r="N1057" i="5"/>
  <c r="N1058" i="5"/>
  <c r="N1059" i="5"/>
  <c r="N1060" i="5"/>
  <c r="N1061" i="5"/>
  <c r="N1062" i="5"/>
  <c r="N1063" i="5"/>
  <c r="N1064" i="5"/>
  <c r="N1065" i="5"/>
  <c r="N1066" i="5"/>
  <c r="N1067" i="5"/>
  <c r="N1068" i="5"/>
  <c r="N1069" i="5"/>
  <c r="N1070" i="5"/>
  <c r="N1071" i="5"/>
  <c r="N1072" i="5"/>
  <c r="N1073" i="5"/>
  <c r="N1074" i="5"/>
  <c r="N1075" i="5"/>
  <c r="N1076" i="5"/>
  <c r="N1077" i="5"/>
  <c r="N1078" i="5"/>
  <c r="N1079" i="5"/>
  <c r="N1080" i="5"/>
  <c r="N1081" i="5"/>
  <c r="N1082" i="5"/>
  <c r="N1083" i="5"/>
  <c r="N1084" i="5"/>
  <c r="N1085" i="5"/>
  <c r="N1086" i="5"/>
  <c r="N1087" i="5"/>
  <c r="N1088" i="5"/>
  <c r="N1089" i="5"/>
  <c r="N1090" i="5"/>
  <c r="N1091" i="5"/>
  <c r="N1092" i="5"/>
  <c r="N1093" i="5"/>
  <c r="N1094" i="5"/>
  <c r="N1095" i="5"/>
  <c r="N1096" i="5"/>
  <c r="N1097" i="5"/>
  <c r="N1098" i="5"/>
  <c r="N1099" i="5"/>
  <c r="N1100" i="5"/>
  <c r="N1101" i="5"/>
  <c r="N1102" i="5"/>
  <c r="N1103" i="5"/>
  <c r="N1104" i="5"/>
  <c r="N1105" i="5"/>
  <c r="N1106" i="5"/>
  <c r="N1107" i="5"/>
  <c r="N1108" i="5"/>
  <c r="N1109" i="5"/>
  <c r="N1110" i="5"/>
  <c r="N1111" i="5"/>
  <c r="N1112" i="5"/>
  <c r="N1113" i="5"/>
  <c r="N1114" i="5"/>
  <c r="N1115" i="5"/>
  <c r="N1116" i="5"/>
  <c r="N1117" i="5"/>
  <c r="N1118" i="5"/>
  <c r="N1119" i="5"/>
  <c r="N1120" i="5"/>
  <c r="N1121" i="5"/>
  <c r="N1122" i="5"/>
  <c r="N1123" i="5"/>
  <c r="N1124" i="5"/>
  <c r="N1125" i="5"/>
  <c r="N1126" i="5"/>
  <c r="N1127" i="5"/>
  <c r="N1128" i="5"/>
  <c r="N1129" i="5"/>
  <c r="N1130" i="5"/>
  <c r="N1131" i="5"/>
  <c r="N1132" i="5"/>
  <c r="N1133" i="5"/>
  <c r="N1134" i="5"/>
  <c r="N1135" i="5"/>
  <c r="N1136" i="5"/>
  <c r="N1137" i="5"/>
  <c r="N1138" i="5"/>
  <c r="N1139" i="5"/>
  <c r="N1140" i="5"/>
  <c r="N1141" i="5"/>
  <c r="N1142" i="5"/>
  <c r="N1143" i="5"/>
  <c r="N1144" i="5"/>
  <c r="N1145" i="5"/>
  <c r="N1146" i="5"/>
  <c r="N1147" i="5"/>
  <c r="N1148" i="5"/>
  <c r="N1149" i="5"/>
  <c r="N1150" i="5"/>
  <c r="N1151" i="5"/>
  <c r="N1152" i="5"/>
  <c r="N1153" i="5"/>
  <c r="N1154" i="5"/>
  <c r="N1155" i="5"/>
  <c r="N1156" i="5"/>
  <c r="N1157" i="5"/>
  <c r="N1158" i="5"/>
  <c r="N1159" i="5"/>
  <c r="N1160" i="5"/>
  <c r="N1161" i="5"/>
  <c r="N1162" i="5"/>
  <c r="N1163" i="5"/>
  <c r="N1164" i="5"/>
  <c r="N1165" i="5"/>
  <c r="N1166" i="5"/>
  <c r="N1167" i="5"/>
  <c r="N1168" i="5"/>
  <c r="N1169" i="5"/>
  <c r="N1170" i="5"/>
  <c r="N1171" i="5"/>
  <c r="N1172" i="5"/>
  <c r="N1173" i="5"/>
  <c r="N1174" i="5"/>
  <c r="N1175" i="5"/>
  <c r="N1176" i="5"/>
  <c r="N1177" i="5"/>
  <c r="N1178" i="5"/>
  <c r="N1179" i="5"/>
  <c r="N1180" i="5"/>
  <c r="N1181" i="5"/>
  <c r="N1182" i="5"/>
  <c r="N1183" i="5"/>
  <c r="N1184" i="5"/>
  <c r="N1185" i="5"/>
  <c r="N1186" i="5"/>
  <c r="N1187" i="5"/>
  <c r="N1188" i="5"/>
  <c r="N1189" i="5"/>
  <c r="N1190" i="5"/>
  <c r="N1191" i="5"/>
  <c r="N1192" i="5"/>
  <c r="N1193" i="5"/>
  <c r="N1194" i="5"/>
  <c r="N1195" i="5"/>
  <c r="N1196" i="5"/>
  <c r="N1197" i="5"/>
  <c r="N1198" i="5"/>
  <c r="N1199" i="5"/>
  <c r="N1200" i="5"/>
  <c r="N1201" i="5"/>
  <c r="N1202" i="5"/>
  <c r="N1203" i="5"/>
  <c r="N1204" i="5"/>
  <c r="N1205" i="5"/>
  <c r="N1206" i="5"/>
  <c r="N1207" i="5"/>
  <c r="N1208" i="5"/>
  <c r="N1209" i="5"/>
  <c r="N1210" i="5"/>
  <c r="N1211" i="5"/>
  <c r="N1212" i="5"/>
  <c r="N1213" i="5"/>
  <c r="N1214" i="5"/>
  <c r="N1215" i="5"/>
  <c r="N1216" i="5"/>
  <c r="N1217" i="5"/>
  <c r="N1218" i="5"/>
  <c r="N1219" i="5"/>
  <c r="N1220" i="5"/>
  <c r="N1221" i="5"/>
  <c r="N1222" i="5"/>
  <c r="N1223" i="5"/>
  <c r="N1224" i="5"/>
  <c r="N1225" i="5"/>
  <c r="N1226" i="5"/>
  <c r="N1227" i="5"/>
  <c r="N1228" i="5"/>
  <c r="N1229" i="5"/>
  <c r="N1230" i="5"/>
  <c r="N1231" i="5"/>
  <c r="N1232" i="5"/>
  <c r="N1233" i="5"/>
  <c r="N1234" i="5"/>
  <c r="N1235" i="5"/>
  <c r="N1236" i="5"/>
  <c r="N1237" i="5"/>
  <c r="N1238" i="5"/>
  <c r="N1239" i="5"/>
  <c r="N1240" i="5"/>
  <c r="N1241" i="5"/>
  <c r="N1242" i="5"/>
  <c r="N1243" i="5"/>
  <c r="N1244" i="5"/>
  <c r="N1245" i="5"/>
  <c r="N1246" i="5"/>
  <c r="N1247" i="5"/>
  <c r="N1248" i="5"/>
  <c r="N1249" i="5"/>
  <c r="N1250" i="5"/>
  <c r="N1251" i="5"/>
  <c r="N1252" i="5"/>
  <c r="N1253" i="5"/>
  <c r="N1254" i="5"/>
  <c r="N1255" i="5"/>
  <c r="N1256" i="5"/>
  <c r="N1257" i="5"/>
  <c r="N1258" i="5"/>
  <c r="N1259" i="5"/>
  <c r="N1260" i="5"/>
  <c r="N1261" i="5"/>
  <c r="N1262" i="5"/>
  <c r="N1263" i="5"/>
  <c r="N1264" i="5"/>
  <c r="N1265" i="5"/>
  <c r="N1266" i="5"/>
  <c r="N1267" i="5"/>
  <c r="N1268" i="5"/>
  <c r="N1269" i="5"/>
  <c r="N1270" i="5"/>
  <c r="N1271" i="5"/>
  <c r="N1272" i="5"/>
  <c r="N1273" i="5"/>
  <c r="N1274" i="5"/>
  <c r="N1275" i="5"/>
  <c r="N1276" i="5"/>
  <c r="N1277" i="5"/>
  <c r="N1278" i="5"/>
  <c r="N1279" i="5"/>
  <c r="N1280" i="5"/>
  <c r="N1281" i="5"/>
  <c r="N1282" i="5"/>
  <c r="N1283" i="5"/>
  <c r="N1284" i="5"/>
  <c r="N1285" i="5"/>
  <c r="N1286" i="5"/>
  <c r="N1287" i="5"/>
  <c r="N1288" i="5"/>
  <c r="N1289" i="5"/>
  <c r="N1290" i="5"/>
  <c r="N1291" i="5"/>
  <c r="N1292" i="5"/>
  <c r="N1293" i="5"/>
  <c r="N1294" i="5"/>
  <c r="N1295" i="5"/>
  <c r="N1296" i="5"/>
  <c r="N1297" i="5"/>
  <c r="N1298" i="5"/>
  <c r="N1299" i="5"/>
  <c r="N1300" i="5"/>
  <c r="N1301" i="5"/>
  <c r="N1302" i="5"/>
  <c r="N1303" i="5"/>
  <c r="N1304" i="5"/>
  <c r="N1305" i="5"/>
  <c r="N1306" i="5"/>
  <c r="N1307" i="5"/>
  <c r="N1308" i="5"/>
  <c r="N1309" i="5"/>
  <c r="N1310" i="5"/>
  <c r="N1311" i="5"/>
  <c r="N1312" i="5"/>
  <c r="N1313" i="5"/>
  <c r="N1314" i="5"/>
  <c r="N1315" i="5"/>
  <c r="N1316" i="5"/>
  <c r="N1317" i="5"/>
  <c r="N1318" i="5"/>
  <c r="N1319" i="5"/>
  <c r="N1320" i="5"/>
  <c r="N1321" i="5"/>
  <c r="N1322" i="5"/>
  <c r="N1323" i="5"/>
  <c r="N1324" i="5"/>
  <c r="N1325" i="5"/>
  <c r="N1326" i="5"/>
  <c r="N1327" i="5"/>
  <c r="N1328" i="5"/>
  <c r="N1329" i="5"/>
  <c r="N1330" i="5"/>
  <c r="N1331" i="5"/>
  <c r="N1332" i="5"/>
  <c r="N1333" i="5"/>
  <c r="N1334" i="5"/>
  <c r="N1335" i="5"/>
  <c r="N1336" i="5"/>
  <c r="N1337" i="5"/>
  <c r="N1338" i="5"/>
  <c r="N1339" i="5"/>
  <c r="N1340" i="5"/>
  <c r="N1341" i="5"/>
  <c r="N1342" i="5"/>
  <c r="N1343" i="5"/>
  <c r="N1344" i="5"/>
  <c r="N1345" i="5"/>
  <c r="N1346" i="5"/>
  <c r="N1347" i="5"/>
  <c r="N1348" i="5"/>
  <c r="N1349" i="5"/>
  <c r="N1350" i="5"/>
  <c r="N1351" i="5"/>
  <c r="N1352" i="5"/>
  <c r="N1353" i="5"/>
  <c r="N1354" i="5"/>
  <c r="N1355" i="5"/>
  <c r="N1356" i="5"/>
  <c r="N1357" i="5"/>
  <c r="N1358" i="5"/>
  <c r="N1359" i="5"/>
  <c r="N1360" i="5"/>
  <c r="N1361" i="5"/>
  <c r="N1362" i="5"/>
  <c r="N1363" i="5"/>
  <c r="N1364" i="5"/>
  <c r="N1365" i="5"/>
  <c r="N1366" i="5"/>
  <c r="N1367" i="5"/>
  <c r="N1368" i="5"/>
  <c r="N1369" i="5"/>
  <c r="N1370" i="5"/>
  <c r="N1371" i="5"/>
  <c r="N1372" i="5"/>
  <c r="N1373" i="5"/>
  <c r="N1374" i="5"/>
  <c r="N1375" i="5"/>
  <c r="N1376" i="5"/>
  <c r="N1377" i="5"/>
  <c r="N1378" i="5"/>
  <c r="N1379" i="5"/>
  <c r="N1380" i="5"/>
  <c r="N1381" i="5"/>
  <c r="N1382" i="5"/>
  <c r="N1383" i="5"/>
  <c r="N1384" i="5"/>
  <c r="N1385" i="5"/>
  <c r="N1386" i="5"/>
  <c r="N1387" i="5"/>
  <c r="N1388" i="5"/>
  <c r="N1389" i="5"/>
  <c r="N1390" i="5"/>
  <c r="N1391" i="5"/>
  <c r="N1392" i="5"/>
  <c r="N1393" i="5"/>
  <c r="N1394" i="5"/>
  <c r="N1395" i="5"/>
  <c r="N1396" i="5"/>
  <c r="N1397" i="5"/>
  <c r="N1398" i="5"/>
  <c r="N1399" i="5"/>
  <c r="N1400" i="5"/>
  <c r="N1401" i="5"/>
  <c r="N1402" i="5"/>
  <c r="N1403" i="5"/>
  <c r="N1404" i="5"/>
  <c r="N1405" i="5"/>
  <c r="N1406" i="5"/>
  <c r="N1407" i="5"/>
  <c r="N1408" i="5"/>
  <c r="N1409" i="5"/>
  <c r="N1410" i="5"/>
  <c r="N1411" i="5"/>
  <c r="N1412" i="5"/>
  <c r="N1413" i="5"/>
  <c r="N1414" i="5"/>
  <c r="N1415" i="5"/>
  <c r="N1416" i="5"/>
  <c r="N1417" i="5"/>
  <c r="N1418" i="5"/>
  <c r="N1419" i="5"/>
  <c r="N1420" i="5"/>
  <c r="N1421" i="5"/>
  <c r="N1422" i="5"/>
  <c r="N1423" i="5"/>
  <c r="N1424" i="5"/>
  <c r="N1425" i="5"/>
  <c r="N1426" i="5"/>
  <c r="N1427" i="5"/>
  <c r="N1428" i="5"/>
  <c r="N1429" i="5"/>
  <c r="N1430" i="5"/>
  <c r="N1431" i="5"/>
  <c r="N1432" i="5"/>
  <c r="N1433" i="5"/>
  <c r="N1434" i="5"/>
  <c r="N1435" i="5"/>
  <c r="N1436" i="5"/>
  <c r="N1437" i="5"/>
  <c r="N1438" i="5"/>
  <c r="N1439" i="5"/>
  <c r="N1440" i="5"/>
  <c r="N1441" i="5"/>
  <c r="N1442" i="5"/>
  <c r="N1443" i="5"/>
  <c r="N1444" i="5"/>
  <c r="N1445" i="5"/>
  <c r="N1446" i="5"/>
  <c r="N1447" i="5"/>
  <c r="N1448" i="5"/>
  <c r="N1449" i="5"/>
  <c r="N1450" i="5"/>
  <c r="N1451" i="5"/>
  <c r="N1452" i="5"/>
  <c r="N1453" i="5"/>
  <c r="N1454" i="5"/>
  <c r="N1455" i="5"/>
  <c r="N1456" i="5"/>
  <c r="N1457" i="5"/>
  <c r="N1458" i="5"/>
  <c r="N1459" i="5"/>
  <c r="N1460" i="5"/>
  <c r="N1461" i="5"/>
  <c r="N1462" i="5"/>
  <c r="N1463" i="5"/>
  <c r="N1464" i="5"/>
  <c r="N1465" i="5"/>
  <c r="N1466" i="5"/>
  <c r="N1467" i="5"/>
  <c r="N1468" i="5"/>
  <c r="N1469" i="5"/>
  <c r="N1470" i="5"/>
  <c r="N1471" i="5"/>
  <c r="N1472" i="5"/>
  <c r="N1473" i="5"/>
  <c r="N1474" i="5"/>
  <c r="N1475" i="5"/>
  <c r="N1476" i="5"/>
  <c r="N1477" i="5"/>
  <c r="N1478" i="5"/>
  <c r="N1479" i="5"/>
  <c r="N1480" i="5"/>
  <c r="N1481" i="5"/>
  <c r="N1482" i="5"/>
  <c r="N1483" i="5"/>
  <c r="N1484" i="5"/>
  <c r="N1485" i="5"/>
  <c r="N1486" i="5"/>
  <c r="N1487" i="5"/>
  <c r="N1488" i="5"/>
  <c r="N1489" i="5"/>
  <c r="N1490" i="5"/>
  <c r="N1491" i="5"/>
  <c r="N1492" i="5"/>
  <c r="N1493" i="5"/>
  <c r="N1494" i="5"/>
  <c r="N1495" i="5"/>
  <c r="N1496" i="5"/>
  <c r="N1497" i="5"/>
  <c r="N1498" i="5"/>
  <c r="N1499" i="5"/>
  <c r="N1500" i="5"/>
  <c r="N1501" i="5"/>
  <c r="N1502" i="5"/>
  <c r="N1503" i="5"/>
  <c r="N1504" i="5"/>
  <c r="N1505" i="5"/>
  <c r="N1506" i="5"/>
  <c r="N1507" i="5"/>
  <c r="N1508" i="5"/>
  <c r="N1509" i="5"/>
  <c r="N1510" i="5"/>
  <c r="N1511" i="5"/>
  <c r="N1512" i="5"/>
  <c r="N1513" i="5"/>
  <c r="N1514" i="5"/>
  <c r="N1515" i="5"/>
  <c r="N1516" i="5"/>
  <c r="N1517" i="5"/>
  <c r="N1518" i="5"/>
  <c r="N1519" i="5"/>
  <c r="N1520" i="5"/>
  <c r="N1521" i="5"/>
  <c r="N1522" i="5"/>
  <c r="N1523" i="5"/>
  <c r="N1524" i="5"/>
  <c r="N1525" i="5"/>
  <c r="N1526" i="5"/>
  <c r="N1527" i="5"/>
  <c r="N1528" i="5"/>
  <c r="N1529" i="5"/>
  <c r="N1530" i="5"/>
  <c r="N1531" i="5"/>
  <c r="N1532" i="5"/>
  <c r="N1533" i="5"/>
  <c r="N1534" i="5"/>
  <c r="N1535" i="5"/>
  <c r="N1536" i="5"/>
  <c r="N1537" i="5"/>
  <c r="N1538" i="5"/>
  <c r="N1539" i="5"/>
  <c r="N1540" i="5"/>
  <c r="N1541" i="5"/>
  <c r="N1542" i="5"/>
  <c r="N1543" i="5"/>
  <c r="N1544" i="5"/>
  <c r="N1545" i="5"/>
  <c r="N1546" i="5"/>
  <c r="N1547" i="5"/>
  <c r="N1548" i="5"/>
  <c r="N1549" i="5"/>
  <c r="N1550" i="5"/>
  <c r="N1551" i="5"/>
  <c r="N1552" i="5"/>
  <c r="N1553" i="5"/>
  <c r="N1554" i="5"/>
  <c r="N1555" i="5"/>
  <c r="N1556" i="5"/>
  <c r="N1557" i="5"/>
  <c r="N1558" i="5"/>
  <c r="N1559" i="5"/>
  <c r="N1560" i="5"/>
  <c r="N1561" i="5"/>
  <c r="N1562" i="5"/>
  <c r="N1563" i="5"/>
  <c r="N1564" i="5"/>
  <c r="N1565" i="5"/>
  <c r="N1566" i="5"/>
  <c r="N1567" i="5"/>
  <c r="N1568" i="5"/>
  <c r="N1569" i="5"/>
  <c r="N1570" i="5"/>
  <c r="N1571" i="5"/>
  <c r="N1572" i="5"/>
  <c r="N1573" i="5"/>
  <c r="N1574" i="5"/>
  <c r="N1575" i="5"/>
  <c r="N1576" i="5"/>
  <c r="N1577" i="5"/>
  <c r="N1578" i="5"/>
  <c r="N1579" i="5"/>
  <c r="N1580" i="5"/>
  <c r="N1581" i="5"/>
  <c r="N1582" i="5"/>
  <c r="N1583" i="5"/>
  <c r="N1584" i="5"/>
  <c r="N1585" i="5"/>
  <c r="N1586" i="5"/>
  <c r="N1587" i="5"/>
  <c r="N1588" i="5"/>
  <c r="N1589" i="5"/>
  <c r="N1590" i="5"/>
  <c r="N1591" i="5"/>
  <c r="N1592" i="5"/>
  <c r="N1593" i="5"/>
  <c r="N1594" i="5"/>
  <c r="N1595" i="5"/>
  <c r="N1596" i="5"/>
  <c r="N1597" i="5"/>
  <c r="N1598" i="5"/>
  <c r="N1599" i="5"/>
  <c r="N1600" i="5"/>
  <c r="N1601" i="5"/>
  <c r="N1602" i="5"/>
  <c r="N1603" i="5"/>
  <c r="N1604" i="5"/>
  <c r="N1605" i="5"/>
  <c r="N1606" i="5"/>
  <c r="N1607" i="5"/>
  <c r="N1608" i="5"/>
  <c r="N1609" i="5"/>
  <c r="N1610" i="5"/>
  <c r="N1611" i="5"/>
  <c r="N1612" i="5"/>
  <c r="N1613" i="5"/>
  <c r="N1614" i="5"/>
  <c r="N1615" i="5"/>
  <c r="N1616" i="5"/>
  <c r="N1617" i="5"/>
  <c r="N1618" i="5"/>
  <c r="N1619" i="5"/>
  <c r="N1620" i="5"/>
  <c r="N1621" i="5"/>
  <c r="N1622" i="5"/>
  <c r="N1623" i="5"/>
  <c r="N1624" i="5"/>
  <c r="N1625" i="5"/>
  <c r="N1626" i="5"/>
  <c r="N1627" i="5"/>
  <c r="N1628" i="5"/>
  <c r="N1629" i="5"/>
  <c r="N1630" i="5"/>
  <c r="N1631" i="5"/>
  <c r="N1632" i="5"/>
  <c r="N1633" i="5"/>
  <c r="N1634" i="5"/>
  <c r="N1635" i="5"/>
  <c r="N1636" i="5"/>
  <c r="N1637" i="5"/>
  <c r="N1638" i="5"/>
  <c r="N1639" i="5"/>
  <c r="N1640" i="5"/>
  <c r="N1641" i="5"/>
  <c r="N1642" i="5"/>
  <c r="N1643" i="5"/>
  <c r="N1644" i="5"/>
  <c r="N1645" i="5"/>
  <c r="N1646" i="5"/>
  <c r="N1647" i="5"/>
  <c r="N1648" i="5"/>
  <c r="N1649" i="5"/>
  <c r="N1650" i="5"/>
  <c r="N1651" i="5"/>
  <c r="N1652" i="5"/>
  <c r="N1653" i="5"/>
  <c r="N1654" i="5"/>
  <c r="N1655" i="5"/>
  <c r="N1656" i="5"/>
  <c r="N1657" i="5"/>
  <c r="N1658" i="5"/>
  <c r="N1659" i="5"/>
  <c r="N1660" i="5"/>
  <c r="N1661" i="5"/>
  <c r="N1662" i="5"/>
  <c r="N1663" i="5"/>
  <c r="N1664" i="5"/>
  <c r="N1665" i="5"/>
  <c r="N1666" i="5"/>
  <c r="N1667" i="5"/>
  <c r="N1668" i="5"/>
  <c r="N1669" i="5"/>
  <c r="N1670" i="5"/>
  <c r="N1671" i="5"/>
  <c r="N1672" i="5"/>
  <c r="N1673" i="5"/>
  <c r="N1674" i="5"/>
  <c r="N1675" i="5"/>
  <c r="N1676" i="5"/>
  <c r="N1677" i="5"/>
  <c r="N1678" i="5"/>
  <c r="N1679" i="5"/>
  <c r="N1680" i="5"/>
  <c r="N1681" i="5"/>
  <c r="N1682" i="5"/>
  <c r="N1683" i="5"/>
  <c r="N1684" i="5"/>
  <c r="N1685" i="5"/>
  <c r="N1686" i="5"/>
  <c r="N1687" i="5"/>
  <c r="N1688" i="5"/>
  <c r="N1689" i="5"/>
  <c r="N1690" i="5"/>
  <c r="N1691" i="5"/>
  <c r="N1692" i="5"/>
  <c r="N1693" i="5"/>
  <c r="N1694" i="5"/>
  <c r="N1695" i="5"/>
  <c r="N1696" i="5"/>
  <c r="N1697" i="5"/>
  <c r="N1698" i="5"/>
  <c r="N1699" i="5"/>
  <c r="N1700" i="5"/>
  <c r="N1701" i="5"/>
  <c r="N1702" i="5"/>
  <c r="N1703" i="5"/>
  <c r="N1704" i="5"/>
  <c r="N1705" i="5"/>
  <c r="N1706" i="5"/>
  <c r="N1707" i="5"/>
  <c r="N1708" i="5"/>
  <c r="N1709" i="5"/>
  <c r="N1710" i="5"/>
  <c r="N1711" i="5"/>
  <c r="N1712" i="5"/>
  <c r="N1713" i="5"/>
  <c r="N1714" i="5"/>
  <c r="N1715" i="5"/>
  <c r="N1716" i="5"/>
  <c r="N1717" i="5"/>
  <c r="N1718" i="5"/>
  <c r="N1719" i="5"/>
  <c r="N1720" i="5"/>
  <c r="N1721" i="5"/>
  <c r="N1722" i="5"/>
  <c r="N1723" i="5"/>
  <c r="N1724" i="5"/>
  <c r="N1725" i="5"/>
  <c r="N1726" i="5"/>
  <c r="N1727" i="5"/>
  <c r="N1728" i="5"/>
  <c r="N1729" i="5"/>
  <c r="N1730" i="5"/>
  <c r="N1731" i="5"/>
  <c r="N1732" i="5"/>
  <c r="N1733" i="5"/>
  <c r="N1734" i="5"/>
  <c r="N1735" i="5"/>
  <c r="N1736" i="5"/>
  <c r="N1737" i="5"/>
  <c r="N1738" i="5"/>
  <c r="N1739" i="5"/>
  <c r="N1740" i="5"/>
  <c r="N1741" i="5"/>
  <c r="N1742" i="5"/>
  <c r="N1743" i="5"/>
  <c r="N1744" i="5"/>
  <c r="N1745" i="5"/>
  <c r="N1746" i="5"/>
  <c r="N1747" i="5"/>
  <c r="N1748" i="5"/>
  <c r="N1749" i="5"/>
  <c r="N1750" i="5"/>
  <c r="N1751" i="5"/>
  <c r="N1752" i="5"/>
  <c r="N1753" i="5"/>
  <c r="N1754" i="5"/>
  <c r="N1755" i="5"/>
  <c r="N1756" i="5"/>
  <c r="N1757" i="5"/>
  <c r="N1758" i="5"/>
  <c r="N1759" i="5"/>
  <c r="N1760" i="5"/>
  <c r="N1761" i="5"/>
  <c r="N1762" i="5"/>
  <c r="N1763" i="5"/>
  <c r="N1764" i="5"/>
  <c r="N1765" i="5"/>
  <c r="N1766" i="5"/>
  <c r="N1767" i="5"/>
  <c r="N1768" i="5"/>
  <c r="N1769" i="5"/>
  <c r="N1770" i="5"/>
  <c r="N1771" i="5"/>
  <c r="N1772" i="5"/>
  <c r="N1773" i="5"/>
  <c r="N1774" i="5"/>
  <c r="N1775" i="5"/>
  <c r="N1776" i="5"/>
  <c r="N1777" i="5"/>
  <c r="N1778" i="5"/>
  <c r="N1779" i="5"/>
  <c r="N1780" i="5"/>
  <c r="N1781" i="5"/>
  <c r="N1782" i="5"/>
  <c r="N1783" i="5"/>
  <c r="N1784" i="5"/>
  <c r="N1785" i="5"/>
  <c r="N1786" i="5"/>
  <c r="N1787" i="5"/>
  <c r="N1788" i="5"/>
  <c r="N1789" i="5"/>
  <c r="N1790" i="5"/>
  <c r="N1791" i="5"/>
  <c r="N1792" i="5"/>
  <c r="N1793" i="5"/>
  <c r="N1794" i="5"/>
  <c r="N1795" i="5"/>
  <c r="N1796" i="5"/>
  <c r="N1797" i="5"/>
  <c r="N1798" i="5"/>
  <c r="N1799" i="5"/>
  <c r="N1800" i="5"/>
  <c r="N1801" i="5"/>
  <c r="N1802" i="5"/>
  <c r="N1803" i="5"/>
  <c r="N1804" i="5"/>
  <c r="N1805" i="5"/>
  <c r="N1806" i="5"/>
  <c r="N1807" i="5"/>
  <c r="N1808" i="5"/>
  <c r="N1809" i="5"/>
  <c r="N1810" i="5"/>
  <c r="N1811" i="5"/>
  <c r="N1812" i="5"/>
  <c r="N1813" i="5"/>
  <c r="N1814" i="5"/>
  <c r="N1815" i="5"/>
  <c r="N1816" i="5"/>
  <c r="N1817" i="5"/>
  <c r="N1818" i="5"/>
  <c r="N1819" i="5"/>
  <c r="N1820" i="5"/>
  <c r="N1821" i="5"/>
  <c r="N1822" i="5"/>
  <c r="N1823" i="5"/>
  <c r="N1824" i="5"/>
  <c r="N1825" i="5"/>
  <c r="N1826" i="5"/>
  <c r="N1827" i="5"/>
  <c r="N1828" i="5"/>
  <c r="N1829" i="5"/>
  <c r="N1830" i="5"/>
  <c r="N1831" i="5"/>
  <c r="N1832" i="5"/>
  <c r="N1833" i="5"/>
  <c r="N1834" i="5"/>
  <c r="N1835" i="5"/>
  <c r="N1836" i="5"/>
  <c r="N1837" i="5"/>
  <c r="N1838" i="5"/>
  <c r="N1839" i="5"/>
  <c r="N1840" i="5"/>
  <c r="N1841" i="5"/>
  <c r="N1842" i="5"/>
  <c r="N1843" i="5"/>
  <c r="N1844" i="5"/>
  <c r="N1845" i="5"/>
  <c r="N1846" i="5"/>
  <c r="N1847" i="5"/>
  <c r="N1848" i="5"/>
  <c r="N1849" i="5"/>
  <c r="N1850" i="5"/>
  <c r="N1851" i="5"/>
  <c r="N1852" i="5"/>
  <c r="N1853" i="5"/>
  <c r="N1854" i="5"/>
  <c r="N1855" i="5"/>
  <c r="N1856" i="5"/>
  <c r="N1857" i="5"/>
  <c r="N1858" i="5"/>
  <c r="N1859" i="5"/>
  <c r="N1860" i="5"/>
  <c r="N1861" i="5"/>
  <c r="N1862" i="5"/>
  <c r="N1863" i="5"/>
  <c r="N1864" i="5"/>
  <c r="N1865" i="5"/>
  <c r="N1866" i="5"/>
  <c r="N1867" i="5"/>
  <c r="N1868" i="5"/>
  <c r="N1869" i="5"/>
  <c r="N1870" i="5"/>
  <c r="N1871" i="5"/>
  <c r="N1872" i="5"/>
  <c r="N1873" i="5"/>
  <c r="N1874" i="5"/>
  <c r="N1875" i="5"/>
  <c r="N1876" i="5"/>
  <c r="N1877" i="5"/>
  <c r="N1878" i="5"/>
  <c r="N1879" i="5"/>
  <c r="N1880" i="5"/>
  <c r="N1881" i="5"/>
  <c r="N1882" i="5"/>
  <c r="N1883" i="5"/>
  <c r="N1884" i="5"/>
  <c r="N1885" i="5"/>
  <c r="N1886" i="5"/>
  <c r="N1887" i="5"/>
  <c r="N1888" i="5"/>
  <c r="N1889" i="5"/>
  <c r="N1890" i="5"/>
  <c r="N1891" i="5"/>
  <c r="N1892" i="5"/>
  <c r="N1893" i="5"/>
  <c r="N1894" i="5"/>
  <c r="N1895" i="5"/>
  <c r="N1896" i="5"/>
  <c r="N1897" i="5"/>
  <c r="N1898" i="5"/>
  <c r="N1899" i="5"/>
  <c r="N1900" i="5"/>
  <c r="N1901" i="5"/>
  <c r="N1902" i="5"/>
  <c r="N1903" i="5"/>
  <c r="N1904" i="5"/>
  <c r="N1905" i="5"/>
  <c r="N1906" i="5"/>
  <c r="N1907" i="5"/>
  <c r="N1908" i="5"/>
  <c r="N1909" i="5"/>
  <c r="N1910" i="5"/>
  <c r="N1911" i="5"/>
  <c r="N1912" i="5"/>
  <c r="N1913" i="5"/>
  <c r="N1914" i="5"/>
  <c r="N1915" i="5"/>
  <c r="N1916" i="5"/>
  <c r="N1917" i="5"/>
  <c r="N1918" i="5"/>
  <c r="N1919" i="5"/>
  <c r="N1920" i="5"/>
  <c r="N1921" i="5"/>
  <c r="N1922" i="5"/>
  <c r="N1923" i="5"/>
  <c r="N1924" i="5"/>
  <c r="N1925" i="5"/>
  <c r="N1926" i="5"/>
  <c r="N1927" i="5"/>
  <c r="N1928" i="5"/>
  <c r="N1929" i="5"/>
  <c r="N1930" i="5"/>
  <c r="N1931" i="5"/>
  <c r="N1932" i="5"/>
  <c r="N1933" i="5"/>
  <c r="N1934" i="5"/>
  <c r="N1935" i="5"/>
  <c r="N1936" i="5"/>
  <c r="N1937" i="5"/>
  <c r="N1938" i="5"/>
  <c r="N1939" i="5"/>
  <c r="N1940" i="5"/>
  <c r="N1941" i="5"/>
  <c r="N1942" i="5"/>
  <c r="N1943" i="5"/>
  <c r="N1944" i="5"/>
  <c r="N1945" i="5"/>
  <c r="N1946" i="5"/>
  <c r="N1947" i="5"/>
  <c r="N1948" i="5"/>
  <c r="N1949" i="5"/>
  <c r="N1950" i="5"/>
  <c r="N1951" i="5"/>
  <c r="N1952" i="5"/>
  <c r="N1953" i="5"/>
  <c r="N1954" i="5"/>
  <c r="N1955" i="5"/>
  <c r="N1956" i="5"/>
  <c r="N1957" i="5"/>
  <c r="N1958" i="5"/>
  <c r="N1959" i="5"/>
  <c r="N1960" i="5"/>
  <c r="N1961" i="5"/>
  <c r="N1962" i="5"/>
  <c r="N1963" i="5"/>
  <c r="N1964" i="5"/>
  <c r="N1965" i="5"/>
  <c r="N1966" i="5"/>
  <c r="N1967" i="5"/>
  <c r="N1968" i="5"/>
  <c r="N1969" i="5"/>
  <c r="N1970" i="5"/>
  <c r="N1971" i="5"/>
  <c r="N1972" i="5"/>
  <c r="N1973" i="5"/>
  <c r="N1974" i="5"/>
  <c r="N1975" i="5"/>
  <c r="N1976" i="5"/>
  <c r="N1977" i="5"/>
  <c r="N1978" i="5"/>
  <c r="N1979" i="5"/>
  <c r="N1980" i="5"/>
  <c r="N1981" i="5"/>
  <c r="N1982" i="5"/>
  <c r="N1983" i="5"/>
  <c r="N1984" i="5"/>
  <c r="N1985" i="5"/>
  <c r="N1986" i="5"/>
  <c r="N1987" i="5"/>
  <c r="N1988" i="5"/>
  <c r="N1989" i="5"/>
  <c r="N1990" i="5"/>
  <c r="N1991" i="5"/>
  <c r="N1992" i="5"/>
  <c r="N1993" i="5"/>
  <c r="N1994" i="5"/>
  <c r="N1995" i="5"/>
  <c r="N1996" i="5"/>
  <c r="N1997" i="5"/>
  <c r="N1998" i="5"/>
  <c r="N1999" i="5"/>
  <c r="N2000" i="5"/>
  <c r="N2001" i="5"/>
  <c r="N2002" i="5"/>
  <c r="N2003" i="5"/>
  <c r="N2004" i="5"/>
  <c r="N2005" i="5"/>
  <c r="N2006" i="5"/>
  <c r="N2007" i="5"/>
  <c r="N2008" i="5"/>
  <c r="N2009" i="5"/>
  <c r="N2010" i="5"/>
  <c r="N2011" i="5"/>
  <c r="N2012" i="5"/>
  <c r="N2013" i="5"/>
  <c r="N2014" i="5"/>
  <c r="N2015" i="5"/>
  <c r="N2016" i="5"/>
  <c r="N2017" i="5"/>
  <c r="N2018" i="5"/>
  <c r="N2019" i="5"/>
  <c r="N2020" i="5"/>
  <c r="N2021" i="5"/>
  <c r="N2022" i="5"/>
  <c r="N2023" i="5"/>
  <c r="N2024" i="5"/>
  <c r="N2025" i="5"/>
  <c r="N2026" i="5"/>
  <c r="N2027" i="5"/>
  <c r="N2028" i="5"/>
  <c r="N2029" i="5"/>
  <c r="N2030" i="5"/>
  <c r="N2031" i="5"/>
  <c r="N2032" i="5"/>
  <c r="N2033" i="5"/>
  <c r="N2034" i="5"/>
  <c r="N2035" i="5"/>
  <c r="N2036" i="5"/>
  <c r="N2037" i="5"/>
  <c r="N2038" i="5"/>
  <c r="N2039" i="5"/>
  <c r="N2040" i="5"/>
  <c r="N2041" i="5"/>
  <c r="N2042" i="5"/>
  <c r="N2043" i="5"/>
  <c r="N2044" i="5"/>
  <c r="N2045" i="5"/>
  <c r="N2046" i="5"/>
  <c r="N2047" i="5"/>
  <c r="N2048" i="5"/>
  <c r="N2049" i="5"/>
  <c r="N2050" i="5"/>
  <c r="N2051" i="5"/>
  <c r="N2052" i="5"/>
  <c r="N2053" i="5"/>
  <c r="N2054" i="5"/>
  <c r="N2055" i="5"/>
  <c r="N2056" i="5"/>
  <c r="N2057" i="5"/>
  <c r="N2058" i="5"/>
  <c r="N2059" i="5"/>
  <c r="N2060" i="5"/>
  <c r="N2061" i="5"/>
  <c r="N2062" i="5"/>
  <c r="N2063" i="5"/>
  <c r="N2064" i="5"/>
  <c r="N2065" i="5"/>
  <c r="N2066" i="5"/>
  <c r="N2067" i="5"/>
  <c r="N2068" i="5"/>
  <c r="N2069" i="5"/>
  <c r="N2070" i="5"/>
  <c r="N2071" i="5"/>
  <c r="N2072" i="5"/>
  <c r="N2073" i="5"/>
  <c r="N2074" i="5"/>
  <c r="N2075" i="5"/>
  <c r="N2076" i="5"/>
  <c r="N2077" i="5"/>
  <c r="N2078" i="5"/>
  <c r="N2079" i="5"/>
  <c r="N2080" i="5"/>
  <c r="N2081" i="5"/>
  <c r="N2082" i="5"/>
  <c r="N2083" i="5"/>
  <c r="N2084" i="5"/>
  <c r="N2085" i="5"/>
  <c r="N2086" i="5"/>
  <c r="N2087" i="5"/>
  <c r="N2088" i="5"/>
  <c r="N2089" i="5"/>
  <c r="N2090" i="5"/>
  <c r="N2091" i="5"/>
  <c r="N2092" i="5"/>
  <c r="N2093" i="5"/>
  <c r="N2094" i="5"/>
  <c r="N2095" i="5"/>
  <c r="N2096" i="5"/>
  <c r="N2097" i="5"/>
  <c r="N2098" i="5"/>
  <c r="N2099" i="5"/>
  <c r="N2100" i="5"/>
  <c r="N2101" i="5"/>
  <c r="N2102" i="5"/>
  <c r="N2103" i="5"/>
  <c r="N2104" i="5"/>
  <c r="N2105" i="5"/>
  <c r="N2106" i="5"/>
  <c r="N2107" i="5"/>
  <c r="N2108" i="5"/>
  <c r="N2109" i="5"/>
  <c r="N2110" i="5"/>
  <c r="N2111" i="5"/>
  <c r="N2112" i="5"/>
  <c r="N2113" i="5"/>
  <c r="N2114" i="5"/>
  <c r="N2115" i="5"/>
  <c r="N2116" i="5"/>
  <c r="N2117" i="5"/>
  <c r="N2118" i="5"/>
  <c r="N2119" i="5"/>
  <c r="N2120" i="5"/>
  <c r="N2121" i="5"/>
  <c r="N2122" i="5"/>
  <c r="N2123" i="5"/>
  <c r="N2124" i="5"/>
  <c r="N2125" i="5"/>
  <c r="N2126" i="5"/>
  <c r="N2127" i="5"/>
  <c r="N2128" i="5"/>
  <c r="N2129" i="5"/>
  <c r="N2130" i="5"/>
  <c r="N2131" i="5"/>
  <c r="N2132" i="5"/>
  <c r="N2133" i="5"/>
  <c r="N2134" i="5"/>
  <c r="N2135" i="5"/>
  <c r="N2136" i="5"/>
  <c r="N2137" i="5"/>
  <c r="N2138" i="5"/>
  <c r="N2139" i="5"/>
  <c r="N2140" i="5"/>
  <c r="N2141" i="5"/>
  <c r="N2142" i="5"/>
  <c r="N2143" i="5"/>
  <c r="N2144" i="5"/>
  <c r="N2145" i="5"/>
  <c r="N2146" i="5"/>
  <c r="N2147" i="5"/>
  <c r="N2148" i="5"/>
  <c r="N2149" i="5"/>
  <c r="N2150" i="5"/>
  <c r="N2151" i="5"/>
  <c r="N2152" i="5"/>
  <c r="N2153" i="5"/>
  <c r="N2154" i="5"/>
  <c r="N2155" i="5"/>
  <c r="N2156" i="5"/>
  <c r="N2157" i="5"/>
  <c r="N2158" i="5"/>
  <c r="N2159" i="5"/>
  <c r="N2160" i="5"/>
  <c r="N2161" i="5"/>
  <c r="N2162" i="5"/>
  <c r="N2163" i="5"/>
  <c r="N2164" i="5"/>
  <c r="N2165" i="5"/>
  <c r="N2166" i="5"/>
  <c r="N2167" i="5"/>
  <c r="N2168" i="5"/>
  <c r="N2169" i="5"/>
  <c r="N2170" i="5"/>
  <c r="N2171" i="5"/>
  <c r="N2172" i="5"/>
  <c r="N2173" i="5"/>
  <c r="N2174" i="5"/>
  <c r="N2175" i="5"/>
  <c r="N2176" i="5"/>
  <c r="N2177" i="5"/>
  <c r="N2178" i="5"/>
  <c r="N2179" i="5"/>
  <c r="N2180" i="5"/>
  <c r="N2181" i="5"/>
  <c r="N2182" i="5"/>
  <c r="N2183" i="5"/>
  <c r="N2184" i="5"/>
  <c r="N2185" i="5"/>
  <c r="N2186" i="5"/>
  <c r="N2187" i="5"/>
  <c r="N2188" i="5"/>
  <c r="N2189" i="5"/>
  <c r="N2190" i="5"/>
  <c r="N2191" i="5"/>
  <c r="N2192" i="5"/>
  <c r="N2193" i="5"/>
  <c r="N2194" i="5"/>
  <c r="N2195" i="5"/>
  <c r="N2196" i="5"/>
  <c r="N2197" i="5"/>
  <c r="N2198" i="5"/>
  <c r="N2199" i="5"/>
  <c r="N2200" i="5"/>
  <c r="N2201" i="5"/>
  <c r="N2202" i="5"/>
  <c r="N2203" i="5"/>
  <c r="N2204" i="5"/>
  <c r="N2205" i="5"/>
  <c r="N2206" i="5"/>
  <c r="N2207" i="5"/>
  <c r="N2208" i="5"/>
  <c r="N2209" i="5"/>
  <c r="N2210" i="5"/>
  <c r="N2211" i="5"/>
  <c r="N2212" i="5"/>
  <c r="N2213" i="5"/>
  <c r="N2214" i="5"/>
  <c r="N2215" i="5"/>
  <c r="N2216" i="5"/>
  <c r="N2217" i="5"/>
  <c r="N2218" i="5"/>
  <c r="N2219" i="5"/>
  <c r="N2220" i="5"/>
  <c r="N2221" i="5"/>
  <c r="N2222" i="5"/>
  <c r="N2223" i="5"/>
  <c r="N2224" i="5"/>
  <c r="N2225" i="5"/>
  <c r="N2226" i="5"/>
  <c r="N2227" i="5"/>
  <c r="N2228" i="5"/>
  <c r="N6" i="5"/>
  <c r="M7" i="5"/>
  <c r="M8" i="5"/>
  <c r="M9" i="5"/>
  <c r="M10" i="5"/>
  <c r="M11" i="5"/>
  <c r="M12" i="5"/>
  <c r="M13" i="5"/>
  <c r="M14" i="5"/>
  <c r="M15" i="5"/>
  <c r="M16" i="5"/>
  <c r="M17" i="5"/>
  <c r="M18" i="5"/>
  <c r="M19" i="5"/>
  <c r="M20" i="5"/>
  <c r="M21" i="5"/>
  <c r="M22" i="5"/>
  <c r="M23" i="5"/>
  <c r="M24" i="5"/>
  <c r="M25" i="5"/>
  <c r="M26" i="5"/>
  <c r="M27" i="5"/>
  <c r="M28" i="5"/>
  <c r="M29" i="5"/>
  <c r="M30" i="5"/>
  <c r="M31" i="5"/>
  <c r="M32" i="5"/>
  <c r="M33" i="5"/>
  <c r="M34" i="5"/>
  <c r="M35" i="5"/>
  <c r="M36" i="5"/>
  <c r="M37" i="5"/>
  <c r="M38" i="5"/>
  <c r="M39" i="5"/>
  <c r="M40" i="5"/>
  <c r="M41" i="5"/>
  <c r="M42" i="5"/>
  <c r="M43" i="5"/>
  <c r="M44" i="5"/>
  <c r="M45" i="5"/>
  <c r="M46" i="5"/>
  <c r="M47" i="5"/>
  <c r="M48" i="5"/>
  <c r="M49" i="5"/>
  <c r="M50" i="5"/>
  <c r="M51" i="5"/>
  <c r="M52" i="5"/>
  <c r="M53" i="5"/>
  <c r="M54" i="5"/>
  <c r="M55" i="5"/>
  <c r="M56" i="5"/>
  <c r="M57" i="5"/>
  <c r="M58" i="5"/>
  <c r="M59" i="5"/>
  <c r="M60" i="5"/>
  <c r="M61" i="5"/>
  <c r="M62" i="5"/>
  <c r="M63" i="5"/>
  <c r="M64" i="5"/>
  <c r="M65" i="5"/>
  <c r="M66" i="5"/>
  <c r="M67" i="5"/>
  <c r="M68" i="5"/>
  <c r="M69" i="5"/>
  <c r="M70" i="5"/>
  <c r="M71" i="5"/>
  <c r="M72" i="5"/>
  <c r="M73" i="5"/>
  <c r="M74" i="5"/>
  <c r="M75" i="5"/>
  <c r="M76" i="5"/>
  <c r="M77" i="5"/>
  <c r="M78" i="5"/>
  <c r="M79" i="5"/>
  <c r="M80" i="5"/>
  <c r="M81" i="5"/>
  <c r="M82" i="5"/>
  <c r="M83" i="5"/>
  <c r="M84" i="5"/>
  <c r="M85" i="5"/>
  <c r="M86" i="5"/>
  <c r="M87" i="5"/>
  <c r="M88" i="5"/>
  <c r="M89" i="5"/>
  <c r="M90" i="5"/>
  <c r="M91" i="5"/>
  <c r="M92" i="5"/>
  <c r="M93" i="5"/>
  <c r="M94" i="5"/>
  <c r="M95" i="5"/>
  <c r="M96" i="5"/>
  <c r="M97" i="5"/>
  <c r="M98" i="5"/>
  <c r="M99" i="5"/>
  <c r="M100" i="5"/>
  <c r="M101" i="5"/>
  <c r="M102" i="5"/>
  <c r="M103" i="5"/>
  <c r="M104" i="5"/>
  <c r="M105" i="5"/>
  <c r="M106" i="5"/>
  <c r="M107" i="5"/>
  <c r="M108" i="5"/>
  <c r="M109" i="5"/>
  <c r="M110" i="5"/>
  <c r="M111" i="5"/>
  <c r="M112" i="5"/>
  <c r="M113" i="5"/>
  <c r="M114" i="5"/>
  <c r="M115" i="5"/>
  <c r="M116" i="5"/>
  <c r="M117" i="5"/>
  <c r="M118" i="5"/>
  <c r="M119" i="5"/>
  <c r="M120" i="5"/>
  <c r="M121" i="5"/>
  <c r="M122" i="5"/>
  <c r="M123" i="5"/>
  <c r="M124" i="5"/>
  <c r="M125" i="5"/>
  <c r="M126" i="5"/>
  <c r="M127" i="5"/>
  <c r="M128" i="5"/>
  <c r="M129" i="5"/>
  <c r="M130" i="5"/>
  <c r="M131" i="5"/>
  <c r="M132" i="5"/>
  <c r="M133" i="5"/>
  <c r="M134" i="5"/>
  <c r="M135" i="5"/>
  <c r="M136" i="5"/>
  <c r="M137"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M616" i="5"/>
  <c r="M617" i="5"/>
  <c r="M618" i="5"/>
  <c r="M619" i="5"/>
  <c r="M620" i="5"/>
  <c r="M621" i="5"/>
  <c r="M622" i="5"/>
  <c r="M623" i="5"/>
  <c r="M624" i="5"/>
  <c r="M625" i="5"/>
  <c r="M626" i="5"/>
  <c r="M627" i="5"/>
  <c r="M628" i="5"/>
  <c r="M629" i="5"/>
  <c r="M630" i="5"/>
  <c r="M631" i="5"/>
  <c r="M632" i="5"/>
  <c r="M633" i="5"/>
  <c r="M634" i="5"/>
  <c r="M635" i="5"/>
  <c r="M636" i="5"/>
  <c r="M637" i="5"/>
  <c r="M638" i="5"/>
  <c r="M639" i="5"/>
  <c r="M640" i="5"/>
  <c r="M641" i="5"/>
  <c r="M642" i="5"/>
  <c r="M643" i="5"/>
  <c r="M644" i="5"/>
  <c r="M645" i="5"/>
  <c r="M646" i="5"/>
  <c r="M647" i="5"/>
  <c r="M648" i="5"/>
  <c r="M649" i="5"/>
  <c r="M650" i="5"/>
  <c r="M651" i="5"/>
  <c r="M652" i="5"/>
  <c r="M653" i="5"/>
  <c r="M654" i="5"/>
  <c r="M655" i="5"/>
  <c r="M656" i="5"/>
  <c r="M657" i="5"/>
  <c r="M658" i="5"/>
  <c r="M659" i="5"/>
  <c r="M660" i="5"/>
  <c r="M661" i="5"/>
  <c r="M662" i="5"/>
  <c r="M663" i="5"/>
  <c r="M664" i="5"/>
  <c r="M665" i="5"/>
  <c r="M666" i="5"/>
  <c r="M667" i="5"/>
  <c r="M668" i="5"/>
  <c r="M669" i="5"/>
  <c r="M670" i="5"/>
  <c r="M671" i="5"/>
  <c r="M672" i="5"/>
  <c r="M673" i="5"/>
  <c r="M674" i="5"/>
  <c r="M675" i="5"/>
  <c r="M676" i="5"/>
  <c r="M677" i="5"/>
  <c r="M678" i="5"/>
  <c r="M679" i="5"/>
  <c r="M680" i="5"/>
  <c r="M681" i="5"/>
  <c r="M682" i="5"/>
  <c r="M683" i="5"/>
  <c r="M684" i="5"/>
  <c r="M685" i="5"/>
  <c r="M686" i="5"/>
  <c r="M687" i="5"/>
  <c r="M688" i="5"/>
  <c r="M689" i="5"/>
  <c r="M690" i="5"/>
  <c r="M691" i="5"/>
  <c r="M692" i="5"/>
  <c r="M693" i="5"/>
  <c r="M694" i="5"/>
  <c r="M695" i="5"/>
  <c r="M696" i="5"/>
  <c r="M697" i="5"/>
  <c r="M698" i="5"/>
  <c r="M699" i="5"/>
  <c r="M700" i="5"/>
  <c r="M701" i="5"/>
  <c r="M702" i="5"/>
  <c r="M703" i="5"/>
  <c r="M704" i="5"/>
  <c r="M705" i="5"/>
  <c r="M706" i="5"/>
  <c r="M707" i="5"/>
  <c r="M708" i="5"/>
  <c r="M709" i="5"/>
  <c r="M710" i="5"/>
  <c r="M711" i="5"/>
  <c r="M712" i="5"/>
  <c r="M713" i="5"/>
  <c r="M714" i="5"/>
  <c r="M715" i="5"/>
  <c r="M716" i="5"/>
  <c r="M717" i="5"/>
  <c r="M718" i="5"/>
  <c r="M719" i="5"/>
  <c r="M720" i="5"/>
  <c r="M721" i="5"/>
  <c r="M722" i="5"/>
  <c r="M723" i="5"/>
  <c r="M724" i="5"/>
  <c r="M725" i="5"/>
  <c r="M726" i="5"/>
  <c r="M727" i="5"/>
  <c r="M728" i="5"/>
  <c r="M729" i="5"/>
  <c r="M730" i="5"/>
  <c r="M731" i="5"/>
  <c r="M732" i="5"/>
  <c r="M733" i="5"/>
  <c r="M734" i="5"/>
  <c r="M735" i="5"/>
  <c r="M736" i="5"/>
  <c r="M737" i="5"/>
  <c r="M738" i="5"/>
  <c r="M739" i="5"/>
  <c r="M740" i="5"/>
  <c r="M741" i="5"/>
  <c r="M742" i="5"/>
  <c r="M743" i="5"/>
  <c r="M744" i="5"/>
  <c r="M745" i="5"/>
  <c r="M746" i="5"/>
  <c r="M747" i="5"/>
  <c r="M748" i="5"/>
  <c r="M749" i="5"/>
  <c r="M750" i="5"/>
  <c r="M751" i="5"/>
  <c r="M752" i="5"/>
  <c r="M753" i="5"/>
  <c r="M754" i="5"/>
  <c r="M755" i="5"/>
  <c r="M756" i="5"/>
  <c r="M757" i="5"/>
  <c r="M758" i="5"/>
  <c r="M759" i="5"/>
  <c r="M760" i="5"/>
  <c r="M761" i="5"/>
  <c r="M762" i="5"/>
  <c r="M763" i="5"/>
  <c r="M764" i="5"/>
  <c r="M765" i="5"/>
  <c r="M766" i="5"/>
  <c r="M767" i="5"/>
  <c r="M768" i="5"/>
  <c r="M769" i="5"/>
  <c r="M770" i="5"/>
  <c r="M771" i="5"/>
  <c r="M772" i="5"/>
  <c r="M773" i="5"/>
  <c r="M774" i="5"/>
  <c r="M775" i="5"/>
  <c r="M776" i="5"/>
  <c r="M777" i="5"/>
  <c r="M778" i="5"/>
  <c r="M779" i="5"/>
  <c r="M780" i="5"/>
  <c r="M781" i="5"/>
  <c r="M782" i="5"/>
  <c r="M783" i="5"/>
  <c r="M784" i="5"/>
  <c r="M785" i="5"/>
  <c r="M786" i="5"/>
  <c r="M787" i="5"/>
  <c r="M788" i="5"/>
  <c r="M789" i="5"/>
  <c r="M790" i="5"/>
  <c r="M791" i="5"/>
  <c r="M792" i="5"/>
  <c r="M793" i="5"/>
  <c r="M794" i="5"/>
  <c r="M795" i="5"/>
  <c r="M796" i="5"/>
  <c r="M797" i="5"/>
  <c r="M798" i="5"/>
  <c r="M799" i="5"/>
  <c r="M800" i="5"/>
  <c r="M801" i="5"/>
  <c r="M802" i="5"/>
  <c r="M803" i="5"/>
  <c r="M804" i="5"/>
  <c r="M805" i="5"/>
  <c r="M806" i="5"/>
  <c r="M807" i="5"/>
  <c r="M808" i="5"/>
  <c r="M809" i="5"/>
  <c r="M810" i="5"/>
  <c r="M811" i="5"/>
  <c r="M812" i="5"/>
  <c r="M813" i="5"/>
  <c r="M814" i="5"/>
  <c r="M815" i="5"/>
  <c r="M816" i="5"/>
  <c r="M817" i="5"/>
  <c r="M818" i="5"/>
  <c r="M819" i="5"/>
  <c r="M820" i="5"/>
  <c r="M821" i="5"/>
  <c r="M822" i="5"/>
  <c r="M823" i="5"/>
  <c r="M824" i="5"/>
  <c r="M825" i="5"/>
  <c r="M826" i="5"/>
  <c r="M827" i="5"/>
  <c r="M828" i="5"/>
  <c r="M829" i="5"/>
  <c r="M830" i="5"/>
  <c r="M831" i="5"/>
  <c r="M832" i="5"/>
  <c r="M833" i="5"/>
  <c r="M834" i="5"/>
  <c r="M835" i="5"/>
  <c r="M836" i="5"/>
  <c r="M837" i="5"/>
  <c r="M838" i="5"/>
  <c r="M839" i="5"/>
  <c r="M840" i="5"/>
  <c r="M841" i="5"/>
  <c r="M842" i="5"/>
  <c r="M843" i="5"/>
  <c r="M844" i="5"/>
  <c r="M845" i="5"/>
  <c r="M846" i="5"/>
  <c r="M847" i="5"/>
  <c r="M848" i="5"/>
  <c r="M849" i="5"/>
  <c r="M850" i="5"/>
  <c r="M851" i="5"/>
  <c r="M852" i="5"/>
  <c r="M853" i="5"/>
  <c r="M854" i="5"/>
  <c r="M855" i="5"/>
  <c r="M856" i="5"/>
  <c r="M857" i="5"/>
  <c r="M858" i="5"/>
  <c r="M859" i="5"/>
  <c r="M860" i="5"/>
  <c r="M861" i="5"/>
  <c r="M862" i="5"/>
  <c r="M863" i="5"/>
  <c r="M864" i="5"/>
  <c r="M865" i="5"/>
  <c r="M866" i="5"/>
  <c r="M867" i="5"/>
  <c r="M868" i="5"/>
  <c r="M869" i="5"/>
  <c r="M870" i="5"/>
  <c r="M871" i="5"/>
  <c r="M872" i="5"/>
  <c r="M873" i="5"/>
  <c r="M874" i="5"/>
  <c r="M875" i="5"/>
  <c r="M876" i="5"/>
  <c r="M877" i="5"/>
  <c r="M878" i="5"/>
  <c r="M879" i="5"/>
  <c r="M880" i="5"/>
  <c r="M881" i="5"/>
  <c r="M882" i="5"/>
  <c r="M883" i="5"/>
  <c r="M884" i="5"/>
  <c r="M885" i="5"/>
  <c r="M886" i="5"/>
  <c r="M887" i="5"/>
  <c r="M888" i="5"/>
  <c r="M889" i="5"/>
  <c r="M890" i="5"/>
  <c r="M891" i="5"/>
  <c r="M892" i="5"/>
  <c r="M893" i="5"/>
  <c r="M894" i="5"/>
  <c r="M895" i="5"/>
  <c r="M896" i="5"/>
  <c r="M897" i="5"/>
  <c r="M898" i="5"/>
  <c r="M899" i="5"/>
  <c r="M900" i="5"/>
  <c r="M901" i="5"/>
  <c r="M902" i="5"/>
  <c r="M903" i="5"/>
  <c r="M904" i="5"/>
  <c r="M905" i="5"/>
  <c r="M906" i="5"/>
  <c r="M907" i="5"/>
  <c r="M908" i="5"/>
  <c r="M909" i="5"/>
  <c r="M910" i="5"/>
  <c r="M911" i="5"/>
  <c r="M912" i="5"/>
  <c r="M913" i="5"/>
  <c r="M914" i="5"/>
  <c r="M915" i="5"/>
  <c r="M916" i="5"/>
  <c r="M917" i="5"/>
  <c r="M918" i="5"/>
  <c r="M919" i="5"/>
  <c r="M920" i="5"/>
  <c r="M921" i="5"/>
  <c r="M922" i="5"/>
  <c r="M923" i="5"/>
  <c r="M924" i="5"/>
  <c r="M925" i="5"/>
  <c r="M926" i="5"/>
  <c r="M927" i="5"/>
  <c r="M928" i="5"/>
  <c r="M929" i="5"/>
  <c r="M930" i="5"/>
  <c r="M931" i="5"/>
  <c r="M932" i="5"/>
  <c r="M933" i="5"/>
  <c r="M934" i="5"/>
  <c r="M935" i="5"/>
  <c r="M936" i="5"/>
  <c r="M937" i="5"/>
  <c r="M938" i="5"/>
  <c r="M939" i="5"/>
  <c r="M940" i="5"/>
  <c r="M941" i="5"/>
  <c r="M942" i="5"/>
  <c r="M943" i="5"/>
  <c r="M944" i="5"/>
  <c r="M945" i="5"/>
  <c r="M946" i="5"/>
  <c r="M947" i="5"/>
  <c r="M948" i="5"/>
  <c r="M949" i="5"/>
  <c r="M950" i="5"/>
  <c r="M951" i="5"/>
  <c r="M952" i="5"/>
  <c r="M953" i="5"/>
  <c r="M954" i="5"/>
  <c r="M955" i="5"/>
  <c r="M956" i="5"/>
  <c r="M957" i="5"/>
  <c r="M958" i="5"/>
  <c r="M959" i="5"/>
  <c r="M960" i="5"/>
  <c r="M961" i="5"/>
  <c r="M962" i="5"/>
  <c r="M963" i="5"/>
  <c r="M964" i="5"/>
  <c r="M965" i="5"/>
  <c r="M966" i="5"/>
  <c r="M967" i="5"/>
  <c r="M968" i="5"/>
  <c r="M969" i="5"/>
  <c r="M970" i="5"/>
  <c r="M971" i="5"/>
  <c r="M972" i="5"/>
  <c r="M973" i="5"/>
  <c r="M974" i="5"/>
  <c r="M975" i="5"/>
  <c r="M976" i="5"/>
  <c r="M977" i="5"/>
  <c r="M978" i="5"/>
  <c r="M979" i="5"/>
  <c r="M980" i="5"/>
  <c r="M981" i="5"/>
  <c r="M982" i="5"/>
  <c r="M983" i="5"/>
  <c r="M984" i="5"/>
  <c r="M985" i="5"/>
  <c r="M986" i="5"/>
  <c r="M987" i="5"/>
  <c r="M988" i="5"/>
  <c r="M989" i="5"/>
  <c r="M990" i="5"/>
  <c r="M991" i="5"/>
  <c r="M992" i="5"/>
  <c r="M993" i="5"/>
  <c r="M994" i="5"/>
  <c r="M995" i="5"/>
  <c r="M996" i="5"/>
  <c r="M997" i="5"/>
  <c r="M998" i="5"/>
  <c r="M999" i="5"/>
  <c r="M1000" i="5"/>
  <c r="M1001" i="5"/>
  <c r="M1002" i="5"/>
  <c r="M1003" i="5"/>
  <c r="M1004" i="5"/>
  <c r="M1005" i="5"/>
  <c r="M1006" i="5"/>
  <c r="M1007" i="5"/>
  <c r="M1008" i="5"/>
  <c r="M1009" i="5"/>
  <c r="M1010" i="5"/>
  <c r="M1011" i="5"/>
  <c r="M1012" i="5"/>
  <c r="M1013" i="5"/>
  <c r="M1014" i="5"/>
  <c r="M1015" i="5"/>
  <c r="M1016" i="5"/>
  <c r="M1017" i="5"/>
  <c r="M1018" i="5"/>
  <c r="M1019" i="5"/>
  <c r="M1020" i="5"/>
  <c r="M1021" i="5"/>
  <c r="M1022" i="5"/>
  <c r="M1023" i="5"/>
  <c r="M1024" i="5"/>
  <c r="M1025" i="5"/>
  <c r="M1026" i="5"/>
  <c r="M1027" i="5"/>
  <c r="M1028" i="5"/>
  <c r="M1029" i="5"/>
  <c r="M1030" i="5"/>
  <c r="M1031" i="5"/>
  <c r="M1032" i="5"/>
  <c r="M1033" i="5"/>
  <c r="M1034" i="5"/>
  <c r="M1035" i="5"/>
  <c r="M1036" i="5"/>
  <c r="M1037" i="5"/>
  <c r="M1038" i="5"/>
  <c r="M1039" i="5"/>
  <c r="M1040" i="5"/>
  <c r="M1041" i="5"/>
  <c r="M1042" i="5"/>
  <c r="M1043" i="5"/>
  <c r="M1044" i="5"/>
  <c r="M1045" i="5"/>
  <c r="M1046" i="5"/>
  <c r="M1047" i="5"/>
  <c r="M1048" i="5"/>
  <c r="M1049" i="5"/>
  <c r="M1050" i="5"/>
  <c r="M1051" i="5"/>
  <c r="M1052" i="5"/>
  <c r="M1053" i="5"/>
  <c r="M1054" i="5"/>
  <c r="M1055" i="5"/>
  <c r="M1056" i="5"/>
  <c r="M1057" i="5"/>
  <c r="M1058" i="5"/>
  <c r="M1059" i="5"/>
  <c r="M1060" i="5"/>
  <c r="M1061" i="5"/>
  <c r="M1062" i="5"/>
  <c r="M1063" i="5"/>
  <c r="M1064" i="5"/>
  <c r="M1065" i="5"/>
  <c r="M1066" i="5"/>
  <c r="M1067" i="5"/>
  <c r="M1068" i="5"/>
  <c r="M1069" i="5"/>
  <c r="M1070" i="5"/>
  <c r="M1071" i="5"/>
  <c r="M1072" i="5"/>
  <c r="M1073" i="5"/>
  <c r="M1074" i="5"/>
  <c r="M1075" i="5"/>
  <c r="M1076" i="5"/>
  <c r="M1077" i="5"/>
  <c r="M1078" i="5"/>
  <c r="M1079" i="5"/>
  <c r="M1080" i="5"/>
  <c r="M1081" i="5"/>
  <c r="M1082" i="5"/>
  <c r="M1083" i="5"/>
  <c r="M1084" i="5"/>
  <c r="M1085" i="5"/>
  <c r="M1086" i="5"/>
  <c r="M1087" i="5"/>
  <c r="M1088" i="5"/>
  <c r="M1089" i="5"/>
  <c r="M1090" i="5"/>
  <c r="M1091" i="5"/>
  <c r="M1092" i="5"/>
  <c r="M1093" i="5"/>
  <c r="M1094" i="5"/>
  <c r="M1095" i="5"/>
  <c r="M1096" i="5"/>
  <c r="M1097" i="5"/>
  <c r="M1098" i="5"/>
  <c r="M1099" i="5"/>
  <c r="M1100" i="5"/>
  <c r="M1101" i="5"/>
  <c r="M1102" i="5"/>
  <c r="M1103" i="5"/>
  <c r="M1104" i="5"/>
  <c r="M1105" i="5"/>
  <c r="M1106" i="5"/>
  <c r="M1107" i="5"/>
  <c r="M1108" i="5"/>
  <c r="M1109" i="5"/>
  <c r="M1110" i="5"/>
  <c r="M1111" i="5"/>
  <c r="M1112" i="5"/>
  <c r="M1113" i="5"/>
  <c r="M1114" i="5"/>
  <c r="M1115" i="5"/>
  <c r="M1116" i="5"/>
  <c r="M1117" i="5"/>
  <c r="M1118" i="5"/>
  <c r="M1119" i="5"/>
  <c r="M1120" i="5"/>
  <c r="M1121" i="5"/>
  <c r="M1122" i="5"/>
  <c r="M1123" i="5"/>
  <c r="M1124" i="5"/>
  <c r="M1125" i="5"/>
  <c r="M1126" i="5"/>
  <c r="M1127" i="5"/>
  <c r="M1128" i="5"/>
  <c r="M1129" i="5"/>
  <c r="M1130" i="5"/>
  <c r="M1131" i="5"/>
  <c r="M1132" i="5"/>
  <c r="M1133" i="5"/>
  <c r="M1134" i="5"/>
  <c r="M1135" i="5"/>
  <c r="M1136" i="5"/>
  <c r="M1137" i="5"/>
  <c r="M1138" i="5"/>
  <c r="M1139" i="5"/>
  <c r="M1140" i="5"/>
  <c r="M1141" i="5"/>
  <c r="M1142" i="5"/>
  <c r="M1143" i="5"/>
  <c r="M1144" i="5"/>
  <c r="M1145" i="5"/>
  <c r="M1146" i="5"/>
  <c r="M1147" i="5"/>
  <c r="M1148" i="5"/>
  <c r="M1149" i="5"/>
  <c r="M1150" i="5"/>
  <c r="M1151" i="5"/>
  <c r="M1152" i="5"/>
  <c r="M1153" i="5"/>
  <c r="M1154" i="5"/>
  <c r="M1155" i="5"/>
  <c r="M1156" i="5"/>
  <c r="M1157" i="5"/>
  <c r="M1158" i="5"/>
  <c r="M1159" i="5"/>
  <c r="M1160" i="5"/>
  <c r="M1161" i="5"/>
  <c r="M1162" i="5"/>
  <c r="M1163" i="5"/>
  <c r="M1164" i="5"/>
  <c r="M1165" i="5"/>
  <c r="M1166" i="5"/>
  <c r="M1167" i="5"/>
  <c r="M1168" i="5"/>
  <c r="M1169" i="5"/>
  <c r="M1170" i="5"/>
  <c r="M1171" i="5"/>
  <c r="M1172" i="5"/>
  <c r="M1173" i="5"/>
  <c r="M1174" i="5"/>
  <c r="M1175" i="5"/>
  <c r="M1176" i="5"/>
  <c r="M1177" i="5"/>
  <c r="M1178" i="5"/>
  <c r="M1179" i="5"/>
  <c r="M1180" i="5"/>
  <c r="M1181" i="5"/>
  <c r="M1182" i="5"/>
  <c r="M1183" i="5"/>
  <c r="M1184" i="5"/>
  <c r="M1185" i="5"/>
  <c r="M1186" i="5"/>
  <c r="M1187" i="5"/>
  <c r="M1188" i="5"/>
  <c r="M1189" i="5"/>
  <c r="M1190" i="5"/>
  <c r="M1191" i="5"/>
  <c r="M1192" i="5"/>
  <c r="M1193" i="5"/>
  <c r="M1194" i="5"/>
  <c r="M1195" i="5"/>
  <c r="M1196" i="5"/>
  <c r="M1197" i="5"/>
  <c r="M1198" i="5"/>
  <c r="M1199" i="5"/>
  <c r="M1200" i="5"/>
  <c r="M1201" i="5"/>
  <c r="M1202" i="5"/>
  <c r="M1203" i="5"/>
  <c r="M1204" i="5"/>
  <c r="M1205" i="5"/>
  <c r="M1206" i="5"/>
  <c r="M1207" i="5"/>
  <c r="M1208" i="5"/>
  <c r="M1209" i="5"/>
  <c r="M1210" i="5"/>
  <c r="M1211" i="5"/>
  <c r="M1212" i="5"/>
  <c r="M1213" i="5"/>
  <c r="M1214" i="5"/>
  <c r="M1215" i="5"/>
  <c r="M1216" i="5"/>
  <c r="M1217" i="5"/>
  <c r="M1218" i="5"/>
  <c r="M1219" i="5"/>
  <c r="M1220" i="5"/>
  <c r="M1221" i="5"/>
  <c r="M1222" i="5"/>
  <c r="M1223" i="5"/>
  <c r="M1224" i="5"/>
  <c r="M1225" i="5"/>
  <c r="M1226" i="5"/>
  <c r="M1227" i="5"/>
  <c r="M1228" i="5"/>
  <c r="M1229" i="5"/>
  <c r="M1230" i="5"/>
  <c r="M1231" i="5"/>
  <c r="M1232" i="5"/>
  <c r="M1233" i="5"/>
  <c r="M1234" i="5"/>
  <c r="M1235" i="5"/>
  <c r="M1236" i="5"/>
  <c r="M1237" i="5"/>
  <c r="M1238" i="5"/>
  <c r="M1239" i="5"/>
  <c r="M1240" i="5"/>
  <c r="M1241" i="5"/>
  <c r="M1242" i="5"/>
  <c r="M1243" i="5"/>
  <c r="M1244" i="5"/>
  <c r="M1245" i="5"/>
  <c r="M1246" i="5"/>
  <c r="M1247" i="5"/>
  <c r="M1248" i="5"/>
  <c r="M1249" i="5"/>
  <c r="M1250" i="5"/>
  <c r="M1251" i="5"/>
  <c r="M1252" i="5"/>
  <c r="M1253" i="5"/>
  <c r="M1254" i="5"/>
  <c r="M1255" i="5"/>
  <c r="M1256" i="5"/>
  <c r="M1257" i="5"/>
  <c r="M1258" i="5"/>
  <c r="M1259" i="5"/>
  <c r="M1260" i="5"/>
  <c r="M1261" i="5"/>
  <c r="M1262" i="5"/>
  <c r="M1263" i="5"/>
  <c r="M1264" i="5"/>
  <c r="M1265" i="5"/>
  <c r="M1266" i="5"/>
  <c r="M1267" i="5"/>
  <c r="M1268" i="5"/>
  <c r="M1269" i="5"/>
  <c r="M1270" i="5"/>
  <c r="M1271" i="5"/>
  <c r="M1272" i="5"/>
  <c r="M1273" i="5"/>
  <c r="M1274" i="5"/>
  <c r="M1275" i="5"/>
  <c r="M1276" i="5"/>
  <c r="M1277" i="5"/>
  <c r="M1278" i="5"/>
  <c r="M1279" i="5"/>
  <c r="M1280" i="5"/>
  <c r="M1281" i="5"/>
  <c r="M1282" i="5"/>
  <c r="M1283" i="5"/>
  <c r="M1284" i="5"/>
  <c r="M1285" i="5"/>
  <c r="M1286" i="5"/>
  <c r="M1287" i="5"/>
  <c r="M1288" i="5"/>
  <c r="M1289" i="5"/>
  <c r="M1290" i="5"/>
  <c r="M1291" i="5"/>
  <c r="M1292" i="5"/>
  <c r="M1293" i="5"/>
  <c r="M1294" i="5"/>
  <c r="M1295" i="5"/>
  <c r="M1296" i="5"/>
  <c r="M1297" i="5"/>
  <c r="M1298" i="5"/>
  <c r="M1299" i="5"/>
  <c r="M1300" i="5"/>
  <c r="M1301" i="5"/>
  <c r="M1302" i="5"/>
  <c r="M1303" i="5"/>
  <c r="M1304" i="5"/>
  <c r="M1305" i="5"/>
  <c r="M1306" i="5"/>
  <c r="M1307" i="5"/>
  <c r="M1308" i="5"/>
  <c r="M1309" i="5"/>
  <c r="M1310" i="5"/>
  <c r="M1311" i="5"/>
  <c r="M1312" i="5"/>
  <c r="M1313" i="5"/>
  <c r="M1314" i="5"/>
  <c r="M1315" i="5"/>
  <c r="M1316" i="5"/>
  <c r="M1317" i="5"/>
  <c r="M1318" i="5"/>
  <c r="M1319" i="5"/>
  <c r="M1320" i="5"/>
  <c r="M1321" i="5"/>
  <c r="M1322" i="5"/>
  <c r="M1323" i="5"/>
  <c r="M1324" i="5"/>
  <c r="M1325" i="5"/>
  <c r="M1326" i="5"/>
  <c r="M1327" i="5"/>
  <c r="M1328" i="5"/>
  <c r="M1329" i="5"/>
  <c r="M1330" i="5"/>
  <c r="M1331" i="5"/>
  <c r="M1332" i="5"/>
  <c r="M1333" i="5"/>
  <c r="M1334" i="5"/>
  <c r="M1335" i="5"/>
  <c r="M1336" i="5"/>
  <c r="M1337" i="5"/>
  <c r="M1338" i="5"/>
  <c r="M1339" i="5"/>
  <c r="M1340" i="5"/>
  <c r="M1341" i="5"/>
  <c r="M1342" i="5"/>
  <c r="M1343" i="5"/>
  <c r="M1344" i="5"/>
  <c r="M1345" i="5"/>
  <c r="M1346" i="5"/>
  <c r="M1347" i="5"/>
  <c r="M1348" i="5"/>
  <c r="M1349" i="5"/>
  <c r="M1350" i="5"/>
  <c r="M1351" i="5"/>
  <c r="M1352" i="5"/>
  <c r="M1353" i="5"/>
  <c r="M1354" i="5"/>
  <c r="M1355" i="5"/>
  <c r="M1356" i="5"/>
  <c r="M1357" i="5"/>
  <c r="M1358" i="5"/>
  <c r="M1359" i="5"/>
  <c r="M1360" i="5"/>
  <c r="M1361" i="5"/>
  <c r="M1362" i="5"/>
  <c r="M1363" i="5"/>
  <c r="M1364" i="5"/>
  <c r="M1365" i="5"/>
  <c r="M1366" i="5"/>
  <c r="M1367" i="5"/>
  <c r="M1368" i="5"/>
  <c r="M1369" i="5"/>
  <c r="M1370" i="5"/>
  <c r="M1371" i="5"/>
  <c r="M1372" i="5"/>
  <c r="M1373" i="5"/>
  <c r="M1374" i="5"/>
  <c r="M1375" i="5"/>
  <c r="M1376" i="5"/>
  <c r="M1377" i="5"/>
  <c r="M1378" i="5"/>
  <c r="M1379" i="5"/>
  <c r="M1380" i="5"/>
  <c r="M1381" i="5"/>
  <c r="M1382" i="5"/>
  <c r="M1383" i="5"/>
  <c r="M1384" i="5"/>
  <c r="M1385" i="5"/>
  <c r="M1386" i="5"/>
  <c r="M1387" i="5"/>
  <c r="M1388" i="5"/>
  <c r="M1389" i="5"/>
  <c r="M1390" i="5"/>
  <c r="M1391" i="5"/>
  <c r="M1392" i="5"/>
  <c r="M1393" i="5"/>
  <c r="M1394" i="5"/>
  <c r="M1395" i="5"/>
  <c r="M1396" i="5"/>
  <c r="M1397" i="5"/>
  <c r="M1398" i="5"/>
  <c r="M1399" i="5"/>
  <c r="M1400" i="5"/>
  <c r="M1401" i="5"/>
  <c r="M1402" i="5"/>
  <c r="M1403" i="5"/>
  <c r="M1404" i="5"/>
  <c r="M1405" i="5"/>
  <c r="M1406" i="5"/>
  <c r="M1407" i="5"/>
  <c r="M1408" i="5"/>
  <c r="M1409" i="5"/>
  <c r="M1410" i="5"/>
  <c r="M1411" i="5"/>
  <c r="M1412" i="5"/>
  <c r="M1413" i="5"/>
  <c r="M1414" i="5"/>
  <c r="M1415" i="5"/>
  <c r="M1416" i="5"/>
  <c r="M1417" i="5"/>
  <c r="M1418" i="5"/>
  <c r="M1419" i="5"/>
  <c r="M1420" i="5"/>
  <c r="M1421" i="5"/>
  <c r="M1422" i="5"/>
  <c r="M1423" i="5"/>
  <c r="M1424" i="5"/>
  <c r="M1425" i="5"/>
  <c r="M1426" i="5"/>
  <c r="M1427" i="5"/>
  <c r="M1428" i="5"/>
  <c r="M1429" i="5"/>
  <c r="M1430" i="5"/>
  <c r="M1431" i="5"/>
  <c r="M1432" i="5"/>
  <c r="M1433" i="5"/>
  <c r="M1434" i="5"/>
  <c r="M1435" i="5"/>
  <c r="M1436" i="5"/>
  <c r="M1437" i="5"/>
  <c r="M1438" i="5"/>
  <c r="M1439" i="5"/>
  <c r="M1440" i="5"/>
  <c r="M1441" i="5"/>
  <c r="M1442" i="5"/>
  <c r="M1443" i="5"/>
  <c r="M1444" i="5"/>
  <c r="M1445" i="5"/>
  <c r="M1446" i="5"/>
  <c r="M1447" i="5"/>
  <c r="M1448" i="5"/>
  <c r="M1449" i="5"/>
  <c r="M1450" i="5"/>
  <c r="M1451" i="5"/>
  <c r="M1452" i="5"/>
  <c r="M1453" i="5"/>
  <c r="M1454" i="5"/>
  <c r="M1455" i="5"/>
  <c r="M1456" i="5"/>
  <c r="M1457" i="5"/>
  <c r="M1458" i="5"/>
  <c r="M1459" i="5"/>
  <c r="M1460" i="5"/>
  <c r="M1461" i="5"/>
  <c r="M1462" i="5"/>
  <c r="M1463" i="5"/>
  <c r="M1464" i="5"/>
  <c r="M1465" i="5"/>
  <c r="M1466" i="5"/>
  <c r="M1467" i="5"/>
  <c r="M1468" i="5"/>
  <c r="M1469" i="5"/>
  <c r="M1470" i="5"/>
  <c r="M1471" i="5"/>
  <c r="M1472" i="5"/>
  <c r="M1473" i="5"/>
  <c r="M1474" i="5"/>
  <c r="M1475" i="5"/>
  <c r="M1476" i="5"/>
  <c r="M1477" i="5"/>
  <c r="M1478" i="5"/>
  <c r="M1479" i="5"/>
  <c r="M1480" i="5"/>
  <c r="M1481" i="5"/>
  <c r="M1482" i="5"/>
  <c r="M1483" i="5"/>
  <c r="M1484" i="5"/>
  <c r="M1485" i="5"/>
  <c r="M1486" i="5"/>
  <c r="M1487" i="5"/>
  <c r="M1488" i="5"/>
  <c r="M1489" i="5"/>
  <c r="M1490" i="5"/>
  <c r="M1491" i="5"/>
  <c r="M1492" i="5"/>
  <c r="M1493" i="5"/>
  <c r="M1494" i="5"/>
  <c r="M1495" i="5"/>
  <c r="M1496" i="5"/>
  <c r="M1497" i="5"/>
  <c r="M1498" i="5"/>
  <c r="M1499" i="5"/>
  <c r="M1500" i="5"/>
  <c r="M1501" i="5"/>
  <c r="M1502" i="5"/>
  <c r="M1503" i="5"/>
  <c r="M1504" i="5"/>
  <c r="M1505" i="5"/>
  <c r="M1506" i="5"/>
  <c r="M1507" i="5"/>
  <c r="M1508" i="5"/>
  <c r="M1509" i="5"/>
  <c r="M1510" i="5"/>
  <c r="M1511" i="5"/>
  <c r="M1512" i="5"/>
  <c r="M1513" i="5"/>
  <c r="M1514" i="5"/>
  <c r="M1515" i="5"/>
  <c r="M1516" i="5"/>
  <c r="M1517" i="5"/>
  <c r="M1518" i="5"/>
  <c r="M1519" i="5"/>
  <c r="M1520" i="5"/>
  <c r="M1521" i="5"/>
  <c r="M1522" i="5"/>
  <c r="M1523" i="5"/>
  <c r="M1524" i="5"/>
  <c r="M1525" i="5"/>
  <c r="M1526" i="5"/>
  <c r="M1527" i="5"/>
  <c r="M1528" i="5"/>
  <c r="M1529" i="5"/>
  <c r="M1530" i="5"/>
  <c r="M1531" i="5"/>
  <c r="M1532" i="5"/>
  <c r="M1533" i="5"/>
  <c r="M1534" i="5"/>
  <c r="M1535" i="5"/>
  <c r="M1536" i="5"/>
  <c r="M1537" i="5"/>
  <c r="M1538" i="5"/>
  <c r="M1539" i="5"/>
  <c r="M1540" i="5"/>
  <c r="M1541" i="5"/>
  <c r="M1542" i="5"/>
  <c r="M1543" i="5"/>
  <c r="M1544" i="5"/>
  <c r="M1545" i="5"/>
  <c r="M1546" i="5"/>
  <c r="M1547" i="5"/>
  <c r="M1548" i="5"/>
  <c r="M1549" i="5"/>
  <c r="M1550" i="5"/>
  <c r="M1551" i="5"/>
  <c r="M1552" i="5"/>
  <c r="M1553" i="5"/>
  <c r="M1554" i="5"/>
  <c r="M1555" i="5"/>
  <c r="M1556" i="5"/>
  <c r="M1557" i="5"/>
  <c r="M1558" i="5"/>
  <c r="M1559" i="5"/>
  <c r="M1560" i="5"/>
  <c r="M1561" i="5"/>
  <c r="M1562" i="5"/>
  <c r="M1563" i="5"/>
  <c r="M1564" i="5"/>
  <c r="M1565" i="5"/>
  <c r="M1566" i="5"/>
  <c r="M1567" i="5"/>
  <c r="M1568" i="5"/>
  <c r="M1569" i="5"/>
  <c r="M1570" i="5"/>
  <c r="M1571" i="5"/>
  <c r="M1572" i="5"/>
  <c r="M1573" i="5"/>
  <c r="M1574" i="5"/>
  <c r="M1575" i="5"/>
  <c r="M1576" i="5"/>
  <c r="M1577" i="5"/>
  <c r="M1578" i="5"/>
  <c r="M1579" i="5"/>
  <c r="M1580" i="5"/>
  <c r="M1581" i="5"/>
  <c r="M1582" i="5"/>
  <c r="M1583" i="5"/>
  <c r="M1584" i="5"/>
  <c r="M1585" i="5"/>
  <c r="M1586" i="5"/>
  <c r="M1587" i="5"/>
  <c r="M1588" i="5"/>
  <c r="M1589" i="5"/>
  <c r="M1590" i="5"/>
  <c r="M1591" i="5"/>
  <c r="M1592" i="5"/>
  <c r="M1593" i="5"/>
  <c r="M1594" i="5"/>
  <c r="M1595" i="5"/>
  <c r="M1596" i="5"/>
  <c r="M1597" i="5"/>
  <c r="M1598" i="5"/>
  <c r="M1599" i="5"/>
  <c r="M1600" i="5"/>
  <c r="M1601" i="5"/>
  <c r="M1602" i="5"/>
  <c r="M1603" i="5"/>
  <c r="M1604" i="5"/>
  <c r="M1605" i="5"/>
  <c r="M1606" i="5"/>
  <c r="M1607" i="5"/>
  <c r="M1608" i="5"/>
  <c r="M1609" i="5"/>
  <c r="M1610" i="5"/>
  <c r="M1611" i="5"/>
  <c r="M1612" i="5"/>
  <c r="M1613" i="5"/>
  <c r="M1614" i="5"/>
  <c r="M1615" i="5"/>
  <c r="M1616" i="5"/>
  <c r="M1617" i="5"/>
  <c r="M1618" i="5"/>
  <c r="M1619" i="5"/>
  <c r="M1620" i="5"/>
  <c r="M1621" i="5"/>
  <c r="M1622" i="5"/>
  <c r="M1623" i="5"/>
  <c r="M1624" i="5"/>
  <c r="M1625" i="5"/>
  <c r="M1626" i="5"/>
  <c r="M1627" i="5"/>
  <c r="M1628" i="5"/>
  <c r="M1629" i="5"/>
  <c r="M1630" i="5"/>
  <c r="M1631" i="5"/>
  <c r="M1632" i="5"/>
  <c r="M1633" i="5"/>
  <c r="M1634" i="5"/>
  <c r="M1635" i="5"/>
  <c r="M1636" i="5"/>
  <c r="M1637" i="5"/>
  <c r="M1638" i="5"/>
  <c r="M1639" i="5"/>
  <c r="M1640" i="5"/>
  <c r="M1641" i="5"/>
  <c r="M1642" i="5"/>
  <c r="M1643" i="5"/>
  <c r="M1644" i="5"/>
  <c r="M1645" i="5"/>
  <c r="M1646" i="5"/>
  <c r="M1647" i="5"/>
  <c r="M1648" i="5"/>
  <c r="M1649" i="5"/>
  <c r="M1650" i="5"/>
  <c r="M1651" i="5"/>
  <c r="M1652" i="5"/>
  <c r="M1653" i="5"/>
  <c r="M1654" i="5"/>
  <c r="M1655" i="5"/>
  <c r="M1656" i="5"/>
  <c r="M1657" i="5"/>
  <c r="M1658" i="5"/>
  <c r="M1659" i="5"/>
  <c r="M1660" i="5"/>
  <c r="M1661" i="5"/>
  <c r="M1662" i="5"/>
  <c r="M1663" i="5"/>
  <c r="M1664" i="5"/>
  <c r="M1665" i="5"/>
  <c r="M1666" i="5"/>
  <c r="M1667" i="5"/>
  <c r="M1668" i="5"/>
  <c r="M1669" i="5"/>
  <c r="M1670" i="5"/>
  <c r="M1671" i="5"/>
  <c r="M1672" i="5"/>
  <c r="M1673" i="5"/>
  <c r="M1674" i="5"/>
  <c r="M1675" i="5"/>
  <c r="M1676" i="5"/>
  <c r="M1677" i="5"/>
  <c r="M1678" i="5"/>
  <c r="M1679" i="5"/>
  <c r="M1680" i="5"/>
  <c r="M1681" i="5"/>
  <c r="M1682" i="5"/>
  <c r="M1683" i="5"/>
  <c r="M1684" i="5"/>
  <c r="M1685" i="5"/>
  <c r="M1686" i="5"/>
  <c r="M1687" i="5"/>
  <c r="M1688" i="5"/>
  <c r="M1689" i="5"/>
  <c r="M1690" i="5"/>
  <c r="M1691" i="5"/>
  <c r="M1692" i="5"/>
  <c r="M1693" i="5"/>
  <c r="M1694" i="5"/>
  <c r="M1695" i="5"/>
  <c r="M1696" i="5"/>
  <c r="M1697" i="5"/>
  <c r="M1698" i="5"/>
  <c r="M1699" i="5"/>
  <c r="M1700" i="5"/>
  <c r="M1701" i="5"/>
  <c r="M1702" i="5"/>
  <c r="M1703" i="5"/>
  <c r="M1704" i="5"/>
  <c r="M1705" i="5"/>
  <c r="M1706" i="5"/>
  <c r="M1707" i="5"/>
  <c r="M1708" i="5"/>
  <c r="M1709" i="5"/>
  <c r="M1710" i="5"/>
  <c r="M1711" i="5"/>
  <c r="M1712" i="5"/>
  <c r="M1713" i="5"/>
  <c r="M1714" i="5"/>
  <c r="M1715" i="5"/>
  <c r="M1716" i="5"/>
  <c r="M1717" i="5"/>
  <c r="M1718" i="5"/>
  <c r="M1719" i="5"/>
  <c r="M1720" i="5"/>
  <c r="M1721" i="5"/>
  <c r="M1722" i="5"/>
  <c r="M1723" i="5"/>
  <c r="M1724" i="5"/>
  <c r="M1725" i="5"/>
  <c r="M1726" i="5"/>
  <c r="M1727" i="5"/>
  <c r="M1728" i="5"/>
  <c r="M1729" i="5"/>
  <c r="M1730" i="5"/>
  <c r="M1731" i="5"/>
  <c r="M1732" i="5"/>
  <c r="M1733" i="5"/>
  <c r="M1734" i="5"/>
  <c r="M1735" i="5"/>
  <c r="M1736" i="5"/>
  <c r="M1737" i="5"/>
  <c r="M1738" i="5"/>
  <c r="M1739" i="5"/>
  <c r="M1740" i="5"/>
  <c r="M1741" i="5"/>
  <c r="M1742" i="5"/>
  <c r="M1743" i="5"/>
  <c r="M1744" i="5"/>
  <c r="M1745" i="5"/>
  <c r="M1746" i="5"/>
  <c r="M1747" i="5"/>
  <c r="M1748" i="5"/>
  <c r="M1749" i="5"/>
  <c r="M1750" i="5"/>
  <c r="M1751" i="5"/>
  <c r="M1752" i="5"/>
  <c r="M1753" i="5"/>
  <c r="M1754" i="5"/>
  <c r="M1755" i="5"/>
  <c r="M1756" i="5"/>
  <c r="M1757" i="5"/>
  <c r="M1758" i="5"/>
  <c r="M1759" i="5"/>
  <c r="M1760" i="5"/>
  <c r="M1761" i="5"/>
  <c r="M1762" i="5"/>
  <c r="M1763" i="5"/>
  <c r="M1764" i="5"/>
  <c r="M1765" i="5"/>
  <c r="M1766" i="5"/>
  <c r="M1767" i="5"/>
  <c r="M1768" i="5"/>
  <c r="M1769" i="5"/>
  <c r="M1770" i="5"/>
  <c r="M1771" i="5"/>
  <c r="M1772" i="5"/>
  <c r="M1773" i="5"/>
  <c r="M1774" i="5"/>
  <c r="M1775" i="5"/>
  <c r="M1776" i="5"/>
  <c r="M1777" i="5"/>
  <c r="M1778" i="5"/>
  <c r="M1779" i="5"/>
  <c r="M1780" i="5"/>
  <c r="M1781" i="5"/>
  <c r="M1782" i="5"/>
  <c r="M1783" i="5"/>
  <c r="M1784" i="5"/>
  <c r="M1785" i="5"/>
  <c r="M1786" i="5"/>
  <c r="M1787" i="5"/>
  <c r="M1788" i="5"/>
  <c r="M1789" i="5"/>
  <c r="M1790" i="5"/>
  <c r="M1791" i="5"/>
  <c r="M1792" i="5"/>
  <c r="M1793" i="5"/>
  <c r="M1794" i="5"/>
  <c r="M1795" i="5"/>
  <c r="M1796" i="5"/>
  <c r="M1797" i="5"/>
  <c r="M1798" i="5"/>
  <c r="M1799" i="5"/>
  <c r="M1800" i="5"/>
  <c r="M1801" i="5"/>
  <c r="M1802" i="5"/>
  <c r="M1803" i="5"/>
  <c r="M1804" i="5"/>
  <c r="M1805" i="5"/>
  <c r="M1806" i="5"/>
  <c r="M1807" i="5"/>
  <c r="M1808" i="5"/>
  <c r="M1809" i="5"/>
  <c r="M1810" i="5"/>
  <c r="M1811" i="5"/>
  <c r="M1812" i="5"/>
  <c r="M1813" i="5"/>
  <c r="M1814" i="5"/>
  <c r="M1815" i="5"/>
  <c r="M1816" i="5"/>
  <c r="M1817" i="5"/>
  <c r="M1818" i="5"/>
  <c r="M1819" i="5"/>
  <c r="M1820" i="5"/>
  <c r="M1821" i="5"/>
  <c r="M1822" i="5"/>
  <c r="M1823" i="5"/>
  <c r="M1824" i="5"/>
  <c r="M1825" i="5"/>
  <c r="M1826" i="5"/>
  <c r="M1827" i="5"/>
  <c r="M1828" i="5"/>
  <c r="M1829" i="5"/>
  <c r="M1830" i="5"/>
  <c r="M1831" i="5"/>
  <c r="M1832" i="5"/>
  <c r="M1833" i="5"/>
  <c r="M1834" i="5"/>
  <c r="M1835" i="5"/>
  <c r="M1836" i="5"/>
  <c r="M1837" i="5"/>
  <c r="M1838" i="5"/>
  <c r="M1839" i="5"/>
  <c r="M1840" i="5"/>
  <c r="M1841" i="5"/>
  <c r="M1842" i="5"/>
  <c r="M1843" i="5"/>
  <c r="M1844" i="5"/>
  <c r="M1845" i="5"/>
  <c r="M1846" i="5"/>
  <c r="M1847" i="5"/>
  <c r="M1848" i="5"/>
  <c r="M1849" i="5"/>
  <c r="M1850" i="5"/>
  <c r="M1851" i="5"/>
  <c r="M1852" i="5"/>
  <c r="M1853" i="5"/>
  <c r="M1854" i="5"/>
  <c r="M1855" i="5"/>
  <c r="M1856" i="5"/>
  <c r="M1857" i="5"/>
  <c r="M1858" i="5"/>
  <c r="M1859" i="5"/>
  <c r="M1860" i="5"/>
  <c r="M1861" i="5"/>
  <c r="M1862" i="5"/>
  <c r="M1863" i="5"/>
  <c r="M1864" i="5"/>
  <c r="M1865" i="5"/>
  <c r="M1866" i="5"/>
  <c r="M1867" i="5"/>
  <c r="M1868" i="5"/>
  <c r="M1869" i="5"/>
  <c r="M1870" i="5"/>
  <c r="M1871" i="5"/>
  <c r="M1872" i="5"/>
  <c r="M1873" i="5"/>
  <c r="M1874" i="5"/>
  <c r="M1875" i="5"/>
  <c r="M1876" i="5"/>
  <c r="M1877" i="5"/>
  <c r="M1878" i="5"/>
  <c r="M1879" i="5"/>
  <c r="M1880" i="5"/>
  <c r="M1881" i="5"/>
  <c r="M1882" i="5"/>
  <c r="M1883" i="5"/>
  <c r="M1884" i="5"/>
  <c r="M1885" i="5"/>
  <c r="M1886" i="5"/>
  <c r="M1887" i="5"/>
  <c r="M1888" i="5"/>
  <c r="M1889" i="5"/>
  <c r="M1890" i="5"/>
  <c r="M1891" i="5"/>
  <c r="M1892" i="5"/>
  <c r="M1893" i="5"/>
  <c r="M1894" i="5"/>
  <c r="M1895" i="5"/>
  <c r="M1896" i="5"/>
  <c r="M1897" i="5"/>
  <c r="M1898" i="5"/>
  <c r="M1899" i="5"/>
  <c r="M1900" i="5"/>
  <c r="M1901" i="5"/>
  <c r="M1902" i="5"/>
  <c r="M1903" i="5"/>
  <c r="M1904" i="5"/>
  <c r="M1905" i="5"/>
  <c r="M1906" i="5"/>
  <c r="M1907" i="5"/>
  <c r="M1908" i="5"/>
  <c r="M1909" i="5"/>
  <c r="M1910" i="5"/>
  <c r="M1911" i="5"/>
  <c r="M1912" i="5"/>
  <c r="M1913" i="5"/>
  <c r="M1914" i="5"/>
  <c r="M1915" i="5"/>
  <c r="M1916" i="5"/>
  <c r="M1917" i="5"/>
  <c r="M1918" i="5"/>
  <c r="M1919" i="5"/>
  <c r="M1920" i="5"/>
  <c r="M1921" i="5"/>
  <c r="M1922" i="5"/>
  <c r="M1923" i="5"/>
  <c r="M1924" i="5"/>
  <c r="M1925" i="5"/>
  <c r="M1926" i="5"/>
  <c r="M1927" i="5"/>
  <c r="M1928" i="5"/>
  <c r="M1929" i="5"/>
  <c r="M1930" i="5"/>
  <c r="M1931" i="5"/>
  <c r="M1932" i="5"/>
  <c r="M1933" i="5"/>
  <c r="M1934" i="5"/>
  <c r="M1935" i="5"/>
  <c r="M1936" i="5"/>
  <c r="M1937" i="5"/>
  <c r="M1938" i="5"/>
  <c r="M1939" i="5"/>
  <c r="M1940" i="5"/>
  <c r="M1941" i="5"/>
  <c r="M1942" i="5"/>
  <c r="M1943" i="5"/>
  <c r="M1944" i="5"/>
  <c r="M1945" i="5"/>
  <c r="M1946" i="5"/>
  <c r="M1947" i="5"/>
  <c r="M1948" i="5"/>
  <c r="M1949" i="5"/>
  <c r="M1950" i="5"/>
  <c r="M1951" i="5"/>
  <c r="M1952" i="5"/>
  <c r="M1953" i="5"/>
  <c r="M1954" i="5"/>
  <c r="M1955" i="5"/>
  <c r="M1956" i="5"/>
  <c r="M1957" i="5"/>
  <c r="M1958" i="5"/>
  <c r="M1959" i="5"/>
  <c r="M1960" i="5"/>
  <c r="M1961" i="5"/>
  <c r="M1962" i="5"/>
  <c r="M1963" i="5"/>
  <c r="M1964" i="5"/>
  <c r="M1965" i="5"/>
  <c r="M1966" i="5"/>
  <c r="M1967" i="5"/>
  <c r="M1968" i="5"/>
  <c r="M1969" i="5"/>
  <c r="M1970" i="5"/>
  <c r="M1971" i="5"/>
  <c r="M1972" i="5"/>
  <c r="M1973" i="5"/>
  <c r="M1974" i="5"/>
  <c r="M1975" i="5"/>
  <c r="M1976" i="5"/>
  <c r="M1977" i="5"/>
  <c r="M1978" i="5"/>
  <c r="M1979" i="5"/>
  <c r="M1980" i="5"/>
  <c r="M1981" i="5"/>
  <c r="M1982" i="5"/>
  <c r="M1983" i="5"/>
  <c r="M1984" i="5"/>
  <c r="M1985" i="5"/>
  <c r="M1986" i="5"/>
  <c r="M1987" i="5"/>
  <c r="M1988" i="5"/>
  <c r="M1989" i="5"/>
  <c r="M1990" i="5"/>
  <c r="M1991" i="5"/>
  <c r="M1992" i="5"/>
  <c r="M1993" i="5"/>
  <c r="M1994" i="5"/>
  <c r="M1995" i="5"/>
  <c r="M1996" i="5"/>
  <c r="M1997" i="5"/>
  <c r="M1998" i="5"/>
  <c r="M1999" i="5"/>
  <c r="M2000" i="5"/>
  <c r="M2001" i="5"/>
  <c r="M2002" i="5"/>
  <c r="M2003" i="5"/>
  <c r="M2004" i="5"/>
  <c r="M2005" i="5"/>
  <c r="M2006" i="5"/>
  <c r="M2007" i="5"/>
  <c r="M2008" i="5"/>
  <c r="M2009" i="5"/>
  <c r="M2010" i="5"/>
  <c r="M2011" i="5"/>
  <c r="M2012" i="5"/>
  <c r="M2013" i="5"/>
  <c r="M2014" i="5"/>
  <c r="M2015" i="5"/>
  <c r="M2016" i="5"/>
  <c r="M2017" i="5"/>
  <c r="M2018" i="5"/>
  <c r="M2019" i="5"/>
  <c r="M2020" i="5"/>
  <c r="M2021" i="5"/>
  <c r="M2022" i="5"/>
  <c r="M2023" i="5"/>
  <c r="M2024" i="5"/>
  <c r="M2025" i="5"/>
  <c r="M2026" i="5"/>
  <c r="M2027" i="5"/>
  <c r="M2028" i="5"/>
  <c r="M2029" i="5"/>
  <c r="M2030" i="5"/>
  <c r="M2031" i="5"/>
  <c r="M2032" i="5"/>
  <c r="M2033" i="5"/>
  <c r="M2034" i="5"/>
  <c r="M2035" i="5"/>
  <c r="M2036" i="5"/>
  <c r="M2037" i="5"/>
  <c r="M2038" i="5"/>
  <c r="M2039" i="5"/>
  <c r="M2040" i="5"/>
  <c r="M2041" i="5"/>
  <c r="M2042" i="5"/>
  <c r="M2043" i="5"/>
  <c r="M2044" i="5"/>
  <c r="M2045" i="5"/>
  <c r="M2046" i="5"/>
  <c r="M2047" i="5"/>
  <c r="M2048" i="5"/>
  <c r="M2049" i="5"/>
  <c r="M2050" i="5"/>
  <c r="M2051" i="5"/>
  <c r="M2052" i="5"/>
  <c r="M2053" i="5"/>
  <c r="M2054" i="5"/>
  <c r="M2055" i="5"/>
  <c r="M2056" i="5"/>
  <c r="M2057" i="5"/>
  <c r="M2058" i="5"/>
  <c r="M2059" i="5"/>
  <c r="M2060" i="5"/>
  <c r="M2061" i="5"/>
  <c r="M2062" i="5"/>
  <c r="M2063" i="5"/>
  <c r="M2064" i="5"/>
  <c r="M2065" i="5"/>
  <c r="M2066" i="5"/>
  <c r="M2067" i="5"/>
  <c r="M2068" i="5"/>
  <c r="M2069" i="5"/>
  <c r="M2070" i="5"/>
  <c r="M2071" i="5"/>
  <c r="M2072" i="5"/>
  <c r="M2073" i="5"/>
  <c r="M2074" i="5"/>
  <c r="M2075" i="5"/>
  <c r="M2076" i="5"/>
  <c r="M2077" i="5"/>
  <c r="M2078" i="5"/>
  <c r="M2079" i="5"/>
  <c r="M2080" i="5"/>
  <c r="M2081" i="5"/>
  <c r="M2082" i="5"/>
  <c r="M2083" i="5"/>
  <c r="M2084" i="5"/>
  <c r="M2085" i="5"/>
  <c r="M2086" i="5"/>
  <c r="M2087" i="5"/>
  <c r="M2088" i="5"/>
  <c r="M2089" i="5"/>
  <c r="M2090" i="5"/>
  <c r="M2091" i="5"/>
  <c r="M2092" i="5"/>
  <c r="M2093" i="5"/>
  <c r="M2094" i="5"/>
  <c r="M2095" i="5"/>
  <c r="M2096" i="5"/>
  <c r="M2097" i="5"/>
  <c r="M2098" i="5"/>
  <c r="M2099" i="5"/>
  <c r="M2100" i="5"/>
  <c r="M2101" i="5"/>
  <c r="M2102" i="5"/>
  <c r="M2103" i="5"/>
  <c r="M2104" i="5"/>
  <c r="M2105" i="5"/>
  <c r="M2106" i="5"/>
  <c r="M2107" i="5"/>
  <c r="M2108" i="5"/>
  <c r="M2109" i="5"/>
  <c r="M2110" i="5"/>
  <c r="M2111" i="5"/>
  <c r="M2112" i="5"/>
  <c r="M2113" i="5"/>
  <c r="M2114" i="5"/>
  <c r="M2115" i="5"/>
  <c r="M2116" i="5"/>
  <c r="M2117" i="5"/>
  <c r="M2118" i="5"/>
  <c r="M2119" i="5"/>
  <c r="M2120" i="5"/>
  <c r="M2121" i="5"/>
  <c r="M2122" i="5"/>
  <c r="M2123" i="5"/>
  <c r="M2124" i="5"/>
  <c r="M2125" i="5"/>
  <c r="M2126" i="5"/>
  <c r="M2127" i="5"/>
  <c r="M2128" i="5"/>
  <c r="M2129" i="5"/>
  <c r="M2130" i="5"/>
  <c r="M2131" i="5"/>
  <c r="M2132" i="5"/>
  <c r="M2133" i="5"/>
  <c r="M2134" i="5"/>
  <c r="M2135" i="5"/>
  <c r="M2136" i="5"/>
  <c r="M2137" i="5"/>
  <c r="M2138" i="5"/>
  <c r="M2139" i="5"/>
  <c r="M2140" i="5"/>
  <c r="M2141" i="5"/>
  <c r="M2142" i="5"/>
  <c r="M2143" i="5"/>
  <c r="M2144" i="5"/>
  <c r="M2145" i="5"/>
  <c r="M2146" i="5"/>
  <c r="M2147" i="5"/>
  <c r="M2148" i="5"/>
  <c r="M2149" i="5"/>
  <c r="M2150" i="5"/>
  <c r="M2151" i="5"/>
  <c r="M2152" i="5"/>
  <c r="M2153" i="5"/>
  <c r="M2154" i="5"/>
  <c r="M2155" i="5"/>
  <c r="M2156" i="5"/>
  <c r="M2157" i="5"/>
  <c r="M2158" i="5"/>
  <c r="M2159" i="5"/>
  <c r="M2160" i="5"/>
  <c r="M2161" i="5"/>
  <c r="M2162" i="5"/>
  <c r="M2163" i="5"/>
  <c r="M2164" i="5"/>
  <c r="M2165" i="5"/>
  <c r="M2166" i="5"/>
  <c r="M2167" i="5"/>
  <c r="M2168" i="5"/>
  <c r="M2169" i="5"/>
  <c r="M2170" i="5"/>
  <c r="M2171" i="5"/>
  <c r="M2172" i="5"/>
  <c r="M2173" i="5"/>
  <c r="M2174" i="5"/>
  <c r="M2175" i="5"/>
  <c r="M2176" i="5"/>
  <c r="M2177" i="5"/>
  <c r="M2178" i="5"/>
  <c r="M2179" i="5"/>
  <c r="M2180" i="5"/>
  <c r="M2181" i="5"/>
  <c r="M2182" i="5"/>
  <c r="M2183" i="5"/>
  <c r="M2184" i="5"/>
  <c r="M2185" i="5"/>
  <c r="M2186" i="5"/>
  <c r="M2187" i="5"/>
  <c r="M2188" i="5"/>
  <c r="M2189" i="5"/>
  <c r="M2190" i="5"/>
  <c r="M2191" i="5"/>
  <c r="M2192" i="5"/>
  <c r="M2193" i="5"/>
  <c r="M2194" i="5"/>
  <c r="M2195" i="5"/>
  <c r="M2196" i="5"/>
  <c r="M2197" i="5"/>
  <c r="M2198" i="5"/>
  <c r="M2199" i="5"/>
  <c r="M2200" i="5"/>
  <c r="M2201" i="5"/>
  <c r="M2202" i="5"/>
  <c r="M2203" i="5"/>
  <c r="M2204" i="5"/>
  <c r="M2205" i="5"/>
  <c r="M2206" i="5"/>
  <c r="M2207" i="5"/>
  <c r="M2208" i="5"/>
  <c r="M2209" i="5"/>
  <c r="M2210" i="5"/>
  <c r="M2211" i="5"/>
  <c r="M2212" i="5"/>
  <c r="M2213" i="5"/>
  <c r="M2214" i="5"/>
  <c r="M2215" i="5"/>
  <c r="M2216" i="5"/>
  <c r="M2217" i="5"/>
  <c r="M2218" i="5"/>
  <c r="M2219" i="5"/>
  <c r="M2220" i="5"/>
  <c r="M2221" i="5"/>
  <c r="M2222" i="5"/>
  <c r="M2223" i="5"/>
  <c r="M2224" i="5"/>
  <c r="M2225" i="5"/>
  <c r="M2226" i="5"/>
  <c r="M2227" i="5"/>
  <c r="M2228" i="5"/>
  <c r="M6" i="5"/>
  <c r="L7" i="5"/>
  <c r="L8" i="5"/>
  <c r="L9" i="5"/>
  <c r="L10" i="5"/>
  <c r="L11" i="5"/>
  <c r="L12" i="5"/>
  <c r="L13" i="5"/>
  <c r="L14" i="5"/>
  <c r="L15" i="5"/>
  <c r="L16" i="5"/>
  <c r="L17" i="5"/>
  <c r="L18" i="5"/>
  <c r="L19" i="5"/>
  <c r="L20" i="5"/>
  <c r="L21" i="5"/>
  <c r="L22" i="5"/>
  <c r="L23" i="5"/>
  <c r="L24" i="5"/>
  <c r="L25" i="5"/>
  <c r="L26" i="5"/>
  <c r="L27" i="5"/>
  <c r="L28" i="5"/>
  <c r="L29" i="5"/>
  <c r="L30" i="5"/>
  <c r="L31" i="5"/>
  <c r="L32" i="5"/>
  <c r="L33" i="5"/>
  <c r="L34" i="5"/>
  <c r="L35" i="5"/>
  <c r="L36" i="5"/>
  <c r="L37" i="5"/>
  <c r="L38" i="5"/>
  <c r="L39" i="5"/>
  <c r="L40" i="5"/>
  <c r="L41" i="5"/>
  <c r="L42" i="5"/>
  <c r="L43" i="5"/>
  <c r="L44" i="5"/>
  <c r="L45" i="5"/>
  <c r="L46" i="5"/>
  <c r="L47" i="5"/>
  <c r="L48" i="5"/>
  <c r="L49" i="5"/>
  <c r="L50" i="5"/>
  <c r="L51" i="5"/>
  <c r="L52" i="5"/>
  <c r="L53" i="5"/>
  <c r="L54" i="5"/>
  <c r="L55" i="5"/>
  <c r="L56" i="5"/>
  <c r="L57" i="5"/>
  <c r="L58" i="5"/>
  <c r="L59" i="5"/>
  <c r="L60" i="5"/>
  <c r="L61" i="5"/>
  <c r="L62" i="5"/>
  <c r="L63" i="5"/>
  <c r="L64" i="5"/>
  <c r="L65" i="5"/>
  <c r="L66" i="5"/>
  <c r="L67" i="5"/>
  <c r="L68" i="5"/>
  <c r="L69" i="5"/>
  <c r="L70" i="5"/>
  <c r="L71" i="5"/>
  <c r="L72" i="5"/>
  <c r="L73" i="5"/>
  <c r="L74" i="5"/>
  <c r="L75" i="5"/>
  <c r="L76" i="5"/>
  <c r="L77" i="5"/>
  <c r="L78" i="5"/>
  <c r="L79" i="5"/>
  <c r="L80" i="5"/>
  <c r="L81" i="5"/>
  <c r="L82" i="5"/>
  <c r="L83" i="5"/>
  <c r="L84" i="5"/>
  <c r="L85" i="5"/>
  <c r="L86" i="5"/>
  <c r="L87" i="5"/>
  <c r="L88" i="5"/>
  <c r="L89" i="5"/>
  <c r="L90" i="5"/>
  <c r="L91" i="5"/>
  <c r="L92" i="5"/>
  <c r="L93" i="5"/>
  <c r="L94" i="5"/>
  <c r="L95" i="5"/>
  <c r="L96" i="5"/>
  <c r="L97" i="5"/>
  <c r="L98" i="5"/>
  <c r="L99" i="5"/>
  <c r="L100" i="5"/>
  <c r="L101" i="5"/>
  <c r="L102" i="5"/>
  <c r="L103" i="5"/>
  <c r="L104" i="5"/>
  <c r="L105" i="5"/>
  <c r="L106" i="5"/>
  <c r="L107" i="5"/>
  <c r="L108" i="5"/>
  <c r="L109" i="5"/>
  <c r="L110" i="5"/>
  <c r="L111" i="5"/>
  <c r="L112" i="5"/>
  <c r="L113" i="5"/>
  <c r="L114" i="5"/>
  <c r="L115" i="5"/>
  <c r="L116" i="5"/>
  <c r="L117" i="5"/>
  <c r="L118" i="5"/>
  <c r="L119" i="5"/>
  <c r="L120" i="5"/>
  <c r="L121" i="5"/>
  <c r="L122" i="5"/>
  <c r="L123" i="5"/>
  <c r="L124" i="5"/>
  <c r="L125" i="5"/>
  <c r="L126" i="5"/>
  <c r="L127" i="5"/>
  <c r="L128" i="5"/>
  <c r="L129" i="5"/>
  <c r="L130" i="5"/>
  <c r="L131" i="5"/>
  <c r="L132" i="5"/>
  <c r="L133" i="5"/>
  <c r="L134" i="5"/>
  <c r="L135" i="5"/>
  <c r="L136" i="5"/>
  <c r="L137"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L477" i="5"/>
  <c r="L478" i="5"/>
  <c r="L479" i="5"/>
  <c r="L480" i="5"/>
  <c r="L481" i="5"/>
  <c r="L482" i="5"/>
  <c r="L483" i="5"/>
  <c r="L484" i="5"/>
  <c r="L485" i="5"/>
  <c r="L486" i="5"/>
  <c r="L487" i="5"/>
  <c r="L488" i="5"/>
  <c r="L489" i="5"/>
  <c r="L490" i="5"/>
  <c r="L491" i="5"/>
  <c r="L492" i="5"/>
  <c r="L493" i="5"/>
  <c r="L494" i="5"/>
  <c r="L495" i="5"/>
  <c r="L496" i="5"/>
  <c r="L497" i="5"/>
  <c r="L498" i="5"/>
  <c r="L499" i="5"/>
  <c r="L500" i="5"/>
  <c r="L501" i="5"/>
  <c r="L502" i="5"/>
  <c r="L503" i="5"/>
  <c r="L504" i="5"/>
  <c r="L505" i="5"/>
  <c r="L506" i="5"/>
  <c r="L507" i="5"/>
  <c r="L508" i="5"/>
  <c r="L509" i="5"/>
  <c r="L510" i="5"/>
  <c r="L511" i="5"/>
  <c r="L512" i="5"/>
  <c r="L513" i="5"/>
  <c r="L514" i="5"/>
  <c r="L515" i="5"/>
  <c r="L516" i="5"/>
  <c r="L517" i="5"/>
  <c r="L518" i="5"/>
  <c r="L519" i="5"/>
  <c r="L520" i="5"/>
  <c r="L521" i="5"/>
  <c r="L522" i="5"/>
  <c r="L523" i="5"/>
  <c r="L524" i="5"/>
  <c r="L525" i="5"/>
  <c r="L526" i="5"/>
  <c r="L527" i="5"/>
  <c r="L528" i="5"/>
  <c r="L529" i="5"/>
  <c r="L530" i="5"/>
  <c r="L531" i="5"/>
  <c r="L532" i="5"/>
  <c r="L533" i="5"/>
  <c r="L534" i="5"/>
  <c r="L535" i="5"/>
  <c r="L536" i="5"/>
  <c r="L537" i="5"/>
  <c r="L538" i="5"/>
  <c r="L539" i="5"/>
  <c r="L540" i="5"/>
  <c r="L541" i="5"/>
  <c r="L542" i="5"/>
  <c r="L543" i="5"/>
  <c r="L544" i="5"/>
  <c r="L545" i="5"/>
  <c r="L546" i="5"/>
  <c r="L547" i="5"/>
  <c r="L548" i="5"/>
  <c r="L549" i="5"/>
  <c r="L550" i="5"/>
  <c r="L551" i="5"/>
  <c r="L552" i="5"/>
  <c r="L553" i="5"/>
  <c r="L554" i="5"/>
  <c r="L555" i="5"/>
  <c r="L556" i="5"/>
  <c r="L557" i="5"/>
  <c r="L558" i="5"/>
  <c r="L559" i="5"/>
  <c r="L560" i="5"/>
  <c r="L561" i="5"/>
  <c r="L562" i="5"/>
  <c r="L563" i="5"/>
  <c r="L564" i="5"/>
  <c r="L565" i="5"/>
  <c r="L566" i="5"/>
  <c r="L567" i="5"/>
  <c r="L568" i="5"/>
  <c r="L569" i="5"/>
  <c r="L570" i="5"/>
  <c r="L571" i="5"/>
  <c r="L572" i="5"/>
  <c r="L573" i="5"/>
  <c r="L574" i="5"/>
  <c r="L575" i="5"/>
  <c r="L576" i="5"/>
  <c r="L577" i="5"/>
  <c r="L578" i="5"/>
  <c r="L579" i="5"/>
  <c r="L580" i="5"/>
  <c r="L581" i="5"/>
  <c r="L582" i="5"/>
  <c r="L583" i="5"/>
  <c r="L584" i="5"/>
  <c r="L585" i="5"/>
  <c r="L586" i="5"/>
  <c r="L587" i="5"/>
  <c r="L588" i="5"/>
  <c r="L589" i="5"/>
  <c r="L590" i="5"/>
  <c r="L591" i="5"/>
  <c r="L592" i="5"/>
  <c r="L593" i="5"/>
  <c r="L594" i="5"/>
  <c r="L595" i="5"/>
  <c r="L596" i="5"/>
  <c r="L597" i="5"/>
  <c r="L598" i="5"/>
  <c r="L599" i="5"/>
  <c r="L600" i="5"/>
  <c r="L601" i="5"/>
  <c r="L602" i="5"/>
  <c r="L603" i="5"/>
  <c r="L604" i="5"/>
  <c r="L605" i="5"/>
  <c r="L606" i="5"/>
  <c r="L607" i="5"/>
  <c r="L608" i="5"/>
  <c r="L609" i="5"/>
  <c r="L610" i="5"/>
  <c r="L611" i="5"/>
  <c r="L612" i="5"/>
  <c r="L613" i="5"/>
  <c r="L614" i="5"/>
  <c r="L615" i="5"/>
  <c r="L616" i="5"/>
  <c r="L617" i="5"/>
  <c r="L618" i="5"/>
  <c r="L619" i="5"/>
  <c r="L620" i="5"/>
  <c r="L621" i="5"/>
  <c r="L622" i="5"/>
  <c r="L623" i="5"/>
  <c r="L624" i="5"/>
  <c r="L625" i="5"/>
  <c r="L626" i="5"/>
  <c r="L627" i="5"/>
  <c r="L628" i="5"/>
  <c r="L629" i="5"/>
  <c r="L630" i="5"/>
  <c r="L631" i="5"/>
  <c r="L632" i="5"/>
  <c r="L633" i="5"/>
  <c r="L634" i="5"/>
  <c r="L635" i="5"/>
  <c r="L636" i="5"/>
  <c r="L637" i="5"/>
  <c r="L638" i="5"/>
  <c r="L639" i="5"/>
  <c r="L640" i="5"/>
  <c r="L641" i="5"/>
  <c r="L642" i="5"/>
  <c r="L643" i="5"/>
  <c r="L644" i="5"/>
  <c r="L645" i="5"/>
  <c r="L646" i="5"/>
  <c r="L647" i="5"/>
  <c r="L648" i="5"/>
  <c r="L649" i="5"/>
  <c r="L650" i="5"/>
  <c r="L651" i="5"/>
  <c r="L652" i="5"/>
  <c r="L653" i="5"/>
  <c r="L654" i="5"/>
  <c r="L655" i="5"/>
  <c r="L656" i="5"/>
  <c r="L657" i="5"/>
  <c r="L658" i="5"/>
  <c r="L659" i="5"/>
  <c r="L660" i="5"/>
  <c r="L661" i="5"/>
  <c r="L662" i="5"/>
  <c r="L663" i="5"/>
  <c r="L664" i="5"/>
  <c r="L665" i="5"/>
  <c r="L666" i="5"/>
  <c r="L667" i="5"/>
  <c r="L668" i="5"/>
  <c r="L669" i="5"/>
  <c r="L670" i="5"/>
  <c r="L671" i="5"/>
  <c r="L672" i="5"/>
  <c r="L673" i="5"/>
  <c r="L674" i="5"/>
  <c r="L675" i="5"/>
  <c r="L676" i="5"/>
  <c r="L677" i="5"/>
  <c r="L678" i="5"/>
  <c r="L679" i="5"/>
  <c r="L680" i="5"/>
  <c r="L681" i="5"/>
  <c r="L682" i="5"/>
  <c r="L683" i="5"/>
  <c r="L684" i="5"/>
  <c r="L685" i="5"/>
  <c r="L686" i="5"/>
  <c r="L687" i="5"/>
  <c r="L688" i="5"/>
  <c r="L689" i="5"/>
  <c r="L690" i="5"/>
  <c r="L691" i="5"/>
  <c r="L692" i="5"/>
  <c r="L693" i="5"/>
  <c r="L694" i="5"/>
  <c r="L695" i="5"/>
  <c r="L696" i="5"/>
  <c r="L697" i="5"/>
  <c r="L698" i="5"/>
  <c r="L699" i="5"/>
  <c r="L700" i="5"/>
  <c r="L701" i="5"/>
  <c r="L702" i="5"/>
  <c r="L703" i="5"/>
  <c r="L704" i="5"/>
  <c r="L705" i="5"/>
  <c r="L706" i="5"/>
  <c r="L707" i="5"/>
  <c r="L708" i="5"/>
  <c r="L709" i="5"/>
  <c r="L710" i="5"/>
  <c r="L711" i="5"/>
  <c r="L712" i="5"/>
  <c r="L713" i="5"/>
  <c r="L714" i="5"/>
  <c r="L715" i="5"/>
  <c r="L716" i="5"/>
  <c r="L717" i="5"/>
  <c r="L718" i="5"/>
  <c r="L719" i="5"/>
  <c r="L720" i="5"/>
  <c r="L721" i="5"/>
  <c r="L722" i="5"/>
  <c r="L723" i="5"/>
  <c r="L724" i="5"/>
  <c r="L725" i="5"/>
  <c r="L726" i="5"/>
  <c r="L727" i="5"/>
  <c r="L728" i="5"/>
  <c r="L729" i="5"/>
  <c r="L730" i="5"/>
  <c r="L731" i="5"/>
  <c r="L732" i="5"/>
  <c r="L733" i="5"/>
  <c r="L734" i="5"/>
  <c r="L735" i="5"/>
  <c r="L736" i="5"/>
  <c r="L737" i="5"/>
  <c r="L738" i="5"/>
  <c r="L739" i="5"/>
  <c r="L740" i="5"/>
  <c r="L741" i="5"/>
  <c r="L742" i="5"/>
  <c r="L743" i="5"/>
  <c r="L744" i="5"/>
  <c r="L745" i="5"/>
  <c r="L746" i="5"/>
  <c r="L747" i="5"/>
  <c r="L748" i="5"/>
  <c r="L749" i="5"/>
  <c r="L750" i="5"/>
  <c r="L751" i="5"/>
  <c r="L752" i="5"/>
  <c r="L753" i="5"/>
  <c r="L754" i="5"/>
  <c r="L755" i="5"/>
  <c r="L756" i="5"/>
  <c r="L757" i="5"/>
  <c r="L758" i="5"/>
  <c r="L759" i="5"/>
  <c r="L760" i="5"/>
  <c r="L761" i="5"/>
  <c r="L762" i="5"/>
  <c r="L763" i="5"/>
  <c r="L764" i="5"/>
  <c r="L765" i="5"/>
  <c r="L766" i="5"/>
  <c r="L767" i="5"/>
  <c r="L768" i="5"/>
  <c r="L769" i="5"/>
  <c r="L770" i="5"/>
  <c r="L771" i="5"/>
  <c r="L772" i="5"/>
  <c r="L773" i="5"/>
  <c r="L774" i="5"/>
  <c r="L775" i="5"/>
  <c r="L776" i="5"/>
  <c r="L777" i="5"/>
  <c r="L778" i="5"/>
  <c r="L779" i="5"/>
  <c r="L780" i="5"/>
  <c r="L781" i="5"/>
  <c r="L782" i="5"/>
  <c r="L783" i="5"/>
  <c r="L784" i="5"/>
  <c r="L785" i="5"/>
  <c r="L786" i="5"/>
  <c r="L787" i="5"/>
  <c r="L788" i="5"/>
  <c r="L789" i="5"/>
  <c r="L790" i="5"/>
  <c r="L791" i="5"/>
  <c r="L792" i="5"/>
  <c r="L793" i="5"/>
  <c r="L794" i="5"/>
  <c r="L795" i="5"/>
  <c r="L796" i="5"/>
  <c r="L797" i="5"/>
  <c r="L798" i="5"/>
  <c r="L799" i="5"/>
  <c r="L800" i="5"/>
  <c r="L801" i="5"/>
  <c r="L802" i="5"/>
  <c r="L803" i="5"/>
  <c r="L804" i="5"/>
  <c r="L805" i="5"/>
  <c r="L806" i="5"/>
  <c r="L807" i="5"/>
  <c r="L808" i="5"/>
  <c r="L809" i="5"/>
  <c r="L810" i="5"/>
  <c r="L811" i="5"/>
  <c r="L812" i="5"/>
  <c r="L813" i="5"/>
  <c r="L814" i="5"/>
  <c r="L815" i="5"/>
  <c r="L816" i="5"/>
  <c r="L817" i="5"/>
  <c r="L818" i="5"/>
  <c r="L819" i="5"/>
  <c r="L820" i="5"/>
  <c r="L821" i="5"/>
  <c r="L822" i="5"/>
  <c r="L823" i="5"/>
  <c r="L824" i="5"/>
  <c r="L825" i="5"/>
  <c r="L826" i="5"/>
  <c r="L827" i="5"/>
  <c r="L828" i="5"/>
  <c r="L829" i="5"/>
  <c r="L830" i="5"/>
  <c r="L831" i="5"/>
  <c r="L832" i="5"/>
  <c r="L833" i="5"/>
  <c r="L834" i="5"/>
  <c r="L835" i="5"/>
  <c r="L836" i="5"/>
  <c r="L837" i="5"/>
  <c r="L838" i="5"/>
  <c r="L839" i="5"/>
  <c r="L840" i="5"/>
  <c r="L841" i="5"/>
  <c r="L842" i="5"/>
  <c r="L843" i="5"/>
  <c r="L844" i="5"/>
  <c r="L845" i="5"/>
  <c r="L846" i="5"/>
  <c r="L847" i="5"/>
  <c r="L848" i="5"/>
  <c r="L849" i="5"/>
  <c r="L850" i="5"/>
  <c r="L851" i="5"/>
  <c r="L852" i="5"/>
  <c r="L853" i="5"/>
  <c r="L854" i="5"/>
  <c r="L855" i="5"/>
  <c r="L856" i="5"/>
  <c r="L857" i="5"/>
  <c r="L858" i="5"/>
  <c r="L859" i="5"/>
  <c r="L860" i="5"/>
  <c r="L861" i="5"/>
  <c r="L862" i="5"/>
  <c r="L863" i="5"/>
  <c r="L864" i="5"/>
  <c r="L865" i="5"/>
  <c r="L866" i="5"/>
  <c r="L867" i="5"/>
  <c r="L868" i="5"/>
  <c r="L869" i="5"/>
  <c r="L870" i="5"/>
  <c r="L871" i="5"/>
  <c r="L872" i="5"/>
  <c r="L873" i="5"/>
  <c r="L874" i="5"/>
  <c r="L875" i="5"/>
  <c r="L876" i="5"/>
  <c r="L877" i="5"/>
  <c r="L878" i="5"/>
  <c r="L879" i="5"/>
  <c r="L880" i="5"/>
  <c r="L881" i="5"/>
  <c r="L882" i="5"/>
  <c r="L883" i="5"/>
  <c r="L884" i="5"/>
  <c r="L885" i="5"/>
  <c r="L886" i="5"/>
  <c r="L887" i="5"/>
  <c r="L888" i="5"/>
  <c r="L889" i="5"/>
  <c r="L890" i="5"/>
  <c r="L891" i="5"/>
  <c r="L892" i="5"/>
  <c r="L893" i="5"/>
  <c r="L894" i="5"/>
  <c r="L895" i="5"/>
  <c r="L896" i="5"/>
  <c r="L897" i="5"/>
  <c r="L898" i="5"/>
  <c r="L899" i="5"/>
  <c r="L900" i="5"/>
  <c r="L901" i="5"/>
  <c r="L902" i="5"/>
  <c r="L903" i="5"/>
  <c r="L904" i="5"/>
  <c r="L905" i="5"/>
  <c r="L906" i="5"/>
  <c r="L907" i="5"/>
  <c r="L908" i="5"/>
  <c r="L909" i="5"/>
  <c r="L910" i="5"/>
  <c r="L911" i="5"/>
  <c r="L912" i="5"/>
  <c r="L913" i="5"/>
  <c r="L914" i="5"/>
  <c r="L915" i="5"/>
  <c r="L916" i="5"/>
  <c r="L917" i="5"/>
  <c r="L918" i="5"/>
  <c r="L919" i="5"/>
  <c r="L920" i="5"/>
  <c r="L921" i="5"/>
  <c r="L922" i="5"/>
  <c r="L923" i="5"/>
  <c r="L924" i="5"/>
  <c r="L925" i="5"/>
  <c r="L926" i="5"/>
  <c r="L927" i="5"/>
  <c r="L928" i="5"/>
  <c r="L929" i="5"/>
  <c r="L930" i="5"/>
  <c r="L931" i="5"/>
  <c r="L932" i="5"/>
  <c r="L933" i="5"/>
  <c r="L934" i="5"/>
  <c r="L935" i="5"/>
  <c r="L936" i="5"/>
  <c r="L937" i="5"/>
  <c r="L938" i="5"/>
  <c r="L939" i="5"/>
  <c r="L940" i="5"/>
  <c r="L941" i="5"/>
  <c r="L942" i="5"/>
  <c r="L943" i="5"/>
  <c r="L944" i="5"/>
  <c r="L945" i="5"/>
  <c r="L946" i="5"/>
  <c r="L947" i="5"/>
  <c r="L948" i="5"/>
  <c r="L949" i="5"/>
  <c r="L950" i="5"/>
  <c r="L951" i="5"/>
  <c r="L952" i="5"/>
  <c r="L953" i="5"/>
  <c r="L954" i="5"/>
  <c r="L955" i="5"/>
  <c r="L956" i="5"/>
  <c r="L957" i="5"/>
  <c r="L958" i="5"/>
  <c r="L959" i="5"/>
  <c r="L960" i="5"/>
  <c r="L961" i="5"/>
  <c r="L962" i="5"/>
  <c r="L963" i="5"/>
  <c r="L964" i="5"/>
  <c r="L965" i="5"/>
  <c r="L966" i="5"/>
  <c r="L967" i="5"/>
  <c r="L968" i="5"/>
  <c r="L969" i="5"/>
  <c r="L970" i="5"/>
  <c r="L971" i="5"/>
  <c r="L972" i="5"/>
  <c r="L973" i="5"/>
  <c r="L974" i="5"/>
  <c r="L975" i="5"/>
  <c r="L976" i="5"/>
  <c r="L977" i="5"/>
  <c r="L978" i="5"/>
  <c r="L979" i="5"/>
  <c r="L980" i="5"/>
  <c r="L981" i="5"/>
  <c r="L982" i="5"/>
  <c r="L983" i="5"/>
  <c r="L984" i="5"/>
  <c r="L985" i="5"/>
  <c r="L986" i="5"/>
  <c r="L987" i="5"/>
  <c r="L988" i="5"/>
  <c r="L989" i="5"/>
  <c r="L990" i="5"/>
  <c r="L991" i="5"/>
  <c r="L992" i="5"/>
  <c r="L993" i="5"/>
  <c r="L994" i="5"/>
  <c r="L995" i="5"/>
  <c r="L996" i="5"/>
  <c r="L997" i="5"/>
  <c r="L998" i="5"/>
  <c r="L999" i="5"/>
  <c r="L1000" i="5"/>
  <c r="L1001" i="5"/>
  <c r="L1002" i="5"/>
  <c r="L1003" i="5"/>
  <c r="L1004" i="5"/>
  <c r="L1005" i="5"/>
  <c r="L1006" i="5"/>
  <c r="L1007" i="5"/>
  <c r="L1008" i="5"/>
  <c r="L1009" i="5"/>
  <c r="L1010" i="5"/>
  <c r="L1011" i="5"/>
  <c r="L1012" i="5"/>
  <c r="L1013" i="5"/>
  <c r="L1014" i="5"/>
  <c r="L1015" i="5"/>
  <c r="L1016" i="5"/>
  <c r="L1017" i="5"/>
  <c r="L1018" i="5"/>
  <c r="L1019" i="5"/>
  <c r="L1020" i="5"/>
  <c r="L1021" i="5"/>
  <c r="L1022" i="5"/>
  <c r="L1023" i="5"/>
  <c r="L1024" i="5"/>
  <c r="L1025" i="5"/>
  <c r="L1026" i="5"/>
  <c r="L1027" i="5"/>
  <c r="L1028" i="5"/>
  <c r="L1029" i="5"/>
  <c r="L1030" i="5"/>
  <c r="L1031" i="5"/>
  <c r="L1032" i="5"/>
  <c r="L1033" i="5"/>
  <c r="L1034" i="5"/>
  <c r="L1035" i="5"/>
  <c r="L1036" i="5"/>
  <c r="L1037" i="5"/>
  <c r="L1038" i="5"/>
  <c r="L1039" i="5"/>
  <c r="L1040" i="5"/>
  <c r="L1041" i="5"/>
  <c r="L1042" i="5"/>
  <c r="L1043" i="5"/>
  <c r="L1044" i="5"/>
  <c r="L1045" i="5"/>
  <c r="L1046" i="5"/>
  <c r="L1047" i="5"/>
  <c r="L1048" i="5"/>
  <c r="L1049" i="5"/>
  <c r="L1050" i="5"/>
  <c r="L1051" i="5"/>
  <c r="L1052" i="5"/>
  <c r="L1053" i="5"/>
  <c r="L1054" i="5"/>
  <c r="L1055" i="5"/>
  <c r="L1056" i="5"/>
  <c r="L1057" i="5"/>
  <c r="L1058" i="5"/>
  <c r="L1059" i="5"/>
  <c r="L1060" i="5"/>
  <c r="L1061" i="5"/>
  <c r="L1062" i="5"/>
  <c r="L1063" i="5"/>
  <c r="L1064" i="5"/>
  <c r="L1065" i="5"/>
  <c r="L1066" i="5"/>
  <c r="L1067" i="5"/>
  <c r="L1068" i="5"/>
  <c r="L1069" i="5"/>
  <c r="L1070" i="5"/>
  <c r="L1071" i="5"/>
  <c r="L1072" i="5"/>
  <c r="L1073" i="5"/>
  <c r="L1074" i="5"/>
  <c r="L1075" i="5"/>
  <c r="L1076" i="5"/>
  <c r="L1077" i="5"/>
  <c r="L1078" i="5"/>
  <c r="L1079" i="5"/>
  <c r="L1080" i="5"/>
  <c r="L1081" i="5"/>
  <c r="L1082" i="5"/>
  <c r="L1083" i="5"/>
  <c r="L1084" i="5"/>
  <c r="L1085" i="5"/>
  <c r="L1086" i="5"/>
  <c r="L1087" i="5"/>
  <c r="L1088" i="5"/>
  <c r="L1089" i="5"/>
  <c r="L1090" i="5"/>
  <c r="L1091" i="5"/>
  <c r="L1092" i="5"/>
  <c r="L1093" i="5"/>
  <c r="L1094" i="5"/>
  <c r="L1095" i="5"/>
  <c r="L1096" i="5"/>
  <c r="L1097" i="5"/>
  <c r="L1098" i="5"/>
  <c r="L1099" i="5"/>
  <c r="L1100" i="5"/>
  <c r="L1101" i="5"/>
  <c r="L1102" i="5"/>
  <c r="L1103" i="5"/>
  <c r="L1104" i="5"/>
  <c r="L1105" i="5"/>
  <c r="L1106" i="5"/>
  <c r="L1107" i="5"/>
  <c r="L1108" i="5"/>
  <c r="L1109" i="5"/>
  <c r="L1110" i="5"/>
  <c r="L1111" i="5"/>
  <c r="L1112" i="5"/>
  <c r="L1113" i="5"/>
  <c r="L1114" i="5"/>
  <c r="L1115" i="5"/>
  <c r="L1116" i="5"/>
  <c r="L1117" i="5"/>
  <c r="L1118" i="5"/>
  <c r="L1119" i="5"/>
  <c r="L1120" i="5"/>
  <c r="L1121" i="5"/>
  <c r="L1122" i="5"/>
  <c r="L1123" i="5"/>
  <c r="L1124" i="5"/>
  <c r="L1125" i="5"/>
  <c r="L1126" i="5"/>
  <c r="L1127" i="5"/>
  <c r="L1128" i="5"/>
  <c r="L1129" i="5"/>
  <c r="L1130" i="5"/>
  <c r="L1131" i="5"/>
  <c r="L1132" i="5"/>
  <c r="L1133" i="5"/>
  <c r="L1134" i="5"/>
  <c r="L1135" i="5"/>
  <c r="L1136" i="5"/>
  <c r="L1137" i="5"/>
  <c r="L1138" i="5"/>
  <c r="L1139" i="5"/>
  <c r="L1140" i="5"/>
  <c r="L1141" i="5"/>
  <c r="L1142" i="5"/>
  <c r="L1143" i="5"/>
  <c r="L1144" i="5"/>
  <c r="L1145" i="5"/>
  <c r="L1146" i="5"/>
  <c r="L1147" i="5"/>
  <c r="L1148" i="5"/>
  <c r="L1149" i="5"/>
  <c r="L1150" i="5"/>
  <c r="L1151" i="5"/>
  <c r="L1152" i="5"/>
  <c r="L1153" i="5"/>
  <c r="L1154" i="5"/>
  <c r="L1155" i="5"/>
  <c r="L1156" i="5"/>
  <c r="L1157" i="5"/>
  <c r="L1158" i="5"/>
  <c r="L1159" i="5"/>
  <c r="L1160" i="5"/>
  <c r="L1161" i="5"/>
  <c r="L1162" i="5"/>
  <c r="L1163" i="5"/>
  <c r="L1164" i="5"/>
  <c r="L1165" i="5"/>
  <c r="L1166" i="5"/>
  <c r="L1167" i="5"/>
  <c r="L1168" i="5"/>
  <c r="L1169" i="5"/>
  <c r="L1170" i="5"/>
  <c r="L1171" i="5"/>
  <c r="L1172" i="5"/>
  <c r="L1173" i="5"/>
  <c r="L1174" i="5"/>
  <c r="L1175" i="5"/>
  <c r="L1176" i="5"/>
  <c r="L1177" i="5"/>
  <c r="L1178" i="5"/>
  <c r="L1179" i="5"/>
  <c r="L1180" i="5"/>
  <c r="L1181" i="5"/>
  <c r="L1182" i="5"/>
  <c r="L1183" i="5"/>
  <c r="L1184" i="5"/>
  <c r="L1185" i="5"/>
  <c r="L1186" i="5"/>
  <c r="L1187" i="5"/>
  <c r="L1188" i="5"/>
  <c r="L1189" i="5"/>
  <c r="L1190" i="5"/>
  <c r="L1191" i="5"/>
  <c r="L1192" i="5"/>
  <c r="L1193" i="5"/>
  <c r="L1194" i="5"/>
  <c r="L1195" i="5"/>
  <c r="L1196" i="5"/>
  <c r="L1197" i="5"/>
  <c r="L1198" i="5"/>
  <c r="L1199" i="5"/>
  <c r="L1200" i="5"/>
  <c r="L1201" i="5"/>
  <c r="L1202" i="5"/>
  <c r="L1203" i="5"/>
  <c r="L1204" i="5"/>
  <c r="L1205" i="5"/>
  <c r="L1206" i="5"/>
  <c r="L1207" i="5"/>
  <c r="L1208" i="5"/>
  <c r="L1209" i="5"/>
  <c r="L1210" i="5"/>
  <c r="L1211" i="5"/>
  <c r="L1212" i="5"/>
  <c r="L1213" i="5"/>
  <c r="L1214" i="5"/>
  <c r="L1215" i="5"/>
  <c r="L1216" i="5"/>
  <c r="L1217" i="5"/>
  <c r="L1218" i="5"/>
  <c r="L1219" i="5"/>
  <c r="L1220" i="5"/>
  <c r="L1221" i="5"/>
  <c r="L1222" i="5"/>
  <c r="L1223" i="5"/>
  <c r="L1224" i="5"/>
  <c r="L1225" i="5"/>
  <c r="L1226" i="5"/>
  <c r="L1227" i="5"/>
  <c r="L1228" i="5"/>
  <c r="L1229" i="5"/>
  <c r="L1230" i="5"/>
  <c r="L1231" i="5"/>
  <c r="L1232" i="5"/>
  <c r="L1233" i="5"/>
  <c r="L1234" i="5"/>
  <c r="L1235" i="5"/>
  <c r="L1236" i="5"/>
  <c r="L1237" i="5"/>
  <c r="L1238" i="5"/>
  <c r="L1239" i="5"/>
  <c r="L1240" i="5"/>
  <c r="L1241" i="5"/>
  <c r="L1242" i="5"/>
  <c r="L1243" i="5"/>
  <c r="L1244" i="5"/>
  <c r="L1245" i="5"/>
  <c r="L1246" i="5"/>
  <c r="L1247" i="5"/>
  <c r="L1248" i="5"/>
  <c r="L1249" i="5"/>
  <c r="L1250" i="5"/>
  <c r="L1251" i="5"/>
  <c r="L1252" i="5"/>
  <c r="L1253" i="5"/>
  <c r="L1254" i="5"/>
  <c r="L1255" i="5"/>
  <c r="L1256" i="5"/>
  <c r="L1257" i="5"/>
  <c r="L1258" i="5"/>
  <c r="L1259" i="5"/>
  <c r="L1260" i="5"/>
  <c r="L1261" i="5"/>
  <c r="L1262" i="5"/>
  <c r="L1263" i="5"/>
  <c r="L1264" i="5"/>
  <c r="L1265" i="5"/>
  <c r="L1266" i="5"/>
  <c r="L1267" i="5"/>
  <c r="L1268" i="5"/>
  <c r="L1269" i="5"/>
  <c r="L1270" i="5"/>
  <c r="L1271" i="5"/>
  <c r="L1272" i="5"/>
  <c r="L1273" i="5"/>
  <c r="L1274" i="5"/>
  <c r="L1275" i="5"/>
  <c r="L1276" i="5"/>
  <c r="L1277" i="5"/>
  <c r="L1278" i="5"/>
  <c r="L1279" i="5"/>
  <c r="L1280" i="5"/>
  <c r="L1281" i="5"/>
  <c r="L1282" i="5"/>
  <c r="L1283" i="5"/>
  <c r="L1284" i="5"/>
  <c r="L1285" i="5"/>
  <c r="L1286" i="5"/>
  <c r="L1287" i="5"/>
  <c r="L1288" i="5"/>
  <c r="L1289" i="5"/>
  <c r="L1290" i="5"/>
  <c r="L1291" i="5"/>
  <c r="L1292" i="5"/>
  <c r="L1293" i="5"/>
  <c r="L1294" i="5"/>
  <c r="L1295" i="5"/>
  <c r="L1296" i="5"/>
  <c r="L1297" i="5"/>
  <c r="L1298" i="5"/>
  <c r="L1299" i="5"/>
  <c r="L1300" i="5"/>
  <c r="L1301" i="5"/>
  <c r="L1302" i="5"/>
  <c r="L1303" i="5"/>
  <c r="L1304" i="5"/>
  <c r="L1305" i="5"/>
  <c r="L1306" i="5"/>
  <c r="L1307" i="5"/>
  <c r="L1308" i="5"/>
  <c r="L1309" i="5"/>
  <c r="L1310" i="5"/>
  <c r="L1311" i="5"/>
  <c r="L1312" i="5"/>
  <c r="L1313" i="5"/>
  <c r="L1314" i="5"/>
  <c r="L1315" i="5"/>
  <c r="L1316" i="5"/>
  <c r="L1317" i="5"/>
  <c r="L1318" i="5"/>
  <c r="L1319" i="5"/>
  <c r="L1320" i="5"/>
  <c r="L1321" i="5"/>
  <c r="L1322" i="5"/>
  <c r="L1323" i="5"/>
  <c r="L1324" i="5"/>
  <c r="L1325" i="5"/>
  <c r="L1326" i="5"/>
  <c r="L1327" i="5"/>
  <c r="L1328" i="5"/>
  <c r="L1329" i="5"/>
  <c r="L1330" i="5"/>
  <c r="L1331" i="5"/>
  <c r="L1332" i="5"/>
  <c r="L1333" i="5"/>
  <c r="L1334" i="5"/>
  <c r="L1335" i="5"/>
  <c r="L1336" i="5"/>
  <c r="L1337" i="5"/>
  <c r="L1338" i="5"/>
  <c r="L1339" i="5"/>
  <c r="L1340" i="5"/>
  <c r="L1341" i="5"/>
  <c r="L1342" i="5"/>
  <c r="L1343" i="5"/>
  <c r="L1344" i="5"/>
  <c r="L1345" i="5"/>
  <c r="L1346" i="5"/>
  <c r="L1347" i="5"/>
  <c r="L1348" i="5"/>
  <c r="L1349" i="5"/>
  <c r="L1350" i="5"/>
  <c r="L1351" i="5"/>
  <c r="L1352" i="5"/>
  <c r="L1353" i="5"/>
  <c r="L1354" i="5"/>
  <c r="L1355" i="5"/>
  <c r="L1356" i="5"/>
  <c r="L1357" i="5"/>
  <c r="L1358" i="5"/>
  <c r="L1359" i="5"/>
  <c r="L1360" i="5"/>
  <c r="L1361" i="5"/>
  <c r="L1362" i="5"/>
  <c r="L1363" i="5"/>
  <c r="L1364" i="5"/>
  <c r="L1365" i="5"/>
  <c r="L1366" i="5"/>
  <c r="L1367" i="5"/>
  <c r="L1368" i="5"/>
  <c r="L1369" i="5"/>
  <c r="L1370" i="5"/>
  <c r="L1371" i="5"/>
  <c r="L1372" i="5"/>
  <c r="L1373" i="5"/>
  <c r="L1374" i="5"/>
  <c r="L1375" i="5"/>
  <c r="L1376" i="5"/>
  <c r="L1377" i="5"/>
  <c r="L1378" i="5"/>
  <c r="L1379" i="5"/>
  <c r="L1380" i="5"/>
  <c r="L1381" i="5"/>
  <c r="L1382" i="5"/>
  <c r="L1383" i="5"/>
  <c r="L1384" i="5"/>
  <c r="L1385" i="5"/>
  <c r="L1386" i="5"/>
  <c r="L1387" i="5"/>
  <c r="L1388" i="5"/>
  <c r="L1389" i="5"/>
  <c r="L1390" i="5"/>
  <c r="L1391" i="5"/>
  <c r="L1392" i="5"/>
  <c r="L1393" i="5"/>
  <c r="L1394" i="5"/>
  <c r="L1395" i="5"/>
  <c r="L1396" i="5"/>
  <c r="L1397" i="5"/>
  <c r="L1398" i="5"/>
  <c r="L1399" i="5"/>
  <c r="L1400" i="5"/>
  <c r="L1401" i="5"/>
  <c r="L1402" i="5"/>
  <c r="L1403" i="5"/>
  <c r="L1404" i="5"/>
  <c r="L1405" i="5"/>
  <c r="L1406" i="5"/>
  <c r="L1407" i="5"/>
  <c r="L1408" i="5"/>
  <c r="L1409" i="5"/>
  <c r="L1410" i="5"/>
  <c r="L1411" i="5"/>
  <c r="L1412" i="5"/>
  <c r="L1413" i="5"/>
  <c r="L1414" i="5"/>
  <c r="L1415" i="5"/>
  <c r="L1416" i="5"/>
  <c r="L1417" i="5"/>
  <c r="L1418" i="5"/>
  <c r="L1419" i="5"/>
  <c r="L1420" i="5"/>
  <c r="L1421" i="5"/>
  <c r="L1422" i="5"/>
  <c r="L1423" i="5"/>
  <c r="L1424" i="5"/>
  <c r="L1425" i="5"/>
  <c r="L1426" i="5"/>
  <c r="L1427" i="5"/>
  <c r="L1428" i="5"/>
  <c r="L1429" i="5"/>
  <c r="L1430" i="5"/>
  <c r="L1431" i="5"/>
  <c r="L1432" i="5"/>
  <c r="L1433" i="5"/>
  <c r="L1434" i="5"/>
  <c r="L1435" i="5"/>
  <c r="L1436" i="5"/>
  <c r="L1437" i="5"/>
  <c r="L1438" i="5"/>
  <c r="L1439" i="5"/>
  <c r="L1440" i="5"/>
  <c r="L1441" i="5"/>
  <c r="L1442" i="5"/>
  <c r="L1443" i="5"/>
  <c r="L1444" i="5"/>
  <c r="L1445" i="5"/>
  <c r="L1446" i="5"/>
  <c r="L1447" i="5"/>
  <c r="L1448" i="5"/>
  <c r="L1449" i="5"/>
  <c r="L1450" i="5"/>
  <c r="L1451" i="5"/>
  <c r="L1452" i="5"/>
  <c r="L1453" i="5"/>
  <c r="L1454" i="5"/>
  <c r="L1455" i="5"/>
  <c r="L1456" i="5"/>
  <c r="L1457" i="5"/>
  <c r="L1458" i="5"/>
  <c r="L1459" i="5"/>
  <c r="L1460" i="5"/>
  <c r="L1461" i="5"/>
  <c r="L1462" i="5"/>
  <c r="L1463" i="5"/>
  <c r="L1464" i="5"/>
  <c r="L1465" i="5"/>
  <c r="L1466" i="5"/>
  <c r="L1467" i="5"/>
  <c r="L1468" i="5"/>
  <c r="L1469" i="5"/>
  <c r="L1470" i="5"/>
  <c r="L1471" i="5"/>
  <c r="L1472" i="5"/>
  <c r="L1473" i="5"/>
  <c r="L1474" i="5"/>
  <c r="L1475" i="5"/>
  <c r="L1476" i="5"/>
  <c r="L1477" i="5"/>
  <c r="L1478" i="5"/>
  <c r="L1479" i="5"/>
  <c r="L1480" i="5"/>
  <c r="L1481" i="5"/>
  <c r="L1482" i="5"/>
  <c r="L1483" i="5"/>
  <c r="L1484" i="5"/>
  <c r="L1485" i="5"/>
  <c r="L1486" i="5"/>
  <c r="L1487" i="5"/>
  <c r="L1488" i="5"/>
  <c r="L1489" i="5"/>
  <c r="L1490" i="5"/>
  <c r="L1491" i="5"/>
  <c r="L1492" i="5"/>
  <c r="L1493" i="5"/>
  <c r="L1494" i="5"/>
  <c r="L1495" i="5"/>
  <c r="L1496" i="5"/>
  <c r="L1497" i="5"/>
  <c r="L1498" i="5"/>
  <c r="L1499" i="5"/>
  <c r="L1500" i="5"/>
  <c r="L1501" i="5"/>
  <c r="L1502" i="5"/>
  <c r="L1503" i="5"/>
  <c r="L1504" i="5"/>
  <c r="L1505" i="5"/>
  <c r="L1506" i="5"/>
  <c r="L1507" i="5"/>
  <c r="L1508" i="5"/>
  <c r="L1509" i="5"/>
  <c r="L1510" i="5"/>
  <c r="L1511" i="5"/>
  <c r="L1512" i="5"/>
  <c r="L1513" i="5"/>
  <c r="L1514" i="5"/>
  <c r="L1515" i="5"/>
  <c r="L1516" i="5"/>
  <c r="L1517" i="5"/>
  <c r="L1518" i="5"/>
  <c r="L1519" i="5"/>
  <c r="L1520" i="5"/>
  <c r="L1521" i="5"/>
  <c r="L1522" i="5"/>
  <c r="L1523" i="5"/>
  <c r="L1524" i="5"/>
  <c r="L1525" i="5"/>
  <c r="L1526" i="5"/>
  <c r="L1527" i="5"/>
  <c r="L1528" i="5"/>
  <c r="L1529" i="5"/>
  <c r="L1530" i="5"/>
  <c r="L1531" i="5"/>
  <c r="L1532" i="5"/>
  <c r="L1533" i="5"/>
  <c r="L1534" i="5"/>
  <c r="L1535" i="5"/>
  <c r="L1536" i="5"/>
  <c r="L1537" i="5"/>
  <c r="L1538" i="5"/>
  <c r="L1539" i="5"/>
  <c r="L1540" i="5"/>
  <c r="L1541" i="5"/>
  <c r="L1542" i="5"/>
  <c r="L1543" i="5"/>
  <c r="L1544" i="5"/>
  <c r="L1545" i="5"/>
  <c r="L1546" i="5"/>
  <c r="L1547" i="5"/>
  <c r="L1548" i="5"/>
  <c r="L1549" i="5"/>
  <c r="L1550" i="5"/>
  <c r="L1551" i="5"/>
  <c r="L1552" i="5"/>
  <c r="L1553" i="5"/>
  <c r="L1554" i="5"/>
  <c r="L1555" i="5"/>
  <c r="L1556" i="5"/>
  <c r="L1557" i="5"/>
  <c r="L1558" i="5"/>
  <c r="L1559" i="5"/>
  <c r="L1560" i="5"/>
  <c r="L1561" i="5"/>
  <c r="L1562" i="5"/>
  <c r="L1563" i="5"/>
  <c r="L1564" i="5"/>
  <c r="L1565" i="5"/>
  <c r="L1566" i="5"/>
  <c r="L1567" i="5"/>
  <c r="L1568" i="5"/>
  <c r="L1569" i="5"/>
  <c r="L1570" i="5"/>
  <c r="L1571" i="5"/>
  <c r="L1572" i="5"/>
  <c r="L1573" i="5"/>
  <c r="L1574" i="5"/>
  <c r="L1575" i="5"/>
  <c r="L1576" i="5"/>
  <c r="L1577" i="5"/>
  <c r="L1578" i="5"/>
  <c r="L1579" i="5"/>
  <c r="L1580" i="5"/>
  <c r="L1581" i="5"/>
  <c r="L1582" i="5"/>
  <c r="L1583" i="5"/>
  <c r="L1584" i="5"/>
  <c r="L1585" i="5"/>
  <c r="L1586" i="5"/>
  <c r="L1587" i="5"/>
  <c r="L1588" i="5"/>
  <c r="L1589" i="5"/>
  <c r="L1590" i="5"/>
  <c r="L1591" i="5"/>
  <c r="L1592" i="5"/>
  <c r="L1593" i="5"/>
  <c r="L1594" i="5"/>
  <c r="L1595" i="5"/>
  <c r="L1596" i="5"/>
  <c r="L1597" i="5"/>
  <c r="L1598" i="5"/>
  <c r="L1599" i="5"/>
  <c r="L1600" i="5"/>
  <c r="L1601" i="5"/>
  <c r="L1602" i="5"/>
  <c r="L1603" i="5"/>
  <c r="L1604" i="5"/>
  <c r="L1605" i="5"/>
  <c r="L1606" i="5"/>
  <c r="L1607" i="5"/>
  <c r="L1608" i="5"/>
  <c r="L1609" i="5"/>
  <c r="L1610" i="5"/>
  <c r="L1611" i="5"/>
  <c r="L1612" i="5"/>
  <c r="L1613" i="5"/>
  <c r="L1614" i="5"/>
  <c r="L1615" i="5"/>
  <c r="L1616" i="5"/>
  <c r="L1617" i="5"/>
  <c r="L1618" i="5"/>
  <c r="L1619" i="5"/>
  <c r="L1620" i="5"/>
  <c r="L1621" i="5"/>
  <c r="L1622" i="5"/>
  <c r="L1623" i="5"/>
  <c r="L1624" i="5"/>
  <c r="L1625" i="5"/>
  <c r="L1626" i="5"/>
  <c r="L1627" i="5"/>
  <c r="L1628" i="5"/>
  <c r="L1629" i="5"/>
  <c r="L1630" i="5"/>
  <c r="L1631" i="5"/>
  <c r="L1632" i="5"/>
  <c r="L1633" i="5"/>
  <c r="L1634" i="5"/>
  <c r="L1635" i="5"/>
  <c r="L1636" i="5"/>
  <c r="L1637" i="5"/>
  <c r="L1638" i="5"/>
  <c r="L1639" i="5"/>
  <c r="L1640" i="5"/>
  <c r="L1641" i="5"/>
  <c r="L1642" i="5"/>
  <c r="L1643" i="5"/>
  <c r="L1644" i="5"/>
  <c r="L1645" i="5"/>
  <c r="L1646" i="5"/>
  <c r="L1647" i="5"/>
  <c r="L1648" i="5"/>
  <c r="L1649" i="5"/>
  <c r="L1650" i="5"/>
  <c r="L1651" i="5"/>
  <c r="L1652" i="5"/>
  <c r="L1653" i="5"/>
  <c r="L1654" i="5"/>
  <c r="L1655" i="5"/>
  <c r="L1656" i="5"/>
  <c r="L1657" i="5"/>
  <c r="L1658" i="5"/>
  <c r="L1659" i="5"/>
  <c r="L1660" i="5"/>
  <c r="L1661" i="5"/>
  <c r="L1662" i="5"/>
  <c r="L1663" i="5"/>
  <c r="L1664" i="5"/>
  <c r="L1665" i="5"/>
  <c r="L1666" i="5"/>
  <c r="L1667" i="5"/>
  <c r="L1668" i="5"/>
  <c r="L1669" i="5"/>
  <c r="L1670" i="5"/>
  <c r="L1671" i="5"/>
  <c r="L1672" i="5"/>
  <c r="L1673" i="5"/>
  <c r="L1674" i="5"/>
  <c r="L1675" i="5"/>
  <c r="L1676" i="5"/>
  <c r="L1677" i="5"/>
  <c r="L1678" i="5"/>
  <c r="L1679" i="5"/>
  <c r="L1680" i="5"/>
  <c r="L1681" i="5"/>
  <c r="L1682" i="5"/>
  <c r="L1683" i="5"/>
  <c r="L1684" i="5"/>
  <c r="L1685" i="5"/>
  <c r="L1686" i="5"/>
  <c r="L1687" i="5"/>
  <c r="L1688" i="5"/>
  <c r="L1689" i="5"/>
  <c r="L1690" i="5"/>
  <c r="L1691" i="5"/>
  <c r="L1692" i="5"/>
  <c r="L1693" i="5"/>
  <c r="L1694" i="5"/>
  <c r="L1695" i="5"/>
  <c r="L1696" i="5"/>
  <c r="L1697" i="5"/>
  <c r="L1698" i="5"/>
  <c r="L1699" i="5"/>
  <c r="L1700" i="5"/>
  <c r="L1701" i="5"/>
  <c r="L1702" i="5"/>
  <c r="L1703" i="5"/>
  <c r="L1704" i="5"/>
  <c r="L1705" i="5"/>
  <c r="L1706" i="5"/>
  <c r="L1707" i="5"/>
  <c r="L1708" i="5"/>
  <c r="L1709" i="5"/>
  <c r="L1710" i="5"/>
  <c r="L1711" i="5"/>
  <c r="L1712" i="5"/>
  <c r="L1713" i="5"/>
  <c r="L1714" i="5"/>
  <c r="L1715" i="5"/>
  <c r="L1716" i="5"/>
  <c r="L1717" i="5"/>
  <c r="L1718" i="5"/>
  <c r="L1719" i="5"/>
  <c r="L1720" i="5"/>
  <c r="L1721" i="5"/>
  <c r="L1722" i="5"/>
  <c r="L1723" i="5"/>
  <c r="L1724" i="5"/>
  <c r="L1725" i="5"/>
  <c r="L1726" i="5"/>
  <c r="L1727" i="5"/>
  <c r="L1728" i="5"/>
  <c r="L1729" i="5"/>
  <c r="L1730" i="5"/>
  <c r="L1731" i="5"/>
  <c r="L1732" i="5"/>
  <c r="L1733" i="5"/>
  <c r="L1734" i="5"/>
  <c r="L1735" i="5"/>
  <c r="L1736" i="5"/>
  <c r="L1737" i="5"/>
  <c r="L1738" i="5"/>
  <c r="L1739" i="5"/>
  <c r="L1740" i="5"/>
  <c r="L1741" i="5"/>
  <c r="L1742" i="5"/>
  <c r="L1743" i="5"/>
  <c r="L1744" i="5"/>
  <c r="L1745" i="5"/>
  <c r="L1746" i="5"/>
  <c r="L1747" i="5"/>
  <c r="L1748" i="5"/>
  <c r="L1749" i="5"/>
  <c r="L1750" i="5"/>
  <c r="L1751" i="5"/>
  <c r="L1752" i="5"/>
  <c r="L1753" i="5"/>
  <c r="L1754" i="5"/>
  <c r="L1755" i="5"/>
  <c r="L1756" i="5"/>
  <c r="L1757" i="5"/>
  <c r="L1758" i="5"/>
  <c r="L1759" i="5"/>
  <c r="L1760" i="5"/>
  <c r="L1761" i="5"/>
  <c r="L1762" i="5"/>
  <c r="L1763" i="5"/>
  <c r="L1764" i="5"/>
  <c r="L1765" i="5"/>
  <c r="L1766" i="5"/>
  <c r="L1767" i="5"/>
  <c r="L1768" i="5"/>
  <c r="L1769" i="5"/>
  <c r="L1770" i="5"/>
  <c r="L1771" i="5"/>
  <c r="L1772" i="5"/>
  <c r="L1773" i="5"/>
  <c r="L1774" i="5"/>
  <c r="L1775" i="5"/>
  <c r="L1776" i="5"/>
  <c r="L1777" i="5"/>
  <c r="L1778" i="5"/>
  <c r="L1779" i="5"/>
  <c r="L1780" i="5"/>
  <c r="L1781" i="5"/>
  <c r="L1782" i="5"/>
  <c r="L1783" i="5"/>
  <c r="L1784" i="5"/>
  <c r="L1785" i="5"/>
  <c r="L1786" i="5"/>
  <c r="L1787" i="5"/>
  <c r="L1788" i="5"/>
  <c r="L1789" i="5"/>
  <c r="L1790" i="5"/>
  <c r="L1791" i="5"/>
  <c r="L1792" i="5"/>
  <c r="L1793" i="5"/>
  <c r="L1794" i="5"/>
  <c r="L1795" i="5"/>
  <c r="L1796" i="5"/>
  <c r="L1797" i="5"/>
  <c r="L1798" i="5"/>
  <c r="L1799" i="5"/>
  <c r="L1800" i="5"/>
  <c r="L1801" i="5"/>
  <c r="L1802" i="5"/>
  <c r="L1803" i="5"/>
  <c r="L1804" i="5"/>
  <c r="L1805" i="5"/>
  <c r="L1806" i="5"/>
  <c r="L1807" i="5"/>
  <c r="L1808" i="5"/>
  <c r="L1809" i="5"/>
  <c r="L1810" i="5"/>
  <c r="L1811" i="5"/>
  <c r="L1812" i="5"/>
  <c r="L1813" i="5"/>
  <c r="L1814" i="5"/>
  <c r="L1815" i="5"/>
  <c r="L1816" i="5"/>
  <c r="L1817" i="5"/>
  <c r="L1818" i="5"/>
  <c r="L1819" i="5"/>
  <c r="L1820" i="5"/>
  <c r="L1821" i="5"/>
  <c r="L1822" i="5"/>
  <c r="L1823" i="5"/>
  <c r="L1824" i="5"/>
  <c r="L1825" i="5"/>
  <c r="L1826" i="5"/>
  <c r="L1827" i="5"/>
  <c r="L1828" i="5"/>
  <c r="L1829" i="5"/>
  <c r="L1830" i="5"/>
  <c r="L1831" i="5"/>
  <c r="L1832" i="5"/>
  <c r="L1833" i="5"/>
  <c r="L1834" i="5"/>
  <c r="L1835" i="5"/>
  <c r="L1836" i="5"/>
  <c r="L1837" i="5"/>
  <c r="L1838" i="5"/>
  <c r="L1839" i="5"/>
  <c r="L1840" i="5"/>
  <c r="L1841" i="5"/>
  <c r="L1842" i="5"/>
  <c r="L1843" i="5"/>
  <c r="L1844" i="5"/>
  <c r="L1845" i="5"/>
  <c r="L1846" i="5"/>
  <c r="L1847" i="5"/>
  <c r="L1848" i="5"/>
  <c r="L1849" i="5"/>
  <c r="L1850" i="5"/>
  <c r="L1851" i="5"/>
  <c r="L1852" i="5"/>
  <c r="L1853" i="5"/>
  <c r="L1854" i="5"/>
  <c r="L1855" i="5"/>
  <c r="L1856" i="5"/>
  <c r="L1857" i="5"/>
  <c r="L1858" i="5"/>
  <c r="L1859" i="5"/>
  <c r="L1860" i="5"/>
  <c r="L1861" i="5"/>
  <c r="L1862" i="5"/>
  <c r="L1863" i="5"/>
  <c r="L1864" i="5"/>
  <c r="L1865" i="5"/>
  <c r="L1866" i="5"/>
  <c r="L1867" i="5"/>
  <c r="L1868" i="5"/>
  <c r="L1869" i="5"/>
  <c r="L1870" i="5"/>
  <c r="L1871" i="5"/>
  <c r="L1872" i="5"/>
  <c r="L1873" i="5"/>
  <c r="L1874" i="5"/>
  <c r="L1875" i="5"/>
  <c r="L1876" i="5"/>
  <c r="L1877" i="5"/>
  <c r="L1878" i="5"/>
  <c r="L1879" i="5"/>
  <c r="L1880" i="5"/>
  <c r="L1881" i="5"/>
  <c r="L1882" i="5"/>
  <c r="L1883" i="5"/>
  <c r="L1884" i="5"/>
  <c r="L1885" i="5"/>
  <c r="L1886" i="5"/>
  <c r="L1887" i="5"/>
  <c r="L1888" i="5"/>
  <c r="L1889" i="5"/>
  <c r="L1890" i="5"/>
  <c r="L1891" i="5"/>
  <c r="L1892" i="5"/>
  <c r="L1893" i="5"/>
  <c r="L1894" i="5"/>
  <c r="L1895" i="5"/>
  <c r="L1896" i="5"/>
  <c r="L1897" i="5"/>
  <c r="L1898" i="5"/>
  <c r="L1899" i="5"/>
  <c r="L1900" i="5"/>
  <c r="L1901" i="5"/>
  <c r="L1902" i="5"/>
  <c r="L1903" i="5"/>
  <c r="L1904" i="5"/>
  <c r="L1905" i="5"/>
  <c r="L1906" i="5"/>
  <c r="L1907" i="5"/>
  <c r="L1908" i="5"/>
  <c r="L1909" i="5"/>
  <c r="L1910" i="5"/>
  <c r="L1911" i="5"/>
  <c r="L1912" i="5"/>
  <c r="L1913" i="5"/>
  <c r="L1914" i="5"/>
  <c r="L1915" i="5"/>
  <c r="L1916" i="5"/>
  <c r="L1917" i="5"/>
  <c r="L1918" i="5"/>
  <c r="L1919" i="5"/>
  <c r="L1920" i="5"/>
  <c r="L1921" i="5"/>
  <c r="L1922" i="5"/>
  <c r="L1923" i="5"/>
  <c r="L1924" i="5"/>
  <c r="L1925" i="5"/>
  <c r="L1926" i="5"/>
  <c r="L1927" i="5"/>
  <c r="L1928" i="5"/>
  <c r="L1929" i="5"/>
  <c r="L1930" i="5"/>
  <c r="L1931" i="5"/>
  <c r="L1932" i="5"/>
  <c r="L1933" i="5"/>
  <c r="L1934" i="5"/>
  <c r="L1935" i="5"/>
  <c r="L1936" i="5"/>
  <c r="L1937" i="5"/>
  <c r="L1938" i="5"/>
  <c r="L1939" i="5"/>
  <c r="L1940" i="5"/>
  <c r="L1941" i="5"/>
  <c r="L1942" i="5"/>
  <c r="L1943" i="5"/>
  <c r="L1944" i="5"/>
  <c r="L1945" i="5"/>
  <c r="L1946" i="5"/>
  <c r="L1947" i="5"/>
  <c r="L1948" i="5"/>
  <c r="L1949" i="5"/>
  <c r="L1950" i="5"/>
  <c r="L1951" i="5"/>
  <c r="L1952" i="5"/>
  <c r="L1953" i="5"/>
  <c r="L1954" i="5"/>
  <c r="L1955" i="5"/>
  <c r="L1956" i="5"/>
  <c r="L1957" i="5"/>
  <c r="L1958" i="5"/>
  <c r="L1959" i="5"/>
  <c r="L1960" i="5"/>
  <c r="L1961" i="5"/>
  <c r="L1962" i="5"/>
  <c r="L1963" i="5"/>
  <c r="L1964" i="5"/>
  <c r="L1965" i="5"/>
  <c r="L1966" i="5"/>
  <c r="L1967" i="5"/>
  <c r="L1968" i="5"/>
  <c r="L1969" i="5"/>
  <c r="L1970" i="5"/>
  <c r="L1971" i="5"/>
  <c r="L1972" i="5"/>
  <c r="L1973" i="5"/>
  <c r="L1974" i="5"/>
  <c r="L1975" i="5"/>
  <c r="L1976" i="5"/>
  <c r="L1977" i="5"/>
  <c r="L1978" i="5"/>
  <c r="L1979" i="5"/>
  <c r="L1980" i="5"/>
  <c r="L1981" i="5"/>
  <c r="L1982" i="5"/>
  <c r="L1983" i="5"/>
  <c r="L1984" i="5"/>
  <c r="L1985" i="5"/>
  <c r="L1986" i="5"/>
  <c r="L1987" i="5"/>
  <c r="L1988" i="5"/>
  <c r="L1989" i="5"/>
  <c r="L1990" i="5"/>
  <c r="L1991" i="5"/>
  <c r="L1992" i="5"/>
  <c r="L1993" i="5"/>
  <c r="L1994" i="5"/>
  <c r="L1995" i="5"/>
  <c r="L1996" i="5"/>
  <c r="L1997" i="5"/>
  <c r="L1998" i="5"/>
  <c r="L1999" i="5"/>
  <c r="L2000" i="5"/>
  <c r="L2001" i="5"/>
  <c r="L2002" i="5"/>
  <c r="L2003" i="5"/>
  <c r="L2004" i="5"/>
  <c r="L2005" i="5"/>
  <c r="L2006" i="5"/>
  <c r="L2007" i="5"/>
  <c r="L2008" i="5"/>
  <c r="L2009" i="5"/>
  <c r="L2010" i="5"/>
  <c r="L2011" i="5"/>
  <c r="L2012" i="5"/>
  <c r="L2013" i="5"/>
  <c r="L2014" i="5"/>
  <c r="L2015" i="5"/>
  <c r="L2016" i="5"/>
  <c r="L2017" i="5"/>
  <c r="L2018" i="5"/>
  <c r="L2019" i="5"/>
  <c r="L2020" i="5"/>
  <c r="L2021" i="5"/>
  <c r="L2022" i="5"/>
  <c r="L2023" i="5"/>
  <c r="L2024" i="5"/>
  <c r="L2025" i="5"/>
  <c r="L2026" i="5"/>
  <c r="L2027" i="5"/>
  <c r="L2028" i="5"/>
  <c r="L2029" i="5"/>
  <c r="L2030" i="5"/>
  <c r="L2031" i="5"/>
  <c r="L2032" i="5"/>
  <c r="L2033" i="5"/>
  <c r="L2034" i="5"/>
  <c r="L2035" i="5"/>
  <c r="L2036" i="5"/>
  <c r="L2037" i="5"/>
  <c r="L2038" i="5"/>
  <c r="L2039" i="5"/>
  <c r="L2040" i="5"/>
  <c r="L2041" i="5"/>
  <c r="L2042" i="5"/>
  <c r="L2043" i="5"/>
  <c r="L2044" i="5"/>
  <c r="L2045" i="5"/>
  <c r="L2046" i="5"/>
  <c r="L2047" i="5"/>
  <c r="L2048" i="5"/>
  <c r="L2049" i="5"/>
  <c r="L2050" i="5"/>
  <c r="L2051" i="5"/>
  <c r="L2052" i="5"/>
  <c r="L2053" i="5"/>
  <c r="L2054" i="5"/>
  <c r="L2055" i="5"/>
  <c r="L2056" i="5"/>
  <c r="L2057" i="5"/>
  <c r="L2058" i="5"/>
  <c r="L2059" i="5"/>
  <c r="L2060" i="5"/>
  <c r="L2061" i="5"/>
  <c r="L2062" i="5"/>
  <c r="L2063" i="5"/>
  <c r="L2064" i="5"/>
  <c r="L2065" i="5"/>
  <c r="L2066" i="5"/>
  <c r="L2067" i="5"/>
  <c r="L2068" i="5"/>
  <c r="L2069" i="5"/>
  <c r="L2070" i="5"/>
  <c r="L2071" i="5"/>
  <c r="L2072" i="5"/>
  <c r="L2073" i="5"/>
  <c r="L2074" i="5"/>
  <c r="L2075" i="5"/>
  <c r="L2076" i="5"/>
  <c r="L2077" i="5"/>
  <c r="L2078" i="5"/>
  <c r="L2079" i="5"/>
  <c r="L2080" i="5"/>
  <c r="L2081" i="5"/>
  <c r="L2082" i="5"/>
  <c r="L2083" i="5"/>
  <c r="L2084" i="5"/>
  <c r="L2085" i="5"/>
  <c r="L2086" i="5"/>
  <c r="L2087" i="5"/>
  <c r="L2088" i="5"/>
  <c r="L2089" i="5"/>
  <c r="L2090" i="5"/>
  <c r="L2091" i="5"/>
  <c r="L2092" i="5"/>
  <c r="L2093" i="5"/>
  <c r="L2094" i="5"/>
  <c r="L2095" i="5"/>
  <c r="L2096" i="5"/>
  <c r="L2097" i="5"/>
  <c r="L2098" i="5"/>
  <c r="L2099" i="5"/>
  <c r="L2100" i="5"/>
  <c r="L2101" i="5"/>
  <c r="L2102" i="5"/>
  <c r="L2103" i="5"/>
  <c r="L2104" i="5"/>
  <c r="L2105" i="5"/>
  <c r="L2106" i="5"/>
  <c r="L2107" i="5"/>
  <c r="L2108" i="5"/>
  <c r="L2109" i="5"/>
  <c r="L2110" i="5"/>
  <c r="L2111" i="5"/>
  <c r="L2112" i="5"/>
  <c r="L2113" i="5"/>
  <c r="L2114" i="5"/>
  <c r="L2115" i="5"/>
  <c r="L2116" i="5"/>
  <c r="L2117" i="5"/>
  <c r="L2118" i="5"/>
  <c r="L2119" i="5"/>
  <c r="L2120" i="5"/>
  <c r="L2121" i="5"/>
  <c r="L2122" i="5"/>
  <c r="L2123" i="5"/>
  <c r="L2124" i="5"/>
  <c r="L2125" i="5"/>
  <c r="L2126" i="5"/>
  <c r="L2127" i="5"/>
  <c r="L2128" i="5"/>
  <c r="L2129" i="5"/>
  <c r="L2130" i="5"/>
  <c r="L2131" i="5"/>
  <c r="L2132" i="5"/>
  <c r="L2133" i="5"/>
  <c r="L2134" i="5"/>
  <c r="L2135" i="5"/>
  <c r="L2136" i="5"/>
  <c r="L2137" i="5"/>
  <c r="L2138" i="5"/>
  <c r="L2139" i="5"/>
  <c r="L2140" i="5"/>
  <c r="L2141" i="5"/>
  <c r="L2142" i="5"/>
  <c r="L2143" i="5"/>
  <c r="L2144" i="5"/>
  <c r="L2145" i="5"/>
  <c r="L2146" i="5"/>
  <c r="L2147" i="5"/>
  <c r="L2148" i="5"/>
  <c r="L2149" i="5"/>
  <c r="L2150" i="5"/>
  <c r="L2151" i="5"/>
  <c r="L2152" i="5"/>
  <c r="L2153" i="5"/>
  <c r="L2154" i="5"/>
  <c r="L2155" i="5"/>
  <c r="L2156" i="5"/>
  <c r="L2157" i="5"/>
  <c r="L2158" i="5"/>
  <c r="L2159" i="5"/>
  <c r="L2160" i="5"/>
  <c r="L2161" i="5"/>
  <c r="L2162" i="5"/>
  <c r="L2163" i="5"/>
  <c r="L2164" i="5"/>
  <c r="L2165" i="5"/>
  <c r="L2166" i="5"/>
  <c r="L2167" i="5"/>
  <c r="L2168" i="5"/>
  <c r="L2169" i="5"/>
  <c r="L2170" i="5"/>
  <c r="L2171" i="5"/>
  <c r="L2172" i="5"/>
  <c r="L2173" i="5"/>
  <c r="L2174" i="5"/>
  <c r="L2175" i="5"/>
  <c r="L2176" i="5"/>
  <c r="L2177" i="5"/>
  <c r="L2178" i="5"/>
  <c r="L2179" i="5"/>
  <c r="L2180" i="5"/>
  <c r="L2181" i="5"/>
  <c r="L2182" i="5"/>
  <c r="L2183" i="5"/>
  <c r="L2184" i="5"/>
  <c r="L2185" i="5"/>
  <c r="L2186" i="5"/>
  <c r="L2187" i="5"/>
  <c r="L2188" i="5"/>
  <c r="L2189" i="5"/>
  <c r="L2190" i="5"/>
  <c r="L2191" i="5"/>
  <c r="L2192" i="5"/>
  <c r="L2193" i="5"/>
  <c r="L2194" i="5"/>
  <c r="L2195" i="5"/>
  <c r="L2196" i="5"/>
  <c r="L2197" i="5"/>
  <c r="L2198" i="5"/>
  <c r="L2199" i="5"/>
  <c r="L2200" i="5"/>
  <c r="L2201" i="5"/>
  <c r="L2202" i="5"/>
  <c r="L2203" i="5"/>
  <c r="L2204" i="5"/>
  <c r="L2205" i="5"/>
  <c r="L2206" i="5"/>
  <c r="L2207" i="5"/>
  <c r="L2208" i="5"/>
  <c r="L2209" i="5"/>
  <c r="L2210" i="5"/>
  <c r="L2211" i="5"/>
  <c r="L2212" i="5"/>
  <c r="L2213" i="5"/>
  <c r="L2214" i="5"/>
  <c r="L2215" i="5"/>
  <c r="L2216" i="5"/>
  <c r="L2217" i="5"/>
  <c r="L2218" i="5"/>
  <c r="L2219" i="5"/>
  <c r="L2220" i="5"/>
  <c r="L2221" i="5"/>
  <c r="L2222" i="5"/>
  <c r="L2223" i="5"/>
  <c r="L2224" i="5"/>
  <c r="L2225" i="5"/>
  <c r="L2226" i="5"/>
  <c r="L2227" i="5"/>
  <c r="L2228" i="5"/>
  <c r="L6" i="5"/>
  <c r="K7" i="5"/>
  <c r="K8" i="5"/>
  <c r="K9" i="5"/>
  <c r="K10" i="5"/>
  <c r="K11" i="5"/>
  <c r="K12" i="5"/>
  <c r="K13" i="5"/>
  <c r="K14" i="5"/>
  <c r="K15" i="5"/>
  <c r="K16" i="5"/>
  <c r="K17" i="5"/>
  <c r="K18" i="5"/>
  <c r="K19" i="5"/>
  <c r="K20" i="5"/>
  <c r="K21" i="5"/>
  <c r="K22" i="5"/>
  <c r="K23" i="5"/>
  <c r="K24" i="5"/>
  <c r="K25" i="5"/>
  <c r="K26" i="5"/>
  <c r="K27" i="5"/>
  <c r="K28" i="5"/>
  <c r="K29" i="5"/>
  <c r="K30" i="5"/>
  <c r="K31" i="5"/>
  <c r="K32" i="5"/>
  <c r="K33" i="5"/>
  <c r="K34" i="5"/>
  <c r="K35" i="5"/>
  <c r="K36" i="5"/>
  <c r="K37" i="5"/>
  <c r="K38" i="5"/>
  <c r="K39" i="5"/>
  <c r="K40" i="5"/>
  <c r="K41" i="5"/>
  <c r="K42" i="5"/>
  <c r="K43" i="5"/>
  <c r="K44" i="5"/>
  <c r="K45" i="5"/>
  <c r="K46" i="5"/>
  <c r="K47" i="5"/>
  <c r="K48" i="5"/>
  <c r="K49" i="5"/>
  <c r="K50" i="5"/>
  <c r="K51" i="5"/>
  <c r="K52" i="5"/>
  <c r="K53" i="5"/>
  <c r="K54" i="5"/>
  <c r="K55" i="5"/>
  <c r="K56" i="5"/>
  <c r="K57" i="5"/>
  <c r="K58" i="5"/>
  <c r="K59" i="5"/>
  <c r="K60" i="5"/>
  <c r="K61" i="5"/>
  <c r="K62" i="5"/>
  <c r="K63" i="5"/>
  <c r="K64" i="5"/>
  <c r="K65" i="5"/>
  <c r="K66" i="5"/>
  <c r="K67" i="5"/>
  <c r="K68" i="5"/>
  <c r="K69" i="5"/>
  <c r="K70" i="5"/>
  <c r="K71" i="5"/>
  <c r="K72" i="5"/>
  <c r="K73" i="5"/>
  <c r="K74" i="5"/>
  <c r="K75" i="5"/>
  <c r="K76" i="5"/>
  <c r="K77" i="5"/>
  <c r="K78" i="5"/>
  <c r="K79" i="5"/>
  <c r="K80" i="5"/>
  <c r="K81" i="5"/>
  <c r="K82" i="5"/>
  <c r="K83" i="5"/>
  <c r="K84" i="5"/>
  <c r="K85" i="5"/>
  <c r="K86" i="5"/>
  <c r="K87" i="5"/>
  <c r="K88" i="5"/>
  <c r="K89" i="5"/>
  <c r="K90" i="5"/>
  <c r="K91" i="5"/>
  <c r="K92" i="5"/>
  <c r="K93" i="5"/>
  <c r="K94" i="5"/>
  <c r="K95" i="5"/>
  <c r="K96" i="5"/>
  <c r="K97" i="5"/>
  <c r="K98" i="5"/>
  <c r="K99" i="5"/>
  <c r="K100" i="5"/>
  <c r="K101" i="5"/>
  <c r="K102" i="5"/>
  <c r="K103" i="5"/>
  <c r="K104" i="5"/>
  <c r="K105" i="5"/>
  <c r="K106" i="5"/>
  <c r="K107" i="5"/>
  <c r="K108" i="5"/>
  <c r="K109" i="5"/>
  <c r="K110" i="5"/>
  <c r="K111" i="5"/>
  <c r="K112" i="5"/>
  <c r="K113" i="5"/>
  <c r="K114" i="5"/>
  <c r="K115" i="5"/>
  <c r="K116" i="5"/>
  <c r="K117" i="5"/>
  <c r="K118" i="5"/>
  <c r="K119" i="5"/>
  <c r="K120" i="5"/>
  <c r="K121" i="5"/>
  <c r="K122" i="5"/>
  <c r="K123" i="5"/>
  <c r="K124" i="5"/>
  <c r="K125" i="5"/>
  <c r="K126" i="5"/>
  <c r="K127" i="5"/>
  <c r="K128" i="5"/>
  <c r="K129" i="5"/>
  <c r="K130" i="5"/>
  <c r="K131" i="5"/>
  <c r="K132" i="5"/>
  <c r="K133" i="5"/>
  <c r="K134" i="5"/>
  <c r="K135" i="5"/>
  <c r="K136" i="5"/>
  <c r="K137"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K624" i="5"/>
  <c r="K625" i="5"/>
  <c r="K626" i="5"/>
  <c r="K627" i="5"/>
  <c r="K628" i="5"/>
  <c r="K629" i="5"/>
  <c r="K630" i="5"/>
  <c r="K631" i="5"/>
  <c r="K632" i="5"/>
  <c r="K633" i="5"/>
  <c r="K634" i="5"/>
  <c r="K635" i="5"/>
  <c r="K636" i="5"/>
  <c r="K637" i="5"/>
  <c r="K638" i="5"/>
  <c r="K639" i="5"/>
  <c r="K640" i="5"/>
  <c r="K641" i="5"/>
  <c r="K642" i="5"/>
  <c r="K643" i="5"/>
  <c r="K644" i="5"/>
  <c r="K645" i="5"/>
  <c r="K646" i="5"/>
  <c r="K647" i="5"/>
  <c r="K648" i="5"/>
  <c r="K649" i="5"/>
  <c r="K650" i="5"/>
  <c r="K651" i="5"/>
  <c r="K652" i="5"/>
  <c r="K653" i="5"/>
  <c r="K654" i="5"/>
  <c r="K655" i="5"/>
  <c r="K656" i="5"/>
  <c r="K657" i="5"/>
  <c r="K658" i="5"/>
  <c r="K659" i="5"/>
  <c r="K660" i="5"/>
  <c r="K661" i="5"/>
  <c r="K662" i="5"/>
  <c r="K663" i="5"/>
  <c r="K664" i="5"/>
  <c r="K665" i="5"/>
  <c r="K666" i="5"/>
  <c r="K667" i="5"/>
  <c r="K668" i="5"/>
  <c r="K669" i="5"/>
  <c r="K670" i="5"/>
  <c r="K671" i="5"/>
  <c r="K672" i="5"/>
  <c r="K673" i="5"/>
  <c r="K674" i="5"/>
  <c r="K675" i="5"/>
  <c r="K676" i="5"/>
  <c r="K677" i="5"/>
  <c r="K678" i="5"/>
  <c r="K679" i="5"/>
  <c r="K680" i="5"/>
  <c r="K681" i="5"/>
  <c r="K682" i="5"/>
  <c r="K683" i="5"/>
  <c r="K684" i="5"/>
  <c r="K685" i="5"/>
  <c r="K686" i="5"/>
  <c r="K687" i="5"/>
  <c r="K688" i="5"/>
  <c r="K689" i="5"/>
  <c r="K690" i="5"/>
  <c r="K691" i="5"/>
  <c r="K692" i="5"/>
  <c r="K693" i="5"/>
  <c r="K694" i="5"/>
  <c r="K695" i="5"/>
  <c r="K696" i="5"/>
  <c r="K697" i="5"/>
  <c r="K698" i="5"/>
  <c r="K699" i="5"/>
  <c r="K700" i="5"/>
  <c r="K701" i="5"/>
  <c r="K702" i="5"/>
  <c r="K703" i="5"/>
  <c r="K704" i="5"/>
  <c r="K705" i="5"/>
  <c r="K706" i="5"/>
  <c r="K707" i="5"/>
  <c r="K708" i="5"/>
  <c r="K709" i="5"/>
  <c r="K710" i="5"/>
  <c r="K711" i="5"/>
  <c r="K712" i="5"/>
  <c r="K713" i="5"/>
  <c r="K714" i="5"/>
  <c r="K715" i="5"/>
  <c r="K716" i="5"/>
  <c r="K717" i="5"/>
  <c r="K718" i="5"/>
  <c r="K719" i="5"/>
  <c r="K720" i="5"/>
  <c r="K721" i="5"/>
  <c r="K722" i="5"/>
  <c r="K723" i="5"/>
  <c r="K724" i="5"/>
  <c r="K725" i="5"/>
  <c r="K726" i="5"/>
  <c r="K727" i="5"/>
  <c r="K728" i="5"/>
  <c r="K729" i="5"/>
  <c r="K730" i="5"/>
  <c r="K731" i="5"/>
  <c r="K732" i="5"/>
  <c r="K733" i="5"/>
  <c r="K734" i="5"/>
  <c r="K735" i="5"/>
  <c r="K736" i="5"/>
  <c r="K737" i="5"/>
  <c r="K738" i="5"/>
  <c r="K739" i="5"/>
  <c r="K740" i="5"/>
  <c r="K741" i="5"/>
  <c r="K742" i="5"/>
  <c r="K743" i="5"/>
  <c r="K744" i="5"/>
  <c r="K745" i="5"/>
  <c r="K746" i="5"/>
  <c r="K747" i="5"/>
  <c r="K748" i="5"/>
  <c r="K749" i="5"/>
  <c r="K750" i="5"/>
  <c r="K751" i="5"/>
  <c r="K752" i="5"/>
  <c r="K753" i="5"/>
  <c r="K754" i="5"/>
  <c r="K755" i="5"/>
  <c r="K756" i="5"/>
  <c r="K757" i="5"/>
  <c r="K758" i="5"/>
  <c r="K759" i="5"/>
  <c r="K760" i="5"/>
  <c r="K761" i="5"/>
  <c r="K762" i="5"/>
  <c r="K763" i="5"/>
  <c r="K764" i="5"/>
  <c r="K765" i="5"/>
  <c r="K766" i="5"/>
  <c r="K767" i="5"/>
  <c r="K768" i="5"/>
  <c r="K769" i="5"/>
  <c r="K770" i="5"/>
  <c r="K771" i="5"/>
  <c r="K772" i="5"/>
  <c r="K773" i="5"/>
  <c r="K774" i="5"/>
  <c r="K775" i="5"/>
  <c r="K776" i="5"/>
  <c r="K777" i="5"/>
  <c r="K778" i="5"/>
  <c r="K779" i="5"/>
  <c r="K780" i="5"/>
  <c r="K781" i="5"/>
  <c r="K782" i="5"/>
  <c r="K783" i="5"/>
  <c r="K784" i="5"/>
  <c r="K785" i="5"/>
  <c r="K786" i="5"/>
  <c r="K787" i="5"/>
  <c r="K788" i="5"/>
  <c r="K789" i="5"/>
  <c r="K790" i="5"/>
  <c r="K791" i="5"/>
  <c r="K792" i="5"/>
  <c r="K793" i="5"/>
  <c r="K794" i="5"/>
  <c r="K795" i="5"/>
  <c r="K796" i="5"/>
  <c r="K797" i="5"/>
  <c r="K798" i="5"/>
  <c r="K799" i="5"/>
  <c r="K800" i="5"/>
  <c r="K801" i="5"/>
  <c r="K802" i="5"/>
  <c r="K803" i="5"/>
  <c r="K804" i="5"/>
  <c r="K805" i="5"/>
  <c r="K806" i="5"/>
  <c r="K807" i="5"/>
  <c r="K808" i="5"/>
  <c r="K809" i="5"/>
  <c r="K810" i="5"/>
  <c r="K811" i="5"/>
  <c r="K812" i="5"/>
  <c r="K813" i="5"/>
  <c r="K814" i="5"/>
  <c r="K815" i="5"/>
  <c r="K816" i="5"/>
  <c r="K817" i="5"/>
  <c r="K818" i="5"/>
  <c r="K819" i="5"/>
  <c r="K820" i="5"/>
  <c r="K821" i="5"/>
  <c r="K822" i="5"/>
  <c r="K823" i="5"/>
  <c r="K824" i="5"/>
  <c r="K825" i="5"/>
  <c r="K826" i="5"/>
  <c r="K827" i="5"/>
  <c r="K828" i="5"/>
  <c r="K829" i="5"/>
  <c r="K830" i="5"/>
  <c r="K831" i="5"/>
  <c r="K832" i="5"/>
  <c r="K833" i="5"/>
  <c r="K834" i="5"/>
  <c r="K835" i="5"/>
  <c r="K836" i="5"/>
  <c r="K837" i="5"/>
  <c r="K838" i="5"/>
  <c r="K839" i="5"/>
  <c r="K840" i="5"/>
  <c r="K841" i="5"/>
  <c r="K842" i="5"/>
  <c r="K843" i="5"/>
  <c r="K844" i="5"/>
  <c r="K845" i="5"/>
  <c r="K846" i="5"/>
  <c r="K847" i="5"/>
  <c r="K848" i="5"/>
  <c r="K849" i="5"/>
  <c r="K850" i="5"/>
  <c r="K851" i="5"/>
  <c r="K852" i="5"/>
  <c r="K853" i="5"/>
  <c r="K854" i="5"/>
  <c r="K855" i="5"/>
  <c r="K856" i="5"/>
  <c r="K857" i="5"/>
  <c r="K858" i="5"/>
  <c r="K859" i="5"/>
  <c r="K860" i="5"/>
  <c r="K861" i="5"/>
  <c r="K862" i="5"/>
  <c r="K863" i="5"/>
  <c r="K864" i="5"/>
  <c r="K865" i="5"/>
  <c r="K866" i="5"/>
  <c r="K867" i="5"/>
  <c r="K868" i="5"/>
  <c r="K869" i="5"/>
  <c r="K870" i="5"/>
  <c r="K871" i="5"/>
  <c r="K872" i="5"/>
  <c r="K873" i="5"/>
  <c r="K874" i="5"/>
  <c r="K875" i="5"/>
  <c r="K876" i="5"/>
  <c r="K877" i="5"/>
  <c r="K878" i="5"/>
  <c r="K879" i="5"/>
  <c r="K880" i="5"/>
  <c r="K881" i="5"/>
  <c r="K882" i="5"/>
  <c r="K883" i="5"/>
  <c r="K884" i="5"/>
  <c r="K885" i="5"/>
  <c r="K886" i="5"/>
  <c r="K887" i="5"/>
  <c r="K888" i="5"/>
  <c r="K889" i="5"/>
  <c r="K890" i="5"/>
  <c r="K891" i="5"/>
  <c r="K892" i="5"/>
  <c r="K893" i="5"/>
  <c r="K894" i="5"/>
  <c r="K895" i="5"/>
  <c r="K896" i="5"/>
  <c r="K897" i="5"/>
  <c r="K898" i="5"/>
  <c r="K899" i="5"/>
  <c r="K900" i="5"/>
  <c r="K901" i="5"/>
  <c r="K902" i="5"/>
  <c r="K903" i="5"/>
  <c r="K904" i="5"/>
  <c r="K905" i="5"/>
  <c r="K906" i="5"/>
  <c r="K907" i="5"/>
  <c r="K908" i="5"/>
  <c r="K909" i="5"/>
  <c r="K910" i="5"/>
  <c r="K911" i="5"/>
  <c r="K912" i="5"/>
  <c r="K913" i="5"/>
  <c r="K914" i="5"/>
  <c r="K915" i="5"/>
  <c r="K916" i="5"/>
  <c r="K917" i="5"/>
  <c r="K918" i="5"/>
  <c r="K919" i="5"/>
  <c r="K920" i="5"/>
  <c r="K921" i="5"/>
  <c r="K922" i="5"/>
  <c r="K923" i="5"/>
  <c r="K924" i="5"/>
  <c r="K925" i="5"/>
  <c r="K926" i="5"/>
  <c r="K927" i="5"/>
  <c r="K928" i="5"/>
  <c r="K929" i="5"/>
  <c r="K930" i="5"/>
  <c r="K931" i="5"/>
  <c r="K932" i="5"/>
  <c r="K933" i="5"/>
  <c r="K934" i="5"/>
  <c r="K935" i="5"/>
  <c r="K936" i="5"/>
  <c r="K937" i="5"/>
  <c r="K938" i="5"/>
  <c r="K939" i="5"/>
  <c r="K940" i="5"/>
  <c r="K941" i="5"/>
  <c r="K942" i="5"/>
  <c r="K943" i="5"/>
  <c r="K944" i="5"/>
  <c r="K945" i="5"/>
  <c r="K946" i="5"/>
  <c r="K947" i="5"/>
  <c r="K948" i="5"/>
  <c r="K949" i="5"/>
  <c r="K950" i="5"/>
  <c r="K951" i="5"/>
  <c r="K952" i="5"/>
  <c r="K953" i="5"/>
  <c r="K954" i="5"/>
  <c r="K955" i="5"/>
  <c r="K956" i="5"/>
  <c r="K957" i="5"/>
  <c r="K958" i="5"/>
  <c r="K959" i="5"/>
  <c r="K960" i="5"/>
  <c r="K961" i="5"/>
  <c r="K962" i="5"/>
  <c r="K963" i="5"/>
  <c r="K964" i="5"/>
  <c r="K965" i="5"/>
  <c r="K966" i="5"/>
  <c r="K967" i="5"/>
  <c r="K968" i="5"/>
  <c r="K969" i="5"/>
  <c r="K970" i="5"/>
  <c r="K971" i="5"/>
  <c r="K972" i="5"/>
  <c r="K973" i="5"/>
  <c r="K974" i="5"/>
  <c r="K975" i="5"/>
  <c r="K976" i="5"/>
  <c r="K977" i="5"/>
  <c r="K978" i="5"/>
  <c r="K979" i="5"/>
  <c r="K980" i="5"/>
  <c r="K981" i="5"/>
  <c r="K982" i="5"/>
  <c r="K983" i="5"/>
  <c r="K984" i="5"/>
  <c r="K985" i="5"/>
  <c r="K986" i="5"/>
  <c r="K987" i="5"/>
  <c r="K988" i="5"/>
  <c r="K989" i="5"/>
  <c r="K990" i="5"/>
  <c r="K991" i="5"/>
  <c r="K992" i="5"/>
  <c r="K993" i="5"/>
  <c r="K994" i="5"/>
  <c r="K995" i="5"/>
  <c r="K996" i="5"/>
  <c r="K997" i="5"/>
  <c r="K998" i="5"/>
  <c r="K999" i="5"/>
  <c r="K1000" i="5"/>
  <c r="K1001" i="5"/>
  <c r="K1002" i="5"/>
  <c r="K1003" i="5"/>
  <c r="K1004" i="5"/>
  <c r="K1005" i="5"/>
  <c r="K1006" i="5"/>
  <c r="K1007" i="5"/>
  <c r="K1008" i="5"/>
  <c r="K1009" i="5"/>
  <c r="K1010" i="5"/>
  <c r="K1011" i="5"/>
  <c r="K1012" i="5"/>
  <c r="K1013" i="5"/>
  <c r="K1014" i="5"/>
  <c r="K1015" i="5"/>
  <c r="K1016" i="5"/>
  <c r="K1017" i="5"/>
  <c r="K1018" i="5"/>
  <c r="K1019" i="5"/>
  <c r="K1020" i="5"/>
  <c r="K1021" i="5"/>
  <c r="K1022" i="5"/>
  <c r="K1023" i="5"/>
  <c r="K1024" i="5"/>
  <c r="K1025" i="5"/>
  <c r="K1026" i="5"/>
  <c r="K1027" i="5"/>
  <c r="K1028" i="5"/>
  <c r="K1029" i="5"/>
  <c r="K1030" i="5"/>
  <c r="K1031" i="5"/>
  <c r="K1032" i="5"/>
  <c r="K1033" i="5"/>
  <c r="K1034" i="5"/>
  <c r="K1035" i="5"/>
  <c r="K1036" i="5"/>
  <c r="K1037" i="5"/>
  <c r="K1038" i="5"/>
  <c r="K1039" i="5"/>
  <c r="K1040" i="5"/>
  <c r="K1041" i="5"/>
  <c r="K1042" i="5"/>
  <c r="K1043" i="5"/>
  <c r="K1044" i="5"/>
  <c r="K1045" i="5"/>
  <c r="K1046" i="5"/>
  <c r="K1047" i="5"/>
  <c r="K1048" i="5"/>
  <c r="K1049" i="5"/>
  <c r="K1050" i="5"/>
  <c r="K1051" i="5"/>
  <c r="K1052" i="5"/>
  <c r="K1053" i="5"/>
  <c r="K1054" i="5"/>
  <c r="K1055" i="5"/>
  <c r="K1056" i="5"/>
  <c r="K1057" i="5"/>
  <c r="K1058" i="5"/>
  <c r="K1059" i="5"/>
  <c r="K1060" i="5"/>
  <c r="K1061" i="5"/>
  <c r="K1062" i="5"/>
  <c r="K1063" i="5"/>
  <c r="K1064" i="5"/>
  <c r="K1065" i="5"/>
  <c r="K1066" i="5"/>
  <c r="K1067" i="5"/>
  <c r="K1068" i="5"/>
  <c r="K1069" i="5"/>
  <c r="K1070" i="5"/>
  <c r="K1071" i="5"/>
  <c r="K1072" i="5"/>
  <c r="K1073" i="5"/>
  <c r="K1074" i="5"/>
  <c r="K1075" i="5"/>
  <c r="K1076" i="5"/>
  <c r="K1077" i="5"/>
  <c r="K1078" i="5"/>
  <c r="K1079" i="5"/>
  <c r="K1080" i="5"/>
  <c r="K1081" i="5"/>
  <c r="K1082" i="5"/>
  <c r="K1083" i="5"/>
  <c r="K1084" i="5"/>
  <c r="K1085" i="5"/>
  <c r="K1086" i="5"/>
  <c r="K1087" i="5"/>
  <c r="K1088" i="5"/>
  <c r="K1089" i="5"/>
  <c r="K1090" i="5"/>
  <c r="K1091" i="5"/>
  <c r="K1092" i="5"/>
  <c r="K1093" i="5"/>
  <c r="K1094" i="5"/>
  <c r="K1095" i="5"/>
  <c r="K1096" i="5"/>
  <c r="K1097" i="5"/>
  <c r="K1098" i="5"/>
  <c r="K1099" i="5"/>
  <c r="K1100" i="5"/>
  <c r="K1101" i="5"/>
  <c r="K1102" i="5"/>
  <c r="K1103" i="5"/>
  <c r="K1104" i="5"/>
  <c r="K1105" i="5"/>
  <c r="K1106" i="5"/>
  <c r="K1107" i="5"/>
  <c r="K1108" i="5"/>
  <c r="K1109" i="5"/>
  <c r="K1110" i="5"/>
  <c r="K1111" i="5"/>
  <c r="K1112" i="5"/>
  <c r="K1113" i="5"/>
  <c r="K1114" i="5"/>
  <c r="K1115" i="5"/>
  <c r="K1116" i="5"/>
  <c r="K1117" i="5"/>
  <c r="K1118" i="5"/>
  <c r="K1119" i="5"/>
  <c r="K1120" i="5"/>
  <c r="K1121" i="5"/>
  <c r="K1122" i="5"/>
  <c r="K1123" i="5"/>
  <c r="K1124" i="5"/>
  <c r="K1125" i="5"/>
  <c r="K1126" i="5"/>
  <c r="K1127" i="5"/>
  <c r="K1128" i="5"/>
  <c r="K1129" i="5"/>
  <c r="K1130" i="5"/>
  <c r="K1131" i="5"/>
  <c r="K1132" i="5"/>
  <c r="K1133" i="5"/>
  <c r="K1134" i="5"/>
  <c r="K1135" i="5"/>
  <c r="K1136" i="5"/>
  <c r="K1137" i="5"/>
  <c r="K1138" i="5"/>
  <c r="K1139" i="5"/>
  <c r="K1140" i="5"/>
  <c r="K1141" i="5"/>
  <c r="K1142" i="5"/>
  <c r="K1143" i="5"/>
  <c r="K1144" i="5"/>
  <c r="K1145" i="5"/>
  <c r="K1146" i="5"/>
  <c r="K1147" i="5"/>
  <c r="K1148" i="5"/>
  <c r="K1149" i="5"/>
  <c r="K1150" i="5"/>
  <c r="K1151" i="5"/>
  <c r="K1152" i="5"/>
  <c r="K1153" i="5"/>
  <c r="K1154" i="5"/>
  <c r="K1155" i="5"/>
  <c r="K1156" i="5"/>
  <c r="K1157" i="5"/>
  <c r="K1158" i="5"/>
  <c r="K1159" i="5"/>
  <c r="K1160" i="5"/>
  <c r="K1161" i="5"/>
  <c r="K1162" i="5"/>
  <c r="K1163" i="5"/>
  <c r="K1164" i="5"/>
  <c r="K1165" i="5"/>
  <c r="K1166" i="5"/>
  <c r="K1167" i="5"/>
  <c r="K1168" i="5"/>
  <c r="K1169" i="5"/>
  <c r="K1170" i="5"/>
  <c r="K1171" i="5"/>
  <c r="K1172" i="5"/>
  <c r="K1173" i="5"/>
  <c r="K1174" i="5"/>
  <c r="K1175" i="5"/>
  <c r="K1176" i="5"/>
  <c r="K1177" i="5"/>
  <c r="K1178" i="5"/>
  <c r="K1179" i="5"/>
  <c r="K1180" i="5"/>
  <c r="K1181" i="5"/>
  <c r="K1182" i="5"/>
  <c r="K1183" i="5"/>
  <c r="K1184" i="5"/>
  <c r="K1185" i="5"/>
  <c r="K1186" i="5"/>
  <c r="K1187" i="5"/>
  <c r="K1188" i="5"/>
  <c r="K1189" i="5"/>
  <c r="K1190" i="5"/>
  <c r="K1191" i="5"/>
  <c r="K1192" i="5"/>
  <c r="K1193" i="5"/>
  <c r="K1194" i="5"/>
  <c r="K1195" i="5"/>
  <c r="K1196" i="5"/>
  <c r="K1197" i="5"/>
  <c r="K1198" i="5"/>
  <c r="K1199" i="5"/>
  <c r="K1200" i="5"/>
  <c r="K1201" i="5"/>
  <c r="K1202" i="5"/>
  <c r="K1203" i="5"/>
  <c r="K1204" i="5"/>
  <c r="K1205" i="5"/>
  <c r="K1206" i="5"/>
  <c r="K1207" i="5"/>
  <c r="K1208" i="5"/>
  <c r="K1209" i="5"/>
  <c r="K1210" i="5"/>
  <c r="K1211" i="5"/>
  <c r="K1212" i="5"/>
  <c r="K1213" i="5"/>
  <c r="K1214" i="5"/>
  <c r="K1215" i="5"/>
  <c r="K1216" i="5"/>
  <c r="K1217" i="5"/>
  <c r="K1218" i="5"/>
  <c r="K1219" i="5"/>
  <c r="K1220" i="5"/>
  <c r="K1221" i="5"/>
  <c r="K1222" i="5"/>
  <c r="K1223" i="5"/>
  <c r="K1224" i="5"/>
  <c r="K1225" i="5"/>
  <c r="K1226" i="5"/>
  <c r="K1227" i="5"/>
  <c r="K1228" i="5"/>
  <c r="K1229" i="5"/>
  <c r="K1230" i="5"/>
  <c r="K1231" i="5"/>
  <c r="K1232" i="5"/>
  <c r="K1233" i="5"/>
  <c r="K1234" i="5"/>
  <c r="K1235" i="5"/>
  <c r="K1236" i="5"/>
  <c r="K1237" i="5"/>
  <c r="K1238" i="5"/>
  <c r="K1239" i="5"/>
  <c r="K1240" i="5"/>
  <c r="K1241" i="5"/>
  <c r="K1242" i="5"/>
  <c r="K1243" i="5"/>
  <c r="K1244" i="5"/>
  <c r="K1245" i="5"/>
  <c r="K1246" i="5"/>
  <c r="K1247" i="5"/>
  <c r="K1248" i="5"/>
  <c r="K1249" i="5"/>
  <c r="K1250" i="5"/>
  <c r="K1251" i="5"/>
  <c r="K1252" i="5"/>
  <c r="K1253" i="5"/>
  <c r="K1254" i="5"/>
  <c r="K1255" i="5"/>
  <c r="K1256" i="5"/>
  <c r="K1257" i="5"/>
  <c r="K1258" i="5"/>
  <c r="K1259" i="5"/>
  <c r="K1260" i="5"/>
  <c r="K1261" i="5"/>
  <c r="K1262" i="5"/>
  <c r="K1263" i="5"/>
  <c r="K1264" i="5"/>
  <c r="K1265" i="5"/>
  <c r="K1266" i="5"/>
  <c r="K1267" i="5"/>
  <c r="K1268" i="5"/>
  <c r="K1269" i="5"/>
  <c r="K1270" i="5"/>
  <c r="K1271" i="5"/>
  <c r="K1272" i="5"/>
  <c r="K1273" i="5"/>
  <c r="K1274" i="5"/>
  <c r="K1275" i="5"/>
  <c r="K1276" i="5"/>
  <c r="K1277" i="5"/>
  <c r="K1278" i="5"/>
  <c r="K1279" i="5"/>
  <c r="K1280" i="5"/>
  <c r="K1281" i="5"/>
  <c r="K1282" i="5"/>
  <c r="K1283" i="5"/>
  <c r="K1284" i="5"/>
  <c r="K1285" i="5"/>
  <c r="K1286" i="5"/>
  <c r="K1287" i="5"/>
  <c r="K1288" i="5"/>
  <c r="K1289" i="5"/>
  <c r="K1290" i="5"/>
  <c r="K1291" i="5"/>
  <c r="K1292" i="5"/>
  <c r="K1293" i="5"/>
  <c r="K1294" i="5"/>
  <c r="K1295" i="5"/>
  <c r="K1296" i="5"/>
  <c r="K1297" i="5"/>
  <c r="K1298" i="5"/>
  <c r="K1299" i="5"/>
  <c r="K1300" i="5"/>
  <c r="K1301" i="5"/>
  <c r="K1302" i="5"/>
  <c r="K1303" i="5"/>
  <c r="K1304" i="5"/>
  <c r="K1305" i="5"/>
  <c r="K1306" i="5"/>
  <c r="K1307" i="5"/>
  <c r="K1308" i="5"/>
  <c r="K1309" i="5"/>
  <c r="K1310" i="5"/>
  <c r="K1311" i="5"/>
  <c r="K1312" i="5"/>
  <c r="K1313" i="5"/>
  <c r="K1314" i="5"/>
  <c r="K1315" i="5"/>
  <c r="K1316" i="5"/>
  <c r="K1317" i="5"/>
  <c r="K1318" i="5"/>
  <c r="K1319" i="5"/>
  <c r="K1320" i="5"/>
  <c r="K1321" i="5"/>
  <c r="K1322" i="5"/>
  <c r="K1323" i="5"/>
  <c r="K1324" i="5"/>
  <c r="K1325" i="5"/>
  <c r="K1326" i="5"/>
  <c r="K1327" i="5"/>
  <c r="K1328" i="5"/>
  <c r="K1329" i="5"/>
  <c r="K1330" i="5"/>
  <c r="K1331" i="5"/>
  <c r="K1332" i="5"/>
  <c r="K1333" i="5"/>
  <c r="K1334" i="5"/>
  <c r="K1335" i="5"/>
  <c r="K1336" i="5"/>
  <c r="K1337" i="5"/>
  <c r="K1338" i="5"/>
  <c r="K1339" i="5"/>
  <c r="K1340" i="5"/>
  <c r="K1341" i="5"/>
  <c r="K1342" i="5"/>
  <c r="K1343" i="5"/>
  <c r="K1344" i="5"/>
  <c r="K1345" i="5"/>
  <c r="K1346" i="5"/>
  <c r="K1347" i="5"/>
  <c r="K1348" i="5"/>
  <c r="K1349" i="5"/>
  <c r="K1350" i="5"/>
  <c r="K1351" i="5"/>
  <c r="K1352" i="5"/>
  <c r="K1353" i="5"/>
  <c r="K1354" i="5"/>
  <c r="K1355" i="5"/>
  <c r="K1356" i="5"/>
  <c r="K1357" i="5"/>
  <c r="K1358" i="5"/>
  <c r="K1359" i="5"/>
  <c r="K1360" i="5"/>
  <c r="K1361" i="5"/>
  <c r="K1362" i="5"/>
  <c r="K1363" i="5"/>
  <c r="K1364" i="5"/>
  <c r="K1365" i="5"/>
  <c r="K1366" i="5"/>
  <c r="K1367" i="5"/>
  <c r="K1368" i="5"/>
  <c r="K1369" i="5"/>
  <c r="K1370" i="5"/>
  <c r="K1371" i="5"/>
  <c r="K1372" i="5"/>
  <c r="K1373" i="5"/>
  <c r="K1374" i="5"/>
  <c r="K1375" i="5"/>
  <c r="K1376" i="5"/>
  <c r="K1377" i="5"/>
  <c r="K1378" i="5"/>
  <c r="K1379" i="5"/>
  <c r="K1380" i="5"/>
  <c r="K1381" i="5"/>
  <c r="K1382" i="5"/>
  <c r="K1383" i="5"/>
  <c r="K1384" i="5"/>
  <c r="K1385" i="5"/>
  <c r="K1386" i="5"/>
  <c r="K1387" i="5"/>
  <c r="K1388" i="5"/>
  <c r="K1389" i="5"/>
  <c r="K1390" i="5"/>
  <c r="K1391" i="5"/>
  <c r="K1392" i="5"/>
  <c r="K1393" i="5"/>
  <c r="K1394" i="5"/>
  <c r="K1395" i="5"/>
  <c r="K1396" i="5"/>
  <c r="K1397" i="5"/>
  <c r="K1398" i="5"/>
  <c r="K1399" i="5"/>
  <c r="K1400" i="5"/>
  <c r="K1401" i="5"/>
  <c r="K1402" i="5"/>
  <c r="K1403" i="5"/>
  <c r="K1404" i="5"/>
  <c r="K1405" i="5"/>
  <c r="K1406" i="5"/>
  <c r="K1407" i="5"/>
  <c r="K1408" i="5"/>
  <c r="K1409" i="5"/>
  <c r="K1410" i="5"/>
  <c r="K1411" i="5"/>
  <c r="K1412" i="5"/>
  <c r="K1413" i="5"/>
  <c r="K1414" i="5"/>
  <c r="K1415" i="5"/>
  <c r="K1416" i="5"/>
  <c r="K1417" i="5"/>
  <c r="K1418" i="5"/>
  <c r="K1419" i="5"/>
  <c r="K1420" i="5"/>
  <c r="K1421" i="5"/>
  <c r="K1422" i="5"/>
  <c r="K1423" i="5"/>
  <c r="K1424" i="5"/>
  <c r="K1425" i="5"/>
  <c r="K1426" i="5"/>
  <c r="K1427" i="5"/>
  <c r="K1428" i="5"/>
  <c r="K1429" i="5"/>
  <c r="K1430" i="5"/>
  <c r="K1431" i="5"/>
  <c r="K1432" i="5"/>
  <c r="K1433" i="5"/>
  <c r="K1434" i="5"/>
  <c r="K1435" i="5"/>
  <c r="K1436" i="5"/>
  <c r="K1437" i="5"/>
  <c r="K1438" i="5"/>
  <c r="K1439" i="5"/>
  <c r="K1440" i="5"/>
  <c r="K1441" i="5"/>
  <c r="K1442" i="5"/>
  <c r="K1443" i="5"/>
  <c r="K1444" i="5"/>
  <c r="K1445" i="5"/>
  <c r="K1446" i="5"/>
  <c r="K1447" i="5"/>
  <c r="K1448" i="5"/>
  <c r="K1449" i="5"/>
  <c r="K1450" i="5"/>
  <c r="K1451" i="5"/>
  <c r="K1452" i="5"/>
  <c r="K1453" i="5"/>
  <c r="K1454" i="5"/>
  <c r="K1455" i="5"/>
  <c r="K1456" i="5"/>
  <c r="K1457" i="5"/>
  <c r="K1458" i="5"/>
  <c r="K1459" i="5"/>
  <c r="K1460" i="5"/>
  <c r="K1461" i="5"/>
  <c r="K1462" i="5"/>
  <c r="K1463" i="5"/>
  <c r="K1464" i="5"/>
  <c r="K1465" i="5"/>
  <c r="K1466" i="5"/>
  <c r="K1467" i="5"/>
  <c r="K1468" i="5"/>
  <c r="K1469" i="5"/>
  <c r="K1470" i="5"/>
  <c r="K1471" i="5"/>
  <c r="K1472" i="5"/>
  <c r="K1473" i="5"/>
  <c r="K1474" i="5"/>
  <c r="K1475" i="5"/>
  <c r="K1476" i="5"/>
  <c r="K1477" i="5"/>
  <c r="K1478" i="5"/>
  <c r="K1479" i="5"/>
  <c r="K1480" i="5"/>
  <c r="K1481" i="5"/>
  <c r="K1482" i="5"/>
  <c r="K1483" i="5"/>
  <c r="K1484" i="5"/>
  <c r="K1485" i="5"/>
  <c r="K1486" i="5"/>
  <c r="K1487" i="5"/>
  <c r="K1488" i="5"/>
  <c r="K1489" i="5"/>
  <c r="K1490" i="5"/>
  <c r="K1491" i="5"/>
  <c r="K1492" i="5"/>
  <c r="K1493" i="5"/>
  <c r="K1494" i="5"/>
  <c r="K1495" i="5"/>
  <c r="K1496" i="5"/>
  <c r="K1497" i="5"/>
  <c r="K1498" i="5"/>
  <c r="K1499" i="5"/>
  <c r="K1500" i="5"/>
  <c r="K1501" i="5"/>
  <c r="K1502" i="5"/>
  <c r="K1503" i="5"/>
  <c r="K1504" i="5"/>
  <c r="K1505" i="5"/>
  <c r="K1506" i="5"/>
  <c r="K1507" i="5"/>
  <c r="K1508" i="5"/>
  <c r="K1509" i="5"/>
  <c r="K1510" i="5"/>
  <c r="K1511" i="5"/>
  <c r="K1512" i="5"/>
  <c r="K1513" i="5"/>
  <c r="K1514" i="5"/>
  <c r="K1515" i="5"/>
  <c r="K1516" i="5"/>
  <c r="K1517" i="5"/>
  <c r="K1518" i="5"/>
  <c r="K1519" i="5"/>
  <c r="K1520" i="5"/>
  <c r="K1521" i="5"/>
  <c r="K1522" i="5"/>
  <c r="K1523" i="5"/>
  <c r="K1524" i="5"/>
  <c r="K1525" i="5"/>
  <c r="K1526" i="5"/>
  <c r="K1527" i="5"/>
  <c r="K1528" i="5"/>
  <c r="K1529" i="5"/>
  <c r="K1530" i="5"/>
  <c r="K1531" i="5"/>
  <c r="K1532" i="5"/>
  <c r="K1533" i="5"/>
  <c r="K1534" i="5"/>
  <c r="K1535" i="5"/>
  <c r="K1536" i="5"/>
  <c r="K1537" i="5"/>
  <c r="K1538" i="5"/>
  <c r="K1539" i="5"/>
  <c r="K1540" i="5"/>
  <c r="K1541" i="5"/>
  <c r="K1542" i="5"/>
  <c r="K1543" i="5"/>
  <c r="K1544" i="5"/>
  <c r="K1545" i="5"/>
  <c r="K1546" i="5"/>
  <c r="K1547" i="5"/>
  <c r="K1548" i="5"/>
  <c r="K1549" i="5"/>
  <c r="K1550" i="5"/>
  <c r="K1551" i="5"/>
  <c r="K1552" i="5"/>
  <c r="K1553" i="5"/>
  <c r="K1554" i="5"/>
  <c r="K1555" i="5"/>
  <c r="K1556" i="5"/>
  <c r="K1557" i="5"/>
  <c r="K1558" i="5"/>
  <c r="K1559" i="5"/>
  <c r="K1560" i="5"/>
  <c r="K1561" i="5"/>
  <c r="K1562" i="5"/>
  <c r="K1563" i="5"/>
  <c r="K1564" i="5"/>
  <c r="K1565" i="5"/>
  <c r="K1566" i="5"/>
  <c r="K1567" i="5"/>
  <c r="K1568" i="5"/>
  <c r="K1569" i="5"/>
  <c r="K1570" i="5"/>
  <c r="K1571" i="5"/>
  <c r="K1572" i="5"/>
  <c r="K1573" i="5"/>
  <c r="K1574" i="5"/>
  <c r="K1575" i="5"/>
  <c r="K1576" i="5"/>
  <c r="K1577" i="5"/>
  <c r="K1578" i="5"/>
  <c r="K1579" i="5"/>
  <c r="K1580" i="5"/>
  <c r="K1581" i="5"/>
  <c r="K1582" i="5"/>
  <c r="K1583" i="5"/>
  <c r="K1584" i="5"/>
  <c r="K1585" i="5"/>
  <c r="K1586" i="5"/>
  <c r="K1587" i="5"/>
  <c r="K1588" i="5"/>
  <c r="K1589" i="5"/>
  <c r="K1590" i="5"/>
  <c r="K1591" i="5"/>
  <c r="K1592" i="5"/>
  <c r="K1593" i="5"/>
  <c r="K1594" i="5"/>
  <c r="K1595" i="5"/>
  <c r="K1596" i="5"/>
  <c r="K1597" i="5"/>
  <c r="K1598" i="5"/>
  <c r="K1599" i="5"/>
  <c r="K1600" i="5"/>
  <c r="K1601" i="5"/>
  <c r="K1602" i="5"/>
  <c r="K1603" i="5"/>
  <c r="K1604" i="5"/>
  <c r="K1605" i="5"/>
  <c r="K1606" i="5"/>
  <c r="K1607" i="5"/>
  <c r="K1608" i="5"/>
  <c r="K1609" i="5"/>
  <c r="K1610" i="5"/>
  <c r="K1611" i="5"/>
  <c r="K1612" i="5"/>
  <c r="K1613" i="5"/>
  <c r="K1614" i="5"/>
  <c r="K1615" i="5"/>
  <c r="K1616" i="5"/>
  <c r="K1617" i="5"/>
  <c r="K1618" i="5"/>
  <c r="K1619" i="5"/>
  <c r="K1620" i="5"/>
  <c r="K1621" i="5"/>
  <c r="K1622" i="5"/>
  <c r="K1623" i="5"/>
  <c r="K1624" i="5"/>
  <c r="K1625" i="5"/>
  <c r="K1626" i="5"/>
  <c r="K1627" i="5"/>
  <c r="K1628" i="5"/>
  <c r="K1629" i="5"/>
  <c r="K1630" i="5"/>
  <c r="K1631" i="5"/>
  <c r="K1632" i="5"/>
  <c r="K1633" i="5"/>
  <c r="K1634" i="5"/>
  <c r="K1635" i="5"/>
  <c r="K1636" i="5"/>
  <c r="K1637" i="5"/>
  <c r="K1638" i="5"/>
  <c r="K1639" i="5"/>
  <c r="K1640" i="5"/>
  <c r="K1641" i="5"/>
  <c r="K1642" i="5"/>
  <c r="K1643" i="5"/>
  <c r="K1644" i="5"/>
  <c r="K1645" i="5"/>
  <c r="K1646" i="5"/>
  <c r="K1647" i="5"/>
  <c r="K1648" i="5"/>
  <c r="K1649" i="5"/>
  <c r="K1650" i="5"/>
  <c r="K1651" i="5"/>
  <c r="K1652" i="5"/>
  <c r="K1653" i="5"/>
  <c r="K1654" i="5"/>
  <c r="K1655" i="5"/>
  <c r="K1656" i="5"/>
  <c r="K1657" i="5"/>
  <c r="K1658" i="5"/>
  <c r="K1659" i="5"/>
  <c r="K1660" i="5"/>
  <c r="K1661" i="5"/>
  <c r="K1662" i="5"/>
  <c r="K1663" i="5"/>
  <c r="K1664" i="5"/>
  <c r="K1665" i="5"/>
  <c r="K1666" i="5"/>
  <c r="K1667" i="5"/>
  <c r="K1668" i="5"/>
  <c r="K1669" i="5"/>
  <c r="K1670" i="5"/>
  <c r="K1671" i="5"/>
  <c r="K1672" i="5"/>
  <c r="K1673" i="5"/>
  <c r="K1674" i="5"/>
  <c r="K1675" i="5"/>
  <c r="K1676" i="5"/>
  <c r="K1677" i="5"/>
  <c r="K1678" i="5"/>
  <c r="K1679" i="5"/>
  <c r="K1680" i="5"/>
  <c r="K1681" i="5"/>
  <c r="K1682" i="5"/>
  <c r="K1683" i="5"/>
  <c r="K1684" i="5"/>
  <c r="K1685" i="5"/>
  <c r="K1686" i="5"/>
  <c r="K1687" i="5"/>
  <c r="K1688" i="5"/>
  <c r="K1689" i="5"/>
  <c r="K1690" i="5"/>
  <c r="K1691" i="5"/>
  <c r="K1692" i="5"/>
  <c r="K1693" i="5"/>
  <c r="K1694" i="5"/>
  <c r="K1695" i="5"/>
  <c r="K1696" i="5"/>
  <c r="K1697" i="5"/>
  <c r="K1698" i="5"/>
  <c r="K1699" i="5"/>
  <c r="K1700" i="5"/>
  <c r="K1701" i="5"/>
  <c r="K1702" i="5"/>
  <c r="K1703" i="5"/>
  <c r="K1704" i="5"/>
  <c r="K1705" i="5"/>
  <c r="K1706" i="5"/>
  <c r="K1707" i="5"/>
  <c r="K1708" i="5"/>
  <c r="K1709" i="5"/>
  <c r="K1710" i="5"/>
  <c r="K1711" i="5"/>
  <c r="K1712" i="5"/>
  <c r="K1713" i="5"/>
  <c r="K1714" i="5"/>
  <c r="K1715" i="5"/>
  <c r="K1716" i="5"/>
  <c r="K1717" i="5"/>
  <c r="K1718" i="5"/>
  <c r="K1719" i="5"/>
  <c r="K1720" i="5"/>
  <c r="K1721" i="5"/>
  <c r="K1722" i="5"/>
  <c r="K1723" i="5"/>
  <c r="K1724" i="5"/>
  <c r="K1725" i="5"/>
  <c r="K1726" i="5"/>
  <c r="K1727" i="5"/>
  <c r="K1728" i="5"/>
  <c r="K1729" i="5"/>
  <c r="K1730" i="5"/>
  <c r="K1731" i="5"/>
  <c r="K1732" i="5"/>
  <c r="K1733" i="5"/>
  <c r="K1734" i="5"/>
  <c r="K1735" i="5"/>
  <c r="K1736" i="5"/>
  <c r="K1737" i="5"/>
  <c r="K1738" i="5"/>
  <c r="K1739" i="5"/>
  <c r="K1740" i="5"/>
  <c r="K1741" i="5"/>
  <c r="K1742" i="5"/>
  <c r="K1743" i="5"/>
  <c r="K1744" i="5"/>
  <c r="K1745" i="5"/>
  <c r="K1746" i="5"/>
  <c r="K1747" i="5"/>
  <c r="K1748" i="5"/>
  <c r="K1749" i="5"/>
  <c r="K1750" i="5"/>
  <c r="K1751" i="5"/>
  <c r="K1752" i="5"/>
  <c r="K1753" i="5"/>
  <c r="K1754" i="5"/>
  <c r="K1755" i="5"/>
  <c r="K1756" i="5"/>
  <c r="K1757" i="5"/>
  <c r="K1758" i="5"/>
  <c r="K1759" i="5"/>
  <c r="K1760" i="5"/>
  <c r="K1761" i="5"/>
  <c r="K1762" i="5"/>
  <c r="K1763" i="5"/>
  <c r="K1764" i="5"/>
  <c r="K1765" i="5"/>
  <c r="K1766" i="5"/>
  <c r="K1767" i="5"/>
  <c r="K1768" i="5"/>
  <c r="K1769" i="5"/>
  <c r="K1770" i="5"/>
  <c r="K1771" i="5"/>
  <c r="K1772" i="5"/>
  <c r="K1773" i="5"/>
  <c r="K1774" i="5"/>
  <c r="K1775" i="5"/>
  <c r="K1776" i="5"/>
  <c r="K1777" i="5"/>
  <c r="K1778" i="5"/>
  <c r="K1779" i="5"/>
  <c r="K1780" i="5"/>
  <c r="K1781" i="5"/>
  <c r="K1782" i="5"/>
  <c r="K1783" i="5"/>
  <c r="K1784" i="5"/>
  <c r="K1785" i="5"/>
  <c r="K1786" i="5"/>
  <c r="K1787" i="5"/>
  <c r="K1788" i="5"/>
  <c r="K1789" i="5"/>
  <c r="K1790" i="5"/>
  <c r="K1791" i="5"/>
  <c r="K1792" i="5"/>
  <c r="K1793" i="5"/>
  <c r="K1794" i="5"/>
  <c r="K1795" i="5"/>
  <c r="K1796" i="5"/>
  <c r="K1797" i="5"/>
  <c r="K1798" i="5"/>
  <c r="K1799" i="5"/>
  <c r="K1800" i="5"/>
  <c r="K1801" i="5"/>
  <c r="K1802" i="5"/>
  <c r="K1803" i="5"/>
  <c r="K1804" i="5"/>
  <c r="K1805" i="5"/>
  <c r="K1806" i="5"/>
  <c r="K1807" i="5"/>
  <c r="K1808" i="5"/>
  <c r="K1809" i="5"/>
  <c r="K1810" i="5"/>
  <c r="K1811" i="5"/>
  <c r="K1812" i="5"/>
  <c r="K1813" i="5"/>
  <c r="K1814" i="5"/>
  <c r="K1815" i="5"/>
  <c r="K1816" i="5"/>
  <c r="K1817" i="5"/>
  <c r="K1818" i="5"/>
  <c r="K1819" i="5"/>
  <c r="K1820" i="5"/>
  <c r="K1821" i="5"/>
  <c r="K1822" i="5"/>
  <c r="K1823" i="5"/>
  <c r="K1824" i="5"/>
  <c r="K1825" i="5"/>
  <c r="K1826" i="5"/>
  <c r="K1827" i="5"/>
  <c r="K1828" i="5"/>
  <c r="K1829" i="5"/>
  <c r="K1830" i="5"/>
  <c r="K1831" i="5"/>
  <c r="K1832" i="5"/>
  <c r="K1833" i="5"/>
  <c r="K1834" i="5"/>
  <c r="K1835" i="5"/>
  <c r="K1836" i="5"/>
  <c r="K1837" i="5"/>
  <c r="K1838" i="5"/>
  <c r="K1839" i="5"/>
  <c r="K1840" i="5"/>
  <c r="K1841" i="5"/>
  <c r="K1842" i="5"/>
  <c r="K1843" i="5"/>
  <c r="K1844" i="5"/>
  <c r="K1845" i="5"/>
  <c r="K1846" i="5"/>
  <c r="K1847" i="5"/>
  <c r="K1848" i="5"/>
  <c r="K1849" i="5"/>
  <c r="K1850" i="5"/>
  <c r="K1851" i="5"/>
  <c r="K1852" i="5"/>
  <c r="K1853" i="5"/>
  <c r="K1854" i="5"/>
  <c r="K1855" i="5"/>
  <c r="K1856" i="5"/>
  <c r="K1857" i="5"/>
  <c r="K1858" i="5"/>
  <c r="K1859" i="5"/>
  <c r="K1860" i="5"/>
  <c r="K1861" i="5"/>
  <c r="K1862" i="5"/>
  <c r="K1863" i="5"/>
  <c r="K1864" i="5"/>
  <c r="K1865" i="5"/>
  <c r="K1866" i="5"/>
  <c r="K1867" i="5"/>
  <c r="K1868" i="5"/>
  <c r="K1869" i="5"/>
  <c r="K1870" i="5"/>
  <c r="K1871" i="5"/>
  <c r="K1872" i="5"/>
  <c r="K1873" i="5"/>
  <c r="K1874" i="5"/>
  <c r="K1875" i="5"/>
  <c r="K1876" i="5"/>
  <c r="K1877" i="5"/>
  <c r="K1878" i="5"/>
  <c r="K1879" i="5"/>
  <c r="K1880" i="5"/>
  <c r="K1881" i="5"/>
  <c r="K1882" i="5"/>
  <c r="K1883" i="5"/>
  <c r="K1884" i="5"/>
  <c r="K1885" i="5"/>
  <c r="K1886" i="5"/>
  <c r="K1887" i="5"/>
  <c r="K1888" i="5"/>
  <c r="K1889" i="5"/>
  <c r="K1890" i="5"/>
  <c r="K1891" i="5"/>
  <c r="K1892" i="5"/>
  <c r="K1893" i="5"/>
  <c r="K1894" i="5"/>
  <c r="K1895" i="5"/>
  <c r="K1896" i="5"/>
  <c r="K1897" i="5"/>
  <c r="K1898" i="5"/>
  <c r="K1899" i="5"/>
  <c r="K1900" i="5"/>
  <c r="K1901" i="5"/>
  <c r="K1902" i="5"/>
  <c r="K1903" i="5"/>
  <c r="K1904" i="5"/>
  <c r="K1905" i="5"/>
  <c r="K1906" i="5"/>
  <c r="K1907" i="5"/>
  <c r="K1908" i="5"/>
  <c r="K1909" i="5"/>
  <c r="K1910" i="5"/>
  <c r="K1911" i="5"/>
  <c r="K1912" i="5"/>
  <c r="K1913" i="5"/>
  <c r="K1914" i="5"/>
  <c r="K1915" i="5"/>
  <c r="K1916" i="5"/>
  <c r="K1917" i="5"/>
  <c r="K1918" i="5"/>
  <c r="K1919" i="5"/>
  <c r="K1920" i="5"/>
  <c r="K1921" i="5"/>
  <c r="K1922" i="5"/>
  <c r="K1923" i="5"/>
  <c r="K1924" i="5"/>
  <c r="K1925" i="5"/>
  <c r="K1926" i="5"/>
  <c r="K1927" i="5"/>
  <c r="K1928" i="5"/>
  <c r="K1929" i="5"/>
  <c r="K1930" i="5"/>
  <c r="K1931" i="5"/>
  <c r="K1932" i="5"/>
  <c r="K1933" i="5"/>
  <c r="K1934" i="5"/>
  <c r="K1935" i="5"/>
  <c r="K1936" i="5"/>
  <c r="K1937" i="5"/>
  <c r="K1938" i="5"/>
  <c r="K1939" i="5"/>
  <c r="K1940" i="5"/>
  <c r="K1941" i="5"/>
  <c r="K1942" i="5"/>
  <c r="K1943" i="5"/>
  <c r="K1944" i="5"/>
  <c r="K1945" i="5"/>
  <c r="K1946" i="5"/>
  <c r="K1947" i="5"/>
  <c r="K1948" i="5"/>
  <c r="K1949" i="5"/>
  <c r="K1950" i="5"/>
  <c r="K1951" i="5"/>
  <c r="K1952" i="5"/>
  <c r="K1953" i="5"/>
  <c r="K1954" i="5"/>
  <c r="K1955" i="5"/>
  <c r="K1956" i="5"/>
  <c r="K1957" i="5"/>
  <c r="K1958" i="5"/>
  <c r="K1959" i="5"/>
  <c r="K1960" i="5"/>
  <c r="K1961" i="5"/>
  <c r="K1962" i="5"/>
  <c r="K1963" i="5"/>
  <c r="K1964" i="5"/>
  <c r="K1965" i="5"/>
  <c r="K1966" i="5"/>
  <c r="K1967" i="5"/>
  <c r="K1968" i="5"/>
  <c r="K1969" i="5"/>
  <c r="K1970" i="5"/>
  <c r="K1971" i="5"/>
  <c r="K1972" i="5"/>
  <c r="K1973" i="5"/>
  <c r="K1974" i="5"/>
  <c r="K1975" i="5"/>
  <c r="K1976" i="5"/>
  <c r="K1977" i="5"/>
  <c r="K1978" i="5"/>
  <c r="K1979" i="5"/>
  <c r="K1980" i="5"/>
  <c r="K1981" i="5"/>
  <c r="K1982" i="5"/>
  <c r="K1983" i="5"/>
  <c r="K1984" i="5"/>
  <c r="K1985" i="5"/>
  <c r="K1986" i="5"/>
  <c r="K1987" i="5"/>
  <c r="K1988" i="5"/>
  <c r="K1989" i="5"/>
  <c r="K1990" i="5"/>
  <c r="K1991" i="5"/>
  <c r="K1992" i="5"/>
  <c r="K1993" i="5"/>
  <c r="K1994" i="5"/>
  <c r="K1995" i="5"/>
  <c r="K1996" i="5"/>
  <c r="K1997" i="5"/>
  <c r="K1998" i="5"/>
  <c r="K1999" i="5"/>
  <c r="K2000" i="5"/>
  <c r="K2001" i="5"/>
  <c r="K2002" i="5"/>
  <c r="K2003" i="5"/>
  <c r="K2004" i="5"/>
  <c r="K2005" i="5"/>
  <c r="K2006" i="5"/>
  <c r="K2007" i="5"/>
  <c r="K2008" i="5"/>
  <c r="K2009" i="5"/>
  <c r="K2010" i="5"/>
  <c r="K2011" i="5"/>
  <c r="K2012" i="5"/>
  <c r="K2013" i="5"/>
  <c r="K2014" i="5"/>
  <c r="K2015" i="5"/>
  <c r="K2016" i="5"/>
  <c r="K2017" i="5"/>
  <c r="K2018" i="5"/>
  <c r="K2019" i="5"/>
  <c r="K2020" i="5"/>
  <c r="K2021" i="5"/>
  <c r="K2022" i="5"/>
  <c r="K2023" i="5"/>
  <c r="K2024" i="5"/>
  <c r="K2025" i="5"/>
  <c r="K2026" i="5"/>
  <c r="K2027" i="5"/>
  <c r="K2028" i="5"/>
  <c r="K2029" i="5"/>
  <c r="K2030" i="5"/>
  <c r="K2031" i="5"/>
  <c r="K2032" i="5"/>
  <c r="K2033" i="5"/>
  <c r="K2034" i="5"/>
  <c r="K2035" i="5"/>
  <c r="K2036" i="5"/>
  <c r="K2037" i="5"/>
  <c r="K2038" i="5"/>
  <c r="K2039" i="5"/>
  <c r="K2040" i="5"/>
  <c r="K2041" i="5"/>
  <c r="K2042" i="5"/>
  <c r="K2043" i="5"/>
  <c r="K2044" i="5"/>
  <c r="K2045" i="5"/>
  <c r="K2046" i="5"/>
  <c r="K2047" i="5"/>
  <c r="K2048" i="5"/>
  <c r="K2049" i="5"/>
  <c r="K2050" i="5"/>
  <c r="K2051" i="5"/>
  <c r="K2052" i="5"/>
  <c r="K2053" i="5"/>
  <c r="K2054" i="5"/>
  <c r="K2055" i="5"/>
  <c r="K2056" i="5"/>
  <c r="K2057" i="5"/>
  <c r="K2058" i="5"/>
  <c r="K2059" i="5"/>
  <c r="K2060" i="5"/>
  <c r="K2061" i="5"/>
  <c r="K2062" i="5"/>
  <c r="K2063" i="5"/>
  <c r="K2064" i="5"/>
  <c r="K2065" i="5"/>
  <c r="K2066" i="5"/>
  <c r="K2067" i="5"/>
  <c r="K2068" i="5"/>
  <c r="K2069" i="5"/>
  <c r="K2070" i="5"/>
  <c r="K2071" i="5"/>
  <c r="K2072" i="5"/>
  <c r="K2073" i="5"/>
  <c r="K2074" i="5"/>
  <c r="K2075" i="5"/>
  <c r="K2076" i="5"/>
  <c r="K2077" i="5"/>
  <c r="K2078" i="5"/>
  <c r="K2079" i="5"/>
  <c r="K2080" i="5"/>
  <c r="K2081" i="5"/>
  <c r="K2082" i="5"/>
  <c r="K2083" i="5"/>
  <c r="K2084" i="5"/>
  <c r="K2085" i="5"/>
  <c r="K2086" i="5"/>
  <c r="K2087" i="5"/>
  <c r="K2088" i="5"/>
  <c r="K2089" i="5"/>
  <c r="K2090" i="5"/>
  <c r="K2091" i="5"/>
  <c r="K2092" i="5"/>
  <c r="K2093" i="5"/>
  <c r="K2094" i="5"/>
  <c r="K2095" i="5"/>
  <c r="K2096" i="5"/>
  <c r="K2097" i="5"/>
  <c r="K2098" i="5"/>
  <c r="K2099" i="5"/>
  <c r="K2100" i="5"/>
  <c r="K2101" i="5"/>
  <c r="K2102" i="5"/>
  <c r="K2103" i="5"/>
  <c r="K2104" i="5"/>
  <c r="K2105" i="5"/>
  <c r="K2106" i="5"/>
  <c r="K2107" i="5"/>
  <c r="K2108" i="5"/>
  <c r="K2109" i="5"/>
  <c r="K2110" i="5"/>
  <c r="K2111" i="5"/>
  <c r="K2112" i="5"/>
  <c r="K2113" i="5"/>
  <c r="K2114" i="5"/>
  <c r="K2115" i="5"/>
  <c r="K2116" i="5"/>
  <c r="K2117" i="5"/>
  <c r="K2118" i="5"/>
  <c r="K2119" i="5"/>
  <c r="K2120" i="5"/>
  <c r="K2121" i="5"/>
  <c r="K2122" i="5"/>
  <c r="K2123" i="5"/>
  <c r="K2124" i="5"/>
  <c r="K2125" i="5"/>
  <c r="K2126" i="5"/>
  <c r="K2127" i="5"/>
  <c r="K2128" i="5"/>
  <c r="K2129" i="5"/>
  <c r="K2130" i="5"/>
  <c r="K2131" i="5"/>
  <c r="K2132" i="5"/>
  <c r="K2133" i="5"/>
  <c r="K2134" i="5"/>
  <c r="K2135" i="5"/>
  <c r="K2136" i="5"/>
  <c r="K2137" i="5"/>
  <c r="K2138" i="5"/>
  <c r="K2139" i="5"/>
  <c r="K2140" i="5"/>
  <c r="K2141" i="5"/>
  <c r="K2142" i="5"/>
  <c r="K2143" i="5"/>
  <c r="K2144" i="5"/>
  <c r="K2145" i="5"/>
  <c r="K2146" i="5"/>
  <c r="K2147" i="5"/>
  <c r="K2148" i="5"/>
  <c r="K2149" i="5"/>
  <c r="K2150" i="5"/>
  <c r="K2151" i="5"/>
  <c r="K2152" i="5"/>
  <c r="K2153" i="5"/>
  <c r="K2154" i="5"/>
  <c r="K2155" i="5"/>
  <c r="K2156" i="5"/>
  <c r="K2157" i="5"/>
  <c r="K2158" i="5"/>
  <c r="K2159" i="5"/>
  <c r="K2160" i="5"/>
  <c r="K2161" i="5"/>
  <c r="K2162" i="5"/>
  <c r="K2163" i="5"/>
  <c r="K2164" i="5"/>
  <c r="K2165" i="5"/>
  <c r="K2166" i="5"/>
  <c r="K2167" i="5"/>
  <c r="K2168" i="5"/>
  <c r="K2169" i="5"/>
  <c r="K2170" i="5"/>
  <c r="K2171" i="5"/>
  <c r="K2172" i="5"/>
  <c r="K2173" i="5"/>
  <c r="K2174" i="5"/>
  <c r="K2175" i="5"/>
  <c r="K2176" i="5"/>
  <c r="K2177" i="5"/>
  <c r="K2178" i="5"/>
  <c r="K2179" i="5"/>
  <c r="K2180" i="5"/>
  <c r="K2181" i="5"/>
  <c r="K2182" i="5"/>
  <c r="K2183" i="5"/>
  <c r="K2184" i="5"/>
  <c r="K2185" i="5"/>
  <c r="K2186" i="5"/>
  <c r="K2187" i="5"/>
  <c r="K2188" i="5"/>
  <c r="K2189" i="5"/>
  <c r="K2190" i="5"/>
  <c r="K2191" i="5"/>
  <c r="K2192" i="5"/>
  <c r="K2193" i="5"/>
  <c r="K2194" i="5"/>
  <c r="K2195" i="5"/>
  <c r="K2196" i="5"/>
  <c r="K2197" i="5"/>
  <c r="K2198" i="5"/>
  <c r="K2199" i="5"/>
  <c r="K2200" i="5"/>
  <c r="K2201" i="5"/>
  <c r="K2202" i="5"/>
  <c r="K2203" i="5"/>
  <c r="K2204" i="5"/>
  <c r="K2205" i="5"/>
  <c r="K2206" i="5"/>
  <c r="K2207" i="5"/>
  <c r="K2208" i="5"/>
  <c r="K2209" i="5"/>
  <c r="K2210" i="5"/>
  <c r="K2211" i="5"/>
  <c r="K2212" i="5"/>
  <c r="K2213" i="5"/>
  <c r="K2214" i="5"/>
  <c r="K2215" i="5"/>
  <c r="K2216" i="5"/>
  <c r="K2217" i="5"/>
  <c r="K2218" i="5"/>
  <c r="K2219" i="5"/>
  <c r="K2220" i="5"/>
  <c r="K2221" i="5"/>
  <c r="K2222" i="5"/>
  <c r="K2223" i="5"/>
  <c r="K2224" i="5"/>
  <c r="K2225" i="5"/>
  <c r="K2226" i="5"/>
  <c r="K2227" i="5"/>
  <c r="K2228" i="5"/>
  <c r="K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G234" i="5"/>
  <c r="G235" i="5"/>
  <c r="G236" i="5"/>
  <c r="G237" i="5"/>
  <c r="G238" i="5"/>
  <c r="G239" i="5"/>
  <c r="G240" i="5"/>
  <c r="G241" i="5"/>
  <c r="G242" i="5"/>
  <c r="G243" i="5"/>
  <c r="G244" i="5"/>
  <c r="G245" i="5"/>
  <c r="G246" i="5"/>
  <c r="G247" i="5"/>
  <c r="G248" i="5"/>
  <c r="G249" i="5"/>
  <c r="G250" i="5"/>
  <c r="G251" i="5"/>
  <c r="G252" i="5"/>
  <c r="G253" i="5"/>
  <c r="G254" i="5"/>
  <c r="G255" i="5"/>
  <c r="G256" i="5"/>
  <c r="G257" i="5"/>
  <c r="G258" i="5"/>
  <c r="G259" i="5"/>
  <c r="G260" i="5"/>
  <c r="G261" i="5"/>
  <c r="G262" i="5"/>
  <c r="G263" i="5"/>
  <c r="G264" i="5"/>
  <c r="G265" i="5"/>
  <c r="G266" i="5"/>
  <c r="G267" i="5"/>
  <c r="G268" i="5"/>
  <c r="G269" i="5"/>
  <c r="G270" i="5"/>
  <c r="G271" i="5"/>
  <c r="G272" i="5"/>
  <c r="G273" i="5"/>
  <c r="G274" i="5"/>
  <c r="G275" i="5"/>
  <c r="G276" i="5"/>
  <c r="G277" i="5"/>
  <c r="G278" i="5"/>
  <c r="G279" i="5"/>
  <c r="G280" i="5"/>
  <c r="G281" i="5"/>
  <c r="G282" i="5"/>
  <c r="G283" i="5"/>
  <c r="G284" i="5"/>
  <c r="G285" i="5"/>
  <c r="G286" i="5"/>
  <c r="G287" i="5"/>
  <c r="G288" i="5"/>
  <c r="G289" i="5"/>
  <c r="G290" i="5"/>
  <c r="G291" i="5"/>
  <c r="G292" i="5"/>
  <c r="G293" i="5"/>
  <c r="G294" i="5"/>
  <c r="G295" i="5"/>
  <c r="G296" i="5"/>
  <c r="G297" i="5"/>
  <c r="G298" i="5"/>
  <c r="G299" i="5"/>
  <c r="G300" i="5"/>
  <c r="G301" i="5"/>
  <c r="G302" i="5"/>
  <c r="G303" i="5"/>
  <c r="G304" i="5"/>
  <c r="G305" i="5"/>
  <c r="G306" i="5"/>
  <c r="G307" i="5"/>
  <c r="G308" i="5"/>
  <c r="G309" i="5"/>
  <c r="G310" i="5"/>
  <c r="G311" i="5"/>
  <c r="G312" i="5"/>
  <c r="G313" i="5"/>
  <c r="G314" i="5"/>
  <c r="G315" i="5"/>
  <c r="G316" i="5"/>
  <c r="G317" i="5"/>
  <c r="G318" i="5"/>
  <c r="G319" i="5"/>
  <c r="G320" i="5"/>
  <c r="G321" i="5"/>
  <c r="G322" i="5"/>
  <c r="G323" i="5"/>
  <c r="G324" i="5"/>
  <c r="G325" i="5"/>
  <c r="G326" i="5"/>
  <c r="G327" i="5"/>
  <c r="G328" i="5"/>
  <c r="G329" i="5"/>
  <c r="G330" i="5"/>
  <c r="G331" i="5"/>
  <c r="G332" i="5"/>
  <c r="G333" i="5"/>
  <c r="G334" i="5"/>
  <c r="G335" i="5"/>
  <c r="G336" i="5"/>
  <c r="G337" i="5"/>
  <c r="G338" i="5"/>
  <c r="G339" i="5"/>
  <c r="G340" i="5"/>
  <c r="G341" i="5"/>
  <c r="G342" i="5"/>
  <c r="G343" i="5"/>
  <c r="G344" i="5"/>
  <c r="G345" i="5"/>
  <c r="G346" i="5"/>
  <c r="G347" i="5"/>
  <c r="G348" i="5"/>
  <c r="G349" i="5"/>
  <c r="G350" i="5"/>
  <c r="G351" i="5"/>
  <c r="G352" i="5"/>
  <c r="G353" i="5"/>
  <c r="G354" i="5"/>
  <c r="G355" i="5"/>
  <c r="G356" i="5"/>
  <c r="G357" i="5"/>
  <c r="G358" i="5"/>
  <c r="G359" i="5"/>
  <c r="G360" i="5"/>
  <c r="G361" i="5"/>
  <c r="G362" i="5"/>
  <c r="G363" i="5"/>
  <c r="G364" i="5"/>
  <c r="G365" i="5"/>
  <c r="G366" i="5"/>
  <c r="G367" i="5"/>
  <c r="G368" i="5"/>
  <c r="G369" i="5"/>
  <c r="G370" i="5"/>
  <c r="G371" i="5"/>
  <c r="G372" i="5"/>
  <c r="G373" i="5"/>
  <c r="G374" i="5"/>
  <c r="G375" i="5"/>
  <c r="G376" i="5"/>
  <c r="G377" i="5"/>
  <c r="G378" i="5"/>
  <c r="G379" i="5"/>
  <c r="G380" i="5"/>
  <c r="G381" i="5"/>
  <c r="G382" i="5"/>
  <c r="G383" i="5"/>
  <c r="G384" i="5"/>
  <c r="G385" i="5"/>
  <c r="G386" i="5"/>
  <c r="G387" i="5"/>
  <c r="G388" i="5"/>
  <c r="G389" i="5"/>
  <c r="G390" i="5"/>
  <c r="G391" i="5"/>
  <c r="G392" i="5"/>
  <c r="G393" i="5"/>
  <c r="G394" i="5"/>
  <c r="G395" i="5"/>
  <c r="G396" i="5"/>
  <c r="G397" i="5"/>
  <c r="G398" i="5"/>
  <c r="G399" i="5"/>
  <c r="G400" i="5"/>
  <c r="G401" i="5"/>
  <c r="G402" i="5"/>
  <c r="G403" i="5"/>
  <c r="G404" i="5"/>
  <c r="G405" i="5"/>
  <c r="G406" i="5"/>
  <c r="G407" i="5"/>
  <c r="G408" i="5"/>
  <c r="G409" i="5"/>
  <c r="G410" i="5"/>
  <c r="G411" i="5"/>
  <c r="G412" i="5"/>
  <c r="G413" i="5"/>
  <c r="G414" i="5"/>
  <c r="G415" i="5"/>
  <c r="G416" i="5"/>
  <c r="G417" i="5"/>
  <c r="G418" i="5"/>
  <c r="G419" i="5"/>
  <c r="G420" i="5"/>
  <c r="G421" i="5"/>
  <c r="G422" i="5"/>
  <c r="G423" i="5"/>
  <c r="G424" i="5"/>
  <c r="G425" i="5"/>
  <c r="G426" i="5"/>
  <c r="G427" i="5"/>
  <c r="G428" i="5"/>
  <c r="G429" i="5"/>
  <c r="G430" i="5"/>
  <c r="G431" i="5"/>
  <c r="G432" i="5"/>
  <c r="G433" i="5"/>
  <c r="G434" i="5"/>
  <c r="G435" i="5"/>
  <c r="G436" i="5"/>
  <c r="G437" i="5"/>
  <c r="G438" i="5"/>
  <c r="G439" i="5"/>
  <c r="G440" i="5"/>
  <c r="G441" i="5"/>
  <c r="G442" i="5"/>
  <c r="G443" i="5"/>
  <c r="G444" i="5"/>
  <c r="G445" i="5"/>
  <c r="G446" i="5"/>
  <c r="G447" i="5"/>
  <c r="G448" i="5"/>
  <c r="G449" i="5"/>
  <c r="G450" i="5"/>
  <c r="G451" i="5"/>
  <c r="G452" i="5"/>
  <c r="G453" i="5"/>
  <c r="G454" i="5"/>
  <c r="G455" i="5"/>
  <c r="G456" i="5"/>
  <c r="G457" i="5"/>
  <c r="G458" i="5"/>
  <c r="G459" i="5"/>
  <c r="G460" i="5"/>
  <c r="G461" i="5"/>
  <c r="G462" i="5"/>
  <c r="G463" i="5"/>
  <c r="G464" i="5"/>
  <c r="G465" i="5"/>
  <c r="G466" i="5"/>
  <c r="G467" i="5"/>
  <c r="G468" i="5"/>
  <c r="G469" i="5"/>
  <c r="G470" i="5"/>
  <c r="G471" i="5"/>
  <c r="G472" i="5"/>
  <c r="G473" i="5"/>
  <c r="G474" i="5"/>
  <c r="G475" i="5"/>
  <c r="G476" i="5"/>
  <c r="G477" i="5"/>
  <c r="G478" i="5"/>
  <c r="G479" i="5"/>
  <c r="G480" i="5"/>
  <c r="G481" i="5"/>
  <c r="G482" i="5"/>
  <c r="G483" i="5"/>
  <c r="G484" i="5"/>
  <c r="G485" i="5"/>
  <c r="G486" i="5"/>
  <c r="G487" i="5"/>
  <c r="G488" i="5"/>
  <c r="G489" i="5"/>
  <c r="G490" i="5"/>
  <c r="G491" i="5"/>
  <c r="G492" i="5"/>
  <c r="G493" i="5"/>
  <c r="G494" i="5"/>
  <c r="G495" i="5"/>
  <c r="G496" i="5"/>
  <c r="G497" i="5"/>
  <c r="G498" i="5"/>
  <c r="G499" i="5"/>
  <c r="G500" i="5"/>
  <c r="G501" i="5"/>
  <c r="G502" i="5"/>
  <c r="G503" i="5"/>
  <c r="G504" i="5"/>
  <c r="G505" i="5"/>
  <c r="G506" i="5"/>
  <c r="G507" i="5"/>
  <c r="G508" i="5"/>
  <c r="G509" i="5"/>
  <c r="G510" i="5"/>
  <c r="G511" i="5"/>
  <c r="G512" i="5"/>
  <c r="G513" i="5"/>
  <c r="G514" i="5"/>
  <c r="G515" i="5"/>
  <c r="G516" i="5"/>
  <c r="G517" i="5"/>
  <c r="G518" i="5"/>
  <c r="G519" i="5"/>
  <c r="G520" i="5"/>
  <c r="G521" i="5"/>
  <c r="G522" i="5"/>
  <c r="G523" i="5"/>
  <c r="G524" i="5"/>
  <c r="G525" i="5"/>
  <c r="G526" i="5"/>
  <c r="G527" i="5"/>
  <c r="G528" i="5"/>
  <c r="G529" i="5"/>
  <c r="G530" i="5"/>
  <c r="G531" i="5"/>
  <c r="G532" i="5"/>
  <c r="G533" i="5"/>
  <c r="G534" i="5"/>
  <c r="G535" i="5"/>
  <c r="G536" i="5"/>
  <c r="G537" i="5"/>
  <c r="G538" i="5"/>
  <c r="G539" i="5"/>
  <c r="G540" i="5"/>
  <c r="G541" i="5"/>
  <c r="G542" i="5"/>
  <c r="G543" i="5"/>
  <c r="G544" i="5"/>
  <c r="G545" i="5"/>
  <c r="G546" i="5"/>
  <c r="G547" i="5"/>
  <c r="G548" i="5"/>
  <c r="G549" i="5"/>
  <c r="G550" i="5"/>
  <c r="G551" i="5"/>
  <c r="G552" i="5"/>
  <c r="G553" i="5"/>
  <c r="G554" i="5"/>
  <c r="G555" i="5"/>
  <c r="G556" i="5"/>
  <c r="G557" i="5"/>
  <c r="G558" i="5"/>
  <c r="G559" i="5"/>
  <c r="G560" i="5"/>
  <c r="G561" i="5"/>
  <c r="G562" i="5"/>
  <c r="G563" i="5"/>
  <c r="G564" i="5"/>
  <c r="G565" i="5"/>
  <c r="G566" i="5"/>
  <c r="G567" i="5"/>
  <c r="G568" i="5"/>
  <c r="G569" i="5"/>
  <c r="G570" i="5"/>
  <c r="G571" i="5"/>
  <c r="G572" i="5"/>
  <c r="G573" i="5"/>
  <c r="G574" i="5"/>
  <c r="G575" i="5"/>
  <c r="G576" i="5"/>
  <c r="G577" i="5"/>
  <c r="G578" i="5"/>
  <c r="G579" i="5"/>
  <c r="G580" i="5"/>
  <c r="G581" i="5"/>
  <c r="G582" i="5"/>
  <c r="G583" i="5"/>
  <c r="G584" i="5"/>
  <c r="G585" i="5"/>
  <c r="G586" i="5"/>
  <c r="G587" i="5"/>
  <c r="G588" i="5"/>
  <c r="G589" i="5"/>
  <c r="G590" i="5"/>
  <c r="G591" i="5"/>
  <c r="G592" i="5"/>
  <c r="G593" i="5"/>
  <c r="G594" i="5"/>
  <c r="G595" i="5"/>
  <c r="G596" i="5"/>
  <c r="G597" i="5"/>
  <c r="G598" i="5"/>
  <c r="G599" i="5"/>
  <c r="G600" i="5"/>
  <c r="G601" i="5"/>
  <c r="G602" i="5"/>
  <c r="G603" i="5"/>
  <c r="G604" i="5"/>
  <c r="G605" i="5"/>
  <c r="G606" i="5"/>
  <c r="G607" i="5"/>
  <c r="G608" i="5"/>
  <c r="G609" i="5"/>
  <c r="G610" i="5"/>
  <c r="G611" i="5"/>
  <c r="G612" i="5"/>
  <c r="G613" i="5"/>
  <c r="G614" i="5"/>
  <c r="G615" i="5"/>
  <c r="G616" i="5"/>
  <c r="G617" i="5"/>
  <c r="G618" i="5"/>
  <c r="G619" i="5"/>
  <c r="G620" i="5"/>
  <c r="G621" i="5"/>
  <c r="G622" i="5"/>
  <c r="G623" i="5"/>
  <c r="G624" i="5"/>
  <c r="G625" i="5"/>
  <c r="G626" i="5"/>
  <c r="G627" i="5"/>
  <c r="G628" i="5"/>
  <c r="G629" i="5"/>
  <c r="G630" i="5"/>
  <c r="G631" i="5"/>
  <c r="G632" i="5"/>
  <c r="G633" i="5"/>
  <c r="G634" i="5"/>
  <c r="G635" i="5"/>
  <c r="G636" i="5"/>
  <c r="G637" i="5"/>
  <c r="G638" i="5"/>
  <c r="G639" i="5"/>
  <c r="G640" i="5"/>
  <c r="G641" i="5"/>
  <c r="G642" i="5"/>
  <c r="G643" i="5"/>
  <c r="G644" i="5"/>
  <c r="G645" i="5"/>
  <c r="G646" i="5"/>
  <c r="G647" i="5"/>
  <c r="G648" i="5"/>
  <c r="G649" i="5"/>
  <c r="G650" i="5"/>
  <c r="G651" i="5"/>
  <c r="G652" i="5"/>
  <c r="G653" i="5"/>
  <c r="G654" i="5"/>
  <c r="G655" i="5"/>
  <c r="G656" i="5"/>
  <c r="G657" i="5"/>
  <c r="G658" i="5"/>
  <c r="G659" i="5"/>
  <c r="G660" i="5"/>
  <c r="G661" i="5"/>
  <c r="G662" i="5"/>
  <c r="G663" i="5"/>
  <c r="G664" i="5"/>
  <c r="G665" i="5"/>
  <c r="G666" i="5"/>
  <c r="G667" i="5"/>
  <c r="G668" i="5"/>
  <c r="G669" i="5"/>
  <c r="G670" i="5"/>
  <c r="G671" i="5"/>
  <c r="G672" i="5"/>
  <c r="G673" i="5"/>
  <c r="G674" i="5"/>
  <c r="G675" i="5"/>
  <c r="G676" i="5"/>
  <c r="G677" i="5"/>
  <c r="G678" i="5"/>
  <c r="G679" i="5"/>
  <c r="G680" i="5"/>
  <c r="G681" i="5"/>
  <c r="G682" i="5"/>
  <c r="G683" i="5"/>
  <c r="G684" i="5"/>
  <c r="G685" i="5"/>
  <c r="G686" i="5"/>
  <c r="G687" i="5"/>
  <c r="G688" i="5"/>
  <c r="G689" i="5"/>
  <c r="G690" i="5"/>
  <c r="G691" i="5"/>
  <c r="G692" i="5"/>
  <c r="G693" i="5"/>
  <c r="G694" i="5"/>
  <c r="G695" i="5"/>
  <c r="G696" i="5"/>
  <c r="G697" i="5"/>
  <c r="G698" i="5"/>
  <c r="G699" i="5"/>
  <c r="G700" i="5"/>
  <c r="G701" i="5"/>
  <c r="G702" i="5"/>
  <c r="G703" i="5"/>
  <c r="G704" i="5"/>
  <c r="G705" i="5"/>
  <c r="G706" i="5"/>
  <c r="G707" i="5"/>
  <c r="G708" i="5"/>
  <c r="G709" i="5"/>
  <c r="G710" i="5"/>
  <c r="G711" i="5"/>
  <c r="G712" i="5"/>
  <c r="G713" i="5"/>
  <c r="G714" i="5"/>
  <c r="G715" i="5"/>
  <c r="G716" i="5"/>
  <c r="G717" i="5"/>
  <c r="G718" i="5"/>
  <c r="G719" i="5"/>
  <c r="G720" i="5"/>
  <c r="G721" i="5"/>
  <c r="G722" i="5"/>
  <c r="G723" i="5"/>
  <c r="G724" i="5"/>
  <c r="G725" i="5"/>
  <c r="G726" i="5"/>
  <c r="G727" i="5"/>
  <c r="G728" i="5"/>
  <c r="G729" i="5"/>
  <c r="G730" i="5"/>
  <c r="G731" i="5"/>
  <c r="G732" i="5"/>
  <c r="G733" i="5"/>
  <c r="G734" i="5"/>
  <c r="G735" i="5"/>
  <c r="G736" i="5"/>
  <c r="G737" i="5"/>
  <c r="G738" i="5"/>
  <c r="G739" i="5"/>
  <c r="G740" i="5"/>
  <c r="G741" i="5"/>
  <c r="G742" i="5"/>
  <c r="G743" i="5"/>
  <c r="G744" i="5"/>
  <c r="G745" i="5"/>
  <c r="G746" i="5"/>
  <c r="G747" i="5"/>
  <c r="G748" i="5"/>
  <c r="G749" i="5"/>
  <c r="G750" i="5"/>
  <c r="G751" i="5"/>
  <c r="G752" i="5"/>
  <c r="G753" i="5"/>
  <c r="G754" i="5"/>
  <c r="G755" i="5"/>
  <c r="G756" i="5"/>
  <c r="G757" i="5"/>
  <c r="G758" i="5"/>
  <c r="G759" i="5"/>
  <c r="G760" i="5"/>
  <c r="G761" i="5"/>
  <c r="G762" i="5"/>
  <c r="G763" i="5"/>
  <c r="G764" i="5"/>
  <c r="G765" i="5"/>
  <c r="G766" i="5"/>
  <c r="G767" i="5"/>
  <c r="G768" i="5"/>
  <c r="G769" i="5"/>
  <c r="G770" i="5"/>
  <c r="G771" i="5"/>
  <c r="G772" i="5"/>
  <c r="G773" i="5"/>
  <c r="G774" i="5"/>
  <c r="G775" i="5"/>
  <c r="G776" i="5"/>
  <c r="G777" i="5"/>
  <c r="G778" i="5"/>
  <c r="G779" i="5"/>
  <c r="G780" i="5"/>
  <c r="G781" i="5"/>
  <c r="G782" i="5"/>
  <c r="G783" i="5"/>
  <c r="G784" i="5"/>
  <c r="G785" i="5"/>
  <c r="G786" i="5"/>
  <c r="G787" i="5"/>
  <c r="G788" i="5"/>
  <c r="G789" i="5"/>
  <c r="G790" i="5"/>
  <c r="G791" i="5"/>
  <c r="G792" i="5"/>
  <c r="G793" i="5"/>
  <c r="G794" i="5"/>
  <c r="G795" i="5"/>
  <c r="G796" i="5"/>
  <c r="G797" i="5"/>
  <c r="G798" i="5"/>
  <c r="G799" i="5"/>
  <c r="G800" i="5"/>
  <c r="G801" i="5"/>
  <c r="G802" i="5"/>
  <c r="G803" i="5"/>
  <c r="G804" i="5"/>
  <c r="G805" i="5"/>
  <c r="G806" i="5"/>
  <c r="G807" i="5"/>
  <c r="G808" i="5"/>
  <c r="G809" i="5"/>
  <c r="G810" i="5"/>
  <c r="G811" i="5"/>
  <c r="G812" i="5"/>
  <c r="G813" i="5"/>
  <c r="G814" i="5"/>
  <c r="G815" i="5"/>
  <c r="G816" i="5"/>
  <c r="G817" i="5"/>
  <c r="G818" i="5"/>
  <c r="G819" i="5"/>
  <c r="G820" i="5"/>
  <c r="G821" i="5"/>
  <c r="G822" i="5"/>
  <c r="G823" i="5"/>
  <c r="G824" i="5"/>
  <c r="G825" i="5"/>
  <c r="G826" i="5"/>
  <c r="G827" i="5"/>
  <c r="G828" i="5"/>
  <c r="G829" i="5"/>
  <c r="G830" i="5"/>
  <c r="G831" i="5"/>
  <c r="G832" i="5"/>
  <c r="G833" i="5"/>
  <c r="G834" i="5"/>
  <c r="G835" i="5"/>
  <c r="G836" i="5"/>
  <c r="G837" i="5"/>
  <c r="G838" i="5"/>
  <c r="G839" i="5"/>
  <c r="G840" i="5"/>
  <c r="G841" i="5"/>
  <c r="G842" i="5"/>
  <c r="G843" i="5"/>
  <c r="G844" i="5"/>
  <c r="G845" i="5"/>
  <c r="G846" i="5"/>
  <c r="G847" i="5"/>
  <c r="G848" i="5"/>
  <c r="G849" i="5"/>
  <c r="G850" i="5"/>
  <c r="G851" i="5"/>
  <c r="G852" i="5"/>
  <c r="G853" i="5"/>
  <c r="G854" i="5"/>
  <c r="G855" i="5"/>
  <c r="G856" i="5"/>
  <c r="G857" i="5"/>
  <c r="G858" i="5"/>
  <c r="G859" i="5"/>
  <c r="G860" i="5"/>
  <c r="G861" i="5"/>
  <c r="G862" i="5"/>
  <c r="G863" i="5"/>
  <c r="G864" i="5"/>
  <c r="G865" i="5"/>
  <c r="G866" i="5"/>
  <c r="G867" i="5"/>
  <c r="G868" i="5"/>
  <c r="G869" i="5"/>
  <c r="G870" i="5"/>
  <c r="G871" i="5"/>
  <c r="G872" i="5"/>
  <c r="G873" i="5"/>
  <c r="G874" i="5"/>
  <c r="G875" i="5"/>
  <c r="G876" i="5"/>
  <c r="G877" i="5"/>
  <c r="G878" i="5"/>
  <c r="G879" i="5"/>
  <c r="G880" i="5"/>
  <c r="G881" i="5"/>
  <c r="G882" i="5"/>
  <c r="G883" i="5"/>
  <c r="G884" i="5"/>
  <c r="G885" i="5"/>
  <c r="G886" i="5"/>
  <c r="G887" i="5"/>
  <c r="G888" i="5"/>
  <c r="G889" i="5"/>
  <c r="G890" i="5"/>
  <c r="G891" i="5"/>
  <c r="G892" i="5"/>
  <c r="G893" i="5"/>
  <c r="G894" i="5"/>
  <c r="G895" i="5"/>
  <c r="G896" i="5"/>
  <c r="G897" i="5"/>
  <c r="G898" i="5"/>
  <c r="G899" i="5"/>
  <c r="G900" i="5"/>
  <c r="G901" i="5"/>
  <c r="G902" i="5"/>
  <c r="G903" i="5"/>
  <c r="G904" i="5"/>
  <c r="G905" i="5"/>
  <c r="G906" i="5"/>
  <c r="G907" i="5"/>
  <c r="G908" i="5"/>
  <c r="G909" i="5"/>
  <c r="G910" i="5"/>
  <c r="G911" i="5"/>
  <c r="G912" i="5"/>
  <c r="G913" i="5"/>
  <c r="G914" i="5"/>
  <c r="G915" i="5"/>
  <c r="G916" i="5"/>
  <c r="G917" i="5"/>
  <c r="G918" i="5"/>
  <c r="G919" i="5"/>
  <c r="G920" i="5"/>
  <c r="G921" i="5"/>
  <c r="G922" i="5"/>
  <c r="G923" i="5"/>
  <c r="G924" i="5"/>
  <c r="G925" i="5"/>
  <c r="G926" i="5"/>
  <c r="G927" i="5"/>
  <c r="G928" i="5"/>
  <c r="G929" i="5"/>
  <c r="G930" i="5"/>
  <c r="G931" i="5"/>
  <c r="G932" i="5"/>
  <c r="G933" i="5"/>
  <c r="G934" i="5"/>
  <c r="G935" i="5"/>
  <c r="G936" i="5"/>
  <c r="G937" i="5"/>
  <c r="G938" i="5"/>
  <c r="G939" i="5"/>
  <c r="G940" i="5"/>
  <c r="G941" i="5"/>
  <c r="G942" i="5"/>
  <c r="G943" i="5"/>
  <c r="G944" i="5"/>
  <c r="G945" i="5"/>
  <c r="G946" i="5"/>
  <c r="G947" i="5"/>
  <c r="G948" i="5"/>
  <c r="G949" i="5"/>
  <c r="G950" i="5"/>
  <c r="G951" i="5"/>
  <c r="G952" i="5"/>
  <c r="G953" i="5"/>
  <c r="G954" i="5"/>
  <c r="G955" i="5"/>
  <c r="G956" i="5"/>
  <c r="G957" i="5"/>
  <c r="G958" i="5"/>
  <c r="G959" i="5"/>
  <c r="G960" i="5"/>
  <c r="G961" i="5"/>
  <c r="G962" i="5"/>
  <c r="G963" i="5"/>
  <c r="G964" i="5"/>
  <c r="G965" i="5"/>
  <c r="G966" i="5"/>
  <c r="G967" i="5"/>
  <c r="G968" i="5"/>
  <c r="G969" i="5"/>
  <c r="G970" i="5"/>
  <c r="G971" i="5"/>
  <c r="G972" i="5"/>
  <c r="G973" i="5"/>
  <c r="G974" i="5"/>
  <c r="G975" i="5"/>
  <c r="G976" i="5"/>
  <c r="G977" i="5"/>
  <c r="G978" i="5"/>
  <c r="G979" i="5"/>
  <c r="G980" i="5"/>
  <c r="G981" i="5"/>
  <c r="G982" i="5"/>
  <c r="G983" i="5"/>
  <c r="G984" i="5"/>
  <c r="G985" i="5"/>
  <c r="G986" i="5"/>
  <c r="G987" i="5"/>
  <c r="G988" i="5"/>
  <c r="G989" i="5"/>
  <c r="G990" i="5"/>
  <c r="G991" i="5"/>
  <c r="G992" i="5"/>
  <c r="G993" i="5"/>
  <c r="G994" i="5"/>
  <c r="G995" i="5"/>
  <c r="G996" i="5"/>
  <c r="G997" i="5"/>
  <c r="G998" i="5"/>
  <c r="G999" i="5"/>
  <c r="G1000" i="5"/>
  <c r="G1001" i="5"/>
  <c r="G1002" i="5"/>
  <c r="G1003" i="5"/>
  <c r="G1004" i="5"/>
  <c r="G1005" i="5"/>
  <c r="G1006" i="5"/>
  <c r="G1007" i="5"/>
  <c r="G1008" i="5"/>
  <c r="G1009" i="5"/>
  <c r="G1010" i="5"/>
  <c r="G1011" i="5"/>
  <c r="G1012" i="5"/>
  <c r="G1013" i="5"/>
  <c r="G1014" i="5"/>
  <c r="G1015" i="5"/>
  <c r="G1016" i="5"/>
  <c r="G1017" i="5"/>
  <c r="G1018" i="5"/>
  <c r="G1019" i="5"/>
  <c r="G1020" i="5"/>
  <c r="G1021" i="5"/>
  <c r="G1022" i="5"/>
  <c r="G1023" i="5"/>
  <c r="G1024" i="5"/>
  <c r="G1025" i="5"/>
  <c r="G1026" i="5"/>
  <c r="G1027" i="5"/>
  <c r="G1028" i="5"/>
  <c r="G1029" i="5"/>
  <c r="G1030" i="5"/>
  <c r="G1031" i="5"/>
  <c r="G1032" i="5"/>
  <c r="G1033" i="5"/>
  <c r="G1034" i="5"/>
  <c r="G1035" i="5"/>
  <c r="G1036" i="5"/>
  <c r="G1037" i="5"/>
  <c r="G1038" i="5"/>
  <c r="G1039" i="5"/>
  <c r="G1040" i="5"/>
  <c r="G1041" i="5"/>
  <c r="G1042" i="5"/>
  <c r="G1043" i="5"/>
  <c r="G1044" i="5"/>
  <c r="G1045" i="5"/>
  <c r="G1046" i="5"/>
  <c r="G1047" i="5"/>
  <c r="G1048" i="5"/>
  <c r="G1049" i="5"/>
  <c r="G1050" i="5"/>
  <c r="G1051" i="5"/>
  <c r="G1052" i="5"/>
  <c r="G1053" i="5"/>
  <c r="G1054" i="5"/>
  <c r="G1055" i="5"/>
  <c r="G1056" i="5"/>
  <c r="G1057" i="5"/>
  <c r="G1058" i="5"/>
  <c r="G1059" i="5"/>
  <c r="G1060" i="5"/>
  <c r="G1061" i="5"/>
  <c r="G1062" i="5"/>
  <c r="G1063" i="5"/>
  <c r="G1064" i="5"/>
  <c r="G1065" i="5"/>
  <c r="G1066" i="5"/>
  <c r="G1067" i="5"/>
  <c r="G1068" i="5"/>
  <c r="G1069" i="5"/>
  <c r="G1070" i="5"/>
  <c r="G1071" i="5"/>
  <c r="G1072" i="5"/>
  <c r="G1073" i="5"/>
  <c r="G1074" i="5"/>
  <c r="G1075" i="5"/>
  <c r="G1076" i="5"/>
  <c r="G1077" i="5"/>
  <c r="G1078" i="5"/>
  <c r="G1079" i="5"/>
  <c r="G1080" i="5"/>
  <c r="G1081" i="5"/>
  <c r="G1082" i="5"/>
  <c r="G1083" i="5"/>
  <c r="G1084" i="5"/>
  <c r="G1085" i="5"/>
  <c r="G1086" i="5"/>
  <c r="G1087" i="5"/>
  <c r="G1088" i="5"/>
  <c r="G1089" i="5"/>
  <c r="G1090" i="5"/>
  <c r="G1091" i="5"/>
  <c r="G1092" i="5"/>
  <c r="G1093" i="5"/>
  <c r="G1094" i="5"/>
  <c r="G1095" i="5"/>
  <c r="G1096" i="5"/>
  <c r="G1097" i="5"/>
  <c r="G1098" i="5"/>
  <c r="G1099" i="5"/>
  <c r="G1100" i="5"/>
  <c r="G1101" i="5"/>
  <c r="G1102" i="5"/>
  <c r="G1103" i="5"/>
  <c r="G1104" i="5"/>
  <c r="G1105" i="5"/>
  <c r="G1106" i="5"/>
  <c r="G1107" i="5"/>
  <c r="G1108" i="5"/>
  <c r="G1109" i="5"/>
  <c r="G1110" i="5"/>
  <c r="G1111" i="5"/>
  <c r="G1112" i="5"/>
  <c r="G1113" i="5"/>
  <c r="G1114" i="5"/>
  <c r="G1115" i="5"/>
  <c r="G1116" i="5"/>
  <c r="G1117" i="5"/>
  <c r="G1118" i="5"/>
  <c r="G1119" i="5"/>
  <c r="G1120" i="5"/>
  <c r="G1121" i="5"/>
  <c r="G1122" i="5"/>
  <c r="G1123" i="5"/>
  <c r="G1124" i="5"/>
  <c r="G1125" i="5"/>
  <c r="G1126" i="5"/>
  <c r="G1127" i="5"/>
  <c r="G1128" i="5"/>
  <c r="G1129" i="5"/>
  <c r="G1130" i="5"/>
  <c r="G1131" i="5"/>
  <c r="G1132" i="5"/>
  <c r="G1133" i="5"/>
  <c r="G1134" i="5"/>
  <c r="G1135" i="5"/>
  <c r="G1136" i="5"/>
  <c r="G1137" i="5"/>
  <c r="G1138" i="5"/>
  <c r="G1139" i="5"/>
  <c r="G1140" i="5"/>
  <c r="G1141" i="5"/>
  <c r="G1142" i="5"/>
  <c r="G1143" i="5"/>
  <c r="G1144" i="5"/>
  <c r="G1145" i="5"/>
  <c r="G1146" i="5"/>
  <c r="G1147" i="5"/>
  <c r="G1148" i="5"/>
  <c r="G1149" i="5"/>
  <c r="G1150" i="5"/>
  <c r="G1151" i="5"/>
  <c r="G1152" i="5"/>
  <c r="G1153" i="5"/>
  <c r="G1154" i="5"/>
  <c r="G1155" i="5"/>
  <c r="G1156" i="5"/>
  <c r="G1157" i="5"/>
  <c r="G1158" i="5"/>
  <c r="G1159" i="5"/>
  <c r="G1160" i="5"/>
  <c r="G1161" i="5"/>
  <c r="G1162" i="5"/>
  <c r="G1163" i="5"/>
  <c r="G1164" i="5"/>
  <c r="G1165" i="5"/>
  <c r="G1166" i="5"/>
  <c r="G1167" i="5"/>
  <c r="G1168" i="5"/>
  <c r="G1169" i="5"/>
  <c r="G1170" i="5"/>
  <c r="G1171" i="5"/>
  <c r="G1172" i="5"/>
  <c r="G1173" i="5"/>
  <c r="G1174" i="5"/>
  <c r="G1175" i="5"/>
  <c r="G1176" i="5"/>
  <c r="G1177" i="5"/>
  <c r="G1178" i="5"/>
  <c r="G1179" i="5"/>
  <c r="G1180" i="5"/>
  <c r="G1181" i="5"/>
  <c r="G1182" i="5"/>
  <c r="G1183" i="5"/>
  <c r="G1184" i="5"/>
  <c r="G1185" i="5"/>
  <c r="G1186" i="5"/>
  <c r="G1187" i="5"/>
  <c r="G1188" i="5"/>
  <c r="G1189" i="5"/>
  <c r="G1190" i="5"/>
  <c r="G1191" i="5"/>
  <c r="G1192" i="5"/>
  <c r="G1193" i="5"/>
  <c r="G1194" i="5"/>
  <c r="G1195" i="5"/>
  <c r="G1196" i="5"/>
  <c r="G1197" i="5"/>
  <c r="G1198" i="5"/>
  <c r="G1199" i="5"/>
  <c r="G1200" i="5"/>
  <c r="G1201" i="5"/>
  <c r="G1202" i="5"/>
  <c r="G1203" i="5"/>
  <c r="G1204" i="5"/>
  <c r="G1205" i="5"/>
  <c r="G1206" i="5"/>
  <c r="G1207" i="5"/>
  <c r="G1208" i="5"/>
  <c r="G1209" i="5"/>
  <c r="G1210" i="5"/>
  <c r="G1211" i="5"/>
  <c r="G1212" i="5"/>
  <c r="G1213" i="5"/>
  <c r="G1214" i="5"/>
  <c r="G1215" i="5"/>
  <c r="G1216" i="5"/>
  <c r="G1217" i="5"/>
  <c r="G1218" i="5"/>
  <c r="G1219" i="5"/>
  <c r="G1220" i="5"/>
  <c r="G1221" i="5"/>
  <c r="G1222" i="5"/>
  <c r="G1223" i="5"/>
  <c r="G1224" i="5"/>
  <c r="G1225" i="5"/>
  <c r="G1226" i="5"/>
  <c r="G1227" i="5"/>
  <c r="G1228" i="5"/>
  <c r="G1229" i="5"/>
  <c r="G1230" i="5"/>
  <c r="G1231" i="5"/>
  <c r="G1232" i="5"/>
  <c r="G1233" i="5"/>
  <c r="G1234" i="5"/>
  <c r="G1235" i="5"/>
  <c r="G1236" i="5"/>
  <c r="G1237" i="5"/>
  <c r="G1238" i="5"/>
  <c r="G1239" i="5"/>
  <c r="G1240" i="5"/>
  <c r="G1241" i="5"/>
  <c r="G1242" i="5"/>
  <c r="G1243" i="5"/>
  <c r="G1244" i="5"/>
  <c r="G1245" i="5"/>
  <c r="G1246" i="5"/>
  <c r="G1247" i="5"/>
  <c r="G1248" i="5"/>
  <c r="G1249" i="5"/>
  <c r="G1250" i="5"/>
  <c r="G1251" i="5"/>
  <c r="G1252" i="5"/>
  <c r="G1253" i="5"/>
  <c r="G1254" i="5"/>
  <c r="G1255" i="5"/>
  <c r="G1256" i="5"/>
  <c r="G1257" i="5"/>
  <c r="G1258" i="5"/>
  <c r="G1259" i="5"/>
  <c r="G1260" i="5"/>
  <c r="G1261" i="5"/>
  <c r="G1262" i="5"/>
  <c r="G1263" i="5"/>
  <c r="G1264" i="5"/>
  <c r="G1265" i="5"/>
  <c r="G1266" i="5"/>
  <c r="G1267" i="5"/>
  <c r="G1268" i="5"/>
  <c r="G1269" i="5"/>
  <c r="G1270" i="5"/>
  <c r="G1271" i="5"/>
  <c r="G1272" i="5"/>
  <c r="G1273" i="5"/>
  <c r="G1274" i="5"/>
  <c r="G1275" i="5"/>
  <c r="G1276" i="5"/>
  <c r="G1277" i="5"/>
  <c r="G1278" i="5"/>
  <c r="G1279" i="5"/>
  <c r="G1280" i="5"/>
  <c r="G1281" i="5"/>
  <c r="G1282" i="5"/>
  <c r="G1283" i="5"/>
  <c r="G1284" i="5"/>
  <c r="G1285" i="5"/>
  <c r="G1286" i="5"/>
  <c r="G1287" i="5"/>
  <c r="G1288" i="5"/>
  <c r="G1289" i="5"/>
  <c r="G1290" i="5"/>
  <c r="G1291" i="5"/>
  <c r="G1292" i="5"/>
  <c r="G1293" i="5"/>
  <c r="G1294" i="5"/>
  <c r="G1295" i="5"/>
  <c r="G1296" i="5"/>
  <c r="G1297" i="5"/>
  <c r="G1298" i="5"/>
  <c r="G1299" i="5"/>
  <c r="G1300" i="5"/>
  <c r="G1301" i="5"/>
  <c r="G1302" i="5"/>
  <c r="G1303" i="5"/>
  <c r="G1304" i="5"/>
  <c r="G1305" i="5"/>
  <c r="G1306" i="5"/>
  <c r="G1307" i="5"/>
  <c r="G1308" i="5"/>
  <c r="G1309" i="5"/>
  <c r="G1310" i="5"/>
  <c r="G1311" i="5"/>
  <c r="G1312" i="5"/>
  <c r="G1313" i="5"/>
  <c r="G1314" i="5"/>
  <c r="G1315" i="5"/>
  <c r="G1316" i="5"/>
  <c r="G1317" i="5"/>
  <c r="G1318" i="5"/>
  <c r="G1319" i="5"/>
  <c r="G1320" i="5"/>
  <c r="G1321" i="5"/>
  <c r="G1322" i="5"/>
  <c r="G1323" i="5"/>
  <c r="G1324" i="5"/>
  <c r="G1325" i="5"/>
  <c r="G1326" i="5"/>
  <c r="G1327" i="5"/>
  <c r="G1328" i="5"/>
  <c r="G1329" i="5"/>
  <c r="G1330" i="5"/>
  <c r="G1331" i="5"/>
  <c r="G1332" i="5"/>
  <c r="G1333" i="5"/>
  <c r="G1334" i="5"/>
  <c r="G1335" i="5"/>
  <c r="G1336" i="5"/>
  <c r="G1337" i="5"/>
  <c r="G1338" i="5"/>
  <c r="G1339" i="5"/>
  <c r="G1340" i="5"/>
  <c r="G1341" i="5"/>
  <c r="G1342" i="5"/>
  <c r="G1343" i="5"/>
  <c r="G1344" i="5"/>
  <c r="G1345" i="5"/>
  <c r="G1346" i="5"/>
  <c r="G1347" i="5"/>
  <c r="G1348" i="5"/>
  <c r="G1349" i="5"/>
  <c r="G1350" i="5"/>
  <c r="G1351" i="5"/>
  <c r="G1352" i="5"/>
  <c r="G1353" i="5"/>
  <c r="G1354" i="5"/>
  <c r="G1355" i="5"/>
  <c r="G1356" i="5"/>
  <c r="G1357" i="5"/>
  <c r="G1358" i="5"/>
  <c r="G1359" i="5"/>
  <c r="G1360" i="5"/>
  <c r="G1361" i="5"/>
  <c r="G1362" i="5"/>
  <c r="G1363" i="5"/>
  <c r="G1364" i="5"/>
  <c r="G1365" i="5"/>
  <c r="G1366" i="5"/>
  <c r="G1367" i="5"/>
  <c r="G1368" i="5"/>
  <c r="G1369" i="5"/>
  <c r="G1370" i="5"/>
  <c r="G1371" i="5"/>
  <c r="G1372" i="5"/>
  <c r="G1373" i="5"/>
  <c r="G1374" i="5"/>
  <c r="G1375" i="5"/>
  <c r="G1376" i="5"/>
  <c r="G1377" i="5"/>
  <c r="G1378" i="5"/>
  <c r="G1379" i="5"/>
  <c r="G1380" i="5"/>
  <c r="G1381" i="5"/>
  <c r="G1382" i="5"/>
  <c r="G1383" i="5"/>
  <c r="G1384" i="5"/>
  <c r="G1385" i="5"/>
  <c r="G1386" i="5"/>
  <c r="G1387" i="5"/>
  <c r="G1388" i="5"/>
  <c r="G1389" i="5"/>
  <c r="G1390" i="5"/>
  <c r="G1391" i="5"/>
  <c r="G1392" i="5"/>
  <c r="G1393" i="5"/>
  <c r="G1394" i="5"/>
  <c r="G1395" i="5"/>
  <c r="G1396" i="5"/>
  <c r="G1397" i="5"/>
  <c r="G1398" i="5"/>
  <c r="G1399" i="5"/>
  <c r="G1400" i="5"/>
  <c r="G1401" i="5"/>
  <c r="G1402" i="5"/>
  <c r="G1403" i="5"/>
  <c r="G1404" i="5"/>
  <c r="G1405" i="5"/>
  <c r="G1406" i="5"/>
  <c r="G1407" i="5"/>
  <c r="G1408" i="5"/>
  <c r="G1409" i="5"/>
  <c r="G1410" i="5"/>
  <c r="G1411" i="5"/>
  <c r="G1412" i="5"/>
  <c r="G1413" i="5"/>
  <c r="G1414" i="5"/>
  <c r="G1415" i="5"/>
  <c r="G1416" i="5"/>
  <c r="G1417" i="5"/>
  <c r="G1418" i="5"/>
  <c r="G1419" i="5"/>
  <c r="G1420" i="5"/>
  <c r="G1421" i="5"/>
  <c r="G1422" i="5"/>
  <c r="G1423" i="5"/>
  <c r="G1424" i="5"/>
  <c r="G1425" i="5"/>
  <c r="G1426" i="5"/>
  <c r="G1427" i="5"/>
  <c r="G1428" i="5"/>
  <c r="G1429" i="5"/>
  <c r="G1430" i="5"/>
  <c r="G1431" i="5"/>
  <c r="G1432" i="5"/>
  <c r="G1433" i="5"/>
  <c r="G1434" i="5"/>
  <c r="G1435" i="5"/>
  <c r="G1436" i="5"/>
  <c r="G1437" i="5"/>
  <c r="G1438" i="5"/>
  <c r="G1439" i="5"/>
  <c r="G1440" i="5"/>
  <c r="G1441" i="5"/>
  <c r="G1442" i="5"/>
  <c r="G1443" i="5"/>
  <c r="G1444" i="5"/>
  <c r="G1445" i="5"/>
  <c r="G1446" i="5"/>
  <c r="G1447" i="5"/>
  <c r="G1448" i="5"/>
  <c r="G1449" i="5"/>
  <c r="G1450" i="5"/>
  <c r="G1451" i="5"/>
  <c r="G1452" i="5"/>
  <c r="G1453" i="5"/>
  <c r="G1454" i="5"/>
  <c r="G1455" i="5"/>
  <c r="G1456" i="5"/>
  <c r="G1457" i="5"/>
  <c r="G1458" i="5"/>
  <c r="G1459" i="5"/>
  <c r="G1460" i="5"/>
  <c r="G1461" i="5"/>
  <c r="G1462" i="5"/>
  <c r="G1463" i="5"/>
  <c r="G1464" i="5"/>
  <c r="G1465" i="5"/>
  <c r="G1466" i="5"/>
  <c r="G1467" i="5"/>
  <c r="G1468" i="5"/>
  <c r="G1469" i="5"/>
  <c r="G1470" i="5"/>
  <c r="G1471" i="5"/>
  <c r="G1472" i="5"/>
  <c r="G1473" i="5"/>
  <c r="G1474" i="5"/>
  <c r="G1475" i="5"/>
  <c r="G1476" i="5"/>
  <c r="G1477" i="5"/>
  <c r="G1478" i="5"/>
  <c r="G1479" i="5"/>
  <c r="G1480" i="5"/>
  <c r="G1481" i="5"/>
  <c r="G1482" i="5"/>
  <c r="G1483" i="5"/>
  <c r="G1484" i="5"/>
  <c r="G1485" i="5"/>
  <c r="G1486" i="5"/>
  <c r="G1487" i="5"/>
  <c r="G1488" i="5"/>
  <c r="G1489" i="5"/>
  <c r="G1490" i="5"/>
  <c r="G1491" i="5"/>
  <c r="G1492" i="5"/>
  <c r="G1493" i="5"/>
  <c r="G1494" i="5"/>
  <c r="G1495" i="5"/>
  <c r="G1496" i="5"/>
  <c r="G1497" i="5"/>
  <c r="G1498" i="5"/>
  <c r="G1499" i="5"/>
  <c r="G1500" i="5"/>
  <c r="G1501" i="5"/>
  <c r="G1502" i="5"/>
  <c r="G1503" i="5"/>
  <c r="G1504" i="5"/>
  <c r="G1505" i="5"/>
  <c r="G1506" i="5"/>
  <c r="G1507" i="5"/>
  <c r="G1508" i="5"/>
  <c r="G1509" i="5"/>
  <c r="G1510" i="5"/>
  <c r="G1511" i="5"/>
  <c r="G1512" i="5"/>
  <c r="G1513" i="5"/>
  <c r="G1514" i="5"/>
  <c r="G1515" i="5"/>
  <c r="G1516" i="5"/>
  <c r="G1517" i="5"/>
  <c r="G1518" i="5"/>
  <c r="G1519" i="5"/>
  <c r="G1520" i="5"/>
  <c r="G1521" i="5"/>
  <c r="G1522" i="5"/>
  <c r="G1523" i="5"/>
  <c r="G1524" i="5"/>
  <c r="G1525" i="5"/>
  <c r="G1526" i="5"/>
  <c r="G1527" i="5"/>
  <c r="G1528" i="5"/>
  <c r="G1529" i="5"/>
  <c r="G1530" i="5"/>
  <c r="G1531" i="5"/>
  <c r="G1532" i="5"/>
  <c r="G1533" i="5"/>
  <c r="G1534" i="5"/>
  <c r="G1535" i="5"/>
  <c r="G1536" i="5"/>
  <c r="G1537" i="5"/>
  <c r="G1538" i="5"/>
  <c r="G1539" i="5"/>
  <c r="G1540" i="5"/>
  <c r="G1541" i="5"/>
  <c r="G1542" i="5"/>
  <c r="G1543" i="5"/>
  <c r="G1544" i="5"/>
  <c r="G1545" i="5"/>
  <c r="G1546" i="5"/>
  <c r="G1547" i="5"/>
  <c r="G1548" i="5"/>
  <c r="G1549" i="5"/>
  <c r="G1550" i="5"/>
  <c r="G1551" i="5"/>
  <c r="G1552" i="5"/>
  <c r="G1553" i="5"/>
  <c r="G1554" i="5"/>
  <c r="G1555" i="5"/>
  <c r="G1556" i="5"/>
  <c r="G1557" i="5"/>
  <c r="G1558" i="5"/>
  <c r="G1559" i="5"/>
  <c r="G1560" i="5"/>
  <c r="G1561" i="5"/>
  <c r="G1562" i="5"/>
  <c r="G1563" i="5"/>
  <c r="G1564" i="5"/>
  <c r="G1565" i="5"/>
  <c r="G1566" i="5"/>
  <c r="G1567" i="5"/>
  <c r="G1568" i="5"/>
  <c r="G1569" i="5"/>
  <c r="G1570" i="5"/>
  <c r="G1571" i="5"/>
  <c r="G1572" i="5"/>
  <c r="G1573" i="5"/>
  <c r="G1574" i="5"/>
  <c r="G1575" i="5"/>
  <c r="G1576" i="5"/>
  <c r="G1577" i="5"/>
  <c r="G1578" i="5"/>
  <c r="G1579" i="5"/>
  <c r="G1580" i="5"/>
  <c r="G1581" i="5"/>
  <c r="G1582" i="5"/>
  <c r="G1583" i="5"/>
  <c r="G1584" i="5"/>
  <c r="G1585" i="5"/>
  <c r="G1586" i="5"/>
  <c r="G1587" i="5"/>
  <c r="G1588" i="5"/>
  <c r="G1589" i="5"/>
  <c r="G1590" i="5"/>
  <c r="G1591" i="5"/>
  <c r="G1592" i="5"/>
  <c r="G1593" i="5"/>
  <c r="G1594" i="5"/>
  <c r="G1595" i="5"/>
  <c r="G1596" i="5"/>
  <c r="G1597" i="5"/>
  <c r="G1598" i="5"/>
  <c r="G1599" i="5"/>
  <c r="G1600" i="5"/>
  <c r="G1601" i="5"/>
  <c r="G1602" i="5"/>
  <c r="G1603" i="5"/>
  <c r="G1604" i="5"/>
  <c r="G1605" i="5"/>
  <c r="G1606" i="5"/>
  <c r="G1607" i="5"/>
  <c r="G1608" i="5"/>
  <c r="G1609" i="5"/>
  <c r="G1610" i="5"/>
  <c r="G1611" i="5"/>
  <c r="G1612" i="5"/>
  <c r="G1613" i="5"/>
  <c r="G1614" i="5"/>
  <c r="G1615" i="5"/>
  <c r="G1616" i="5"/>
  <c r="G1617" i="5"/>
  <c r="G1618" i="5"/>
  <c r="G1619" i="5"/>
  <c r="G1620" i="5"/>
  <c r="G1621" i="5"/>
  <c r="G1622" i="5"/>
  <c r="G1623" i="5"/>
  <c r="G1624" i="5"/>
  <c r="G1625" i="5"/>
  <c r="G1626" i="5"/>
  <c r="G1627" i="5"/>
  <c r="G1628" i="5"/>
  <c r="G1629" i="5"/>
  <c r="G1630" i="5"/>
  <c r="G1631" i="5"/>
  <c r="G1632" i="5"/>
  <c r="G1633" i="5"/>
  <c r="G1634" i="5"/>
  <c r="G1635" i="5"/>
  <c r="G1636" i="5"/>
  <c r="G1637" i="5"/>
  <c r="G1638" i="5"/>
  <c r="G1639" i="5"/>
  <c r="G1640" i="5"/>
  <c r="G1641" i="5"/>
  <c r="G1642" i="5"/>
  <c r="G1643" i="5"/>
  <c r="G1644" i="5"/>
  <c r="G1645" i="5"/>
  <c r="G1646" i="5"/>
  <c r="G1647" i="5"/>
  <c r="G1648" i="5"/>
  <c r="G1649" i="5"/>
  <c r="G1650" i="5"/>
  <c r="G1651" i="5"/>
  <c r="G1652" i="5"/>
  <c r="G1653" i="5"/>
  <c r="G1654" i="5"/>
  <c r="G1655" i="5"/>
  <c r="G1656" i="5"/>
  <c r="G1657" i="5"/>
  <c r="G1658" i="5"/>
  <c r="G1659" i="5"/>
  <c r="G1660" i="5"/>
  <c r="G1661" i="5"/>
  <c r="G1662" i="5"/>
  <c r="G1663" i="5"/>
  <c r="G1664" i="5"/>
  <c r="G1665" i="5"/>
  <c r="G1666" i="5"/>
  <c r="G1667" i="5"/>
  <c r="G1668" i="5"/>
  <c r="G1669" i="5"/>
  <c r="G1670" i="5"/>
  <c r="G1671" i="5"/>
  <c r="G1672" i="5"/>
  <c r="G1673" i="5"/>
  <c r="G1674" i="5"/>
  <c r="G1675" i="5"/>
  <c r="G1676" i="5"/>
  <c r="G1677" i="5"/>
  <c r="G1678" i="5"/>
  <c r="G1679" i="5"/>
  <c r="G1680" i="5"/>
  <c r="G1681" i="5"/>
  <c r="G1682" i="5"/>
  <c r="G1683" i="5"/>
  <c r="G1684" i="5"/>
  <c r="G1685" i="5"/>
  <c r="G1686" i="5"/>
  <c r="G1687" i="5"/>
  <c r="G1688" i="5"/>
  <c r="G1689" i="5"/>
  <c r="G1690" i="5"/>
  <c r="G1691" i="5"/>
  <c r="G1692" i="5"/>
  <c r="G1693" i="5"/>
  <c r="G1694" i="5"/>
  <c r="G1695" i="5"/>
  <c r="G1696" i="5"/>
  <c r="G1697" i="5"/>
  <c r="G1698" i="5"/>
  <c r="G1699" i="5"/>
  <c r="G1700" i="5"/>
  <c r="G1701" i="5"/>
  <c r="G1702" i="5"/>
  <c r="G1703" i="5"/>
  <c r="G1704" i="5"/>
  <c r="G1705" i="5"/>
  <c r="G1706" i="5"/>
  <c r="G1707" i="5"/>
  <c r="G1708" i="5"/>
  <c r="G1709" i="5"/>
  <c r="G1710" i="5"/>
  <c r="G1711" i="5"/>
  <c r="G1712" i="5"/>
  <c r="G1713" i="5"/>
  <c r="G1714" i="5"/>
  <c r="G1715" i="5"/>
  <c r="G1716" i="5"/>
  <c r="G1717" i="5"/>
  <c r="G1718" i="5"/>
  <c r="G1719" i="5"/>
  <c r="G1720" i="5"/>
  <c r="G1721" i="5"/>
  <c r="G1722" i="5"/>
  <c r="G1723" i="5"/>
  <c r="G1724" i="5"/>
  <c r="G1725" i="5"/>
  <c r="G1726" i="5"/>
  <c r="G1727" i="5"/>
  <c r="G1728" i="5"/>
  <c r="G1729" i="5"/>
  <c r="G1730" i="5"/>
  <c r="G1731" i="5"/>
  <c r="G1732" i="5"/>
  <c r="G1733" i="5"/>
  <c r="G1734" i="5"/>
  <c r="G1735" i="5"/>
  <c r="G1736" i="5"/>
  <c r="G1737" i="5"/>
  <c r="G1738" i="5"/>
  <c r="G1739" i="5"/>
  <c r="G1740" i="5"/>
  <c r="G1741" i="5"/>
  <c r="G1742" i="5"/>
  <c r="G1743" i="5"/>
  <c r="G1744" i="5"/>
  <c r="G1745" i="5"/>
  <c r="G1746" i="5"/>
  <c r="G1747" i="5"/>
  <c r="G1748" i="5"/>
  <c r="G1749" i="5"/>
  <c r="G1750" i="5"/>
  <c r="G1751" i="5"/>
  <c r="G1752" i="5"/>
  <c r="G1753" i="5"/>
  <c r="G1754" i="5"/>
  <c r="G1755" i="5"/>
  <c r="G1756" i="5"/>
  <c r="G1757" i="5"/>
  <c r="G1758" i="5"/>
  <c r="G1759" i="5"/>
  <c r="G1760" i="5"/>
  <c r="G1761" i="5"/>
  <c r="G1762" i="5"/>
  <c r="G1763" i="5"/>
  <c r="G1764" i="5"/>
  <c r="G1765" i="5"/>
  <c r="G1766" i="5"/>
  <c r="G1767" i="5"/>
  <c r="G1768" i="5"/>
  <c r="G1769" i="5"/>
  <c r="G1770" i="5"/>
  <c r="G1771" i="5"/>
  <c r="G1772" i="5"/>
  <c r="G1773" i="5"/>
  <c r="G1774" i="5"/>
  <c r="G1775" i="5"/>
  <c r="G1776" i="5"/>
  <c r="G1777" i="5"/>
  <c r="G1778" i="5"/>
  <c r="G1779" i="5"/>
  <c r="G1780" i="5"/>
  <c r="G1781" i="5"/>
  <c r="G1782" i="5"/>
  <c r="G1783" i="5"/>
  <c r="G1784" i="5"/>
  <c r="G1785" i="5"/>
  <c r="G1786" i="5"/>
  <c r="G1787" i="5"/>
  <c r="G1788" i="5"/>
  <c r="G1789" i="5"/>
  <c r="G1790" i="5"/>
  <c r="G1791" i="5"/>
  <c r="G1792" i="5"/>
  <c r="G1793" i="5"/>
  <c r="G1794" i="5"/>
  <c r="G1795" i="5"/>
  <c r="G1796" i="5"/>
  <c r="G1797" i="5"/>
  <c r="G1798" i="5"/>
  <c r="G1799" i="5"/>
  <c r="G1800" i="5"/>
  <c r="G1801" i="5"/>
  <c r="G1802" i="5"/>
  <c r="G1803" i="5"/>
  <c r="G1804" i="5"/>
  <c r="G1805" i="5"/>
  <c r="G1806" i="5"/>
  <c r="G1807" i="5"/>
  <c r="G1808" i="5"/>
  <c r="G1809" i="5"/>
  <c r="G1810" i="5"/>
  <c r="G1811" i="5"/>
  <c r="G1812" i="5"/>
  <c r="G1813" i="5"/>
  <c r="G1814" i="5"/>
  <c r="G1815" i="5"/>
  <c r="G1816" i="5"/>
  <c r="G1817" i="5"/>
  <c r="G1818" i="5"/>
  <c r="G1819" i="5"/>
  <c r="G1820" i="5"/>
  <c r="G1821" i="5"/>
  <c r="G1822" i="5"/>
  <c r="G1823" i="5"/>
  <c r="G1824" i="5"/>
  <c r="G1825" i="5"/>
  <c r="G1826" i="5"/>
  <c r="G1827" i="5"/>
  <c r="G1828" i="5"/>
  <c r="G1829" i="5"/>
  <c r="G1830" i="5"/>
  <c r="G1831" i="5"/>
  <c r="G1832" i="5"/>
  <c r="G1833" i="5"/>
  <c r="G1834" i="5"/>
  <c r="G1835" i="5"/>
  <c r="G1836" i="5"/>
  <c r="G1837" i="5"/>
  <c r="G1838" i="5"/>
  <c r="G1839" i="5"/>
  <c r="G1840" i="5"/>
  <c r="G1841" i="5"/>
  <c r="G1842" i="5"/>
  <c r="G1843" i="5"/>
  <c r="G1844" i="5"/>
  <c r="G1845" i="5"/>
  <c r="G1846" i="5"/>
  <c r="G1847" i="5"/>
  <c r="G1848" i="5"/>
  <c r="G1849" i="5"/>
  <c r="G1850" i="5"/>
  <c r="G1851" i="5"/>
  <c r="G1852" i="5"/>
  <c r="G1853" i="5"/>
  <c r="G1854" i="5"/>
  <c r="G1855" i="5"/>
  <c r="G1856" i="5"/>
  <c r="G1857" i="5"/>
  <c r="G1858" i="5"/>
  <c r="G1859" i="5"/>
  <c r="G1860" i="5"/>
  <c r="G1861" i="5"/>
  <c r="G1862" i="5"/>
  <c r="G1863" i="5"/>
  <c r="G1864" i="5"/>
  <c r="G1865" i="5"/>
  <c r="G1866" i="5"/>
  <c r="G1867" i="5"/>
  <c r="G1868" i="5"/>
  <c r="G1869" i="5"/>
  <c r="G1870" i="5"/>
  <c r="G1871" i="5"/>
  <c r="G1872" i="5"/>
  <c r="G1873" i="5"/>
  <c r="G1874" i="5"/>
  <c r="G1875" i="5"/>
  <c r="G1876" i="5"/>
  <c r="G1877" i="5"/>
  <c r="G1878" i="5"/>
  <c r="G1879" i="5"/>
  <c r="G1880" i="5"/>
  <c r="G1881" i="5"/>
  <c r="G1882" i="5"/>
  <c r="G1883" i="5"/>
  <c r="G1884" i="5"/>
  <c r="G1885" i="5"/>
  <c r="G1886" i="5"/>
  <c r="G1887" i="5"/>
  <c r="G1888" i="5"/>
  <c r="G1889" i="5"/>
  <c r="G1890" i="5"/>
  <c r="G1891" i="5"/>
  <c r="G1892" i="5"/>
  <c r="G1893" i="5"/>
  <c r="G1894" i="5"/>
  <c r="G1895" i="5"/>
  <c r="G1896" i="5"/>
  <c r="G1897" i="5"/>
  <c r="G1898" i="5"/>
  <c r="G1899" i="5"/>
  <c r="G1900" i="5"/>
  <c r="G1901" i="5"/>
  <c r="G1902" i="5"/>
  <c r="G1903" i="5"/>
  <c r="G1904" i="5"/>
  <c r="G1905" i="5"/>
  <c r="G1906" i="5"/>
  <c r="G1907" i="5"/>
  <c r="G1908" i="5"/>
  <c r="G1909" i="5"/>
  <c r="G1910" i="5"/>
  <c r="G1911" i="5"/>
  <c r="G1912" i="5"/>
  <c r="G1913" i="5"/>
  <c r="G1914" i="5"/>
  <c r="G1915" i="5"/>
  <c r="G1916" i="5"/>
  <c r="G1917" i="5"/>
  <c r="G1918" i="5"/>
  <c r="G1919" i="5"/>
  <c r="G1920" i="5"/>
  <c r="G1921" i="5"/>
  <c r="G1922" i="5"/>
  <c r="G1923" i="5"/>
  <c r="G1924" i="5"/>
  <c r="G1925" i="5"/>
  <c r="G1926" i="5"/>
  <c r="G1927" i="5"/>
  <c r="G1928" i="5"/>
  <c r="G1929" i="5"/>
  <c r="G1930" i="5"/>
  <c r="G1931" i="5"/>
  <c r="G1932" i="5"/>
  <c r="G1933" i="5"/>
  <c r="G1934" i="5"/>
  <c r="G1935" i="5"/>
  <c r="G1936" i="5"/>
  <c r="G1937" i="5"/>
  <c r="G1938" i="5"/>
  <c r="G1939" i="5"/>
  <c r="G1940" i="5"/>
  <c r="G1941" i="5"/>
  <c r="G1942" i="5"/>
  <c r="G1943" i="5"/>
  <c r="G1944" i="5"/>
  <c r="G1945" i="5"/>
  <c r="G1946" i="5"/>
  <c r="G1947" i="5"/>
  <c r="G1948" i="5"/>
  <c r="G1949" i="5"/>
  <c r="G1950" i="5"/>
  <c r="G1951" i="5"/>
  <c r="G1952" i="5"/>
  <c r="G1953" i="5"/>
  <c r="G1954" i="5"/>
  <c r="G1955" i="5"/>
  <c r="G1956" i="5"/>
  <c r="G1957" i="5"/>
  <c r="G1958" i="5"/>
  <c r="G1959" i="5"/>
  <c r="G1960" i="5"/>
  <c r="G1961" i="5"/>
  <c r="G1962" i="5"/>
  <c r="G1963" i="5"/>
  <c r="G1964" i="5"/>
  <c r="G1965" i="5"/>
  <c r="G1966" i="5"/>
  <c r="G1967" i="5"/>
  <c r="G1968" i="5"/>
  <c r="G1969" i="5"/>
  <c r="G1970" i="5"/>
  <c r="G1971" i="5"/>
  <c r="G1972" i="5"/>
  <c r="G1973" i="5"/>
  <c r="G1974" i="5"/>
  <c r="G1975" i="5"/>
  <c r="G1976" i="5"/>
  <c r="G1977" i="5"/>
  <c r="G1978" i="5"/>
  <c r="G1979" i="5"/>
  <c r="G1980" i="5"/>
  <c r="G1981" i="5"/>
  <c r="G1982" i="5"/>
  <c r="G1983" i="5"/>
  <c r="G1984" i="5"/>
  <c r="G1985" i="5"/>
  <c r="G1986" i="5"/>
  <c r="G1987" i="5"/>
  <c r="G1988" i="5"/>
  <c r="G1989" i="5"/>
  <c r="G1990" i="5"/>
  <c r="G1991" i="5"/>
  <c r="G1992" i="5"/>
  <c r="G1993" i="5"/>
  <c r="G1994" i="5"/>
  <c r="G1995" i="5"/>
  <c r="G1996" i="5"/>
  <c r="G1997" i="5"/>
  <c r="G1998" i="5"/>
  <c r="G1999" i="5"/>
  <c r="G2000" i="5"/>
  <c r="G2001" i="5"/>
  <c r="G2002" i="5"/>
  <c r="G2003" i="5"/>
  <c r="G2004" i="5"/>
  <c r="G2005" i="5"/>
  <c r="G2006" i="5"/>
  <c r="G2007" i="5"/>
  <c r="G2008" i="5"/>
  <c r="G2009" i="5"/>
  <c r="G2010" i="5"/>
  <c r="G2011" i="5"/>
  <c r="G2012" i="5"/>
  <c r="G2013" i="5"/>
  <c r="G2014" i="5"/>
  <c r="G2015" i="5"/>
  <c r="G2016" i="5"/>
  <c r="G2017" i="5"/>
  <c r="G2018" i="5"/>
  <c r="G2019" i="5"/>
  <c r="G2020" i="5"/>
  <c r="G2021" i="5"/>
  <c r="G2022" i="5"/>
  <c r="G2023" i="5"/>
  <c r="G2024" i="5"/>
  <c r="G2025" i="5"/>
  <c r="G2026" i="5"/>
  <c r="G2027" i="5"/>
  <c r="G2028" i="5"/>
  <c r="G2029" i="5"/>
  <c r="G2030" i="5"/>
  <c r="G2031" i="5"/>
  <c r="G2032" i="5"/>
  <c r="G2033" i="5"/>
  <c r="G2034" i="5"/>
  <c r="G2035" i="5"/>
  <c r="G2036" i="5"/>
  <c r="G2037" i="5"/>
  <c r="G2038" i="5"/>
  <c r="G2039" i="5"/>
  <c r="G2040" i="5"/>
  <c r="G2041" i="5"/>
  <c r="G2042" i="5"/>
  <c r="G2043" i="5"/>
  <c r="G2044" i="5"/>
  <c r="G2045" i="5"/>
  <c r="G2046" i="5"/>
  <c r="G2047" i="5"/>
  <c r="G2048" i="5"/>
  <c r="G2049" i="5"/>
  <c r="G2050" i="5"/>
  <c r="G2051" i="5"/>
  <c r="G2052" i="5"/>
  <c r="G2053" i="5"/>
  <c r="G2054" i="5"/>
  <c r="G2055" i="5"/>
  <c r="G2056" i="5"/>
  <c r="G2057" i="5"/>
  <c r="G2058" i="5"/>
  <c r="G2059" i="5"/>
  <c r="G2060" i="5"/>
  <c r="G2061" i="5"/>
  <c r="G2062" i="5"/>
  <c r="G2063" i="5"/>
  <c r="G2064" i="5"/>
  <c r="G2065" i="5"/>
  <c r="G2066" i="5"/>
  <c r="G2067" i="5"/>
  <c r="G2068" i="5"/>
  <c r="G2069" i="5"/>
  <c r="G2070" i="5"/>
  <c r="G2071" i="5"/>
  <c r="G2072" i="5"/>
  <c r="G2073" i="5"/>
  <c r="G2074" i="5"/>
  <c r="G2075" i="5"/>
  <c r="G2076" i="5"/>
  <c r="G2077" i="5"/>
  <c r="G2078" i="5"/>
  <c r="G2079" i="5"/>
  <c r="G2080" i="5"/>
  <c r="G2081" i="5"/>
  <c r="G2082" i="5"/>
  <c r="G2083" i="5"/>
  <c r="G2084" i="5"/>
  <c r="G2085" i="5"/>
  <c r="G2086" i="5"/>
  <c r="G2087" i="5"/>
  <c r="G2088" i="5"/>
  <c r="G2089" i="5"/>
  <c r="G2090" i="5"/>
  <c r="G2091" i="5"/>
  <c r="G2092" i="5"/>
  <c r="G2093" i="5"/>
  <c r="G2094" i="5"/>
  <c r="G2095" i="5"/>
  <c r="G2096" i="5"/>
  <c r="G2097" i="5"/>
  <c r="G2098" i="5"/>
  <c r="G2099" i="5"/>
  <c r="G2100" i="5"/>
  <c r="G2101" i="5"/>
  <c r="G2102" i="5"/>
  <c r="G2103" i="5"/>
  <c r="G2104" i="5"/>
  <c r="G2105" i="5"/>
  <c r="G2106" i="5"/>
  <c r="G2107" i="5"/>
  <c r="G2108" i="5"/>
  <c r="G2109" i="5"/>
  <c r="G2110" i="5"/>
  <c r="G2111" i="5"/>
  <c r="G2112" i="5"/>
  <c r="G2113" i="5"/>
  <c r="G2114" i="5"/>
  <c r="G2115" i="5"/>
  <c r="G2116" i="5"/>
  <c r="G2117" i="5"/>
  <c r="G2118" i="5"/>
  <c r="G2119" i="5"/>
  <c r="G2120" i="5"/>
  <c r="G2121" i="5"/>
  <c r="G2122" i="5"/>
  <c r="G2123" i="5"/>
  <c r="G2124" i="5"/>
  <c r="G2125" i="5"/>
  <c r="G2126" i="5"/>
  <c r="G2127" i="5"/>
  <c r="G2128" i="5"/>
  <c r="G2129" i="5"/>
  <c r="G2130" i="5"/>
  <c r="G2131" i="5"/>
  <c r="G2132" i="5"/>
  <c r="G2133" i="5"/>
  <c r="G2134" i="5"/>
  <c r="G2135" i="5"/>
  <c r="G2136" i="5"/>
  <c r="G2137" i="5"/>
  <c r="G2138" i="5"/>
  <c r="G2139" i="5"/>
  <c r="G2140" i="5"/>
  <c r="G2141" i="5"/>
  <c r="G2142" i="5"/>
  <c r="G2143" i="5"/>
  <c r="G2144" i="5"/>
  <c r="G2145" i="5"/>
  <c r="G2146" i="5"/>
  <c r="G2147" i="5"/>
  <c r="G2148" i="5"/>
  <c r="G2149" i="5"/>
  <c r="G2150" i="5"/>
  <c r="G2151" i="5"/>
  <c r="G2152" i="5"/>
  <c r="G2153" i="5"/>
  <c r="G2154" i="5"/>
  <c r="G2155" i="5"/>
  <c r="G2156" i="5"/>
  <c r="G2157" i="5"/>
  <c r="G2158" i="5"/>
  <c r="G2159" i="5"/>
  <c r="G2160" i="5"/>
  <c r="G2161" i="5"/>
  <c r="G2162" i="5"/>
  <c r="G2163" i="5"/>
  <c r="G2164" i="5"/>
  <c r="G2165" i="5"/>
  <c r="G2166" i="5"/>
  <c r="G2167" i="5"/>
  <c r="G2168" i="5"/>
  <c r="G2169" i="5"/>
  <c r="G2170" i="5"/>
  <c r="G2171" i="5"/>
  <c r="G2172" i="5"/>
  <c r="G2173" i="5"/>
  <c r="G2174" i="5"/>
  <c r="G2175" i="5"/>
  <c r="G2176" i="5"/>
  <c r="G2177" i="5"/>
  <c r="G2178" i="5"/>
  <c r="G2179" i="5"/>
  <c r="G2180" i="5"/>
  <c r="G2181" i="5"/>
  <c r="G2182" i="5"/>
  <c r="G2183" i="5"/>
  <c r="G2184" i="5"/>
  <c r="G2185" i="5"/>
  <c r="G2186" i="5"/>
  <c r="G2187" i="5"/>
  <c r="G2188" i="5"/>
  <c r="G2189" i="5"/>
  <c r="G2190" i="5"/>
  <c r="G2191" i="5"/>
  <c r="G2192" i="5"/>
  <c r="G2193" i="5"/>
  <c r="G2194" i="5"/>
  <c r="G2195" i="5"/>
  <c r="G2196" i="5"/>
  <c r="G2197" i="5"/>
  <c r="G2198" i="5"/>
  <c r="G2199" i="5"/>
  <c r="G2200" i="5"/>
  <c r="G2201" i="5"/>
  <c r="G2202" i="5"/>
  <c r="G2203" i="5"/>
  <c r="G2204" i="5"/>
  <c r="G2205" i="5"/>
  <c r="G2206" i="5"/>
  <c r="G2207" i="5"/>
  <c r="G2208" i="5"/>
  <c r="G2209" i="5"/>
  <c r="G2210" i="5"/>
  <c r="G2211" i="5"/>
  <c r="G2212" i="5"/>
  <c r="G2213" i="5"/>
  <c r="G2214" i="5"/>
  <c r="G2215" i="5"/>
  <c r="G2216" i="5"/>
  <c r="G2217" i="5"/>
  <c r="G2218" i="5"/>
  <c r="G2219" i="5"/>
  <c r="G2220" i="5"/>
  <c r="G2221" i="5"/>
  <c r="G2222" i="5"/>
  <c r="G2223" i="5"/>
  <c r="G2224" i="5"/>
  <c r="G2225" i="5"/>
  <c r="G2226" i="5"/>
  <c r="G2227" i="5"/>
  <c r="G2228" i="5"/>
  <c r="G6" i="5"/>
  <c r="BK8" i="5" l="1"/>
  <c r="BK9" i="5"/>
  <c r="BK10" i="5"/>
  <c r="BK11" i="5"/>
  <c r="BK12" i="5"/>
  <c r="BK13" i="5"/>
  <c r="BK14" i="5"/>
  <c r="BK15" i="5"/>
  <c r="BK16" i="5"/>
  <c r="BK17" i="5"/>
  <c r="BK18" i="5"/>
  <c r="BK19" i="5"/>
  <c r="BK20" i="5"/>
  <c r="BK21" i="5"/>
  <c r="BK22" i="5"/>
  <c r="BK23" i="5"/>
  <c r="BK24" i="5"/>
  <c r="BK25" i="5"/>
  <c r="BK26" i="5"/>
  <c r="BK27" i="5"/>
  <c r="BK28" i="5"/>
  <c r="BK29" i="5"/>
  <c r="BK30" i="5"/>
  <c r="BK31" i="5"/>
  <c r="BK32" i="5"/>
  <c r="BK33" i="5"/>
  <c r="BK34" i="5"/>
  <c r="BK35" i="5"/>
  <c r="BK36" i="5"/>
  <c r="BK37" i="5"/>
  <c r="BK38" i="5"/>
  <c r="BK39" i="5"/>
  <c r="BK40" i="5"/>
  <c r="BK41" i="5"/>
  <c r="BK42" i="5"/>
  <c r="BK43" i="5"/>
  <c r="BK44" i="5"/>
  <c r="BK45" i="5"/>
  <c r="BK46" i="5"/>
  <c r="BK47" i="5"/>
  <c r="BK48" i="5"/>
  <c r="BK49" i="5"/>
  <c r="BK50" i="5"/>
  <c r="BK51" i="5"/>
  <c r="BK52" i="5"/>
  <c r="BK53" i="5"/>
  <c r="BK54" i="5"/>
  <c r="BK55" i="5"/>
  <c r="BK56" i="5"/>
  <c r="BK57" i="5"/>
  <c r="BK58" i="5"/>
  <c r="BK59" i="5"/>
  <c r="BK60" i="5"/>
  <c r="BK61" i="5"/>
  <c r="BK62" i="5"/>
  <c r="BK63" i="5"/>
  <c r="BK64" i="5"/>
  <c r="BK65" i="5"/>
  <c r="BK66" i="5"/>
  <c r="BK67" i="5"/>
  <c r="BK68" i="5"/>
  <c r="BK69" i="5"/>
  <c r="BK70" i="5"/>
  <c r="BK71" i="5"/>
  <c r="BK72" i="5"/>
  <c r="BK73" i="5"/>
  <c r="BK74" i="5"/>
  <c r="BK75" i="5"/>
  <c r="BK76" i="5"/>
  <c r="BK77" i="5"/>
  <c r="BK78" i="5"/>
  <c r="BK79" i="5"/>
  <c r="BK80" i="5"/>
  <c r="BK81" i="5"/>
  <c r="BK82" i="5"/>
  <c r="BK83" i="5"/>
  <c r="BK84" i="5"/>
  <c r="BK85" i="5"/>
  <c r="BK86" i="5"/>
  <c r="BK87" i="5"/>
  <c r="BK88" i="5"/>
  <c r="BK89" i="5"/>
  <c r="BK90" i="5"/>
  <c r="BK91" i="5"/>
  <c r="BK92" i="5"/>
  <c r="BK93" i="5"/>
  <c r="BK94" i="5"/>
  <c r="BK95" i="5"/>
  <c r="BK96" i="5"/>
  <c r="BK97" i="5"/>
  <c r="BK98" i="5"/>
  <c r="BK99" i="5"/>
  <c r="BK100" i="5"/>
  <c r="BK101" i="5"/>
  <c r="BK102" i="5"/>
  <c r="BK103" i="5"/>
  <c r="BK104" i="5"/>
  <c r="BK105" i="5"/>
  <c r="BK106" i="5"/>
  <c r="BK107" i="5"/>
  <c r="BK108" i="5"/>
  <c r="BK109" i="5"/>
  <c r="BK110" i="5"/>
  <c r="BK111" i="5"/>
  <c r="BK112" i="5"/>
  <c r="BK113" i="5"/>
  <c r="BK114" i="5"/>
  <c r="BK115" i="5"/>
  <c r="BK116" i="5"/>
  <c r="BK117" i="5"/>
  <c r="BK118" i="5"/>
  <c r="BK119" i="5"/>
  <c r="BK120" i="5"/>
  <c r="BK121" i="5"/>
  <c r="BK122" i="5"/>
  <c r="BK123" i="5"/>
  <c r="BK124" i="5"/>
  <c r="BK125" i="5"/>
  <c r="BK126" i="5"/>
  <c r="BK127" i="5"/>
  <c r="BK128" i="5"/>
  <c r="BK129" i="5"/>
  <c r="BK130" i="5"/>
  <c r="BK131" i="5"/>
  <c r="BK132" i="5"/>
  <c r="BK133" i="5"/>
  <c r="BK134" i="5"/>
  <c r="BK135" i="5"/>
  <c r="BK136" i="5"/>
  <c r="BK137" i="5"/>
  <c r="BK138" i="5"/>
  <c r="BK139" i="5"/>
  <c r="BK140" i="5"/>
  <c r="BK141" i="5"/>
  <c r="BK142" i="5"/>
  <c r="BK143" i="5"/>
  <c r="BK144" i="5"/>
  <c r="BK145" i="5"/>
  <c r="BK146" i="5"/>
  <c r="BK147" i="5"/>
  <c r="BK148" i="5"/>
  <c r="BK149" i="5"/>
  <c r="BK150" i="5"/>
  <c r="BK151" i="5"/>
  <c r="BK152" i="5"/>
  <c r="BK153" i="5"/>
  <c r="BK154" i="5"/>
  <c r="BK155" i="5"/>
  <c r="BK156" i="5"/>
  <c r="BK157" i="5"/>
  <c r="BK158" i="5"/>
  <c r="BK159" i="5"/>
  <c r="BK160" i="5"/>
  <c r="BK161" i="5"/>
  <c r="BK162" i="5"/>
  <c r="BK163" i="5"/>
  <c r="BK164" i="5"/>
  <c r="BK165" i="5"/>
  <c r="BK166" i="5"/>
  <c r="BK167" i="5"/>
  <c r="BK168" i="5"/>
  <c r="BK169" i="5"/>
  <c r="BK170" i="5"/>
  <c r="BK171" i="5"/>
  <c r="BK172" i="5"/>
  <c r="BK173" i="5"/>
  <c r="BK174" i="5"/>
  <c r="BK175" i="5"/>
  <c r="BK176" i="5"/>
  <c r="BK177" i="5"/>
  <c r="BK178" i="5"/>
  <c r="BK179" i="5"/>
  <c r="BK180" i="5"/>
  <c r="BK181" i="5"/>
  <c r="BK182" i="5"/>
  <c r="BK183" i="5"/>
  <c r="BK184" i="5"/>
  <c r="BK185" i="5"/>
  <c r="BK186" i="5"/>
  <c r="BK187" i="5"/>
  <c r="BK188" i="5"/>
  <c r="BK189" i="5"/>
  <c r="BK190" i="5"/>
  <c r="BK191" i="5"/>
  <c r="BK192" i="5"/>
  <c r="BK193" i="5"/>
  <c r="BK194" i="5"/>
  <c r="BK195" i="5"/>
  <c r="BK196" i="5"/>
  <c r="BK197" i="5"/>
  <c r="BK198" i="5"/>
  <c r="BK199" i="5"/>
  <c r="BK200" i="5"/>
  <c r="BK201" i="5"/>
  <c r="BK202" i="5"/>
  <c r="BK203" i="5"/>
  <c r="BK204" i="5"/>
  <c r="BK205" i="5"/>
  <c r="BK206" i="5"/>
  <c r="BK207" i="5"/>
  <c r="BK208" i="5"/>
  <c r="BK209" i="5"/>
  <c r="BK210" i="5"/>
  <c r="BK211" i="5"/>
  <c r="BK212" i="5"/>
  <c r="BK213" i="5"/>
  <c r="BK214" i="5"/>
  <c r="BK215" i="5"/>
  <c r="BK216" i="5"/>
  <c r="BK217" i="5"/>
  <c r="BK218" i="5"/>
  <c r="BK219" i="5"/>
  <c r="BK220" i="5"/>
  <c r="BK221" i="5"/>
  <c r="BK222" i="5"/>
  <c r="BK223" i="5"/>
  <c r="BK224" i="5"/>
  <c r="BK225" i="5"/>
  <c r="BK226" i="5"/>
  <c r="BK227" i="5"/>
  <c r="BK228" i="5"/>
  <c r="BK229" i="5"/>
  <c r="BK230" i="5"/>
  <c r="BK231" i="5"/>
  <c r="BK232" i="5"/>
  <c r="BK233" i="5"/>
  <c r="BK234" i="5"/>
  <c r="BK235" i="5"/>
  <c r="BK236" i="5"/>
  <c r="BK237" i="5"/>
  <c r="BK238" i="5"/>
  <c r="BK239" i="5"/>
  <c r="BK240" i="5"/>
  <c r="BK241" i="5"/>
  <c r="BK242" i="5"/>
  <c r="BK243" i="5"/>
  <c r="BK244" i="5"/>
  <c r="BK245" i="5"/>
  <c r="BK246" i="5"/>
  <c r="BK247" i="5"/>
  <c r="BK248" i="5"/>
  <c r="BK249" i="5"/>
  <c r="BK250" i="5"/>
  <c r="BK251" i="5"/>
  <c r="BK252" i="5"/>
  <c r="BK253" i="5"/>
  <c r="BK254" i="5"/>
  <c r="BK255" i="5"/>
  <c r="BK256" i="5"/>
  <c r="BK257" i="5"/>
  <c r="BK258" i="5"/>
  <c r="BK259" i="5"/>
  <c r="BK260" i="5"/>
  <c r="BK261" i="5"/>
  <c r="BK262" i="5"/>
  <c r="BK263" i="5"/>
  <c r="BK264" i="5"/>
  <c r="BK265" i="5"/>
  <c r="BK266" i="5"/>
  <c r="BK267" i="5"/>
  <c r="BK268" i="5"/>
  <c r="BK269" i="5"/>
  <c r="BK270" i="5"/>
  <c r="BK271" i="5"/>
  <c r="BK272" i="5"/>
  <c r="BK273" i="5"/>
  <c r="BK274" i="5"/>
  <c r="BK275" i="5"/>
  <c r="BK276" i="5"/>
  <c r="BK277" i="5"/>
  <c r="BK278" i="5"/>
  <c r="BK279" i="5"/>
  <c r="BK280" i="5"/>
  <c r="BK281" i="5"/>
  <c r="BK282" i="5"/>
  <c r="BK283" i="5"/>
  <c r="BK284" i="5"/>
  <c r="BK285" i="5"/>
  <c r="BK286" i="5"/>
  <c r="BK287" i="5"/>
  <c r="BK288" i="5"/>
  <c r="BK289" i="5"/>
  <c r="BK290" i="5"/>
  <c r="BK291" i="5"/>
  <c r="BK292" i="5"/>
  <c r="BK293" i="5"/>
  <c r="BK294" i="5"/>
  <c r="BK295" i="5"/>
  <c r="BK296" i="5"/>
  <c r="BK297" i="5"/>
  <c r="BK298" i="5"/>
  <c r="BK299" i="5"/>
  <c r="BK300" i="5"/>
  <c r="BK301" i="5"/>
  <c r="BK302" i="5"/>
  <c r="BK303" i="5"/>
  <c r="BK304" i="5"/>
  <c r="BK305" i="5"/>
  <c r="BK306" i="5"/>
  <c r="BK307" i="5"/>
  <c r="BK308" i="5"/>
  <c r="BK309" i="5"/>
  <c r="BK310" i="5"/>
  <c r="BK311" i="5"/>
  <c r="BK312" i="5"/>
  <c r="BK313" i="5"/>
  <c r="BK314" i="5"/>
  <c r="BK315" i="5"/>
  <c r="BK316" i="5"/>
  <c r="BK317" i="5"/>
  <c r="BK318" i="5"/>
  <c r="BK319" i="5"/>
  <c r="BK320" i="5"/>
  <c r="BK321" i="5"/>
  <c r="BK322" i="5"/>
  <c r="BK323" i="5"/>
  <c r="BK324" i="5"/>
  <c r="BK325" i="5"/>
  <c r="BK326" i="5"/>
  <c r="BK327" i="5"/>
  <c r="BK328" i="5"/>
  <c r="BK329" i="5"/>
  <c r="BK330" i="5"/>
  <c r="BK331" i="5"/>
  <c r="BK332" i="5"/>
  <c r="BK333" i="5"/>
  <c r="BK334" i="5"/>
  <c r="BK335" i="5"/>
  <c r="BK336" i="5"/>
  <c r="BK337" i="5"/>
  <c r="BK338" i="5"/>
  <c r="BK339" i="5"/>
  <c r="BK340" i="5"/>
  <c r="BK341" i="5"/>
  <c r="BK342" i="5"/>
  <c r="BK343" i="5"/>
  <c r="BK344" i="5"/>
  <c r="BK345" i="5"/>
  <c r="BK346" i="5"/>
  <c r="BK347" i="5"/>
  <c r="BK348" i="5"/>
  <c r="BK349" i="5"/>
  <c r="BK350" i="5"/>
  <c r="BK351" i="5"/>
  <c r="BK352" i="5"/>
  <c r="BK353" i="5"/>
  <c r="BK354" i="5"/>
  <c r="BK355" i="5"/>
  <c r="BK356" i="5"/>
  <c r="BK357" i="5"/>
  <c r="BK358" i="5"/>
  <c r="BK359" i="5"/>
  <c r="BK360" i="5"/>
  <c r="BK361" i="5"/>
  <c r="BK362" i="5"/>
  <c r="BK363" i="5"/>
  <c r="BK364" i="5"/>
  <c r="BK365" i="5"/>
  <c r="BK366" i="5"/>
  <c r="BK367" i="5"/>
  <c r="BK368" i="5"/>
  <c r="BK369" i="5"/>
  <c r="BK370" i="5"/>
  <c r="BK371" i="5"/>
  <c r="BK372" i="5"/>
  <c r="BK373" i="5"/>
  <c r="BK374" i="5"/>
  <c r="BK375" i="5"/>
  <c r="BK376" i="5"/>
  <c r="BK377" i="5"/>
  <c r="BK378" i="5"/>
  <c r="BK379" i="5"/>
  <c r="BK380" i="5"/>
  <c r="BK381" i="5"/>
  <c r="BK382" i="5"/>
  <c r="BK383" i="5"/>
  <c r="BK384" i="5"/>
  <c r="BK385" i="5"/>
  <c r="BK386" i="5"/>
  <c r="BK387" i="5"/>
  <c r="BK388" i="5"/>
  <c r="BK389" i="5"/>
  <c r="BK390" i="5"/>
  <c r="BK391" i="5"/>
  <c r="BK392" i="5"/>
  <c r="BK393" i="5"/>
  <c r="BK394" i="5"/>
  <c r="BK395" i="5"/>
  <c r="BK396" i="5"/>
  <c r="BK397" i="5"/>
  <c r="BK398" i="5"/>
  <c r="BK399" i="5"/>
  <c r="BK400" i="5"/>
  <c r="BK401" i="5"/>
  <c r="BK402" i="5"/>
  <c r="BK403" i="5"/>
  <c r="BK404" i="5"/>
  <c r="BK405" i="5"/>
  <c r="BK406" i="5"/>
  <c r="BK407" i="5"/>
  <c r="BK408" i="5"/>
  <c r="BK409" i="5"/>
  <c r="BK410" i="5"/>
  <c r="BK411" i="5"/>
  <c r="BK412" i="5"/>
  <c r="BK413" i="5"/>
  <c r="BK414" i="5"/>
  <c r="BK415" i="5"/>
  <c r="BK416" i="5"/>
  <c r="BK417" i="5"/>
  <c r="BK418" i="5"/>
  <c r="BK419" i="5"/>
  <c r="BK420" i="5"/>
  <c r="BK421" i="5"/>
  <c r="BK422" i="5"/>
  <c r="BK423" i="5"/>
  <c r="BK424" i="5"/>
  <c r="BK425" i="5"/>
  <c r="BK426" i="5"/>
  <c r="BK427" i="5"/>
  <c r="BK428" i="5"/>
  <c r="BK429" i="5"/>
  <c r="BK430" i="5"/>
  <c r="BK431" i="5"/>
  <c r="BK432" i="5"/>
  <c r="BK433" i="5"/>
  <c r="BK434" i="5"/>
  <c r="BK435" i="5"/>
  <c r="BK436" i="5"/>
  <c r="BK437" i="5"/>
  <c r="BK438" i="5"/>
  <c r="BK439" i="5"/>
  <c r="BK440" i="5"/>
  <c r="BK441" i="5"/>
  <c r="BK442" i="5"/>
  <c r="BK443" i="5"/>
  <c r="BK444" i="5"/>
  <c r="BK445" i="5"/>
  <c r="BK446" i="5"/>
  <c r="BK447" i="5"/>
  <c r="BK448" i="5"/>
  <c r="BK449" i="5"/>
  <c r="BK450" i="5"/>
  <c r="BK451" i="5"/>
  <c r="BK452" i="5"/>
  <c r="BK453" i="5"/>
  <c r="BK454" i="5"/>
  <c r="BK455" i="5"/>
  <c r="BK456" i="5"/>
  <c r="BK457" i="5"/>
  <c r="BK458" i="5"/>
  <c r="BK459" i="5"/>
  <c r="BK460" i="5"/>
  <c r="BK461" i="5"/>
  <c r="BK462" i="5"/>
  <c r="BK463" i="5"/>
  <c r="BK464" i="5"/>
  <c r="BK465" i="5"/>
  <c r="BK466" i="5"/>
  <c r="BK467" i="5"/>
  <c r="BK468" i="5"/>
  <c r="BK469" i="5"/>
  <c r="BK470" i="5"/>
  <c r="BK471" i="5"/>
  <c r="BK472" i="5"/>
  <c r="BK473" i="5"/>
  <c r="BK474" i="5"/>
  <c r="BK475" i="5"/>
  <c r="BK476" i="5"/>
  <c r="BK477" i="5"/>
  <c r="BK478" i="5"/>
  <c r="BK479" i="5"/>
  <c r="BK480" i="5"/>
  <c r="BK481" i="5"/>
  <c r="BK482" i="5"/>
  <c r="BK483" i="5"/>
  <c r="BK484" i="5"/>
  <c r="BK485" i="5"/>
  <c r="BK486" i="5"/>
  <c r="BK487" i="5"/>
  <c r="BK488" i="5"/>
  <c r="BK489" i="5"/>
  <c r="BK490" i="5"/>
  <c r="BK491" i="5"/>
  <c r="BK492" i="5"/>
  <c r="BK493" i="5"/>
  <c r="BK494" i="5"/>
  <c r="BK495" i="5"/>
  <c r="BK496" i="5"/>
  <c r="BK497" i="5"/>
  <c r="BK498" i="5"/>
  <c r="BK499" i="5"/>
  <c r="BK500" i="5"/>
  <c r="BK501" i="5"/>
  <c r="BK502" i="5"/>
  <c r="BK503" i="5"/>
  <c r="BK504" i="5"/>
  <c r="BK505" i="5"/>
  <c r="BK506" i="5"/>
  <c r="BK507" i="5"/>
  <c r="BK508" i="5"/>
  <c r="BK509" i="5"/>
  <c r="BK510" i="5"/>
  <c r="BK511" i="5"/>
  <c r="BK512" i="5"/>
  <c r="BK513" i="5"/>
  <c r="BK514" i="5"/>
  <c r="BK515" i="5"/>
  <c r="BK516" i="5"/>
  <c r="BK517" i="5"/>
  <c r="BK518" i="5"/>
  <c r="BK519" i="5"/>
  <c r="BK520" i="5"/>
  <c r="BK521" i="5"/>
  <c r="BK522" i="5"/>
  <c r="BK523" i="5"/>
  <c r="BK524" i="5"/>
  <c r="BK525" i="5"/>
  <c r="BK526" i="5"/>
  <c r="BK527" i="5"/>
  <c r="BK528" i="5"/>
  <c r="BK529" i="5"/>
  <c r="BK530" i="5"/>
  <c r="BK531" i="5"/>
  <c r="BK532" i="5"/>
  <c r="BK533" i="5"/>
  <c r="BK534" i="5"/>
  <c r="BK535" i="5"/>
  <c r="BK536" i="5"/>
  <c r="BK537" i="5"/>
  <c r="BK538" i="5"/>
  <c r="BK539" i="5"/>
  <c r="BK540" i="5"/>
  <c r="BK541" i="5"/>
  <c r="BK542" i="5"/>
  <c r="BK543" i="5"/>
  <c r="BK544" i="5"/>
  <c r="BK545" i="5"/>
  <c r="BK546" i="5"/>
  <c r="BK547" i="5"/>
  <c r="BK548" i="5"/>
  <c r="BK549" i="5"/>
  <c r="BK550" i="5"/>
  <c r="BK551" i="5"/>
  <c r="BK552" i="5"/>
  <c r="BK553" i="5"/>
  <c r="BK554" i="5"/>
  <c r="BK555" i="5"/>
  <c r="BK556" i="5"/>
  <c r="BK557" i="5"/>
  <c r="BK558" i="5"/>
  <c r="BK559" i="5"/>
  <c r="BK560" i="5"/>
  <c r="BK561" i="5"/>
  <c r="BK562" i="5"/>
  <c r="BK563" i="5"/>
  <c r="BK564" i="5"/>
  <c r="BK565" i="5"/>
  <c r="BK566" i="5"/>
  <c r="BK567" i="5"/>
  <c r="BK568" i="5"/>
  <c r="BK569" i="5"/>
  <c r="BK570" i="5"/>
  <c r="BK571" i="5"/>
  <c r="BK572" i="5"/>
  <c r="BK573" i="5"/>
  <c r="BK574" i="5"/>
  <c r="BK575" i="5"/>
  <c r="BK576" i="5"/>
  <c r="BK577" i="5"/>
  <c r="BK578" i="5"/>
  <c r="BK579" i="5"/>
  <c r="BK580" i="5"/>
  <c r="BK581" i="5"/>
  <c r="BK582" i="5"/>
  <c r="BK583" i="5"/>
  <c r="BK584" i="5"/>
  <c r="BK585" i="5"/>
  <c r="BK586" i="5"/>
  <c r="BK587" i="5"/>
  <c r="BK588" i="5"/>
  <c r="BK589" i="5"/>
  <c r="BK590" i="5"/>
  <c r="BK591" i="5"/>
  <c r="BK592" i="5"/>
  <c r="BK593" i="5"/>
  <c r="BK594" i="5"/>
  <c r="BK595" i="5"/>
  <c r="BK596" i="5"/>
  <c r="BK597" i="5"/>
  <c r="BK598" i="5"/>
  <c r="BK599" i="5"/>
  <c r="BK600" i="5"/>
  <c r="BK601" i="5"/>
  <c r="BK602" i="5"/>
  <c r="BK603" i="5"/>
  <c r="BK604" i="5"/>
  <c r="BK605" i="5"/>
  <c r="BK606" i="5"/>
  <c r="BK607" i="5"/>
  <c r="BK608" i="5"/>
  <c r="BK609" i="5"/>
  <c r="BK610" i="5"/>
  <c r="BK611" i="5"/>
  <c r="BK612" i="5"/>
  <c r="BK613" i="5"/>
  <c r="BK614" i="5"/>
  <c r="BK615" i="5"/>
  <c r="BK616" i="5"/>
  <c r="BK617" i="5"/>
  <c r="BK618" i="5"/>
  <c r="BK619" i="5"/>
  <c r="BK620" i="5"/>
  <c r="BK621" i="5"/>
  <c r="BK622" i="5"/>
  <c r="BK623" i="5"/>
  <c r="BK624" i="5"/>
  <c r="BK625" i="5"/>
  <c r="BK626" i="5"/>
  <c r="BK627" i="5"/>
  <c r="BK628" i="5"/>
  <c r="BK629" i="5"/>
  <c r="BK630" i="5"/>
  <c r="BK631" i="5"/>
  <c r="BK632" i="5"/>
  <c r="BK633" i="5"/>
  <c r="BK634" i="5"/>
  <c r="BK635" i="5"/>
  <c r="BK636" i="5"/>
  <c r="BK637" i="5"/>
  <c r="BK638" i="5"/>
  <c r="BK639" i="5"/>
  <c r="BK640" i="5"/>
  <c r="BK641" i="5"/>
  <c r="BK642" i="5"/>
  <c r="BK643" i="5"/>
  <c r="BK644" i="5"/>
  <c r="BK645" i="5"/>
  <c r="BK646" i="5"/>
  <c r="BK647" i="5"/>
  <c r="BK648" i="5"/>
  <c r="BK649" i="5"/>
  <c r="BK650" i="5"/>
  <c r="BK651" i="5"/>
  <c r="BK652" i="5"/>
  <c r="BK653" i="5"/>
  <c r="BK654" i="5"/>
  <c r="BK655" i="5"/>
  <c r="BK656" i="5"/>
  <c r="BK657" i="5"/>
  <c r="BK658" i="5"/>
  <c r="BK659" i="5"/>
  <c r="BK660" i="5"/>
  <c r="BK661" i="5"/>
  <c r="BK662" i="5"/>
  <c r="BK663" i="5"/>
  <c r="BK664" i="5"/>
  <c r="BK665" i="5"/>
  <c r="BK666" i="5"/>
  <c r="BK667" i="5"/>
  <c r="BK668" i="5"/>
  <c r="BK669" i="5"/>
  <c r="BK670" i="5"/>
  <c r="BK671" i="5"/>
  <c r="BK672" i="5"/>
  <c r="BK673" i="5"/>
  <c r="BK674" i="5"/>
  <c r="BK675" i="5"/>
  <c r="BK676" i="5"/>
  <c r="BK677" i="5"/>
  <c r="BK678" i="5"/>
  <c r="BK679" i="5"/>
  <c r="BK680" i="5"/>
  <c r="BK681" i="5"/>
  <c r="BK682" i="5"/>
  <c r="BK683" i="5"/>
  <c r="BK684" i="5"/>
  <c r="BK685" i="5"/>
  <c r="BK686" i="5"/>
  <c r="BK687" i="5"/>
  <c r="BK688" i="5"/>
  <c r="BK689" i="5"/>
  <c r="BK690" i="5"/>
  <c r="BK691" i="5"/>
  <c r="BK692" i="5"/>
  <c r="BK693" i="5"/>
  <c r="BK694" i="5"/>
  <c r="BK695" i="5"/>
  <c r="BK696" i="5"/>
  <c r="BK697" i="5"/>
  <c r="BK698" i="5"/>
  <c r="BK699" i="5"/>
  <c r="BK700" i="5"/>
  <c r="BK701" i="5"/>
  <c r="BK702" i="5"/>
  <c r="BK703" i="5"/>
  <c r="BK704" i="5"/>
  <c r="BK705" i="5"/>
  <c r="BK706" i="5"/>
  <c r="BK707" i="5"/>
  <c r="BK708" i="5"/>
  <c r="BK709" i="5"/>
  <c r="BK710" i="5"/>
  <c r="BK711" i="5"/>
  <c r="BK712" i="5"/>
  <c r="BK713" i="5"/>
  <c r="BK714" i="5"/>
  <c r="BK715" i="5"/>
  <c r="BK716" i="5"/>
  <c r="BK717" i="5"/>
  <c r="BK718" i="5"/>
  <c r="BK719" i="5"/>
  <c r="BK720" i="5"/>
  <c r="BK721" i="5"/>
  <c r="BK722" i="5"/>
  <c r="BK723" i="5"/>
  <c r="BK724" i="5"/>
  <c r="BK725" i="5"/>
  <c r="BK726" i="5"/>
  <c r="BK727" i="5"/>
  <c r="BK728" i="5"/>
  <c r="BK729" i="5"/>
  <c r="BK730" i="5"/>
  <c r="BK731" i="5"/>
  <c r="BK732" i="5"/>
  <c r="BK733" i="5"/>
  <c r="BK734" i="5"/>
  <c r="BK735" i="5"/>
  <c r="BK736" i="5"/>
  <c r="BK737" i="5"/>
  <c r="BK738" i="5"/>
  <c r="BK739" i="5"/>
  <c r="BK740" i="5"/>
  <c r="BK741" i="5"/>
  <c r="BK742" i="5"/>
  <c r="BK743" i="5"/>
  <c r="BK744" i="5"/>
  <c r="BK745" i="5"/>
  <c r="BK746" i="5"/>
  <c r="BK747" i="5"/>
  <c r="BK748" i="5"/>
  <c r="BK749" i="5"/>
  <c r="BK750" i="5"/>
  <c r="BK751" i="5"/>
  <c r="BK752" i="5"/>
  <c r="BK753" i="5"/>
  <c r="BK754" i="5"/>
  <c r="BK755" i="5"/>
  <c r="BK756" i="5"/>
  <c r="BK757" i="5"/>
  <c r="BK758" i="5"/>
  <c r="BK759" i="5"/>
  <c r="BK760" i="5"/>
  <c r="BK761" i="5"/>
  <c r="BK762" i="5"/>
  <c r="BK763" i="5"/>
  <c r="BK764" i="5"/>
  <c r="BK765" i="5"/>
  <c r="BK766" i="5"/>
  <c r="BK767" i="5"/>
  <c r="BK768" i="5"/>
  <c r="BK769" i="5"/>
  <c r="BK770" i="5"/>
  <c r="BK771" i="5"/>
  <c r="BK772" i="5"/>
  <c r="BK773" i="5"/>
  <c r="BK774" i="5"/>
  <c r="BK775" i="5"/>
  <c r="BK776" i="5"/>
  <c r="BK777" i="5"/>
  <c r="BK778" i="5"/>
  <c r="BK779" i="5"/>
  <c r="BK780" i="5"/>
  <c r="BK781" i="5"/>
  <c r="BK782" i="5"/>
  <c r="BK783" i="5"/>
  <c r="BK784" i="5"/>
  <c r="BK785" i="5"/>
  <c r="BK786" i="5"/>
  <c r="BK787" i="5"/>
  <c r="BK788" i="5"/>
  <c r="BK789" i="5"/>
  <c r="BK790" i="5"/>
  <c r="BK791" i="5"/>
  <c r="BK792" i="5"/>
  <c r="BK793" i="5"/>
  <c r="BK794" i="5"/>
  <c r="BK795" i="5"/>
  <c r="BK796" i="5"/>
  <c r="BK797" i="5"/>
  <c r="BK798" i="5"/>
  <c r="BK799" i="5"/>
  <c r="BK800" i="5"/>
  <c r="BK801" i="5"/>
  <c r="BK802" i="5"/>
  <c r="BK803" i="5"/>
  <c r="BK804" i="5"/>
  <c r="BK805" i="5"/>
  <c r="BK806" i="5"/>
  <c r="BK807" i="5"/>
  <c r="BK808" i="5"/>
  <c r="BK809" i="5"/>
  <c r="BK810" i="5"/>
  <c r="BK811" i="5"/>
  <c r="BK812" i="5"/>
  <c r="BK813" i="5"/>
  <c r="BK814" i="5"/>
  <c r="BK815" i="5"/>
  <c r="BK816" i="5"/>
  <c r="BK817" i="5"/>
  <c r="BK818" i="5"/>
  <c r="BK819" i="5"/>
  <c r="BK820" i="5"/>
  <c r="BK821" i="5"/>
  <c r="BK822" i="5"/>
  <c r="BK823" i="5"/>
  <c r="BK824" i="5"/>
  <c r="BK825" i="5"/>
  <c r="BK826" i="5"/>
  <c r="BK827" i="5"/>
  <c r="BK828" i="5"/>
  <c r="BK829" i="5"/>
  <c r="BK830" i="5"/>
  <c r="BK831" i="5"/>
  <c r="BK832" i="5"/>
  <c r="BK833" i="5"/>
  <c r="BK834" i="5"/>
  <c r="BK835" i="5"/>
  <c r="BK836" i="5"/>
  <c r="BK837" i="5"/>
  <c r="BK838" i="5"/>
  <c r="BK839" i="5"/>
  <c r="BK840" i="5"/>
  <c r="BK841" i="5"/>
  <c r="BK842" i="5"/>
  <c r="BK843" i="5"/>
  <c r="BK844" i="5"/>
  <c r="BK845" i="5"/>
  <c r="BK846" i="5"/>
  <c r="BK847" i="5"/>
  <c r="BK848" i="5"/>
  <c r="BK849" i="5"/>
  <c r="BK850" i="5"/>
  <c r="BK851" i="5"/>
  <c r="BK852" i="5"/>
  <c r="BK853" i="5"/>
  <c r="BK854" i="5"/>
  <c r="BK855" i="5"/>
  <c r="BK856" i="5"/>
  <c r="BK857" i="5"/>
  <c r="BK858" i="5"/>
  <c r="BK859" i="5"/>
  <c r="BK860" i="5"/>
  <c r="BK861" i="5"/>
  <c r="BK862" i="5"/>
  <c r="BK863" i="5"/>
  <c r="BK864" i="5"/>
  <c r="BK865" i="5"/>
  <c r="BK866" i="5"/>
  <c r="BK867" i="5"/>
  <c r="BK868" i="5"/>
  <c r="BK869" i="5"/>
  <c r="BK870" i="5"/>
  <c r="BK871" i="5"/>
  <c r="BK872" i="5"/>
  <c r="BK873" i="5"/>
  <c r="BK874" i="5"/>
  <c r="BK875" i="5"/>
  <c r="BK876" i="5"/>
  <c r="BK877" i="5"/>
  <c r="BK878" i="5"/>
  <c r="BK879" i="5"/>
  <c r="BK880" i="5"/>
  <c r="BK881" i="5"/>
  <c r="BK882" i="5"/>
  <c r="BK883" i="5"/>
  <c r="BK884" i="5"/>
  <c r="BK885" i="5"/>
  <c r="BK886" i="5"/>
  <c r="BK887" i="5"/>
  <c r="BK888" i="5"/>
  <c r="BK889" i="5"/>
  <c r="BK890" i="5"/>
  <c r="BK891" i="5"/>
  <c r="BK892" i="5"/>
  <c r="BK893" i="5"/>
  <c r="BK894" i="5"/>
  <c r="BK895" i="5"/>
  <c r="BK896" i="5"/>
  <c r="BK897" i="5"/>
  <c r="BK898" i="5"/>
  <c r="BK899" i="5"/>
  <c r="BK900" i="5"/>
  <c r="BK901" i="5"/>
  <c r="BK902" i="5"/>
  <c r="BK903" i="5"/>
  <c r="BK904" i="5"/>
  <c r="BK905" i="5"/>
  <c r="BK906" i="5"/>
  <c r="BK907" i="5"/>
  <c r="BK908" i="5"/>
  <c r="BK909" i="5"/>
  <c r="BK910" i="5"/>
  <c r="BK911" i="5"/>
  <c r="BK912" i="5"/>
  <c r="BK913" i="5"/>
  <c r="BK914" i="5"/>
  <c r="BK915" i="5"/>
  <c r="BK916" i="5"/>
  <c r="BK917" i="5"/>
  <c r="BK918" i="5"/>
  <c r="BK919" i="5"/>
  <c r="BK920" i="5"/>
  <c r="BK921" i="5"/>
  <c r="BK922" i="5"/>
  <c r="BK923" i="5"/>
  <c r="BK924" i="5"/>
  <c r="BK925" i="5"/>
  <c r="BK926" i="5"/>
  <c r="BK927" i="5"/>
  <c r="BK928" i="5"/>
  <c r="BK929" i="5"/>
  <c r="BK930" i="5"/>
  <c r="BK931" i="5"/>
  <c r="BK932" i="5"/>
  <c r="BK933" i="5"/>
  <c r="BK934" i="5"/>
  <c r="BK935" i="5"/>
  <c r="BK936" i="5"/>
  <c r="BK937" i="5"/>
  <c r="BK938" i="5"/>
  <c r="BK939" i="5"/>
  <c r="BK940" i="5"/>
  <c r="BK941" i="5"/>
  <c r="BK942" i="5"/>
  <c r="BK943" i="5"/>
  <c r="BK944" i="5"/>
  <c r="BK945" i="5"/>
  <c r="BK946" i="5"/>
  <c r="BK947" i="5"/>
  <c r="BK948" i="5"/>
  <c r="BK949" i="5"/>
  <c r="BK950" i="5"/>
  <c r="BK951" i="5"/>
  <c r="BK952" i="5"/>
  <c r="BK953" i="5"/>
  <c r="BK954" i="5"/>
  <c r="BK955" i="5"/>
  <c r="BK956" i="5"/>
  <c r="BK957" i="5"/>
  <c r="BK958" i="5"/>
  <c r="BK959" i="5"/>
  <c r="BK960" i="5"/>
  <c r="BK961" i="5"/>
  <c r="BK962" i="5"/>
  <c r="BK963" i="5"/>
  <c r="BK964" i="5"/>
  <c r="BK965" i="5"/>
  <c r="BK966" i="5"/>
  <c r="BK967" i="5"/>
  <c r="BK968" i="5"/>
  <c r="BK969" i="5"/>
  <c r="BK970" i="5"/>
  <c r="BK971" i="5"/>
  <c r="BK972" i="5"/>
  <c r="BK973" i="5"/>
  <c r="BK974" i="5"/>
  <c r="BK975" i="5"/>
  <c r="BK976" i="5"/>
  <c r="BK977" i="5"/>
  <c r="BK978" i="5"/>
  <c r="BK979" i="5"/>
  <c r="BK980" i="5"/>
  <c r="BK981" i="5"/>
  <c r="BK982" i="5"/>
  <c r="BK983" i="5"/>
  <c r="BK984" i="5"/>
  <c r="BK985" i="5"/>
  <c r="BK986" i="5"/>
  <c r="BK987" i="5"/>
  <c r="BK988" i="5"/>
  <c r="BK989" i="5"/>
  <c r="BK990" i="5"/>
  <c r="BK991" i="5"/>
  <c r="BK992" i="5"/>
  <c r="BK993" i="5"/>
  <c r="BK994" i="5"/>
  <c r="BK995" i="5"/>
  <c r="BK996" i="5"/>
  <c r="BK997" i="5"/>
  <c r="BK998" i="5"/>
  <c r="BK999" i="5"/>
  <c r="BK1000" i="5"/>
  <c r="BK1001" i="5"/>
  <c r="BK1002" i="5"/>
  <c r="BK1003" i="5"/>
  <c r="BK1004" i="5"/>
  <c r="BK1005" i="5"/>
  <c r="BK1006" i="5"/>
  <c r="BK1007" i="5"/>
  <c r="BK1008" i="5"/>
  <c r="BK1009" i="5"/>
  <c r="BK1010" i="5"/>
  <c r="BK1011" i="5"/>
  <c r="BK1012" i="5"/>
  <c r="BK1013" i="5"/>
  <c r="BK1014" i="5"/>
  <c r="BK1015" i="5"/>
  <c r="BK1016" i="5"/>
  <c r="BK1017" i="5"/>
  <c r="BK1018" i="5"/>
  <c r="BK1019" i="5"/>
  <c r="BK1020" i="5"/>
  <c r="BK1021" i="5"/>
  <c r="BK1022" i="5"/>
  <c r="BK1023" i="5"/>
  <c r="BK1024" i="5"/>
  <c r="BK1025" i="5"/>
  <c r="BK1026" i="5"/>
  <c r="BK1027" i="5"/>
  <c r="BK1028" i="5"/>
  <c r="BK1029" i="5"/>
  <c r="BK1030" i="5"/>
  <c r="BK1031" i="5"/>
  <c r="BK1032" i="5"/>
  <c r="BK1033" i="5"/>
  <c r="BK1034" i="5"/>
  <c r="BK1035" i="5"/>
  <c r="BK1036" i="5"/>
  <c r="BK1037" i="5"/>
  <c r="BK1038" i="5"/>
  <c r="BK1039" i="5"/>
  <c r="BK1040" i="5"/>
  <c r="BK1041" i="5"/>
  <c r="BK1042" i="5"/>
  <c r="BK1043" i="5"/>
  <c r="BK1044" i="5"/>
  <c r="BK1045" i="5"/>
  <c r="BK1046" i="5"/>
  <c r="BK1047" i="5"/>
  <c r="BK1048" i="5"/>
  <c r="BK1049" i="5"/>
  <c r="BK1050" i="5"/>
  <c r="BK1051" i="5"/>
  <c r="BK1052" i="5"/>
  <c r="BK1053" i="5"/>
  <c r="BK1054" i="5"/>
  <c r="BK1055" i="5"/>
  <c r="BK1056" i="5"/>
  <c r="BK1057" i="5"/>
  <c r="BK1058" i="5"/>
  <c r="BK1059" i="5"/>
  <c r="BK1060" i="5"/>
  <c r="BK1061" i="5"/>
  <c r="BK1062" i="5"/>
  <c r="BK1063" i="5"/>
  <c r="BK1064" i="5"/>
  <c r="BK1065" i="5"/>
  <c r="BK1066" i="5"/>
  <c r="BK1067" i="5"/>
  <c r="BK1068" i="5"/>
  <c r="BK1069" i="5"/>
  <c r="BK1070" i="5"/>
  <c r="BK1071" i="5"/>
  <c r="BK1072" i="5"/>
  <c r="BK1073" i="5"/>
  <c r="BK1074" i="5"/>
  <c r="BK1075" i="5"/>
  <c r="BK1076" i="5"/>
  <c r="BK1077" i="5"/>
  <c r="BK1078" i="5"/>
  <c r="BK1079" i="5"/>
  <c r="BK1080" i="5"/>
  <c r="BK1081" i="5"/>
  <c r="BK1082" i="5"/>
  <c r="BK1083" i="5"/>
  <c r="BK1084" i="5"/>
  <c r="BK1085" i="5"/>
  <c r="BK1086" i="5"/>
  <c r="BK1087" i="5"/>
  <c r="BK1088" i="5"/>
  <c r="BK1089" i="5"/>
  <c r="BK1090" i="5"/>
  <c r="BK1091" i="5"/>
  <c r="BK1092" i="5"/>
  <c r="BK1093" i="5"/>
  <c r="BK1094" i="5"/>
  <c r="BK1095" i="5"/>
  <c r="BK1096" i="5"/>
  <c r="BK1097" i="5"/>
  <c r="BK1098" i="5"/>
  <c r="BK1099" i="5"/>
  <c r="BK1100" i="5"/>
  <c r="BK1101" i="5"/>
  <c r="BK1102" i="5"/>
  <c r="BK1103" i="5"/>
  <c r="BK1104" i="5"/>
  <c r="BK1105" i="5"/>
  <c r="BK1106" i="5"/>
  <c r="BK1107" i="5"/>
  <c r="BK1108" i="5"/>
  <c r="BK1109" i="5"/>
  <c r="BK1110" i="5"/>
  <c r="BK1111" i="5"/>
  <c r="BK1112" i="5"/>
  <c r="BK1113" i="5"/>
  <c r="BK1114" i="5"/>
  <c r="BK1115" i="5"/>
  <c r="BK1116" i="5"/>
  <c r="BK1117" i="5"/>
  <c r="BK1118" i="5"/>
  <c r="BK1119" i="5"/>
  <c r="BK1120" i="5"/>
  <c r="BK1121" i="5"/>
  <c r="BK1122" i="5"/>
  <c r="BK1123" i="5"/>
  <c r="BK1124" i="5"/>
  <c r="BK1125" i="5"/>
  <c r="BK1126" i="5"/>
  <c r="BK1127" i="5"/>
  <c r="BK1128" i="5"/>
  <c r="BK1129" i="5"/>
  <c r="BK1130" i="5"/>
  <c r="BK1131" i="5"/>
  <c r="BK1132" i="5"/>
  <c r="BK1133" i="5"/>
  <c r="BK1134" i="5"/>
  <c r="BK1135" i="5"/>
  <c r="BK1136" i="5"/>
  <c r="BK1137" i="5"/>
  <c r="BK1138" i="5"/>
  <c r="BK1139" i="5"/>
  <c r="BK1140" i="5"/>
  <c r="BK1141" i="5"/>
  <c r="BK1142" i="5"/>
  <c r="BK1143" i="5"/>
  <c r="BK1144" i="5"/>
  <c r="BK1145" i="5"/>
  <c r="BK1146" i="5"/>
  <c r="BK1147" i="5"/>
  <c r="BK1148" i="5"/>
  <c r="BK1149" i="5"/>
  <c r="BK1150" i="5"/>
  <c r="BK1151" i="5"/>
  <c r="BK1152" i="5"/>
  <c r="BK1153" i="5"/>
  <c r="BK1154" i="5"/>
  <c r="BK1155" i="5"/>
  <c r="BK1156" i="5"/>
  <c r="BK1157" i="5"/>
  <c r="BK1158" i="5"/>
  <c r="BK1159" i="5"/>
  <c r="BK1160" i="5"/>
  <c r="BK1161" i="5"/>
  <c r="BK1162" i="5"/>
  <c r="BK1163" i="5"/>
  <c r="BK1164" i="5"/>
  <c r="BK1165" i="5"/>
  <c r="BK1166" i="5"/>
  <c r="BK1167" i="5"/>
  <c r="BK1168" i="5"/>
  <c r="BK1169" i="5"/>
  <c r="BK1170" i="5"/>
  <c r="BK1171" i="5"/>
  <c r="BK1172" i="5"/>
  <c r="BK1173" i="5"/>
  <c r="BK1174" i="5"/>
  <c r="BK1175" i="5"/>
  <c r="BK1176" i="5"/>
  <c r="BK1177" i="5"/>
  <c r="BK1178" i="5"/>
  <c r="BK1179" i="5"/>
  <c r="BK1180" i="5"/>
  <c r="BK1181" i="5"/>
  <c r="BK1182" i="5"/>
  <c r="BK1183" i="5"/>
  <c r="BK1184" i="5"/>
  <c r="BK1185" i="5"/>
  <c r="BK1186" i="5"/>
  <c r="BK1187" i="5"/>
  <c r="BK1188" i="5"/>
  <c r="BK1189" i="5"/>
  <c r="BK1190" i="5"/>
  <c r="BK1191" i="5"/>
  <c r="BK1192" i="5"/>
  <c r="BK1193" i="5"/>
  <c r="BK1194" i="5"/>
  <c r="BK1195" i="5"/>
  <c r="BK1196" i="5"/>
  <c r="BK1197" i="5"/>
  <c r="BK1198" i="5"/>
  <c r="BK1199" i="5"/>
  <c r="BK1200" i="5"/>
  <c r="BK1201" i="5"/>
  <c r="BK1202" i="5"/>
  <c r="BK1203" i="5"/>
  <c r="BK1204" i="5"/>
  <c r="BK1205" i="5"/>
  <c r="BK1206" i="5"/>
  <c r="BK1207" i="5"/>
  <c r="BK1208" i="5"/>
  <c r="BK1209" i="5"/>
  <c r="BK1210" i="5"/>
  <c r="BK1211" i="5"/>
  <c r="BK1212" i="5"/>
  <c r="BK1213" i="5"/>
  <c r="BK1214" i="5"/>
  <c r="BK1215" i="5"/>
  <c r="BK1216" i="5"/>
  <c r="BK1217" i="5"/>
  <c r="BK1218" i="5"/>
  <c r="BK1219" i="5"/>
  <c r="BK1220" i="5"/>
  <c r="BK1221" i="5"/>
  <c r="BK1222" i="5"/>
  <c r="BK1223" i="5"/>
  <c r="BK1224" i="5"/>
  <c r="BK1225" i="5"/>
  <c r="BK1226" i="5"/>
  <c r="BK1227" i="5"/>
  <c r="BK1228" i="5"/>
  <c r="BK1229" i="5"/>
  <c r="BK1230" i="5"/>
  <c r="BK1231" i="5"/>
  <c r="BK1232" i="5"/>
  <c r="BK1233" i="5"/>
  <c r="BK1234" i="5"/>
  <c r="BK1235" i="5"/>
  <c r="BK1236" i="5"/>
  <c r="BK1237" i="5"/>
  <c r="BK1238" i="5"/>
  <c r="BK1239" i="5"/>
  <c r="BK1240" i="5"/>
  <c r="BK1241" i="5"/>
  <c r="BK1242" i="5"/>
  <c r="BK1243" i="5"/>
  <c r="BK1244" i="5"/>
  <c r="BK1245" i="5"/>
  <c r="BK1246" i="5"/>
  <c r="BK1247" i="5"/>
  <c r="BK1248" i="5"/>
  <c r="BK1249" i="5"/>
  <c r="BK1250" i="5"/>
  <c r="BK1251" i="5"/>
  <c r="BK1252" i="5"/>
  <c r="BK1253" i="5"/>
  <c r="BK1254" i="5"/>
  <c r="BK1255" i="5"/>
  <c r="BK1256" i="5"/>
  <c r="BK1257" i="5"/>
  <c r="BK1258" i="5"/>
  <c r="BK1259" i="5"/>
  <c r="BK1260" i="5"/>
  <c r="BK1261" i="5"/>
  <c r="BK1262" i="5"/>
  <c r="BK1263" i="5"/>
  <c r="BK1264" i="5"/>
  <c r="BK1265" i="5"/>
  <c r="BK1266" i="5"/>
  <c r="BK1267" i="5"/>
  <c r="BK1268" i="5"/>
  <c r="BK1269" i="5"/>
  <c r="BK1270" i="5"/>
  <c r="BK1271" i="5"/>
  <c r="BK1272" i="5"/>
  <c r="BK1273" i="5"/>
  <c r="BK1274" i="5"/>
  <c r="BK1275" i="5"/>
  <c r="BK1276" i="5"/>
  <c r="BK1277" i="5"/>
  <c r="BK1278" i="5"/>
  <c r="BK1279" i="5"/>
  <c r="BK1280" i="5"/>
  <c r="BK1281" i="5"/>
  <c r="BK1282" i="5"/>
  <c r="BK1283" i="5"/>
  <c r="BK1284" i="5"/>
  <c r="BK1285" i="5"/>
  <c r="BK1286" i="5"/>
  <c r="BK1287" i="5"/>
  <c r="BK1288" i="5"/>
  <c r="BK1289" i="5"/>
  <c r="BK1290" i="5"/>
  <c r="BK1291" i="5"/>
  <c r="BK1292" i="5"/>
  <c r="BK1293" i="5"/>
  <c r="BK1294" i="5"/>
  <c r="BK1295" i="5"/>
  <c r="BK1296" i="5"/>
  <c r="BK1297" i="5"/>
  <c r="BK1298" i="5"/>
  <c r="BK1299" i="5"/>
  <c r="BK1300" i="5"/>
  <c r="BK1301" i="5"/>
  <c r="BK1302" i="5"/>
  <c r="BK1303" i="5"/>
  <c r="BK1304" i="5"/>
  <c r="BK1305" i="5"/>
  <c r="BK1306" i="5"/>
  <c r="BK1307" i="5"/>
  <c r="BK1308" i="5"/>
  <c r="BK1309" i="5"/>
  <c r="BK1310" i="5"/>
  <c r="BK1311" i="5"/>
  <c r="BK1312" i="5"/>
  <c r="BK1313" i="5"/>
  <c r="BK1314" i="5"/>
  <c r="BK1315" i="5"/>
  <c r="BK1316" i="5"/>
  <c r="BK1317" i="5"/>
  <c r="BK1318" i="5"/>
  <c r="BK1319" i="5"/>
  <c r="BK1320" i="5"/>
  <c r="BK1321" i="5"/>
  <c r="BK1322" i="5"/>
  <c r="BK1323" i="5"/>
  <c r="BK1324" i="5"/>
  <c r="BK1325" i="5"/>
  <c r="BK1326" i="5"/>
  <c r="BK1327" i="5"/>
  <c r="BK1328" i="5"/>
  <c r="BK1329" i="5"/>
  <c r="BK1330" i="5"/>
  <c r="BK1331" i="5"/>
  <c r="BK1332" i="5"/>
  <c r="BK1333" i="5"/>
  <c r="BK1334" i="5"/>
  <c r="BK1335" i="5"/>
  <c r="BK1336" i="5"/>
  <c r="BK1337" i="5"/>
  <c r="BK1338" i="5"/>
  <c r="BK1339" i="5"/>
  <c r="BK1340" i="5"/>
  <c r="BK1341" i="5"/>
  <c r="BK1342" i="5"/>
  <c r="BK1343" i="5"/>
  <c r="BK1344" i="5"/>
  <c r="BK1345" i="5"/>
  <c r="BK1346" i="5"/>
  <c r="BK1347" i="5"/>
  <c r="BK1348" i="5"/>
  <c r="BK1349" i="5"/>
  <c r="BK1350" i="5"/>
  <c r="BK1351" i="5"/>
  <c r="BK1352" i="5"/>
  <c r="BK1353" i="5"/>
  <c r="BK1354" i="5"/>
  <c r="BK1355" i="5"/>
  <c r="BK1356" i="5"/>
  <c r="BK1357" i="5"/>
  <c r="BK1358" i="5"/>
  <c r="BK1359" i="5"/>
  <c r="BK1360" i="5"/>
  <c r="BK1361" i="5"/>
  <c r="BK1362" i="5"/>
  <c r="BK1363" i="5"/>
  <c r="BK1364" i="5"/>
  <c r="BK1365" i="5"/>
  <c r="BK1366" i="5"/>
  <c r="BK1367" i="5"/>
  <c r="BK1368" i="5"/>
  <c r="BK1369" i="5"/>
  <c r="BK1370" i="5"/>
  <c r="BK1371" i="5"/>
  <c r="BK1372" i="5"/>
  <c r="BK1373" i="5"/>
  <c r="BK1374" i="5"/>
  <c r="BK1375" i="5"/>
  <c r="BK1376" i="5"/>
  <c r="BK1377" i="5"/>
  <c r="BK1378" i="5"/>
  <c r="BK1379" i="5"/>
  <c r="BK1380" i="5"/>
  <c r="BK1381" i="5"/>
  <c r="BK1382" i="5"/>
  <c r="BK1383" i="5"/>
  <c r="BK1384" i="5"/>
  <c r="BK1385" i="5"/>
  <c r="BK1386" i="5"/>
  <c r="BK1387" i="5"/>
  <c r="BK1388" i="5"/>
  <c r="BK1389" i="5"/>
  <c r="BK1390" i="5"/>
  <c r="BK1391" i="5"/>
  <c r="BK1392" i="5"/>
  <c r="BK1393" i="5"/>
  <c r="BK1394" i="5"/>
  <c r="BK1395" i="5"/>
  <c r="BK1396" i="5"/>
  <c r="BK1397" i="5"/>
  <c r="BK1398" i="5"/>
  <c r="BK1399" i="5"/>
  <c r="BK1400" i="5"/>
  <c r="BK1401" i="5"/>
  <c r="BK1402" i="5"/>
  <c r="BK1403" i="5"/>
  <c r="BK1404" i="5"/>
  <c r="BK1405" i="5"/>
  <c r="BK1406" i="5"/>
  <c r="BK1407" i="5"/>
  <c r="BK1408" i="5"/>
  <c r="BK1409" i="5"/>
  <c r="BK1410" i="5"/>
  <c r="BK1411" i="5"/>
  <c r="BK1412" i="5"/>
  <c r="BK1413" i="5"/>
  <c r="BK1414" i="5"/>
  <c r="BK1415" i="5"/>
  <c r="BK1416" i="5"/>
  <c r="BK1417" i="5"/>
  <c r="BK1418" i="5"/>
  <c r="BK1419" i="5"/>
  <c r="BK1420" i="5"/>
  <c r="BK1421" i="5"/>
  <c r="BK1422" i="5"/>
  <c r="BK1423" i="5"/>
  <c r="BK1424" i="5"/>
  <c r="BK1425" i="5"/>
  <c r="BK1426" i="5"/>
  <c r="BK1427" i="5"/>
  <c r="BK1428" i="5"/>
  <c r="BK1429" i="5"/>
  <c r="BK1430" i="5"/>
  <c r="BK1431" i="5"/>
  <c r="BK1432" i="5"/>
  <c r="BK1433" i="5"/>
  <c r="BK1434" i="5"/>
  <c r="BK1435" i="5"/>
  <c r="BK1436" i="5"/>
  <c r="BK1437" i="5"/>
  <c r="BK1438" i="5"/>
  <c r="BK1439" i="5"/>
  <c r="BK1440" i="5"/>
  <c r="BK1441" i="5"/>
  <c r="BK1442" i="5"/>
  <c r="BK1443" i="5"/>
  <c r="BK1444" i="5"/>
  <c r="BK1445" i="5"/>
  <c r="BK1446" i="5"/>
  <c r="BK1447" i="5"/>
  <c r="BK1448" i="5"/>
  <c r="BK1449" i="5"/>
  <c r="BK1450" i="5"/>
  <c r="BK1451" i="5"/>
  <c r="BK1452" i="5"/>
  <c r="BK1453" i="5"/>
  <c r="BK1454" i="5"/>
  <c r="BK1455" i="5"/>
  <c r="BK1456" i="5"/>
  <c r="BK1457" i="5"/>
  <c r="BK1458" i="5"/>
  <c r="BK1459" i="5"/>
  <c r="BK1460" i="5"/>
  <c r="BK1461" i="5"/>
  <c r="BK1462" i="5"/>
  <c r="BK1463" i="5"/>
  <c r="BK1464" i="5"/>
  <c r="BK1465" i="5"/>
  <c r="BK1466" i="5"/>
  <c r="BK1467" i="5"/>
  <c r="BK1468" i="5"/>
  <c r="BK1469" i="5"/>
  <c r="BK1470" i="5"/>
  <c r="BK1471" i="5"/>
  <c r="BK1472" i="5"/>
  <c r="BK1473" i="5"/>
  <c r="BK1474" i="5"/>
  <c r="BK1475" i="5"/>
  <c r="BK1476" i="5"/>
  <c r="BK1477" i="5"/>
  <c r="BK1478" i="5"/>
  <c r="BK1479" i="5"/>
  <c r="BK1480" i="5"/>
  <c r="BK1481" i="5"/>
  <c r="BK1482" i="5"/>
  <c r="BK1483" i="5"/>
  <c r="BK1484" i="5"/>
  <c r="BK1485" i="5"/>
  <c r="BK1486" i="5"/>
  <c r="BK1487" i="5"/>
  <c r="BK7" i="5"/>
  <c r="V11" i="4" l="1"/>
  <c r="V9" i="4"/>
  <c r="V10" i="4" l="1"/>
  <c r="V12" i="4"/>
  <c r="V13" i="4"/>
  <c r="W8" i="4" l="1"/>
  <c r="W9" i="4"/>
  <c r="W10" i="4"/>
  <c r="W11" i="4"/>
  <c r="W12" i="4"/>
  <c r="W13"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Consulta - aut_empl" description="Conexión a la consulta 'aut_empl' en el libro." type="5" refreshedVersion="6" background="1" saveData="1">
    <dbPr connection="Provider=Microsoft.Mashup.OleDb.1;Data Source=$Workbook$;Location=aut_empl;Extended Properties=&quot;&quot;" command="SELECT * FROM [aut_empl]"/>
  </connection>
  <connection id="2" xr16:uid="{00000000-0015-0000-FFFF-FFFF01000000}" keepAlive="1" name="Consulta - consolidate_emails_collected" description="Conexión a la consulta 'consolidate_emails_collected' en el libro." type="5" refreshedVersion="6" background="1" saveData="1">
    <dbPr connection="Provider=Microsoft.Mashup.OleDb.1;Data Source=$Workbook$;Location=consolidate_emails_collected;Extended Properties=&quot;&quot;" command="SELECT * FROM [consolidate_emails_collected]"/>
  </connection>
  <connection id="3" xr16:uid="{00000000-0015-0000-FFFF-FFFF02000000}" keepAlive="1" name="Consulta - pagos_cartera" description="Conexión a la consulta 'pagos_cartera' en el libro." type="5" refreshedVersion="6" background="1" saveData="1">
    <dbPr connection="Provider=Microsoft.Mashup.OleDb.1;Data Source=$Workbook$;Location=pagos_cartera;Extended Properties=&quot;&quot;" command="SELECT * FROM [pagos_cartera]"/>
  </connection>
  <connection id="4" xr16:uid="{00000000-0015-0000-FFFF-FFFF03000000}" keepAlive="1" name="Consulta - peco_transcripcion" description="Conexión a la consulta 'peco_transcripcion' en el libro." type="5" refreshedVersion="6" background="1" saveData="1">
    <dbPr connection="Provider=Microsoft.Mashup.OleDb.1;Data Source=$Workbook$;Location=peco_transcripcion;Extended Properties=&quot;&quot;" command="SELECT * FROM [peco_transcripcion]"/>
  </connection>
  <connection id="5" xr16:uid="{00000000-0015-0000-FFFF-FFFF04000000}" keepAlive="1" name="Consulta - peconomicas_giros" description="Conexión a la consulta 'peconomicas_giros' en el libro." type="5" refreshedVersion="6" saveData="1">
    <dbPr connection="Provider=Microsoft.Mashup.OleDb.1;Data Source=$Workbook$;Location=peconomicas_giros;Extended Properties=&quot;&quot;" command="SELECT * FROM [peconomicas_giros]"/>
  </connection>
  <connection id="6" xr16:uid="{00000000-0015-0000-FFFF-FFFF05000000}" keepAlive="1" name="Consulta - peconomicas_giros (2)" description="Conexión a la consulta 'peconomicas_giros (2)' en el libro." type="5" refreshedVersion="6" background="1" saveData="1">
    <dbPr connection="Provider=Microsoft.Mashup.OleDb.1;Data Source=$Workbook$;Location=peconomicas_giros (2);Extended Properties=&quot;&quot;" command="SELECT * FROM [peconomicas_giros (2)]"/>
  </connection>
  <connection id="7" xr16:uid="{00000000-0015-0000-FFFF-FFFF06000000}" keepAlive="1" name="Consulta - peconomicas_giros (3)" description="Conexión a la consulta 'peconomicas_giros (3)' en el libro." type="5" refreshedVersion="6" background="1" saveData="1">
    <dbPr connection="Provider=Microsoft.Mashup.OleDb.1;Data Source=$Workbook$;Location=&quot;peconomicas_giros (3)&quot;" command="SELECT * FROM [peconomicas_giros (3)]"/>
  </connection>
  <connection id="8" xr16:uid="{00000000-0015-0000-FFFF-FFFF07000000}" keepAlive="1" name="Consulta - pend_DAPACHE" description="Conexión a la consulta 'pend_DAPACHE' en el libro." type="5" refreshedVersion="6" background="1" saveData="1">
    <dbPr connection="Provider=Microsoft.Mashup.OleDb.1;Data Source=$Workbook$;Location=pend_DAPACHE;Extended Properties=&quot;&quot;" command="SELECT * FROM [pend_DAPACHE]"/>
  </connection>
  <connection id="9" xr16:uid="{00000000-0015-0000-FFFF-FFFF08000000}" keepAlive="1" name="Consulta - report_masivo" description="Conexión a la consulta 'report_masivo' en el libro." type="5" refreshedVersion="6" background="1" saveData="1">
    <dbPr connection="Provider=Microsoft.Mashup.OleDb.1;Data Source=$Workbook$;Location=report_masivo" command="SELECT * FROM [report_masivo]"/>
  </connection>
  <connection id="10" xr16:uid="{00000000-0015-0000-FFFF-FFFF09000000}" keepAlive="1" name="Consulta - REPORTE_INCAPACIDADES_NIT_ (2)" description="Conexión a la consulta 'REPORTE_INCAPACIDADES_NIT_ (2)' en el libro." type="5" refreshedVersion="6" background="1" saveData="1">
    <dbPr connection="Provider=Microsoft.Mashup.OleDb.1;Data Source=$Workbook$;Location=&quot;REPORTE_INCAPACIDADES_NIT_ (2)&quot;" command="SELECT * FROM [REPORTE_INCAPACIDADES_NIT_ (2)]"/>
  </connection>
  <connection id="11" xr16:uid="{00000000-0015-0000-FFFF-FFFF0A000000}" keepAlive="1" name="Consulta - txt" description="Conexión a la consulta 'txt' en el libro." type="5" refreshedVersion="6" background="1" saveData="1">
    <dbPr connection="Provider=Microsoft.Mashup.OleDb.1;Data Source=$Workbook$;Location=txt;Extended Properties=&quot;&quot;" command="SELECT * FROM [txt]"/>
  </connection>
  <connection id="12" xr16:uid="{00000000-0015-0000-FFFF-FFFF0B000000}" keepAlive="1" name="Consulta - v_peconomicas_sinreco" description="Conexión a la consulta 'v_peconomicas_sinreco' en el libro." type="5" refreshedVersion="6" background="1" saveData="1">
    <dbPr connection="Provider=Microsoft.Mashup.OleDb.1;Data Source=$Workbook$;Location=v_peconomicas_sinreco;Extended Properties=&quot;&quot;" command="SELECT * FROM [v_peconomicas_sinreco]"/>
  </connection>
  <connection id="13" xr16:uid="{00000000-0015-0000-FFFF-FFFF0C000000}" name="LinkedTable_CONSOL" type="102" refreshedVersion="6" minRefreshableVersion="5">
    <extLst>
      <ext xmlns:x15="http://schemas.microsoft.com/office/spreadsheetml/2010/11/main" uri="{DE250136-89BD-433C-8126-D09CA5730AF9}">
        <x15:connection id="CONSOL">
          <x15:rangePr sourceName="_xlcn.LinkedTable_CONSOL1"/>
        </x15:connection>
      </ext>
    </extLst>
  </connection>
  <connection id="14" xr16:uid="{00000000-0015-0000-FFFF-FFFF0D000000}" keepAlive="1" name="ModelConnection_DatosExternos_2" description="Modelo de datos" type="5" refreshedVersion="8" minRefreshableVersion="5" saveData="1">
    <dbPr connection="Data Model Connection" command="GESTAR_F5" commandType="3"/>
    <extLst>
      <ext xmlns:x15="http://schemas.microsoft.com/office/spreadsheetml/2010/11/main" uri="{DE250136-89BD-433C-8126-D09CA5730AF9}">
        <x15:connection id="" model="1"/>
      </ext>
    </extLst>
  </connection>
  <connection id="15" xr16:uid="{00000000-0015-0000-FFFF-FFFF0E000000}" keepAlive="1" name="ModelConnection_DatosExternos_3" description="Modelo de datos" type="5" refreshedVersion="8" minRefreshableVersion="5" saveData="1">
    <dbPr connection="Data Model Connection" command="PRESTACIONES_F4" commandType="3"/>
    <extLst>
      <ext xmlns:x15="http://schemas.microsoft.com/office/spreadsheetml/2010/11/main" uri="{DE250136-89BD-433C-8126-D09CA5730AF9}">
        <x15:connection id="" model="1"/>
      </ext>
    </extLst>
  </connection>
  <connection id="16" xr16:uid="{00000000-0015-0000-FFFF-FFFF0F000000}" keepAlive="1" name="ThisWorkbookDataModel" description="Modelo de datos" type="5" refreshedVersion="6"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<sst xmlns="http://schemas.openxmlformats.org/spreadsheetml/2006/main" count="134021" uniqueCount="29605">
  <si>
    <t>RADICACION</t>
  </si>
  <si>
    <t>TIPOQUEJA</t>
  </si>
  <si>
    <t>TIPO_PROCESO</t>
  </si>
  <si>
    <t>FECHA_LIMITE</t>
  </si>
  <si>
    <t>RESUELTO</t>
  </si>
  <si>
    <t>OBSERVACIONES</t>
  </si>
  <si>
    <t>FECHA_RADICACION</t>
  </si>
  <si>
    <t>DELEGADO</t>
  </si>
  <si>
    <t>ESTADO</t>
  </si>
  <si>
    <t>RESPONSABLE</t>
  </si>
  <si>
    <t>AREA_RESPONSABLE</t>
  </si>
  <si>
    <t>ORIGEN</t>
  </si>
  <si>
    <t>NOMBREAFECTADO</t>
  </si>
  <si>
    <t>HORA_RADICACION</t>
  </si>
  <si>
    <t>NOMBRE_RECLAMANTE</t>
  </si>
  <si>
    <t>FECHA_RADICACION_1</t>
  </si>
  <si>
    <t>ID_RECLAMANTE</t>
  </si>
  <si>
    <t>EMPRESA_RECLAMANTE</t>
  </si>
  <si>
    <t>ORIGEN_2</t>
  </si>
  <si>
    <t>PRODUCTO</t>
  </si>
  <si>
    <t>QUEJ_RADICADOR</t>
  </si>
  <si>
    <t>IPS</t>
  </si>
  <si>
    <t>DONDE_SUCEDIO</t>
  </si>
  <si>
    <t>DOC_AFECTADO</t>
  </si>
  <si>
    <t>TEL_OFIC_RECLAMANTE</t>
  </si>
  <si>
    <t>TEL_CASA_RECLAMANTE</t>
  </si>
  <si>
    <t>DIR_CORRESP_RECLAMANTE</t>
  </si>
  <si>
    <t>RESUMEN_QUEJA</t>
  </si>
  <si>
    <t>QUEJ_MAX_DIAS</t>
  </si>
  <si>
    <t>Derecho de Petición</t>
  </si>
  <si>
    <t>Desacuerdo con la respuesta emitida a inconformidades o inquietudes o no ha recibido respuesta</t>
  </si>
  <si>
    <t>15/03/2023</t>
  </si>
  <si>
    <t>08/03/2023</t>
  </si>
  <si>
    <t>DAPACHE</t>
  </si>
  <si>
    <t>Asignadas sin Tramitar</t>
  </si>
  <si>
    <t>DAVID ALEJANDRO APACHE</t>
  </si>
  <si>
    <t>Prestaciones Economicas SUR OCCIDENTE</t>
  </si>
  <si>
    <t>Administrativo</t>
  </si>
  <si>
    <t>PEREZ ISAZA HUGO HERNAN</t>
  </si>
  <si>
    <t>07:25:31</t>
  </si>
  <si>
    <t>1113036026</t>
  </si>
  <si>
    <t>NESTLE DE COLOMBIA S.A.</t>
  </si>
  <si>
    <t>POS</t>
  </si>
  <si>
    <t>MCASTANOL</t>
  </si>
  <si>
    <t/>
  </si>
  <si>
    <t>NO APLICA</t>
  </si>
  <si>
    <t>CC 1113036026</t>
  </si>
  <si>
    <t>5925304</t>
  </si>
  <si>
    <t>3023352595</t>
  </si>
  <si>
    <t>MANZANA F CASA 16</t>
  </si>
  <si>
    <t>buen dia.. se solicita informacion calra del ingreso de cotizacion IBC como trabajador y el porcentaje que aporto el empleador.. de igual forma indicar el porcentaje total del IBC de (noviebre y diciembre 2022 y enero 2023).la liquidacion de de las incapacidades de los mismos meses</t>
  </si>
  <si>
    <t>5</t>
  </si>
  <si>
    <t>Prestaciones Economicas</t>
  </si>
  <si>
    <t>SIERRA RONCANCIO JOSE JAIRO</t>
  </si>
  <si>
    <t>12:20:09</t>
  </si>
  <si>
    <t>SAS  YA SOLUCIONES AL SAS</t>
  </si>
  <si>
    <t>901560082</t>
  </si>
  <si>
    <t>LSANCHEZ</t>
  </si>
  <si>
    <t>CC 6757503</t>
  </si>
  <si>
    <t>3105515982</t>
  </si>
  <si>
    <t xml:space="preserve">CLL 11 A # 79 A 60  OF 103 TO 14 </t>
  </si>
  <si>
    <t xml:space="preserve">BUENA  TARDE  EMPLEADOR SOLICITA  RADICAR DP  PARA  PAGO DE  INCAPACIDADES  DE  MAYO.. JUNIO Y JULIO  DEL 2022..  SE  RADICA  A INSISTENCIA  DEL  MENSAJERO  </t>
  </si>
  <si>
    <t>Queja normal</t>
  </si>
  <si>
    <t>Solicitud de Pago Inicial</t>
  </si>
  <si>
    <t>Prestaciones Economicas NOR ORIENTE</t>
  </si>
  <si>
    <t>GARRIDO OSORIO DIANA INES</t>
  </si>
  <si>
    <t>13:07:07</t>
  </si>
  <si>
    <t>NA  ALC FLORIDABLANCA</t>
  </si>
  <si>
    <t>890205176</t>
  </si>
  <si>
    <t>YMCORTES</t>
  </si>
  <si>
    <t>CC 37934030</t>
  </si>
  <si>
    <t>00 00</t>
  </si>
  <si>
    <t>CALLE 5 8 25</t>
  </si>
  <si>
    <t>Información tramite de pensión de la señora Diana Inés Garrido Osorio.</t>
  </si>
  <si>
    <t>CARDOZO PEÑA JUAN CARLOS</t>
  </si>
  <si>
    <t>13:18:24</t>
  </si>
  <si>
    <t>NA  IMPORHONDA LTDA</t>
  </si>
  <si>
    <t>860511917</t>
  </si>
  <si>
    <t>OPERACIONES</t>
  </si>
  <si>
    <t>CC 19255555</t>
  </si>
  <si>
    <t>3138329559</t>
  </si>
  <si>
    <t>CALLE 21 69 B 58</t>
  </si>
  <si>
    <t>TRASLADO POR COMPETENCIA DERECHO DE PETICIONPETICIÓNMe permito formular petición de manera muy respetuosa.. con el fin de que se realiceel pago de la incapacidad No.. 0008482030.. en el menor tiempo posible</t>
  </si>
  <si>
    <t>MARTINEZ MARTINEZ KATHERYNE MILENA</t>
  </si>
  <si>
    <t>14:02:48</t>
  </si>
  <si>
    <t>CORBETA  COLOMBIANA DE COMERCIO LTDA CO</t>
  </si>
  <si>
    <t>890900943</t>
  </si>
  <si>
    <t>CORBETA</t>
  </si>
  <si>
    <t>JVROJAS</t>
  </si>
  <si>
    <t>CC 1085922918</t>
  </si>
  <si>
    <t>3649777</t>
  </si>
  <si>
    <t>CALLE 11 N 31A 42</t>
  </si>
  <si>
    <t>apórtante solicita revision.. y cotrreccion de transcripcion de incapcaidades  de su colaborador CC 1085922918. anexa comunicado</t>
  </si>
  <si>
    <t>URBINA CONTRERAS DIDIER EDILSON</t>
  </si>
  <si>
    <t>14:46:41</t>
  </si>
  <si>
    <t>NA  COMPANIA DE VIGILANCIA PPH LIM</t>
  </si>
  <si>
    <t>830100582</t>
  </si>
  <si>
    <t>DSUAZA</t>
  </si>
  <si>
    <t>CC 1030553530</t>
  </si>
  <si>
    <t>7442510</t>
  </si>
  <si>
    <t>CALLE 143  46 09</t>
  </si>
  <si>
    <t xml:space="preserve">REF. Derecho de Petición solicitud de reconocimiento de prestaciones económicas </t>
  </si>
  <si>
    <t>Solicitud</t>
  </si>
  <si>
    <t>16/03/2023</t>
  </si>
  <si>
    <t>06/03/2023</t>
  </si>
  <si>
    <t>Prestaciones Economicas NORTE</t>
  </si>
  <si>
    <t>CLINICA SANTA MARIA</t>
  </si>
  <si>
    <t>09:38:59</t>
  </si>
  <si>
    <t>CLINICA SANTA M CLINICA SANTA M CLINICA SANTA MARIA</t>
  </si>
  <si>
    <t>800183943</t>
  </si>
  <si>
    <t>APLOPEZT</t>
  </si>
  <si>
    <t>NT 800183943</t>
  </si>
  <si>
    <t>2812435</t>
  </si>
  <si>
    <t>CRA 22 # 16A 47</t>
  </si>
  <si>
    <t xml:space="preserve">PAGO DE INCAPACIDADES ORDENADAS EN FALLO JUDICIAL </t>
  </si>
  <si>
    <t>8</t>
  </si>
  <si>
    <t>09/03/2023</t>
  </si>
  <si>
    <t>Prestaciones Economicas NOR OCCIDENTE</t>
  </si>
  <si>
    <t>SERNA QUINTANA DIDIAN ALBERTO</t>
  </si>
  <si>
    <t>07:56:44</t>
  </si>
  <si>
    <t>1000559186</t>
  </si>
  <si>
    <t>GESTION Y SERVICIOS SAS</t>
  </si>
  <si>
    <t>LMCARDONA</t>
  </si>
  <si>
    <t>CC 1000559186</t>
  </si>
  <si>
    <t xml:space="preserve"> </t>
  </si>
  <si>
    <t>8300465</t>
  </si>
  <si>
    <t xml:space="preserve">CALLE SALAZAR NRO  25 - 36 </t>
  </si>
  <si>
    <t xml:space="preserve">afiliado solcita pago de incapacidades nro  8841768 - 8841774 - 8825054 - 8827182 </t>
  </si>
  <si>
    <t>Solicitud - Entes Gubernamentales</t>
  </si>
  <si>
    <t>17/03/2023</t>
  </si>
  <si>
    <t>07/03/2023</t>
  </si>
  <si>
    <t>VELANDIA TABARES LAURA</t>
  </si>
  <si>
    <t>11:06:20</t>
  </si>
  <si>
    <t>CALDAS  DIRECCION SECCIONAL DE SALUD</t>
  </si>
  <si>
    <t>800114312</t>
  </si>
  <si>
    <t>SGIRALDOA</t>
  </si>
  <si>
    <t>PUNTO DE ATENCION PALOGRANDE MANIZALES</t>
  </si>
  <si>
    <t>CC 1053850550</t>
  </si>
  <si>
    <t>606 8801620</t>
  </si>
  <si>
    <t>CRA 21 NRO 29-29</t>
  </si>
  <si>
    <t xml:space="preserve">entidad solicita respuesta para la sra de la refrencia el pago de incapacidades </t>
  </si>
  <si>
    <t>Solicitud de Certificado</t>
  </si>
  <si>
    <t>En Tramite</t>
  </si>
  <si>
    <t>Prestaciones Economicas CENTRO ORIENTE</t>
  </si>
  <si>
    <t>RODRIGUEZ EUGENIO GLORIA STELLA</t>
  </si>
  <si>
    <t>11:51:41</t>
  </si>
  <si>
    <t>20749480</t>
  </si>
  <si>
    <t xml:space="preserve">EMPRESA DE SERVICIOS PUBLICOS </t>
  </si>
  <si>
    <t>MMARINV</t>
  </si>
  <si>
    <t>CC 20749480</t>
  </si>
  <si>
    <t>6769177</t>
  </si>
  <si>
    <t>3208858</t>
  </si>
  <si>
    <t>CL 1 7 83 BARRIO EL PROGRESO</t>
  </si>
  <si>
    <t>buenos dias.. colpensiones devuelve a la usuaria con los certificados de incapacidades ya que manifiesta que no es el formato requerido por ellos para dar continuidad a tramite de la usuaria en el fondo de pensiones</t>
  </si>
  <si>
    <t>OPTUM GLOBAL SOLUTIONS COLOMBIA SAS</t>
  </si>
  <si>
    <t>13:00:28</t>
  </si>
  <si>
    <t>na  OPTUM GLOBAL SOLUTIONS COLOMBI</t>
  </si>
  <si>
    <t>901389361</t>
  </si>
  <si>
    <t>NT 901389361</t>
  </si>
  <si>
    <t>Calle 26 No 92-32</t>
  </si>
  <si>
    <t>SOLICITUD OPTUM GLOBAL SOLUTIONS COLOMBIA SAS NIT 901.389.361-2</t>
  </si>
  <si>
    <t>RAMIREZ MENDOZA CLAUDIA XIMENA</t>
  </si>
  <si>
    <t xml:space="preserve">  GRUPO SAN MIGUEL INGENIERIA &amp;</t>
  </si>
  <si>
    <t>900980537</t>
  </si>
  <si>
    <t>INTERNET</t>
  </si>
  <si>
    <t>CC 1080293966</t>
  </si>
  <si>
    <t>8754563</t>
  </si>
  <si>
    <t>AL CORREO ELECTRONICO</t>
  </si>
  <si>
    <t xml:space="preserve"> Fecha del Inconveniente (Dia/Mes/Año) : 01/03/2023 Lugar del Inconveniente:  NEIVA Persona que lo atendio: NN Medio por el que quiere la respuesta:  email : sanmiguelsas2020@hotmail.com ..............................................  Resumen de la Queja:  BUENAS TARDES.. ATENTAMENTE SOLICITAMOS SE INFORME EL PAGO DE LAS SIGUIENTES INCAPACIDADES LA CUALES SE ENCUENTRAN EN ESTADO TRANSCRITA Y A LA FECHA NUEVA EPS NO HA CANCELADO ALGUNAS LLEGAN MAS DE 6 MESES SIN QUE NUEVA EPS HAYA PAGADO.. ESTAS SON LAS INCAPACIDADES:CC 1075233767FRANCY ALEXANDRA ROJAS JURADO INCP # 8448237CC 1075238168YENNY PAOLA RUIZ YUNDAINCAPACIDAD NRO. 82888467716976YESID CUELLAR CUTIVA INCAPACIDAD NRO.  8784151075233767FRANCY ALEXANDRA ROJAS JURADO INCAPACIDAD NRO. 85364821080293966CLAUDIA XIMENA RAMIREZ MENDOZA INCAPACIDAD NRO. 85379097716976YESID CUELLAR CUTIVA INCAPACIDAD NRO.  83910437716976YESID CUELLAR CUTIVAINCAPACIDAD NRO. 83733031075233767FRANCY ALEXANDRA ROJAS JURADO INCAPACIDAD NRO. 7730062</t>
  </si>
  <si>
    <t>OSPINA  LIZ ELENA</t>
  </si>
  <si>
    <t xml:space="preserve">  LIZ ELENA OSPINA</t>
  </si>
  <si>
    <t>43488029</t>
  </si>
  <si>
    <t>CC 43488029</t>
  </si>
  <si>
    <t>JENIOSPINA261@GMAIL.COM</t>
  </si>
  <si>
    <t xml:space="preserve"> Fecha del Inconveniente (Dia/Mes/Año) : 28/02/2023 Lugar del Inconveniente:  OFICINA GUAYABAL Persona que lo atendio: . Medio por el que quiere la respuesta:  correspondencia : JENIOSPINA261@GMAIL.COM ..............................................  Resumen de la Queja:  HACE DÍAS ESTOY ACUDIENDO A CITAS EN LA OFICINA DE GUAYABAL Y INDICAN QUE YA INGRESARON TODA LA INFORMACIÓN PARA EL PAGO DE MI INCAPACIDAD Y NO S LLEGADO AUN.. ADICIONAL POR EL USUARIO NO ME DEJA GESTIONAR EL PAGO.DESEO EL PAGO DE MI INCAPACIDAD </t>
  </si>
  <si>
    <t>FUNDACION POLICLINICA CIENAGA</t>
  </si>
  <si>
    <t xml:space="preserve">  FRANCISCO MORAN</t>
  </si>
  <si>
    <t>17038925</t>
  </si>
  <si>
    <t>NT 800201726</t>
  </si>
  <si>
    <t>4240485</t>
  </si>
  <si>
    <t>CALLE 8 11 39</t>
  </si>
  <si>
    <t xml:space="preserve"> Fecha del Inconveniente (Dia/Mes/Año) : 07/03/2023 Lugar del Inconveniente:  CIENAGA Persona que lo atendio: PORTAL INCAPACIDAD Medio por el que quiere la respuesta:  email : recursoshumanos@policlinicacienaga.com.co ..............................................  Resumen de la Queja:  SE TRANSCRIBIO LA INCAPACIDAD DE NUMERO 8006649 DE LA TRABAJADORA ANGIE GUERRERO CC 1082404417 DE FECHA 17 DE JUNIO 2022 A 16 DE JUNIO DE 2022 Y AUN NO LA PAGAN. PODRIAN INFORMAR EL MOTIVO. GRACIAS</t>
  </si>
  <si>
    <t>MARTINEZ TEHERAN ALEXANDER</t>
  </si>
  <si>
    <t xml:space="preserve">  BAYTON SERVICIOS</t>
  </si>
  <si>
    <t>900933895</t>
  </si>
  <si>
    <t>CC 1152717478</t>
  </si>
  <si>
    <t>3222757</t>
  </si>
  <si>
    <t>CRA 43A 9 SUR 91</t>
  </si>
  <si>
    <t xml:space="preserve"> Fecha del Inconveniente (Dia/Mes/Año) : 07/03/2023 Lugar del Inconveniente:  VIRTUAL Persona que lo atendio: N/A Medio por el que quiere la respuesta:  correspondencia : CRA 43A 9 SUR 91 ..............................................  Resumen de la Queja:  CORDIAL SALUDO.. LA EMPRESA BAYTON SERVICIOS.. SOLICITO UNA RESPUESTA OFICIAL Y OPORTUNA SOBRE EL ESTADO Y PAGO DE LA INCAPACIDAD 8367743 DEL EMPLEADO CC 1152717478 ALEXANDER MARTINES.. LA SOLICITUD DE PAGO SE REALIZO DESDE EL PASDO 31-10-2022 PERO A LA FECHA NO HA SIDO CANCELADA POR LA EPS. EL PASADO 19-01-2023 RECIBI RESPUESTA A LA SOLICITUD 2269746 DONDE ME INFORMAN QUE LA INCAPACIDAD ESTA EN VALIDACIÓN POR EL AREA DE PRESTACIONES ECONOMICAS BAJO EL RADICADO N° 1891124 PERO A LA FECHA NO HAN EMITIDO UNA RESPUESTA NI HA SIDO PAGADA. SOLICITO EL PAGO INMEDIATO DE ESTA INCAPACIDAD.. YA QUE A LA FECHA NO HAN INFORMADO OFICIALMENTE EL MOTIVO POR EL CUAL ESTAN RETENIENDO EL PAGO DE LA MISMA. </t>
  </si>
  <si>
    <t>AVIDESA DE OCCIDENTE S.A.</t>
  </si>
  <si>
    <t xml:space="preserve">  GARCIA ROJAS ANGELICA MARIA</t>
  </si>
  <si>
    <t>38657260</t>
  </si>
  <si>
    <t>NT 815000863</t>
  </si>
  <si>
    <t>3923010</t>
  </si>
  <si>
    <t>KM 3 VIA BUGA TULUA</t>
  </si>
  <si>
    <t xml:space="preserve"> Fecha del Inconveniente (Dia/Mes/Año) : 08/06/2022 Lugar del Inconveniente:  PORTAL TRANSACCIONAL Persona que lo atendio: PORTAL TRANSACCIONAL Medio por el que quiere la respuesta:  correspondencia : KM 3 VIA BUGA TULUA ..............................................  Resumen de la Queja:  BUENA TARDESEÑORES NUEVA EPSCOMEDIDAMENTE SOLICITO PAGO DE LAS PRESTACIONES DE LA SEÑORA:GARCIA ROJAS ANGELICA MARIACC 38657260POR LAS INCAPACIDADES:CEDULANOMBREFECHA INCAPACIDADDIAS38657260GARCIA ROJAS ANGELICA MARIA08/06/20221538657260GARCIA ROJAS ANGELICA MARIA23/06/20221538657260GARCIA ROJAS ANGELICA MARIA08/07/20221638657260GARCIA ROJAS ANGELICA MARIA08/07/202213</t>
  </si>
  <si>
    <t>CRUZ DOMINGUEZ ALEXANDER</t>
  </si>
  <si>
    <t>15:50:48</t>
  </si>
  <si>
    <t>OTALORA  YINA PAOLA</t>
  </si>
  <si>
    <t>52732149</t>
  </si>
  <si>
    <t>INACTIVO</t>
  </si>
  <si>
    <t>YCULMA</t>
  </si>
  <si>
    <t>CC 14273883</t>
  </si>
  <si>
    <t>3739783</t>
  </si>
  <si>
    <t>CL 49 A 5J 85 SUR BARRIO MARRUECOS</t>
  </si>
  <si>
    <t>Buenas tardes.. usuaria solicita informacion de las incapacidades de su esposo fallecido cc: 14273883.. dicho documento lo está solicitando la compoñia ALFA de seguros</t>
  </si>
  <si>
    <t>OCAMPO MIRANDA LIZETH TATIANA</t>
  </si>
  <si>
    <t>15:57:46</t>
  </si>
  <si>
    <t>AROCHA HURTADO EFER MANUEL</t>
  </si>
  <si>
    <t>80084691</t>
  </si>
  <si>
    <t>P Y T CONSTRUTRANS SAS</t>
  </si>
  <si>
    <t>LLANDINEZ</t>
  </si>
  <si>
    <t>CC 1098711223</t>
  </si>
  <si>
    <t>6320386</t>
  </si>
  <si>
    <t>3104333385</t>
  </si>
  <si>
    <t>CL 6 N   0 W  45 TORRE 9 APTO 503</t>
  </si>
  <si>
    <t xml:space="preserve">EEMPLEADOR SOLICITA SE LE LIQUIDE LA DIFERENCIA  DEL PAGO A SU INCAPACIDAD # 8531317 SOLICITA SE LE LIQUIDE SOBRE LOS DOS SALARIOS MINIMOS DE ACUERDO A SU COTIZACION </t>
  </si>
  <si>
    <t>VARGAS SALCEDO YULLY ALEJANDRA</t>
  </si>
  <si>
    <t>16:57:51</t>
  </si>
  <si>
    <t>1033758551</t>
  </si>
  <si>
    <t>YULLY ALEJANDRA VARGAS SALCEDO</t>
  </si>
  <si>
    <t>CC 1033758551</t>
  </si>
  <si>
    <t>2055060</t>
  </si>
  <si>
    <t>CARRERA 18 B NUMERO 54 26 SUR</t>
  </si>
  <si>
    <t>Buenas tardes.. usuaria independiente solicita el reconocimiento de pafo de su licencia de maternidad # 0008723065 ya que actualmente está al día en los pagos.. se anexa oficio</t>
  </si>
  <si>
    <t>GOMEZ ARDILA AURY FLOR</t>
  </si>
  <si>
    <t>17:39:57</t>
  </si>
  <si>
    <t xml:space="preserve">ARENAS  DANIEL FERNANDO </t>
  </si>
  <si>
    <t>91201482</t>
  </si>
  <si>
    <t>CC 1101207163</t>
  </si>
  <si>
    <t>11</t>
  </si>
  <si>
    <t xml:space="preserve">SOLICITA INFORMACION DE SU INCAPACIDAD # 8692572 PROGRAMACION PAGO </t>
  </si>
  <si>
    <t>PAEZ SOTELO RAFAEL</t>
  </si>
  <si>
    <t>17:50:44</t>
  </si>
  <si>
    <t xml:space="preserve">DE BANANO S.A.S   XPORTADORA DE BANANO S.A.S </t>
  </si>
  <si>
    <t>860070512</t>
  </si>
  <si>
    <t>FMOSQUERAR</t>
  </si>
  <si>
    <t>CC 70523999</t>
  </si>
  <si>
    <t xml:space="preserve"> 3396207</t>
  </si>
  <si>
    <t>cll 26 48</t>
  </si>
  <si>
    <t>empresa solicita informacion de las incapacidades rechazadas con concepto 51 y 56. No se encuentra de acuerdo con la respuesta como lo informa la solicitud.Muchas gracias</t>
  </si>
  <si>
    <t>HEJEILE RUEDA JOSE HERNANDO</t>
  </si>
  <si>
    <t xml:space="preserve">  HEJEILERUEDAJOSE HERNANDO</t>
  </si>
  <si>
    <t>98389422</t>
  </si>
  <si>
    <t>CC 98389422</t>
  </si>
  <si>
    <t>3014788302</t>
  </si>
  <si>
    <t>VILLA ADRIANA MARIA</t>
  </si>
  <si>
    <t xml:space="preserve"> Fecha del Inconveniente (Dia/Mes/Año) : 01/08/2022 Lugar del Inconveniente:  OFICINA PRINCIPAL Persona que lo atendio: ASESOR Medio por el que quiere la respuesta:  email : erikarevelod@hotmail.com ..............................................  Resumen de la Queja:  POR FAVOR TENGO PENDIENTE EL PAGO DE INCAPACIDADES DESDE EL MES DE AGOSTO DEL AÑO 2022 YA SON 8 MESES SIN PAGO. POR FAVOR HASTA EL MOMENTO ESTAN TRASCRITAS Y CON ORDEN DE PAGO 4 NECESITO SABER CUANDO MAS DEBO ESPERAR </t>
  </si>
  <si>
    <t>21/03/2023</t>
  </si>
  <si>
    <t>NUVAN TAPIAS ORLANDO ANTONIO</t>
  </si>
  <si>
    <t>07:18:54</t>
  </si>
  <si>
    <t>7222038</t>
  </si>
  <si>
    <t>TURES DE LOS ANDES LTDA TURAND</t>
  </si>
  <si>
    <t>CC 7222038</t>
  </si>
  <si>
    <t>8523480</t>
  </si>
  <si>
    <t>3209330652</t>
  </si>
  <si>
    <t xml:space="preserve">CALLE 5A NUMERO 18 49 SOGAMOSO </t>
  </si>
  <si>
    <t>Asunto: Reiteración – Solicitud Pago de incapacidades médicas expedidas por la Nueva EPS</t>
  </si>
  <si>
    <t>MORENO BOHORQUEZ CHRISTIAN CAMILO</t>
  </si>
  <si>
    <t>09:01:43</t>
  </si>
  <si>
    <t>BOHORQUEZ  OLGA</t>
  </si>
  <si>
    <t>41652772</t>
  </si>
  <si>
    <t>ASULADO SEGUROS DE VIDA</t>
  </si>
  <si>
    <t>ERODRIGUEZGA</t>
  </si>
  <si>
    <t>PUNTO DE ATENCION CHAPINERO</t>
  </si>
  <si>
    <t>CC 1136910061</t>
  </si>
  <si>
    <t xml:space="preserve"> 3148505</t>
  </si>
  <si>
    <t>7657022</t>
  </si>
  <si>
    <t>CALLE 78 SUR NUEMRO 17 F 11</t>
  </si>
  <si>
    <t>reclamante es la madre del usuario quien fallecio el 17/07/2020 ella esta reclamando el pago de las incapacides de años anteriores al fallecimiento pero la señora no sabe cuales le pagaron ya que ella no ha recibido nada y ella no sabe manejar el portal transaccional por ser una señora mayor ella requiere una respuesta formal con toda la informacion de cuales incapacidades ya estan pagas ya que aparece unos pagos en una cuenta de av villas pero esa no es la de ella.. ella tiene varios radicados de puntos de apoyo pero solo le responden que debe solicitar por el portal el pago sin embargo ella si creo cuenta de caja social a nombre de ella .. dice que alguien le ha ayudado pero nunca le desembolsan nada .. ella piede un historico detallado de las incapacidades con el estado de cada una.. y saber que debe hacer nuevamente para que el dinero de esas incapacidades del hijo fallecido se las paguen a ella. por favor al correo  ccmb07@hotmail.com</t>
  </si>
  <si>
    <t>TRIANA CRUZ JOSE MARIA</t>
  </si>
  <si>
    <t>09:25:22</t>
  </si>
  <si>
    <t>19213335</t>
  </si>
  <si>
    <t>JOSE MARIA TRIANA CRUZ</t>
  </si>
  <si>
    <t>KTORRESD</t>
  </si>
  <si>
    <t>CC 19213335</t>
  </si>
  <si>
    <t>5615061</t>
  </si>
  <si>
    <t>3146698026</t>
  </si>
  <si>
    <t>CL 19SUR 1039</t>
  </si>
  <si>
    <t>afiliado solicita e pago de las capacidades # 8422220 y 8434767 por ventanilla</t>
  </si>
  <si>
    <t>Solicitud de pago de incapacidades posterior a 180 días</t>
  </si>
  <si>
    <t>PETRO DIAZ ANA ALICIA</t>
  </si>
  <si>
    <t>09:30:10</t>
  </si>
  <si>
    <t>30664128</t>
  </si>
  <si>
    <t>EMPRESA DE SERVICIOS TEMPORALE</t>
  </si>
  <si>
    <t>LJMEJIAS</t>
  </si>
  <si>
    <t>PUNTO DE ATENCION MONTERIA</t>
  </si>
  <si>
    <t>CC 30664128</t>
  </si>
  <si>
    <t>7857500</t>
  </si>
  <si>
    <t>3166275976</t>
  </si>
  <si>
    <t>CORREGIEMONTO LOS MORALES</t>
  </si>
  <si>
    <t>CARTA DE REMISION DE EPS ENTRE EL DIA 120 Y 150 DE INCAPACIDAD</t>
  </si>
  <si>
    <t>Prestaciones Economicas EJE CAFETERO</t>
  </si>
  <si>
    <t>AUTOMOTRIZ CALDAS MOTOR S.A.</t>
  </si>
  <si>
    <t xml:space="preserve">  AUTOMOTRIZ CALDAS MOTOR SAS</t>
  </si>
  <si>
    <t>890802377</t>
  </si>
  <si>
    <t>NT 890802377</t>
  </si>
  <si>
    <t>8842100</t>
  </si>
  <si>
    <t>CARRERA 37  3407</t>
  </si>
  <si>
    <t xml:space="preserve"> Fecha del Inconveniente (Dia/Mes/Año) : 06/03/2023 Lugar del Inconveniente:  PLATAFORMA NUEVA EPS Persona que lo atendio: PLATAFORMA NUEVA EPS Medio por el que quiere la respuesta:  email : auxiliargth@caldasmotor.com ..............................................  Resumen de la Queja:  BUEN DÍA..EN DÍAS PASADOS SE REALIZÓ UNA PQR A TRAVÉS DEL PORTAL DE NUEVA EPS DONDE SE EXPLICABA EL INCONVENIENTE QUE HEMOS TENIDO CON EL PAGO DE LAS INCAPACIDADES DE UN TRABAJADOR DE LA EMPRESA AUTOMOTRIZ CALDAS MOTOR. DE ACUERDO A LA RESPUESTA EMITIDA POR LA EPS SOBRE LA PQR RELACIONO LOS DATOS SOLICITADOS.SOLO PUDE RELACIONAR ESTAS DOS INCAPACIDADES PORQUE NO ME DEJA RADICAR LA PQR PORQUE ESTÁ MUY LARGO EL TEXTO.. ME PODRÍAN DAR UN CORREO DONDE PUEDA ENVIAR LA INFORMACIÓN COMPLETA YA QUE FALTAN 5 INCAPACIDADES MÁS POR RELACIONARNOMBRE DEL TRABAJADOR: ARTURO PINEDA VALENZUELA CEDULA DE CIUDADANÍA: 10167942RELACIONO LAS FECHAS DE INICIO Y FECHA FINAL DE CADA INCAPACIDADNUMERO DE INCAPACIDAD: 8322632FECHA DE INICIO: 12 DE SEPTIEMBRE DEL 2022 AL 16 DE SEPTIEMBRE DEL 2022EN TOTAL 5 DÍAS DE INCAPACIDADENFERMEDAD GENERAL - AMBULATORIA DIAGNOSTICO M154MUCHAS GRACIAS..QUEDO ATENTA</t>
  </si>
  <si>
    <t>INFUSIONES TE AROMATICAS</t>
  </si>
  <si>
    <t xml:space="preserve">  INFUSIONES TE Y AROMATICAS</t>
  </si>
  <si>
    <t>900471029</t>
  </si>
  <si>
    <t>NT 900471029</t>
  </si>
  <si>
    <t>3102716143</t>
  </si>
  <si>
    <t>CRA 59C 130 14</t>
  </si>
  <si>
    <t xml:space="preserve"> Fecha del Inconveniente (Dia/Mes/Año) : 14/02/2023 Lugar del Inconveniente:  BOGOTA D.C Persona que lo atendio: CORREO ELECTRONICO  Medio por el que quiere la respuesta:  email : INTEAR.SAS@GMAIL.COM ..............................................  Resumen de la Queja:  BOGOTÁ D.C. 08 MARZO DEL 2023   SEÑOR (ES)     NUEVA EPSCORDIAL SALUDO ASUNTO: DERECHO DE PETICIÓN  POR MEDIO DEL PRESENTE LA COMPAÑÍA INFUSIONES TE AROMATICAS INTEAR S.A.S. NIT. 900.471.029 ¿ 8 UBICADO EN CR 59 C # 130 ¿ 14 BOGOTÁ D.C.. SE DIRIGE A USTEDES PARA SOLICITAR EL PAGO DE LA INCAPACIDAD DEL SEÑOR SIMON ALBERTO CARDEÑO JIMENES.. IDENTIFICADO CON CEDULA 1.190.140.905 YA QUE SE HIZO UNA RADICACIÓN EN LA OFICINA DONDE NOS DIERON NÚMERO DE RADICADO: EIN3669431 Y DIERON TIEMPO DE ESPERA DE 15 DÍAS.. AL LLEGAR LA RESPUESTA DE ESE RADICADO NOS INDICA QUE NO PUEDEN PAGAR LA INCAPACIDAD YA QUE EL EMPLEADO NO CUMPLE CON EL TIEMPO MÍNIMO DE COTIZACIÓN.. PERO EL EMPLEADO ESTUVO INCAPACITADO 5 DÍAS DE LOS CUALES LA NUEVA EPS LE DA LA INCAPACIDAD AL EMPLEADO Y LA EMPRESA INTEAR SAS ESTABA HACIENDO APORTES A LA SALUD.</t>
  </si>
  <si>
    <t>BASTIDAS LEGARDA CARLOS ALFREDO</t>
  </si>
  <si>
    <t xml:space="preserve">  TRANSPORTADORA DE VALORES DEL</t>
  </si>
  <si>
    <t>900260544</t>
  </si>
  <si>
    <t>CC 98396492</t>
  </si>
  <si>
    <t>7314342</t>
  </si>
  <si>
    <t>CR 31 B 20 59</t>
  </si>
  <si>
    <t xml:space="preserve"> Fecha del Inconveniente (Dia/Mes/Año) : 01/03/2023 Lugar del Inconveniente:  PORTAL EPS Persona que lo atendio: PORTAL EPS Medio por el que quiere la respuesta:  correspondencia : CR 31 B 20 59 ..............................................  Resumen de la Queja:  CORDIAL SALUDO..SU AMABLE AYUDA PARA TRAMITAR EL PAGO DE LA INCAPACIDAD N° 8749072.. TENIENDO EN CUENTA QUE LA EMPRESA YA REALIZÓ EL PAGO DE LA SEGURIDAD SOCIAL DE LOS PERIODOS CAUSADOS. MUCHAS GRACIAS</t>
  </si>
  <si>
    <t>AHUMADA DE LA HOZ YADIRA</t>
  </si>
  <si>
    <t>CC 22667706</t>
  </si>
  <si>
    <t xml:space="preserve"> Fecha del Inconveniente (Dia/Mes/Año) : 02/03/2023 Lugar del Inconveniente:  PORTAL EPS Persona que lo atendio: PORTAL EPS Medio por el que quiere la respuesta:  correspondencia : CR 31 B 20 59 ..............................................  Resumen de la Queja:  CORDIAL SALUDO..SU AMABLE AYUDA PARA TRAMITAR EL PAGO DE LA INCAPACIDAD N° 8751573.. TENIENDO EN CUENTA QUE LA EMPRESA YA REALIZÓ EL PAGO DE LA SEGURIDAD SOCIAL DE LOS PERIODOS CAUSADOS. MUCHAS GRACIAS</t>
  </si>
  <si>
    <t>JEREZ CARREÑO JOSE ISRAEL</t>
  </si>
  <si>
    <t>14:22:43</t>
  </si>
  <si>
    <t>91175006</t>
  </si>
  <si>
    <t>SAROJAS</t>
  </si>
  <si>
    <t>CC 91175006</t>
  </si>
  <si>
    <t>3158453015</t>
  </si>
  <si>
    <t>6771950</t>
  </si>
  <si>
    <t>BOSQUE DEL CACIQUE M A CS 37</t>
  </si>
  <si>
    <t>Buen diaafiliado solicita pago de incapacidad 8886493-  indica no  haber podido hacer el proceso por medio del portal.. manifiesta su intencion de solicitar a la Eps.. que el tramite se realice de forma interna</t>
  </si>
  <si>
    <t>SANCHEZ MARTINEZ ERASMO</t>
  </si>
  <si>
    <t>15:01:57</t>
  </si>
  <si>
    <t>6104062</t>
  </si>
  <si>
    <t>SANCHEZ MARTINEZ  ERASMO</t>
  </si>
  <si>
    <t>CAQUIROGAS</t>
  </si>
  <si>
    <t>CC 6104062</t>
  </si>
  <si>
    <t>6849390</t>
  </si>
  <si>
    <t>3147022386</t>
  </si>
  <si>
    <t>CALLE 40 NUMERO 15A 30 BARRIO CHAPINERO</t>
  </si>
  <si>
    <t>SE RECIBE EN LINEA DE FRENTE POR CRISTIAN QUIROGA buen dia.. afiliado solicita que se le realice el pago de la incapacidad 0006828258 - 0006828231 - 0006974103 - 0006974113 estan autorizadas y transcitas pero no se a efectuado el pago y ya se solicito ... validar gracias - se adjunta carta de afiliado con la solicitudcorreo: erasanmar@gmail.comcelular: 3147022386</t>
  </si>
  <si>
    <t>OSPINA BELTRAN DORIS ANA</t>
  </si>
  <si>
    <t xml:space="preserve">  YA SOLUCIONES A1 SAS</t>
  </si>
  <si>
    <t>901422986</t>
  </si>
  <si>
    <t>CC 69030996</t>
  </si>
  <si>
    <t>CALLE 11 A 79 A 60</t>
  </si>
  <si>
    <t xml:space="preserve"> Fecha del Inconveniente (Dia/Mes/Año) : 01/11/2022 Lugar del Inconveniente:  INCAPACIDAD Persona que lo atendio: NIN Medio por el que quiere la respuesta:  correspondencia : CALLE 11 A 79 A 60  ..............................................  Resumen de la Queja:  SOLICITUD PAGO PRESTACIONES ECONÓMICAS-INCAPACIDADES  YO ANDERSON ALVAREZ LOPEZ IDENTIFICADO NUMERO DE CEDULA 80142115 EN CALIDAD DE REPRESENTANTE LEGAL DE LA EMPRESA YA SOLUCIONES A1 SAS NIT 901422986-6 SOLICITO A USTEDES NUEVA EPS EL PAGO DE LAS INCAPACIDADES DE LA SEÑORA DORIS ANA OSPINA BELTRAN CÉDULA 69030996 QUIEN COMENZÓ A LABORAR EN NUESTRA EMPRESA EL DIA 01 NOVIEMBRE DEL 2022  CON NÚMERO DE RADICADO  411958631171 Y LA FECHA DE  RADICACIÓN 30 DE NOVIEMBRE DEL 2022  EL NÚMERO DE INCAPACIDAD SON LAS  SIGUIENTES 8691357 FECHA INICIO 11/12/2022 FECHA FINAL 15/12/2022 NUMERO DE INCAPACIDAD 8637322 FECHA INICIO 16/12/2022 FECHA FINAL 30/12/2022 NUMERO DE INCAPACIDAD 8691377 FECHA DE INICIO 31/12/2022 FECHA FINAL 19/01/2023 ESTA ÚLTIMA ESTÁ AUTORIZADA CON BASE A ESTA INFORMACIÓN QUE ESTOY DANDO EL DIA QUE COMENZÓ A LABORAR EN NUESTRA EMPRESA FUE EL DIA 1 NOVIEMBRE DEL 2022 CON ESTA FECHA NUESTRA EMPLEADA CUMPLE CON LAS 4 SEMAS OSE CON EL TIEMPO MINIMO DE COTIZACION ESPERO QUE LEAN Y ENTIENDAN Y NO ME RESPONDAN CON LAS MISMAS RESPUESTAS DE SIEMPRE YA QUE POR LO VISTO NO SE TOMA EL TIEMPO DE LEER QUE ATENTO YA QUE SE ESTA CUMPLIENDO CON LAS 4 SEMAS MINIMOS DE COTIZACION </t>
  </si>
  <si>
    <t>SALAZAR RODALLEGA FERNEY</t>
  </si>
  <si>
    <t xml:space="preserve">  FERNEY SALAZAR</t>
  </si>
  <si>
    <t>16680844</t>
  </si>
  <si>
    <t>CC 16680844</t>
  </si>
  <si>
    <t>CALLE 40 43 B 50</t>
  </si>
  <si>
    <t xml:space="preserve"> Fecha del Inconveniente (Dia/Mes/Año) : 05/03/2023 Lugar del Inconveniente:  OFICINA PRINCIPAL BOGOTA Persona que lo atendio: DIRECTOR DE PRESTACIONES ECONOMICAS Medio por el que quiere la respuesta:  email : fney62@hotmail.com ..............................................  Resumen de la Queja:  NEGACION DE PAGO DE INCAPACIDAD INDICANDO EL ARTICULO 227 C.S.T DECRETO 2463.. ARTICULO 23 EL CUAL NO APLICA DEBIDO A QUE LA ULTIMA INCAPACIDAD FUE EN EL PERIODO 26-03-2022 HASTA EL 24-04-2022 PASANDO APROXIMADAMENTE 7 MESES POR LO QUE LA CONTINUIDAD SE PIERDE.. POR LO TANTO NO APLICA EL ARTICULO AL CUAL SE HACE REFERENCIA.</t>
  </si>
  <si>
    <t>BOHORQUEZ OLIVERO EUVER</t>
  </si>
  <si>
    <t xml:space="preserve">  NAYDU BOHORQUEZ OLIVERO</t>
  </si>
  <si>
    <t>39563026</t>
  </si>
  <si>
    <t>CC 11313322</t>
  </si>
  <si>
    <t>3202894668</t>
  </si>
  <si>
    <t>CALLE 65 B  88 59</t>
  </si>
  <si>
    <t xml:space="preserve"> Fecha del Inconveniente (Dia/Mes/Año) : 01/03/2023 Lugar del Inconveniente:  PRESTACIONES ECONOMICAS Persona que lo atendio: CÉSAR ALFONSO GRIMALDO DUQU Medio por el que quiere la respuesta:  correspondencia : CALLE 65 B  88 59 ..............................................  Resumen de la Queja:  CÉSAR ALFONSO GRIMALDO DUQUE  DIRECTOR DE PRESTACIONES ECONÓMICAS DE LA NUEVA EMPRESA PROMOTORA DE SALUD S.A. ¿ NUEVA EPS S.A.  Y SEIRD NUÑEZ GALLO  GERENTE DE RECAUDO Y COMPENSACIÓN DE LA NUEVA EMPRESA PROMOTORA DE SALUD S.A. ¿ NUEVA EPS S.A.  INTERPONGO ESTA QUEJA EN DERECHO DE PETICIÓN.. CON EL FIN DE SOLICITAR COPIA DE LA LIQUIDACIÓN DE LAS INCAPACIDADES REALIZADAS A MI HERMANO EUVER BOHÓRQUEZ OLIVERO.. COMO QUIERA DE ACUERDO A LO LIQUIDADO Y PAGADO POR USTEDES NO CONCUERDA COMO LO ESTABLECE LA LEY Y CON EL SALARIO DE ACUERDO A LA CERTIFICACIÓN LABORAL QUE ANEXO EN LA ACCIÓN DE TUTELA. ASÍ MISMO QUE SE EVIDENCIE CON QUE SALARIO FUERON LIQUIDADAS LAS INCAPACIDADES A PARTIR DE LOS 541 DÍAS POR LO ORDENADO POR EL JUZGADO 01 CIVIL PEQUEÑAS CAUSAS Y COMPETENCIA MÚLTIPLES - BOGOTÁ - BOGOTÁ D.C  EN LA ACCIÓN DE TUTELA # 11001410300120230001600 Y HASTA QUE FECHA. COMO QUIERA QUE EN LA PAGINA HTTPS://PORTAL.NUEVAEPS.COM.CO/PORTAL/HOME.JSPX. NO APARECEN </t>
  </si>
  <si>
    <t>NHERNANDEZRO</t>
  </si>
  <si>
    <t>PUNTO DE ATENCION CUCUTA</t>
  </si>
  <si>
    <t>Solicitud de pago de incapacidades posterior a 540 días</t>
  </si>
  <si>
    <t>VVELASCO</t>
  </si>
  <si>
    <t>IPS NO ADSCRITA</t>
  </si>
  <si>
    <t>10/03/2023</t>
  </si>
  <si>
    <t>Column1</t>
  </si>
  <si>
    <t>_3</t>
  </si>
  <si>
    <t>_4</t>
  </si>
  <si>
    <t>SBEDOYA</t>
  </si>
  <si>
    <t>07/02/2023</t>
  </si>
  <si>
    <t>SI</t>
  </si>
  <si>
    <t> </t>
  </si>
  <si>
    <t>Otras Entidades Gubernamentales</t>
  </si>
  <si>
    <t>Defensoría del Pueblo</t>
  </si>
  <si>
    <t>masivo</t>
  </si>
  <si>
    <t>CAROLINA</t>
  </si>
  <si>
    <t>inpugnación?</t>
  </si>
  <si>
    <t xml:space="preserve">Redacción Completa- Verificado por Carolina </t>
  </si>
  <si>
    <t>Pendiente CRH 2015</t>
  </si>
  <si>
    <t>MASIVO</t>
  </si>
  <si>
    <t>Error 2183723</t>
  </si>
  <si>
    <t>carta certificado COLPENSIONES</t>
  </si>
  <si>
    <t>LINA ALEJANDRA V3 576460 CRH favorable?</t>
  </si>
  <si>
    <t>Verificación John 24/01</t>
  </si>
  <si>
    <t>pendiente certificado de AFP LINA ALEJANDRA</t>
  </si>
  <si>
    <t>DP sin verificación John (se retira)</t>
  </si>
  <si>
    <t>Segunda Instancia</t>
  </si>
  <si>
    <t>URZOLA RAMOS MARYITH ALEXANDRA</t>
  </si>
  <si>
    <t>herramient equipo HERRAMIENTAS Y EQUIPOS MR SAS</t>
  </si>
  <si>
    <t>HERRAMIENTAS Y EQUIPOS MR SAS</t>
  </si>
  <si>
    <t>SLRAMIREZB</t>
  </si>
  <si>
    <t>PUNTO DE ATENCION NEIVA</t>
  </si>
  <si>
    <t>CC 1075306532</t>
  </si>
  <si>
    <t>CL 3 NRO 05 47 EL CENTRO</t>
  </si>
  <si>
    <t>solicitud reconocimiento economico de incapacidades.. paciente incapacitada desde 19/01/2021 y manifiesta no recibir el reconocimiento de dichas incapacidades por parte de nueva eps</t>
  </si>
  <si>
    <t xml:space="preserve">Carta ajuste de días autorizados. </t>
  </si>
  <si>
    <t>Verificación aplica para NIT: Juan Tovar_24/01</t>
  </si>
  <si>
    <t>MOSQUERA BELTRAN ISMAEL EDUARDO</t>
  </si>
  <si>
    <t>BELTRAN CASTELLANOS GLADYS EMPERATRIZ</t>
  </si>
  <si>
    <t>CC 79797837</t>
  </si>
  <si>
    <t>314207300</t>
  </si>
  <si>
    <t>CLL 44 A 55 76</t>
  </si>
  <si>
    <t>reclamante solicita pago de incapacidades del hijo con dx de discapacidad entre el 11/07/2022 al 07/10/2022 anexa soportes de solicitud</t>
  </si>
  <si>
    <t>SOLORZANO GUADIL ROBERTO</t>
  </si>
  <si>
    <t xml:space="preserve">COMERCIALIZADORA SICOMORO S A </t>
  </si>
  <si>
    <t>MZAMORAF</t>
  </si>
  <si>
    <t>CC 12914519</t>
  </si>
  <si>
    <t>3132810373</t>
  </si>
  <si>
    <t>KR 4 N 17 CENTRO</t>
  </si>
  <si>
    <t>DERECHO D EPETICION Buen dia Comedidamente me permito radicar derecho de peticionAtentamenteROBERTO SOLORZANO</t>
  </si>
  <si>
    <t>BUITRAGO VILLAMIZAR MARYAM CAROLINA</t>
  </si>
  <si>
    <t>MJMANRIQUE</t>
  </si>
  <si>
    <t>CC 1090404814</t>
  </si>
  <si>
    <t>5891681</t>
  </si>
  <si>
    <t>AV 9 E 3 41 QUINTA ORIENTAL BARRIO QUINTA ORI</t>
  </si>
  <si>
    <t>solciitud de pago de incapacidades</t>
  </si>
  <si>
    <t>PLATA SERRANO URBANO</t>
  </si>
  <si>
    <t>MARIA DELROSARIO PLATA SERRANO</t>
  </si>
  <si>
    <t>NCBAUTISTA</t>
  </si>
  <si>
    <t>CC 5756084</t>
  </si>
  <si>
    <t>6457676</t>
  </si>
  <si>
    <t>CL 37 26 15</t>
  </si>
  <si>
    <t xml:space="preserve">cotizante solicita pago de la incapacidad # 8705167 se solicita validar por que registra como empleador la señora maria del rosario plata serrano con la decula del trabajador .....favor validar y realizar repirte para correccion </t>
  </si>
  <si>
    <t>MONTANA ROJAS OSCAR ANTONIO</t>
  </si>
  <si>
    <t xml:space="preserve">COMPAÑIA DE MONTAJES DISEÑO Y </t>
  </si>
  <si>
    <t>AMARTINEZGA</t>
  </si>
  <si>
    <t>CC 74081342</t>
  </si>
  <si>
    <t>3124840685</t>
  </si>
  <si>
    <t>CARRERA 12 C BIS   46 C   15 FLORESTA  CENTRO</t>
  </si>
  <si>
    <t>SOLICITA SEA CANCELADO DE MANERA INMEDIATA LAS INCAPACIDADES RELACIONADAS EN OFICIO.</t>
  </si>
  <si>
    <t>CIPLAS SA</t>
  </si>
  <si>
    <t>CIPLAS SA CIPLAS SA CIPLAS SA</t>
  </si>
  <si>
    <t>ASRINCONR</t>
  </si>
  <si>
    <t>NT 860015204</t>
  </si>
  <si>
    <t>4201995</t>
  </si>
  <si>
    <t>CALLE 11 NO 60 03</t>
  </si>
  <si>
    <t>solicitan pago de incapacidades segun respiuesta que neps nego pago de incapacidades.. solicitan aclarar motivo por el cual las incapacidades no estan cargadas se adjuntan soportes para su respectiva validacion y gestion</t>
  </si>
  <si>
    <t>GALINDO RICO IVONNE MAGALY</t>
  </si>
  <si>
    <t>VENTAS Y SERVICIOS S.A.</t>
  </si>
  <si>
    <t>LCGARCIA</t>
  </si>
  <si>
    <t>CC 52726109</t>
  </si>
  <si>
    <t>4619934</t>
  </si>
  <si>
    <t>KR  22 H 60 11 SUR CASALINDA</t>
  </si>
  <si>
    <t>Buenas tardes radica derecho de petición a través del cual solicita pago de incapacidades por favor notificar al correo jmivonne12@hotmail.com direccion Carrera 22 H # 60 A 11 Sur piso 3 cel. 3187287970. Gracias</t>
  </si>
  <si>
    <t>ROA ACEVEDO ALEJANDRA</t>
  </si>
  <si>
    <t>ACTIVOS SAS</t>
  </si>
  <si>
    <t>BRIOS</t>
  </si>
  <si>
    <t>CC 1152458520</t>
  </si>
  <si>
    <t>3026356457</t>
  </si>
  <si>
    <t xml:space="preserve">CLL. 67 B # 117 HC 67 INT 9601 </t>
  </si>
  <si>
    <t>afiliada en mencion solicita pago de incapacidades de lalicencia de maternidad.. e indica que le que deben otras de otros dias.</t>
  </si>
  <si>
    <t>NORALBA DEL  SOCCORRO BEDOYA GIRALDO</t>
  </si>
  <si>
    <t xml:space="preserve">  NORALBA DEL SOCORRO BEDOYA GIR</t>
  </si>
  <si>
    <t>CC 22052415</t>
  </si>
  <si>
    <t>CALLE 50 N 49 36</t>
  </si>
  <si>
    <t xml:space="preserve"> Fecha del Inconveniente (Dia/Mes/Año) : 08/06/2022 Lugar del Inconveniente:  COMUNICACIÓN ESCRITA  Persona que lo atendio: DIRECTOR DE PRESTACIONES ECONÓMICAS Medio por el que quiere la respuesta:  email : nora4936@hotmail.com ..............................................  Resumen de la Queja:  RECIBÍ COMUNICACIONES CON FECHAS DEL 8 DE JUNIO DE 2022 Y DEL 16 DE SEPTIEMBRE DE 2022 EN LAS QUE SE ME INFORMABA QUE LA SOLICITUD DE PAGO DE LAS INCAPACIDADES TRANSCRITAS NO PODRÍA SER REALIZADO DEBIDO A QUE MI EMPLEADA CON CC. 43.82 9.397 TIENE UNA CALIFICACIÓN DE INVALIDEZ DEL 43..42%. SIN EMBARGO.. MI EMPLEADA NO CUENTA EL PORCENTAJE DE PERDIDA DE CAPACIDAD LABORAL NECESARIO PARA QUE SE LE RECONOZCA LA PENSIÓN DE INVALIDEZ. ADEMÁS.. EN EL PORTAL TRANSACCIONAL NO ME HA SIDO POSIBLE SOLICITAR EL PAGO DE NUEVAS INCAPACIDADES QUE YA HAN SIDO TRANSCRITAS COMO SE PUEDE OBSERVAR EN EL CERTIFICADO DE INCAPACIDADES. POR TODO LO ANTERIOR.. SOLICITO ME SEAN RECONOCIDAS Y PAGADAS LAS INCAPACIDADES DE MI EMPLEADA CON NO. 7728756.. 7928612.. 7878145.. 7928641.. 8040972.. 8097304.. 8198219.. 8271350.. 8668217.. 8668237.. 8668263.. 8516054.. 8668284. </t>
  </si>
  <si>
    <t>NOVOA RAMIREZ HENRYS</t>
  </si>
  <si>
    <t xml:space="preserve">  HENRYS NOVOA RAMIREZ</t>
  </si>
  <si>
    <t>CC 7383557</t>
  </si>
  <si>
    <t>BR CIUDADELA COLPUERTOS ETAPA 2</t>
  </si>
  <si>
    <t xml:space="preserve"> Fecha del Inconveniente (Dia/Mes/Año) : 17/01/2021 Lugar del Inconveniente:  BUENAVENTURA VALLE DEL CAUCA Persona que lo atendio: OFICINA DE ATENCION  Medio por el que quiere la respuesta:  correspondencia : BR CIUDADELA COLPUERTOS ETAPA 2 ..............................................  Resumen de la Queja:  NO HAN REALIZADO EL PAGO DE LAS INCAPACIDADES DESDE AÑO2021</t>
  </si>
  <si>
    <t>MESTUPINAN</t>
  </si>
  <si>
    <t>HENAO MOLINA CLAUDIA ALEXANDRA</t>
  </si>
  <si>
    <t xml:space="preserve">  JULIANA</t>
  </si>
  <si>
    <t>CC 29135946</t>
  </si>
  <si>
    <t>CARRERA 52 42 43</t>
  </si>
  <si>
    <t xml:space="preserve"> Fecha del Inconveniente (Dia/Mes/Año) : 24/01/2023 Lugar del Inconveniente:  NUEVA EPS Persona que lo atendio: NUEVA EPS Medio por el que quiere la respuesta:  correspondencia : CARRERA 52 42 43 ..............................................  Resumen de la Queja:  DE MANERA ATENTA SE SOLICITA LA RECLACIFICACION DE LA INCAPACIDAD #8714637 PORQUE ES PRORROGA DE LA INCAPACIDAD #8708010. </t>
  </si>
  <si>
    <t>ROMULO RETAMOZA LAURA CAMILA</t>
  </si>
  <si>
    <t xml:space="preserve">  MARKET VISUAL DC SAS</t>
  </si>
  <si>
    <t>CC 1024582877</t>
  </si>
  <si>
    <t>CRA 10 24 76 OFICINA 1206</t>
  </si>
  <si>
    <t xml:space="preserve"> Fecha del Inconveniente (Dia/Mes/Año) : 03/01/2023 Lugar del Inconveniente:  RECONOCIMIENTO ECONOMICO Persona que lo atendio: PRESTACIONES ECONOMICAS Medio por el que quiere la respuesta:  email : marketvisualdc@gmail.com ..............................................  Resumen de la Queja:  ARGUMENTOS JURÍDICOS¿ 2004/ SENTENCIA T-304 DE 2004 CORTE CONSTITUCIONAL DE COLOMBIASEÑALA LOS REQUISITOS PARA EL RECONOCIMIENTO Y PAGO DE LAS LICENCIAS POR MATERNIDAD POR PARTE DE LAS EPS: (I) HABER COTIZADO ININTERRUMPIDAMENTE DURANTE TODO EL PERÍODO DE GESTACIÓN</t>
  </si>
  <si>
    <t xml:space="preserve"> (II) HABER CANCELADO EN FORMA COMPLETA EL APORTE.. DURANTE EL AÑO ANTERIOR A LA FECHA DE LA SOLICITUD</t>
  </si>
  <si>
    <t xml:space="preserve"> (III) HABER CANCELADO EN FORMA OPORTUNA AL MENOS CUATRO APORTES DURANTE LOS SEIS MESES ANTERIORES AL MOMENTO EN EL CUAL SE CAUSA EL DERECHO</t>
  </si>
  <si>
    <t xml:space="preserve"> (IV) NO ENCONTRARSE EN MORA EN DICHO MOMENTO.</t>
  </si>
  <si>
    <t>LOZANO MOSCOTE CARMELO ENRIQUE</t>
  </si>
  <si>
    <t>HSANCHEZC</t>
  </si>
  <si>
    <t>CC 73122129</t>
  </si>
  <si>
    <t>3013613721</t>
  </si>
  <si>
    <t>ARMENIA CL VIRTUD 30 147</t>
  </si>
  <si>
    <t>Muy amablemente solicito el pago de mi incapacidad en la mayor brevedad posible.La petición anterior está fundamentada en las siguientes razones:Soy cotizante en su entidad prestadora de salud y como tal solicito el cumplimiento de misderechos como usuario. Siete meses después sigo esperando respuesta favorable yconcreta por parte de Nueva Eps.Por favor.. enviar respuesta a este derecho de petición a los medios de contacto queaparecen al pie de esta carta.</t>
  </si>
  <si>
    <t>CARRILLO ROJAS FANNY</t>
  </si>
  <si>
    <t>LTDA  COOPRODECOL LTDA</t>
  </si>
  <si>
    <t>COOMULDESAN LTDA</t>
  </si>
  <si>
    <t>CGPAEZ</t>
  </si>
  <si>
    <t>PUNTO DE ATENCION CABECERA</t>
  </si>
  <si>
    <t>CC 63306791</t>
  </si>
  <si>
    <t>3</t>
  </si>
  <si>
    <t>CR 27 NRO 34 44 P 6</t>
  </si>
  <si>
    <t>buen dia.. empleador solicita reconocimiento y pago de incapacidades periodo comprendido el dia 12/08/2018 al 02/09/2020correo: secretariageneral@cooprodecol.coop</t>
  </si>
  <si>
    <t>MARIN PIEDRAHITA MARIA PATRICIA</t>
  </si>
  <si>
    <t xml:space="preserve">  DERMAMEDIK ESPECIALISTAS SAS</t>
  </si>
  <si>
    <t>CC 39386719</t>
  </si>
  <si>
    <t>CARRERA 66B N 34 A 76 UNICENTRO MEDELLIN</t>
  </si>
  <si>
    <t xml:space="preserve"> Fecha del Inconveniente (Dia/Mes/Año) : 23/01/2023 Lugar del Inconveniente:  OFICINAS PUNTO DE LA ORIENTAL Persona que lo atendio: OFICIANS DE LA ORIENTAL  Medio por el que quiere la respuesta:  email : ADMINISTRACION@DERMAMEDIK.COM.CO ..............................................  Resumen de la Queja:  NECESITO HACER EL COBRO DE UNA INCAPACIDAD.. YA TENGO LA CUENTA REGISTRADA.. ENVIO UN MENSAJERO A LAS OFICINAS Y ME DICEN QUE SOLO ES POR LA PAGINA.. CREO EL USUARIO Y LA CLAVE.. INGRESO POR SERVICIOS EN LINEA.. EMPLEADOR Y DESPLIEGO.. VOY A LICENCIAS E INCAPACIDADES.. SOLICIUDES DE PAGO E INMEDIATAMENTE ME APARECE SEÑOR APORTANTE USTED NO PRESENTA INCAPACIDADES O LICENCIAS PENDIENTES DE PAGO.. Y TENGO UNA EMPLEADA INCAPACITADA DESDE EL 7 DE ENERO HASTA EL 5 DE FEBRERO CON CEDULA 39386719 PATRICIA MARIN PIEDRAHITA. ENTONCES QUE HAGO SI LLEGO HASTA ALLÍ Y NO DESPLIEGA LOS REGISTROS PARA SELECCIONAR LA INCAPACIDAD Y LA FORMA DE PAGO Y ENVIAR. Y EN LAS OFICINAS NO LO HACEN.. DONDE LLAMO NO RESPONDEN. </t>
  </si>
  <si>
    <t>SUMA Y CIA S EN C</t>
  </si>
  <si>
    <t xml:space="preserve">  MANRIQUE GOMEZ Y CIA SAS</t>
  </si>
  <si>
    <t>NT 900126203</t>
  </si>
  <si>
    <t>NATURA ECOPARQUE EMPRESARIAL T 1 OF 514</t>
  </si>
  <si>
    <t xml:space="preserve"> Fecha del Inconveniente (Dia/Mes/Año) : 10/10/2022 Lugar del Inconveniente:  NUEVA EPS POBLADO - GIRON - SANTANDER Persona que lo atendio: JORGE VASQUEZ Medio por el que quiere la respuesta:  email : manriquegomezsas@hotmail.com ..............................................  Resumen de la Queja:  CON EL SEÑOR VASQUEZ.. LA ATENCION FUE EXCELENTE Y SU REGISTRO DE LA INCAPACIDAD SATISFACTORIA.. EL PROBLEMA ES QUE HA LA FECHA NO HEMOS RECIBIDO EL INGRESO O REINTEGRO ECONOMICO DE ESTA INCAPACIDAD DE PATERNIDAD.. DEL EMPLEADO YONNY ALBERTO FUENTES MEJIA.. CON C.C. 1.002.317.835.. POR LO TANTO LES SOLICITO INFORMACION DE ESTE PROCESO YA QUE HAN TRANSCURIDO 3 MESES SIN NINGUNA NOTIFICACION POR PARTE DE USTEDES.</t>
  </si>
  <si>
    <t>MEDINA PORRAS CAMILA FERNANDA</t>
  </si>
  <si>
    <t>MBELTRANO</t>
  </si>
  <si>
    <t>PUNTO DE ATENCION SAN GIL</t>
  </si>
  <si>
    <t>CC 1098737833</t>
  </si>
  <si>
    <t>7240127</t>
  </si>
  <si>
    <t>KR 2 10D 57</t>
  </si>
  <si>
    <t xml:space="preserve">Usuaria envia carta para pago de incapacidades con resuelve de tutela </t>
  </si>
  <si>
    <t>CLINICA SAGRADA FAMILIA SAS</t>
  </si>
  <si>
    <t xml:space="preserve">  CLINICA LA SAGRADA FAMILIA</t>
  </si>
  <si>
    <t>NT 901352353</t>
  </si>
  <si>
    <t>ESQUINA CARRERA 15 CALLE 9</t>
  </si>
  <si>
    <t xml:space="preserve"> Fecha del Inconveniente (Dia/Mes/Año) : 02/01/2023 Lugar del Inconveniente:  OFICINA NUEVA EPS Persona que lo atendio: MICHELL M. HANRRYR Medio por el que quiere la respuesta:  correspondencia : ESQUINA CARRERA 15 CALLE 9 ..............................................  Resumen de la Queja:  CORDIAL SALUDO.AMABLEMENTE DOY RESPUESTA AL CONSECUTIVO 2270897</t>
  </si>
  <si>
    <t xml:space="preserve"> ENVIAMOS SOLICITUD RECONOCIMIENTO DE PRESTACIONES ECONOMICAS (DERECHO DE PETICION).. DICHO DOCUMENT LO RECIBIERON EN LA OFICINA DE ATENCION AL USUARIO DE LA NUEVA EPS UBICADA EN LA CRA. 16 #2 NORTE-2 A.. CL. 2 NTE. #66.. LO RECIBIÓ MICHELL M. HANRRYR Y NO PUSO UN CODIGO DE RADICADO NI NADA POR EL ESTILO. ¿EXISTE ALGUN CORREO ELECTRÓNICO AL QUE SE PUEDA ENVIAR EL DOCUMENTO DE PETICIÓN?MUCHAS GRACIAS.. AGRADECERÍA UNA SOLUCIÓN.. QUEDO ATENTA.</t>
  </si>
  <si>
    <t>Restricciones para transcripciónde incapacidades</t>
  </si>
  <si>
    <t>AGENCIA LOGISTICA FUERZAS MILITARES</t>
  </si>
  <si>
    <t xml:space="preserve">  AGENCIA LOGISTICA DE LAS FUERZ</t>
  </si>
  <si>
    <t>NT 805012451</t>
  </si>
  <si>
    <t>CALLE 5 N 85 38</t>
  </si>
  <si>
    <t xml:space="preserve"> Fecha del Inconveniente (Dia/Mes/Año) : 24/01/2023 Lugar del Inconveniente:  CALI VALLE  Persona que lo atendio: EVA Medio por el que quiere la respuesta:  correspondencia : CALLE 5 N 85 38 ..............................................  Resumen de la Queja:  BUENAS TARDES.SOLICITO SABER POR QUE NO HAN CANCELADO ESTAS INCAPACIDADES .AGENCIA LOGISTICA DE LAS FUERZAS MILITARES</t>
  </si>
  <si>
    <t>SANMIGUEL SUAN FERNANDO</t>
  </si>
  <si>
    <t>JVSANDOVAL</t>
  </si>
  <si>
    <t>BUCARAMANGA</t>
  </si>
  <si>
    <t>CC 91223913</t>
  </si>
  <si>
    <t>7006633</t>
  </si>
  <si>
    <t>CL 13 18 51</t>
  </si>
  <si>
    <t>SOLICITA PAGUE LAS INCAPACIDADES RETROACTIVAS</t>
  </si>
  <si>
    <t>TOTAVO</t>
  </si>
  <si>
    <t>BENJUMEA RAVE GUSTAVO ADOLFO</t>
  </si>
  <si>
    <t>OSPINA  GUZMAN MARTHA LUCIA</t>
  </si>
  <si>
    <t>CMMARTINEZ</t>
  </si>
  <si>
    <t>CC 72132543</t>
  </si>
  <si>
    <t>3582825</t>
  </si>
  <si>
    <t>CLL 77 B# 59-61</t>
  </si>
  <si>
    <t xml:space="preserve">solicitud de pago de incapacidades  de afilliado Gustavo benjumea CC 72132543con fecha de 11/11/2022 </t>
  </si>
  <si>
    <t>QUINTERO RODRIGUEZ GLORIA CLEMENCIA</t>
  </si>
  <si>
    <t>SERVICIOS TEMPORALES UNIVERSAL</t>
  </si>
  <si>
    <t>ELRODRIGUE</t>
  </si>
  <si>
    <t>CC 30317352</t>
  </si>
  <si>
    <t>3105016206</t>
  </si>
  <si>
    <t>CARRERA 9  NUMERO 9 56 BARRIO PALMAR BAJO POR</t>
  </si>
  <si>
    <t>solicita pago mas e 540 dias.. no acepta informacion y pide radicacion</t>
  </si>
  <si>
    <t>Problemas pago incapacidades previo concepto de rehabilitación desfavorable</t>
  </si>
  <si>
    <t>RECOBRO ATEL</t>
  </si>
  <si>
    <t>CORREDOR GUTIERREZ JOSE DEL CARMEN</t>
  </si>
  <si>
    <t xml:space="preserve">COOPROCARCEGUA </t>
  </si>
  <si>
    <t>CC 13339631</t>
  </si>
  <si>
    <t>3214160121</t>
  </si>
  <si>
    <t>MZ 43 CASA 23  SAN FERNANDO DEL RODEO</t>
  </si>
  <si>
    <t>reliquidacion de incapacidad</t>
  </si>
  <si>
    <t>CAMPANO JIMENEZ GABRIEL EDUARDO</t>
  </si>
  <si>
    <t>BMUNOZQ</t>
  </si>
  <si>
    <t>CC 1088239237</t>
  </si>
  <si>
    <t>3117526241</t>
  </si>
  <si>
    <t>CL 17 24 29 SERRANA</t>
  </si>
  <si>
    <t>solicitan pago de incapacidades</t>
  </si>
  <si>
    <t>MULTICAMIER DE COLOMBIA SAS</t>
  </si>
  <si>
    <t>MULTICAMIER DE   MULTICAMIER DE COLOMBIA SAS</t>
  </si>
  <si>
    <t>WAMARTINEZ</t>
  </si>
  <si>
    <t xml:space="preserve"> FARMACIA  MEDISFARMA  ULLOA</t>
  </si>
  <si>
    <t>NT 900491854</t>
  </si>
  <si>
    <t>AV CL 161 NRO 19A 85</t>
  </si>
  <si>
    <t xml:space="preserve">La empresa MULTICAMIER DE COLOMBIA SAS solicta nel pago de incapacidades de los empleadois relacionados ya que indica que en la plataforma no aparece registrada esas incapacidades </t>
  </si>
  <si>
    <t>SIDRIAN GUTIERREZ WILLIANS GABRIEL</t>
  </si>
  <si>
    <t>GESTORES Y CONSULTORES DE COLO</t>
  </si>
  <si>
    <t>BPEREA</t>
  </si>
  <si>
    <t>PT 3145153</t>
  </si>
  <si>
    <t>3148362889</t>
  </si>
  <si>
    <t>CARRERA 26 P 8 NUMERO 56 92</t>
  </si>
  <si>
    <t xml:space="preserve">afiliado solicita que le paguen incapacidades desde el 25/10/2022 al 23/11/2022.. del 16/12/2022 al 22/12/2022 y del 03/01/2022 al 01/02/2023 ya que el empleador le dice que que solo su compromiso es pagar los aportes y las incapacidades no. </t>
  </si>
  <si>
    <t>CARRASCAL JAIMES JOSE MANUEL</t>
  </si>
  <si>
    <t>C I PRODECO SA  C I PRODECO SA</t>
  </si>
  <si>
    <t>MALEXANDER</t>
  </si>
  <si>
    <t>CC 12523642</t>
  </si>
  <si>
    <t xml:space="preserve"> 3695500</t>
  </si>
  <si>
    <t>CLL 77 B 59 61 PI 5 Y</t>
  </si>
  <si>
    <t>Solicitud pago de incapacidad</t>
  </si>
  <si>
    <t>MONTES DE OCA NUÑEZ KELLY JOHANA</t>
  </si>
  <si>
    <t>KELLY JOHANA MONTES DE OCA NU¿</t>
  </si>
  <si>
    <t>WCABRALES</t>
  </si>
  <si>
    <t>I.P.S.I. PALAIMA</t>
  </si>
  <si>
    <t>CC 1045718216</t>
  </si>
  <si>
    <t>3022737887</t>
  </si>
  <si>
    <t>CARERA 8 NUMERO 10B 9</t>
  </si>
  <si>
    <t xml:space="preserve">usauria que solicita saber de su incapacidad de licencia de matarnidad la cual ya fue radicada en la oficina en el mes de Noviembre y aun no ha tenido respuesta de su pago </t>
  </si>
  <si>
    <t>TANGARIFE ALZATE OSCAR DE JESUS</t>
  </si>
  <si>
    <t>TANGARIFE ALZATE OSCAR</t>
  </si>
  <si>
    <t>IVALLEJO</t>
  </si>
  <si>
    <t>CC 70031943</t>
  </si>
  <si>
    <t>3105026873</t>
  </si>
  <si>
    <t>VDA DON DIEGO</t>
  </si>
  <si>
    <t xml:space="preserve">Usuario solocita realizar pago de incapacidades segun describe en la carta tiene dificultad para realizar cobro virtual . </t>
  </si>
  <si>
    <t>CAMARGO SEPULVEDA LEIDY MARISOL</t>
  </si>
  <si>
    <t>CENABASTOS DE C CENABASTOS DE C CENABASTOS DE CUCUTA PROPIEDAD</t>
  </si>
  <si>
    <t>CENABASTOS DE CUCUTA PROPIEDAD</t>
  </si>
  <si>
    <t>CC 1090387040</t>
  </si>
  <si>
    <t xml:space="preserve"> CENABASTOS DE CUCUTA PROPIEDAD</t>
  </si>
  <si>
    <t xml:space="preserve">solciitud de pago de incapacidades </t>
  </si>
  <si>
    <t>LOPEZ MILLAN WILSON</t>
  </si>
  <si>
    <t>SARAGON</t>
  </si>
  <si>
    <t>CC 16643468</t>
  </si>
  <si>
    <t>8811900</t>
  </si>
  <si>
    <t>KR 4B 31A 10B PORVENIR</t>
  </si>
  <si>
    <t xml:space="preserve">Santiago  de cali  señores Nueva eps  Por medio de la presente  se  solicita  que  Nueva  eps CUMPOLA LA SENTNCIA DE TUTELA # 002 DEL  JUZGADO 13 del 16-01-2023 y  cancele las incapacidades  autorizadas para el  afiliaso    .... Favor enviar respuesta  al  correo que se  indica en los soportes  entegados .   Gracias </t>
  </si>
  <si>
    <t>GONZALEZ SEPULVEDA WILMER EMEL</t>
  </si>
  <si>
    <t>na  RAMA JUDICIAL DEL PODER PÚBLIC</t>
  </si>
  <si>
    <t>RAMA JUDICIAL DEL PODER PUBLIC</t>
  </si>
  <si>
    <t>CC 7187344</t>
  </si>
  <si>
    <t>CALLE 72 NO 7 96</t>
  </si>
  <si>
    <t>REQUERIMIENTO TUTELA T1 2022-000515001-31-18-001-2023-00005-00 N.I.2023-00005.Accionante: Wilmer Emel González Sepúlveda. Accionada: Nueva E.P.S.Buen día.. atendiendo directrices impartidas por el sr. Juez.. me permito requerilos a fin de dar cumplimiento a lo ordenado en providencia de fecha 17 de enero 2023.. notificada a las partes el 18 del mismso mes y año.. a traves de la cua entre otros se ordeno: CUARTO:DECRETAR como pruebas.. sin perjuicio de las demás a que haya lugar: 1. REQUERIR a la NUEVA EPS y COLPENSIONES Y ALMACENES PARAISO SA.. para que.. dentro del término de traslado.. acorde a su competencia y conocimiento.. : i) informen el trámite surtido frente al pago de incapacidades expedidas a nombre del señor WILMER EMEL GONZÁLEZ SEPÚLVEDA correspondientes a los meses de octubre.. noviembre y diciembre de 2022 y enero de 2023.. que refiere el accionante no se han cancelado</t>
  </si>
  <si>
    <t xml:space="preserve"> ii) indiquen el número total y acumulado de incapacidades causadas en favor del reclamante a la fecha</t>
  </si>
  <si>
    <t xml:space="preserve"> iii) alleguen último concepto sobre rehabilitación de las dolencias que padece el accionante y su notificación a este y entre entidades</t>
  </si>
  <si>
    <t xml:space="preserve"> y.. iv) informen si ya se adelantó o no dictamen de calificación de pérdida de capacidad laboral.. anexando su resultado y constancia de comunicación.. refiriendo si se encuentra o no en firme.    Cordialmente.. MARIA ISABEL VALENZUELA CAMARGO Secretaria Juzgado Primero Penal del Circuito Adolescentes Conocimiento  </t>
  </si>
  <si>
    <t>ALVAREZ BETANCOURTH ALEIDA</t>
  </si>
  <si>
    <t>SUMMAR PROCESOS SA</t>
  </si>
  <si>
    <t>JLADINOH</t>
  </si>
  <si>
    <t>SERVICIOS MEDICOS FAMEDIC S.A.S. - BASICA</t>
  </si>
  <si>
    <t>CC 21189624</t>
  </si>
  <si>
    <t>3229036243</t>
  </si>
  <si>
    <t>KR 4 7 34 BARRIO GAITAN</t>
  </si>
  <si>
    <t>Usuaria radica derecho de peticion solicitando el cobro de incapacidades desde el periodo 15 junio 2022 hasta el 24 septiembre 2022.</t>
  </si>
  <si>
    <t>RODRIGUEZ SOTO DIEGO ANDRES</t>
  </si>
  <si>
    <t>SOCIEDAD TIERRA  SOCIEDAD TIERRADENTRO SA</t>
  </si>
  <si>
    <t>DMSALAZARB</t>
  </si>
  <si>
    <t>CC 1007442334</t>
  </si>
  <si>
    <t>3168321611</t>
  </si>
  <si>
    <t>calle 16 # 3 - 35</t>
  </si>
  <si>
    <t>solicita que se le realice pago de la licencia de paternidad</t>
  </si>
  <si>
    <t>ACOSTA ACOSTA JUNIOR ALEXANDER</t>
  </si>
  <si>
    <t>0 0 AVICOLA SAN MARINO</t>
  </si>
  <si>
    <t>0</t>
  </si>
  <si>
    <t>JPOPAYAN</t>
  </si>
  <si>
    <t>PALMIRA</t>
  </si>
  <si>
    <t>CC 1010146286</t>
  </si>
  <si>
    <t xml:space="preserve">segun anexo solicita pago de incapacidaes posterior a 540 </t>
  </si>
  <si>
    <t>RAMIREZ CEBALLOS JHON NEYVER</t>
  </si>
  <si>
    <t>AVICOLA SAN MARINO</t>
  </si>
  <si>
    <t>NCUADROS</t>
  </si>
  <si>
    <t>BUGA</t>
  </si>
  <si>
    <t>CC 1114452457</t>
  </si>
  <si>
    <t>3235978407</t>
  </si>
  <si>
    <t>VEREDA GUABAS</t>
  </si>
  <si>
    <t xml:space="preserve">SOLICITA PAGO DE INCAPACIDADES DE 48 DIAS LOS CUALES EL FONDO DE PENSION PORVEIR NO SE HARA CARGO PORQUE LA EPS ENVIO TARDE EL CONCEPTO DE REHABILITACION SEGUN INFORMACION DADA AL AFILIADO. </t>
  </si>
  <si>
    <t>HERNANDEZ BOLAÑOS CONSTANZA SATURIA</t>
  </si>
  <si>
    <t>MINISTERIO DE E  MINISTERIO DE EDUCACION NACION</t>
  </si>
  <si>
    <t>GMUNOZ</t>
  </si>
  <si>
    <t>PUNTO DE ATENCION POPAYAN</t>
  </si>
  <si>
    <t>CC 34561253</t>
  </si>
  <si>
    <t>3779999</t>
  </si>
  <si>
    <t>calle 5 9-58</t>
  </si>
  <si>
    <t xml:space="preserve">indicar sila nueva eps pago al empleador ana maria saboga cc 34561253 las incapacidades de la trabajaora constanza satura hernandez cc34561253 </t>
  </si>
  <si>
    <t>CALLEJAS SERRANO JAIRO ALEXANDER</t>
  </si>
  <si>
    <t>MYAVENDANO</t>
  </si>
  <si>
    <t>CC 79831869</t>
  </si>
  <si>
    <t>3122938643</t>
  </si>
  <si>
    <t>SECTOR 3 MANZANA G NUMERO 21  64 BARRIO CIUDA</t>
  </si>
  <si>
    <t xml:space="preserve">SOLICITUD DE PAGO DE INCAPACIDADES </t>
  </si>
  <si>
    <t>URBANO CASTILLO ALVARO RENEMBERT</t>
  </si>
  <si>
    <t>URBANO CASTILLO ALVARO RENEMBE</t>
  </si>
  <si>
    <t>MOCAJAS</t>
  </si>
  <si>
    <t>CC 76313714</t>
  </si>
  <si>
    <t>3146070608</t>
  </si>
  <si>
    <t>ANTIGUA REAL CS 6</t>
  </si>
  <si>
    <t>solicita reconocimiento y pago de incapacidades</t>
  </si>
  <si>
    <t>RODRIGUEZ MORA MARTHA ELENA</t>
  </si>
  <si>
    <t>RODRIGUEZMORAMARTHA ELENA</t>
  </si>
  <si>
    <t>DEDUQUE</t>
  </si>
  <si>
    <t>CC 51683175</t>
  </si>
  <si>
    <t>6425329</t>
  </si>
  <si>
    <t>CALLE 91 NRO 12 10  SUR BARRIO   CHUMISA</t>
  </si>
  <si>
    <t xml:space="preserve">solicita pago incapacidades mayores a  540 dias  </t>
  </si>
  <si>
    <t>RAMIREZ RODRIGUEZ HUGO</t>
  </si>
  <si>
    <t xml:space="preserve">  COOMOTOR</t>
  </si>
  <si>
    <t>CC 12113012</t>
  </si>
  <si>
    <t>CALLE 2 NO 7 30</t>
  </si>
  <si>
    <t xml:space="preserve"> Fecha del Inconveniente (Dia/Mes/Año) : 03/10/2022 Lugar del Inconveniente:  PRINCIPAL  Persona que lo atendio: N/A Medio por el que quiere la respuesta:  email : gestion.humana@coomotor.com.co ..............................................  Resumen de la Queja:  CORDIAL SALUDO ME PERMITO SOLCITAR SEAN CANCELADAS LAS INCAPACIDADES DEL SEÑOR HUGO EN EL ENTENDIDO DE QUE YA FUERON COBRADAS POR PARTE DE COOMOTOR Y A LA FECHA NO SE HA EFECTUADO PAGO ALGUNO.ACONTINUACION HAGO RELACION DE LAS INCAPACIDADES PRESENTADAS DEPARTAMENTOMUNICIPIOIDENTIFICACIONNOMBRE_COTIZANTENUMERO_INCAPACIDADFECHA_INICIOFECHA_FINDÍAS_OTORGADOSTIPO_INCAPACIDADFECHA_SOLICITUDHUILANEIVACC 12113012HUGO RAMIREZ RODRIGUEZ857244701/12/202229/12/202229ENFERMEDAD GENERALLIQUIDADA 02/01/2023HUILANEIVACC 12113012HUGO RAMIREZ RODRIGUEZ851108211/11/202230/11/202220ENFERMEDAD GENERALLIQUIDADA 12/12/2022HUILANEIVACC 12113012HUGO RAMIREZ RODRIGUEZ851107326/10/202210/11/202216ENFERMEDAD GENERALLIQUIDADA 28/11/2022HUILANEIVACC 12113012HUGO RAMIREZ RODRIGUEZ824021130/08/202203/09/20225ENFERMEDAD GENERALLIQUIDADA 03/10/2022</t>
  </si>
  <si>
    <t>SOLUCIONES LABORALES HORIZONTE S.A.</t>
  </si>
  <si>
    <t xml:space="preserve">  SOLUCIONES LABORALES HORIZONTE</t>
  </si>
  <si>
    <t>NT 900392658</t>
  </si>
  <si>
    <t>CLLE 59 N 13 33</t>
  </si>
  <si>
    <t xml:space="preserve"> Fecha del Inconveniente (Dia/Mes/Año) : 24/01/2023 Lugar del Inconveniente:  INCAPACIDAD Persona que lo atendio: NA Medio por el que quiere la respuesta:  correspondencia : CLLE 59 N 13 33 ..............................................  Resumen de la Queja:  DE ACUERDO AL PQR VO-GA-DO- 2257858-22 SE EVIDENCIA QUE FUE RADICADA EN LOS TIEMPOS CORRECTOS Y ENTREGADO UN STICKER Y NUMERO DE RADICADO POR USTEDES EL CUAL ES ECH9031243 EL 3-01-2020 Y SE RADICADO A TIEMPO Y LA INCAPACIDAD ES DE LAS FECHAS 1/01/2020 10/01/2020 POR LO CUAL SI TIENE DERECHO A PAGO PORQUE ESTA EN LOS TIEMPOS ESTABLECIDOS.. NO ENTIENDO PORQ DICE QUE SE RADICO LUEGO DE IDENTIFICAR QUE LA MISMA SUPERO EL TIEMPO MÁXIMO ESTABLECIDO PARA EFECTUAR EL COBRO POR PARTEDEL APORTANTE.ADICIONAL SE A REPORTADO TAMBIEN A LA EJECUTIVA ANGELICA AMARILLO QUE TENEMOS ASIGANDO EL CUAL NO BRINDA RESPUESTA OPORTUNA Y EFICAZ SE REQUIERE CAMBIO DE EJECUTIVO Y QUE NOS SOLUCIONES CASOS QUE REPORTAMOS A ELLA Y NO SE LOGRA RESPUESTA ALGUNA</t>
  </si>
  <si>
    <t>REY GALVIS YOLIMAR</t>
  </si>
  <si>
    <t>MGARNICA</t>
  </si>
  <si>
    <t>CC 1094167787</t>
  </si>
  <si>
    <t>3125077743</t>
  </si>
  <si>
    <t>CALLE 11 CS 4A 100 APT 1 BARRIO LOS ROSALES</t>
  </si>
  <si>
    <t>radica DP solicitando el reconocimiento de la licencia de maternidad ya que la prorroga de no pago  me afecta porque no cumple con la funcion de supllir las necesidades del tiempo  que empleado se encuentra sin posibilidad de laborar.. icencia de maternidad  # 8086210 la cual fue radicada y se encuentra en espera para reconocimiento economico de la incapacidad  que presenta fecha de inicio  14/07/2022.</t>
  </si>
  <si>
    <t>OSPINA NUÑEZ MARIA ISABEL</t>
  </si>
  <si>
    <t>MARIA ISABEL OSPINA NUÑEZ</t>
  </si>
  <si>
    <t>CC 34544043</t>
  </si>
  <si>
    <t>3217013056</t>
  </si>
  <si>
    <t>CALLE 4 NUMERO 15 37</t>
  </si>
  <si>
    <t>Buenas tardes la usuaria Maria Isabel Ospina cc 34544043 solicita de manera comedida se le cancele la incapacidad correspondiente y se la consignen al numero de cuenta la cual solicito para correcion con numero 0550197000105530 gracias.</t>
  </si>
  <si>
    <t>DANIELA-ALEJA</t>
  </si>
  <si>
    <t>MENDOZA CASTILLO ESTIWAR VICENTE</t>
  </si>
  <si>
    <t>LUIS DIEGO CANO BEDOYA</t>
  </si>
  <si>
    <t>CC 1065577846</t>
  </si>
  <si>
    <t>8722232</t>
  </si>
  <si>
    <t>CL 8 C N35 14</t>
  </si>
  <si>
    <t xml:space="preserve">Mi solicitud puntual es que conforme al fallo de tutela adjunto a este correo se me indique por favor desde el fallo de la tutela y unico pago realizado como realizará la nueva Eps el pago de mis incapacidades???? Por medio del empleador o por giro como hizo el pago de las que traíamos pendientes???donde debo registrar o quien debe registrar la solicitud de cobro y pago de incapacidades teniendo en cuenta que por ser empleado y NO INDEPENDIENTE por el portal en línea no me deja con mi registro.. así las cosas por donde o a que correo debo enviar la solicitud de cobro y pago de mis incapacidades dado el caso que a la fecha tengo ya 6 incapacidades represadas nuevamente.. me están echando de la casa donde vivo porque no he pagado arriendo y estoy recien operado por cuarta vez.fui a la eps y me entregaron una carta donde dice que me seguirán pagando a mi por consignación pero no tengo por donde radicar la solicitud de pago de incapacidades porque el portal en línea no me da la opción por ser empleado y NO INDEPENDIENTE. No se donde tengo que radicarlas para su respectivo pago inmediato ya que de esa incapacidad es vivimos mi familia.. hijos de 3/15 años  y yo . </t>
  </si>
  <si>
    <t>BANQUETH PEREZ IVAN JAVIER</t>
  </si>
  <si>
    <t xml:space="preserve">GIMENES   ALESSANDRA </t>
  </si>
  <si>
    <t>CC 78038206</t>
  </si>
  <si>
    <t>7568888</t>
  </si>
  <si>
    <t>VEREDA EL PALMITO KM 1.1 ANTIGUA VIA SAN CARL</t>
  </si>
  <si>
    <t xml:space="preserve">RECONOCIMIENTO DE INCAPACIDADES GENERALES </t>
  </si>
  <si>
    <t>GUTIERREZ GARCIA CARLOS ANDRES</t>
  </si>
  <si>
    <t>TRANSPORTES LIN  TRANSPORTES LINEAS DEL VALLE S</t>
  </si>
  <si>
    <t>TRANSPORTES LINEAS DEL VALLE S</t>
  </si>
  <si>
    <t>JRODRIGL</t>
  </si>
  <si>
    <t>CC 1144166636</t>
  </si>
  <si>
    <t xml:space="preserve"> linablanco@transmon</t>
  </si>
  <si>
    <t>CL 30 NRO 2AN 29</t>
  </si>
  <si>
    <t>solicitud pago de licencia paternidad</t>
  </si>
  <si>
    <t>MAGIN ESCOBAR EDITH LORENA</t>
  </si>
  <si>
    <t>AGUTIERREZJ</t>
  </si>
  <si>
    <t>PUNTO DE ATENCION ARMENIA</t>
  </si>
  <si>
    <t>CC 1097728276</t>
  </si>
  <si>
    <t>3206079001</t>
  </si>
  <si>
    <t>SANTARITA MANZANA 13 CASA  8</t>
  </si>
  <si>
    <t xml:space="preserve">SE SOLICITA EL PAGO DE INCAPACIDADES DESDE EL DIA 180 HASTA LA FECHA EN QUE SE ENVIO AL FONDO DE PENSION EL CONCEPTO DE REHABILITACIÓN NECESARIO PARA QUE INICIARA LOS PAGOS DE MI INCAPACIDAD CONFORME LO QUE INDICA LA LEY.. ANEXO MI CERTIFICACIÓN BAANCARIA PARA EL PAGO DE ESTE DINERO.. CON VALOER RETROACTIVO Y NUEVAMENTE MI CONSOLIDADO DE INCAPACIDADES PARA VALIDAR LOS MESES PENDIENTES DESDE E DIA 180 DE MI INCAPACIDAD HASTA LA FECHA 26/09/2022. PARA EL PAGO DE MI INDEMNIZACIÓN. SOLICITO EN LA MISMA CUENTA QUE ANEXO CERTIFICACIÓN SE ME CONSIGNE DOSCIENTOS MILLONES DE PESOS COLOMBIANOS POR LOS DAÑOS Y PERJUICIOS CAUSADOS A MI SALUD FISICA Y MENTAL.PARA EL CUMPLIMIENTO DE ESTAS ORDENES ANEXO NUMEROS DE TELEFONO DONDE PUEDEN COMUNICARSE PARA CONFIRMAR CITAS PENDIENTES EN ESTAS ORDENES. </t>
  </si>
  <si>
    <t>ACHP SOLUCIONES</t>
  </si>
  <si>
    <t>ACHP SOLUCIONES ACHP SOLUCIONES ACHP SOLUCIONES</t>
  </si>
  <si>
    <t xml:space="preserve"> ACHP SOLUCIONES</t>
  </si>
  <si>
    <t>NT 901542842</t>
  </si>
  <si>
    <t xml:space="preserve"> 3054645880</t>
  </si>
  <si>
    <t xml:space="preserve"> CLL 185 NO 8 64</t>
  </si>
  <si>
    <t xml:space="preserve">BUEN DIA SOLICITAN PAGO DE LA LICENCIA DE MATERNIDAD SE ADJUNTAN SOPORTES </t>
  </si>
  <si>
    <t>LOPEZ ARIAS CARLOS ALBERTO</t>
  </si>
  <si>
    <t>LOPEZ A CARLOS ALBERTO</t>
  </si>
  <si>
    <t>CC 10478960</t>
  </si>
  <si>
    <t>8292516</t>
  </si>
  <si>
    <t xml:space="preserve">CL 9 B BIS N 9 A 73 BARRIO CORANA 1 </t>
  </si>
  <si>
    <t>buenas tardes el usuario Carlos Alberto Lopez cc 10478960 solicita se le cancele las incapacidades radicadas.</t>
  </si>
  <si>
    <t>JOHN PE</t>
  </si>
  <si>
    <t>CORAL ROSERO DALIHA BETZABETH</t>
  </si>
  <si>
    <t>CORAL ROSERO  DALIHA BETZABETH</t>
  </si>
  <si>
    <t>YPINTOA</t>
  </si>
  <si>
    <t>CC 1086774202</t>
  </si>
  <si>
    <t>3204040837</t>
  </si>
  <si>
    <t>CARRERA 17 N 23 61 BARRIO CENTENARIO</t>
  </si>
  <si>
    <t>Solicita pago de licencia de maternidad.. informa que le llegó un comunicado informando que la solicitud de pago correspondiente al periodo de noviembre de 2022 fue cancelado de forma extemporanea o se encuentra en mora.</t>
  </si>
  <si>
    <t>BETANCOURT BENAVIDES PAOLA ANDREA</t>
  </si>
  <si>
    <t>PACRUZ</t>
  </si>
  <si>
    <t>SUR SALUD IPS S.A.S.</t>
  </si>
  <si>
    <t>CC 1089844940</t>
  </si>
  <si>
    <t>7376433</t>
  </si>
  <si>
    <t>CIUDELA INVIPAZ TO 6 AP 302</t>
  </si>
  <si>
    <t xml:space="preserve">Solicitud al pago de incapacidad de maternidad. </t>
  </si>
  <si>
    <t>PAREJA SUAREZ CLAUDIA MARIA</t>
  </si>
  <si>
    <t>COMESTIBLES DAN S.A</t>
  </si>
  <si>
    <t>LEVARGAS</t>
  </si>
  <si>
    <t>CC 43543525</t>
  </si>
  <si>
    <t>3116853273</t>
  </si>
  <si>
    <t>cra 22 nro 23-23 pasatiempo</t>
  </si>
  <si>
    <t>afiliada solicita pago de incapacidades nro 8509667--8612597--8710286 y pide sean consignadas a la cuenta bancaria adjunta</t>
  </si>
  <si>
    <t>CASO CARTERA; AFILIACIONES</t>
  </si>
  <si>
    <t>GARCIA CAMPOS ERIKA DEL CARMEN</t>
  </si>
  <si>
    <t>ANGIOGRAFIA DE ANGIOGRAFIA DE ANGIOGRAFIA DE COLOMBIA S EN C</t>
  </si>
  <si>
    <t>ANGIOGRAFIA DE COLOMBIA S EN C</t>
  </si>
  <si>
    <t>CE 705055</t>
  </si>
  <si>
    <t>ANGIOGRAFIA DE COLOM</t>
  </si>
  <si>
    <t>KR 77 NRO 128A 58</t>
  </si>
  <si>
    <t>empresa solicia pago de incapacidad licencia maternidad</t>
  </si>
  <si>
    <t>RAPPI SAS</t>
  </si>
  <si>
    <t>RAPPI SAS  RAPPI SAS</t>
  </si>
  <si>
    <t>NT 900843898</t>
  </si>
  <si>
    <t>7463711</t>
  </si>
  <si>
    <t>empresa solicita pago de incapacidad</t>
  </si>
  <si>
    <t>CASO CR TARDÍO</t>
  </si>
  <si>
    <t>CASTRO SANCHEZ MARIA BERNARDA</t>
  </si>
  <si>
    <t>JARAMILLO VIVIAN PERSONERIA BELEN DE UMBRIA</t>
  </si>
  <si>
    <t>HOSPITAL SAN JOSE BELEN DE UMB</t>
  </si>
  <si>
    <t>CSALAZARB</t>
  </si>
  <si>
    <t>CC 24548907</t>
  </si>
  <si>
    <t>3145274678</t>
  </si>
  <si>
    <t>BARRIO CONSTRUCTURES CASA NUMERO 8</t>
  </si>
  <si>
    <t>MBU-P. 200CÓDIGO TRD: 0.4OFICIO N° 32Enero 27 de 2023 Señores.COLPENSIONES NUEVA EPS Asunto: Derecho de petición. A este despacho del Ministerio público se acerca la señora MARÍA BERNARDA CASTRO SANCHEZ identificada con C.C. 24.548.907 de Belén de Umbría Risaralda.. ejerciendo su derecho consagrado en el artículo 23 de la constitución política de Colombia de 1991 y la ley 15 de 2015.. manifestando que hasta el momento no se le ha consignado el dinero por las incapacidades obtenidas.. es por ello que solicitamos que se genere el pago y que alguna entidad se haga responsable según los procesos administrativos... Por lo anterior le solicito amablemente:Se protejan y garanticen los derechos constitucionales.. y se de claridad acerca del pago pendiente de las siguientes incapacidades.. N°008375191 que se encuentra en estado de autorización expedida por la nueva eps.. la N° 0008375195 que también se encuentra en estado de autorización expedida por la nueva eps.. por el diagnostico de código:G551.. se tiene entendido que: “A la EPS le corresponde pagar las incapacidades laborales de origen común desde el tercer día hasta el día 180. De allí en adelante le corresponde al fondo de pensiones hacer el pago. Del día 181 al 540 de incapacidad.. le corresponde al fondo de pensiones pagar la incapacidad según l</t>
  </si>
  <si>
    <t xml:space="preserve">Se remite solicitud de aclaración CR tardío, para retoma de incapacidad. </t>
  </si>
  <si>
    <t>06/02/2023</t>
  </si>
  <si>
    <t>CHACON CONTRERAS CESAR HERNANDO</t>
  </si>
  <si>
    <t>25/01/2023</t>
  </si>
  <si>
    <t>16:24:46</t>
  </si>
  <si>
    <t>16716552</t>
  </si>
  <si>
    <t>CESAR CHACON</t>
  </si>
  <si>
    <t>AGARCIAP</t>
  </si>
  <si>
    <t>CC 16716552</t>
  </si>
  <si>
    <t>5132796</t>
  </si>
  <si>
    <t>3124949408</t>
  </si>
  <si>
    <t>CORREGIMIENTO DE FELIDIA FINCA LA PARCELITA</t>
  </si>
  <si>
    <t xml:space="preserve">Solicitud recibida por linea de frente por Andrea Garciapara el pago de la incapacidad del 19 de septiembre al 18 octubre  que esta pendientes </t>
  </si>
  <si>
    <t>HERNANDEZ MORALES MARTA LUZ</t>
  </si>
  <si>
    <t>30/01/2023</t>
  </si>
  <si>
    <t>09:24:40</t>
  </si>
  <si>
    <t>24499987</t>
  </si>
  <si>
    <t>INDUSTRIAS PRINTEX S A</t>
  </si>
  <si>
    <t>MDURANGO</t>
  </si>
  <si>
    <t>CC 24499987</t>
  </si>
  <si>
    <t>3788308</t>
  </si>
  <si>
    <t>3117737881</t>
  </si>
  <si>
    <t xml:space="preserve">KR 55 52 BARRIO LA ALAMBRA            </t>
  </si>
  <si>
    <t>usuario que trae derecho de peticion segun fallo judicial  solicita  que se le reconozcan los pagos de incapacidades desde 25/08/2022 hasta el 09/01/2023 segun fallo de tutela  igual mente solicita  cerificacion de las incapacidaes pagas  donde se expecifique fechas de las consignaciones</t>
  </si>
  <si>
    <t>BERTEL MERCADO ALVARO JULIO</t>
  </si>
  <si>
    <t>09:54:39</t>
  </si>
  <si>
    <t>84046941</t>
  </si>
  <si>
    <t>CC 84046941</t>
  </si>
  <si>
    <t>3116793160</t>
  </si>
  <si>
    <t>CL 15 E N 5 34</t>
  </si>
  <si>
    <t xml:space="preserve"> RADICACION DE DERECHO DE PETICION Buenos díasNUEVA EPS S.A.Cordial saludos..Adjunto Derecho de Petición para su radicación.. trámite y respuesta.Atentamente..ALVARO JULIO BERTEL MERCADOC.C. N 84.046.941 de Palmito – Sucre.Con copia a la Procuraduría General de la Nación.Con copia a la Superintendencia de Salud.</t>
  </si>
  <si>
    <t>DAZA ALVAREZ MANUEL SALVADOR</t>
  </si>
  <si>
    <t>10:11:46</t>
  </si>
  <si>
    <t>1061423</t>
  </si>
  <si>
    <t>MANUEL SALVADOR DAZA ALVAREZ</t>
  </si>
  <si>
    <t>CC 1061423</t>
  </si>
  <si>
    <t>7614790</t>
  </si>
  <si>
    <t>2736773</t>
  </si>
  <si>
    <t>CARRERA 78 NUMERO 41B 31 SUR BARRIO KENNEDY</t>
  </si>
  <si>
    <t>TRASLADO POR COMPETENCIA Derecho de Petición MANUEL SALVADOR DAZA ALVAREZ</t>
  </si>
  <si>
    <t>CANABAL ALEAN WALBERTO JOSE</t>
  </si>
  <si>
    <t>10:23:14</t>
  </si>
  <si>
    <t>AGROPECUARIA BA  AGROPECUARIA BAJO GRANDE SA</t>
  </si>
  <si>
    <t>800198575</t>
  </si>
  <si>
    <t>AOSORIOL</t>
  </si>
  <si>
    <t>CC 1064310737</t>
  </si>
  <si>
    <t>4440755</t>
  </si>
  <si>
    <t>cr 42 nro 86 b - 71 itagui</t>
  </si>
  <si>
    <t>con lo expuesto .. solicito el pago de las incapacidades ya que el usuario esta afiliado y realiza los aportes.. se adjunta soportes con la peticion</t>
  </si>
  <si>
    <t>MARTINEZ GUAPACHO JESSICA PAOLA</t>
  </si>
  <si>
    <t>10:35:36</t>
  </si>
  <si>
    <t>XXXX  TAG TRAMITE ASESORIA GESTIONES</t>
  </si>
  <si>
    <t>901009965</t>
  </si>
  <si>
    <t>TAG TRAMITE ASESORIA GESTIONES</t>
  </si>
  <si>
    <t>EBARREIRO</t>
  </si>
  <si>
    <t>CC 1105683707</t>
  </si>
  <si>
    <t>3123503503</t>
  </si>
  <si>
    <t xml:space="preserve">KR 4 NRO 8 21 </t>
  </si>
  <si>
    <t xml:space="preserve">SOLICIO DE MANERA RESPETUOSA A ESTA ENTIDAD DARLE TRAMITE A LAS INCAPACIDADES DE LA EMPLEADA JESSICA PAOLA MARTINES PUAPACHO C.C. 1105683707 CONFORME A LA HISTORIA CLINICA ANEXA ESTO EN RAZON  A QUE COMO SE EXPLICO ANTERIORMENTE NO ME ES POSIBLE REALIZARLO POR LA PLATAFORMA Y EXIJO SE TRAMITE EL RECONOCIMIENTO DE LAS MISMAS COMO UN DERECHO QUE SE TIENE </t>
  </si>
  <si>
    <t>ROSADO MENDOZA OLGA MARIA</t>
  </si>
  <si>
    <t>12:45:38</t>
  </si>
  <si>
    <t>26941926</t>
  </si>
  <si>
    <t>CC 26941926</t>
  </si>
  <si>
    <t>5775566</t>
  </si>
  <si>
    <t>5728654</t>
  </si>
  <si>
    <t>KR 20 33 15</t>
  </si>
  <si>
    <t xml:space="preserve">PRETENSIONESPRIMERO: Que.. con el mayor respeto solicito NUEVA EPS.. autorizar y cancelar el pagode las incapacidades que adjuntos sin mayores dilaciones. </t>
  </si>
  <si>
    <t>ALZATE RESTREPO LUIS FERNANDO</t>
  </si>
  <si>
    <t>14:03:33</t>
  </si>
  <si>
    <t>15907535</t>
  </si>
  <si>
    <t>ALZATERESTREPOLUIS FERNANDO</t>
  </si>
  <si>
    <t>CVCARDONA</t>
  </si>
  <si>
    <t>IPS CLÍNICA ROQUE ARMANDO LÓPEZ ÁLVAREZ E.U. SEDE SAN MARCOS</t>
  </si>
  <si>
    <t>CC 15907535</t>
  </si>
  <si>
    <t>8505272</t>
  </si>
  <si>
    <t>3108330321</t>
  </si>
  <si>
    <t>CARRERA 9   12 31</t>
  </si>
  <si>
    <t xml:space="preserve">buens tardes usuario solicita pago de incapacidades mayores a 540 dias a la fecha no a rebido este pago adjunto soportes </t>
  </si>
  <si>
    <t>ARIAS ARIAS ADRIANA</t>
  </si>
  <si>
    <t>15:22:47</t>
  </si>
  <si>
    <t xml:space="preserve">asistencia inte  ASISTENCIA INTEGRAL Y CONTROL </t>
  </si>
  <si>
    <t>901492991</t>
  </si>
  <si>
    <t>NHERNANDEZR</t>
  </si>
  <si>
    <t>CC 1090381021</t>
  </si>
  <si>
    <t xml:space="preserve"> 3193200772</t>
  </si>
  <si>
    <t xml:space="preserve"> avenid 6  10 76 oficina 303 edificion bancoq</t>
  </si>
  <si>
    <t>solicito el pago  de la licencia de maternidad  de la señora adriana  ariascc 1090381021  de forma proportcional d de cuerdo a los lineamientos establecidos recnocidos y proclamads por prte de la corte constitucionl.</t>
  </si>
  <si>
    <t>CASTRO RODRIGUEZ FRANCIS</t>
  </si>
  <si>
    <t>15:25:47</t>
  </si>
  <si>
    <t>COLOMBIANA DE C COLOMBIANA DE C COLOMBIANA DE COMERCIO LTDA CO</t>
  </si>
  <si>
    <t>ATMARTINEZ</t>
  </si>
  <si>
    <t>CC 52622546</t>
  </si>
  <si>
    <t>6358395</t>
  </si>
  <si>
    <t xml:space="preserve">reliquidacion incapacides cc 52622546 </t>
  </si>
  <si>
    <t>RAMOS HURTADO KATHERINE YOHANA</t>
  </si>
  <si>
    <t>15:27:44</t>
  </si>
  <si>
    <t>CC 1031184808</t>
  </si>
  <si>
    <t>3133053</t>
  </si>
  <si>
    <t>reliquidacion  incapacidades 1031184808</t>
  </si>
  <si>
    <t>MENDOZA ESTRADA LEYDI VANESA</t>
  </si>
  <si>
    <t>16:47:12</t>
  </si>
  <si>
    <t>1234188338</t>
  </si>
  <si>
    <t>RT SERVICIOS Y COMERCIALIZADOR</t>
  </si>
  <si>
    <t>CC 1234188338</t>
  </si>
  <si>
    <t>3162736</t>
  </si>
  <si>
    <t>4019112</t>
  </si>
  <si>
    <t>CARERRA 32 B DIAGONAL 30 51</t>
  </si>
  <si>
    <t xml:space="preserve">Derecho de Peticion recibido en linea de frente por Andrea Garcia soliictando pago de la licencia de maternidad </t>
  </si>
  <si>
    <t>BARRERA VARGAS JENIFER ANGELICA</t>
  </si>
  <si>
    <t>16:49:07</t>
  </si>
  <si>
    <t>TOMBE YULE  IDALBA</t>
  </si>
  <si>
    <t>1002885785</t>
  </si>
  <si>
    <t>DMBERNAL</t>
  </si>
  <si>
    <t>CC 1023951903</t>
  </si>
  <si>
    <t xml:space="preserve"> 3207409264</t>
  </si>
  <si>
    <t xml:space="preserve"> BOGOTA</t>
  </si>
  <si>
    <t xml:space="preserve">Solicito el pago de la licencia de maternidad </t>
  </si>
  <si>
    <t>NUÑEZ ORDOÑEZ JOSE LUIS</t>
  </si>
  <si>
    <t>16:55:04</t>
  </si>
  <si>
    <t>1112228287</t>
  </si>
  <si>
    <t>CC 1112228287</t>
  </si>
  <si>
    <t>6540999</t>
  </si>
  <si>
    <t>3128780461</t>
  </si>
  <si>
    <t>DIAG 1 NRO 1 68 B BERLIN</t>
  </si>
  <si>
    <t>ASUNTO: DERECHO DE PETICIÓN ARTÍCULO 23 DE LA CONSTITUCIÓNNACIONAL DE 1991Yo.. JOSÉ LUIS NUÑEZ ORDÓÑEZ.. identificada con cedula de ciudadanía No.1.112.228.287 de pradera valle.. en nombre propio y haciendo use del derechode petición establecido en el artículo 23 de la Constitución Nacional de 1991 yen la Ley 1755 de 2015..  Por medio de la cual se regula el DerechoFundamental de Petición y se sustituye un título del Código de ProcedimientoAdministrativo y de lo Contencioso Administrativo .. me dirijo a ustedes con elfin de realizar petición con base en los siguientes:HECHOS:1. Mi esposa dio a luz el día 16 de Enero y según la ley María yo tengo elderecho de licencia de paternidad de salir a descanso para estar con mi hijo. El16 de Enero la eps me autorizo la licencia y que volvía a reincorporarme a mislabores el día 29 de Enero del 2023.. pero a la fecha no me han notificado sobreel derecho que me ampara para estar con mi hijo.PETICION:Les solicito muy respetuosamente se me brinde el permiso de licencia depaternidad y que a su vez se me cancele dicho periodo de tiempo.</t>
  </si>
  <si>
    <t>RIVAS RIVAS LUIS FELIPE</t>
  </si>
  <si>
    <t>17:37:04</t>
  </si>
  <si>
    <t>71930989</t>
  </si>
  <si>
    <t>LANAYAS</t>
  </si>
  <si>
    <t>CC 71930989</t>
  </si>
  <si>
    <t>8283028</t>
  </si>
  <si>
    <t>B PUEBLO NUEVO KR 103 97 11</t>
  </si>
  <si>
    <t>se solicita pago de incapacidades 8727600000000000 y 8529375</t>
  </si>
  <si>
    <t>PEDRAZA GALVAN NURY MILEIDES</t>
  </si>
  <si>
    <t>26/01/2023</t>
  </si>
  <si>
    <t>14:34:05</t>
  </si>
  <si>
    <t>37728162</t>
  </si>
  <si>
    <t>DVCUARTAS</t>
  </si>
  <si>
    <t>CLINICA LOS COMUNEROS</t>
  </si>
  <si>
    <t>CC 37728162</t>
  </si>
  <si>
    <t>3112740</t>
  </si>
  <si>
    <t>3135632372</t>
  </si>
  <si>
    <t>CARRERA 10 OCCIDENTE NUMERO 48 17</t>
  </si>
  <si>
    <t>SE SOLICITA PAGO DE INCAPACIDADES NO 6547910 Y 6641673</t>
  </si>
  <si>
    <t>HERNANDEZ MENDEZ RUBEN DARIO</t>
  </si>
  <si>
    <t xml:space="preserve">  MIRO SEGURIDAD</t>
  </si>
  <si>
    <t>890932539</t>
  </si>
  <si>
    <t>CC 1041256613</t>
  </si>
  <si>
    <t>4481190</t>
  </si>
  <si>
    <t>CRR 42 14 74</t>
  </si>
  <si>
    <t xml:space="preserve"> Fecha del Inconveniente (Dia/Mes/Año) : 26/01/2023 Lugar del Inconveniente:  APARTADÓ Persona que lo atendio: - Medio por el que quiere la respuesta:  correspondencia : CRR 42 14 74 ..............................................  Resumen de la Queja:  BUENAS TARDES.AGRADEZCO SU APOYO CON EL RESPECTIVO PROCEDIMIENTO PARA QUE LA AFP PROTECCIÓN.. INICIE CON EL PAGO DE LAS INCAPACIDADES DEL SEÑOR HERNÁNDEZ PUESTO QUE YA CUMPLIÓ LOS 180 DE INCAPACIDAD QUE LE CORRESPONDE RECONOCER A LA NUEVA EPS.MIL GRACIAS.</t>
  </si>
  <si>
    <t>CAR GROUP SAS</t>
  </si>
  <si>
    <t xml:space="preserve">  AUTOZEN</t>
  </si>
  <si>
    <t>900470946</t>
  </si>
  <si>
    <t>NT 900470946</t>
  </si>
  <si>
    <t>CALLE 23</t>
  </si>
  <si>
    <t xml:space="preserve"> Fecha del Inconveniente (Dia/Mes/Año) : 01/01/2023 Lugar del Inconveniente:  VIRTUAL Persona que lo atendio: VIRTUAL Medio por el que quiere la respuesta:  email : operaciones@sabinaconsultores.com ..............................................  Resumen de la Queja:  CORDIAL SALUDOSOLICITAMOS AMABLEMENTE VALIDACION DE INCAPACIDAD DEL SR JAIR ANTONIO TAMARA PATERNINA CC 92535782 CON FECHA DE INICIO 29/06/2022 AL 28/07/2022 CON NUMERO  8188476 TODA VEZ QUE HASTA LA FECHA DE INICIO (29/06/2022) CONTABA CON COTIZACION DE 10 DIAS ININTERRUMPIDOS Y HASTA EL 19 DE JULIO SE CUMPLE LOS 30 DIAS (4 SEMANAS) ESTABLECIDADAS POR NORMATIVIDAD PARA APLICAR AL RECONOCIMIENTO ECONOMICO.DE ACUERDO CON LO ANTERIOR SOLICITAMOS AMABLEMENTE RECONOCIMIENTO ECONOMICO DE LOS DIAS 20 AL 28 DE JULIO DE 2022 DE LA INCAPACIDAD  8188476GRACIAS POR LA ATENCION PRESTADA</t>
  </si>
  <si>
    <t>LADINO TOVAR DIANA GRACIELA</t>
  </si>
  <si>
    <t xml:space="preserve">  DIANA GRACIELA LADINO TOVAR</t>
  </si>
  <si>
    <t>1075213527</t>
  </si>
  <si>
    <t>CC 1075213527</t>
  </si>
  <si>
    <t>CALLE 25 BIS 32 62</t>
  </si>
  <si>
    <t xml:space="preserve"> Fecha del Inconveniente (Dia/Mes/Año) : 25/01/2023 Lugar del Inconveniente:  VIRTUAL Persona que lo atendio: VIRTUAL Medio por el que quiere la respuesta:  correspondencia : CALLE 25 BIS 32 62 ..............................................  Resumen de la Queja:  BUENAS TARDES ES QUE ME CONSIGNARON EL PAGO DE UNA INCAPACIDAD POR ENFERMEDAD GENERAL Y NO TENGO CLARO SOBRE QUE PORCENTAJE ME LA ESTAN LIQUIDANDO SOBRE QUE BASE DE PAGO ME LA ESTAN CANCELANDO. ME PODRIAN INDICAR POR FAVOR.</t>
  </si>
  <si>
    <t>MARTINEZ URAZAN JAVIER</t>
  </si>
  <si>
    <t>31/01/2023</t>
  </si>
  <si>
    <t>08:29:55</t>
  </si>
  <si>
    <t>7307511</t>
  </si>
  <si>
    <t>JAVIER MARTINEZ URAZAN</t>
  </si>
  <si>
    <t>MOGONZALEZ</t>
  </si>
  <si>
    <t>CENTRO MEDICO COLSUBSIDIO CHIQUINQUIRA</t>
  </si>
  <si>
    <t>CC 7307511</t>
  </si>
  <si>
    <t>8941637</t>
  </si>
  <si>
    <t>3114929729</t>
  </si>
  <si>
    <t xml:space="preserve">CARRERA 1A NUMERO 6B 25 SUR      </t>
  </si>
  <si>
    <t>Usuario radica derecho d epeticion soliictando se le reconozca economica mete las incapacidades 0007788411-0007899334 ya que tiene inconvenentes para cobrarlas en la plataforma requiere se le d euna respuesta  indicandole por que no le es posible cobrar las incapacidades ya que por la platafoema de prestaciones economicas no ha podido.</t>
  </si>
  <si>
    <t>MORENO BARRERO CARLOS ARTURO</t>
  </si>
  <si>
    <t>JENESANO  MUNICIPIO JENESANO</t>
  </si>
  <si>
    <t>891801376</t>
  </si>
  <si>
    <t>CC 80434629</t>
  </si>
  <si>
    <t>3103037854</t>
  </si>
  <si>
    <t>CRA 4 NO 7 11</t>
  </si>
  <si>
    <t xml:space="preserve"> Fecha del Inconveniente (Dia/Mes/Año) : 05/01/2023 Lugar del Inconveniente:  OFICIO*C1936226 Persona que lo atendio: DIRECCION PRESTACIONES ECONOMICAS Medio por el que quiere la respuesta:  correspondencia : CRA 4 NO 7 11 ..............................................  Resumen de la Queja:  SE SOLICITA DE FORMA RESPETUOSA PAGO DE INCAPACIDADES DESDE EL 18 DE SEPTIEMBRE DE 2022  AL 30 DE ENERO DE 2023</t>
  </si>
  <si>
    <t>RAMIREZ LEYTON BLANCA NUBIA</t>
  </si>
  <si>
    <t>12:17:22</t>
  </si>
  <si>
    <t>40416768</t>
  </si>
  <si>
    <t>ASOCIACION DE PADRES Y USUA DE</t>
  </si>
  <si>
    <t>CC 40416768</t>
  </si>
  <si>
    <t>7313336</t>
  </si>
  <si>
    <t>CALLE 68 B NUMERO 48 B 48 SUR</t>
  </si>
  <si>
    <t>Buen dia usuaria radica derecho de peticion ya que no le han realizado pago de incapacidades.nubiaramirez_@hotmail.com</t>
  </si>
  <si>
    <t>AYALA BOBADILLA JOSE</t>
  </si>
  <si>
    <t>14:44:26</t>
  </si>
  <si>
    <t>12103999</t>
  </si>
  <si>
    <t>AYALABOBADILLAJOSE</t>
  </si>
  <si>
    <t>HLOSADA</t>
  </si>
  <si>
    <t>CC 12103999</t>
  </si>
  <si>
    <t>8743128</t>
  </si>
  <si>
    <t>CL 8 34 92 CS 2</t>
  </si>
  <si>
    <t>DIAZ MOSQUERA MARYSEL</t>
  </si>
  <si>
    <t>16:35:56</t>
  </si>
  <si>
    <t>27965142</t>
  </si>
  <si>
    <t>CC 27965142</t>
  </si>
  <si>
    <t>3744727</t>
  </si>
  <si>
    <t>NA</t>
  </si>
  <si>
    <t>Asunto: Derecho de Petición Hola.. muy buenas tardes.Adjunto derecho de petición para el pago de la licencia de maternidad de Marysel Díaz identificada con cédula de ciudadanía 27965142Gracias</t>
  </si>
  <si>
    <t>08/02/2023</t>
  </si>
  <si>
    <t>CAJA DE COMPENSACION FAMILIAR DE CALDAS</t>
  </si>
  <si>
    <t>27/01/2023</t>
  </si>
  <si>
    <t xml:space="preserve">  JUAN ANTONIO CARDONA BOTERO</t>
  </si>
  <si>
    <t>10281185</t>
  </si>
  <si>
    <t>NT 890806490</t>
  </si>
  <si>
    <t>8783111</t>
  </si>
  <si>
    <t>CALLE 50 CARRERA 25 ESQINA</t>
  </si>
  <si>
    <t xml:space="preserve"> Fecha del Inconveniente (Dia/Mes/Año) : 04/01/2023 Lugar del Inconveniente:  MANIZALES Persona que lo atendio: BETSY XIMENA GARZON SALAZAR Medio por el que quiere la respuesta:  email : juanantonio.cardona@confa.co ..............................................  Resumen de la Queja:  DE NOVIEMBRE 2022 A LA FECHA SE HA SOLICITADO INFORMACIÓN DEL PAGO O RECHAZO DE VARIAS INCAPCIDADES.. COMO A LA FECHA NO SE HA RECIBIDO RESPUESTA EL DIA DE HOY SE ENVIA A VARIOS EMAIL DE LA NUEVA EPS UN DERECHO DE PETICION CON EL FIN DE OBTENER LA RESPUESTA A NUESTRA SOLUCITUD DOCTOR JOSÉ FERNANDO CARDONA.PRESIDENTE DE LA NUEVA EPSSECRETARIA.GENERAL@NUEVAEPS.COM.CODOCTORA LORENA CECILIA OSPINA EUSSECONTACTO ADMINISTRATIVO EJE CAFETEROLORENA.OSPINA@NUEVAEPS.COM.CODOCTORABETSY XIMENA GARZON SALAZARBETSY.GARZON@NUEVAEPS.COM.CO</t>
  </si>
  <si>
    <t>09/02/2023</t>
  </si>
  <si>
    <t>LUNA ALVAREZ SILVIA ALEJANDRA</t>
  </si>
  <si>
    <t xml:space="preserve">  LUNAALVAREZSILVIA ALEJANDRA</t>
  </si>
  <si>
    <t>1069265455</t>
  </si>
  <si>
    <t>CC 1069265455</t>
  </si>
  <si>
    <t>8562664</t>
  </si>
  <si>
    <t>CALLE 3 N 5 23</t>
  </si>
  <si>
    <t xml:space="preserve"> Fecha del Inconveniente (Dia/Mes/Año) : 20/01/2023 Lugar del Inconveniente:  CHOCONTÁ Persona que lo atendio: TESORERIA NUEVA EPS  Medio por el que quiere la respuesta:  correspondencia : CALLE 3 N 5 23 ..............................................  Resumen de la Queja:  1.EL DÍA OCHO (8) DE NOVIEMBRE DE DOS MIL VEINTIDÓS (2022) ME FUE CONCEDIDA LICENCIA DE MATERNIDAD POR EL TÉRMINO DE 126 DÍAS.. ES DECIR HASTA EL TRECE (13) DE MARZO DE VEINTITRÉS (2023).2.DICHA LICENCIA FUE TRAMITADA ANTE NUEVA E.P.S... REALIZANDO EL CONDUCTO REGULAR</t>
  </si>
  <si>
    <t xml:space="preserve"> INICIANDO POR LA TRANSCRIPCIÓN DE LA INCAPACIDAD.. LUEGO INSCRIPCIÓN DE LA CUENTA BANCARIA Y POR ÚLTIMO REALIZANDO LA SOLICITUD DE PAGO. 3.EL PASADO VEINTE (20) DE ENERO DE DOS MIL VEINTITRÉS (2023) ME FUE CONSIGNADA LA SUMA DE CUATRO MILLONES CUATROCIENTOS TREINTA MIL PESOS ($4.340.000) MONEDA CORRIENTE.. A LA CUENTA DE AHORROS BANCOLOMBIA INSCRITA EN EL CORRESPONDIENTE TRÁMITE.. SIN EMBARGO.. ÉSTA AL SER DIVIDIDA DA UN APROXIMADO DE UN MILLÓN OCHENTA Y CINCO MIL PESOS ($1.085.000) MENSUAL. 4.DE ACUERDO A LO ANTERIOR.. Y EN BASE AL REPORTE DE PAGOS DEL ÚLTIMO AÑO COTIZADO POR LA SUSCRITA</t>
  </si>
  <si>
    <t xml:space="preserve"> QUE SERÁ APORTADO EN ESTA SOLICITUD.. Y SEGÚN LO SEÑALA EL ARTÍCULO 236 DEL CÓDIGO SUSTANTIVO DEL TRABAJO SE TOMARÁ EN CUENTA EL SALARIO PROMEDIO DEVENGADO POR LA TRABAJADORA EN EL ÚLTIMO AÑO DE SERVICIO.. O EN TODO EL TIEMPO SI FUERE MENOR.. TENIENDO EN CUENTA QUE EL SALARIO ERA VARIABLE. 5.CONFORME AL HECHO ANTECEDENTE.. EL VALOR CONSIGNADO NO COINCIDE CON EL VALOR REAL QUE DEBE SER RECONOCIDO DE SEIS MILLONES SESENTA Y OCHO MIL SEISCIENTOS SESENTA Y DOS PESOS ($6.068.662) MONEDA CORRIENTE.. QUEDANDO ASÍ UN SALDO PENDIENTE DE UN MILLÓN SETECIENTOS VEINTIOCHO MIL SEISCIENTOS PESOS ($1.728.660) MONEDA CORRIENTE.II. PETICION. 1.SE REALICE REVISIÓN Y RELIQUIDACIÓN A LA PRESENTE LICENCIA DE MATERNIDAD RADICADA BAJO NÚMERO 8546100. </t>
  </si>
  <si>
    <t>AVILA LORA BENGY TATIANA</t>
  </si>
  <si>
    <t>09:56:27</t>
  </si>
  <si>
    <t>IBEROMACK  IBEROMACK SAS</t>
  </si>
  <si>
    <t>901394854</t>
  </si>
  <si>
    <t>JRONDON</t>
  </si>
  <si>
    <t>PUNTO DE ATENCION VILLAVICENCIO</t>
  </si>
  <si>
    <t>CC 1003188180</t>
  </si>
  <si>
    <t>3214281044</t>
  </si>
  <si>
    <t>3227487404</t>
  </si>
  <si>
    <t>CALLE 37 40 87 BARZAL</t>
  </si>
  <si>
    <t>AFILIADO SOLICITA RADICAR INCONFORMIDAD POR EL NO PAGO DE LICENCIA DE MATERNIDAD N° 8378263 SE ANEXA DOCUMENTACION ENTREGADA</t>
  </si>
  <si>
    <t>AGUIRRE DAVILA JOSE ALBEIRO</t>
  </si>
  <si>
    <t>10:03:34</t>
  </si>
  <si>
    <t>18462830</t>
  </si>
  <si>
    <t>JUCAMELO</t>
  </si>
  <si>
    <t>p</t>
  </si>
  <si>
    <t>CC 18462830</t>
  </si>
  <si>
    <t>3132867524</t>
  </si>
  <si>
    <t>CARRILERA CASA  44   QUIMBAYA BARRIO EL DESPA</t>
  </si>
  <si>
    <t>A si mismo me permito interponer subdiariamente .. RECURSO DE APELACION en contra de esta desicion ante la vicepresidencia de operaciones de la nueva eps en caso de que lo por mi solicitado en este recurso de reposicion no sea atendido</t>
  </si>
  <si>
    <t>PEREZ MERCHAN ROSENDO</t>
  </si>
  <si>
    <t xml:space="preserve">  CARBOGRANULADOS SAS</t>
  </si>
  <si>
    <t>9005005406</t>
  </si>
  <si>
    <t>CC 9396661</t>
  </si>
  <si>
    <t>3134224692</t>
  </si>
  <si>
    <t>CARRERA 12 12 23</t>
  </si>
  <si>
    <t xml:space="preserve"> Fecha del Inconveniente (Dia/Mes/Año) : 30/01/2023 Lugar del Inconveniente:  LIQUIDACION INCAPACIDAD TRABAJADOR Persona que lo atendio: MNMBNVBV Medio por el que quiere la respuesta:  email : carbogranulados_sas@yahoo.com ..............................................  Resumen de la Queja:  BUENOS DIAS:ESCRIBO DE LA EMPRESA CARBOGRANULADOS SAS.. PARA SOLICITAR SE REVISE LAS LIQUIDACIONES QUE REALIZARON PARA LAS INCAPACIDADES DEL SEÑOR ROSENDO PEREZ MERCHAN CON NUMERO DE CEDULA 9.396.661.. YA QUE EL SALARIO DE EL ES VARIABLE ASÍ COMO LO DEMUESTRAN LOS PAGOS A APORTES EN LINEA.. Y PARA EL MES DE LA INCAPACIDAD TUVO UN SALARIO MAYOR A UN MÍNIMO ESPERAMOS EL RESPECTIVO REAJUSTE DE LA INCAPACIDAD.  NO FUE POSIBLE ADJUNTAR POR ESTE MEDIO LA PLANILLA.. PÉRO SI SE ENVIO UN CORREO A CARTERA DEL CUAL NO OBTUVIMOS EL RADICADO NI NIGUNA CONTESTACION AGRADECEMOS SU COLABORACION.QUEDAMOS ATENTOS A SU PRONTA RESPUESTA GRACIAS.ATT.LUBE YANIRA AREVALO S.VISTA PREVIA</t>
  </si>
  <si>
    <t>GOMEZ SANCHEZ YADIRA</t>
  </si>
  <si>
    <t>10:51:28</t>
  </si>
  <si>
    <t>36754525</t>
  </si>
  <si>
    <t>LILIANA JIMENA ORTIZ ORDONEZ</t>
  </si>
  <si>
    <t>JOGUERRERO</t>
  </si>
  <si>
    <t>SOCIEDAD MEDICA SURSALUD SAS - SEDE SUR</t>
  </si>
  <si>
    <t>CC 36754525</t>
  </si>
  <si>
    <t>3137627388</t>
  </si>
  <si>
    <t>KR 34 BIS N 16 B 80 AP 1101</t>
  </si>
  <si>
    <t>Se haga valido el articulo 67 de la ley 1753 de 2015 la cual dicta que el encargado de hacer el pago de las incapacidades posterior a 540 de la entidad presadora de salud en mi caso la NUEVA EPS</t>
  </si>
  <si>
    <t>RAMIREZ VALENCIA CLAUDIA PATRICIA</t>
  </si>
  <si>
    <t>11:19:59</t>
  </si>
  <si>
    <t>CLICK INDUSTRIA  CLICK INDUSTRIAL SAS</t>
  </si>
  <si>
    <t>901271423</t>
  </si>
  <si>
    <t>CLICK INDUSTRIAL SAS</t>
  </si>
  <si>
    <t>CC 52332731</t>
  </si>
  <si>
    <t>5415057</t>
  </si>
  <si>
    <t>CL 64 NRO 121 26</t>
  </si>
  <si>
    <t>empresa que indica que no esta de acuerdo con la respueta del radicado VO-grc-dpe1937652-23</t>
  </si>
  <si>
    <t>BOHORQUEZ PEREZ LUIS ARNULFO</t>
  </si>
  <si>
    <t>11:49:35</t>
  </si>
  <si>
    <t>LTDA  SEGURCOL LTDA</t>
  </si>
  <si>
    <t>890911972</t>
  </si>
  <si>
    <t>CC 1016074930</t>
  </si>
  <si>
    <t>000</t>
  </si>
  <si>
    <t xml:space="preserve"> Solicitud pago licencia paternidad BOHORQUEZ PEREZ LUIS ARNULFO cc 1016074930.segurcol ltda Buenos dias Señores Nueva EpsLa Empresa Segurcol ltda con nit 890911972.. solicita de su entidad el pronto pago de la licencia de paternidad del cotizante BOHORQUEZ PEREZ LUIS ARNULFO cc 1016074930 de enero 15 hasta enero 28 de 2023Quedamos atentos a una pronta respuesta.</t>
  </si>
  <si>
    <t>DIAZ MARULANDA JAIRO</t>
  </si>
  <si>
    <t>12:55:35</t>
  </si>
  <si>
    <t>10249413</t>
  </si>
  <si>
    <t>DIAZMARULANDAJAIRO</t>
  </si>
  <si>
    <t>YMEJIA</t>
  </si>
  <si>
    <t>CC 10249413</t>
  </si>
  <si>
    <t>8855949</t>
  </si>
  <si>
    <t>8747979</t>
  </si>
  <si>
    <t>KR 212321</t>
  </si>
  <si>
    <t xml:space="preserve">BUEN DIA.. SE SOLICITA POR FAVOR VALIDAR DERECHO DE PETICION: PRIMERO: Solicito respetuosamente a las dos entidades que.. demanera conjunta y coordinada procedan a reconocerme y pagarmeel subsidio por incapacidades médicas desde sus competencias..esto es.. la NUEVA EPS hasta el día 180 de incapacidad.. el fondode pensiones PROTECCION desde el día 180 en adelante hasta lafecha.. siendo estas las siguientes incapacidades:FECHA DE INICIO FECHA DE TERMINACION DIAS CAUSADOS03/12/2021 01/01/2022 3002/01/2022 31/01/2022 3001/02/2022 02/03/2022 3003/03/2022 01/04/2022 3002/04/2022 01/05/2022 3001/06/2022 30/06/2022 3029/11/2022 08/12/2022 10Total días 190SEGUNDO: Solicito respetuosamente a la NUEVA EPS un certificadode las incapacidades pagas y no pagas hasta la fecha.TERCERO: Por ultimo solicito no dar más dilaciones a esteproceso ya que soy la parte débil de proceso y no puedo esperarmás ya que no tengo más ingresos. </t>
  </si>
  <si>
    <t>DORPORACION RADIAL DE ORIENTE</t>
  </si>
  <si>
    <t xml:space="preserve">  ALFAR ANTONIO VELEZ</t>
  </si>
  <si>
    <t>70301882</t>
  </si>
  <si>
    <t>NT 811020139</t>
  </si>
  <si>
    <t>CRA 30 1 1</t>
  </si>
  <si>
    <t xml:space="preserve"> Fecha del Inconveniente (Dia/Mes/Año) : 22/08/2022 Lugar del Inconveniente:  EL CARMEN VIBORAL Persona que lo atendio: PORTAL TRANSACCIONAL PAGINA WEB Medio por el que quiere la respuesta:  correspondencia : CRA 30 1 1  ..............................................  Resumen de la Queja:  EL DIA 22 DE AGOSTO DE 2022.. SOLICITE POR EL PORTAL EL PAGO DE LAS SIGUIENTES INCAPACIDADES: 007835685.. 0008202940.. 0008202949 Y 0008202955.. LAS CUALES EN EL SISTEMA ESTAN EN ESTADO AUTORIZADA.. PERO HASTA LA FECHA NO LAS HAN PAGADO.. POR LO TANTO REQUIERO A LA MAYOR BREVEDAD POSIBLE SEAN COSIGNADAS EN LA CUENTA BANCARIA DE LA EMPRESA YA INSCRITA EN LA EPS</t>
  </si>
  <si>
    <t>DURAN MORENO DEFNA NEREYA</t>
  </si>
  <si>
    <t>10:13:36</t>
  </si>
  <si>
    <t>1069751127</t>
  </si>
  <si>
    <t>AMERICAS BUSINESS PROCESS SERV</t>
  </si>
  <si>
    <t>ACASTIBLANF</t>
  </si>
  <si>
    <t>CC 1069751127</t>
  </si>
  <si>
    <t>2402103</t>
  </si>
  <si>
    <t>8780611</t>
  </si>
  <si>
    <t>CALLE 66A NUMERO 77A 79</t>
  </si>
  <si>
    <t>cordial saludo.. Cotizante adjunta documentación solicitando pago de incapacidadesNOTIFICACIONESdefi.duran@gmail.comcel 3213596224</t>
  </si>
  <si>
    <t>AVILA BOON ELEN JOSE</t>
  </si>
  <si>
    <t xml:space="preserve">  ELEN JOSE AVILA BOON</t>
  </si>
  <si>
    <t>15621782</t>
  </si>
  <si>
    <t>CC 15621782</t>
  </si>
  <si>
    <t>BARRIO PEKIN</t>
  </si>
  <si>
    <t xml:space="preserve"> Fecha del Inconveniente (Dia/Mes/Año) : 09/03/2020 Lugar del Inconveniente:  SAN ANTER CORDOBA Persona que lo atendio: LEDIS MORALES Medio por el que quiere la respuesta:  correspondencia : BARRIO PEKIN ..............................................  Resumen de la Queja:  SOLICITO MUY AMABLEMENTE ME SEAN CARGADAS AL SISTEMA LAS DOS INCAPACIDADES PARA PODER SOLICITAR EL PAGO YA REGISTRADO COMO EMPLEDOR.AGRADEZCO LA ATENCION</t>
  </si>
  <si>
    <t>PUCHANA LINARES JAVIER IVAN</t>
  </si>
  <si>
    <t xml:space="preserve">  COLOMBIANA DE COMERCIO SA</t>
  </si>
  <si>
    <t>CC 1085287571</t>
  </si>
  <si>
    <t>3175651188</t>
  </si>
  <si>
    <t>CALLE 28 NO 6 28 AV BOLIVAR</t>
  </si>
  <si>
    <t xml:space="preserve"> Fecha del Inconveniente (Dia/Mes/Año) : 27/01/2023 Lugar del Inconveniente:  PRESTACIONES ECONÓMICAS Persona que lo atendio: PRESTACIONES ECONÓMICAS Medio por el que quiere la respuesta:  correspondencia : CALLE 28 NO 6 28 AV BOLIVAR ..............................................  Resumen de la Queja:  SRES. NUEVA EPS.. EN NOMBRE DE COLOMBIANA DE COMERCIO IDENTIFICADO CON NIT 890900943 COMO REGISTRA EN SU BASE DE DATOS.. SOLICITAMOS DE SU COLABORACIÓN PARA EFECTUAR EL PAGO DE LAS SIGUIENTES INCAPACIDADES.. TODA VEZ QUE FUERON LIQUIDADAS.. SIN EMBARGO.. A LA FECHA NO HAN SIDO PAGADAS POR SU ENTIDAD. * 8331568 * 8329648* 8221325* 8379330GRACIAS POR SU PRONTA COLABORACIÓN Y RESPUESTA</t>
  </si>
  <si>
    <t>OROZCO MENDOZA ARNOLDO ENRIQUE</t>
  </si>
  <si>
    <t>12:29:26</t>
  </si>
  <si>
    <t>19616228</t>
  </si>
  <si>
    <t>NUEVA PLANTACION S.A.</t>
  </si>
  <si>
    <t>CC 19616228</t>
  </si>
  <si>
    <t>5135259</t>
  </si>
  <si>
    <t>3013224931</t>
  </si>
  <si>
    <t>CALLE 8B NÚMERO 9A 78 BARRIO LA ESPERANZA</t>
  </si>
  <si>
    <t>ARNOLDO ENRIQUE OROZCO MENDOZA.. varón.. mayor de edaddomiciliado y residenciado en el municipio del Aracataca-Magdalena..identificado civilmente con cedula de ciudadanía como aparece al pie demi correspondiente firma.. con el debido respeto que me caracteriza.. medirijo a usted a través de este escrito.. actuando en nombre propio y conla finalidad de solicitarle a usted el reconocimiento y cancelación de lassiguientes incapacidades de las cuales fueron ordenadas el reconocimientoy cancelación de estas a través de fallo de tutela emitidopor el señor JuezPromiscuo Municipal de Aracataca-Magdalena.. y confirmado por el Juezde Segunda Instancia donde fue impugnado por parte de ustedes.Señor gerente.. le solicito a usted el reconocimiento y cancelación de lasincapacidades emitidas por la entidad competente como son las del mesde junio del 2022 las cuales le anexare a renglón siguiente.ANEXO- incapacidades solicitadas.- No. Incapacidad 0008749866 (20/01/2023 a 18/02/2023)- copia del fallo de tutela emitido por el señor Juez PromiscuoMunicipal de Aracataca – Magdalena- Segundo fallo de tutela emitido por el Juzgado Civil del Circuito deFundación-MagdalenaN</t>
  </si>
  <si>
    <t>CORREDOR CASTELLANOS JUAN DIEGO</t>
  </si>
  <si>
    <t>28/01/2023</t>
  </si>
  <si>
    <t>07:52:21</t>
  </si>
  <si>
    <t>ALIADOS LABORAL  ALIADOS LABORALES SAS</t>
  </si>
  <si>
    <t>900426164</t>
  </si>
  <si>
    <t>ALIADOS LABORALES SAS</t>
  </si>
  <si>
    <t>CC 1090393723</t>
  </si>
  <si>
    <t>3209084362</t>
  </si>
  <si>
    <t>KR 21 87 22</t>
  </si>
  <si>
    <t xml:space="preserve">empresa que solicita el pago pendiente de incapacidades </t>
  </si>
  <si>
    <t>MATURANA FERNANDEZ JACKELINE</t>
  </si>
  <si>
    <t>10:37:54</t>
  </si>
  <si>
    <t>45462916</t>
  </si>
  <si>
    <t>JACKELINE MATURANA FERNANDEZ</t>
  </si>
  <si>
    <t>MAMEJIA</t>
  </si>
  <si>
    <t>CC 45462916</t>
  </si>
  <si>
    <t>3005786</t>
  </si>
  <si>
    <t>3005786126</t>
  </si>
  <si>
    <t>CARRERA 46 NUMERO 165 65 APARTAMENTO 303</t>
  </si>
  <si>
    <t>buen dia afiliada radica carta solicitando el pago de incapacidades no 0008739225 y 0008622137</t>
  </si>
  <si>
    <t>LEON VERA JOSE CONCEPCION</t>
  </si>
  <si>
    <t>01/02/2023</t>
  </si>
  <si>
    <t>11:40:02</t>
  </si>
  <si>
    <t>88288785</t>
  </si>
  <si>
    <t>LEONVERAJOSE CONCEPCION</t>
  </si>
  <si>
    <t>APARADA</t>
  </si>
  <si>
    <t>CC 88288785</t>
  </si>
  <si>
    <t>3166053119</t>
  </si>
  <si>
    <t>CALLE 32 NUMERO 2  65 BARRIO CORDIALIDAD</t>
  </si>
  <si>
    <t>Buenos dias se envia solicitud de pago de incapacidades medicas.. se adjuntan soportes para validar el caso.Notificar vera88433@gmail.comcel 3166053119</t>
  </si>
  <si>
    <t>RUBIANO GARZON LUIS EDUARDO</t>
  </si>
  <si>
    <t>12:26:10</t>
  </si>
  <si>
    <t>ETERNIT COLOMBI  ETERNIT COLOMBIANA SA</t>
  </si>
  <si>
    <t>860002302</t>
  </si>
  <si>
    <t>DINFANTEA</t>
  </si>
  <si>
    <t>CC 3179271</t>
  </si>
  <si>
    <t>7306900</t>
  </si>
  <si>
    <t xml:space="preserve">autopista km 1 silvania </t>
  </si>
  <si>
    <t xml:space="preserve">empresa solicita pago de incapacidad </t>
  </si>
  <si>
    <t>BAHAMON CEBALLOS MARIA ANGELICA</t>
  </si>
  <si>
    <t>13:03:46</t>
  </si>
  <si>
    <t>ZIPA  WILLIAM JESUS ZIPA RODRIGUEZ</t>
  </si>
  <si>
    <t>7168979</t>
  </si>
  <si>
    <t>WILLAN JESUS ZIPA RODRIGUEZ</t>
  </si>
  <si>
    <t>AARIZAN</t>
  </si>
  <si>
    <t>CLINICA DE CHIA S.A - SEDE TUNJA</t>
  </si>
  <si>
    <t>CC 1075301679</t>
  </si>
  <si>
    <t>3125298724</t>
  </si>
  <si>
    <t>CLL 17 # 11 - 87 TUNJA</t>
  </si>
  <si>
    <t>DERECHO DE PETICIÓN PARA PAGO DE INCAPACIDAD EIN3345771 DE EMPLEADA MARIA ANGELICA BAHAMON CEBALLOS CC 1075301679.</t>
  </si>
  <si>
    <t>ARROYAVE MONTOYA ORIANA MARIA</t>
  </si>
  <si>
    <t>15:24:20</t>
  </si>
  <si>
    <t>22002295</t>
  </si>
  <si>
    <t>PCASALLASB</t>
  </si>
  <si>
    <t>CC 22002295</t>
  </si>
  <si>
    <t>4421036</t>
  </si>
  <si>
    <t>3105457378</t>
  </si>
  <si>
    <t>CARRERA 28 A NUMERO 28 02 BARRIO ZULIA</t>
  </si>
  <si>
    <t xml:space="preserve">LUGAR DE LOS HECHOS: NUEVA EPS FECHA DE LO SUCEDIDO: 1/02/2023MOTIVO POR EL CUAL RADICA LA QUEJA: inconsistencia con incapacidades ESPECIALIDAD (SI ES PARA CONSULTA O AGENDAMIENTO SEGÚN APLIQUE):RESUMEN DE LOS SUCEDIDO (PUNTUAL): Buenas tardes .. el afiliado genera la queja porque no le brindan la información acorde de una incapacidad con el radicado 309689.. se encuentra molesta porque lleva desde el mes de noviembre generando la solicitud y no le han dado una respuesta clara </t>
  </si>
  <si>
    <t>GELVIS TORRES SERGIO LUIS</t>
  </si>
  <si>
    <t>10:36:47</t>
  </si>
  <si>
    <t>BAUTISTA GALAVIZ LAURA MARCELA</t>
  </si>
  <si>
    <t>52437097</t>
  </si>
  <si>
    <t>CC 88271827</t>
  </si>
  <si>
    <t>Solicitud de pago y reconocimiento de Incapacidad</t>
  </si>
  <si>
    <t>NARANJO ARROYAVE LUZ MARINA</t>
  </si>
  <si>
    <t xml:space="preserve">  BERNARDO BARRIENTOS</t>
  </si>
  <si>
    <t>15329900</t>
  </si>
  <si>
    <t>CC 32555808</t>
  </si>
  <si>
    <t>8538472</t>
  </si>
  <si>
    <t>CALLE 21 NO 21 40</t>
  </si>
  <si>
    <t xml:space="preserve"> Fecha del Inconveniente (Dia/Mes/Año) : 08/10/2022 Lugar del Inconveniente:  YARUMAL Persona que lo atendio: HOSPITAL YARUMAL Medio por el que quiere la respuesta:  email : doblebdistribuciones@hotmail.com ..............................................  Resumen de la Queja:  SOLICITO A USTEDES ME COLABOREN CON EL PAGO DE LA INCAPACIDAD DE SEBASTIAN RESTREPO C.C.1.035.522.081 EADICADA DESDE OCTUBRE NO.237226353 Y 217562 QUE A LA FECHA DE HOY NO HA SIDO PAGADA POR USTEDES Y NO HE RECIBIDO RESPUESTA ALGUNA Y ESTE VALOR HACE PARTE DEL SALARIO DEL EMPLEADO.</t>
  </si>
  <si>
    <t>GIRALDO  MARYURI</t>
  </si>
  <si>
    <t xml:space="preserve">  MARYURI GIRALDO</t>
  </si>
  <si>
    <t>31483767</t>
  </si>
  <si>
    <t>CC 31483767</t>
  </si>
  <si>
    <t>CLL 21C N 5 59</t>
  </si>
  <si>
    <t xml:space="preserve"> Fecha del Inconveniente (Dia/Mes/Año) : 28/11/2022 Lugar del Inconveniente:  GUADALAJARA DE BUGA  Persona que lo atendio: NUEVAEPS  Medio por el que quiere la respuesta:  email : Yurigiraldo25@gmail.com ..............................................  Resumen de la Queja:  CORDIAL SALUDO: HE TRATADO DE SOLICITAR EL PAGO DE LAS INCAPACIDADES NO SE HA PODIDO PORQUE ENVÍAN UN CORREO SOLICITANDO ALGÚN DOCUMENTO Y NO ENVÍA INFORMACIÓN CLARA DE DONDE ENVIAR DICHO DOCUMENTO.. LLAMO A LA LÍNEA DE ATENCIÓN DAN CORREOS QUE RESPONDEN NO PUEDEN DAR RESPUESTA A LA SOLICITUD NO ES POR MEDIO DE ESE CANAL.. ME ACERCO A LA OFICINA TAMPOCO DAN INFORMACIÓN CLARA SOLO RESPONDE QUE POR LA PÁGINA.. EL DOCUMENTO QUE SOLICITÓ LA NUEVAEPS PARA EL PAGO.. UN HISTORIAL DE IMCAPACIDAD DE LA EPS ANTERIOR DONDE CERTIFIQUE QUE NO HE SOLICITADO IMCAPACIDAD EN EL TIEMPO QUE LLEVO VINCULADA A LA NUEVA EPS..  ASMETSALUD QUE ERA LA EPS ANTERIOR YA ME ENVIÓ EL DOCUMENTO.. DONDE DEBO ENVIAR EL DOCUMENTO PARA QUE LA NUEVAEPS ME HAGA EL PAGO. QUEDO PENDIENTE DE SU RESPUESTA </t>
  </si>
  <si>
    <t>ALPISSTT PALACIO JORGE LUIS</t>
  </si>
  <si>
    <t xml:space="preserve">  JORGE LUIS ALPISSTT PALACIO</t>
  </si>
  <si>
    <t>1052731201</t>
  </si>
  <si>
    <t>CC 1052731201</t>
  </si>
  <si>
    <t>3017628020</t>
  </si>
  <si>
    <t>MZ3 LT21</t>
  </si>
  <si>
    <t xml:space="preserve"> Fecha del Inconveniente (Dia/Mes/Año) : 30/01/2023 Lugar del Inconveniente:  APP TRANSCRIPCIÓN DE INCAPACIDAD  Persona que lo atendio: ASESOR Medio por el que quiere la respuesta:  email : dorispuertaolivo44@gmail.com ..............................................  Resumen de la Queja:  SOLICITO EL PAGO DE LAS INCAPACIDADES QUE ME ESTÁN DEBIENDO NO VEO EL PAGO REFLEJADO  Y ESTOY PASANDO NECESIDAD YA  QUE USTEDES ESTÁN VOLANDO MIS DERECHOS SALARIAL  Y VIDA DIGNA  LAS INCAPACIDADES CORRESPONDE DESDE EL 9 DE NOVIEMBRE DEL 2022 HASTA EL 31DE ENERO DEL 20223 </t>
  </si>
  <si>
    <t>BENEMERITO CUERPO BOMBEROS VOLUNT</t>
  </si>
  <si>
    <t xml:space="preserve">  BENEMERITO CUERPO DE BOMBEROS</t>
  </si>
  <si>
    <t>890399000</t>
  </si>
  <si>
    <t>NT 890399000</t>
  </si>
  <si>
    <t>6028821252</t>
  </si>
  <si>
    <t>AVENIDA 3NTE 20N 54</t>
  </si>
  <si>
    <t xml:space="preserve"> Fecha del Inconveniente (Dia/Mes/Año) : 30/01/2023 Lugar del Inconveniente:  CALI Persona que lo atendio: RESPUESTA POR CORREO Medio por el que quiere la respuesta:  email : auxiliar2gestionhumana@bomberoscali.org ..............................................  Resumen de la Queja:  SOLICITAMOS PAGO DE LAS INCAPACIDADES 8182742.. 8235726.. 8649219 Y 1 DIA DE 8695771 A NOMBRE DE NORBY MIRELLA MOSQUERA OSPINA CC 1114487398</t>
  </si>
  <si>
    <t>cert1427</t>
  </si>
  <si>
    <t>VARGAS URREGO ETIEL AUGUSTO</t>
  </si>
  <si>
    <t>17:27:40</t>
  </si>
  <si>
    <t>71698584</t>
  </si>
  <si>
    <t>IMRECOL LTDA</t>
  </si>
  <si>
    <t>CC 71698584</t>
  </si>
  <si>
    <t>2651774</t>
  </si>
  <si>
    <t>6023482</t>
  </si>
  <si>
    <t>DG 65 31 43</t>
  </si>
  <si>
    <t xml:space="preserve">ASUNTO: ENTREGA CONSTANCIA DE RADICACIÓN DEL DERECHO DEPETICIÓN Y DE RESPUESTA DADA POR LA NUEVA EPSAccionante: ETIEL AUGUSTO VARGAS URREGO.. mayor.. identificado conC.C. 71.698.584Accionado: NUEVA EPS NIT: 900.156.264-2Radicado: 2023 – 00021ETIEL AUGUSTO VARGAS URREGO.. mayor.. identificado conC.C. 71.698.584 actuando en nombre propio.. mediante el presente.. mepronuncio con respecto a la contestación de la NUEVA EPS afirmando queno es cierto que no se haya radicado el derecho de petición ante estaEntidad.. pues se hizo desde el 2 de enero de 2023.Así mismo a mi celular 3212024854 se envió mediante mensaje de datosy desde el Celular 3102919616 la respuesta a esta petición en lossiguientes términos e informando en el asunto: Respuesta a PQR2264488 solicitud de certificado de incapacidad Decreto 1427. </t>
  </si>
  <si>
    <t>MERCHAN PEREZ DORA CECILIA</t>
  </si>
  <si>
    <t xml:space="preserve">  DORA CECILIA MERCHAN</t>
  </si>
  <si>
    <t>29434683</t>
  </si>
  <si>
    <t>CC 29434683</t>
  </si>
  <si>
    <t>2533117</t>
  </si>
  <si>
    <t>CARRERA 3 NUMERO 526</t>
  </si>
  <si>
    <t xml:space="preserve"> Fecha del Inconveniente (Dia/Mes/Año) : 01/11/2022 Lugar del Inconveniente:  ENTIDAD NUEVA EPS Persona que lo atendio: APLICASION APP Medio por el que quiere la respuesta:  email : merchancecilia1975@gmail.com ..............................................  Resumen de la Queja:  SOLICITO A USTEDES O QUIEN CORRESPONDA ME RESUELVAN EL PAGO DE MI INCAPACIDAD ENVIADA Y RADICADA EL 1 DE NOVIEMBRE DEL2022 Y A LA FECHA NO A SIDO PAGADA COMO INDEPENDIENTE GRACIAS </t>
  </si>
  <si>
    <t>TORRES CHARRIS SANDRA INES</t>
  </si>
  <si>
    <t>02/02/2023</t>
  </si>
  <si>
    <t>09:18:49</t>
  </si>
  <si>
    <t>22546862</t>
  </si>
  <si>
    <t>TORRES CHARRIS  SANDRA INES</t>
  </si>
  <si>
    <t>AHBARROS</t>
  </si>
  <si>
    <t>CC 22546862</t>
  </si>
  <si>
    <t>8791911</t>
  </si>
  <si>
    <t>CALLE 3 NUMERO 6 107</t>
  </si>
  <si>
    <t>.. usuaria que manifiesta que se encuentra a la espera de pago de incapacidad como cotizante independiente</t>
  </si>
  <si>
    <t>TRUJILLO GOMEZ DIEGO FELIPE</t>
  </si>
  <si>
    <t>12:01:28</t>
  </si>
  <si>
    <t>1075269803</t>
  </si>
  <si>
    <t>PETROCOL SERVICES SAS</t>
  </si>
  <si>
    <t>CC 1075269803</t>
  </si>
  <si>
    <t>8652929</t>
  </si>
  <si>
    <t>8764551</t>
  </si>
  <si>
    <t>CL 11 28 22 BARRIO SIETE DE AGOSTO</t>
  </si>
  <si>
    <t>SOLCITUD RECLAMO POR AUTORIZACION DE LIQUIDACION OPORTUNA DE INCAPACIDAD DE ORIGEN COMUN QUE AFECTAN DIRECTAMENTE MI RECONOCIMIENTO DEL AUXILIO ECONOMICO</t>
  </si>
  <si>
    <t>10/02/2023</t>
  </si>
  <si>
    <t>MENDOZA CABRERA MARIA ALEJANDRA</t>
  </si>
  <si>
    <t>09:10:00</t>
  </si>
  <si>
    <t>XXXX  OPTICENTRO DIAZ DAZA SAS</t>
  </si>
  <si>
    <t>900472186</t>
  </si>
  <si>
    <t>OPTICENTRO DIAZ DAZA SAS</t>
  </si>
  <si>
    <t>CC 36065365</t>
  </si>
  <si>
    <t xml:space="preserve"> 8712515</t>
  </si>
  <si>
    <t>KR 7 NRO 9 30</t>
  </si>
  <si>
    <t xml:space="preserve">SOLICITUD DE PAGOS DE INCAPACIDAD A INVERSIONES D SANTHO S.A.S MUY RESPETUOSAMENTE  ME DIRIJO A  USTED CON EL FIN DE SOLICITAR DE MANERA FORMAL EL PAGO DE INCAPACIDADES DE LA SEÑORA MARIA ALEJANDRA MENDOZA CABRERA IDENTIFICADA CON  C.C. NO 36065365 EMPLEADA DE  INVERSIONES D SANTHO S.A.S QUIEN A LA FECHA  REGISTRA EN PLATAFORMA VIRTUAKL 6 INCAPACIADERS TIPO SOAT  ACCIDENTE DE TRANSIO </t>
  </si>
  <si>
    <t>DEFENSORIA DEL PUEBLO</t>
  </si>
  <si>
    <t xml:space="preserve">  DEFENSORIA DEL PUEBLO</t>
  </si>
  <si>
    <t>800186061</t>
  </si>
  <si>
    <t>NT 800186061</t>
  </si>
  <si>
    <t>3142773427</t>
  </si>
  <si>
    <t>CALLE 55 NO 10 32</t>
  </si>
  <si>
    <t xml:space="preserve"> Fecha del Inconveniente (Dia/Mes/Año) : 25/01/2023 Lugar del Inconveniente:  CERTIFICADO DE INCAPACIDAD  Persona que lo atendio: PRESTACIONES ECONOMICAS Medio por el que quiere la respuesta:  email : luismartinez@defensoria.gov.co ..............................................  Resumen de la Queja:  SOLICITAMOS REALIZAR LOS AJUSTES CORRESPONDIENTES EN SU SISTEMADE INFORMACIÓN.. PARA QUE SE IDENTIFIQUE AL SEÑOR EUVER BOHÓRQUEZ OLIVERO CON DOCUMENTO 11.313.322.. COMO AFILIADO CON INCAPACIDAD SUPERIOR A 540 DÍAS.. Y SE PROCEDA A REALIZAR LAS LIQUIDACIONES DE LAS INCAPACIDADES PARA SU POSTERIOR RECONOCIMIENTO Y PAGO.</t>
  </si>
  <si>
    <t>SIERRA TRUJILLO JAIR FABIAN</t>
  </si>
  <si>
    <t>11:22:27</t>
  </si>
  <si>
    <t>1016074882</t>
  </si>
  <si>
    <t>SIERRATRUJILLOJAIR FABIAN</t>
  </si>
  <si>
    <t>CC 1016074882</t>
  </si>
  <si>
    <t>5408304</t>
  </si>
  <si>
    <t>CALLE 69B NUMERO 122A 13</t>
  </si>
  <si>
    <t xml:space="preserve">usuario indica que no esta de acuerdo con respuesta del radicado VO-GRC-DPE-1933338-22 </t>
  </si>
  <si>
    <t>ORTEGA VANEGAS ANA MARIA</t>
  </si>
  <si>
    <t>10:34:10</t>
  </si>
  <si>
    <t>ARMENIA  RTS SUCURSAL ARMENIA</t>
  </si>
  <si>
    <t>805011262</t>
  </si>
  <si>
    <t>CC 37321651</t>
  </si>
  <si>
    <t>REMISIÓN DE RADICACIÓN DE INCAPACIDADES - ANA MARIA ORTEGA VANEGAS SeñoresNUEVA EPS S.A.PORVENIR S.A.En vista de la coyuntura del incidente de desacato dentro del proceso con radicado 23001310300420220020800.. con el fin de recordarles.. les pongo de presente nuevamente la lista de incapacidades.. historias clínicas y demás documentos que fueron radicados por mi empleadora RTS S.A.S... para que me cancelen las incapacidades que me adeudan. NUEVA EPS me adeuda una suma aproximada de TREINTA Y UN MILLONES SETECIENTOS VEINTISIETE MIL QUINIENTOS CINCUENTA Y SIETE PESOS M.L ($ 31.727.557). PORVENIR S.A. me adeuda una suma aproximada de  CUATRO MILLONES CIENTOS VEINTISIETE MIL SESENTA Y CINCO PESOS M.L ($4.127.065.oo..)Espero que esta información.. les sirva para cumplir a cabalidad el fallo. Cordialmente..ANA MARÍA ORTEGA VANEGAS</t>
  </si>
  <si>
    <t xml:space="preserve">NCS SAS </t>
  </si>
  <si>
    <t xml:space="preserve">  NCS</t>
  </si>
  <si>
    <t>805022296</t>
  </si>
  <si>
    <t>NT 805022296</t>
  </si>
  <si>
    <t>CL 64 A 5 94 BRR BRISAS DEL GUABITO</t>
  </si>
  <si>
    <t xml:space="preserve"> Fecha del Inconveniente (Dia/Mes/Año) : 27/01/2023 Lugar del Inconveniente:  PRESTACIONES ECONOMICAS Persona que lo atendio: PRESTACIONES ECONOMICAS Medio por el que quiere la respuesta:  email : gestionoperativa3@recobroscolombia.com ..............................................  Resumen de la Queja:  SE SOLICITA INFORMACION SOBRE ESTADO.. CAUSAL DE NEGACION.. FECHA Y VALOR PAGADO DE LAS INCAPACIDADES RELACIONADAS A CONTINUACION.886194086322678623782860032485786088470665TAMBIEN INFORMACION SOBRE LAS INCAPACIDADES QUE HAN SIDO RADICADAS POR MEDIO DEL PORTAL Y QUE HASTA LA FCEHA NO TENEMOS RESPUESTA.. SE RELACIONA NUMERO DE RADICADO 310330140966</t>
  </si>
  <si>
    <t>LOPEZ OSPINA DIEGO ARMANDO</t>
  </si>
  <si>
    <t>11:57:43</t>
  </si>
  <si>
    <t>TRANSPORTES Y O  TRANSPORTES Y OBRAS ASB</t>
  </si>
  <si>
    <t>901416948</t>
  </si>
  <si>
    <t>LRIVERA</t>
  </si>
  <si>
    <t>CC 1121910393</t>
  </si>
  <si>
    <t>3206469584</t>
  </si>
  <si>
    <t>CARRERA 39 N 34-60</t>
  </si>
  <si>
    <t>Buen dia.. adjunto carta solicitando pago de incapacidad 8322230 por medio de cheque- se da explicacion que no es procedente  de proceso pero insiste en radicar  solicitud</t>
  </si>
  <si>
    <t>ESCOBAR HERNANDEZ OSCAR EDUARDO</t>
  </si>
  <si>
    <t>29/01/2023</t>
  </si>
  <si>
    <t xml:space="preserve">  OSCAR EDUARDO ESCOBAR</t>
  </si>
  <si>
    <t>1083906281</t>
  </si>
  <si>
    <t>CC 1083906281</t>
  </si>
  <si>
    <t>3108520645</t>
  </si>
  <si>
    <t>CALLE 13 1956</t>
  </si>
  <si>
    <t xml:space="preserve"> Fecha del Inconveniente (Dia/Mes/Año) : 15/07/2021 Lugar del Inconveniente:  PITALITO Persona que lo atendio: HOSPITAL Medio por el que quiere la respuesta:  correspondencia : CALLE 13 1956 ..............................................  Resumen de la Queja:  BUENOS DÍAS MI QUEJA ES POR EL MOTIVO DE EL NO PAGO DE LA LICENCIA DE PATERNIDAD QUE LLEVA MÁS DE 1 AÑO MUCHAS GRACIAS</t>
  </si>
  <si>
    <t>12:31:51</t>
  </si>
  <si>
    <t>1085922918</t>
  </si>
  <si>
    <t>COLOMBIANA DE COMERCIO LTDA CO</t>
  </si>
  <si>
    <t>3023576490</t>
  </si>
  <si>
    <t xml:space="preserve">ANTONIO NARIÐO 8 A 25   </t>
  </si>
  <si>
    <t>Buenas tardes radica derecho de peticion para pago de incapacidades por favor notificar al correo rina.valdez@colcomercio.com.co o a la calle 11 # 31 a 42 barrio pensilvania</t>
  </si>
  <si>
    <t>SOLIS CABEZAS JOSE FERNANDO</t>
  </si>
  <si>
    <t>12:33:23</t>
  </si>
  <si>
    <t>CC 87067883</t>
  </si>
  <si>
    <t xml:space="preserve"> 3178540</t>
  </si>
  <si>
    <t xml:space="preserve">pago  incapacidad   cc 87067883 </t>
  </si>
  <si>
    <t>RIASCOS CORDOBA JOHNNY ENRIQUE</t>
  </si>
  <si>
    <t>12:35:18</t>
  </si>
  <si>
    <t>12753080</t>
  </si>
  <si>
    <t>CC 12753080</t>
  </si>
  <si>
    <t>3168330416</t>
  </si>
  <si>
    <t>KR 8 N 26 56 BARRIO CENTRO</t>
  </si>
  <si>
    <t>Buenas tardes radica derecho de peticion para pago de incapacidades por favor notificar al correo rina.valdez@colcomercio.com.co o a la calle 11 # 31 a 42 barrio pensilvania. Gracias</t>
  </si>
  <si>
    <t>GUTIERREZ ZABALA YACKELINE</t>
  </si>
  <si>
    <t xml:space="preserve">  YACKELINE GUTIERREZ ZABALA</t>
  </si>
  <si>
    <t>65743763</t>
  </si>
  <si>
    <t>CC 65743763</t>
  </si>
  <si>
    <t>3165315979</t>
  </si>
  <si>
    <t>COBJUNTO SAN REMO T 3 APTO 102</t>
  </si>
  <si>
    <t xml:space="preserve"> Fecha del Inconveniente (Dia/Mes/Año) : 05/12/2022 Lugar del Inconveniente:  ADMINISTRATIVO Persona que lo atendio: NADIE Medio por el que quiere la respuesta:  email : yackegutierrez15@gmail.com ..............................................  Resumen de la Queja:  EL DIA 30 DE NOVIEMBRE DE 2022 EL JUZGADO SEXTO ADMINISTRATIVO DEL CIRCUITO DE IBAGUÉ.. MEDIANTE TUTELA RAD. 73001-33-33-006-2022-00317-00.. INTERPUESTA POR MI.. LA CUAL RESOLVIÓ AMPARARME LOS DERECHOS FUNDAMENTALES AL MÍNIMO VITAL.. A LA SEGURIDADSOCIAL.. ADEMAS ORDENAR A NUEVA E.P.S. QUE.. EN EL TÉRMINO DE DOS (2) DÍAS.. PAGUEA FAVOR DE LA AFILIADA YACKELINE GUTIÉRREZ ZABALA LAS INCAPACIDADESRECLAMADAS POR LOS PERIODOS ENTRE EL 31 DE AGOSTO DE 2021 Y EL 4 DE DICIEMBRE DE2022.TENIENDO EN CUENTA QUE EN LA MISMA ENUNCIA LA LEY 1753.. EN CUYO ARTÍCULO 67SE DISPUSO QUE LAS E.P.S. DEBERÁN RECONOCER Y PAGAR.. ENTRE OTROS.. LAS INCAPACIDADESPOR ENFERMEDAD DE ORIGEN COMÚN QUE SUPEREN LOS 540 DÍAS CONTINUOS</t>
  </si>
  <si>
    <t>A LA FECHA DIGO EN INCAPACIDAD Y NO SE ME HAN CONSIGNADO LAS INCAPACIDADES DESDE EL DIA 05 DE DICIEMBRE DE 2022 A LA FECHA.. POR LO CUAL RECLAMO DE NUEVO MIS DERECHOS Y SOLICITO A USTEDES EL PAGO DE MIS INCAPACIDADES EN EL TERMINO MAS PRONTO POSIBLE..GRACIAS</t>
  </si>
  <si>
    <t>USSA BASTO BRIDNY KARIME</t>
  </si>
  <si>
    <t xml:space="preserve">  BRIDNY KARIME USSA BASTO</t>
  </si>
  <si>
    <t>1004249520</t>
  </si>
  <si>
    <t>CC 1004249520</t>
  </si>
  <si>
    <t>CARRERA14 NUMERO1028</t>
  </si>
  <si>
    <t xml:space="preserve"> Fecha del Inconveniente (Dia/Mes/Año) : 31/01/2023 Lugar del Inconveniente:  LA PLATA HUILA Persona que lo atendio: ASESOR  Medio por el que quiere la respuesta:  correspondencia : CARRERA14 NUMERO1028 ..............................................  Resumen de la Queja:  NO ME DAN SOLUCIÓN EN CUANTO AL PAGO DE LAS 2 INCAPACIDADES SOLO ME AUTORIZARON 1 Y LA OTRA SOLO DICE TRANSCRITA LO QUE CUAL NO ME PARECE JUSTO PORQUE LA INCAPACIDAD ESTA BIEN JUSTIFICADA Y CON TODOS LOS PAPELES.. ESPERO PRONTA SOLUCIÓN</t>
  </si>
  <si>
    <t>FERNANDEZ RIOS PAOLA ANDREA</t>
  </si>
  <si>
    <t xml:space="preserve">  TEAM FOODS COLOMBIA</t>
  </si>
  <si>
    <t>860000006</t>
  </si>
  <si>
    <t>CC 1022996661</t>
  </si>
  <si>
    <t>CALLE 45 A SUR NUMERO 56 21</t>
  </si>
  <si>
    <t xml:space="preserve"> Fecha del Inconveniente (Dia/Mes/Año) : 03/01/2023 Lugar del Inconveniente:  RESPUESTA CORREO ELECTRONICO Persona que lo atendio: LTORRES Medio por el que quiere la respuesta:  email : pfernandez@servicomplementos.com.co ..............................................  Resumen de la Queja:  CORDIAL SALUDO..EN ATENCIÓN AL ASUNTO RESPUESTA DERECHO DE PETICIÓN 2250557 A TRAVÉS DE LA CUAL SE SOLICITA EL AJUSTE POR PRORROGA DE LA INCAPACIDAD NO 8165625 DEL TRABAJADOR JORGE ALEXANDER CRIOLLO PERALTA CC 1106779105 CON FECHA DE INICIO 6/08/2022 FECHA FIN 9/08/2022.. SOLICITAMOS LA RESPUESTA DEL CASO YA QUE DE ACUERDO A LO INFORMADO EL PASADO 03/01/2023 ESTA INCAPACIDAD SE REMITIÓ PARA NUEVA VALIDACIÓN DE DERECHOS LA SOLICITUD DE PAGO DE LA(S) INCAPACIDAD(ES) ..SIN EMBARGO.. A LA FECHA NO SE HA RECIBIDO NINGUNA NOTIFICACIÓN O EL RECONOCIMIENTO.CONFORME A LO MENCIONADO QUEDAMOS ATENTOS A LA INFORMACIÓN QUE NOS SUMINSITREN DEL CASO. SALUDOS</t>
  </si>
  <si>
    <t>VEGA MOLINA HERLIN</t>
  </si>
  <si>
    <t xml:space="preserve">  CAMPALMA ZOMAC SAS</t>
  </si>
  <si>
    <t>901158928</t>
  </si>
  <si>
    <t>CC 91326256</t>
  </si>
  <si>
    <t>60767000230</t>
  </si>
  <si>
    <t>VEREDA TABLANCA PARCELA 36 FINCA VILLA RUTH</t>
  </si>
  <si>
    <t xml:space="preserve"> Fecha del Inconveniente (Dia/Mes/Año) : 28/01/2022 Lugar del Inconveniente:  NUEVA EPS Persona que lo atendio: NUEVA EPS Medio por el que quiere la respuesta:  email : practicantegestionhumana.qs@gmail.com ..............................................  Resumen de la Queja:  SOLICITO INFORMACION CLARA Y DE FONDO CON REFERENCIA A LA INCAPACIDAD DEL TRABAJADOR HERLIN VEGA MOLINA CC 91326256.. FECHA DE INICIO 28/01/2022 FEHA FINAL 01/02/2022 TOTAL 5 DIAS LA CUAL NO SE HA REFLEJADO PAGO DE LA PRESTACION ECONOMICA.</t>
  </si>
  <si>
    <t>CASTAÑO VARGAS JOSE WILSON</t>
  </si>
  <si>
    <t>04/02/2023</t>
  </si>
  <si>
    <t xml:space="preserve">  ECHEVERRY SERVICIOS HF SAS</t>
  </si>
  <si>
    <t>900963075</t>
  </si>
  <si>
    <t>CC 6428984</t>
  </si>
  <si>
    <t>2256702</t>
  </si>
  <si>
    <t>CARRERA 40 N 27 39</t>
  </si>
  <si>
    <t xml:space="preserve"> Fecha del Inconveniente (Dia/Mes/Año) : 03/02/2023 Lugar del Inconveniente:  CORREO  Persona que lo atendio: DIRECTOR DE PRESTACIONES ECONOMICAS Medio por el que quiere la respuesta:  email : echeverriserviciossas@gmail.com ..............................................  Resumen de la Queja:  BUEN DIA SOLICITO ME COLABOREN YA QUE EL DIA 03 DE FEBRERO DE 2023 LLEGO A NUESTRO CORREO EMPRESARIAL UNA NOTA DE PARTE DE USTEDES EN LA CUAL DA RESPUESTA AL RECONOCIMIENTO DE LA INCAPACIDAD DE UN EMPLEADO Y DICE LO SIGUIENTE (EL ORIGEN DE LA INCAPACIDAD ES ACCIDENTE DE TRABAJO O ENFERMEDAD PROFESIONAL. LA INCACIDADAD DEBER SER TRAMITADA ANTE LA ARL DECRETO 1295 DE 1994 ART 2) DEL 25 DICIEMBRE DE 2022 CC 6428984 PARA LO CUAL EXPRESAMOS QUE ESTA ES UNA PRORROGA POR ACCIDENTE DE TRANSITO. SOLICITO EL ESTUDIO Y LA COMUNICACION YA QUE LOS NUMEROS TELEFONICOS QUE ENVIAN EN LAS NOTA NINGUNO ME SIRVE PARA ACLARAR QUE ES ACCIDENTE DE TRANSITO NO COMO USTEDES DICEN EN LA NOTA MUCHAS GRACIAS CORDIALMETE </t>
  </si>
  <si>
    <t>LINA ALEJANDRA</t>
  </si>
  <si>
    <t>GUZMAN MORALES HUGO FERNANDO</t>
  </si>
  <si>
    <t>07:55:12</t>
  </si>
  <si>
    <t>ALVAREZ  ALEJANDRO</t>
  </si>
  <si>
    <t>891105138</t>
  </si>
  <si>
    <t xml:space="preserve"> VARISUR S.A.S</t>
  </si>
  <si>
    <t>MORTIZG</t>
  </si>
  <si>
    <t>CC 1075538220</t>
  </si>
  <si>
    <t>CLL 26  4W 24</t>
  </si>
  <si>
    <t xml:space="preserve">ALEJANDRO ALVAREZ en condicion de jefe administrativo de recurso humano de VARISUR SAS empleadora del señor Hugo Fernando Guzman de manera respeuosa me pemrito solicitar a sutedes dar cumplimiento a lo establecido en el Decreto 019 2012 e su articulo 142. Teniendo en cuenta que el empleado allega a la empresa certificado de incapacidad que cumplira mas de 120 dias.. solicitamos de manera respetuosa se insiste inicie los tramites respectivos.. puesto que vencidos los termios alli consignados se presenta inconvenientes con el pago d elas incapacidades a favor del empleao.. viendose avocada a tramies judiciales incoados por el beneficiario de la incapacidad. </t>
  </si>
  <si>
    <t>ROJAS VILLALBA FERNANDO</t>
  </si>
  <si>
    <t>09:35:36</t>
  </si>
  <si>
    <t>11309525</t>
  </si>
  <si>
    <t>COOPERATIVA DE TRANSPORTADORES</t>
  </si>
  <si>
    <t>JAGONZALEZ</t>
  </si>
  <si>
    <t>CC 11309525</t>
  </si>
  <si>
    <t>8331717</t>
  </si>
  <si>
    <t>8333751</t>
  </si>
  <si>
    <t xml:space="preserve">CL 15A N 1471 </t>
  </si>
  <si>
    <t>usuario informa que se le reciba el derecho de peticion ya que la empresa con nit 890600560 cooperativa de transportadores atanasio no le ha pagado una serie de incapacidades para lo cual pide la respuesta por escrito para saber cuando se le pagaria las incapacidades ya que informa que no ha tenido ninguna respuesta por parte de la empresa y por eso con la respuesta por escrito validara en que proceso va</t>
  </si>
  <si>
    <t>CORTES BRAVO RUBER BOLIVAR</t>
  </si>
  <si>
    <t>10:02:36</t>
  </si>
  <si>
    <t>87246643</t>
  </si>
  <si>
    <t>EMPRESA FORESTAL Y AGROAMBIENT</t>
  </si>
  <si>
    <t>CC 87246643</t>
  </si>
  <si>
    <t>8328124</t>
  </si>
  <si>
    <t>3136218897</t>
  </si>
  <si>
    <t>CL 15 10 34 B BELEN</t>
  </si>
  <si>
    <t>Señores:CESAR ALFONSO GRIMALDO DUQUE – Director de Prestaciones Económicas de la Nueva EPS.SEIRD NUÑEZ GALLEGO – Gerente de Recaudo y Compensación de la Nueva EPSARBEY ANDRÉS VARELA RAMIREZ – Gerente Zonal Cauca Nueva EPS.SILVIA PATRICIA LONDOÑO GAVIRIA - Gerente Regional Suroccidente Nueva EPS.NUEVA E.P.S. S.A.A quien corresponda.Dirección: Calle 13 Norte Nro. 8- 28 / 40 Barrio El Recuerdo.Correo electrónico: secretaria.general@nuevaeps.com.coCiudad.  Ref.: Derecho de petición – solicitud de reconocimiento y pago de incapacidades médicas.         Afiliado: Ruber Bolívar Cortés Bravo.         Identificación N°: 87.246.643 de la Cruz (Nariño).Me permito radicar a la dirección electrónica de la NUEVA EPS S.A... que aparece en el Certificado de Existencia y Representación Legal de la NUEVA EPS S.A... derecho de petición electrónico y anexos.. en un (1) archivo en formato PDF.. con 31 folios útiles para lo de su competencia.</t>
  </si>
  <si>
    <t>MARTINEZ GRISALES LUIS ALBEIRO</t>
  </si>
  <si>
    <t>10:10:59</t>
  </si>
  <si>
    <t>15957307</t>
  </si>
  <si>
    <t>AGRICOLA PACIFICO SUR S.A.S</t>
  </si>
  <si>
    <t>CC 15957307</t>
  </si>
  <si>
    <t>3144508461</t>
  </si>
  <si>
    <t>3127739415</t>
  </si>
  <si>
    <t>KR 7 1 N 23</t>
  </si>
  <si>
    <t>PRIMERO: De manera respetuosa me permito radicar las incapacidades mencionadas siendo lassiguientes:FECHA DE INICIO FECHA DETERMINACIONDIASCAUSADOS09/06/2022 23/06/2022 15 DIAS25/06/2022 01/07/2022 7 DIAS12/07/2022 13/072022 2 DIAS14/07/2022 15/07/2022 2 DIASSEGUNDO: Solicito respetuosamente a la NUEVA EPS me reconozcan y paguen las siguientesincapacidades médicas:</t>
  </si>
  <si>
    <t>RICO TUNJANO JULIETH ANDREA</t>
  </si>
  <si>
    <t>10:31:52</t>
  </si>
  <si>
    <t>CENTRALES ELECT  CENTRALES ELECTRICAS DEL NORTE</t>
  </si>
  <si>
    <t>890500514</t>
  </si>
  <si>
    <t>CENS S.A E.S.P</t>
  </si>
  <si>
    <t>CC 1090421863</t>
  </si>
  <si>
    <t>5824444</t>
  </si>
  <si>
    <t>AV 7 5 N 220 BR SEVILLA</t>
  </si>
  <si>
    <t>Solicita el pago de incapacidades de empleada</t>
  </si>
  <si>
    <t>AGUDELO PATIÑO RUBEN ALEJANDRO</t>
  </si>
  <si>
    <t>10:48:19</t>
  </si>
  <si>
    <t>1143949753</t>
  </si>
  <si>
    <t>MANPOWER DE COLOMBIA LTDA</t>
  </si>
  <si>
    <t>CC 1143949753</t>
  </si>
  <si>
    <t>3815151</t>
  </si>
  <si>
    <t>3714642</t>
  </si>
  <si>
    <t>CALLE 112 NUMERO 23 155</t>
  </si>
  <si>
    <t xml:space="preserve">Envío acción de tutela segunda en completo desacuerdo ?? por notificación del fallo 2023-00005 tuve falta de asesoría redacto con más claridad para eventual revisión y evaluar el proceso que da lugar ruben alejandro agudelo patiño tutelante cc.1143949753 cali  contra nueva eps rubencho0728@gmail.com 3017614991 3714642 fijo gracias quedo atento. Calle112#23-155 casa 50 .me puede confirmar recibido por favor gracias. </t>
  </si>
  <si>
    <t>GUTIERREZ GONZALEZ SANDRA SORAYA</t>
  </si>
  <si>
    <t>11:40:56</t>
  </si>
  <si>
    <t>31524736</t>
  </si>
  <si>
    <t>CC 31524736</t>
  </si>
  <si>
    <t>4865216</t>
  </si>
  <si>
    <t>KR 78B NO2B 53</t>
  </si>
  <si>
    <t>solicitud pago incapacidades</t>
  </si>
  <si>
    <t>13/02/2023</t>
  </si>
  <si>
    <t>AYURE MARTINEZ LUIS ARMANDO</t>
  </si>
  <si>
    <t>09:10:06</t>
  </si>
  <si>
    <t>19442371</t>
  </si>
  <si>
    <t>CC 19442371</t>
  </si>
  <si>
    <t>3624169</t>
  </si>
  <si>
    <t>CALLE 39A SUR  NUMERO 2 K 29 BARRIO GUACAMAYA</t>
  </si>
  <si>
    <t>Buenos dias.. usuario solicita el pago de 3 de sus incapacidades.. se anexa soportes</t>
  </si>
  <si>
    <t>MUÑOZ GARABITO NILSON JOSE</t>
  </si>
  <si>
    <t>13:04:52</t>
  </si>
  <si>
    <t>1067847215</t>
  </si>
  <si>
    <t>SEGURIDAD MAGISTRAL DE COLOMBI</t>
  </si>
  <si>
    <t>LMAVILA</t>
  </si>
  <si>
    <t>CC 1067847215</t>
  </si>
  <si>
    <t>6600280</t>
  </si>
  <si>
    <t>3017452801</t>
  </si>
  <si>
    <t>B  MOGAMBO MZ 12 LOTE 06</t>
  </si>
  <si>
    <t>LUGAR DE LOS HECHOS: nueva eps FECHA DE LO SUCEDIDO:Enero MOTIVO POR EL CUAL RADICA LA QUEJA:  ESPECIALIDAD (SI ES PARA CONSULTA O AGENDAMIENTO SEGÚN APLIQUE):RESUMEN DE LOS SUCEDIDO (PUNTUAL):Usuario presenta inconformidad con la nueva eps por que radico una incapacidad el dia 30/01/2023 del mes de octubre y le respondieron que no presentaba relación laboral en el momento de la incapacidad a lo que el afiliado indica que no es asi que en ese momento estaba cotizando como independiente.. lo cual el usuario solicita el pago de esa incapacidad.</t>
  </si>
  <si>
    <t>RODRIGUEZ AGUIRRE JOSE BENEDICTO</t>
  </si>
  <si>
    <t>13:14:36</t>
  </si>
  <si>
    <t>GESTION EMPRESA  GESTION EMPRESARIAL JR SAS</t>
  </si>
  <si>
    <t>901342265</t>
  </si>
  <si>
    <t>GESTION EMPRESARIAL JR SAS</t>
  </si>
  <si>
    <t>CC 91224575</t>
  </si>
  <si>
    <t xml:space="preserve"> 3153432414</t>
  </si>
  <si>
    <t>CL 43 AN NRO  22 41</t>
  </si>
  <si>
    <t>empleador solicita  continuidad a tramite de incpaacidad 8441482 indicando que el trabajador no tiene  o no presenta incapacidad de los periodos  09092022 al   26102022.</t>
  </si>
  <si>
    <t>CACERES JIMENEZ SANDRA PIEDAD</t>
  </si>
  <si>
    <t>13:16:39</t>
  </si>
  <si>
    <t>65762616</t>
  </si>
  <si>
    <t>ERGALVIS</t>
  </si>
  <si>
    <t>PUNTO DE ATENCION IBAGUE</t>
  </si>
  <si>
    <t>CC 65762616</t>
  </si>
  <si>
    <t>3103424705</t>
  </si>
  <si>
    <t>CL 40 4H 13 MACARENA</t>
  </si>
  <si>
    <t>se solicita pago de incapacidades</t>
  </si>
  <si>
    <t>FORONDA GARCIA ERIKA</t>
  </si>
  <si>
    <t xml:space="preserve">  ERIKA DORONDA GARCIA</t>
  </si>
  <si>
    <t>1017134899</t>
  </si>
  <si>
    <t>CC 1017134899</t>
  </si>
  <si>
    <t>CARRERA 56 A NRO 61 24</t>
  </si>
  <si>
    <t xml:space="preserve"> Fecha del Inconveniente (Dia/Mes/Año) : 11/01/2023 Lugar del Inconveniente:  PAGINA WEB Persona que lo atendio: PAGINA WEB Medio por el que quiere la respuesta:  correspondencia : CARRERA 56 A NRO 61 24 ..............................................  Resumen de la Queja:  YO ERIKA FORONDA GARCIA IDENTIFICADA CON CEDULA DE CIUDADANIA NRO.1.0171.334.899.. ME PERMITO PRESENTAR ANTE USTEDES.. DERECHO DE PETICION CONSAGRADO EN EL ARTÍCULO 23 Y 29 DE LA CONSTITUCIÓN POLÍTICA.. SOLICITANDO AMABLEMENTE SE ME REALICE EL PAGO DE LAS INCAPACIDADES ADEUDAS DESDE EL AÑO 2016 HASTA LA ACTUALIDAD. ASÍ MISMO.. SOLICITO AMABLEMENTE SE ME REMITA A MEDICO LABORAL.. YA QUE.. AUNQUE EN EL 1 DE SEPTIEMBRE DE 2016 SE DECLARÓ CONCEPTO DE REHABILITACIÓN FAVORABLE.. DESPUÉS DE ESO CONTINÚE MUY ENFERMA COMO MUCHAS INCAPACIDADES.. ASÍ MISMO MI ESTADO DE SALUD SE HA SEGUIDO DETERIORANDO</t>
  </si>
  <si>
    <t>COLOMBIANA DE COMERCIO LTDA CORBETA</t>
  </si>
  <si>
    <t>NT 890900943</t>
  </si>
  <si>
    <t>3265800</t>
  </si>
  <si>
    <t>CR 43 E N 9 10</t>
  </si>
  <si>
    <t xml:space="preserve"> Fecha del Inconveniente (Dia/Mes/Año) : 01/02/2023 Lugar del Inconveniente:  PLATAFORMA Persona que lo atendio: PLATAFORMA Medio por el que quiere la respuesta:  correspondencia : CR 43 E N 9 10 ..............................................  Resumen de la Queja:  SALUDOS.. PRESENTAMOS INCONFORMIDAD POR LA DEMORA EN EL PAGO DE LAS INCAPACIDADES NUMERO 6840063.. 6930701 Y 7041737 A NOMBRE ANA CAROLINA ESCOBAR ALVAREZ CON CEDULA NUMERO 44007573.. ADJUNTAMOS CERTIFICADO DE PERIODO DESCUBIERTO COMO LO SOLICITARON Y ESPERAMOS EL PAGO LO MAS PRONTO POSIBLE.. ASI COMO PAGARON LAS ANTERIORES.. O INDICAR COMO SUBSANAR EL RECHAZO PORQUE NECESITAMOS SOLUCIONAR DICHO INCONVENIENTE.. GRACIAS. </t>
  </si>
  <si>
    <t>RUEDA DUARTE NATHALYN</t>
  </si>
  <si>
    <t>14:17:59</t>
  </si>
  <si>
    <t>REPUBLICA DE COLOMBIA RAMA JUDICIAL</t>
  </si>
  <si>
    <t>830145588</t>
  </si>
  <si>
    <t>CC 1098608952</t>
  </si>
  <si>
    <t>8857933</t>
  </si>
  <si>
    <t>CLLE 21 N 21 21 PISO 2</t>
  </si>
  <si>
    <t xml:space="preserve">Señores: NUEVA EPS secretaria.general@nuevaeps.com.co  Ciudad   Expediente No.:     680013333008-2019-00015-00 Medio de control:  NULIDAD Y RESTABLECIMIENTO DEL DERECHO Accionante:             NATHALYN RUEDA DUARTE  Accionada:              ESE CENTRO DE SALUD NUESTRA SEÑORA DE   LA ESPERANZA DE MOLAGAVITA                                                 De manera atenta y en cumplimiento de lo ordenado por el titular de este Despacho dentro del proceso de la referencia.. me permito REQUERIR que.. dentro de los TRES (3) DÍAS siguientes al recibo de la correspondiente comunicación.. se INFORME si  efectuó  el  pago de  las incapacidades  números  0001172731  y  0001172732 otorgadas a la señora NATHALYN  RUEDA  DUARTE..  identificada  con  la  cédula  de  ciudadanía número 1.098.608.952 durante el periodo comprendido entre el 9 de marzo de 2013 y el 4 de abril de 2013. En caso afirmativo.. indicarla cantidad exacta de días que reconoció.. la fecha en que realizó el pago.. a nombre de quien lo realizó y el valor del mismo. La respuesta a lo solicitado deberá ser remitida vía correo electrónico a la dirección institucional ofiserjamemorialesbuc@cendoj.ramajudicial.gov.co.. ÚNICO CANAL DIGITAL habilitado por este despacho judicial para dar el trámite correspondiente.   Atentamente..    CAROLINA VALENCIA REY Secretaria </t>
  </si>
  <si>
    <t>VELASQUEZ ZAPATA CAROLINA</t>
  </si>
  <si>
    <t>14:45:56</t>
  </si>
  <si>
    <t>rama judicial  RAMA JUDICIAL SECCIONAL MANIZA</t>
  </si>
  <si>
    <t>800165850</t>
  </si>
  <si>
    <t>CC 1054989722</t>
  </si>
  <si>
    <t>8848884</t>
  </si>
  <si>
    <t>requerimiento reinegro de un menor valor auxilio de incapacidad</t>
  </si>
  <si>
    <t>SAYA ARAUJO ARIS DORINA</t>
  </si>
  <si>
    <t>14:48:58</t>
  </si>
  <si>
    <t>COMERCIALIZADOR COMERCIALIZADOR COMERCIALIZADORA DITEX S A CIA</t>
  </si>
  <si>
    <t>900226205</t>
  </si>
  <si>
    <t>SANGARITA</t>
  </si>
  <si>
    <t>CC 59670270</t>
  </si>
  <si>
    <t>8893110</t>
  </si>
  <si>
    <t>8839629</t>
  </si>
  <si>
    <t>km 1.5 candelaria  lanubia</t>
  </si>
  <si>
    <t>se envia carta de la empresa continental de textilele ditex donde solicitan se le cancelen las incapacidades pendientes de las ra arias dorina saya cc 59670270</t>
  </si>
  <si>
    <t>MEJIA RODRIGUEZ TERESA</t>
  </si>
  <si>
    <t>14:53:46</t>
  </si>
  <si>
    <t>63478510</t>
  </si>
  <si>
    <t>TERESA MEJIA RODRIGUEZ</t>
  </si>
  <si>
    <t>CC 63478510</t>
  </si>
  <si>
    <t>6731520</t>
  </si>
  <si>
    <t>KR 20 BIS 24 BN 15 MZ 27</t>
  </si>
  <si>
    <t>usuaria solciita pago de inacpacidadea manifista que lfondo de pensiones  COLPENSIONESle informa que no contnuara pagando su incapacidades</t>
  </si>
  <si>
    <t>AVENDAÑO TORRES CLAUDIA MARCELA</t>
  </si>
  <si>
    <t>14:56:03</t>
  </si>
  <si>
    <t>CC 1053835967</t>
  </si>
  <si>
    <t>clle 27 nro 17-19</t>
  </si>
  <si>
    <t>requerimiento reintegro de un menor valor auxilio incapacidad</t>
  </si>
  <si>
    <t>03/03/2023</t>
  </si>
  <si>
    <t>21/02/2023</t>
  </si>
  <si>
    <t>DETERGENTES LTDA</t>
  </si>
  <si>
    <t xml:space="preserve">  DETERGENTES LTDA</t>
  </si>
  <si>
    <t>860007955</t>
  </si>
  <si>
    <t>NT 860007955</t>
  </si>
  <si>
    <t>4440444</t>
  </si>
  <si>
    <t>CRA 35 7 50</t>
  </si>
  <si>
    <t xml:space="preserve"> Fecha del Inconveniente (Dia/Mes/Año) : 01/02/2023 Lugar del Inconveniente:  ADMINISTRACION Persona que lo atendio: N/A Medio por el que quiere la respuesta:  email : mtoro@agoracsc.com ..............................................  Resumen de la Queja:  BUENA TARDE</t>
  </si>
  <si>
    <t xml:space="preserve"> DE LA MANERA MÁS ATENTA SOLICITAMOS LA REVISIÓN DE LAS INCAPACIDADES RELACIONADAS LAS CUALES SI CORRESPONDEN A PRORROGA PUES ESTAS PROCEDEN DE LA MISMA ENFERMEDAD.. TIENE RELACIÓN ENTRE ELLAS  Y NO SE DIO UNA INTERRUPCIÓN SUPERIOR A TREINTA (30) DÍAS ENTRE UNA Y OTRA (RESOLUCIÓN 2266 DE 1998). INCAPACIDADES 8513428 Y 8593592 DE LA SRA. 52021650TOLOZA SOTOYANET</t>
  </si>
  <si>
    <t>BLANCO MARTINEZ ELIANA YURLEY</t>
  </si>
  <si>
    <t>11:05:23</t>
  </si>
  <si>
    <t xml:space="preserve">SAS  INDULACTEOS DEL COLOMBIA </t>
  </si>
  <si>
    <t>900579930</t>
  </si>
  <si>
    <t>JAHERNANDEZZ</t>
  </si>
  <si>
    <t>CC 1098666225</t>
  </si>
  <si>
    <t>Buen día.. empleador radica carta solicitando pago de prorroga de incapacidades para su trabajador ELIANA BLANCO CC 1098666225.</t>
  </si>
  <si>
    <t>ORTIZ MARTINEZ MARCO VINICIO</t>
  </si>
  <si>
    <t>14:01:43</t>
  </si>
  <si>
    <t>92504803</t>
  </si>
  <si>
    <t>VIMARCO LTDA</t>
  </si>
  <si>
    <t>SESCOBAG</t>
  </si>
  <si>
    <t>PUNTO DE ATENCION CARTAGENA</t>
  </si>
  <si>
    <t>CC 92504803</t>
  </si>
  <si>
    <t>6466069</t>
  </si>
  <si>
    <t>6673705</t>
  </si>
  <si>
    <t>PASA CABALLOS CL 13 5 20</t>
  </si>
  <si>
    <t>afilaido  solcicita pago d e icnaapacidades  apartir d  e 23d  e diciembre  d e 2022</t>
  </si>
  <si>
    <t>04/03/2023</t>
  </si>
  <si>
    <t>22/02/2023</t>
  </si>
  <si>
    <t>BUENDIA CORDERO ELIZABETH</t>
  </si>
  <si>
    <t xml:space="preserve">  ELIZABETH BUENDÍA</t>
  </si>
  <si>
    <t>1068589398</t>
  </si>
  <si>
    <t>CC 1068589398</t>
  </si>
  <si>
    <t>CANALETE</t>
  </si>
  <si>
    <t xml:space="preserve"> Fecha del Inconveniente (Dia/Mes/Año) : 02/11/2022 Lugar del Inconveniente:  MONTERIA  Persona que lo atendio: . Medio por el que quiere la respuesta:  email : elizabethbuendia96@gmail.com ..............................................  Resumen de la Queja:  HACE 5 MESES METÍ PAPALES DE LICENCIA DE MATERNIDAD Y ES HORA Y NO ME HAN PAGADO ME PARECE UNA FALTA DE RESPETO YA HE ESPERADO LOS DÍAS HÁBILES QUE DAN Y HASTA EL SOL DE HOY NO HE VISTO EL PAGO </t>
  </si>
  <si>
    <t>ALBERTO OTALORA BENJUMEA</t>
  </si>
  <si>
    <t xml:space="preserve">  POMPILIO ALBERTO OTALVARO BENJ</t>
  </si>
  <si>
    <t>10219796</t>
  </si>
  <si>
    <t>CC 10219796</t>
  </si>
  <si>
    <t>3124346981</t>
  </si>
  <si>
    <t>CALLE 20  12 20 TUNJA</t>
  </si>
  <si>
    <t xml:space="preserve"> Fecha del Inconveniente (Dia/Mes/Año) : 21/02/2023 Lugar del Inconveniente:  BOGOTÁ Persona que lo atendio: DIRECTOR DE PRESTACIONES ECONOMICAS Medio por el que quiere la respuesta:  email : albertootalvarob@gmail.com ..............................................  Resumen de la Queja:  RECIBO UN COMUNICADO DONDE ME EXIGE QUE DEBO ADJUNTAR CETIFICACION DE INCAPACIDADES PREVIAS DE MEDIMAS  Y NO ES POSIBLE ACCEDER A ESTA SOLICITUD POR NINGUN MEDIO. MEDIMAS TRASLADO A MI EMPLEADO BRAULIO PALENCIA CON C.C.4085419.. A LA NUEVA EPS CON SU RESPECTIVA HISTORIA CLINICA. SOLICITO POR FAVOR UNA ORIENTACION.. A QUIEN ME DIRIJO PARA QUE ME EXPIDA LA CERTIFICACION QUE LA NUEVA EPS NECESITA PARA QUE PROCEDA CON EL PAGO DE LAS INCAPACIDADES. AGRADEZCO SU GENTIL Y OPORTUNA COLABORACION.CORDIALMENTE: POMPILIO ALBERTO OTALVARO BENJUMEAC.C. 10219796ALBERTOOTALVAROB@GMAIL.COMCELULAR 3124346981 Y 3124345759</t>
  </si>
  <si>
    <t>YS CONSULTORIA SAS</t>
  </si>
  <si>
    <t xml:space="preserve">  NICOL DAYANA ROJAS</t>
  </si>
  <si>
    <t>1107509174</t>
  </si>
  <si>
    <t>NT 901439833</t>
  </si>
  <si>
    <t>3136606413</t>
  </si>
  <si>
    <t>CARRERA 32 17 04</t>
  </si>
  <si>
    <t xml:space="preserve"> Fecha del Inconveniente (Dia/Mes/Año) : 20/02/2023 Lugar del Inconveniente:  PORTAL EMPRESA Persona que lo atendio: PORTAL EMPRESA Medio por el que quiere la respuesta:  email : asesoriaysconsultor@gmail.com ..............................................  Resumen de la Queja:  BUEN DIA.. REQUIERO DE SU AMABLE COLABORACION RESPECTO A EL PAGO DE LA LICENCIA DE MATERNIDAD DE LA SRA. MARIA HELENA BASTO LOPEZ IDENTIFICADA CON CEDULA NO. 1098712092. YA QUE NEGARON LA TOTALIDAD DEL PAGO.. YA QUE INFORMAN QUE REALIZAMOS EL PAGO UN DIA DESPUES DE LA FECHA LIMITE. CUANDO SE ESPECIFICA QUE FUE PAGADA EL 10 DE ENERO DEL 2023.ES ILOGICO QUE NIEGUEN LA TOTALIDAD DEL PAGO CUAND SE REALIZO LOS APORTES CUMPLIDAMENTE Y MAS AUN TODOS LOS MESES EN QUE ELLA EMPEZO EL PERIODO DE GESTACION. EN EL MOMENTO QUE UN EMPLEADO QUE TENEMOS CON NUEVA EPS.. SE NOS PASA POR ALTO EL DIA DE PAGO HAY 30 DIAS HABILES DENTRO DEL MES QUE HAY QUE REALIZAR APORTES. HACER LA NOVEDAD DE PAGO.. SI NO USTEDES LE PRESENTAN UNA MORA.Y AHORA QUE MI COLABORADORA TIENE SUS PAGOS TOTALES Y CUMPLIDOS.. LE NIEGUEN LA TOTALIDAD DE SU LICENCIA DE MATERNIDAD.. ES REALMENTE INEQUITATIVO QUE HAGAN ESTO.</t>
  </si>
  <si>
    <t>27/02/2023</t>
  </si>
  <si>
    <t>ORTIZ GELVEZ TERESA</t>
  </si>
  <si>
    <t>09:54:09</t>
  </si>
  <si>
    <t xml:space="preserve"> CARE COLOMBI  FRESENIUS MEDICAL CARE COLOMBI</t>
  </si>
  <si>
    <t>830007355</t>
  </si>
  <si>
    <t>CC 64564580</t>
  </si>
  <si>
    <t xml:space="preserve"> 2941400</t>
  </si>
  <si>
    <t xml:space="preserve"> cr a 7 no 156-10</t>
  </si>
  <si>
    <t>empresa solictra pago de incapacidades d e la usuaria en mencion desde las fechas  19/01/22 hasta 17/07/2022 solictan respuesta  por escrito seguridadsocial3@humancapital.com.coesperanza.castiblanco@fmc-ag.com</t>
  </si>
  <si>
    <t>GARCIA LUCAS JHON GELMANS</t>
  </si>
  <si>
    <t>10:20:34</t>
  </si>
  <si>
    <t>1023912863</t>
  </si>
  <si>
    <t>GARCIALUCASJHON GELMANS</t>
  </si>
  <si>
    <t>CC 1023912863</t>
  </si>
  <si>
    <t>3646433</t>
  </si>
  <si>
    <t>KR 10 ESTE 55 31 SUR</t>
  </si>
  <si>
    <t>solicita validar pogo  de las incapacides porque las rechazan  por tem de cuenta bancaria  .. pero  registra  pago por ventanlla</t>
  </si>
  <si>
    <t>GUAQUETA APONTE LINA MARIA</t>
  </si>
  <si>
    <t>12:03:19</t>
  </si>
  <si>
    <t>52841208</t>
  </si>
  <si>
    <t xml:space="preserve">JERONIMO MARTINS COLOMBIA S A </t>
  </si>
  <si>
    <t>AORDONEZB</t>
  </si>
  <si>
    <t>CC 52841208</t>
  </si>
  <si>
    <t>5965170</t>
  </si>
  <si>
    <t>9069559</t>
  </si>
  <si>
    <t>CARRERA 82A NUMERO 64A 43 SUR BARRIO BOSA VIL</t>
  </si>
  <si>
    <t>CORDIAL SALUDO. SUAURIA QUIEN SOLICITA VALIDACION DE DOS INCAPACIDADES QUE NO CUMPLEN CON REQUERIMIETNOS DE LEY EXIGIDOS POR COLPENSIONES PARA DAR CONTINUIDAD A SU PROCESO. SE ANEXAN LAS DOS INCAPACIDADES A CORREGIR. GRACIAS</t>
  </si>
  <si>
    <t>ASOCIACION DE CABILDOS NASA CHA CHA</t>
  </si>
  <si>
    <t>13:19:38</t>
  </si>
  <si>
    <t xml:space="preserve">CABILDOS NASA C  ASOCIACION DE </t>
  </si>
  <si>
    <t>817000260</t>
  </si>
  <si>
    <t>ASOCIACION DE CABILDOS NASA CH</t>
  </si>
  <si>
    <t>O2 VITAL S.A.S.</t>
  </si>
  <si>
    <t>NT 817000260</t>
  </si>
  <si>
    <t>KR 3 NRO 6 23</t>
  </si>
  <si>
    <t xml:space="preserve"> solicita efectuar el reconocimiento económico de la licencia8652823 a nombre del afiliado DIANA LIZETH VALENCIA POCHE identificado con número de cedula1062080224 y la licencia 8597072 a nombre del afiliado MARIEGI GARCIA BUENDIA identificadocon número de cedula 1081396793 teniendo en cuenta lo siguiente:</t>
  </si>
  <si>
    <t>TIMANA TORRES MARLENY PATRICIA</t>
  </si>
  <si>
    <t>14:03:20</t>
  </si>
  <si>
    <t>30736687</t>
  </si>
  <si>
    <t>HOGAR INFANTILCOMUNITARIO LA M</t>
  </si>
  <si>
    <t>LDELGADOM</t>
  </si>
  <si>
    <t>CC 30736687</t>
  </si>
  <si>
    <t>7213741</t>
  </si>
  <si>
    <t>7381507</t>
  </si>
  <si>
    <t>CL 19 5 40 BERNAL</t>
  </si>
  <si>
    <t>Solicitud de pago y reconocimiento de incapacides relacionadas en DP</t>
  </si>
  <si>
    <t>MENDOZA BELTRAN JORGE LUIS</t>
  </si>
  <si>
    <t>15:25:00</t>
  </si>
  <si>
    <t>BUELVAS PEREZ JORGE MIGUEL</t>
  </si>
  <si>
    <t>78706713</t>
  </si>
  <si>
    <t>JPASTRANA</t>
  </si>
  <si>
    <t>CC 72042571</t>
  </si>
  <si>
    <t>3146220265</t>
  </si>
  <si>
    <t>CARREARA 14 F N 46-44 BARRIO PORTAL DE ALMERI</t>
  </si>
  <si>
    <t>Abogado como apoderado de afiliado Jorge luis mendoza solicita que se le realice pago de incpacidades correspondientes al periodo comprendido entre los meses de enero 2021 y feberero de 2023 inclusve debbidamente indexados y con sus respectivos intereses moratorios.. Que se le ordene urgentemente la valoración y calificacion por parte de la junta medica para establecer su PCL y situacion pensional</t>
  </si>
  <si>
    <t>23/02/2023</t>
  </si>
  <si>
    <t>ROMERO CUBILLOS BIBIANA LEONOR</t>
  </si>
  <si>
    <t xml:space="preserve">  YA SOLUCIONES</t>
  </si>
  <si>
    <t>CC 1109841462</t>
  </si>
  <si>
    <t xml:space="preserve"> Fecha del Inconveniente (Dia/Mes/Año) : 31/12/2022 Lugar del Inconveniente:  INCAPACIDAD Persona que lo atendio: AAAA Medio por el que quiere la respuesta:  correspondencia : CALLE 11 A 79 A 60 ..............................................  Resumen de la Queja:  BUENAS TARDES MI RECLAMO ES CON RESPECTO A UNA INCAPACIDAD LA CUAL YA ESTÁ AUTORIZADA Y LLEGÓ UNA CARTA LA CUAL DICE QUE NO SERÁ PAGA POR NO CUMPLIR CON EL TIEMPO MINIMO DE COTIZACION DE 4 SEMANAS OSEA 28 DÍAS  A LA SEÑORA BIBIANA LEONOR ROMERO CÉDULA 11099841462  CON NUMERO DE INCAPACIDAD 8693583 FECHA DE INICIO 31/12/2022 LA CUAL ELLA EMPEZÓ A LABORAR EL DIA 27/10/2022  CON NÚMERO DE RADICADO  278915888651 CON RESPECTO A LA INFORMACIÓN QUE SUMINISTRO PIDO EL DESEMBOLSO DE ESTA INCAPACIDAD QUE YA ESTÁ AUTORIZADA  QUEDO ATENTO Y MUCHAS GRACIAS.</t>
  </si>
  <si>
    <t>GOMEZ GUTIERREZ ORLANDO DE JESUS</t>
  </si>
  <si>
    <t xml:space="preserve">  ORLANDO DE JESUS GOMEZ GUTIERR</t>
  </si>
  <si>
    <t>15506637</t>
  </si>
  <si>
    <t>CC 15506637</t>
  </si>
  <si>
    <t>4485527</t>
  </si>
  <si>
    <t>CL 10 # 43 C 22</t>
  </si>
  <si>
    <t xml:space="preserve"> Fecha del Inconveniente (Dia/Mes/Año) : 01/02/2023 Lugar del Inconveniente:  PAGO INCAPACIDADES Persona que lo atendio: LLAMADA Medio por el que quiere la respuesta:  correspondencia : CL 10 # 43 C 22 ..............................................  Resumen de la Queja:  SE HAN RADICADO INCAPACIDADES Y TENEMOS CERTIFICADOS PERO NO APARECEN LOS PAGOS Y LLEVAMOS MUCHO TIEMPO CON ESTO</t>
  </si>
  <si>
    <t>BERMUDEZ LOAIZA GILBERTO</t>
  </si>
  <si>
    <t>14:31:40</t>
  </si>
  <si>
    <t>SAS  J JOS CONSTRUCCIONES SAS</t>
  </si>
  <si>
    <t>900292020</t>
  </si>
  <si>
    <t>J JOS CONSTRUCCIONES SAS</t>
  </si>
  <si>
    <t>CC 14957531</t>
  </si>
  <si>
    <t xml:space="preserve"> 3155663347</t>
  </si>
  <si>
    <t>CL 17 NRO 37A 21</t>
  </si>
  <si>
    <t xml:space="preserve">este caso lo solicitan que se radique por aqui para gestion de lo solicitado por la empresa par ael pago de incapacidad que se gire a la cuenta que esta activa </t>
  </si>
  <si>
    <t>MONSALVE PEÑA VICTOR ANDRES</t>
  </si>
  <si>
    <t xml:space="preserve">  MIKHAL DEL CARIBE SAS</t>
  </si>
  <si>
    <t>901579780</t>
  </si>
  <si>
    <t>CC 1101691317</t>
  </si>
  <si>
    <t>3223541329</t>
  </si>
  <si>
    <t>CARRERA 35 48 96</t>
  </si>
  <si>
    <t xml:space="preserve"> Fecha del Inconveniente (Dia/Mes/Año) : 01/02/2023 Lugar del Inconveniente:  PRESTACIONES ECONOMICAS Persona que lo atendio: CORREO DE PRESTACIONES ECONOMICAS  Medio por el que quiere la respuesta:  email : smdelcaribesas2022@gmail.com ..............................................  Resumen de la Queja:  BUENAS TARDES ME DIRIJO A USTEDES PARA SOLICITAR LA REVALIDACION DE LA INCAPACIDAD NUMERO 8640423 CON FECAH INICIAL 15-12-2022.. DEBIDO A QUE POR CORREO NOS INFORMAN QUE ES NEGADA POR APORTES Y AL VALIDAR EL SEÑOR TIENE SUS PAGOS AL DIA Y SIN NINGUNA INTERRUCION </t>
  </si>
  <si>
    <t>JIMENEZ LEON DIANA MARSELA</t>
  </si>
  <si>
    <t xml:space="preserve">  DIANA MARSELA JIMENEZ</t>
  </si>
  <si>
    <t>1005543082</t>
  </si>
  <si>
    <t>CC 1005543082</t>
  </si>
  <si>
    <t>3219029734</t>
  </si>
  <si>
    <t>MACARAVITA SANTANDER</t>
  </si>
  <si>
    <t xml:space="preserve"> Fecha del Inconveniente (Dia/Mes/Año) : 09/02/2022 Lugar del Inconveniente:  EPS NUEVA EPS Persona que lo atendio: EPS NUEVA EPS Medio por el que quiere la respuesta:  email : jimenez.marsela@gmail.com ..............................................  Resumen de la Queja:  SOLICITO MUY AMABLEMENTE EL PAGO DE MI LICENCIA YA HE REALIZADO MUCHAS SOLICITUDES Y HE ANEXADO MI CERTIFICACION BANCARIA Y DEMAS DOCUMENTOS SOLICITADOS HASTA LA FECHA NO HE RECIBIDO RESPUESTA DE MI PAGO HE REALIZADO POR TODAS LAS MANERAS COMO PERFIL DE EMPLEADOR .. MODO PRESENCIAL EN UNA OFICINA DE LA NUEVA EPS Y TAMBIEN POR EL CHAT DE EVA . SOLICITO POR FAVOR ME DEN RESPUESTA Y TENGO AL DIA MI PAGOS DE PLANILLA. PORFAVOR NECESITO RESPUESTA SI NO ME VEO EN LA OBLIGACION DE UTILIZAR OTROS MEDIOS DE ATENCION . MUCHAS GRACIAS</t>
  </si>
  <si>
    <t>28/02/2023</t>
  </si>
  <si>
    <t>DONATO PITA JEISON GIOVANNY</t>
  </si>
  <si>
    <t>13:48:22</t>
  </si>
  <si>
    <t>BANKVISION SOFTWARE BV SOFTWARE COLOMBIA LTDA</t>
  </si>
  <si>
    <t>800233280</t>
  </si>
  <si>
    <t>LGUZMAN</t>
  </si>
  <si>
    <t>VIVA 1A IPS MARLY</t>
  </si>
  <si>
    <t>CC 1018514685</t>
  </si>
  <si>
    <t>7421982</t>
  </si>
  <si>
    <t xml:space="preserve">7421982 </t>
  </si>
  <si>
    <t xml:space="preserve">CARRERA 7 # 124-26  </t>
  </si>
  <si>
    <t xml:space="preserve">EMPLEADOR SOLICITA SE VALIDE PAGO A INCAPACIDAD DE PERIODOS 11/09/2020 Y 07/09/2022  </t>
  </si>
  <si>
    <t>PARADA AYALA ALFREDO</t>
  </si>
  <si>
    <t>17:07:02</t>
  </si>
  <si>
    <t xml:space="preserve">NACIÓN   FISCALIA GENERAL DE LA NACIÓN </t>
  </si>
  <si>
    <t>800152783</t>
  </si>
  <si>
    <t>CC 4168296</t>
  </si>
  <si>
    <t>DIAGONAL 22 B 52 01</t>
  </si>
  <si>
    <t>Derecho de Petición _Alfredo Parada Ayala</t>
  </si>
  <si>
    <t>ARTETA MEJIA GIOVANNI ALFREDO</t>
  </si>
  <si>
    <t>16:22:39</t>
  </si>
  <si>
    <t>8738648</t>
  </si>
  <si>
    <t>KALUSIN IMPORTING COMPANY S A</t>
  </si>
  <si>
    <t>APAREJA</t>
  </si>
  <si>
    <t>CC 8738648</t>
  </si>
  <si>
    <t>3442121</t>
  </si>
  <si>
    <t>3756247</t>
  </si>
  <si>
    <t>CL 21 24 37</t>
  </si>
  <si>
    <t>USUARIO  QUIEN SOLIICTA SE LE CORRIJA LAS INCAPACIDADES SEGUN DECRETO # 1427 DEL 29 DE JULIO DEL 2022 .. TENIENDO ENCUENTA QUE SE LE INDICA AL USUARIO QUE ESTA DEBE SER CORREGIDA POR SU IPS UMA CALLE 30</t>
  </si>
  <si>
    <t>ENRIQUEZ BARBA HERMANN GIOVANNI</t>
  </si>
  <si>
    <t>16:14:01</t>
  </si>
  <si>
    <t>12990688</t>
  </si>
  <si>
    <t>AUDITORIAS CONSULTORIAS E INGE</t>
  </si>
  <si>
    <t>AOLAVE</t>
  </si>
  <si>
    <t>CC 12990688</t>
  </si>
  <si>
    <t>2347950</t>
  </si>
  <si>
    <t>7225502</t>
  </si>
  <si>
    <t>KR 25 12 25 CENTRO</t>
  </si>
  <si>
    <t>SOLICTA EL PAGO DE 3 INCAPACIDADES.. EMITIDAS POR EL MEDICO DE LA RED</t>
  </si>
  <si>
    <t>BANGUERA RODRIGUEZ ANDRES FELIPE</t>
  </si>
  <si>
    <t>07:12:25</t>
  </si>
  <si>
    <t>1075319189</t>
  </si>
  <si>
    <t>BANGUERA RODRIGUEZ  ANDRES FEL</t>
  </si>
  <si>
    <t>CC 1075319189</t>
  </si>
  <si>
    <t>3104761917</t>
  </si>
  <si>
    <t>KR 20A 12 14</t>
  </si>
  <si>
    <t>reclamo incapacidadespor medio de la presente deseo conocer el motivo y la razon del no pago de algunas incapacidades presentadas havia ustedes con anterioridad y aun estan en estado trasncritas. seadjunta carta</t>
  </si>
  <si>
    <t>POLANIA POLANIA MIGUEL ANTONIO</t>
  </si>
  <si>
    <t>07:20:21</t>
  </si>
  <si>
    <t>4946628</t>
  </si>
  <si>
    <t>POLANIAPOLANIAMIGUEL ANTONIO</t>
  </si>
  <si>
    <t>CC 4946628</t>
  </si>
  <si>
    <t>3134915</t>
  </si>
  <si>
    <t>KR 1A 34 71 B CANDIDO</t>
  </si>
  <si>
    <t>respetados señoresatendiendo el comunicado del 01 de diciembre de 2022 VO-GA-DGO-2213080-22. respetuosamente acudo a su despacho para solicitar me informe el valor de cada una de las siguientes incapacidades 7459878.. 7525732.. 7594188.. 7725337.. 7746707 para procedes a reclamar dichas ncapacidades al fonde de pensiones</t>
  </si>
  <si>
    <t>CONSORCIO CCR SERVICES</t>
  </si>
  <si>
    <t>07:24:15</t>
  </si>
  <si>
    <t>NA  CONSORCIO CCR SERVICES</t>
  </si>
  <si>
    <t>901477088</t>
  </si>
  <si>
    <t>NT 901477088</t>
  </si>
  <si>
    <t>3185894047</t>
  </si>
  <si>
    <t>CL 18 3 15</t>
  </si>
  <si>
    <t>Buenos  Dias.. Señor(es)NUEVA EPS Cordial Saludo.. Ref.  Solicitud de pago de incapacidades (licencia de maternidad) Se adjunta pagos de planilla de seguridad social del periodo del 2022 y las planillas relacionadas en el cuerpo de correo.. evidenciando el pago de interés de mora de las mismas.</t>
  </si>
  <si>
    <t>GIRALDO HERNANDEZ MARIA YANETH</t>
  </si>
  <si>
    <t>07:46:53</t>
  </si>
  <si>
    <t>25249700</t>
  </si>
  <si>
    <t>SEGURO Y SIMPLE T C SAS</t>
  </si>
  <si>
    <t>CC 25249700</t>
  </si>
  <si>
    <t>3233524287</t>
  </si>
  <si>
    <t>3164265096</t>
  </si>
  <si>
    <t>CARRERA 27 C NUMERO 40 D 02</t>
  </si>
  <si>
    <t>Asunto: Fwd: Incapacidades yaneth 13 febrero.pdf a presente es para solicitar muy comedidamente el pago de las incapacidades..lo hago por este medio toda vez que no lo pude hacer el a través de la página web atentamente MARIA YANETH GIRALDOC.C.25.249.700</t>
  </si>
  <si>
    <t>ULLOA RIVERA CRISTIAN CAMILO</t>
  </si>
  <si>
    <t>10:38:05</t>
  </si>
  <si>
    <t>1075287050</t>
  </si>
  <si>
    <t>ANA CRISTINA BARRIOS ROMERO</t>
  </si>
  <si>
    <t>CC 1075287050</t>
  </si>
  <si>
    <t>8756313</t>
  </si>
  <si>
    <t>KR 43 1921 VILLA ROSA</t>
  </si>
  <si>
    <t>usuaria solicita validar estado de incapacidad en las fechas 22 de agosto a 5 de septiembre ya que no le fue reconocida dicha incapacidad por nombramiento de tipo de incapacidad por el medico.. el usuaria radica una pqr 2275457 y 2306617 a lo que no esta comforme con la respuesta que le dan.. hace nuevo radicado para que revaloren el caso.envio de respuesta: camilo9500@hotmail.com3204489580</t>
  </si>
  <si>
    <t>RODRIGUEZ PARRA LUISA FERNANDA</t>
  </si>
  <si>
    <t>10:40:39</t>
  </si>
  <si>
    <t>centro logistic  CENTRO LOGISTICO DE EVENTOS EM</t>
  </si>
  <si>
    <t>901449230</t>
  </si>
  <si>
    <t>CC 1090488203</t>
  </si>
  <si>
    <t>3173813083</t>
  </si>
  <si>
    <t xml:space="preserve"> avenida 6  15 21 barrio el paramo</t>
  </si>
  <si>
    <t>solicito se revalide la negativa del no pago de la licencia de maternidad de luisa fernanda rodriguez cc 1090488203 por los meses de septiembre y obtubre  realizados fuera de la fecha maxima y no aceptamos esta negativa ya que los aportes se realizaron mes a mes.</t>
  </si>
  <si>
    <t>HERNANDEZ JAIMES RUTH</t>
  </si>
  <si>
    <t>12:01:17</t>
  </si>
  <si>
    <t>JUDICIAL 0 RAMA</t>
  </si>
  <si>
    <t>80016594</t>
  </si>
  <si>
    <t xml:space="preserve"> rama judicial</t>
  </si>
  <si>
    <t>MLORA</t>
  </si>
  <si>
    <t>UT-VALLEDUPAR NORTE PARA LA ATENCION USUARIOS NUEVA EPS</t>
  </si>
  <si>
    <t>CC 1098604622</t>
  </si>
  <si>
    <t>5700167</t>
  </si>
  <si>
    <t xml:space="preserve"> 0</t>
  </si>
  <si>
    <t>cordial saludo: mediante escrito oficio VO-GRC-DPE-1933788-23 del 07/01/2023 notifica el pago de transferencia electronica de la incapacidad No. 6276251 por un valor de 14.064.317 nos permitimos solicitar bajo que IBC fue liquidada dicha incapacidad.. debido a que la sr ruth se encontraba cotizando con IBC 6.530.706 pesos tal y como se evidencia en el desprendibley fue liquidada con un valor menor.</t>
  </si>
  <si>
    <t>24/02/2023</t>
  </si>
  <si>
    <t>CARDONA ROJAS CARLOS TULIO</t>
  </si>
  <si>
    <t xml:space="preserve">  CARLOS TULIO CARDONA ROJAS</t>
  </si>
  <si>
    <t>6478998</t>
  </si>
  <si>
    <t>CC 6478998</t>
  </si>
  <si>
    <t>3117682767</t>
  </si>
  <si>
    <t>CALLE 11 N 10 399</t>
  </si>
  <si>
    <t xml:space="preserve"> Fecha del Inconveniente (Dia/Mes/Año) : 22/02/2023 Lugar del Inconveniente:  DIRECCION DE GESTION OPERATIVA Persona que lo atendio: VISEPRESIDENCIA DE OPERACIONES Medio por el que quiere la respuesta:  email : cardonacalos@gmail.com ..............................................  Resumen de la Queja:  BUENA TARDE.. SOLICITO EL ENVIO DEL RECORD DE INCAPACIDADES A MI NOMBRE DONDE SE CERTIFIQUE EL TOTAL DE INCAPACIDADES A MI NOMBRE LA CONTINGENCIA POR LA CUAL FUE GENERADA LA INCAPACIDAD.. SI FUE PAGADA.. LAS FECHAS DE INCIO Y FINALIZACION AL IGUAL QUE LA RELACION DE PAGOS DONDE SE EVIDENCIE INCAPACIDADES RECONOCIDAS.. EL DIAGNOSTICO Y SU LIQUIDACION.LA SIGUENTE SOLICITUD ES URGENTE YA QUE HACE PARTE DE UN REQUERIMIENTO DE LA ARL SURA PARA REALIZAR EL PAGO DE LAS INCAPACIDADES PENDIENTES PARA PAGO A MI NOMBRE Y DAR CUMPLIMENTO A UN REQUERIMIENTO JUDICIAL DE UNA ACCION DE TUTETA PRESENTADA POR MI CONTRA LA ARL POR LA FALTA DE PAGO Y RECONOCIMENTO DE TODAS LAS INCAPACIDADES GENERADAS DESDE EL 04 DE MAYO DE 2022 AL 26 DE FEBRERO DE 2023.</t>
  </si>
  <si>
    <t>CAMACHO TRUJILLO MARIA LIGIA</t>
  </si>
  <si>
    <t>14:57:30</t>
  </si>
  <si>
    <t>36147695</t>
  </si>
  <si>
    <t xml:space="preserve">ASOC DE USU PROG HOG BTAR BRR </t>
  </si>
  <si>
    <t>CC 36147695</t>
  </si>
  <si>
    <t>8702531</t>
  </si>
  <si>
    <t>KR 13 6 15 SUR TIMANCO IV ETAPA</t>
  </si>
  <si>
    <t>Asunto: RESPUESTA AL OFICIO VO-GA-DGO- 2193775-23 Neiva..23 de febrero de 2023Cordial SaludoSeñores:Nueva EPS Dando respuesta al oficio con radicado VO-GA-DGO- 2193775-23.. me permito remitir certificado de las incapacidades de la anterior EPS MEDIMAS que me están solicitado para proceder con el pago de las incapacidades que me adeudan desde el día 17 de mayo del 2022.Agradeciendo la atención prestada Maria Ligia Camacho TrujilloCC  36147695Móvil 3213726276</t>
  </si>
  <si>
    <t>ROBLES MUNEVAR MARIELA</t>
  </si>
  <si>
    <t>14:59:06</t>
  </si>
  <si>
    <t>52362611</t>
  </si>
  <si>
    <t>RPAEZ</t>
  </si>
  <si>
    <t>CC 52362611</t>
  </si>
  <si>
    <t>3142866</t>
  </si>
  <si>
    <t>3142836194</t>
  </si>
  <si>
    <t>CRA 70 NUMERO 2  62 BARRIO  CENTRO AMERICAS</t>
  </si>
  <si>
    <t>Buenos días.. ss de su colaboración ccon gestión a la solicitud de pago de las incapacidades relacionadas. Agrafezco de su oportuna gestión. Se anexna soportes.. gracias.</t>
  </si>
  <si>
    <t>BERMUDEZ ARBOLEDA DIANA MARCELA</t>
  </si>
  <si>
    <t>15:09:57</t>
  </si>
  <si>
    <t>JARDINES DEL PO  JARDINES DEL PORTAL CI  LTDA</t>
  </si>
  <si>
    <t>830509987</t>
  </si>
  <si>
    <t>LYGARCIA</t>
  </si>
  <si>
    <t>CC 1040048632</t>
  </si>
  <si>
    <t>3106983603</t>
  </si>
  <si>
    <t>VEREDA LA CEJA</t>
  </si>
  <si>
    <t>De la manera más atenta solicito de su colaboración validando causal RELACIÓN LABORAL NO VIGENTE por la incapacidad 4077824 (23/01/2018 al 25/01/2018)correspondiente a la colaboradora BERMUDEZ ARBOLEDA DIANA MARCELA identificada con CC 1040048632.. evento que sucedió estando activa en la empresa. Por lo anterior se solicita pago por incapacidad.. se adjunta certificado de aportes para la validación. Presenta ingreso 01/06/2017 y retiro 27/01/2018</t>
  </si>
  <si>
    <t>25/02/2023</t>
  </si>
  <si>
    <t>GUERRA MUÑOZ WILSON DE JESUS</t>
  </si>
  <si>
    <t>08:39:24</t>
  </si>
  <si>
    <t>15263204</t>
  </si>
  <si>
    <t>WILSON DE JESUS GUERRA MUÑOZ</t>
  </si>
  <si>
    <t>LIMARANGO</t>
  </si>
  <si>
    <t xml:space="preserve">PUNTO DE ATENCION PUNTO DE LA ORIENTAL </t>
  </si>
  <si>
    <t>CC 15263204</t>
  </si>
  <si>
    <t>2918899</t>
  </si>
  <si>
    <t>3108314012</t>
  </si>
  <si>
    <t>VEREDA LA RENTA</t>
  </si>
  <si>
    <t>SOLICITO EL PAGO DE LAS INCAPACIDADES LAS CUALES NO HAN SIDO CANCELADAS AUN.. HE RALIZADO EL RESPECTIVO PROCEDIMINETO EN LINEA PLATAFORMA NUEVA EPS SIGUIENDO EL PASO A PASO.. ACTUALMENTE VERIFICANDO ME DICEN LO SIGUIENTE APORTANTE USTED NO TIENE INCAPACIDAD.</t>
  </si>
  <si>
    <t>VELASQUEZ  LEONARDO FABIO</t>
  </si>
  <si>
    <t>08:43:59</t>
  </si>
  <si>
    <t>CADENA ERAZO SILVIO LAUREANO</t>
  </si>
  <si>
    <t>6490667</t>
  </si>
  <si>
    <t>SOCIEDAD TRANSPORTADORA LOS TO</t>
  </si>
  <si>
    <t>ABUSTAMANTEO</t>
  </si>
  <si>
    <t>PUNTO DE ATENCION TULUA</t>
  </si>
  <si>
    <t>CC 94357540</t>
  </si>
  <si>
    <t>2242828</t>
  </si>
  <si>
    <t>2261127</t>
  </si>
  <si>
    <t>KR 25 N 33 04 BARRIO SALESIANOS</t>
  </si>
  <si>
    <t xml:space="preserve">Buen día.. Empleador solicita que el pago de las incapacidades del empleado se hagan directamente al empleado.. se anexan soportes </t>
  </si>
  <si>
    <t>CENTRO MEDICO QUIRURGICO LA RIVIERA SA</t>
  </si>
  <si>
    <t xml:space="preserve">  CENTRO MEDICO QUIRURGICO LA RI</t>
  </si>
  <si>
    <t>900110992</t>
  </si>
  <si>
    <t>NT 900110992</t>
  </si>
  <si>
    <t>3219651333</t>
  </si>
  <si>
    <t>CRA 34  42 90</t>
  </si>
  <si>
    <t xml:space="preserve"> Fecha del Inconveniente (Dia/Mes/Año) : 13/02/2023 Lugar del Inconveniente:  BUCARAMANGA Persona que lo atendio: NO APLICABUENAS TARDES..   DE MANERA MUY AMABLE SOLICITAMOS INFORMACIONA PAGO DE INCAPACIDAD LA CUAL FUE TRANSCRITA AUN EL COLABORADOR SE ECO Medio por el que quiere la respuesta:  email : AUXILIARGESTIONHUMANA@CLINICALARIVIERA.COM ..............................................  Resumen de la Queja:  BUENAS TARDES.. DE MANERA MUY AMABLE SOLICITAMOS INFORMACIONA PAGO DE INCAPACIDAD LA CUAL FUE TRANSCRITA AUN EL COLABORADOR SE ECONTRABA AFILIADO CON LA EMPRESA.. DE LA CUAL HASTA EL MOMENTO NO SE A OBTENIDO RECONOCIMIENTO ECONOMICO.BAJO RADICADO EIN3424856CC. 1098665793 RODRIGUEZ MALDONADO ERICK YESID FECHA DE INICIO 13/10/2022 AL 15/10/2022</t>
  </si>
  <si>
    <t>26/02/2023</t>
  </si>
  <si>
    <t>GIL HERNANDEZ DIANA MILENA</t>
  </si>
  <si>
    <t xml:space="preserve">  GIL HERNANDEZ DIANA MILENA</t>
  </si>
  <si>
    <t>39810595</t>
  </si>
  <si>
    <t>CC 39810595</t>
  </si>
  <si>
    <t>3112886601</t>
  </si>
  <si>
    <t>DIAHONAL 7 9 53</t>
  </si>
  <si>
    <t xml:space="preserve"> Fecha del Inconveniente (Dia/Mes/Año) : 21/02/2023 Lugar del Inconveniente:  CORREO Persona que lo atendio: CORREO Medio por el que quiere la respuesta:  email : Dianagilher16@gmail.com ..............................................  Resumen de la Queja:  BUEN DÍA ME LLEGÓ UN CORREO DE TESORERO QUE NO ME PUEDEN PAGAR LA INCAPACIDAD DE ENERO HASTA QUE NO ES TE APAZ Y SALVO PERO YO PAGUÉ MI SEGURO EL 15 DE FEBRERO Y MI ESTADO ES ACTIVO GRACIAS</t>
  </si>
  <si>
    <t>01/03/2023</t>
  </si>
  <si>
    <t>ISACAZ ACOSTA JORGE ARMANDO</t>
  </si>
  <si>
    <t>08:46:16</t>
  </si>
  <si>
    <t>12753168</t>
  </si>
  <si>
    <t>CRAMOSR</t>
  </si>
  <si>
    <t>CC 12753168</t>
  </si>
  <si>
    <t>7213040</t>
  </si>
  <si>
    <t>MZ 27 CS 5 TAMASAGRA</t>
  </si>
  <si>
    <t>Solicitud pago de incapacidades</t>
  </si>
  <si>
    <t>BARON LARRAZABAL EDUARDO ROBERTO</t>
  </si>
  <si>
    <t>08:50:34</t>
  </si>
  <si>
    <t>12713787</t>
  </si>
  <si>
    <t>BARON LARRAZABAL EDUARDO ROBER</t>
  </si>
  <si>
    <t>YRANGEL</t>
  </si>
  <si>
    <t>BIENESTAR IPS S.A.S. - SEDE VALLEDUPAR</t>
  </si>
  <si>
    <t>CC 12713787</t>
  </si>
  <si>
    <t>5854610</t>
  </si>
  <si>
    <t>3173251965</t>
  </si>
  <si>
    <t>MANZANA 13 CASA 2 VALLEDUPAR</t>
  </si>
  <si>
    <t>yo eduardo baron larrazabal mayor de edad  identificado con cedula de ciudadania n 12713787 expedida en valledupar - cesar residenciado en el barrios ciceron maestre mz 13 cs 2 actuando en nombre y representacion propia acudo ante sus oficinas obrando en calidad de usuario de sus servicios quiero hacer constar que durante el periodo 28 de octubre al 2022 al 2022 al 24 de diciembre no tenia ninguna incapacidad vigente la unica incapacidad vigente para esas fechas fue la del 13 de octubre bajo n 116024 . ahora bien.. por la incapacidad que me encuentro solicitando el pago es la inicia el 25 de diciembre del 2022 bajo 119434.. anunciando esto.. agradezco la tencion prestada.</t>
  </si>
  <si>
    <t>TASCON YAGARY CLAUDIA ELENA</t>
  </si>
  <si>
    <t>08:55:16</t>
  </si>
  <si>
    <t>GOMEZ MORENO GLORIA STELLA</t>
  </si>
  <si>
    <t>32526460</t>
  </si>
  <si>
    <t>COLPENSIONES</t>
  </si>
  <si>
    <t>CC 43792106</t>
  </si>
  <si>
    <t>2170100</t>
  </si>
  <si>
    <t>4118925</t>
  </si>
  <si>
    <t>CIRCULAR 75 39B35 AP 601 ED MONTPELLIER</t>
  </si>
  <si>
    <t xml:space="preserve">PETICIONES  PRIMERA: Comedidamente le solicito que sin mas trabas y dilaciones se me paguen las incapacidades del 05 al 19 de agosto de 2022 y del 20 al 26 de agosto de 2022 que se generaron en favor de mi empleada dependiente Claudia Elena Tascón Yagarí.. en mi cuenta de ahorros nro. 00606681241 de Bancolombia.  </t>
  </si>
  <si>
    <t>10:29:36</t>
  </si>
  <si>
    <t>colombia  ANGIOGRAFIA DE COLOMBIA S EN C</t>
  </si>
  <si>
    <t>900148265</t>
  </si>
  <si>
    <t>NT 900148265</t>
  </si>
  <si>
    <t xml:space="preserve"> 3157183335</t>
  </si>
  <si>
    <t>Empresa solicita pago de incapacidades de sus trabajadores:ADRIANA ALGONSO CC 1120573500MONICA CUERVO CC 1121901506</t>
  </si>
  <si>
    <t>PATIÑO LOPEZ JOSE IVAN</t>
  </si>
  <si>
    <t>12:17:24</t>
  </si>
  <si>
    <t>15940096</t>
  </si>
  <si>
    <t>GPINEDAL</t>
  </si>
  <si>
    <t>CC 15940096</t>
  </si>
  <si>
    <t>3137282055</t>
  </si>
  <si>
    <t>CARRERA 14   14 64</t>
  </si>
  <si>
    <t xml:space="preserve">afiliado solicita pago de incapacidades </t>
  </si>
  <si>
    <t>GUTIERREZ ARAUJO KANDY JOHANNA</t>
  </si>
  <si>
    <t xml:space="preserve">  KANDY JOHANNA GUTIERREZ ARAUJO</t>
  </si>
  <si>
    <t>1124059331</t>
  </si>
  <si>
    <t>CC 1124059331</t>
  </si>
  <si>
    <t>BOLIVARIANA MANZANA 1 CASA 10</t>
  </si>
  <si>
    <t xml:space="preserve"> Fecha del Inconveniente (Dia/Mes/Año) : 05/01/2023 Lugar del Inconveniente:  SANTA MARTA  Persona que lo atendio: LICENCIA DE MATERNIDAD  Medio por el que quiere la respuesta:  correspondencia : BOLIVARIANA MANZANA 1 CASA 10 ..............................................  Resumen de la Queja:  CON LA PRESENTE ME PERMITO COLOCAR QUEJAS PORQUE NO ME HAN ENVIADO EL PAGO DE LA LICENCIA DE MATERNIDAD A MI CUENTA BANCARIA DAVIVIENDA. CON NÚMERO DE CUENTA 0550488431023230 QUE ESTÁ A MI CUENTA LO QUE EXIJO ES EL PAGO DE LA LICENCIA DE MATERNIDAD DE FORMA PROPORCIONAL A LOS MESES COTIZADO COMO LO ESTABLECE LA SENTENCIA. T136 DEL 2008.  POR FAVOR ESPERO EL PAGO YA QUE NO HAY NINGUNA OPCIÓN PARA SOLICITARLO EN ESTA PLATAFORMA NI TAMPOCO. TIENEN CORREO ELECTRÓNICO PARA ENVIAR LA PETICIÓN Y TODA LAS PRUEBAS REVISEN Y VERÁN QUE SI TENGO DERECHO ....GRACIAS POR SU ATENCIÓN Y ESPERO EL PAGO DE LA LICENCIA DE MATERNIDAD.. </t>
  </si>
  <si>
    <t>GARCIA VARELA PATRICIA</t>
  </si>
  <si>
    <t>12:15:06</t>
  </si>
  <si>
    <t>34542963</t>
  </si>
  <si>
    <t>CC 34542963</t>
  </si>
  <si>
    <t>3155512</t>
  </si>
  <si>
    <t>CL 1 AN 11A 23 LOS ROSALES</t>
  </si>
  <si>
    <t>solicita se consigne la incapacidad del 24 de septiembre al 8 de octubre la cual esta autorizada y no se ha consignado a la cuenta numero 007467131</t>
  </si>
  <si>
    <t>OROZCO CASTILLO MARIA CAMILA</t>
  </si>
  <si>
    <t>12:33:18</t>
  </si>
  <si>
    <t>1098662847</t>
  </si>
  <si>
    <t>OROZCOCASTILLOMARIA CAMILA</t>
  </si>
  <si>
    <t>MOFIGUEROA</t>
  </si>
  <si>
    <t>FLORIDABLANCA</t>
  </si>
  <si>
    <t>CC 1098662847</t>
  </si>
  <si>
    <t>3166927</t>
  </si>
  <si>
    <t>KR 21 A 35 08</t>
  </si>
  <si>
    <t>Buen día. Favor modificar la incapacidad EG N° 8743617.. DX O479 expedida por 15 días.. con Fecha inicio 13/01/2023.. Fecha fin 27/-01/2023. Y dejar como licencia de maternidad con días preparto incluídos. ECO del 08/08/2022 reporta 14 semanas. FPP 06/02/2023 .. fecha  de nacimiento del menor 25/01/2023.. con 38.3 semanas de gestación.. por lo tanto se  debe tomar 2 días como licencia preparto. La licencia de maternidad debe comenzar el 25/01//2023. hasta el 30/05/2023.. se adjunta soportes Gracias</t>
  </si>
  <si>
    <t>GASCA RAMON ANGIE TATIANA</t>
  </si>
  <si>
    <t>14:43:20</t>
  </si>
  <si>
    <t>GERDI DISTRIBUC  GERDI DISTRIBUCIONES SAS</t>
  </si>
  <si>
    <t>900388998</t>
  </si>
  <si>
    <t>GERDI DISTRIBUCIONES SAS</t>
  </si>
  <si>
    <t>JCUELLARS</t>
  </si>
  <si>
    <t>PUNTO DE ATENCION PITALITO</t>
  </si>
  <si>
    <t>CC 1117974700</t>
  </si>
  <si>
    <t xml:space="preserve"> 8362908</t>
  </si>
  <si>
    <t>CL 10 NRO 1A 11</t>
  </si>
  <si>
    <t>usuario solicita retomar liquidacion de las incapacidadesde del comunicado:   VO-GR-DPE-1975374-23 aduciendo que los valores pagados no concuerdan con los salarios que se han cotizado en las planillas de sugiridad social.. de la señora ANGIE TATIANA GASCA CC 1117974700.</t>
  </si>
  <si>
    <t>COHEN TORRES YERICA JOHANA</t>
  </si>
  <si>
    <t>18:38:48</t>
  </si>
  <si>
    <t>1128050909</t>
  </si>
  <si>
    <t>YERICA JOHANA COHEN TORRES</t>
  </si>
  <si>
    <t>CC 1128050909</t>
  </si>
  <si>
    <t>6670506</t>
  </si>
  <si>
    <t>3017318220</t>
  </si>
  <si>
    <t>CARRERA 60 NUMERO 29 38 BARRIO VISTA HERMOSA</t>
  </si>
  <si>
    <t xml:space="preserve">LUGAR DE LOS HECHOS: nueva epsFECHA DE LO SUCEDIDO: 22/02/2023MOTIVO POR EL CUAL RADICA LA QUEJA:  por motivo de negación de pago de licencia maternidad ESPECIALIDAD (SI ES PARA CONSULTA O AGENDAMIENTO SEGÚN APLIQUE):RESUMEN DE LOS SUCEDIDO (PUNTUAL): se comunica el cotizante cual desea interponer una queja por motivo cual no se realiza la aprobación de la licencia maternidad 08/11/2022  con el numero de incapacidad 8530445  cual el dia 22/02/2023 brinda respuesta de la petición al sistema que no realizan la aprobación pago por motivo de causal de la norma. Mes de cotización: Noviembre 2022 Fecha Limite de Pago: 05/12/2022 Fecha de pago: 16/12/2022 N° de planilla: 4474789633 .. la afiliada nos indica que al dia de hoy no a recibido la información de respuesta del proceso cual ella le indicaron en las oficinas que si se podía al dia le iban a reconocer el pago  la afiliada cual no se encuentra conforme con esta respuesta ya que ella cumplo con todos los pagos </t>
  </si>
  <si>
    <t xml:space="preserve">  DANIEL FERNANDO ARENAS LEON</t>
  </si>
  <si>
    <t xml:space="preserve"> Fecha del Inconveniente (Dia/Mes/Año) : 04/01/2023 Lugar del Inconveniente:  NUEVA EPS Persona que lo atendio: NUEVA EPS Medio por el que quiere la respuesta:  email : practicantegestionhumana.qs@gmail.com ..............................................  Resumen de la Queja:  DAMOS RESPUESTA AL PQRS N° VO-GA-DGO-2315741-2023.. EN DONDE INDICAN QUE NO ES SUFIENTE LA INFORMACION SUMINISTRADA.. POR ENDE.. REALIZAMOS NUEVAMENTE LA SOLICITUD DE RESPUESTA CLARA Y DE FONFO CON RELACION DE LA INCAPACIDAD DE LA TRABAJADORA AURY FLOR GOMEZ ARDILA CC 1.101.207.163.. CON INCAPACIDAD INICIAL DESDE EL 4/1/2023 HASTA EL 06/01/2023 (3 DIAS) POR ENFERMEDAD COMUN.</t>
  </si>
  <si>
    <t>OPTICA CENTRAL IPS SAS</t>
  </si>
  <si>
    <t>16:02:46</t>
  </si>
  <si>
    <t>opticsa central  OPTICA CENTRAL IPS SAS</t>
  </si>
  <si>
    <t>900713570</t>
  </si>
  <si>
    <t>AGUTIERREZ</t>
  </si>
  <si>
    <t>PUNTO DE ATENCION RIOHACHA</t>
  </si>
  <si>
    <t>NT 900713570</t>
  </si>
  <si>
    <t>CL 7 NRO 6 03 BR CENTRO</t>
  </si>
  <si>
    <t>optica central solicita el pago de la incapaciad 7704049</t>
  </si>
  <si>
    <t>16:08:59</t>
  </si>
  <si>
    <t>optica centrql  OPTICA CENTRAL IPS SAS</t>
  </si>
  <si>
    <t>OPTICA CENTRAL SOLICITA EL PAGO DE LA INCAPACIAD 8218554</t>
  </si>
  <si>
    <t>ESTRADA TORO GUILLERMO ENRIQUE</t>
  </si>
  <si>
    <t>13:40:10</t>
  </si>
  <si>
    <t>71729819</t>
  </si>
  <si>
    <t>EYURIBE</t>
  </si>
  <si>
    <t>CC 71729819</t>
  </si>
  <si>
    <t>2213830</t>
  </si>
  <si>
    <t>CALLE 46 C 16 E 18</t>
  </si>
  <si>
    <t>afiliado solicita pago de incapacidades</t>
  </si>
  <si>
    <t>GOMEZ ROJAS DANIEL DE JESUS</t>
  </si>
  <si>
    <t xml:space="preserve">  DANIEL ROJAS</t>
  </si>
  <si>
    <t>1017150175</t>
  </si>
  <si>
    <t>CC 1017150175</t>
  </si>
  <si>
    <t>6058062</t>
  </si>
  <si>
    <t>CARRERA 52 44 04</t>
  </si>
  <si>
    <t xml:space="preserve"> Fecha del Inconveniente (Dia/Mes/Año) : 03/08/2021 Lugar del Inconveniente:  NUEVA EPS Persona que lo atendio: SIN DATO Medio por el que quiere la respuesta:  email : afiliacionesgth@gmail.com ..............................................  Resumen de la Queja:  SOLICITO INFORMACION RESPECTO AL PAGO DE LA INCAPACIDAD DE LA EMPLEADA PAOLA ANDREA AREIZA IDENTIFICADA CON CÉDULA DE CIUDADANIA N°1037236424 CON FECHA INICIAL 03/08/2021 AL 17/08/2021.. YA QUE SE HIZO SOLICITUD DE PAGO PERO NO SÉ SI SE HIZO EL DESEMBOLSO O NO</t>
  </si>
  <si>
    <t>GARCIA BEJARANO DIANA YULIETH</t>
  </si>
  <si>
    <t>14:48:21</t>
  </si>
  <si>
    <t>1114812561</t>
  </si>
  <si>
    <t>SOC ADM. DE FONDOS Y PENSIONES</t>
  </si>
  <si>
    <t>CHBEDOYA</t>
  </si>
  <si>
    <t xml:space="preserve"> CLINICA SANTA CLARA DE PEREIRA</t>
  </si>
  <si>
    <t>CC 1114812561</t>
  </si>
  <si>
    <t>2123545</t>
  </si>
  <si>
    <t>2589816</t>
  </si>
  <si>
    <t>CALLE 1 NUMERO 9 23 BARRIO CODENSER</t>
  </si>
  <si>
    <t>Queja:Cada mes estoy teniendo inconvenientes tanto para el pago de las incapacidades como en la autorización de algunas citas.. y en la autorización oportuna en los medicamentos para la quimioterapia de cada mes Pese a que he radicado mis incapacidades y están trascriptas por la nueva EPS y con incidente de desacato no ha habido poder humano q me paguen las incapacidades desde Diciembre 28de 2022 al 26 de enero de 2023 y del 27 de enero de 2023 al 25 de febrero a la fecha poniendo cualquier traba por parte de la EPS primero me dicen que deben ser radicadas después trascriptas nuevamente por la plataforma del empleador donde eso ni siquiera funciona esto ya está verificado por la Nueva EPS vulnerando mi derecho a tener una vida digna pues me encuentro enferma con un CA metástasico y tengo una discapacidad para caminar y esto me ha generado muchas necesidades ya que cada mes me están poniendo trabas para el pagoNombre paciente: Diana Yulieth García Béjarano #CC 1114812561Edad: 37añosFecha de nacimiento: 28/12/1985Dirección: calle 1 #9-23Ubicación: el cerrito valle del Cauca Tel 3104894761 3128244145 6022589816Correo electrónico Diana.8212@Hotmail.es</t>
  </si>
  <si>
    <t>EMICOR COLOMBIA SAS</t>
  </si>
  <si>
    <t xml:space="preserve">  EMICOR COLOMBIA SAS</t>
  </si>
  <si>
    <t>900634842</t>
  </si>
  <si>
    <t>NT 900634842</t>
  </si>
  <si>
    <t>3103890239</t>
  </si>
  <si>
    <t>CALLE 12 26A 04</t>
  </si>
  <si>
    <t xml:space="preserve"> Fecha del Inconveniente (Dia/Mes/Año) : 27/02/2023 Lugar del Inconveniente:  ACACIAS Persona que lo atendio: NADIE Medio por el que quiere la respuesta:  correspondencia : CALLE 12 26A 04 ..............................................  Resumen de la Queja:  NECESITO SABER SOBRE QUE IBC ME VAN A CANCELAR LA INCAPACIDAD DE UN EMPLEADO 1122130059 Y NO RECIBO RESPUESTA</t>
  </si>
  <si>
    <t>3103890237</t>
  </si>
  <si>
    <t xml:space="preserve"> Fecha del Inconveniente (Dia/Mes/Año) : 27/02/2023 Lugar del Inconveniente:  ACACIAS Persona que lo atendio: PLATAFORMA Medio por el que quiere la respuesta:  correspondencia : CALLE 12 26A 04 ..............................................  Resumen de la Queja:  NO ME DEJA VER SOBRE QUE IBC LA EPS VA A CANCELAR UNA INCAPACIDAD DE UN EMPLEADO1122130059</t>
  </si>
  <si>
    <t>ROMERO CARRASQUERO MARIA ALTHAIR</t>
  </si>
  <si>
    <t xml:space="preserve">  PERLIM PERSONAL DE LIMPIEZA S</t>
  </si>
  <si>
    <t>901134035</t>
  </si>
  <si>
    <t>PT 4867727</t>
  </si>
  <si>
    <t>3006080231</t>
  </si>
  <si>
    <t>CALLE 10  4 57 LOCAL 107</t>
  </si>
  <si>
    <t xml:space="preserve"> Fecha del Inconveniente (Dia/Mes/Año) : 06/09/2022 Lugar del Inconveniente:  NUEVA EPS Persona que lo atendio: INCAPACIDADES Medio por el que quiere la respuesta:  email : perlim_cartago@hotmail.com ..............................................  Resumen de la Queja:  ME DIRIJO A UD PARA SOLICITAR PAGO DE INCAPACIDAD POR MATERNIDAD DE LA SEÑORA ALTAHIR ROMERO LA CUAL SE ENCUENTRA TRANSCRITA PERO AUN NO HA SIDO PAGADA</t>
  </si>
  <si>
    <t>02/03/2023</t>
  </si>
  <si>
    <t>SANCHEZ REYES LUISA FERNANDA</t>
  </si>
  <si>
    <t>12:07:31</t>
  </si>
  <si>
    <t>ORTIZ CUBILLOS BORIS MAURICIO</t>
  </si>
  <si>
    <t>80029109</t>
  </si>
  <si>
    <t>ORRTIZ CUBILLOS BORIS MAURICIO</t>
  </si>
  <si>
    <t>ADEVIA</t>
  </si>
  <si>
    <t>CC 1105689890</t>
  </si>
  <si>
    <t>3013377536</t>
  </si>
  <si>
    <t>2761361</t>
  </si>
  <si>
    <t>KR 3 1236 OFC 406</t>
  </si>
  <si>
    <t>Buen diasolicito el reconocimiento y pago de la licencia de maternidad n° 0008309402 de mi trabajadora quien lleva más de un año vinculada a nuestra empresa.. anexo las planillas de los aportes realizado.. requiero de manera prioritaria el reconocimiento y pago</t>
  </si>
  <si>
    <t>RUIZ AMAYA NOHORA ISABEL</t>
  </si>
  <si>
    <t>12:16:40</t>
  </si>
  <si>
    <t>35475307</t>
  </si>
  <si>
    <t>YCFORERO</t>
  </si>
  <si>
    <t>CC 35475307</t>
  </si>
  <si>
    <t>8858538</t>
  </si>
  <si>
    <t>CL 13 14A 61</t>
  </si>
  <si>
    <t>por medio de este derecho de peticion quiero solicitar el pago de incapacidades de mi esposo cc 80398738 jorge martinez el cual fallecio ya que y presentado los documentos pertinentes pero no me han generado dicho pago a mi nombre por lo cual solicito una respuesta.</t>
  </si>
  <si>
    <t>ORDUÑA GONZALEZ YOANNA RUBY</t>
  </si>
  <si>
    <t>14:09:05</t>
  </si>
  <si>
    <t>52106822</t>
  </si>
  <si>
    <t>CC 52106822</t>
  </si>
  <si>
    <t>3115729246</t>
  </si>
  <si>
    <t>CARRERA 40A NUMERO 1D 03</t>
  </si>
  <si>
    <t xml:space="preserve">desacuerdo  con la repsuesta emitida en  pqr #  2293407 pago de  incapacidades  mayores  180 dias  </t>
  </si>
  <si>
    <t>OSORIO GARCIA JENIE CONSUELO</t>
  </si>
  <si>
    <t>15:05:46</t>
  </si>
  <si>
    <t>FONDO BENEFICIO FONDO BENEFICIO FONDO BENEFICIO COMUN EMPLEADO</t>
  </si>
  <si>
    <t>890905864</t>
  </si>
  <si>
    <t>F.B.C.</t>
  </si>
  <si>
    <t>CC 42840867</t>
  </si>
  <si>
    <t>4300500</t>
  </si>
  <si>
    <t>calle 49a#6522</t>
  </si>
  <si>
    <t>SOLICITO EL PAGO DE LAS INCAPACIDADES CONTINUA EN CABEZA DE LA EPS..SOLICITAMOS QUE LA NUEVA EPS REALICE EL PAGO DE LAS INCAPACIDAD CORRESPONDIENTES A LA SEÑORA JENIE CONSUELO OSORIO GARCIA CON CC 42840867</t>
  </si>
  <si>
    <t>BECERRA TRUCK TRANSPORTES SAS</t>
  </si>
  <si>
    <t>15:13:49</t>
  </si>
  <si>
    <t>BECERRA TRUCK T  BECERRA TRUCK TRANSPORTES SAS</t>
  </si>
  <si>
    <t>901075743</t>
  </si>
  <si>
    <t>AMG SERVITRANPORTE SOCIEDAD PO</t>
  </si>
  <si>
    <t>LPRINCON</t>
  </si>
  <si>
    <t>NT 901075743</t>
  </si>
  <si>
    <t xml:space="preserve"> 3203409367</t>
  </si>
  <si>
    <t>KR 41 NRO 10 65</t>
  </si>
  <si>
    <t>SE SOLICITA PAGO DE INCAPACIDADES YA QUE NO SE HA VISTO REFLEJADO EL PAGO</t>
  </si>
  <si>
    <t>VELOSA TORRES BENEDICTO</t>
  </si>
  <si>
    <t>15:14:18</t>
  </si>
  <si>
    <t>AGRICOLA DEL CA  AGRICOLA DEL CAMPO LTDA</t>
  </si>
  <si>
    <t>860534024</t>
  </si>
  <si>
    <t>MARROYO</t>
  </si>
  <si>
    <t>CC 4290903</t>
  </si>
  <si>
    <t>3508378</t>
  </si>
  <si>
    <t>VDA CAHDAAL</t>
  </si>
  <si>
    <t>SE ADJUNTA SOPORTE CON SOLICITUD</t>
  </si>
  <si>
    <t>NURC</t>
  </si>
  <si>
    <t>ULLOA RIASCOS DANEISY LISSETH</t>
  </si>
  <si>
    <t>13:48:44</t>
  </si>
  <si>
    <t>1083466011</t>
  </si>
  <si>
    <t>YGARCIAS</t>
  </si>
  <si>
    <t>CC 1083466011</t>
  </si>
  <si>
    <t>4252829</t>
  </si>
  <si>
    <t>3176609008</t>
  </si>
  <si>
    <t>CARERRA 18 NUMERO 5B 38 BARRIO CENTENARIO</t>
  </si>
  <si>
    <t>PQR-20232100002574162NO#RAD20232100002574162 Usuario activo según ADRES con la entidad #NUEVA EPS S.A. CONTRIBUTIVO Buenos días me dirijo a ustedes porque ya he agotado todos los recursos con la Nueva EPS.. parte administrativa. El día 15 de febrero fui a la Nueva EPS.. administrativa a radicar un a incapacidad la cual fue transcrita el día 28 de febrero del presente año. La incapacidad inicia el día 14 de febrero del 2023 y finaliza el 15 de marzo del 2023. N° de incapacidad #8863514 me enviaron un correo donde me solicitan si entre la incapacidad pasada y esta hubo prorroga y envié una carta donde dice que desde el 18 de diciembre del 2022 al 13 de febrero del 2023 no estuve incapacitada. Ahora me están solicitando un radicado enviado por parte del área de prestaciones económicas.. dicho radicado inicia por (V0-GRC-DPE) ME DIRIJI a la sede y me entrega un radicado: 3700609 y lo envié al correo documentos.soporte@nuevaeps.com.co pero me vuelen a decir que ese no es el radicado y por esa razón no me han podido autorizar mi incapacidad. Les agradecería que por favor me ayudaran con este problema. Soy independiente y no tengo más entrada. Solicito a la Nueva EPS.. que me otorga el radicado que empieza con las iniciales (VO-GRC-DPE) ya he llamado a la línea 3077022 y nadie me resuelve nada. Me siento desesperada y no encuentro a quien más recurrir. Con ese radicado la EPS.. me puede autorizar el pago de dicha incapacidad</t>
  </si>
  <si>
    <t>4</t>
  </si>
  <si>
    <t>ZAPATA VERGARA INDIRA</t>
  </si>
  <si>
    <t>08:57:23</t>
  </si>
  <si>
    <t>1128402145</t>
  </si>
  <si>
    <t>INDIRA  ZAPATA VERGARA</t>
  </si>
  <si>
    <t>CC 1128402145</t>
  </si>
  <si>
    <t>4910986</t>
  </si>
  <si>
    <t>3152720208</t>
  </si>
  <si>
    <t>CARRERA 40 NUMERO 45  SUR 24</t>
  </si>
  <si>
    <t>PRIMERO: El pago total de la incapacidad y licencia de maternidad debido a que estoy al día con todas mis obligaciones en el sistema de salud.</t>
  </si>
  <si>
    <t>CIFUENTES VANEGAS CLAUDIA CECILIA</t>
  </si>
  <si>
    <t>11:53:29</t>
  </si>
  <si>
    <t>43915706</t>
  </si>
  <si>
    <t>LIMPIEZA Y MANTENIMIENTO DE AN</t>
  </si>
  <si>
    <t>ARODRIGUEZU</t>
  </si>
  <si>
    <t>CC 43915706</t>
  </si>
  <si>
    <t>4441290</t>
  </si>
  <si>
    <t>3001987975</t>
  </si>
  <si>
    <t>CL 72 N 59 82 INT 201</t>
  </si>
  <si>
    <t xml:space="preserve">Buen dia afiliada soliicta el pago de las incapacidades del mes enero hasta la fecha </t>
  </si>
  <si>
    <t>14/03/2023</t>
  </si>
  <si>
    <t xml:space="preserve">  GRUPO SOLUCIONES HORIZONTE</t>
  </si>
  <si>
    <t>900392658</t>
  </si>
  <si>
    <t>3142180544</t>
  </si>
  <si>
    <t>CALLE 59 13 33</t>
  </si>
  <si>
    <t xml:space="preserve"> Fecha del Inconveniente (Dia/Mes/Año) : 03/03/2023 Lugar del Inconveniente:  PORTAL Persona que lo atendio: ANGELICA VANESSA AMARILLO Medio por el que quiere la respuesta:  correspondencia : CALLE 59 13 33 ..............................................  Resumen de la Queja:  RECIBA UN CORDIAL SALUDO DE SOLUCIONES LABORALES HORIZONTE BIC SAS..NOS COMUNICAMOS CON USTEDES DEBIDO A QUE SE HA REALIZADO LA SOLICITUD DE TRANSCRIPCIÓN DESDE EL AÑO 2022 DE LA INCAPACIDAD PRESENTADA POR EL COLABORADOR GIRALDO GOMEZ RUBEN GUILLERMO  CC 19339077       CON  INCAPACIDAD DEL 03/08/2022  POR 15 DÍAS  COLOCO PQR 19339077 POR QUE NO LA HAN PAGADO A LA FECHA PERO VEO PLANILLAS DEL COLABORADOR Y ESTAMOS AL DÍA CON PAGOS. NO ES VALIDO LA NEGACION O EL NO PAGO DE LA INCAPACIDAD.ES DE ANOTAR QUE LA ASESORA ANGÉLICA AMARILLO NO DA INFORMACIÓN  CONCRETA SOBRE EL ESTADO DE LAS MISMA POR LO TANTO SOLICITAMOS QUE ESTA ENTIDAD NOS COMPARTA EL ESTADO ACTUAL DE ESTAS DE MANERA CLARA Y OPORTUNA. DE HABER SIDO DEVUELTA NOS INFORMEN DONDE SE NOTIFICÓ Y CUANDO.. DE NO HABERLO HECHO NOS INDIQUEN ÉL PORQUE. QUEDAMOS ATENTOS A SU PRONTA RESPUESTA.</t>
  </si>
  <si>
    <t>PERALTA PACHECO ELKIN DAVID</t>
  </si>
  <si>
    <t xml:space="preserve">  ELKIN DAVID PERALTA PACHECO</t>
  </si>
  <si>
    <t>1003046104</t>
  </si>
  <si>
    <t>CC 1003046104</t>
  </si>
  <si>
    <t>5940500</t>
  </si>
  <si>
    <t>CALLE70932</t>
  </si>
  <si>
    <t xml:space="preserve"> Fecha del Inconveniente (Dia/Mes/Año) : 03/03/2023 Lugar del Inconveniente:  BOGOTÁ Persona que lo atendio: DIEGO ALCANTARA Medio por el que quiere la respuesta:  email : ebermudez@activos.com.co ..............................................  Resumen de la Queja:  EN NUESTRA CARTERA DE PRESTACIONES ECONÓMICAS REGISTRA LA   INCAPACIDAD # 0008779277 EMITIDA POR NUEVA EPS Y CORRESPONDIENTES A LA TRABAJADORA ELKIN DAVID PERALTA PACHECO   IDENTIFICADO CON CC 1003046104 SE ENCUENTRA AUTORIZADA EN EL PORTAL.. PERO NO REGISTRA EN EL BOTÓN PARA REALIZAR EL RESPECTIVO COBRO.POR LO ANTERIOR SOLICITAMOS MEDIANTE RESPUESTA ESCRITA  A NUEVA  EPS VERIFICAR E INFORMARNOS DE MANERA  ESPECÍFICA Y DETALLADA EL MOTIVO POR EL CUAL NO SE ENCUENTRA EN EL MÓDULO DE COBRO.</t>
  </si>
  <si>
    <t>GALLEGO QUINTERO MARIA MAGDALENA</t>
  </si>
  <si>
    <t>08:42:53</t>
  </si>
  <si>
    <t>GOMEZ REYES FABIO</t>
  </si>
  <si>
    <t>8244492</t>
  </si>
  <si>
    <t>JUCARO</t>
  </si>
  <si>
    <t>CC 21659648</t>
  </si>
  <si>
    <t>3164032590</t>
  </si>
  <si>
    <t>CARREAR 43 C NUMERO 1 SUR 75</t>
  </si>
  <si>
    <t>Cordial saludoEmpleador solicita pago de incapacidades de empelada.. indica que ya realizo todo el paso a paso para cobro y aun no ha sido posible.</t>
  </si>
  <si>
    <t>AYERBE SABOGAL DIANA LISETH</t>
  </si>
  <si>
    <t xml:space="preserve">  DIANA LISETH AYERBE SABOGAL</t>
  </si>
  <si>
    <t>40327231</t>
  </si>
  <si>
    <t>CC 40327231</t>
  </si>
  <si>
    <t>3144445814</t>
  </si>
  <si>
    <t>CARRERA 22 N 9 71</t>
  </si>
  <si>
    <t xml:space="preserve"> Fecha del Inconveniente (Dia/Mes/Año) : 27/01/2023 Lugar del Inconveniente:  SAN JOSE DEL GUAVIARE Persona que lo atendio: NUEVA EPS Medio por el que quiere la respuesta:  correspondencia : CARRERA 22 N 9 71 ..............................................  Resumen de la Queja:  NO ME CANCELAN LICENCIA DE MATERNIDAD DE EMPLEADA YALINE MENDEZ</t>
  </si>
  <si>
    <t>SANCHEZ ORTIZ LUIS JAVIER</t>
  </si>
  <si>
    <t xml:space="preserve">  PLASTICOS FAYCO LTDA</t>
  </si>
  <si>
    <t>800066778</t>
  </si>
  <si>
    <t>CC 1129582315</t>
  </si>
  <si>
    <t>3853200</t>
  </si>
  <si>
    <t>CRA 44B 62  26</t>
  </si>
  <si>
    <t xml:space="preserve"> Fecha del Inconveniente (Dia/Mes/Año) : 03/03/2023 Lugar del Inconveniente:  BARRANQUILLA Persona que lo atendio: PLATAFORMA VIRTUAL Medio por el que quiere la respuesta:  email : talentohumano@plasticosfayco.com ..............................................  Resumen de la Queja:  CORREGIR DIAGNOSTICO DE LA INCAPACIDAD # 0008880724 DEL 11 AL 24 DE NOVIEMBRE A NOMBRE DEL EMPLEADO LUIS JAVIER SANCHEZ ORTIZ C.C # 1.129.582.315 YA QUE SEGUN LA INCAPACIDAD EXPEDIDA POR LA FUNDACION OFTALMOLOGICA DEL CARIBE.. EL DIAGNOSTICO ES EPISCLERITIS ( H151)</t>
  </si>
  <si>
    <t>VARGAS ECHEVERRIA MADELEIN</t>
  </si>
  <si>
    <t xml:space="preserve">  CEADESCOM</t>
  </si>
  <si>
    <t>839000540</t>
  </si>
  <si>
    <t>CC 1124050671</t>
  </si>
  <si>
    <t>7252049</t>
  </si>
  <si>
    <t>CALLE 9 N 13 57 CENTRO</t>
  </si>
  <si>
    <t xml:space="preserve"> Fecha del Inconveniente (Dia/Mes/Año) : 21/02/2023 Lugar del Inconveniente:  MAICAO Persona que lo atendio: ALEX Medio por el que quiere la respuesta:  correspondencia : CALLE 9 N 13 57 CENTRO ..............................................  Resumen de la Queja:  EN EL MES DE DICIEMBRE RADIQUE UNA LICENCIA DE MATERNIDAD DE LA SEÑORA MADELEIN VARGAS ECHEVERRIA Y ME LLEGA UN CORREO NOTIFICANDOME QUE EL PAGO DE DICIEMBRE 2022 NO SE REALIZO Y ESE PAGO SI SE HIZO.. A LA SEÑORA SE LE HAN PAGADO TODOS LOS MESES SU SALUD DESDE QUE INICIO SU PROCESO DE GESTACON HASTA LA FECHA ACTUAL.. SOLICITO ME AUTORICEN PARA PAGO LA INCAPACIDAD DE LA MISMA.</t>
  </si>
  <si>
    <t>CONSORCIO CATERING DE SAN MARTIN</t>
  </si>
  <si>
    <t xml:space="preserve">  CONSORCIO CATERING DE SAN MART</t>
  </si>
  <si>
    <t>901331745</t>
  </si>
  <si>
    <t>NT 901331745</t>
  </si>
  <si>
    <t>6498971</t>
  </si>
  <si>
    <t>CARRERA 127  22 G 18</t>
  </si>
  <si>
    <t xml:space="preserve"> Fecha del Inconveniente (Dia/Mes/Año) : 01/03/2023 Lugar del Inconveniente:  NUEVA EPS Persona que lo atendio: NUEVA EPS Medio por el que quiere la respuesta:  email : pensiones@socialfood.com.co ..............................................  Resumen de la Queja:  BUEN DIA..LA PRESENTE ES CON EL FIN DE SOLICITAR EL PAGO DE LA INCAPACIDAD CORRESPONDIENTE A LA SEÑORA CARMONA RAMIREZ LUZ DARY C.C. 1065237466 FCEHA INICIAL: 01/10/2022 FECHA FINAL: 03/10/2022. GRACIAS.</t>
  </si>
  <si>
    <t>CASTIBLANCO LEON VICTOR JULIO</t>
  </si>
  <si>
    <t>09:13:51</t>
  </si>
  <si>
    <t>ALD INTEGRAL SO  ALD INTEGRAL SOLUTIONS SAS</t>
  </si>
  <si>
    <t>901363739</t>
  </si>
  <si>
    <t>CC 447486</t>
  </si>
  <si>
    <t>3213393106</t>
  </si>
  <si>
    <t>8236473</t>
  </si>
  <si>
    <t>SE ADJUNTA SOPORTE CON PETICION</t>
  </si>
  <si>
    <t>LIMAS MARTINEZ ANA FLORALBA</t>
  </si>
  <si>
    <t>16:22:22</t>
  </si>
  <si>
    <t>EMPRESA DE VIGI  EMPRESA DE VIGILANCIA SEGURIDA</t>
  </si>
  <si>
    <t>900475000</t>
  </si>
  <si>
    <t>EMPRESA DE VIGILANCIA SEGURIDA</t>
  </si>
  <si>
    <t>CC 1055227839</t>
  </si>
  <si>
    <t xml:space="preserve"> 3187802555</t>
  </si>
  <si>
    <t>CLL 90 N 22 114 DIAMANTE II</t>
  </si>
  <si>
    <t>empleador solicita pago de la incapacidad 3 8562433</t>
  </si>
  <si>
    <t>FLOREZ ROMERO DIANA KATHERINE</t>
  </si>
  <si>
    <t>07:07:23</t>
  </si>
  <si>
    <t>1115915647</t>
  </si>
  <si>
    <t>LVELASCOC</t>
  </si>
  <si>
    <t>CC 1115915647</t>
  </si>
  <si>
    <t>3123148090</t>
  </si>
  <si>
    <t>CL 564W17</t>
  </si>
  <si>
    <t>AFILIADO SOLICITA: LA CANCELACION DE LOS DIAS DE INCAPACIDAD CORRESPONDIENTE A 126 SEMANAS *LICCENCIA DE MATERNIDAD FECHA INICIO 02/03/2018 FECHA DE FINALIZACION 05/07/2018</t>
  </si>
  <si>
    <t>13/03/2023</t>
  </si>
  <si>
    <t>GIRALDO VALENCIA LINA MARIA</t>
  </si>
  <si>
    <t>09:28:04</t>
  </si>
  <si>
    <t>MICKEY DIVERSIO  MICKEY DIVERSIONES SAS</t>
  </si>
  <si>
    <t>901364176</t>
  </si>
  <si>
    <t>KVELASQUEV</t>
  </si>
  <si>
    <t>CC 43596489</t>
  </si>
  <si>
    <t>3104023355</t>
  </si>
  <si>
    <t>calle 55 #46 - 14</t>
  </si>
  <si>
    <t>empleador solicita pago de incapacidad 8641064 - 873957 ya que por el portal se las devolvieron indicando que periodos de cotizacion se encontraban en mora</t>
  </si>
  <si>
    <t>ARCHILA ALVAREZ VICTOR HUGO</t>
  </si>
  <si>
    <t>10:55:41</t>
  </si>
  <si>
    <t>MONICA PATRICIA  MONICA PATRICIA PELAYO PATERNI</t>
  </si>
  <si>
    <t>43903901</t>
  </si>
  <si>
    <t>YMONSALVE</t>
  </si>
  <si>
    <t>CC 1039705474</t>
  </si>
  <si>
    <t>3122151890</t>
  </si>
  <si>
    <t xml:space="preserve">AV 47 A # 61 - 78 BELLO ANTIOQUIA </t>
  </si>
  <si>
    <t xml:space="preserve">Empleador solicita pago de la incapacidad del mes de Diciembre del 2022 </t>
  </si>
  <si>
    <t>ORTEGON PERDOMO ADOLFO</t>
  </si>
  <si>
    <t>10:57:52</t>
  </si>
  <si>
    <t>NA  ALCALDIA MUNICIPAL DE VILLANUE</t>
  </si>
  <si>
    <t>892099475</t>
  </si>
  <si>
    <t>CC 96601542</t>
  </si>
  <si>
    <t>6241204</t>
  </si>
  <si>
    <t>CLL 8 13 35</t>
  </si>
  <si>
    <t>Asunto: Requerimiento de informe previo a acción constitucional. No pago de incapacidades médicas. Queja por Adolfo Ortegón Perdomo. Radicado No. 113-2023.Cordial saludo.. a través del presente respetuosamente me permito remitir el asunto de la referencia para su conocimiento y fines pertinentes.. con el fin de obtener respuesta de fondo a la petición aquí planteado. Anexo lo enunciado en dos (2) folios.. totales.</t>
  </si>
  <si>
    <t>GUTIERREZ DUQUE JOSE EFRAIN</t>
  </si>
  <si>
    <t>11:10:03</t>
  </si>
  <si>
    <t>19288834</t>
  </si>
  <si>
    <t>COOPERATIVA DE TRANSPORTE FUND</t>
  </si>
  <si>
    <t>AMCARRENO</t>
  </si>
  <si>
    <t>CC 19288834</t>
  </si>
  <si>
    <t>7405240</t>
  </si>
  <si>
    <t>3113479</t>
  </si>
  <si>
    <t>BARRIO VILLALILIANA 1 ET KR 40A 42 14</t>
  </si>
  <si>
    <t>se solicita el pago de incapacidades # 6801337.. el cual todavia esta pendiente por cancelar a la empresa sociedad de transportes de colombia por un valor de$ 545116.. ya que radiotaxi manifiesta que no han cancelado dicha incapacidad</t>
  </si>
  <si>
    <t>FERNANDEZ ZAMBRANO AUGUSTO</t>
  </si>
  <si>
    <t>13:58:51</t>
  </si>
  <si>
    <t>79285217</t>
  </si>
  <si>
    <t>AUGUSTO FERNANDEZ ZAMBRANO CIA</t>
  </si>
  <si>
    <t>CC 79285217</t>
  </si>
  <si>
    <t>3061232</t>
  </si>
  <si>
    <t>CALLE 94 NUMERO  72A 96 INTERIOR 7 APARTAMENT</t>
  </si>
  <si>
    <t xml:space="preserve">augusfer63@gmail.comusuario soliicta pago  de incapaciades del 12/07/2022 hasta el 10/08/2022 que lo ha  soliictado por el portal y no hay respuetsa s enaexan soportes </t>
  </si>
  <si>
    <t>WILCHES CHAPARRO DANIEL RICARDO</t>
  </si>
  <si>
    <t>17:50:18</t>
  </si>
  <si>
    <t>ladrillera casa  LADRILLERA CASABLANCA S.A</t>
  </si>
  <si>
    <t>890505326</t>
  </si>
  <si>
    <t>CC 1010011999</t>
  </si>
  <si>
    <t xml:space="preserve"> 3115315341</t>
  </si>
  <si>
    <t>avenid 7  18n-87 aeropuerto</t>
  </si>
  <si>
    <t>Solicito el pago de las incapacidades 6674122.. 6755960 y 6832232.. en caso en que no se apruebe pago  indicar las razon pra el no pago</t>
  </si>
  <si>
    <t>GARCIA BARRAY GLADYS</t>
  </si>
  <si>
    <t>14:31:54</t>
  </si>
  <si>
    <t>41614120</t>
  </si>
  <si>
    <t>ECRUZR</t>
  </si>
  <si>
    <t>E.S.E. HOSPITAL YOPAL</t>
  </si>
  <si>
    <t>CC 41614120</t>
  </si>
  <si>
    <t>3133877048</t>
  </si>
  <si>
    <t>3153014048</t>
  </si>
  <si>
    <t>CLL 6  20 29 SAN MARTIN</t>
  </si>
  <si>
    <t>la señora Gladys GArcia con CC. 41614120 Solicita se le genere aprobacion  de las incapacidades  de forma inmediata .. adjunto solicitud con sooportes</t>
  </si>
  <si>
    <t>TOVAR NARVAEZ LUZ AURORA</t>
  </si>
  <si>
    <t>17:04:13</t>
  </si>
  <si>
    <t xml:space="preserve">HUILA  CONTRALORIA DEPARTAMENTAL DEL </t>
  </si>
  <si>
    <t>800169790</t>
  </si>
  <si>
    <t>YQUINTERO</t>
  </si>
  <si>
    <t>CC 26441496</t>
  </si>
  <si>
    <t>8713304</t>
  </si>
  <si>
    <t>GOBERNACON 5 PISO</t>
  </si>
  <si>
    <t>SOLICITA EL PAGO DE INCAPACIDADES S/N RELACION EN OFICIO</t>
  </si>
  <si>
    <t>CASTRO DIAZ RENE JOSE</t>
  </si>
  <si>
    <t>07:49:07</t>
  </si>
  <si>
    <t>general de  la  procuraduria</t>
  </si>
  <si>
    <t>987654321</t>
  </si>
  <si>
    <t>CC 72210040</t>
  </si>
  <si>
    <t>3409343</t>
  </si>
  <si>
    <t>CALLE 38 N0.45-01 PISO 2</t>
  </si>
  <si>
    <t>.. le agradezco con todo el respecto que se merecen se tomen los correctivos del caso como autoridad administrativa del estado que se respeten los derechos de los colombianos .. el derecho a la salud emocional y psicologicamente .. derecho a la vida digna entre otros .. derecho al mínimo vital .. con todo esto dicho me tienen de un lado a otro como si yo tuviera la culpa de las fallas humanas que tiene nueva eps y Colpensiones como empresas prestadoras atención al ciudadano en cada una de sus especialidades legalmente constituida ante el estado colombiano. agradezco la atención prestada y atentos a sus comentarios de una respuesta satisfactoria. atte : Rene José Castro Díaz  CC 72.210.040 B/quilla  Contacto : 3233231302</t>
  </si>
  <si>
    <t>OPERADOR HOTELERO PACTIA CORFERIAS SAS</t>
  </si>
  <si>
    <t xml:space="preserve">  YULIMAR LOPEZ</t>
  </si>
  <si>
    <t>913296</t>
  </si>
  <si>
    <t>NT 901139743</t>
  </si>
  <si>
    <t>4434400</t>
  </si>
  <si>
    <t>CR 37 24 29</t>
  </si>
  <si>
    <t xml:space="preserve"> Fecha del Inconveniente (Dia/Mes/Año) : 02/01/2023 Lugar del Inconveniente:  BOGOTA Persona que lo atendio: RADICADO Medio por el que quiere la respuesta:  correspondencia : CR 37 24 29 ..............................................  Resumen de la Queja:  BUEN DIA ESTIMADOS..LA PRESENTE ES PARA SOLICITAR EL PAGO DE UNA INCAPACIDAD RADICADA EN EL DE SEPTIEMBRE 2022 AFILIADO: CC 79599029 JORGE EUFRASIO PEREZ URREGO</t>
  </si>
  <si>
    <t>TECNOQUIMICAS SA</t>
  </si>
  <si>
    <t xml:space="preserve">  TECNOQUIMICAS</t>
  </si>
  <si>
    <t>890300466</t>
  </si>
  <si>
    <t>NT 890300466</t>
  </si>
  <si>
    <t>8825555</t>
  </si>
  <si>
    <t>CALLE 23 7 39</t>
  </si>
  <si>
    <t xml:space="preserve"> Fecha del Inconveniente (Dia/Mes/Año) : 01/05/2022 Lugar del Inconveniente:  CALI Persona que lo atendio: CALI Medio por el que quiere la respuesta:  correspondencia : CALLE 23 7 39 ..............................................  Resumen de la Queja:  AGRADECEMOS NOS INFORMEN CUANDO SE REALIZARA EL PAGO DE LAS SGTES INCAPACIDADES:CC 1113689404 YENIFER CASTRO DAZAINICIO INCAP.FINAL INCAP.DÍAS SOLICITADOSDÍAS APROBADOSDÍAS PAGADOSTIPO INCAPACIDADESTADO27/03/20212/04/2021770ENFERMEDAD GENERALTRANSCRITALA SIGUIENTE PERSONA NO PRESENTÓ INCAPACIDADES ENTRE EL PERIODO 27/03/2022 Y 10/04/2022CC 1143842647 AMANDA LIZETH ALARCON VILLAINICIO INCAP.FINAL INCAP.DÍAS SOLICITADOSDÍAS APROBADOSDÍAS PAGADOSTIPO INCAPACIDADESTADO11/04/202225/04/202215150ENFERMEDAD GENERALTRANSCRITA26/04/202225/05/202230300ENFERMEDAD GENERALTRANSCRITA26/05/20228/06/202214140ENFERMEDAD GENERALTRANSCRITA9/06/20228/07/202230300ENFERMEDAD GENERALTRANSCRITA9/07/202216/07/2022880ENFERMEDAD GENERALTRANSCRITA17/07/202231/07/202215150ENFERMEDAD GENERALTRANSCRITA1/08/202215/08/202215150ENFERMEDAD GENERALTRANSCRITA16/08/202230/08/202215150ENFERMEDAD GENERALTRANSCRITA</t>
  </si>
  <si>
    <t>URIELES AVILES MARYURIS</t>
  </si>
  <si>
    <t>14:41:05</t>
  </si>
  <si>
    <t>SAS  CONSTRUCIVIL COLOMBIA SAS</t>
  </si>
  <si>
    <t>901577663</t>
  </si>
  <si>
    <t>BYMORENO</t>
  </si>
  <si>
    <t>CC 1085171582</t>
  </si>
  <si>
    <t>3022954498</t>
  </si>
  <si>
    <t>CALLE 174 A # 52 13</t>
  </si>
  <si>
    <t xml:space="preserve">SOLICITA REVISION DE CASO PARA TRANSCRIPCION Y PAGO DE LICENCIA DE MATERNIDAD  8626350  </t>
  </si>
  <si>
    <t>TORRES LEYTON JOSE DANIEL</t>
  </si>
  <si>
    <t>15:20:07</t>
  </si>
  <si>
    <t>80760908</t>
  </si>
  <si>
    <t>CENTRO COMERCIAL AMERICAS OUTL</t>
  </si>
  <si>
    <t>CC 80760908</t>
  </si>
  <si>
    <t>7433439</t>
  </si>
  <si>
    <t>4882307</t>
  </si>
  <si>
    <t>KR 46 A SUR 86 41</t>
  </si>
  <si>
    <t>afiliad0 solicita pago de incapacidades posterior  al dia 540. anexa comuincado</t>
  </si>
  <si>
    <t>GOMEZ VERA JOSE WILSON</t>
  </si>
  <si>
    <t>15:24:21</t>
  </si>
  <si>
    <t>Bucaramanga  FISCALIA GENERAL DE LA NACIÓN</t>
  </si>
  <si>
    <t>HRAMIREZL</t>
  </si>
  <si>
    <t>CC 91175124</t>
  </si>
  <si>
    <t>018000111210</t>
  </si>
  <si>
    <t xml:space="preserve">Pago de incapacidad N° 0007760239 correspondientes a la fecha de 20/03/2022 al 18/04/0022 </t>
  </si>
  <si>
    <t>VALENCIA Y FALLA AUDITORIAS INTEGRALES SAS</t>
  </si>
  <si>
    <t>15:56:59</t>
  </si>
  <si>
    <t>VALENCIA Y FALL  VALENCIA Y FALLA AUDITORIAS IN</t>
  </si>
  <si>
    <t>830016065</t>
  </si>
  <si>
    <t>VALENCIA Y FALLA AUDITORIAS IN</t>
  </si>
  <si>
    <t>HCARRANZA</t>
  </si>
  <si>
    <t>NT 830016065</t>
  </si>
  <si>
    <t>3343490</t>
  </si>
  <si>
    <t>carrera 7 # 32-33 of 10 03</t>
  </si>
  <si>
    <t>Empresa solicita el reconocimento economico d la incapacidaades el afiliado ludy niño cc 1057591830.. como lo indican en carta</t>
  </si>
  <si>
    <t>CASTELLANO GIL CARLOS ANDRES</t>
  </si>
  <si>
    <t xml:space="preserve">  CONECTA TALENTO SAS</t>
  </si>
  <si>
    <t>901371855</t>
  </si>
  <si>
    <t>CC 1003058829</t>
  </si>
  <si>
    <t>CALLE 38 10 123</t>
  </si>
  <si>
    <t xml:space="preserve"> Fecha del Inconveniente (Dia/Mes/Año) : 17/02/2023 Lugar del Inconveniente:  PAGO DE INCAPACIDAD POR LICENCIA DE PATERNIDAD Persona que lo atendio: RADICADO POR PLATAFORMA Medio por el que quiere la respuesta:  email : RR.HH@CONECTATALENTO.COM.CO ..............................................  Resumen de la Queja:  SOLICITUD DE INFORMACION DE PAGO DE INCAPACIDAD POR LICENCIA DE PATERNIDAD.. PORQUE SOLO SE RECONOCE 4 DIAS DE LOS 14 DIAS SE RADICARON</t>
  </si>
  <si>
    <t>GOEZ CORREA ESTEFANIA</t>
  </si>
  <si>
    <t>09:42:07</t>
  </si>
  <si>
    <t>EMPRESA DE PRES  EMPRESA DE PRESTACION DE SERVI</t>
  </si>
  <si>
    <t>901180977</t>
  </si>
  <si>
    <t>EMPRESA DE PRESTACION DE SERVI</t>
  </si>
  <si>
    <t>CC 1013342777</t>
  </si>
  <si>
    <t>4085131</t>
  </si>
  <si>
    <t>3113020972</t>
  </si>
  <si>
    <t>KR 48 NRO 10 45</t>
  </si>
  <si>
    <t>solicito el reconocimiento de la incapacidad por licencia de maternidad de la trabajadora estefania goez con cc 1013342777 con fecha del 15/1/2023 al 20//5/23 por 126 dias ya que fu negado por pagos extemporaneos y solo se presento un atraso en el periodo de enero 2023 el dual fue d eun dia .. solicito la consignacion quedo atenta</t>
  </si>
  <si>
    <t>QUIÑONES QUILINDO ALIRIO ORTENCIO</t>
  </si>
  <si>
    <t xml:space="preserve">  ALIRIO ORTENCIO</t>
  </si>
  <si>
    <t>10532343</t>
  </si>
  <si>
    <t>CC 10532343</t>
  </si>
  <si>
    <t>3504629879</t>
  </si>
  <si>
    <t>CRA 8 N 2 35 OFICINA 201</t>
  </si>
  <si>
    <t xml:space="preserve"> Fecha del Inconveniente (Dia/Mes/Año) : 10/09/2019 Lugar del Inconveniente:  POPAYAN Persona que lo atendio: SEDE FÍSICA NUEVA EPS Medio por el que quiere la respuesta:  email : holguinabogadospopayan@gmail.com ..............................................  Resumen de la Queja:  ALIRIO ORTENCIO QUIÑONES QUILINDO  MAYOR DE EDAD.. IDENTIFICADO CON LA CÉDULA DE CIUDADANÍA NO. 10.532.343 DE POPAYÁN (CAUCA).. MAYOR DE EDAD Y VECINO DE ESTE MUNICIPIO</t>
  </si>
  <si>
    <t xml:space="preserve"> MEDIANTE EL PRESENTE Y EN EJERCICIO DEL DERECHO FUNDAMENTAL DE PETICIÓN.. ME DIRIJO RESPETUOSAMENTE A SU ENTIDAD.. HACIENDO USO DEL DERECHO LEGAL Y CONSTITUCIONAL QUE TIENE TODA PERSONA DE PRESENTAR PETICIONES RESPETUOSAS A LAS AUTORIDADES Y A OBTENER SU PRONTA RESPUESTA.. A FIN DE OBTENER EL PAGO DE LAS INCAPACIDADES QUE ME ADEUDAN.</t>
  </si>
  <si>
    <t>CLINICA MEDILASER S.A</t>
  </si>
  <si>
    <t xml:space="preserve">  CLINICA MEDILASER SAS</t>
  </si>
  <si>
    <t>813001952</t>
  </si>
  <si>
    <t>NT 813001952</t>
  </si>
  <si>
    <t>8363348</t>
  </si>
  <si>
    <t>CALLE3SUR1B45</t>
  </si>
  <si>
    <t xml:space="preserve"> Fecha del Inconveniente (Dia/Mes/Año) : 23/02/2023 Lugar del Inconveniente:  INCAPACIDADES Persona que lo atendio: PLATAFORMA WEB Medio por el que quiere la respuesta:  email : uci.pitalito@medilaser.com.co ..............................................  Resumen de la Queja:  EN DIAS APSADO SE RADICO POR PQR SOLCITUD DE PAGO DE INCAPACIDAD NO 8085559 DE LA FUNCIOANRIA MARTHA MEDINA.. A LOS CUAL NUEVA EPS RESPONDIO CON EL CONSECUTIVO VO-GA-DGO- 2309201-231. CLINICA MEDILASER SOLICITA INDIQUEN NORMATIVIDAD VIGENTE POR EL CUAL SE DEBE ANEXAR ESTA INFORMACION) PARA EL RECONOCIMIENTO DE INCAPACIDAD YA QUE NO ES PROCEDENTE ESTE TIPO DE INFORMACION PARA DICHO PAGO.2. LA EPS MEDIMAS LIQUIDADA NO EMITIRA ESTA INFORMACION POR EL ESTADOA CTUAL QUE SE ENCUENTRA ESTA EPS.. COMO ES DE SU CONOCIMIENTO.3. DE SER NECESARIO ADICIONAR ESTA INFORMACION INDICAMOS QUE SOLO ES POSIBLE ANEXAR CERTIFICACIONES DE INCAPACIDADES INDIVIDUALES D ELA FUNCIONARIA.. PARA LO CUAL NUEVA EOPS DEBE INDICAR CORREO DE RADICACION ELECTRONICA.</t>
  </si>
  <si>
    <t>DURANGO SALAZAR MYRIAM</t>
  </si>
  <si>
    <t>17:36:11</t>
  </si>
  <si>
    <t>PROMOS LTDA  PROMOS LTDA</t>
  </si>
  <si>
    <t>830018350</t>
  </si>
  <si>
    <t>PROMOS LTDA</t>
  </si>
  <si>
    <t>CC 51944906</t>
  </si>
  <si>
    <t>3516030</t>
  </si>
  <si>
    <t>CL 23 NRO 20 20</t>
  </si>
  <si>
    <t>la empresa requiere correccion de origen de enfermedad de la afiliada ya que arl sura no quiere hacer el pago por el dx anexa carta</t>
  </si>
  <si>
    <t>SEGURIDAD DEL SUR LTDA</t>
  </si>
  <si>
    <t xml:space="preserve">  SEGURIDAD DEL SUR LTDA</t>
  </si>
  <si>
    <t>800085349</t>
  </si>
  <si>
    <t>NT 800085349</t>
  </si>
  <si>
    <t>7244422</t>
  </si>
  <si>
    <t>CALLE 21 NO 29 100 BARRIO LAS CUADRAS</t>
  </si>
  <si>
    <t xml:space="preserve"> Fecha del Inconveniente (Dia/Mes/Año) : 01/03/2023 Lugar del Inconveniente:  PASTO NARIÑO Persona que lo atendio: NN Medio por el que quiere la respuesta:  email : incapacidades@seguridaddelsur.net ..............................................  Resumen de la Queja:  SAN JUAN DE PASTO.. 1 MARZO 2023SEÑORES NUEVA EPSREFERENCIA: RESPUESTA OFICIO NUEVA EPS VO-GA-DGO-2300812-23CORDIAL SALUDO..LA EMPRESA SEGURIDAD DEL SUR LTDA NIT 800085349-1.. EN RESPUESTA AL OFICIO EMITIDO POR NUEVA EPS.. CON RESPECTO A LA SOLICITUD QUE SE HABÍA HECHO SOBRE AL SALDO DE INCAPACIDAD DEL SEÑOR CAMPO ELIAS CUMBALAZA CUMBALAZA IDENTIFICADO CON C.C. 1004545599.. LA CUAL FUE PAGADA SOBRE EL SALARIO MÍNIMO MÁS NO SE TUVO EN CUENTA EL IBC DEL MES ANTERIOR. SE PERMITE ACLARAR QUE EL SEÑOR EN MENCIÓN NO DEVENGA UN SALARIO VARIABLE COMO LO MANIFIESTA NUEVA EPS.. POR EL CONTRARIO.. ES CLARO QUE SIEMPRE QUE LAS PARTES HAN ACORDADO LA REMUNERACIÓN POR EL SERVICIO BAJO LA MODALIDAD DE SALARIO FIJO.. PERO ADEMÁS RECIBE MENSUALMENTE OTROS EMOLUMENTOS POR CONCEPTO DE HORAS EXTRAS.. EL SALARIO NO PERDERÁ SU CUALIDAD DE FIJO.DE ANTEMANO SE AGRACE LA ATENCIÓN A LA PRESENTE Y UN PRONTO SOLUCIÓN.</t>
  </si>
  <si>
    <t>ANAYA CASTRO MARIA JOSE</t>
  </si>
  <si>
    <t>07:53:57</t>
  </si>
  <si>
    <t>1193500125</t>
  </si>
  <si>
    <t>ASESORIAS SUPERIOS</t>
  </si>
  <si>
    <t>CC 1193500125</t>
  </si>
  <si>
    <t>3812876</t>
  </si>
  <si>
    <t>3173735077</t>
  </si>
  <si>
    <t>CRA 5B N  49B 64  BARRIO SATUARIO</t>
  </si>
  <si>
    <t xml:space="preserve">solicita pago de incapacidad </t>
  </si>
  <si>
    <t>BASANTE JURADO MARLENE DEL SOCORRO</t>
  </si>
  <si>
    <t>12:54:34</t>
  </si>
  <si>
    <t>30719104</t>
  </si>
  <si>
    <t>BASANTE JURADO MARLENE DEL SOC</t>
  </si>
  <si>
    <t>LEMORALESC</t>
  </si>
  <si>
    <t>CC 30719104</t>
  </si>
  <si>
    <t>2390126</t>
  </si>
  <si>
    <t>CALLE 13 A NUMERO 24 31 PALO BLANCO</t>
  </si>
  <si>
    <t>Solicita el pago de incapacidades.. se adjunta soportes.</t>
  </si>
  <si>
    <t>RESTREPO GALEANO ALEJANDRA MARIA</t>
  </si>
  <si>
    <t>14:46:22</t>
  </si>
  <si>
    <t>MANPOWER DE COL  MANPOWER DE COLOMBIA LTDA</t>
  </si>
  <si>
    <t>890916883</t>
  </si>
  <si>
    <t>CC 1128269542</t>
  </si>
  <si>
    <t>5207460 EXT 317</t>
  </si>
  <si>
    <t>CR 48 32B SUR 139</t>
  </si>
  <si>
    <t xml:space="preserve">EMPRESA MANPOWER GROUP  .. SOLICITA LA RELIQUIDACION DE LAS INCAPACIDADES INICIALMENTE NEGADAS POR LA CAUSAL PERIODOS CAUSADOS SIN PAGOS  DE LOS EMPLEADOS RELACIONADOS . </t>
  </si>
  <si>
    <t>BRICENO ANDRADE ANDREA NAYLETH</t>
  </si>
  <si>
    <t>14:47:06</t>
  </si>
  <si>
    <t>GRUPO MESSENGER GRUPO MESSENGER GRUPO MESSENGER SERVICE SAS</t>
  </si>
  <si>
    <t>901259717</t>
  </si>
  <si>
    <t>GRUPO MESSENGER SERVICE SAS</t>
  </si>
  <si>
    <t>PT 1245757</t>
  </si>
  <si>
    <t xml:space="preserve"> 3104538486</t>
  </si>
  <si>
    <t xml:space="preserve"> 2862428</t>
  </si>
  <si>
    <t>cra 48c # 47-38 b/ciudad cordoba</t>
  </si>
  <si>
    <t xml:space="preserve">se envia carta de la empresa grupo messenger service sas donde solicita el pago de las incapacidades 8360270 y 8422253 y 8684770 para la afiliada andrea nayleth briceno </t>
  </si>
  <si>
    <t>LOZANO BURBANO WALDYR ENRIQUE</t>
  </si>
  <si>
    <t>14:55:22</t>
  </si>
  <si>
    <t>16679600</t>
  </si>
  <si>
    <t>WALDYR ENRIQUE LOZANO BURBANO</t>
  </si>
  <si>
    <t>CC 16679600</t>
  </si>
  <si>
    <t>6024208456</t>
  </si>
  <si>
    <t>3197623032</t>
  </si>
  <si>
    <t>cl 102F # 23-35 B/ urb compartir</t>
  </si>
  <si>
    <t>se evnvia carta donde el afiliado pide que1 aclaracion los pagos de la incapadidades 7731321 y 7896727 2- las que no han canelado se las cancelen 3- en ningun momento le han llegado informacion de parte de nueva eps para pago de incapacidades pendientes4- segun informacion la incapacidad 7896727 caduco por no cobrar pero nueva eps nunca le notifico segun el señor  y el requiere que se le pague</t>
  </si>
  <si>
    <t>VALENCIA ARENAS DAVID FERNANDO</t>
  </si>
  <si>
    <t>14:58:07</t>
  </si>
  <si>
    <t>MANPOWER DE COL MANPOWER DE COL MANPOWER DE COLOMBIA LTDA</t>
  </si>
  <si>
    <t>CC 1001445438</t>
  </si>
  <si>
    <t xml:space="preserve"> 5207460 EXT 317</t>
  </si>
  <si>
    <t xml:space="preserve"> 3145899051</t>
  </si>
  <si>
    <t xml:space="preserve">EMPRESA MANPOWER DE COLOMBIA LTDA CON NIT 890916883 .SOLICITA RELIQUIDACION DE INCAPACIDAD </t>
  </si>
  <si>
    <t>LEMA RESTREPO JOSE JAVIER</t>
  </si>
  <si>
    <t xml:space="preserve">  JOSE JAVIER LEMA RESTREPO</t>
  </si>
  <si>
    <t>14883464</t>
  </si>
  <si>
    <t>CC 14883464</t>
  </si>
  <si>
    <t>3153703035</t>
  </si>
  <si>
    <t>CALLE 31 A 11 18</t>
  </si>
  <si>
    <t xml:space="preserve"> Fecha del Inconveniente (Dia/Mes/Año) : 01/02/2023 Lugar del Inconveniente:  ATENCION AL USUARIO Persona que lo atendio: ASESOR Medio por el que quiere la respuesta:  correspondencia : CALLE 31 A 11 18 ..............................................  Resumen de la Queja:  DERECHO DE PETICION BASADO EN EL ARTICULO 23 DE LA CONSTITUCION NACIONALSOLICITO A LA BREVEDAD LA CANCELACION DE MIS INCAPACIDADES QUE SE ENCUENTRAN REGISTRADAS POR 50 DIAS</t>
  </si>
  <si>
    <t>AVICOLA EL MADROÑO S.A.</t>
  </si>
  <si>
    <t>10:16:36</t>
  </si>
  <si>
    <t>4578156  AVICOLA EL MADROÑO S.A.</t>
  </si>
  <si>
    <t>800000276</t>
  </si>
  <si>
    <t>NT 800000276</t>
  </si>
  <si>
    <t xml:space="preserve"> lgallon@shamaocupac</t>
  </si>
  <si>
    <t xml:space="preserve"> calle 7 no 15-95</t>
  </si>
  <si>
    <t>emprsa solicita respuesta de pago de  los siguiente trabajjadores   cc 91105789 11//11/21-31-11/202191105789 15/12/21-13/01/2022cc5690379 21/01/2022-30/01/2022cc 2347454 24/08/2020-26/08/2020c91105789 06/06/2022-05/07/2022solicita respuetsa formal  correo incapacidades.avicampo@avicolaelmadrono.comlgallon@shamaocupacional.com</t>
  </si>
  <si>
    <t>COMERCIALIZADORA RIGUEZZ Y CIA LTDA</t>
  </si>
  <si>
    <t xml:space="preserve">  RIGUEZZ SAS</t>
  </si>
  <si>
    <t>805023637</t>
  </si>
  <si>
    <t>NT 805023637</t>
  </si>
  <si>
    <t>5513825</t>
  </si>
  <si>
    <t>CR 42 9B 16</t>
  </si>
  <si>
    <t xml:space="preserve"> Fecha del Inconveniente (Dia/Mes/Año) : 07/03/2023 Lugar del Inconveniente:  CALI Persona que lo atendio: CALI  Medio por el que quiere la respuesta:  correspondencia : CR 42 9B 16 ..............................................  Resumen de la Queja:  BUEN DIA ME PERMITO SOLICITAR INFORMACION SOBRE EL PAGO DE LAS SIGUIENTES INCAPACIDADES LAS CUALES FUERON APROBADAS CORRESPONDEN A SEPT Y OCTUBRE DE 2022  NRO. 0008396566  Y 0008285742  QUEDO ATENTA AL CORREO </t>
  </si>
  <si>
    <t>MEJIA GAMBOA CRISS</t>
  </si>
  <si>
    <t xml:space="preserve">  DIEGO ARMANDO CASTELBLANCO ALB</t>
  </si>
  <si>
    <t>7184793</t>
  </si>
  <si>
    <t>CC 1098735777</t>
  </si>
  <si>
    <t>7401077</t>
  </si>
  <si>
    <t>TRV 11 N 23 80</t>
  </si>
  <si>
    <t xml:space="preserve"> Fecha del Inconveniente (Dia/Mes/Año) : 07/03/2023 Lugar del Inconveniente:  PRESTACIONES ECONOMICAS Persona que lo atendio: PRESTACIONES ECONOMICAS Medio por el que quiere la respuesta:  correspondencia : TRV 11 N 23 80 ..............................................  Resumen de la Queja:  BUENOS DIAS SOLICITO RE LIQUIDACION DE LA LM DE LA TRABAJADORA CRISS MEJIA GAMBOA CC. 1098735777 CON FECHA INCIAL 20-01-2023 PUES ELLA PRESENTA PAGOS COMO INDEPENDIENTE.</t>
  </si>
  <si>
    <t>DIAZ CARTAGENA LINA MARIA</t>
  </si>
  <si>
    <t>10:47:12</t>
  </si>
  <si>
    <t>OCCIDENTE SAS  TRANSPORTES</t>
  </si>
  <si>
    <t>900581666</t>
  </si>
  <si>
    <t>PCUERVOU</t>
  </si>
  <si>
    <t>CC 1012461593</t>
  </si>
  <si>
    <t xml:space="preserve"> 3182115322</t>
  </si>
  <si>
    <t xml:space="preserve"> 3176402249</t>
  </si>
  <si>
    <t>calle 24 36 54</t>
  </si>
  <si>
    <t>SOLICITA RESPUESTA DE PAGO DE INCAPACIDADES DE EMPLEADA LINA MARIA DIAZ MES OCT-2022</t>
  </si>
  <si>
    <t>NIETO NIETO ALBA LADY</t>
  </si>
  <si>
    <t xml:space="preserve">  FESA TEMPORAL</t>
  </si>
  <si>
    <t>900165357</t>
  </si>
  <si>
    <t>CC 1076646752</t>
  </si>
  <si>
    <t>3197546754</t>
  </si>
  <si>
    <t>CALLLE 16  N 15 43 OFICINA 602 DUITAMA</t>
  </si>
  <si>
    <t xml:space="preserve"> Fecha del Inconveniente (Dia/Mes/Año) : 07/03/2023 Lugar del Inconveniente:  PLATAFORMA Persona que lo atendio: NINGUNA Medio por el que quiere la respuesta:  email : analista2.gh@grupofesa.co ..............................................  Resumen de la Queja:  BUENAS TARDES REQUIERO DE MANERA MUY ATENTA SU COLABORACION CON EL PAGO DE LA SIGUIENTE INCAPACIDAD YA QUE A LA FECHA NO SE HA REALIZADO.. ADICIONALMENTE SOLICITAR QUE LOS PAGOS  SEAN REALIZADOS A LA EMPRESA Y NO POR VENTANILLA A LA COLABORADORA YA QUE ELLA VIENE RECIBIENDO SU SALARIO.# DE INCAPACIDAD 0008518193</t>
  </si>
  <si>
    <t>VEGA RAMIREZ MONICA YURLEY</t>
  </si>
  <si>
    <t>11:28:43</t>
  </si>
  <si>
    <t>TURISMO  TURISMO INTERNACIONAL DEL ORIE</t>
  </si>
  <si>
    <t>900488114</t>
  </si>
  <si>
    <t>CC 1093756899</t>
  </si>
  <si>
    <t xml:space="preserve">5712960 </t>
  </si>
  <si>
    <t xml:space="preserve"> CALLE 10 N 0-24 EDF ROSETAL </t>
  </si>
  <si>
    <t xml:space="preserve">Solicita reliquidacion de licencia de maternidad adjunta planilla cancelada con los intereses de mora </t>
  </si>
  <si>
    <t>PLASTICOS TECNICOS S.A.S PLASTITEC S.A.S</t>
  </si>
  <si>
    <t xml:space="preserve">  PLASTITEC SAS</t>
  </si>
  <si>
    <t>860024986</t>
  </si>
  <si>
    <t>NT 860024986</t>
  </si>
  <si>
    <t>2614706</t>
  </si>
  <si>
    <t>CARRERA56NO5C72</t>
  </si>
  <si>
    <t xml:space="preserve"> Fecha del Inconveniente (Dia/Mes/Año) : 03/10/2022 Lugar del Inconveniente:  NUEVA EPS Persona que lo atendio: NUEVA EPS Medio por el que quiere la respuesta:  email : a.rh1@plastitec-sa.com ..............................................  Resumen de la Queja:  BUENOS DIAS SEÑORES NUEVA EPS.. A LA FECHA NO SE HA RECIBIDO EL PAGO DE LA INCAPACIDAD DE LA TRABAJADORA HELDA PATRICIA GUTIERREZ LEAL CC. 38.284.335 CON FECHA DE 03/10/2022.. A LA CUAL SE LE HIZO TODO EL PROCESO PARA EL RECONOCIMINETO ECOONOMICO.. AGRADEZCO SE VALIDE EL TEMA Y SE PROCEDA CON EL PAGO INMEDIATO</t>
  </si>
  <si>
    <t>PINEDA VALENCIA ALEJANDRO</t>
  </si>
  <si>
    <t xml:space="preserve">  ALEJANDRO PINEDA VALENCIA</t>
  </si>
  <si>
    <t>1088325331</t>
  </si>
  <si>
    <t>CC 1088325331</t>
  </si>
  <si>
    <t>3166152012</t>
  </si>
  <si>
    <t>CR 20 BIS N 24 18 B</t>
  </si>
  <si>
    <t xml:space="preserve"> Fecha del Inconveniente (Dia/Mes/Año) : 01/01/2023 Lugar del Inconveniente:  NUEVA EPS  Persona que lo atendio: NINGUNA Medio por el que quiere la respuesta:  correspondencia : CR 20 BIS N 24 18 B  ..............................................  Resumen de la Queja:  CORDIAL SALUDO.. SOLICITO MUY AMABLEMENTE ME DEN RESPUESTA DEL PAGO DE 3 INCAPACIADES QUE SE ENCUENTRAN TRASCRITAS DESDE EL MES DE DICIEMBRE.. SOLO UNA APARECE COMO AUTORIZADA PERO NO HAN REALIZADO EL PAGO Y ESTA TRASCRITA DESDE DICIEMBRE.. NECESITO ME COLABOREN CON EL PAGO DE LA INCAPACIDAD YA QUE LLEVAMOS MUCHO TIEMPO ESPERANDO EL DESEMBOLSO MUCHAS GRACIAS QUEDO ATENTO</t>
  </si>
  <si>
    <t>MELO JIMENEZ YOELDIS ELIZABETH</t>
  </si>
  <si>
    <t xml:space="preserve">  SOCIEDAD INTEGRAL DE ESPECIALI</t>
  </si>
  <si>
    <t>900123436</t>
  </si>
  <si>
    <t>CC 1152449570</t>
  </si>
  <si>
    <t>7451416</t>
  </si>
  <si>
    <t>AVENIDA CALLE 26 N 85D 55</t>
  </si>
  <si>
    <t xml:space="preserve"> Fecha del Inconveniente (Dia/Mes/Año) : 24/10/2022 Lugar del Inconveniente:  NUEVA EPS  Persona que lo atendio: NO APLICA Medio por el que quiere la respuesta:  email : rduquet@siessalud.com.co ..............................................  Resumen de la Queja:  REQUIERO LA REVALIDACÓN DE LAS INCAPACIDADES DE LA TRABAJADORA CC1152449570 YOELDIS ELIZABETH MELO JIMENEZ DE FECHAS DEL 24/10/2022 AL 26/10/2022 LAS CUALES SE ENCUENTRAN EN ESTADO TRANSCRITAS PERO SIN RECONOCIMIENTO ESTO DE ACUERDO AL DECRETO 780 2016 PARAGRAFO 1 ARTICULO 3.2.1.10</t>
  </si>
  <si>
    <t>QUINTERO GARCIA ISMENIA</t>
  </si>
  <si>
    <t>15:23:37</t>
  </si>
  <si>
    <t>CC 1036395175</t>
  </si>
  <si>
    <t>5207460 ext 317</t>
  </si>
  <si>
    <t xml:space="preserve">EMPRESA MANPOWER DE COLOMBIA LTDA CPN NIT 890916883 SOLICITA PAGO DE INCAPACIDADES DE LO EMPLEADOS RELACIONADOS .. PRESENTA DIFICULTADES EN EL PORTAL TRANSACCIONA  PARA SOLICTRA EL PAGO DE INCAPACIDADES </t>
  </si>
  <si>
    <t>Se remite a Secretería Jurídica</t>
  </si>
  <si>
    <t>MANTILLA INSUASTY PHAOLA ZARAY</t>
  </si>
  <si>
    <t>16:07:22</t>
  </si>
  <si>
    <t>66854210</t>
  </si>
  <si>
    <t>MANTILLAINSUASTYPHAOLA ZARAY</t>
  </si>
  <si>
    <t>CC 66854210</t>
  </si>
  <si>
    <t>6181420</t>
  </si>
  <si>
    <t>3186181420</t>
  </si>
  <si>
    <t>PARCELACION LAS VEGAS CS 30</t>
  </si>
  <si>
    <t xml:space="preserve">SOLICITO DE PAGO DE INCAPACIDADES POR FALLO DE TUTELA </t>
  </si>
  <si>
    <t>PRIETO BUITRAGO VICTOR CENON</t>
  </si>
  <si>
    <t>17:48:51</t>
  </si>
  <si>
    <t>QUINTERO RENDON YENNY CAMILA</t>
  </si>
  <si>
    <t>1002942146</t>
  </si>
  <si>
    <t>MCARDONAM</t>
  </si>
  <si>
    <t>CC 17057746</t>
  </si>
  <si>
    <t>3136952246</t>
  </si>
  <si>
    <t>CORREGIMIENTO SANTA ROSA TAPIAS</t>
  </si>
  <si>
    <t xml:space="preserve">Corregimiento de Sonso.. 1 de Marzo de 2023SeñoresNUEVA EPS AREA DE PRESTACIONES ECONOMICASE.S.MYo.. Victor Cenon Prieto Buitrago identificado con cedula de ciudad No. 17.057.746 expedida en Bogotá D.C... en mi calidad de Empleador de la se YENNY CAMILA QUINTERO RENDON identificada con cedula de ciudadan 1.002.942.146 durante el periodo 15 enero 2022 al 15 enero 2023 solicito s informe que ha pasado con el pago de las incapacidades que relaciono a continua las cuales fueron radicadas oportunamente.. sin que a la fecha hayan sido canceladas.0008108572 - 0008257542 - 0008283537 - 0008329736 - 0008404672 - 0008466194Por la atención a la presente.. mis agradecimientos.Atentamente..Victor Cenon Prieto Buitrago Propietario Drogueria Unica SonsoCarrera 8 No. 10-12 Corregimiento de Sonso Contiguo a la Estación de PolicíaGuacari-Valle del Cauca Celular: 315 698 87 77Email: drogueriaunicasonso@gmail.com </t>
  </si>
  <si>
    <t>COOPERATIVA DE TRABAJO ASOCIADO COFINAR</t>
  </si>
  <si>
    <t xml:space="preserve">  CTA COFINAR</t>
  </si>
  <si>
    <t>813010494</t>
  </si>
  <si>
    <t>NT 813010494</t>
  </si>
  <si>
    <t>3219924088</t>
  </si>
  <si>
    <t>CALLE 6 5 30</t>
  </si>
  <si>
    <t xml:space="preserve"> Fecha del Inconveniente (Dia/Mes/Año) : 05/11/2022 Lugar del Inconveniente:  LA PLATA Persona que lo atendio: NINGUNA Medio por el que quiere la respuesta:  email : mafesusalud@hotmail.com ..............................................  Resumen de la Queja:  BUENAS TARDES.. DESDE EL 5 DE NOVIEMBRE DE 2022 TENGO UNA LICENCIA DE MATERNIDAD DE LA SEÑORA ESTEFANIA BONILLA CARDOSO.. CC: 1814451238.. Y HASTA LA FECHA NO ME REGISTRA EN EL PORTAL PARA PODERLA COBRAR.. QUÉ TIENE QUE HACER LA COTIZANTE PARA QUE LA COBRE ELLA MISMA?</t>
  </si>
  <si>
    <t>COLMENARES LAGUNA PABLO ENRIQUE</t>
  </si>
  <si>
    <t>07:28:58</t>
  </si>
  <si>
    <t>79527962</t>
  </si>
  <si>
    <t>COLMENARES LAGUNA PABLO ENRIQU</t>
  </si>
  <si>
    <t>CC 79527962</t>
  </si>
  <si>
    <t>8061861</t>
  </si>
  <si>
    <t>KR 13 A 32 A 79</t>
  </si>
  <si>
    <t>solicito se AUTORICE el pago de laincapacidad como quiera que efectivamente desde el 28 de febrero de 2023 se allegaron los soportes médicos pertinentes.. amen que esa entidad cuenta con los medios necesarios para corroborar la veracidad o mendacidad de la información aportado</t>
  </si>
  <si>
    <t xml:space="preserve"> por lo tanto le insto a no seguir vulnerando mi Derecho Fundamental a la Seguridad Social.. Salud y Mínimo Vital ordenando el pago solicitado.</t>
  </si>
  <si>
    <t>DUQUE ARIAS ISABEL</t>
  </si>
  <si>
    <t>07:43:39</t>
  </si>
  <si>
    <t>NARANJO VASQUEZ MARIA DONAY</t>
  </si>
  <si>
    <t>42054570</t>
  </si>
  <si>
    <t xml:space="preserve"> confecciones donay</t>
  </si>
  <si>
    <t>JWGOMEZG</t>
  </si>
  <si>
    <t>30 DE AGOSTO</t>
  </si>
  <si>
    <t>CC 25174376</t>
  </si>
  <si>
    <t>6063348649</t>
  </si>
  <si>
    <t xml:space="preserve"> 3348649</t>
  </si>
  <si>
    <t xml:space="preserve"> CLLE 20 5-73 PEREIRA</t>
  </si>
  <si>
    <t xml:space="preserve">trabajadora isabel dque arias cc 25174376  vinculada el 28 de enero 2022 realizo radicacion de todas alas incapacidades y son devueltas se hizo creacion terceros para pago de incapacidades . la eps a solicitado certificados de incapacidad de medimas se realizo y ambien devuelven. solitat el reconociemiento de incapacidades </t>
  </si>
  <si>
    <t>RESTREPO MURIEL DOLY DEL SOCORRO</t>
  </si>
  <si>
    <t>07:44:04</t>
  </si>
  <si>
    <t>castaño  coello PAOLA CASTAÑO COELLO CIA NUEVA</t>
  </si>
  <si>
    <t>42155148</t>
  </si>
  <si>
    <t xml:space="preserve"> audifarma</t>
  </si>
  <si>
    <t>VHENAO</t>
  </si>
  <si>
    <t>CC 43597041</t>
  </si>
  <si>
    <t xml:space="preserve"> 3137800 ext 6219</t>
  </si>
  <si>
    <t xml:space="preserve">3127110015 </t>
  </si>
  <si>
    <t xml:space="preserve">calle 105 14 - 140 pereira       </t>
  </si>
  <si>
    <t>buen dia empleador de la sra doly restrepo solicita la siguiente informacion si ha sido reportada al fondo de pensiones y sobre el reconocimiento economico de las incapacidades inferiores a los 180 dias y el estado actual de la empleada con respecto a sus incapacidades se anexa solicitud</t>
  </si>
  <si>
    <t>CONDE VELASQUEZ HANNER FABIAN</t>
  </si>
  <si>
    <t>12:52:53</t>
  </si>
  <si>
    <t xml:space="preserve">SAS  ACCIONES Y SERVICIOS </t>
  </si>
  <si>
    <t>800162612</t>
  </si>
  <si>
    <t>CC 1072428185</t>
  </si>
  <si>
    <t>CRA 12  90 19</t>
  </si>
  <si>
    <t>Tener en cuenta que el trabajador no presento Incapacidad en el vacío Informado yno hay documentación para presentar a la NUEVA EPS.2. Que la NUEVA EPS genere la reliquidación y pago de la Incapacidad N°8125844 – 8273875 – 8431267 – 8599605 – 8708151 generando la aprobación depago a favor de nuestra compañía.. la cual fue la que sufrago el pago de lasPrestaciones Económicas al trabajador.</t>
  </si>
  <si>
    <t>JONATHAN LEMUS SANABRIA</t>
  </si>
  <si>
    <t>15:33:56</t>
  </si>
  <si>
    <t xml:space="preserve">LEMUS  SANABRIA JONATHAN </t>
  </si>
  <si>
    <t>1020786503</t>
  </si>
  <si>
    <t>DJRIVERA</t>
  </si>
  <si>
    <t>CC 1020786503</t>
  </si>
  <si>
    <t>CL 159A NRO 8B 10</t>
  </si>
  <si>
    <t>empleador se acerca el dia de hoy solicitando a nueva eps.. pago de la licencia de maternidad ya que desde el mes de julio de 2022 se esta realizando soliciotud de pago y aun no ha sido positiva.. en el sistema registra como transcrita y no autorizada.</t>
  </si>
  <si>
    <t>JOSE ANDRES GONZALEZ IDROBO</t>
  </si>
  <si>
    <t>16:45:22</t>
  </si>
  <si>
    <t>dd  JOSE ANDRES GONZALEZ IDROBO</t>
  </si>
  <si>
    <t>79622554</t>
  </si>
  <si>
    <t>LCELI</t>
  </si>
  <si>
    <t>CC 79622554</t>
  </si>
  <si>
    <t>dd</t>
  </si>
  <si>
    <t>se acerca usuario solicitndo evaluar el pago de una licencia de materbdad la cual indica que por 3 vez intenta realizar</t>
  </si>
  <si>
    <t>DOCUMENTO</t>
  </si>
  <si>
    <t>INCAPACIDAD</t>
  </si>
  <si>
    <t>BANCO</t>
  </si>
  <si>
    <t>Administrador PQRS</t>
  </si>
  <si>
    <t>Afiliaciones</t>
  </si>
  <si>
    <t>Atencion Usuario Personalizado</t>
  </si>
  <si>
    <t>Cartera</t>
  </si>
  <si>
    <t>Comercial</t>
  </si>
  <si>
    <t>Cuentas medicas</t>
  </si>
  <si>
    <t>Gestion a prestadores</t>
  </si>
  <si>
    <t>DGO01 Inconformidad de otra area</t>
  </si>
  <si>
    <t>Gestión Tributaria</t>
  </si>
  <si>
    <t>Medicina laboral</t>
  </si>
  <si>
    <t>P01 Solicitud de Pago inicial</t>
  </si>
  <si>
    <t>P01_1 Solicitud de Pago inicial que no se logrado realizar por Portal</t>
  </si>
  <si>
    <t>P01_2 Solicittud de pago que no registra (aportante informa radicar solicitud)</t>
  </si>
  <si>
    <t>P01_3 Aportante presenta problemas con portal</t>
  </si>
  <si>
    <t>P01_4 Solicitud de pago radicada en OAA no hay PDA ni ON-BASE</t>
  </si>
  <si>
    <t>P01_5 Solicito transcripción no se realizó solicitud de  pago</t>
  </si>
  <si>
    <t>P02 Correccion origen y/o datos de la  incapacidad</t>
  </si>
  <si>
    <t>P02_1 Solicita cambio de origen (nuevo dictamen)</t>
  </si>
  <si>
    <t>P02_2 Solicita modificar días de la incapacidad (error en transcripción) ajuste en pago</t>
  </si>
  <si>
    <t>P02_3 Solicita modificar datos de la incapacidad por error en la transcripción</t>
  </si>
  <si>
    <t>P02_4 Solicita modificar datos de la incapacidad no es procedente</t>
  </si>
  <si>
    <t>P02_5 Solicita ajustar la prórroga de incapacidades expedidas y ajustar conteo</t>
  </si>
  <si>
    <t>P03 Solicitud de informacion tramites pago y transcripcion</t>
  </si>
  <si>
    <t>P03_1 Requiere información para tramitar licencia compartida y/o Flexible Ley 2114 de 2021</t>
  </si>
  <si>
    <t>P03_2 Requiere información Decreto 1427 de 2022</t>
  </si>
  <si>
    <t>P03_3 Requiere información de creación de cuenta remite documentos</t>
  </si>
  <si>
    <t>P03_4 Requiere información del tramite para solicitar el pago de incapacidades</t>
  </si>
  <si>
    <t>P03_5 Requiere información cambio de cuenta bancaria por embargo</t>
  </si>
  <si>
    <t>P03_6 Requiere información del tramite para el pago de una incapacidad mayor a 540 días</t>
  </si>
  <si>
    <t>P04 Solicitud de incapacidad y/o licencia con pago ya autorizado</t>
  </si>
  <si>
    <t>P04_1 Solicitud pago de incapacidad autorizada con mas de 5 dias habiles</t>
  </si>
  <si>
    <t>P04_2 Solicitud pago de incapacidad autorizada con menos de 5 dias habiles</t>
  </si>
  <si>
    <t>P04_3 Solicitud pago de licencia autorizada con mas de 5 das habiles</t>
  </si>
  <si>
    <t>P04_4 Solicitud pago de licencia autorizada con menos de 5 días habiles</t>
  </si>
  <si>
    <t>P05 Solicitud de incapacidad en proceso de autorizacion menor a 15 días</t>
  </si>
  <si>
    <t>P05_1 Aportante dependiente realiza solicitud de pago por proceso normal y radica PQRS</t>
  </si>
  <si>
    <t>P05_2 Aportante independiente realiza solicitud de pago por proceso normal y radica PQRS</t>
  </si>
  <si>
    <t>P07 Solicitud de retoma de Incapacidad y/o licencia por negacion anterior</t>
  </si>
  <si>
    <t>P07_1 Documentos para Pago_cuenta ya creada no se ha retomado</t>
  </si>
  <si>
    <t>P07_10 Solicitud de certificado de EPS anterior remite certificado</t>
  </si>
  <si>
    <t>P07_11 Solicitud de certificado de Nueva EPS_aclara no tiene incapacidades en EPS anterior</t>
  </si>
  <si>
    <t>P07_12 Solicitud de pago de incapacidades con Concepto Favorable sin PCL</t>
  </si>
  <si>
    <t>P07_13 Mes causado</t>
  </si>
  <si>
    <t>P07_14 Error en la negación de Licencias por Pago Extemporáneo Decreto 1427 del 29 de Julio 2022</t>
  </si>
  <si>
    <t>P07_2 Documentos para Pago_incapacidad ya retomada en proceso masivo</t>
  </si>
  <si>
    <t>P07_3 Interrupción de Prórrogas</t>
  </si>
  <si>
    <t>P07_4 Periodos Mínimos de Cotización</t>
  </si>
  <si>
    <t>P07_5 Mora para el mes de evento</t>
  </si>
  <si>
    <t>P07_6 Reliquidaciones</t>
  </si>
  <si>
    <t>P07_7 Suspensión Laboral no remunerada</t>
  </si>
  <si>
    <t>P07_8 Relación laboral no vigente</t>
  </si>
  <si>
    <t>P07_9 Incapacidades menor a 180 días con concepto de rehabilitación desfavorable</t>
  </si>
  <si>
    <t>P08 Solicitud de Reliquidacion y/o ajuste en el valor liquidado</t>
  </si>
  <si>
    <t>P08_1 No es procedente el valor que se requiere liquidar es de menor cuantia</t>
  </si>
  <si>
    <t>P08_2  No es procecedente el valor liquidado corresponde a IBC reportado sin novedad</t>
  </si>
  <si>
    <t>P08_3  Presenta novedad se remite para reliquidar valor</t>
  </si>
  <si>
    <t>P09 Mala atencion de OAA no radican solicitud de pago</t>
  </si>
  <si>
    <t>P09_1 OAA No recibe solicitud</t>
  </si>
  <si>
    <t>P09_2 OAA No brinda información requerida</t>
  </si>
  <si>
    <t>P10 Solicitud de pago de Incapacidad Inferior a 3 Días</t>
  </si>
  <si>
    <t>P10_2 No hay prorroga incapacidad inicial</t>
  </si>
  <si>
    <t>P11 Solicitud de pago de incapacidades mayores a 180 días</t>
  </si>
  <si>
    <t>P11_1 180 dias sin concepto de rehabilitación se debe retomar por incumplimiento normativo</t>
  </si>
  <si>
    <t>P11_2 CRH tardio solicita pago de incapacidades hasta la emisión del concepto</t>
  </si>
  <si>
    <t>P11_3 Solicita pago no tiene AFP</t>
  </si>
  <si>
    <t>P11_4 Solicita pago nuevo conteo (incapacidades no prorroga)-procede retoma</t>
  </si>
  <si>
    <t>P11_5 Solicita pago no está de acuerdo con la prorroga se ratifica respuesta</t>
  </si>
  <si>
    <t>P12 Solicitud de pago de incapacidades mayores a 540 días</t>
  </si>
  <si>
    <t>P12_2  Incapacidades mayores a 540 días sin PCLO con concepto de rehabilitación desfavorable</t>
  </si>
  <si>
    <t>P12_3  Incapacidades mayores a 540 días con PCLO &gt;50% en firme sin pensión</t>
  </si>
  <si>
    <t>P12_4 Incapacidades mayores a 540 días con PCLO &lt;50% en firme sin reubicación</t>
  </si>
  <si>
    <t>P12_5 Incapacidades mayores a 540 días con PCLO &lt;50% con apelación a juntas</t>
  </si>
  <si>
    <t>P13 Solicitud de aclaracion de pago de incapacidades</t>
  </si>
  <si>
    <t>P13_2 Solicitan aclarar el valor liquidado  incapacidad</t>
  </si>
  <si>
    <t>P13_3 Solicitan aclarar el valor liquidado  licencia de maternidad</t>
  </si>
  <si>
    <t>P13_4 Solicitan aclarar el valor liquidado  licencia de paternidad</t>
  </si>
  <si>
    <t>P14 Solicitud de certificado detallado de incapacidades</t>
  </si>
  <si>
    <t>P14_1 Certificado detallado de incapacidades para AFP con especificaciones</t>
  </si>
  <si>
    <t>P14_2 Certificado detallado de incapacidades para AFP requiere ajuste de prorroga</t>
  </si>
  <si>
    <t>P14_3 Devolucion de certificado de incapacidad por no cumplimiento de Decreto 1427</t>
  </si>
  <si>
    <t>P15 Usuario asignacion (Incapacidad Generada en EPS anterior)</t>
  </si>
  <si>
    <t>P15_1 Incapacidad que por fecha incio corresponde a EPS anterior</t>
  </si>
  <si>
    <t>P15_2 Licencia de maternidad que por fecha incio corresponde a EPS anterior</t>
  </si>
  <si>
    <t>P15_3 Licencia de paternidad que por fecha incio corresponde a EPS anterior</t>
  </si>
  <si>
    <t>P15_4 Solicita pago de incapacidades al parecer prorroga no hay certificado de EPS anterior</t>
  </si>
  <si>
    <t>P16 Solicitud pago de incapacidad AT o EP</t>
  </si>
  <si>
    <t>P16_1 Solicitud pago de incapacidad AT origen no calificado</t>
  </si>
  <si>
    <t>P16_2 Solicitud pago de incapacidad  EP</t>
  </si>
  <si>
    <t>P18 Solicitud de aclaracion de negacion de pago</t>
  </si>
  <si>
    <t>P18_1 Incapacidades mayores a 180 no está de acuerdo con la prorroga</t>
  </si>
  <si>
    <t>P18_2 Incapacidades Menores a 180 días con concepto de rehabilitación desfavorable</t>
  </si>
  <si>
    <t>P18_3 Pago extemporáneo en Licencias Decreto 1427</t>
  </si>
  <si>
    <t>P19 Solicitud de pago de incapacidades reconocidas por tracto sucesivo-tutela</t>
  </si>
  <si>
    <t>P19_1 Nueva incapacidad se liquida por tracto</t>
  </si>
  <si>
    <t>P19_2 Interrumpio prorroga</t>
  </si>
  <si>
    <t>P19_3 No se ha causado mes para pago</t>
  </si>
  <si>
    <t>P19_4 ya se dio cumplimiento nuevas incapacidades no están en el fallo</t>
  </si>
  <si>
    <t>P19_5 Afilido con PCL &gt;50%</t>
  </si>
  <si>
    <t>P19_6 Incapacidad  no transcrita</t>
  </si>
  <si>
    <t>P20 solicitud de reconocimiento por cumpliento de fallos de tutela</t>
  </si>
  <si>
    <t>P20_1 Fallo no cargado en v3</t>
  </si>
  <si>
    <t>P20_2 Ya se dio cumplimiento al fallo pago ya reclamado</t>
  </si>
  <si>
    <t>P20_3 Ya se dio cumplimiento al fallo pago pendiente por reclamar</t>
  </si>
  <si>
    <t>P20_4 La solicitud no corresponde a lo ordenado por el fallo incapacidades no cubiertas</t>
  </si>
  <si>
    <t>P20_5 Afiliado no tiene fallos de tutela</t>
  </si>
  <si>
    <t>P21 Solicitud de Aportante masivo</t>
  </si>
  <si>
    <t>P21_1 Solicita detalle de incapacidades pagadas y negadas</t>
  </si>
  <si>
    <t>P21_2 Solicita retoma de pagos por causales de mes causado,ajuste de prorroga, EPS anterior</t>
  </si>
  <si>
    <t>P21_3 Solicita aclaraciones de liquidación</t>
  </si>
  <si>
    <t>P22 Información solicitud no es queja</t>
  </si>
  <si>
    <t>P22_1 La EPS adjunta carta de manera informativa sin realizar solicitud de pago</t>
  </si>
  <si>
    <t>P22_2 Información relacionada con jurídica</t>
  </si>
  <si>
    <t>P22_3 Información relacionada con datos de aportante</t>
  </si>
  <si>
    <t>Pac</t>
  </si>
  <si>
    <t>Portal</t>
  </si>
  <si>
    <t>Procesos Judiciales</t>
  </si>
  <si>
    <t>Salud</t>
  </si>
  <si>
    <t>Servicio al cliente</t>
  </si>
  <si>
    <t>Talento humano</t>
  </si>
  <si>
    <t>Tesoreria</t>
  </si>
  <si>
    <t>P06 Solicitud de pago a tercero autorizado por  fallecimiento del cotizante</t>
  </si>
  <si>
    <t>P17 Incapacidad perdio vigencia para cobro</t>
  </si>
  <si>
    <t>G01 Solicitud de transcripcion inicial</t>
  </si>
  <si>
    <t>G01_1 No hay solicitud por proceso normal (no radicada en APP, PORTAL O OAA)</t>
  </si>
  <si>
    <t>G01_2 Informa inconvenientes en la radicacion por portal_empleador</t>
  </si>
  <si>
    <t>G01_3 Informa inconvenientes en la radicacion por APP_afiliado</t>
  </si>
  <si>
    <t>G01_4 Informa inconvenientes en la radicacion pr OAA</t>
  </si>
  <si>
    <t>G01_5 Inconvenientes con comercial_recibieron soportes</t>
  </si>
  <si>
    <t>G02 Solicito transcripcion aun no recibe respuesta</t>
  </si>
  <si>
    <t>G02_1  Solicitud en proceso aun no supera los 3 dias de gestion</t>
  </si>
  <si>
    <t>G02_2 Indica solicitud por la APP no registra en BD</t>
  </si>
  <si>
    <t>G02_3 Indica solicitud por Portal no registra en BD</t>
  </si>
  <si>
    <t>G02_4 Indica solicitud por OAA no registra en BD</t>
  </si>
  <si>
    <t>G02_5 Indica solicitud por medio de Comercial no registra en BD</t>
  </si>
  <si>
    <t>G02_6 Solicitud ya gestionada en ESTADO TRANSCRITO</t>
  </si>
  <si>
    <t>G02_7 Solicitud ya gestionada en ESTADO DEVUELTO</t>
  </si>
  <si>
    <t>G03 Solicitud de transcripcion en proceso</t>
  </si>
  <si>
    <t>G03_1 Solicitud en ESTADO PENDIENTE POR GESTION</t>
  </si>
  <si>
    <t>G03_2 Solicitud en ESTADO REMITIDO A MEDICINA LABORAL</t>
  </si>
  <si>
    <t>G03_3 Solicitud en ESTADO REMITIDO A COMITÉ DE INCAPACIDADES</t>
  </si>
  <si>
    <t>G04 Incapacidad y/o licencia que requiere ajustes en los datos de la transcripción</t>
  </si>
  <si>
    <t>G04_1 Solicitud ya transcrita no registra en INTEGRAL</t>
  </si>
  <si>
    <t>G04_2 Transcripcion solicitan ajuste de dias (modificados por traslape)</t>
  </si>
  <si>
    <t>G04_3 Transcripcion solicitan ajuste de dias (modificados por Pre-licencia)</t>
  </si>
  <si>
    <t>G04_4 Transcripcion solicitan ajuste de dias error en la transcripcion</t>
  </si>
  <si>
    <t>G04_5 Transcripcion solicitan ajuste de DX (modificado por prorroga)</t>
  </si>
  <si>
    <t>G04_6 Transcripcion solicitan ajuste de DX error en la transcripcion</t>
  </si>
  <si>
    <t>G04_7 Transcripcion solicitan ajuste de IPS error en la transcripcion</t>
  </si>
  <si>
    <t>G04_8 Transcripcion solicitan ajuste de ORIGEN (no hay dictamen y/o soporte previo)</t>
  </si>
  <si>
    <t>G04_9 Transcripcion solicitan ajuste de ORIGEN error en la transcripcion</t>
  </si>
  <si>
    <t>G05 Desacuerdo con la negacion Emitida</t>
  </si>
  <si>
    <t>G05_1 Incapacidad generada por medicina Prepagada</t>
  </si>
  <si>
    <t>G05_10 Usuario Pensionado</t>
  </si>
  <si>
    <t>G05_11 Incapacidad corresponde a EPS anterior</t>
  </si>
  <si>
    <t>G05_12 Falta certificado de incapacidades de EPS anterior (por prorroga)</t>
  </si>
  <si>
    <t>G05_13 Licencia de paternidad solicitada posterior a los 30 dias</t>
  </si>
  <si>
    <t>G05_14 Licencia de maternidad expdedida fuera del pais sin apostillar</t>
  </si>
  <si>
    <t>G05_15 Falta SOAT</t>
  </si>
  <si>
    <t>G05_16 Afiliado activo en otra EPS</t>
  </si>
  <si>
    <t>G05_17 Vinculo laboral cerrado</t>
  </si>
  <si>
    <t>G05_18 Falta Registro civil para licencia de paternidad o maternidad</t>
  </si>
  <si>
    <t>G05_19 Incapacidad actual es prorroga es necesario que radique sus incapacidades previas</t>
  </si>
  <si>
    <t>G05_2 Incapacidad generada por medico Particular</t>
  </si>
  <si>
    <t>G05_20 Incapacidad de afiliado con PCLO igual o mayor a 50%</t>
  </si>
  <si>
    <t>G05_21 Falta soporte con relacion a la licencia que contenga las semanas de gestacion</t>
  </si>
  <si>
    <t>G05_22 Falta de tipo y numero de documento del profesional que expide la incapacidad</t>
  </si>
  <si>
    <t>G05_23 Incapacidad con datos inconsistentes</t>
  </si>
  <si>
    <t>G05_3 Incapacidad supera una año para la transcripcion</t>
  </si>
  <si>
    <t>G05_4 Falta copia de FURAT</t>
  </si>
  <si>
    <t>G05_5 Falta copia de calificacion de origen (aplica para AT Y EL)</t>
  </si>
  <si>
    <t>G05_6 No hay relacion laboral vigente</t>
  </si>
  <si>
    <t>G05_7 No hay soporte de atencion</t>
  </si>
  <si>
    <t>G05_8 Soportes ilegibles</t>
  </si>
  <si>
    <t>G05_9 Usuario independiente mayor a 65 año sin AFP</t>
  </si>
  <si>
    <t>G06 Error en la negacion</t>
  </si>
  <si>
    <t>G06_1 Incapacidad negada por prepagada y/o particular y es IPS con convenio</t>
  </si>
  <si>
    <t>G06_2 Incapacidad NO supera una año para la transcripcion</t>
  </si>
  <si>
    <t>G06_3 Copia de FURAT en otro radicado / no aplicava soliticitar</t>
  </si>
  <si>
    <t>G06_4 Calificacion de origen en salud (aplica para AT Y EL) / no aplicaba soliticitar</t>
  </si>
  <si>
    <t>G06_5 Error en cierre laboral</t>
  </si>
  <si>
    <t>G06_6 Incapacidad expedida por mas de 30 hospitalizacion</t>
  </si>
  <si>
    <t>G06_7 Incapacidades que no son prorroga no requieren certiicado de EPS anterior</t>
  </si>
  <si>
    <t>G06_8 Licencia de paternidad solicitada antes de los 30 dias</t>
  </si>
  <si>
    <t>G07 Solicitud de licencia parental compartida y/o flexible</t>
  </si>
  <si>
    <t>G07_1 Licencia de paternidad negada por falta de documentos radicacion incial antes de 30 dias</t>
  </si>
  <si>
    <t>G07_2 Solicitud de licencia parental compartida y/o flexible</t>
  </si>
  <si>
    <t>G07_3 Se valida con Nueva EPS y se autoriza transcribir incapacidad; No hay error en la negacion</t>
  </si>
  <si>
    <t>11/03/2023</t>
  </si>
  <si>
    <t>VARGAS CRUZ NANCY</t>
  </si>
  <si>
    <t>08:13:18</t>
  </si>
  <si>
    <t>1118469627</t>
  </si>
  <si>
    <t>PEREIRA ALVAREZ NESTOR FABIO</t>
  </si>
  <si>
    <t>CC 1118469627</t>
  </si>
  <si>
    <t>2244054</t>
  </si>
  <si>
    <t>3122146460</t>
  </si>
  <si>
    <t>CL 12I 28F 21 EL BOSQUE</t>
  </si>
  <si>
    <t>buenos dias.. se solcita el capo de incapacidades relacionados en la solcitud adjunta</t>
  </si>
  <si>
    <t>RAMIREZ ROSALES LEANDRO</t>
  </si>
  <si>
    <t>08:40:00</t>
  </si>
  <si>
    <t>municipio de tesalia MUNICIPIO DE TESALIA</t>
  </si>
  <si>
    <t>800097176</t>
  </si>
  <si>
    <t>MUNICIPIO DE TESALIA</t>
  </si>
  <si>
    <t>RLASERNA</t>
  </si>
  <si>
    <t>CC 4896298</t>
  </si>
  <si>
    <t xml:space="preserve"> 8377022</t>
  </si>
  <si>
    <t xml:space="preserve"> 3507691816</t>
  </si>
  <si>
    <t>CR 9 NRO 6 10 ED ALCALDIA</t>
  </si>
  <si>
    <t>ss pago de incapacidades del usuario leandro ramirez rosales c.c 4896298.. # 8576240 - fechas de incapacidades.. 03/01/2019.. 19/01/2019 y 21/11/2022 - 11/12/2022.</t>
  </si>
  <si>
    <t>HERMANAS HOSPITALARIAS DEL SAGRADO CORAZON DE</t>
  </si>
  <si>
    <t>10:00:30</t>
  </si>
  <si>
    <t>SAGRADO   HERMANAS HOSPITALARIAS DEL SAG</t>
  </si>
  <si>
    <t>860007760</t>
  </si>
  <si>
    <t>NT 860007760</t>
  </si>
  <si>
    <t xml:space="preserve">SAGRADO </t>
  </si>
  <si>
    <t>Nueva EPS Dirección Nacional - Derecho de Petición Cordial Saludo..Envío Archivo adjunto Derecho de Petición.. para su conocimiento y fines pertinentes. Sin otro particular.. me suscribo de usted agradeciendo la atención prestada.Favor confirmar lo recibido.Atentamente</t>
  </si>
  <si>
    <t>ARBOLEDA  JUAN DE JESUS</t>
  </si>
  <si>
    <t>11:00:32</t>
  </si>
  <si>
    <t>PAZ DEL RIO  MUNICIPIO PAZ DE RIO</t>
  </si>
  <si>
    <t>891855015</t>
  </si>
  <si>
    <t>CC 1114308</t>
  </si>
  <si>
    <t xml:space="preserve">0 </t>
  </si>
  <si>
    <t xml:space="preserve">PAZ DEL RIO </t>
  </si>
  <si>
    <t>- SOLICITA SE INFORME EL TRAMITE IMPARTIDO PARA INCAPACIDES DE SR RELACIONADO- SOLICITA RECONOCIMIENTO Y PAGO DE LAS INCAPACIDADES PENDIENTES A LAS PERSONAS QUE ACREDITEN TENER EL DERECHO</t>
  </si>
  <si>
    <t>FERNANDEZ PERDOMO MARIA DEL PILAR</t>
  </si>
  <si>
    <t>10:06:07</t>
  </si>
  <si>
    <t>41938669</t>
  </si>
  <si>
    <t>PUNTONET INSUPERABLE SAS</t>
  </si>
  <si>
    <t>CC 41938669</t>
  </si>
  <si>
    <t>8720672</t>
  </si>
  <si>
    <t>3132429</t>
  </si>
  <si>
    <t>CALLE 3 17 11</t>
  </si>
  <si>
    <t>solicitud de reconocimiento de la licencika de maternidad para la señora yerly rocio por la empresa punto net</t>
  </si>
  <si>
    <t>VERGARA GARZON JOHANNA PATRICIA</t>
  </si>
  <si>
    <t>15:36:50</t>
  </si>
  <si>
    <t>1077974397</t>
  </si>
  <si>
    <t>VERGARA GARZON  JOHANNA PATRIC</t>
  </si>
  <si>
    <t>CC 1077974397</t>
  </si>
  <si>
    <t>3115480899</t>
  </si>
  <si>
    <t>CONJUNTO RESIDENCIAL EL BOSQUE CASA 1</t>
  </si>
  <si>
    <t xml:space="preserve">solicita pago de licencia de maternidad </t>
  </si>
  <si>
    <t>ZAPATA GIL GILBERTO DE JESUS</t>
  </si>
  <si>
    <t>11:35:01</t>
  </si>
  <si>
    <t>79144080</t>
  </si>
  <si>
    <t>ZAPATAGILGILBERTO DE JESUS</t>
  </si>
  <si>
    <t>CC 79144080</t>
  </si>
  <si>
    <t>5362625</t>
  </si>
  <si>
    <t>3016222308</t>
  </si>
  <si>
    <t>CARRERA 118 C  NUMERO 126 F 32 BARRIO CAROLIN</t>
  </si>
  <si>
    <t>se acerca usuario solicitamdo validar el pago de las incapacidades donde indica que no le han dado rta y tampoco se quiere cubrir la incapacidad cel 3016222308</t>
  </si>
  <si>
    <t>LONDOÑO CARDENAS HECTOR GEOVANNY</t>
  </si>
  <si>
    <t>12:03:11</t>
  </si>
  <si>
    <t>EMPRESA  UNIDAD DE SERVICIOS DE URBANIS</t>
  </si>
  <si>
    <t>901031278</t>
  </si>
  <si>
    <t>UNIDAD DE SERVICIOS DE URBANIS</t>
  </si>
  <si>
    <t>CC 75051273</t>
  </si>
  <si>
    <t>5116893</t>
  </si>
  <si>
    <t>CL 52A NRO 50 19 OF 329</t>
  </si>
  <si>
    <t>&gt;Cordial saludoEmpresa radica solictiud d epago de incapacidades</t>
  </si>
  <si>
    <t>VASQUEZ TAVERA JORGE</t>
  </si>
  <si>
    <t>08:14:45</t>
  </si>
  <si>
    <t>A Y C LIMITADA  A Y C LIMITADA</t>
  </si>
  <si>
    <t>800092019</t>
  </si>
  <si>
    <t>CC 2114830</t>
  </si>
  <si>
    <t xml:space="preserve"> 6419531</t>
  </si>
  <si>
    <t>empleador solicita validar pago de incapacidad8700872-</t>
  </si>
  <si>
    <t>ALVAREZ GUILLAN RONALD DAVID</t>
  </si>
  <si>
    <t>11:43:56</t>
  </si>
  <si>
    <t>VELEZ ORTIZ JULIO CESAR CONSORCIO ORIENTE LUCON</t>
  </si>
  <si>
    <t>901321373</t>
  </si>
  <si>
    <t>CONSORCIO ORIENTE LUCON</t>
  </si>
  <si>
    <t>MDALZATE</t>
  </si>
  <si>
    <t>PE 836252613031982</t>
  </si>
  <si>
    <t>2662377</t>
  </si>
  <si>
    <t>3113035098</t>
  </si>
  <si>
    <t>CL 11 NRO 43B 50 OF 401</t>
  </si>
  <si>
    <t>EMPLEADOR SOLICITA PAGO DE INCAPACIDADES CORRESPONDIENTES AL AFILIADO QUE FUERON GENERADAS MIENTRAS EL ESTUVO ACTIVO EN LA EPS Y SOLICITAN QUE ESTAS SEAN PAGAS EN CHEQUE</t>
  </si>
  <si>
    <t>DAVILA LOPEZ FABIOLA</t>
  </si>
  <si>
    <t>07:09:36</t>
  </si>
  <si>
    <t>31200082</t>
  </si>
  <si>
    <t>EMPRESAS MUNICIPALES DE TULUA</t>
  </si>
  <si>
    <t>CC 31200082</t>
  </si>
  <si>
    <t>2257643</t>
  </si>
  <si>
    <t>2340442</t>
  </si>
  <si>
    <t>CL 27 12A 05 ESPERANZA</t>
  </si>
  <si>
    <t>buen dia.. solicitan comedidamente.. la expedicion de las incapacidades con el cumplimiento de los requisitos establecidos en el articulo 2.2.3.3.2 decreto 1437 del 29 julio 2022</t>
  </si>
  <si>
    <t>HENAO MONTES GUSTAVO</t>
  </si>
  <si>
    <t>09:28:50</t>
  </si>
  <si>
    <t>19432106</t>
  </si>
  <si>
    <t>GUSTAVO HENAO</t>
  </si>
  <si>
    <t>CC 19432106</t>
  </si>
  <si>
    <t>9283561</t>
  </si>
  <si>
    <t>3143921698</t>
  </si>
  <si>
    <t>CL 77 14 59</t>
  </si>
  <si>
    <t>Afiliado Cc 19432106 solicita pago de incapcaidades péndiente se reconocimineto economico. anexa comunicado</t>
  </si>
  <si>
    <t>SANCHEZ SANCHEZ DIANA FERNANDA</t>
  </si>
  <si>
    <t>11:05:53</t>
  </si>
  <si>
    <t>55162650</t>
  </si>
  <si>
    <t>COOPERATIVA LATINOAMERICANA DE</t>
  </si>
  <si>
    <t>ECACHAYA</t>
  </si>
  <si>
    <t>CC 55162650</t>
  </si>
  <si>
    <t>3164641162</t>
  </si>
  <si>
    <t>8634680</t>
  </si>
  <si>
    <t>CL 59 1 A 62 BARRIO LAS MERCEDES</t>
  </si>
  <si>
    <t>COTIZANTE SOLICITA CORRECION UNA DE LAS INCAPACIDADES CON FECHA DE INICIO 03-11-2022 HASTA LA FECHA 04-04-2023 LAS CUALES EL FONDO DE PESIONES SE HA NEGADO A RECONOCER ECONOMICAMENTE POR CUMPLIR LOS REQUISIT0S MINIMO. SE ANEXAN SOPORTES-</t>
  </si>
  <si>
    <t>VALLECILLA MANTILLA KAREN VANESSA</t>
  </si>
  <si>
    <t>11:26:36</t>
  </si>
  <si>
    <t xml:space="preserve">NA  COMPETY NUTRICIÓN INTELIGENTE </t>
  </si>
  <si>
    <t>901462970</t>
  </si>
  <si>
    <t>CC 1005705357</t>
  </si>
  <si>
    <t>000000000</t>
  </si>
  <si>
    <t>CARRERA 37 5 B 3 85</t>
  </si>
  <si>
    <t>PETICIÓNPRIMERO: Se requiere a NUEVA EPS para que reconozca y pague la incapacidad bajo radicado8706154.. emitida a KAREN VANESSA VALLECILLA MANTILLA.. el día (10) de enero de 2023.. entanto si cumplía con las (04) semanas cotizadas al momento en que le fue otorgada la incapacidad.SEGUNDO: Que en el evento en que NUEVA EPS.. niegue el pago solicitado.. exponga las razoneslegales y lógicas que sustenten su decisión.</t>
  </si>
  <si>
    <t>QUENGUAN REALPE EDISON FABIAN</t>
  </si>
  <si>
    <t>13:52:12</t>
  </si>
  <si>
    <t>NEURODINAMIA S.A.</t>
  </si>
  <si>
    <t>CC 87101697</t>
  </si>
  <si>
    <t>apórtante solicita pago de incapcadidades pendienetes de su colaborador. CC 87101697</t>
  </si>
  <si>
    <t>VEGA OCHOA JORGE ALBERTO</t>
  </si>
  <si>
    <t>13:56:05</t>
  </si>
  <si>
    <t>890900943.</t>
  </si>
  <si>
    <t>CC 86062693</t>
  </si>
  <si>
    <t>apórtante solicita pago de incapcadidades pendienetes de su colaborador. CC</t>
  </si>
  <si>
    <t>CEHUDY PAOLA SERRANO CESPEDES</t>
  </si>
  <si>
    <t xml:space="preserve">  CFEHUDY PAOLA SERRANO CESPEDES</t>
  </si>
  <si>
    <t>52976637</t>
  </si>
  <si>
    <t>CC 52976637</t>
  </si>
  <si>
    <t>5295076</t>
  </si>
  <si>
    <t>CALLE 33 A SUR 73 D 30</t>
  </si>
  <si>
    <t xml:space="preserve"> Fecha del Inconveniente (Dia/Mes/Año) : 09/03/2023 Lugar del Inconveniente:  SERVICIO EN LINEA Persona que lo atendio: SERVICIO EN LINEA Medio por el que quiere la respuesta:  email : paola_serrano7@hotmail.com ..............................................  Resumen de la Queja:  RECIBAN UN SALUDO CORDIAL.POR MEDIO DE LA PRESENTE SOLICITO A USTEDES SU COLABORACIÓN.. CON EL PAGO DE LAS SIGUIENTES INCAPACIDADES YA RADICAS.. INFORMO QUE POR MEDIO DE LA PÁGINA EN TRANSACCIONES EN LÍNEA DE NUEVA EPS.. NO PERMITE REALIZAR LA SOLICITUD DE PAGO Y NO REFLEJA NINGUNA INCAPACIDAD DE LA SEÑORA ROSA TULIA RAMÍREZ IDENTIFICADA CON CÉDULA DE CIUDADANÍA NO. 39724377.. QUEDANDO YA RADICADAS IGUALMENTE  LA CERTIFICACIÓN BANCARIA A NOMBRE DE LA REPRESENTANTE LEGAL CEHUDY PAOLA SERRANO CÈSPEDES IDENTIFICADA CON CÉDULA DE CIUDADANÍA NO. 52976637 PERSONA NATURAL.. HASTA LA FECHA NO HAN REALIZADO NINGÚN PAGO. POR TODO LO ANTERIOR ENVIÓ LA INFORMACIÓN DE LAS INCAPACIDADES CON EL FIN DE QUE NOS DEN RESPUESTA DE DICHO PAGO.INCAPACIDADES NUEVA EPS ROSA RAMIREZFECHA DE INICIOFECHA FINALDIAS15/09/202212/10/20222813/10/20229/11/20222810/11/202218/12/2022299/12/20225/01/2023286/01/20232/02/202328MUCHAS GRACIAS CORDIALMENTE..CEHUDY PAOLA SERRANO CESPEDESGERENTE </t>
  </si>
  <si>
    <t>PEND CERTI</t>
  </si>
  <si>
    <t>BETANCUR PINO SANDRA PATRICIA</t>
  </si>
  <si>
    <t>11:18:16</t>
  </si>
  <si>
    <t>43652917</t>
  </si>
  <si>
    <t>BETANCURPINOSANDRA PATRICIA</t>
  </si>
  <si>
    <t>NZULETA</t>
  </si>
  <si>
    <t>CC 43652917</t>
  </si>
  <si>
    <t>4744436</t>
  </si>
  <si>
    <t>3103830185</t>
  </si>
  <si>
    <t>CALLE 94   67 44 INTERIOR 202</t>
  </si>
  <si>
    <t xml:space="preserve">buenos diasse envia carta de la afiliada donde solicita la verificacion de las incapacidades ya que manifiesta que no le estan liquidando el valor correcto:8618892-8536294-8414434favor validar .. gracias </t>
  </si>
  <si>
    <t>MORA GALVIS LISETH PAOLA</t>
  </si>
  <si>
    <t>09:05:40</t>
  </si>
  <si>
    <t>ICBF  INSTITUTO COLOMBIANO DE BIENES</t>
  </si>
  <si>
    <t>899999239</t>
  </si>
  <si>
    <t>DYCARVAJAL</t>
  </si>
  <si>
    <t>CC 1090480491</t>
  </si>
  <si>
    <t xml:space="preserve">5740230 </t>
  </si>
  <si>
    <t>CRA 23 CALLES 3 Y 4 BARRIO 60 CASASCRA 23 CAL</t>
  </si>
  <si>
    <t>Solicita se reliquide la incapacidad 7948666 de 15 dias desde el 03 al 17 de junio de 2022* Recibido por correspondencia</t>
  </si>
  <si>
    <t>CARMONA PENAGOS NANCY PATRICIA</t>
  </si>
  <si>
    <t>14:28:07</t>
  </si>
  <si>
    <t>65698539</t>
  </si>
  <si>
    <t>BLADIMIRO ALFONSO BEJARANO</t>
  </si>
  <si>
    <t>CC 65698539</t>
  </si>
  <si>
    <t>6442020</t>
  </si>
  <si>
    <t>3224455054</t>
  </si>
  <si>
    <t>CALLE 71 A NUMERO 70 B 76 PALO BLANCO</t>
  </si>
  <si>
    <t>usuario radica    derecho d epeticion  por pago de incapacidad  8679178 27/1/2022  e incapacidad 70008595531 donde  manifiesta que la eps le debe reconocer las incapaciades porque el fondo de pension manifesta que debe ser la eps  correo  respuesta  nancypcarmona13@gmial.com</t>
  </si>
  <si>
    <t>22/03/2023</t>
  </si>
  <si>
    <t>POSADA PALACIO WOLFRAN JOHAN</t>
  </si>
  <si>
    <t xml:space="preserve">  WOLFRAN JOHAN POSADA PALACIO</t>
  </si>
  <si>
    <t>1046906580</t>
  </si>
  <si>
    <t>CC 1046906580</t>
  </si>
  <si>
    <t>6051266</t>
  </si>
  <si>
    <t>CR 44 B 50 222 BRR LA PAZ</t>
  </si>
  <si>
    <t xml:space="preserve"> Fecha del Inconveniente (Dia/Mes/Año) : 14/09/2022 Lugar del Inconveniente:  CORROE ELECTRONICO Persona que lo atendio: AFCASTROD Medio por el que quiere la respuesta:  email : jmarin@damasa.com.co ..............................................  Resumen de la Queja:  SE SOLICITA PAGO DE INCAPCIADAD CON RADICADO VO - GRC - DPE - 1837739 - 22.</t>
  </si>
  <si>
    <t>GALLO MANCIPE WILMER JESUS</t>
  </si>
  <si>
    <t>11:12:11</t>
  </si>
  <si>
    <t>TRASAN  TRASAN PLUS S.A.S</t>
  </si>
  <si>
    <t>901085090</t>
  </si>
  <si>
    <t>CC 1106898012</t>
  </si>
  <si>
    <t>6075822121</t>
  </si>
  <si>
    <t xml:space="preserve"> AV 9 # 0AN-96 PUEBLO NUEVO</t>
  </si>
  <si>
    <t>Solicita el pago de licencia de paternidad 8754963 se radica tamben solciitud de registro de cuenta por formulario</t>
  </si>
  <si>
    <t>RAMIREZ RUIZ JOSE DEL CARMEN</t>
  </si>
  <si>
    <t>11:55:50</t>
  </si>
  <si>
    <t>79366006</t>
  </si>
  <si>
    <t>CC 79366006</t>
  </si>
  <si>
    <t>3118371789</t>
  </si>
  <si>
    <t>CALLE 63 S NUMERO 28 50 7 AGOSTO</t>
  </si>
  <si>
    <t>usuario que solicita el pago de incapacidades</t>
  </si>
  <si>
    <t>ORTIZ PEREZ DORALBA</t>
  </si>
  <si>
    <t xml:space="preserve">  COMPLEJO TURISTICO PUNTALAGA</t>
  </si>
  <si>
    <t>900798443</t>
  </si>
  <si>
    <t>CC 46664910</t>
  </si>
  <si>
    <t>3133471354</t>
  </si>
  <si>
    <t>KM 7 VIA DUITAMA NOBSA</t>
  </si>
  <si>
    <t xml:space="preserve"> Fecha del Inconveniente (Dia/Mes/Año) : 09/01/2023 Lugar del Inconveniente:  NUEVA EPS Persona que lo atendio: NO SE REFERENCIA  Medio por el que quiere la respuesta:  email : tesoreriapuntalaga@gmail.com ..............................................  Resumen de la Queja:  CORDIAL SALUDO:POR MEDIO DE LA PRESENTE SOLICITO POR FAVOR EL PAGO DE LAS INCAPACIDADES DE LA SEÑORA DORALABA ORTIZ PEREZ C.C NO. 46664910.  A CONTINUACIÓN REFERENCIO LOS PERIODOS DE INCAPACIDAD: 09/09/202223/09/202215150ENFERMEDAD GENERALTRANSCRITA24/09/202208/10/202215150ENFERMEDAD GENERALTRANSCRITA09/10/202207/11/202230300ENFERMEDAD GENERALTRANSCRITA08/11/202209/11/2022220ENFERMEDAD GENERALTRANSCRITADESDE OCTUBRE DEL AÑO 2022 ESTAMOS EN ESPERA DEL PAGO DE LAS INCAPACIDADES RELACIONADAS.ADJUNTO CERTIFICADO DE INCAPACIDAD TRANSCRITA. AGRADECEMOS DE ANTEMANO LA ATENCIÓN PRESTADA.QUEDAMOS ATENTOS.</t>
  </si>
  <si>
    <t>PEREZ OSPINA HERNAN</t>
  </si>
  <si>
    <t xml:space="preserve">  AGREGADOS Y CANTERAS DEL NORTE</t>
  </si>
  <si>
    <t>900473048</t>
  </si>
  <si>
    <t>CC 14241048</t>
  </si>
  <si>
    <t>3164151251</t>
  </si>
  <si>
    <t>CALLE 38 6 24</t>
  </si>
  <si>
    <t xml:space="preserve"> Fecha del Inconveniente (Dia/Mes/Año) : 27/09/2022 Lugar del Inconveniente:  NO SE Persona que lo atendio: NO SE  Medio por el que quiere la respuesta:  email : administrativo@agrenorte.com ..............................................  Resumen de la Queja:  BUENOS DIAS.. ANALIZANDO LAS INCAPACIDADES CANCELADAS VEO QUE ME HACE FALTA QUE NOS CANCELEN DEL 1 AL 26 DE SEPTIEMBRE DE 2.022 LAS INCAPACIDADES DE NUESTRO EMPLEADO.. PORQUE SEGUN COMUNICADO RECIBIDO POR USTEDES  EL 24 DE NOVIEMBRE DE 2022 ME NOTIFICAN QUE EL FONDO DE PENSIONES EMPIEZAN ASUMIR LAS INCAPACIDDES DESDE EL 28 DE SEPTIEMBRE</t>
  </si>
  <si>
    <t>COMPANIA DE VIGILANCIA PPH LIMITADA</t>
  </si>
  <si>
    <t xml:space="preserve">  VIVIANA ROJAS</t>
  </si>
  <si>
    <t>1018487437</t>
  </si>
  <si>
    <t>NT 830100582</t>
  </si>
  <si>
    <t>CALLE 143NO 46 06</t>
  </si>
  <si>
    <t xml:space="preserve"> Fecha del Inconveniente (Dia/Mes/Año) : 01/02/2023 Lugar del Inconveniente:  INCAPACIDADES Persona que lo atendio: N/A Medio por el que quiere la respuesta:  correspondencia : CALLE 143NO 46 06 ..............................................  Resumen de la Queja:  ME PERMITO PRESENTAR DERECHO DE PETICIÓN DE CARÁCTER PARTICULAR ACTUANDO EN CALIDAD DE EMPLEADOR Y COTIZANTE EL SISTEMA DE SALUD.. DE ACUERDO A LOS POSTULADOS DE LA LEY 1755 DE 2015.. REALIZANDO LA SIGUIENTE PETICIÓN:NO DE INCAPACIDAD    FECHA            DÍAS DE INCAPACIDAD    FECHA INICIAL   FECHA FINAL       8675678                  18-12-2022                3                         18-12-2022       20-12-2022      </t>
  </si>
  <si>
    <t>ALMACENES MAXIMO SAS</t>
  </si>
  <si>
    <t xml:space="preserve">  ALMACENES MAXIMO SAS</t>
  </si>
  <si>
    <t>860045854</t>
  </si>
  <si>
    <t>NT 860045854</t>
  </si>
  <si>
    <t>3155238405</t>
  </si>
  <si>
    <t>CRA 9 80 12 PISO 8 BOGOTA</t>
  </si>
  <si>
    <t xml:space="preserve"> Fecha del Inconveniente (Dia/Mes/Año) : 01/03/2023 Lugar del Inconveniente:  PRESTACIONES ECONOMICAS Persona que lo atendio: PRESTACIONES ECONOMICAS Medio por el que quiere la respuesta:  email : DANIEL.LAGOS@PEPEGANGA.COM ..............................................  Resumen de la Queja:  POR FAVOR GENERAR EL PAGO DE LAS INCAPACIDADES A NOMBRE DE NUESTRO COLABORADOR 5925099EFRAIN GONZALEZ SANCHEZ POR MAS DE 100 DIAS RADICADAS ANTE UDS # 316100316103316107316114</t>
  </si>
  <si>
    <t>OLAVE MORALES MARCELA</t>
  </si>
  <si>
    <t xml:space="preserve">  MARCELA OLAVE MORALES</t>
  </si>
  <si>
    <t>1023904000</t>
  </si>
  <si>
    <t>CC 1023904000</t>
  </si>
  <si>
    <t>BARBOSA</t>
  </si>
  <si>
    <t xml:space="preserve"> Fecha del Inconveniente (Dia/Mes/Año) : 09/03/2023 Lugar del Inconveniente:  BARBOSA Persona que lo atendio: NUEVA EPS Medio por el que quiere la respuesta:  correspondencia : BARBOSA  ..............................................  Resumen de la Queja:  BUEN DIASOLICITO DE ANTE MANO EL PAGO DE MI LICENCIA DE MATERNIDAD LO MAS PRONTO POSIBLE YA QUE ME ENCUENTRO DESEMPLEADA Y NO TENGO COMO PAGAR LOS GASTOS DIARIOS QUE TENGO .AGRADEZCO PRONTA RESPUESTACEL 3202099093</t>
  </si>
  <si>
    <t>CARRILLO VARON MARIA CAMILA</t>
  </si>
  <si>
    <t xml:space="preserve">  YEIMY PAOLA LEAL RODRIGUEZ</t>
  </si>
  <si>
    <t>1122142410</t>
  </si>
  <si>
    <t>CC 1120838869</t>
  </si>
  <si>
    <t>3103031223</t>
  </si>
  <si>
    <t>CR 39 B 10C 41</t>
  </si>
  <si>
    <t xml:space="preserve"> Fecha del Inconveniente (Dia/Mes/Año) : 30/01/2023 Lugar del Inconveniente:  PRESTACIONES ECONOMICAS  Persona que lo atendio: NUEVA EPS Medio por el que quiere la respuesta:  correspondencia : CR 39 B 10C 41 ..............................................  Resumen de la Queja:  MEDIANTE LA PRESENTE PONGO RECLAMO ACERCA DE LA LICENCIA DE MATERNIDAD #8655804 DE LA EMPLEADA MARIA CAMILA CARRILLO VARON IDENTIFICADA CON CÉDULA 1120838869.. LA CUAL SE SOLICITÓ EL PAGO DE LA MISMA EL DÍA 16 DE ENERO Y EL DÍA 30 DE ENERO SE RECIBIÓ UN CORREO DE LA DEPENDENCIA PRESTACIONES ECONÓMICAS INFORMANDONOS QUE EL PAGO SE ENCONTRABA EN MORA O PENDIENTE POR DEMORA EN UN PAGO.. SOLICITO POR FAVOR NOS COLABOREN CON EL PAGO DE LA MISMA YA QUE LOS APGOS SE REALIZARON MES A MES.. SI HUBO DEMORA EN LOS PAGOS FUE POR ERROR UMANO Y POR FALTA DE INGRESOS EN LA EMPRESA PERO LOS PAGOS SE REALIZARON EN EL MES ACTUAL SIEMPRE.. SOLICITO SE GESTIONE DICHO TRÁMITE O SE PROCEDERÁ A RELIZAR TUTELA O DERECHO DE PETICIÓN . GRACIAS.</t>
  </si>
  <si>
    <t>GOMEZ MUNEVAR BLANCA YANETH</t>
  </si>
  <si>
    <t xml:space="preserve">  HERMANAS DOMINICAS DE LA PRESE</t>
  </si>
  <si>
    <t>860006745</t>
  </si>
  <si>
    <t>CC 47431449</t>
  </si>
  <si>
    <t>3138778168</t>
  </si>
  <si>
    <t>CALLE 19 NO 19 27</t>
  </si>
  <si>
    <t xml:space="preserve"> Fecha del Inconveniente (Dia/Mes/Año) : 09/03/2023 Lugar del Inconveniente:  NUEVA EPS Persona que lo atendio: ASESOR OFICINA YOPAL  Medio por el que quiere la respuesta:  correspondencia : CALLE 19 NO 19 27 ..............................................  Resumen de la Queja:  BUENAS TARDES.. INFORMAMOS QUE LA SRA. GOMEZ MUNEVAR BLANCA YANETH CON CC. 47431449  SE ENCUENTRA EN TRATAMIENTO DE CANCER Y LLEVA MAS DE 180 DÍAS CON INCAPACIDAD PRORROGA.. HA LLEVADO LAS INCAPACIDADES DESPUES DEL DIA 180 A COLPENSIONES PARA EL PAGO DE LAS INCAPACIDADES (HACE 2 MESES) Y COLPENSIONES NO HA RECIBIDO LA SOLICITUD DE PAGO.. NI HA RECIBIDO LAS INCAPACIDADES SE INSTAURO 2 DERECHOS DE PETICIÓN A COLPENSIONES Y LA AFP INFORMA QUE DE ACUERDO AL DECRETO 1427 DE 2022 NO PUEDE RECIBIR LAS INCAPACIDADES PORQUE EL CERTIFICADO QUE EMITE NUEVA EPS NO TIENE  LO SIGUIENTE: 1. COD PRESTADOR DE SERVICIOS DE SALUD ASIGNADO EN EL REGISTRO ESPECIAL DE PRESTADORES DE SALUD (REPS) 2. NOMBRE DE LA ENTIDAD PROMOTORA DE SALUD O ENTIDAD ADAPTADA Y 3. LUGAR Y FECHA DE EXPEDICIÓN DE LAS INCAPACIDADES.. POR LO ANTERIOR SOLICITAMOS DE MANERA URGENTE SE DE SOLUCIÓN A ESTA PETICIÓN TENIENDO ENCUENTA EL ESTADO DE SALUD DE LA SRA. BLANCA Y EL DESPLAZAMIENTO QUE DEBE REALZAIR PARA SU TRATAMIENTO ONCOLOGICO DE YYOPAL (CASANARE) A BOGOTÁ Y PORQUE EL NO PAGO DE LAS INCAPACIDADES POR PARTE DE COLPENSIONES DE ACURDO A ELLOS POR CULPA DE NUEVA EPS ESTA CAUSANDOLE GRANDES PERJUICIOS A LA SRA. BLANCA. GRACIAS Y NUESTRO CONTACTO ES CEL: 3138778168 </t>
  </si>
  <si>
    <t>HERNANDEZ VASQUEZ ANDRES ALFONSO</t>
  </si>
  <si>
    <t xml:space="preserve">  DIAN</t>
  </si>
  <si>
    <t>800197268</t>
  </si>
  <si>
    <t>CC 1098761557</t>
  </si>
  <si>
    <t>CALLE 36 14 03</t>
  </si>
  <si>
    <t xml:space="preserve"> Fecha del Inconveniente (Dia/Mes/Año) : 18/02/2023 Lugar del Inconveniente:  PRINCIPAL Persona que lo atendio: AGENTE Medio por el que quiere la respuesta:  correspondencia : CALLE 36 14 03 ..............................................  Resumen de la Queja:  CORREGIR LA INCAPACIDAD 0008850644 POR CUATRO (4) DIAS.. YA QUE SALIO COMO INICIAL Y ES PRROGA YA QUE TIEN UNA ANTERIOR POR 5 DIASRADICADA CON ESTE NUMERO 0008850644</t>
  </si>
  <si>
    <t>MERA CHOCO ADRIANA MARIA</t>
  </si>
  <si>
    <t>14:49:43</t>
  </si>
  <si>
    <t>34612072</t>
  </si>
  <si>
    <t>COLOMBINA DEL CAUCA S.A.</t>
  </si>
  <si>
    <t>CC 34612072</t>
  </si>
  <si>
    <t>8830550</t>
  </si>
  <si>
    <t>3113035886</t>
  </si>
  <si>
    <t>CALLE 9 SUR NUMERO 10 103 BARRIO VILLA DEL SU</t>
  </si>
  <si>
    <t>Buenas tardes la usuaria Adriana Maria Mera cc 34612072 solicita de manera comedida se le reconosca el pago correspondientes de las incapacidades mayor a los 540 dias</t>
  </si>
  <si>
    <t>GONZALEZ PEREZ LUIS ALBERTO</t>
  </si>
  <si>
    <t xml:space="preserve">  MASSER</t>
  </si>
  <si>
    <t>900491889</t>
  </si>
  <si>
    <t>CC 1065658005</t>
  </si>
  <si>
    <t>CL 94 51B 43 OF 405 ED BURO 51</t>
  </si>
  <si>
    <t xml:space="preserve"> Fecha del Inconveniente (Dia/Mes/Año) : 30/10/2022 Lugar del Inconveniente:  NUEVA EPS Persona que lo atendio: NUEVA EPS Medio por el que quiere la respuesta:  correspondencia : CL 94 51B 43 OF 405 ED BURO 51 ..............................................  Resumen de la Queja:  CON LA PRESENTE MASSER SAS IDENTIFICADO CON NIT. 900491889 CONFORME A LO ESTABLECIDO EN EL CAPÍTULO 3 DEL DECRETO 1427 DEL 2022.. ARTÍCULO 2.2.3.3.1 PARÁGRAFO.. REITERAMOS A NUEVA EPS EL RECONOCIMIENTO Y PAGO DE LAS INCAPACIDADES RELACIONADAS DE NUESTRO COLABORADOR GONZALEZ PEREZ LUIS ALBERTO IDENTIFICADO CON CC. 1065658005.. TODA VEZ QUE NUEVA EPS HA DEMORADO DE MANERA INJUSTIFICADA EL PAGO DE LAS INCAPACIDADES.. INCUMPLIENDO ASÍ CON SU DEBER DE PAGO OPORTUNO ESTABLECIDO EN EL ARTÍCULO  2.2.3.1.1 DEL DECRETO 1427 DEL 2022.LA SOLICITUD DE PAGO DE INCAPACIDADES E INTERESES MORATORIOS SE RADICÓ EL 24/11/2022 Y HASTA LA FECHA NO HEMOS OBTENIDO RESPUESTA POR PARTE DE USTEDES.FECHA INICIAL 30/10/2022.. FECHA FINAL 02/11/2022.. CON # RADICADO:269251.. EIN3498614</t>
  </si>
  <si>
    <t>CASTRO TORREGROSA YESICA PATRICIA</t>
  </si>
  <si>
    <t>CC 22519079</t>
  </si>
  <si>
    <t xml:space="preserve"> Fecha del Inconveniente (Dia/Mes/Año) : 13/10/2022 Lugar del Inconveniente:  NUEVA EPS Persona que lo atendio: NUEVA EPS Medio por el que quiere la respuesta:  correspondencia : CL 94 51B 43 OF 405 ED BURO 51 ..............................................  Resumen de la Queja:  CON LA PRESENTE MASSER SAS IDENTIFICADO CON NIT. 900491889 CONFORME A LO ESTABLECIDO EN EL CAPÍTULO 3 DEL DECRETO 1427 DEL 2022.. ARTÍCULO 2.2.3.3.1 PARÁGRAFO.. REITERAMOS A NUEVA EPS EL RECONOCIMIENTO Y PAGO DE LAS INCAPACIDADES RELACIONADAS DE NUESTRO COLABORADOR CASTRO TORREGROSA YESICA PATRICIA IDENTIFICADO CON CC. 22519079.. TODA VEZ QUE NUEVA EPS HA DEMORADO DE MANERA INJUSTIFICADA EL PAGO DE LAS INCAPACIDADES.. INCUMPLIENDO ASÍ CON SU DEBER DE PAGO OPORTUNO ESTABLECIDO EN EL ARTÍCULO  2.2.3.1.1 DEL DECRETO 1427 DEL 2022.LA SOLICITUD DE PAGO DE INCAPACIDADES E INTERESES MORATORIOS SE RADICÓ EL 17/11/2022 Y HASTA LA FECHA NO HEMOS OBTENIDO RESPUESTA POR PARTE DE USTEDES.FECHA INICIAL 13/10/2022.. FECHA FINAL 19/10/2022.. CON # RADICADO:258954.. EIN3480563</t>
  </si>
  <si>
    <t>TREJOS CASTAÑEDA YANETH DE JESUS</t>
  </si>
  <si>
    <t>10:04:31</t>
  </si>
  <si>
    <t>TRANSPORTES MON  TRANSPORTES MONTEBELLO SA</t>
  </si>
  <si>
    <t>800004283</t>
  </si>
  <si>
    <t>CC 42027418</t>
  </si>
  <si>
    <t>6616310</t>
  </si>
  <si>
    <t>CALLE 30 # 2AN 29</t>
  </si>
  <si>
    <t xml:space="preserve">Solicitud recibida en linea de frente por Andrea Garciapara el pago de incapacidades pendientes  </t>
  </si>
  <si>
    <t>HERNANDEZ DELGADO RICARDO</t>
  </si>
  <si>
    <t>14:47:23</t>
  </si>
  <si>
    <t>94371776</t>
  </si>
  <si>
    <t>CC 94371776</t>
  </si>
  <si>
    <t>3438244</t>
  </si>
  <si>
    <t>3147867619</t>
  </si>
  <si>
    <t>CARRERA 34 40 36</t>
  </si>
  <si>
    <t xml:space="preserve">LUGAR DE LOS HECHOS: nueva eps FECHA DE LO SUCEDIDO:07/02/2023MOTIVO POR EL CUAL RADICA LA QUEJA:ESPECIALIDAD:RESUMEN DE LO SUCEDIDO:usuario se comunica enojado por que la eps no le quiere responder por incapacidades que ya le corresponde a la eps pagar por que ya paso el dia 541 siempre le contestan al usuario que se comunique con el fondo de pensión por que le corresponde al fondo de pensión pero ellos le indican que ya le pagaron los dias que lescorrespondían y ya a partir de hay se encarga la eps ya no sabe que hacer es una persona independiente y ha tenido que seguir pagando su salud al dia ya esta mal de saludy esta en tratamiento psiquiátrico por lo mismo </t>
  </si>
  <si>
    <t>OLMEDO CUELLO LIUDIS ENEVIS</t>
  </si>
  <si>
    <t>15:09:26</t>
  </si>
  <si>
    <t>40798680</t>
  </si>
  <si>
    <t>CC 40798680</t>
  </si>
  <si>
    <t>3152743234</t>
  </si>
  <si>
    <t>8101729</t>
  </si>
  <si>
    <t>CARRERA 115 NUMERO 77 A 20 BARRIO GRAN GRANAD</t>
  </si>
  <si>
    <t>LIUDIS ENEVIS OLMEDO CUELLO.. mayor de edad.. domiciliada enBogotá.. D.C... identificada con cédula de ciudadanía No. 40.798.680 deVillanueva.. La Guajira.. acudo ante usted respetuosamente para atender elrequerimiento de fecha 30 de enero de 2023.. en el que manifiestan que noreconocen el pago algunas incapacidades reclamadas.. porque el afiliadopresenta una interrupción en el historial de incapacidades.. que según laentidad date del 28/10/2022 al 05/12/2022</t>
  </si>
  <si>
    <t>GOMEZ DIAZ KAREN LORENA</t>
  </si>
  <si>
    <t>16:40:57</t>
  </si>
  <si>
    <t>SALUD VITAL SALUD VITAL INTEGRAL SAS</t>
  </si>
  <si>
    <t>900384552</t>
  </si>
  <si>
    <t>SALUD VITAL INTEGRAL</t>
  </si>
  <si>
    <t>ATORREST</t>
  </si>
  <si>
    <t>CC 1052409723</t>
  </si>
  <si>
    <t>3187666385</t>
  </si>
  <si>
    <t>CRA 6 47A 40</t>
  </si>
  <si>
    <t>derecho de peticion pago de licencia dematernidad KAREN LORENA GOMEZ DIAZ CC 1052409723</t>
  </si>
  <si>
    <t>URQUIJO HERNANDEZ VALENTINA</t>
  </si>
  <si>
    <t>05:37:24</t>
  </si>
  <si>
    <t>COLOMBIA  PROYECTOS ELECTRICOS DE COLOMB</t>
  </si>
  <si>
    <t>815003963</t>
  </si>
  <si>
    <t>PROYECTOS ELECTRICOS DE COLOMB</t>
  </si>
  <si>
    <t>CC 1151960178</t>
  </si>
  <si>
    <t xml:space="preserve"> 000</t>
  </si>
  <si>
    <t>CR 1D1  45 24</t>
  </si>
  <si>
    <t xml:space="preserve">Derecho de Petición Señores..NUEVA EMPRESA PROMOTORA DE SALUD S.A.CALIE.S.M.Asunto: DERECHO DE PETICIÓNHUGO KELEER ZULES OTERO.. mayor de edad.. domiciliado en Cali e identificado con la cedula de ciudadanía No. 16.741.274.. obrando en calidad de Representante Legal de PROYECTOS ELÉCTRICOS DE COLOMBIA “PROYELCO” S.A.S... identificada con NIT: 815003963-8.. según el certificado de existencia y representación legal que acompaño.. respetuosamente acudo ante usted.. para interponer Derecho de Petición en virtud del artículo 23 de la Constitución Política de Colombia y el artículo 13 de la Ley 1755 de 2015. Cordialmente..  HUGO KELEER ZULES OTEROREPRESENTANTE LEGALPROYECTOS ELÉCTRICOS DE COLOMBIA ´´PROYELCO S.A.S.´´ </t>
  </si>
  <si>
    <t>CALPA URBANO PATRICIA DEL ROSARIO</t>
  </si>
  <si>
    <t>12:03:59</t>
  </si>
  <si>
    <t>59812922</t>
  </si>
  <si>
    <t>CALPA URBANO PATRICIA DEL ROSA</t>
  </si>
  <si>
    <t>CC 59812922</t>
  </si>
  <si>
    <t>7309385</t>
  </si>
  <si>
    <t>3175187991</t>
  </si>
  <si>
    <t>CALLE 18 C 8 B ESTE 081 BARRIO CENTRO</t>
  </si>
  <si>
    <t>Pafgo de incapacidades</t>
  </si>
  <si>
    <t>ZAPATA ORREGO NIDIA ESPERANZA</t>
  </si>
  <si>
    <t>16:45:41</t>
  </si>
  <si>
    <t>21991664</t>
  </si>
  <si>
    <t>SERDAN S.A.</t>
  </si>
  <si>
    <t>CC 21991664</t>
  </si>
  <si>
    <t>3487370</t>
  </si>
  <si>
    <t>8618101</t>
  </si>
  <si>
    <t>KR SANTANDER NO29</t>
  </si>
  <si>
    <t xml:space="preserve">usuario solicita reconocer y pagar las incapacidades causadas y no pagas desde el 28/02/2022 y las que han generado desde dicha fcha y hasta que se le notifico a PROTECCION el concepto de rehabilitaicion.. en caso de que ya se hubiese emitido el concepto de rehabilitacion se certifique la fecha en la cual se realizo la notificacion </t>
  </si>
  <si>
    <t>ROJAS CAMPO VALENTINA</t>
  </si>
  <si>
    <t xml:space="preserve">  VALENTINA ROJAS</t>
  </si>
  <si>
    <t>1113694954</t>
  </si>
  <si>
    <t>CC 1113694954</t>
  </si>
  <si>
    <t>CALLE 3 OESTE 27 42</t>
  </si>
  <si>
    <t xml:space="preserve"> Fecha del Inconveniente (Dia/Mes/Año) : 09/03/2023 Lugar del Inconveniente:  CALI SEDE PASARELA  Persona que lo atendio: NO APLICA  Medio por el que quiere la respuesta:  correspondencia : CALLE 3 OESTE 27 42 ..............................................  Resumen de la Queja:  BUENAS TARDES.. EL DIA DE HOY ME ACERQUE A LA OFICINA DE PASARELA DEBIDO A UN CORREO QUE RECIBI EL PASADO 24 DE FEBRERO DONDE INDICABAN QUE NO PUDIERON REALIZAR EL PAGO DEBIDO A QUE NO TENIA CUENTA CREADA.. CUANDO ME ATIENDEN ELLA ME VALIDA Y DICE QUE SI HAY UNA CUENTA CREADA.. ME GUSTARIA SABER COMO PUEDO HACER PARA QUE EL PAGO DE MI INCAPACIDAD SE REALICE Y SE RETOME NUEVAMENTE.. QUEDO ATENTA Y ME GUSTARIA SABER TAMBIEN POR FAVOR QUE VALOR ES EL QUE SE VA A CANCELA RPOR MI INCAPACIDAD Y EN QUE FECHA DEBIDO A QUE REALMENTE NECESITO EL DINERO.. YA HA PASADO 3 MESES DESDE MI OPERACION </t>
  </si>
  <si>
    <t>DIAZ GONZALEZ SANTA GELMA</t>
  </si>
  <si>
    <t xml:space="preserve">  SILVIA ALEJANDRA PARRA DIAZ</t>
  </si>
  <si>
    <t>1098762202</t>
  </si>
  <si>
    <t>CC 63359993</t>
  </si>
  <si>
    <t>3163233958</t>
  </si>
  <si>
    <t>KM1 VIA PIECEDECUESTA VEREDA ACASIANO CASA 10</t>
  </si>
  <si>
    <t xml:space="preserve"> Fecha del Inconveniente (Dia/Mes/Año) : 02/03/2023 Lugar del Inconveniente:  NUEVA EPS Persona que lo atendio: PRESTACIONES ECONOMICAS NUEVA EPS Medio por el que quiere la respuesta:  correspondencia : KM1 VIA PIECEDECUESTA VEREDA ACASIANO CASA 10 ..............................................  Resumen de la Queja:  SOLICITÉ EL RECONOCIMIENTO ECONOMICO DE LA INCAPACIDAD CON N° 8795734 CON FECHA DE INCIO DEL 19/01/2023 Y FECHA DE FINALIZACIÓN DE 18/02/23.. Y LA RESPUESTA FUE QUE NO SE RECONOCE POR QUE NO ESTA PAGO EL PERIODO 02 DEL AÑO 2023.Y ES LA 3 VEZ EN 4 MESES QUE RETRASAN EL PROCESO POR CAUSALES NO VERACES.. POR QUE SI ESTA PAGO Y MUCHO ANTES DE LA FECHA DE CORTE. SOLICITO REVISEN.. CONSULTEN Y REFORMULEN LA RTA.. PARA QUE SE HAGA EFECTIVO EL RECONOCIMIENTO ECONOMICO COMO DEBE SER. QUEDO ATENTA!;8</t>
  </si>
  <si>
    <t xml:space="preserve">PALMIRA S A </t>
  </si>
  <si>
    <t>09:01:53</t>
  </si>
  <si>
    <t>ALARCON JARAMILLO JOSE MANUEL</t>
  </si>
  <si>
    <t>16363322</t>
  </si>
  <si>
    <t>NT 800029156</t>
  </si>
  <si>
    <t>3108224378</t>
  </si>
  <si>
    <t>CL 41 26 13</t>
  </si>
  <si>
    <t>solicitan el pago de las incapacidades del afiliado BERNARDO QUEBRADA con cc 16456128 y que estan relacionadas en la solicitud</t>
  </si>
  <si>
    <t>NOVOA ACERO HECTOR ARNULFO</t>
  </si>
  <si>
    <t>11:25:33</t>
  </si>
  <si>
    <t>79355863</t>
  </si>
  <si>
    <t>PEREZ FLOREZ LUIS ALBERTO</t>
  </si>
  <si>
    <t>JOARCE</t>
  </si>
  <si>
    <t>CC 79355863</t>
  </si>
  <si>
    <t>2475940</t>
  </si>
  <si>
    <t>3108596187</t>
  </si>
  <si>
    <t>VDA LA ESMERALDA FI SANTANDER</t>
  </si>
  <si>
    <t>afiliado radica derecho de peticion solicitando aclaracion donde se evidencia en la incapacidad  del 19/10/2023 un IBL Y valor autorizado esta en $0 y el fondo de penciones indica no reconocimiento ya que no ha completaod los 180 dias continuos favor valdar caso</t>
  </si>
  <si>
    <t>DESARROLLO VERDE SAS</t>
  </si>
  <si>
    <t>13:48:06</t>
  </si>
  <si>
    <t>NA  DESARROLLO VERDE SAS</t>
  </si>
  <si>
    <t>900653753</t>
  </si>
  <si>
    <t>NT 900653753</t>
  </si>
  <si>
    <t>3102199682</t>
  </si>
  <si>
    <t>CL 21 5 A 55 LC 3</t>
  </si>
  <si>
    <t>SeñoresNUEVA EMPRESA PROMOTORA DE SALUD S.A.NIT. 900.156.264-2Oficina de cartera Nueva EPS S.A.cartera@nuevaeps.com.cAsunto: Derecho de petición.. reclamación administrativa sobre pago de incapacidades de origen común. LINA MARIA ESCOBAR TOVAR.. mayor de edad.. identificada con cédula de ciudadanía número 36.068.002 de Neiva.. quien obra en calidad de representante legal de la sociedad DESARROLLO VERDE S.A.S identificada con NIT 900.653.753 – 4.. legalmente constituida con domicilio en la ciudad de Neiva – Huila.. en ejercicio del derecho de petición consagrado en el artículo 23 de la Carta Política.. y desarrollado en la Ley 1755 de 2015.. nos dirigimos a ustedes con el fin de reclamar por vía administrativa el pago de las incapacidades.. motivo por el cual se adjunta al presente correo el link de Drive donde podrán ver el documento de la petición y sus respectivos anexos: https://drive.google.com/drive/folders/1q57cl5Vagm8Sa6XeKAz4EsXMLQn3C9G-?usp=sharing Atentamente..LINA MARIA ESCOBAR TOVAR          C.c. No. 36.068.002 de Neiva – Huila     Representante LegalDesarrollo Verde S.A.S.NIT. 900.653.753-4.</t>
  </si>
  <si>
    <t>LOPEZ GUTIERREZ MIGUEL MARIANO</t>
  </si>
  <si>
    <t>16:14:25</t>
  </si>
  <si>
    <t>78020669</t>
  </si>
  <si>
    <t>CC 78020669</t>
  </si>
  <si>
    <t>3013235300</t>
  </si>
  <si>
    <t>3013962787</t>
  </si>
  <si>
    <t>CALLE 5 N 14-80 MIRA FLORES CERETE</t>
  </si>
  <si>
    <t>Afiliado solicita que se subsanen las erratas presentadas en las trancripciones de las incapacidades comprendidas entre el mes de enero-febrero de 2023 en pro de garnatizar el pago de los 30días de incpacidad las cuales no pudieron ser reconocidas por COLPENSIONES en razón de los errores por Nueva Eps de los cuales deja constancia la entidad en el oficio enunciado en el Supuesto fáctico sexto . Remitir las correcciones a colpensiones y le solicite pago total de los valores oendientes por pagar y asi garantizar el debido restablecimiento del derecho del accionante y afiliado a su entidad .</t>
  </si>
  <si>
    <t>23/03/2023</t>
  </si>
  <si>
    <t>LEON RINCON LUZ MARINA</t>
  </si>
  <si>
    <t>08:12:29</t>
  </si>
  <si>
    <t>CHALVER ZONA FR  CHALVER ZONA FRANCA SAS</t>
  </si>
  <si>
    <t>830037582</t>
  </si>
  <si>
    <t>CC 51720729</t>
  </si>
  <si>
    <t xml:space="preserve">7246000 </t>
  </si>
  <si>
    <t xml:space="preserve">av 68 #  37 b 31 sur  </t>
  </si>
  <si>
    <t>Buenos dias solicita aclaración de reconocimiento de incapacidades por favor notificar al correo nomina@chalver.com.co gracias</t>
  </si>
  <si>
    <t>SEGURA RAMOS JULIETTE STEFANI</t>
  </si>
  <si>
    <t>08:15:27</t>
  </si>
  <si>
    <t>1030666293</t>
  </si>
  <si>
    <t>BEL STAR SA</t>
  </si>
  <si>
    <t>CC 1030666293</t>
  </si>
  <si>
    <t>5930404</t>
  </si>
  <si>
    <t>3022033</t>
  </si>
  <si>
    <t>TV 74 A N 43 60 INT 5 APAT 315</t>
  </si>
  <si>
    <t>ARENAS CAMARGO MAYERLIN</t>
  </si>
  <si>
    <t xml:space="preserve">  MAYERLIN ARENAS CAMARGO</t>
  </si>
  <si>
    <t>37878391</t>
  </si>
  <si>
    <t>CC 37878391</t>
  </si>
  <si>
    <t>CALLE 13 N 10 91</t>
  </si>
  <si>
    <t xml:space="preserve"> Fecha del Inconveniente (Dia/Mes/Año) : 18/01/2023 Lugar del Inconveniente:  PRESTACIONES Persona que lo atendio: PRESTACIONES Medio por el que quiere la respuesta:  email : todosegurosytramites@hotmail.com ..............................................  Resumen de la Queja:  REF. DERECHO DE PETICIÓN CON COPIA A LA SUPERINTENDENCIA NACIONAL DE SALUD.  :  HECHOS:  DE CONFORMIDAD CON LO ANTERIOR CON TODO RESPETO SOLICITO:  PRIMERO: SOLICITO A LA NUEVA EPS EL PAGO DE LA INCAPACIDAD POR LICENCIA DE MATERNIDAD AL CUAL TENGO DERECHO QUE SON 126 DÍAS.. QUE SE PRESENTARON ANTE LA EPS NUEVA EPS  Y QUE YA ESTÁN RADICADAS ANTE ESTA EPS  Y QUE REPOSAN EN SU ENTIDAD.. YA QUE TODAS FUERON TRANSCRITAS.  HAGO ESTA RECLAMACIÓN PORQUE ES UN DERECHO QUE TENGO AL MÍNIMO VITAL Y A LA SEGURIDAD SOCIAL.. LA EPS NO PODRÁ ELUDIR LA RESPONSABILIDAD DEL PAGO DE MI LICENCIA DE MATERNIDAD AL CUAL TENGO DERECHO. SEGUNDO:  EN CONSECUENCIA.. DE LO ANTERIOR.. (GARANTIZAR TODOS LOS DERECHOS ASISTENCIALES Y ECONÓMICOS) QUE ME OTORGA LA LEY POR SER MADRE CABEZA DE FAMILIA Y QUE LA LEY ME PROTEGE. (DERECHO AL MINIMO VITAL Y A LA SEGURIDAD SOCIAL-VULNERACIÓN POR PARTE DE EPS AL NEGARSE A RECONOCER EL PAGO DE INCAPACIDADES INVOCANDO EL PAGO ATRASADO DE LAS COTIZACIONES AL SISTEMA DE SALUD </t>
  </si>
  <si>
    <t>GUTIERREZ MAYORGA LUIS</t>
  </si>
  <si>
    <t xml:space="preserve">  LUIS GUTIERREZ MAYORGA</t>
  </si>
  <si>
    <t>91324738</t>
  </si>
  <si>
    <t>CC 91324738</t>
  </si>
  <si>
    <t>3184880337</t>
  </si>
  <si>
    <t>KM 16 VIA PUERTO WILCHES</t>
  </si>
  <si>
    <t xml:space="preserve"> Fecha del Inconveniente (Dia/Mes/Año) : 18/01/2023 Lugar del Inconveniente:  PRESTACIONES Persona que lo atendio: PRESTACIONES Medio por el que quiere la respuesta:  email : todosegurosytramites@hotmail.com ..............................................  Resumen de la Queja:  SOLICITO EL PAGO DE MI INCAP POR E.G A LA EMPRESA ... LES INFORMO QUE LA ANTERIOR EPS NO ME DA NINGUNA HISTORIA PORQUE CON ELLOS NO PASE AL MEDICO Y ADEMAS SI LEEN LA HISTORIA LCINICA DICE QUE TUVE LA FRACTURA FUE EL DIA 07-10-2022 .. NO FUE OTRO DIA SI NO EL DIA QUE ME TOCO IR AL HOSPITAL POR URENCIAS.. NO ME GUSTA IR AL MEDICO .. ESTA VEZ SI ME TOCO PORQUE EL DOLOR ERA INSOPORTABLE.. SOLICITO EL FAVOR DEL PAGO PARA NO INICIAR CON PROCESOS LEGALES.. GRACIAS </t>
  </si>
  <si>
    <t>LATEXPORT S.A</t>
  </si>
  <si>
    <t xml:space="preserve">  LATEXPORT</t>
  </si>
  <si>
    <t>811006981</t>
  </si>
  <si>
    <t>NT 811006981</t>
  </si>
  <si>
    <t>KM 24 VEREDA HONDITA</t>
  </si>
  <si>
    <t xml:space="preserve"> Fecha del Inconveniente (Dia/Mes/Año) : 10/03/2023 Lugar del Inconveniente:  LATEXPORT Persona que lo atendio: NUEVA EPS Medio por el que quiere la respuesta:  correspondencia : KM 24 VEREDA HONDITA ..............................................  Resumen de la Queja:  BUENOS DIASES QUE TENGO UNAS INCAPACIDADES QUE AUN NO HE RECIIBIDO EL PAGO.. ME PUEDEN MANDAR INFORMACIÓN POR FAVOR43211651ASTRID ROCIO IRAL INCAPACIDAD ENFERMEDAD GENERAL1/10/202230/10/20221003501528CLAUDIA MARCELA HERNANDEZINCAPACIDAD ENFERMEDAD GENERAL8/10/202212/10/20221036957473ANDRES FELIPE ALVAREZINCAPACIDAD ENFERMEDAD GENERAL30/12/20228/01/202343210698CARMEN TULIA ZAPATAINCAPACIDAD ENFERMEDAD GENERAL16/01/202318/01/2023</t>
  </si>
  <si>
    <t>ASCANIO PICON REINEL</t>
  </si>
  <si>
    <t xml:space="preserve">  REINEL ASCANIO PICON</t>
  </si>
  <si>
    <t>13167983</t>
  </si>
  <si>
    <t>CC 13167983</t>
  </si>
  <si>
    <t>3115579185</t>
  </si>
  <si>
    <t>CLL 14  12  48</t>
  </si>
  <si>
    <t xml:space="preserve"> Fecha del Inconveniente (Dia/Mes/Año) : 13/02/2023 Lugar del Inconveniente:  OFICINA EPS OCAÑA- SANTA MARIA Persona que lo atendio: MARTHA Medio por el que quiere la respuesta:  correspondencia : CLL 14  12  48 ..............................................  Resumen de la Queja:  BUENOS DIAS ME PERMITO SOLICITAR INFORMACION SOBRE EL PAGO DE MIS INCAPACIDADES.. YA QYE CASI SE CUMPLE UN AÑO Y AUN NO HAN CANCELADO.. Y ME ACERCO A LA OFICNA DE OCAÑA Y NOME DAN RESPUESTA ALGUNA.. SOLO QUE DEBO ESPERAR </t>
  </si>
  <si>
    <t>ALDANA CORTES MARILYN JOHANNA</t>
  </si>
  <si>
    <t>13:05:01</t>
  </si>
  <si>
    <t>53076583</t>
  </si>
  <si>
    <t>FRANQUICIAS DIRECT TV SAS</t>
  </si>
  <si>
    <t>CC 53076583</t>
  </si>
  <si>
    <t>6462600</t>
  </si>
  <si>
    <t>7472375</t>
  </si>
  <si>
    <t>CALLE 44   NUMERO  7  48 BARRIO CHAPINERO</t>
  </si>
  <si>
    <t>Buenas tardesSolicito se me realice el pago de la últimas 4 incapacidades que se me adeuda del 6 de febrero del 2023 al 22  de marzo del 2023  .. ya que vengo de un proceso con la antigua EPS Medimas y llevaba un proceso con ellos el cual ustedes deben seguir con la continuidad del mismo mientras se resuelve mi situación médica.. ya que es por tutela y los pagos se me generan a mi cuenta de ahorros del banco AV . Villas número 019892715.. solicito de su colaboración.</t>
  </si>
  <si>
    <t>AREVALO CASTILLA ROSA ISABEL</t>
  </si>
  <si>
    <t>13:17:03</t>
  </si>
  <si>
    <t>PROCESOS Y SERV  PROCESOS Y SERVICIOS SAS</t>
  </si>
  <si>
    <t>830102216</t>
  </si>
  <si>
    <t>PROCESOS Y SERVICIOS SAS</t>
  </si>
  <si>
    <t>CC 1090432159</t>
  </si>
  <si>
    <t>3162727687</t>
  </si>
  <si>
    <t xml:space="preserve"> 3162727687</t>
  </si>
  <si>
    <t>CRA 50 130 49</t>
  </si>
  <si>
    <t>LA EMPRESA PROCESOS Y SERVICIOS SAS SOLICTA EL PAGO DE INCAPACIDAD DEL USUARIO AREVALO CASTILLA ROSA ISABEL</t>
  </si>
  <si>
    <t>LOPEZ  LUIS SANTIAGO</t>
  </si>
  <si>
    <t>15:59:07</t>
  </si>
  <si>
    <t>CARGO  IN HOUSE CARGO SAS</t>
  </si>
  <si>
    <t>901462614</t>
  </si>
  <si>
    <t>JFLOREZG</t>
  </si>
  <si>
    <t>CC 1010087294</t>
  </si>
  <si>
    <t xml:space="preserve"> 3157903732</t>
  </si>
  <si>
    <t>CALLE 13 A NUMERO  5   60</t>
  </si>
  <si>
    <t>Empleador soliicta respuesta al no pago de incapacidades.. según relación.. se adjunta solicitud</t>
  </si>
  <si>
    <t>MALQUIN ROSERO MARGOTH</t>
  </si>
  <si>
    <t>16:26:19</t>
  </si>
  <si>
    <t>30736520</t>
  </si>
  <si>
    <t>PASTO SUR</t>
  </si>
  <si>
    <t>CC 30736520</t>
  </si>
  <si>
    <t xml:space="preserve"> 7203105</t>
  </si>
  <si>
    <t>3128555922</t>
  </si>
  <si>
    <t>CARRERA 23 NUMERO 8   28</t>
  </si>
  <si>
    <t xml:space="preserve">Solicitud de incapacidad correspondientes a los 180 dias expedidad por la EPS y realacion del pago </t>
  </si>
  <si>
    <t>RAMIREZ BETANCUR WBEIMAR DE JESUS</t>
  </si>
  <si>
    <t>17:23:51</t>
  </si>
  <si>
    <t>79633246</t>
  </si>
  <si>
    <t>WBEIMAR DE JESUS RAMIREZ BETAN</t>
  </si>
  <si>
    <t>CC 79633246</t>
  </si>
  <si>
    <t>2786256</t>
  </si>
  <si>
    <t>CALLE 16 SUR NUMERO 24 48 BARRIO RESTREPO</t>
  </si>
  <si>
    <t>solicitud de pago de incapacidades</t>
  </si>
  <si>
    <t>CHAVEZ MUTIS EDGAR JULIO</t>
  </si>
  <si>
    <t xml:space="preserve">  EDGAR CHAVEZ</t>
  </si>
  <si>
    <t>91220544</t>
  </si>
  <si>
    <t>CC 91220544</t>
  </si>
  <si>
    <t>CRA 26 40 70</t>
  </si>
  <si>
    <t xml:space="preserve"> Fecha del Inconveniente (Dia/Mes/Año) : 01/11/2020 Lugar del Inconveniente:  NUEVA EPS Persona que lo atendio: NADIE Medio por el que quiere la respuesta:  correspondencia : CRA 26 40 70 ..............................................  Resumen de la Queja:  REQUIERO SABER QUE PASO CON MIS INCAPACIDADES .. NESECITO RESPUESTA DE POR QUE NO PAGAN .. PARA LA SUPER SALUD URGENTE . ATREVIDOS</t>
  </si>
  <si>
    <t>BONILLA JAIMES LEIDY CATHERINE</t>
  </si>
  <si>
    <t xml:space="preserve">  LEIDY CATHERINE BONILLA JAIMES</t>
  </si>
  <si>
    <t>1098746578</t>
  </si>
  <si>
    <t>CC 1098746578</t>
  </si>
  <si>
    <t>3185434051</t>
  </si>
  <si>
    <t>CRA 29#93-31 INTERIOR 36A</t>
  </si>
  <si>
    <t xml:space="preserve"> Fecha del Inconveniente (Dia/Mes/Año) : 21/11/2022 Lugar del Inconveniente:  SANTANDER Persona que lo atendio: ASESOR Medio por el que quiere la respuesta:  email : Catherinbonilla1202@hotmail.com ..............................................  Resumen de la Queja:  BUENAS NOCHESPOR FAVOR SOLICITO EL PAGO DE LA INCAPACIDAD REGISTRADA EN 2022 NOVIEMBRE YA QUE A LA FECHA NO SE HA RECIBIDO PAGO .AGRADEZCO LA REVISIÓN Y COLABORACIÓN </t>
  </si>
  <si>
    <t>VELEZ CARMONA ANDRES FELIPE</t>
  </si>
  <si>
    <t xml:space="preserve">  MARTA LUCIA DIOA LEON</t>
  </si>
  <si>
    <t>43531260</t>
  </si>
  <si>
    <t>CC 1000290831</t>
  </si>
  <si>
    <t>3054360969</t>
  </si>
  <si>
    <t>CL 44 79 80</t>
  </si>
  <si>
    <t xml:space="preserve"> Fecha del Inconveniente (Dia/Mes/Año) : 01/01/2023 Lugar del Inconveniente:  PRESTACIONES ECONOMICAS Persona que lo atendio: VIRTUAL Medio por el que quiere la respuesta:  email : tramiteslegales2404@gmail.com ..............................................  Resumen de la Queja:  A LA FECHA HAY 4 INCAPACIDADES PENDIENTE DE PAGO.. DIAS SOLICITADOS: 1.. 3..7 Y 15. SE ESPERA PAGO DE LAS PRESTACIONES ECONÓMICAS</t>
  </si>
  <si>
    <t>GUTIERREZ LARROTA MICHAEL</t>
  </si>
  <si>
    <t>10:12:37</t>
  </si>
  <si>
    <t>INVERSIONES EL   INVERSIONES EL DORADO S.A</t>
  </si>
  <si>
    <t>891856457</t>
  </si>
  <si>
    <t>POLLOS ELDORADO</t>
  </si>
  <si>
    <t>NOBEL BIOCARE COLOMBIA S.A.</t>
  </si>
  <si>
    <t>CC 1052392475</t>
  </si>
  <si>
    <t xml:space="preserve"> 7638111</t>
  </si>
  <si>
    <t xml:space="preserve"> duitama</t>
  </si>
  <si>
    <t>SOLICITUD PAGO DE INCAPACIDAD</t>
  </si>
  <si>
    <t>MARTES ACENDRA MARIELA MARIA</t>
  </si>
  <si>
    <t>09:36:59</t>
  </si>
  <si>
    <t>36556577</t>
  </si>
  <si>
    <t>LIMPIEZA GENERAL CASABLANCA LT</t>
  </si>
  <si>
    <t>CC 36556577</t>
  </si>
  <si>
    <t>6952848</t>
  </si>
  <si>
    <t>3126879</t>
  </si>
  <si>
    <t xml:space="preserve">CALLE 45 A 7 B 17    </t>
  </si>
  <si>
    <t>usuaria quien informa que colpensiones le menifiesta que le da un docuento el cual se adjunta en el que expone que para que sea pagadas la incapacidades debe de cumplir con unos requisitos para que las invapacidades sean corregidas de acuerdo con los articulos expuestos en el documento y pide que se le de una respuesta por escrito para llevar a quien le pertenezca</t>
  </si>
  <si>
    <t>MOLINA CARDENAS ANA ROCIO</t>
  </si>
  <si>
    <t>09:59:06</t>
  </si>
  <si>
    <t>EMPLEADO  YURI ANDREA TORRES SUAREZ</t>
  </si>
  <si>
    <t>1012328120</t>
  </si>
  <si>
    <t>CC 1049654021</t>
  </si>
  <si>
    <t xml:space="preserve"> 3118592711</t>
  </si>
  <si>
    <t xml:space="preserve"> CRA 11 # 18 - 17 PISO 2 TUNJA</t>
  </si>
  <si>
    <t>DERECHO DE PETICIONsolicita pago de licencia de maternidd de la trabajadora ANA ROIO MOLINA CARDENAS CC 1049654021.</t>
  </si>
  <si>
    <t>APLICANDO SOLUCIONES EN SALUD SEGURIDAD Y TRA</t>
  </si>
  <si>
    <t xml:space="preserve">  APLICANDO SOLUCIONES EN SALUD</t>
  </si>
  <si>
    <t>900300392</t>
  </si>
  <si>
    <t>NT 900300392</t>
  </si>
  <si>
    <t>3165764261</t>
  </si>
  <si>
    <t>CR 13 38 65 OF 303</t>
  </si>
  <si>
    <t xml:space="preserve"> Fecha del Inconveniente (Dia/Mes/Año) : 02/03/2023 Lugar del Inconveniente:  OFICINA CHAPINERO Persona que lo atendio: ASESOR Medio por el que quiere la respuesta:  email : contabilidad@aplicandosaludytrabajo.com ..............................................  Resumen de la Queja:  BUEN DIA.. POR FAVOR QUISIERA SABER RESPUESTA AL RADICADO P.D.A 3792102 PRESTACIONES ECONOMICAS.. ME DIJERON QUE EN 5 DIAS HABILES RECIBIRIA RESPUESTA.  LA ATENCION EN ESTA OFICINA EL MUY MALA.... LA PANTALLA DE TURNOS NO SIRVE.</t>
  </si>
  <si>
    <t xml:space="preserve"> COMULTRASAN  FINANCIERA COMULTRASAN</t>
  </si>
  <si>
    <t>14:34:28</t>
  </si>
  <si>
    <t>COMULTRASAN  COOMULTRASAN LTDA</t>
  </si>
  <si>
    <t>804009752</t>
  </si>
  <si>
    <t>FINANCIERA COMULTRASAN</t>
  </si>
  <si>
    <t>JORDONEZ</t>
  </si>
  <si>
    <t>CAJASAN PIEDECUESTA</t>
  </si>
  <si>
    <t>CC 804009752</t>
  </si>
  <si>
    <t>CALLE 35 16 43 PISO 3</t>
  </si>
  <si>
    <t xml:space="preserve">RADICAN DP SOLICITANDO REVALORIZAR PAGO DE INCAPACIDAD 7728957   CC 1094574888- DICEN QUE EL IBC FUE DE 3.139. 607  Y SEGUN LA EMPRESA INDICA QUE SE DEBE VALIDAR NUEVAMENTE EL IBL </t>
  </si>
  <si>
    <t>DELGADO JIMENEZ DITTER MAURICIO</t>
  </si>
  <si>
    <t>14:55:33</t>
  </si>
  <si>
    <t>12747066</t>
  </si>
  <si>
    <t>DELGADOJIMENEZDITTER MAURICIO</t>
  </si>
  <si>
    <t>CC 12747066</t>
  </si>
  <si>
    <t>7215640</t>
  </si>
  <si>
    <t>3152011922</t>
  </si>
  <si>
    <t>MZ 40 CS 17 BARRIO CHAMBU</t>
  </si>
  <si>
    <t>Pago de incapcidadades</t>
  </si>
  <si>
    <t>RODRIGUEZ MADROÑEDO ROBER</t>
  </si>
  <si>
    <t>16:15:54</t>
  </si>
  <si>
    <t>79540391</t>
  </si>
  <si>
    <t>SEGURIDAD INDUSTRIAL BAYER SAS</t>
  </si>
  <si>
    <t>FRUBIANO</t>
  </si>
  <si>
    <t>PUNTO DE ATENCION RESTREPO</t>
  </si>
  <si>
    <t>CC 79540391</t>
  </si>
  <si>
    <t>4460471</t>
  </si>
  <si>
    <t>3156742004</t>
  </si>
  <si>
    <t>CL 3 SUR 68 A 29</t>
  </si>
  <si>
    <t xml:space="preserve">Buenas tardes solicito su colaboracion para la validadion de incapacidades el cual fueron emitidas en su momento ya se cumplieron los 180 dias .. pero el fondo de pensiones pide que se envien las incapacidades con informacion concreta ya que refieren la ips esta evadiendo informacion para no hacer pago de las mismas refiee familiar .. ya se habia echo un radicado y tiene respuesta de la misma pero insiste en radicar de nuevo ya que ninguna de las entidades da respuesta .. refiere tendria que acudir a entutelar .. se anexa soportye para su validacion y gestion </t>
  </si>
  <si>
    <t>JARAMILLO RODRIGUEZ HEBER DE JESUS</t>
  </si>
  <si>
    <t>16:57:55</t>
  </si>
  <si>
    <t>caldas  DIRECCION SECCIONAL DE SALUD</t>
  </si>
  <si>
    <t>ACASTILLOH</t>
  </si>
  <si>
    <t>CC 75072175</t>
  </si>
  <si>
    <t xml:space="preserve">queja por pago de incapacidades </t>
  </si>
  <si>
    <t>24/03/2023</t>
  </si>
  <si>
    <t>CHARRIS TONCEL JORGE ARMANDO</t>
  </si>
  <si>
    <t xml:space="preserve">  AMORE GRUOP</t>
  </si>
  <si>
    <t>901086046</t>
  </si>
  <si>
    <t>CC 72268810</t>
  </si>
  <si>
    <t>3102397690</t>
  </si>
  <si>
    <t>CARRERA 13 82 49</t>
  </si>
  <si>
    <t xml:space="preserve"> Fecha del Inconveniente (Dia/Mes/Año) : 07/03/2023 Lugar del Inconveniente:  BOGOTA Persona que lo atendio: NN Medio por el que quiere la respuesta:  correspondencia : CARRERA 13 82 49 ..............................................  Resumen de la Queja:  SE REDICO INCAPCPIDA Y ME ENVIA RESPUESTA FECHA INICIO COTIZACIÓN: 24/12/2022DÍAS COTIZADOS A LA FECHA DE INICIO DE LA INCAPACIDAD :24.NUESTRO COLABORADOR COMENZO A LABORAR CONOSOTROS PONFO LOS DATOS DE LA PLANILLA QUE SE HIZO PAGO Y DONDE REFLEJA QUE EL COLABORA EDSTA LABORANDO CON NOSTROS DES EL 24 DE NOVIEMBREPENSIÓN SALUD PAGO PLANILLA TIPO FECHA PAGO ING RET TDE TAE TDP TAP VSP COR VST SLN IGE LMA VAC AVP VCT IRL VIP2022-11 2022-12 1809182530 9444127164 E 2022-12-13 XRIESGO ADMINISTRADORA DÍAS TARIFA IBC COTIZACIÓNAFP COLFONDOS 7 16% $256..667 $41..100ARL ARL SURA 7 2.436% $256..667 $6..300CCF COMFAMILIAR ATLANTICO 7 4% $256..667 $10..300EPS NUEVA EPS MOVILIDAD 7 4% $256..667 $10..300</t>
  </si>
  <si>
    <t>TRANSPORTES EXPRESO PALMIRA S A</t>
  </si>
  <si>
    <t>10:41:34</t>
  </si>
  <si>
    <t xml:space="preserve">TRANSPORTES EXP  TRANSPORTES EXPRESO PALMIRA S </t>
  </si>
  <si>
    <t>890302849</t>
  </si>
  <si>
    <t>SANGULO</t>
  </si>
  <si>
    <t>NT 890302849</t>
  </si>
  <si>
    <t>cra  34  no  10  229   yumbo</t>
  </si>
  <si>
    <t xml:space="preserve">Solicita pago de incapacidades </t>
  </si>
  <si>
    <t>CHARA  ANA CILENA</t>
  </si>
  <si>
    <t xml:space="preserve">  ANDINA DE SEGURIDAD DEL VALLE</t>
  </si>
  <si>
    <t>890333105</t>
  </si>
  <si>
    <t>CC 25390252</t>
  </si>
  <si>
    <t>4860202</t>
  </si>
  <si>
    <t>CALLE 47N 4BN85</t>
  </si>
  <si>
    <t xml:space="preserve"> Fecha del Inconveniente (Dia/Mes/Año) : 13/03/2023 Lugar del Inconveniente:  PAGGO INCAPACIDAD Persona que lo atendio: DIRECTOR PRESTACIONES ECONOMICAS Medio por el que quiere la respuesta:  correspondencia : CALLE 47N 4BN85 ..............................................  Resumen de la Queja:  SOLICITO POR FAVOR EL PAFO DE LAS INCAPACIDADES DESDE 09 AGOSTO A LA FECHA YA QUE SEGUN INDICA EL FONDO DE PENSIONES ESTAN A CARGO DE LA EPS POR HABER EMITIDO EL CONCEPTO FAVORABLE DE REHABILITACION CON POSTERIORIDAD AL DIA 180 DE INCAPACIDAD CONTINUAA</t>
  </si>
  <si>
    <t>GARCIA GUARNIZO LUIS EDUARDO</t>
  </si>
  <si>
    <t>11:45:57</t>
  </si>
  <si>
    <t>na  PIJAOS SALUD EPS INDIGENA</t>
  </si>
  <si>
    <t>809008362</t>
  </si>
  <si>
    <t>JHALVAREZ</t>
  </si>
  <si>
    <t>CC 12124653</t>
  </si>
  <si>
    <t>2809087</t>
  </si>
  <si>
    <t>CARRERA 8 N° 16 - 85</t>
  </si>
  <si>
    <t xml:space="preserve">Buen día..Se recibe por correo certificado. Se solicita pago de incapacidad el afiliado Luis Garcia identificado con Cc. 12124653 ya que en la respuesta enviada el 9/03/2023 dicen que debe realizar el pago al perido en que ocurrio la incapacidad pero ya estaba pago.. por lo tanto se pide validar nuevamente. </t>
  </si>
  <si>
    <t>ASERTEMPO COLOMBIA S.A.</t>
  </si>
  <si>
    <t xml:space="preserve">  ASERTEMPO COLOMBIA</t>
  </si>
  <si>
    <t>900007583</t>
  </si>
  <si>
    <t>NT 900007583</t>
  </si>
  <si>
    <t>6401300</t>
  </si>
  <si>
    <t>CALLE 73 22 06</t>
  </si>
  <si>
    <t xml:space="preserve"> Fecha del Inconveniente (Dia/Mes/Año) : 13/03/2023 Lugar del Inconveniente:  BOGOTA Persona que lo atendio: EJECUTIVO Medio por el que quiere la respuesta:  correspondencia : CALLE 73 22 06 ..............................................  Resumen de la Queja:  CORDIAL SALUDO..SOLICITAMOS VALIDAR EL ESTADO DE LAS INCAPACIDADES A CONTINUACIÓN RELACIONADAS.QUEDO ATENTO A SUS COMENTARIOS</t>
  </si>
  <si>
    <t>TOCARRUNCHO PIRATOBA MARTHA ESMITH</t>
  </si>
  <si>
    <t>11:55:24</t>
  </si>
  <si>
    <t>1019073954</t>
  </si>
  <si>
    <t>T &amp; S TEMSERVICE S.A.S.</t>
  </si>
  <si>
    <t>CC 1019073954</t>
  </si>
  <si>
    <t>3200066</t>
  </si>
  <si>
    <t>2614201</t>
  </si>
  <si>
    <t>CALL E48 A BIS N 9 82</t>
  </si>
  <si>
    <t xml:space="preserve">Buenas tardes solciito su colaboracion para nla valdiacion de incapacidad el cual ya esta radicada en sistema  pero no deja pedir el pago.. se ha tenido muchas dificultades sin respuesta efectiva se anexa carta con la informacion para su validacion y gestion.Gracias </t>
  </si>
  <si>
    <t>GARAY LOPEZ MARIA HORTENSIA</t>
  </si>
  <si>
    <t>15:24:39</t>
  </si>
  <si>
    <t>24120239</t>
  </si>
  <si>
    <t>MANUFACTURAS DE CALIDAD LTDA</t>
  </si>
  <si>
    <t>CC 24120239</t>
  </si>
  <si>
    <t>2084765</t>
  </si>
  <si>
    <t>3124559</t>
  </si>
  <si>
    <t>CALLE 84 SUR 96 20 BARRIO PARQUE DE BOGOTA TO</t>
  </si>
  <si>
    <t>LUGAR DE LOS HECHOS: PRESTACIONES ECONOMICASFECHA DE LO SUCEDIDO: 10/03/2023MOTIVO POR EL CUAL RADICA LA QUEJA: Desacuerdo con la respuesta de derecho de peticionESPECIALIDAD (SI ES PARA CONSULTA O AGENDAMIENTO SEGÚN APLIQUE): RESUMEN DE LOS SUCEDIDO (PUNTUAL):Se comunica la señora  Maria Hortensia Garay Lopez.. ya que ha colocado varios derechos de peticion para que le paguen la incapacidad.. pero la respuesta que le dan es que no se la van a reconocer por que es una enfermedad laboral.. pero ella adjunto la carta de medicina nacional que no es una enfermedad laboral si no es una enfermedad comun.y solicita el pago de esta misma.</t>
  </si>
  <si>
    <t>MARIN CARDONA OCTAVIO</t>
  </si>
  <si>
    <t xml:space="preserve">  ADRIANA RENGIFO MUÑOZ</t>
  </si>
  <si>
    <t>24334474</t>
  </si>
  <si>
    <t>CC 10249462</t>
  </si>
  <si>
    <t>3164915028</t>
  </si>
  <si>
    <t>CRA 18 N 18 33</t>
  </si>
  <si>
    <t xml:space="preserve"> Fecha del Inconveniente (Dia/Mes/Año) : 26/08/2022 Lugar del Inconveniente:  PAGO INCAPACIDADES Persona que lo atendio: PAGO INCAPACIDADES Medio por el que quiere la respuesta:  email : tesoreria.abenmision.sas@gmail.com ..............................................  Resumen de la Queja:  LA PRESENTE ES PARA SOLICITAR EL RECONOCIMENTO DE LA INCAPACIDAD DEL EMPLEADO 10249462 OCTAVIO MARIN CARDONA27/08/202214/09/202219190ENFERMEDAD GENERALTRANSCRITA YA QUE HASTA LA FECHA AUN NO NOS PAGAN ESTA INCAPACIDAD  QUEDO ATENTA</t>
  </si>
  <si>
    <t>27/03/2023</t>
  </si>
  <si>
    <t>FEDERACION NACIONAL DE CACAOTEROS</t>
  </si>
  <si>
    <t xml:space="preserve">  FEDERACION NACIONAL DE CACAOTE</t>
  </si>
  <si>
    <t>899999175</t>
  </si>
  <si>
    <t>NT 899999175</t>
  </si>
  <si>
    <t>3273000</t>
  </si>
  <si>
    <t>CALLE 31 NO 17 27</t>
  </si>
  <si>
    <t xml:space="preserve"> Fecha del Inconveniente (Dia/Mes/Año) : 14/03/2023 Lugar del Inconveniente:  NO APLICA Persona que lo atendio: NINGUNA Medio por el que quiere la respuesta:  email : ana.hurtado@fedecacao.com.co ..............................................  Resumen de la Queja:  CORDIAL SALUDOSOLICITAMOS RESPUESTA DE LOS SIGUIENTES RADICADOS DE INCAPACIDAD.. DE LOS QUE NO TUVIMOS RESPUESTA ALGUNA POR PARTE DE LA NUEVA EPS:- RADICADO NO 95541-JOSE ALXANDER RAYO- FRANCISCO JAVIER MICOLTA.. CC: 1112467332.. INC TRANSCRITA.. SIN PAGO.. INCAPACIDAD 25 DE MARZO.- RADICADO *ECH2212327*- REINEL BARERIRO GONZALEZ.- RADICADO NO. 95467 -CLARA INES OCAMPO- RADICADO NO. 99035-YOBANA MARIN-RADICADO NO. 118166- YOBANA MARIN- RADICADO NO. 184343-SONIA GOMEZ- RADICADO NO. 184296-ANA BILLANIT- RADICADO NO. 224037 ARELYS ESTEVEZ-RADICADO NO. 224055 MARIO AGUIAR </t>
  </si>
  <si>
    <t>GRANJAS INFANTILES DE JESUS OBRERO</t>
  </si>
  <si>
    <t xml:space="preserve">  GRANJAS INFANTILES DE JESUS OB</t>
  </si>
  <si>
    <t>890904332</t>
  </si>
  <si>
    <t>NT 890904332</t>
  </si>
  <si>
    <t>3142599675</t>
  </si>
  <si>
    <t>KILOMETRO 18 AUTOPISTA NORTE</t>
  </si>
  <si>
    <t xml:space="preserve"> Fecha del Inconveniente (Dia/Mes/Año) : 14/03/2023 Lugar del Inconveniente:  INCAPACIDADES TRANSCRIPTAS Persona que lo atendio: PAGO INCAPACIDES Medio por el que quiere la respuesta:  email : granjasinfantilesdejesusobrero@hotmail.com ..............................................  Resumen de la Queja:  BUENAS TARDES REVISANDO LAS INCAPACIDADES APARECE UNAS TRANSCRIPTAS DEL TRABAJADOR CARLOS BUSTAMANTE CHAVERRA (FALLECIDO) QUE NO FUERON PAGADAS..POR FAVOR NOS INFORMAN EL MOTIVO POR EL CUAL AUN NO HAN AUTORIZADO EL PAGO.. GRACIAS</t>
  </si>
  <si>
    <t>17:01:42</t>
  </si>
  <si>
    <t>13339631</t>
  </si>
  <si>
    <t>RCALDERONM</t>
  </si>
  <si>
    <t>5831297</t>
  </si>
  <si>
    <t xml:space="preserve">Incapacidad con radicao ECU2208992 esta como enfermedad comun y es como enfermedad laboral </t>
  </si>
  <si>
    <t>MORA CARRILLO ELDA ROSA</t>
  </si>
  <si>
    <t>21:52:39</t>
  </si>
  <si>
    <t>60285107</t>
  </si>
  <si>
    <t>SEGEMANT SAS</t>
  </si>
  <si>
    <t>CC 60285107</t>
  </si>
  <si>
    <t>5834743</t>
  </si>
  <si>
    <t>5823854</t>
  </si>
  <si>
    <t>AV 28 19 71</t>
  </si>
  <si>
    <t>REF: DERECHO DE PETICION ART 23 C.N.DE: ELDA ROSA MORA CARRILLO CC # 60285107ELDA ROSA MORA CARRILLO.. identificada con la C. C. 60.285.107 de Cúcuta.. mepermito solicitar a su entidad de la manera más respetuosa posible el pago de misincapacidades medico temporales.. descritas a continuación:HECHOS:1. Soy afiliada a COOMEVA EPS en liquidación y trasladada a la NUEVA EPS.. encalidad de cotizante dependiente.2. Soy afiliada a la ADMINISTRADORA COLOMBIANA DE PENSIONES –COLPENSIONES.3. A raíz de las patologías que voy a referenciar a continuación.. mis médicos tratantesme han otorgado incapacidades temporales.? M511 – TRASTORNO DE DISCO LUMBAR Y OTROS CONRADICULOPATIA.? M545- LUMBAGO NO ESPECIFICADO.? M544 – LUMBAGO CON CIATICA.? I839 – VENAS VARICOSAS DE LOS MIEMBROS INFERIORES SINULCERA NI INFLAMACION.</t>
  </si>
  <si>
    <t>CEDINED S A</t>
  </si>
  <si>
    <t xml:space="preserve">  CEDIMED SAS</t>
  </si>
  <si>
    <t>811007144</t>
  </si>
  <si>
    <t>NT 811007144</t>
  </si>
  <si>
    <t>6040138</t>
  </si>
  <si>
    <t>CL 7 39 290 PISO 3</t>
  </si>
  <si>
    <t xml:space="preserve"> Fecha del Inconveniente (Dia/Mes/Año) : 10/02/2023 Lugar del Inconveniente:  MEDELLIN  Persona que lo atendio: SOLICITUD DE PAGO DE INCAPACIDADES Medio por el que quiere la respuesta:  email : aux.administrativa@cedimed.com ..............................................  Resumen de la Queja:  BUEN DIA.LA INCAPACIDAD DE LA COLABORADORA OCHOA RAVE LAURA ANDREA IDENTIFICADA CON CEDULA 1017211743 DEL 19/12/2022 AL 22/12/2022 DE 4 DIAS SE PAGO CON UN IBC DE $4..121..038 EL CUAL ES INCORRECTO YA QUE EN EL MES DE NOVIEMBRE SE REPORTO UN IBC DE $4..121..038.. POR LO CUAL SOLICITAMOS QUE SEA NUEVAMENTE LIQUIDADA Y SE NOS AJUSTE LA DIFERENCIA.QUEDAMOS ATENTO.</t>
  </si>
  <si>
    <t>FRANCISCO JAVIER VALENCIA ESCO</t>
  </si>
  <si>
    <t>09:13:34</t>
  </si>
  <si>
    <t>VALENCIA ESOBAR  FRANCISCO JAVIER VALENCIA ESCO</t>
  </si>
  <si>
    <t>71748896</t>
  </si>
  <si>
    <t>CC 71748896</t>
  </si>
  <si>
    <t xml:space="preserve"> 3207673569</t>
  </si>
  <si>
    <t xml:space="preserve">3207673569 </t>
  </si>
  <si>
    <t xml:space="preserve"> CALLE 16 24C 15</t>
  </si>
  <si>
    <t>PAGO DE INCAPACIDADES PENDIENTES</t>
  </si>
  <si>
    <t>MORA RAMIREZ VICTOR MANUEL</t>
  </si>
  <si>
    <t xml:space="preserve">  VICTOR MANUEL MORA RAMIREZ</t>
  </si>
  <si>
    <t>98399312</t>
  </si>
  <si>
    <t>CC 98399312</t>
  </si>
  <si>
    <t>3207254013</t>
  </si>
  <si>
    <t>MZ C CASA 1 PUERTAS DEL SOL</t>
  </si>
  <si>
    <t xml:space="preserve"> Fecha del Inconveniente (Dia/Mes/Año) : 03/03/2023 Lugar del Inconveniente:  PRETACIONES ECONOMICAS Persona que lo atendio: PRESTACIONES ECONOMICAS Medio por el que quiere la respuesta:  email : victormora1208@gmail.com ..............................................  Resumen de la Queja:  CORDIAL SALUDO.. MI RECLAMO ES CON PRESTACIONES ECONOMICAS.. YA QUE SE REALIZÓ UN GIRO POR UN VALOR INFERIOR AL QUE CORRESPONDE.. POR 28 DIAS DE INCAPACIDAD.. QUE COMPRENDEN ENTRE EL 04/02/2023 A 03/03/2023.. CON UNA DIFERENCIA DE $ 450.507  TAMBIEN TIENE UN SALDO A MI FAVOR.. CORRESPONDIENTE A LAS INCAPACIDADES  DE 20/03/2023 A 11/11/2021 POR VALOR DE $ 1.442.454.PETICION: PARA RESPONDER A ESTE RECLAMO AL MENOS TENGAN LA DELICADEZA DE REVISAR DETENIDAMENTE LAS LIQUIDACIONES- GIROS  Y ANALIZAR CON RESPECTO AL IBL.. PARA DAR UNA RESPUESTA COHERENTE A MIS SOLICITUDES.</t>
  </si>
  <si>
    <t>TRANSPORTADORA DE CARGA Y LOGISTICA SA</t>
  </si>
  <si>
    <t>11:49:14</t>
  </si>
  <si>
    <t>ew  TRANSPORTADORA DE CARGA Y LOGI</t>
  </si>
  <si>
    <t>900389855</t>
  </si>
  <si>
    <t>TRANSPORTADORA DE CARGA Y LOGI</t>
  </si>
  <si>
    <t>NT 900389855</t>
  </si>
  <si>
    <t>AV BOYACA NRO 64C 11</t>
  </si>
  <si>
    <t xml:space="preserve">sse acerca empresa con nit 900389855 soliicta pago de sus incapacidades se envia soportes </t>
  </si>
  <si>
    <t>RODRIGUEZ RAMIREZ TERESA</t>
  </si>
  <si>
    <t>12:55:49</t>
  </si>
  <si>
    <t>31467875</t>
  </si>
  <si>
    <t>FSQ GROUP SAS</t>
  </si>
  <si>
    <t>CC 31467875</t>
  </si>
  <si>
    <t>3127272</t>
  </si>
  <si>
    <t>3812917</t>
  </si>
  <si>
    <t>KR 1 A 59 60</t>
  </si>
  <si>
    <t>P E T I C I O N:1. REQUERIR a la NUEVA EPS S.A.. para que en el menor tiempo posible haga el trámitecorrespondiente en el diligenciamiento del formulario dirigido a la ADMINISTRADORA DEFONDO DE PENSIONES “COLPENSIONES”.. para que realice el pago de lasincapacidades que me adeudan desde el 4 DE ENERO AL 3 DE ABRIL DE 2023 y lassubsiguientes que se puedan ordenar.. toda vez que.. sobre la responsabilidad del pago.. laCorte Constitucional ha sido enfática en resaltar que las incapacidades de origencomún que superan los 180 días.. corren a cargo de la Administradora de Fondos dePensiones a la que está afiliado el trabajador. En ese estadio de la evolución de laincapacidad.. claramente.. el asunto pasa a ser dimensionado desde el punto de vista dela pérdida de la capacidad laboral del afiliado.. cuya calificación –superados 180 días deincapacidad– debe ser efectuada y promovida por las AFP.. hasta agotar las instanciasdel caso.</t>
  </si>
  <si>
    <t>MONTENEGRO PINEDA CARLOS ARTURO</t>
  </si>
  <si>
    <t>13:00:17</t>
  </si>
  <si>
    <t>16823234</t>
  </si>
  <si>
    <t>ENCOFIADOS E INGEN</t>
  </si>
  <si>
    <t>CC 16823234</t>
  </si>
  <si>
    <t>3991831</t>
  </si>
  <si>
    <t>3435696</t>
  </si>
  <si>
    <t>CALLE 2 NUMERO 95 06</t>
  </si>
  <si>
    <t>TRASLADO POR COMPETENCIA/ buena tarde envio derecho de peticion del señor CARLOS ARTURO MONTENEGRO PINEDA CC. 16.823.234 de Jamundí</t>
  </si>
  <si>
    <t>CHOCUE  ASTRID NORAIDA</t>
  </si>
  <si>
    <t>15:07:36</t>
  </si>
  <si>
    <t>1061691515</t>
  </si>
  <si>
    <t>CHOCUEASTRID NORAIDA</t>
  </si>
  <si>
    <t>JOCABEZAS</t>
  </si>
  <si>
    <t>CC 1061691515</t>
  </si>
  <si>
    <t>3144435</t>
  </si>
  <si>
    <t>3144435066</t>
  </si>
  <si>
    <t>KR 17B 15 61 BARRIO LA LADERA</t>
  </si>
  <si>
    <t xml:space="preserve">Usuario quien soliita reconocmeiento ago d eincapacidades - caso accio de tutela - se anexa oficio soicitud </t>
  </si>
  <si>
    <t>CARDOSO SANTANDER SERGIO ALBERTO</t>
  </si>
  <si>
    <t>16:08:32</t>
  </si>
  <si>
    <t>SALAZAR TORRES JORGE ELIECER</t>
  </si>
  <si>
    <t>13477390</t>
  </si>
  <si>
    <t>CC 91263865</t>
  </si>
  <si>
    <t>6803121</t>
  </si>
  <si>
    <t>KR 25NO35 16 AP 1703</t>
  </si>
  <si>
    <t>cotizante solicita pago de las incapacidades</t>
  </si>
  <si>
    <t>ACOSTA PIEDRAHITA YULIANA ANDREA</t>
  </si>
  <si>
    <t>17:04:34</t>
  </si>
  <si>
    <t>1094967864</t>
  </si>
  <si>
    <t>ACOSTA PIEDRAHITA  YULIANA AND</t>
  </si>
  <si>
    <t>GPATINOB</t>
  </si>
  <si>
    <t>CC 1094967864</t>
  </si>
  <si>
    <t>7457827</t>
  </si>
  <si>
    <t>3136310348</t>
  </si>
  <si>
    <t>BARRIO COLINAS MANZANA 3 SECTOR  2 CASA  27</t>
  </si>
  <si>
    <t xml:space="preserve">afiliada por medio de Derecho de Peticion adjunto solicita pago de licencia de maternidad </t>
  </si>
  <si>
    <t>CACERES ARAQUE ANGIE PAOLA</t>
  </si>
  <si>
    <t>17:42:45</t>
  </si>
  <si>
    <t>ASEMGESTION S.A  ASEMGESTION S.A.S</t>
  </si>
  <si>
    <t>901567366</t>
  </si>
  <si>
    <t xml:space="preserve"> ASEMGESTION S.A.S</t>
  </si>
  <si>
    <t>RVILLAMIZARG</t>
  </si>
  <si>
    <t>FOSCAL</t>
  </si>
  <si>
    <t>CC 1102380051</t>
  </si>
  <si>
    <t xml:space="preserve">3228568460 </t>
  </si>
  <si>
    <t>carrera  36 nro  40 32 cabecera</t>
  </si>
  <si>
    <t xml:space="preserve">DERECHO DE PETICION: SOLICITA PAGO DE INCAPACIDAD # 8800936 Y 8801878 </t>
  </si>
  <si>
    <t>HERNANDEZ MURILLO LUIS URIEL</t>
  </si>
  <si>
    <t>09:40:40</t>
  </si>
  <si>
    <t>17328612</t>
  </si>
  <si>
    <t>CC 17328612</t>
  </si>
  <si>
    <t>3118086</t>
  </si>
  <si>
    <t>KR  30 13 12</t>
  </si>
  <si>
    <t>FISCALIA GENERAL DE LA NACION SECCIONAL CUCUT</t>
  </si>
  <si>
    <t xml:space="preserve">fiscalia  FISCALIA GENERAL DE LA NACION </t>
  </si>
  <si>
    <t>800187589</t>
  </si>
  <si>
    <t>NT 800187589</t>
  </si>
  <si>
    <t>3208943824</t>
  </si>
  <si>
    <t>AV 3AE # 9-37 URB ROSETAL</t>
  </si>
  <si>
    <t>Radican Solicitud de reconocimietno economico de las incapacidades de los siguientes trabajadores:OSCAR FLOREZ CC 13349954 FECHA INICAL 09/01/2023JUAN MANUEL AMADO CC 13258709- FECHA INICIAL 10/01/2023JORGE SANCHEZ CC 13438796- FECHA INICIAL 10/01/2023ALIX BARAJAS 60257700- FECHA INICIAL 29/12/2022MARTHA TOLOZA CC 60294964- FECHA INICIAL 31/12/2022</t>
  </si>
  <si>
    <t>TORO CEBALLOS JESUS MARIA</t>
  </si>
  <si>
    <t xml:space="preserve">  NATALIA TORO MESA</t>
  </si>
  <si>
    <t>1007224053</t>
  </si>
  <si>
    <t>CC 4451462</t>
  </si>
  <si>
    <t>CRA 11 5 A 17</t>
  </si>
  <si>
    <t xml:space="preserve"> Fecha del Inconveniente (Dia/Mes/Año) : 28/08/2022 Lugar del Inconveniente:  PEREIRA Persona que lo atendio: CNTRO MEDICO Medio por el que quiere la respuesta:  email : Jesustoroceballos65@gmail.com ..............................................  Resumen de la Queja:  BUENOS DIAS POR ESTE MEDIO PRESENTO INCONFORMIDAD EN CUANTO AL AVANCE EN EL PAGO DE LAS  INCAPACIDADES DE MI PADRE EL SR JESUS MARIA TORO PARA EL CUAL SOLO LE HAN CANCELADO UNA INCAPACIDAD Y YA TIENE 5 SIN PAGO.. YA HABIA INSTAURADO UNA QUEJA ANTES PERO  ME DIJERON QUE EL PRESENTA MORA.. PARA LO CUAL YO ENVIE LOS SOPORTES DE PAGO DE DICHOS MESES.. CARTERA DE LA NUEVA EPS ME INFORMA QUE EL SE ENCUENTRA ACTIVO Y AL DIA EN EL PAGO DE LOS APORTES.. NO ENTIENDO ENTONCES EL POR QUE NO RELIZAN EL PAGO DE LAS INCAPACIDADES FALTANTES.. MI PADRE TUVO UN ACCIDENTE DE TRANSITO DESDE EL DIA 28 DE AGOSTO DE 2022.. LE REALIZARON CIRUGIA DE CADERA.. EL EN EL MOMENTO A UN ESTA INCAPACITADO Y CREO QUE SI EL NO PUEDE TRABAJAR A UN EL PAGO DE ESTAS INCAPACIDADES SERIA UN ALIVIO ECONOMICO PARA EL.. POR FAVOR AYUDARNOS CON ESTE PAGO DE LO CONTRARIO ME VOY A VER OBLIGADA A INSTAURAR. TUTELA GRACIASA LA ESPERA DE UNA PRONTA RESPUESTA</t>
  </si>
  <si>
    <t>RODRIGUEZ LADINO JESSICA PATRICIA</t>
  </si>
  <si>
    <t>10:44:52</t>
  </si>
  <si>
    <t>1076656196</t>
  </si>
  <si>
    <t>RODRIGUEZ LADINO JESSICA PATRI</t>
  </si>
  <si>
    <t>VCANONM</t>
  </si>
  <si>
    <t>PUNTO DE ATENCION UBATE</t>
  </si>
  <si>
    <t>CC 1076656196</t>
  </si>
  <si>
    <t>3123403</t>
  </si>
  <si>
    <t>8890331</t>
  </si>
  <si>
    <t>CL 11 07 CONUN RESIDENCIAL VCL VERDE CASA</t>
  </si>
  <si>
    <t>solicito se tenga en cuenta elpago de i incapacidad ya que por motivos de salud me encontraba hospitalizada y que no e permitieron trabajar para esas fechas me encontraba sin recursos para hacer el pago corresponcientes anexo ultim comprobante gracias</t>
  </si>
  <si>
    <t>GUERRERO VARGAS NIDIA</t>
  </si>
  <si>
    <t>11:11:33</t>
  </si>
  <si>
    <t>65728153</t>
  </si>
  <si>
    <t>GUERREROVARGASNIDIA</t>
  </si>
  <si>
    <t>CC 65728153</t>
  </si>
  <si>
    <t>2678968</t>
  </si>
  <si>
    <t>MZ B CASA 18 BARRIO  JOSE MARIA CORDOBA</t>
  </si>
  <si>
    <t>Buen diasolicito el pago de la incapacidades n° 8676713 - 8805633  de manera prioritaria ya que me estan afectando el minimo vital.. adicional cuento con tutela para el pago de estas</t>
  </si>
  <si>
    <t>RIOS OSORIO JOHN JAIRO</t>
  </si>
  <si>
    <t>11:18:23</t>
  </si>
  <si>
    <t>5862001</t>
  </si>
  <si>
    <t>YGARCESB</t>
  </si>
  <si>
    <t>CC 5862001</t>
  </si>
  <si>
    <t>2580017</t>
  </si>
  <si>
    <t>3147583945</t>
  </si>
  <si>
    <t>KR  8 9 32</t>
  </si>
  <si>
    <t>AFILIADO SOLICITA RECONOCIMIENTO Y PAGO DE LAS INCAPACIDADES PENIDENTES DEL 15 DE AGOSTO AL 16 DE OVIEMBRE DE 2020</t>
  </si>
  <si>
    <t>KUBIK LAB S A S</t>
  </si>
  <si>
    <t xml:space="preserve">  KUBIK LAB S A S</t>
  </si>
  <si>
    <t>900336991</t>
  </si>
  <si>
    <t>NT 900336991</t>
  </si>
  <si>
    <t>3184020189</t>
  </si>
  <si>
    <t>CRA 3 61 39</t>
  </si>
  <si>
    <t xml:space="preserve"> Fecha del Inconveniente (Dia/Mes/Año) : 16/09/2022 Lugar del Inconveniente:  BOGOTA Persona que lo atendio: NINGUNA Medio por el que quiere la respuesta:  email : gestionhumana@kubiklab.com ..............................................  Resumen de la Queja:  SE RADICO LA INCPACIDAD 8165987 LA CUAL A LA FECHA SE ENCUENTRA SIN PAGO Y POR LA PAGINA NO PERMITE REALIZAR SEGUIMIENTO.. REQUIERO SABER SOBRE EL PAGO.</t>
  </si>
  <si>
    <t>POLANIA TRIVIÑO GLENY JOHANNA</t>
  </si>
  <si>
    <t xml:space="preserve">  RAMA JUDICIAL</t>
  </si>
  <si>
    <t>800165866</t>
  </si>
  <si>
    <t>CC 1117513828</t>
  </si>
  <si>
    <t>3208297950</t>
  </si>
  <si>
    <t>FLORENCIA AVENIDA 16</t>
  </si>
  <si>
    <t xml:space="preserve"> Fecha del Inconveniente (Dia/Mes/Año) : 26/06/2022 Lugar del Inconveniente:  FLORENCIA Persona que lo atendio: NUEVA EPS Medio por el que quiere la respuesta:  correspondencia : FLORENCIA AVENIDA 16 ..............................................  Resumen de la Queja:  ASUNTO: ¿SOLICITUD RELIQUIDACIÓN LICENCIA DE MATERNIDAD - GLENY JOHANNA POLANIA TRIVIÑO¿SEÑORES NUEVA EPS EL AÑO 2022.. DISFRUTO DE LA LICENCIA DE MATERNIDAD OTORGADA POR LA NUEVA EPS A LA SEÑORA GLENY JOHANNA POLANIA TRIVIÑO CC: 1.117.513.828 A PARTIR DEL 26 DE JUNIO Y HASTA EL 30 DE OCTUBRE DE 2022PETICIÓN 1. EFECTUAR LA RELIQUIDACIÓN DE LA LICENCIA DE MATERNIDAD DE LA SEÑORA GLENY JOHANNA POLANIA TRIVIÑO CC: 1.117.513.828 CON LOS APORTES DE LOS 9 MESES DE COTIZACIÓN.</t>
  </si>
  <si>
    <t>ROBAYO MORALES ROSALBA</t>
  </si>
  <si>
    <t>08:11:45</t>
  </si>
  <si>
    <t>MOLDUMARCOS  MOLDUMARCOS  MOLDUMARCOS SAS</t>
  </si>
  <si>
    <t>900672108</t>
  </si>
  <si>
    <t>MOLDUMARCOS SAS</t>
  </si>
  <si>
    <t>CC 20546516</t>
  </si>
  <si>
    <t xml:space="preserve"> 2354707</t>
  </si>
  <si>
    <t>CL 73A NRO 68H 48</t>
  </si>
  <si>
    <t>pago  de las incapacidades de la sra cc 20546516  .. fecha 9-08-2021 .. 17-08-2021d</t>
  </si>
  <si>
    <t>PELAEZ RODRIGUEZ CECILIA</t>
  </si>
  <si>
    <t>08:15:38</t>
  </si>
  <si>
    <t>RUIZ FIERRO ELIANA</t>
  </si>
  <si>
    <t>36312103</t>
  </si>
  <si>
    <t>ELIANA RUIZ FIERRO</t>
  </si>
  <si>
    <t>CC 55163565</t>
  </si>
  <si>
    <t>3125219779</t>
  </si>
  <si>
    <t>3125219</t>
  </si>
  <si>
    <t>KR42 18A 08 AP 703 D</t>
  </si>
  <si>
    <t>solicito el pago de las incapacidades medica por enfermedad general de mi empleada domestica maria edy rivera ninco cc 55163865que inicialmente la eps nego el pago argumentando que era improcedente el reconociemiento.se adjunta solicitud completa</t>
  </si>
  <si>
    <t>ESCORCIA CONDE ANIA PAOLA</t>
  </si>
  <si>
    <t>11:35:30</t>
  </si>
  <si>
    <t>1118830595</t>
  </si>
  <si>
    <t>EPEREZM</t>
  </si>
  <si>
    <t>RIOHACHA</t>
  </si>
  <si>
    <t>CC 1118830595</t>
  </si>
  <si>
    <t>3326083</t>
  </si>
  <si>
    <t>3105999392</t>
  </si>
  <si>
    <t>AREMASAI  KILOMETRO  21   VIA  MAICAO</t>
  </si>
  <si>
    <t xml:space="preserve">Señora Ana Paola Escorcia.. No han girado el pago correspondiente a las incapacidades o licencias autorizadas... verifcando en prestaciones economicas.. solcitudes sin reconocimiento se le brinda la informacion se readico Soportes para Creaccion d ecuenta y aun no tienes Respuesta ..correspondientes en la oficna de nueva pss 24/02/2023 y el 28/02/2023 y no a habido respuesta del pago de la licencia de maternidad . favor validar segun soportes enviados . cooreo MARIBELLA2388@HOTMAIL.COM  cel_ 3105999392gracias </t>
  </si>
  <si>
    <t>CAÑAS GRAJALES LINA</t>
  </si>
  <si>
    <t>12:30:11</t>
  </si>
  <si>
    <t>toro ANA RUTH  PERSONERIA MUNICIPAL DE CALI</t>
  </si>
  <si>
    <t>805003895</t>
  </si>
  <si>
    <t>LINA CAÑAS GRAJALES</t>
  </si>
  <si>
    <t>CJIMENEZ</t>
  </si>
  <si>
    <t>CC 31479980</t>
  </si>
  <si>
    <t xml:space="preserve">6633812 </t>
  </si>
  <si>
    <t>upap.ddhh@personeriacali.gov.co</t>
  </si>
  <si>
    <t xml:space="preserve">De: Derechos Humanos.. Unidad Permanente Atención y Protección &lt;upap.ddhh@personeriacali.gov.co&gt; Enviado el: jueves.. 16 de marzo de 2023 1:50 p. m.Para: Sandra Milena Ocampo Loaiza &lt;sandra.ocampo@nuevaeps.com.co&gt;Asunto: TUTELA PAGO INCAPACIDADESAtento saludo!!Me permito exponer caso de la ciudadana Lina Cañas Grajales quien a través de sentencia de tutela No 76001-31-03-005-2023-00022-00.. se tutelo su derecho al mínimo vital.. ordenando el pago de 146 días de incapacidad.. sentencia de tutela de fecha 01/febrero/2023.. a la fecha no se realiza el pago de las mismas.. pese a la orden judicial.Solicito informacion relacionada con el caso.. toda vez que la ciudadana continua encontrandose en riesgo su derecho fundamental al minimo vital.Para cualquier información.. por favor remitir al servidor público   ANA RUTH TORO Agradezco la atención prestada.Atentamente.. ANA RUTH TORO TERRANOVA Personera DelegadaLíder del Servicio al CiudadanoTel. 3183355713 - 6633812 </t>
  </si>
  <si>
    <t>VELASQUEZ VELASQUEZ MIRIAM PATRICIA</t>
  </si>
  <si>
    <t>13:39:52</t>
  </si>
  <si>
    <t>MORANGO S.A. MORANGO S.A. MORANGO S.A.</t>
  </si>
  <si>
    <t>830506392</t>
  </si>
  <si>
    <t>MORANGO S A</t>
  </si>
  <si>
    <t>CC 1067915799</t>
  </si>
  <si>
    <t xml:space="preserve"> 6680030</t>
  </si>
  <si>
    <t xml:space="preserve"> 3045330864</t>
  </si>
  <si>
    <t>CL 163A NRO 22 52</t>
  </si>
  <si>
    <t>pago  de incapacidad 03-06-2021</t>
  </si>
  <si>
    <t>CATAÑO CATAÑO ROQUE ARNOLDO</t>
  </si>
  <si>
    <t>14:53:47</t>
  </si>
  <si>
    <t>EMPRESA  INVERSIONES CIRCULO DE SOCIOS</t>
  </si>
  <si>
    <t>800061380</t>
  </si>
  <si>
    <t>CC 70134251</t>
  </si>
  <si>
    <t>4563322</t>
  </si>
  <si>
    <t>carrera 59 # 63 10 Bello</t>
  </si>
  <si>
    <t>Cordial saludoEmpresa solicita  Copia de Conceptos  de recuperaicon</t>
  </si>
  <si>
    <t>20/03/2023</t>
  </si>
  <si>
    <t>DARWIN COLOMBIA SAS</t>
  </si>
  <si>
    <t>13:35:31</t>
  </si>
  <si>
    <t>DARWIN COLOMBIA  DARWIN COLOMBIA SAS</t>
  </si>
  <si>
    <t>830092332</t>
  </si>
  <si>
    <t>FLORES DEL AMANECER SAS</t>
  </si>
  <si>
    <t>NT 830092332</t>
  </si>
  <si>
    <t>4899777</t>
  </si>
  <si>
    <t>VEREDA CARRASQUILLA</t>
  </si>
  <si>
    <t>SE ADJUNTA DERECHO DE PETICION.</t>
  </si>
  <si>
    <t>FERNANDEZ POLANCO YORANIS YORAINIS</t>
  </si>
  <si>
    <t>14:08:56</t>
  </si>
  <si>
    <t>CC 1124006139</t>
  </si>
  <si>
    <t>3242503242</t>
  </si>
  <si>
    <t>se adjunta derecho de peticion</t>
  </si>
  <si>
    <t>PEREZ GUERRERO LILIANA</t>
  </si>
  <si>
    <t>14:14:03</t>
  </si>
  <si>
    <t>CC 1116795727</t>
  </si>
  <si>
    <t>ALVAREZ RUIZ ROSEIDA</t>
  </si>
  <si>
    <t>14:17:17</t>
  </si>
  <si>
    <t>CC 1116779727</t>
  </si>
  <si>
    <t>3235935</t>
  </si>
  <si>
    <t>17:58:47</t>
  </si>
  <si>
    <t xml:space="preserve"> 3235935297</t>
  </si>
  <si>
    <t>SE ADJUNTA SOPORTE CON DERECHO DE PETICION.</t>
  </si>
  <si>
    <t>VALENCIA MURCIA YESSICA KATERINE</t>
  </si>
  <si>
    <t>18:05:16</t>
  </si>
  <si>
    <t>CC 1106950809</t>
  </si>
  <si>
    <t>3142877462</t>
  </si>
  <si>
    <t xml:space="preserve">SE ADJUNTA DERECHO DE PETICION </t>
  </si>
  <si>
    <t>PAEZ ALMANZA YEFERZON</t>
  </si>
  <si>
    <t>18:11:08</t>
  </si>
  <si>
    <t>CC 1106950375</t>
  </si>
  <si>
    <t>3046672845</t>
  </si>
  <si>
    <t>HERNANDEZ ROA DIEGO FERNANDO</t>
  </si>
  <si>
    <t>18:14:17</t>
  </si>
  <si>
    <t>CC 1106948061</t>
  </si>
  <si>
    <t>3138301153</t>
  </si>
  <si>
    <t>LUGO MACIAS ANGELLA TATIANA</t>
  </si>
  <si>
    <t>18:17:43</t>
  </si>
  <si>
    <t>CC 1101178109</t>
  </si>
  <si>
    <t>3192535483</t>
  </si>
  <si>
    <t>SE ADJUNTA SOPORTE SOPORTE CON PETICION</t>
  </si>
  <si>
    <t>MARTINEZ BARRIOS YUSNEY DEL CARMEN</t>
  </si>
  <si>
    <t>19:02:55</t>
  </si>
  <si>
    <t>CC 1069494507</t>
  </si>
  <si>
    <t>28/03/2023</t>
  </si>
  <si>
    <t>PARRA PEREZ WENDY TIBISAY</t>
  </si>
  <si>
    <t>09:56:16</t>
  </si>
  <si>
    <t>1149457457</t>
  </si>
  <si>
    <t xml:space="preserve">GRUPO EMPRESARIAL PROGRESANDO </t>
  </si>
  <si>
    <t>CC 1149457457</t>
  </si>
  <si>
    <t>5830073</t>
  </si>
  <si>
    <t>3046424374</t>
  </si>
  <si>
    <t>KR 6TA 2N 15</t>
  </si>
  <si>
    <t>PAGO DE LICENCIA DE MATERNIDAD</t>
  </si>
  <si>
    <t>PARDO MORALES LEONARDO ALBERTO</t>
  </si>
  <si>
    <t xml:space="preserve">  IMPORHONDA LTDA</t>
  </si>
  <si>
    <t>CC 19371097</t>
  </si>
  <si>
    <t>6014247899</t>
  </si>
  <si>
    <t>CALLE 21 69B 58</t>
  </si>
  <si>
    <t xml:space="preserve"> Fecha del Inconveniente (Dia/Mes/Año) : 21/02/2023 Lugar del Inconveniente:  BOGOTA Persona que lo atendio: NO HAY RESPUESTA Medio por el que quiere la respuesta:  email : imporhondaasi@outlook.com ..............................................  Resumen de la Queja:  NO A PERMITIDO SOLICITAR EL REINTEGRO DE LA INCAPACIDAD OTORGADA AL SR. LEONARDO ALBERTO PARDO MORALES DESDE FEBRERO19 HASTA FEBRERO 25/2023 NO. INCAPACIDAD 0008854519 AUTORIZADA NO.1798740</t>
  </si>
  <si>
    <t>PEÑARANDA JAIMES NACIBE</t>
  </si>
  <si>
    <t>11:25:50</t>
  </si>
  <si>
    <t>27890647</t>
  </si>
  <si>
    <t>PEDARANDA JAIMES NACIBE</t>
  </si>
  <si>
    <t>CC 27890647</t>
  </si>
  <si>
    <t>5752439</t>
  </si>
  <si>
    <t>URBANIZACION PRADOS 1 CASA NUMERO 7</t>
  </si>
  <si>
    <t xml:space="preserve"> Re: Respuesta Solicitud Radicado VO - GRC - DPE - 1983855 NIT 27890647Buen día..Cordial saludo.. muy respetuosamente informamos que la señora Nacíbe Peñaranda con cc 27890647 padece de cáncer de seno izquierdo y empezó tratamiento en en el 2021.. en ese orden a ella le dió la nueva eps incapacidades de marzo..abril..mayo..junio julio agosto.. posteriormente fue remitida a Colpensiones allí le dieron incapacidad de octubre.. noviembre.. diciembre..enero en ese orden de ideas la remitió colpesiones a valoración médica para pensión por incapacidad pero fue de 31 por ciento y fue negada.. en enero de 2022 se acabó tratamiento y después de tres meses fue de nuevo sometida a tratamiento de quimio y le dieron nuevamente incapacidad. En colpesiones dicen que el valor de estás serán pagas por ustedes ya que hubo un lapso de tiempo sin tener así que pedimos que nos den solución a esto ya que la señora Nacíbe tiene 72 años y no están en condiciones de laborar y cuenta con ese dinero para vivir.. además se apelo para una segunda valoración regional para obtener la pensión ya que por edad y salud merece y solo le faltan pocas semanas para la total pensión. Teniendo en cuenta que en Colpensiones nos indican que ustedes nos darán el dinero por incapacidad no entendemos porque en el último correo nos indican que le corresponde a esa entidad cuando de ellos nos envían a ustedes.Agradezco de antemano la atención prestada y una pronta solución.</t>
  </si>
  <si>
    <t>LOZANO ARDILA CRISTINA YONAIRA</t>
  </si>
  <si>
    <t xml:space="preserve">  CRISTINA LOZANO</t>
  </si>
  <si>
    <t>37897761</t>
  </si>
  <si>
    <t>CC 37897761</t>
  </si>
  <si>
    <t>3167800677</t>
  </si>
  <si>
    <t>SAN GIL</t>
  </si>
  <si>
    <t>AGUDELO RIAÑO SEGUNDO CRISANTO</t>
  </si>
  <si>
    <t>12:31:11</t>
  </si>
  <si>
    <t>4264986</t>
  </si>
  <si>
    <t>INGECOLMAQ LTDA</t>
  </si>
  <si>
    <t>YRODRIGUEZPR</t>
  </si>
  <si>
    <t>CLINICA CHIA S.A. - SEDE SOGAMOSO CENTRO</t>
  </si>
  <si>
    <t>CC 4264986</t>
  </si>
  <si>
    <t>6139681</t>
  </si>
  <si>
    <t>3118712837</t>
  </si>
  <si>
    <t xml:space="preserve">CALLE 56B N 12F 15 BARRIO FUNDECENTRO </t>
  </si>
  <si>
    <t xml:space="preserve">Cordial saludo usuario quien se acerca a oaa con formato de gnerado de colpensiones el cual se adjunta para fines pertinentes </t>
  </si>
  <si>
    <t>GARCIA NEIRA EDINNSON JAVIER</t>
  </si>
  <si>
    <t>12:36:21</t>
  </si>
  <si>
    <t>80203258</t>
  </si>
  <si>
    <t>SODIMAC COLOMBIA SA</t>
  </si>
  <si>
    <t>CC 80203258</t>
  </si>
  <si>
    <t>5460000</t>
  </si>
  <si>
    <t>3212436372</t>
  </si>
  <si>
    <t>CALLE 23 A SUR NUMERO 14 C   13</t>
  </si>
  <si>
    <t xml:space="preserve">LUGAR DE LOS HECHOS: prestaciones económicasFECHA DE LO SUCEDIDO:15/03/2023MOTIVO POR EL CUAL RADICA LA QUEJA: incapacidad por tutelaESPECIALIDAD (SI ES PARA CONSULTA O AGRANDAMIENTO SEGÚN APLIQUE):RESUMEN DE LOS SUCEDIDO (PUNTUAL):el usuario manifiesta que es queja el paciente ya se habia comunicado pero la persona que le atendió le tiro el teléfono.. desea que manejen un solo filtro de información.. el paciente esta molesto.. dejen de poner a los pacientes a los usuarios temas burocráticos.. ya hay dos fallos de tutela por que la entidad impugno la tutela y la perdió en segunda instancia.. entonces por que lo colocan a voltear por documentación que ya tienen en el sistema.. que hasta que transcriba la incapacidad que copia de la tutela para que prestaciones económicas realice la aprobación.. mucho tema burocrático.. si manejaran una sola información y fuera optimizada al 100% no tendrían colapsan de solicitudes  </t>
  </si>
  <si>
    <t>VIVERO IBARGUEN RAFAEL SANTO</t>
  </si>
  <si>
    <t>12:37:13</t>
  </si>
  <si>
    <t>sa  INGENIO SAN CARLOS</t>
  </si>
  <si>
    <t>891900129</t>
  </si>
  <si>
    <t>LKZAPATAL</t>
  </si>
  <si>
    <t>PUNTO DE ATENCION CALI ZONAL</t>
  </si>
  <si>
    <t>CC 16401572</t>
  </si>
  <si>
    <t xml:space="preserve"> 3174080610</t>
  </si>
  <si>
    <t>cali - valle</t>
  </si>
  <si>
    <t>empleador solicita reconocimiento y pago de invpaacidades de usuario en mencion</t>
  </si>
  <si>
    <t>MASIVOS DE OCCIDENTE SAS</t>
  </si>
  <si>
    <t xml:space="preserve">  MASIVO DE OCCIDENTE</t>
  </si>
  <si>
    <t>900548173</t>
  </si>
  <si>
    <t>NT 900548173</t>
  </si>
  <si>
    <t>4487655</t>
  </si>
  <si>
    <t>CLL 8 B 65 281</t>
  </si>
  <si>
    <t xml:space="preserve"> Fecha del Inconveniente (Dia/Mes/Año) : 02/01/2023 Lugar del Inconveniente:  EPS  Persona que lo atendio: EPS  Medio por el que quiere la respuesta:  correspondencia : CLL 8 B 65 281 ..............................................  Resumen de la Queja:  BUENAS TARDES.. SE RADICARON LAS SIGUIENTES INCAPACIDADES PARA PAGO  Y NO HAN SIDO PAGOSNº INCAPACIDAD 8619958Nº INCAPACIDAD 8611597Nº INCAPACIDAD 8540528Nº INCAPACIDAD 8498437Nº INCAPACIDAD 8465638Nº INCAPACIDAD 8320562Nº INCAPACIDAD 8267052Nº INCAPACIDAD 8226407POR FAVOR PROCEDER CON EL PAGO</t>
  </si>
  <si>
    <t>CARDOZA URANGO JUAN CARLOS</t>
  </si>
  <si>
    <t xml:space="preserve">  AGROINVERSIONES DE LA HUERTA</t>
  </si>
  <si>
    <t>901086260</t>
  </si>
  <si>
    <t>CC 1007350808</t>
  </si>
  <si>
    <t>6042788048</t>
  </si>
  <si>
    <t>DIAGONAL 53 128 SUR 64</t>
  </si>
  <si>
    <t xml:space="preserve"> Fecha del Inconveniente (Dia/Mes/Año) : 11/01/2023 Lugar del Inconveniente:  PAGINA WEB Persona que lo atendio: VIRTUAL Medio por el que quiere la respuesta:  email : gabofdez70@hotmail.com ..............................................  Resumen de la Queja:  DESDE EL MES DE DICIEMBRE SE RADICO LA DOCUMENTACIÓN PARA EL PAGO DE LA LICENCIA DE PATERNIDAD DEL EMPLEADO.. EL 11 DE ENERO DE 2023 VOLVIO A IR A LA OFICINA Y LE RECIBIERON LOS DOCUMENTOS FISICOS Y YA SE LLEVAN 2 MESES Y TODAVIA NO HAN REALIZADO EL  PAGO.. AL INGRESAR A LA OPCIÓN DE PAGO DE INCAPACIDADES DICE QUE NO HAY NADA PENDIENTE</t>
  </si>
  <si>
    <t>RODRIGUEZ  JUAN CARLOS</t>
  </si>
  <si>
    <t xml:space="preserve">  JUAN CARLOS RODRIGUEZ</t>
  </si>
  <si>
    <t>11409487</t>
  </si>
  <si>
    <t>CC 11409487</t>
  </si>
  <si>
    <t>VEREDA EL CAMPIN</t>
  </si>
  <si>
    <t xml:space="preserve"> Fecha del Inconveniente (Dia/Mes/Año) : 08/03/2022 Lugar del Inconveniente:  RADICACIONES INCAPACIDADES - 3  Persona que lo atendio: FANNY RUBIANO -DIANA S  Medio por el que quiere la respuesta:  email : juanitorodriguez871@gmail.com ..............................................  Resumen de la Queja:  SOLICITO POR MEDIO SOLICITO ANTE LA EPS SE REALIZA LA VALIDACION DE PAGOS DE TRES INCAPACIDADES RADICADAS EN FISICO ANTE LA ENTIDAD 08/03/2022 HORA:03:59PM ECH2205137 - 25/03/2022 HORA: 09.26AM ECH2206182 - 02/06/2022 HORA: 09:19AM ECH2210482.A MICTA BANCARIA ADJUNTA NO REGISTRO NINGUN PAGO A LA FECHA.. SOLICITO DE LA MANERA MÁS ATENTA REVISAR A QUE ENTIDAD O PERSONA REALIZARON EL PAGO DE LAS TRES INCAPACIDADES. </t>
  </si>
  <si>
    <t>RAMIREZ MORENO FABIO DE JESUS</t>
  </si>
  <si>
    <t>08:49:57</t>
  </si>
  <si>
    <t>RAMIREZ MORENO MARIA ISTMELDA</t>
  </si>
  <si>
    <t>43467874</t>
  </si>
  <si>
    <t>SVILLADAA</t>
  </si>
  <si>
    <t>E.S.E. HOSPITAL SAN JUAN DE DIOS</t>
  </si>
  <si>
    <t>CC 71113018</t>
  </si>
  <si>
    <t>3117662835</t>
  </si>
  <si>
    <t>KR 34 20A 33</t>
  </si>
  <si>
    <t>Buenos diasEn representacion de mi hermanoFABIO DE JESUS RAMIREZ MORENO CC 71113018..   ME DIRIJO A USTEDES  FORMULANDO LA SIGUIENTE PETICION.Mi hermano presenta diagnostico: OTROS SINTOMAS Y SIGNOS QUE INVOLUCRAN LA FUNCION COGNOSCITIVA Y LA CONCIENCIA Y LOS  NO ESPECIFICOS .. es por lo anterior que  ha estado en controles y procedimientos medicos y por lo tanto incapacitado ..hasta llegar a superar los 540 dias .por ello solicito amablemente me colaboren con las incapacidades que aun no han sido pagadas.Muchas Gracias</t>
  </si>
  <si>
    <t>GUERRERO ARIZA LUZ MINDREY</t>
  </si>
  <si>
    <t>15:05:50</t>
  </si>
  <si>
    <t>CC 1078372209</t>
  </si>
  <si>
    <t>se adjunta soporte con peticion</t>
  </si>
  <si>
    <t>HERNANDEZ ROA DIANA ALEXANDRA</t>
  </si>
  <si>
    <t>15:26:32</t>
  </si>
  <si>
    <t>CC 1014277965</t>
  </si>
  <si>
    <t>3125482</t>
  </si>
  <si>
    <t>ADRADA VALVERDE RIGOBERTO</t>
  </si>
  <si>
    <t>15:35:12</t>
  </si>
  <si>
    <t>CC 1004774232</t>
  </si>
  <si>
    <t>3206693</t>
  </si>
  <si>
    <t>MOGUEA MARQUEZ JOEL ANTONIO</t>
  </si>
  <si>
    <t>15:42:53</t>
  </si>
  <si>
    <t>1081763929</t>
  </si>
  <si>
    <t>NUCLEO 2 DEL CONDOMIMIO A DE L</t>
  </si>
  <si>
    <t>CC 1081763929</t>
  </si>
  <si>
    <t>2760930</t>
  </si>
  <si>
    <t>3225429996</t>
  </si>
  <si>
    <t>VEREDA LA CONTIÑUA</t>
  </si>
  <si>
    <t>RAMOS NARIÑO LUCILA</t>
  </si>
  <si>
    <t>16:04:17</t>
  </si>
  <si>
    <t>35474024</t>
  </si>
  <si>
    <t>PTRIVINO</t>
  </si>
  <si>
    <t>COLSUBSIDIO CAJICA</t>
  </si>
  <si>
    <t>CC 35474024</t>
  </si>
  <si>
    <t>8830083</t>
  </si>
  <si>
    <t>CARRERA 6 NUMERO 4 106 TORRE1</t>
  </si>
  <si>
    <t>LES SOLICITO EL FAVOR DILIGENCIR FORMATO DE ACUERDO A EXIGENCIA DE COLPENSIONES .. TAMBIEN NEXO INCAPACIDADES EMITIDAS POR MI IPS BIOMAP.. PARA PODER SEGUIR CON EL TRAMITE ANTE COLPENSIONES PARA LO CUAL SOLICITO  SE A LO MAS PONTO POSIBLE YA QUE ESTA SOLICTUD  ANTE COLPENSIONES TIENE UNA FECHA DE CUMPLIMIENTO Y POR ENDE PUEDO ESTAR PERDEDO M DRECHO AL PAGO DE MIS INCAPACIDADES POR LA DEMORA EN SU RESPUESTA.</t>
  </si>
  <si>
    <t>GIL ESPINOZA OTONIEL DE JESUS</t>
  </si>
  <si>
    <t>17:17:52</t>
  </si>
  <si>
    <t>71001493</t>
  </si>
  <si>
    <t>EDUARD GREGORIO GIRALDO BERNAL</t>
  </si>
  <si>
    <t>YUNARANJO</t>
  </si>
  <si>
    <t>CC 71001493</t>
  </si>
  <si>
    <t>3421354</t>
  </si>
  <si>
    <t>3186449228</t>
  </si>
  <si>
    <t>CL 16 KR 8 ESQ NO7 56 PUERTO BERRIO ANTIOQUIA</t>
  </si>
  <si>
    <t>buenas tardes.. usuario solicita la correccion del pago de incapacidad 8706477.. ya que fue liquidada sobre el salario minimo del año 2022.. la cual debio ser liquidada sobre el ssalario del 2023.. por lo que solicita correccion.. de igual manera solicita que el pago de las incapacidades que se generen de ahi en adelante  seean pagadas  con el salario fijado en el año 2023</t>
  </si>
  <si>
    <t>29/03/2023</t>
  </si>
  <si>
    <t>ENEBE REPRESENTACIONES S.A.</t>
  </si>
  <si>
    <t>09:44:22</t>
  </si>
  <si>
    <t xml:space="preserve">REPRESENTACIONE  ENEBE </t>
  </si>
  <si>
    <t>800229885</t>
  </si>
  <si>
    <t>NT 800229885</t>
  </si>
  <si>
    <t>4223806</t>
  </si>
  <si>
    <t>KR 97 24 C 51 BG 5 MLL 2</t>
  </si>
  <si>
    <t>Cordial saludo.. empresa solicita el pago de la incapacidad del 12 feb 2021 la cual ya registra en estado autorizadoNOTIFICACIONEScoordinadorgh@peopleplays.com</t>
  </si>
  <si>
    <t>OTALORA MURILLO JOSE EUSEBIO</t>
  </si>
  <si>
    <t xml:space="preserve">  JOSE EUSEBIO OTALORA</t>
  </si>
  <si>
    <t>80196451</t>
  </si>
  <si>
    <t>CC 80196451</t>
  </si>
  <si>
    <t>KR 7A 94 29</t>
  </si>
  <si>
    <t xml:space="preserve"> Fecha del Inconveniente (Dia/Mes/Año) : 14/12/2022 Lugar del Inconveniente:  DIRECCION DE GESTION OPERATIVA Persona que lo atendio: GERENCIA DE AFILIACIONES Medio por el que quiere la respuesta:  email : celiojeom@gmail.com ..............................................  Resumen de la Queja:  EL 14 DE DICIEMBRE DE 2022 SE SOLICITÓ EL PAGO DE LA INCAPACIDAD DE SANDRA PATRICIA GOMEZ SARMIENTO CC 65823623. CON NÚMERO DE INCAPACIDAD 8585476 CON RADICADO 1926320. SE ENVIARON TODOS LOS DOCUMENTOS COMPLETOS. A LA FECHA NO HE RECIBIDO EL GIRO DE DINERO DE LA INCAPACIDAD. EL 16 DE ENERO DE 2023 RADIQUÉ UNA QUEJA Y UDS RESPONDIERON QUE EN 5 DÍAS HACÍAN EL PAGO. AGRADEZCO ME INFORMEN QUE PASA CON EL PAGO Y POR QUE SE ME ESTÁN VIOLANDO LOS DERECHOS. GRACIAS. </t>
  </si>
  <si>
    <t>30/03/2023</t>
  </si>
  <si>
    <t>GARNICA SANDOVAL JUAN ROBERTO</t>
  </si>
  <si>
    <t>10:49:00</t>
  </si>
  <si>
    <t>cooprativa de  transporte COOPERATIVA DE TRANSPORTADORES</t>
  </si>
  <si>
    <t>890200219coopera</t>
  </si>
  <si>
    <t>DODIAZM</t>
  </si>
  <si>
    <t>CC 13838081</t>
  </si>
  <si>
    <t xml:space="preserve"> 3164670112</t>
  </si>
  <si>
    <t xml:space="preserve"> calle 200 # 21 73 anillo vial</t>
  </si>
  <si>
    <t>SOLICITUD PAGO DE INCAPACIDADESRespetuosamente me permito solicitar el pago de incapacidades que se relacionan a continuación.. la cual aparece en el portal de esa entidad radicado con un estado de AUTORIZADA.. pero en los días pagados aparece en cero (0). No estamos conforme con la respuesta dada del radicado 2309212 del día 23-02-2023.. dado que en el portal dicha incapacidad no está habilitada la opción de cobro.. adjunto pantallazos como evidencia.CédulaNombreNo. de StickerFecha radicadoTipo de incapacidadFecha inicioFecha final13838081JUAN ROBERTO GARNICAEBU211408128-10-2021General22-10-202120-11-2021</t>
  </si>
  <si>
    <t>GALINDO SIERRA SEBASTIAN DAVID</t>
  </si>
  <si>
    <t xml:space="preserve">  PATRICIA SIERRA AMAYA</t>
  </si>
  <si>
    <t>41685315</t>
  </si>
  <si>
    <t>CC 1016061397</t>
  </si>
  <si>
    <t>3228844985</t>
  </si>
  <si>
    <t>AV CR 9 23 58</t>
  </si>
  <si>
    <t xml:space="preserve"> Fecha del Inconveniente (Dia/Mes/Año) : 16/03/2023 Lugar del Inconveniente:  CORREO REMITETENTE : PRESTACIONES ECONOMICAS Persona que lo atendio: DIRECCIÓN DE PRESTACIONES ECONÓMICAS ELABORÓ : GTORRESC Medio por el que quiere la respuesta:  email : pati416@hotmail.com ..............................................  Resumen de la Queja:  ATT: DIRECTOR DE PRESTACIONES ECONOMICASREF: VO - GRC - DPE - 1994729 - 23*C1994729*DE MANERA ATENTA ME DIRIJO A USTEDES.. SE SIRVAN VERIFICAR LOS PAGOS HECHOS POR EL AFILIADO: SEBASTIAN DAVID GALINDO SIERRA COTIZANTE INDEPENDIENTE.. REQUERIMIENTODE LA INCAPACIDAD N° 827492 DE FEB. 5/2023 NEGADA SEGUN LA NUEVA EPS POR NO EFECTUAR EL PAGO DEL MES DE FEB/23</t>
  </si>
  <si>
    <t xml:space="preserve"> SE CANCELO CON PLANILLA DE PAGO EL 13/03/23.. NO SE POR QUE LA NUEVA EPS (PRESTACIONES ECONOMICAS) NIEGAN EL PAGO DE DICHA INCAPACIDAD. SIGUIENDO LOS CONDUCTOS REGULARES EN EL COMUNICADO DE REFERENCIA DE FECHA 16/03/23.. ME COMUNIQUE A LA LINEA DE ATENCION AL USUARIO EL CUAL MANIFESTAN QUE EFECTIVAMENTE LOS PAGOS APARECIAN EN LA BASE DE DATOS.. SEGUN LA POLITICA DE USTEDES A SEGUIR  ES SOLICITAR NUEVAMENTE EL PAGO POR EL PORTAL TRANSACCIONAL Y AL REALIZAR LA SOLICITUD DE PAGO ESTE NO ME LO PERMITE YA QUE DICE QUE NO HAY INCAPACIDAD PENDIENTE POR PAGAR.. SIENDO EL ERRROR POR LA NUEVA EPS Y NO DEL AFILIADO.</t>
  </si>
  <si>
    <t>VALDES MONCADA LUZ DARY</t>
  </si>
  <si>
    <t>16:52:31</t>
  </si>
  <si>
    <t>20916385</t>
  </si>
  <si>
    <t>PARDO CARRIZOSA NAVAS S.A.S</t>
  </si>
  <si>
    <t>SLOSPINA</t>
  </si>
  <si>
    <t>PUNTO DE ATENCION FACATATIVA</t>
  </si>
  <si>
    <t>CC 20916385</t>
  </si>
  <si>
    <t>6683030</t>
  </si>
  <si>
    <t>3138322075</t>
  </si>
  <si>
    <t>cll 15 # 11-81 santa isabel</t>
  </si>
  <si>
    <t>USUARIA SOLICITA PAGO DE INCAPACIDAD # 8839542.. SE VALIDA EN PLATAFORMA DE PRESTACIONES ECONOMICAS Y DICE QUE ESTA EN TRAMITE.. SE EXPLICA A LA USUARIA PERO NO RECIBE INFORMACION E INSISTE EN RADICAR LA SOLICITUD.</t>
  </si>
  <si>
    <t>CANO DE VILLEGAS BERENICE DEL SOCORRO</t>
  </si>
  <si>
    <t>16:56:12</t>
  </si>
  <si>
    <t>43056979</t>
  </si>
  <si>
    <t>NATALIA ANDREA GIRALDO ESCOBAR</t>
  </si>
  <si>
    <t>CC 43056979</t>
  </si>
  <si>
    <t>4948913</t>
  </si>
  <si>
    <t>2529615</t>
  </si>
  <si>
    <t>CALLE 39A NUMEOR 115 13</t>
  </si>
  <si>
    <t>afiliada solicita que incapacidades mayores a 180 dias sean corregidas con decreto 1427/022 para que el fondo de pensiones le pueda realizar pago de dichas incapacidades.. se envia adjunto devolución del fondo de pensiones</t>
  </si>
  <si>
    <t>18/03/2023</t>
  </si>
  <si>
    <t>GAUCHA  ROSA ALEJANDRA</t>
  </si>
  <si>
    <t>08:05:49</t>
  </si>
  <si>
    <t>creo  CORPORACION CREO EN MI</t>
  </si>
  <si>
    <t>900249105</t>
  </si>
  <si>
    <t>CORPORACION CREO EN MI</t>
  </si>
  <si>
    <t>MLEONR</t>
  </si>
  <si>
    <t>IPS FAMILY &amp; MEDICAL CASANARE SAS-AGUAZUL</t>
  </si>
  <si>
    <t>CC 24226547</t>
  </si>
  <si>
    <t xml:space="preserve"> 6740115</t>
  </si>
  <si>
    <t>CL 15   9A 70</t>
  </si>
  <si>
    <t>La señora ROSA ALEJANDRA GAUCHA identificada con C.C. 24.226.547.. se encuentra vinculada con CORPORACIÓN CREO EN MI.. que en la actualidad goza de incapacidad médica emitida por la eps NUEVA EPS.. tal y como constan en incapacidades adjuntas no pagas a la fecha: MES DICIEMBRE DEL 2022 (30 DE DICIEMBRE DEL 2022) y MES DE ENERO.. FEBRERO Y MARZO DEL 2023 (01 DE MARZO A 30 DE MARZO DEL 2023) mediante las cuales se encuentra ya superadas los 181 días de incapacidad médica. Conforme a lo anterior se ha dado cumplimiento a lo aquí acordado en lo que respecta al pago de su seguridad social (EPS) CORPORACIÓN CREO EN MÍ garantizó sus derechos mínimos labores efectuado pagos de seguridad social durante sus incapacidades médicas y controles médicos. Que.. en el efecto de su notificación de incapacidades médicas transcritas ante la EPS y notificadas al área de Talento Humano de CORPORACIÓN CREO EN MÍ.. se procedió a los pagos del valor de sus incapacidades medicas hasta la fecha 30 de diciembre del 2022.. de acuerdo a lo aportado por ustedes como EPS a la cuenta corriente del EMPLEADOR.. evidenciándose registros de PAZ Y SALVO por este concepto pago de incapacidades medicas a la ciudadana. Por lo tanto.. nos permitimos hacerle SOLICITUD EN DERECHO DE PETICIÓN ART.23 DE LA CPN y en la mayor brevedad posible se remita por usted al médico idóneo o profesional en la salud en el TRABAJO que le sea de competencia realizar la VALORACIÓN CAPACIDAD LABORAL Y OCUPACIONAL de la señora ROSA ALEJANDRA GAUCHA.. requisito que de ley es exigible para que el FONDO PENSIONAL una vez sea notificado del mismo proceda de competencia o no.. al pago respectivo e inmediato de su seguridad social (EPS). Caso omiso que dicho documento ya haya sido emitido por entidad.. rogamos se enviado de manera URGENTE AL FONDO PENSIONAL y se surta la notificación que de ley corresponde.. para aquellas incapacidades no pagas a la fecha por ausencia del mismo o en el evento que aún no se haya expedido por la entidad se proceda al mismo y se efectúe entonces los PAGOS DE DICHA INCAPACIDAD por parte de la EPS donde se encuentra afiliada la ciudadana. Igualmente.. se exige para las expediciones de incapacidades medicas posteriores al día 180. Se adjuntan 12 (doce) folios. tiene menú contextualRedactarPárrafo</t>
  </si>
  <si>
    <t>TORRES VILLAMIZAR WILLIAM</t>
  </si>
  <si>
    <t>11:23:43</t>
  </si>
  <si>
    <t>91282471</t>
  </si>
  <si>
    <t>CC 91282471</t>
  </si>
  <si>
    <t>3106809478</t>
  </si>
  <si>
    <t>AV BULEVAR BOLIVAR 20 14</t>
  </si>
  <si>
    <t>buen dia usuario solicita certificado de incapacidades con las especificacion requeridas por colpensiones y correccion en fecha de incapacidad numero 7550582 con fecha inicial 08/01/2022 y fecha final 18/11/2008 por lo cual colpensiones rechazo el certificadofavor dar respuesta al correo: williamtorresvillamizar@gmail.com</t>
  </si>
  <si>
    <t xml:space="preserve"> Fecha del Inconveniente (Dia/Mes/Año) : 18/03/2023 Lugar del Inconveniente:  PRESTACIONES ECONOMICAS Persona que lo atendio: PRESTACIONES ECONOMICAS Medio por el que quiere la respuesta:  email : yonairita1178@hotmail.com ..............................................  Resumen de la Queja:  BUENAS TARDES POR FAVOR NECESITO QUE ME COLABOREN CON EL ARREGLO DE LA INCAPACIDAD 8080612 QUE INICIA 13/07/2022 HASTA 27/07/2022 (15 DIAS) POR FAVOPR LA NECESITO CON TODOS LOS REQUISITOS DEL DECRETO 1427 DEL 29 DE JULIO DEL 2022.. ESTA INCAPACIDAD ES LO QUE NECESITO CON TODOS LOS REQUISITOS DEL DECRETO.. POR FAVOR ES ESTA INCAPACIDAD LA QUE ESTOY SEÑALANDO ES LO QUE NECESITO CON URGENCIA.. REPITO LA INCAPACIDAD 8080612  13/07/2022 AL  27/07/2022.NO SIGAN EVADIENDO MI SOLICITUD ES LA INCAPACIDAD 8080612 13/07/2022 27/07/2022.ME HICE ENTENDER.GRACIAS. </t>
  </si>
  <si>
    <t>31/03/2023</t>
  </si>
  <si>
    <t>MULTIEMPLEOS LIMITADA</t>
  </si>
  <si>
    <t>08:28:04</t>
  </si>
  <si>
    <t>MULTIEMPLEOS LI  MULTIEMPLEOS LIMITADA</t>
  </si>
  <si>
    <t>890212212</t>
  </si>
  <si>
    <t>NJPACHON</t>
  </si>
  <si>
    <t>NT 890212212</t>
  </si>
  <si>
    <t>CARRERA 49 D NO 91 49</t>
  </si>
  <si>
    <t>Cordial saludo empleador multiempleos ss validacion de pago de incapacidades segun adjuntogracias</t>
  </si>
  <si>
    <t>GAMA DE GOMEZ ANA MARIA</t>
  </si>
  <si>
    <t>09:10:46</t>
  </si>
  <si>
    <t>23273842</t>
  </si>
  <si>
    <t>ASOPADRES H.C.B. PATRIOTAS</t>
  </si>
  <si>
    <t>CC 23273842</t>
  </si>
  <si>
    <t>7441395</t>
  </si>
  <si>
    <t>7436541</t>
  </si>
  <si>
    <t>KR 13A 7 40 LIBERTADOR TUNJA</t>
  </si>
  <si>
    <t>PAGO DE INCAPACIDADES TRANSCRITAS 8917656.. 8932023.. 8932064.. 8932085.. 8911480</t>
  </si>
  <si>
    <t>CRUZ MUÑOZ JUAN SEBASTIAN</t>
  </si>
  <si>
    <t>15:19:16</t>
  </si>
  <si>
    <t>CC 1078370574</t>
  </si>
  <si>
    <t>3107860304</t>
  </si>
  <si>
    <t>se adjunta soporte con peticion del usuario</t>
  </si>
  <si>
    <t>MEJIA FLOREZ MARTHA CECILIA</t>
  </si>
  <si>
    <t>16:53:20</t>
  </si>
  <si>
    <t>29794792</t>
  </si>
  <si>
    <t>E S T ALIANZA TEMPORAL SAS</t>
  </si>
  <si>
    <t>CC 29794792</t>
  </si>
  <si>
    <t>2279033</t>
  </si>
  <si>
    <t>2238724</t>
  </si>
  <si>
    <t>CL 2 N 1A52</t>
  </si>
  <si>
    <t>solicita que los certificados de incapacidades desde el 26 de julio de 2021 hasta la fecha de hoy 2023.. contengan lo que el decreto 1427 del 29 de julio de 2022 en el articulo 2.2.33.2 describe.. segun lo que me esta solicitando COLPENSIONES.se adjunta solicitud y carta enviada por colpensiones.</t>
  </si>
  <si>
    <t>03/04/2023</t>
  </si>
  <si>
    <t>GOMEZ MORENO LUZ ELENA</t>
  </si>
  <si>
    <t>07:30:26</t>
  </si>
  <si>
    <t>42683382</t>
  </si>
  <si>
    <t>FORTOX SA</t>
  </si>
  <si>
    <t>JUGOMEZS</t>
  </si>
  <si>
    <t>CC 42683382</t>
  </si>
  <si>
    <t>6014150</t>
  </si>
  <si>
    <t>5598675</t>
  </si>
  <si>
    <t>CALLE 57 D NUMERO 85 A 118 BARRIO EL PESEBRE</t>
  </si>
  <si>
    <t>Cordial Saludo..Usuaria ingresa petición debido a que colpensiones niega pago porque al formato de incapacidades le faltan datos</t>
  </si>
  <si>
    <t>16:11:11</t>
  </si>
  <si>
    <t>sas  CARSANTA SAS</t>
  </si>
  <si>
    <t>900600208</t>
  </si>
  <si>
    <t>CARSANTA SAS</t>
  </si>
  <si>
    <t xml:space="preserve"> 3108800956</t>
  </si>
  <si>
    <t>CL 34 NRO 19 57 LC 1</t>
  </si>
  <si>
    <t>buen dia empleador solicita reconocimiento pago de incapacidades favor dar rta al correo: jest17@hotmail.com</t>
  </si>
  <si>
    <t>IBL</t>
  </si>
  <si>
    <t>VALERIO DELGADO MAGDALENA ISABEL</t>
  </si>
  <si>
    <t>16:53:17</t>
  </si>
  <si>
    <t xml:space="preserve">FONSECA MARTINEZ ANA PAOLA  </t>
  </si>
  <si>
    <t>52719055</t>
  </si>
  <si>
    <t>LA ESPOSA PUEBLO</t>
  </si>
  <si>
    <t>CC 1100081883</t>
  </si>
  <si>
    <t>7474256</t>
  </si>
  <si>
    <t>3227524970</t>
  </si>
  <si>
    <t>CL 10AV 6 19 AP 402</t>
  </si>
  <si>
    <t>empleador solicita sea revisada la reliquidacion de la licencia de maternidad No 0008779682 de la empleada ya que el valor consignado no corresponde a los dias de la licencia</t>
  </si>
  <si>
    <t>CARDOZO CUELLAR RICARDO</t>
  </si>
  <si>
    <t>09:31:01</t>
  </si>
  <si>
    <t>4891306</t>
  </si>
  <si>
    <t>COMPAÑIA DSIERRA SAS</t>
  </si>
  <si>
    <t>YTPENA</t>
  </si>
  <si>
    <t>CC 4891306</t>
  </si>
  <si>
    <t>8362645</t>
  </si>
  <si>
    <t>8741870</t>
  </si>
  <si>
    <t>KR 3 W 39 10</t>
  </si>
  <si>
    <t xml:space="preserve">USUARIO SOLICITA EL PAGO DE DIAS DE INCAPACIDADES FALTANTE DE LOS 180 DIAS. </t>
  </si>
  <si>
    <t>CUELLAR BURGOS ARMANDO</t>
  </si>
  <si>
    <t>13:11:30</t>
  </si>
  <si>
    <t>NA  MUNICIPIO DE SALADOBLANCO</t>
  </si>
  <si>
    <t>891180180</t>
  </si>
  <si>
    <t>CC 83029164</t>
  </si>
  <si>
    <t>0000</t>
  </si>
  <si>
    <t>CL 2  5 64</t>
  </si>
  <si>
    <t>SEÑORES:Nueva Epsalexandra.gomez@nuevaeps.com.coAsunto: Solicitud Pago Incapacidad Médica.En ejercicio de mis atribuciones legales y constitucionales y actuando en garantía de losderechos a la seguridad social.. mínimo vital.. vida.. dignidad humana.. a usted me dirijo deconformidad:1. Acude el señor Armando Cuellar Burgos identificado con cedula de ciudadanía No83.029.164 usuario del sistema de seguridad social en salud contributivo.. cuyaentidad administradora de salud es la Nueva Eps.. solicitando colaboración deldespacho a fin de que sean reconocidas y pagadas incapacidades medicas expedidapor médico tratante.2. Que aporta las siguientes incapacidades médicas: del 23 de octubre al 21 denoviembre de 2022.. por 30 días</t>
  </si>
  <si>
    <t xml:space="preserve"> del 12 de febrero de 2023 al 13 de marzo de 2023..por 30 días</t>
  </si>
  <si>
    <t xml:space="preserve"> incapacidades dadas por el médico tratante.. mismas que fueronradicadas ante esta Eps.3. Que si bien es cierto.. el usuario cotiza en pensión (lo que le fue exigido por esta Eps..para tramitar el pago de su incapacidad) si cotiza en salud.. por lo que esta Eps debegarantizar la efectividad de sus derechos en lo que le respecta. </t>
  </si>
  <si>
    <t>SANA HIGUERA YANETH</t>
  </si>
  <si>
    <t>07:56:13</t>
  </si>
  <si>
    <t>HOTEL SOCHAGOTA  INVERSIONES SOCHAGOTA S.A.S</t>
  </si>
  <si>
    <t>826003171</t>
  </si>
  <si>
    <t>LMDIAZ</t>
  </si>
  <si>
    <t>CC 46681291</t>
  </si>
  <si>
    <t xml:space="preserve"> 3134792768</t>
  </si>
  <si>
    <t xml:space="preserve"> CALLE 94 N 15-32</t>
  </si>
  <si>
    <t>reembolso prestaciones economicas oficio solicita pago de incapacidades medicas de los siguientes empleados NIT 826003171-1CC 46681291 YANETH SANA IGUERA DIAS 3 03/07/2021 A 05/07/2021CC 74359919 FABIAN LEONARDO BECERRA MARTINEZ 15 DIAS 03/08/2022 A 17/08/2022</t>
  </si>
  <si>
    <t>MUÑOZ BEDOYA JAIRO ALONSO</t>
  </si>
  <si>
    <t>08:06:47</t>
  </si>
  <si>
    <t>NA  INDUSTRIAL DE EXTINTORES LTDA</t>
  </si>
  <si>
    <t>830018476</t>
  </si>
  <si>
    <t>INDUSTRIAL DE EXTINTORES LTDA</t>
  </si>
  <si>
    <t>CC 1024487100</t>
  </si>
  <si>
    <t>7411405</t>
  </si>
  <si>
    <t>KR 38 NRO 52 29 SUR</t>
  </si>
  <si>
    <t>Asunto: DERECHO DE PETICIÓN / RECONOCIMIENTO PRESTACIONES ECONÓMICAS POR INCAPACIDAD ACCIDENTE LABORAL Respetados Señores:Con motivo del asunto en referencia.. adjunto DERECHO DE PETICIÓN y documentación para el respectivo trámite. NIT RECLAMANTE: 830018476-2  INDUSTRIAL DE EXTINCIÓN SASCC AFECTADO:  1024487100 JAIRO ALONSO MUÑOZ BEDOYASOLICITUD: DERECHO DE PETICIÓN- RECONOCIMIENTO PRESTACIONES ECONÓMICAS POR INCAPACIDAD ACCIDENTE LABORAL DEL SEÑOR JAIRO ALONSO MUÑOZ BEDOYA.DIRECCIÓN: CARRERA 38 No. 52 - 29 SURBARRIO:  FÁTIMA SUREMAIL: gloria.sanchez@induext.com  /  comercial@induext.com TELÉFONO: 6017411405  CELULAR: 311 2224782CIUDAD: BOGOTÀ</t>
  </si>
  <si>
    <t>MEJIA CARVAJAL VALERIA</t>
  </si>
  <si>
    <t>09:17:16</t>
  </si>
  <si>
    <t>1192731032</t>
  </si>
  <si>
    <t>COMERCIALIZADORA AZURI SAS</t>
  </si>
  <si>
    <t>CC 1192731032</t>
  </si>
  <si>
    <t>4416114</t>
  </si>
  <si>
    <t>3172975155</t>
  </si>
  <si>
    <t>KR 21 A 4 92 BARRIO LA HDA 3152449981</t>
  </si>
  <si>
    <t xml:space="preserve">SEÑORES  NUEVA EPSpor medio de la presente  solicitamos  amablemente  revisar el motivo por el cual no se esta  cancelando la  licencia de maternidad indicando que los pagos  son extemporaneos  y hay  que tener en cuenta  ue  en el  mes  de  Ciciembre  hubo  cambios  en las plataformas  de pago de las  eps  lo cual  genero  interferencias  en los pagosFavor  revisar  gracias </t>
  </si>
  <si>
    <t>MORENO ESPINOSA RUBEN ALEJANDRO</t>
  </si>
  <si>
    <t>10:06:53</t>
  </si>
  <si>
    <t>MORENO ESPINOSA SANDRA EMILCE</t>
  </si>
  <si>
    <t>1030528888</t>
  </si>
  <si>
    <t>JCVARGAS</t>
  </si>
  <si>
    <t>CC 7127747</t>
  </si>
  <si>
    <t>3148280367</t>
  </si>
  <si>
    <t xml:space="preserve">CALLE 43 C NRO 20   45 </t>
  </si>
  <si>
    <t xml:space="preserve">SE SOLICITA CORRECCIOND E INCAPCIDADES QUE SE EMITIERON A NOMBRE DEL SEÑOR RUBEN MORENO LAS CUALES APARECEN COMO ENFERMEDAD GENERAL Y SON POR ACCIDENTE DE TRANSITO </t>
  </si>
  <si>
    <t>VEGA QUINTERO JULIAN</t>
  </si>
  <si>
    <t xml:space="preserve">  JULIAN VEGA QUINTERO</t>
  </si>
  <si>
    <t>1077871637</t>
  </si>
  <si>
    <t>CC 1077871637</t>
  </si>
  <si>
    <t>SARTENEJO GARZON HUIILA</t>
  </si>
  <si>
    <t xml:space="preserve"> Fecha del Inconveniente (Dia/Mes/Año) : 24/02/2023 Lugar del Inconveniente:  OFICINA NUEVA EPS GARZON  Persona que lo atendio: OFIINA PRINCIPAL Medio por el que quiere la respuesta:  correspondencia : SARTENEJO GARZON HUIILA ..............................................  Resumen de la Queja:  EL DIA 24/02/23 RADIQUE EN LA OFICINA DE GARZON NUEVA EPS LA SOLICITUD DEL CONCEPTO DE REHABILIATCION REALIZADO EL 31/01/23 .. PERO A LA FECHA NO RECIBO RESPUESTA . AGRADEZCO LA GESTION Y ENVIO AL CORREO YEVEQUI88@HOTMAIL.COMPOR FAVOR SOLICITO SE CONTACTEN CONMIGO PARA QUE ME INFORMEN QUE DEBO DE HACER AHORA .. CON EL TEMA DE MIS INCAPACIDADES YA QUE HASTA EL MES DE ENERO Y POR 30 DIAS FUERON LAS ULTIMAS Y QUIEN ME RECONOCE DE AY EN ADELANTE POR FAVOR .. QUIERO ME ACLAREN EL TEMA EN EL RECONOCIMIENTO DE LAS MISMAS TERMINADA YA LOS 30 DIAS .. FEBRERO.. MARZO.. QUEDANDO ATENTO A SU RESPUESTA .</t>
  </si>
  <si>
    <t>DELGADO TERAN MARIA ELENA</t>
  </si>
  <si>
    <t>12:53:28</t>
  </si>
  <si>
    <t>1096208758</t>
  </si>
  <si>
    <t>QUALITY LIFE SEGUROS S.A.S</t>
  </si>
  <si>
    <t>FORPRESALUD - BARRANCABERMEJA</t>
  </si>
  <si>
    <t>CC 1096208758</t>
  </si>
  <si>
    <t>3217075</t>
  </si>
  <si>
    <t>CRA 20 NO 50-22</t>
  </si>
  <si>
    <t>SE SOLICITA AUTORIZACION Y PAGO DE LICENCIA DE MATERNIDAD NO 8849394</t>
  </si>
  <si>
    <t>PINZON PENAGOS BLANCA LUZ</t>
  </si>
  <si>
    <t>14:46:39</t>
  </si>
  <si>
    <t>52616838</t>
  </si>
  <si>
    <t>OUTSOURCING S.A.</t>
  </si>
  <si>
    <t>ACARRILLO</t>
  </si>
  <si>
    <t>PUNTO DE ATENCION ZONA INDUSTRIAL - KENNEDY</t>
  </si>
  <si>
    <t>CC 52616838</t>
  </si>
  <si>
    <t>6000222</t>
  </si>
  <si>
    <t>3102822898</t>
  </si>
  <si>
    <t>CALLE 39I NUMERO 72F 69 SUR</t>
  </si>
  <si>
    <t>. Solicito amablemente que me den una respuesta correcta del derecho depetición con número de radicado 2304410.. que fue radicado el día 23 deenero del año 2023.. de esta manera.. que sean mas precisos para el pago demis incapacidades.2. Se ordene la cancelación de las incapacidades que se me otorgaron aconsecuencia a mi problema de salud de disfonía por parte de la EPS.. delmes de marzo del añ0 2022 hasta el mes de agosto del año 2022.. las cualesno han sido cancelado. Para que se me sean cancelada en la cuenta ahorrosNo. 05504884400598493 BANCO DAVIVIENDA.FUNDAMENTOS DE DERECH</t>
  </si>
  <si>
    <t>OSORIO BEDOYA EDWIN ALEXANDER</t>
  </si>
  <si>
    <t>15:36:34</t>
  </si>
  <si>
    <t>1038767532</t>
  </si>
  <si>
    <t xml:space="preserve">SOGERCOL SERVICIOS TEMPORALES </t>
  </si>
  <si>
    <t>CC 1038767532</t>
  </si>
  <si>
    <t>4444996</t>
  </si>
  <si>
    <t>3124210528</t>
  </si>
  <si>
    <t>CARRERA 65 NUMERO 55 SUR 42 BARRIO BARICHARAR</t>
  </si>
  <si>
    <t>quien desde el 05de febrero la entidad de pensión Protección le realizo su ultimo reconocimiento económico y a partir 06 defebrero de 2023 no se le realizo dicho pago porque el colaborador inicia la incapacidad día 541 y esta debeser reconocida por la entidad de salud</t>
  </si>
  <si>
    <t>FERIA CORONADO JAIRO BADEL</t>
  </si>
  <si>
    <t>16:49:15</t>
  </si>
  <si>
    <t>78763998</t>
  </si>
  <si>
    <t>SERVICIAL SA</t>
  </si>
  <si>
    <t>KMONTES</t>
  </si>
  <si>
    <t>CC 78763998</t>
  </si>
  <si>
    <t>6498970</t>
  </si>
  <si>
    <t>3133574089</t>
  </si>
  <si>
    <t>CL 2C 11B 62</t>
  </si>
  <si>
    <t xml:space="preserve">USUARIO SOLICITA CORRECCION DE INCAPACIDADES ESTAN CON FECHA INICIAL DEL DIA 23/01/2022 HASTA 21/03/2022 POR 30 DIAS Y  LA INCAPACIDAD QUE VA DESE EL DIA 10/07/2023 HASTA EL DIA 08/08/2022 NO POR LA FECHA QUE SE LA AUTORIZARON  ESTO LO NECESITA EL USUARIO PARA RADICAR EN EL FONDO DE PENSIONES YA QUE LE DEVUELVEN LAS CERTIFICADOS POR NO CUMPLIR OCN EL DECRETO 1427 DE JULIO DEL 2022 </t>
  </si>
  <si>
    <t>LLANOS TORRES LAURA CRISTINA</t>
  </si>
  <si>
    <t>17:49:35</t>
  </si>
  <si>
    <t>COASUMAR SAS  COASUMAR SAS</t>
  </si>
  <si>
    <t>901517909</t>
  </si>
  <si>
    <t>CC 1045519180</t>
  </si>
  <si>
    <t>3136522760</t>
  </si>
  <si>
    <t>CRA 99 100 53</t>
  </si>
  <si>
    <t>Empresa solicita se le revalide la licencia de maternidad ya que aparece negada.</t>
  </si>
  <si>
    <t>OSPINO SALAS RONALD RAFAEL</t>
  </si>
  <si>
    <t>08:29:54</t>
  </si>
  <si>
    <t>72258493</t>
  </si>
  <si>
    <t>MEDICALL TALENTO HUMANO SAS</t>
  </si>
  <si>
    <t>CC 72258493</t>
  </si>
  <si>
    <t>7425770</t>
  </si>
  <si>
    <t>2670872</t>
  </si>
  <si>
    <t>CONJ YERBABUENA TO 12B AP 102</t>
  </si>
  <si>
    <t>SE ADJUNTA SOPORTE CON PETICION DEL USUARIO</t>
  </si>
  <si>
    <t>LEON ROLON LAURA MILENA</t>
  </si>
  <si>
    <t>16:52:52</t>
  </si>
  <si>
    <t>1094858908</t>
  </si>
  <si>
    <t>SOCIEDAD SALESIANA-INSPECTORIA</t>
  </si>
  <si>
    <t>CC 1094858908</t>
  </si>
  <si>
    <t>2883412</t>
  </si>
  <si>
    <t>5879606</t>
  </si>
  <si>
    <t>CALLE   19  A  4   68   BARRIO  AEROPUERTO PO</t>
  </si>
  <si>
    <t xml:space="preserve">USUARIA HACE ENTREGA DE LA DOCUMENTACION SOLICITADA RELSCIONADA CON LA EPS COOMEVA SOBRE LAS INCAPACIDADES  DE LA USUARIA </t>
  </si>
  <si>
    <t>DIAZ CARVAJAL MIGUEL ANGEL</t>
  </si>
  <si>
    <t>11:59:26</t>
  </si>
  <si>
    <t>79838321</t>
  </si>
  <si>
    <t>INTERNACIONAL DE ELECTRICOS S.</t>
  </si>
  <si>
    <t>CC 79838321</t>
  </si>
  <si>
    <t>7448130</t>
  </si>
  <si>
    <t>4816470</t>
  </si>
  <si>
    <t>CALLE 56 F SUR NUMERO 92 A 29 PORTAL 3 CASA 1</t>
  </si>
  <si>
    <t>CORDIAL SALUDO. USUARIO QUIEN SOLICITA VALIDACION EN RELACION AL PAGO DE LAS INCAPACIDADES NO EFECTUADO POR NUEVAEPS ORDENADO POR TUTELA // ASI MISMO SOLICITA VALIDAR NUEVAMENTE CONCEPTO DE REHABILITACION // ASI MISMO CONFIRMAR LA FALTA DE OPORTUNIDAD EN CITAS DESDE LA IPS PRIMARIA. GRACIAS</t>
  </si>
  <si>
    <t>CHURQUE MENDEZ ANA JULIA</t>
  </si>
  <si>
    <t>09:11:22</t>
  </si>
  <si>
    <t>35410883</t>
  </si>
  <si>
    <t>BARRO BLANCO FARMS SAS</t>
  </si>
  <si>
    <t>CLINICA CHIA S.A - TENJO</t>
  </si>
  <si>
    <t>CC 35410883</t>
  </si>
  <si>
    <t>3112424304</t>
  </si>
  <si>
    <t>VDA EL ROBLE CENTRO</t>
  </si>
  <si>
    <t>DE CONFORMIDAD CON LO MANIFESTADO ANTERIOIRMENTE SOLICITO RESPETUOSAMENTE A UIEN CORRESPONDA SE SIRVA REALIZAR LA PERDIDAD DE CAPACIDAD LABORAL Y EL RESPECTIVO PAGO DE LAS INCAPACIDADES MEDICA PENDINTE QUE FUERON ORDENADAS POR EL MEDICO TRATANTE QUE CORRESPONDEN AL PERIODO COMPRENDDO ENTRE EL 16 DE FEBRERO DE 2023HASTA LA FECHA DICHAS INCAPACIDADES HAN SIDO RADCADAS PERONALMENTE EN LA NUEVA EPS QUE SE ORDENE EL PAGO</t>
  </si>
  <si>
    <t>REINA APONTE NICOL DAYANA</t>
  </si>
  <si>
    <t>12:08:04</t>
  </si>
  <si>
    <t>SERVICIOS EMPRE  SERVICIOS EMPRESARIALES MJ&amp;V S</t>
  </si>
  <si>
    <t>901498068</t>
  </si>
  <si>
    <t>CC 1006698366</t>
  </si>
  <si>
    <t>3112232323</t>
  </si>
  <si>
    <t>CLLE 33A 3</t>
  </si>
  <si>
    <t>empresa radica derecho de peticion para reliquidar licencia de maternidad y pago total de la misma</t>
  </si>
  <si>
    <t>CONSTRUCCIONES ORTIZ</t>
  </si>
  <si>
    <t>15:48:58</t>
  </si>
  <si>
    <t>0  CONSTRUCCIONES ORTIZ</t>
  </si>
  <si>
    <t>806014770</t>
  </si>
  <si>
    <t>NT 806014770</t>
  </si>
  <si>
    <t xml:space="preserve">SOLICTA PAGOS DE INCAPACIDAD POR TUTELA antonio carcamo </t>
  </si>
  <si>
    <t>MEDINA BELEÑO ROSIRIS</t>
  </si>
  <si>
    <t>16:36:18</t>
  </si>
  <si>
    <t>49662482</t>
  </si>
  <si>
    <t>ASOCIACION DE PADRES HOGARES D</t>
  </si>
  <si>
    <t>GACRUZ</t>
  </si>
  <si>
    <t>OFICINA AGUACHICA</t>
  </si>
  <si>
    <t>CC 49662482</t>
  </si>
  <si>
    <t>3126525026</t>
  </si>
  <si>
    <t>KR 11 NRO 16 BIS 115</t>
  </si>
  <si>
    <t>solicita la reliquidacion de la incapacidad No. 1376 de fecha de incio 28*11*22 al 27*12*22</t>
  </si>
  <si>
    <t>DIAZ  SONIA ESPERANZA</t>
  </si>
  <si>
    <t>18:21:12</t>
  </si>
  <si>
    <t>60256023</t>
  </si>
  <si>
    <t>ROJEDA</t>
  </si>
  <si>
    <t>CC 60256023</t>
  </si>
  <si>
    <t>5684015</t>
  </si>
  <si>
    <t>5685363</t>
  </si>
  <si>
    <t>KARRERA 18 NO 10A-50</t>
  </si>
  <si>
    <t xml:space="preserve">QUE LOS CERTIFICADOS DE LAS INCAPACIDADES CORRESPONDIENTES A LOS AÑOS 2022 Y 2023 SE REALICEN DE ACUERDO A LOS REQUISITOS MINIMOS DEL DECRETO 1427 DEL 29 JULIO.. EL CUAL ESTABLECE QUE LOS CERTIFICADOS DE INCAPACIDAD DEBE CUMPLIR CON LOS REQUISITOS COMTEMPLADOS EN EL ARTICULO 2.2.3.3.2 DICHOS REQUISITOS SE OBSERVAN 1 DE FORMA DETALLADA.. ANEXO CARTA DE COLPENSIONES </t>
  </si>
  <si>
    <t>SANCHEZ CANABAL LILIANA</t>
  </si>
  <si>
    <t>11:26:41</t>
  </si>
  <si>
    <t>41915685</t>
  </si>
  <si>
    <t>LILIANA  SANCHEZ CANABAL</t>
  </si>
  <si>
    <t>CC 41915685</t>
  </si>
  <si>
    <t>7338264</t>
  </si>
  <si>
    <t>7310542</t>
  </si>
  <si>
    <t>MANANTIALES TERCERA ET MZD3</t>
  </si>
  <si>
    <t xml:space="preserve">afiliada interpone queja por medio de documento adjunto por pago de incapacidad con fecha de inicio 16/12/2022 que a la fecha ha realizado la radicacion de acuerdo a los procesos establecidos ya la fecha no obtiene respuesta </t>
  </si>
  <si>
    <t>ARRIETA MARTINEZ GUSTAVO ENRIQUE</t>
  </si>
  <si>
    <t>14:54:55</t>
  </si>
  <si>
    <t>7368799</t>
  </si>
  <si>
    <t>WAIDER DE JESUS JARABA TOVAR</t>
  </si>
  <si>
    <t>KPDIAZV</t>
  </si>
  <si>
    <t>CC 7368799</t>
  </si>
  <si>
    <t>3007927308</t>
  </si>
  <si>
    <t>BARRIO LA PAZ DIAGONAL 4 1 C  25</t>
  </si>
  <si>
    <t xml:space="preserve">afiliado solicta el pago de licencia de paternidad </t>
  </si>
  <si>
    <t>RODRIGUEZ SALAZAR ALBA LUCIA</t>
  </si>
  <si>
    <t>09:16:24</t>
  </si>
  <si>
    <t>65783932</t>
  </si>
  <si>
    <t>ALBA LUCIA RODRIGUEZ SALAZAR</t>
  </si>
  <si>
    <t>CC 65783932</t>
  </si>
  <si>
    <t>4454541</t>
  </si>
  <si>
    <t>KR 8 A 39 36 BRR RESTREPO</t>
  </si>
  <si>
    <t>Cordial saludoAfiliado solicita reconocimiento y pago de incapacidades del 15/09/2022 al 15/03/2023.</t>
  </si>
  <si>
    <t>GIRALDO GIRALDO MARTHA LUCIA</t>
  </si>
  <si>
    <t>11:42:33</t>
  </si>
  <si>
    <t>CLOROX DE COLOM  CLOROX DE COLOMBIA SA</t>
  </si>
  <si>
    <t>890329438</t>
  </si>
  <si>
    <t>CLOROX DE COLOMBIA S.A.</t>
  </si>
  <si>
    <t>CC 1130588603</t>
  </si>
  <si>
    <t>3212489550</t>
  </si>
  <si>
    <t>CARRERA 68B 12A 20</t>
  </si>
  <si>
    <t>La empresa CLOROX DE COLOMBIA SA solicita el pago de licencia de maternidad de GIRALDO GIRALDO MARTHA LUCIA</t>
  </si>
  <si>
    <t>ESCORCIA BALLESTEROS EMILIO GUZMAN</t>
  </si>
  <si>
    <t>12:53:07</t>
  </si>
  <si>
    <t>INGENIERIA Y DI  INGENIERIA Y DISEQO SA</t>
  </si>
  <si>
    <t>830023758</t>
  </si>
  <si>
    <t>CC 1082987468</t>
  </si>
  <si>
    <t>6114667</t>
  </si>
  <si>
    <t xml:space="preserve"> 6114667</t>
  </si>
  <si>
    <t>CARERRA 46 N° 93 - 84 B/ LA CASTELLANA</t>
  </si>
  <si>
    <t>La mepresa INGENIERIA Y DISEQO SA solicta pago de iuncapacidad de ESCORCIA BALLESTEROS EMILIO GUZMAN</t>
  </si>
  <si>
    <t>FERNANDO CORREDOR PEÑA</t>
  </si>
  <si>
    <t>14:41:56</t>
  </si>
  <si>
    <t>corredor  FERNANDO CORREDOR PEÑA</t>
  </si>
  <si>
    <t>5660204</t>
  </si>
  <si>
    <t xml:space="preserve"> calle 12a # 8-06</t>
  </si>
  <si>
    <t>JHMURILLO</t>
  </si>
  <si>
    <t>CC 5660204</t>
  </si>
  <si>
    <t xml:space="preserve"> 3028304540</t>
  </si>
  <si>
    <t xml:space="preserve"> 30283014540</t>
  </si>
  <si>
    <t>calle 12a# 8-06</t>
  </si>
  <si>
    <t>empleador que solicita pago de incapacidades se ha reportado creacion de cuenta nueva y manifiesta llegar mensajes wue estan pagando a una cuenta que ya noi existe se anexan soportes y soliictud de pahgo de incapacidades</t>
  </si>
  <si>
    <t>CHACON LONDOÑO NELLY MARIA</t>
  </si>
  <si>
    <t>07:19:40</t>
  </si>
  <si>
    <t>empaques del cauca EMPAQUES DEL CAUCA S.A</t>
  </si>
  <si>
    <t>891500059</t>
  </si>
  <si>
    <t>EMPAQUES DEL CAUCA</t>
  </si>
  <si>
    <t>CC 34322394</t>
  </si>
  <si>
    <t>602835965</t>
  </si>
  <si>
    <t xml:space="preserve"> calle 10 norte 9-60</t>
  </si>
  <si>
    <t xml:space="preserve">Empresa realiza notificacion respecto a radicacio de incapacidades y cobro </t>
  </si>
  <si>
    <t>EMPRESA DE DESARROLLO SOSTENIBLE MUNICIPIO DE MARINILLA</t>
  </si>
  <si>
    <t xml:space="preserve">  EMPRESA DE DESARROLLO SOSTENIB</t>
  </si>
  <si>
    <t>901453183</t>
  </si>
  <si>
    <t>NT 901453183</t>
  </si>
  <si>
    <t>CALLE 28B 34 26</t>
  </si>
  <si>
    <t xml:space="preserve"> Fecha del Inconveniente (Dia/Mes/Año) : 01/03/2023 Lugar del Inconveniente:  0 Persona que lo atendio: 0 Medio por el que quiere la respuesta:  correspondencia : CALLE 28B 34 26 ..............................................  Resumen de la Queja:  BUENOS DÍAS SOLICITO DE MANERA MUY AMABLE INFORMACIÓN SOBRE EL ESTADO DE PAGO DE LA INCAPACIDAD DEL SEÑOR MAURICIO ALBERTO GARZÓN RAMÍREZ.. IDENTIFICADO CON NÚMERO DE CÉDULA 1038409584.. YA QUE AÚN NO SE REPORTA PAGO. MUCHAS GRACIAS.. QUEDO ATENTA </t>
  </si>
  <si>
    <t>CALDERON GARCIA CARLOS GERMAN</t>
  </si>
  <si>
    <t>10:28:28</t>
  </si>
  <si>
    <t>79256769</t>
  </si>
  <si>
    <t>CC 79256769</t>
  </si>
  <si>
    <t>8122573</t>
  </si>
  <si>
    <t>3133771318</t>
  </si>
  <si>
    <t>CARRERA 19 NUMERO 31 C 22 SUR</t>
  </si>
  <si>
    <t xml:space="preserve">Buenos dias solicito su colaboracion para la validacion de servicio de pago de incapacidades el cual no se ha echo desde el mes de 04/2022/y requiero se recalifique y se valide el por que la demora.. se anexa soporte para su validacion y gestion.Gracias  </t>
  </si>
  <si>
    <t>SAMUDIO MARTINEZ CAMILO ALFONSO</t>
  </si>
  <si>
    <t>09:20:50</t>
  </si>
  <si>
    <t>79318309</t>
  </si>
  <si>
    <t>ZMO FONTIBON III SAS</t>
  </si>
  <si>
    <t>CC 79318309</t>
  </si>
  <si>
    <t>7567208</t>
  </si>
  <si>
    <t>AV CL 64 C 69 56 BRR LA ESTRADA</t>
  </si>
  <si>
    <t>ASUNTO: PAGO DE INCAPACIDADESel señor camilo samiudio solicita el pago de 2 incapacidades q no le fueron pagadasnotificacionescamicomuni@ayhoo.es</t>
  </si>
  <si>
    <t>HERRERA ALFONSO SEGUNDO DANIEL</t>
  </si>
  <si>
    <t>08:15:51</t>
  </si>
  <si>
    <t>FUNDIHERRAJES  FUNDIHERRAJES DE COLOMBIA LTDA</t>
  </si>
  <si>
    <t>900131075</t>
  </si>
  <si>
    <t>CC 9398809</t>
  </si>
  <si>
    <t>7706250</t>
  </si>
  <si>
    <t>CARRERA 12 NO 52 42</t>
  </si>
  <si>
    <t xml:space="preserve">SOLICITA QUE CERTIFICADOS DE INCAPACIDADES GENERADOS A USUARIO RELACIONADO.. CUMPLA CON LOS REQUISITOS DEL DECRETO 1427 DE 2022.  </t>
  </si>
  <si>
    <t>MUÑOZ MAHECHA SHEYDA STEFANIA</t>
  </si>
  <si>
    <t>11:05:15</t>
  </si>
  <si>
    <t>1136883572</t>
  </si>
  <si>
    <t>MUÑOZMAHECHASHEYDA STEFANIA</t>
  </si>
  <si>
    <t>CC 1136883572</t>
  </si>
  <si>
    <t>2678848</t>
  </si>
  <si>
    <t>3106807463</t>
  </si>
  <si>
    <t>CARRERA   124A  NUMERO 18A    73</t>
  </si>
  <si>
    <t xml:space="preserve">LUGAR DE LOS HECHOS: prestaciones económicasFECHA DE LO SUCEDIDO:27/03/2023MOTIVO POR EL CUAL RADICA LA QUEJA:ESPECIALIDAD (SI ES PARA CONSULTA O AGRANDAMIENTO SEGÚN APLIQUE):RESUMEN DE LOS SUCEDIDO (PUNTUAL):en respuesta al pqr 2355696 determino que no es concisa la respuesta pues no están especificando si van a realizar la corrección en el numero de cuenta puesto que fue un error de digitacion de la entidad.. y el pago de la incapacidad fue rechazado por ese motivo.. por favor confirmar si realizaran la corrección de la cuenta o se debe radicar nuevamente  </t>
  </si>
  <si>
    <t>VALENCIA LEMUS ARLEX</t>
  </si>
  <si>
    <t>14:47:03</t>
  </si>
  <si>
    <t>94467011</t>
  </si>
  <si>
    <t>INVERSIONES GUACHAL S.A.S</t>
  </si>
  <si>
    <t>CC 94467011</t>
  </si>
  <si>
    <t>3394999</t>
  </si>
  <si>
    <t>6669633</t>
  </si>
  <si>
    <t>CORREGIMIENTO CAUCASECO VEREDA</t>
  </si>
  <si>
    <t>se solicita reconocimient de incapacidades relacionadas en oficio- se anexa soporte</t>
  </si>
  <si>
    <t>GARCIA ACOSTA CAROL ERNESTO</t>
  </si>
  <si>
    <t>15:52:09</t>
  </si>
  <si>
    <t>METALTEC PI LTD METALTEC PI LTD METALTEC PI LTDA</t>
  </si>
  <si>
    <t>805005880</t>
  </si>
  <si>
    <t>CC 1118256439</t>
  </si>
  <si>
    <t xml:space="preserve"> 6028895559</t>
  </si>
  <si>
    <t xml:space="preserve"> 6028892362</t>
  </si>
  <si>
    <t>cl 8 # 3_14 ofi 802 edif camara comercio</t>
  </si>
  <si>
    <t xml:space="preserve">se envia solicitud de la empresa METALTEC PI LTDA para que por favor se cancelen las incapacidades pendientes del afiliado se envia en la carta anexa la relacion de las incapacidades </t>
  </si>
  <si>
    <t>BLANCO PRIETO YARMETH YISETH</t>
  </si>
  <si>
    <t>16:18:07</t>
  </si>
  <si>
    <t>49797766</t>
  </si>
  <si>
    <t>CC 49797766</t>
  </si>
  <si>
    <t>3004408625</t>
  </si>
  <si>
    <t>MZ F CA 6 MA CAMILA</t>
  </si>
  <si>
    <t xml:space="preserve"> El reconocimiento y pago de la incapacidad o licencia de maternidad a lugar.tLo anterior en obedecimiento a que ya han Y anscurrido cuatro (4) meses desde el pasado 08 denoviembre de 2023 y hasta la fecha no ha sido posible que me paguen renombrada LICENCIA DEMATERNIDAD.. habiendo realizado de manera pronta y oportuna el allegamiento de la documentaciónexigida para el pago a través de las plataformas digitales que la NUEVA EPS tiene habilitado para talfin.. pero me doy cuenta que no es más que tramites y trabas para agotar a los usuarios y no pagarlesnada.Considero que es una tomadera de pelo</t>
  </si>
  <si>
    <t xml:space="preserve"> me han hecho incurrir en gastos innecesarios (fotocopias..tiempo en internet.. carreras de taxi de un lado a otro.. tiempo perdido en solicitudes y demás).. hasta lafecha no ha sido posible el pago.. sabiendo ustedes de manera clara y precisa los deberes que les asistecomo prestadores del servicio. </t>
  </si>
  <si>
    <t>Por otro lado les manifiesto que el reconocimiento y pago de dicha incapacidad se entiende que es paraatender las necesidades alimentarias del nacido.. pero pasados ya cuatro meses por parte de ustedes yase habría muerto mi menor hijo.. he tenido que recur rir a préstamos de dinero por los que estoy pagandointereses para poder pagarles a ustedes los meses de servicio o afiliación mientras me encuentre cesantey termine la incapacidad.Realizo la presente solicitud con apoderamiento de abogado.. para que preseñte las acciones o proceso alugar ante las autoridades competentes en el evento que continúen en la tónica negativa.. pero no unaacción de tutela sino un proceso ordinario en el que tengan que reconocer y pagar los interesesmoratorios.. costas del proceso.. agencias en derecho y demás.</t>
  </si>
  <si>
    <t>DANIELA</t>
  </si>
  <si>
    <t>YULIETH</t>
  </si>
  <si>
    <t>RIVERA SIERRA LUZ MILA YULIETH</t>
  </si>
  <si>
    <t>10:12:28</t>
  </si>
  <si>
    <t>EXCELCREDIT SAS  EXCELCREDIT SAS</t>
  </si>
  <si>
    <t>900591195</t>
  </si>
  <si>
    <t>EXCELCREDIT SAS</t>
  </si>
  <si>
    <t>CC 38070296</t>
  </si>
  <si>
    <t>3118784</t>
  </si>
  <si>
    <t>CL 70A NRO 12 16</t>
  </si>
  <si>
    <t xml:space="preserve"> empresa soliicta  revalidacion pago d eincapacidad   cc 38070296  incapacidad 7813008  correo respuesta  gestionhumana@excelcredit.co</t>
  </si>
  <si>
    <t>CORTES LEYTON DORIS CARMINIA</t>
  </si>
  <si>
    <t>11:13:27</t>
  </si>
  <si>
    <t>31980864</t>
  </si>
  <si>
    <t>CONJUNTO RESIDENCIAL ANTIGUA I</t>
  </si>
  <si>
    <t>CC 31980864</t>
  </si>
  <si>
    <t>3768317</t>
  </si>
  <si>
    <t>3773062</t>
  </si>
  <si>
    <t xml:space="preserve">DIAGONAL 26 NUMERO T87   04 BARRIO MARROQUIN </t>
  </si>
  <si>
    <t xml:space="preserve">SEÑORES NUEVA EPS  SE SS DE MANERA INMEDIATA  A QUIEN CORRESPONDA  ENTREGAR  INCAPACIDADES  A PARTIR DEL AÑO 2023 BAJO  EL DECRETO  1427-2022  PARA  SER RADICADAS  EN EL  FONDO  DE PENSIONESSI NO  ES POSIBLE SE SS  RESPETUOSA  MANIFESTAR POR ESCRITO  Adjunto soportes gracias </t>
  </si>
  <si>
    <t>COLORADO HURTADO MAYRA EUDOXIA</t>
  </si>
  <si>
    <t>14:52:00</t>
  </si>
  <si>
    <t xml:space="preserve">acertemos   la fortuna </t>
  </si>
  <si>
    <t>877007005</t>
  </si>
  <si>
    <t xml:space="preserve">saludocupacional@acertemos.co </t>
  </si>
  <si>
    <t>EMRIVAS</t>
  </si>
  <si>
    <t>CC 1059448036</t>
  </si>
  <si>
    <t xml:space="preserve"> 3009125024</t>
  </si>
  <si>
    <t xml:space="preserve"> calle 16 no. 19-34 centro </t>
  </si>
  <si>
    <t xml:space="preserve">empresa acertemos solicuta el pago de ilicencia de maternidad no. 8707978 por 126 dias  la cual fue negada segun razones ecxpuestas por nueva eps </t>
  </si>
  <si>
    <t>TALENTO INTELIGENTE SAS</t>
  </si>
  <si>
    <t>16:37:04</t>
  </si>
  <si>
    <t>NA  TALENTO INTELIGENTE SAS</t>
  </si>
  <si>
    <t>900503141</t>
  </si>
  <si>
    <t>TALENTO HUMANO SAS</t>
  </si>
  <si>
    <t>NT 900503141</t>
  </si>
  <si>
    <t>3176368152</t>
  </si>
  <si>
    <t>CRA 59 NRO 64 145</t>
  </si>
  <si>
    <t xml:space="preserve">Asunto: DERECHO DE PETICION POR RECONOCIMIENTO DE PAGO DE INCAPACIDADES Buenas tardes La empresa TALENTO INTELIGENTE SAS les comparte derecho de petición con le fin de dar respuesta al derecho de petición de reconocimiento de pago de incapacidades de los años 2021-2022 por la entidad de NUEVA EPS. </t>
  </si>
  <si>
    <t>DUQUE HENAO OCTAVIO DE JESUS</t>
  </si>
  <si>
    <t>17:27:12</t>
  </si>
  <si>
    <t>16212523</t>
  </si>
  <si>
    <t>DUQUEHENAOOCTAVIO DE JESUS</t>
  </si>
  <si>
    <t>CC 16212523</t>
  </si>
  <si>
    <t>3023737799</t>
  </si>
  <si>
    <t>CL 167 29 LA LIBERTAD</t>
  </si>
  <si>
    <t>1. Solicito de antemano.. SE ORDENE A QUIEN CORRESPONDA.. realizar el respectivo pagode incapacidades reconocidas por COOMEVA en Liquidación Por medio de resolución No.A004762 de 2022 expedida el día 29-07-2022 por COOMEVA EPS EN LIQUIDACION.</t>
  </si>
  <si>
    <t>25/03/2023</t>
  </si>
  <si>
    <t>OYAGA MAZA TATIANA PAOLA</t>
  </si>
  <si>
    <t>08:02:00</t>
  </si>
  <si>
    <t>44155026</t>
  </si>
  <si>
    <t>CC 44155026</t>
  </si>
  <si>
    <t>3016443</t>
  </si>
  <si>
    <t>3016443899</t>
  </si>
  <si>
    <t>CARRERA 29 83C 70 EL EDEN</t>
  </si>
  <si>
    <t>solicita pago de licencia de maternidad</t>
  </si>
  <si>
    <t>GUZMAN MAYORQUIN JENNY ALEXANDRA</t>
  </si>
  <si>
    <t>09:40:29</t>
  </si>
  <si>
    <t>proservis  PROSERVIS TEMPORALES SA</t>
  </si>
  <si>
    <t>800020719</t>
  </si>
  <si>
    <t>CC 1105686683</t>
  </si>
  <si>
    <t>3123293796</t>
  </si>
  <si>
    <t xml:space="preserve">calle 38N # 3cn 92 </t>
  </si>
  <si>
    <t>solicitud pago de licencia de maternidad</t>
  </si>
  <si>
    <t>AREVALO DIAZ ANYILY JULIANA</t>
  </si>
  <si>
    <t>09:42:36</t>
  </si>
  <si>
    <t>1096214721</t>
  </si>
  <si>
    <t>AREVALO DIAZ  ANYILY JULIANA</t>
  </si>
  <si>
    <t>WCHINCHIA</t>
  </si>
  <si>
    <t>CC 1096214721</t>
  </si>
  <si>
    <t>3014479613</t>
  </si>
  <si>
    <t>6023515</t>
  </si>
  <si>
    <t>CL 9 12 47</t>
  </si>
  <si>
    <t xml:space="preserve">DERECHO DE PETICIONBuenos dias se radica peticion de usuario sobre valor liquidado de licencia de maternidad la cual indica que cotizo bajo otro valor </t>
  </si>
  <si>
    <t>BUITRAGO OTALORA CARLOS MARIO</t>
  </si>
  <si>
    <t>10:04:55</t>
  </si>
  <si>
    <t>91516594</t>
  </si>
  <si>
    <t>COLCHONES Y MUEBLES RELAX S S.</t>
  </si>
  <si>
    <t>CC 91516594</t>
  </si>
  <si>
    <t>3001756</t>
  </si>
  <si>
    <t>3314108</t>
  </si>
  <si>
    <t>KR 15B 31B 57</t>
  </si>
  <si>
    <t>CARLOS MARIO BUITRAGO OTALORA.. mayor de edad.. identificado con Cedula deCiudadanía No. 91.516.594.. expedida en Bucaramanga (Santander).. actuando ennombre propio.. me dirijo ante ustedes con la finalidad de interponer DERECHO DEPETICION DE CONFORMIDAD CON EL ARTICULO 23 DE LA CONSTITUCIONPOLITICA NACIONAL.. con el objeto de SOLICITAR De acuerdo al informeentregado por ustedes el día 21 de marzo de 2023.. no aparecen relacionadas lassiguientes incapacidades:• Incapacidad No. 7000639137.. con fecha de inicio del 19 de noviembre de2022 al 02 de diciembre de 2022.. es decir 14 días.Por lo anterior.. solicito obtener información respecto a esta incapacidad y las razonespor las cuales no aparece relacionada</t>
  </si>
  <si>
    <t>VILLAMIZAR PINZON DORA LIBIA</t>
  </si>
  <si>
    <t>12:39:08</t>
  </si>
  <si>
    <t>63494065</t>
  </si>
  <si>
    <t>VILLAMIZAR PINZON  DORA LIBIA</t>
  </si>
  <si>
    <t>CC 63494065</t>
  </si>
  <si>
    <t>6594918</t>
  </si>
  <si>
    <t>CL 14C 12A 21 P 1 GIRON</t>
  </si>
  <si>
    <t xml:space="preserve">Derecho de Peticion: solicita realice el pago de las incapacidades anteriors a los  180 dias </t>
  </si>
  <si>
    <t>26/03/2023</t>
  </si>
  <si>
    <t>PITTO PUERTA MIGUEL ANGEL</t>
  </si>
  <si>
    <t xml:space="preserve">  MIGUEL ANGEL PITTO PUERTA</t>
  </si>
  <si>
    <t>16798002</t>
  </si>
  <si>
    <t>ANGIOGRAFIA DE OCCIDENTE</t>
  </si>
  <si>
    <t>CC 16798002</t>
  </si>
  <si>
    <t>3225333064</t>
  </si>
  <si>
    <t>CALLE 35 28E1 27</t>
  </si>
  <si>
    <t xml:space="preserve"> Fecha del Inconveniente (Dia/Mes/Año) : 07/03/2023 Lugar del Inconveniente:  NUEVA EPS VERSALLES Persona que lo atendio: FUNCIONARIO Medio por el que quiere la respuesta:  email : miguel0xx@hotmail.com ..............................................  Resumen de la Queja:  EL PASADO 7 DE MARZO HICE UN DERECHO DE PETICION SOBRE UNAS INCAPACIDADES.. DONDE SE ME RESOLVIERON ALGUNAS A FAVOR Y UNA NO.SE TRATA DE UNA QUE ELABORO LA DOCTORA DIANA MEDICA GENERAL NO COLOCO EL CONCEPTO CORRECTO Y EL DIAGNOSTICO MAL.. CAMBIO ESTA POR UNA HECHA A MANO PORQUE NO PODIA CAMBIARLA EN EL SISTEMA.. EL CONCEPTO QUE ELLA COLOCO MAL FUE M511 POR ENFERMEDAD GENERAL. ESTO LO EXPLIQUE EN LA CARTA QUE DEJE Y DONDE SE DEBIA COLOCAR EL CONCEPTO CORRECTO QUE ES M545 POR ENFERMEDAD LABORAL.ESTO NO FUE ARREGLADO.. SOLICITO CON MUCHO RESPETO SE ME HAGA EL CAMBIO CORRESPONDIENTE PARA QUE PUEDA QUEDAR COMO LAS DEMAS INCAPACIDADES CON M545 ENFERMEDAD LABORAL O PROFESIONAL.MUCHAS GRACIAS POR SU ATENCION Y COLABORACION</t>
  </si>
  <si>
    <t>TARAZONA MENDOZA JENY KATERINE</t>
  </si>
  <si>
    <t>09:59:07</t>
  </si>
  <si>
    <t>GARCIA PARADA CARLOS EDUARDO</t>
  </si>
  <si>
    <t>88234455</t>
  </si>
  <si>
    <t>GARCIAPARADACARLOS EDUARDO</t>
  </si>
  <si>
    <t>CC 1094506316</t>
  </si>
  <si>
    <t>AV 17E 4N 45 PARQUE CTRAL B 23 5891686</t>
  </si>
  <si>
    <t>SOLICITUD ED PAGO DE INCAPACIDADES</t>
  </si>
  <si>
    <t>LOBO ALMANZA EDUARDO ANTONIO</t>
  </si>
  <si>
    <t>16:54:51</t>
  </si>
  <si>
    <t>6617773</t>
  </si>
  <si>
    <t>COOP ESPECIALIZADA DE TRANSPOR</t>
  </si>
  <si>
    <t>EAMORA</t>
  </si>
  <si>
    <t>CC 6617773</t>
  </si>
  <si>
    <t>2814445</t>
  </si>
  <si>
    <t>CARRERA 21 NUMERO 42A 58 BARRIO TURBO</t>
  </si>
  <si>
    <t xml:space="preserve">solicito a nueva eps pagarme las inacapacidades que no me han pagado </t>
  </si>
  <si>
    <t>PADILLA TEJEDA INGRID MILENA</t>
  </si>
  <si>
    <t>17:06:14</t>
  </si>
  <si>
    <t>1063492592</t>
  </si>
  <si>
    <t xml:space="preserve">ASOL SINDICAL DE TRABAJADORES </t>
  </si>
  <si>
    <t>ALOPEZP</t>
  </si>
  <si>
    <t>CC 1063492592</t>
  </si>
  <si>
    <t>5804608</t>
  </si>
  <si>
    <t>5812222</t>
  </si>
  <si>
    <t>CL 10 N 5 26</t>
  </si>
  <si>
    <t xml:space="preserve">USUARIO SOLICITA RESPUESTA DEL NO PAGO OPORTUNO DE SU LICENCIA POR ENFERMEDAD GENERAL Y LICENCIA DE MATERNIDAD </t>
  </si>
  <si>
    <t>ESCUDERO  LUIS BELTRAN</t>
  </si>
  <si>
    <t>17:41:22</t>
  </si>
  <si>
    <t>8423656</t>
  </si>
  <si>
    <t>COINTRASC</t>
  </si>
  <si>
    <t>KMONSALVE</t>
  </si>
  <si>
    <t>CC 8423656</t>
  </si>
  <si>
    <t>8287352</t>
  </si>
  <si>
    <t>3043269657</t>
  </si>
  <si>
    <t>KR 106 A N 104 44 BARRIO LAURELES</t>
  </si>
  <si>
    <t>buenas tarde usuario solicia a nueva eps que se le corrija el DX M751 (Sindrome del manguito Rotatorio) de la incapacidades 7017278717-1017927754-1018617707 por el diagnstico I252.. el cual se venia otorgando desde la intervencion quirurgica y de manera prorrogable.</t>
  </si>
  <si>
    <t>MATABANCHOY ACHICANOY CARLOS ANDRES</t>
  </si>
  <si>
    <t xml:space="preserve">  MATABANCHOYACHICANOYCARLOS AND</t>
  </si>
  <si>
    <t>12751242</t>
  </si>
  <si>
    <t>CC 12751242</t>
  </si>
  <si>
    <t>3177558583</t>
  </si>
  <si>
    <t>MANZANA C CASA 15A</t>
  </si>
  <si>
    <t xml:space="preserve"> Fecha del Inconveniente (Dia/Mes/Año) : 21/03/2023 Lugar del Inconveniente:  PASTO Persona que lo atendio: NO Medio por el que quiere la respuesta:  correspondencia : MANZANA C CASA 15A ..............................................  Resumen de la Queja:  BUENAS NOCHES POR FAVOR SOLICITO QUE ME DEN UNA RESPUESTA CON EL PAGO DE MIS INCAPACIDADES YA QUE PRIMERO ME DIJERON QUE NO LAS PAGABAN QUE LO REALIZABA LA ARL Y AHORA LA ARL ME DICE QUE USTEDES .. SOLICITO QUE ME COLABOREN CON UNA RESPUESTA SI NO ME VERÉ OBLIGADO A TOMAR MEDIDAS JURÍDICAS GRACIAS. </t>
  </si>
  <si>
    <t>04/04/2023</t>
  </si>
  <si>
    <t>LOPEZ LOPEZ JAIRO ALBERTO</t>
  </si>
  <si>
    <t>08:12:40</t>
  </si>
  <si>
    <t>98487110</t>
  </si>
  <si>
    <t>TRANSPORTES MEDELLIN S.A.</t>
  </si>
  <si>
    <t>NAMONTOYA</t>
  </si>
  <si>
    <t>CC 98487110</t>
  </si>
  <si>
    <t>4481008</t>
  </si>
  <si>
    <t>4645721</t>
  </si>
  <si>
    <t>CALLE  94 73B 16</t>
  </si>
  <si>
    <t>Solicita formato exigido por colpensiones segun decreto 1427 del 29 julio del 2022 para pago de incapcidades.</t>
  </si>
  <si>
    <t>CRUZ RIOS NICOLAS</t>
  </si>
  <si>
    <t xml:space="preserve">  NICOLÁS CRUZ RIOS</t>
  </si>
  <si>
    <t>80001144</t>
  </si>
  <si>
    <t>CC 80001144</t>
  </si>
  <si>
    <t>3014225646</t>
  </si>
  <si>
    <t>CRA 11 NO 31B SUR 55 BL 2 CA 42</t>
  </si>
  <si>
    <t xml:space="preserve"> Fecha del Inconveniente (Dia/Mes/Año) : 14/03/2023 Lugar del Inconveniente:  RESPUESTA SOLICITUD DE INCAPACIDAD Persona que lo atendio: DIRECTOR PRESTACIONES ECONÓMICAS Medio por el que quiere la respuesta:  email : crsalocin@gmail.com ..............................................  Resumen de la Queja:  ME HAN RESPONIDO EL PQRS NUMERO 2337143 CON INFORMACION QUE NO SOLICITE. UNA VEZ MÁS REALZIDO LA SOLICITUD.. POR FAVOR LEER BIEN PARA RESPONDER LO SOLICITADO:1. POR QUÉ LIQUIDAN LA INCAPACIDAD CON VALOR DEL MÍNIMO.. SI MIS PAGOS MENSUALES EN PROMEDIO SUPERAN MÁS DE TRES SALARIOS MÍNIMOS. TENER PRESENTE QUE DE ACUERDO A LA SUPERSALUD.. LOS PAGOS DE LA INCAPACIDAD PASADA.. ASÍ SE DEBIÓ CALCULAR.</t>
  </si>
  <si>
    <t>BERNAL POLANIA CLAUDIA PATRICIA</t>
  </si>
  <si>
    <t xml:space="preserve">  PALMERAS DE HUASIPUNGO SAS</t>
  </si>
  <si>
    <t>900221492</t>
  </si>
  <si>
    <t>CC 53160282</t>
  </si>
  <si>
    <t>3214335642</t>
  </si>
  <si>
    <t>CL 94 11  A 76</t>
  </si>
  <si>
    <t xml:space="preserve"> Fecha del Inconveniente (Dia/Mes/Año) : 23/03/2023 Lugar del Inconveniente:  INCAPACIDADES TRANSCRITAS Persona que lo atendio: POR MEDIO DE LA PAGINA  Medio por el que quiere la respuesta:  correspondencia : CL 94 11  A 76  ..............................................  Resumen de la Queja:  BUEN DÍA SOLICITAMOS POR FAVOR SEA REVISADO EL TEMA DEL PAGO DE LAS SIGUIENTES INCAPACIDADES YA HABÍAMOS COLOCADO UNA QUEJA ANTERIORMENTE POR LA MISMA RAZÓN.. Y USTEDES NOS SOLICITARON LA INFORMACIÓN.. SOLICITAMOS SEAN PAGADAS A NUESTRA CTA CORRIENTE # 65242374741 A NOMBRE DE PALMERAS DE HUASIPUNGO. CC 53160282 8323340 2/08/2022 11/08/2022 TRANSCRITACC 53160282 8323468 12/08/2022 10/09/2022 TRANCRITACC 53160282 8323484 16/09/2022 30/09/2022 TRANCRITACC 53160282 8416905 12/10/2022 26/10/2022 TRANCRITACC 53160282 8459400 27/10/2022 10/11/2022 TRANCRITACC 53160282 8536077 11/11/2022 25/11/2022 TRANCRITACC 53160282 8561941 26/11/2022 10/12/2022 TRANCRITACC 53160282 8628666 12/12/2022 26/12/2022 TRANCRITACC 53160282 8716226 27/12/2022 10/01/2023 TRANCRITACC 53160282 8716238 11/01/2023 25/01/2023 TRANCRITACC 53160282 8826364 28/01/2023 11/02/2023 TRANCRITACC 53160282 8843328 16/02/2023 20/02/2023 TRANCRITA</t>
  </si>
  <si>
    <t>CALIDAD Y GESTION EN TALENTO HUMANO SAS</t>
  </si>
  <si>
    <t xml:space="preserve">  CALIDAD Y GESTION EN TALENTO H</t>
  </si>
  <si>
    <t>901267871</t>
  </si>
  <si>
    <t>NT 901267871</t>
  </si>
  <si>
    <t>CALLE 63B 80 11</t>
  </si>
  <si>
    <t xml:space="preserve"> Fecha del Inconveniente (Dia/Mes/Año) : 23/03/2023 Lugar del Inconveniente:  ADMINISTRATIVO  Persona que lo atendio: NO Medio por el que quiere la respuesta:  correspondencia : CALLE 63B 80 11 ..............................................  Resumen de la Queja:  BUEN DÍA SOLICITAMOS DE SU COLABORACIÓN CON LA REVISIÓN DEL HISTÓRICO DE INCAPACIDADES DEL SEÑOR JHON YVER CAICEDO BONILLA CC 1114455171 YA QUE REGISTRA INCAPACIDADES CATALOGADAS COMO ACCIDENTE TRABAJO-ENFERMEDAD PROFESIONAL SIN REGISTRAR HECHO DE ACCIDENTE DE TRABAJO LAS INCAPACIDADES CORRESPONDEN A ENFERMEDAD GENERAL ADJUNTAMOS RELACION DE INCAPACIDADES PARA VERIFICACION Y AJUSTE INC 6515191 INIC 8/01/2021  FIN 10/01/2021 DIAS 3INC 8112016 INIC 22/07/2022 FIN 20/08/2022 DIAS 30INC 8217775 INIC 23/08/2022 FIN 21/09/2022 DIAS 30INC 8419037 INIC 20/10/2022 FIN 18/11/2022 DIAS 30INC 8580432 INIC 5/12/2022  FIN 3/01/2023  DIAS 30INC 8776732 INIC 10/01/2023 FIN 8/02/2023  DIAS 30INC 8805112 INIC 9/02/2023  FIN 10/03/2023 DIAS 30INC 8938085 INIC 11/03/2023 FIN 9/04/2023  DIAS 30</t>
  </si>
  <si>
    <t>MENDOZA ESPINOSA JHON ALEXANDER</t>
  </si>
  <si>
    <t>10:46:06</t>
  </si>
  <si>
    <t>1090379996</t>
  </si>
  <si>
    <t>EXPRESO DEL SOL SAS</t>
  </si>
  <si>
    <t>ALARA</t>
  </si>
  <si>
    <t>UNION TEMPORAL SANTA MARTA I NIVEL</t>
  </si>
  <si>
    <t>CC 1090379996</t>
  </si>
  <si>
    <t>7447367</t>
  </si>
  <si>
    <t>3215629278</t>
  </si>
  <si>
    <t>CL 4 KR 14 14 40</t>
  </si>
  <si>
    <t xml:space="preserve">Se anexa soporte de requerimiento de solicitud de pgo de incapacidades pendientes desde el 30/01/2023 hasta 29/11/2022  .. usuario hace entrega de notificacion PROTECCION SA .. para gestion pertinente </t>
  </si>
  <si>
    <t>CL 7 39 215 PISO 605</t>
  </si>
  <si>
    <t xml:space="preserve"> Fecha del Inconveniente (Dia/Mes/Año) : 23/03/2023 Lugar del Inconveniente:  MEDELLIN  Persona que lo atendio: SOLICITUD DE PAGO DE INCAPACIDADES Medio por el que quiere la respuesta:  email : aux.administrativa@cedimed.com ..............................................  Resumen de la Queja:  OBTUVIMOS RESPUESTA DEL PQR 2348193 PERO NO ES UNA RESPUESTA CORRECTA POR LO QUE REQUERIMOS QUE SE VERIFIQUE LA INFORMACION QUE ESTAMOS SUMINISTRANDO Y SE PROCEDA A REALIZAR LA RELIQUIDACION Y EL PAGO DE LA INCAPACIDAD.TENIENDO LO ANTERIOR EN CUENTA.. PROCEDEMOS A DAR DE NUEVO TODA LA INFORMAICON.. LA COLABORADORA OCHOA RAVE LAURA ANDREA IDENTIFICADA CON CEDULA 1017211743.. TUVO UNA INCAPACIDAD INICIAL DEL 19 AL 22 DE DICIEMBRE.. SEGUIDAMENTE NUEVA EPS REALIZO EL PAGO DE LA INCAPACIDAD CON UN IBC PROMEDIO DE 4..121..038.. EL CUAL SE ENCUENTRA ERRADO YA QUE PRIMERO LA COLABORADORA TIENE SALARIO BASICO Y FIJO COMO SE HA INFORMADO EN SU AFICILIACION Y SUS REPORTES DE SEGURIDAD SOCIAL.. SEGUNDO AL SER LIQUIDADA LA INCAPACIDAD DEBIO HABER TENIDO EN CUENTA EL IBC REPORTADO POR CEDIMED EL MES ANTERIOR.. POR LO TANTO EL IBC DEBIO SER EL DE NOVIEMBRE.. EL CUAL ES 4..121..038.. POR FAVOR VOLVER A VERIFICAR LA INFORMACION YA QUE EL PROMEDIO DE IBC NO ACUDE A ESTE CASO SI NO EL IBC DEL MES ANTERIOR.</t>
  </si>
  <si>
    <t>JIMENEZ QUINTERO JHONNY SGARDO</t>
  </si>
  <si>
    <t>12:50:27</t>
  </si>
  <si>
    <t>93387792</t>
  </si>
  <si>
    <t>RVC LTDA</t>
  </si>
  <si>
    <t>CC 93387792</t>
  </si>
  <si>
    <t>2719223</t>
  </si>
  <si>
    <t>3209319649</t>
  </si>
  <si>
    <t>CL 483 17 BARRIO VERSALLES</t>
  </si>
  <si>
    <t>Cordial saludoAfiliado solicita correccion de certificado de incapacidad # 0008853531 inicio el 19/02/2023 hasta el 20/03/2023 el cual debe corregirse el diagnostico con R522 y contingencia como accidente de trabajo.</t>
  </si>
  <si>
    <t>BERMUDEZ OBANDO TREICY SURAY</t>
  </si>
  <si>
    <t xml:space="preserve">  URGETRAUMA SAS</t>
  </si>
  <si>
    <t>901081281</t>
  </si>
  <si>
    <t>CC 1107050454</t>
  </si>
  <si>
    <t>4860777</t>
  </si>
  <si>
    <t>AVENIDA 4 NTE  14 12</t>
  </si>
  <si>
    <t xml:space="preserve"> Fecha del Inconveniente (Dia/Mes/Año) : 23/03/2023 Lugar del Inconveniente:  OFICINA Persona que lo atendio: PORTAL Medio por el que quiere la respuesta:  email : seguridadsocial@vallesaludips.com ..............................................  Resumen de la Queja:  SOLICITO ME COLABOREN CON INFORMACION SOBRE EL PAGO DE LAS INCAPACIDADES DE LA COLABORADORA TREICY SURAY BERMUDEZ CC.1107050454 CON FECHA DE INICIO 10-05-2022 POR 3 DIAS Y FECHA DE INICIO 13-05-2022 POR 4 DIAS .MUCHAS GRACIAS .. QUEDO ATENTA </t>
  </si>
  <si>
    <t>CORREA QUINTERO ORLANDO</t>
  </si>
  <si>
    <t xml:space="preserve">  DISTRIBUIDORA SURTILIMA SAS</t>
  </si>
  <si>
    <t>800077198</t>
  </si>
  <si>
    <t>CC 7689723</t>
  </si>
  <si>
    <t>3166409087</t>
  </si>
  <si>
    <t>CR 48 SUR 90 151 KM 3 AV MIROLINDO</t>
  </si>
  <si>
    <t xml:space="preserve"> Fecha del Inconveniente (Dia/Mes/Año) : 20/09/2022 Lugar del Inconveniente:  TOLIMA IBAGUE Persona que lo atendio: XXXXXXXXX Medio por el que quiere la respuesta:  email : gloria.garzon@grupotropi.com ..............................................  Resumen de la Queja:  BUEN DIA.. SOLICITO POR FAVOR INFORMACION DE LAS INCAPACIDADES PENDIENTES DE PAGO QUE YA ESTAN TRANSCRITAS ACERCA DEL COLABORADOR CORREA QUINTERO ORLANDO CC: 7689723FECHAS DE INICIO: 3/11/202220/09/20225/10/202210/10/202219/12/202222/12/202229/12/2022MUCHAS GRACIAS</t>
  </si>
  <si>
    <t>VELANDIA BUITRAGO CARLOS ALBERTO</t>
  </si>
  <si>
    <t>08:31:22</t>
  </si>
  <si>
    <t>1019031250</t>
  </si>
  <si>
    <t>VELANDIA BUITRAGO CARLOS ALBER</t>
  </si>
  <si>
    <t>GQUINTANA</t>
  </si>
  <si>
    <t>CC 1019031250</t>
  </si>
  <si>
    <t>4916965</t>
  </si>
  <si>
    <t>3111473</t>
  </si>
  <si>
    <t>CARRERA 69 H NUMERO 64 24</t>
  </si>
  <si>
    <t xml:space="preserve">EMPLEADOR RADICA DERECHO DE  PETICIÓN  RECURSO DE REPOSICION EN APELACION A LOS  RADICADOS   2288408  Y  2137918DONDE  SOLICITA  LA VERIFICACIÓN  Y PAGO DE LA  INCAPACIDAD RADICADA Y LA CUAL A LA  FECHA  NO SE HA RECIBIDO NINGUNA  RESPUESTA .SOLICITA  QUE SE LO NOTIFIQUEN  POR ESCRITO </t>
  </si>
  <si>
    <t>09:30:04</t>
  </si>
  <si>
    <t>SINCELEJO  CLINICA SANTA MARIA</t>
  </si>
  <si>
    <t>LPALACIOSP</t>
  </si>
  <si>
    <t xml:space="preserve"> 2812435</t>
  </si>
  <si>
    <t xml:space="preserve"> KR 22 16 A 47 LA FORD FORD</t>
  </si>
  <si>
    <t xml:space="preserve">Peticionario solicita certificados de incapacidad por enfermedad general con los requisitos contemplados en el decreto 1427 del 29 de julio  del 20222  en su articulo 2.2.3.3.2 registradas a noombre de la señora Claudia estela gomez Dominguez cc 64740428 .. generadas a partir del 30 de junio de año 2022 y todas las que se generen a partir de esta fecha .. teniendo en cuenta que este requisito es fundamental para que el fondo de pensiones Colpensiones les resconozca el pago de las incapacidades  superiores a 180 dias generadas a la señora </t>
  </si>
  <si>
    <t>10:00:46</t>
  </si>
  <si>
    <t>JQUINTIN</t>
  </si>
  <si>
    <t>BUEN DIA USUARIO QUIEN RECIBIO RESPUESTA DE PQR 2350475 EL CUAL LE SOLICITAN LA CARTA DE EPS MEDIMAS Y EL H ISTORIAL DE LAS INCAPACIDADES DE LA EPS ANTERIOR EL CUAL ADJUNTA SOLICITUD</t>
  </si>
  <si>
    <t>OSPINA MAZO FERNANDO</t>
  </si>
  <si>
    <t>10:11:09</t>
  </si>
  <si>
    <t>DUVALTIER BOTERO MARIE HELENE</t>
  </si>
  <si>
    <t>43064198</t>
  </si>
  <si>
    <t>CC 75048580</t>
  </si>
  <si>
    <t>3104079586</t>
  </si>
  <si>
    <t>KR 73C NRO 74A 04 MEDLLIN</t>
  </si>
  <si>
    <t xml:space="preserve">SOLICITA PAGO DE INCAPACIDAD SE ADJUNTA DERECHO D EPETICION </t>
  </si>
  <si>
    <t>PORTILLA TAPIAS LUCIANO EFRAIN</t>
  </si>
  <si>
    <t>13:38:31</t>
  </si>
  <si>
    <t>14881514</t>
  </si>
  <si>
    <t>LUCIANO EFRAIN PORTILLA TAPIAS</t>
  </si>
  <si>
    <t>AEGARCIAA</t>
  </si>
  <si>
    <t>PUNTO DE ATENCION MOCOA</t>
  </si>
  <si>
    <t>CC 14881514</t>
  </si>
  <si>
    <t>4295166</t>
  </si>
  <si>
    <t>3103242929</t>
  </si>
  <si>
    <t>CL 25 10 79 BARRIO LA UNION</t>
  </si>
  <si>
    <t>cordial saludo se envia dp reconocimiento pago de incacidades medicas</t>
  </si>
  <si>
    <t>SUAREZ CEBALLOS HECTOR FABER</t>
  </si>
  <si>
    <t>15:41:43</t>
  </si>
  <si>
    <t>buses armenia  BUSES ARMENIA SA</t>
  </si>
  <si>
    <t>890000059</t>
  </si>
  <si>
    <t>CC 7546534</t>
  </si>
  <si>
    <t>7472266</t>
  </si>
  <si>
    <t>CARRERA 18 50 05</t>
  </si>
  <si>
    <t xml:space="preserve">se solicita el pago de incapacidad por un dia.. ya que segun pago con transferencia electronica de prestaciones economicas.. solo le pagaron 14 dias.. por ende se solicita el dia pendiente de incapacidad. se anexan soportes.. </t>
  </si>
  <si>
    <t>MENDOZA MARQUINA JOSMARY ARIAN</t>
  </si>
  <si>
    <t>16:34:57</t>
  </si>
  <si>
    <t>6153323</t>
  </si>
  <si>
    <t>DVELASQUEZS</t>
  </si>
  <si>
    <t>PT 6153323</t>
  </si>
  <si>
    <t>3126687720</t>
  </si>
  <si>
    <t>BR SAN JOSE  AVLOS ESTUDIANTES KR 13 # 13A-2-</t>
  </si>
  <si>
    <t>Afiliada solicita mediante derecho de peticion que sele autorice  el pago de la incapacidad # 8651899 (licencia de maternidad). se adjunta DP en el presente radicado(ver archivo adjunto)</t>
  </si>
  <si>
    <t>16:48:18</t>
  </si>
  <si>
    <t>DAVELEZ</t>
  </si>
  <si>
    <t xml:space="preserve">paciente solicita pago de incapacidad del rad EB002301624 la cula manifiesta que se lan negado injustificadamente abjunta soportes y carta </t>
  </si>
  <si>
    <t>LOPEZ OROZCO JOHN MARIO</t>
  </si>
  <si>
    <t>18:41:10</t>
  </si>
  <si>
    <t>CLAVIJO RIVERA LYDA GLADIS</t>
  </si>
  <si>
    <t>29197870</t>
  </si>
  <si>
    <t>CLAVIJORIVERALYDA GLADIS</t>
  </si>
  <si>
    <t>MLOPEZB</t>
  </si>
  <si>
    <t>CC 16549999</t>
  </si>
  <si>
    <t>259514</t>
  </si>
  <si>
    <t>3218542015</t>
  </si>
  <si>
    <t>CALLE 14 B 9 58 BARRIO LA ASUNCION5111</t>
  </si>
  <si>
    <t xml:space="preserve">Usuario interpone derecho de peticion para el pago de incapacidad ya que el pago esta por cheque par reclamar por ventanilla en Bancolombia y el usuario esta en estado de postracion en cama .. por tal motivo su esposa solicita el pago a una cuenta de ahorros o a su nombre para retirar dicho pago </t>
  </si>
  <si>
    <t>05/04/2023</t>
  </si>
  <si>
    <t>MORENO RESTREPO JUAN CAMILO</t>
  </si>
  <si>
    <t>07:46:49</t>
  </si>
  <si>
    <t>98696713</t>
  </si>
  <si>
    <t>SEGURIDAD DE COLOMBIA ANTIOQUI</t>
  </si>
  <si>
    <t>CC 98696713</t>
  </si>
  <si>
    <t>4365511</t>
  </si>
  <si>
    <t>3012837708</t>
  </si>
  <si>
    <t>CALLE 58 NUMERO 49 15 BARRIO EL CONGOLO</t>
  </si>
  <si>
    <t xml:space="preserve">SOLIICTU DE PAGO DE INCAPACIDADES </t>
  </si>
  <si>
    <t>MORALES OSORIO WALTER JAIME</t>
  </si>
  <si>
    <t>10:48:42</t>
  </si>
  <si>
    <t>71678605</t>
  </si>
  <si>
    <t>A SUS ORDENES LOGISTICA Y MENS</t>
  </si>
  <si>
    <t>CC 71678605</t>
  </si>
  <si>
    <t>3122450336</t>
  </si>
  <si>
    <t>KR 64 99 D 03</t>
  </si>
  <si>
    <t>certificado para el fondo de pensiones donde solicita que las incapacidades cumplan con el decreto  1427 29 /7 2022</t>
  </si>
  <si>
    <t>OROZCO  GLADYS</t>
  </si>
  <si>
    <t>10:53:52</t>
  </si>
  <si>
    <t>28016005</t>
  </si>
  <si>
    <t>CC 28016005</t>
  </si>
  <si>
    <t>3124785782</t>
  </si>
  <si>
    <t>CL 52 3 50</t>
  </si>
  <si>
    <t>SE SOLICITA EXPEDICION DE INCAPACIDADES CON LOS REQUISITOS DEL DECRETO 1427 DEL 2022.. DESDE EL DIA 181 EN ADELANTE.. ES DECIR APARTIR DEL 27-12-2022 A LA FECHA</t>
  </si>
  <si>
    <t>VEGA BONZA NESTOR UGO</t>
  </si>
  <si>
    <t xml:space="preserve">  GIRONES S.A.</t>
  </si>
  <si>
    <t>890211194</t>
  </si>
  <si>
    <t>CC 9395265</t>
  </si>
  <si>
    <t>6581348</t>
  </si>
  <si>
    <t>CR 9 28 E  93 B LA CUMBRE</t>
  </si>
  <si>
    <t xml:space="preserve"> Fecha del Inconveniente (Dia/Mes/Año) : 02/12/2022 Lugar del Inconveniente:  PRESTACIONES ECONOMICAS Persona que lo atendio: OFICINA VIRTUAL Medio por el que quiere la respuesta:  correspondencia : CR 9 28 E  93 B LA CUMBRE  ..............................................  Resumen de la Queja:  BUEN DIADE MANERA ATENTA NOS PERMITIMOS SOLICTAR EL RECONOCIMIENTO Y PAGO DE LA INCAPACIDAD DEL TRABAJADOR NESTOR UGO VEGA BONZA CC. 9395265 DEL DIA 02 DE DICIMEBRE DE 2022.. POR 4 DIAS</t>
  </si>
  <si>
    <t xml:space="preserve"> LA CUAL REFLEJA EN EL SISTEMA COMO AUTORIZADA.. SIN EMBARGO Y HASTA LA FECHA NO HA SIDO PAGADA A LA EMPRESA.</t>
  </si>
  <si>
    <t>URIBE SERRANO VANESSA ANDREA</t>
  </si>
  <si>
    <t>CC 1052388064</t>
  </si>
  <si>
    <t xml:space="preserve"> Fecha del Inconveniente (Dia/Mes/Año) : 22/11/2022 Lugar del Inconveniente:  PRESTACIONES ECONOMICAS Persona que lo atendio: OFICINA VIRTUAL Medio por el que quiere la respuesta:  email : recursoshumanos@girones.com.co ..............................................  Resumen de la Queja:  BUENA TARDEDE MANERA ATENTA NOS PERMITIMOS SOLICITAR EL RECONOCIMIENTO Y PAGO DE LAS INCAPACIDADES #0008700156 Y 0008757957 DE LA COTIZANTE VANESSA URIBE SERRANO CC. 1052388064.. LAS CUALES REFLEJAN EN EL SISTEMA EN ESTADO AUTORIZADO PERO A LA FECHA NO HAN SIDO PAGADAS A LA EMPRESA .AGRADECEMOS SU GESTION Y PRONTA RESPUESTA A LA DEMORA EN EL PAGO DE LAS PRESTACIONES ECOMICAS.</t>
  </si>
  <si>
    <t>ARROYO CAICEDO WILSON HERNEY</t>
  </si>
  <si>
    <t>13:22:10</t>
  </si>
  <si>
    <t>1006196232</t>
  </si>
  <si>
    <t>SEGURCOL LTDA</t>
  </si>
  <si>
    <t>APENUELA</t>
  </si>
  <si>
    <t>BUENAVENTURA</t>
  </si>
  <si>
    <t>CC 1006196232</t>
  </si>
  <si>
    <t>4445550</t>
  </si>
  <si>
    <t>3106823796</t>
  </si>
  <si>
    <t>CARRERA 7B NUMERO 38 10 BARRIO EL JARDIN</t>
  </si>
  <si>
    <t>se solicita el pago de las incapacidades 8815788</t>
  </si>
  <si>
    <t xml:space="preserve"> 8926689 segun cumpliento de TUTELA 019 </t>
  </si>
  <si>
    <t>SOGERCOL SERVICIOS TEMPORALES SAS</t>
  </si>
  <si>
    <t xml:space="preserve">  ERIKA CABRALES</t>
  </si>
  <si>
    <t>1001139730</t>
  </si>
  <si>
    <t>NT 900655031</t>
  </si>
  <si>
    <t>4448120</t>
  </si>
  <si>
    <t>CL 49B NO 76 28 LAURELES ESTADIO</t>
  </si>
  <si>
    <t xml:space="preserve"> Fecha del Inconveniente (Dia/Mes/Año) : 24/03/2023 Lugar del Inconveniente:  GESTION DE RECUERSOS TEMPORALES Persona que lo atendio: NINGUNA Medio por el que quiere la respuesta:  correspondencia : CL 49B NO 76 28 LAURELES ESTADIO ..............................................  Resumen de la Queja:  BUENAS TARDES SE SOLICITA LA RADICCACION Y RECONOCIMIENTO DE LA INCAPACIDAD DEL COLABORADOR EDWIN ALEXANDER OSORIO CON CC 1038767532 DE LOS DIAS 12/11/2022 HASTA 11/12/2023.. YA QUE EN ESTA FECHA ESTABA PROXIMO A REGRESAR A LA ENTIDAD DE SALUD NUEVA EPS PARA SU RESPECTIVO PAGO DE LOS DIAS DE INCAPACIDAD. </t>
  </si>
  <si>
    <t xml:space="preserve"> Fecha del Inconveniente (Dia/Mes/Año) : 24/03/2023 Lugar del Inconveniente:  GESTION DE RECUERSOS TEMPORALES Persona que lo atendio: NINGUNA Medio por el que quiere la respuesta:  correspondencia : CL 49B NO 76 28 LAURELES ESTADIO ..............................................  Resumen de la Queja:  BUENAS TARDES SE SOLICITA LA RADICACION Y RECONOCIMIENTO DE LA INCAPACIDAD DEL COLABORADOR EDWIN ALEXANDER OSORIO CON CC 1038767532 DE LOS DIAS 12/12/2022 HASTA 10/01/2023.. YA QUE EN ESTA FECHA ESTABA PROXIMO A REGRESAR A LA ENTIDAD DE SALUD NUEVA EPS PARA SU RESPECTIVO PAGO DE LOS DIAS DE INCAPACIDAD. </t>
  </si>
  <si>
    <t xml:space="preserve"> Fecha del Inconveniente (Dia/Mes/Año) : 24/03/2023 Lugar del Inconveniente:  GESTION DE RECUERSOS TEMPORALES Persona que lo atendio: NINGUNA Medio por el que quiere la respuesta:  correspondencia : CL 49B NO 76 28 LAURELES ESTADIO ..............................................  Resumen de la Queja:  BUENAS TARDES SE SOLICITA LA RADICCACION Y RECONOCIMIENTO DE LA INCAPACIDAD DEL COLABORADOR EDWIN ALEXANDER OSORIO CON CC 1038767532 DE LOS DIAS 11/01/2023 HASTA 25/01/2023.. YA QUE EN ESTA FECHA ESTABA PROXIMO A REGRESAR A LA ENTIDAD DE SALUD NUEVA EPS PARA SU RESPECTIVO PAGO DE LOS DIAS DE INCAPACIDAD.</t>
  </si>
  <si>
    <t xml:space="preserve"> Fecha del Inconveniente (Dia/Mes/Año) : 24/03/2023 Lugar del Inconveniente:  GESTION DE RECUERSOS TEMPORALES Persona que lo atendio: NINGUNA Medio por el que quiere la respuesta:  correspondencia : CL 49B NO 76 28 LAURELES ESTADIO ..............................................  Resumen de la Queja:  BUENAS TARDES SE SOLICITA LA RADICCACION Y RECONOCIMIENTO DE LA INCAPACIDAD DEL COLABORADOR EDWIN ALEXANDER OSORIO CON CC 1038767532 DE LOS DIAS 26/01/2023 HASTA 05/02/2023.. YA QUE EN ESTA FECHA ESTABA PROXIMO A REGRESAR A LA ENTIDAD DE SALUD NUEVA EPS PARA SU RESPECTIVO PAGO DE LOS DIAS DE INCAPACIDAD.</t>
  </si>
  <si>
    <t>COESCO COLOMBIA SAS</t>
  </si>
  <si>
    <t xml:space="preserve">  COESCO COLOMBIA SAS</t>
  </si>
  <si>
    <t>901300741</t>
  </si>
  <si>
    <t>NT 901300741</t>
  </si>
  <si>
    <t>3058830681</t>
  </si>
  <si>
    <t>CALLE 90 19 C 32</t>
  </si>
  <si>
    <t xml:space="preserve"> Fecha del Inconveniente (Dia/Mes/Año) : 04/01/2023 Lugar del Inconveniente:  BOGOTA Persona que lo atendio: CORREO Medio por el que quiere la respuesta:  correspondencia : CALLE 90 19 C 32 ..............................................  Resumen de la Queja:  BUEN DIA SOLICITO MUY CORDIALMENTE INFORMACIÓN RESPECTO A LAS SIGUIENTES INCAPCIDADESROBINSON QUINTERO PERDOMO7729401SEP/12/2022SEP/25/202214JOSE LUIS COLINA VASQUEZ72199670NOV/16/2022NOV/19/20224JORGE EDUARDO GOMEZ CABRERA1075258366DIC/07/2022DIC/13/20227 GRACIAS </t>
  </si>
  <si>
    <t>REYES GARCIA LINA MARIA</t>
  </si>
  <si>
    <t xml:space="preserve">  LINA MARIA REYES GARCIA</t>
  </si>
  <si>
    <t>1054092151</t>
  </si>
  <si>
    <t>CC 1054092151</t>
  </si>
  <si>
    <t>3123352116</t>
  </si>
  <si>
    <t>VRDA EL ROBLE</t>
  </si>
  <si>
    <t xml:space="preserve"> Fecha del Inconveniente (Dia/Mes/Año) : 24/11/2021 Lugar del Inconveniente:  TUNJA Persona que lo atendio: MEDILASER Medio por el que quiere la respuesta:  email : LINNAMARR@GMAIL.COM ..............................................  Resumen de la Queja:  NO HAN REALIZADO PAGO DE LA LICENCIA DE MATERNIDAD DESDE EL EL 24 DE NOV DE 2021</t>
  </si>
  <si>
    <t>TRANSPORTE SEGURO DE CARGA SAS</t>
  </si>
  <si>
    <t xml:space="preserve">  LUIS ALBEIRO BECERRA DIAZ</t>
  </si>
  <si>
    <t>1052389095</t>
  </si>
  <si>
    <t>NT 901460719</t>
  </si>
  <si>
    <t>3143514887</t>
  </si>
  <si>
    <t>CALLE 10 N 36 85</t>
  </si>
  <si>
    <t xml:space="preserve"> Fecha del Inconveniente (Dia/Mes/Año) : 25/03/2023 Lugar del Inconveniente:  DUITAMA Persona que lo atendio: ASESOR Medio por el que quiere la respuesta:  email : Transegcarga@gmail.com ..............................................  Resumen de la Queja:  QUISIERA INFORMACIÓN DE LA FECHA DE PAGO DE LA LICENCIA DE MATERNIDAD DE LEIRY ESTEPA. YA QUE YA ME LLEGO LA APROBACIÓN DE LA CUENTA BANCARIA.</t>
  </si>
  <si>
    <t>ULLOA ALMANZA ERIKA</t>
  </si>
  <si>
    <t>10:35:59</t>
  </si>
  <si>
    <t>FUNDAR  FUNDACION INTEGRAL PARA EL DES</t>
  </si>
  <si>
    <t>900629451</t>
  </si>
  <si>
    <t>FUNDACION INTEGRAL PARA EL DES</t>
  </si>
  <si>
    <t>CC 1121830535</t>
  </si>
  <si>
    <t>CRA 34 N 3C-31</t>
  </si>
  <si>
    <t>KM 2 VIA MORELIA</t>
  </si>
  <si>
    <t>Buen dia.. adjunto carta solicitando pago de incapacidad VO-GR-DPE-1847839-22</t>
  </si>
  <si>
    <t>RODRIGUEZ QUINTANA LUZ DARY</t>
  </si>
  <si>
    <t>08:00:41</t>
  </si>
  <si>
    <t>GRAPHTEC SAS  GRAPHTEC SAS</t>
  </si>
  <si>
    <t>900338958</t>
  </si>
  <si>
    <t>JALIZARAZO</t>
  </si>
  <si>
    <t>CC 52560744</t>
  </si>
  <si>
    <t>3016647278</t>
  </si>
  <si>
    <t>km 1 via cota</t>
  </si>
  <si>
    <t xml:space="preserve">por favor  envias a P Ecoinomicas </t>
  </si>
  <si>
    <t>ARGUELLO CAMPO ALFONSO IGNACIO</t>
  </si>
  <si>
    <t>09:30:37</t>
  </si>
  <si>
    <t>12557370</t>
  </si>
  <si>
    <t>GOBERNACION DEL MAGDALENA</t>
  </si>
  <si>
    <t>CC 12557370</t>
  </si>
  <si>
    <t>4381144</t>
  </si>
  <si>
    <t>3156489380</t>
  </si>
  <si>
    <t>CALLE 31  9 17 MANZANARES</t>
  </si>
  <si>
    <t>Se anexa soporte de soliictud de radicacion de requerimiento de solicitud de pago de incapacidades con fecha 17/02/2023 y 18/03/2023</t>
  </si>
  <si>
    <t>DISTRIBUCIONES DISAY LTDA</t>
  </si>
  <si>
    <t>08:18:58</t>
  </si>
  <si>
    <t>NA  DISTRIBUCIONES DISAY LTDA</t>
  </si>
  <si>
    <t>800215548</t>
  </si>
  <si>
    <t>NT 800215548</t>
  </si>
  <si>
    <t>7561041</t>
  </si>
  <si>
    <t>CR 18 166 29</t>
  </si>
  <si>
    <t>Asunto: DERECHO DE PETICION RECOBRO INCAPACIDADES Apreciados señores.Por medio del presente estoy radicando el derecho de petición en referencia.. agradezco darle trámite y realizar la consignación en la cuenta bancaria adjunta.Muy agradecida con su gestión y colaboración.</t>
  </si>
  <si>
    <t>OSORIO  GLORIA EUGENIA</t>
  </si>
  <si>
    <t>08:25:43</t>
  </si>
  <si>
    <t>24582100</t>
  </si>
  <si>
    <t>INDUSTRIAS DE PRODUCTOS MADERE</t>
  </si>
  <si>
    <t>ANMUNOZ</t>
  </si>
  <si>
    <t>CC 24582100</t>
  </si>
  <si>
    <t>7473787</t>
  </si>
  <si>
    <t>3217780</t>
  </si>
  <si>
    <t>BARRIO PORVENIR KR 8 N 12 05</t>
  </si>
  <si>
    <t>1. Que la entidad NUEVA EPS o a quien corresponda.. me brinde información..acompañamiento y solución con respecto al pago de mis incapacidades y/ocalificación por pérdida de capacidad laboral.. con el fin de garantizar misderechos fundamentales a la vida.. igualdad.. debido proceso.. seguridad social ymínimo vital.</t>
  </si>
  <si>
    <t>RIVERA OSORIO JORGE ELIECER</t>
  </si>
  <si>
    <t>08:37:01</t>
  </si>
  <si>
    <t>16274634</t>
  </si>
  <si>
    <t>JORGE ELIECER RIVERA OSORIO</t>
  </si>
  <si>
    <t>MRCUENCA</t>
  </si>
  <si>
    <t>CC 16274634</t>
  </si>
  <si>
    <t>2734573</t>
  </si>
  <si>
    <t>3136966233</t>
  </si>
  <si>
    <t xml:space="preserve">CALLE 35 B 12 80   </t>
  </si>
  <si>
    <t>SOLICITUD PAGO INCAPACIDADES  DESDE NOVIEMBRE DE 2022 A FEBRERO DE 2023</t>
  </si>
  <si>
    <t>JIMENEZ LOPEZ LUZ HELENA</t>
  </si>
  <si>
    <t>08:54:51</t>
  </si>
  <si>
    <t>51967795</t>
  </si>
  <si>
    <t>REPRESENTACIONES E INVERSIONES</t>
  </si>
  <si>
    <t>CC 51967795</t>
  </si>
  <si>
    <t>7422835</t>
  </si>
  <si>
    <t>3138447</t>
  </si>
  <si>
    <t>CARRERA 27C ESTE NUMERO 42B 04 LUIS CARLOS GA</t>
  </si>
  <si>
    <t>Buen dia.Usuaria radica derecho d petiion por el no pago de sus incapacidades se radica por escrito</t>
  </si>
  <si>
    <t>VILLADA BEDOYA ERICA PATRICIA</t>
  </si>
  <si>
    <t>10:22:20</t>
  </si>
  <si>
    <t>ROSA MARIA VELEZ GIRALDO ASEO Y SOSTENIMIENTO Y COMPAÑI</t>
  </si>
  <si>
    <t>800066388</t>
  </si>
  <si>
    <t>A&amp;S CIA SA</t>
  </si>
  <si>
    <t>CC 43602698</t>
  </si>
  <si>
    <t>4484850</t>
  </si>
  <si>
    <t>CALLE 5 N 45 62</t>
  </si>
  <si>
    <t xml:space="preserve">SOLICITAN PAGO DE INCAPACIDADES - USUARIA CON TUTELA </t>
  </si>
  <si>
    <t>PANTOJA GALARZA ANA MILENA</t>
  </si>
  <si>
    <t>11:28:01</t>
  </si>
  <si>
    <t>66952624</t>
  </si>
  <si>
    <t>MONTAGAS S A    E S P</t>
  </si>
  <si>
    <t>CC 66952624</t>
  </si>
  <si>
    <t>7244624</t>
  </si>
  <si>
    <t>3117351587</t>
  </si>
  <si>
    <t>CORREGIMIENTO EL INGENIO CASA 36</t>
  </si>
  <si>
    <t>Usuaria solicita pago de incapacidades correspondientes a los periodos del 08/02/2023 al 09/03/2023 y 10/03/2023 al 08/04/2023</t>
  </si>
  <si>
    <t>ARBOLEDA GAVIRIA ALFIA NELLY</t>
  </si>
  <si>
    <t>12:04:27</t>
  </si>
  <si>
    <t>na  MUNICIPIO DE ANDES</t>
  </si>
  <si>
    <t>890980342</t>
  </si>
  <si>
    <t>CC 43086231</t>
  </si>
  <si>
    <t>00 0 0</t>
  </si>
  <si>
    <t>00 0</t>
  </si>
  <si>
    <t>DERECHO PETICION ALFIA NELLY ARBOLEDA</t>
  </si>
  <si>
    <t>ORTIZ RODRIGUEZ ROBINSON</t>
  </si>
  <si>
    <t>13:22:37</t>
  </si>
  <si>
    <t>3557986</t>
  </si>
  <si>
    <t>ROBINSON ORTIZ RODRIGUEZ</t>
  </si>
  <si>
    <t>CC 3557986</t>
  </si>
  <si>
    <t>3168596936</t>
  </si>
  <si>
    <t>KR 22 14A 05 SANTANDER</t>
  </si>
  <si>
    <t>queja interpuesta paraque NUEVA EPS expida CERTIFICACIONES DE INCAPACIDAD según eldecreto 1427 de 2022</t>
  </si>
  <si>
    <t>MAGDANIEL PALMEZANO FLOR MARIA</t>
  </si>
  <si>
    <t>13:25:00</t>
  </si>
  <si>
    <t>40926025</t>
  </si>
  <si>
    <t>NGUTIERREZ</t>
  </si>
  <si>
    <t>CC 40926025</t>
  </si>
  <si>
    <t>3042226412</t>
  </si>
  <si>
    <t xml:space="preserve">CALLE 35 NUMERO 35 28  CIUDDA VERDE CONJUNTO </t>
  </si>
  <si>
    <t>afiliada presenta derecho de peticion para pago de incapacidades</t>
  </si>
  <si>
    <t>10/04/2023</t>
  </si>
  <si>
    <t>MARTINEZ VASQUEZ LUZ ADRIANA</t>
  </si>
  <si>
    <t xml:space="preserve">  UNION TEMPORAL MUNDOSOCIAL</t>
  </si>
  <si>
    <t>901446542</t>
  </si>
  <si>
    <t>CC 30334628</t>
  </si>
  <si>
    <t>3128919266</t>
  </si>
  <si>
    <t>KM 1 AUTOPISTA DEL CAFE BODEGA NORMANDIA 6</t>
  </si>
  <si>
    <t xml:space="preserve"> Fecha del Inconveniente (Dia/Mes/Año) : 27/03/2023 Lugar del Inconveniente:  MANIZALES CALDAS Persona que lo atendio: DEPARTAMENTO DE INCAPACIDADES Medio por el que quiere la respuesta:  email : mundosocial189@gmail.com ..............................................  Resumen de la Queja:  RELACION INCAPACIDADES PARA PAGO:TIPO DE DOCUMENO: CCNUMERO DE DOCUMENTO: 303346281. FECHA INICIAL: 20/11/2021FECHA FINAL: 22/11/2021NUMERO DE INCAPACIDAD: 00073761222. FECHA INICIAL: 26/04/2022FECHA FINAL: 10/05/2022NUMERO DE INCAPACIDAD: 00078224333. FECHA INICIAL: 11/05/2022FECHA FINAL: 25/05/2022NUMERO DE INCAPACIDAD: 00082403024. FECHA INICIAL: 26/05/2022FECHA FINAL: 9/06/2022NUMERO DE INCAPACIDAD: 00081181105. FECHA INICIAL: 10/06/2022FECHA FINAL: 24/06/2022NUMERO DE INCAPACIDAD: 00081181216. FECHA INICIAL: 25/06/2022FECHA FINAL: 1/07/2022NUMERO DE INCAPACIDAD: 00080265587. FECHA INICIAL: 2/07/2022FECHA FINAL: 21/07/2022NUMERO DE INCAPACIDAD: 00080490008. FECHA INICIAL: 23/07/2022FECHA FINAL: 27/07/2022NUMERO DE INCAPACIDAD: 00081132649. FECHA INICIAL: 28/07/2022FECHA FINAL: 16/08/2022NUMERO DE INCAPACIDAD: 0000813816ESPERAMOS OPORTUNA RESPUESTA.</t>
  </si>
  <si>
    <t>SILVA MOYANO JESSICA</t>
  </si>
  <si>
    <t xml:space="preserve">  SILVAMOYANOJESSICA</t>
  </si>
  <si>
    <t>1102379788</t>
  </si>
  <si>
    <t>CC 1102379788</t>
  </si>
  <si>
    <t>3007004584</t>
  </si>
  <si>
    <t>CALLE 1C  16 91</t>
  </si>
  <si>
    <t xml:space="preserve"> Fecha del Inconveniente (Dia/Mes/Año) : 27/03/2023 Lugar del Inconveniente:  NA Persona que lo atendio: NA Medio por el que quiere la respuesta:  correspondencia : CALLE 1C  16 91 ..............................................  Resumen de la Queja:  HICE LA SOLICITUD DE PAGO DE MI LICENCIA DE MATERNIDAD HACE VARIOS MESES.. Y VINE HOY A REVISAR EN QUÉ VA ESO Y APARECE QUE NO HAY SOLICITUDES DE GIROS.. NI TRANSCRIPCIONES.. NI SOLICITUDES DE PAGO.. COMO SI NO HUBIERA PASADO LA LICENCIA DE MATERNIDAD NI NADA.. SOLICITO AYUDA. EL NÚMERO RADICADO CUANDO INSCRIBÍ LA CUENTA BANCARIA ES 242513827</t>
  </si>
  <si>
    <t>PARTIDA HENRRIQUEZ BEATRIZ CAROLINA</t>
  </si>
  <si>
    <t>10:21:35</t>
  </si>
  <si>
    <t>LANCHEROS SANCHEZ JAIRO ALBERTO</t>
  </si>
  <si>
    <t>17549981</t>
  </si>
  <si>
    <t>PT 3053522</t>
  </si>
  <si>
    <t>3106082347</t>
  </si>
  <si>
    <t>6348691</t>
  </si>
  <si>
    <t>KR 25 NO 20 40</t>
  </si>
  <si>
    <t>Empleador el señor JAIRO LANCHEROS  con CC. 17549981  Solicita el pago de la licencia de maternidad de su trabajadora la señor BEATRIZ CAROLINAPARTIDA HERNRRIQUEZ  con PT. 3053522 - ya que prestaciones economicas indica el no reconocmiento de la misma por no cotizacion al dia.. se adjuntan planillas de pagos donde se realizaron pagos normales con TIPO DE DOCUMENTO PE # 804298623111989 Y los posteriores fueron con NUEVO TIPO DE DOCUMENTO PT. 3053522  por lo cual ellos solicitan el pago de la licencia de maternidad.</t>
  </si>
  <si>
    <t>RESTREPO MAYA JUAN GUILLERMO</t>
  </si>
  <si>
    <t>10:40:29</t>
  </si>
  <si>
    <t>MUNICIPIO DE LA MUNICIPIO DE LA MUNICIPIO DE LA ESTRELLA</t>
  </si>
  <si>
    <t>890980782</t>
  </si>
  <si>
    <t>CC 70875916</t>
  </si>
  <si>
    <t>6050707</t>
  </si>
  <si>
    <t>calle 80 # 58-78</t>
  </si>
  <si>
    <t>empresa solicita pago de incapacidad 8756559.. ya que nueva eps la devuelve indicando que supera mas de 180 disa de incapacada.. pero la empresa esta haciendo la aclaracion que la incapacidad fue por diferente dx y que hasta el momento sólo llevaba 171 dias.</t>
  </si>
  <si>
    <t>CARMONA PORTELA JEIMY ALEJANDRA</t>
  </si>
  <si>
    <t xml:space="preserve">  COMERCIALIZADORA  SAFIRO SAS</t>
  </si>
  <si>
    <t>901323888</t>
  </si>
  <si>
    <t>CC 41963450</t>
  </si>
  <si>
    <t>60132044888</t>
  </si>
  <si>
    <t>CARRERA 2 1 04</t>
  </si>
  <si>
    <t xml:space="preserve"> Fecha del Inconveniente (Dia/Mes/Año) : 27/03/2023 Lugar del Inconveniente:  EN LINEA Persona que lo atendio: EN LINEA Medio por el que quiere la respuesta:  email : AYG.AFILIACIONES.01@GMAIL.COM ..............................................  Resumen de la Queja:  REVISANDOM LOS APORTES REALIZADOS DURANTES LOS PERIODOS DE NOVIEMBRE A FEBRERO ESTOS NO HAN SIDO APLICADOS POR LOS QUE NOS PERMITIMOS ADJUNTAR COPIA DE LAS PLANILLAS MEDIANTE LAS CUALES SE REALIZARON LOS RESPECTIVOS APORTES.. DE ACUERDO A CONVERSACION SOSTENIDA EN OFC DE NUEVA EPS.. NECESITO LA APLICACION DE LOS PAGOS RESPECTIVOS PARA SOLICITAR EL PAGO DE LA LICENCIA MATERNA DE LA SEÑORA YEIMY CARMONA CC 41.963.450 AGRADEZCO LA ATENCION Y QUEDO A LA ESPERA DE UNA PRONTA OPTIMA RESPUESTA.</t>
  </si>
  <si>
    <t>AGROMADD.SA.S</t>
  </si>
  <si>
    <t xml:space="preserve">  AGROMADD SAS</t>
  </si>
  <si>
    <t>901539608</t>
  </si>
  <si>
    <t>NT 901539608</t>
  </si>
  <si>
    <t>2520152</t>
  </si>
  <si>
    <t>CRA 4 E N 37 46</t>
  </si>
  <si>
    <t xml:space="preserve"> Fecha del Inconveniente (Dia/Mes/Año) : 27/03/2023 Lugar del Inconveniente:  IBAGUE Persona que lo atendio: ASESORES Medio por el que quiere la respuesta:  correspondencia : CRA 4 E N 37 46  ..............................................  Resumen de la Queja:  BUENAS TARDES.. SOLICITO PAGO DE INCAPACIDADES DE EMPLEADOS. CC 1007219243 KEVIN ANDRES MENDOZA MARTINEZ 8410778 3/10/2022 7/10/2022 5 TRANSCRITACC 1073705499 PABLO OSORIO RUBIANO 8170629 3/08/2022 1/09/2022 30 AUTORIZADACC 65811591 GLORIA AMPARO BURITICA OSPINA 7580126 11/01/2022 9/02/2022 30 AUTORIZADA</t>
  </si>
  <si>
    <t>ORGANIZACION RIVAS URREA HNOS. LTDA</t>
  </si>
  <si>
    <t xml:space="preserve">  ORGANIZACIÓN RIVAS URREA</t>
  </si>
  <si>
    <t>890304838</t>
  </si>
  <si>
    <t>NT 890304838</t>
  </si>
  <si>
    <t>8831612</t>
  </si>
  <si>
    <t>KR 9 9 49</t>
  </si>
  <si>
    <t xml:space="preserve"> Fecha del Inconveniente (Dia/Mes/Año) : 07/12/2022 Lugar del Inconveniente:  CORREO Persona que lo atendio: SANDRA MILENA ACEVEDO CANO Medio por el que quiere la respuesta:  email : asistenterh1@orgruh.com ..............................................  Resumen de la Queja:  EL DÍA 07 DE DICIEMBRE DEL AÑO 2022.. SE LE ENVIO UN CORREO A LA SEÑORA SANDRA ACEVEDO (EJECUTIVA DE CUENTA) PARA PREGUNTAR POR LA INCAPACIDAD DE LA TRABAJADORA PAOLA ANDREA PEREZ AYALA CON CC 1114877801.. QUIEN PRESENTO INCAPACIDAD POR 8 DÍAS DEL 28-07-2022 AL 04-08-2022 CON RADICADO # 1114877801  YA QUE HASTA LA FECHA NO NOS HAN RECONOCIDO LA INCAPACIDAD.. LA SEÑORA SANDRA EN EL CORREO INDICO QUE EN 20 DÍAS NOS DABAN RESPUESTA DEL PAGO.. PERO HASTA LA FECHA NO LA HAN CANCELADO. SOLICITO EL PAGO DE LA INCAPACIDAD.QUEDO ATENTA</t>
  </si>
  <si>
    <t>MURCIA SUAREZ YEISON ARMANDO</t>
  </si>
  <si>
    <t xml:space="preserve">  APC SOLUCIONES SAS</t>
  </si>
  <si>
    <t>900202992</t>
  </si>
  <si>
    <t>CC 1117511239</t>
  </si>
  <si>
    <t>3123627437</t>
  </si>
  <si>
    <t>CARRERA 8 N 7 05</t>
  </si>
  <si>
    <t xml:space="preserve"> Fecha del Inconveniente (Dia/Mes/Año) : 16/03/2023 Lugar del Inconveniente:  FLORENCIA Persona que lo atendio: INTERNET Medio por el que quiere la respuesta:  email : apcsolucionesltda@hotmail.com ..............................................  Resumen de la Queja:  TRANSCRIBIERON UNA INCAPACIDAD DEL 03/03/2023 AL 12/03/2023 PERO ESTA VIENE SIN IBC Y NO PERMITE HACER RECOBRO ANTE LA EPS CC 1117511239</t>
  </si>
  <si>
    <t>JARAMILLO NARANJO CARLOS ADRIAN</t>
  </si>
  <si>
    <t>07:41:26</t>
  </si>
  <si>
    <t xml:space="preserve">SAS  EXFOR  </t>
  </si>
  <si>
    <t>891501774</t>
  </si>
  <si>
    <t>EXFOR SAS</t>
  </si>
  <si>
    <t>CC 15922092</t>
  </si>
  <si>
    <t>CALLE 9 11A 50</t>
  </si>
  <si>
    <t xml:space="preserve">por medio de la presente solicito la aclaración y el pago de las siguientesincapacidades del trabajador Carlos Adrián Jaramillo.. identificado con cédula deciudadanía número 15 922 092 </t>
  </si>
  <si>
    <t>GUTIERREZ SAENZ JINETH PAOLA</t>
  </si>
  <si>
    <t>08:35:05</t>
  </si>
  <si>
    <t>NA  SERVIHUMANO LTDA.</t>
  </si>
  <si>
    <t>900352917</t>
  </si>
  <si>
    <t>SERVIHUMANO LTDA.</t>
  </si>
  <si>
    <t>CC 1069767803</t>
  </si>
  <si>
    <t>8958651</t>
  </si>
  <si>
    <t>CR 28 NRO 72 15</t>
  </si>
  <si>
    <t>ALZATE ALZATE LEONEL DE JESUS</t>
  </si>
  <si>
    <t>08:41:51</t>
  </si>
  <si>
    <t>14455504</t>
  </si>
  <si>
    <t>ALZATEALZATELEONEL DE JESUS</t>
  </si>
  <si>
    <t>ADRAMIREZC</t>
  </si>
  <si>
    <t>CC 14455504</t>
  </si>
  <si>
    <t>2092721</t>
  </si>
  <si>
    <t>KR 7 8 89</t>
  </si>
  <si>
    <t>paciente adjunta derecho de peticion solicitando reconocimiento de incapacidades.. se le refiere proceso para cobro de incapacidades se le anexa el soporte de la cuenta creada en prestaciones economicas  para el cobro de la misma pero paciente insta en radicar derecho de peticion que a el no le aparece nada para el cobro de incapacidades en portal.. gra</t>
  </si>
  <si>
    <t>MEJIA SANINT RAMIRO</t>
  </si>
  <si>
    <t>09:06:05</t>
  </si>
  <si>
    <t>10266932</t>
  </si>
  <si>
    <t>RAMIRO MEJIA SANINT</t>
  </si>
  <si>
    <t>CC 10266932</t>
  </si>
  <si>
    <t>3213030</t>
  </si>
  <si>
    <t>3113837980</t>
  </si>
  <si>
    <t>CL 6 17 21</t>
  </si>
  <si>
    <t>SOLICITUD DE PAGO DE INCAPACIDADES</t>
  </si>
  <si>
    <t>PARDO GALEANO DORY ANGELA</t>
  </si>
  <si>
    <t>10:08:11</t>
  </si>
  <si>
    <t>28115706</t>
  </si>
  <si>
    <t>RTUIRAN</t>
  </si>
  <si>
    <t>CC 28115706</t>
  </si>
  <si>
    <t>7565494</t>
  </si>
  <si>
    <t>CL 2 7 60</t>
  </si>
  <si>
    <t>Respetuosamente solicito sea consignada a la cuenta de ahorro del Banco Agrario de Colombia número 4-607-43-00109-6 del valor correspondiente la cual nuevamente anexo incapacidad e historia clínica.</t>
  </si>
  <si>
    <t>TORRES TOLOZA MARLENE</t>
  </si>
  <si>
    <t>10:43:39</t>
  </si>
  <si>
    <t>TORRES TOLOZA RUBIELA</t>
  </si>
  <si>
    <t>28185219</t>
  </si>
  <si>
    <t>DCHERNANDEZ</t>
  </si>
  <si>
    <t>SOCORRO</t>
  </si>
  <si>
    <t>CC 37942768</t>
  </si>
  <si>
    <t>3156101198</t>
  </si>
  <si>
    <t>CL 3 NRO 8 33</t>
  </si>
  <si>
    <t>buen día hermana de usuaria contributivo Foscal Socorro.. solicita expedir certificado de incapacidades cumpliendo parametros legales señalados en artitulo 2.2.3.3.2 del decreto 1427 del 2022.. segun radicados 3338573191 - 0008702209 - 0008817235 -  EIN3737767.. Graciasnotificaciones carrera 16 #18-65 Socorro Santander3156101198sebastiansalastorres11@gmail.com</t>
  </si>
  <si>
    <t>MONTOYA RODRIGUEZ YENI CATERINE</t>
  </si>
  <si>
    <t>11:10:17</t>
  </si>
  <si>
    <t>ANALISIS EJECUT  ANALISIS EJECUTIVO SAS</t>
  </si>
  <si>
    <t>901520006</t>
  </si>
  <si>
    <t>CC 1069761626</t>
  </si>
  <si>
    <t>3203097037</t>
  </si>
  <si>
    <t>CL 141 # 103F  -85</t>
  </si>
  <si>
    <t>EMPLEADOR SOICITA PAGO DE LA LICENCIA DE MATERNIDAD</t>
  </si>
  <si>
    <t>TAFUR RINCON ANYI PAOLA</t>
  </si>
  <si>
    <t>12:27:29</t>
  </si>
  <si>
    <t>1036225743</t>
  </si>
  <si>
    <t>AGROSERVICIOS C&amp;F SAS</t>
  </si>
  <si>
    <t>YMAYORQUIN</t>
  </si>
  <si>
    <t>SERVICIOS MEDICOS FAMEDIC SAS-FAMEDIC IPS PUERTO BOYACA</t>
  </si>
  <si>
    <t>CC 1036225743</t>
  </si>
  <si>
    <t>322753987</t>
  </si>
  <si>
    <t>3227539587</t>
  </si>
  <si>
    <t>TOA BLQ 2 APTO 205  BARRIO YUMA</t>
  </si>
  <si>
    <t>ASUNTO: REVALIDACION DE INCAPACIDAD PARA PAGO Solicito respuesta al presente derecho de peticion dentro de los terminos establecidos en el articulo 23 de la Cnstitucion Politica de Colombia y la Ley 1755.. ademas solicito que se proceda con el radicado de los soportes para generar el pago de la licencia de maternidad.</t>
  </si>
  <si>
    <t>CASTRO PEREZ JOSE GUILLERMO</t>
  </si>
  <si>
    <t>12:54:40</t>
  </si>
  <si>
    <t>15350724</t>
  </si>
  <si>
    <t>CC 15350724</t>
  </si>
  <si>
    <t>5432517</t>
  </si>
  <si>
    <t>CL 13A 30 21</t>
  </si>
  <si>
    <t>Buenos dias tengo dignostico ENFERMEDAD PULMONAR OBSTRUCTIVA.. me encuentro hace aproximadamente 14 mese incapacitado.. a partir de ese momento no he recibido el reconocimiento del pago economico de las incapacidades .. al momento de solicitar  el pago de las incapacidades del dia 3 al 180 y del 540 en adelante .. que indican que no es  posible dicho reconocimiento ..solicito amablemente me colaboren con los pagos muchas gracias</t>
  </si>
  <si>
    <t>DUARTE CAMACHO MARIA DAYANA</t>
  </si>
  <si>
    <t>12:58:02</t>
  </si>
  <si>
    <t>1005549271</t>
  </si>
  <si>
    <t>JS APOYO SAS</t>
  </si>
  <si>
    <t>CC 1005549271</t>
  </si>
  <si>
    <t>3102028</t>
  </si>
  <si>
    <t>KR 45 MZ E CS 91</t>
  </si>
  <si>
    <t>Buen día.. afiliada radica DP solicitando pago de licencia de maternidad.</t>
  </si>
  <si>
    <t>ARISTIZABAL CANO DEIBY DEL SOCORRO</t>
  </si>
  <si>
    <t>13:48:14</t>
  </si>
  <si>
    <t>NA  ALCALDIA DE GIRON</t>
  </si>
  <si>
    <t>890204802</t>
  </si>
  <si>
    <t>CC 60373465</t>
  </si>
  <si>
    <t>000 0</t>
  </si>
  <si>
    <t xml:space="preserve">HISTORICO DE INCAPACIDADES DEIBY DEL SOCORRO ARISTIZABAL CANOGirón.. 29 de Marzo de 2023Cordial saludo..Por medio  de la presente me permito enviar adjunto documento para su conocimiento y fines pertinentes.   Atentamente.. </t>
  </si>
  <si>
    <t>NAVARRO BAUTISTA IVAN</t>
  </si>
  <si>
    <t>14:02:55</t>
  </si>
  <si>
    <t>13445456</t>
  </si>
  <si>
    <t>CC 13445456</t>
  </si>
  <si>
    <t>5721034</t>
  </si>
  <si>
    <t>CALLE22 5 A  27 LA CABRERA</t>
  </si>
  <si>
    <t>PETICIÓNPRIMERO: Se haga entrega.. por parte de esta entidad.. del dinero por concepto deincapacidad.. que me adeuda.SEGUNDO: Se investigue las causas que promovieron la negligencia administrativa enrelación al trámite que realicé en esta entidad y del cual no obtuve respuesta alguna.TERCERO: Solicito que el precedimento se adelante bajo el decreto 19 de 2012 enero 10..en los siguientes artículos:… “Artículo 1. Objetivo general. Los trámites.. los procedimientos y las regulacionesadministrativas tienen por finalidad proteger y garantizar la efectividad de losderechos de las personas naturales y jurídicas ante las autoridades y facilitar lasrelaciones de los particulares con estas como usuarias o destinatarias de susservicios de conformidad con los principios y reglas previstos en la constituciónpolítica y en la ley. En tal virtud.. el presente decreto tiene por objeto suprimir oreformar los trámites.. procedimientos y regulaciones innecesarios existentes en laadministración pública.. con el fin de facilitar la actividad de las personas naturales y jurídicas ante las autoridades.. contribuir a la eficiencia y eficacia de éstas ydesarrollar los principios constitucionales que la rigen. Artículo 6. Simplicidad delos trámites. los trámites establecidos por las autoridades deberán ser sencillos..eliminarse toda complejidad innecesaria y los requisitos que se exijan a losparticulares deberán ser racionales y proporcionales a los fines que se persiguecumplir Las autoridades deben estandarizar los trámites.. estableciendo requisitossimilares para trámites similares.” … (COLOMBIA.. 2012)CUARTO: En el evento de ser negada mi petición.. le solicito se sirva informar las razonesde orden legal ajustadas a los derechos fundamentales.. las normas y los precedentesjurisprudenciales que sustentan la decisión.</t>
  </si>
  <si>
    <t>FORERO FORERO MARIA ANGELICA</t>
  </si>
  <si>
    <t>14:30:13</t>
  </si>
  <si>
    <t>1076648770</t>
  </si>
  <si>
    <t>CS SOLUCIONES Y ASESORIAS SAS</t>
  </si>
  <si>
    <t>CSALGADOA</t>
  </si>
  <si>
    <t>CC 1076648770</t>
  </si>
  <si>
    <t>7038126</t>
  </si>
  <si>
    <t>4904946</t>
  </si>
  <si>
    <t>KR  70A 75 93</t>
  </si>
  <si>
    <t>Se solicita como derecho de peticion pagar la licencia de maternidad   de las fechas 16-12-2022 al 20-04-2023.. ya que la negaon por que dijeron que no habian aportes o se hicieron despues de la fecha.</t>
  </si>
  <si>
    <t>VIERA MONTAÑO FELIPE OSWALDO</t>
  </si>
  <si>
    <t>15:32:57</t>
  </si>
  <si>
    <t>1111742005</t>
  </si>
  <si>
    <t>CC 1111742005</t>
  </si>
  <si>
    <t>5136912</t>
  </si>
  <si>
    <t>3142046102</t>
  </si>
  <si>
    <t>CL 15A 68A 35 AP 407 TO C KR TO DE ALMERIA BA</t>
  </si>
  <si>
    <t xml:space="preserve">Derecho de Peticion recibido en linea de frente por Andrea GarciaSolicitando el pagos de incapacidades pendientes </t>
  </si>
  <si>
    <t>MONTAÑO MONTAÑO MARIA NELLY</t>
  </si>
  <si>
    <t>15:49:12</t>
  </si>
  <si>
    <t>31376587</t>
  </si>
  <si>
    <t>MARIA NELLY MONTAÑO MONTAÑO</t>
  </si>
  <si>
    <t>CC 31376587</t>
  </si>
  <si>
    <t>4041347</t>
  </si>
  <si>
    <t>KR  41E1N52 65</t>
  </si>
  <si>
    <t>POR DERECHO DE PETICION SE SOLICITA EL PAGO DE INCAPACIDADE RESGISTRADAS DESDDE EL 15/02/2023 Y RADICAR O TRANSCRIBIR EL RESTO DE INCAPACIDADES YA Q SE HAN TENIDO DIFERENTES INCONVENIENTES A LA HORA DE RADICARLAS</t>
  </si>
  <si>
    <t>BURBANO GUERRERO KAREN YORELY</t>
  </si>
  <si>
    <t>16:22:02</t>
  </si>
  <si>
    <t>CONSORCIO C.C.C  CONSORCIO C.C.C 2016</t>
  </si>
  <si>
    <t>900920665</t>
  </si>
  <si>
    <t>CONSORCIO C.C.C 2016</t>
  </si>
  <si>
    <t>DGMUESESM</t>
  </si>
  <si>
    <t>CC 1061769270</t>
  </si>
  <si>
    <t xml:space="preserve"> 3142091</t>
  </si>
  <si>
    <t>CRA 44A  NRO 16A 29 URB CALATRAVA</t>
  </si>
  <si>
    <t>consorcio solicita el pago de la incapacidad de maternidad de la usuaria karen burbano</t>
  </si>
  <si>
    <t>TIPO CUENTA</t>
  </si>
  <si>
    <t>N° CUENTA</t>
  </si>
  <si>
    <t>FECHA DE PAGO</t>
  </si>
  <si>
    <t>RECAUDO</t>
  </si>
  <si>
    <t>11/04/2023</t>
  </si>
  <si>
    <t>GLOBAL SALES SOLUTIONS COLOMBIA SAS</t>
  </si>
  <si>
    <t xml:space="preserve">  GLOBAL SALES SOLUTIONS COLOMBI</t>
  </si>
  <si>
    <t>900154405</t>
  </si>
  <si>
    <t>NT 900154405</t>
  </si>
  <si>
    <t>8290000</t>
  </si>
  <si>
    <t>INVERSIONES CLINITAS SAS</t>
  </si>
  <si>
    <t xml:space="preserve">  CENTROS MEDICOS COLSANITAS</t>
  </si>
  <si>
    <t>901041691</t>
  </si>
  <si>
    <t>NT 901041691</t>
  </si>
  <si>
    <t>3133516320</t>
  </si>
  <si>
    <t>CALLE 100 N 11B 27</t>
  </si>
  <si>
    <t xml:space="preserve"> Fecha del Inconveniente (Dia/Mes/Año) : 28/03/2023 Lugar del Inconveniente:  NO APLICA Persona que lo atendio: NO APLICA Medio por el que quiere la respuesta:  email : TANARANJO@KERALTY.COM ..............................................  Resumen de la Queja:  BUEN DÍA SEÑORES NUEVA EPS. EN NOMBRE DE CENTROS MÉDICOS COLSANITAS SOLICITAMOS SU AMABLE COLABORACIÓN GENERANDO CERTIFICADO DE INCAPACIDADES QUE REPOSAN EN SU SISTEMA A NOMBRE DEL FUNCIONARIO MONICA SERNA GRISALES IDENTIFICADO CON CEDULA DE CIUDADANÍA 30327987.. LO ANTERIOR YA QUE FUE SOLICITADO POR LA EPS A LA CUAL SE ENCUENTRA AFILIADO ACTUALMENTE PARA GESTIÓN DE INCAPACIDADES. POR FAVOR GENERA RESPUESTA AL CORREO TANARANJO@KERALTY.COM</t>
  </si>
  <si>
    <t>3142210705</t>
  </si>
  <si>
    <t>VEREDA FONQUETA</t>
  </si>
  <si>
    <t>RATIVA MONTAÑO LIZETH OMAIRA</t>
  </si>
  <si>
    <t xml:space="preserve">  GARCIA CARMONA JOSE LUIS</t>
  </si>
  <si>
    <t>79133839</t>
  </si>
  <si>
    <t>CC 1078827575</t>
  </si>
  <si>
    <t xml:space="preserve"> Fecha del Inconveniente (Dia/Mes/Año) : 01/03/2023 Lugar del Inconveniente:  CHIA Persona que lo atendio: LICENCIA DE MATERNIDAD Medio por el que quiere la respuesta:  email : jeffergr10@gmail.com ..............................................  Resumen de la Queja:  BUENA TARDE SOLICITO RESPUESTA SOBRE LA INCAPACIDAD DE MI EMPLEADA LA CUAL SE RADICO DESDE SEPTIEMBRE DEL 2022 Y A LA FECHA NO LE HA SIDO CANCELADA .. LE ESTAN NEGANDO ALGO QUE POR LEY LE PERTENECE .. EL ESTADO DEL TRAMITE LLEVA MAS DE 6 MESES Y SIGUE EN ESTADO TRANSCRITO .. SOLICITO RESPUESTA INMEDIATA</t>
  </si>
  <si>
    <t>BAUTISTA CARDEÑO PAULA KATHERINE</t>
  </si>
  <si>
    <t>08:08:10</t>
  </si>
  <si>
    <t>1115086532</t>
  </si>
  <si>
    <t>BAUTISTACARDEÑOPAULA KATHERINE</t>
  </si>
  <si>
    <t>PSANCHEZP</t>
  </si>
  <si>
    <t>CC 1115086532</t>
  </si>
  <si>
    <t>2361000</t>
  </si>
  <si>
    <t>CALLE 1C SUR NUMERO 15A 51</t>
  </si>
  <si>
    <t>30/marzo/2023 Guadalajara de BugaSeñoresNUEVA EPSGuadalajara de Buga-Valle del CaucaRef DERECHO DE PETICIONPaula Katherine Bautista Cardeño.. mujer.. mayor y vecina de esta Ciudad.. identificada como apare pie de mi firma.. en mi afiliada cotizante a esa Nueva EPS.. respetuosamente acudo ante ustedesen ejercicio del derecho de petición consagrado en el artículo 23 de la constitución nacional.. a fin de solicitarle el reconocimiento y pago de la licencia de maternidad que tengo derecho por ocasión.. d nacimiento de mi menor hija Shani Bernal Bautista.Fundamento estas peticiones en los siguientesHECHOS1. Estoy afiliada a la Nueva EPS.. estando al dia en mis aportes hasta la fecha2. Con fechas 15/05/2022.. 14/06/2022.. 13/07/2022 16/08/2022 15/09/2022.. 12/10/2022..10/11/2022.. 16/12/2022.. 12/01/2023.. 13/03/2023 y 30/03/2023..cancele ante la EPS las cotizaciones correspondientes a los meses de abril.. mayo.. junio.. julio.. agosto.. septiembre octubre.. noviembre.. diciembre del año 2022 yenero.. febrero.. marzo del año 2023 3. El dia 9 de febrero 2023 en el hospital San José de Buga de esta ciudad.. nació mi menoShani Bernal Bautista 4. Según incapacidad # 00088503355.. me concedieron una licencia de maternidad equival126 días.. desde el 9 de febrero del 2023 hasta el 14 de junio del 2023 5. Nueva EPS niega el pago niega pago de la anterior licencia de maternidad.. aduciendo d pagos se realizaron por fuera de las fechas exigidas por la ley.. violándome el derecho a minimo vital.. pues al encontrarme incapacitada para trabajar.. no cuento con recursos p alimentar y atender a mis tres menores hijas.RAZONES QUE FUNDAMENTAN LA PETICIONActualmente me encuentro a paz y salvo con la EPS Nueva EPS. Si bien es cierto el ultimo p pertenecia al mes de febrero lo pague el 8 de marzo del 2023 siendo esa la fecha limite de p entidad aseguradora subió el pago el 13 de marzo del 2023.. la EPS no notifico a ninguno de fecha limite de pago.. ellos en el correo que notificaron el no pago de licencia dice  que el 3/</t>
  </si>
  <si>
    <t>HOSPITAL UNIVERSITARIO DEL VALLE EVARISTO GAR</t>
  </si>
  <si>
    <t>09:05:29</t>
  </si>
  <si>
    <t>HOSPITAL UNIVER  HOSPITAL UNIVERSITARIO DEL VAL</t>
  </si>
  <si>
    <t>890303461</t>
  </si>
  <si>
    <t>NT 890303461</t>
  </si>
  <si>
    <t>5580164</t>
  </si>
  <si>
    <t>CALLE 5 36 08</t>
  </si>
  <si>
    <t xml:space="preserve">SE ADJUNTA SOPORTE CON PETICION </t>
  </si>
  <si>
    <t>ESTRADA CARDONA ISABEL CRISTINA</t>
  </si>
  <si>
    <t>10:51:25</t>
  </si>
  <si>
    <t>tania hernandez  DISTRIBUCIONES MERKSUR Y CIA L</t>
  </si>
  <si>
    <t>900093608</t>
  </si>
  <si>
    <t>CC 1033647755</t>
  </si>
  <si>
    <t>4441348</t>
  </si>
  <si>
    <t xml:space="preserve">solicitan pago de licencia de maternidad </t>
  </si>
  <si>
    <t>BOTERO ECHEVERRY JOSE FERNANDO</t>
  </si>
  <si>
    <t>10:56:01</t>
  </si>
  <si>
    <t>16673455</t>
  </si>
  <si>
    <t>KOSE FERNANDO BOTERO ECHEVERRY</t>
  </si>
  <si>
    <t>CC 16673455</t>
  </si>
  <si>
    <t>3108285</t>
  </si>
  <si>
    <t>3108285938</t>
  </si>
  <si>
    <t>CL 3 NORTE 13 18 BARRIO CADILLAL</t>
  </si>
  <si>
    <t>Usuarioq quien solicita el pago a su incapacidad 22 de noviembre - se anexa oficio</t>
  </si>
  <si>
    <t>GUZMAN LADINO DORIS</t>
  </si>
  <si>
    <t>10:58:38</t>
  </si>
  <si>
    <t>51966755</t>
  </si>
  <si>
    <t>CC 51966755</t>
  </si>
  <si>
    <t>5702344</t>
  </si>
  <si>
    <t>CARRERA 88 H 73 B 41 SUR</t>
  </si>
  <si>
    <t>CORDIAL SALUDO. USUARIO QUIEN SOLICITA VALIDACION DE CASO POR PAGO DE INCAPACIDADES QUE SE REALIZARON POR COLPENSIONES DEACUERDO A NOVEDADES. GRACIAS</t>
  </si>
  <si>
    <t>TAMAYO RODRIGUEZ DIANA YIZEL</t>
  </si>
  <si>
    <t>11:28:28</t>
  </si>
  <si>
    <t>1117971564</t>
  </si>
  <si>
    <t>CLINICA DEL CHAIRA LIMITADA IP</t>
  </si>
  <si>
    <t>DTRUJILLOV</t>
  </si>
  <si>
    <t>SALUD VITAL DEL HUILA I.P.S S.A.S - SEDE CAMPOALEGRE</t>
  </si>
  <si>
    <t>CC 1117971564</t>
  </si>
  <si>
    <t>4376997</t>
  </si>
  <si>
    <t>3104567290</t>
  </si>
  <si>
    <t>CL 8 NMERO 6 26</t>
  </si>
  <si>
    <t>Cordial saludo.. empleador solicita reconocimiento de licencia de maternidad</t>
  </si>
  <si>
    <t>MEDINA ALOMIA AQUILEO</t>
  </si>
  <si>
    <t>13:45:17</t>
  </si>
  <si>
    <t xml:space="preserve">buenaventura  GAMBOA ASOCIADOS Y CIA LTDA O </t>
  </si>
  <si>
    <t>900579248</t>
  </si>
  <si>
    <t xml:space="preserve">GAMBOA ASOCIADOS Y CIA LTDA O </t>
  </si>
  <si>
    <t>CC 16980022</t>
  </si>
  <si>
    <t>3164960250</t>
  </si>
  <si>
    <t>CL 2 NRO 5B 48</t>
  </si>
  <si>
    <t xml:space="preserve">se solicito que expidan las incapacidades bajos los parametros exigidos en el decreto 1427 de 29 julio del 2022 para poder radicar ante el fondo de pension y puedan realizar los pagos de dichas incacpidades </t>
  </si>
  <si>
    <t>DAZA NIÑO LUZ ROCIO</t>
  </si>
  <si>
    <t>14:38:42</t>
  </si>
  <si>
    <t>MANOFACTURAS JA MANOFACTURAS JA MANOFACTURAS JACNA SAS</t>
  </si>
  <si>
    <t>830115744</t>
  </si>
  <si>
    <t>JPGONZALEZC</t>
  </si>
  <si>
    <t>CC 52120475</t>
  </si>
  <si>
    <t xml:space="preserve">601 4750000 </t>
  </si>
  <si>
    <t xml:space="preserve"> 601 4750000 </t>
  </si>
  <si>
    <t xml:space="preserve"> DIAGONAL 16 A NO 24 D 24 SUR</t>
  </si>
  <si>
    <t xml:space="preserve">Buenas tardes.. empleador ..solicIta validar  fecha de pago.. se anexa soporte.  </t>
  </si>
  <si>
    <t>VERA VARGAS CARLOS WILLIAM</t>
  </si>
  <si>
    <t>15:29:43</t>
  </si>
  <si>
    <t>MONROY BENAVIDES LUIS JAIME</t>
  </si>
  <si>
    <t>4111133</t>
  </si>
  <si>
    <t>CFGONZALEZ</t>
  </si>
  <si>
    <t>CC 1116852394</t>
  </si>
  <si>
    <t>6550885</t>
  </si>
  <si>
    <t>CARRERA 5 # 9 43</t>
  </si>
  <si>
    <t>Buen día.. envío documento para dar continuidad a un proceso que se estaba llevando por PQR ante la Nueva EPS pero no ha sido posible obtener respuesta.. por lo cual me permito enviarla por este medio para su respectiva revisión.Quedo atento a sus comentarios.</t>
  </si>
  <si>
    <t>NONSOQUE BARRERA ANGELA MILENA</t>
  </si>
  <si>
    <t>16:13:25</t>
  </si>
  <si>
    <t>LYC SAS  LYC SAS</t>
  </si>
  <si>
    <t>900407432</t>
  </si>
  <si>
    <t>LYC SAS</t>
  </si>
  <si>
    <t>CC 1049626774</t>
  </si>
  <si>
    <t>6684545</t>
  </si>
  <si>
    <t xml:space="preserve"> 6684545</t>
  </si>
  <si>
    <t>AUTOP NORTE 232 35 LC 4 113 CC BIMA</t>
  </si>
  <si>
    <t>La empresa LYC SAS solicta el pago de incapacidad y revision de incapacidad la cual es una prorroga del usuario NONSOQUE BARRERA ANGELA MILENA</t>
  </si>
  <si>
    <t>RODRIGUEZ AHUMADA LIZ LILA</t>
  </si>
  <si>
    <t>01/04/2023</t>
  </si>
  <si>
    <t>10:28:57</t>
  </si>
  <si>
    <t>32828437</t>
  </si>
  <si>
    <t>TEMPO LTDA</t>
  </si>
  <si>
    <t>CC 32828437</t>
  </si>
  <si>
    <t>6017899</t>
  </si>
  <si>
    <t>3005661</t>
  </si>
  <si>
    <t>KR 2417 36</t>
  </si>
  <si>
    <t xml:space="preserve">USUARIA QUE NO ESTA DE ACUERDO CON LA RESPUESTA DE PRESTACIONES ECONMICAS CON RESPSTO DE LAS INCAPACIDADES PENDIENTES </t>
  </si>
  <si>
    <t>RAMIREZ FORERO ELDY EDILSA</t>
  </si>
  <si>
    <t>11:04:09</t>
  </si>
  <si>
    <t>1116182100</t>
  </si>
  <si>
    <t>RAMIREZFOREROELDY EDILSA</t>
  </si>
  <si>
    <t>YMONT</t>
  </si>
  <si>
    <t>MEDICINA Y TECNOLOGIA LTDA MEDYTEC - TAME</t>
  </si>
  <si>
    <t>CC 1116182100</t>
  </si>
  <si>
    <t>8882365</t>
  </si>
  <si>
    <t>3222547178</t>
  </si>
  <si>
    <t>CALLE 9 13 75</t>
  </si>
  <si>
    <t xml:space="preserve">Cordeial saludousuaria solicita radicacion de derecho de peticion ya que a la fecha no le dan solucion del pago de la incapacidad radicada el dia 11 de mayo del 2022 con numero de radicado EIN 3049023 por licencia de maternidad.. y ya ha realizado todos los pasos que le indicaron en la oficina de la NUEVA EPS  los cuales son: radicacion de la incapacidad.. creacion a terceros.. creacion de usuario en linea  portal transaccional y punto de apoyo.anexo soportes </t>
  </si>
  <si>
    <t>12/04/2023</t>
  </si>
  <si>
    <t>ALMEYDA GAITAN JUAN SEBASTIAN</t>
  </si>
  <si>
    <t>11:11:30</t>
  </si>
  <si>
    <t>GAITAN ARENAS LUCY EDITH</t>
  </si>
  <si>
    <t>30207386</t>
  </si>
  <si>
    <t>MALOZADA</t>
  </si>
  <si>
    <t>CC 1095933292</t>
  </si>
  <si>
    <t>6164294</t>
  </si>
  <si>
    <t>CALLE 20 NO 26 26 SANTA CRUZ</t>
  </si>
  <si>
    <t xml:space="preserve">familiar del señor cc 1095933292 juan sebastian almeida  solicita el pago de la incapacidades que el señor tenia a su favor como apoderada del beneficio por mutuo acuerdo del nucleo familiar del serñor sebastian se dajunta la declaracion juramentada y soportes para el mismo tramite de dicha solicitud </t>
  </si>
  <si>
    <t>PROYECCION LABORAL S.A.S.</t>
  </si>
  <si>
    <t xml:space="preserve">  PROYECCION LABORAL S.A.S.</t>
  </si>
  <si>
    <t>830080686</t>
  </si>
  <si>
    <t>NT 830080686</t>
  </si>
  <si>
    <t>2561444</t>
  </si>
  <si>
    <t>CARRERA 23 N 86 05</t>
  </si>
  <si>
    <t xml:space="preserve"> Fecha del Inconveniente (Dia/Mes/Año) : 28/03/2023 Lugar del Inconveniente:  BOGOTA Persona que lo atendio: CORREO NUEVA EPS Medio por el que quiere la respuesta:  email : SEGURIDADSOCIAL@PROYECCIONLABORAL.COM ..............................................  Resumen de la Queja:  CORDIAL SALUDO.. ME PERMITO SOLICITAR RE PAGAR LA INCAPACIDAD A NOMBRE DEL SEÑOR GALINDO DEVIA ANDRES FELIPE C.C. 1030627647 CON FECHAS DEL 06/02/2023=3 DÍAS.. YA QUE TIENEN CAUSAL DE NEGACIÓN ¿PERIODO CAUSADO SIN PAGO: 03/2023¿.. SIN EMBARGO LA EMPRESA A CANCELADO DE FORMA OPORTUNA LA SEGURIDAD DEL SEÑOR PERIODO 12-2022 PLANILLA 9444347454.. 01-2023 PLANILLA 9445626711.. 02-2023 PLANILLA 9447010153.. 03-2023 PLANILLA 9448429657.</t>
  </si>
  <si>
    <t>CARDENAS PINTO ANDRES FELIPE</t>
  </si>
  <si>
    <t xml:space="preserve">  MAXITEMPO SAS</t>
  </si>
  <si>
    <t>9008565325</t>
  </si>
  <si>
    <t>CC 1005271666</t>
  </si>
  <si>
    <t>CL 102 A 47A 39</t>
  </si>
  <si>
    <t xml:space="preserve"> Fecha del Inconveniente (Dia/Mes/Año) : 10/06/2022 Lugar del Inconveniente:  NUEVA EPS Persona que lo atendio: NUEVA EPS Medio por el que quiere la respuesta:  correspondencia : CL 102 A 47A 39 ..............................................  Resumen de la Queja:  CON LA PRESENTE MAXITEMPO SAS IDENTIFICADO CON NIT. 900856532-5.. NOS PERMITIMOS CONFIRMARLE QUE NUESTRO COLABORADOR CARDENAS PINTO ANDRES FELIPE IDENTIFICADO CON CEDULA DE CIUDADANIA NO 1005271666.. SE ENCONTRABA INCAPACITADO EN EL TIEMPO  10/06/2022 HASTA 09/07/2022.. DE ACUERDO CON LA INCAPACIDAD RADICADA EL 29/07/2022.. POR LO ANTERIOR SOLICITAMOS USTEDES SE HAGA EL RECONOCIMIENTO DE PAGO ESTA INCAPACIDAD.</t>
  </si>
  <si>
    <t>CALDERA DIAZ KARYNA PAOLA</t>
  </si>
  <si>
    <t>CC 1047403844</t>
  </si>
  <si>
    <t xml:space="preserve"> Fecha del Inconveniente (Dia/Mes/Año) : 29/04/2022 Lugar del Inconveniente:  NUEVA EPS Persona que lo atendio: NUEVA EPS Medio por el que quiere la respuesta:  correspondencia : CL 102 A 47A 39 ..............................................  Resumen de la Queja:  CON LA PRESENTE MAXITEMPO SAS IDENTIFICADO CON NIT. 900856532-5.. NOS PERMITIMOS CONFIRMARLE QUE NUESTRO COLABORADOR CALDERA DIAZ KARYNA PAOLA                                                                                                IDENTIFICADO CON CEDULA DE CIUDADANIA NO 1047403844.. SE ENCONTRABA INCAPACITADO EN EL TIEMPO  29/04/2022 HASTA 03/05/2022.. DE ACUERDO CON LA INCAPACIDAD RADICADA EL 11/11/2022.. POR LO ANTERIOR SOLICITAMOS USTEDES SE HAGA EL RECONOCIMIENTO DE PAGO INCAPACIDAD.</t>
  </si>
  <si>
    <t>CORREA CASTAÑO ALBEIRO</t>
  </si>
  <si>
    <t>16:39:58</t>
  </si>
  <si>
    <t>6522962</t>
  </si>
  <si>
    <t>TRANSCOL RISARALDA SAS</t>
  </si>
  <si>
    <t>JARISTIZABAL</t>
  </si>
  <si>
    <t>CC 6522962</t>
  </si>
  <si>
    <t>3127405137</t>
  </si>
  <si>
    <t>3105013198</t>
  </si>
  <si>
    <t>VILLA CONSOTA MZ 1 CS 33</t>
  </si>
  <si>
    <t>AFILIADO RADICA SOLICITUD DE CERTIFICADOS DE INCAPACIADDES MEDICAS EXPEDIDAS DE ACUERDO A LOS REQUISITOS DEL DECRETO 1427 DE 29 DE JULIO DE 2022</t>
  </si>
  <si>
    <t>BELEÑO DUARTE EMILEIDA</t>
  </si>
  <si>
    <t xml:space="preserve">  EMILEIDA BELEÑO DUARTE</t>
  </si>
  <si>
    <t>1095802571</t>
  </si>
  <si>
    <t>CC 1095802571</t>
  </si>
  <si>
    <t>BARRIO NUEVO ORIENTE MANZANA C CASA 35</t>
  </si>
  <si>
    <t xml:space="preserve"> Fecha del Inconveniente (Dia/Mes/Año) : 07/02/2023 Lugar del Inconveniente:  NUEVA EPS Persona que lo atendio: NUEVA EPS Medio por el que quiere la respuesta:  correspondencia : BARRIO NUEVO ORIENTE MANZANA C CASA 35 ..............................................  Resumen de la Queja:  BUENAS NOCHES.. MI SOLICITUD ES PORQUE TENGO LICENCIA DE MATERNIDAD.MI BEBÉ NACIÓ EL 1 DE FEBRERO Y EL DÍA 7 DE FEBRERO 2023 LLEVÉ LOS DOCUMENTOS</t>
  </si>
  <si>
    <t xml:space="preserve"> YA SOLICITÉ EL PAGO POR VENTANILLA Y ES HORA Y NO ME HAN REALIZADO EL PAGO.MUCHAS GRACIASESPERO PRONTA Y POSITIVA RESPUESTA </t>
  </si>
  <si>
    <t>VALBUENA ORTIZ ROCIO</t>
  </si>
  <si>
    <t>08:30:16</t>
  </si>
  <si>
    <t>bustos  ferney</t>
  </si>
  <si>
    <t>79754491</t>
  </si>
  <si>
    <t>CC 37948846</t>
  </si>
  <si>
    <t>3142118092</t>
  </si>
  <si>
    <t>KR 18R 71D 33 SUR BARRIO NACIONES</t>
  </si>
  <si>
    <t>esposo ed la paciente solicita pago de la incapacidad # 0008965018.. indica q es por tutela.. se adjunta soportes</t>
  </si>
  <si>
    <t>GARCIA BADILLO JANIO ANTONIO</t>
  </si>
  <si>
    <t>08:50:11</t>
  </si>
  <si>
    <t>91441282</t>
  </si>
  <si>
    <t>GEDASI SAS</t>
  </si>
  <si>
    <t>MAMOSQUERA</t>
  </si>
  <si>
    <t>PUNTO DE ATENCION BARRANCABERMEJA</t>
  </si>
  <si>
    <t>CC 91441282</t>
  </si>
  <si>
    <t>3228927811</t>
  </si>
  <si>
    <t>CARRERA 41 A 148 A 28 ECOFLOR</t>
  </si>
  <si>
    <t xml:space="preserve">Buen día afiliado solicita se le cancele incapacidad ya que el fondo de pensiones no va realizar el pago de la misma.. por el concepto emitido por parte de la eps fue desfavorable </t>
  </si>
  <si>
    <t>YEPEZ SALGADO CARMEN ESTHER</t>
  </si>
  <si>
    <t>08:51:41</t>
  </si>
  <si>
    <t>1103104075</t>
  </si>
  <si>
    <t>YEPEZSALGADOCARMEN ESTHER</t>
  </si>
  <si>
    <t>FEOSORIO</t>
  </si>
  <si>
    <t>MEDELLIN UNO A</t>
  </si>
  <si>
    <t>CC 1103104075</t>
  </si>
  <si>
    <t>3156553</t>
  </si>
  <si>
    <t>CL 20 14 15</t>
  </si>
  <si>
    <t>INCORFOMIDAD POR EL NO PAGO DE LICENCIA DE MATERNIDAD. REFIERE LA USUARIA QUE ES EL SEGUNDO DERECHO QUE COLOCA.</t>
  </si>
  <si>
    <t>GOMEZ DIAZ OMAR</t>
  </si>
  <si>
    <t>10:01:33</t>
  </si>
  <si>
    <t>74369504</t>
  </si>
  <si>
    <t>COOCATRANS LTDA</t>
  </si>
  <si>
    <t>LRUIZR</t>
  </si>
  <si>
    <t>PUNTO DE ATENCION YOPAL</t>
  </si>
  <si>
    <t>CC 74369504</t>
  </si>
  <si>
    <t>6358312</t>
  </si>
  <si>
    <t>3103368921</t>
  </si>
  <si>
    <t>CALLE 32 A NUMERO 13 14</t>
  </si>
  <si>
    <t>Cordial Saludo.. Usuarion quien  solicita  que se le realize las transcripciones de las incapacidades .. segun lo indica el decreto 1427 /29/2022 la cual le llego un comunicado de COLPENSIONES INDIANDO QUE NO CUMPLEN CON LOS REQUISITOS MINIMOS ESTABLESIDOS POR LA NORMATIVIDAD VIGENTE .. para que le otorgen el subsidio  pór incapacidad.. se carga soporte.</t>
  </si>
  <si>
    <t>RENGIFO ORDOÑEZ CARLOS ALBERTO</t>
  </si>
  <si>
    <t>10:28:53</t>
  </si>
  <si>
    <t xml:space="preserve">CEMEX TRANSPORT  CEMEX TRANSPORTES DE COLOMBIA </t>
  </si>
  <si>
    <t>830078000</t>
  </si>
  <si>
    <t>EMEDINAS</t>
  </si>
  <si>
    <t>CC 76315189</t>
  </si>
  <si>
    <t>3164059484</t>
  </si>
  <si>
    <t>CL 99 NRO 9A 54 BOGOTA</t>
  </si>
  <si>
    <t>Empleador  solicita  se realice el pago de las incapacidades.. mencionadas en el oficio ya que todas se encuentran en estado autorizado y no permite el portal realizar soliciyud</t>
  </si>
  <si>
    <t>SANCHEZ CHAPARRO JUAN SEBASTIAN</t>
  </si>
  <si>
    <t xml:space="preserve">  IASCEBOY</t>
  </si>
  <si>
    <t>CC 1007771773</t>
  </si>
  <si>
    <t>CR 9 17 59</t>
  </si>
  <si>
    <t>SALAMANCA JOJOA MONICA DEL PILAR</t>
  </si>
  <si>
    <t>14:33:41</t>
  </si>
  <si>
    <t>jjjjj  YAZAKI CIEMEL SA</t>
  </si>
  <si>
    <t>832000402.</t>
  </si>
  <si>
    <t>YAZAKI CIEMEL S.A.</t>
  </si>
  <si>
    <t>CC 1077087826</t>
  </si>
  <si>
    <t>AUTOPISTA NORTE KM 21</t>
  </si>
  <si>
    <t xml:space="preserve">se acerca mensajer con dp por ago de prestaciones economicas se envia soporte </t>
  </si>
  <si>
    <t>CAICEDO NARVAEZ NINFA YASMIN</t>
  </si>
  <si>
    <t>16:51:51</t>
  </si>
  <si>
    <t>37124021</t>
  </si>
  <si>
    <t>SUANY MARGOT DELGADO VILLARREA</t>
  </si>
  <si>
    <t>CC 37124021</t>
  </si>
  <si>
    <t>7362134</t>
  </si>
  <si>
    <t>3128225555</t>
  </si>
  <si>
    <t>MZ E CS 10 BARRIO JERUSALEN</t>
  </si>
  <si>
    <t>usuaria solicita pago de incapacidades</t>
  </si>
  <si>
    <t>13/04/2023</t>
  </si>
  <si>
    <t>MENDOZA ALVARADO CLAUDIA</t>
  </si>
  <si>
    <t>07:55:04</t>
  </si>
  <si>
    <t>VIAL  CONSORCIO INTERVENTOR VIAL HMV</t>
  </si>
  <si>
    <t>901441740</t>
  </si>
  <si>
    <t>CC 36624722</t>
  </si>
  <si>
    <t>3218592691</t>
  </si>
  <si>
    <t>CALLE 70 7-30</t>
  </si>
  <si>
    <t>solicita validacion de pago de incapacidades</t>
  </si>
  <si>
    <t>MUÑOZ VILLADA RAMIRO DE JESUS</t>
  </si>
  <si>
    <t xml:space="preserve">  RAMIRO DE JESUS MUÑOZ VILLADA</t>
  </si>
  <si>
    <t>15434658</t>
  </si>
  <si>
    <t>CC 15434658</t>
  </si>
  <si>
    <t>5310545</t>
  </si>
  <si>
    <t>CRA 55C 22 47</t>
  </si>
  <si>
    <t xml:space="preserve"> Fecha del Inconveniente (Dia/Mes/Año) : 17/01/2023 Lugar del Inconveniente:  RIONEGRO Persona que lo atendio: ANGELA Medio por el que quiere la respuesta:  correspondencia : CRA 55C 22 47  ..............................................  Resumen de la Queja:  SOLICITUD PAGO INCAPACIDAD NO. 0008286940</t>
  </si>
  <si>
    <t>CL 64 A 5 94</t>
  </si>
  <si>
    <t xml:space="preserve"> Fecha del Inconveniente (Dia/Mes/Año) : 30/03/2023 Lugar del Inconveniente:  PRESTACIONES ECONOMICAS Persona que lo atendio: PRESTACIONES ECONOMICAS Medio por el que quiere la respuesta:  email : gestionoperativa3@recobroscolombia.com ..............................................  Resumen de la Queja:  SE SOLICITA INFORMACION SOBRE EL ESTADO DE LAS INCAPACODADES RELACIONADAS A CONTINUACION 882746488619408908770</t>
  </si>
  <si>
    <t>FERIA URBANO STEFANY</t>
  </si>
  <si>
    <t>14:08:30</t>
  </si>
  <si>
    <t>1110574744</t>
  </si>
  <si>
    <t>FERIAURBANOSTEFANY</t>
  </si>
  <si>
    <t>CC 1110574744</t>
  </si>
  <si>
    <t>3168684</t>
  </si>
  <si>
    <t>2699898</t>
  </si>
  <si>
    <t>CARRERA 7 38 101 BARRIO GAITAN</t>
  </si>
  <si>
    <t>Buen diarequiero la reliquidación de mi licencia de maternidad.. ya que me habían informado que estaba sin reconocimiento por falta del pago del mes de febrero del 2023.. anexo copia de la planilla correspondiente a dicho mes.. requiero de manera prioritaria el pago de esta.. ya que mes están afectando el mínimo vital</t>
  </si>
  <si>
    <t>URREA CARRILLO LUIS ANTONIO</t>
  </si>
  <si>
    <t>14:10:26</t>
  </si>
  <si>
    <t>91345269</t>
  </si>
  <si>
    <t>CMALDONADOR</t>
  </si>
  <si>
    <t>CC 91345269</t>
  </si>
  <si>
    <t>6038630</t>
  </si>
  <si>
    <t>CARRERA 4 NUMERO 4 48</t>
  </si>
  <si>
    <t xml:space="preserve">SOLICITA CERTIFICADO ALACRONDO SI EXIDTIO PAGO O NO DE INCAPACIDADES DESDE EL 3 DE FEBRERO DE 200 HASTA EL 4 DE MARZO DE 2022.. CERTIFICAR LOS MOTIVOS POR LOS CUALES LAS INCAPACIDADES DE FEBRERO A MARZO Y DE MARZO A ABRIL FIGURAN EN 0 PESOS.. SOLICITA QUE TODO SEA EXPEDIDO CON NOMBBRE Y SELOS. </t>
  </si>
  <si>
    <t>MONTERO PEREZ CRISTHIAN JOHAN</t>
  </si>
  <si>
    <t>14:35:13</t>
  </si>
  <si>
    <t>ff  FOREST FIRST COLOMBIA SAS</t>
  </si>
  <si>
    <t>900371224</t>
  </si>
  <si>
    <t>CC 1127392810</t>
  </si>
  <si>
    <t>d</t>
  </si>
  <si>
    <t>CL 71 NRO 5 97 OF 405 Y 406</t>
  </si>
  <si>
    <t>se acerca empresa solicitando validar el pago de la incapacidad la cual indica que ha realizado la solicitud por plataforma y no se ha logrado se envia soporte.</t>
  </si>
  <si>
    <t>CARRERA 29C N 71 A 48</t>
  </si>
  <si>
    <t xml:space="preserve"> Fecha del Inconveniente (Dia/Mes/Año) : 02/02/2023 Lugar del Inconveniente:  PLATAFORMA Persona que lo atendio: PLATAFORMA Medio por el que quiere la respuesta:  correspondencia : CARRERA 29C N 71 A 48 ..............................................  Resumen de la Queja:  BUEN DÍA.SOLICITO POR FAVOR INFORMACIÓN DE LA INCAPACIDAD TRANSCRITA DE LA SEÑORA YORLEINIS ALGARIN CASTRO CC 1143234093 (02/02/2023 AL 04/02/2023) YA QUE A LA FECHA NO HAY RESPUESTA.QUEDO ATENTA.</t>
  </si>
  <si>
    <t xml:space="preserve"> Fecha del Inconveniente (Dia/Mes/Año) : 06/02/2023 Lugar del Inconveniente:  PLATAFORMA Persona que lo atendio: PLATAFORMA Medio por el que quiere la respuesta:  correspondencia : CARRERA 29C N 71 A 48 ..............................................  Resumen de la Queja:  BUEN DÍA.SOLICITO POR FAVOR INFORMACIÓN DE LA RADICACIÓN NO.375788 DE LA SEÑORA GABRIELA ALEY MUÑOZ CC 1192895646 YA QUE A LA FECHA NO HAY RESPUESTA.QUEDO ATENTA.</t>
  </si>
  <si>
    <t>APLOPEZ</t>
  </si>
  <si>
    <t>14/04/2023</t>
  </si>
  <si>
    <t xml:space="preserve"> Fecha del Inconveniente (Dia/Mes/Año) : 23/01/2023 Lugar del Inconveniente:  PLATAFORMA Persona que lo atendio: PLATAFORMA Medio por el que quiere la respuesta:  correspondencia : CARRERA 29C N 71 A 48 ..............................................  Resumen de la Queja:  BUEN DÍA.SOLICITO POR FAVOR INFORMACIÓN DE LA RADICACIÓN NO.366578  DE LA SEÑORA KERLY STEFANNY PABON BLANCO CC 1090478955 YA QUE A LA FECHA NO HAY RESPUESTA.QUEDO ATENTA.</t>
  </si>
  <si>
    <t>RIASCO IBARRA JORGE ARMANDO</t>
  </si>
  <si>
    <t xml:space="preserve">  JOSE UBER YARA GOMEZ</t>
  </si>
  <si>
    <t>1130683178</t>
  </si>
  <si>
    <t>CC 1114892100</t>
  </si>
  <si>
    <t>3215769854</t>
  </si>
  <si>
    <t>CALLE 10C  1 15 BARRIO ZAFRA CANDELARIA</t>
  </si>
  <si>
    <t xml:space="preserve"> Fecha del Inconveniente (Dia/Mes/Año) : 31/03/2023 Lugar del Inconveniente:  CALI Persona que lo atendio: SOLICITUD DE COPIAS Medio por el que quiere la respuesta:  correspondencia : CALLE 10C  1 15 BARRIO ZAFRA CANDELARIA ..............................................  Resumen de la Queja:  ASUNTO: SOLICITUD DE COPIAS.COLABORADOR CON MÁS DE 180 DÍAS DE INCAPACIDADES CONTINUAS: JORGE ARMANDO RIASCOS IBARRA CC: 11148921001.COPIA DE LA CARTA CON FIRMA DE RECIBIDO.. DE LA NOTIFICACIÓN AL USUARIO DEL CONCEPTO DE REHABILITACIÓN Y CERTIFICADO DE INCAPACIDADES CON NÚMERO TOTAL DE DÍAS.2.COPIA DE LA CARTA CON FIRMA DE RECIBIDO O SELLO DE RECIBIDO.. DE LA NOTIFICACIÓN A LA EMPRESA DEL CONCEPTO DE REHABILITACIÓN Y CERTIFICADO DE INCAPACIDADES CON NÚMERO DE PARA DÍAS.</t>
  </si>
  <si>
    <t>ALZATE RUIZ ERIKA LILIANA</t>
  </si>
  <si>
    <t>09:50:11</t>
  </si>
  <si>
    <t>JDJ INVERSIONES JDJ INVERSIONES JDJ INVERSIONES SAS</t>
  </si>
  <si>
    <t>901469773</t>
  </si>
  <si>
    <t>CC 1053788304</t>
  </si>
  <si>
    <t>9370087</t>
  </si>
  <si>
    <t>3213642464</t>
  </si>
  <si>
    <t>CRA  18 A # 53-50</t>
  </si>
  <si>
    <t xml:space="preserve">EMPLEADOR RADICA SOLICUTUD PARA LA VERIFICACIÓN Y PAGO DE LA INCAPACIDAD RADICADA Y LA CUAL A LA FECHA NO SE HA RECIBIDO NINGUNA RESPUESTA. SOLICITA QUE SE LO NOTIFIQUEN POR ESCRITO </t>
  </si>
  <si>
    <t>GONZALEZ ALBARRACIN SANDRO MAURICIO</t>
  </si>
  <si>
    <t>10:26:53</t>
  </si>
  <si>
    <t>86049949</t>
  </si>
  <si>
    <t>INVERSIONES PALMAROSA SAS</t>
  </si>
  <si>
    <t>CC 86049949</t>
  </si>
  <si>
    <t>6236003</t>
  </si>
  <si>
    <t>3216103</t>
  </si>
  <si>
    <t>CL 2 N 6 29</t>
  </si>
  <si>
    <t>Asunto: QUEJA INFORMACION  La queja tiene como fin colocar una queja ya que en una certificación expedida por ustedes el 26 enero 2023 muestra que se nos había autorizado unos pagos y nunca los hicieron y adicional en otra certificación expedida el 28 de febrero ya la información no aparece y se encuentra modificada Solicitamos claridad sobre lo anterior Cordialmente  HILDA NIÑO JIMENEZINVERSIONES PALMAROSA S.A.SCra. 17 No. 93 – 82 Oficina 4066236003 – 6235991Bogotá D.C.</t>
  </si>
  <si>
    <t>SUAREZ VALERO GUSTAVO ADOLFO</t>
  </si>
  <si>
    <t>12:42:23</t>
  </si>
  <si>
    <t>1116235884</t>
  </si>
  <si>
    <t>FABILU LTDA</t>
  </si>
  <si>
    <t>CC 1116235884</t>
  </si>
  <si>
    <t>4241418</t>
  </si>
  <si>
    <t>3185246568</t>
  </si>
  <si>
    <t>CARRERA 48 NUMERO 11 65 BARRIO DEPARTAMENTAL</t>
  </si>
  <si>
    <t>se envia solicitud donde el afiliado pidepor motivo de rechazo de colfondos donde informa que la nueva eps solo a pagado 143 dias de incapacidades y el sr manfiesta que segun carta anexa requiere pago de las incapacidades faltantes para poder dirigirse a colfondos y que esta entidad sega realiando los pagos superiores a 180 dais</t>
  </si>
  <si>
    <t>GARZON GONZALEZ MARIA DERMA</t>
  </si>
  <si>
    <t>12:58:27</t>
  </si>
  <si>
    <t>22503065</t>
  </si>
  <si>
    <t>TEMPORALES UNO-A BOGOTA S.A.S</t>
  </si>
  <si>
    <t>CC 22503065</t>
  </si>
  <si>
    <t>3200977</t>
  </si>
  <si>
    <t>2801301</t>
  </si>
  <si>
    <t>KR 9 C ESTE 7 58 BARRIO SAN PEDRO</t>
  </si>
  <si>
    <t>Buenas tardes.. afiliada refiere que COLPENSIONES le esta solicitando que las incapacidades en relacion .. no estan cumpliendo con el decreto 1427 del 29/07/2022 .. solicta respuesta lo mas pronto posible.</t>
  </si>
  <si>
    <t>VELASQUEZ BUITRAGO JIMMY ALEXANDER</t>
  </si>
  <si>
    <t xml:space="preserve">  BIOSAFE DE C</t>
  </si>
  <si>
    <t>900032686</t>
  </si>
  <si>
    <t>CC 80727570</t>
  </si>
  <si>
    <t>7963562</t>
  </si>
  <si>
    <t>REEMBOLSO INCAPACIDAD</t>
  </si>
  <si>
    <t xml:space="preserve"> Fecha del Inconveniente (Dia/Mes/Año) : 09/03/2023 Lugar del Inconveniente:  NUEVA EPS Persona que lo atendio: INCAPACIDADES Medio por el que quiere la respuesta:  email : biosafeltda1@gmail.com ..............................................  Resumen de la Queja:  BUEN DIA POR MEDIO DEL PRESENTE SOLICITO A UISTEDES SE DE REEMBOLSO O PASO A PASO PARA SOLICTAR REEMBOLSO DE LA INCAPACIDAD A NOMBRE DEL SEÑO JIMMY ALEXANDER VELASQUEZ CC 80727570 CORRESPONDIENTE DEL 09 AL 11 DE MARZO REEMBOLSADOS A LA CUENTA BANCARIO DE LA EMRPESA YA REGISTRADA ENTERIORMENTE</t>
  </si>
  <si>
    <t>ALBA MATAMOROS JENIFER NATALIA</t>
  </si>
  <si>
    <t xml:space="preserve">  FLORVAL SAS</t>
  </si>
  <si>
    <t>800049458</t>
  </si>
  <si>
    <t>CC 1056928073</t>
  </si>
  <si>
    <t>6633030</t>
  </si>
  <si>
    <t>COTA CUNDIMARCA</t>
  </si>
  <si>
    <t xml:space="preserve"> Fecha del Inconveniente (Dia/Mes/Año) : 31/03/2023 Lugar del Inconveniente:  CUNDINAMARCA COTA Persona que lo atendio: N Medio por el que quiere la respuesta:  email : emi.holguin@ghtcorp.com ..............................................  Resumen de la Queja:  BUEN DIARECIBA UN CORDIAL SALUDODE LA MANERA MAS ATENTA SOLICITO DE SU AMABLE COLABORACION INDICANDOME EN QUE SE ENCUENTRA LA INCAPACIDAD DE LA USUARIA ALBA MATAMOROS JENIFER NATALIA CC. 1056928073 DEL 13/12/2022 AL 22/12/2022 POR MOTIVO QUE SE ENCUENTRA RETIRADA DESDE 23/12/2022 Y AL INGRESAR AL PORTAL NO SE PUEDE EVIDENCIAR CORRESPONDIENTE A LA EMPRESA FLORVAL SAS NIT 800049458CORDIAL SALUDO</t>
  </si>
  <si>
    <t>CALA SUAREZ SILVIA JULIANA</t>
  </si>
  <si>
    <t>17:05:53</t>
  </si>
  <si>
    <t>CLAUDIA JULIETA  CLAUDIA JULIETA OTERO RIVERA</t>
  </si>
  <si>
    <t>63350209</t>
  </si>
  <si>
    <t>CC 1096250426</t>
  </si>
  <si>
    <t>6473332</t>
  </si>
  <si>
    <t>cra 35a 46 52</t>
  </si>
  <si>
    <t xml:space="preserve">EMPRESA SOLICITA INFORMACION SOBRE LA FORMA DE LIQUIDACION DE LA LICENCIA DE MATERNIDAD DE LA USUARIA  SILVIA JULIANA CALA SUAREZ  CC 1096250426 </t>
  </si>
  <si>
    <t>BAUTISTA ASCANIO PEDRO ANTONIO</t>
  </si>
  <si>
    <t>17:31:04</t>
  </si>
  <si>
    <t>CETINO  JUAN PABLO</t>
  </si>
  <si>
    <t>91294925</t>
  </si>
  <si>
    <t>CC 91480657</t>
  </si>
  <si>
    <t>3155374216</t>
  </si>
  <si>
    <t xml:space="preserve">CRA 20 21 70 APTO 401 EDIFICIOA RABELA </t>
  </si>
  <si>
    <t xml:space="preserve">FAMILIAR DEL USUARIO MANIFIESTA QUE EL SR PEDRO ANTONIO NO TUVO INCAPACIDADES EN EL PERIODO COMPRENDDO DEL 10/10/22 AL 28/11/2 DEBIDO A QUE LAS CITAS CON EL NEUROLOGO NO ESTABAN DISPONIBLES  INDICA QUE HA ENVIADO ESTA COMUNICACION VARIAS VECES AL CORREO PERO NO HA OBTENIDO RTA </t>
  </si>
  <si>
    <t>GUTIERREZ MOSQUERA ALBEIRO ANDRES</t>
  </si>
  <si>
    <t>11:41:42</t>
  </si>
  <si>
    <t>OREJUELA PALACIOS LINO CESAR</t>
  </si>
  <si>
    <t>11708012</t>
  </si>
  <si>
    <t>LAGBRAN</t>
  </si>
  <si>
    <t>PUNTO DE ATENCION QUIBDO</t>
  </si>
  <si>
    <t>CC 11813651</t>
  </si>
  <si>
    <t>3112049324</t>
  </si>
  <si>
    <t xml:space="preserve"> CRA 8 N 12-52 PISO 2 OF 106</t>
  </si>
  <si>
    <t>El señor LINO CESAR OREJUELA en calidad de abogado del afiliado ALBEIRO GUTIERREZ.. solicita se sirva liquidar.. reconocer y pagar po concepto de incapacidades medicas reportadas y certificadas por la EPS y el empleador a favor del afiliado ALBEIRO GUTIERREZ</t>
  </si>
  <si>
    <t xml:space="preserve"> como consecuencia de lo anterior se sirva liquidar.. reconocer y pagar dicha prestacion economica aludida con los respectivos intereses moratorios desde la fecha que fueron causados hasta su pago total como lo establece el articulo 4 del decreto 1281 de 2002. igualmente los dineros liquidados y reconocidos a favor del afectado sean consignados a la cuenta de ahorro No. 433200048532 del banco agrario de Colombia S.A A NOMBRE DEL ABOGADO LINO CESAR OREJUELA.. dado que el usuario no se encuentra en condiciones de salud mental y psiquica para contar con producto bancario por lo cual le toca realizar la solicitud por medio de un tercero con una orden judicial que determine la interdiccion o acto administrativo de reconocimiento de la pension de invalidez. </t>
  </si>
  <si>
    <t>BRYAN DOMINGUEZ GUIPSON</t>
  </si>
  <si>
    <t>09:42:16</t>
  </si>
  <si>
    <t>15242418</t>
  </si>
  <si>
    <t>GUIPSON BRYAN DOMINGUEZ</t>
  </si>
  <si>
    <t>EMCLAUGHLIN</t>
  </si>
  <si>
    <t>PUNTO DE ATENCION SAN ANDRES</t>
  </si>
  <si>
    <t>CC 15242418</t>
  </si>
  <si>
    <t>5120231</t>
  </si>
  <si>
    <t>CLL 21 ALD DE LA TIENDA BLANCO Y NEGR</t>
  </si>
  <si>
    <t xml:space="preserve">por medio de la presente solicito me sea solucionado el pago de las incapacidades  7312868 y 7132801 ya que dichas incapacidades fueron consignadas a la siguiente cuenta que no existe 240414673 el dia 17 de junio 2022 ya que la cuenta donde debia ser consignado es la siguiente 081030015241 de banco agrario y hasta la fecha no me han solucionado </t>
  </si>
  <si>
    <t>GARZON PEÑA RICARDO</t>
  </si>
  <si>
    <t>11:06:14</t>
  </si>
  <si>
    <t>1083913865</t>
  </si>
  <si>
    <t>TRAMITES JMS SAS</t>
  </si>
  <si>
    <t>CC 1083913865</t>
  </si>
  <si>
    <t>6959683</t>
  </si>
  <si>
    <t>8350461</t>
  </si>
  <si>
    <t>KR 1BN 15 11</t>
  </si>
  <si>
    <t>CONTRERAS FUENTES DINA MARCELA</t>
  </si>
  <si>
    <t>11:10:18</t>
  </si>
  <si>
    <t>1065661895</t>
  </si>
  <si>
    <t>DINA MARCELA CONTRERAS FUENTES</t>
  </si>
  <si>
    <t>SMARZAN</t>
  </si>
  <si>
    <t>PUNTO DE ATENCION VALLEDUPAR</t>
  </si>
  <si>
    <t>CC 1065661895</t>
  </si>
  <si>
    <t>5829293</t>
  </si>
  <si>
    <t>3135962749</t>
  </si>
  <si>
    <t>CALLE 4 NUMERO 24 04</t>
  </si>
  <si>
    <t>DERECHO DE PETICION: Solicita reconocimientode la incapacidad medica por el termino de 15 dias  y la segunda por el termino de 10 diez.Solicita se le reconozca el pago de las prestaciones economicas de las incapacidades.</t>
  </si>
  <si>
    <t>LOMBANA ROSERO MARITZA ALEJANDRA</t>
  </si>
  <si>
    <t>11:30:58</t>
  </si>
  <si>
    <t>1084846074</t>
  </si>
  <si>
    <t>LOMBANA ROSERO MARITZA ALEJAND</t>
  </si>
  <si>
    <t>UNIDAD CARDIOQUIRURGICA DE NARIÑO</t>
  </si>
  <si>
    <t>CC 1084846074</t>
  </si>
  <si>
    <t>7213687</t>
  </si>
  <si>
    <t>CARRERA  22 NUMERO 1 30 EJIDO</t>
  </si>
  <si>
    <t xml:space="preserve">pago de incapacidad </t>
  </si>
  <si>
    <t>17/04/2023</t>
  </si>
  <si>
    <t>EMPRESA COLOMBIANA DE ASEO S.A</t>
  </si>
  <si>
    <t xml:space="preserve">  COLOMBIASEO</t>
  </si>
  <si>
    <t>805025760</t>
  </si>
  <si>
    <t>NT 805025760</t>
  </si>
  <si>
    <t>3157830098</t>
  </si>
  <si>
    <t>CALLE 25 NORTE 5N 57</t>
  </si>
  <si>
    <t xml:space="preserve"> Fecha del Inconveniente (Dia/Mes/Año) : 09/02/2022 Lugar del Inconveniente:  PROCESO DE INCAPACIDADES Persona que lo atendio: PROCESO DE INCAPACIDADES Medio por el que quiere la respuesta:  correspondencia : CALLE 25 NORTE 5N 57 ..............................................  Resumen de la Queja:  BUENOS DÍAS.. SOLICITO INFORMACION DE ESTAS DOS INCAPACIDADES QUE SE ENCUENTRAN EN ESTADO TRANSCRITO DESDE EL AÑO PASADO Y NO HEMOS RECIBIDO NINGUNA NOTIFICACION POR PARTE DE USTEDES.. SON DEL SEÑOR: CC. 1030555413.. JHON CARLOS MONTENEGRO RIVASLES AGRADEZCO SU PRONTO RESPUESTA. </t>
  </si>
  <si>
    <t>VALLEJO DE LA PAVA NICOLAS ENRIQUE</t>
  </si>
  <si>
    <t>10:51:10</t>
  </si>
  <si>
    <t>3347764</t>
  </si>
  <si>
    <t>VALLEJODE LA PAVANICOLAS ENRIQ</t>
  </si>
  <si>
    <t>CC 3347764</t>
  </si>
  <si>
    <t>2749777</t>
  </si>
  <si>
    <t>CL 45A 57 04 HORIZONTES</t>
  </si>
  <si>
    <t>de acuerdo a la carta emitida por colpensiones en donde indica que los certificados de incapacidades deben cumplir con el decreto 1427 del 2022 solicito la correccion de las mencionadas en el soporte adjunto</t>
  </si>
  <si>
    <t>CHAVERRA GALLEGO LUIS GONZALO</t>
  </si>
  <si>
    <t xml:space="preserve">  SOLICIONES E INVERSIONES MINER</t>
  </si>
  <si>
    <t>9005709811</t>
  </si>
  <si>
    <t>CC 98479905</t>
  </si>
  <si>
    <t>3005501547</t>
  </si>
  <si>
    <t>VEREDA BARRIO NUEVO ANGELOPOLIS</t>
  </si>
  <si>
    <t xml:space="preserve"> Fecha del Inconveniente (Dia/Mes/Año) : 15/01/2023 Lugar del Inconveniente:  NUEVA EPS Persona que lo atendio: CORREO ELECTRONICO Medio por el que quiere la respuesta:  correspondencia : VEREDA BARRIO NUEVO ANGELOPOLIS ..............................................  Resumen de la Queja:  DESDE EL MES DE ENRO DEL 2023 SE ENVIO UN DERECHO DE PETICIÓN SOLITANDO EL PAGO DE LA SINCAPACIDADES MEDICAS DEL SEÑOR LUIS GONZALO CHAVERRA Y A LA FECHA NO HAN ENVIDO NI LA RESPUESTA NI EL PAGO.</t>
  </si>
  <si>
    <t>COLLAZOS GARCIA TEODULO</t>
  </si>
  <si>
    <t>15:15:13</t>
  </si>
  <si>
    <t>12145087</t>
  </si>
  <si>
    <t>COLLAZOSGARCIATEODULO</t>
  </si>
  <si>
    <t>CC 12145087</t>
  </si>
  <si>
    <t>8784203</t>
  </si>
  <si>
    <t>3123894589</t>
  </si>
  <si>
    <t>CALLE 8 BIS 14A 03</t>
  </si>
  <si>
    <t>usuario solicita al area de prestaciones economicas ya que segun describe en al anexo presenta dificultades en el proceso de cobro.</t>
  </si>
  <si>
    <t>LAVALLE AREVALO JORGE LUIS</t>
  </si>
  <si>
    <t xml:space="preserve">  MASSER SAS</t>
  </si>
  <si>
    <t>CC 12549047</t>
  </si>
  <si>
    <t xml:space="preserve"> Fecha del Inconveniente (Dia/Mes/Año) : 22/02/2023 Lugar del Inconveniente:  NUEVA EPS Persona que lo atendio: NUEVA EPS Medio por el que quiere la respuesta:  correspondencia : CL 94 51B 43 OF 405 ED BURO 51 ..............................................  Resumen de la Queja:  CON LA PRESENTE MASSER SAS IDENTIFICADO CON NIT. 900491889 CONFORME A LO ESTABLECIDO EN EL CAPÍTULO 3 DEL DECRETO 1427 DEL 2022.. ARTÍCULO 2.2.3.3.1 PARÁGRAFO.. SOLICITAMOS A NUEVA EPS EL RECONOCIMIENTO Y PAGO DE LAS INCAPACIDADES RELACIONADAS DE NUESTRO COLABORADOR LAVALLE AREVALO JORGE IDENTIFICADO CON CC. 12549047.. TODA VEZ QUE NUEVA EPS HA DEMORADO DE MANERA INJUSTIFICADA EL PAGO DE LAS INCAPACIDADES.. INCUMPLIENDO ASÍ CON SU DEBER DE PAGO OPORTUNO ESTABLECIDO EN EL ARTÍCULO 2.2.3.1.1 DEL DECRETO 1427 DEL 2022.LA SOLICITUDES DE PAGO DE INCAPACIDADES E INTERESES MORATORIOS SE RADICÓ EL 01/03/2023 CON RADICADO EBN2301033D Y LA FECHA NO HEMOS OBTENIDO RESPUESTA POR PARTE DE USTEDES.INCAPACIDAD 1FECHA INICIAL 22/01/2023 FECHA FINAL 20/02/2023.. DIAS 30.. CLASIFICACIÓN PRORROGA.. DIAGNOSITOCO M179 Y ORIGEN ENFERMEDAD GENERAL</t>
  </si>
  <si>
    <t xml:space="preserve"> Fecha del Inconveniente (Dia/Mes/Año) : 24/02/2023 Lugar del Inconveniente:  NUEVA EPS Persona que lo atendio: NUEVA EPS Medio por el que quiere la respuesta:  correspondencia : CL 94 51B 43 OF 405 ED BURO 51 ..............................................  Resumen de la Queja:  CON LA PRESENTE MASSER SAS IDENTIFICADO CON NIT. 900491889 CONFORME A LO ESTABLECIDO EN EL CAPÍTULO 3 DEL DECRETO 1427 DEL 2022.. ARTÍCULO 2.2.3.3.1 PARÁGRAFO.. SOLICITAMOS A NUEVA EPS EL RECONOCIMIENTO Y PAGO DE LAS INCAPACIDADES RELACIONADAS DE NUESTRO COLABORADOR LAVALLE AREVALO JORGE IDENTIFICADO CON CC. 12549047.. TODA VEZ QUE NUEVA EPS HA DEMORADO DE MANERA INJUSTIFICADA EL PAGO DE LAS INCAPACIDADES.. INCUMPLIENDO ASÍ CON SU DEBER DE PAGO OPORTUNO ESTABLECIDO EN EL ARTÍCULO 2.2.3.1.1 DEL DECRETO 1427 DEL 2022.LA SOLICITUDES DE PAGO DE INCAPACIDADES E INTERESES MORATORIOS SE RADICÓ EL 01/03/2023 CON RADICADO EBN2301034D Y LA FECHA NO HEMOS OBTENIDO RESPUESTA POR PARTE DE USTEDES.INCAPACIDAD 1FECHA INICIAL 24/02/2023 FECHA FINAL 25/03/2023.. DIAS 30.. CLASIFICACIÓN PRORROGA.. DIAGNOSITOCO M179 Y ORIGEN ENFERMEDAD GENERAL</t>
  </si>
  <si>
    <t>NARANJO BENAVIDES LEIDY PAOLA</t>
  </si>
  <si>
    <t>CC 1075268739</t>
  </si>
  <si>
    <t xml:space="preserve"> Fecha del Inconveniente (Dia/Mes/Año) : 09/03/2023 Lugar del Inconveniente:  NUEVA EPS Persona que lo atendio: NUEVA EPS Medio por el que quiere la respuesta:  correspondencia : CL 94 51B 43 OF 405 ED BURO 51 ..............................................  Resumen de la Queja:  CON LA PRESENTE MASSER SAS IDENTIFICADO CON NIT. 900491889 CONFORME A LO ESTABLECIDO EN EL CAPÍTULO 3 DEL DECRETO 1427 DEL 2022.. ARTÍCULO 2.2.3.3.1 PARÁGRAFO.. SOLICITAMOS A NUEVA EPS EL RECONOCIMIENTO Y PAGO DE LAS INCAPACIDADES RELACIONADAS DE NUESTRO COLABORADOR NARANJO BENAVIDES LEIDY PAOLA IDENTIFICADO CON CC. 1075268739.. TODA VEZ QUE NUEVA EPS HA DEMORADO DE MANERA INJUSTIFICADA EL PAGO DE LAS INCAPACIDADES.. INCUMPLIENDO ASÍ CON SU DEBER DE PAGO OPORTUNO ESTABLECIDO EN EL ARTÍCULO 2.2.3.1.1 DEL DECRETO 1427 DEL 2022.LA SOLICITUDES DE PAGO DE INCAPACIDADES E INTERESES MORATORIOS SE RADICÓ EL 13/03/2023 CON RADICADO 406404.. EIN3740875 Y LA FECHA NO HEMOS OBTENIDO RESPUESTA POR PARTE DE USTEDES.INCAPACIDAD 1FECHA INICIAL 09/03/2023 FECHA FINAL 11/03/2023.. DIAS 3.. CLASIFICACIÓN INICIAL.. DIAGNOSITOCO N390 Y ORIGEN ENFERMEDAD GENERAL</t>
  </si>
  <si>
    <t>PORTACIO DIAZ GABRIEL DE JESUS</t>
  </si>
  <si>
    <t>CC 15045371</t>
  </si>
  <si>
    <t xml:space="preserve"> Fecha del Inconveniente (Dia/Mes/Año) : 21/02/2023 Lugar del Inconveniente:  NUEVA EPS Persona que lo atendio: NUEVA EPS Medio por el que quiere la respuesta:  correspondencia : CL 94 51B 43 OF 405 ED BURO 51 ..............................................  Resumen de la Queja:  CON LA PRESENTE MASSER SAS IDENTIFICADO CON NIT. 900491889 CONFORME A LO ESTABLECIDO EN EL CAPÍTULO 3 DEL DECRETO 1427 DEL 2022.. ARTÍCULO 2.2.3.3.1 PARÁGRAFO.. SOLICITAMOS A NUEVA EPS EL RECONOCIMIENTO Y PAGO DE LAS INCAPACIDADES RELACIONADAS DE NUESTRO COLABORADOR PORTACIO DIAZ GABRIEL DE JESUS IDENTIFICADO CON CC. 15045371.. TODA VEZ QUE NUEVA EPS HA DEMORADO DE MANERA INJUSTIFICADA EL PAGO DE LAS INCAPACIDADES.. INCUMPLIENDO ASÍ CON SU DEBER DE PAGO OPORTUNO ESTABLECIDO EN EL ARTÍCULO 2.2.3.1.1 DEL DECRETO 1427 DEL 2022.LA SOLICITUDES DE PAGO DE INCAPACIDADES E INTERESES MORATORIOS SE RADICÓ EL 27/02/2023 CON RADICADO 8871130 Y LA FECHA NO HEMOS OBTENIDO RESPUESTA POR PARTE DE USTEDES.INCAPACIDAD 1FECHA INICIAL 21/02/2023.. FECHA FINAL 07/03/2023.. DIAS 15.. CLASIFICACIÓN PRÓRROGA.. DIAGNOSITOCO M751 Y ORIGEN ENFERMEDAD GENERAL</t>
  </si>
  <si>
    <t xml:space="preserve"> Fecha del Inconveniente (Dia/Mes/Año) : 08/03/2023 Lugar del Inconveniente:  NUEVA EPS Persona que lo atendio: NUEVA EPS Medio por el que quiere la respuesta:  correspondencia : CL 94 51B 43 OF 405 ED BURO 51 ..............................................  Resumen de la Queja:  CON LA PRESENTE MASSER SAS IDENTIFICADO CON NIT. 900491889 CONFORME A LO ESTABLECIDO EN EL CAPÍTULO 3 DEL DECRETO 1427 DEL 2022.. ARTÍCULO 2.2.3.3.1 PARÁGRAFO.. SOLICITAMOS A NUEVA EPS EL RECONOCIMIENTO Y PAGO DE LAS INCAPACIDADES RELACIONADAS DE NUESTRO COLABORADOR PORTACIO DIAZ GABRIEL DE JESUS IDENTIFICADO CON CC. 15045371.. TODA VEZ QUE NUEVA EPS HA DEMORADO DE MANERA INJUSTIFICADA EL PAGO DE LAS INCAPACIDADES.. INCUMPLIENDO ASÍ CON SU DEBER DE PAGO OPORTUNO ESTABLECIDO EN EL ARTÍCULO 2.2.3.1.1 DEL DECRETO 1427 DEL 2022.LA SOLICITUDES DE PAGO DE INCAPACIDADES E INTERESES MORATORIOS SE RADICÓ EL 27/02/2023 CON RADICADO EIN3740828 Y LA FECHA NO HEMOS OBTENIDO RESPUESTA POR PARTE DE USTEDES.INCAPACIDAD 1FECHA INICIAL 08/03/2023.. FECHA FINAL 22/03/2023.. DIAS 15.. CLASIFICACIÓN PRÓRROGA.. DIAGNOSITOCO M519 Y ORIGEN ENFERMEDAD GENERAL</t>
  </si>
  <si>
    <t>RAMIREZ GRAJALES CATHERINE ALEJANDRA</t>
  </si>
  <si>
    <t>CC 1113643018</t>
  </si>
  <si>
    <t xml:space="preserve"> Fecha del Inconveniente (Dia/Mes/Año) : 06/03/2023 Lugar del Inconveniente:  NUEVA EPS Persona que lo atendio: NUEVA EPS Medio por el que quiere la respuesta:  correspondencia : CL 94 51B 43 OF 405 ED BURO 51 ..............................................  Resumen de la Queja:  CON LA PRESENTE MASSER SAS IDENTIFICADO CON NIT. 900491889 CONFORME A LO ESTABLECIDO EN EL CAPÍTULO 3 DEL DECRETO 1427 DEL 2022.. ARTÍCULO 2.2.3.3.1 PARÁGRAFO.. SOLICITAMOS A NUEVA EPS EL RECONOCIMIENTO Y PAGO DE LAS INCAPACIDADES RELACIONADAS DE NUESTRO COLABORADOR RAMIREZ  GRAJALES CATHERINE ALEJANDRA IDENTIFICADO CON CC. 1113643018.. TODA VEZ QUE NUEVA EPS HA DEMORADO DE MANERA INJUSTIFICADA EL PAGO DE LAS INCAPACIDADES.. INCUMPLIENDO ASÍ CON SU DEBER DE PAGO OPORTUNO ESTABLECIDO EN EL ARTÍCULO 2.2.3.1.1 DEL DECRETO 1427 DEL 2022.LA SOLICITUDES DE PAGO DE INCAPACIDADES E INTERESES MORATORIOS SE RADICÓ EL 13/03/2023 CON RADICADO 406393.. EIN3740861 Y LA FECHA NO HEMOS OBTENIDO RESPUESTA POR PARTE DE USTEDES.INCAPACIDAD 1FECHA INICIAL 06/03/2023.. FECHA FINAL 04/04/2023.. DIAS 30.. CLASIFICACIÓN INICIAL.. DIAGNOSITOCO S501 Y ORIGEN ACCIDENTE TRANSITO</t>
  </si>
  <si>
    <t>TRIVIÑO MUÑOZ WILMER FERNANDO</t>
  </si>
  <si>
    <t>CC 1007411866</t>
  </si>
  <si>
    <t xml:space="preserve"> Fecha del Inconveniente (Dia/Mes/Año) : 26/12/2022 Lugar del Inconveniente:  NUEVA EPS Persona que lo atendio: NUEVA EPS Medio por el que quiere la respuesta:  correspondencia : CL 94 51B 43 OF 405 ED BURO 51 ..............................................  Resumen de la Queja:  CON LA PRESENTE MASSER SAS IDENTIFICADO CON NIT. 900491889 CONFORME A LO ESTABLECIDO EN EL CAPÍTULO 3 DEL DECRETO 1427 DEL 2022.. ARTÍCULO 2.2.3.3.1 PARÁGRAFO.. SOLICITAMOS A NUEVA EPS EL RECONOCIMIENTO Y PAGO DE LAS INCAPACIDADES RELACIONADAS DE NUESTRO COLABORADOR TRIVIÑO MUÑOZ WILMER FERNANDO IDENTIFICADO CON CC. 1007411866.. TODA VEZ QUE NUEVA EPS HA DEMORADO DE MANERA INJUSTIFICADA EL PAGO DE LAS INCAPACIDADES.. INCUMPLIENDO ASÍ CON SU DEBER DE PAGO OPORTUNO ESTABLECIDO EN EL ARTÍCULO 2.2.3.1.1 DEL DECRETO 1427 DEL 2022.LA SOLICITUDES DE PAGO DE INCAPACIDADES E INTERESES MORATORIOS SE RADICÓ EL 08/02/2023 CON RADICADO 361999 Y LA FECHA NO HEMOS OBTENIDO RESPUESTA POR PARTE DE USTEDES.INCAPACIDAD 1FECHA INICIAL 23/12/2022.. FECHA FINAL 26/12/2022.. DIAS 4.. CLASIFICACIÓN INICIAL.. DIAGNOSITOCO S902 Y ORIGEN ENFERMEDAD GENERAL</t>
  </si>
  <si>
    <t xml:space="preserve"> Fecha del Inconveniente (Dia/Mes/Año) : 03/04/2023 Lugar del Inconveniente:  PORTAL Persona que lo atendio: ANGELICA VANESSA AMARILLO Medio por el que quiere la respuesta:  correspondencia : CALLE 59 13 33 ..............................................  Resumen de la Queja:  SOLICITO POR FAVOR REVALIDAR EL PAGO DEL COLABORADOR TELLO JARAMILLO BRAND ALEXANDER CC 1006341316 YA QUE ME PAGARON SOLO UN DIA DE LA INCAAPCIDAD  8672342 Y ESTE CORRESPONDE PAGO POR LOS DIAS YA QUE ES UNA PRORROGA </t>
  </si>
  <si>
    <t>RODRIGUEZ HERNANDEZ JAIME HELI</t>
  </si>
  <si>
    <t>07:54:32</t>
  </si>
  <si>
    <t>19269484</t>
  </si>
  <si>
    <t>EMPRESA DE TRANSPORTE INTEGRAD</t>
  </si>
  <si>
    <t>CC 19269484</t>
  </si>
  <si>
    <t>5082121</t>
  </si>
  <si>
    <t>2617073</t>
  </si>
  <si>
    <t>CARRERA 59 5 C 13</t>
  </si>
  <si>
    <t xml:space="preserve">RADICA DERECHO DE  PETICIÓN DONDE  SOLICITA  LA VERIFICACIÓN  Y PAGO DE LA  INCAPACIDAD RADICADA Y LA CUAL A LA  FECHA  NO SE HA RECIBIDO NINGUNA  RESPUESTA .SOLICITA  QUE SE LO NOTIFIQUEN  POR ESCRITO sE </t>
  </si>
  <si>
    <t>CHACON REYES SANDRA JOHANA</t>
  </si>
  <si>
    <t>10:30:40</t>
  </si>
  <si>
    <t>1007020209</t>
  </si>
  <si>
    <t>ACCIONES Y SERVICIOS SAS</t>
  </si>
  <si>
    <t>CC 1007020209</t>
  </si>
  <si>
    <t>5200050</t>
  </si>
  <si>
    <t>3158425018</t>
  </si>
  <si>
    <t>AVENIDA 10 NUMERO 14   52 EL CONTENTO</t>
  </si>
  <si>
    <t>Solicito pago de incapacides del dia 16/02/20 al 27/02/2023.. debido a que ustedes emitieron el concepto de rehabilitacion al fondo el 28/02/2023</t>
  </si>
  <si>
    <t>18/04/2023</t>
  </si>
  <si>
    <t>BERMUDEZ GALLEGO VICTOR ANDRES</t>
  </si>
  <si>
    <t xml:space="preserve">  ASOCIADOS</t>
  </si>
  <si>
    <t>900560103</t>
  </si>
  <si>
    <t>CC 1093220125</t>
  </si>
  <si>
    <t>CALLE 52AN50 46</t>
  </si>
  <si>
    <t xml:space="preserve"> Fecha del Inconveniente (Dia/Mes/Año) : 02/10/2022 Lugar del Inconveniente:  INCAPACIDAD Persona que lo atendio: GUILLERMO ANDRES MORA RAMIREZ Medio por el que quiere la respuesta:  email : vanessa.ramirez@grupoadministrativo.com ..............................................  Resumen de la Queja:  BUENOS DIASSOLICITAMOS EL COBRO DE 2 INCAPACIDADES DEL SEÑOR VICTOR ANDRES BERMUDEZ CC 1093220125 YA APARECEN TRANSCRITAS Y PENDIENTES DE PAGO PERO YA LLEVA MUCHO TIEMPO ESTA SOLICITUD PENDIENTE ME PODRIAN COLABORAR REGALANDOME INFORMACION </t>
  </si>
  <si>
    <t>ARAMAR SUPERMERCADOS S.A.S</t>
  </si>
  <si>
    <t xml:space="preserve">  ARAMAR SUPERMERCADOS S.A.S</t>
  </si>
  <si>
    <t>901465361</t>
  </si>
  <si>
    <t>NT 901465361</t>
  </si>
  <si>
    <t>3125857981</t>
  </si>
  <si>
    <t>CALLE 19 16 08 PAIPA</t>
  </si>
  <si>
    <t xml:space="preserve"> Fecha del Inconveniente (Dia/Mes/Año) : 01/04/2023 Lugar del Inconveniente:  PAIPA Persona que lo atendio: OFICINA VIRTUAL Medio por el que quiere la respuesta:  email : aramar.paipa@gmail.com ..............................................  Resumen de la Queja:  BUEN DÍA..SOLICITAMOS COMEDIDAMENTE EL GIRO DE LA INCAPACIDAD DE LA EDY NATALIA SUAREZ PEREZ.. CC 1000330820. LA INCAPACIDAD YA FUE TRASCRITA CON NUMERO 0008366621. SE INTENTA COMUNICAR POR CHAT.. LINEA TELEFONICA.. HA SIDO INFRUCTUOSO.</t>
  </si>
  <si>
    <t>FLORES DEL HATO LTDA</t>
  </si>
  <si>
    <t xml:space="preserve">  FLORES DEL HATO SAS</t>
  </si>
  <si>
    <t>800096494</t>
  </si>
  <si>
    <t>NT 800096494</t>
  </si>
  <si>
    <t>6016683030</t>
  </si>
  <si>
    <t>CENTRO EMPRESARIAL CENTRO CHIA OF 301</t>
  </si>
  <si>
    <t xml:space="preserve"> Fecha del Inconveniente (Dia/Mes/Año) : 04/04/2023 Lugar del Inconveniente:  PRESTACIONES ECONÓMICAS Persona que lo atendio: PORTAL EPS Medio por el que quiere la respuesta:  email : ingrid.torres@ghtcorp.com ..............................................  Resumen de la Queja:  BUENOS DÍASFAVOR REVISAR INCAPACIDADE QUE HAN MANTENIDO EN RECHAZADO A NOMBRE DE LA SEÑORA YOLANDA AYALA CC 65701944.. YA QUE LA PERSONA HA PRESENTADO INTERRUPCIONES MAYORES A 30 DÍAS QUE HAN INICIADO NUEVO CONTEO DE INCAPACIDAD Y NO LA CAUSAL DE RECHAZO QUE TIENEN COMO MAYOR A 180 DÍAS. PRESENTÓ INTERRUPCIONES EN LAS FECHAS: DEL 16/06/2016 AL 23/08/2016 (68 DÍAS) .. DEL 30/09/2016 AL 02/02/2017 (122 DÍAS) DEL 19/02/2018 AL 08/07/2018 (138 DÍAS) DEL 11/07/2018 AL 25/09/2018 (75 DÍAS) Y DEL 29/09/2018 AL 26/03/2019 (178 DÍAS). SE ADJUNTA CONCEPTO JURIDICO DE LA SUPERSALUD. </t>
  </si>
  <si>
    <t>VILLAMIZAR PITTA LUZ MERY</t>
  </si>
  <si>
    <t>11:27:48</t>
  </si>
  <si>
    <t>51957634</t>
  </si>
  <si>
    <t>BRAVO MENESES Y ASOCIADOS SAS</t>
  </si>
  <si>
    <t>CC 51957634</t>
  </si>
  <si>
    <t>7323759</t>
  </si>
  <si>
    <t>3156480503</t>
  </si>
  <si>
    <t xml:space="preserve">CL 6A 1 30 CORREG SANTA HELENA 6A      </t>
  </si>
  <si>
    <t>cordial saludo..solicito que las incapacidades segun colpensiones no salen transcritas segun normatividad 29/07/2022 decreto 1427 de 29 de julio de 2022 articulo 2.2.3.3.2</t>
  </si>
  <si>
    <t>RESTREPO RESTREPO MARIA ELCI</t>
  </si>
  <si>
    <t>16:10:06</t>
  </si>
  <si>
    <t>43562930</t>
  </si>
  <si>
    <t>BRILLADORA EL DIAMANTE SA</t>
  </si>
  <si>
    <t>RRESTREPO</t>
  </si>
  <si>
    <t>CC 43562930</t>
  </si>
  <si>
    <t>8728016</t>
  </si>
  <si>
    <t>3127139607</t>
  </si>
  <si>
    <t>CARRERA 50C NUMERO 100 66 BARRIO SANTA CRUZ</t>
  </si>
  <si>
    <t xml:space="preserve">buenas tardesafiliada solicita que la incapacidad de #79844535  cumpla con los requisitos que solicita colpensiones con el decreto 1427del 2022  para poder ser pagas hace solicitud verbal no hace escrito </t>
  </si>
  <si>
    <t>DISTRIBUCIONES MACROFARMA SAS</t>
  </si>
  <si>
    <t xml:space="preserve">  DISTRIBUCIONES MACROFARMA SAS</t>
  </si>
  <si>
    <t>900523068</t>
  </si>
  <si>
    <t>NT 900523068</t>
  </si>
  <si>
    <t>4449615</t>
  </si>
  <si>
    <t>CR 64 C 74 53</t>
  </si>
  <si>
    <t xml:space="preserve"> Fecha del Inconveniente (Dia/Mes/Año) : 15/03/2023 Lugar del Inconveniente:  MEDELLIN Persona que lo atendio: CAMILA AGUDELO  Medio por el que quiere la respuesta:  correspondencia : CR 64 C 74 53  ..............................................  Resumen de la Queja:  AUN NO SE GENERADO EL PAGO DE LA INCAPACIDAD DEL EMPLEADO GILDARDO SERNA CC 71.712783. LA IUNCAPACIDAD ES DE 15 MAR HASTA 18 MAR 2023. NO GENERADO PARA HACER LA SOLICITUD DE DICHO PAGO DE ESTA.</t>
  </si>
  <si>
    <t>VARGAS  DIANA MARIA</t>
  </si>
  <si>
    <t xml:space="preserve">  DIANA MARIA VARGAS</t>
  </si>
  <si>
    <t>39584297</t>
  </si>
  <si>
    <t>CC 39584297</t>
  </si>
  <si>
    <t>3188942481</t>
  </si>
  <si>
    <t>MAZ G1 CASA 11 URBANIZACION SENDEROS DE LAS A</t>
  </si>
  <si>
    <t xml:space="preserve"> Fecha del Inconveniente (Dia/Mes/Año) : 02/03/2023 Lugar del Inconveniente:  NINGUNO Persona que lo atendio: NINGUNA Medio por el que quiere la respuesta:  email : hanna8505@hotmail.com ..............................................  Resumen de la Queja:  BUENAS TARDES SEÑORES NUEVA EPS AL DIA DE HOY NO SE ME HA REALIZADO EL PAGO DE LA INCAPACIDAD DEL 02 AL 31 DE MARZO DE 2023 Y YA ESTA VENCIDA LA INCAPACIDAD SOLICITO RESPUESTA EL PORQUE NO SE ME HA REALIZADO EL CORRESPONDIENTE PAGO</t>
  </si>
  <si>
    <t>19/04/2023</t>
  </si>
  <si>
    <t xml:space="preserve"> Fecha del Inconveniente (Dia/Mes/Año) : 05/04/2023 Lugar del Inconveniente:  PASTO NARIÑO Persona que lo atendio: NN Medio por el que quiere la respuesta:  email : incapacidades@seguridaddelsur.net ..............................................  Resumen de la Queja:  SEÑORES NUEVA EPSCORDIAL SALUDO..LA EMPRESA SEGURIDAD DEL SUR LTDA.. NIT 800085349-1 SOLICITA AMABLEMENTE Y CON TODO RESPETO REVISAR LAS INCAPACIDADES PENDIENTES DE PAGO DEL SEÑOR CASTRO MORALES OSCAR MAURICIO C.C. 98337618.. LAS CUALES EN EL PORTAL DE NUEVA EPS SE ENCUENTRAN EN ESTADO TRANSCRITA Y AUTORIZADAS.. PERO HASTA EL MOMENTO NO HAN SIDO PAGADAS POR LA EPS.. PARA LO CUAL YA HA TRASCURRIDO UN TIEMPO PRUDENCIAL DESDE QUE HIZO LAS CORRECCIONES SOLICITADAS POR PARTE DE NUEVA EPS.EN EL CERTIFICADO DE INCAPACIDADES DEL COLABORADOR SE PUEDE EVIDENCIAR EL ESTADO EN QUE SE ENCUENTRAN LAS INCAPACIDADES.FECHA INCAPACIDAD:INICIO:      02/09/2022FIN:           01/10/2022DIAS:        30ESTADO:   TRANSCRITAFECHA INCAPACIDAD:INICIO:      15/10/2022FIN:           13/11/2022DIAS:        30ESTADO:   AUTORIZADAFECHA INCAPACIDAD:INICIO:      14/11/2022FIN:           13/12/2022DIAS:        30ESTADO:   AUTORIZADAFECHA INCAPACIDAD:INICIO:      14/12/2022FIN:           12/01/2023DIAS:        30ESTADO:   AUTORIZADAFECHA INCAPACIDAD:INICIO:      14/01/2023FIN:           12/02/2023DIAS:        30ESTADO:   TRANSCRITAFECHA INCAPACIDAD:INICIO:      13/02/2023FIN:           14/03/2023DIAS:        30ESTADO:   AUTORIZADAGRACIAS POR SU ATENCIÓN Y COLABORACIÓN</t>
  </si>
  <si>
    <t>SANTANA ESPITIA YEISON STID</t>
  </si>
  <si>
    <t>10:11:52</t>
  </si>
  <si>
    <t>79170813</t>
  </si>
  <si>
    <t>D1 S A S</t>
  </si>
  <si>
    <t>CRODRIGUEZV</t>
  </si>
  <si>
    <t>CC 79170813</t>
  </si>
  <si>
    <t>2541050</t>
  </si>
  <si>
    <t>8890964</t>
  </si>
  <si>
    <t>CALLE 1 A  NUMERO 9 49  BARRIO SAN JOSE</t>
  </si>
  <si>
    <t xml:space="preserve">USUARIO RADICA NUEVAMENTE SOLICITUD CON SOPORTES DE DOCUMENTOS SOLICITADOS EN RESPUESTA DE RADICADO NUMERO 2360133 EN EL CUAL LE SOLICITAN DICTAMEN DE CALIFICACION PCL EMITIDO POR AFP Y DICTAMEN DE JUNTAS D ECALIFICACION DE INVALIDEZ.. PARA DAR CONTINUIDAD A TRAMITE DE SOLICITUD PARA PAGO DEINCAPACIDADES MAYOR A 540 DIAS. VER IMAGENES ADJUNTAS. </t>
  </si>
  <si>
    <t>RODRIGUEZ MARTINEZ OSCAR ALBERTO</t>
  </si>
  <si>
    <t>11:45:37</t>
  </si>
  <si>
    <t>12980914</t>
  </si>
  <si>
    <t>CONJUNTO RESIDENCIAL LA PORTAD</t>
  </si>
  <si>
    <t>CC 12980914</t>
  </si>
  <si>
    <t>7304666</t>
  </si>
  <si>
    <t xml:space="preserve">CONDOMINIO MONTERRE CRA 23 D CALL 28 A 96 AP </t>
  </si>
  <si>
    <t>SOLICITUD DE ACTUALIZACION DE INCAPACIDADES PARA PRESENTAR EN COLPENSION</t>
  </si>
  <si>
    <t>CULTIVOS LA PLANICIE S.A.S.</t>
  </si>
  <si>
    <t xml:space="preserve">  M. G. CONSULTORES S.A.S</t>
  </si>
  <si>
    <t>860054546</t>
  </si>
  <si>
    <t>NT 901089241</t>
  </si>
  <si>
    <t>CENTRO EMPRESARIA CENTROCHIA  OFICINA 304</t>
  </si>
  <si>
    <t xml:space="preserve"> Fecha del Inconveniente (Dia/Mes/Año) : 05/04/2023 Lugar del Inconveniente:  PRESTACIONES ECONOMICAS Persona que lo atendio: PORTAL EPS  Medio por el que quiere la respuesta:  email : ingrid.torres@ghtcorp.com ..............................................  Resumen de la Queja:  BUEN DIAPOR FAVOR SOLICITAMOS DE SU AMABLE COLABORACION CON LA RELIQUIDACIÓN DE LAS SIGUIENTES INCAPACIDADES PARA SU RESPECTIVO PAGO *BUITRAGO CASTAÑEDA YESICA PAOLA CC 1075674465 INCAPACIDAD DEL 08-09-2021 AL 10-09-2021.. SE ENVÍA ADJUNTO LIQUIDACIÓN DE CONTRATO YA QUE LA SEÑORA LABORO HASTA EL 13-09-2021.. POR ENDE.. SI TIENE DERECHO AL PAGO DE LA INCAPACIDAD RELACIONADA *GARZON MORA LIDIA ALCIRA CC 20979951 INCAPACIDAD DEL 04-11-2021 AL 06-03-20222.. SOLICITAMOS EL RESPECTIVO PAGO DE LA LICENCIA DE MATERNIDAD.. TODA VEZ  QUE YA SE REALIZÓ LA RESPECTIVA DEVOLUCIÓN  $ 333.127.. SE ADJUNTA SOPORTE AGRADECEMOS SU PRONTA COLABORACIONCORDIALMENTE </t>
  </si>
  <si>
    <t xml:space="preserve">  CULTIVOS LA PLANICIE S.A.S.</t>
  </si>
  <si>
    <t>901089241</t>
  </si>
  <si>
    <t xml:space="preserve"> Fecha del Inconveniente (Dia/Mes/Año) : 05/04/2023 Lugar del Inconveniente:  PRESTACIONES ECONOMICAS Persona que lo atendio: PORTAL EPS  Medio por el que quiere la respuesta:  email : ingrid.torres@ghtcorp.com ..............................................  Resumen de la Queja:  BUEN DIAPOR FAVOR SOLICITAMOS DE SU AMABLE COLABORACION CON LA RELIQUIDACIÓN DE LAS SIGUIENTES INCAPACIDADES PARA SU RESPECTIVO PAGO *BUITRAGO CASTAÑEDA YESICA PAOLA CC 1075674465 INCAPACIDAD DEL 08-09-2021 AL 10-09-2021.. SE ENVÍA ADJUNTO LIQUIDACIÓN DE CONTRATO YA QUE LA SEÑORA LABORO HASTA EL 13-09-2021.. POR ENDE.. SI TIENE DERECHO AL PAGO DE LA INCAPACIDAD RELACIONADA *GARZON MORA LIDIA ALCIRA CC 20979951 INCAPACIDAD DEL 04-11-2021 AL 06-03-20222.. SOLICITAMOS EL RESPECTIVO PAGO DE LA LICENCIA DE MATERNIDAD.. TODA VEZ  QUE YA SE REALIZÓ LA RESPECTIVA DEVOLUCIÓN  $ 333.127.. SE ADJUNTA SOPORTE </t>
  </si>
  <si>
    <t>14:15:31</t>
  </si>
  <si>
    <t>3113211184</t>
  </si>
  <si>
    <t xml:space="preserve">SEÑORES NUEVA EPS POR MEDIO DE ESTE CORREO ME PERMITO RADICAR INCAPACIDADES E HISTORIAS CLINICAS PARA RECONOCIMIENTO Y PAGO DE LO SOLICITADO. DE IGUAL FORMA  RADIQUE INCAPACIDADES E HISTORIAS CLINICAS DE FORMA PRESENCIAL Y FISICO EN LAS OFICINAS DE LA NUEVA EPS EL DIA 24 DE MARZO DEL 2023 SEGUN RADICADO INTERNO DE LA NUEVA EPS No 2365436 SIN UNA SOLUCION DE FONDO A LO SOLICITADO AL DIA DE HOY.Cordialmente Alva lucia rodriguez.CC 65.783.932correo electrónico alva.lucia1978@hotmail.com  </t>
  </si>
  <si>
    <t>CUPPER COLMENARES VLADIMIR</t>
  </si>
  <si>
    <t xml:space="preserve">  VLADIMIR CUPPER COLMENARES</t>
  </si>
  <si>
    <t>88205031</t>
  </si>
  <si>
    <t>CC 88205031</t>
  </si>
  <si>
    <t>CASA P12  EL CUJI CUCUTA</t>
  </si>
  <si>
    <t xml:space="preserve"> Fecha del Inconveniente (Dia/Mes/Año) : 01/10/2022 Lugar del Inconveniente:  CÚCUTA  Persona que lo atendio: SOAT CLÍNICA SANTA ANA Medio por el que quiere la respuesta:  email : vlacupper@hotmail.com ..............................................  Resumen de la Queja:  SOLICITO NUEVAMENTE EL PAGO DE UNA  INCAPACIDAD PENDIENTE DE PAGO QUE YA ESTÁ TRANSCRITA Y AUTORIZADA FECHA. 02 /10/22 AL 31/10/22  EN AGOSTO 2022 NO TUVE NINGUNA INCAPACIDAD PUESTO QUE ME ENCONTRABA LABORANDO TAL CUAL LO  EXPLIQUE AL CORREO INDICADO LA CONFUSIÓN  ES Q EN EL 2022 TUVE 2 ACCIDENTES DISTINTOS UNO EN MAYO Y OTRO EN OCTUBRE 2022.. QUE GENERARON  VARIOS MESES DE INCAPACIDAD PERO LA PERSONA QUE LEE LA PETICIÓN MAL INTERPRETA LA INTERRUPCIÓN POR EL MES  DE INTERVALO QUE HUBO EN ACCIDENTES AGRADEZCO LA PRONTA RESOLUCIÓN Y PAGO GRACIAS USUARIO VLADIMIR CUPPER COLMENARES CC 88 205 031 CÚCUTA </t>
  </si>
  <si>
    <t>20/04/2023</t>
  </si>
  <si>
    <t>ROSERO FERNANDEZ GONZALO</t>
  </si>
  <si>
    <t>09:56:15</t>
  </si>
  <si>
    <t>CC 6423225</t>
  </si>
  <si>
    <t>2375515</t>
  </si>
  <si>
    <t>Asunto: Buenas tarde Adjunto incapacidades y tutela para pagoi--Atentamente.Gonzalo Rosero</t>
  </si>
  <si>
    <t>HACIENDA SAN BARTOLO SAS</t>
  </si>
  <si>
    <t>10:46:19</t>
  </si>
  <si>
    <t>HACIENDA SAN BA  HACIENDA SAN BARTOLO SAS</t>
  </si>
  <si>
    <t>901122707</t>
  </si>
  <si>
    <t>HACIENDA SAN BARTOLO</t>
  </si>
  <si>
    <t>LCAGUDELO</t>
  </si>
  <si>
    <t>NT 901122707</t>
  </si>
  <si>
    <t>3228913108</t>
  </si>
  <si>
    <t>KR 43A NRO 1A SUR 69 OF 201</t>
  </si>
  <si>
    <t>TEL. 3228913108 CORREO: lahaciendasstafiliaciones@gmail.com BUEN DIA.. SE SOLICITA POR FAVOR COBRO DE INCAPACIDADES A NOMBRE DEL TRANAJADOR SILVIO BORJA JIMENEZ CON CC. 71935231 DEL DIA 21/3/2021</t>
  </si>
  <si>
    <t>10:55:48</t>
  </si>
  <si>
    <t>TEL. 3228913108 CORREO: lahaciendasstafiliaciones@gmail.com BUEN DIA.. EMPRESA SOLICITA PAGO DE LAS INCAPACIDADES RELACIONADAS EN DICHA CARTA.</t>
  </si>
  <si>
    <t>PAVAS TORO HUMBERTO DE JESUS</t>
  </si>
  <si>
    <t>12:57:05</t>
  </si>
  <si>
    <t>15353705</t>
  </si>
  <si>
    <t>DISTRIBUIDORA TROPICANA S.A.S</t>
  </si>
  <si>
    <t>CC 15353705</t>
  </si>
  <si>
    <t>5719177</t>
  </si>
  <si>
    <t>3104106843</t>
  </si>
  <si>
    <t>TV V 5 A CS 13D 21 B PALERMO</t>
  </si>
  <si>
    <t>buenas tardes.. Adjunto caso del municipio de sonsón.. quien requiere el certificado de incapacidades teniendo en cuenta el decreto 1427 de 2022.. ya que colpensiones lo está solicitando con urgencia.Por favor.. muchas gracias.</t>
  </si>
  <si>
    <t>SALAMANCA MATEUS JORGE ENRIQUE</t>
  </si>
  <si>
    <t>ASESORIAS Y DIS  ASESORIAS Y DISENOS SUAREZ Y C</t>
  </si>
  <si>
    <t>860036665</t>
  </si>
  <si>
    <t>CC 4265768</t>
  </si>
  <si>
    <t>CL 116 A 70 C 51</t>
  </si>
  <si>
    <t xml:space="preserve">La empresa ASESORIAS Y DISENOS SUAREZ Y C solicta paga de incapacidades despues de los 180 dias del usuario  SALAMANCA MATEUS JORGE ENRIQUE indicando que nunca se comenzo el tramite con el fondo de pensiones </t>
  </si>
  <si>
    <t>JHON ALFONSO PARRA CUERVO</t>
  </si>
  <si>
    <t>14:18:07</t>
  </si>
  <si>
    <t>PARRA  JHON ALFONSO PARRA CUERVO</t>
  </si>
  <si>
    <t>70160704</t>
  </si>
  <si>
    <t>NALORA</t>
  </si>
  <si>
    <t>NIPS ANDES</t>
  </si>
  <si>
    <t>CC 70160704</t>
  </si>
  <si>
    <t xml:space="preserve"> 3105054590</t>
  </si>
  <si>
    <t>Carrera 51 n 47-34 centro- rionegro antioquia</t>
  </si>
  <si>
    <t>uSURIO QUE MEDIANTE DERECHO DE PETICION SOLICITA RECONOCIMEINTO DE INCAPCIDADES GENERADAS EN LOS PERIODOS NOMBRADOS EN ESCRITO YA QUE AL MOMENTO DE PRESENTAR LA INCAPACIDAD EL EMPLEADOR SE ENCINTRABA AL DIA CON SUS APORTES.. SEGUN SOPORTES ADJUNTOS AL RADICADO Petición con fundamento en los hechos narrados.. solicito a la NUEVA EPS elreconocimiento de las incapacidades:Incapacidad del 5 de septiembre al 18 septiembre de 2022 (14 días)Prorroga del 19 de septiembre al 13 de octubre de 2022 (25 días)Incapacidad del 3 de diciembre al 5 de diciembre de 2022(3 días)Prorroga del 6 de diciembre al 6 de diciembre de 2022 (1 día)Incapacidad del 5 de enero al 7 de enero de 2023(3 días)</t>
  </si>
  <si>
    <t>PARDO YAZO JENNY PAOLA</t>
  </si>
  <si>
    <t>14:42:48</t>
  </si>
  <si>
    <t>1026268310</t>
  </si>
  <si>
    <t>DCB ASESORIAS Y CONSULTORIAS S</t>
  </si>
  <si>
    <t>CC 1026268310</t>
  </si>
  <si>
    <t>4606710</t>
  </si>
  <si>
    <t>3178739538</t>
  </si>
  <si>
    <t>CARRERA 123 NUMETRO 131 61 BARRIO NUEVA TIBAB</t>
  </si>
  <si>
    <t>RADICA DERECHO DE  PETICIÓN  EN APELACIION A LA RESPUESTA EMITIDIA POR PARTE DE LA EPS   DONDE  SE  SOLICITA  LA  VERIFICACIÓN  Y PAGO DE LA  LICENCIA DE MATERNIDAD  Y DONDE  INDICAN COMO  RESPUESTA QUE NO HAY RECONOCMIENTO  POR PAGO EXTEMPORANEO  .SOLICITA  DE NUEVO LA LA VERIFICACION Y REVISION DE LOS PAGOS SEGUNINFORMACION DADA EN EL DEECHO DE PETICION   Y LA RESPUESTA QUE SE LO NOTIFIQUEN  POR ESCRITO .</t>
  </si>
  <si>
    <t>RONCANCIO MENDEZ ANGIE VIVIANA</t>
  </si>
  <si>
    <t>15:20:53</t>
  </si>
  <si>
    <t>CORPORATION SAS CORPORATION SAS ENERGY COAL CORPORATION SAS</t>
  </si>
  <si>
    <t>901231305</t>
  </si>
  <si>
    <t>CC 1024474143</t>
  </si>
  <si>
    <t>C</t>
  </si>
  <si>
    <t>3214493281</t>
  </si>
  <si>
    <t>CALLE 8 # 7-37 CC SKYLA PISO 6</t>
  </si>
  <si>
    <t>EMPELADOR RADICA DERECHO DE PETICION SOLICITANDO RECONOCIEMNTO DE LA PRESTACION ECONOMICA LICENCIA DE MATERNIDAD DESDE EL 11 DE NOVIEMBRE DE 2022 HASTA EL 16 DE MARZO DE 2023.. YA QUE SEGUN TRASNCRIPCION DE LA MISMA MANIFIESTAN QUE NO ES RECONOCIDAYA QUE EN EL PERIODO 11/22 LA EMPRESA SE ENCONTRABA EN MOA POR DOS DIAS.. LOS CUALES FUERON CANCELADOS SEGUN PLANILLA ADJUNTA. VER IMAGEN</t>
  </si>
  <si>
    <t>CEBALLOS CRUZ DIANA MILENA</t>
  </si>
  <si>
    <t xml:space="preserve">  GRUPO INDUSTRIAL SAN SEBASTIAN</t>
  </si>
  <si>
    <t>900944477</t>
  </si>
  <si>
    <t>CC 33992644</t>
  </si>
  <si>
    <t>3122453551</t>
  </si>
  <si>
    <t>CRA 5  15 20</t>
  </si>
  <si>
    <t xml:space="preserve"> Fecha del Inconveniente (Dia/Mes/Año) : 01/04/2023 Lugar del Inconveniente:  INTERNET Persona que lo atendio: PORTAL Medio por el que quiere la respuesta:  email : veeduriasedepereira@gmail.com ..............................................  Resumen de la Queja:  QUISERAMOS SABER QUE HA PASADO CON ESTA INCAPACIDAD # 8735284 A NOMBRE DE DIANA CEBALLOS 33992644 RADICADA BAJO NUESTRA RAZON SOCIAL  NIT 900944477  GRUPO INDUSTRIAL SAN SEBASTIAN SAS  </t>
  </si>
  <si>
    <t>ANDRES</t>
  </si>
  <si>
    <t>FISCALIA GENERAL DE LA NACIÓN NIVEL CENTRAL</t>
  </si>
  <si>
    <t>17:06:27</t>
  </si>
  <si>
    <t xml:space="preserve">NA  FISCALIA GENERAL DE LA NACIÓN </t>
  </si>
  <si>
    <t>NT 800152783</t>
  </si>
  <si>
    <t>5702000</t>
  </si>
  <si>
    <t>PAGO DE INCAPACIDADES</t>
  </si>
  <si>
    <t>GARCIA YAÑEZ JOSE FARID</t>
  </si>
  <si>
    <t>09:08:20</t>
  </si>
  <si>
    <t>93382253</t>
  </si>
  <si>
    <t>SOLUCIONES PAYANDE SAS</t>
  </si>
  <si>
    <t>VNARANJOT</t>
  </si>
  <si>
    <t xml:space="preserve">UNION TEMPORAL VIVA IBAGUE </t>
  </si>
  <si>
    <t>CC 93382253</t>
  </si>
  <si>
    <t>3203608101</t>
  </si>
  <si>
    <t>KR 4 9 04 BARRIO PARQUEADERO</t>
  </si>
  <si>
    <t>QUEJA PARA EL RECONOCIMIENTO DE INACAPACIDADESse adjunta queja por el no reconocimiento de inacapacidades favor enviar respuesta al correo nirygarcia37@gmail.como al numero 3203608101 notificar. afiliado molesto con revisita en sala</t>
  </si>
  <si>
    <t>QUINTANILLA MORALES JOSE ANDRES</t>
  </si>
  <si>
    <t>09:07:41</t>
  </si>
  <si>
    <t>5726848</t>
  </si>
  <si>
    <t>BPGONZALEZ</t>
  </si>
  <si>
    <t>QUIRUTRAUMAS DEL CARIBE S.A.S.</t>
  </si>
  <si>
    <t>CC 5726848</t>
  </si>
  <si>
    <t>5840690</t>
  </si>
  <si>
    <t>CRR 22   44  24   EL POBLADO DE GIRON</t>
  </si>
  <si>
    <t>SOLICITUD DE PAGO DE INCAPIACIDAD DE APORTANTE FALLECIDO</t>
  </si>
  <si>
    <t>BLANCO PARRA LUCIO</t>
  </si>
  <si>
    <t>09:23:01</t>
  </si>
  <si>
    <t>74270909</t>
  </si>
  <si>
    <t>ELIECER ALEXANDER ESTUPINAN  G</t>
  </si>
  <si>
    <t>CC 74270909</t>
  </si>
  <si>
    <t>3203147045</t>
  </si>
  <si>
    <t xml:space="preserve">CARRERA 10B-1 NO 38A 43 BARRIO CHAPINERO </t>
  </si>
  <si>
    <t xml:space="preserve">SOLICITA LA EXPEDICIÓN DE TODAS LAS INCAPACIDADES QUE FUERON ORDENADAS DESDE SEP/22 Y QUE ESTAS CUENTEN CON TODAS LOS REQUISITOS EXIGIDOS A LAS EPS POR EL DECRETO 1427 DE 2022.. PARA SER PRESENTADAS POR COLPENSIONES Y ASI SOLICITAR EL PAGO DE INCAPACIDADES. </t>
  </si>
  <si>
    <t>12:05:28</t>
  </si>
  <si>
    <t>T &amp; S TEMSERVIC  T &amp; S TEMSERVICE S.A.S.</t>
  </si>
  <si>
    <t>800066123</t>
  </si>
  <si>
    <t>TYS TEMPORALES Y SISTEMPORA LT</t>
  </si>
  <si>
    <t>NT 800066123</t>
  </si>
  <si>
    <t>CARRERA 20 37 33</t>
  </si>
  <si>
    <t>Buenas tardes se acerca empleadpr solicitando reconocimiento economico de las incapacidades de empleados por favor notificar al correo incapacidadescol@gigroupcolombia.com gravias</t>
  </si>
  <si>
    <t>RAMON CAYCEDO HERNANDO</t>
  </si>
  <si>
    <t>15:59:57</t>
  </si>
  <si>
    <t>12136749</t>
  </si>
  <si>
    <t>RAMONCAYCEDOHERNANDO</t>
  </si>
  <si>
    <t>CC 12136749</t>
  </si>
  <si>
    <t>8743513</t>
  </si>
  <si>
    <t>3142903749</t>
  </si>
  <si>
    <t>CALLE   17A NUMERO 21 33 LA ÑLIBERTAD</t>
  </si>
  <si>
    <t>la presente me dirijo a stedes por el motivo de incapacidad # 8784332 que fue negado el pago por la entdad colpensiones me dijeron que esa incapacidad le corresponde a la nueva eps ya que esa incapacidad la tuve el 01 de julio al 30 de julio de 2022 y a  la fecha que recibi otra incapacidad fue el 02/02/2023 por 7 dias y de la ultima a ahora han trascurrido mas de 180 dias y ellos me pagan en un lazo menor de 30 dias</t>
  </si>
  <si>
    <t>17:27:05</t>
  </si>
  <si>
    <t xml:space="preserve">NARANJO R HIJOS NARANJO R HIJOS NARANJO R HIJOS &amp; COMPAÑIA </t>
  </si>
  <si>
    <t>901127240-6</t>
  </si>
  <si>
    <t xml:space="preserve"> NARANJO R HIJOS &amp; COMPAÑIA </t>
  </si>
  <si>
    <t xml:space="preserve"> 73</t>
  </si>
  <si>
    <t>PEREIRA RISARALDA HECHOS LA TRABAJADORA ISABEL DUQUE CC 25174376 tuvo una incapacidad de enfermedad general  atendida en la nueva eps se realizo radicacion y devuelven sin pagos a la fecha  eps solicito incapacidades de medimas para realizar pagos se adicaron y fueron devueltas por errores se presento toda la documentacion apesar de haber realizado los procesos solicitados por lo anterior solicito 1 realizar pago total de todas la incapacidades.</t>
  </si>
  <si>
    <t>HEVEQUI GENERAL BUSINESS SAS</t>
  </si>
  <si>
    <t xml:space="preserve">  LEYDI ESTHEFANY OLIVEROS</t>
  </si>
  <si>
    <t>1107095573</t>
  </si>
  <si>
    <t>NT 900235110</t>
  </si>
  <si>
    <t>CALL 1B 55 74</t>
  </si>
  <si>
    <t xml:space="preserve"> Fecha del Inconveniente (Dia/Mes/Año) : 10/04/2023 Lugar del Inconveniente:  CALI Persona que lo atendio: NADIE Medio por el que quiere la respuesta:  correspondencia : CALL 1B 55 74 ..............................................  Resumen de la Queja:  SOLICITO AMABLEMENTE SEA COMPENSADA LA LICENCIA DE MATERNIDAD DE LA COLABORADORA DANIELA MONTENEGRO CON CC 1143853988 YA QUE RECIBI UNA NOTIFICACION VIA CORREO ELECTRONICO DONDE ME INDICAN QUE NO SERÁ PAGADA DEBIDO A LOS APORTES GENERADOS EN EL PERIODO 11-2022.. CABE ACLARAR QUE ÉSTA LICENCIA CORRESPONDE AL PERIODO 12/2022 Y LOS APORTES SE REALIZARON A LA FECHA LIMITE DE PAGO </t>
  </si>
  <si>
    <t>HERNANDEZ HERRERA JOSE NELSON</t>
  </si>
  <si>
    <t>14:45:31</t>
  </si>
  <si>
    <t>18500074</t>
  </si>
  <si>
    <t>GRUPO LINEA BARBARELLA S A S</t>
  </si>
  <si>
    <t>CC 18500074</t>
  </si>
  <si>
    <t>3729491</t>
  </si>
  <si>
    <t>8187213</t>
  </si>
  <si>
    <t>CL 64C SUR 76C 29</t>
  </si>
  <si>
    <t>CORDIAL SALUDO. USUARIO QUIEN SOLICITA VALIDAR INFORMACION PARA PAGO DE INCAPACIDADES. USUARIO DE MEDIMASA QUIEN SEDEN A NUEVA EPS. SE LE ENVIO RESPUESTA Y TRAE DOCUMENTACION ANEXA SEGUN LO SOLICITADO PARA EL PAGO DE DICHAS INCAPACIDADES</t>
  </si>
  <si>
    <t>JULIETH</t>
  </si>
  <si>
    <t>PINILLA LINARES YOLANDA</t>
  </si>
  <si>
    <t>16:11:57</t>
  </si>
  <si>
    <t>VESGA CARREÑO JORGE EDUARDO</t>
  </si>
  <si>
    <t>91069925</t>
  </si>
  <si>
    <t>CC 63346147</t>
  </si>
  <si>
    <t xml:space="preserve"> 6422095</t>
  </si>
  <si>
    <t xml:space="preserve"> CRA 11 NO 34 52 PISO 5</t>
  </si>
  <si>
    <t>apoderado solicita  pago de incapacidades de la usuaria yolanda piinilla pallares</t>
  </si>
  <si>
    <t>POLANIA CANO KAROL YULITZA</t>
  </si>
  <si>
    <t>08:26:36</t>
  </si>
  <si>
    <t>marketing transacciones MTN SABOGAL SAS</t>
  </si>
  <si>
    <t>901022541</t>
  </si>
  <si>
    <t>CC 1110584145</t>
  </si>
  <si>
    <t>8643570</t>
  </si>
  <si>
    <t>calle 10 # 8-31</t>
  </si>
  <si>
    <t>pago licencia de maternidad</t>
  </si>
  <si>
    <t>GOMEZ CASALLAS CARMEN ALICIA</t>
  </si>
  <si>
    <t>16:43:51</t>
  </si>
  <si>
    <t>52180173</t>
  </si>
  <si>
    <t>CC 52180173</t>
  </si>
  <si>
    <t>6201297</t>
  </si>
  <si>
    <t>3132726972</t>
  </si>
  <si>
    <t>CARRERA 68H  NUMERO 32 67 SUR FLORALIA</t>
  </si>
  <si>
    <t>afiliada adjunta carta donde manifiesta que colpensiones no le recibe la ncapacidad # 8794009.. porque no cumple con los criterios del decreto 1427 del 2022.. se adjunta carta</t>
  </si>
  <si>
    <t>TESORERIA</t>
  </si>
  <si>
    <t>GONZALEZ NAVARRO YERLI SIDEYA</t>
  </si>
  <si>
    <t>10:09:04</t>
  </si>
  <si>
    <t>1066741416</t>
  </si>
  <si>
    <t>FLASH SEGURIDAD LTDA</t>
  </si>
  <si>
    <t>LCARACAS</t>
  </si>
  <si>
    <t>CC 1066741416</t>
  </si>
  <si>
    <t>4634695</t>
  </si>
  <si>
    <t>3103026312</t>
  </si>
  <si>
    <t>CRA 7CNO 2A 98 SUR</t>
  </si>
  <si>
    <t>Por medio de la presente me permito dirigirme a ustedes en mi propio nombre y representacion para lo cual solicito me sea aclarando porque las siguiente incapacidades que a continuacion mencionare no coinciden y bo regsitran con los dias que el doctor me autorizo a las que ustedes como entidad me reportan  como asignados.. cuyo certificado de incapacidades que ustedes me entregaron no coinciden los dias otorgado con los autorizados</t>
  </si>
  <si>
    <t>WILCHES CONSTRUCCIONES SAS</t>
  </si>
  <si>
    <t>07:25:41</t>
  </si>
  <si>
    <t>CONSTRUCTORA  WILCHES CONSTRUCCIONES SAS</t>
  </si>
  <si>
    <t>901243598</t>
  </si>
  <si>
    <t>NT 901243598</t>
  </si>
  <si>
    <t>3134812537</t>
  </si>
  <si>
    <t>CL 47 NRO 27 03</t>
  </si>
  <si>
    <t>empresa solicita a nueva eps el reconocimiento de las incapacidades relacionadas en los anexos puesto que como se evidencia en las planillas los pagos se hicieron de manera correcta.</t>
  </si>
  <si>
    <t>MINA EL GRAN PORVENIR DEL LIBANO</t>
  </si>
  <si>
    <t>09:07:23</t>
  </si>
  <si>
    <t>PEREZ VILLA MIGUEL ANGEL</t>
  </si>
  <si>
    <t>71081094</t>
  </si>
  <si>
    <t>NT 900087145</t>
  </si>
  <si>
    <t>3164647112</t>
  </si>
  <si>
    <t>CALLE 4 # 10 - 67 OFICINA 310</t>
  </si>
  <si>
    <t>Asunto: DERECHO DE PETICION SOLICITUD PAGO EN MORA DE INCAPACIDADES NUEVA EPS. Líbano.. 12 de abril de 2023Señores: Nueva EpsCordial saludo..Me permito enviar en archivo adjunto la relación de incapacidades correspondientes a la empresa Mina el Gran Porvenir del Libano S.A.. las cuales no han sido pagadas desde el año 2020 a la fecha.Anexo:Relación en archivo excel para su revisión- Cedula de ciudadania- Rut- Cámara de Comercio- Certificado bancario- Imagen a través del portal donde se puede apreciar la solicitud de pago pendiente.CC Superintendencia Nacional de Salud.Cordialmente..Miguel Angel Perez VillaRepresentante Legal3164647112</t>
  </si>
  <si>
    <t>URIBE TAVERA WILLIAM DE JESUS</t>
  </si>
  <si>
    <t>14:40:47</t>
  </si>
  <si>
    <t>71945333</t>
  </si>
  <si>
    <t>COOPERATIVA DE DESARROLLO Y EM</t>
  </si>
  <si>
    <t>CC 71945333</t>
  </si>
  <si>
    <t>4444942</t>
  </si>
  <si>
    <t>3016630980</t>
  </si>
  <si>
    <t>KR 26G 37 122</t>
  </si>
  <si>
    <t>buenas tardespaciente solicita por escrito que por favor se le sean corregidas la incapacidades que tiene generadas en el sistema que fueron transcritas desde junio 2022 que empezo el decreto 1427 el cual debe cumplir con los requisitos en mension por el fondo de pensiones</t>
  </si>
  <si>
    <t>JIMENEZ MEJIA FELIPE</t>
  </si>
  <si>
    <t>16:16:22</t>
  </si>
  <si>
    <t>1039471345</t>
  </si>
  <si>
    <t>CC 1039471345</t>
  </si>
  <si>
    <t>6046015909</t>
  </si>
  <si>
    <t>CL 34 A 40 44 SAN JOSE</t>
  </si>
  <si>
    <t>LUGAR DE LOS HECHOS: Oficina Administrativa Prestaciones economicasFECHA DE LO SUCEDIDO: fecha de desde 2018 MOTIVO POR EL CUAL RADICA LA QUEJA: Motivo de la queja es porque el usuario tiene un diagnostico de esquizofrenia y una discapacidad múltiple físicas.. cognitivas.. metal ..psicosocial.. y tiene un certificado de discapacidad de un porcentaje 57..59 por ciento y la movilidad la tiene en afectada en un 65 ciento y camina el usuario con dos bastones canadientes.. debido a eso tiene una tutela en el juzgado segundo de familia de Itagui.. el fallo de esa tutela habla del dia 181 al 540 el fondo de las pensiones le debe reconocer las incapacidades y de 540 hacia adelante la Nueva eps y tiene mas de 53 días incapacidades que no le ha pagado la nueva eps que no se las ha reconocido y no ha cumplido con el fallo de tutela (Fraude a resurrección judicial) que no están cumpliendo la orden del juez.Ha puesto mas quejas en la súper salud debido a que no le han cumplido con el pago de las incapacidades  ha colocado desacatos.. aproximandamente 3 dias atrás la nueva eps mando una respuesta a la super salud donde la respuesta que habían hecho un pagod e valor de $1.160.000 y el otro $500.000 y fue al banco a reclamar por ventanilla a bancolombia y el dinero no se encontraba allá y el usuario pie que este caso se a solucionado lo mas pronto posible para hacer el pago de las drogas psiquiatricas y para hacer el tratamientoESPECIALIDAD (SI ES PARA CONSULTA O AGENDAMIENTO SEGÚN APLIQUE): Psiquiatria</t>
  </si>
  <si>
    <t>CAMPO MARTINEZ VANESA YULIETH</t>
  </si>
  <si>
    <t>09:53:57</t>
  </si>
  <si>
    <t>CLINICA MEDICOS CLINICA MEDICOS CLINICA MEDICOS LTDA</t>
  </si>
  <si>
    <t>824001041</t>
  </si>
  <si>
    <t>CLINICA MEDICOS LTDA</t>
  </si>
  <si>
    <t>CC 1192756572</t>
  </si>
  <si>
    <t>CL 16B # 11 51</t>
  </si>
  <si>
    <t>1. Que NUEVA EPS realice una revisión a las incapacidades otorgadas a la Sra.ANYELITH GIL BLANCO y nos expida las incapacidades que se radicaron enteesta eps con su información general y específicamente fechas de radicación delas mismas.2. Que NUEVA EPS expida información acerca de si se ha realizado el pago ocancelación de incapacidades por recobro a nombre de la empresa ClínicaMédicos S.A. y en caso positivo a qué tipo.. entidad y número de cuenta bancarialo han realizado y bajo qué montos.. más los motivos de negación en cáso de noreconocimiento económico.3. Que NUEVA EPS en consecuencia.. de lo anterior.. adjunten o soporte a ClínicaMédicos los comprobantes de pago donde se evidencien: fecha de cancelación..número de comprobante.. monto cancelado y sobre cuáles incapacidades se hanrealizados junto con el número de identificación del afiliado al que correspondedicha incapacidad.4. Que NUEVA EPS informe a Clínica médicos mediante un documento el estadode las incapacidades pendientes por cancelar y su fecha próxima de pago.</t>
  </si>
  <si>
    <t>NIGRINIS OROZCO JOAQUIN JOSE</t>
  </si>
  <si>
    <t>11:27:40</t>
  </si>
  <si>
    <t>0  AGROTURISTICA LOS MORROS Y CIA</t>
  </si>
  <si>
    <t>900486505</t>
  </si>
  <si>
    <t>AGROTURISTICA LOS MORROS Y CIA</t>
  </si>
  <si>
    <t>CC 19597546</t>
  </si>
  <si>
    <t>CL 77B NRO 59 61</t>
  </si>
  <si>
    <t>solicita pagos de incapacidades</t>
  </si>
  <si>
    <t>ORTIZ PEREZ VALENTINA</t>
  </si>
  <si>
    <t>11:48:51</t>
  </si>
  <si>
    <t>1090417765</t>
  </si>
  <si>
    <t>DIMOVARI SAS</t>
  </si>
  <si>
    <t>CC 1090417765</t>
  </si>
  <si>
    <t>5745322</t>
  </si>
  <si>
    <t>3008941057</t>
  </si>
  <si>
    <t>CL 5 11E 26</t>
  </si>
  <si>
    <t>Solicita el pago de la licencia de maternidad con autorizacion de la empresa que ya liqudio.. se envia a registro de cuenta de usuaria tambien</t>
  </si>
  <si>
    <t>SANTAMARIA SILVA ROSALBA</t>
  </si>
  <si>
    <t>12:23:34</t>
  </si>
  <si>
    <t>GALVIS SANTAMARIA MAY STEVEN</t>
  </si>
  <si>
    <t>1232891335</t>
  </si>
  <si>
    <t>CENTRAL MOTOR LTDA</t>
  </si>
  <si>
    <t>GLBARBOSA</t>
  </si>
  <si>
    <t>CC 30203381</t>
  </si>
  <si>
    <t>6313001</t>
  </si>
  <si>
    <t>3124615960</t>
  </si>
  <si>
    <t>KR 4 19 02</t>
  </si>
  <si>
    <t xml:space="preserve">afiliada solicita el pago de incapacidad de su hijo CC 1232891335 en respuesta a oficio enviado por nueva eps VO-GA-DGO- 2354736-22 </t>
  </si>
  <si>
    <t>RODRIGUEZ SINISTERRA ANA LUZ</t>
  </si>
  <si>
    <t>13:33:16</t>
  </si>
  <si>
    <t>66735287</t>
  </si>
  <si>
    <t>COOMEVA EPS SA</t>
  </si>
  <si>
    <t>DMOSQUERA</t>
  </si>
  <si>
    <t>CC 66735287</t>
  </si>
  <si>
    <t>3180038</t>
  </si>
  <si>
    <t>3162507108</t>
  </si>
  <si>
    <t>KR 66 D 6 34</t>
  </si>
  <si>
    <t>Usuaria solicita informacion sobre soliciutd enviada el dia 04-03-2023 del año en  curso.. mediante la cual se solicito trancripcion de las incapacides generadas a su nombre Ana Luz Rodriguez  c c 66735287. Teniendo en cuenta que hasta el momento no han suminitrado los soportes requeridas.. con baso al decreto 1427 del 2022. Para el renocomiento de las prestaciones economicas por parte del fondo de prensiones Colpensiones.....ya que no le estan realizando el pago por que le exigen los soportes con el decreto antes mensionado.</t>
  </si>
  <si>
    <t>MONTOYA ESTRADA LUIS ALBERTO</t>
  </si>
  <si>
    <t>14:42:32</t>
  </si>
  <si>
    <t>INSTITUTO  INSTITUTO  PARA NIÑOS CIEGOS Y</t>
  </si>
  <si>
    <t>890303395</t>
  </si>
  <si>
    <t>CC 94539667</t>
  </si>
  <si>
    <t>5140233</t>
  </si>
  <si>
    <t xml:space="preserve"> CALLE 5B 2 37A 50</t>
  </si>
  <si>
    <t xml:space="preserve">Derecho de Peticion recibido en linea de frente por Andrea GarciaSolicitando el empleador pago de incapacidades pendientes </t>
  </si>
  <si>
    <t>LARGO COLORADO EDWIN ALBERTO</t>
  </si>
  <si>
    <t>15:00:26</t>
  </si>
  <si>
    <t>TECNOLLANTAS AN  TECNOLLANTAS ANTIOQUIA SAS</t>
  </si>
  <si>
    <t>900843063</t>
  </si>
  <si>
    <t>TECNOLLANTAS ANTIOQUIA SAS</t>
  </si>
  <si>
    <t>EECARDENAS</t>
  </si>
  <si>
    <t>CC 1059697669</t>
  </si>
  <si>
    <t xml:space="preserve">4480130 </t>
  </si>
  <si>
    <t>CALLE 60 # 55-22</t>
  </si>
  <si>
    <t>ss el reconocimiento de las incapaicdades de su empleado relacionadas en el derecho de peticion</t>
  </si>
  <si>
    <t>ARISTIZABAL VELEZ PATRICIA</t>
  </si>
  <si>
    <t>16:28:22</t>
  </si>
  <si>
    <t>MUÑOZ VANEGAS RUBIOLA</t>
  </si>
  <si>
    <t>24547071</t>
  </si>
  <si>
    <t>CC 42103492</t>
  </si>
  <si>
    <t>3108244045</t>
  </si>
  <si>
    <t>CL 15 N 130 110 L128</t>
  </si>
  <si>
    <t>SOLICITAN EL PAGO DE MINCAPACIDADES DE LA SEÑORA ARISTIZABAL VELEZ PATRICIA CC 42103492</t>
  </si>
  <si>
    <t>HERRERA MONTERO ANGE VIVIANA</t>
  </si>
  <si>
    <t>17:21:41</t>
  </si>
  <si>
    <t>1024504526</t>
  </si>
  <si>
    <t>BERMUDEZ SOLUTIONS SAS</t>
  </si>
  <si>
    <t>LBERNAL</t>
  </si>
  <si>
    <t>CC 1024504526</t>
  </si>
  <si>
    <t>7128396</t>
  </si>
  <si>
    <t>CL 19 A SUR 14 29 SOACHA</t>
  </si>
  <si>
    <t xml:space="preserve">familiar de afiliada radica derecho de peticion por pago de incapacidades .. no se le han efectuado ( no sabe si los ha solicitado ) mo soporta .. validar gracias </t>
  </si>
  <si>
    <t>SILGADO JULIO MILENA PATRICIA</t>
  </si>
  <si>
    <t>17:32:43</t>
  </si>
  <si>
    <t>BARRERA  TATIANA MARIA BARRERA ROLDAN</t>
  </si>
  <si>
    <t>32295415</t>
  </si>
  <si>
    <t>TATIANA MARIA BARRERA ROLDAN</t>
  </si>
  <si>
    <t>FALARCONB</t>
  </si>
  <si>
    <t>CC 1101456320</t>
  </si>
  <si>
    <t>3146450673</t>
  </si>
  <si>
    <t>CL 36D SUR NRO 25B 06</t>
  </si>
  <si>
    <t>EMPLEADOR SOLICITA  PAGO DE INCAPACIDADES</t>
  </si>
  <si>
    <t>HERNANDEZ CORTES LILIANA</t>
  </si>
  <si>
    <t xml:space="preserve">  LILIANA HERNANDEZ CORTES</t>
  </si>
  <si>
    <t>32357151</t>
  </si>
  <si>
    <t>CC 32357151</t>
  </si>
  <si>
    <t>3136424492</t>
  </si>
  <si>
    <t>CALLE 41 N 19 125</t>
  </si>
  <si>
    <t xml:space="preserve"> Fecha del Inconveniente (Dia/Mes/Año) : 18/03/2023 Lugar del Inconveniente:  NUEVA EPS Persona que lo atendio: NO IDENTIFICADO Medio por el que quiere la respuesta:  correspondencia : CALLE 41 N 19 125 ..............................................  Resumen de la Queja:  BUEN DIA YO PASE UNA RADICACION DE INCAPACIDADES PARA QUE SEAN PAGADAS EL DIA 18-03-2023 Y A LA FECHA DE HOY NO HAY RESPUESTA ALGUNA Y YA PASARON MAS DE 15 DIAS HABILES . O ES NECESARIO ALGUNA QUEJA ANTE LA SIS </t>
  </si>
  <si>
    <t>FECHA_RESUELTO</t>
  </si>
  <si>
    <t>OBSERVACION</t>
  </si>
  <si>
    <t>P06_1 Solicitud de pago a tercero autorizado por  fallecimiento del cotizante</t>
  </si>
  <si>
    <t>P17_1 Incapacidad perdio vigencia para cobro</t>
  </si>
  <si>
    <t>Prestaciones Económicas</t>
  </si>
  <si>
    <t>Otra área</t>
  </si>
  <si>
    <t>Gestar</t>
  </si>
  <si>
    <t>Proceso</t>
  </si>
  <si>
    <t>ROMERO LOPEZ BLAS JOSE</t>
  </si>
  <si>
    <t xml:space="preserve">  DRUMMOND LTDA</t>
  </si>
  <si>
    <t>800021308</t>
  </si>
  <si>
    <t>CC 1140838868</t>
  </si>
  <si>
    <t>4328000</t>
  </si>
  <si>
    <t>KM 10 VIA CIENAGA SANTA MARTA</t>
  </si>
  <si>
    <t xml:space="preserve"> Fecha del Inconveniente (Dia/Mes/Año) : 05/04/2023 Lugar del Inconveniente:  SANTA MARTA MAGDALENA Persona que lo atendio: ... Medio por el que quiere la respuesta:  email : nominasenas@drummondltd.com ..............................................  Resumen de la Queja:  FECHA DEL INCONVENIENTE (DIA/MES/AÑO) : 10/04/2023                                 LUGAR DEL INCONVENIENTE: SANTA MARTA-MAGDALENA                                  PERSONA QUE LO ATENDIO: CORREO DE PAGOSMEDIO POR EL QUE QUIERE LA RESPUESTA: EMAIL : NOMINASENAS@DRUMMONDLTD.COM .............................................. RESUMEN DE LA QUEJA: BUENOS DIAS SEÑORES NUEVA EPS. AGRADECEMOS AMABLEMENTE REVISAR IBC Y TRAMITAR CON QUE FUE LIQUIDADA LA LICENCIA DE PATERNIDAD DEL EMPLEADO ROMERO LOPEZ BLAS JOSE CON CC. 1140838868 CON FECHA INICIO INC 20/FEB/2023. TENIENDO EN CUENTA QUE EL VALOR PAGADO CON LOS DIAS DE LA INCAPACIDAD NO SON LOS CORRESPONDIENTES. ESPERAMOS UNA PRONTA RESPUESTA.</t>
  </si>
  <si>
    <t>RED DE SERVICIOS DEL CAUCA S.A. REDCA</t>
  </si>
  <si>
    <t xml:space="preserve">  RED DE SERVICIOS DEL CAUCA</t>
  </si>
  <si>
    <t>800100375</t>
  </si>
  <si>
    <t>NT 800100375</t>
  </si>
  <si>
    <t>CRA 9 NUMERO 22 N 36</t>
  </si>
  <si>
    <t xml:space="preserve"> Fecha del Inconveniente (Dia/Mes/Año) : 27/02/2023 Lugar del Inconveniente:  DIRECCION PRESTACIONES ECONOMICAS Persona que lo atendio: DIRECCION PRESTACIONES ECONOMICAS Medio por el que quiere la respuesta:  correspondencia : CRA 9 NUMERO 22 N 36 ..............................................  Resumen de la Queja:  BUENAS TARDES..NUEVA EPSPRESTACIONES ECONOMICASCORDIAL SALUDOMEDIANTE LA PRESENTE SOLICITO POR FAVOR NOS ENVIEN DETALLADAMENTE INFORMACION DE COMO CALCULARON EL  EL IBC CON EL QUE LIQUIDARON LA LICENCIA DE MATERNIDAD DE LA SEÑORA SELENY OFFIR DE LA CRUZ IDENTIFICADA CON NUMERO DE CEDULA 1059358753.. TENIENDO EN CUENTA QUE EL IBC COTIZADO ANTES DE INCIAR LA LICENCIA DE MATERNIDAD ES MUY DIFERENTE AL VALOR LIQUIDADO POR USTEDES.MUCHAS GRACIAS QUEDAMOS ATENTOSCORDIALMENTE..ANGI TATIANA CERON ANALISTA DE NOMINARED DE SERVICIOS DEL CAUCA</t>
  </si>
  <si>
    <t>MUÑOZ SERRANO RAFAEL EDUARDO</t>
  </si>
  <si>
    <t>17:15:50</t>
  </si>
  <si>
    <t xml:space="preserve">ROA   MARIA ISABEL </t>
  </si>
  <si>
    <t>63467602</t>
  </si>
  <si>
    <t>SANAUTOS SA</t>
  </si>
  <si>
    <t>CC 1096186629</t>
  </si>
  <si>
    <t>6335244</t>
  </si>
  <si>
    <t>3112438994</t>
  </si>
  <si>
    <t>DG58A TV 45 A BIS 03</t>
  </si>
  <si>
    <t>EMPLEADOR FINANCIERA COMULTRASAN SOLICITA SE LE VALIDE EL IBL CON EL QUE LE LIQUIDO A SU EMPLEADO SUS INCAPACIDADES  FAVOR DAR RTA CORREO incapacidades@comultrasan.com.co</t>
  </si>
  <si>
    <t>PAEZ ALVAREZ LAURA ALEJANDRA</t>
  </si>
  <si>
    <t>17:34:19</t>
  </si>
  <si>
    <t>COOMULTRASAN LTDA</t>
  </si>
  <si>
    <t>CC 1094574888</t>
  </si>
  <si>
    <t>6025424</t>
  </si>
  <si>
    <t>6802000</t>
  </si>
  <si>
    <t>CL 35 NO 16-46</t>
  </si>
  <si>
    <t>EMPLEADOR FINANCIERA COMULTRASAN SOLICITA SE LE VALIDE IBC DE SUS EMPLEADO  EN RELACION SOPORTE ADJUNTO CON EL QUE LE LIQUIDO SU INCAPACIDAD # 7728957   FAVOR DAR RTA CORREO incapacidades@comultrasan.com.co</t>
  </si>
  <si>
    <t>INTERVENTAS SAS</t>
  </si>
  <si>
    <t>18:01:08</t>
  </si>
  <si>
    <t>SAS  INTERVENTAS SAS</t>
  </si>
  <si>
    <t>901415518</t>
  </si>
  <si>
    <t>NT 901415518</t>
  </si>
  <si>
    <t>3022889396</t>
  </si>
  <si>
    <t>CLL 13 # 0-31 CENTRO</t>
  </si>
  <si>
    <t>Radica Dp solicitando pago de licencia de maternidad # 8693386..   a su vez solicitan se le realice la reliquidacion  de la LM y se realice la gestion para el respectivo desembolso de los recursos economicos sufragados por la empresa INTERVENTAS SAS.. se solicita que sea tenido e ncuenta que se ha cumplido con los pagos de seguridad social.</t>
  </si>
  <si>
    <t>21/04/2023</t>
  </si>
  <si>
    <t>MORALES PAEZ LUZ DERLY</t>
  </si>
  <si>
    <t>10:16:29</t>
  </si>
  <si>
    <t>28554655</t>
  </si>
  <si>
    <t>MORALESPAEZLUZ DERLY</t>
  </si>
  <si>
    <t>CC 28554655</t>
  </si>
  <si>
    <t>3134018652</t>
  </si>
  <si>
    <t>CL 35 D 21 24 JORDAN ALTO</t>
  </si>
  <si>
    <t>buenos dias.. usuaria solicita pago de incapacidades de periodos anteriores.. adjunto solicitud</t>
  </si>
  <si>
    <t>AIDEE   VELASQUEZ</t>
  </si>
  <si>
    <t xml:space="preserve">  AIDEE OMAIRA VELASQUEZ ECHEVER</t>
  </si>
  <si>
    <t>43059019</t>
  </si>
  <si>
    <t>CC 43059019</t>
  </si>
  <si>
    <t>4410665</t>
  </si>
  <si>
    <t>CR 65 75 89</t>
  </si>
  <si>
    <t xml:space="preserve"> Fecha del Inconveniente (Dia/Mes/Año) : 24/03/2023 Lugar del Inconveniente:  VIRTUAL Persona que lo atendio: DIRECCION PRESTACIONES ECONOMICAS VICEPRESIDENCIA DE OPERACIONES Medio por el que quiere la respuesta:  email : eliza-caro76@hotmail.com ..............................................  Resumen de la Queja:  EL PASADO 15 MARZO 2023.. A TRAVES DE LOS SERVICIOS EN LINEA POR EL PORTAL DE EMPLEADORES RADIQUE LA SOLICITUD DE PAGO DE INCAPACIDAD DE UNA TRABAJADOR.. EL CUAL QUEDO BAJO EL NUMERO DE RADICADO VO - GRC - DPE - 2001140 EL DIA 24 DE MARZO ME ENVIARON UNA CARTA RESPONDIENDOME QUE LA EMPLEADA DEBIA SOLICITAR UN CERTIFICADO CON EL HISTÓRICO DEINCAPACIDADES EXPEDIDAS EN LA ANTERIOR EPS DONDE SEENCONTRABA VÍNCULADO O CERTIFICACIÓN QUE INDIQUE QUE NOPRESENTO INCAPACIDADES DURANTE EL TIEMPO DE VINCULACIÓN.. LA EMPLEADA YA SE ACERCO VARIAS VECES A SALUD TOTAL Y NO NOS BRINDAN EL CERTIFICADO.. PERO TAMBIEN NOS ASESORAMOS COMO EMPRESA Y NOS INDICARON QUE USTEDES NO NECESITAN COMO REQUISITOS ESE CERTIFICADO PARA PROCEDER A REALIZAR EL PAGO DE DICHA INCAPACIDAD QUEDO A LA ESPERA.. A UN RESPUESTA POR PARTE DE USTEDE PARA QUE ME COLABOREN CON LA EXPLICACION PERTIENENTE AL TRAMITE.. MUCHAS GRACIAS.</t>
  </si>
  <si>
    <t xml:space="preserve">  OPTUM GLOBAL SOLUTIONS SAS</t>
  </si>
  <si>
    <t>7551549</t>
  </si>
  <si>
    <t>CALLE 26 92 32 EDIFICIO G9</t>
  </si>
  <si>
    <t xml:space="preserve"> Fecha del Inconveniente (Dia/Mes/Año) : 11/04/2023 Lugar del Inconveniente:  PLATAFORMA Persona que lo atendio: N/A Medio por el que quiere la respuesta:  correspondencia : CALLE 26 92 32 EDIFICIO G9 ..............................................  Resumen de la Queja:  POR MEDIO DE  LA  PRESENTE ME  PERMITO  SOLICITAR  RECONOCIMIENTO  ECONOMICO  DE  LA  INCAPACIDAD DEL   1/11/2022 AL  3/11/2022 DEL   COLABORADOR  JEFERSON GONZALEZ CORTESIDENTIFICADO  CON  NUMERO DE  CEDULA 1000471069..  LA  SOLICITUD DE PAGO SE  REMITIO  EL  16/12/2022 .  AGRADECEMOS SU AMABLE ATENCION  Y  PRONTA  COLABORACION  </t>
  </si>
  <si>
    <t>GAVIRIA CASTAÑO BRAIAN ESTIVEN</t>
  </si>
  <si>
    <t>13:30:58</t>
  </si>
  <si>
    <t>1036423698</t>
  </si>
  <si>
    <t>GAVIRIACASTAÑOBRAIAN ESTIVEN</t>
  </si>
  <si>
    <t>CC 1036423698</t>
  </si>
  <si>
    <t>8343404</t>
  </si>
  <si>
    <t>CALLE 19   20 20</t>
  </si>
  <si>
    <t>LUGAR DE LOS HECHOS: NUEVA EPS RIO NEGRO FECHA DE LO SUCEDIDO: 10 DE ABRIL DEL 2023MOTIVO POR EL CUAL RADICA LA QUEJA: NO LE PAGAN SU INCAPACIDAD ESPECIALIDAD (SI ES PARA CONSULTA O AGENDAMIENTO SEGÚN APLIQUE): NUEVA EPS RESUMEN DE LOS SUCEDIDO (PUNTUAL): el señor Stiven del departamento de antioquia e comunica el dia 11 de abril del 2023 paa radicar una inconformidad con la nueva eps de rio negro ya que cvo9ntaba con una incapacidad donde le confirman que se la iban a pagar por un accidente de transito.. se hizo el proceso de la incapacidad.. el señor contaba con una mora y el asume esta pra que si le valiera la incapacidad y el dia e ayer se co9munica a la liena donde le indian que no se l pagan sin darle una repuesta concreta.. necesita una explicaio ya que se asumio todos los gastos y no fueron pecisos con la aclaricion ni la eps de rio egfro nmi la linea de atencion.</t>
  </si>
  <si>
    <t>ANESMEDIC SINDICATO DE GREMIO</t>
  </si>
  <si>
    <t xml:space="preserve">  ANESMEDIC SINDICATO DE GREMIO</t>
  </si>
  <si>
    <t>900459733</t>
  </si>
  <si>
    <t>NT 900459733</t>
  </si>
  <si>
    <t>3102030717</t>
  </si>
  <si>
    <t>CLLE 11 N 16  51</t>
  </si>
  <si>
    <t xml:space="preserve"> Fecha del Inconveniente (Dia/Mes/Año) : 10/04/2023 Lugar del Inconveniente:  SERVICIO AL CLIENTE Persona que lo atendio: INCAPACIDADES Medio por el que quiere la respuesta:  correspondencia : CLLE 11 N 16  51 ..............................................  Resumen de la Queja:  SE NECESITA EL PAGO OPORTUNO DE LAS PRESTACIONES ECONÓMICAS DE LOS TRABAJADORES DEL SINDICATO Y LOS AFILIADOS PARTICIPES.  SE TIENEN INCAPACIDADES REGISTRADAS AUTORIZADAS Y SIN PAGO.. ASÍ COMO INCAPACIDADES TRANSCRITAS AUN SIN AUTORIZACION DE PAGO.  POR ESTE MOTIVO SE SOLICTA QUE LA EPS CUMPLA CON LOS TERMINOS DE LEY EN EL PAGO DE LAS PRESTACIONES A QUE DA LUGAR.GRACIAS.</t>
  </si>
  <si>
    <t>IBARRA VELASQUEZ LUIS FERNANDO</t>
  </si>
  <si>
    <t>16:14:42</t>
  </si>
  <si>
    <t>98478593</t>
  </si>
  <si>
    <t>KOMERCO TRADING COMPANY SA</t>
  </si>
  <si>
    <t>MTREJOS</t>
  </si>
  <si>
    <t>PUNTO DE ATENCION LA DORADA</t>
  </si>
  <si>
    <t>CC 98478593</t>
  </si>
  <si>
    <t>6012209</t>
  </si>
  <si>
    <t>3152884211</t>
  </si>
  <si>
    <t>CL 16 B 16 02</t>
  </si>
  <si>
    <t>Buenas tardes usuario quien solicita pór medio escrito certificado de incapacidades donde cumpla con requisitos que le exige el fondo de pension se sube soporte gracias</t>
  </si>
  <si>
    <t>QUIÑONES ANGULO ROBINSON</t>
  </si>
  <si>
    <t>16:54:39</t>
  </si>
  <si>
    <t>quiñones ojeda jennifer carolina</t>
  </si>
  <si>
    <t>1047227325</t>
  </si>
  <si>
    <t>CC 7476282</t>
  </si>
  <si>
    <t xml:space="preserve"> 3155357385</t>
  </si>
  <si>
    <t xml:space="preserve"> call 143 a # 54 50 torre 3 apto 804</t>
  </si>
  <si>
    <t>hija de cotizante fallecido solicita el pago de las incapacidades del padre de las que quedaron pendente por pago como en calidad de heredera sobreviviente adjunta soportes</t>
  </si>
  <si>
    <t>QUINTERO CAÑAVERAL ADRIAN</t>
  </si>
  <si>
    <t xml:space="preserve">  JAIRO DE JESUS RESTREPO FERNAN</t>
  </si>
  <si>
    <t>8305064</t>
  </si>
  <si>
    <t>CC 1041351279</t>
  </si>
  <si>
    <t>3002743</t>
  </si>
  <si>
    <t>CALLE 109B 50 82</t>
  </si>
  <si>
    <t xml:space="preserve"> Fecha del Inconveniente (Dia/Mes/Año) : 11/04/2023 Lugar del Inconveniente:  NUEVA EPS PUNTO ORIENTAL Persona que lo atendio: ASESOR Medio por el que quiere la respuesta:  correspondencia : CALLE 109B 50 82 ..............................................  Resumen de la Queja:  TAN AMABLE ESTOY A ESPERA DEL DESEMBOLSO DELA INCAPACIDAD DE MI EMPLEADO ADRIÁN QUINTERO CAÑAVERAL CC 1041351279.. YA QUE LOS DOCUMENTOS SE RADICARON DIRECTAMENTE EN PUNTO D ELA ORIENTAL Y ESTA ES LA HORA QUE AUN NO REALIZAN DESEMBOLSO</t>
  </si>
  <si>
    <t>PEREZ  YDALI</t>
  </si>
  <si>
    <t>08:17:18</t>
  </si>
  <si>
    <t>TRUJILLO LOPEZ FRANCIA ELENA</t>
  </si>
  <si>
    <t>36380887</t>
  </si>
  <si>
    <t>FRANCIA ELENA TRUJILLO LOPEZ</t>
  </si>
  <si>
    <t>CC 36184729</t>
  </si>
  <si>
    <t>3184489929</t>
  </si>
  <si>
    <t>KR 6 NRO 10 24</t>
  </si>
  <si>
    <t xml:space="preserve">buen dia .. empleador solicita se valide las incapacidades .. ya que habian sido negadas en primera instancia. se adjunta oficion </t>
  </si>
  <si>
    <t>09:06:18</t>
  </si>
  <si>
    <t>CALLE 56F SUR NUMERO 92A 29 PORTAL 3 CASA 109</t>
  </si>
  <si>
    <t xml:space="preserve">usuario solicita a nueva eps.. validacion del pago de las incapacidades que a la fecha se encuentran pendientes.. requiere que se de cumplimiento a la centencia de tutela con la que cuenta </t>
  </si>
  <si>
    <t>AVILA RUIZ JORGE ELIAS</t>
  </si>
  <si>
    <t>09:26:14</t>
  </si>
  <si>
    <t>1054556066</t>
  </si>
  <si>
    <t>CONSORCIO PACU</t>
  </si>
  <si>
    <t>CC 1054556066</t>
  </si>
  <si>
    <t>3160468336</t>
  </si>
  <si>
    <t>CARRERA 7 NUMERO 6 23</t>
  </si>
  <si>
    <t>USUARIO QUIEN SIENTE INCONFORMIDAD CON RESPUESTA A DERECHO DE PETICION</t>
  </si>
  <si>
    <t>PLATA YEPEZ JAIME ALBERTO</t>
  </si>
  <si>
    <t>10:23:24</t>
  </si>
  <si>
    <t>PLATA YEPEZ AM RODRIGUEZ ASOCIADOS SAS</t>
  </si>
  <si>
    <t>900723633</t>
  </si>
  <si>
    <t>AM RODRIGUEZ ASOCIADOS SAS</t>
  </si>
  <si>
    <t>CC 1047417772</t>
  </si>
  <si>
    <t>3008866592</t>
  </si>
  <si>
    <t>CRA 54 B 12</t>
  </si>
  <si>
    <t xml:space="preserve">empleadro s olciit a reconocimiento   en pago de  licencia  de  paternidad  </t>
  </si>
  <si>
    <t>BAÑOL  ALEXANDER</t>
  </si>
  <si>
    <t>11:19:01</t>
  </si>
  <si>
    <t>COLOMBIA S.A.S PLANEACION Y ORGANIZACION</t>
  </si>
  <si>
    <t>901572125</t>
  </si>
  <si>
    <t>CC 14566437</t>
  </si>
  <si>
    <t>313448632</t>
  </si>
  <si>
    <t>Clle 18 No. 8.50 piso 1</t>
  </si>
  <si>
    <t>Asunto: Derecho de Petición Buenos días..Adjunto se envia derecho de petición--Cordialmente</t>
  </si>
  <si>
    <t>María Alejandra Sepúlveda Sosa| Representante Legal | PLANEACIÓN Y ORGANIZACIÓN COLOMBIA S.A.S.Correo Electrónico: GERENCIACOLOMBIASAS@GMAIL.COMPereira.. Risaralda - Colombia</t>
  </si>
  <si>
    <t>FLECHAS CASTIBLANCO LUIS CARLOS</t>
  </si>
  <si>
    <t>12:17:56</t>
  </si>
  <si>
    <t>14318249</t>
  </si>
  <si>
    <t>FLECHAS CASTIBLANCO LUIS CARLO</t>
  </si>
  <si>
    <t>AOSPINAL</t>
  </si>
  <si>
    <t>PUNTO DE ATENCION HONDA SATELITE</t>
  </si>
  <si>
    <t>CC 14318249</t>
  </si>
  <si>
    <t>3145828068</t>
  </si>
  <si>
    <t>CARRERA   12    30   79     BARRIO OBRERO</t>
  </si>
  <si>
    <t>Buen día.. solicito el pago de mis incapacidades correspondientes desde el 1 de junio del año 2022 hasta diciembre del mismo año.. ya que me he visto afectado en mi derecho fundamental al mínimo vital.Agradezco la atención.</t>
  </si>
  <si>
    <t>IBAÑEZ NOVOA JOSE FLORENCIO</t>
  </si>
  <si>
    <t xml:space="preserve">  JOSE FLORENCIO IBAÑEZ NOVOA</t>
  </si>
  <si>
    <t>11316231</t>
  </si>
  <si>
    <t>CC 11316231</t>
  </si>
  <si>
    <t>7453030</t>
  </si>
  <si>
    <t>KM 12 VIA PICALEÑA</t>
  </si>
  <si>
    <t xml:space="preserve"> Fecha del Inconveniente (Dia/Mes/Año) : 01/06/2022 Lugar del Inconveniente:  CUNDINAMARCA Persona que lo atendio: PAGO DE INCAPACIDAD Medio por el que quiere la respuesta:  correspondencia : KM 12 VIA PICALEÑA ..............................................  Resumen de la Queja:  BUEN DIA.. ME COMUNICO CON EL FIN DE DAR A CONOCER YO 11316231JOSE FLORENCIO IBAÑEZ NOVOA TENGO A MI EMPLEADO93434206JOSE  LEONARDO TOVAR CON UNA INCAPACIDAD DESDE 09/06/2022 ME COMUNICO CON EL FIN DE DAR A CONOCER MI INCONFORMIDAD CON EL PAGO DE LA INCAPACIDAD DE MI EMPLEADO ME HE COMUNICADO YA ANTERIORMENTE TELEFÓNICAMENTE Y ME HE DIRIGIDO A LA OFICINA YA HE PUESTO RADICADOS HA SIDO IMPOSIBLE QUE ME ENLACEN EL PAGO PARA CUENTA LA CUAL YA ESTÁ RADICADA.. ME HAN RECHAZADO EL PAGO QUE POR QUE TENGO 2 CUENTAS CUANDO YA HE DEJADO MUY CLARO A CUAL QUIERO QUE ME HAGAN EL PAGO Y NO HA SIDO POSIBLE LLEVO YA UN AÑO DETRÁS DEL MISMO PROCESO.. REALMENTE PARA MI ES DESCARGASTE.. QUIERO UNA ATENCIÓN Y RESPUESTA  YA QUE EN LA OFICINAS ME PIDEN QUE DEBO VOLVER A  RADICAR TODO NUEVAMENTE CUANDO EL PAGO YA ESTA APROBADO SOLO NECESITAN QUE SE CONFIRME LA CUENTA LA CUAL SE RADICÓ CON LA INCAPACIDAD LA CUAL ES CUENTA DE AHORROS DEL BANCO CAJA SOCIAL  24079926212..DE ANTEMANO AGRADEZCO SU COLABORACIÓN Y RESPUESTA </t>
  </si>
  <si>
    <t>RIBERO ROMERO JAIRO ORANYEL</t>
  </si>
  <si>
    <t>14:16:31</t>
  </si>
  <si>
    <t>8505559</t>
  </si>
  <si>
    <t xml:space="preserve">SEGUROS DE VIDA ALFA </t>
  </si>
  <si>
    <t>EAYALA</t>
  </si>
  <si>
    <t>CC 8505559</t>
  </si>
  <si>
    <t>3117161</t>
  </si>
  <si>
    <t>6652700</t>
  </si>
  <si>
    <t>CALLE 3 SUR NUMERO 12 39 BARRIO LA FLORESTA</t>
  </si>
  <si>
    <t xml:space="preserve">derecho de peticion solicitud de correccion titular de pago por concepto de incapacidad medica </t>
  </si>
  <si>
    <t>OCAMPO HERNANDEZ YAMILETH</t>
  </si>
  <si>
    <t>14:30:54</t>
  </si>
  <si>
    <t>38873014</t>
  </si>
  <si>
    <t>CC 38873014</t>
  </si>
  <si>
    <t>2380867</t>
  </si>
  <si>
    <t>CARRERA 13 NUMERO 6 BIS SUR  50</t>
  </si>
  <si>
    <t>solicita de manera respetuosa a esta entidad.el pago de mis incapacidades ya que mis pagos a los aportes de salud de modo independiente.. estan todos al dia dentro del año 2022 que corresponde y parte del 2023.. ya que considero que dicha entidad NUEVA EPS me esta vulnerando mi derecho fundamentalal minimo vital por no cancelarme las incapacidades por enfernedad general a la que tyengo derecho. ya ya que estoy afiliada contributiva desde 01/08/2008 hasta el momento. Por lo anterior.. solicita que se tutele su derecho fundamental al minimo vital y se ordena   que cancelen mi incapacidad.. por que hasta el momento no a dejado de cancelar en el mismo alo 2022 y 2023 .hace referencia el decreto 1804/99 articulo 21 que establece:   Los empleadores o trabajadores independientes.. y personas con capacidad de pago tendran derecho a solicitar el reembolso o pago de la incapacidad por enfermedad general o licencia de maternidad.. siempre que al momento de la solicitud y durante la incapacidad o licencia.. se encuentren cumpliendo con las siguentes reglas:  _ Haber cancelado en forma completa sus cotizaciones como Empleador durante el año  anterior a la fecha de solicitud. _ Los pagos deberan haberse efectuado en forma oportuna por lo menos cuatro(4) meses de los (6) meses anteriores a la fecha de causacion del derecho .</t>
  </si>
  <si>
    <t>ANGULO MENESES JORGE ELIECER</t>
  </si>
  <si>
    <t>16:04:59</t>
  </si>
  <si>
    <t>79690323</t>
  </si>
  <si>
    <t>ANGULOMENESESJORGE ELIECER</t>
  </si>
  <si>
    <t>YUMENDOZA</t>
  </si>
  <si>
    <t>CC 79690323</t>
  </si>
  <si>
    <t>3176400414</t>
  </si>
  <si>
    <t>CL 7 7 90 CC 22 ESTAC DEL ESTE</t>
  </si>
  <si>
    <t>Buen dia.. usuario solicita pago de incapacidades</t>
  </si>
  <si>
    <t>BAHAMON ORDOÑEZ SILVANA</t>
  </si>
  <si>
    <t xml:space="preserve">  LABORATORIOS GIORGIO COSMETIC</t>
  </si>
  <si>
    <t>901067734</t>
  </si>
  <si>
    <t>CC 40690629</t>
  </si>
  <si>
    <t>4860105</t>
  </si>
  <si>
    <t>CALLE 15A 25A 352</t>
  </si>
  <si>
    <t xml:space="preserve"> Fecha del Inconveniente (Dia/Mes/Año) : 06/03/2023 Lugar del Inconveniente:  CORREO ELECTRONICO Persona que lo atendio: CORREO ELECTRONICO Medio por el que quiere la respuesta:  correspondencia : CALLE 15A 25A 352 ..............................................  Resumen de la Queja:  BUENAS TARDES..SOLICITAMOS POR FAVOR VALIDAR LA INFORMACION ENVIADA EN CORREO DEL 06 DE ABRIL DONDE INFORMAR QUE LA SOLICITUD DE TRANSCRIPCION DE LA INCAPACIDAD SE REALIZO CON EXITO Y QUE PODEMOS DESCARGAR EL CERTIFICADO DE INCAPACIDAD. CUANDO INGRESAMOS AL PORTAL A BUSCAR ESTE CERTIFICADO NO APARECE REGISTRO.AGRADECEMOS DART UNA RESPUESTA OPORTUNA AL ESTE CASO</t>
  </si>
  <si>
    <t>BOLAÑOS  RAMIRO</t>
  </si>
  <si>
    <t>16:44:58</t>
  </si>
  <si>
    <t>5205149</t>
  </si>
  <si>
    <t>CTOVAR</t>
  </si>
  <si>
    <t>CC 5205149</t>
  </si>
  <si>
    <t>3137920824</t>
  </si>
  <si>
    <t>CALLE19 27 54 LAS CUADRAS</t>
  </si>
  <si>
    <t xml:space="preserve">solicita pago de incapciadades  por fallo de tutela </t>
  </si>
  <si>
    <t>BENAVIDES SANCHEZ NADIA</t>
  </si>
  <si>
    <t>17:55:17</t>
  </si>
  <si>
    <t>RJG CONSULTORES  RJG CONSULTORES ON LINE S.A.S</t>
  </si>
  <si>
    <t>901575229</t>
  </si>
  <si>
    <t>CC 1098746631</t>
  </si>
  <si>
    <t>3114891443</t>
  </si>
  <si>
    <t>CL 61 10150</t>
  </si>
  <si>
    <t>EMPRESA SOLCIITA RELIQUDAR LA INCAPACIDAD DE LA USUARIA  NADIA BENAVIDES  SANCHEZ   POR QUE SEGUN LA EMPRSA REALIZO LOS PAGOS DE MANERA OPRTUNA EN LAS FECHAS ESTABLECIDAS</t>
  </si>
  <si>
    <t>15/04/2023</t>
  </si>
  <si>
    <t>MOSQUERA GAMBOA MAYERLING</t>
  </si>
  <si>
    <t>10:04:19</t>
  </si>
  <si>
    <t>34554056</t>
  </si>
  <si>
    <t>YEMBUS</t>
  </si>
  <si>
    <t>CC 34554056</t>
  </si>
  <si>
    <t>8374508</t>
  </si>
  <si>
    <t>CL 12 19B 32</t>
  </si>
  <si>
    <t xml:space="preserve">buen dia su valiosa colaboracion quien solicita concepto juridico para la dificultad que tiene con el fondo de pension para el cobro de las incapacidades </t>
  </si>
  <si>
    <t>RINCON MORA JORGE HUMBERTO</t>
  </si>
  <si>
    <t>10:28:16</t>
  </si>
  <si>
    <t>neiva huila MORENO VARGAS SOCIEDAD ANONIMA</t>
  </si>
  <si>
    <t>891100881</t>
  </si>
  <si>
    <t>LARDILA</t>
  </si>
  <si>
    <t>CC 13484856</t>
  </si>
  <si>
    <t>8750104</t>
  </si>
  <si>
    <t>carrer 9 a w n 25 q28</t>
  </si>
  <si>
    <t xml:space="preserve">empleadro solicita el pago de las inapacidades correspondiente al señor jorge humberto rincon mora cc 13484856 </t>
  </si>
  <si>
    <t>RODRIGUEZ NARVAEZ JORGE ANTONIO</t>
  </si>
  <si>
    <t>10:36:17</t>
  </si>
  <si>
    <t>8759767</t>
  </si>
  <si>
    <t xml:space="preserve">COOLITORAL </t>
  </si>
  <si>
    <t>CC 8759767</t>
  </si>
  <si>
    <t>3793850</t>
  </si>
  <si>
    <t>6053255453</t>
  </si>
  <si>
    <t>CALLE 40 NO 15 33</t>
  </si>
  <si>
    <t xml:space="preserve">Solicitud de pago de incapacidades  superiores a los 540 dias segun fallo de tutela </t>
  </si>
  <si>
    <t>RIVERA RIVERA MARLENY</t>
  </si>
  <si>
    <t>11:46:41</t>
  </si>
  <si>
    <t>30303902</t>
  </si>
  <si>
    <t>MARLENY RIVERA RIVERA</t>
  </si>
  <si>
    <t>CC 30303902</t>
  </si>
  <si>
    <t>3196026305</t>
  </si>
  <si>
    <t>8906024</t>
  </si>
  <si>
    <t>CRA 9 NRO 6 23 CASA NRO 2</t>
  </si>
  <si>
    <t>AFILAIDA SOLICITA PAGO DE INCPACIDADES REPORTAAS EN EL PRESENTE OFICIO</t>
  </si>
  <si>
    <t>TENJO LOPEZ KAREN YOHANNA</t>
  </si>
  <si>
    <t>16/04/2023</t>
  </si>
  <si>
    <t>17:10:25</t>
  </si>
  <si>
    <t>1019078396</t>
  </si>
  <si>
    <t>CONSORCIO FOPEP 2022</t>
  </si>
  <si>
    <t>CC 1019078396</t>
  </si>
  <si>
    <t>6808835</t>
  </si>
  <si>
    <t>KR 101 CBIS 140 A 33</t>
  </si>
  <si>
    <t>SE ADJUNTA SOPORTE CON DERECHO DE PETICION</t>
  </si>
  <si>
    <t>24/04/2023</t>
  </si>
  <si>
    <t>PALACIOS MORENO DEINER</t>
  </si>
  <si>
    <t xml:space="preserve">  DEINER PALACIOS MORENO</t>
  </si>
  <si>
    <t>11806701</t>
  </si>
  <si>
    <t>CC 11806701</t>
  </si>
  <si>
    <t>CALLE 27  2  51</t>
  </si>
  <si>
    <t xml:space="preserve"> Fecha del Inconveniente (Dia/Mes/Año) : 12/04/2023 Lugar del Inconveniente:  QUIBDÓ Persona que lo atendio: VIRTUAL Medio por el que quiere la respuesta:  email : deinerp@hotmail.com ..............................................  Resumen de la Queja:  DESDE EL 07 DE MARZO FUE TRANSCRITA LA INCAPACIDAD POR ENFERMEDAD GENERAL DE N° DE RADICADO EIN3718991.. LA CUAL TIENE LOS 20 DIAS HABILES CUMPLIDOS A PARTIR DE SU FECHA DE TRANSCRIPCION QUE BASADO EN EL DECRETO 780 DEL 2016 EN EL ARTICULO 2.2.3.1.1 DONDE DECLARA QUE EL PAGO DE ESTAS PRESTACIONES ECONÓMICAS AL APORTANTE SERÁ REALIZADO DIRECTAMENTE POR LA EPS Y EOC.. A TRAVÉS DE RECONOCIMIENTO DIRECTO O TRANSFERENCIA ELECTRÓNICA EN UN PLAZO NO MAYOR A CINCO (5) DÍAS HÁBILES CONTADOS A PARTIR DE LA AUTORIZACIÓN DE LA PRESTACIÓN ECONÓMICA POR PARTE DE LA EPS O EOC. LA REVISIÓN Y LIQUIDACIÓN DE LAS SOLICITUDES DE RECONOCIMIENTO DE PRESTACIONES ECONÓMICAS SE EFECTUARÁ DENTRO DE LOS QUINCE (15) DÍAS HÁBILES SIGUIENTES A LA SOLICITUD DEL APORTANTE.. DICHA PRESTACION ECONOMICA YA CUMPLIÓ CON EL PLAZO ESTIMADO PARA SU PAGO OPORTUNO.HAGO ESTA QUEJA POR ESTE MEDIO PARA NO ACUDIR A LAS INSTANCIAS LEGALES DE VIGILANCIA Y CONTROL DE LA SALUD COMO LA SUPERSALUD</t>
  </si>
  <si>
    <t>CONSORCIO D Y D</t>
  </si>
  <si>
    <t xml:space="preserve">  CONSORCIO D Y D</t>
  </si>
  <si>
    <t>901014550</t>
  </si>
  <si>
    <t>NT 901014550</t>
  </si>
  <si>
    <t>3309194</t>
  </si>
  <si>
    <t>CR 65 9 30</t>
  </si>
  <si>
    <t xml:space="preserve"> Fecha del Inconveniente (Dia/Mes/Año) : 12/04/2023 Lugar del Inconveniente:  CALI Persona que lo atendio: NUEVA EPS Medio por el que quiere la respuesta:  email : ANALISTASEGURIDADSOCIAL@DELTEC.COM.CO ..............................................  Resumen de la Queja:  BUEN DIA LA PRESENTE ES PARA SOLICITAR TODA LA INFORMACIÓN RELACIONADA CON LAS INCAPACIDADES Y/O LICENCIAS RADICADAS EN LA EPS POR PARTE DE LA EMPRESA CONSORCIO DYD NIT 901014550.. MUCHAS GRACIAS</t>
  </si>
  <si>
    <t>AUDIFARMA S.A.</t>
  </si>
  <si>
    <t xml:space="preserve">  AUDIFARMA SA</t>
  </si>
  <si>
    <t>816001182</t>
  </si>
  <si>
    <t>NT 816001182</t>
  </si>
  <si>
    <t>3145579354</t>
  </si>
  <si>
    <t>CALLE 105 NUMERO 14 140</t>
  </si>
  <si>
    <t xml:space="preserve"> Fecha del Inconveniente (Dia/Mes/Año) : 12/04/2023 Lugar del Inconveniente:  PAGO DE INCAPACIDADES Persona que lo atendio: PAGO DE INCAPCIDADES Medio por el que quiere la respuesta:  email : incidenciasnomina@audifarma.com.co ..............................................  Resumen de la Queja:  SEÑORESNUEVA EPSBOGOTÁ DCREF: DERECHO DE PETICIÓNMEDIANTE LA PRESENTE SOLICITO EL ESTADO DE PAGO DE INCAPACIDADES A LA EMPRESAAUDIFARMA S.A. NIT. 816001182-7 CORRESPONDIENTE A LOS AÑOS 2020-2021-2022 Y2023 .CORDIALMENTE.. NATALIA GONZALEZ CAÑASASISTENTE DE SEGURIDAD SOCIALCEL.3145579354INCIDENCIASNOMINA@AUDIFARMA.COM.CO</t>
  </si>
  <si>
    <t>13:07:49</t>
  </si>
  <si>
    <t>RICHARDSON RADIOLOGO SAS</t>
  </si>
  <si>
    <t xml:space="preserve">EMPLEADOR RADICA DERECHO DE  PETICIÓN DONDE  SOLICITA  LA VERIFICACIÓN  Y PAGO DE LA  INCAPACIDAD RADICADA Y LA CUAL A LA  FECHA  NO SE HA RECIBIDO NINGUNA  RESPUESTA .SOLICITA  QUE SE LO NOTIFIQUEN  POR ESCRITO  TIENE  TUTELA </t>
  </si>
  <si>
    <t>CHAPARRO PEREZ BEATRIZ</t>
  </si>
  <si>
    <t>14:25:48</t>
  </si>
  <si>
    <t>63459679</t>
  </si>
  <si>
    <t>CHAPARROPEREZBEATRIZ</t>
  </si>
  <si>
    <t>CC 63459679</t>
  </si>
  <si>
    <t>6571509</t>
  </si>
  <si>
    <t>3173743947</t>
  </si>
  <si>
    <t>ASENTAMIENTO CRUZ DE ESPERANZA CS 11ET AL BAR</t>
  </si>
  <si>
    <t xml:space="preserve">cotizante solicita el pago de las incapacidades mencionadas en oficio </t>
  </si>
  <si>
    <t>NATALIA YULIET CHAVERRA HIGUITA</t>
  </si>
  <si>
    <t xml:space="preserve">  ADMINISTRACIONES JL GONZALEZ S</t>
  </si>
  <si>
    <t>900118240</t>
  </si>
  <si>
    <t>CC 39175678</t>
  </si>
  <si>
    <t>CARRERA 65A 48C 18</t>
  </si>
  <si>
    <t xml:space="preserve"> Fecha del Inconveniente (Dia/Mes/Año) : 12/04/2023 Lugar del Inconveniente:  INCAPACIDADES Persona que lo atendio: INCAPACIDADES Medio por el que quiere la respuesta:  correspondencia : CARRERA 65A 48C 18 ..............................................  Resumen de la Queja:  BUENAS TARDES SOLICITO SABER PORQUE AUN NO SE EFECTUA EL PAGO DE LAS INCAPACIDADES DEL SEÑOR PEDRO NEL PEREZ SI YA  SE RADICO CUENTA DE EMPRESA . MUCHAS GRACIAS </t>
  </si>
  <si>
    <t>RUALES CASANOVA JHON FREEDY</t>
  </si>
  <si>
    <t xml:space="preserve">  JHON FREEDY RUALES CASANOVA</t>
  </si>
  <si>
    <t>1087186886</t>
  </si>
  <si>
    <t>CC 1087186886</t>
  </si>
  <si>
    <t>BR LA FLORIDA MAZN 4 CS 5</t>
  </si>
  <si>
    <t xml:space="preserve"> Fecha del Inconveniente (Dia/Mes/Año) : 12/04/2023 Lugar del Inconveniente:  LA PLATAFORMA DE NUEVA EPS Persona que lo atendio: PLATAFORMA DE NUEVA EPS Medio por el que quiere la respuesta:  email : jfruales@misena.edu.co ..............................................  Resumen de la Queja:  CORDIAL SALUDOYA HICE LA ACTUALIZACION DE LA CUENTA BANCARIA PARA QUE ME PUDAN PAGAR LA INCAPACIDAD.SERA QUE ME PUEDEN AYUDAR CON EL CAMBIO DE SEDE DE IPS ACA MISMO EN LA CIUDAD DE PASTO ME QUEDA CERCA LA QUE QUEDA EN LA CALLE 18# 8A - 34 AVENIDA IDEMA SEDE SUR GRACIAS QUEDO PENDIENTE</t>
  </si>
  <si>
    <t>CAICEDO VALENCIA INGRID CRISTINA</t>
  </si>
  <si>
    <t xml:space="preserve">  CIVILES ELECTRICOS ASOCIADOS L</t>
  </si>
  <si>
    <t>835000652</t>
  </si>
  <si>
    <t>CC 31589997</t>
  </si>
  <si>
    <t>6022400000</t>
  </si>
  <si>
    <t>CR 6 2 21</t>
  </si>
  <si>
    <t xml:space="preserve"> Fecha del Inconveniente (Dia/Mes/Año) : 08/04/2023 Lugar del Inconveniente:  GESENCRO SEDE ISLA Persona que lo atendio: CAROLINA RODRIGUEZ ISAZA Medio por el que quiere la respuesta:  email : civelecltda@gmail.com ..............................................  Resumen de la Queja:  LA REMISIÓN DE INCAPACIDAD NO APARECE REGISTRADA EN EL SISTEMA DE LA NUEVA EPS</t>
  </si>
  <si>
    <t xml:space="preserve"> Fecha del Inconveniente (Dia/Mes/Año) : 24/03/2023 Lugar del Inconveniente:  GESENCRO SEDE ISLA Persona que lo atendio: ALVARO ARTURO ACOSTA ALVARADO Medio por el que quiere la respuesta:  email : civelecltda@gmail.com ..............................................  Resumen de la Queja:  REMISION DE INCAPACIDAD NO REGISTRADA EN EL SISTEMA DE LA NUEVA EPS.</t>
  </si>
  <si>
    <t>DUARTE  FELIX ANTONIO</t>
  </si>
  <si>
    <t>09:07:12</t>
  </si>
  <si>
    <t>13491146</t>
  </si>
  <si>
    <t>CONSTRUCCIONES EL CONDOR SA</t>
  </si>
  <si>
    <t>ORESTREPOP</t>
  </si>
  <si>
    <t>CC 13491146</t>
  </si>
  <si>
    <t>4480029</t>
  </si>
  <si>
    <t>3182311883</t>
  </si>
  <si>
    <t>DG 25A 4 83 SANTA ISABEL DOS QUEBRADAS</t>
  </si>
  <si>
    <t>USUARIO QUE MEDIANTE DERECHO DE PETICION INFORMA DE FALLO DE TUTEL A FAVOR Y QUE REQUIERE EL PAGO8 se le informa que debe esperar la respuesta del fallo insiste que le reciba el derecho de peticion)</t>
  </si>
  <si>
    <t>FLOREZ  PEDRO ALFONSO</t>
  </si>
  <si>
    <t>09:40:38</t>
  </si>
  <si>
    <t>RAMA JUDICIAL D  RAMA JUDICIAL DIRECCION EJECUT</t>
  </si>
  <si>
    <t>800165941</t>
  </si>
  <si>
    <t>CC 5735339</t>
  </si>
  <si>
    <t xml:space="preserve"> CRA 11 # 34  - 52 PISO 5 </t>
  </si>
  <si>
    <t xml:space="preserve">empleasor solicita el pago de las incapacidades de los trabajadores relacionados en dp </t>
  </si>
  <si>
    <t>JIMENEZ ALEMAN GUILLERMO</t>
  </si>
  <si>
    <t>09:46:04</t>
  </si>
  <si>
    <t>91430265</t>
  </si>
  <si>
    <t>JIMENEZALEMANGUILLERMO</t>
  </si>
  <si>
    <t>CMARQUEZ</t>
  </si>
  <si>
    <t>CC 91430265</t>
  </si>
  <si>
    <t>3103167197</t>
  </si>
  <si>
    <t>CALLE 37 NUMERO 38 22 BOSQUES DE LA CIRA</t>
  </si>
  <si>
    <t xml:space="preserve">buen dia  para solicitud de reconocimiento y pago de incapacidad medica </t>
  </si>
  <si>
    <t>GODOY FORERO MARINA</t>
  </si>
  <si>
    <t>12:01:13</t>
  </si>
  <si>
    <t>MELO ACOSTA PEDRO ANTONIO</t>
  </si>
  <si>
    <t>3241219</t>
  </si>
  <si>
    <t>CC 41690154</t>
  </si>
  <si>
    <t>3112692020</t>
  </si>
  <si>
    <t>CARRERA 95 A N  136 42 INTERIOR 16</t>
  </si>
  <si>
    <t>Usuario PEDRO ANTONIO solicta informacion sobre pago de incapacidad de GODOY FORERO MARINA el cual se realiza un pqr 2109379 el cual indica que no se a generado respuesta alguna y usuario solita esa respuesta lo mas pronto al correo:pedroantoniom2010@hotmail.com</t>
  </si>
  <si>
    <t>TABARES BEDOYA MANUEL ANTONIO</t>
  </si>
  <si>
    <t>12:05:50</t>
  </si>
  <si>
    <t>98478377</t>
  </si>
  <si>
    <t>CARBONIA S.A</t>
  </si>
  <si>
    <t>YJIMENEZ</t>
  </si>
  <si>
    <t>CC 98478377</t>
  </si>
  <si>
    <t>8423217</t>
  </si>
  <si>
    <t>3116954810</t>
  </si>
  <si>
    <t>CORREGIMIENTO CAMILO C  LA 80 AMAGA</t>
  </si>
  <si>
    <t>usuari solicita formato de incapacidaes relacionadas para colpensiones.. con normatividad indicada en colpensiones segun archivo anexo</t>
  </si>
  <si>
    <t>14:17:45</t>
  </si>
  <si>
    <t>GIRON  ALCALDIA DE GIRON</t>
  </si>
  <si>
    <t>TRASLADO POR COMPETENCIA RV: Solicitud pago de incapacidades</t>
  </si>
  <si>
    <t>VELASCO VELASCO ALEIDA MILENA</t>
  </si>
  <si>
    <t>15:53:57</t>
  </si>
  <si>
    <t>ACHP SOLUCIONES  ACHP SOLUCIONES</t>
  </si>
  <si>
    <t>901542842</t>
  </si>
  <si>
    <t>BIENESTAR IPS SAS SOACHA</t>
  </si>
  <si>
    <t>CC 1001098210</t>
  </si>
  <si>
    <t>se anexa soporte de requerimiento de solicitud de pago de licencia 8331134de fecha de inicio 30/08/2022 al 2/01/2023</t>
  </si>
  <si>
    <t>25/04/2023</t>
  </si>
  <si>
    <t>LOWKWY SAS</t>
  </si>
  <si>
    <t xml:space="preserve">  LOWKEY SAS</t>
  </si>
  <si>
    <t>901562050</t>
  </si>
  <si>
    <t>NT 901562050</t>
  </si>
  <si>
    <t>3183758090</t>
  </si>
  <si>
    <t>CALLE 2B SUR 78B 06</t>
  </si>
  <si>
    <t xml:space="preserve"> Fecha del Inconveniente (Dia/Mes/Año) : 29/10/2022 Lugar del Inconveniente:  NO Persona que lo atendio: NO Medio por el que quiere la respuesta:  email : LOWKEYSAS@HOTMAIL.COM ..............................................  Resumen de la Queja:  RESPUESTA 2370956 VO-GA-DGO-2370956-23 POR JHON WILMER PARRA ROJAS DE LA QUEJA 2370956.. INCAPACIDAD DE LA SEÑORA PE.942978904011995 ANNY PAOLA VASQUEZ GARCIA: LE INFORMO QUE LA AFILIACION DE ELLA CON LA EMPRESA ES EL 01 DE OCTUBRE 2022 Y LA INCAPACIDAD OCURRIO EL 29 DE OCTUBRE 2022.. POR LO TANTO.. TIENE LA COTIZACION COMPLETA Y POR ESO SOLICITO EL PAGO DE DICHA INCAPACIDAD. ADEMAS QUE ELLA VENIA COTIZANDO CON OTRA EMPRESA Y NO HA DEJADO DE COTIZAR. MUCHAS GRACIAS POR SU PRONTA COLABORACION.</t>
  </si>
  <si>
    <t>SANCHEZ BUITRAGO LEIDY RAQUEL</t>
  </si>
  <si>
    <t>07:41:58</t>
  </si>
  <si>
    <t xml:space="preserve">SAS  D1 </t>
  </si>
  <si>
    <t>900276962</t>
  </si>
  <si>
    <t>CC 1002278248</t>
  </si>
  <si>
    <t xml:space="preserve"> 3188854556</t>
  </si>
  <si>
    <t xml:space="preserve"> CALLE 13 NUMERO 119 21 BARRIO IDEMA</t>
  </si>
  <si>
    <t>Buen día.. empresa solicita validar pago de incapacidades para su trabajadora LEIDY SANCHEZ.. indica.. son incapacidades que superan los 540 dias de prorroga y no han recibido el dinero correspondiente.</t>
  </si>
  <si>
    <t>PEREZ OLIVEROS DOINER PATRICIA</t>
  </si>
  <si>
    <t xml:space="preserve">  DOINER PATRICIA PEREZ</t>
  </si>
  <si>
    <t>53061631</t>
  </si>
  <si>
    <t>CC 53061631</t>
  </si>
  <si>
    <t>CALLE 143 B  145 04</t>
  </si>
  <si>
    <t xml:space="preserve"> Fecha del Inconveniente (Dia/Mes/Año) : 30/03/2023 Lugar del Inconveniente:  VIVA 1 A  CENTRO ADMISTRATIVO DE LA AUTONORTE Persona que lo atendio: ASESORA  Medio por el que quiere la respuesta:  email : Pattyperezoliveros@gmail.com ..............................................  Resumen de la Queja:  EL DIA 30 DE MARZO LLEVE  A RADICAR 2 INCAPACIDADES Y AUN NO REGISTRAN EN EL SISTEMA QUE TOMADERA DE PELO ASISTIENDO CADA RATO A RADICAR ESTOY MUY MOLESTA QUE MAL SERVICIO POR LA SEDE ADMINISTRATIVA AGRADEZCO ME SUBAN AL SISTEMA LAS INCAPACIDADES QUE RADIQUE Y AHORA NO SALGAN QUE NO PUDIERON VALIDAR PORQ ACA TAMPOCO PERMITE CARGAR LA FOTO DEL RADICADO ......VALIDEN QUE ESE DIA ESTUVE AHI CON MI CC Y RESPONDAN CON SERIEDAD O LLEVARE ESTO A LOS MEDIOS DE COMUNUCACION DONDE UDS LO HACEN IR HASTA ALLA A HACER FILAS POR HORAR PARA RADICAR Y QUE NO LO SUBAN AL SISTEMA QUE ABUSO CON UNO </t>
  </si>
  <si>
    <t>11:04:56</t>
  </si>
  <si>
    <t>7187344</t>
  </si>
  <si>
    <t>ALMACENES PARAISO SA</t>
  </si>
  <si>
    <t>MLOPEZR</t>
  </si>
  <si>
    <t>6348088</t>
  </si>
  <si>
    <t>3182800172</t>
  </si>
  <si>
    <t>MANZANA 7 CASA 198 BARRIO COOSERVICIOS TUNJA</t>
  </si>
  <si>
    <t>Afiliaod solicita reconocimiento y pago de incapacidad No 0009009152</t>
  </si>
  <si>
    <t xml:space="preserve"> hace referencia a cumplimiento de fallo de tuteñla  2023-00005</t>
  </si>
  <si>
    <t>ENERGIAS POSITIVAS DE COLOMBIA SAS</t>
  </si>
  <si>
    <t xml:space="preserve">  ENERGIAS POSITIVAS DE COLOMBIA</t>
  </si>
  <si>
    <t>900203767</t>
  </si>
  <si>
    <t>NT 900203767</t>
  </si>
  <si>
    <t>3519405</t>
  </si>
  <si>
    <t>CLL  36  43 125</t>
  </si>
  <si>
    <t xml:space="preserve"> Fecha del Inconveniente (Dia/Mes/Año) : 13/04/2023 Lugar del Inconveniente:  BARRANQUILLA Persona que lo atendio: JAIME ALFREDO VITOLA MARTELO  Medio por el que quiere la respuesta:  email : contabilidad@enpcosas.com ..............................................  Resumen de la Queja:  POR FAVOR SOLICITO PAGO DE LA INCAPACIDAD  · 7260327 QUE FUE AUTORIZADA PERO AUN NO HA SIDO CANCELADA</t>
  </si>
  <si>
    <t>LEGRAND COLOMBIA S.A.</t>
  </si>
  <si>
    <t xml:space="preserve">  LEGRAND COLOMBIA</t>
  </si>
  <si>
    <t>860005669</t>
  </si>
  <si>
    <t>NT 860005669</t>
  </si>
  <si>
    <t>AV CALLE 65</t>
  </si>
  <si>
    <t xml:space="preserve"> Fecha del Inconveniente (Dia/Mes/Año) : 13/04/2023 Lugar del Inconveniente:  NUEVA EPS Persona que lo atendio: NA Medio por el que quiere la respuesta:  email : alvasquez@correcol.com ..............................................  Resumen de la Queja:  SEGÚN HISTÓRICO DE INCAPACIDADES REPORTADAS SE EVIDENCIA CONTINUIDAD EN LAS FECHASOTORGADAS POR EL PROFESIONAL INFERIOR A LOS 30 DÍAS HÁBILES.. COMO ES DE SU CONOCIMIENTO LAPRÓRROGA.. EXPIDE CON POSTERIORIDAD A LA INICIAL.. POR LA MISMA ENFERMEDAD O LESIÓN.. O POR OTRAQUE TENGA RELACIÓN DIRECTA CON ÉSTA.. ASÍ SE TRATE DE CÓDIGO DIFERENTE Y SIEMPRE Y CUANDOENTRE UNA Y OTRA NO HAYA INTERRUPCIÓN MAYOR A TREINTA (30) DÍAS CALENDARIO.. ADICIONAL SEGÚNVERIFICACIÓN REALIZADA EN LAS RESPECTIVAS PLANILLAS CORRESPONDIENTE A LOS PERIODOS DENOVIEMBRE.. 2022 Y EN ADRES AFILIACIÓN COMPENSANDO.. SE EVIDENCIA QUE EL FUNCIONARIOPOSEE EL TIEMPO MÍNIMO DE COTIZACIÓN PARA EL RESPECTIVO RECONOCIMIENTO DE LA PRESTACIÓNECONÓMICA</t>
  </si>
  <si>
    <t>URIZA PARRADO ROSA ELENA</t>
  </si>
  <si>
    <t xml:space="preserve">  FLORES DE BOJACA SAS</t>
  </si>
  <si>
    <t>8001268751</t>
  </si>
  <si>
    <t>CC 39728181</t>
  </si>
  <si>
    <t xml:space="preserve"> Fecha del Inconveniente (Dia/Mes/Año) : 13/04/2023 Lugar del Inconveniente:  CUNDINAMARCA COTA Persona que lo atendio: N Medio por el que quiere la respuesta:  email : emi.holguin@ghtcorp.com ..............................................  Resumen de la Queja:  BUEN DIA  RADICADO RECIBA UN CORDIAL SALUDOPOR MEDIO DE LA PRESENTE SOLICITAMOS RELIQUIDACIÓN Y PAGO DE INCAPACIDADES RECHAZADAS A NOMBRE DE LA USUARIA URIZA PARRADO ROSA ELENA CC. 39728181.. CON LA CAUSAL DE NEGACIÓN EMITIDA POR LA EPS: EL AFILIADO REGISTRA INCAPACIDADES CON PRORROGA IGUAL O MAYOR A 180 DÍAS FECHA CUMPLIMIENTO:29/08/2015. LO ANTERIOR TENIENDO EN CUENTA QUE DE ACUERDO CON EL CONCEPTO JURÍDICO EXPEDIDO POR LA SUPERSALUD (ADJUNTO) CUANDO EXISTEN ESPACIOS SUPERIORES DE 30 DÍAS DONDE NO HAY INCAPACIDAD.. SE INICIA NUEVO CONTEO YA QUE HUBO INTERRUPCIÓN DE PRORROGAS Y SU PAGO LE CORRESPONDE A LA ENTIDAD PROMOTORA DE SALUD.. EN ESTE CASO N.EPS FAVOR TENER EN CUENTA LAS INTERRUPCIONES QUE PRESENTO LA TRABAJADORA (CONTINUIDAD AL NÚMERO CASO 2392643-2392649-2392656-2392663:DEL 23/09/2022 AL 23/10/2022 (32 DÍAS SIN INCAPACIDAD)..DEL 22/12/2022 AL 21/01/2023 (31 DÍAS SIN INCAPACIDAD)CORDIAL SALUDO</t>
  </si>
  <si>
    <t>ALVARADO RODRIGUEZ CARLOS EDUARDO</t>
  </si>
  <si>
    <t>15:33:34</t>
  </si>
  <si>
    <t>79305528</t>
  </si>
  <si>
    <t>SUPERPOLO S A</t>
  </si>
  <si>
    <t>CC 79305528</t>
  </si>
  <si>
    <t>8964200</t>
  </si>
  <si>
    <t>7215817</t>
  </si>
  <si>
    <t>KR 18 ESTE 30C82</t>
  </si>
  <si>
    <t xml:space="preserve">Cordial saludo afiliado no esta de acuerdo con la repsuesta de derecho de peticion # 2315860.. ya que no es lo que soliicto requiere las incapacdades tal y como las pide colpensiones gracias </t>
  </si>
  <si>
    <t>MARCILLO PATIÑO ANDRES RODRIGO</t>
  </si>
  <si>
    <t xml:space="preserve">  MARCILLO PATIÑO ANDRES RODRIGO</t>
  </si>
  <si>
    <t>12753662</t>
  </si>
  <si>
    <t>CC 12753662</t>
  </si>
  <si>
    <t>3153010500</t>
  </si>
  <si>
    <t>CRA 47 N 12 69 T4 AP 102</t>
  </si>
  <si>
    <t xml:space="preserve"> Fecha del Inconveniente (Dia/Mes/Año) : 13/04/2023 Lugar del Inconveniente:  NUEVA EPS Persona que lo atendio: NUEVA EPS Medio por el que quiere la respuesta:  email : RODRY_M1@HOTMAIL.COM ..............................................  Resumen de la Queja:  CORDIAL SALUDO.. DE MANERA ATENTA SOLICITO ME SEA INFORMADO EL RESULTADO DEL TRAMITE DE CREACIÓN DE CUENTA BANCARIA RADICADO EL PASADO 21 DE MARZO DE 2023 EN OFICINA ADMIN. NEPS PASTO LOS DOCUMENTOS COMO CUENTA BANCARIA.. CEDULA Y RUT DE PERSONA NATURAL DE CC12753662 Y HOY 13 DE ABRIL 2023 SE CUMPLIERON 15 DÍAS DE LA RADICACIÓN Y NO POSEO RESPUESTA.. ESTO CON EL PROPÓSITO DE CONTINUAR CON EL TRÁMITE DE COBRO DE INCAPACIDAD # 8835902 . GRACIAS</t>
  </si>
  <si>
    <t>LOPEZ ESPINOSA JESSICA ANDREA</t>
  </si>
  <si>
    <t>08:45:24</t>
  </si>
  <si>
    <t>enfermeras mas MAS ENFERMERAS SAS</t>
  </si>
  <si>
    <t>901361027</t>
  </si>
  <si>
    <t>gerencia@masenfermeras.com</t>
  </si>
  <si>
    <t>ISAAM</t>
  </si>
  <si>
    <t>CC 1040757098</t>
  </si>
  <si>
    <t>3117368299</t>
  </si>
  <si>
    <t xml:space="preserve">carrera 45a numero 85 100 </t>
  </si>
  <si>
    <t xml:space="preserve">solicito lo siguiente el pago de las incapacidades n 8290845 8767399 ya que se encuentra al dia el pago de los aportes en salud </t>
  </si>
  <si>
    <t>PEREIRA PEREZ MICHELL LILIANA</t>
  </si>
  <si>
    <t>10:48:03</t>
  </si>
  <si>
    <t>5177742</t>
  </si>
  <si>
    <t>SERVICIOS INTEGRALES DE INGENI</t>
  </si>
  <si>
    <t>VCASTILLO</t>
  </si>
  <si>
    <t>PT 5177742</t>
  </si>
  <si>
    <t>3732465</t>
  </si>
  <si>
    <t>3174758011</t>
  </si>
  <si>
    <t xml:space="preserve">CL 69D NRO 26A 145   </t>
  </si>
  <si>
    <t>solicito por favor de la manera mas respetuosa el pago de mi licencia de maternidad</t>
  </si>
  <si>
    <t>HERNANDEZ HERNANDEZ CARMELO ANTONIO</t>
  </si>
  <si>
    <t>11:16:26</t>
  </si>
  <si>
    <t>HERNANDEZ REYES LUISA FERNANDA</t>
  </si>
  <si>
    <t>1007527701</t>
  </si>
  <si>
    <t>CC 78755699</t>
  </si>
  <si>
    <t>3246048575</t>
  </si>
  <si>
    <t>VEREDA LA SUBIDA</t>
  </si>
  <si>
    <t xml:space="preserve">REALIZACION DE PAGO DE INCAPACIDADES 540 DIAS </t>
  </si>
  <si>
    <t>MUÑOZ PELAEZ MIGUEL OSWALDO</t>
  </si>
  <si>
    <t>11:25:47</t>
  </si>
  <si>
    <t>10296969</t>
  </si>
  <si>
    <t>UNIDAD DE BUSQUEDA DE PERSONAS</t>
  </si>
  <si>
    <t>CC 10296969</t>
  </si>
  <si>
    <t>3770607</t>
  </si>
  <si>
    <t>3217260344</t>
  </si>
  <si>
    <t>CARRERA 7 NUMERO 18 A 04</t>
  </si>
  <si>
    <t>GONZALEZ LEAL CAROLINA</t>
  </si>
  <si>
    <t>11:38:31</t>
  </si>
  <si>
    <t>60390348</t>
  </si>
  <si>
    <t>GONZALEZLEALCAROLINA</t>
  </si>
  <si>
    <t>CC 60390348</t>
  </si>
  <si>
    <t>5920048</t>
  </si>
  <si>
    <t>3174709905</t>
  </si>
  <si>
    <t>CL 12 14 77 CONTENTO</t>
  </si>
  <si>
    <t>Solicitala reliqudiacion de incapacidad devuelta por demora en pagos de salud</t>
  </si>
  <si>
    <t>INDUSTRIA SPRING</t>
  </si>
  <si>
    <t>12:33:50</t>
  </si>
  <si>
    <t>INDUSTRIA SPRIN  INDUSTRIA SPRING</t>
  </si>
  <si>
    <t>86000794</t>
  </si>
  <si>
    <t>NT 86000794</t>
  </si>
  <si>
    <t>8766400</t>
  </si>
  <si>
    <t xml:space="preserve">AUTOPISTA MEDELLIN ENTRADA 2.2 </t>
  </si>
  <si>
    <t xml:space="preserve">se  remite la información del estado de las incapacidades relacionadas adjunto .. detallada de tal manera se evidencie su estado y justificacion de este  .. </t>
  </si>
  <si>
    <t>CEBALLOS HENAO CLAUDIA STELLA</t>
  </si>
  <si>
    <t>14:41:44</t>
  </si>
  <si>
    <t>42690167</t>
  </si>
  <si>
    <t>CLAUDIA STELLA CEBALLOS HENAO</t>
  </si>
  <si>
    <t>LBETANCOURT</t>
  </si>
  <si>
    <t>CC 42690167</t>
  </si>
  <si>
    <t>2589881</t>
  </si>
  <si>
    <t>CARRERA  55 89 150</t>
  </si>
  <si>
    <t>afiliada en mencion solicita pago incapacidades del 18-02-2023 al 03-3-2023 del 5-03-2023 al 19-3-2023 y la del 20-3-2023 al 3-4-2023 ya que no han sido pagas</t>
  </si>
  <si>
    <t>17:08:48</t>
  </si>
  <si>
    <t>SE REQUIERE PAGO DE INCAPACIDADES UNICAMENTE EN LA CUENTA DE AHORROS N° 26276378481 DE BANCOLOMBIA</t>
  </si>
  <si>
    <t>26/04/2023</t>
  </si>
  <si>
    <t>RAMIREZ ALVAREZ JULIO CESAR</t>
  </si>
  <si>
    <t>09:22:15</t>
  </si>
  <si>
    <t>1052313138</t>
  </si>
  <si>
    <t>CC 1052313138</t>
  </si>
  <si>
    <t>3223045228</t>
  </si>
  <si>
    <t>CARRERA 6 NUMERO 9 33</t>
  </si>
  <si>
    <t>Asunto: SOLICITUD CUMPLIMIENTO SENTENCIA JUDICIAL JULIO CESAR RAMIREZ ALVAREZ identificado con cedula de ciudadanía No. 1.052.313.138 de Belén - Boyacá.. por medio de la presente me permito solicitar el cumplimiento de la entidad frente a la sentencia de fecha 23 de marzo de 2023.. notificada el día 24 de marzo de la misma anualidad..  dentro del proceso 2023 – 00434.. conforme anexos pdf</t>
  </si>
  <si>
    <t>MONSALVE BETANCUR ALBA LUCIA</t>
  </si>
  <si>
    <t xml:space="preserve">  SI HAY CASA SAS</t>
  </si>
  <si>
    <t>901035183</t>
  </si>
  <si>
    <t>CC 42072152</t>
  </si>
  <si>
    <t>3651826</t>
  </si>
  <si>
    <t>CRA 14 9 70 L2</t>
  </si>
  <si>
    <t xml:space="preserve"> Fecha del Inconveniente (Dia/Mes/Año) : 14/04/2023 Lugar del Inconveniente:  SISTEMA EN LINEA  Persona que lo atendio: SISTEMA EN LINEA Medio por el que quiere la respuesta:  email : sihaycasa2@gmail.com ..............................................  Resumen de la Queja:  SOLICITAMOS PAGO DE LA INCAPACIDAD NO. 8214023 DEL 21/07/2022 RADICADA EL 29/08/2022 QUE A LA FECHA NO HAN CANCELADO Y SE HA SOLICITADO EL PAGO POR MEDIO DE CORREO ELECTRONICO Y POR LLAMADA Y CHAT NO ES FACIL LA COMUNICACION. QUEDO ATENTA . GRACIAS </t>
  </si>
  <si>
    <t>CARDENAS  JAVIER</t>
  </si>
  <si>
    <t>10:53:50</t>
  </si>
  <si>
    <t>79848904</t>
  </si>
  <si>
    <t>ESTATAL DE SEGURIDAD LTDA</t>
  </si>
  <si>
    <t>ASERRATO</t>
  </si>
  <si>
    <t>CC 79848904</t>
  </si>
  <si>
    <t>3332444</t>
  </si>
  <si>
    <t>3214648685</t>
  </si>
  <si>
    <t>CALLE 3 NUMERO 4 56 CORREJIMEITNO DE PUERTO B</t>
  </si>
  <si>
    <t>solicita pago de incapacidades por ventanilla del mes de febreo .. marzo y abril</t>
  </si>
  <si>
    <t xml:space="preserve"> 8854983.. 8981273.. 9002416.. derecho por fallo de tutela 201900136.celular 3214648685 - 3003303928correo: chamosisepuede@gmail.com</t>
  </si>
  <si>
    <t>ACEVEDO HOLGUIN MARIA CECILIA</t>
  </si>
  <si>
    <t>15:41:36</t>
  </si>
  <si>
    <t>1118565528</t>
  </si>
  <si>
    <t>ARENDONB</t>
  </si>
  <si>
    <t>CC 1118565528</t>
  </si>
  <si>
    <t>3504200</t>
  </si>
  <si>
    <t>CL 24 NRO 14 94</t>
  </si>
  <si>
    <t xml:space="preserve">Buenas tardes usuaria la cual manifiesta que no ha podido realizar el cobro de la licencia ya que en la plataforma de nueva EPS no le permite se adjunta soportes para su validacion y pronta solucion.. gracias. </t>
  </si>
  <si>
    <t>RODRIGUEZ ARDILA BLANCA LILIA</t>
  </si>
  <si>
    <t xml:space="preserve">  TEXTILES LAFAYETTE</t>
  </si>
  <si>
    <t>860001965</t>
  </si>
  <si>
    <t>CC 39667602</t>
  </si>
  <si>
    <t>4848888</t>
  </si>
  <si>
    <t>CALLE 15 72 95</t>
  </si>
  <si>
    <t xml:space="preserve"> Fecha del Inconveniente (Dia/Mes/Año) : 14/04/2023 Lugar del Inconveniente:  NO APLICA Persona que lo atendio: PORTAL Medio por el que quiere la respuesta:  email : carolina.porras@prelegalassist.com ..............................................  Resumen de la Queja:  SOLICITAMOS AMABLEMENTE Y DE MANERA URGENTE EL PAGO DE DE LA PRESTACION ECONOMICA QUE CORRESPONDE A LA AFILIADA RELACIONADA AL INICIO POR LAS FECHAS ENTRE EL 23 DE AGOSTO Y 01 DE SEPTIEMBRE DEL AÑO 2016 QUE REGISTRA EN EL PORTAL COMO AUTORIZADA SIN QUE A LA FECHA SE EVIDENCIE PAGO POR PARTE DE LA EPS</t>
  </si>
  <si>
    <t xml:space="preserve"> Fecha del Inconveniente (Dia/Mes/Año) : 14/04/2023 Lugar del Inconveniente:  NO APLICA Persona que lo atendio: PORTAL Medio por el que quiere la respuesta:  email : carolina.porras@prelegalassist.com ..............................................  Resumen de la Queja:  SOLICITAMOS AMABLEMENTE Y DE MANERA URGENTE EL PAGO DE LA PRESTACION ECONOMICA DERIVADA DE LA INCAPACIDAD DE LA AFILIADA MENCIONADA AL INICIO Y QUE COMPRENDE LAS FECHAS ENTRE EL 17 Y EL 31 DE DICIEMBRE DE 2016 LA CUAL REGISTRA EN EL PORTAL COMO AUTORIZADA SIN QUE A LA FECHA SE EVIDENCIE PAGO POR CUENTA DE LA EPS</t>
  </si>
  <si>
    <t>MELENJE HURTADO LUZ MARINA</t>
  </si>
  <si>
    <t>16:58:10</t>
  </si>
  <si>
    <t>34548197</t>
  </si>
  <si>
    <t>CC 34548197</t>
  </si>
  <si>
    <t>8241333</t>
  </si>
  <si>
    <t>KR  9 59N 20 CONJ BARILOCHE CS A4</t>
  </si>
  <si>
    <t xml:space="preserve">SOLICITO DE PAGO DELAS INCAPACIDADES DE MI ESPOSO BENIGNO CHITO  CC 76306314 .. YA QUE SEGUN RESPUESTA A LA SOLITUD DE INFORMACION POR PQR 2302113 DESPUESDEDEL TRAMITE DE TRANCRIPCION  SEPODRA SOLICTAR EL RECONOCIMIENTO ECONOMICO  </t>
  </si>
  <si>
    <t>ROSERO PAI CESAR ANDRES</t>
  </si>
  <si>
    <t>CC 1085316538</t>
  </si>
  <si>
    <t>CALLE 28 6 28 AV BOLIVAR</t>
  </si>
  <si>
    <t xml:space="preserve"> Fecha del Inconveniente (Dia/Mes/Año) : 14/04/2023 Lugar del Inconveniente:  PRESTACIONES ECONÓMICAS Persona que lo atendio: PRESTACIONES ECONÓMICAS Medio por el que quiere la respuesta:  correspondencia : CALLE 28 6 28 AV BOLIVAR ..............................................  Resumen de la Queja:  CORDIAL SALUDO.. SRES NUEVA EPS.. EN NOMBRE DE COLOMBIANA DE COMERCIO IDENTIFICADA CON NIT 890900943 COMO REGISTRA EN SU BASE DE DATOS.. SOLICITAMOS DE LA COLABORACIÓN DE USTEDES PARA EFECTUAL EL RECONOCIMIENTO ECONÓMICO DE LA INCAPACIDAD # 8871516 CON FECHA DE INICIO 19/01/2023 LA CUAL FUE LIQUIDADA EN 0 Y ASIGNADA A LA CONTINGENCIA ACCIDENTE DE TRABAJO. SIN EMBARGO.. AL MOMENTO DE RADICAR LA INCAPACIDAD SE ANEXÓ LA RESPUESTA EMITIDA POR ARL SURAMERICADA EN LA CUAL RECHAZAN LA INCAPACIDAD TODA VEZ QUE EL ORIGEN DE LA MISMA FUE CALIFICADO COMO NO ACCIDENTE DE TRABAJO CON LA SIGUIENTE OBSERVACIÓN: INCAPACIDAD EXPEDIDA POR ENTIDAD/MEDICO PARTICULAR.. FAVOR TRANSCRIBIR ANTE SU EPS. POR TAL MOTIVO.. AGRADECEMOS AL ÁREA DE PRESTACIONES ECONÓMICAS REALIZAR LAS VALIDACIONES PERTINENTES Y PROCEDER CON EL RECONOCIMIENTO DE LA INCAPACIDAD DENTRO DE LOS TÉRMINOS LEGALES ESTABLECIDOS. </t>
  </si>
  <si>
    <t xml:space="preserve">  YA SOLUCIONES AL SAS</t>
  </si>
  <si>
    <t>7026819</t>
  </si>
  <si>
    <t>CALLE 11A 79A 60 TO 14 OF 103</t>
  </si>
  <si>
    <t xml:space="preserve"> Fecha del Inconveniente (Dia/Mes/Año) : 31/08/2022 Lugar del Inconveniente:  PRESTACIONES ECONOMICAS  Persona que lo atendio: DIRECCION DE GESTIOS OPERAIVA Medio por el que quiere la respuesta:  email : yasolucionesalsas@gmail.com ..............................................  Resumen de la Queja:  BUENAS NOCHES.. NUEVAMENTE ME DIRIJO A USTEDES SOLICITANDO EL PAGO DE LAS PRESTACIONES ECONOMICAS INCAPACIDADES.. DEL SEÑOR JOSE JAIRO SIERRA CC 6757503 LAS CUALES DATAN DE MAY JUN JUL DE 2022.. LAS CUALES SE HAN NEGADO A PAGAR EN VARIAS OCASIONES SIEMPRE ALUDIENDO DIFEENTES CAUSAS.. CAUSAS LAS CUALES DICIPE EN LOS SOPORTES PRESENTADOS EN EL DERECHO DEPTICION RADICADO EN SUS OFICINAS HACE MAS DE UN MES Y AL CUAL NO HE OBTENIDO RESPUESTA ALGUNA. ASI QUE NUEVAMENTE SOLICITO EL PAGO DE LAS INCAPACIDADES SIN OBJECION ALGUNA YA QUE LAS PLANILLAS ESTAN PAGAS Y AL DIA.</t>
  </si>
  <si>
    <t>OPERADORA DE ESTACION DE COMBUSTIBLES Y DERIV</t>
  </si>
  <si>
    <t xml:space="preserve">  OPECOM SAS</t>
  </si>
  <si>
    <t>900800336</t>
  </si>
  <si>
    <t>NT 900800336</t>
  </si>
  <si>
    <t>4852087</t>
  </si>
  <si>
    <t>CALLE 36N 6A 65</t>
  </si>
  <si>
    <t xml:space="preserve"> Fecha del Inconveniente (Dia/Mes/Año) : 15/04/2023 Lugar del Inconveniente:  PAGOS INCAPACIDADES Persona que lo atendio: NADIE Medio por el que quiere la respuesta:  email : analistanomina@opecom.co ..............................................  Resumen de la Queja:  SOLICITAMOS INFORMACION DE LA INCAPACIDAD  DE AURA ISABEL AGUIRRE MOLINA CC 1143947746 DEL 17 FEB DE 2022 A 21FEB DE 2022 POR 5 DIAS.. YA QUE NO SE EVIDENCIA PAGADA. SOLICITAMOS CONOCER SI FUE RADICADA PARA PAGO YA QUE NO SE EVIDENDIA PENDIENTE DE PAGO</t>
  </si>
  <si>
    <t>HERNANDEZ PANIQUITA PATRICIA</t>
  </si>
  <si>
    <t>08:19:15</t>
  </si>
  <si>
    <t>66994027</t>
  </si>
  <si>
    <t>COMPLEMENTOS HUMANOS SA</t>
  </si>
  <si>
    <t>CC 66994027</t>
  </si>
  <si>
    <t>4441281</t>
  </si>
  <si>
    <t>6023464818</t>
  </si>
  <si>
    <t>CL 46 8 N 07</t>
  </si>
  <si>
    <t>27/04/2023</t>
  </si>
  <si>
    <t>ACCIONES EFECTIVOS E INTEGRALES SAS</t>
  </si>
  <si>
    <t xml:space="preserve">  EDDY CAROLINA CARDENAS COLMENA</t>
  </si>
  <si>
    <t>37393077</t>
  </si>
  <si>
    <t>NT 900978700</t>
  </si>
  <si>
    <t>CR 74B 52A 69</t>
  </si>
  <si>
    <t xml:space="preserve"> Fecha del Inconveniente (Dia/Mes/Año) : 04/04/2023 Lugar del Inconveniente:  ADMINISTRATIVO Persona que lo atendio: ADMINISTRATIVO Medio por el que quiere la respuesta:  email : cartera_actisas@actisas.co ..............................................  Resumen de la Queja:  BUENOS DIAS RADICAMOS UNAS INCAPACIDADES NO HAN REALIZADO EL PAGO CUAL ES EL MOTIVO FECHA INICIO 17/03/202319/03/2023PORQUE NO HAN REALIZADO EL PAGO</t>
  </si>
  <si>
    <t xml:space="preserve">  ERSELI BARBOSA OSMA</t>
  </si>
  <si>
    <t>17353106</t>
  </si>
  <si>
    <t xml:space="preserve"> Fecha del Inconveniente (Dia/Mes/Año) : 04/04/2023 Lugar del Inconveniente:  ADMINISTRATIVO Persona que lo atendio: ADMINISTRATIVO Medio por el que quiere la respuesta:  email : cartera_actisas@actisas.co ..............................................  Resumen de la Queja:  BUENOS DIAS RADICAMOS UNAS INCAPACIDADES NO HAN REALIZADO EL PAGO FECHA INICIO 17/03/202321/03/2023CUAL ES EL MOTIVO NO HAN REALIZADO EL PAGO DE LA INCAPACIDAD</t>
  </si>
  <si>
    <t xml:space="preserve">  ANGIE JULIETH HERRERA VILLAMIZ</t>
  </si>
  <si>
    <t>1095950957</t>
  </si>
  <si>
    <t xml:space="preserve"> Fecha del Inconveniente (Dia/Mes/Año) : 05/04/2023 Lugar del Inconveniente:  ADMINISTRATIVO Persona que lo atendio: ADMINISTRATIVO Medio por el que quiere la respuesta:  email : cartera_actisas@actisas.co ..............................................  Resumen de la Queja:  BUENOS DIAS RADICAMOS LAS SIGUIENTES INCAPACIDADES NO HAN REALIZADO EL PAGO FECHA INICIO 04/03/202310/03/2023OTRA INCAPACIDAD FECHA INICIO 11/03/202325/03/2023NO HAN REALIZADO EL PAGO</t>
  </si>
  <si>
    <t xml:space="preserve">  SANDRA LILIANA SUAREZ BALLEST</t>
  </si>
  <si>
    <t>1090490885</t>
  </si>
  <si>
    <t xml:space="preserve"> Fecha del Inconveniente (Dia/Mes/Año) : 01/04/2023 Lugar del Inconveniente:  ADMINISTRATIVO Persona que lo atendio: ADMINISTRATIVO Medio por el que quiere la respuesta:  email : cartera_actisas@actisas.co ..............................................  Resumen de la Queja:  BUENOS DIAS NO HAN REALIZADO EL PAGO DE LAS SIGUEINTE INCAPACIDADES FECHA INICIO 2023-03-16 FECHA FINL 20/03/2023OTRA INCAPACIDAD 07/02/202313/02/2023OTRA INCAPACIDAD 14/02/202316/02/2023 OTRA INCAPACIDAD 17/02/202321/02/2023 CUAL ES EL MOTIVO POR EL CUAL NO REALIZAN EL PAGO</t>
  </si>
  <si>
    <t>PEÑUELA CAICEDO MARIA LAURA</t>
  </si>
  <si>
    <t xml:space="preserve">  MARIA LAURA PEÑUELA CAICEDO</t>
  </si>
  <si>
    <t>60367175</t>
  </si>
  <si>
    <t>CC 60367175</t>
  </si>
  <si>
    <t>3209490202</t>
  </si>
  <si>
    <t>CALLE 8 N 31-24</t>
  </si>
  <si>
    <t xml:space="preserve"> Fecha del Inconveniente (Dia/Mes/Año) : 17/04/2023 Lugar del Inconveniente:  AGUACHICA Persona que lo atendio: NINGUNA Medio por el que quiere la respuesta:  correspondencia : CALLE 8 N 31-24 ..............................................  Resumen de la Queja:  ME VEO EN ESTA PENOSA QUEJA O RECLAMO POR QUE ESTOY ESPERANDO RESPUESTA DE UNA INCAPACIDAD QUE DESDE MARZO ME DIJERON 20 DIAS HABILES Y NO HE RECIBIDO RESPUESTA DEL PAGO. Y RADIQUE TODO Y NECESITO SABER SI ME CONSIGNAN Y CUANTO TIEMPO MAS DEBO ESPERAR. GRACIAS</t>
  </si>
  <si>
    <t xml:space="preserve">  JORGELYZ DANIELA CALDERON GRAT</t>
  </si>
  <si>
    <t>1090513377</t>
  </si>
  <si>
    <t xml:space="preserve"> Fecha del Inconveniente (Dia/Mes/Año) : 01/04/2023 Lugar del Inconveniente:  ADMINISTRATIVO Persona que lo atendio: ADMINISTRATIVO Medio por el que quiere la respuesta:  email : cartera_actisas@actisas.co ..............................................  Resumen de la Queja:  BUEN DIA RADICAMOS UNAS INCAPACIDADES Y LICENCIA DE MATERNIDAD NO HAN REALIZADO EL PAGO 15/03/202312/08/2023OTRA INCAPACIDAD 08/03/202314/03/2023 OTRA INCAPACIDAD 02/03/202307/03/2023 PORQUE MOTIVO NO HAN REALIZADO EL PAGO </t>
  </si>
  <si>
    <t>VELASQUEZ PEREZ ANA MILENA</t>
  </si>
  <si>
    <t>16:45:02</t>
  </si>
  <si>
    <t>43820511</t>
  </si>
  <si>
    <t>C.I. G&amp; LINGERIE SAS</t>
  </si>
  <si>
    <t>CC 43820511</t>
  </si>
  <si>
    <t>3506100</t>
  </si>
  <si>
    <t>4580879</t>
  </si>
  <si>
    <t>DG 61 40A 40</t>
  </si>
  <si>
    <t xml:space="preserve">paciente solicita certificado segun decreto 1427   soicitaso por colpensiones </t>
  </si>
  <si>
    <t>28/04/2023</t>
  </si>
  <si>
    <t>TELESENTINEL DE ANTIOQUIA LTDA</t>
  </si>
  <si>
    <t xml:space="preserve">  TELESENTINEL DE ANTIOQUIA LTDA</t>
  </si>
  <si>
    <t>800144355</t>
  </si>
  <si>
    <t>NT 800144355</t>
  </si>
  <si>
    <t>4283950</t>
  </si>
  <si>
    <t>CALLE 15 SUR 48 74</t>
  </si>
  <si>
    <t xml:space="preserve"> Fecha del Inconveniente (Dia/Mes/Año) : 15/04/2023 Lugar del Inconveniente:  PORTAL WEB EMPRESAS Persona que lo atendio: PORTAL WEB EMPRESAS Medio por el que quiere la respuesta:  correspondencia : CALLE 15 SUR 48 74 ..............................................  Resumen de la Queja:  CORDIAL SALUDOSOLICITAMOS EL RECONOCIMIENTO ECONOMICO DE LA INCAPACIDAD NUMERO 8926728 DEL AFILIADO IDENTIFICADO CON CEDULA 1033652390.. YA QUE DE ACUERDO A COMUNICACION ENVIADA POR USTEDES.. EL AFILIADO AL MOMENTO DE INICIO DE LA INCAPACIDAD NO CUMPLÍA CON EL TIEMPO MINIMO DE COTIZACION.. SIN EMBARGO AL RESPECTO NOS PERMITIMOS ACLARAR QUE EL SEÑOR LABORA CON LA EMPRESA DESDE EL 11 DE ENERO DE 2023.GRACIAS POR LA ATENCION PRESTADA</t>
  </si>
  <si>
    <t>ESPY RANGEL JULIA VIDALIA</t>
  </si>
  <si>
    <t>09:56:47</t>
  </si>
  <si>
    <t>68295262</t>
  </si>
  <si>
    <t>ESPYRANGELJULIA VIDALIA</t>
  </si>
  <si>
    <t>JPARALESV</t>
  </si>
  <si>
    <t>ARAUCA</t>
  </si>
  <si>
    <t>CC 68295262</t>
  </si>
  <si>
    <t>55555555555555</t>
  </si>
  <si>
    <t>3212085163</t>
  </si>
  <si>
    <t>CALLE 15 N 42A   27 BARRIO EÑ CENTAURO</t>
  </si>
  <si>
    <t xml:space="preserve">Solicitud de Reconocimiento de Incapacidades.incapacidadesincapacidad del 28/10/2022 al 06/11/2022incapacidad del 11/11/2022 al 10/12/2022Notificacion: julividaliaespyrangel92@gmail.com </t>
  </si>
  <si>
    <t>BEDOYA RESTREPO ALBA LUZ</t>
  </si>
  <si>
    <t xml:space="preserve">  JUAN D HOYOS DISTRIBUCIONES SA</t>
  </si>
  <si>
    <t>811006789</t>
  </si>
  <si>
    <t>CC 32356319</t>
  </si>
  <si>
    <t>4448018</t>
  </si>
  <si>
    <t>CARRERA 42 N 54 A 155</t>
  </si>
  <si>
    <t xml:space="preserve"> Fecha del Inconveniente (Dia/Mes/Año) : 18/04/2023 Lugar del Inconveniente:  ITAGUI Persona que lo atendio: NO APLICA Medio por el que quiere la respuesta:  correspondencia : CARRERA 42 N 54 A 155 ..............................................  Resumen de la Queja:  BUENAS TARDESEL DIA 3 DE ABRIL DE 2023 SE RADICO PQR #2380700.. EL CUAL SE RECIBE RESPUESTA EL DIA 4 DE ABRIL DE 2023.. DONDE INFORMAN QUE DEBEMOS RADICAR CERTIFICADO DE INCAPACIDADES DE EPS ANTERIOR CON RESPECTO A LO ANTERIOR Y PODER LA EMPRESA SEGUIR CON EL PAGO DE ESTAS PRESTACIONES.. SE INFORMA QUE LA SEÑORA ALBA LUZ BEDOYA ESTABA EN EPS COOMEVA QUIEN ERA LA ENTIDAD QUE VENIA REALIZANDO EL TRAMITE PARA ESTA ENFERMEDAD Y TENIA PROGRAMADO UNA OPERACIÓN LA CUAL FUE CANCELADA YA QUE COOMEVA FUE DISPUESTA PARA CERRA Y TRASLADAR SUS USUARIOS POR LO ANTERIOR SOLO SERIA POSIBLE ADJUNTAR LOS DOCUMENTOS QUE LA EMPLEADA CUENTA A LA FECHA QUE ES LA PROGRAMACIÓN DE LA CIRUGIA CON UNOS EXAMENES MEDICOS YA QUE COOMEVA YA NO EXISTE. ESTO SIRVE PARA ESTE TRAMITE Y NO PERDER EL TIEMPO RADICANDO EN UNA SEDE O QUE MAS PODEMOS HACER PARA PODER DAR POR TERMINADO ESTE TRAMITE Y LA EMPRESA PODER RECUPERAR EL PAGO DE ESTA PRESTACIÓN.</t>
  </si>
  <si>
    <t>CASTAÑO HERNANDEZ LEONARDO</t>
  </si>
  <si>
    <t>14:12:18</t>
  </si>
  <si>
    <t>75050683</t>
  </si>
  <si>
    <t>OROFRUT SAS</t>
  </si>
  <si>
    <t>AAMARTINEZ</t>
  </si>
  <si>
    <t>CC 75050683</t>
  </si>
  <si>
    <t>4121090</t>
  </si>
  <si>
    <t>3124043171</t>
  </si>
  <si>
    <t>ALTO DE LA LORENA KM 7</t>
  </si>
  <si>
    <t xml:space="preserve">usuario que solcita se le trasncriban sus incapácidades cumpliendo con decreto 1427 anexo solcitud </t>
  </si>
  <si>
    <t xml:space="preserve">  CLAUDIA LORENA MOSQUERA LEITON</t>
  </si>
  <si>
    <t>1002971089</t>
  </si>
  <si>
    <t xml:space="preserve"> Fecha del Inconveniente (Dia/Mes/Año) : 02/04/2023 Lugar del Inconveniente:  ADMINISTRATIVO Persona que lo atendio: ADMINISTRATIVO Medio por el que quiere la respuesta:  email : cartera_actisas@actisas.co ..............................................  Resumen de la Queja:  BUEN DIA RADICAMOS UNAS INCAPACIDADES NO HAN REALIZADO EL PAGO FECHA INICIO 25/11/202227/11/2022OTRA INCAPACIDAD 14/03/202316/03/2023CUAL ES EL MOTIVO POR EL CUAL NO HAN REALIZADO EL PAGO</t>
  </si>
  <si>
    <t>YEPES AMAYA WILLER JAKSSON</t>
  </si>
  <si>
    <t>17:02:51</t>
  </si>
  <si>
    <t xml:space="preserve">nieva huila SEGURIDAD SARA LTDA </t>
  </si>
  <si>
    <t>900194323</t>
  </si>
  <si>
    <t xml:space="preserve">SEGURIDAD SARA LTDA </t>
  </si>
  <si>
    <t>CC 14253288</t>
  </si>
  <si>
    <t>321906885</t>
  </si>
  <si>
    <t>MANZANA C CASA 20 URBANIZACION PRADOS DEL NOR</t>
  </si>
  <si>
    <t xml:space="preserve">empleadro con nit 14253288 solicita se valide el estado actual de las incapacidades del señor willer jackson yepes amaya ya u se ha reazliado por la plataforma </t>
  </si>
  <si>
    <t>GONZALEZ LOPEZ VICTOR</t>
  </si>
  <si>
    <t>17:06:01</t>
  </si>
  <si>
    <t>12118607</t>
  </si>
  <si>
    <t>CC 12118607</t>
  </si>
  <si>
    <t>8746416</t>
  </si>
  <si>
    <t>8707521</t>
  </si>
  <si>
    <t>CALLE  24 A SUR NUMERO 36    50 BARRIO  OASIS</t>
  </si>
  <si>
    <t>EMPRESA SOLICITA VERIFICACION DE LA INFORMACION RELACIONADA EN LOS ANEXOS</t>
  </si>
  <si>
    <t>19:03:13</t>
  </si>
  <si>
    <t>NA  MUNICIPIO DE JENESANO</t>
  </si>
  <si>
    <t>3138460477</t>
  </si>
  <si>
    <t>CARRERA 4 N 7 11</t>
  </si>
  <si>
    <t>Asunto: PAGO INCAPACIDAD SUPERIOR A 540 DIAS -- SHAROM VANESSA AYALA AYALASecretaria  de Gobierno.. Convivencia y Seguridad Ciudadana.Municipio de Jenesano BoyacáCelular: 3103037854</t>
  </si>
  <si>
    <t>DIANA</t>
  </si>
  <si>
    <t>CASTILLO POLO JOSE ENRIQUE</t>
  </si>
  <si>
    <t>09:09:22</t>
  </si>
  <si>
    <t>73110976</t>
  </si>
  <si>
    <t>EMPRESA DE SERVICIO ESPECIAL D</t>
  </si>
  <si>
    <t>JDMERCADO</t>
  </si>
  <si>
    <t>BIENESTAR IPS S.A.S. - CARTAGENA</t>
  </si>
  <si>
    <t>CC 73110976</t>
  </si>
  <si>
    <t>6698349</t>
  </si>
  <si>
    <t>6909151</t>
  </si>
  <si>
    <t>LAS PALMERAS MZ 18 LT 6</t>
  </si>
  <si>
    <t>usuario solicita a traves de derecho de peticion reconocimiento y cancelacion de incapacidad 8386045 del 29 09 2022hasta el dia 28 10 2022</t>
  </si>
  <si>
    <t>OTALVARO CASTRO LILIAN ESTHER</t>
  </si>
  <si>
    <t xml:space="preserve">  LILIAN ESTHER OTALVARO CASTRO</t>
  </si>
  <si>
    <t>49765304</t>
  </si>
  <si>
    <t>CC 49765304</t>
  </si>
  <si>
    <t>3008952676</t>
  </si>
  <si>
    <t>BARRIO EL CARMELO MZ J LOTE 14</t>
  </si>
  <si>
    <t xml:space="preserve"> Fecha del Inconveniente (Dia/Mes/Año) : 19/02/2023 Lugar del Inconveniente:  NUEVA EPS  Persona que lo atendio: PAGO INCAPACIDADES  Medio por el que quiere la respuesta:  email : leoc0528@yahoo.es ..............................................  Resumen de la Queja:  CARTAGENA DE INDIAS ABRIL 18 DE 2023REF. DERECHO DE PETICIÓNYO.. LILIAN OTALVARO CASTRO IDENTICADA CON CÉDULA DE CIUDADANÍA NO.49.765.304ACUDO A USTEDES POR MEDIO DE ESTE DERECHO DE PETICIÓNQUE ME OTORGA LA LEY PARA RECLAMARPARA QUE ME SOLUCIONEN EL PAGO DE MIS INCAPACIDADES A PARTIR DEL 19 DE FEBRERO DEL PRESENTE AÑO QUE LE CORRESPONDE A LA NUEVA EPS CANCELAR Y A LA FECHA NI USTEDES NI LA EMPRESA ME CANCELA VIOLANDO MI MÍNIMO VITALNO SÉ CUÁL ES LA RAZÓN POR LA CUAL LA EMPRESA NO PUEDE CARGAR NI COBRAR LAS INCAPACIDADESYO VENGO DE UN PROCESO POR NEGLIGENCIA MÉDICAMI SUELDO ES LA ÚNICA ENTRADA ECONÓMICA QUE TENGOME ESTÁN OCASIONANDO PROBLEMAS DE SALUD FÍSICA Y SICÓLOGICAA USTEDES  PARECE NO IMPORTARLES MI SITUACIÓN CÓMO NO ME SOLUCIONAN RECURRIRÉ A INSTANCIAS LEGALESRECIBO RESPUESTA A MI CORREO ELECTRÓNICO LEOC0528@YAHOO.ES</t>
  </si>
  <si>
    <t>SANCHEZ TANGARIFE BERNARDO</t>
  </si>
  <si>
    <t>07:57:26</t>
  </si>
  <si>
    <t>1006024085</t>
  </si>
  <si>
    <t>ASOCIACION DE PRODUCTORES DE C</t>
  </si>
  <si>
    <t>DAGIRALDO</t>
  </si>
  <si>
    <t>HOSPITAL SAN VICENTE DE PAUL</t>
  </si>
  <si>
    <t>CC 1006024085</t>
  </si>
  <si>
    <t>2500000</t>
  </si>
  <si>
    <t>KR 8 N 5 64</t>
  </si>
  <si>
    <t xml:space="preserve">USUARIO SOLICITA RESPUESTA DE INCAPACIDADES LAS CUALES HA RADICADO LE HAN APROBADO PERO NO LE HAN GENERADO EL PAGO </t>
  </si>
  <si>
    <t>CAMPOS ORTIZ CARLOS EDUARDO</t>
  </si>
  <si>
    <t>10:05:34</t>
  </si>
  <si>
    <t xml:space="preserve">COMFACA  CAJA DE COMPENSACION FAMILIAR </t>
  </si>
  <si>
    <t>891190047</t>
  </si>
  <si>
    <t>EALOPEZ</t>
  </si>
  <si>
    <t>CC 17653668</t>
  </si>
  <si>
    <t>6084366300 EXT 2001</t>
  </si>
  <si>
    <t>CARRERA 11 NO 10 34</t>
  </si>
  <si>
    <t>Empleador COMFACA solicita se reliquiden las incapacidades transcristas para el usuario EDUARDO CAMPOS.. relación de incapacidades en el oficio cargado al sistema.</t>
  </si>
  <si>
    <t>MARCHENA AGUIRRE LISBETH ELENA</t>
  </si>
  <si>
    <t>11:37:34</t>
  </si>
  <si>
    <t>1192756572</t>
  </si>
  <si>
    <t>FDLOPEZZ</t>
  </si>
  <si>
    <t>CC 49797715</t>
  </si>
  <si>
    <t>5847612</t>
  </si>
  <si>
    <t>3232431689</t>
  </si>
  <si>
    <t>CL 5D NO22 39</t>
  </si>
  <si>
    <t>se solicita el pago de las incapacidades</t>
  </si>
  <si>
    <t>14:09:00</t>
  </si>
  <si>
    <t>3133270425</t>
  </si>
  <si>
    <t xml:space="preserve">Asunto: Solicitud Pago Incapacidad Médica.En ejercicio de mis atribuciones legales y constitucionales y actuando en garantía de losderechos a la seguridad social.. mínimo vital.. vida.. dignidad humana.. a usted me dirijo deconformidad:1. Acude el señor Armando Cuellar Burgos identificado con cedula de ciudadanía No83.029.164 usuario del sistema de seguridad social en salud contributivo.. cuyaentidad administradora de salud es la Nueva Eps.. solicitando colaboración deldespacho a fin de que sean reconocidas y pagadas incapacidades medicas expedidapor médico tratante.2. Que aporta las siguientes incapacidades médicas: del 23 de octubre al 21 denoviembre de 2022.. incapacidades dadas por el médico tratante.. mismas que fueronradicadas ante esta Eps.. la cual fue debidamente transcrita por el usuario.3. Que si bien es cierto.. el usuario cotiza en pensión (lo que le fue exigido por esta Eps..para tramitar el pago de su incapacidad) si cotiza en salud.. por lo que esta Eps debegarantizar la efectividad de sus derechos en lo que le respecta. </t>
  </si>
  <si>
    <t>MONTOYA FANDINO MARIO ALEJANDRO</t>
  </si>
  <si>
    <t>14:22:15</t>
  </si>
  <si>
    <t>80120970</t>
  </si>
  <si>
    <t>FANDIÑO FANDIÑO MARIO ALEJANDR</t>
  </si>
  <si>
    <t>CC 80120970</t>
  </si>
  <si>
    <t>3623868</t>
  </si>
  <si>
    <t>3005940428</t>
  </si>
  <si>
    <t>CR3 B BIS A ESTE 46 A 23 SUR AP 202</t>
  </si>
  <si>
    <t>el usario radica derecho peticion porque   solicta nuevamente el pago de la incapcidad   26/10/2022  hasta el dia 24/11/22  fue autorizada para pago en enero pero el señor no s epercato d ela notificacion fue un mes despues al banco y el banco le informa que la plata fue  direccionada nuevamente a la eps.correo respuesta ALEJOMONTOYAF@GMAIL.CON</t>
  </si>
  <si>
    <t>CHARRY CASALLAS YULI BIBIANA</t>
  </si>
  <si>
    <t>15:09:06</t>
  </si>
  <si>
    <t>Z Z IMPULSO Y GESTION DEL HUILA JA</t>
  </si>
  <si>
    <t>901605955</t>
  </si>
  <si>
    <t>IMPULSO Y GESTION DEL HUILA JA</t>
  </si>
  <si>
    <t>CC 36069712</t>
  </si>
  <si>
    <t>3164729722</t>
  </si>
  <si>
    <t>8723485</t>
  </si>
  <si>
    <t>CL 9 N 3 50</t>
  </si>
  <si>
    <t xml:space="preserve">SOLICITA RELIQUIDACION DE LA LICENCIA DE MATERNIDA DE LA USUARIA EN MENCION. </t>
  </si>
  <si>
    <t>ASOCIACION PARA LA ENSEÑANZA ASPAEN</t>
  </si>
  <si>
    <t xml:space="preserve">  ASOCIACION PARA LA ENSEÑANZA ;18/04/2023;860019021;;Administrativo;POS;INTERNET;;OPERACIONES;NT 860019021;2177590;;CLL 69 7A 50; Fecha del Inconveniente (Dia/Mes/Año) : 18/04/2023 Lugar del Inconveniente:  PAGINA WEB Persona que lo atendio: PORTAL NUEVA EPS Medio por el que quiere la respuesta:  correspondencia : CLL 69 7A 50 ..............................................  Resumen de la Queja:  BUENAS TARDES.. REQUIERO VALIDAR EL ESTADO DE LA INCAPACIDAD DE ACEVEDO JIMENEZ DEISY YULANY.. C.C 1094282176 FECHA INICIO 12 DE ENERO DE 2022 AL 14 DE ENERO DE 2022QUEDO ATENTA.;8</t>
  </si>
  <si>
    <t xml:space="preserve">  ASPAEN</t>
  </si>
  <si>
    <t>860019021</t>
  </si>
  <si>
    <t>NT 860019021</t>
  </si>
  <si>
    <t>2177590</t>
  </si>
  <si>
    <t>CLL 69 7A 50</t>
  </si>
  <si>
    <t xml:space="preserve"> Fecha del Inconveniente (Dia/Mes/Año) : 18/04/2023 Lugar del Inconveniente:  PAGINA WEB Persona que lo atendio: PORTAL NUEVA EPS Medio por el que quiere la respuesta:  correspondencia : CLL 69 7A 50 ..............................................  Resumen de la Queja:  BUENAS TARDES.. REQUIERO VALIDAR EL ESTADO DE LA INCAPACIDAD DE ACEVEDO JIMENEZ DEISY YULANY.. C.C 1094282176 FECHA INICIO 12 DE ENERO DE 2022 AL 14 DE ENERO DE 2022QUEDO ATENTA.</t>
  </si>
  <si>
    <t xml:space="preserve">  NANCY YULIANA IBARRA ROMERO</t>
  </si>
  <si>
    <t>1005085690</t>
  </si>
  <si>
    <t xml:space="preserve"> Fecha del Inconveniente (Dia/Mes/Año) : 02/04/2023 Lugar del Inconveniente:  ADMINISTRATIVO Persona que lo atendio: ADMINISTRATIVO Medio por el que quiere la respuesta:  email : cartera_actisas@actisas.co ..............................................  Resumen de la Queja:  BUEN DIA RADICAMOS UNA LICENCIA DE MATERNIDAD NO HAN REALIZADO EL PAGO 03/03/202306/07/2023 PORQUE MOTIVO NO HAN REALIZADO EL PAGO </t>
  </si>
  <si>
    <t>ROBLES ARAGON RICARDO FABIAN</t>
  </si>
  <si>
    <t xml:space="preserve">  RICARDO FABIAN ROBLES</t>
  </si>
  <si>
    <t>16917992</t>
  </si>
  <si>
    <t>CC 16917992</t>
  </si>
  <si>
    <t>3165300353</t>
  </si>
  <si>
    <t>KR 25 18C 58</t>
  </si>
  <si>
    <t xml:space="preserve"> Fecha del Inconveniente (Dia/Mes/Año) : 13/04/2023 Lugar del Inconveniente:  PAGO INCAPCIDAD Persona que lo atendio: PRESTACIONES ECONOMICAS Medio por el que quiere la respuesta:  email : rfroblesaragon@gmail.com ..............................................  Resumen de la Queja:  SOLICITO SE RETOME EL PAGO DE INCAPACIDAD DEL 27 ABRIL 2023- INCAPACIDDA NO.8860754..YA QUE SE CANCELO LA PLAMILLA EL 14 ABRIL 2023.. Y SE TENIA PLAZO PARA PGAR HASTA EL 25 DE ABRIL 2023.. POR LO ANTERIOR YA SE CANCELO DESDE  14 DE ABRIL 2023 Y INFORMAN QUE SE DESPUES DEL PAGO SE RETOMARA EL PAGO AUTOMATICAMENTE.. PERO HASTA LA FECHA NO LO HAN HECHO EL DIA DE HOY FUI A LAS OFICINAS DE PASARELA EN CALI Y ME DICEN QUE TODAVIA SIGUEN SIN AUTORIZARSE.. POR LO ANTERIOR SOLICITO SE RETOME EL PAGO.. YA QUE HE SIDO MUY CUMPLIDO CON LOS PAGOS USTEDES MISMOS LO PUEDEN COMPROBAR.. ESPERO PRONTA RESPUESTA.. MUCHAS GRACIAS.</t>
  </si>
  <si>
    <t>02/05/2023</t>
  </si>
  <si>
    <t xml:space="preserve">  LAURA VANESSA URIELES RIOS</t>
  </si>
  <si>
    <t>1090535432</t>
  </si>
  <si>
    <t xml:space="preserve"> Fecha del Inconveniente (Dia/Mes/Año) : 03/04/2023 Lugar del Inconveniente:  ADMINISTRATIVO Persona que lo atendio: ADMINISTRATIVO Medio por el que quiere la respuesta:  email : cartera_actisas@actisas.co ..............................................  Resumen de la Queja:  BUEN DIA RADICAMOS UNAS INCAPACIDADES NO HAN REALIZADO EL PAGO FECHA 24/03/202327/07/2023 NO HAN REALIZADO EL PAGO OTRA INCAPACIDAD 12/03/202318/03/2023 PORQUE MOTIVO NO HAN REALIZADO EL PAGO</t>
  </si>
  <si>
    <t>POLO HERNANDEZ ARISTIDES</t>
  </si>
  <si>
    <t>09:49:59</t>
  </si>
  <si>
    <t>PARRA ESCORCIA MAIRA ALEJANDRA</t>
  </si>
  <si>
    <t>22476513</t>
  </si>
  <si>
    <t>CC 72013421</t>
  </si>
  <si>
    <t>PRETENSIONES:1. SOLICITO LA CORRECCION INMEDIATA de las incapacidades correspondientes desde eldía 181 a la fecha.. cumpliendo con lo requerido en el Decreto 1427 de 2022 Art: 2.2.3.3.2..toda vez.. que la Administradora Colombiana de Penisones Colpensiones.. mediante respuestade fecha 03/04/2023.. rechazo el pago de las mismas por no cumplir con la regulaciónnormativa antes refreida.2. SOLICITO: Se me envíen las incapacidades corregidas a mi correo electrónico que aporto enel acápite de notificaciones y envíen las incapacidades corregidas a la AdministradoraColombiana de Pensiones Colpensiones.. al correo que para las mimas establecen.</t>
  </si>
  <si>
    <t>CONTRERAS BERNAL DAYANA ANDREA</t>
  </si>
  <si>
    <t xml:space="preserve">  PRINT COPY COMMUNICATION SAS</t>
  </si>
  <si>
    <t>901016518</t>
  </si>
  <si>
    <t>CC 1005878227</t>
  </si>
  <si>
    <t>3126149213</t>
  </si>
  <si>
    <t>CALLE 5 46 83</t>
  </si>
  <si>
    <t xml:space="preserve"> Fecha del Inconveniente (Dia/Mes/Año) : 02/01/2023 Lugar del Inconveniente:  CALI Persona que lo atendio: NUEVA EPS Medio por el que quiere la respuesta:  email : printcopycommunication.admon@gmail.com ..............................................  Resumen de la Queja:  RADIQUE LA INCAPACIDAD PARA EL REEMBOLSO LLEVAMOS DOCUMENTOS SOLICITADOS Y NO HEMOS TENIDO RESPUESTA</t>
  </si>
  <si>
    <t>HBC GROUP SAS</t>
  </si>
  <si>
    <t xml:space="preserve">  HBC GROUP SAS</t>
  </si>
  <si>
    <t>901153602</t>
  </si>
  <si>
    <t>NT 901153602</t>
  </si>
  <si>
    <t>CRA 62 1D 51</t>
  </si>
  <si>
    <t xml:space="preserve"> Fecha del Inconveniente (Dia/Mes/Año) : 19/04/2023 Lugar del Inconveniente:  OFICINA NUEVA EPS Persona que lo atendio: JESIICA T Medio por el que quiere la respuesta:  correspondencia : CRA 62 1D 51 ..............................................  Resumen de la Queja:  CORDIAL SALUDOPOR MEDIO DE LA PRESENTE.. EN NOMBRE DE LA COMPAÑÍA HBC GROUP SAS BAJO NIT 901153602-9 SOLICITAMOS CONOCER LA FECHA DE PAGO DE LA INCAPACIDAD DEL COLABORADOR EDWIN HERNANDEZ BRAVO IDENTIFICADO CON CC. 94539094.. QUIEN SE INCAPACITA EL DÍA 02 DE ENERO DE 2023.. POR UN TOTAL DE 14 DÍAS. EL DÍA 13 DE ENERO RADICAMOS LA INCAPACIDAD EN EL PORTAL TRANSACCIONAL Y NOS ARROJÓ EL NÚMERO 0008710314.NO SIENDO MÁS.. AGRADEZCO LA ATENCIÓN PRESTADA Y PRONTA GESTIÓN.CORDIALMENTE..PATRICIA FRANCOREPRESENTANTE LEGALMÓVIL: 3152197385FIJO:(2) 4054091CRA. 62 # 1D-51 CALI - COLOMBIA</t>
  </si>
  <si>
    <t>CASTILLO MORENO NHORA ESPERANZA</t>
  </si>
  <si>
    <t>11:24:07</t>
  </si>
  <si>
    <t>20423325</t>
  </si>
  <si>
    <t>YAZAKI CIEMEL SA</t>
  </si>
  <si>
    <t>CC 20423325</t>
  </si>
  <si>
    <t>6683000</t>
  </si>
  <si>
    <t>3202417294</t>
  </si>
  <si>
    <t>KR 6B 6 53 CS 302</t>
  </si>
  <si>
    <t>Señora Nhora esperanza castillo solicita por favor pago de incapacidad desde diciembre hasta la fevha de hoy 19-04-2023 ya que colpensiones le responde por medio de carta adjunta a este radicado que no se las van a pagar por que Nueva EPS reporto tarde dichas incapacidades.</t>
  </si>
  <si>
    <t>LOZADA BAUTISTA ALIRIO</t>
  </si>
  <si>
    <t xml:space="preserve">  POLLOSZAMORANOSAS</t>
  </si>
  <si>
    <t>815004241</t>
  </si>
  <si>
    <t>CC 16856564</t>
  </si>
  <si>
    <t>2879696</t>
  </si>
  <si>
    <t>CRA 28 NO 69 29</t>
  </si>
  <si>
    <t xml:space="preserve"> Fecha del Inconveniente (Dia/Mes/Año) : 01/03/2023 Lugar del Inconveniente:  PAGO DE INCAPACIDADES Persona que lo atendio: CONSUELO VELASQUEZ Medio por el que quiere la respuesta:  email : POLLOSZAMORANO@HOTMAIL.COM ..............................................  Resumen de la Queja:  EL SR ALIRIO LOZDA SE LE EXPIDIO INCAPACIDAD MEDICA DESDES EL 01 DE MARZO DE 2023 Y A LA FECHA NO SE ENCUENTRA REGISTRADA EN LA ZONA TRANSACCIONAL PARA EL RESPECTIVO COBRO TRABAJADOR CON TUTELA </t>
  </si>
  <si>
    <t>BECERRA CAMACHO LADY ALEJANDRA</t>
  </si>
  <si>
    <t>CC 1019129269</t>
  </si>
  <si>
    <t xml:space="preserve"> Fecha del Inconveniente (Dia/Mes/Año) : 19/04/2023 Lugar del Inconveniente:  PRESTACIONES ECONOMICAS Persona que lo atendio: OFICINA VIRTUAL Medio por el que quiere la respuesta:  email : recursoshumanos@girones.com.co ..............................................  Resumen de la Queja:  EN ATENCION Y RESPUESTA AL COMUNICADO VO-GRC-DPE- 2022251 - 23 *C2022251* NOS PERMITIMOS INFORMAR QUE LA TRABAJADORA LADY BECERRA CAMACHO CC. 1019129269 INICIO VINCULO LABORAL CON LA EMPRESA EL DIA 23/01/2023.. RAZON POR LA CUAL LA INCAPACIDAD OTORGADA POR 3 DIAS DESDE EL 01/03/2023.. SI DEBE SER RECONOCIDA POR PARTE DE LA NUEVA EPS.. YA QUE LA INFORMACION ALLI REPORTADA ES ERRADA.POR LO ANTERIOR SOLICITAMOS Y EXIGIMOS QUE SEA RECONOCIDA Y CUMPLE CON EL TIMEPO MINIMO DE COTIZACION.</t>
  </si>
  <si>
    <t>VARGAS PEÑA YENNY CLEOTILDE</t>
  </si>
  <si>
    <t>15:58:16</t>
  </si>
  <si>
    <t>1056709849</t>
  </si>
  <si>
    <t>CC 1056709849</t>
  </si>
  <si>
    <t>3213794641</t>
  </si>
  <si>
    <t>VDA EL BALBIAL</t>
  </si>
  <si>
    <t>SOLICITUD DE PAGO DE LICENCIA DE MATERNIDAD</t>
  </si>
  <si>
    <t>BASTIDAS MARTINEZ PAOLA CONSTANZA</t>
  </si>
  <si>
    <t>16:45:37</t>
  </si>
  <si>
    <t>36951300</t>
  </si>
  <si>
    <t>CC 36951300</t>
  </si>
  <si>
    <t>3246812381</t>
  </si>
  <si>
    <t>CALLE 11 A NUMERO 29 19 SAN IGNACIO</t>
  </si>
  <si>
    <t>LUGAR DE LOS HECHOS:prestaciones economicasFECHA DE LO SUCEDIDO:12/04MOTIVO POR EL CUAL RADICA LA QUEJA:devolucion de solicitudESPECIALIDAD (SI ES PARA CONSULTA O AGENDAMIENTO SEGÚN APLIQUE):RESUMEN DE LOS SUCEDIDO (PUNTUAL):estoy radicando la incapacidad que va del periodo 11/04 al 24/04 y no me la aceptan por falta de epicrisi o historia clinica como esta incapacidad es por la continuidad de la incapcidad del 11/03 al 09/04 con el numero de diagnsotico d259 y lo que me da el doctor es un reporte de evolucion.. se ha ido al hospital san pedro a solicitar la historia clinica del control y ellos dicen que ellos no dan sino solo el reporte de evolucion porque es una continuidad del tratamiento medico que estoy llevando</t>
  </si>
  <si>
    <t xml:space="preserve"> solicito a la eps que hagan valido este documento y sea retomada la solicitud de la transcripcion de la incapacidad. </t>
  </si>
  <si>
    <t>HURTADO LOPEZ WESLY</t>
  </si>
  <si>
    <t>17:42:00</t>
  </si>
  <si>
    <t>00000  DIOCESIS DE SAN JOSE DEL GUAVI</t>
  </si>
  <si>
    <t>800063503</t>
  </si>
  <si>
    <t>DBONILLARI</t>
  </si>
  <si>
    <t>CC 1076322655</t>
  </si>
  <si>
    <t>00000</t>
  </si>
  <si>
    <t>CARRERA 24 N 8 91</t>
  </si>
  <si>
    <t xml:space="preserve">DIOCESIS DE SAN JOSE DEL GUAVIARE RADICA 9/04/2023ASUNTO SOLICITUD DE CORRECCION DE CERTIFICADO DE INCAPACIDAD SEGUN DECRETO 1427 DEL 2022SOLICITAN UNA PRONTA SOLUCION A ESTOS DOS CASOS QUE AFECTAN DIRECTAMENTE LAS CUALES NINGUNAS DE LAS DOS INCAPACIDADES HAN SIDO  CONSIGNADASANEXO SOPORTES PERTIENTES </t>
  </si>
  <si>
    <t>03/05/2023</t>
  </si>
  <si>
    <t>RAMIREZ GUTIERREZ NANCY</t>
  </si>
  <si>
    <t>07:52:33</t>
  </si>
  <si>
    <t>63353216</t>
  </si>
  <si>
    <t>JUAN DAMIEL MESA TELLEZ</t>
  </si>
  <si>
    <t>CC 63353216</t>
  </si>
  <si>
    <t>6023093</t>
  </si>
  <si>
    <t>6434444</t>
  </si>
  <si>
    <t>KR 22 NO46A 32 LA CONCORDIA</t>
  </si>
  <si>
    <t>buen dia.. usuaria radica solicitud en relacion a incapacidad 8678361 del periodo de octubre de 2022 indicando que es rechazada por la causal que se requiere incapacidad para el periodo comprendido entre 25/08/2022 al 18/10/2022.. empleador redacta oficio indicando que para este periodo no existen incapacidades.. la incapacidad fue transcrita pero al momento del cobro rechazan el pago por la misma causalfavor dar rta al correo:  nancyramirezgutierrez@yahoo.es</t>
  </si>
  <si>
    <t>PEREZ CONTRERAS LUZ MARINA</t>
  </si>
  <si>
    <t>11:55:00</t>
  </si>
  <si>
    <t>37336084</t>
  </si>
  <si>
    <t>MP LOGISTICA Y ASESORIAS</t>
  </si>
  <si>
    <t>CC 37336084</t>
  </si>
  <si>
    <t>3012416792</t>
  </si>
  <si>
    <t>KR 7 8 57</t>
  </si>
  <si>
    <t>PETICION Buenos dias.....Adjunto escrito de petición promovido por la señora LUZ MARINA PEREZ CONTRERAS - 37.336.084.. para conocimiento y fines pertinentes de esa entidad prestadora de salud.Favor acuso de recibido.Gracias.</t>
  </si>
  <si>
    <t>INTEGRA SAGA SAS</t>
  </si>
  <si>
    <t xml:space="preserve">  INTEGRA SAGA SAS</t>
  </si>
  <si>
    <t>901306674</t>
  </si>
  <si>
    <t>NT 901306674</t>
  </si>
  <si>
    <t>8435081</t>
  </si>
  <si>
    <t>CRA 8 8 43</t>
  </si>
  <si>
    <t xml:space="preserve"> Fecha del Inconveniente (Dia/Mes/Año) : 12/02/2023 Lugar del Inconveniente:  PRESTACIONES ECONIMICAS Persona que lo atendio: VIRTUAL Medio por el que quiere la respuesta:  email : asegesem@hotmail.com ..............................................  Resumen de la Queja:  WILLIAM ANDRES AMAYA SANCHEZ.. IDENTIFICADO COMO APARECE AL PIE DE MI FIRMA EN CALIDAD DE REPRESENTANTE LEGAL DE LA EMPRESA INTEGRA SAGA SAS NIT 901306674-7.. RESPETUOSAMENTE ACUDO ANTE USTEDES EN EJERCICIO DEL DERECHO DE PETICIÓN CONSAGRADO EN EL ARTÍCULO 23 DE LA CONSTITUCIÓN NACIONAL Y LA LEY 1755 DE 2015 A FIN DE SOLICITARLE EL RECONOCIMIENTO Y PAGO DE LA LICENCIA DE MATERNIDAD RECONOCIDO POR LAS LEY 1822 DE 2017 EL CUAL MODIFICA EL ARTÍCULO 236 DEL CÓDIGO SUSTANTIVO DEL TRABAJO A QUE TIENE DERECHO LA TRABAJADORA ANGIE LISETH PACHON GONZALEZ IDENTIFICADA CON CC 1070978636  POR OCASIÓN DEL NACIMIENTO DEL MENOR HIJO (A) NOAH DIAZ PACHON IDENTIFICADO CON RC 1070403830.FUNDAMENTO ESTAS PETICIONES EN LOS SIGUIENTESHECHOS:1. AFILIADA A LA NUEVA EPS.. ESTANDO AL DÍA EN APORTES HASTA LA FECHA.2. SEGÚN INCAPACIDAD # 330683.. LE CONCEDIERON UNA LICENCIA DE MATERNIDAD EQUIVALENTE A 126 DÍAS.. DESDE EL 13 DE FEBRERO 2023 HASTA EL 18 DE JUNIO 2023.3. NUEVA EPS NIEGA EL PAGO DE LA ANTERIOR LICENCIA DE MATERNIDAD.. ADUCIENDO QUE LOS PAGOS SE REALIZARON POR FUERA DE LAS FECHAS EXIGIDAS.. VULNERANDO EL DERECHO AL MÍNIMO VITAL DE LA MADRE Y DEL NIÑO.RAZONES QUE FUNDAMENTAN LA PETICIONACTUALMENTE LA EMPRESA SE ENCUENTRA A PAZ Y SALVO EN TODO CONCEPTO CON LA NUEVA EPS.. SI BIEN ES CIERTO COMO LO INDICAN EN SU COMUNICADO VO - GRC - DPE - 2009761 ¿ 23 CITO.. ¿PERIODO DE FEBRERO 2023 FUE CANCELADO DE FORMA EXTEMPORÁNEA.. MES DE COTIZACIÓN:  02/2023 FECHA LÍMITE DE PAGO:  16/02/2023 FECHA DE PAGO:  17/02/2023 N° DE PLANILLA:  849446980201ª¿.. CORRESPONDE A UN DÍA DE DIFERENCIA LO CUAL OBEDECE A LA DIFÍCIL SITUACIÓN QUE ACTUALMENTE ATRAVESAMOS RESPECTO AL DESARROLLO DE NEGOCIO DE NUESTRA EMPRESA.. NO OBSTANTE REALIZAMOS UN GRAN ESFUERZO COMO EMPRESA PARA GENERAR EMPLEO Y GARANTIZAR QUE LOS TRABAJADORES PUEDAN DISFRUTAR DE TODOS SUS SERVICIOS.AL RESPECTO.. LA CORTE CONSTITUCIONAL SE HA PRONUNCIADO EN LOS SIGUIENTES TÉRMINOS:¿¿SI EL EMPLEADOR CANCELÓ LOS APORTES EN FORMA EXTEMPORÁNEA Y LOS PAGOS.. AÚN EN ESAS CONDICIONES.. FUERON ACEPTADOS POR LA ENTIDAD PRESTADORA DEL SERVICIO DE SEGURIDAD SOCIAL EN SALUD.. HAY ALLANAMIENTO A LA MORA Y.. POR LO TANTO.. LA E.P.S. NO PUEDE NEGAR EL PAGO DE LA LICENCIA. ( VER.. ENTRE OTRAS.. LAS SENTENCIAS.. T-458/99.. T-765/00.. T-906/00.. T-950/00.. T-1472/00.. T-1600/00.. T-473/01.. T-513/01.. T-694/01.. T-736/01.. T-1224/01.. T-211/02 Y T-707/02.. T-996/02 Y T-421 DE 2004)¿.POR LO ANTERIORMENTE EXPRESADO.. AL HABER ACEPTADO LA EPS EL PAGO DE LAS COTIZACIONES.. HAY ALLANAMIENTO A LA MORA Y.. POR LO TANTO.. LA E.P.S. TIENE LA OBLIGACIÓN DE RECONOCER LAS PRESTACIONES ECONÓMICAS CAUSADAS EN VIRTUD DE LA FIGURA YA RELATADA.EN CONSIDERACIÓN AL SANO DESARROLLO TANTO DE LA EMPRESA.. DE LA EPS Y DEL BIENESTAR DE LA SEÑORA ANGIE LISETH PACHON GONZALEZ IDENTIFICADA CON CC 1070978636  Y SU HIJO (A) NOAH DIAZ PACHON IDENTIFICADO CON RC 1070403830.. SOLICITO DE MANERA MUY RESPETUOSA SEA AUTORIZADO EL PAGO COMPLETO DE LA LICENCIA TAL COMO FUE TRANSCRITA.  ASÍ COMO REITERAMOS EL COMPROMISO DE CUMPLIR CON LOS PAGOS OPORTUNOS AL SISTEMA DE SEGURIDAD SOCIAL.</t>
  </si>
  <si>
    <t xml:space="preserve">  MINA EL GRAN PORVENIR DEL LIBA</t>
  </si>
  <si>
    <t>900087145</t>
  </si>
  <si>
    <t>2565855</t>
  </si>
  <si>
    <t>VEREDA EL PORVENIR MATEFIQUE</t>
  </si>
  <si>
    <t xml:space="preserve"> Fecha del Inconveniente (Dia/Mes/Año) : 12/04/2023 Lugar del Inconveniente:  PORTAL EMPESARIAL Persona que lo atendio: DIRECCION DE GESTION OPERATIVA Medio por el que quiere la respuesta:  correspondencia : VEREDA EL PORVENIR MATEFIQUE ..............................................  Resumen de la Queja:  CORDIAL SALUDO.. EL DIA 12 DE ABRIL DE 2023 SE RADICO DERECHO DE PETICION N 2391709 DONDE SE SOLICITO INFORMAR EL MOTIVO POR EL CUAL SE ENCUENTRAN 176 INCAPACIDADES CON SOLICITUD DE PAGO A TRAVES DEL PORTAL TRANSACCIONAL 65714367 LAS CUALES NO HAN SIDO PAGADAS A LA FECHA. SE RECIBIO RESPUESTA A LA PETICION  CON OFICIO VO-GA-DGO-2391709-23 PERO NO DAN RESPUESTA DE FONDO A LA SOLICITUD RAZON POR LA CUAL SOLICITAMOS INFORMAR CON CLARIDAD EL MOTIVO POR EL CUAL NO HAN SIDO PAGADAS DICHAS INCAPACIDADES.</t>
  </si>
  <si>
    <t>ROJAS ALTAMAR JHON MARIO</t>
  </si>
  <si>
    <t>09:07:29</t>
  </si>
  <si>
    <t>1007939138</t>
  </si>
  <si>
    <t>MARTHA EDITH  VARGAS MONTOYA</t>
  </si>
  <si>
    <t>CC 1007939138</t>
  </si>
  <si>
    <t>6105123</t>
  </si>
  <si>
    <t>3113965</t>
  </si>
  <si>
    <t>KR 45 28 02</t>
  </si>
  <si>
    <t xml:space="preserve">revision de documentacion para licencia de paternidad y solicitud d epago por ventanilla en su momento radicaron le maternidad y lo solicitado es licencia de paternidad gracias </t>
  </si>
  <si>
    <t>RENDON RESTREPO YORMAN YESID</t>
  </si>
  <si>
    <t>09:17:49</t>
  </si>
  <si>
    <t>1033342684</t>
  </si>
  <si>
    <t>CARBONES LA PIEDRA SAS</t>
  </si>
  <si>
    <t>CC 1033342684</t>
  </si>
  <si>
    <t>3034537</t>
  </si>
  <si>
    <t>3013272298</t>
  </si>
  <si>
    <t>CORREGIMIENTO DE MINAS</t>
  </si>
  <si>
    <t>usuario solicita formato de incapacidades desde julio de 2022 a la fecha con nuevo formato pesatablecido segun la normatividad indicada en el comunicado de colpensiones</t>
  </si>
  <si>
    <t>RAMIREZ ORDOÑEZ JUAN CARLOS</t>
  </si>
  <si>
    <t>09:37:34</t>
  </si>
  <si>
    <t>1102715346</t>
  </si>
  <si>
    <t>RAMIREZORDOÑEZJUAN CARLOS</t>
  </si>
  <si>
    <t>KSURMAI</t>
  </si>
  <si>
    <t>CC 1102715346</t>
  </si>
  <si>
    <t>6254723</t>
  </si>
  <si>
    <t>CL 15 A 17 80</t>
  </si>
  <si>
    <t>SOLICITA PAGO DE INCAPACIDADES.. DERIVADAS DE UN ACCIDENTE DE TRANSITO</t>
  </si>
  <si>
    <t>PADILLA LOPEZ ADRIANA MARGARITA</t>
  </si>
  <si>
    <t>10:21:08</t>
  </si>
  <si>
    <t xml:space="preserve">VIVERO JUAN BON  VIVERO JUAN BONSAI SAS </t>
  </si>
  <si>
    <t>900902046</t>
  </si>
  <si>
    <t xml:space="preserve">VIVERO JUAN BONSAI </t>
  </si>
  <si>
    <t>CC 1069473734</t>
  </si>
  <si>
    <t xml:space="preserve"> 3116184347</t>
  </si>
  <si>
    <t xml:space="preserve">CL 36 SUR NRO 25 172 </t>
  </si>
  <si>
    <t>Solicitud de pago de las incapacidades 8750596 y 8696434</t>
  </si>
  <si>
    <t>ZUÑIGA VIDAL ALEXANDER</t>
  </si>
  <si>
    <t>13:31:55</t>
  </si>
  <si>
    <t>10292673</t>
  </si>
  <si>
    <t>CC 10292673</t>
  </si>
  <si>
    <t>3207698746</t>
  </si>
  <si>
    <t>VEREDA PRIMAVERA</t>
  </si>
  <si>
    <t>solicita pago de incapacidades relacionadas en el oficio</t>
  </si>
  <si>
    <t>AGUDELO QUINTERO ROSAURA</t>
  </si>
  <si>
    <t>15:13:08</t>
  </si>
  <si>
    <t xml:space="preserve">zapata  londoño carlos alberto </t>
  </si>
  <si>
    <t>71658746</t>
  </si>
  <si>
    <t>CC 43501695</t>
  </si>
  <si>
    <t xml:space="preserve"> 6045177656</t>
  </si>
  <si>
    <t xml:space="preserve"> cra 60 n 49 4</t>
  </si>
  <si>
    <t>empleadsor solicta pago de incapacidades</t>
  </si>
  <si>
    <t>PORRAS BALLESTEROS LUIS ALFONSO</t>
  </si>
  <si>
    <t>15:14:20</t>
  </si>
  <si>
    <t>17137242</t>
  </si>
  <si>
    <t>PORRASBALLESTEROSLUIS ALFONSO</t>
  </si>
  <si>
    <t>YCASASBUENAS</t>
  </si>
  <si>
    <t>CC 17137242</t>
  </si>
  <si>
    <t>7262108</t>
  </si>
  <si>
    <t>3208278182</t>
  </si>
  <si>
    <t>L 16 7 25</t>
  </si>
  <si>
    <t xml:space="preserve">PETICION PRINCIPAL Y ESPECIAL.. ruego señores NUEVA EPS S.A se sirva emitir el pago de las incapacidades desde el dia 05/07/2021 hasta el dia 08/01/2023.. las cuales ya se encuentran trascripts.. teniendo en cuenta que soy cotizante activo.. y tengo derecho al pago de las incapacidades laborales y demas prestaciones economicas a cargo de la EPS.. estos beneficios me los ofrece el regimen contributivo. </t>
  </si>
  <si>
    <t>17:12:39</t>
  </si>
  <si>
    <t>CORDIAL SALUDO.. USUARIO QUIEN SOLICITA VALIDACION PARA QUE SE LE DE UNA SOLUCION CONCRETA PARA EL PAGO DE LA INCAPACIDADES.. USUARIO QUE FUE TRASLADADO DESDE MEDIMAS Y NO SE LAS HAN PAGADO EN SU TOTALIDAD QUEDANDO PENDIENTES. FAVOR DAR RESPUESTA DE MANERA FORMAL A CORREO: juliethhd@gmail.com TEL: 3134063883. GRACIAS</t>
  </si>
  <si>
    <t>17:23:49</t>
  </si>
  <si>
    <t>GRUPO LINEA BAR  GLIB</t>
  </si>
  <si>
    <t>900341911</t>
  </si>
  <si>
    <t>3102071285</t>
  </si>
  <si>
    <t>CL 17 SUR NO 24B-15</t>
  </si>
  <si>
    <t>CORDIAL SALUDO. EMPLEADOR DE AFILIADO QUIEN SOLICTA VALIDACION PARA PAGO DE INCAPACIDADES YA QUE NO SE HAN REALIZADO DICHOS PAGOS Y NO CORRESPONDE A SU ROL COMO EMPLEADOR EL HACERLO SINO A LA EPS O A LA CASA PENSIONAL. GRACIAS</t>
  </si>
  <si>
    <t>CENTRO CAMIONERO DE NARIÑO SAS</t>
  </si>
  <si>
    <t xml:space="preserve">  INGRID DURLEY GUEVARA MORA</t>
  </si>
  <si>
    <t>59835165</t>
  </si>
  <si>
    <t>NT 900568050</t>
  </si>
  <si>
    <t>KM 7</t>
  </si>
  <si>
    <t xml:space="preserve"> Fecha del Inconveniente (Dia/Mes/Año) : 20/04/2023 Lugar del Inconveniente:  NO APLICA Persona que lo atendio: NO APLICA Medio por el que quiere la respuesta:  email : centrocamionerodenarinosas@gmail.com ..............................................  Resumen de la Queja:  SE REQUIERE INFORMACION DE PAGO DE INCAPACIDADES878433469008156967897SOLICITUDES DE PAGO REALIZADAS EN EL PORTAL DESDE EL MES DE FEBRERO Y RADICACION DE DOCUMENTOS PARA CREACION DE TERCEROS EN LA MISMA FECHA</t>
  </si>
  <si>
    <t>POSADA GUTIERREZ CARLOS ANDRES</t>
  </si>
  <si>
    <t xml:space="preserve">  PRODUEMPAK SAS</t>
  </si>
  <si>
    <t>900445797</t>
  </si>
  <si>
    <t>CC 1054994874</t>
  </si>
  <si>
    <t>3013132082</t>
  </si>
  <si>
    <t>CR 2 40 66 BRR MANZANARES</t>
  </si>
  <si>
    <t xml:space="preserve"> Fecha del Inconveniente (Dia/Mes/Año) : 20/04/2023 Lugar del Inconveniente:  CORREO DE SERVICIO AL CLIENTE Persona que lo atendio: ASESORES Medio por el que quiere la respuesta:  email : ANALISTA.NOMINA@PRODUEMPAK.COM ..............................................  Resumen de la Queja:  CORDIAL SALUDO.ME REMITO A USTEDES.. A) PARA SOLICITAR EL RECONOCIMIENTO ECONÓMICO DE LAS SIGUIENTES INCAPACIDADES RELACIONADAS.. PUESTO QUE HASTA EL MOMENTO HAN SIDO TRANSCRITAS.. PERO NO SE HA RECIBIDO EL PAGO CORRESPONDIENTE DE ELLAS.. A) INCAPACIDADES PARA SOLICITUD DE PAGO1. NUMERO RADICADO: 8207289NOMBRE: CARLOS ANDRES POSADA GUTIERREZIDENTIFICACIÓN: 1054994874FECHA INICIO INCAPACIDAD: 05/07/2022FECHA FIN INCAPACIDAD: 07/07/2022DIAS DE INCAPACIDAD: 32. NUMERO RADICADO: 8336002NOMBRE: LORENA MUÑOZ BERMÚDEZIDENTIFICACIÓN: 1053798982FECHA INICIO INCAPACIDAD: 01/08/2022FECHA FIN INCAPACIDAD: 03/08/2022DIAS DE INCAPACIDAD: 33. NUMERO RADICADO: 8429753NOMBRE: LORENA MUÑOZ BERMÚDEZIDENTIFICACIÓN: 1053798982FECHA INICIO INCAPACIDAD: 04/08/2022FECHA FIN INCAPACIDAD: 13/08/2022DIAS DE INCAPACIDAD: 10</t>
  </si>
  <si>
    <t>MUÑOZ PIAMBA DIEGO HERNAN</t>
  </si>
  <si>
    <t>13:11:55</t>
  </si>
  <si>
    <t>4612725</t>
  </si>
  <si>
    <t>CC 4612725</t>
  </si>
  <si>
    <t>8361159</t>
  </si>
  <si>
    <t>CALLE 2 NUMERO 18 22 BARRIO PANIGUANDO</t>
  </si>
  <si>
    <t>solicita pago de incapacidades 8553599 - 8569822</t>
  </si>
  <si>
    <t>PARRA ALFONSO CARMENZA</t>
  </si>
  <si>
    <t>14:14:45</t>
  </si>
  <si>
    <t>24125209</t>
  </si>
  <si>
    <t>INVERSIONES PALUAN SAS</t>
  </si>
  <si>
    <t>CC 24125209</t>
  </si>
  <si>
    <t>7853730</t>
  </si>
  <si>
    <t>3144304648</t>
  </si>
  <si>
    <t>TRANSVERSAL 10 12 53 APARTAMENTO 401 J</t>
  </si>
  <si>
    <t>SE SOLICITA TRANSCRIPCION DE INCAPACIDFADES SEGUN DECRETO 1427 DEL 2022 SOLICTADO POR COLPENSIONES</t>
  </si>
  <si>
    <t>RESTREPO GOMEZ ELENA MARIA</t>
  </si>
  <si>
    <t>14:33:55</t>
  </si>
  <si>
    <t>43287009</t>
  </si>
  <si>
    <t>RESTREPOGOMEZELENA MARIA</t>
  </si>
  <si>
    <t>CC 43287009</t>
  </si>
  <si>
    <t>3216364601</t>
  </si>
  <si>
    <t>CL 51 51 30</t>
  </si>
  <si>
    <t xml:space="preserve">paciente  solicita  certificado   de incapacidades  segun decreto 1427   </t>
  </si>
  <si>
    <t>ANGELICA</t>
  </si>
  <si>
    <t>MACHADO GUZMAN YAMILE AMPARO</t>
  </si>
  <si>
    <t>08:57:44</t>
  </si>
  <si>
    <t>32610802</t>
  </si>
  <si>
    <t>MISION EMPRESARIAL ESE SAS</t>
  </si>
  <si>
    <t>CC 32610802</t>
  </si>
  <si>
    <t>3692698</t>
  </si>
  <si>
    <t>3017046536</t>
  </si>
  <si>
    <t>CARRERA 28A CALLE 54 45</t>
  </si>
  <si>
    <t xml:space="preserve">solicita pagos de incapacidades </t>
  </si>
  <si>
    <t>RAMOS HERNANDEZ LUIS MIGUEL</t>
  </si>
  <si>
    <t>10:47:27</t>
  </si>
  <si>
    <t>NA  BANANERA DON MARCE S.A.S</t>
  </si>
  <si>
    <t>900021654</t>
  </si>
  <si>
    <t>BANANERA DON MARCE S.A.S</t>
  </si>
  <si>
    <t>CC 15609287</t>
  </si>
  <si>
    <t>6054209964</t>
  </si>
  <si>
    <t>Av del Libertador N° 26-208 local 6 Y 17</t>
  </si>
  <si>
    <t>Asunto: Fwd: INCAPACIDADES LUIS RAMOS - BANANERA DON MARCE. Buenas tardes..Señores:NUEVA EPSCordial saludo..Por medio de la presente remitimos derecho de petición con el fin de solicitar reconocimiento y pago de las incapacidades médicas generadas al trabajador Luis Ramos Hernandez luego de su reintegro laboral y a su vez requerir el concepto de rehabilitación.. el cual no fue enviado en su momento al cumplir los 120 días de incapacidad.Agradecemos la atención prestada y pronta respuesta.Sin otro particular.BANANERA DON MARCE S.A.S.</t>
  </si>
  <si>
    <t>GALLEGO ALZATE WARRENT STEADY</t>
  </si>
  <si>
    <t>09:29:46</t>
  </si>
  <si>
    <t>1144168161</t>
  </si>
  <si>
    <t>COMERCIALIZADORA ALFA COLOMBIA</t>
  </si>
  <si>
    <t>CC 1144168161</t>
  </si>
  <si>
    <t>4485936</t>
  </si>
  <si>
    <t>3154359989</t>
  </si>
  <si>
    <t>CARRERA 7A NORTE 42A 31</t>
  </si>
  <si>
    <t>Buena tarde por medio de la presente adjunto incapacidad pendiente por pago.. la cual de no ser pagar en el transcurso del dia de mañana para retirar en ventanilla el viernes 21 de abril.. procedan a sancionar como lo dicta el desacato de tutela. Gracias por su cordial atencion. ATT.. WARRENT STEADY GALLEGO ALZATEC.C.1144168161</t>
  </si>
  <si>
    <t>QUINTERO PEÑA AMANDA MARIA</t>
  </si>
  <si>
    <t xml:space="preserve">  AMANDA MARIA QUINTERO PEÑA</t>
  </si>
  <si>
    <t>44161187</t>
  </si>
  <si>
    <t>CC 44161187</t>
  </si>
  <si>
    <t>3214768091  31140229</t>
  </si>
  <si>
    <t>CRA20  44 A  05</t>
  </si>
  <si>
    <t xml:space="preserve"> Fecha del Inconveniente (Dia/Mes/Año) : 11/11/2022 Lugar del Inconveniente:  EPS Persona que lo atendio: FUNCIONARIA Medio por el que quiere la respuesta:  correspondencia : CRA20  44 A  05 ..............................................  Resumen de la Queja:  BUENA TARDE LA PRESENTE ES PARA SOLICITAR ME PUEDAN DAR RESPUESTA A MI SOLICITUD RADICADO YA DESDE NOVIEMBRE DEL EL AÑO PASADO ANTE LA EPS MIS DOS INCAPACIDADES Y ALA FECHA NO HE RECIBIDO NINGUNA RESPUESTA.. TAMPOCO EL PAGO DE MIS INCAPACIDADES. YA HA PASADO MUCHO TIEMPO POR LO TANTO SOLICITO UNA PRONTA RESPUESTA.</t>
  </si>
  <si>
    <t>DIAZ CALVACHE CAMILO ESTEBAN</t>
  </si>
  <si>
    <t>09:24:22</t>
  </si>
  <si>
    <t>CORBETA CORBETA COLOMBIANA DE COMERCIO LTDA CO</t>
  </si>
  <si>
    <t>CC 1085316267</t>
  </si>
  <si>
    <t>Solicita reliquidacion y recnocimiento de incapacidad</t>
  </si>
  <si>
    <t>10:15:38</t>
  </si>
  <si>
    <t>YTORIJANO</t>
  </si>
  <si>
    <t>5565818</t>
  </si>
  <si>
    <t>4208456</t>
  </si>
  <si>
    <t>CL 102S 23 35</t>
  </si>
  <si>
    <t>buenos dias..Se solicita pago de dos incapacidades marzo 2022no. 7731321  y abril 2022 no. 7896727.</t>
  </si>
  <si>
    <t>SUAREZ MEDINA NANCY</t>
  </si>
  <si>
    <t>10:24:43</t>
  </si>
  <si>
    <t>66908665</t>
  </si>
  <si>
    <t>VIGGO GROUP SAS</t>
  </si>
  <si>
    <t>CC 66908665</t>
  </si>
  <si>
    <t>3173552663</t>
  </si>
  <si>
    <t>6631058</t>
  </si>
  <si>
    <t>KR 7 R 72 31 ALFONZO LOPEZ L</t>
  </si>
  <si>
    <t>SALAZAR FORERO HORTENCIA</t>
  </si>
  <si>
    <t>10:46:20</t>
  </si>
  <si>
    <t>28378015</t>
  </si>
  <si>
    <t>CC 28378015</t>
  </si>
  <si>
    <t>6762333</t>
  </si>
  <si>
    <t>KR  9 N 1020</t>
  </si>
  <si>
    <t xml:space="preserve">buen dia ususaria que solicita  reconocimiento economico a sia incapacidades se anexan soportes para su validacion </t>
  </si>
  <si>
    <t>LEGARDA LOPEZ MARCO TULIO</t>
  </si>
  <si>
    <t>12:22:27</t>
  </si>
  <si>
    <t>2606240</t>
  </si>
  <si>
    <t>CC 2606240</t>
  </si>
  <si>
    <t>3185852756</t>
  </si>
  <si>
    <t>KM 34 CL 7MA</t>
  </si>
  <si>
    <t>se sirvan transcribir y remitir por correo fisico o electroniuco los certificados de las incapacidades litadas a continuacion con el cumplimiento de los requisitos contenidos en decreto 1427 de julio de 2022 con el fin de que estas no sean rechazadas para pago por parte de fondo de pensiones colpensiones 8177849 8211313validar soporte anexo</t>
  </si>
  <si>
    <t>HERNANDEZ CADAVID SEBASTIAN</t>
  </si>
  <si>
    <t>13:01:40</t>
  </si>
  <si>
    <t>1090336570</t>
  </si>
  <si>
    <t>ARIS MINING MARMATO SAS</t>
  </si>
  <si>
    <t>LFCRUZ</t>
  </si>
  <si>
    <t>CC 1090336570</t>
  </si>
  <si>
    <t>4447516</t>
  </si>
  <si>
    <t>3215608137</t>
  </si>
  <si>
    <t>VDA PUNTA DE LANZA</t>
  </si>
  <si>
    <t>USUARIO CON INCAPACIDADES MAYORES A 540 DIAS SOLICITA PAGO DE 4 INCAPACIDADES YA TRANSCRITAS: 17/02/2023 HASTA 02/03/202303/02/2023 HASTA 17/03/202317/03/2023 HASTA 31/03/202301/04/2023 HASTA 15/04/2023</t>
  </si>
  <si>
    <t>17:17:39</t>
  </si>
  <si>
    <t>CADIAZY</t>
  </si>
  <si>
    <t>CALLE 45 A 7 B 17</t>
  </si>
  <si>
    <t>exige radicado derecho de peticion donde solicita el pago de sus incapacidades manifiesta que no ha le han pagado incapacidades desde  el 29 de juli del 2022</t>
  </si>
  <si>
    <t>SALAZAR CASTRO YURY DARIANA</t>
  </si>
  <si>
    <t>22/04/2023</t>
  </si>
  <si>
    <t>07:34:48</t>
  </si>
  <si>
    <t>1001745408</t>
  </si>
  <si>
    <t>DIEGO FERNEY SALAZAR CASTRO</t>
  </si>
  <si>
    <t>CC 1001745408</t>
  </si>
  <si>
    <t>3015651295</t>
  </si>
  <si>
    <t>KR RA 29 N 29 98</t>
  </si>
  <si>
    <t xml:space="preserve">AFILIADO COLOCA DERECHO DE PETICION AL AREA DE PRESTACIONES ECONOMICAS POR NO ESTAR DE ACUERDO CON EL NO PAGO DE INCAPACIDADES POR NO HABER TENIDO COBERTRA O PAGOS EN LA EPS. TRAE SOPRTES DE PALNILLAS QUE SE ADJUNTAN </t>
  </si>
  <si>
    <t>OLAYA CASAS ODILIA</t>
  </si>
  <si>
    <t>10:40:55</t>
  </si>
  <si>
    <t>65741663</t>
  </si>
  <si>
    <t>OLAYACASASODILIA</t>
  </si>
  <si>
    <t>CC 65741663</t>
  </si>
  <si>
    <t>5163452</t>
  </si>
  <si>
    <t xml:space="preserve">CALLE 30 NUMERO 13 100 BARRIO ANTONIO NARIÑO </t>
  </si>
  <si>
    <t>Buen díasolicito el reconocimiento y pago de la incapacidad del 16/03/2023 al 31/03/2023 ya que solicitar el pago por el portal no registra. anexo pantallazo</t>
  </si>
  <si>
    <t>COOPERATIVA DE TRANSPORTADORES DEL SUR</t>
  </si>
  <si>
    <t>15:25:22</t>
  </si>
  <si>
    <t>cooperativa transporte COOPERATIVA DE TRANSPORTADORES</t>
  </si>
  <si>
    <t>890200219</t>
  </si>
  <si>
    <t>NT 890200219</t>
  </si>
  <si>
    <t>6399000</t>
  </si>
  <si>
    <t xml:space="preserve">calle 200 # 21 73 vda rio frio </t>
  </si>
  <si>
    <t xml:space="preserve">empleador solicitud de pago de incapacidad </t>
  </si>
  <si>
    <t>ARCINIEGAS ZARATE LUIS HUMBERTO</t>
  </si>
  <si>
    <t>10:12:54</t>
  </si>
  <si>
    <t>74321399</t>
  </si>
  <si>
    <t>COLOMBIANA DE MINERALES SAS</t>
  </si>
  <si>
    <t>CC 74321399</t>
  </si>
  <si>
    <t>7441655</t>
  </si>
  <si>
    <t>3208019843</t>
  </si>
  <si>
    <t xml:space="preserve">BARRIO SANTA LUCIA  </t>
  </si>
  <si>
    <t>SE SOLICTA TRANSCRIPCION DE INCAPACIDADES QUE CUMPLAN CON LOS PARAMETROS ESTRABLECIDOS POR EL DECRETO 1427 2022</t>
  </si>
  <si>
    <t>SUPREMO PROMOCIONES SAS</t>
  </si>
  <si>
    <t xml:space="preserve">  SUPREMO PROMOCIONES SAS</t>
  </si>
  <si>
    <t>800205493</t>
  </si>
  <si>
    <t>NT 800205493</t>
  </si>
  <si>
    <t>3851332</t>
  </si>
  <si>
    <t>CALLE 69 VIA 40 301</t>
  </si>
  <si>
    <t xml:space="preserve"> Fecha del Inconveniente (Dia/Mes/Año) : 20/04/2023 Lugar del Inconveniente:  NINGUNO Persona que lo atendio: NINGUNO Medio por el que quiere la respuesta:  email : seguridad.industrial@continente.com.co ..............................................  Resumen de la Queja:  A TRAVES DEL PRESENTE ESTAMOS SOLICITANDO INFORMACION ACERCA DEL PAGO DE INCAPACIDADES COMO RECONOCIMIENTO ECONOMICO A ESTA COMPAÑIA.. EXISTE A LA FECHA 2 EMPLEADOS CON INCAPACIDAD RADICADA Y EL PAGO NO HA SIDO EFECTUADO:C.C. 1014272934OVIEDO  RIOS JAIME ALBERTO C.C. 22790739RUEDA BUENDIA LIBIA EMPERATRIZ </t>
  </si>
  <si>
    <t>04/05/2023</t>
  </si>
  <si>
    <t xml:space="preserve"> Fecha del Inconveniente (Dia/Mes/Año) : 21/04/2023 Lugar del Inconveniente:  PRESTACIONES ECONOMICAS Persona que lo atendio: PRESTACIONES ECONOMICAS Medio por el que quiere la respuesta:  email : gestionoperativa3@recobroscolombia.com ..............................................  Resumen de la Queja:  SE SOLICITA INFORMACION SOBRE INCAPACIDADES RADICADAS POR MEDIO DEL PORTAL Y HASTA LA FECHA NO CUENTAN CON NUMERO DE INCAPACIDADCC:1130659447NOMBRE:LEYDI PALACIOS MOSQUERANUMERO RADICADO:43440614/03/202318/03/2023CC:1060654651NOMBRE:MARIA CAMILA CASTRILLON SALAZARNUMERO RADICADO:43431916/03/202322/03/2023CC:77266917NOMBRE:JOSE ALEXIS ACOSTA REYESNUMERO RADICADO:31033012/12/202216/12/2022CC:1121906154NOMBRE:YISSETH OTALVARO GOMEZNUMERO RADICADO:36989328/01/202330/01/2023CC:1093763388NOMBRE:ASTRID CATHERINE DELGADO BARRAGANNUMERO RADICADO:14096630/07/20221/08/2022CC:26422253NOMBRE:RODRIGUEZ LUGO GISELA ANDREANUMERO RADICADO:40125415/02/202317/02/2023</t>
  </si>
  <si>
    <t>LIZCANO CRUZ DIANA ALEXANDRA DE LA TRINIDAD</t>
  </si>
  <si>
    <t>08:51:56</t>
  </si>
  <si>
    <t>30210120</t>
  </si>
  <si>
    <t>LIZCANOCRUZDIANA ALEXANDRA DE</t>
  </si>
  <si>
    <t>CC 30210120</t>
  </si>
  <si>
    <t>3229085</t>
  </si>
  <si>
    <t>6080972</t>
  </si>
  <si>
    <t>CARRERA 43 48 22 NORMANDIA</t>
  </si>
  <si>
    <t xml:space="preserve">RADICA SOLICUTUD PARA LA VERIFICACIÓN DE LA INCAPACIDADES DE LAS  FECHAS  18-03-2022 Y 28-03-2022 QUE NO ESTA REPORTADOS EN LA BASE DE DATOS AL GENERAR  LA CERTIFICACION QUE  PIDE  COLPENSIONES NO SE HA RECIBIDO NINGUNA RESPUESTA. SOLICITA QUE SE LO NOTIFIQUEN POR ESCRITO </t>
  </si>
  <si>
    <t>ARIAS MUÑOZ SEBASTIAN</t>
  </si>
  <si>
    <t xml:space="preserve">  KAREN MELISA GALEANO</t>
  </si>
  <si>
    <t>1039469709</t>
  </si>
  <si>
    <t>CC 1035870023</t>
  </si>
  <si>
    <t>CL 103 46446</t>
  </si>
  <si>
    <t xml:space="preserve"> Fecha del Inconveniente (Dia/Mes/Año) : 02/02/2023 Lugar del Inconveniente:  COPACABANA Persona que lo atendio: NA Medio por el que quiere la respuesta:  email : nomina@termilenio.com ..............................................  Resumen de la Queja:  BUENOS DIAS.. EL PASADO 02 DE FEBRERO REALIZARON UN PAGO DE UNA INCAPACIDAD A NOMBRE DE SEBASTIAN ARIAS MUÑOZ POR VALOR DE $33.333 CORRESPONDIENTE A LA INCAPACIDAD #8728257 DEL MES DE OCTUBRE DEL 2022.. EN ESTE MOMENTO ESTAMOS PRESENTANDO UNA DIFERENCIA DE $5.492 DADO QUE LA EMPRESA PAGO AL EMPLEADO LA INCAPACIDAD CON UN IBC DE $ 1.747.045</t>
  </si>
  <si>
    <t>ALFONSO VACA NORA HERMINDA</t>
  </si>
  <si>
    <t>12:47:59</t>
  </si>
  <si>
    <t>39522715</t>
  </si>
  <si>
    <t>ALFONSOVACANORA HERMINDA</t>
  </si>
  <si>
    <t>CC 39522715</t>
  </si>
  <si>
    <t>3202682096</t>
  </si>
  <si>
    <t>CALLE 75  110A 40 INTERIOR 3 APARTAMENTO 512</t>
  </si>
  <si>
    <t xml:space="preserve">se acerca usuario indicanco la solicitud al tramite de su cobro de incapacidad ya que no le refleja en el sistema y no la puede solicitar cel </t>
  </si>
  <si>
    <t xml:space="preserve">  DISTRIBUCIONES MERKSUR Y CIA L</t>
  </si>
  <si>
    <t>CR 43 A 18 SUR 135</t>
  </si>
  <si>
    <t xml:space="preserve"> Fecha del Inconveniente (Dia/Mes/Año) : 19/04/2023 Lugar del Inconveniente:  RESPUESTA AL CORREO Persona que lo atendio: CORREO Medio por el que quiere la respuesta:  correspondencia : CR 43 A 18 SUR 135 ..............................................  Resumen de la Queja:  SOLICITO EL RECONOCIMIENTO DE LA LICENCIA DE MATERNIDAD A NOMBRE DE ISABEL CRISTINA ESTRADA IDENTIFICADA CON C.C. 1.033.647.755.. LA CUAL DIO INICIO EL DÍA 28 DE DICIEMBRE DEL 2022.. ES RECHAZADA POR PAGOS EXTEMPORANEOS.. SUCEDE QUE EL MES DE COTIZACION RELACIONADO CON PERIODO DE MORA.. NO CORRESPONDE A DICIEMBRE SINO AL MES DE NOVIEMBRE.. POR FAVOR VALIDAR LO RELACIONADO PARA QUE LO CORRIJAN Y PUEDAN DAR EL RECONOCIMIENTO DE LA MISMA.</t>
  </si>
  <si>
    <t>MONTOYA MONTOYA ELIBERTO</t>
  </si>
  <si>
    <t>14:30:28</t>
  </si>
  <si>
    <t>BEDOYA GONZALEZ JOSE EUGENIO</t>
  </si>
  <si>
    <t>70109267</t>
  </si>
  <si>
    <t>LCEBALLOS</t>
  </si>
  <si>
    <t>CC 98583343</t>
  </si>
  <si>
    <t>2754435</t>
  </si>
  <si>
    <t>CL 53 47 05 CENTRO MEDICO VETERINARIO AGROBEL</t>
  </si>
  <si>
    <t xml:space="preserve">refenernte a la respuesta  que nos dieron  el 23 de enero 2023 solicitandoo el pago de las incacpidades  por nuestro empleado  queremos expresar que dicha respuesta no soluciono nuestro inconveniente  ya que no aparece en eñl portal web  solicitamos que dichas incapacidades aparaescan ya que requerimos hacer el cobro </t>
  </si>
  <si>
    <t xml:space="preserve">  SANDRA LILIANA SUAREZ BALLESTE</t>
  </si>
  <si>
    <t xml:space="preserve"> Fecha del Inconveniente (Dia/Mes/Año) : 02/04/2023 Lugar del Inconveniente:  ADMINISTRATIVO Persona que lo atendio: ADMINISTRATIVO Medio por el que quiere la respuesta:  email : cartera_actisas@actisas.co ..............................................  Resumen de la Queja:  BUENOS DIAS RADICAMOS UNAS INCAPACIDADES NO HAN REALIZADO EL PAGO CON FECHA INICIO 05/04/202319/04/2023 OTRA INCAPACIDAD FECHA INICIO 31/03/202304/04/2023 OTRA INCAPACIDAD 28/03/202330/03/2023 OTRA INCAPACIDAD 21/03/202327/03/2023 OTRA INCAPACIDAD FECHA DE INICIO 16/03/202320/03/2023 POR FAVOR PARA EL PAGO DE LA INCAPACIDAD</t>
  </si>
  <si>
    <t>OVALLE VILLA JOSE FERNANDO</t>
  </si>
  <si>
    <t>15:24:40</t>
  </si>
  <si>
    <t>SAS  GELLA SUSTENTABLE</t>
  </si>
  <si>
    <t>901329963</t>
  </si>
  <si>
    <t>YVARGASV</t>
  </si>
  <si>
    <t>INSTITUTO DE DIAGNOSTICO MEDICO S.A. IDIME S.A. SANTA ROSA</t>
  </si>
  <si>
    <t>CC 18615618</t>
  </si>
  <si>
    <t xml:space="preserve"> 3006084086</t>
  </si>
  <si>
    <t xml:space="preserve"> CRA 17 N° 38-45</t>
  </si>
  <si>
    <t xml:space="preserve">SOLICITUD DE PAGO DE LAS INCAPACIDADES DEL EMPLEADO JOSE FERNANDO OVALLE </t>
  </si>
  <si>
    <t>RIVAS MURILLO CESAR ARNULFO</t>
  </si>
  <si>
    <t>16:36:13</t>
  </si>
  <si>
    <t>10551805</t>
  </si>
  <si>
    <t>RIVASMURILLOCESAR ARNULFO</t>
  </si>
  <si>
    <t>CC 10551805</t>
  </si>
  <si>
    <t>8281942</t>
  </si>
  <si>
    <t>CL 25A 27 77</t>
  </si>
  <si>
    <t xml:space="preserve">usurio solicita pago de incapacidades no. 8362972.. 8362972.. 8191190 y 8317973 las cuales no han sido canceladas a la fecha </t>
  </si>
  <si>
    <t>VELASQUEZ MUÑOZ ALBA YADYRA</t>
  </si>
  <si>
    <t>10:15:28</t>
  </si>
  <si>
    <t>39525898</t>
  </si>
  <si>
    <t>ALBA YADYRA VELASQUEZ MU¿Z</t>
  </si>
  <si>
    <t>VMOSQUERA</t>
  </si>
  <si>
    <t>CC 39525898</t>
  </si>
  <si>
    <t>3005602097</t>
  </si>
  <si>
    <t>CALLE 61 2 56</t>
  </si>
  <si>
    <t>se adjunta certificado de la eps sanitas que no presentaron incapacidades durante el tiempo viculado con dicha eps.. se adjunta carta.</t>
  </si>
  <si>
    <t>SOTELO RONCANCIO NUBIA YOLANDA</t>
  </si>
  <si>
    <t>11:14:18</t>
  </si>
  <si>
    <t>23497291</t>
  </si>
  <si>
    <t>ASOCIACION DE PADRES DE FAMILI</t>
  </si>
  <si>
    <t>NVILLAMILC</t>
  </si>
  <si>
    <t>EMPRESA SOCIAL DEL ESTADO CENTRO DE SALUD BRICEÑO</t>
  </si>
  <si>
    <t>CC 23497291</t>
  </si>
  <si>
    <t>3123771295</t>
  </si>
  <si>
    <t>CARRERA 4 NUMERO 5 21</t>
  </si>
  <si>
    <t>Solicita pago de incapacidad por ventanilla incapacidad comprndidad del 23 de agosto 2022 a 30 de noviembre de 2022.</t>
  </si>
  <si>
    <t>HENAO BERBESI WILLIAM ALBERTO</t>
  </si>
  <si>
    <t>15:22:34</t>
  </si>
  <si>
    <t>13470775</t>
  </si>
  <si>
    <t>WILLIAM ALBERTO HENAO BERBESI</t>
  </si>
  <si>
    <t>NLIZCANOR</t>
  </si>
  <si>
    <t>CC 13470775</t>
  </si>
  <si>
    <t>3891509</t>
  </si>
  <si>
    <t>3192935307</t>
  </si>
  <si>
    <t>KR 8A 2 85</t>
  </si>
  <si>
    <t>USUARIO CON DIAGNSOTICO DE SECUELAS ACV CON INCAPACIDADES RADICADAS SOLICITA CONOCER EL ESTADO Y PAGO D ESTAS MISMAS YA QUE POR SU ADIAGNOSTICO NO PUEDE LABORAR</t>
  </si>
  <si>
    <t>HOYOS ARGUELLES CARMEN SUSANA</t>
  </si>
  <si>
    <t>16:35:00</t>
  </si>
  <si>
    <t>33158048</t>
  </si>
  <si>
    <t>CCFLOREZ</t>
  </si>
  <si>
    <t>CC 33158048</t>
  </si>
  <si>
    <t>6407343</t>
  </si>
  <si>
    <t>UR MALIBU CS E 15</t>
  </si>
  <si>
    <t>USUARIA SOLICTA PAGO DEINCAPACIDADES DEL ESPOSO FALLECIDO QUE ELCHEQUE HA SIDO DEVUELTO.. QUE SALE A NOMBRE DEL ESPOSO -</t>
  </si>
  <si>
    <t>AMAYA IMBACHI FRANCY LILIANA</t>
  </si>
  <si>
    <t xml:space="preserve">  FRANCY LILIANA AMAYA IMBACHI</t>
  </si>
  <si>
    <t>1088311234</t>
  </si>
  <si>
    <t>CC 1088311234</t>
  </si>
  <si>
    <t>MANZANA 21 CASA 21 MIRADOR DE LLANO GRANDE</t>
  </si>
  <si>
    <t xml:space="preserve"> Fecha del Inconveniente (Dia/Mes/Año) : 03/04/2023 Lugar del Inconveniente:  PEREIRA Persona que lo atendio: LINEA TELEFONICA-ASESORES Medio por el que quiere la respuesta:  email : AMAYAFRAN02@HOTMAIL.COM ..............................................  Resumen de la Queja:  HE VENIDO REALIZANDO Y ENVIANDO DERECHOS DE PETICION PARA EL PAGO DE MI LICENCIA DE MATERNIDAD Y HA SIDO IMPOSIBLE.. ACLARANDO QUE NO TRABAJO CON LA EMPRESA MERCADERIA S.A.S Y QUE EL PAGO SEA DIRECTAMENTE A I YA SEA POR VENTANILLA O POR CUENTA BANCARAIA.. Y USTEDES COMO EPS ME ESTAN NEGANDO EL DERECHO A MID ESCANSO REMUNERADO.. AGRADEZCO DARLE PRONTA SOLUCION Y VUELVO Y REPITO SEA DIRECTAMENTE A MI.. YA QUE NO TENGO NINGUN CONTACTO CON ESA EMPRES Y NO ESTAN PAGANDO.</t>
  </si>
  <si>
    <t>GARCIA CORDOBA YANETH ALCIRA</t>
  </si>
  <si>
    <t>11:41:33</t>
  </si>
  <si>
    <t>59815700</t>
  </si>
  <si>
    <t>ORGANIZACION LA MERCED SAS</t>
  </si>
  <si>
    <t>CC 59815700</t>
  </si>
  <si>
    <t>7291010</t>
  </si>
  <si>
    <t>3126599050</t>
  </si>
  <si>
    <t>CARRERA 16 NUMERO 18 57 BARRIO NAVARRETE</t>
  </si>
  <si>
    <t>Pago de incapcidades</t>
  </si>
  <si>
    <t>MONTOYA MONTOYA JOSE HORACIO</t>
  </si>
  <si>
    <t>15:03:14</t>
  </si>
  <si>
    <t>10239495</t>
  </si>
  <si>
    <t>CVOSORIOR</t>
  </si>
  <si>
    <t>CC 10239495</t>
  </si>
  <si>
    <t>3117886</t>
  </si>
  <si>
    <t>3117886469</t>
  </si>
  <si>
    <t>VDA ALTO DEL NARANJO CS 10</t>
  </si>
  <si>
    <t>solicitud de informacion y pago de mis incapacidades</t>
  </si>
  <si>
    <t>REYES SANCHEZ SAUL</t>
  </si>
  <si>
    <t>15:25:55</t>
  </si>
  <si>
    <t>11367015</t>
  </si>
  <si>
    <t>AYUDA TEMPORAL ATL LTDA</t>
  </si>
  <si>
    <t>ABRAZAR ASOCIACION</t>
  </si>
  <si>
    <t>CC 11367015</t>
  </si>
  <si>
    <t>8429165</t>
  </si>
  <si>
    <t>3203982761</t>
  </si>
  <si>
    <t>CALLE 11   NUMERO 13   50 CASA 131 G</t>
  </si>
  <si>
    <t>por medio de este derecho de peticion solicito validacion de pago de incapacidades  ya que ha sido obstruido por la nueva eps con el fundamento de que la afiliacion ha sido extemporanea a la emision de las incapacidades .. solicito urgente se realice la verifiacion .</t>
  </si>
  <si>
    <t>HERRERA VANEGAS MARLENE ISABEL</t>
  </si>
  <si>
    <t xml:space="preserve">  MARLENE ISABEL HERRERA VANEGAS</t>
  </si>
  <si>
    <t>36552391</t>
  </si>
  <si>
    <t>CC 36552391</t>
  </si>
  <si>
    <t>3127809807</t>
  </si>
  <si>
    <t>CARRERA 6 N 14 42</t>
  </si>
  <si>
    <t xml:space="preserve"> Fecha del Inconveniente (Dia/Mes/Año) : 01/04/2023 Lugar del Inconveniente:  PRESTCIONES ECONOMICAS Persona que lo atendio: VMGARZON Medio por el que quiere la respuesta:  email : MARLEHERRERA@HOTMAIL.COM ..............................................  Resumen de la Queja:  EL 16 DE FEBRERO LE DAN RESPUESTA A UNA QUEJA A LA CUAL ALEGAMOS EL DIA 23 DE MARZO (RADICACION QUEJA  2299023) A LA CUAL ME CONTESTAN LO MISMO QUE CONTESTARON EL 16 DE FEBRERO COMO QUE NO LEEN O NO QUE ES LO QUE SUCEDE.. SE ACLARO QUE NO HAY CONTINUIDAD DE INCAPCIDADES Y QUE LA INCAPACIDAD (8660259) QUE ME DAN LOS MEDICOS LA DAN SIN TENER CONTINUIDAD.. SOY INDEPENDIENTE NO EMPLEADA Y ANTE MI ESTADO DE SALUD LO QUE NESECITO ES UN REEMBOLSO ES DECIR UNA SOLUCION LA CUAL USTEDES NO DAN Y SOLO REENVIAN LAS MISMAS RESPUESTAS SIN LEER LO QUE SE LES ENVIA.. LA PROXIMA RESPUESTA ESPERO SEA UNA SOLUCION O COLOCARE UNA DENUNCIA DEL CASO ANTE LA SUPERSALUD A VER SI ASI SE DEJAN DE HACER LOS DESENTENDIDOS Y SOLUCIONA.. GRACIAS</t>
  </si>
  <si>
    <t>CACERES ASPRILLA KAREN DAYANA</t>
  </si>
  <si>
    <t>17:16:01</t>
  </si>
  <si>
    <t>CC 1144201381</t>
  </si>
  <si>
    <t xml:space="preserve">Asunto: adjunto documentos Buenos días .. adjunto documentos donde se evidencia el porqué de las interrupciones de la incapacidadDireccion de prestaciones economicas Este mensaje.. incluidos sus archivos adjuntos.. es confidencial y su contenido está restringido al destinatario del mensaje. Si lo recibió por error.. devuélvalo al destinatario y elimínelo de sus archivos. Cualquier uso no autorizado.. duplicación o difusión de este mensaje o parte de él está expresamente prohibido. Nueva EPS no será responsable por el contenido o la precisión de esta información.. si se usa de manera inapropiada. </t>
  </si>
  <si>
    <t>RODRIGUEZ CONTRERAS XIOMARA</t>
  </si>
  <si>
    <t>09:07:25</t>
  </si>
  <si>
    <t>ltda  FORERO Y FORERO CONSULTORES</t>
  </si>
  <si>
    <t>830092492</t>
  </si>
  <si>
    <t>F Y F CONSULTORES</t>
  </si>
  <si>
    <t>CC 63505695</t>
  </si>
  <si>
    <t xml:space="preserve"> 7047568</t>
  </si>
  <si>
    <t>CL 30A NRO 6 22 OF 2501</t>
  </si>
  <si>
    <t>empleador    solicta reconomiento pago d eincapácides  de la sra en mencion   fechas desde  el 01/07/2022-11/07/22-16/7/22-16/8/22-14/9/22-21/1/23.. se anexsa    soportes  de la radicacion correo  respuesta  incapacidades.fs@foreroconsultores.comn2gonzalez@fundaciongruposocial.co</t>
  </si>
  <si>
    <t>MOLINA PEREZ LUZ MARINA</t>
  </si>
  <si>
    <t>09:14:06</t>
  </si>
  <si>
    <t>21594741</t>
  </si>
  <si>
    <t>E.S.E. HOSPITAL SAN MIGUEL</t>
  </si>
  <si>
    <t>CC 21594741</t>
  </si>
  <si>
    <t>8572123</t>
  </si>
  <si>
    <t>2731770</t>
  </si>
  <si>
    <t>CAICEDO KR 4 6 38</t>
  </si>
  <si>
    <t>RINCON DE QUIEBRAOLLA FANNY AMPARO</t>
  </si>
  <si>
    <t>09:27:43</t>
  </si>
  <si>
    <t>41486267</t>
  </si>
  <si>
    <t xml:space="preserve">CAJA DE COMPENSACION FAMILIAR </t>
  </si>
  <si>
    <t>CC 41486267</t>
  </si>
  <si>
    <t>3481248</t>
  </si>
  <si>
    <t>6018144871</t>
  </si>
  <si>
    <t>CARRERA 69 B NUMERO 64 A 35 SUR</t>
  </si>
  <si>
    <t>AVINSA S.A.S</t>
  </si>
  <si>
    <t>14:06:27</t>
  </si>
  <si>
    <t>AVINSA  AVINSA S.A.S</t>
  </si>
  <si>
    <t>800008307</t>
  </si>
  <si>
    <t>AVINSA SAS</t>
  </si>
  <si>
    <t>NT 800008307</t>
  </si>
  <si>
    <t xml:space="preserve"> 6381828</t>
  </si>
  <si>
    <t>KM 2 AUTOPISTA FLORIDABLANCA PIEDECUESTA</t>
  </si>
  <si>
    <t xml:space="preserve">RADICAN DP SOLICITANDO REVISION DE PAGO DE INCAPACIDADES DE EMPLEADO CC 1102386953 INCAP 0008988585 ..  INDICAN QUE ES A CARGO DE NEPS EL PAGO E INDICAN ´´QUE LOS APORTES SE HICIERON EN EL TIEMPO CORRECTO ´´ </t>
  </si>
  <si>
    <t>PAJOY BRIÑEZ DIANA YISETH</t>
  </si>
  <si>
    <t>10:44:01</t>
  </si>
  <si>
    <t>CC 1147686769</t>
  </si>
  <si>
    <t>CARREÑO NAVARRO MARIA LISET</t>
  </si>
  <si>
    <t>14:56:26</t>
  </si>
  <si>
    <t>1090378006</t>
  </si>
  <si>
    <t>ANDUSALUD  ASOC NAL DE USUARIO</t>
  </si>
  <si>
    <t>CC 1090378006</t>
  </si>
  <si>
    <t>6357927</t>
  </si>
  <si>
    <t>5847236</t>
  </si>
  <si>
    <t>CALLE 94 NO 13 59 B CONQUISTADORES</t>
  </si>
  <si>
    <t>Buen día.. afiliada solicita pago de licencia de maternidad.</t>
  </si>
  <si>
    <t>INFORMATICA Y TECNOLOGIA S.A.</t>
  </si>
  <si>
    <t>07:41:03</t>
  </si>
  <si>
    <t>ayure bernal mary luz</t>
  </si>
  <si>
    <t>52500519</t>
  </si>
  <si>
    <t>NT 800114672</t>
  </si>
  <si>
    <t xml:space="preserve"> 7454777</t>
  </si>
  <si>
    <t xml:space="preserve"> cll 12  # 23 46 piso 5</t>
  </si>
  <si>
    <t>representante legal adica derecho de peticion donde solicita el reconocimiento de las incapacidades donde fueron rechazadas delos paciente cc 52448078 diana rivera  y cc 1122124455 samy darwich donde se le solicita las historias clinicas.. dando al lo establecido por la entidad hacen la radicacion corrspondiente</t>
  </si>
  <si>
    <t>BARRERA  WILLIAM ENRIQUE</t>
  </si>
  <si>
    <t>10:46:05</t>
  </si>
  <si>
    <t>1090385925</t>
  </si>
  <si>
    <t>COMERCIALIZADORA SQP SAS</t>
  </si>
  <si>
    <t>CC 1090385925</t>
  </si>
  <si>
    <t>3136474579</t>
  </si>
  <si>
    <t>CARRERA 78E SUR  47 080 SABANETA</t>
  </si>
  <si>
    <t>solicita se les realice el pago de la incapacidad que inicio el 20 de feberero al 12 de marzo</t>
  </si>
  <si>
    <t>13:45:03</t>
  </si>
  <si>
    <t>MCHAVEZC</t>
  </si>
  <si>
    <t xml:space="preserve">buen dia usuario que manifiesta no haber resivido pago de incapacidad por Colpensiones y re conocimiento de las mismas </t>
  </si>
  <si>
    <t>BENAVIDES DORADO LIBIO MARINO</t>
  </si>
  <si>
    <t>16:18:26</t>
  </si>
  <si>
    <t>GONZALO GERARDO DIAZ PARROQUIA SAN AGUSTIN</t>
  </si>
  <si>
    <t>891201044</t>
  </si>
  <si>
    <t>CC 12968190</t>
  </si>
  <si>
    <t>7213624</t>
  </si>
  <si>
    <t>CARDIOQUIR</t>
  </si>
  <si>
    <t>CARRERA 24 NUMERO 16-70</t>
  </si>
  <si>
    <t>Pago de incapacidad</t>
  </si>
  <si>
    <t>MEZA ORTEGA CRISTIAN JOSE</t>
  </si>
  <si>
    <t>16:59:16</t>
  </si>
  <si>
    <t>PEREZ  MEZA PEREZ GLEMIT ISABEL</t>
  </si>
  <si>
    <t>22888382</t>
  </si>
  <si>
    <t>CC 1103112925</t>
  </si>
  <si>
    <t>3002113884</t>
  </si>
  <si>
    <t>CALLE 21 # 23-33 CENTRO</t>
  </si>
  <si>
    <t>Peticionario solicita se efectue el reconocimiento economico y pago de la licencia de paternidad # 8893358 a nombre del afiliado Cristian Jose Meza Ortega cc 1103112925</t>
  </si>
  <si>
    <t xml:space="preserve">  MARIA FERNANDA HERRERA CASTAÑO</t>
  </si>
  <si>
    <t>1116248700</t>
  </si>
  <si>
    <t xml:space="preserve"> Fecha del Inconveniente (Dia/Mes/Año) : 02/04/2023 Lugar del Inconveniente:  ADMINISTRATIVO Persona que lo atendio: ADMINISTRATIVO Medio por el que quiere la respuesta:  email : cartera_actisas@actisas.co ..............................................  Resumen de la Queja:  BUEN DIA RADICAMOS UNAS INCAPACIDADES NO HAN REALIZADO EL PAGO FECHA INICIO 26/01/202328/01/2023OTRA INCAPACIDAD 10/03/202312/03/2023NO HEMOS RECIBIDO EL PAGO DE LAS INCAPACIDADES</t>
  </si>
  <si>
    <t>RTS SUCURSAL ARMENIA</t>
  </si>
  <si>
    <t xml:space="preserve">  RTS SAS</t>
  </si>
  <si>
    <t>NT 805011262</t>
  </si>
  <si>
    <t>3155738528</t>
  </si>
  <si>
    <t>CRA 7 NO  74 09</t>
  </si>
  <si>
    <t xml:space="preserve"> Fecha del Inconveniente (Dia/Mes/Año) : 05/05/2022 Lugar del Inconveniente:  PORTAL EMPRESARIAL  Persona que lo atendio: NO APLICA Medio por el que quiere la respuesta:  email : eschleimer@deloitte.com ..............................................  Resumen de la Queja:  CORDIAL SALUDO DE MANERA ATENTA SOLICITO DE SU AMABLE COLABORACION REALIZANDO EL CARGUE DE LA SIGUIENTE INCAPACIDAD A LA OPCION DE SOLICITUD DE RECONOCIMIENTO YA QUE SE ENCUENTRA TRASNCRITA Y ES POSIBLE DESCARGAR EL CERTIFICADO DE TRANSCRIPCION EN EL PORTAL EMPRESARIAL PERO NO ESTA NI A ESTADO PARA SOLICITAR EL PAGO.. LOS DATOS DE LA TRABAJADORA CON LA INCAPACIDAD A CARGAR SON:CEDULA 66710888NOMBRE: CANDELO GONZALEZ PATRICIAFECHA INICIO: 24 ABRIL 2022DURACION 3 DIASCORDIALMENTEERIKA SCHLEIMER</t>
  </si>
  <si>
    <t>BPMARQUITECTURA SAS</t>
  </si>
  <si>
    <t xml:space="preserve">  BPMARQUITECTURA SAS</t>
  </si>
  <si>
    <t>900726994</t>
  </si>
  <si>
    <t>NT 900726994</t>
  </si>
  <si>
    <t>6676226</t>
  </si>
  <si>
    <t>CALLE 23DN 5AN 62</t>
  </si>
  <si>
    <t xml:space="preserve"> Fecha del Inconveniente (Dia/Mes/Año) : 14/04/2023 Lugar del Inconveniente:  CALI Persona que lo atendio: NUEVA EPS Medio por el que quiere la respuesta:  email : bpmarquitectura@hotmail.com ..............................................  Resumen de la Queja:  SOLICITO SE REVISE LA LIQUIDACION DE LA INCAPACIDAD DE ANNIE FORERO CC 1144067654.. POR QUE EL DIA 14 DE ABRIL SE RECIBIO UN PAGO QUE NO CORRESPONDE CON EL SALARIO QUE ELLA DEVENGA.</t>
  </si>
  <si>
    <t>VARGAS HEREDIA LAURA DANIELA</t>
  </si>
  <si>
    <t>16:35:26</t>
  </si>
  <si>
    <t>1095945194</t>
  </si>
  <si>
    <t>SUMINISTROS Y PRESTIGIOS SG SA</t>
  </si>
  <si>
    <t>JOVASQUEZ</t>
  </si>
  <si>
    <t>GIRON</t>
  </si>
  <si>
    <t>CC 1095945194</t>
  </si>
  <si>
    <t>6721358</t>
  </si>
  <si>
    <t>6466326</t>
  </si>
  <si>
    <t>CL 32B 12 A 51 PORTAL DE CASTILLA</t>
  </si>
  <si>
    <t xml:space="preserve">Buen dia Afiliado solicita el pago de la incapacidades 8627268 - 8696816 - 87058584 - 8740756 - 8730790 </t>
  </si>
  <si>
    <t>CORTES MUÑOZ HENRY ABELARDO</t>
  </si>
  <si>
    <t>17:25:47</t>
  </si>
  <si>
    <t>OPERACIONES INM  OPERACIONES INMEDIATAS MYJ SAS</t>
  </si>
  <si>
    <t>901639367</t>
  </si>
  <si>
    <t>CC 19392394</t>
  </si>
  <si>
    <t>3213610976</t>
  </si>
  <si>
    <t>CLL 1 # 51 A - 47</t>
  </si>
  <si>
    <t>pide pago de incapacidades</t>
  </si>
  <si>
    <t>ORTIZ ORTIZ BLANCA ISABEL</t>
  </si>
  <si>
    <t>07:45:22</t>
  </si>
  <si>
    <t>39548562</t>
  </si>
  <si>
    <t>ORTIZORTIZBLANCA ISABEL</t>
  </si>
  <si>
    <t>CC 39548562</t>
  </si>
  <si>
    <t>6904921</t>
  </si>
  <si>
    <t>CL 131 123 91</t>
  </si>
  <si>
    <t>paciente solicita pago de incapacidades 0008373858 por valor de 35222.. 0008372751 valor 1021448 y 0008402124 valor 35222</t>
  </si>
  <si>
    <t>PALACIO GIRALDO LUCIA</t>
  </si>
  <si>
    <t>07:17:16</t>
  </si>
  <si>
    <t>1036405108</t>
  </si>
  <si>
    <t>calle 18 n° 14/55 el carmen de</t>
  </si>
  <si>
    <t>CC 1036405108</t>
  </si>
  <si>
    <t>5631321</t>
  </si>
  <si>
    <t>VEREDA LA SANADORA</t>
  </si>
  <si>
    <t>Solicitó que con fundamento en el DERECHO CONSTITUCIONAL DE PETICION a la NUEVA EPS que se me realice los pagos de manera INMEDIATA y sin más dilataciones de mi licencia de maternidad.. comprendida entre 05/12/2022 hasta el 09/4/2023 De no ser posible dicha solicitud.. sustentar la norma legal en la que se sustentan para tal decisión.</t>
  </si>
  <si>
    <t>ESCOBAR ALVAREZ ANA CAROLINA</t>
  </si>
  <si>
    <t>COLOMBIANA  COLOMBIANA  COLOMBIANA DE COMERCIO LTDA CO</t>
  </si>
  <si>
    <t>CC 44007573</t>
  </si>
  <si>
    <t>6013649777</t>
  </si>
  <si>
    <t xml:space="preserve">empresa solicita validar pago de incapacidades de la señora ESCOBAR ALVAREZ ANA CAROLINA con cc 44007573.. indexa carta </t>
  </si>
  <si>
    <t>ALVEAR YEPES LUZ ADRIANA</t>
  </si>
  <si>
    <t>09:11:58</t>
  </si>
  <si>
    <t>66660883</t>
  </si>
  <si>
    <t>BANCO DE BOGOTA S.A.</t>
  </si>
  <si>
    <t>CC 66660883</t>
  </si>
  <si>
    <t>2585520</t>
  </si>
  <si>
    <t>CARRERA 7A NUMERO 1 SUR    11 BARRIO LOS ALME</t>
  </si>
  <si>
    <t xml:space="preserve">Cordial saludo..solicito el pago de las incapacidades transcritas y radicadas en nueva epsinicio 17/12/2022 - 01/01/2023 - 16/01/2023 - 31/01/2023 - 15/02/2023 - 02/03/2023 - 17/03/2023 y 01/04/2023 </t>
  </si>
  <si>
    <t>MORENO QUIÑONES LINA MARCELA</t>
  </si>
  <si>
    <t>17:59:09</t>
  </si>
  <si>
    <t>1018490585</t>
  </si>
  <si>
    <t>MORENO QUIÑONES  LINA MARCELA</t>
  </si>
  <si>
    <t>ZQUINONES</t>
  </si>
  <si>
    <t>CC 1018490585</t>
  </si>
  <si>
    <t>3162658405</t>
  </si>
  <si>
    <t>BARRIO IBERIA CASA 445</t>
  </si>
  <si>
    <t>usuario solicita que se le pague la licencia de maternidad al 100% como lo indica el codigo sustantivo de trabajo</t>
  </si>
  <si>
    <t>ARROYAVE BERNAL SEBASTIAN</t>
  </si>
  <si>
    <t>10:16:44</t>
  </si>
  <si>
    <t xml:space="preserve">FUNDACION SOCYA  FUNDACION SOCYA </t>
  </si>
  <si>
    <t>800022367</t>
  </si>
  <si>
    <t>CC 1128481608</t>
  </si>
  <si>
    <t xml:space="preserve"> 3217763323</t>
  </si>
  <si>
    <t xml:space="preserve"> CLLE 30# 55 - 198 </t>
  </si>
  <si>
    <t xml:space="preserve">Empleador solicita el reconocimiento de la incapacidad general ya que si cumple con el requisito.. como consta en el anexo </t>
  </si>
  <si>
    <t>JOYA ESTUPIÑAN JOSE MILCIO</t>
  </si>
  <si>
    <t>10:28:32</t>
  </si>
  <si>
    <t>4245597</t>
  </si>
  <si>
    <t xml:space="preserve">COMERCIALIZADORA DE MINERALES </t>
  </si>
  <si>
    <t>CC 4245597</t>
  </si>
  <si>
    <t>3202602040</t>
  </si>
  <si>
    <t>MANZANA A CASA 2 BARRIO JULIO 21</t>
  </si>
  <si>
    <t>USUARIO SOLICITA PAGO DE INCAPACIDADES</t>
  </si>
  <si>
    <t>RESTREPO SUAREZ YOLANDA DE LA CRUZ</t>
  </si>
  <si>
    <t>14:53:45</t>
  </si>
  <si>
    <t>TORO MUÑOZ GLORIA PATRICIA</t>
  </si>
  <si>
    <t>32317880</t>
  </si>
  <si>
    <t>RESTREPO S YOLANDA</t>
  </si>
  <si>
    <t>SARBOLEDA</t>
  </si>
  <si>
    <t>PUNTO DE ATENCION MEDELLIN CENTRO PUNTO A</t>
  </si>
  <si>
    <t>CC 32323014</t>
  </si>
  <si>
    <t>2196322</t>
  </si>
  <si>
    <t>3723424</t>
  </si>
  <si>
    <t>CARRERA 52 NO 45A29   BARRIO PLAYA RICA  ITAG</t>
  </si>
  <si>
    <t xml:space="preserve">Solicitud escrita para pago de incapacidades </t>
  </si>
  <si>
    <t>BARRIOS CAUSIL SORAIDA MARIA</t>
  </si>
  <si>
    <t>15:46:44</t>
  </si>
  <si>
    <t>1067851548</t>
  </si>
  <si>
    <t>CC 1067851548</t>
  </si>
  <si>
    <t>3108673</t>
  </si>
  <si>
    <t>CL 132D 145B 22</t>
  </si>
  <si>
    <t xml:space="preserve">paciente solicita pago de incapacidad de la fecha 28/03/2023 hasta el 26/4/2023 soicita el pago por orden del tribunal superior del distrito judicial de bogota </t>
  </si>
  <si>
    <t>TRANSPORTADORES GALAXIA SA</t>
  </si>
  <si>
    <t>09:20:27</t>
  </si>
  <si>
    <t>SANCHEZ LOPEZ JORGE ARMANDO</t>
  </si>
  <si>
    <t>80765630</t>
  </si>
  <si>
    <t>NT 800210669</t>
  </si>
  <si>
    <t xml:space="preserve">4462415 </t>
  </si>
  <si>
    <t>CARRERA 67 # 12A 49</t>
  </si>
  <si>
    <t xml:space="preserve">Asunto: Derecho de petición pago de incapacidad NUEVA EPS Cordial saludo.. Adjunto envío derecho de petición para el pago de incapacidad.Gracias!  </t>
  </si>
  <si>
    <t xml:space="preserve">Carolina reitera. Se adjunta link coomeva en liquidación. </t>
  </si>
  <si>
    <t>consuitar a carolin</t>
  </si>
  <si>
    <t>CAROLINA 1427</t>
  </si>
  <si>
    <t>BERMUDEZ OCAMPO URIEL DE JESUS</t>
  </si>
  <si>
    <t>15:19:40</t>
  </si>
  <si>
    <t>15925518</t>
  </si>
  <si>
    <t>TRANSPORTES CAMBIA LTDA</t>
  </si>
  <si>
    <t>YVARGAST</t>
  </si>
  <si>
    <t>CC 15925518</t>
  </si>
  <si>
    <t>8786480</t>
  </si>
  <si>
    <t>3206889720</t>
  </si>
  <si>
    <t>CARRERA 5 E N 19 46 BARRIO EL VERGEL</t>
  </si>
  <si>
    <t>Usuario URIEL BERMUDEZ solicita subsanacion de incapacidades devueltas.. pago de incapacidades adeudadas y solicitud de recalificacion de invalidez.. se anexan historias clinicas.</t>
  </si>
  <si>
    <t>PACHON GONZALEZ ANGIE LISSETH</t>
  </si>
  <si>
    <t>CC 1070978636</t>
  </si>
  <si>
    <t xml:space="preserve"> Fecha del Inconveniente (Dia/Mes/Año) : 13/02/2023 Lugar del Inconveniente:  PRESTACIONES ECONOMICAS Persona que lo atendio: VIRTUAL Medio por el que quiere la respuesta:  email : asegesem@hotmail.com ..............................................  Resumen de la Queja:  CONSULTE EL ESTADO DE SU TRÁMITE EN NUESTRA PÁGINA WEB: HTTPS://ORFEO.MINSALUD.GOV.CO/ORFEO/CONSULTAWEBMINSALUD/RADICADO N°. 2023424009766622023 - 04 - 26 02:17:50 FOLIOS: N/A (WEB) ANEXOS: 2DESTINO: 4240 G. GESTOR - REM/D: INTEGRA SA 19CONSULTE EL ESTADO DE SU TRÁMITE EN NUESTRA PÁGINA WEBHTTPS://ORFEO.MINSALUD.GOV.CO/ORFEO/CONSULTAWEBMINSALUD/CÓDIGO DE VERIFICACIÓN: 4AD23PÁGINA: 2 DE 2SEÑORESMINISTERIO DE SALUD Y PROTECCION SOCIALCIUDADASUNTO : PAGO LICENCIA MATERNIDADFACATATIVÁ.. 12 DE ABRIL DE 2023SEÑORES:NUEVA EPSPRESTACIONES ECONOMICASCIUDADREF: DERECHO DE PETICIÓN. 2023-04-13WILLIAM ANDRES AMAYA SANCHEZ.. IDENTIFICADO COMO APARECE AL PIE DE MI FIRMA ENCALIDAD DE REPRESENTANTE LEGAL DE LA EMPRESA INTEGRA SAGA SAS NIT 901306674-7..RESPETUOSAMENTE ACUDO ANTE USTEDES EN EJERCICIO DEL DERECHO DE PETICIÓN CONSAGRADO EN ELARTÍCULO 23 DE LA CONSTITUCIÓN NACIONAL Y LA LEY 1755 DE 2015 A FIN DE SOLICITARLE ELRECONOCIMIENTO Y PAGO DE LA LICENCIA DE MATERNIDAD RECONOCIDO POR LAS LEY 1822 DE 2017 ELCUAL MODIFICA EL ARTÍCULO 236 DEL CÓDIGO SUSTANTIVO DEL TRABAJO A QUE TIENE DERECHO LATRABAJADORA ANGIE LISETH PACHON GONZALEZ IDENTIFICADA CON CC 1070978636 POROCASIÓN DEL NACIMIENTO DEL MENOR HIJO (A) NOAH DIAZ PACHON IDENTIFICADO CON RC1070403830.FUNDAMENTO ESTAS PETICIONES EN LOS SIGUIENTESHECHOS:1. AFILIADA A LA NUEVA EPS.. ESTANDO AL DÍA EN APORTES HASTA LA FECHA.2. SEGÚN INCAPACIDAD # 330683.. LE CONCEDIERON UNA LICENCIA DE MATERNIDAD EQUIVALENTE A 126DÍAS.. DESDE EL 13 DE FEBRERO 2023 HASTA EL 18 DE JUNIO 2023.3. NUEVA EPS NIEGA EL PAGO DE LA ANTERIOR LICENCIA DE MATERNIDAD.. ADUCIENDO QUE LOS PAGOSSE REALIZARON POR FUERA DE LAS FECHAS EXIGIDAS.. VULNERANDO EL DERECHO AL MÍNIMO VITAL DE LAMADRE Y DEL NIÑO.AL RESPECTO.. LA CORTE CONSTITUCIONAL SE HA PRONUNCIADO EN LOS SIGUIENTES TÉRMINOS:¿¿SI EL EMPLEADOR CANCELÓ LOS APORTES EN FORMA EXTEMPORÁNEA Y LOS PAGOS.. AÚN EN ESAS CONDICIONES.. FUERON ACEPTADOS POR LA ENTIDAD PRESTADORA DEL SERVICIO DE SEGURIDAD SOCIAL EN SALUD.. HAY ALLANAMIENTO A LA MORA Y.. POR LO TANTO.. LA E.P.S. NO PUEDE NEGAR EL PAGO DE LA LICENCIA. ( VER.. ENTRE OTRAS.. LAS SENTENCIAS.. T-458/99.. T-765/00.. T-906/00.. T-950/00.. T-1472/00.. T-1600/00.. T-473/01.. T-513/01.. T-694/01.. T-736/01.. T-1224/01.. T-211/02 Y T-707/02.. T-996/02 Y T-421 DE 2004)¿.POR LO ANTERIORMENTE EXPRESADO.. AL HABER ACEPTADO LA EPS EL PAGO DE LAS COTIZACIONES.. HAY ALLANAMIENTO A LA MORA Y.. POR LO TANTO.. LA E.P.S. TIENE LA OBLIGACIÓN DE RECONOCER LAS PRESTACIONES ECONÓMICAS CAUSADAS EN VIRTUD DE LA FIGURA YA RELATADA.EN CONSIDERACIÓN AL SANO DESARROLLO TANTO DE LA EMPRESA.. DE LA EPS Y DEL BIENESTAR DE LA SEÑORA ANGIE LISETH PACHON GONZALEZ IDENTIFICADA CON CC 1070978636  Y SU HIJO (A) NOAH DIAZ PACHON IDENTIFICADO CON RC 1070403830.. SOLICITO DE MANERA MUY RESPETUOSA SEA AUTORIZADO EL PAGO COMPLETO DE LA LICENCIA TAL COMO FUE TRANSCRITA.  ASÍ COMO REITERAMOS EL COMPROMISO DE CUMPLIR CON LOS PAGOS OPORTUNOS AL SISTEMA DE SEGURIDAD SOCIAL.</t>
  </si>
  <si>
    <t>JULIETH RUIZ</t>
  </si>
  <si>
    <t>05/05/2023</t>
  </si>
  <si>
    <t>CONLEON SAS</t>
  </si>
  <si>
    <t xml:space="preserve">  ROSA ANGELICA MORALES RAMIREZ</t>
  </si>
  <si>
    <t>36290452</t>
  </si>
  <si>
    <t>NT 900701398</t>
  </si>
  <si>
    <t>3182404711</t>
  </si>
  <si>
    <t>CALLE 10 5E 09 LOCAL 6</t>
  </si>
  <si>
    <t xml:space="preserve"> Fecha del Inconveniente (Dia/Mes/Año) : 22/04/2023 Lugar del Inconveniente:  PITALITO Persona que lo atendio: OFICINA VIRTUAL Medio por el que quiere la respuesta:  correspondencia : CALLE 10 5E 09 LOCAL 6 ..............................................  Resumen de la Queja:  NOS DEMORAMOS UNOS DIAS EN PAGAR UN MES DE APORTES Y DEBIDO A ESTO NO PAGARON UNA INCAPACIDAD.. QUEREMOS QUE SE NOS RESUELVA ESTE INCONVENIENTE YA QUE HEMOS PAGADO EL MES QUE NOS ESTAN SOLICITANDO</t>
  </si>
  <si>
    <t>RIVERA RODRIGUEZ LIZHET LEONILDE</t>
  </si>
  <si>
    <t>08:52:55</t>
  </si>
  <si>
    <t>1024491520</t>
  </si>
  <si>
    <t>CONEXOS LOGISTICA SAS</t>
  </si>
  <si>
    <t>CC 1024491520</t>
  </si>
  <si>
    <t>7423531</t>
  </si>
  <si>
    <t>3104089748</t>
  </si>
  <si>
    <t>CARRERA 77 H NUMERO 69 B 21 SUR</t>
  </si>
  <si>
    <t xml:space="preserve">USUARIO  solicita claridad en el proceso para pago de incapacidades despues del dia 540 ya que le corresponde a la eps y la empresa le dice que nueva eps no le han hecho los pagos el empleador la envia a la oficina para el tramite .. ella requiere claridad sobre lo que debe hacer ya las incapadicdades estan trascritas son desde el 16/02/2023 a la fecha pero no le han pagado.. favor solicita respuesta al  kevisam2119@gmail.com tel 3104089748 </t>
  </si>
  <si>
    <t>LOPEZ NIVIA MONICA ALEJANDRA</t>
  </si>
  <si>
    <t xml:space="preserve">  RC ARQUITECTURA Y CONSTRUCCION</t>
  </si>
  <si>
    <t>901423307</t>
  </si>
  <si>
    <t>CC 1109383673</t>
  </si>
  <si>
    <t>6958806</t>
  </si>
  <si>
    <t>CRA 78G NO 39 44 SUR</t>
  </si>
  <si>
    <t xml:space="preserve"> Fecha del Inconveniente (Dia/Mes/Año) : 30/01/2023 Lugar del Inconveniente:  LICENCIA DE MATERNIDAD  Persona que lo atendio: VIA CORREO Medio por el que quiere la respuesta:  email : arquitecturaconstrucciones2020@gmail.com ..............................................  Resumen de la Queja:  BUEN DIA SOLICITO SU COLABORACION EN REMITIR INFORMACION DEL FALLO A FAVOR DE LA EMPLEADA MONICA LOPEZ NIVIA IDENTIFICADA CON CEDULA 1109383673 YA QUE SEGUN RESPUESTA EMITIDA POR USTEDES NO CANCELARIAN LA LICENCIA Y DE ACUERDO AL CORREO QUE NOS ENVIO EL JUZGADO LES DAN A USTEDES NUEVA EPS 48 HORAS PARA DAR RESPUESTA.. COMO NOSOTROS SOMOS EL EMPLEADOR SOLICITO INFORMACION SI EL PAGO LO VAN A REALIZAR A NOMBRE DE ELLA O A NOMBRE DE NOSOTROS Y SI ES A NOMBRE DE NOSOTROS QUE DOCUMENTACION DEBEMOS ENVIAR O RADICAR Y EN QUE OFICINA. EN ESPERA DE SUS COMENTARIOS. </t>
  </si>
  <si>
    <t>C.I. LA SAMARIA S.A.S</t>
  </si>
  <si>
    <t xml:space="preserve">  C.I. LA SAMARIA S.A.S</t>
  </si>
  <si>
    <t>819003792</t>
  </si>
  <si>
    <t>NT 819003792</t>
  </si>
  <si>
    <t>3205163199</t>
  </si>
  <si>
    <t>CARRERA 1C 22 58 EDIFICIO BAHIA CENTRO</t>
  </si>
  <si>
    <t xml:space="preserve"> Fecha del Inconveniente (Dia/Mes/Año) : 01/04/2023 Lugar del Inconveniente:  LIQUIDACION DE INCAPACIDAD Persona que lo atendio: 0 Medio por el que quiere la respuesta:  email : jpalomino@daabon.com.co ..............................................  Resumen de la Queja:  SOLICITAMOS EL VALOR DEL PAGO DE LA INCAPACIDAD TRANSCRITA CON NUMERO DE INCAPACIDAD 8197919 DE LILIANA OVIEDO CC 1118818979</t>
  </si>
  <si>
    <t>FONSECA FORERO DIVIANA YOLANDA</t>
  </si>
  <si>
    <t xml:space="preserve">  QUICENO Y CIA SCA</t>
  </si>
  <si>
    <t>805015151</t>
  </si>
  <si>
    <t>CC 1065133176</t>
  </si>
  <si>
    <t>4852020</t>
  </si>
  <si>
    <t>CRA 28 19 120</t>
  </si>
  <si>
    <t xml:space="preserve"> Fecha del Inconveniente (Dia/Mes/Año) : 08/03/2023 Lugar del Inconveniente:  CALI Persona que lo atendio: A Medio por el que quiere la respuesta:  email : rhumanos@mercarcali.com ..............................................  Resumen de la Queja:  SE SOLICITA PAGO DE INCAPACIDAD DE NUESTRA COLABORADORA DIVIANA YOLANDA FONSECA FORERO CC 1065133176 COMO PRORROGA INC 8895787 (MAR 08/23) INC INICIAL 8871502 (MAR 01 AL 03 DE 2023)</t>
  </si>
  <si>
    <t xml:space="preserve"> Fecha del Inconveniente (Dia/Mes/Año) : 01/04/2023 Lugar del Inconveniente:  LIQUIDACION DE INCAPACIDAD Persona que lo atendio: 0 Medio por el que quiere la respuesta:  email : jpalomino@daabon.com.co ..............................................  Resumen de la Queja:  SOLICITAMOS EL PAGO DE LAS INCAPACIDADES TRANSCRITAS CON NUMERO DE INCAPACIDAD 8656739 Y 8879213 DE MARTHA MORENO</t>
  </si>
  <si>
    <t xml:space="preserve">  DIANA MARIA PARRA PEÑALOZA</t>
  </si>
  <si>
    <t>60447669</t>
  </si>
  <si>
    <t xml:space="preserve"> Fecha del Inconveniente (Dia/Mes/Año) : 03/04/2023 Lugar del Inconveniente:  ADMINISTRATIVO Persona que lo atendio: ADMINISTRATIVO Medio por el que quiere la respuesta:  email : cartera_actisas@actisas.co ..............................................  Resumen de la Queja:  BUEN DIA RADICAMOS UNAS INCAPACIDADES NO HAN REALIZADO EL PAGO FECHA INICIO 11/04/202313/04/2023NO HAN REALIZADO EL PAGO </t>
  </si>
  <si>
    <t>SCALPI COSMETICA SA</t>
  </si>
  <si>
    <t xml:space="preserve">  SCALPI COSMETICA SA</t>
  </si>
  <si>
    <t>900225474</t>
  </si>
  <si>
    <t>NT 900225474</t>
  </si>
  <si>
    <t>8233972</t>
  </si>
  <si>
    <t>KM 1 VIA SIBERIA FUNZA INTEXZONA BOD 21A</t>
  </si>
  <si>
    <t xml:space="preserve"> Fecha del Inconveniente (Dia/Mes/Año) : 09/02/2023 Lugar del Inconveniente:  COTA Persona que lo atendio: NUEVA EPS Medio por el que quiere la respuesta:  correspondencia : KM 1 VIA SIBERIA FUNZA INTEXZONA BOD 21A ..............................................  Resumen de la Queja:  PAGO RECIBIDO POR CONCEPTO DE INCAPACIDAD.. NO CORRESPONDE CON TRABAJADOR DE LA EMPRESA</t>
  </si>
  <si>
    <t>RIOS AMAYA ALFONSO DE JESUS</t>
  </si>
  <si>
    <t>14:28:09</t>
  </si>
  <si>
    <t>RIOS AMAYA GUSTAVO</t>
  </si>
  <si>
    <t>19398603</t>
  </si>
  <si>
    <t>CC 79288902</t>
  </si>
  <si>
    <t>3115355001</t>
  </si>
  <si>
    <t>CL 55 NRO 11 05</t>
  </si>
  <si>
    <t>HERMANO DEL AFILIADO ALFONSO DE JESUS RIOS AMAYA CC 79288902.. SOLICITA EL PAGO DE LAS INCAPACIDADES PENDIENTES POR PAGAR..  YA QUE EL AFILADO FALLECIO</t>
  </si>
  <si>
    <t>CALLE 105 NO 14 140</t>
  </si>
  <si>
    <t xml:space="preserve"> Fecha del Inconveniente (Dia/Mes/Año) : 24/04/2023 Lugar del Inconveniente:  CORREO ELECTRONICO Persona que lo atendio: CORREO ELECTRONICO Medio por el que quiere la respuesta:  email : INCIDENCIASNOMINA@AUDIFARMA.COM.CO ..............................................  Resumen de la Queja:  BUENAS TARDES.. RECIBÍ UN CORREO INFORMANDO RESPUESTA PQR SOLICITUD N° 2390141.. PERO NO VENÍA ADJUNTO Y EN LA CARTA ENVIADA NO HAY UN LINK QUE DIRECCIONE PARA VER LA RELACIÓN. AGRADEZCO ME PUEDAN CONTACTAR PARA REVISAR EL CASO.CORDIALMENTE NATALIA GONZALEZ ASISTENTE DE SEGURIDAD SOCIALCEL.3145579354</t>
  </si>
  <si>
    <t>RENDON  LUIS ALFONSO</t>
  </si>
  <si>
    <t>16:18:36</t>
  </si>
  <si>
    <t>15336356</t>
  </si>
  <si>
    <t>DIEZ GARCIA OSCAR JULIO</t>
  </si>
  <si>
    <t>JDSANCHEZG</t>
  </si>
  <si>
    <t>CC 15336356</t>
  </si>
  <si>
    <t>8402053</t>
  </si>
  <si>
    <t>3242949398</t>
  </si>
  <si>
    <t>MUNICIPIO VALPARAISO</t>
  </si>
  <si>
    <t>Se anexa fallo de tutela donde se solicita las icapacidades con el nuevo formato debido a que le quedaron faltando la de marzo y abril</t>
  </si>
  <si>
    <t>16:24:24</t>
  </si>
  <si>
    <t>ALMACEN BC SA</t>
  </si>
  <si>
    <t>6695174</t>
  </si>
  <si>
    <t>BARRIO EL CARMELO MZ J LT 14</t>
  </si>
  <si>
    <t>TRASLADO POR COMPETENCIA RV: Petición</t>
  </si>
  <si>
    <t>MILlENIUM PHONE CENTER S A</t>
  </si>
  <si>
    <t>17:18:50</t>
  </si>
  <si>
    <t>milienium phone  MILlENIUM PHONE CENTER S A</t>
  </si>
  <si>
    <t>830050856</t>
  </si>
  <si>
    <t>RDURANH</t>
  </si>
  <si>
    <t>NT 830050856</t>
  </si>
  <si>
    <t>2401434</t>
  </si>
  <si>
    <t xml:space="preserve">cr 16 100 20 </t>
  </si>
  <si>
    <t xml:space="preserve">buenos dias usuario radica carta bajo respuesta radicado VO GRC DPE 1797412  21 JULIO 2022.. ya que le piden crearse como persona naural al empleado  cc 1042449748 - mellissa del carmen ortega  ya que las incapacidades a partir del dia  3 julio 2022  debe pagarlas la eps ya que supero los 540 dias y no el fondo de pensiones.. y usuaria estubo incapacitada hasta el dia 11 agosto 2022  y uduaria re retira de su empresa y no tiene  contrato con empresa hasta el dia 11 agosto de 2022 se anecxa soportes para estudio del caso </t>
  </si>
  <si>
    <t>MONTOYA DELGADO DIANA MARCELA</t>
  </si>
  <si>
    <t>17:25:35</t>
  </si>
  <si>
    <t>LOGISTICA 2019 LOGISTICA 2019 LOGISTICA 2019 S A S</t>
  </si>
  <si>
    <t>901468584</t>
  </si>
  <si>
    <t>lotistica sas 2019</t>
  </si>
  <si>
    <t>CC 1130677611</t>
  </si>
  <si>
    <t>6023732971</t>
  </si>
  <si>
    <t>3137654176</t>
  </si>
  <si>
    <t>cl 12n #  4n-72 edif mericruz of 201</t>
  </si>
  <si>
    <t>revalida caso de licencia de maternidad la empresa solicita pago de incapacidad de licencia de maternidad ..y la empresa pide que se revalide la nevacion del pago de la incapacidad ya que segun ellos manifiestan que los pagos estaban al dia en el momento del parto</t>
  </si>
  <si>
    <t>RODRIGUEZ OSPINA DORA MARIA</t>
  </si>
  <si>
    <t>07:12:09</t>
  </si>
  <si>
    <t>43548865</t>
  </si>
  <si>
    <t>SEGURIDAD LAS AMERICAS LTDA</t>
  </si>
  <si>
    <t>DBCEBALLOS</t>
  </si>
  <si>
    <t>CC 43548865</t>
  </si>
  <si>
    <t>3150347</t>
  </si>
  <si>
    <t>3116483391</t>
  </si>
  <si>
    <t>CL 82 44 76 BARRIO MANRIQUE CENTRAL</t>
  </si>
  <si>
    <t>que se me entregue concepto (PCL supererior al 50%) al que hace referencia la respuesta con codigo VO-GRC-DPE-1993188-23 de 15 marzo del año 2023</t>
  </si>
  <si>
    <t>OSORIO GARCIA MARIA LETICIA</t>
  </si>
  <si>
    <t>07:24:05</t>
  </si>
  <si>
    <t>43713233</t>
  </si>
  <si>
    <t>UNIÓN TEMPORAL FORJANDO TALENT</t>
  </si>
  <si>
    <t>CC 43713233</t>
  </si>
  <si>
    <t>5668403</t>
  </si>
  <si>
    <t>KR 33 NRO 23 03</t>
  </si>
  <si>
    <t xml:space="preserve">AFILIADO PRESENTA INCONFFORMIDAD POR EL NO PAGOS DE INCAPACIDADES. POR LO QUE MANIIFIETA POR ESTE MEDIO EN FORMA ESCRITA </t>
  </si>
  <si>
    <t>MONDRAGON ALVAREZ Y CIA</t>
  </si>
  <si>
    <t>08:00:07</t>
  </si>
  <si>
    <t>MONDRAGON ALVAR  MONDRAGON ALVAREZ Y CIA</t>
  </si>
  <si>
    <t>900045255</t>
  </si>
  <si>
    <t xml:space="preserve">MONDRAGON ALVAREZ &amp; CIA S. EN </t>
  </si>
  <si>
    <t>NT 900045255</t>
  </si>
  <si>
    <t>3182269426</t>
  </si>
  <si>
    <t>CR 39 27 65</t>
  </si>
  <si>
    <t>DERECHO DE PETICIO: SOLICITA PAGO DE INCAPACIDADES 01 FEB HASTA 15 ABRIL</t>
  </si>
  <si>
    <t>MARTINEZ OSORIO JORGE ARLEY</t>
  </si>
  <si>
    <t>08:52:22</t>
  </si>
  <si>
    <t>PERFOASOCIADOS  DEMOLICIONES PERFOASOCIADOS SA</t>
  </si>
  <si>
    <t>900542670</t>
  </si>
  <si>
    <t>DEMOLICIONES PERFOASOCIADOS SA</t>
  </si>
  <si>
    <t>CC 1023800961</t>
  </si>
  <si>
    <t>3007757259</t>
  </si>
  <si>
    <t xml:space="preserve">4897957 </t>
  </si>
  <si>
    <t>CARRERA 79 # 45 78  Barrio los Olivos</t>
  </si>
  <si>
    <t>Se hace necesario que se realice una revision y depuracion dpor la NUEVA EPS en su base de datos a fin de que sean analizods dichos reportes de pago.. donde la empresa genero los aporte y pagos oportunos e ininterrumpidos para los certificados de las incapacidades que le han sido negadas y al cual tiene dereho el trabajadoe</t>
  </si>
  <si>
    <t>DAZA SANDOVAL JOSE ALONSO</t>
  </si>
  <si>
    <t>09:35:25</t>
  </si>
  <si>
    <t>1062278629</t>
  </si>
  <si>
    <t>FUNDACION DELAMUJER COLOMBIA S</t>
  </si>
  <si>
    <t>BLGOMEZ</t>
  </si>
  <si>
    <t>CC 1062278629</t>
  </si>
  <si>
    <t>6453379</t>
  </si>
  <si>
    <t>3183831494</t>
  </si>
  <si>
    <t xml:space="preserve">KR 4 7 77  SANTANDER DE QUILICHAO </t>
  </si>
  <si>
    <t>Respetuosamente me permito hacer uso del derecho de petición consagrado en el artículo23 de la Constitución Política de Colombia con el fin de obtener una respuesta de fondo..oportuna y congruente atendiendo la normatividad vigente frente al reconocimiento y pagode las incapacidades relacionamos con información de Cédula.. Nombre.. fecha inicial yfecha fina.. las cuales figuran por NUEVA EPS sin pago a la Fecha.</t>
  </si>
  <si>
    <t>SCHRADER CAMARGO S.A.S</t>
  </si>
  <si>
    <t>11:12:44</t>
  </si>
  <si>
    <t>SCHRADER  SCHRADER  SCHRADER CAMARGO S.A.S</t>
  </si>
  <si>
    <t>860036081</t>
  </si>
  <si>
    <t>NT 860036081</t>
  </si>
  <si>
    <t>6683838</t>
  </si>
  <si>
    <t>KM 1 VIA BRICEÑO SOPO DG PARQUE INDUST CORONA</t>
  </si>
  <si>
    <t xml:space="preserve">solicita  pago  de las incapacidade sanexas </t>
  </si>
  <si>
    <t>MENDOZA RODRIGUEZ RIGOBERTO</t>
  </si>
  <si>
    <t>12:09:56</t>
  </si>
  <si>
    <t xml:space="preserve">COLOMBIA S  FUNDACION DELAMUJER </t>
  </si>
  <si>
    <t>901128535</t>
  </si>
  <si>
    <t>CC 1079911264</t>
  </si>
  <si>
    <t>3043671108</t>
  </si>
  <si>
    <t>KR 17 NRO 93 82 OF 503</t>
  </si>
  <si>
    <t>CASTRO CASTRO NARCISO SEXTO</t>
  </si>
  <si>
    <t>12:16:42</t>
  </si>
  <si>
    <t>92032348</t>
  </si>
  <si>
    <t>MINEROS ALUVIAL SAS</t>
  </si>
  <si>
    <t>SBALDOVINO</t>
  </si>
  <si>
    <t>CC 92032348</t>
  </si>
  <si>
    <t>2665757</t>
  </si>
  <si>
    <t>3216152114</t>
  </si>
  <si>
    <t>CALLE 57 NUMERO 43 32 BARRIO LA FLORESTA</t>
  </si>
  <si>
    <t xml:space="preserve">Cordial saludo.. adjunto carta de derecho de peticion del usuario Narciso castro castro. </t>
  </si>
  <si>
    <t>GALARCIO BARON RODRIGO ANTONIO</t>
  </si>
  <si>
    <t>12:54:41</t>
  </si>
  <si>
    <t>SAS  RED CARNICA SAS</t>
  </si>
  <si>
    <t>900319372</t>
  </si>
  <si>
    <t>RED CARNICA SAS</t>
  </si>
  <si>
    <t>CC 78036041</t>
  </si>
  <si>
    <t>3126708781</t>
  </si>
  <si>
    <t>KM 1 VEREDA EL PALMITO</t>
  </si>
  <si>
    <t>Empresa solicita reconocimiento y pago de incapacidad para su trabajador.</t>
  </si>
  <si>
    <t>08/05/2023</t>
  </si>
  <si>
    <t>SERVISOLUCIONES Y CONSTRUCCION</t>
  </si>
  <si>
    <t>3217066</t>
  </si>
  <si>
    <t>DIAZ RAMIREZ GLENIA KARINA</t>
  </si>
  <si>
    <t>10:43:06</t>
  </si>
  <si>
    <t>1093904647</t>
  </si>
  <si>
    <t>CC 1093904647</t>
  </si>
  <si>
    <t xml:space="preserve">3228874901 </t>
  </si>
  <si>
    <t>CL 21 A 6A 69 SAN MATEO</t>
  </si>
  <si>
    <t xml:space="preserve">Asunto: Licencia Señores Nueva EpsCordial SaludoMi nombre es Glenia Karina Diaz Ramírez identificado con CC 1.093.904.647 mi consulta es que ya se cumplió el tiempo de mi licencia de maternidad y el pago no ha sido generado por mi empleador. .e gustaría saber que ha pasado con el mismo  ya que consulto por la App y el estado de la misma es Transcrita.Tengo entendido que se realizó por parte de mi empleador un derecho de petición el cual voy a anexar para tener una respuesta más clara de parte de ustedes.Les agradezco su respuesta.Glenia karina Diaz Ramirez Cc 1.093.904.647 Celular 322 8874901 </t>
  </si>
  <si>
    <t>GONZALEZ MARTINEZ FERNANDO</t>
  </si>
  <si>
    <t>11:22:22</t>
  </si>
  <si>
    <t>COPICREDITO  COPICREDITO</t>
  </si>
  <si>
    <t>900163087</t>
  </si>
  <si>
    <t>COOPICREDITO</t>
  </si>
  <si>
    <t>CC 79532214</t>
  </si>
  <si>
    <t>4379200</t>
  </si>
  <si>
    <t>CL 52 BIS 71 C 03</t>
  </si>
  <si>
    <t>empresa que solicita reconocimiento de las incapacidades</t>
  </si>
  <si>
    <t>ESPAÑA CRUZ LEIDY PAOLA</t>
  </si>
  <si>
    <t>12:58:04</t>
  </si>
  <si>
    <t>PIZA LOSADA MARIA DOLORES</t>
  </si>
  <si>
    <t>36159162</t>
  </si>
  <si>
    <t>CC 1075234316</t>
  </si>
  <si>
    <t>8754238</t>
  </si>
  <si>
    <t>AV 26 N 35 39</t>
  </si>
  <si>
    <t>SOLICITA EL PAGO DE LA LICENCIA DE MATERNIDAD # 8570886</t>
  </si>
  <si>
    <t>AGUILERA LIZARAZO DEWIN ALEXANDER</t>
  </si>
  <si>
    <t>14:20:11</t>
  </si>
  <si>
    <t>NA  TEMPORING SA</t>
  </si>
  <si>
    <t>900118440</t>
  </si>
  <si>
    <t>CC 1095797570</t>
  </si>
  <si>
    <t>3182095971</t>
  </si>
  <si>
    <t>Asunto: DERECHO DE PETICION - PAGO INCAPACIDAD DEWIN ALEXANDER AGUILERA LIZARAZO Señores:NUEVA EPSCiudad.Buenos días.De manera respetuosa.. me permito adjuntar derecho de petición respecto del pago de incapacidad del señor DEWIN ALEXANDER AGUILERA LIZARAZO.. la cual se encuentra autorizada desde el año 2020.Quedo atenta a su respuesta dentro de los términos de ley.Cordialmente</t>
  </si>
  <si>
    <t>--Quedo atenta a cualquier inquietud o comentario..Cordialmente..</t>
  </si>
  <si>
    <t>VARGAS VIDAL ARNOLD</t>
  </si>
  <si>
    <t>15:13:29</t>
  </si>
  <si>
    <t>83169579</t>
  </si>
  <si>
    <t>SEGURIDAD EL PROGRESO</t>
  </si>
  <si>
    <t>CC 83169579</t>
  </si>
  <si>
    <t>2602099</t>
  </si>
  <si>
    <t>7159946</t>
  </si>
  <si>
    <t>RFSDVDFV19B BIS NUMERO 64 15</t>
  </si>
  <si>
    <t xml:space="preserve">se acerca usuario solicitando el cambio de la fecha de la carta de rehabilitacion  y que la sabana de incapacidades salga sin espacios  </t>
  </si>
  <si>
    <t>VILLARREAL MACIAS TOMAS JOSE</t>
  </si>
  <si>
    <t>15:13:57</t>
  </si>
  <si>
    <t>19585526</t>
  </si>
  <si>
    <t>CONDOMINIO PRIVILEGIO</t>
  </si>
  <si>
    <t>NTAFUR</t>
  </si>
  <si>
    <t>CC 19585526</t>
  </si>
  <si>
    <t>4801052</t>
  </si>
  <si>
    <t>3142273078</t>
  </si>
  <si>
    <t>VDA EL SALERO</t>
  </si>
  <si>
    <t>Usuario radica derecho peticion por motivo de que no le han cumplido con el pago de incapacidades superior a 580 dias y en donde adjunta certificado de discapacidad que presenta</t>
  </si>
  <si>
    <t>POSADA BEDOYA YINA PAOLA</t>
  </si>
  <si>
    <t>16:36:05</t>
  </si>
  <si>
    <t>EMPRESA  ASOCIACION SINDICAL DE TRABAJA</t>
  </si>
  <si>
    <t>901505093</t>
  </si>
  <si>
    <t>CC 1039088235</t>
  </si>
  <si>
    <t xml:space="preserve">3148057230 </t>
  </si>
  <si>
    <t>Calle 48 # 78 a 54</t>
  </si>
  <si>
    <t>Cordial saludoempresa solicita pago de incapacidad 008730748</t>
  </si>
  <si>
    <t>HORTUA MANRIQUE MARIA ALEXANDRA</t>
  </si>
  <si>
    <t>17:05:38</t>
  </si>
  <si>
    <t>ORGANIZACION NA  ORGANIZACION NACIONAL DE SERVI</t>
  </si>
  <si>
    <t>800126688</t>
  </si>
  <si>
    <t>SERVINACIONAL LTDA</t>
  </si>
  <si>
    <t>DIAGUIRRE</t>
  </si>
  <si>
    <t>CC 1110499015</t>
  </si>
  <si>
    <t>300108957</t>
  </si>
  <si>
    <t>cr 37 nro 1-09</t>
  </si>
  <si>
    <t>soliicita pago de incapacidadess 8648662-87000524-9734919-8807413-8852068-8880423-8880452-9006796-9006900</t>
  </si>
  <si>
    <t>18:31:10</t>
  </si>
  <si>
    <t>ARDILA BENITEZ JUAN DAVID</t>
  </si>
  <si>
    <t>1234340858</t>
  </si>
  <si>
    <t>ASEMGESTION S.A.S</t>
  </si>
  <si>
    <t>MAAQUINTERO</t>
  </si>
  <si>
    <t>3202933356</t>
  </si>
  <si>
    <t>CRA 3 N 5   56 BARRIO EL CENTRO APT 2</t>
  </si>
  <si>
    <t xml:space="preserve">REPRESENTANTE LEGAL DE LA EMPRESA ASEMGESTION SA.S SOLICITAN QUE AL COLABORADOR ANGIE PAOLA CACERES ARAQUE CC 1102380051 EL CUAL INGRESO A NUESTRA EMPRESA EL 01-08-2022 UN SUELDO DE DOS SALARIOS MINIMOS LEGALES MENSUALES VIGENTES LOS CUALES A LA FECHA CONSERVA  SOLICITA PAGO DE INCAPACIDAD PEEG 884195 POR 15 DIAS Y LA INCAPACIDAD PEEG 8968153 FUE LIQUIDAS SOBRE UN SALARIO MINIMO LEGAL MENSUAL VIGENTE PARA LO QUE PETICIONAMOS SEA  CORREGIDO EN SU BASE DE DATPS Y LIQUIDADO DE MANERA CORRECTA PARA TAL EFECTO SE PETICIONA DE IGUAL MANERA TENER EN CUENTA EL VALOR DEL MISMO PARA QUE CORRECTAMENTE SE LIQUIDE LA INCAPACIDA LICENCIA DE MATERNIDAD </t>
  </si>
  <si>
    <t>GOMEZ ARISTIZABAL JOSE ARCESIO</t>
  </si>
  <si>
    <t>29/04/2023</t>
  </si>
  <si>
    <t>10:26:38</t>
  </si>
  <si>
    <t>NA  ALCALDIA MUNICIPIO DE GRANADA</t>
  </si>
  <si>
    <t>890983728</t>
  </si>
  <si>
    <t>CC 70826397</t>
  </si>
  <si>
    <t>3122958260</t>
  </si>
  <si>
    <t>CALLE 20 20 05</t>
  </si>
  <si>
    <t>GUZMAN JUYO ERIKA TATIANA</t>
  </si>
  <si>
    <t>11:02:20</t>
  </si>
  <si>
    <t>GUZMAN JUYO ROYAL ASESORIAS SAS</t>
  </si>
  <si>
    <t>901312305</t>
  </si>
  <si>
    <t>ROYAL ASESORIAS SAS</t>
  </si>
  <si>
    <t>YAOLAYA</t>
  </si>
  <si>
    <t>CC 1073521610</t>
  </si>
  <si>
    <t>3138803</t>
  </si>
  <si>
    <t>CARRERA3 2 86  BARRIO EL DIAMANTE</t>
  </si>
  <si>
    <t xml:space="preserve">empresa solita sea valido respuesta de derecho de peticion con numero de radicacion 2370099 la cual no corresponde a lo solicitado se anexan soporter para validacion solicita resputa formail al correo qualityservicescota@gmail.comcel 3222394130 </t>
  </si>
  <si>
    <t>TORRES ARENAS CLARA INES</t>
  </si>
  <si>
    <t>11:43:04</t>
  </si>
  <si>
    <t>63317867</t>
  </si>
  <si>
    <t>FUNDACION OFTALMOLOGICA DE SAN</t>
  </si>
  <si>
    <t>CC 63317867</t>
  </si>
  <si>
    <t>6382828</t>
  </si>
  <si>
    <t>3156159062</t>
  </si>
  <si>
    <t>KR 30 17 37 SAN ALONSO</t>
  </si>
  <si>
    <t>realizar transcripcion de incapacidades en el formato requerido por colpensiones</t>
  </si>
  <si>
    <t>PORTILLA BURGOS JAIME GUILLERMO</t>
  </si>
  <si>
    <t>12:09:35</t>
  </si>
  <si>
    <t>16591064</t>
  </si>
  <si>
    <t>PORTILLA BURGOS  JAIME GUILLER</t>
  </si>
  <si>
    <t>CC 16591064</t>
  </si>
  <si>
    <t>3360201</t>
  </si>
  <si>
    <t>KR R 43 14C 35 CS 3A</t>
  </si>
  <si>
    <t xml:space="preserve">Derecho de Peticion recibido en linea de frnte por Andrea GarciaAfiliado exige radicar  para que le cancelen las incapacidades de enero febrero y marzo del 2023 que no se las dio ningun medico  osea no existen </t>
  </si>
  <si>
    <t>URIBE VELASQUEZ RAUL DARIO</t>
  </si>
  <si>
    <t>12:12:24</t>
  </si>
  <si>
    <t>71680478</t>
  </si>
  <si>
    <t>JIMENEZ RAMIREZ GLORIA STELLA</t>
  </si>
  <si>
    <t>CC 71680478</t>
  </si>
  <si>
    <t>3778884</t>
  </si>
  <si>
    <t>CL 64 59A 21 BARRIO CALATRAVA</t>
  </si>
  <si>
    <t>solicita concepto de rehabilitacion del 22-8-2022.. solicita autorizar valoracion por medicina laboral la ultima fue el 14-7-2022.. y record de incapacidades</t>
  </si>
  <si>
    <t>MARTINEZ GAITAN AURORA</t>
  </si>
  <si>
    <t>01/05/2023</t>
  </si>
  <si>
    <t>20:48:30</t>
  </si>
  <si>
    <t>1118471100</t>
  </si>
  <si>
    <t>MARTINEZGAITANAURORA</t>
  </si>
  <si>
    <t>CC 1118471100</t>
  </si>
  <si>
    <t>4296861</t>
  </si>
  <si>
    <t>KR 15A 10 17 BARRIO EL DORADO</t>
  </si>
  <si>
    <t>Asunto: DERECHO DE PETICION COBRO DE INCAPACIDADES.</t>
  </si>
  <si>
    <t>09/05/2023</t>
  </si>
  <si>
    <t>LONDOÑO VALENCIA ANA MARIA</t>
  </si>
  <si>
    <t>10:46:02</t>
  </si>
  <si>
    <t>30322337</t>
  </si>
  <si>
    <t>YARENASO</t>
  </si>
  <si>
    <t>CC 30322337</t>
  </si>
  <si>
    <t>3217159461</t>
  </si>
  <si>
    <t>BARRIO MIRAMAR ARANZAZU CAS  4</t>
  </si>
  <si>
    <t>Usuaria presenta derecho de peticion solicitando que el pago de incapacidades que estan realizando a nombre del señor JOSE HERNANDO PINEDA  OSORIO .. quien fallecio el 17/10/2018  lo realicen a nombre de la señora ANA MARIA LONDOÑO VALENCIA (esposa).. ya BAMCOLOMBIA no le entrega el dinero porque no esta a nombre de ella.se adjunta registro civil matrimonial.. certificado de defucion copias de cedula de fallecido y esoposa.. derecho de peticion y demas docuemntos antes radicados.</t>
  </si>
  <si>
    <t>DROGUERIA METRO HOSPITALARIA</t>
  </si>
  <si>
    <t xml:space="preserve">  DROGUERIA METRO HOSPITALARIA</t>
  </si>
  <si>
    <t>901105640</t>
  </si>
  <si>
    <t>NT 901105640</t>
  </si>
  <si>
    <t>6053395550</t>
  </si>
  <si>
    <t>CRA  42F N  75B 60</t>
  </si>
  <si>
    <t xml:space="preserve"> Fecha del Inconveniente (Dia/Mes/Año) : 01/04/2023 Lugar del Inconveniente:  BARRANQUILLA Persona que lo atendio: NUEVA EPS Medio por el que quiere la respuesta:  email : contabilidadmetrohospitalaria@gmail.com ..............................................  Resumen de la Queja:  PAGO  LICENCIA DE MATERNIDAD DE LA TRABAJADORA FANNY  PAJARO CC  1.140.871.585 FUE RECONOCIDO   CON UN SALARIO  INFERIOR AL SALARIO  MINIMO  MENSUAL VIGENTE Y POR  LEY NO SE  PUEDE PAGAR  UNA  RECONCER  UNA  INCACODAD MENOR  A ESTE  VALOR.</t>
  </si>
  <si>
    <t>COMERCIALIZADORA PAÑALERA DE COLOMBIA SAMVI SAS</t>
  </si>
  <si>
    <t xml:space="preserve">  COPACOL SAMVI</t>
  </si>
  <si>
    <t>901385775</t>
  </si>
  <si>
    <t>NT 901385775</t>
  </si>
  <si>
    <t>CRA 93 C</t>
  </si>
  <si>
    <t xml:space="preserve"> Fecha del Inconveniente (Dia/Mes/Año) : 15/04/2023 Lugar del Inconveniente:  INTERNT  Persona que lo atendio: INTERNET Medio por el que quiere la respuesta:  email : copacolsamvi@gmail.com ..............................................  Resumen de la Queja:  POR MEDIO DE LA PRESENTE SOLICITO REVISAR EL PAGO DE LAS PRESTACIONES DE LA SRA DORIS ADRIANA ORTIZ . EN SU CARTA ENVIADA EL 15 DE ABRIL DEL 2023 DICE: NO SE ENCONTRÓ PROCEDENTE EL RECONOCIMIENTO ECONÓMICO POR LAS RAZONES QUE SE EXPONEN A CONTINUACIÓN:EL AFILIADO NO CUMPLE CON EL TIEMPO MÍNIMO DE COTIZACIÓN: CUATRO (4) SEMANAS (28 DÍAS) EN FORMA ININTERRUMPIDA Y COMPLETA PARA ACCEDER AL RECONOCIMIENTO. FUNDAMENTO NORMATIVO DECRETO 780 DE 2.016.. ART.2.1.13.3</t>
  </si>
  <si>
    <t xml:space="preserve"> DECRETO 2353 DE 2015.. ART 81. TENGO UNA CARTA ENVIADA POR USTEDES CON FECHA DE AFILIACION DEL 16 DE ENERO DE 2023. </t>
  </si>
  <si>
    <t>CHASOY BASTIDAS MARIA CONCEPCION</t>
  </si>
  <si>
    <t>13:28:39</t>
  </si>
  <si>
    <t>52031272</t>
  </si>
  <si>
    <t>CC 52031272</t>
  </si>
  <si>
    <t>2800047</t>
  </si>
  <si>
    <t>TRANSVERSAL 19 B NUMERO 1 G 40 EDUARDO SANTOS</t>
  </si>
  <si>
    <t>buena tarde afiliada radica documento de colpensiones donde le estan solicitando certificados de incapacidades ya que los aportados no cumplen con los requisitos establecidos en el articulo 2.2.3.3.2 del decreto 1427 del 29 de julio de 2022</t>
  </si>
  <si>
    <t>HERNANDEZ MEJIA YANETH</t>
  </si>
  <si>
    <t>14:59:59</t>
  </si>
  <si>
    <t>1000766143</t>
  </si>
  <si>
    <t>CC 1000766143</t>
  </si>
  <si>
    <t>5490900</t>
  </si>
  <si>
    <t>3103356874</t>
  </si>
  <si>
    <t>CL 4 1 70</t>
  </si>
  <si>
    <t>Solicito  se reliquide mi licencia de maternida.. puesto que mi IBC era de $2.000.000 y me estan liquidando sobre un salario minimo.</t>
  </si>
  <si>
    <t>TERMOTECNICA COINDUSTRIAL S.A.S</t>
  </si>
  <si>
    <t>15:29:50</t>
  </si>
  <si>
    <t>sa  TERMOTECNICA COINDUSTRIAL S.A.</t>
  </si>
  <si>
    <t>890903035</t>
  </si>
  <si>
    <t>NT 890903035</t>
  </si>
  <si>
    <t xml:space="preserve"> 6507777</t>
  </si>
  <si>
    <t>CALLE 100 N 9A 45 TORRE 2 OFICINA 501</t>
  </si>
  <si>
    <t xml:space="preserve">empresa solicita pago de incapacidad del cc 96189920 jonander edilfer amaya </t>
  </si>
  <si>
    <t>AGREGADOS MARTINEZ</t>
  </si>
  <si>
    <t xml:space="preserve">  AGREGADOS MARTINEZ</t>
  </si>
  <si>
    <t>900722576</t>
  </si>
  <si>
    <t>NT 900722576</t>
  </si>
  <si>
    <t>2755410</t>
  </si>
  <si>
    <t>PLAZAS DEL BOSQUE OFICINA 303</t>
  </si>
  <si>
    <t xml:space="preserve"> Fecha del Inconveniente (Dia/Mes/Año) : 26/04/2023 Lugar del Inconveniente:  IBAGUÉ Persona que lo atendio: LINEA DE ATENCIÓN AL USUARIO VIA TELEFONICA Medio por el que quiere la respuesta:  correspondencia : PLAZAS DEL BOSQUE OFICINA 303 ..............................................  Resumen de la Queja:  BUENAS TARDES.. DESDE EL MES DE MARZO DEL PRESENTE AÑO SE ENVIO UN CORREO SOLICITANDO LA VALIDACIÓN DE PAGO DE LAS INCAPACIDADES CORRESPONDIENTES A NUESTRO COLABORADOR CRISTIAN CAMILO CAMARGO BASTOS.. DE IGUAL MANERA SE ENVÍA UNA PQR POR EL PORTAL.. PERO A LA FECHA DE HOY EN LA EPS INDICAN QUE NO SE REGISTRA PQR Y TAMPOCO CORREO.EL MOTIVO DE LA PETICIÓN ES PARA DAR RESPUESTA A LA SOLICITUD QUE NUEVA EPS REALIZÓ RESPECTO AL RECORD DE INCAPACIDADES QUE SOLICITAN DE LA EPS ANTERIOR DEL COLABORADOER.. LA CUAL ES MEDIMAS.. DE LA CUAL OBTUVIMOS COMO RESPUESTA UN OFICIO DEL PERSONAL EN LIQUIDACIÓN DONDE INDICAN QUE YA NO ES POSIBLE OBTENER ESE RECORD DE INCAPACIDADES.AGRADECEMOS VALIDAR NUESTRA SOLICITUD DE NUEVO Y ESPERAMOS SU PRONTA RESPUESTA.</t>
  </si>
  <si>
    <t>RODRIGUEZ JIMENEZ CARLOS JULIO</t>
  </si>
  <si>
    <t xml:space="preserve">  GLOBAL LOGISTICA Y SERVICIOS</t>
  </si>
  <si>
    <t>900254518</t>
  </si>
  <si>
    <t>CC 9630090</t>
  </si>
  <si>
    <t>3126427305</t>
  </si>
  <si>
    <t>CALLE 15 N 1 27</t>
  </si>
  <si>
    <t xml:space="preserve"> Fecha del Inconveniente (Dia/Mes/Año) : 25/02/2023 Lugar del Inconveniente:  INCAPACIDAD AUTORIZADA Persona que lo atendio: JULIO ANDRES RAMIREZ Medio por el que quiere la respuesta:  correspondencia : CALLE 15 N 1 27 ..............................................  Resumen de la Queja:  BUENAS TARDES TENEMOS UNA INCAPACIDAD   DE SEÑOR CARLOS JULIO RODRIGUEZ JUMENEZ DE LA FECHA 25-02-2023 AL 04-03-2023 LA CUAL EN EL SISTEMA SALE AUTORIADA PERO NO REFLEJA PAGO PORQUE EL SEÑOR YA NO PERTENECE A LA COMPAÑIA.. QUISIERA SABER QUE PASOS DE LLEVAR PARA EL PAGO DE DICHA INCAPACIDAD.. YA QUE AL EX EMPLEADO EN MENSION NUNCA SE LE NEGO EL DERECHO A SU INCAPÀCIDAD </t>
  </si>
  <si>
    <t>AMAZON OPERATION SERVICES COL SAS</t>
  </si>
  <si>
    <t xml:space="preserve">  AMAZON OPERATION SERVICE</t>
  </si>
  <si>
    <t>901180732</t>
  </si>
  <si>
    <t>NT 901180732</t>
  </si>
  <si>
    <t>7461000</t>
  </si>
  <si>
    <t>CARRERA 16 NO 97  46</t>
  </si>
  <si>
    <t xml:space="preserve"> Fecha del Inconveniente (Dia/Mes/Año) : 02/05/2023 Lugar del Inconveniente:  PORTAL DE EMPLEADORES Persona que lo atendio: NO SE IDENTIFICA Medio por el que quiere la respuesta:  correspondencia : CARRERA 16 NO 97  46  ..............................................  Resumen de la Queja:  DE ACUERDO CON LA RESPUESTA A LA PQR 2414023 SE IDENTIFICA QUE LA EPS NO RESPONDE DE ACUERDO A LO REQUERIDO - SE SOLICITA INFORMACIÓN DE LA INCAPACIDAD DE SIERRA LUGO DIEGO ALEJANDRO CON CC 1057598377.. DEL 05-04-2022 AL 04-05-2022.. A LA CUAL YA SE LE HIZO LA SOLICITUD DE PAGO POR MEDIO DEL PORTAL DEL EMPLEADOR.. PERO A LA FECHA LA EMPRESA NO HA RECIBIDO MAYOR INFORMACIÓN. NUEVAMENTE SE SOLICITA INFORMACIÓN DE ESTA INCAPACIDAD Y SU ESTADO.NO SE REQUIERE DE INSTRUCTIVOS.. DADO QUE EL PROCESO YA SE REALIZÓ</t>
  </si>
  <si>
    <t>1</t>
  </si>
  <si>
    <t>LEAL CONTRERAS LUIS ALBERTO</t>
  </si>
  <si>
    <t>17:11:40</t>
  </si>
  <si>
    <t>13468010</t>
  </si>
  <si>
    <t>AUTO REPUESTOS SUPERIOR LTDA</t>
  </si>
  <si>
    <t>CC 13468010</t>
  </si>
  <si>
    <t>5781125</t>
  </si>
  <si>
    <t>3212874861</t>
  </si>
  <si>
    <t>CL 24 9 83 BR BELLAVISTA</t>
  </si>
  <si>
    <t>Solicita que la EPS expida las certificaciones de las incapacidades como lo solicita el fondo de pensiones..</t>
  </si>
  <si>
    <t>10/05/2023</t>
  </si>
  <si>
    <t>BERMUDEZ PULIDO RIGOBERTO</t>
  </si>
  <si>
    <t>08:10:42</t>
  </si>
  <si>
    <t>456795</t>
  </si>
  <si>
    <t>BERMUDEZPULIDORIGOBERTO</t>
  </si>
  <si>
    <t>CC 456795</t>
  </si>
  <si>
    <t>3118534828</t>
  </si>
  <si>
    <t>7326231</t>
  </si>
  <si>
    <t>CALLE 1 D   2   14</t>
  </si>
  <si>
    <t xml:space="preserve">AFILAIDO SOLICITA  PAGO DE INCAPACIDADES SUPERIORES  A 540 DIAS </t>
  </si>
  <si>
    <t>RAMIREZ BENITEZ MARIA CAMILA</t>
  </si>
  <si>
    <t xml:space="preserve">  MARMOLES Y GRANITOS DI PIETRA</t>
  </si>
  <si>
    <t>901174551</t>
  </si>
  <si>
    <t>CC 1024592936</t>
  </si>
  <si>
    <t>3146139449</t>
  </si>
  <si>
    <t>CLL 101 B  82 G 13</t>
  </si>
  <si>
    <t xml:space="preserve"> Fecha del Inconveniente (Dia/Mes/Año) : 27/04/2023 Lugar del Inconveniente:  PLATAFORMA Persona que lo atendio: PORTAL TRANSACCIONAL  Medio por el que quiere la respuesta:  correspondencia : CLL 101 B  82 G 13 ..............................................  Resumen de la Queja:  BUENAS TARDES. ESCRIBO ESTA SOLICITU YA QUE A LA FECHA AUN NO HAN PAGADO LA LICENCIA DE MATERNIDAD GENERADA PARA LA COLABORADORA MARIA CAMILIA RAMIREZ.. IDENTIFICADO CON CEDULA DE CUIDADANIA NUMERO 1.024.592.936 LA CUAL PRESENTA UNA INCAPACIDAD POR LICENCIA DE MATERNIDAD N-008599689 LA QUE ACTUALMENTE SE ENCUENTRA TRANSCRTA. ESTA INCAPACIDAD FUE EXPEDIDA EL 13 DE JUNIO DE 2022 CON UNA FECHA DE TERMINACION AL 16 DE OCTUBRE DE 2022. A LA FECHA TAMPOCO A SIDO POSIBLE CONTACTAR CON USTEDES PARA FORMANCION DEL TRAMITE. AGRADEZCO SI POR FAVOR ME INFORMAN EN QUE ESTADO SE ENCUENTRA EL COBRO DE LA MISMA. MUCHAS GRACIAS </t>
  </si>
  <si>
    <t>LABORATORIO  DENTAL LUIS MILANES S A S</t>
  </si>
  <si>
    <t>10:38:46</t>
  </si>
  <si>
    <t>S.A.S  LABORATORIO  DENTAL LUIS MILAN</t>
  </si>
  <si>
    <t>900442584</t>
  </si>
  <si>
    <t>LABORATORIO  DENTAL LUIS MILAN</t>
  </si>
  <si>
    <t>NT 900442584</t>
  </si>
  <si>
    <t>3004700386</t>
  </si>
  <si>
    <t>CL 40 NRO 3N 51</t>
  </si>
  <si>
    <t xml:space="preserve">Asunto: SOLICITUD PAGO DE INCAPACIDADES Buen día Solicito amablemente información sobre el pago de las incapacidades relacionadas.  Cordialmente.. </t>
  </si>
  <si>
    <t>ROA RICO BLANCA GRACIELA</t>
  </si>
  <si>
    <t>11:07:39</t>
  </si>
  <si>
    <t>51705567</t>
  </si>
  <si>
    <t>PETROCOMBUSTION SAS</t>
  </si>
  <si>
    <t>CC 51705567</t>
  </si>
  <si>
    <t>3115665465</t>
  </si>
  <si>
    <t>3138921087</t>
  </si>
  <si>
    <t>CL 10B 81F 20</t>
  </si>
  <si>
    <t>usuaria refiere  con base en carta anexa a esta solitud .. de respuesta de medicina laboral que aun no ha recibido notificacion ni por parte de nueva eps ni de fondo de pensiones de que ya haya llegado el concepto de rehabilitación ella requiere saber caunto tiempo o que debe hacer solicita validar caso.. de igual manera requiere aclaracion desde cuado empieza a pagar la incapcidad el fndo de pensnes ya que ella lleva 140 dias pero tiene un lapso de varios meses en donde trabajo es decir no son continuas las incapaciadades.. favor verificar</t>
  </si>
  <si>
    <t>OÑATE BRAVO DEIVER JOSE</t>
  </si>
  <si>
    <t xml:space="preserve">  DEIVER JOSE OÑATE</t>
  </si>
  <si>
    <t>11165476</t>
  </si>
  <si>
    <t>CC 11165476</t>
  </si>
  <si>
    <t>TRANS 6A D29 35</t>
  </si>
  <si>
    <t xml:space="preserve"> Fecha del Inconveniente (Dia/Mes/Año) : 26/04/2023 Lugar del Inconveniente:  PLATAFORMA Persona que lo atendio: NN Medio por el que quiere la respuesta:  email : mayeca1127@gmail.com ..............................................  Resumen de la Queja:  RADIQUE LA LICENCIA DE PATERNIDAD POR MEDIO DE LA EMPRESA.. HASTA LA FECHA NO HAN REALIZADO EL PAGO Y QUIERO SABER PORQUE EL MONTO ES TAN BAJO SI CORRESPONDE A 2 SEMANS Y ME ESTAN LIQUIDANDO SOLO $166.000 HASTA DONDE SE POR LEY SE LIQUIDA SOBRE EL INGRESO DE COTIZACION Y MI INGRESO ES DEL MLV Y SOLO ME ESTAN LIQUIDANDO SOBRE UN PORCENTAJE.. AGRADEZCO LA ACLARACION Y LA COLABORACION PARA EL DESEMBOLSO DE DICHO PAGO.</t>
  </si>
  <si>
    <t>HUELGAS BETANCOURT MARIA EDITH</t>
  </si>
  <si>
    <t>13:59:21</t>
  </si>
  <si>
    <t>55174092</t>
  </si>
  <si>
    <t>JMMUNOZR</t>
  </si>
  <si>
    <t>CC 55174092</t>
  </si>
  <si>
    <t>8706730</t>
  </si>
  <si>
    <t>ASENTAMIENTO MONTE  BELLO  LOTE  20</t>
  </si>
  <si>
    <t>usuaria radica anexos ha solicitud de respuesta documentos para el reconocimieto pago de incapacidades.</t>
  </si>
  <si>
    <t>PEREZ OQUENDO TAILY</t>
  </si>
  <si>
    <t xml:space="preserve">  ENLACES ESTRATEGICOS SAS</t>
  </si>
  <si>
    <t>900728054</t>
  </si>
  <si>
    <t>CC 1143373381</t>
  </si>
  <si>
    <t>2326970</t>
  </si>
  <si>
    <t>CALLE 161 A 20 92</t>
  </si>
  <si>
    <t xml:space="preserve"> Fecha del Inconveniente (Dia/Mes/Año) : 27/04/2022 Lugar del Inconveniente:  CUNDINAMARCA  Persona que lo atendio: . Medio por el que quiere la respuesta:  correspondencia : CALLE 161 A 20 92 ..............................................  Resumen de la Queja:  EL COLABORADOR IDENTIFICADO CON CC NUMERO 1143373381 PRESENTA A LA FECHA INCAPACIDAD SIN RECONOCIMIENTO ECONOMICO POR PARTE DE LA ENTIDAD LA CUAL INICIA EL 27 DE AGOSTO DE 2022 Y FINALIZA EL 29 DE AGOSTO DE 2022 POR LO CUAL QUEREMOS SABER EL MOTIVO DEL NO PAGO O NEGACION DE LA MISMA QUEDAMOS ATENTOS </t>
  </si>
  <si>
    <t xml:space="preserve">  ARIS MINING MARMATO</t>
  </si>
  <si>
    <t>890114642</t>
  </si>
  <si>
    <t>NT 890114642</t>
  </si>
  <si>
    <t xml:space="preserve"> Fecha del Inconveniente (Dia/Mes/Año) : 01/04/2023 Lugar del Inconveniente:  VIRTUAL Persona que lo atendio: VIRTUAL Medio por el que quiere la respuesta:  email : operaciones@sabinaconsultores.com ..............................................  Resumen de la Queja:  CORDIAL SALUDOSOLICITAMOS AMABLEMENTE RELIQUIDACION DE INCAPACIDAD 8625445 DEL SR. BUENO LENGUA JORGE LUIS CC 9911656 FECHA DE INICIO 28/11/2022 TODA VEZ QUE NO EXISTE INTERRUPCION EN PRORROGAS.. LA INCAPACIDAD ES INICIAL COMO SE EVIDENCIA EN EL CERTIFICADO.GRACIAS POR LA ATENCION PRESTADA</t>
  </si>
  <si>
    <t>15:22:52</t>
  </si>
  <si>
    <t>solicitud de pago de incapacidad medica antes del 28 de abril del 2023 para abstener nuevo desacato de tutelaBuena tarde tengan ustedes un cordial saludo por medio de la presente solicito el pago de incapacidad medica del 15 de abril hasta el 29 de abril del 2023  por 15 dias antes del 28 de abril del 2023 para abstener nuevo desacato de tutela.. recuerde que la continuidad de desacatos son pruebas antes cualquier demanda penal y administrativa ante dichas negligencias y omisiones de ordenes judiciones y de funciones el cual la superitendencia de salud ya tiene a su dispocion las quejas por las mismas razones reiteradamente el cualconlleva a daños irremediables a la salud.. minimo vital seguridad social y vida digna. Gracias por su cordial atencion espero un nuevo radicado de queja y vigilancia.. como tambien espero fecha y notificacion de dicho pago... Este comunicado tambien quedara como evidencia ante el nuevo desacato llegado al caso de no verse reflejado el pago para el viernes 28 de abril del 2023. ATT.. WARRENT STEADY GALLEGO ALZATEC.C.1144168161</t>
  </si>
  <si>
    <t>CARDONA  HERNANDO DE JESUS</t>
  </si>
  <si>
    <t>17:36:19</t>
  </si>
  <si>
    <t>15403295</t>
  </si>
  <si>
    <t>CARDONA OSPINA ROSALBA</t>
  </si>
  <si>
    <t>SAJARAMILLO</t>
  </si>
  <si>
    <t>E.S.E. HOSPITAL SAN JUAN DE DIOS SANTAFE DE ANTIOQUIA</t>
  </si>
  <si>
    <t>CC 15403295</t>
  </si>
  <si>
    <t>8531030</t>
  </si>
  <si>
    <t>3007747781</t>
  </si>
  <si>
    <t>CARRERA 18 NUMER I 13 56 SANTAFE DE ANTIOQUIA</t>
  </si>
  <si>
    <t>SOLICITAN CERTIFICADO DE INCAPACIDAD QUE CUMPLA CON LOS REQUISITOS SOLICITADOS POR EL FONDO DE PENSION.. SE ADJUNTAN SOPORTES</t>
  </si>
  <si>
    <t xml:space="preserve">  CONJUNTO RESIDENCIAL ANTIGUA</t>
  </si>
  <si>
    <t>80024158</t>
  </si>
  <si>
    <t>3177173493</t>
  </si>
  <si>
    <t>CALLE1 59 60</t>
  </si>
  <si>
    <t xml:space="preserve"> Fecha del Inconveniente (Dia/Mes/Año) : 19/01/2023 Lugar del Inconveniente:  CALI Persona que lo atendio: NUEVA EPS Medio por el que quiere la respuesta:  email : antiguacali@gmail.com ..............................................  Resumen de la Queja:  POR FAVOR SOLICITO EMITIR CERTIFICADO DE INCAPACIDAD DORIS CARMINA CORTES LEYTON CC 31980864 SEGUN DECRETO1427 DEL 29 DE JULIO 2022 PARA QUE PUEDA SER ADMITIDA LA DOCUMENTACION EN LA AFP </t>
  </si>
  <si>
    <t>BABATIVA HERRERA KENLY LORENA</t>
  </si>
  <si>
    <t xml:space="preserve">  KENLY LORENA BABATIVA HERRERA</t>
  </si>
  <si>
    <t>1104708914</t>
  </si>
  <si>
    <t>CC 1104708914</t>
  </si>
  <si>
    <t>MZ D CASA 9 PISO 1 LA ROCA 2</t>
  </si>
  <si>
    <t xml:space="preserve"> Fecha del Inconveniente (Dia/Mes/Año) : 27/04/2023 Lugar del Inconveniente:  SOLICITUD INFORMACIÓN INCAPACIDAD  Persona que lo atendio: SOLICITUD INFORMACIÓN INCAPACIDAD  Medio por el que quiere la respuesta:  correspondencia : MZ D CASA 9 PISO 1 LA ROCA 2  ..............................................  Resumen de la Queja:  CORDIAL SALUDO SOLICITO ME REGALEN INFORMACIÓN DEL PAGO DE MI INCAPACIDAD RADICADA EL 3 DE OCTUBRE DE 2022 N0 DE AUTORIZACIÓN 1710713 N0 DE SOLICITUD 186801660 NÚMERO DE INCAPACIDAD 0008357743 GRACIAS </t>
  </si>
  <si>
    <t>VALENCIA DE RODRIGUEZ MARIA DORIS</t>
  </si>
  <si>
    <t>07:50:38</t>
  </si>
  <si>
    <t>29327911</t>
  </si>
  <si>
    <t>CC 29327911</t>
  </si>
  <si>
    <t>3146413968</t>
  </si>
  <si>
    <t xml:space="preserve">BARRIO EL ROSAL MZ C CS 26    </t>
  </si>
  <si>
    <t>PETICION? Se solicita a NUEVA EPS realizar los pagos correspondientes a lassiguientes incapacidades: No. 8093718.. No. 8093748.. No. 8129502..No. 821075.. No. 8210800 y No. 8213365. A pesar de haber realizadomúltiples solicitudes.. hasta la fecha no se ha recibido una respuestapositiva por parte de la EPS.? Se solicita a la EPS que.. al realizar los pagos correspondientes.. seenvíen los comprobantes de pago correspondientes.? En caso de haber realizado los pagos correspondientes a lasincapacidades anteriormente mencionadas.. se nos envíen original ocopias del soporte de pago para su debida constancia.</t>
  </si>
  <si>
    <t>JIMENEZ BARBOSA JUAN ALBERTO</t>
  </si>
  <si>
    <t>12:55:41</t>
  </si>
  <si>
    <t>5045055</t>
  </si>
  <si>
    <t>ACEITES MANUELITA S.A</t>
  </si>
  <si>
    <t>CC 5045055</t>
  </si>
  <si>
    <t>6611666</t>
  </si>
  <si>
    <t>3163977125</t>
  </si>
  <si>
    <t>CL 5 A SUR 49 03</t>
  </si>
  <si>
    <t>buen dia.. adjunto derecho de peticion solicitando pago de incapacidades</t>
  </si>
  <si>
    <t>LADINO LARGO NILBIA ROSA</t>
  </si>
  <si>
    <t>16:05:30</t>
  </si>
  <si>
    <t xml:space="preserve">BARAHONA  RAMIRE GUSTAVO </t>
  </si>
  <si>
    <t>19214507</t>
  </si>
  <si>
    <t>CC 24586011</t>
  </si>
  <si>
    <t xml:space="preserve">SOLICITA REMBOLSO DE INCAPACIDADES </t>
  </si>
  <si>
    <t>GANADERIA LA TROPICANA SAS</t>
  </si>
  <si>
    <t xml:space="preserve">  GANADERIA LA TROPICANA SAS</t>
  </si>
  <si>
    <t>901481296</t>
  </si>
  <si>
    <t>NT 901481296</t>
  </si>
  <si>
    <t>3216365</t>
  </si>
  <si>
    <t>CALLE 74 N 15 80</t>
  </si>
  <si>
    <t xml:space="preserve"> Fecha del Inconveniente (Dia/Mes/Año) : 01/10/2022 Lugar del Inconveniente:  ACACIAS Persona que lo atendio: EPS NUEVA EPS Medio por el que quiere la respuesta:  correspondencia : CALLE 74 N 15 80 ..............................................  Resumen de la Queja:  BUEN DIAEL DIA 24 DE ENERO SE RADICO UNA SOLICITUD QUE A LA FECHA NO HEMOS TENIDO RESPUESTA.. LA CUAL CORRESPONDE A LAS INCAPACIDADES DEL SEÑOR IVAN SOLANO IDENTIFICADO CON CEDULA DE CIUDADANÍA NO 17336610.. Y DE LAS CUALES SOLO HEMOS RECIBIDO EL PAGO DE 107 DÍAS.A CONTINUACIÓN.. RELACIONO NUMERO DE INCAPACIDAD.. DÍAS APROBADOS.. Y LOS DÍAS QUE PAGARON.. LAS CUALES SOLICITAMOS ACLARACIÓN DEL PAGO YA QUE NO SE HIZO EL PAGO COMPLETO DE LOS DIAS APROBADOS:NUMERO DE INCAPACIDAD 8112718.. 30 DIAS APROBADOS.. DE LOS CUALES PAGARON 5 DIAS CON EL NUMERO DE COMPROBANTE 2077208NUMERO DE INCAPACIDAD 8412769.. 30 DIAS APROBADOS.. DE LOS CUALES PAGARON 14 DIAS CON EL NUMERO DE COMPROBANTE 2227394DE ACUERDO CON EL ARTICULO 1RO DEL DECRETO 2493 DEL 2013 A LA EPS LE CORRESPONDE PAGAR POR EL CONCEPTO DE INCAPACIDAD DEL DIA 3 AL 180 . DE LOS CUALES SE HA RECIBIDO EL PAGO DE 107 DIAS.LAS INCAPACIDADES 8210041 POR 10 DIAS.. 8249699 POR 10 DIAS.. Y LA 8296308 POR 26 DIAS FUERON TRANSCRITAS Y RADICADAS.. Y NO SE HA RECIBIDO EL PAGO DE LAS MISMAS.Y LAS SIGUIENTES SE ENCUENTRAN CON SOLICITUD DE PAGO.. PERO NO HEMOS TENIDO RESPUESTA:8569661 POR 15 DIAS8412769 POR 30 DIAS 8972446 POR 30 DIAS9037366 POR 23 DIAS 9037402 POR 30 DIAS9037423 POR 18 DIASAGRADECEMOS POR FAVOR NOS ACLAREN EL PORQUE NO SE HA REALIZADO EL PAGO COMPLETO DE LAS INCAPACIDADES Y EN QUE ESTADO QUEDARAN LAS DEMÁS.QUEDAMOS ATENTOS A SU PRONTA RESPUESTA </t>
  </si>
  <si>
    <t>GARCIA  YULEIDY ALEJANDRA</t>
  </si>
  <si>
    <t>17:02:09</t>
  </si>
  <si>
    <t>INST UNIVERSITA  INST UNIVERSITARIA VISIÓN DE L</t>
  </si>
  <si>
    <t>890985417</t>
  </si>
  <si>
    <t>INST UNIVERSITARIA VISIÓN DE L</t>
  </si>
  <si>
    <t>YAGOMEZ</t>
  </si>
  <si>
    <t>CC 22001797</t>
  </si>
  <si>
    <t xml:space="preserve"> 4114848</t>
  </si>
  <si>
    <t xml:space="preserve"> circular 73#35 04 laureles </t>
  </si>
  <si>
    <t xml:space="preserve">SE SOLICITA SEAN RECONOCIDAS Y CANCELADAS LA SINCAPACIDADES  8876626-8830858 QUE CORRESPONDEN A  CC 22001797 YULYIDY  GARCIA </t>
  </si>
  <si>
    <t>LEDESMA LONDOÑO JORGE EDILBERTO</t>
  </si>
  <si>
    <t>18:08:25</t>
  </si>
  <si>
    <t>94230204</t>
  </si>
  <si>
    <t>ALMACENES EXITO SA</t>
  </si>
  <si>
    <t>AARCILAA</t>
  </si>
  <si>
    <t>CC 94230204</t>
  </si>
  <si>
    <t>5956542</t>
  </si>
  <si>
    <t>3155077252</t>
  </si>
  <si>
    <t>CL 14   11 45</t>
  </si>
  <si>
    <t>USUARIOS SOLICITA CANCELACION DE SALARIO POR INCAPACIDAD DEL 16 MARZO 2023 AL 14 ABRIL 2023.. EL SEÑOR LLEVA MAYOR A 185 DIAS NI LA ARL NI LE AMPRESA DICEN QUE NO CUBRE DICHO PAGO</t>
  </si>
  <si>
    <t>11/05/2023</t>
  </si>
  <si>
    <t>07:43:16</t>
  </si>
  <si>
    <t>CAMACHO CADENA ELIANA LICETH</t>
  </si>
  <si>
    <t>1075286730</t>
  </si>
  <si>
    <t>CC 36159162</t>
  </si>
  <si>
    <t>3223995718</t>
  </si>
  <si>
    <t>AV 2612 36</t>
  </si>
  <si>
    <t xml:space="preserve">reembolso de prestacione economicas </t>
  </si>
  <si>
    <t>PABA CASTRO RAFAELA</t>
  </si>
  <si>
    <t>09:19:16</t>
  </si>
  <si>
    <t>DIMITRI  INVERSIONES DIMITRI SAS</t>
  </si>
  <si>
    <t>900125033</t>
  </si>
  <si>
    <t>INVERSIONES DIMITRI SAS</t>
  </si>
  <si>
    <t>JCERVANTES</t>
  </si>
  <si>
    <t>CC 1047370836</t>
  </si>
  <si>
    <t>3013980107</t>
  </si>
  <si>
    <t>3203420487</t>
  </si>
  <si>
    <t xml:space="preserve">solicitud validacion incapacidad 8885768.. presenta estado autorizado y empleador en plataforma no le permite cobrar.. por lo anterior presenta escrito </t>
  </si>
  <si>
    <t>RAMIREZ PRADA DIANNA MAYRENE</t>
  </si>
  <si>
    <t>09:32:06</t>
  </si>
  <si>
    <t>63557846</t>
  </si>
  <si>
    <t>HOSPITAL INFANTIL LOS ANGELES</t>
  </si>
  <si>
    <t>CC 63557846</t>
  </si>
  <si>
    <t>7311370</t>
  </si>
  <si>
    <t>3013902127</t>
  </si>
  <si>
    <t>CALLE  21 NUMERO 41 71 BARRIO MOERA SURCO</t>
  </si>
  <si>
    <t>Buen díaUsuaria solicita pago de licencia 7979485 como INDEPENDIENTE.. ya que se encuentra en estado AUTORIZADA pero al realizar el cobro por el portal no se visualiza la licencia.. por lo cual no ha sido posible la solicitud de cobro para pago.</t>
  </si>
  <si>
    <t>CARDONA ALFEREZ CESAR AUGUSTO</t>
  </si>
  <si>
    <t xml:space="preserve">  CESAR AUGUSTO CARDONA ALFEREZ</t>
  </si>
  <si>
    <t>16355102</t>
  </si>
  <si>
    <t>CC 16355102</t>
  </si>
  <si>
    <t xml:space="preserve"> Fecha del Inconveniente (Dia/Mes/Año) : 28/04/2023 Lugar del Inconveniente:  BOGOTÁ Persona que lo atendio: DIEGO ALCANTARA Medio por el que quiere la respuesta:  correspondencia : CALLE70932 ..............................................  Resumen de la Queja:  EN NUESTRA CARTERA DE PRESTACIONES ECONÓMICAS REGISTRA LA   INCAPACIDAD # 0 0088839431EMITIDA POR NUEVA EPS Y CORRESPONDIENTES AL TRABAJADOR CESAR AUGUSTO CARDONA ALFEREZ IDENTIFICADO CON CC 16355102 TRANSCRITA.POR LO ANTERIOR SOLICITAMOS MEDIANTE RESPUESTA ESCRITA  A NUEVA  EPS VERIFICAR E INFORMARNOS DE MANERA  ESPECÍFICA Y DETALLADA EL MOTIVO POR EL CUAL ESTA INCAPACIDAD NO HA SIDO AUTORIZADA PARA PAGO.</t>
  </si>
  <si>
    <t>PORTELA PARGA JONNATAN</t>
  </si>
  <si>
    <t xml:space="preserve">  JONNATAN PORTELA PARGA</t>
  </si>
  <si>
    <t>1054546214</t>
  </si>
  <si>
    <t>CC 1054546214</t>
  </si>
  <si>
    <t xml:space="preserve"> Fecha del Inconveniente (Dia/Mes/Año) : 28/04/2023 Lugar del Inconveniente:  BOGOTÁ Persona que lo atendio: DIEGO ALCANTARA Medio por el que quiere la respuesta:  correspondencia : CALLE70932 ..............................................  Resumen de la Queja:  EN NUESTRA CARTERA DE PRESTACIONES ECONÓMICAS REGISTRA LA   INCAPACIDAD # 0 0088839431EMITIDA POR NUEVA EPS Y CORRESPONDIENTES AL TRABAJADOR JONNATAN PORTELA PARGA  IDENTIFICADO CON CC 1054546214 AUTORIZADA.POR LO ANTERIOR SOLICITAMOS MEDIANTE RESPUESTA ESCRITA  A NUEVA  EPS VERIFICAR E INFORMARNOS DE MANERA  ESPECÍFICA Y DETALLADA EL MOTIVO POR EL CUAL ESTA INCAPACIDAD NO HA SIDO AUTORIZADA PARA PAGO.</t>
  </si>
  <si>
    <t>RAMIREZ MENA LUZ ESTELLA</t>
  </si>
  <si>
    <t>43515185</t>
  </si>
  <si>
    <t>RECUPERAR S A S</t>
  </si>
  <si>
    <t>YBERMUDEZG</t>
  </si>
  <si>
    <t>CC 43515185</t>
  </si>
  <si>
    <t>3112344366</t>
  </si>
  <si>
    <t>2119453</t>
  </si>
  <si>
    <t>KR 58EE84A10</t>
  </si>
  <si>
    <t>Buenas tardes..Usuaria solicita se le paguen las incapacidades que se le estan debiendo.. ya que no se le envió el concepto Desfavorable a Colpensoiones.</t>
  </si>
  <si>
    <t>RAMA JUDICIAL NARIÑO</t>
  </si>
  <si>
    <t>LOPEZ GUERRERO FATIMA SOLEDAD</t>
  </si>
  <si>
    <t>36756234</t>
  </si>
  <si>
    <t>NT 800165872</t>
  </si>
  <si>
    <t>3117509972</t>
  </si>
  <si>
    <t>CL 16 KR 24 BARRIO OBRERO 1</t>
  </si>
  <si>
    <t>el pago de incapcidades</t>
  </si>
  <si>
    <t>APARICIO RODRIGUEZ FABIAN ANTONIO</t>
  </si>
  <si>
    <t>09:33:04</t>
  </si>
  <si>
    <t>6318137</t>
  </si>
  <si>
    <t>PICHICHI CORTE SA</t>
  </si>
  <si>
    <t>LIMOLINA</t>
  </si>
  <si>
    <t>MEDICIPS S.A.S SEDE GUACARI</t>
  </si>
  <si>
    <t>CC 6318137</t>
  </si>
  <si>
    <t>2530163</t>
  </si>
  <si>
    <t>3165693378</t>
  </si>
  <si>
    <t>CL 8 A 10 75 EL LIMONAR</t>
  </si>
  <si>
    <t>los certificados de incapacidad aportados no cumplen con los requisitos minimos establecidos.. solicitud colpensiones</t>
  </si>
  <si>
    <t>BAUTISTA GOMEZ HECTOR SAMUEL</t>
  </si>
  <si>
    <t>08:38:09</t>
  </si>
  <si>
    <t>OLPAR  COMERCIALIZADORA OLPAR SAS</t>
  </si>
  <si>
    <t>901195564</t>
  </si>
  <si>
    <t>COMERCIALIZADORA OLPAR SAS</t>
  </si>
  <si>
    <t>CC 14326832</t>
  </si>
  <si>
    <t>3014524920</t>
  </si>
  <si>
    <t xml:space="preserve">BODEGAS NEMESIO ARANGO BOD 7 Y 8 </t>
  </si>
  <si>
    <t>se solicita el reconocimiento economico de las siguientes incapacidades nombradas en el oficio</t>
  </si>
  <si>
    <t>SANCHEZ ANDRADE DANIELA</t>
  </si>
  <si>
    <t>09:25:42</t>
  </si>
  <si>
    <t>NA  ALCALDIA MUNICIPAL DE HACARI</t>
  </si>
  <si>
    <t>800099241</t>
  </si>
  <si>
    <t>CC 1064840996</t>
  </si>
  <si>
    <t>5110032</t>
  </si>
  <si>
    <t>CALLE 12 11 76</t>
  </si>
  <si>
    <t>SE SOLICITA PAGO DE LICENCIA DE MATERNIDAD</t>
  </si>
  <si>
    <t>ESTANISLAO MEJIA MARIELA</t>
  </si>
  <si>
    <t>10:10:04</t>
  </si>
  <si>
    <t>63434067</t>
  </si>
  <si>
    <t>SARMIENTO PEREZ PEDRO ENRIQUE</t>
  </si>
  <si>
    <t>CC 63434067</t>
  </si>
  <si>
    <t>6013650272</t>
  </si>
  <si>
    <t>8062319</t>
  </si>
  <si>
    <t>KR  82 G 73 D 22</t>
  </si>
  <si>
    <t>Asunto: Derecho de petición La presente es un derecho de petición por parte de Mariela Estanislao mejia con Cc 63434067</t>
  </si>
  <si>
    <t>LONDOÑO  JOHN SENERY</t>
  </si>
  <si>
    <t>10:36:46</t>
  </si>
  <si>
    <t>71738710</t>
  </si>
  <si>
    <t>LONDOÑOJOHN SENERY</t>
  </si>
  <si>
    <t>CC 71738710</t>
  </si>
  <si>
    <t>3377958</t>
  </si>
  <si>
    <t>3137798920</t>
  </si>
  <si>
    <t>CL 96 39 67 PS 3 MANRIQUE</t>
  </si>
  <si>
    <t>Cordial saludoRadicado anterior de Enero 2023 # 2273044 y Radicado de PQRS  de febero por la super salud.. dan cierre a las quejas pero Afiliado aun sigue a la espera de que le llegue el certificado de Incapacidad acorde a Decreto 1427 del 29 Julio 2022.. hoy regresa a Oficina molesto pues le informaron que asistiera al fondo a cobrar Incapacidades antes de dicho decreto pero Colpensiones no procede exige que se haga el certificadoy se solicite nuevamente.. se solicita realizar el certificado de incapacidades acorde al decreto gracias.</t>
  </si>
  <si>
    <t>12/05/2023</t>
  </si>
  <si>
    <t>FUMIGACIONES ESPECIALES LTDA</t>
  </si>
  <si>
    <t xml:space="preserve">  SEPPSA FUMIESPECIAL SAS</t>
  </si>
  <si>
    <t>802014694</t>
  </si>
  <si>
    <t>NT 802014694</t>
  </si>
  <si>
    <t>3600856 3213318342</t>
  </si>
  <si>
    <t>CALLE 69 46 39</t>
  </si>
  <si>
    <t xml:space="preserve"> Fecha del Inconveniente (Dia/Mes/Año) : 29/04/2023 Lugar del Inconveniente:  RECOBRO DE LICENCIA PATERNIDAD Persona que lo atendio: OFICINA BARRANQUILLA Medio por el que quiere la respuesta:  email : ghumana@seppsa.com ..............................................  Resumen de la Queja:  BUENOS DIAS.. EL DIA 29 DE ABRIL DE 2023.. DONDE RECHAZAN EL RECONOCIMIENTO ECONOMICO DE LICENCIA DE PATERNIDAD DEL COLABORADOR LUIS ALBERTO MELENDEZ CC 1221969685.. DONDE EL CAUSAL DEL NO RECONOCIMIENTO ES EL NO PAGO DE LA SEGURIDAD DEL MES ABRIL DONDE NO LO ACEPTO PORQUE LA PLANILLA FUE PAGADA PUNTUAL COMO ES DE COSTUMBRE EL NUEMERO DE PLANILLA ES 9450204094 PARA QUE POR FAVOR VALIDEN EL PAGO Y RECONOZAN LA LICENCIA DEL COLABORADOR.QUEDO ATENTO A PRONTA RESPUESTA.</t>
  </si>
  <si>
    <t xml:space="preserve">  PAOLA PARDO VALENCIA</t>
  </si>
  <si>
    <t>1012380193</t>
  </si>
  <si>
    <t xml:space="preserve"> Fecha del Inconveniente (Dia/Mes/Año) : 02/05/2023 Lugar del Inconveniente:  PORTAL Persona que lo atendio: PORTAL Medio por el que quiere la respuesta:  correspondencia : CARRERA 29C N 71 A 48 ..............................................  Resumen de la Queja:  CORDIAL SALUDO.. REQUERIMOS DE SU COLABORACION PARA TENER RESPUESTA SOBRE EL ESTADO EN QUE SE ENCUENTRAN ESTAS INCAPACIDADES.. YA QUE NO HEMOS ENCONTRADO EL PAGO DE ESTAS 1000472229ANDERSON RODRIGUEZ SIERRA- 11/23/2022 - 11/25/20221005052558KENLLERVE KERWIN ALBERNIA HERNANDEZ - 13/12/2022- 15/12/20221005826275JESUS DAVID GALEANO MURILLO - 11/19/2022 - 11/21/20221030630833DANIELA CELIS TOVAR - 11/3/2022 - 11/6/20221065610911JUAN DAVID GARIZAO MONTERO- 11/11/2022 - 4/12/20221090469667MARTHA LORENA JAIMES MARTINEZ - 11/23/2022 - 11/25/20221101760449BRANDON STEVEN QUIROGA ARIZA -5/12/2022 - 7/12/20221121898968ALEJANDRO VELASQUEZ MORALES- 11/25/2022 - 11/29/20221121898968ALEJANDRO VELASQUEZ MORALES- 2/12/2022 - 7/12/20221140818688MARJORIE ROVIRA AMAYA- 11/23/2022 - 11/25/202232838592NEILA NAFTALY POLO MORALES - 26/11/2022 - 28/11/2022</t>
  </si>
  <si>
    <t>PRO DIAGNOSTICO S.A</t>
  </si>
  <si>
    <t xml:space="preserve">  PRODIAGNOSTICO SA</t>
  </si>
  <si>
    <t>800250192</t>
  </si>
  <si>
    <t>NT 800250192</t>
  </si>
  <si>
    <t>4443231</t>
  </si>
  <si>
    <t>TV 6 45 183</t>
  </si>
  <si>
    <t xml:space="preserve"> Fecha del Inconveniente (Dia/Mes/Año) : 02/05/2023 Lugar del Inconveniente:  PAGO DE INCAPACIDAD Persona que lo atendio: VIRTUAL Medio por el que quiere la respuesta:  correspondencia : TV 6 45 183 ..............................................  Resumen de la Queja:  CORDIAL SALUDO.. EL PASADO 22 DE ABRIL NOS NEGARON EL PAGO DE LA INCAPACIDAD 8938235 DEL TRANAJADOR YEISON VILLADA CON CC 1193107595 INDICANDO QUE LA SEGURIDAD SOCIAL DE ESA INCAPACIDAD NO ESTABA PAGADA.. LO CUAL NO ES CIERTO YA QUE LOS APORTES SE HAN REALIZADO CORRECTAMENTE Y EN LOS PLAZOS ESTABLECIDOS.. POR LO CUAL.. SOLICITAMOS AMABLEMENTE VALIDAR LA INCAPACIDAD Y REALIZAR EL PAGO DEBIDO. MUCHAS GRACIAS </t>
  </si>
  <si>
    <t>SUAREZ ESPINEL BRAYAN OMAR</t>
  </si>
  <si>
    <t xml:space="preserve">  BARROSO ROZO CARLOS JOSE</t>
  </si>
  <si>
    <t>1090380009</t>
  </si>
  <si>
    <t>CC 1092390745</t>
  </si>
  <si>
    <t>5563030</t>
  </si>
  <si>
    <t>CALLE 11 9 37</t>
  </si>
  <si>
    <t xml:space="preserve"> Fecha del Inconveniente (Dia/Mes/Año) : 02/05/2023 Lugar del Inconveniente:  CUCUTA Persona que lo atendio: ATENCION AL CLIENTE Medio por el que quiere la respuesta:  email : carlos_26barroso@hotmail.com ..............................................  Resumen de la Queja:  ME PERMITO SOLICITAR EL PAGO DE LAS INCAPACIDADES DEL EMPLEADO BRAYAN OMAR SUAREZ ESPINEL CON CC 1092390745 CON INCAPACIDADES # 8794565-8794581 YA QUE HA LA FECHA NO HAN SIDO CANCELADAS </t>
  </si>
  <si>
    <t>ASOCIACION NACIONAL DE MUSICA SINFO</t>
  </si>
  <si>
    <t xml:space="preserve">  ASOCIACIÓN SINFÓNICA</t>
  </si>
  <si>
    <t>830124865</t>
  </si>
  <si>
    <t>NT 830124865</t>
  </si>
  <si>
    <t>3182433954</t>
  </si>
  <si>
    <t>CL 11 5 51</t>
  </si>
  <si>
    <t xml:space="preserve"> Fecha del Inconveniente (Dia/Mes/Año) : 28/04/2023 Lugar del Inconveniente:  NOTIFICACIÓN CORREO Persona que lo atendio: PRESTACIONES ECONOMICAS Medio por el que quiere la respuesta:  correspondencia : CL 11 5 51 ..............................................  Resumen de la Queja:  MAL LIQUIDACIÓN DE INCAPACIDAD DEL AFILIADO DE CÉDULA 93355692 YA QUE EL INICIO FUE EL 15 DE MARZO POR 3 DÍAS Y EL IBC DE FEBRERO ES DE 5.924.112 LO QUE DEJA UN TOTAL DE 131.654 AL 66.67% POR UN DÍA Y CANCELARON SOLO 113.742. POR FAVOR RELIQUIDAR Y ONSIGNAR EL FALTANTE.</t>
  </si>
  <si>
    <t>15/05/2023</t>
  </si>
  <si>
    <t>CORPORACION INTEGRAL DE INNOVACION  INNOVAR</t>
  </si>
  <si>
    <t xml:space="preserve">  CORPORACIÓN INNOVAR</t>
  </si>
  <si>
    <t>900133071</t>
  </si>
  <si>
    <t>NT 900133071</t>
  </si>
  <si>
    <t>5719988</t>
  </si>
  <si>
    <t>AV 3 10 33 CENTRO</t>
  </si>
  <si>
    <t xml:space="preserve"> Fecha del Inconveniente (Dia/Mes/Año) : 03/05/2023 Lugar del Inconveniente:  OFICINA Persona que lo atendio: OFICINA Medio por el que quiere la respuesta:  email : containnovar2@gmail.com ..............................................  Resumen de la Queja:  POR MEDIO DE LA PRESENTE ME DIRIJO A USTED (ES).. MUY RESPETUOSAMENTE PARA SOLICITAR LA APROBACIÓN DEL RECONOCIMIENTO ECONÓMICO POR PARTE DE NUEVA EPS.. DE LA INCAPACIDAD N°. 8993937.. POR UN PERIODO DE 30 DÍAS A PARTIR DEL 13 DE MARZO AL 12 DE ABRIL DE 2023.. DE LA   TRABAJADORA CARMEN REBECA SALINAS ROLON.. CC. 60.347.224.. LA CUAL ESTÁ SIENDO NEGADA POR NO CUMPLIR CON LAS 4 SEMANAS ININTERRUMPIDAS DE COTIZACIÓN Y SEGÚN OFICIO EMITIDO PRESENTA FECHA DE INICIO DE 27/02/2023. ES IMPORTANTE MENCIONAR QUE.. LA TRABAJADORA TIENE FECHA DE REINGRESO 27/01/2023.. LA PLANILLA DE PAGO DE LA SEGURIDAD SOCIAL CORRESPONDIENTE AL MES DE FEBRERO FUE CANCELADA CON FECHA 07/03/2023 POR UN PERIODO DE 30 DÍAS.. LO CUAL DA CUMPLIMIENTO AL NÚMERO DE SEMANAS COTIZADAS PARA SOLICITAR EL RECONOCIMIENTO ECONÓMICO.. YA QUE LA INCAPACIDAD FUE EMITIDA POSTERIOR A LA FECHA DE PAGO.  </t>
  </si>
  <si>
    <t>JACOME FOLLECO ANDREA JIMENA</t>
  </si>
  <si>
    <t>09:46:19</t>
  </si>
  <si>
    <t>37124605</t>
  </si>
  <si>
    <t>COMCEL SA</t>
  </si>
  <si>
    <t>PVALENCIA</t>
  </si>
  <si>
    <t>INSTITUCION PRESTADORA DE SERVICIOS DE SALUD LOS ANGELES IPS</t>
  </si>
  <si>
    <t>CC 37124605</t>
  </si>
  <si>
    <t>7429797</t>
  </si>
  <si>
    <t>3104960958</t>
  </si>
  <si>
    <t>MANZANA 2 CASA 2 COLINAS DEL NORTE</t>
  </si>
  <si>
    <t xml:space="preserve">AFILIADA QUIEN SOLICITA PAGOS DE SU INCAPACIDADES DESCRITA EN EL SOPORTE QUE ANEXA </t>
  </si>
  <si>
    <t>ALVAREZ AGUIRRE CLARA</t>
  </si>
  <si>
    <t xml:space="preserve">  FISH COMUNICACIONES S.A.S</t>
  </si>
  <si>
    <t>900864204</t>
  </si>
  <si>
    <t>CC 1006294271</t>
  </si>
  <si>
    <t>3135350045</t>
  </si>
  <si>
    <t>URB LOS HATEÑOS MANZANA F CASA 27</t>
  </si>
  <si>
    <t xml:space="preserve"> Fecha del Inconveniente (Dia/Mes/Año) : 28/04/2023 Lugar del Inconveniente:  OFICINA VIRTUAL Persona que lo atendio: OFICINA VIRTUAL Medio por el que quiere la respuesta:  email : dmarcela.aguirreg@gmail.com ..............................................  Resumen de la Queja:  SOLICITO SU COLABORACIÒN INDICANDO EL POR QUE A LA FECHA NO SE HA GENERADO EL DESEMBOLSO DE LA LICENCIA DE MATERNIDAD PARA LA SEÑORA CLARA ALVAREZ AGUIRRE.. LA CUAL FUE TRAMITADA CORRECTAMENTE.. PERO A LA FECHA NO SE HA RECIBIDO EL DESEMBOLSO. GRACIAS</t>
  </si>
  <si>
    <t>URIBE MEJIA YENY PATRICIA</t>
  </si>
  <si>
    <t>10:34:55</t>
  </si>
  <si>
    <t>1067858650</t>
  </si>
  <si>
    <t>VGOMEZ</t>
  </si>
  <si>
    <t>CC 1067858650</t>
  </si>
  <si>
    <t>3205413271</t>
  </si>
  <si>
    <t>MZ 29 LT 11 BARRIO LOS ARAUJOS</t>
  </si>
  <si>
    <t>POR MEDIO DE LA PRESENTE ME A USTEDES CON EL FIN DE SOLICITAR  A QUIEN CORRESPONDA  NUEVAMENTE LAS INCAPACIDADES  MEDICAS A MI NOMBRE  COMO LO ESTIPULA EL DECRETO 1427 DEL 29 DE JULIO EL CUAL ESTABLECE QUE LOS CERTFICADOS DE INCAPACIDADES DEBEN CUMPLIR CON LOS REQUISITOS CONTEMPLADOS YA QUE NO HA SIDO EFECTUADO EL PAGO POR COLPENSIONES DESDE EL 1 DE DICIEMBRE 2022</t>
  </si>
  <si>
    <t>LOPEZ VALENCIA JUAN DAVID</t>
  </si>
  <si>
    <t>12:25:29</t>
  </si>
  <si>
    <t>1053832431</t>
  </si>
  <si>
    <t>MATERIALES EMO S.A.S.</t>
  </si>
  <si>
    <t>DMPEREZAV</t>
  </si>
  <si>
    <t>CC 1053832431</t>
  </si>
  <si>
    <t>7454526</t>
  </si>
  <si>
    <t>8887716</t>
  </si>
  <si>
    <t>CALLE 21 NUMERO 25 26</t>
  </si>
  <si>
    <t>buenas tardes afiliado quien solicita le sean pagadas las incapacidades se radica llega por correo certificado gracias</t>
  </si>
  <si>
    <t>LONDOÑO GIL DIEGO LUIS</t>
  </si>
  <si>
    <t>14:48:31</t>
  </si>
  <si>
    <t>ADRIANA BOLIVAR DISTRIBUCIONES TERRITORIAL SAS</t>
  </si>
  <si>
    <t>901316186</t>
  </si>
  <si>
    <t>DISTRIBUCIONES TERRITORIAL SAS</t>
  </si>
  <si>
    <t>CC 71982451</t>
  </si>
  <si>
    <t>3022308247</t>
  </si>
  <si>
    <t>3192395852</t>
  </si>
  <si>
    <t>KR 52 NRO 34B 12 IN 301</t>
  </si>
  <si>
    <t xml:space="preserve">EMPRESA SOLICITA QUE LAS INCAPACIDADES SE SIGAN PAGANDO DIRECTAMENTE AL EMPLEADO YA QUE LA EMPRESA SERA LIQUIDADA Y NO ESTARAN MAS A CARGO DE ESTE TRAMITE PORQUE INDICAN QUE YA DEBE SER ENTRE LA EPS Y EL AFILIADO </t>
  </si>
  <si>
    <t>VENDIMIA INDUSTRIA MANUFACTURERA DE COLOMBIA SAS</t>
  </si>
  <si>
    <t xml:space="preserve">  VENDIMIA INDUSTRIA MANUFACTURE</t>
  </si>
  <si>
    <t>901553867</t>
  </si>
  <si>
    <t>NT 901553867</t>
  </si>
  <si>
    <t>3005414655</t>
  </si>
  <si>
    <t>CR 20 14 31 BG 1 ED VALLARTA</t>
  </si>
  <si>
    <t xml:space="preserve"> Fecha del Inconveniente (Dia/Mes/Año) : 01/12/2022 Lugar del Inconveniente:  PAGO DE INCAPACIDAD Persona que lo atendio: PAGO DE INCAPACIDAD Medio por el que quiere la respuesta:  correspondencia :  CR 20 14 31 BG 1 ED VALLARTA ..............................................  Resumen de la Queja:  CORDIAL SALUDO YO YENNYFER ALEXANDRA CAMARGO ALVARADO.. MAYOR DE EDAD Y VECINO DE LA CIUDAD DE BOGOTÁ IDENTIFICADA CON C.C N.º 1013654255 DE BOGOTÁ.. COORDINADORA DE TALENTO HUMANO DE VENDIMIA INDUSTRIA MANUFACTURERA DE COLOMBIA SAS CON NIT 901553867-1.. SOLICITO EL PAGO DE INCAPACIDAD DE JOHAN CAMILO DIAZ ESPINOSA IDENTIFICADA CON C.C 1005090015 DEL PERIODO DE 20/10/2022 AL 26/10/2022</t>
  </si>
  <si>
    <t>HERNANDEZ CORTES ANYELA MARCELA</t>
  </si>
  <si>
    <t>CC 1143846320</t>
  </si>
  <si>
    <t xml:space="preserve"> Fecha del Inconveniente (Dia/Mes/Año) : 03/05/2023 Lugar del Inconveniente:  CALI Persona que lo atendio: TRANSCRIPCION DE INCAPACIDADES Medio por el que quiere la respuesta:  email : auxiliar2gestionhumana@bomberoscali.org ..............................................  Resumen de la Queja:  BUENA TARDE SEÑORES NUEVA EPS. SOLICITO DE SU AMABLE COLABORACIÓN PARA VALIDAR INCAPACIDAD PRORROGA DE LA SEÑORA ANYELA MARCELA HERNANDEZ CC 1143846320 QUIEN ESTUVO INCAPACITADA INICIALMENTE EL 19 Y 20 DE ABRIL POR LA R526 - DOLOR NO ESPECIFICADO. POSTERIORMENTE DEL 27 AL 29 DE ABRIL POR LA R104 - OTROS DOLORES ABDOMINALES Y LOS NO ESPECIFICADOS. EL DIAGNOSTICO EMPIEZA POR LA MISMA R.. TENGO ENTENDIDO QUE SON DE LA MISMA LINEA Y DA PARA QUE UNA INCAPACIDAD SEA PRORROGA DE LA OTRA. PERO DEJARON LA INCAPACIDAD 1840329 COMO INICIAL TAMBIEN.. AGRADEZCO SU COLABORACIÓN PARA HACER LA RESPECTIVA CORRECCIÓN. MIL GRACIAS</t>
  </si>
  <si>
    <t>16/05/2023</t>
  </si>
  <si>
    <t>CLINICA COLSANITAS SA</t>
  </si>
  <si>
    <t xml:space="preserve">  CLINICA COLSANITAS SA</t>
  </si>
  <si>
    <t>800149384</t>
  </si>
  <si>
    <t>NT 800149384</t>
  </si>
  <si>
    <t>CALLE 100 11B 27</t>
  </si>
  <si>
    <t xml:space="preserve"> Fecha del Inconveniente (Dia/Mes/Año) : 04/04/2023 Lugar del Inconveniente:  BOGOTA Persona que lo atendio: BOGOTA Medio por el que quiere la respuesta:  email : sandra.silva@keralty.com ..............................................  Resumen de la Queja:  CORDIAL SALUDO.. EL 4 ABRIL 2023 EN LA OFICINA DEL RESTREPO BOGOTÁ.. SE RADICO 4 INCAPACIDADES. FAVOR INFORMAR NUMERO Y FECHA DE RADICADO.. ESTADO DE PAGO Y/O CAUSAL DE NEGACIÓN. CC 94513976 FI 5/05/2022.. CC 88274082 FI 4/25/2022.. CC 1075541703 FI 30/01/2023 Y CC 48600026 FI 16/03/2023.</t>
  </si>
  <si>
    <t>VARGAS CARVAJAL CONSUELO ALEXANDRA</t>
  </si>
  <si>
    <t xml:space="preserve">  COMERCIALIZADORA BALDINI SA</t>
  </si>
  <si>
    <t>860520243</t>
  </si>
  <si>
    <t>CC 52934603</t>
  </si>
  <si>
    <t>6767878</t>
  </si>
  <si>
    <t>CALLE 164 21 53</t>
  </si>
  <si>
    <t xml:space="preserve"> Fecha del Inconveniente (Dia/Mes/Año) : 04/05/2023 Lugar del Inconveniente:  NUEVA EPS Persona que lo atendio: NUEVA EPS Medio por el que quiere la respuesta:  email : auxiliarnomina@mybosi.com ..............................................  Resumen de la Queja:  BUEN DIA:SOLICITO EL RECONOCIMIENTO DE LA INCAPACIDAD EXPEDIDA A CONSUELO ALEXANDRA VARGAS CARVAJAL CON C.C. 52934603 QUIEN YA COMPLETO 540 DIAS DE INCAPACIDAD EL PASADO 28 DE ABRIL DE 2023.. LA INCAPACIDAD TRANSCITA CON FECHA DE INICIO DEL 30 DE ABRIL DE 2023 HASTA EL 29 DE MAYO DE 2023 POR 30 DIAS.. ACLARA QUE DEBE PRESENTARSE ANTE LA AFP PARA QUE SEA PAGADA. ADJUNTO EL CERTIFICADO DE PAGO DE LA AFP DONDE INDICA QUE YA COMPLETO MAS DE 540 DIAS DE INCAPCIDAD.. COPIA DE PLANILLA DE PAGO DE SEGURIDAD SOCIAL E INCAPACIDAD TRANSCRITA. POR PAGAR ESTA INCAPACIDAD AL EMPLEADOR YA QUE POR LEY LES CORRESPONDE. MUCHAS GRACIAS.</t>
  </si>
  <si>
    <t>PDEACERO ZONA FRANCA SAS</t>
  </si>
  <si>
    <t xml:space="preserve">  PDE ACERO ZONA FRANCA</t>
  </si>
  <si>
    <t>900385512</t>
  </si>
  <si>
    <t>NT 900385512</t>
  </si>
  <si>
    <t>3153567922</t>
  </si>
  <si>
    <t>PARQUE INDUSTRIAL  Y COMERCIAL</t>
  </si>
  <si>
    <t xml:space="preserve"> Fecha del Inconveniente (Dia/Mes/Año) : 02/05/2023 Lugar del Inconveniente:  NA Persona que lo atendio: NA Medio por el que quiere la respuesta:  email : gestion.humana@pdeacero.com.co ..............................................  Resumen de la Queja:   ACTUALMENTE LA EMPRESA TIENE PENDIENTE EL PAGO  DE UNAS INCAPACIDADES DEL SEÑOR MEZU MERA ALEXANDER CC 10490917..   CUANDO SOLICITO EL PAGO.. LA EPS ME INFORMA QUE DEBO REPORTAR EL LA  INTERRUPCION DE LA INCAPACIDAD  CON UN NUMERO  DE CONSECUTIVO DE RESPUESTA .SOLICITO EL NUMERO DE CONSECUTIVO DE RESPUESTA  PARA LAS SIGUIENTES    CASO:EN RELACIÓN A LA INCAPACIDAD NO 8137883.. LE INFORMAMOS QUE AL REVISAR EL HISTORIAL DE INCAPACIDADES.. SE EVIDENCIÓ QUE HASTA LA FECHA SE HAN EXPEDIDO INCAPACIDADES CONTINUAS.NO OBSTANTE.. EN DICHO HISTORIAL SE IDENTIFICÓ UN VACÍO ENTRE EL 27/12/2021 AL 17/04/2022.. MOTIVO POR EL CUAL REQUERIMOS CONFIRMAR SI PARA ESTE TIEMPO.. SU COLABORADOR SE ENCONTRÓ O NO INCAPACITADO</t>
  </si>
  <si>
    <t>RODRIGUEZ ZULUAGA JORGE IVAN</t>
  </si>
  <si>
    <t>11:49:37</t>
  </si>
  <si>
    <t>10282463</t>
  </si>
  <si>
    <t xml:space="preserve">SERVINTEGRAL AM SAS </t>
  </si>
  <si>
    <t>CC 10282463</t>
  </si>
  <si>
    <t>3002598</t>
  </si>
  <si>
    <t>8747824</t>
  </si>
  <si>
    <t>CALLE 98 A NUMERO 35 53 BARRIO LA NEDA</t>
  </si>
  <si>
    <t xml:space="preserve">SOLICITUD PAGO D INCAPACIDAD # 0008740849 </t>
  </si>
  <si>
    <t>PINTO SANCHEZ NORMA CONSTANZA</t>
  </si>
  <si>
    <t>07:41:17</t>
  </si>
  <si>
    <t>FUNDACION DELAM  FUNDACION DELAMUJER COLOMBIA S</t>
  </si>
  <si>
    <t>CC 1124857224</t>
  </si>
  <si>
    <t xml:space="preserve">empleador solicita pago de las incapacidades del trabajador relacionado en oficio </t>
  </si>
  <si>
    <t>07:42:51</t>
  </si>
  <si>
    <t xml:space="preserve">empleador solicita pago de la incapacidades del trabajador en mencion </t>
  </si>
  <si>
    <t>07:44:12</t>
  </si>
  <si>
    <t>empleador solicita apgo de las incapacidades de los trabajadores en mencion</t>
  </si>
  <si>
    <t>LINARES DIAZ LUZ MARINA</t>
  </si>
  <si>
    <t>08:22:10</t>
  </si>
  <si>
    <t>NA  RAMA JUDICIAL</t>
  </si>
  <si>
    <t>800165945</t>
  </si>
  <si>
    <t>CC 28893675</t>
  </si>
  <si>
    <t xml:space="preserve"> CRA 5 # 41 - 20 EDF F25 BUSSINES CENTER PISO</t>
  </si>
  <si>
    <t>Buen día.. Se solicita reconocimiento de incapacidades de mayo a julio de 2022 de la funcionaria Luz Marina Linares identificada con cc. 28.893.675 por favor enviar respuesta al correo tahuincaiba@cendoj.ramajudicial.gov.co</t>
  </si>
  <si>
    <t>RINCON RODRIGUEZ ANDRES CAMILO</t>
  </si>
  <si>
    <t>11:07:20</t>
  </si>
  <si>
    <t>1000006451</t>
  </si>
  <si>
    <t>RINCONRODRIGUEZANDRES CAMILO</t>
  </si>
  <si>
    <t>CC 1000006451</t>
  </si>
  <si>
    <t>3228107280</t>
  </si>
  <si>
    <t>DIAGONAL 49 B BIS 11 D 17 SUR</t>
  </si>
  <si>
    <t>Asunto: DERECHO DE PETICION ANDRES RINCON Buen dia.Yo.. ANDRES CAMILO RINCON RODRIGUEZ.. identificado con cédula de ciudadanía No. 1.000.006.451 de Bogotá D.C. de conformidad con lo establecido en el Decreto 780 de 2016 en su ARTÍCULO 2.1.13.4. Incapacidad por enfermedad general.. me permito presentar el siguiente derecho de petición.</t>
  </si>
  <si>
    <t>ORTIZ ORTIZ ANDRES FELIPE</t>
  </si>
  <si>
    <t>14:00:50</t>
  </si>
  <si>
    <t>SUMICAL LIMITAD SUMICAL LIMITAD SUMICAL LIMITADA</t>
  </si>
  <si>
    <t>811001012</t>
  </si>
  <si>
    <t>CC 70755573</t>
  </si>
  <si>
    <t xml:space="preserve"> 3016210134</t>
  </si>
  <si>
    <t xml:space="preserve"> km 37 aut medellin bta vereda la laja </t>
  </si>
  <si>
    <t xml:space="preserve">Empleador solicta pago pago de prestacion economica de incapacidades de enero hasta abril /2023 superiores a 540 dias </t>
  </si>
  <si>
    <t>BARAJAS CASTELLANOS OLGA LUCIA</t>
  </si>
  <si>
    <t>14:46:05</t>
  </si>
  <si>
    <t>IBAÑEZ GAMBOA ALEJANDRO</t>
  </si>
  <si>
    <t>1098669107</t>
  </si>
  <si>
    <t>CC 63398152</t>
  </si>
  <si>
    <t>3208397281</t>
  </si>
  <si>
    <t>ANILLO VIAL  NO 21-482</t>
  </si>
  <si>
    <t xml:space="preserve">REPRESENTANTE DE LA USUARIA SOLICITA INFORMACION SOBRE PAGO DE LA LICENICA DE MATERNIDAD DE LA USUARIA OLGA LUCIA BARAJAS CASTELLANOS </t>
  </si>
  <si>
    <t xml:space="preserve"> Fecha del Inconveniente (Dia/Mes/Año) : 29/04/2023 Lugar del Inconveniente:  RECOBRO DE INCAPACIDAD Persona que lo atendio: PORTLA DEL EMPLEADOR Medio por el que quiere la respuesta:  email : ghumana@seppsa.com ..............................................  Resumen de la Queja:  BUENAS TARDES EL DIA 29 DE ABRIL RECIBO NOTIFICACION CON CAUSAL DE NO PAGO DE LA INCAPACIDAD DEL COLABORADOR EDINSON CARO CC 12625954.. POR FALTA DE PAGO DE MES DE ABRIL.. NO NO SE ACEPTA ESTA CAUSAL PORQUE LA COMPAÑIA HA PAGADO LA SEGURIDAD SOCIAL PUNTUAL TODOS LOS MESES.. EL NUMERO DE PLANILLA ES 9450204094.. PARA QUE POR FAVOR SE VALIDE Y RECONOZCAN LA INCAPACIDAD SOLICITADA. QUEDO ATENTA A PRONTA RESPUESTA</t>
  </si>
  <si>
    <t>MONTOYA BARQUIAZA LUZ MERY</t>
  </si>
  <si>
    <t xml:space="preserve">  LUZ MERY MONTOYA BARQUIAZA</t>
  </si>
  <si>
    <t>41950249</t>
  </si>
  <si>
    <t>CC 41950249</t>
  </si>
  <si>
    <t>6067340833</t>
  </si>
  <si>
    <t>CALLE 20A 15 16</t>
  </si>
  <si>
    <t xml:space="preserve"> Fecha del Inconveniente (Dia/Mes/Año) : 09/02/2023 Lugar del Inconveniente:  ARMENIA Persona que lo atendio: OFICINA VIRTUAL Medio por el que quiere la respuesta:  email : afiliacionesempresasadm@gmail.com ..............................................  Resumen de la Queja:  CORIDAL SALUDO.. EL DIA 09/02/2023 SE RADICO INCAPACIDAD NO. 371823 QUE COMPRENDE EL PERIODO 08/02/202309/03/2023 POR 30 DÍAS Y AUN NO ME DAN RESPUESTA.. REQUIERO QUE ESTA ME SEA CANCELADA O ME DEN INFORMACION DE COMO VA EL PROCESO.</t>
  </si>
  <si>
    <t>CARABALI DIAZ YENISER</t>
  </si>
  <si>
    <t>17:17:20</t>
  </si>
  <si>
    <t>29352755</t>
  </si>
  <si>
    <t>IGGONZALEZ</t>
  </si>
  <si>
    <t>CANDELARIA</t>
  </si>
  <si>
    <t>CC 29352755</t>
  </si>
  <si>
    <t>3217750232</t>
  </si>
  <si>
    <t>CL 6 8 10</t>
  </si>
  <si>
    <t xml:space="preserve">Buena Tarde usuaria coloca queja por el no pago de incapacidad licencia de maternidad radicado el dia 12/08/2021 # 7096016 ya que se comunica con el empleador Fundacion Angel y no le dan respuesta de su pago adjunto solicitud para validacion y respuesta al correo electronico yenisercarabali43@gmail.com gracias </t>
  </si>
  <si>
    <t>CAROLIN</t>
  </si>
  <si>
    <t>14:30:07</t>
  </si>
  <si>
    <t>solicitud de pago  de incapacidad</t>
  </si>
  <si>
    <t>GAVIRIA HENAO LEIDY ALEJANDRA</t>
  </si>
  <si>
    <t>17:07:10</t>
  </si>
  <si>
    <t>1117546376</t>
  </si>
  <si>
    <t>LP PROYECTOS Y NEGOCIOS SAS</t>
  </si>
  <si>
    <t>CC 1117546376</t>
  </si>
  <si>
    <t>3507415376</t>
  </si>
  <si>
    <t>URBANIZACION EL BOSQUQE 1 ETAPA 11 D  2 CON 3</t>
  </si>
  <si>
    <t>Usuaria solicita se le haga el respectivo pago de su licencia de maternidad No. 8823428 //</t>
  </si>
  <si>
    <t>GUEZGUAN VARGAS LUIS ANTONIO</t>
  </si>
  <si>
    <t>06/05/2023</t>
  </si>
  <si>
    <t>09:45:33</t>
  </si>
  <si>
    <t>PATIÑO RIAÑO  MANUEL JOSE</t>
  </si>
  <si>
    <t>74085297</t>
  </si>
  <si>
    <t>CC 4166893</t>
  </si>
  <si>
    <t>3134533324</t>
  </si>
  <si>
    <t xml:space="preserve">SOGAMOSO </t>
  </si>
  <si>
    <t>SOLICITA DE PARTE DE LA EPS 1. UN PRONUNCIAMIENTO EN EL MARCO DE SU COMPETENCIA.. DE LOS HECHOS NARRADOS EN EL OFICIO. 2. SE REALICE EL REAJUSTE Y PAGO DE LAS INCAPACIDADES PENDIENTES.</t>
  </si>
  <si>
    <t>COBIENESTAR</t>
  </si>
  <si>
    <t>10:10:24</t>
  </si>
  <si>
    <t xml:space="preserve">VARGAS RENDON  DEISY BIBIANA </t>
  </si>
  <si>
    <t>30333507</t>
  </si>
  <si>
    <t>NT 810000523</t>
  </si>
  <si>
    <t>8590736</t>
  </si>
  <si>
    <t xml:space="preserve">CL 10 # 11 41 </t>
  </si>
  <si>
    <t>Presenta derecho de peticion solicitando infomacion de incapacidades sin derecho a reconocimeintoSe recibe por gestion documental</t>
  </si>
  <si>
    <t>CARVAJAL ORTIZ JOSE RAMIRO</t>
  </si>
  <si>
    <t xml:space="preserve">  CARVAJAL ORTIZ JOSE RAMIRO</t>
  </si>
  <si>
    <t>19305920</t>
  </si>
  <si>
    <t>CC 19305920</t>
  </si>
  <si>
    <t>7968616</t>
  </si>
  <si>
    <t>AV CR 80 2 51 BG 17 LC 81</t>
  </si>
  <si>
    <t xml:space="preserve"> Fecha del Inconveniente (Dia/Mes/Año) : 03/05/2023 Lugar del Inconveniente:  INCAPACIDDES Persona que lo atendio: INCAPACIDADES Medio por el que quiere la respuesta:  email : asesorempresarialgm@hotmail.com ..............................................  Resumen de la Queja:  EL SEÑOR ARNOLD RODRIGUEZ CON CC 1005823237.. NO LE HAN PAGADO LAS INCAPACIDADES PENDIENTES.. LE CUENTA BANCARIA ESTA INSCRITA.. POR FAVOR HACER EL PAGO INMEDIATO.. GRACIAS</t>
  </si>
  <si>
    <t>GUERRA HERNANDEZ VALENTINA</t>
  </si>
  <si>
    <t xml:space="preserve">  VALENTINA GUERRA HERNANDEZ</t>
  </si>
  <si>
    <t>1003503935</t>
  </si>
  <si>
    <t>CC 1003503935</t>
  </si>
  <si>
    <t>3144415368</t>
  </si>
  <si>
    <t>CLL 83A # 57-88 PISO 2 VIVIENDAS DEL SUR</t>
  </si>
  <si>
    <t xml:space="preserve"> Fecha del Inconveniente (Dia/Mes/Año) : 04/05/2023 Lugar del Inconveniente:  ITAGUI Persona que lo atendio: NO SE Medio por el que quiere la respuesta:  email : profesalgado@gmail.com ..............................................  Resumen de la Queja:  BUENAS TARDES.. DESEO PEDIR UN INFORME EL PAGO DE MI LICENCIA DE MATERNIDAD.. NO ME LA HAN PAGADO Y POR LEY PODRIAMOS ESTAR FUERA DEL PLAZO. AGRADEZCO LA GESTIÓN O LA INFOR5MACIÓN PARA AGILIZAR EL PROCESO</t>
  </si>
  <si>
    <t>MACTOREL VALDERRAMA VANESSA</t>
  </si>
  <si>
    <t xml:space="preserve">  FEDERMAN HOYOS</t>
  </si>
  <si>
    <t>93128046</t>
  </si>
  <si>
    <t>CC 1005773509</t>
  </si>
  <si>
    <t>6076176674</t>
  </si>
  <si>
    <t>CR 29 4545 OF 1608</t>
  </si>
  <si>
    <t xml:space="preserve"> Fecha del Inconveniente (Dia/Mes/Año) : 14/01/2023 Lugar del Inconveniente:  SOLICITUD DE PAGO DE INCAPACIDAD Persona que lo atendio: NO APLICA Medio por el que quiere la respuesta:  email : gerente@agroblocks.com ..............................................  Resumen de la Queja:  DESDE EL 14 DE ENERO SOMETIMOS UNA INCAPACIDAD DE UN EMPLEADO Y AL DIA DE HOY TODAVIA NO SALE DISPONIBLE LA OPCION DE SOLICTAR EL PAGO DE DICHA INCAPACIDAD AGRADECEMOS SE NOS PROCESO ESTA SOLICITUD LO ANTES POSIBLE</t>
  </si>
  <si>
    <t>17/05/2023</t>
  </si>
  <si>
    <t>LOPEZ MANRIQUE YANETH</t>
  </si>
  <si>
    <t xml:space="preserve">  HEALTH AND SAFETY H&amp;S IPS SAS</t>
  </si>
  <si>
    <t>900821367</t>
  </si>
  <si>
    <t>CC 63365599</t>
  </si>
  <si>
    <t>6302220</t>
  </si>
  <si>
    <t>CL 62 32 08</t>
  </si>
  <si>
    <t xml:space="preserve"> Fecha del Inconveniente (Dia/Mes/Año) : 01/01/2023 Lugar del Inconveniente:  NO  Persona que lo atendio: VIRTUAL  Medio por el que quiere la respuesta:  email : SEGURIDADSOCIAL@OUTSOURCINGCOL.COM ..............................................  Resumen de la Queja:  BUEN DIA.. ME PUEDE COLABORAR REVISANDO UNAS INCAPACIDADES QUE ESTAN PENDIENTES POR COBRO Y AUN NO TENGO RESPUESTA. YANETH LOPEZ MANRIQUE CC63365599 INCAPACIDAD DEL 16 DE DICIEMBRE 2022 AL 20 DE DICIEMBRE 2022 - 5 DIAS Y HAINNER DAVID MIRANDA ACEVEDO CC 1102375573 DEL 8 AL 10 DICIEMBRE 3 DIAS FAVOR COMUNICARME AL CORREO EL PROCESO SEGURIDADSOCIAL@OUTSOURCINGCOL.COM YA QUE AUN NO VEO REFLEJADO EL PAGO</t>
  </si>
  <si>
    <t>BAUTISTA MORA OSCAR OMAR</t>
  </si>
  <si>
    <t xml:space="preserve">  OSCAR OMAR BAUTISTA MORA</t>
  </si>
  <si>
    <t>1094368574</t>
  </si>
  <si>
    <t>CC 1094368574</t>
  </si>
  <si>
    <t>CRA 4 12 56 BR CENTENARIO</t>
  </si>
  <si>
    <t xml:space="preserve"> Fecha del Inconveniente (Dia/Mes/Año) : 05/05/2023 Lugar del Inconveniente:  TOLEDO Persona que lo atendio: TOLEDO  Medio por el que quiere la respuesta:  email : oscarbautistamora@gmail.com ..............................................  Resumen de la Queja:  SE RECIBE INCAPACIDAD EL DIA 10/06/2022.. SE RADICA PARA PAGO A LA FECHA NO SE TIENE RESPUESTA.. EL DIA 23/03/2023 SE ACTUALIZAN DATOS NUEVAMENTE Y POR PARTE DE LA ENTIDAD NO SE TIENE RESPUESTA </t>
  </si>
  <si>
    <t xml:space="preserve">  YASMIN MARITZA GRANJA MORALES</t>
  </si>
  <si>
    <t>1111757214</t>
  </si>
  <si>
    <t xml:space="preserve"> Fecha del Inconveniente (Dia/Mes/Año) : 01/05/2023 Lugar del Inconveniente:  ADMINISTRATIVO Persona que lo atendio: ADMINISTRATIVO Medio por el que quiere la respuesta:  email : cartera_actisas@actisas.co ..............................................  Resumen de la Queja:  BUEN DIA RADICAMOS UNAS INCAPACIDADES NO HAN REALIZADO EL PAGO FECHA INICIO 08/09/202207/10/2022OTRA INCAPACIDAD FECHA INICIO 08/10/202206/11/2022 OTRA INCAPACIDAD FECHA INICIO 07/11/202206/12/2022OTRA INCAPACIDAD FECHA INICIO 07/12/202205/01/2023OTRA INCAPACIDAD FECHA INICIO 03/04/202309/04/2023</t>
  </si>
  <si>
    <t>2426696</t>
  </si>
  <si>
    <t>18/05/2023</t>
  </si>
  <si>
    <t>VELASCO ALEGRIA EDUARDO</t>
  </si>
  <si>
    <t>07:28:15</t>
  </si>
  <si>
    <t>ajala  AIJALA MANAGEMENT COMPANY LTDA</t>
  </si>
  <si>
    <t>900849502</t>
  </si>
  <si>
    <t>AIJALA MANAGEMENT COMPANY LTDA</t>
  </si>
  <si>
    <t>JCOLLAZOS</t>
  </si>
  <si>
    <t>CC 4737924</t>
  </si>
  <si>
    <t>3116622983</t>
  </si>
  <si>
    <t>CR 26 NRO 41 42</t>
  </si>
  <si>
    <t>empresa solita se realice el tramite ante el fondo de pensiones por concepto de incapacidades superiores a 180 dias</t>
  </si>
  <si>
    <t>2426917</t>
  </si>
  <si>
    <t>GOMEZ MANTILLA CLAUDIA YANETH</t>
  </si>
  <si>
    <t>09:26:18</t>
  </si>
  <si>
    <t>MOTO WORLD HOND  CAMACHO HIGINIO</t>
  </si>
  <si>
    <t>91205799</t>
  </si>
  <si>
    <t>CC 37616902</t>
  </si>
  <si>
    <t xml:space="preserve"> 6524568</t>
  </si>
  <si>
    <t xml:space="preserve"> KR  18 15 11</t>
  </si>
  <si>
    <t>Buen día.. empresa desea revalidar rta al anteirior radicado # 2414909.. indican.. las incapacidades no le registran en el portal ya que este trabajador no labora con ellos actualmente.. solicita activar pago por este medio.. no pueden hacerlo via electronica (portal web)</t>
  </si>
  <si>
    <t>2426919</t>
  </si>
  <si>
    <t>ATEHORTUA PEREZ LUISA FERNANDA</t>
  </si>
  <si>
    <t>09:29:07</t>
  </si>
  <si>
    <t>MOTO WORDL HOND  CAMACHO SUAREZ NELSON DAMIAN</t>
  </si>
  <si>
    <t>1098623565</t>
  </si>
  <si>
    <t>CC 1121301961</t>
  </si>
  <si>
    <t>3124248</t>
  </si>
  <si>
    <t>KR 11 11 36</t>
  </si>
  <si>
    <t>Buen día.. empresa desea revalidar rta al anteirior radicado # 2414902 indican.. las incapacidades no le registran en el portal ya que este trabajador no labora con ellos actualmente.. solicita activar pago por este medio.. no pueden hacerlo via electronica (portal web)</t>
  </si>
  <si>
    <t>CAÑOLA VARGAS ELKIN DARIO</t>
  </si>
  <si>
    <t>15:09:19</t>
  </si>
  <si>
    <t>CARBONES ANDRES  CARBONES ANDRES RESTREPO</t>
  </si>
  <si>
    <t>1036614174</t>
  </si>
  <si>
    <t>CC 71701639</t>
  </si>
  <si>
    <t xml:space="preserve"> 3046539321</t>
  </si>
  <si>
    <t xml:space="preserve"> 3217190864</t>
  </si>
  <si>
    <t>CORR LA ESTACION SECTOR LA GARRUCHA ANGELOPOL</t>
  </si>
  <si>
    <t xml:space="preserve">Empleador solicita pago de la incapacidades en total son 17 </t>
  </si>
  <si>
    <t>AGUIRRE HERRERA CARLOS ARIEL</t>
  </si>
  <si>
    <t>15:16:09</t>
  </si>
  <si>
    <t>ACCION S.A.S  ACCION S.A.S</t>
  </si>
  <si>
    <t>890309556</t>
  </si>
  <si>
    <t>CC 18512675</t>
  </si>
  <si>
    <t xml:space="preserve"> 3237997</t>
  </si>
  <si>
    <t>CRA 19 N 84 50</t>
  </si>
  <si>
    <t>empresa accion sas con nit 890309556.. solicita pago de incapacidades del señor carlos ariel aguirre .. relaciona en documento anexo.</t>
  </si>
  <si>
    <t>SANTOS SILVA EDGAR</t>
  </si>
  <si>
    <t>17:14:02</t>
  </si>
  <si>
    <t>91259210</t>
  </si>
  <si>
    <t>CC 91259210</t>
  </si>
  <si>
    <t>6354654</t>
  </si>
  <si>
    <t>CARRERA 35 A 116 A 18</t>
  </si>
  <si>
    <t>afiliado solicita el pago de las incapacidades n . 9019793***8979627***8810488***8713705***8733106***8702909***8548100***8310959***8368146**</t>
  </si>
  <si>
    <t>BARAZARTE PACHECO IFIGENIA</t>
  </si>
  <si>
    <t>07:29:18</t>
  </si>
  <si>
    <t>Lopez  JUVENTINO ANTONIO LOPEZ ESCOBA</t>
  </si>
  <si>
    <t>91432701</t>
  </si>
  <si>
    <t>LGOMEZB</t>
  </si>
  <si>
    <t>PT 6838698</t>
  </si>
  <si>
    <t xml:space="preserve"> 3012185717</t>
  </si>
  <si>
    <t xml:space="preserve"> Calle 50 N 27-21 </t>
  </si>
  <si>
    <t>Buen DíaYo Juventino Lopez en calidad de empleador de la señora Ifigenia Barazarte acudo a ustedes en ejercicio del derecho depeticion con el fin de solicitar respuesta al reconocimiento pago de la licencia de maternidad a la que tiene derecho como cotizante.Gracias</t>
  </si>
  <si>
    <t>CASTELLANOS ALVAREZ KELLY FABIANA</t>
  </si>
  <si>
    <t xml:space="preserve">  2OS MIRADOR RESTAURANTE</t>
  </si>
  <si>
    <t>43909106</t>
  </si>
  <si>
    <t>CC 1128401078</t>
  </si>
  <si>
    <t>CR 30 NO 18 150</t>
  </si>
  <si>
    <t xml:space="preserve"> Fecha del Inconveniente (Dia/Mes/Año) : 05/05/2023 Lugar del Inconveniente:  MEDELLIN Persona que lo atendio: NA Medio por el que quiere la respuesta:  email : marisolcardonadiaz@hotmail.com ..............................................  Resumen de la Queja:  DESDE HACE VARIOS MESES ESTOY SOLICITANDO EL RECONOCIMIENTO DE LAS LICENCIA DE MATERNIDAD Y VARIAS INCAPACIDADES PERO HA SIDO MUY COMPLICADO LA COMUNICACION </t>
  </si>
  <si>
    <t>2426629</t>
  </si>
  <si>
    <t>AZCARATE SOLANO JOSE DANIE</t>
  </si>
  <si>
    <t>07/05/2023</t>
  </si>
  <si>
    <t xml:space="preserve">  MYRIAM  MERCEDES SOLANO</t>
  </si>
  <si>
    <t>29288205</t>
  </si>
  <si>
    <t>CC 14879842</t>
  </si>
  <si>
    <t>3177485158</t>
  </si>
  <si>
    <t>CR 15 12 47</t>
  </si>
  <si>
    <t xml:space="preserve"> Fecha del Inconveniente (Dia/Mes/Año) : 17/11/2022 Lugar del Inconveniente:  GUADALAJARA DE BUGA Persona que lo atendio: EPS BUGA Medio por el que quiere la respuesta:  email : amiflo76@hotmail.com ..............................................  Resumen de la Queja:  EL PASADO 17 DE NOVIEMBRE DE 2022 FUE OPERADO EL SEÑOR JOSE DANIE DE CANCER DE PROSTATA EXPIDIENDOLE INCAPACIDADES DE LAS CUALES AFORTUNAMENTE LE CANCELARON LAS DOS PRIMERAS.. PERO LA TERCERA QUE VA DESDE ENERO 01 DE 2023 AL 15 DE ENERO DE 2023 NO HA SIDO CANCELADA EN LA CUENTA QUE SE REGISTRO ANTE LA EPS AUTORIZACIONES PRIMERO DESDE EL 2 DE AMRZO DE 2023 Y LUEGO SE VERIFICO QUE TODO ESTUVIERA EN REGLA EL 16 DE ABRIL DE 2023. AGRADECERIA DAR TRAMITE YA QUE EL TIENE QUE VIAJAR CONSTANTEMENTE A CALI Y TULUA POR MOTIVOS DE TRATAMIENTO DE SU ENFERMEDAD.</t>
  </si>
  <si>
    <t>2428309</t>
  </si>
  <si>
    <t>CELY CELY VIVIANA MARCELA</t>
  </si>
  <si>
    <t>16:07:55</t>
  </si>
  <si>
    <t>tns sas  T N S SAS</t>
  </si>
  <si>
    <t>800182856</t>
  </si>
  <si>
    <t>CC 1093744904</t>
  </si>
  <si>
    <t>5748710</t>
  </si>
  <si>
    <t>cc bolivr local b16 b-21</t>
  </si>
  <si>
    <t>Solicito la reliquidacion de la incapacida 8852028 de viviana cely cc 1093744904 ya que el 14 de bril de 2023 le realizaron pago cpor valor de$77.333 la cual se calcula con ibc $1.160.000.  Dado lo anterio me permito aclara que el ibc con el que se liquido es por un salario de $2.740.000.</t>
  </si>
  <si>
    <t>linda</t>
  </si>
  <si>
    <t>LEGARDA TASCON ORLANDO DE JESUS</t>
  </si>
  <si>
    <t>12:26:52</t>
  </si>
  <si>
    <t>15403601</t>
  </si>
  <si>
    <t>ARENAS Y TRITURADOS SAHARA S.A</t>
  </si>
  <si>
    <t>CC 15403601</t>
  </si>
  <si>
    <t>2302064</t>
  </si>
  <si>
    <t>8583379</t>
  </si>
  <si>
    <t>VEREDA GUAIMARAL KM 2</t>
  </si>
  <si>
    <t>Cordial Saludo..Solicita derecho de peticion para requisitos de pensiones</t>
  </si>
  <si>
    <t>2426948</t>
  </si>
  <si>
    <t xml:space="preserve"> Fecha del Inconveniente (Dia/Mes/Año) : 02/05/2023 Lugar del Inconveniente:  PRETACIONES ECONOMICAS Persona que lo atendio: PRESTACIONES ECONOMICAS Medio por el que quiere la respuesta:  email : victormora1208@gmail.com ..............................................  Resumen de la Queja:  MI RECLAMO ES PARA PRESTACIONES ECONOMICAS.. PUES AÚN A LA FECHA 8 DE MAYO.. NO REALIZAN GIRO CORRESPONDIENTE A LAS INCAPACIDADES DEL MES DE ABRIL :01-04-2023 A 14-04-202315-04-2023 A 28-04-202329-04-2023 A 12-05-2023EVITEMOS INICIAR OTRO INCIDENTE DE DESACATO POR ESTE RETRASO.. ASI COMO ESTAMOS EN PROCESO DE UNO POR EL SALDO DE AJUSTES DE INCAPACIDADES DEL AÑO 2020 A 2021. </t>
  </si>
  <si>
    <t>2427051</t>
  </si>
  <si>
    <t>GARCIA SOLER ERIKA ALEXANDRA</t>
  </si>
  <si>
    <t xml:space="preserve">  GARCIASOLERERIKA ALEXANDRA</t>
  </si>
  <si>
    <t>1095945090</t>
  </si>
  <si>
    <t>CC 1095945090</t>
  </si>
  <si>
    <t>3017144125</t>
  </si>
  <si>
    <t>DG 303 83 02</t>
  </si>
  <si>
    <t xml:space="preserve"> Fecha del Inconveniente (Dia/Mes/Año) : 08/05/2023 Lugar del Inconveniente:  VIRTUAL Persona que lo atendio: NA Medio por el que quiere la respuesta:  correspondencia : DG 303 83 02 ..............................................  Resumen de la Queja:  BUENOS DÍAS.. RADIQUE PAGO DE INCAPACIDAD 8969190 PERO EN COSULTA DE GIROS NO APARECE NADA Y NO TENGO INFORMACIÓN DE CUANDO ES LA FECHA TENTATIVA DE PAGO Y SI YA SE DILIGENCIÓ</t>
  </si>
  <si>
    <t>2427123</t>
  </si>
  <si>
    <t>SEPULVEDA CASTAÑO DIEGO ALEJANDRO</t>
  </si>
  <si>
    <t>11:47:07</t>
  </si>
  <si>
    <t>AM SAS  SOLUCIONES LIVIANAS AM SAS</t>
  </si>
  <si>
    <t>901009120</t>
  </si>
  <si>
    <t>SOLUCIONES LIVIANAS AM SAS</t>
  </si>
  <si>
    <t>CC 1037624780</t>
  </si>
  <si>
    <t>3104551371</t>
  </si>
  <si>
    <t>CL 9 SUR NRO NRO 70C 115 IN 2718</t>
  </si>
  <si>
    <t>buenos dias empresa hace solicitud y aclaracion del no pago de incpacidad 8700146-8700177-8633240-8709081-8802985-8923526</t>
  </si>
  <si>
    <t>2429045</t>
  </si>
  <si>
    <t>19/05/2023</t>
  </si>
  <si>
    <t>RESTREPO PALECHOR FRANCISCO JAVIER</t>
  </si>
  <si>
    <t>09:12:34</t>
  </si>
  <si>
    <t>PAEZ SOSA ERNESTO</t>
  </si>
  <si>
    <t>1009450</t>
  </si>
  <si>
    <t>CC 10009540</t>
  </si>
  <si>
    <t xml:space="preserve"> 3128338559</t>
  </si>
  <si>
    <t>VDA HUERTA GRANDE</t>
  </si>
  <si>
    <t>usuario quien requiere certificado de incapacidad con los requisitos minimos establecidos por la ley vigente.. se anexa soporte por colpensiones</t>
  </si>
  <si>
    <t>2429163</t>
  </si>
  <si>
    <t>CUCALON SANCHEZ FERNANDO</t>
  </si>
  <si>
    <t>10:45:39</t>
  </si>
  <si>
    <t>10542993</t>
  </si>
  <si>
    <t>CUCALONSANCHEZFERNANDO</t>
  </si>
  <si>
    <t>CC 10542993</t>
  </si>
  <si>
    <t>3187058531</t>
  </si>
  <si>
    <t>6028361853</t>
  </si>
  <si>
    <t>CARRERA 6C NUMERO 35 N 67 CASA 2 BARRIO ARRAY</t>
  </si>
  <si>
    <t>buen dia su valiosa ayuda con este caso quien solicita el pago de la incapacidades segun la mecion dentro del soportes adjunto.</t>
  </si>
  <si>
    <t>2429779</t>
  </si>
  <si>
    <t>13:22:56</t>
  </si>
  <si>
    <t>1110499015</t>
  </si>
  <si>
    <t>ORGANIZACION NACIONAL DE SERVI</t>
  </si>
  <si>
    <t>6431582</t>
  </si>
  <si>
    <t>2723312</t>
  </si>
  <si>
    <t>MZ C CS 4 SANTA CATALINA 2 BRR</t>
  </si>
  <si>
    <t>Buen diarequiero relación de la incapacidades pagas y no pagas a la fecha.. según el decreto 1427 del 29/07/2022  en cual establece que los certificados de incapacidades deben de cumplir con los requisitos  contemplados en el artículo 2-2-3-3-2.. con el fin de presentarlo a colpensiones</t>
  </si>
  <si>
    <t>ABELLO RODRIGUEZ BRAYAN CAMILO</t>
  </si>
  <si>
    <t>15:35:22</t>
  </si>
  <si>
    <t>aroocer boluga ARROCERA  BOLUGA  LTDA</t>
  </si>
  <si>
    <t>860000122</t>
  </si>
  <si>
    <t>CC 1106486968</t>
  </si>
  <si>
    <t>5158154</t>
  </si>
  <si>
    <t>cra 11a a # 90*15 of 305</t>
  </si>
  <si>
    <t>se solicita infomacion a causal de no reconocimiento incapacidad 7961828</t>
  </si>
  <si>
    <t>07:19:50</t>
  </si>
  <si>
    <t xml:space="preserve"> 5740230</t>
  </si>
  <si>
    <t>CRcalle 5an avenida 13e barrio san eduardo</t>
  </si>
  <si>
    <t>Respetuosamente nos dirigimos para reiteral la solicitud realizada el 6 de Marzo de 2023 donde se solicita la reliquidacion de la incapacida 7948666.. a rzon del pago del retroactivo de sguridad socil de los mesdse de febrero a abril de 2022 mediante el cual se efectua el ajuste del ibc reportado durante dicha vigencia.</t>
  </si>
  <si>
    <t>2428719</t>
  </si>
  <si>
    <t>VARGAS VELASQUEZ VICTOR JESUS</t>
  </si>
  <si>
    <t xml:space="preserve">  FLOR  MARINA VARGAS</t>
  </si>
  <si>
    <t>21075548</t>
  </si>
  <si>
    <t>CC 79116256</t>
  </si>
  <si>
    <t>4060291</t>
  </si>
  <si>
    <t>CALLE 7A NUMERO 69C33</t>
  </si>
  <si>
    <t xml:space="preserve"> Fecha del Inconveniente (Dia/Mes/Año) : 23/03/2023 Lugar del Inconveniente:  BOGOTA  Persona que lo atendio: 0 Medio por el que quiere la respuesta:  correspondencia : CALLE 7A NUMERO 69C33 ..............................................  Resumen de la Queja:  SOLICITAMOS EL PAGO COMPLETO DE  LOS DIAS DE INCAPACIDAD    NUENCA HE ESTADO  SUSPENDIDO   Y LOS APORTES SE HAN PAGADO PUNTUALEMNTE AGRADEZCO POR  FAVOR ENVIAR RESPEUSTA  FLORVARGASV23@HOTMAIL.COM FAVOR REVISAR  LOS DIAS EXCATOS DE INCAPCIDAD  UN MILOLN DE GRACIAS </t>
  </si>
  <si>
    <t>2429691</t>
  </si>
  <si>
    <t>SARMIENTO NIETO LUIS ALFONSO</t>
  </si>
  <si>
    <t>12:27:22</t>
  </si>
  <si>
    <t>77005554</t>
  </si>
  <si>
    <t>CONSORCIO VARELA</t>
  </si>
  <si>
    <t>CC 77005554</t>
  </si>
  <si>
    <t>7445656</t>
  </si>
  <si>
    <t>5688932</t>
  </si>
  <si>
    <t>KR 4 B 53 14 SUR</t>
  </si>
  <si>
    <t xml:space="preserve">buen dia solicito me sea expedido el certificado de incapacidades desde que estoy afiliado  a la nueva eps a la actual fecha de acuerdo al decreto 1427 del 29 de julio ya que colpensiones me o solicita asi  se adjunta carta </t>
  </si>
  <si>
    <t>Columna1</t>
  </si>
  <si>
    <t>GONZALEZ GUERRERO JOSE ERNESTO</t>
  </si>
  <si>
    <t>15:10:10</t>
  </si>
  <si>
    <t>19478221</t>
  </si>
  <si>
    <t>CC 19478221</t>
  </si>
  <si>
    <t>4408869</t>
  </si>
  <si>
    <t>6014408869</t>
  </si>
  <si>
    <t>CARRERA 113 A NUMERO 72 48 BARRIO BOSQUES DE</t>
  </si>
  <si>
    <t xml:space="preserve">LUGAR DE LOS HECHOS: Nueva EPS FECHA DE LO SUCEDIDO: ABRIL MOTIVO POR EL CUAL RADICA LA QUEJA: ESPECIALIDAD (SI ES PARA CONSULTA O AGENDAMIENTO SEGÚN APLIQUE): asignación de citas para calificación laboral RESUMEN DE LOS SUCEDIDO (PUNTUAL): Dese hace ocho años la empresa Nueva EPS Tiene un esloga falso para engañar la gente que dice gente cuidando gente falsamentetambien me han venido cobrando un mes que supuestamente yo debo del cual he aportado los recibos evidentes y los he llevado a la sede de la 48 con sexta a barrios unidos y los he enviado por correo también el mes numero 7 del 2013.. también he presentado barrías reclamaciones por cirujia de columna que según examenes diagnosticaba que era de un tendon la causa del problema y dicha cirujia me imposibilito y me causo mas problemas de los que tenían antes de dicha cirujia.. tambien he pasado quejas por no pago de incapacidades asignadas por los médicos que me han visto argumentando que porque no estoy al día en mis pagos según los decretos que le asignan no le permiten a la Nueva EPS pagar dichas incapacidades. La falta de cumplimiento a la asignación de citas para la calificación laboral lo cual se han negado sistemáticamente </t>
  </si>
  <si>
    <t>12:30:07</t>
  </si>
  <si>
    <t>2431115</t>
  </si>
  <si>
    <t>ORTIZ LESMEZ DAYRO YESID</t>
  </si>
  <si>
    <t>08:26:28</t>
  </si>
  <si>
    <t>call 35 16 43  COOMULTRASAN LTDA</t>
  </si>
  <si>
    <t>CC 1098732767</t>
  </si>
  <si>
    <t xml:space="preserve">EMPRESA SOLICITA VALIDACION IBL PAGO INCAPACIDAD </t>
  </si>
  <si>
    <t>CANO MEJIA SANTIAGO</t>
  </si>
  <si>
    <t>09:03:34</t>
  </si>
  <si>
    <t>ENLACES COORPOR  ENLACES COORPORATIVOS SAS</t>
  </si>
  <si>
    <t>901045013</t>
  </si>
  <si>
    <t>ENLACES COORPORATIVOS SAS</t>
  </si>
  <si>
    <t>YECORTES</t>
  </si>
  <si>
    <t>CC 1047996811</t>
  </si>
  <si>
    <t>5897640</t>
  </si>
  <si>
    <t>CL 14 NRO 14 72</t>
  </si>
  <si>
    <t>ENLACES CORPORATIVOS SAS..  identificado con NIT 901.045.013.. de conformidad con lo establecido en el articulo 23 de ka cinsittucion politica.. en concordancia con la ley 1755 de 2015..  comedidamente me permito presentar que mas adelante se describe. solicitamos su amable colaboracion para la aprobacion de las incapacidades de andres felipe hurtado barbpsa identificado  con cedula de ciudadania 1.093.228.746 quien presenta incapaicdades  desde el 03 abril 2022. anteriormente han solicitado un certificado de medimas donde se asegure no haber incapacidades anteriores en dicha entidad.. el cual ya lo presentamos a nueva eps.. quedamos atentos y agradecemos su pronta colaboracion.</t>
  </si>
  <si>
    <t>URREGO SERNA ANA ISABEL</t>
  </si>
  <si>
    <t>10:20:19</t>
  </si>
  <si>
    <t>SERNA PIEDRAHITA MARIA LIGIA</t>
  </si>
  <si>
    <t>43343350</t>
  </si>
  <si>
    <t>MUNICIPIO DE URRAO</t>
  </si>
  <si>
    <t>CC 1007493145</t>
  </si>
  <si>
    <t>8562300</t>
  </si>
  <si>
    <t>3122663167</t>
  </si>
  <si>
    <t>KR 32 NRO 19 20</t>
  </si>
  <si>
    <t>Asunto: DERECHO DE PETICION EN INTERES PARTICULAR NUEVA EPS Buenas tardes</t>
  </si>
  <si>
    <t xml:space="preserve"> Me permito en enviar derecho de petición y anexos.. para los fines pertinentes.Quedo atenta.MARIA LIGIA SERNA PIEDRAHITAC.C. 43343350 Madre: Ana Isabel Urrego SernaCelular: 3122663167correo electrónico: ligiaser@yaoo.esCarrera 29 No. 28-52Municipio de Urrao.. Antioquia.</t>
  </si>
  <si>
    <t>ANGULO GONZALEZ MARYURI YESENIA</t>
  </si>
  <si>
    <t>14:19:45</t>
  </si>
  <si>
    <t>1030594600</t>
  </si>
  <si>
    <t>ANGULOGONZALEZMARYURI YESENIA</t>
  </si>
  <si>
    <t>CENTRO HOSPITAL DIVINO NIÑO ESE</t>
  </si>
  <si>
    <t>CC 1030594600</t>
  </si>
  <si>
    <t>7274126</t>
  </si>
  <si>
    <t>3186677568</t>
  </si>
  <si>
    <t>BRISAS DEL AE NRO 57 36</t>
  </si>
  <si>
    <t xml:space="preserve">Solicita el pago de la licencia de maternidad.. por los montos y períodos cubiertos por la ley.. que hasta el momento por trámites adiminsstrativos no ha podido cobrar.. porque según usuaria.. ya en varias ocasiones ha intentado crear tercero.. tanto por el portal como por la oficina y hasta el momento le dicen que hay un error.. por lo tanto solicita pago inmediato.. </t>
  </si>
  <si>
    <t>2431748</t>
  </si>
  <si>
    <t>23/05/2023</t>
  </si>
  <si>
    <t>VELASQUEZ CASTRO ROSA ELENA</t>
  </si>
  <si>
    <t>12:03:18</t>
  </si>
  <si>
    <t>24852378</t>
  </si>
  <si>
    <t>COOVISER VIGILANCIA</t>
  </si>
  <si>
    <t>SMOVALLE</t>
  </si>
  <si>
    <t>I.P.S. CLINICA ROQUE ARMANDO LOPEZ ALVAREZ SEDE SAN MARCOS (PALESTINA)</t>
  </si>
  <si>
    <t>CC 24852378</t>
  </si>
  <si>
    <t>5166330</t>
  </si>
  <si>
    <t>3225895</t>
  </si>
  <si>
    <t>MZ C CS 17</t>
  </si>
  <si>
    <t>solicito radicación de incapacidades a partir del 15 de diciembre de 2022 hasta el 15 de mayo de 2023.. lo anterior se requiere dando cumplimiento a la normatividad vigente del decreto 1427 de 29 julio de 2022</t>
  </si>
  <si>
    <t>CAROLINA/1427</t>
  </si>
  <si>
    <t>CARDENAS DE JARAMILLO LYA</t>
  </si>
  <si>
    <t xml:space="preserve">  LYA CARDENAS DE JARAMILLO</t>
  </si>
  <si>
    <t>24261468</t>
  </si>
  <si>
    <t>CC 24261468</t>
  </si>
  <si>
    <t>3214204093</t>
  </si>
  <si>
    <t>CALLE 54 NO 23 110</t>
  </si>
  <si>
    <t xml:space="preserve"> Fecha del Inconveniente (Dia/Mes/Año) : 02/05/2023 Lugar del Inconveniente:  MEDIOS MAGNETICOS GESTION OPERATIVA Persona que lo atendio: GERENCIA DE AFILIACIONES Medio por el que quiere la respuesta:  email : fincaelmango@gmail.com ..............................................  Resumen de la Queja:  SOLICITUD DE ELIMINACIÓN DE CUENTAS BANCARIAS INACTIVASMUY CUMPLIDAMENTE SOLICITO EL RECONOCIMIENTO DE LAS INCAPACIDADES PENDIENTES DE TODOS NUESTROS COLABORADORESDESDE HACE MAS DE TRES MESES HE VENIDO SOLICITANDO LOS RECONOCIMIENTOS ECONÓMICOS A MI CUENTA DAVIVIENDA. CUANDO SOLICITÉ POR VENTANILLA.. ME LAS ENVÍAN POR TRANSFERENCIA A UNA CUENTA INACTIVA SEGÚN COMUNICACIÓN VO-GRC-DPE- 1960914 ¿ 23 DE LA EPS. Y CUANDO LAS SOLICITO QUE LAS CONSIGNEN A LA CUENTA BANCARIA.. USTEDES CONTRARIAMENTE ME LAS ENVÍAN ES A VENTANILLA. MI PETICIÓN ES PARA QUE SEAN LIQUIDADAS MEDIANTE TRANSFERENCIA A LA CUENTA DE DAVIVIENDA LA CUAL USTEDES ME REQUIRIERON EL CERTIFICADO Y OPORTUNAMENTE COMPARTÍ CON USTEDES MEDIANTE EL FORMATO DE SOLICITUD DE CREACIÓN O ACTUALIZACIÓN. NUEVAMENTE ADJUNTO A ESTE COMUNICADO LOS DOCUMENTOS PERTINENTESCUENTA DE AHORROS DAVIVIENDA NO 084500085273LES REITERO QUE LAS ANTERIORES CUENTAS DIFERENTES A LA MENCIONADA ESTÁN INACTIVAS.</t>
  </si>
  <si>
    <t>13:43:53</t>
  </si>
  <si>
    <t>eee  COLOMBIANA DE COMERCIO LTDA CO</t>
  </si>
  <si>
    <t>ee</t>
  </si>
  <si>
    <t xml:space="preserve">se acercca mensajero solicitand validar el pago de las incapacidades ya que no lo han podido realizar </t>
  </si>
  <si>
    <t>2426614</t>
  </si>
  <si>
    <t>NAVARRO ROJO ALBA LUZ</t>
  </si>
  <si>
    <t xml:space="preserve">  ALBA LUZ NAVARRO ROJO</t>
  </si>
  <si>
    <t>65765472</t>
  </si>
  <si>
    <t>CC 65765472</t>
  </si>
  <si>
    <t>3194901369</t>
  </si>
  <si>
    <t>CRA 13 N 41 50</t>
  </si>
  <si>
    <t xml:space="preserve"> Fecha del Inconveniente (Dia/Mes/Año) : 28/04/2023 Lugar del Inconveniente:  OFICINA VIRTUAL Persona que lo atendio: FUNCIONARIO VIRTUAL Medio por el que quiere la respuesta:  email : alvis2132@gmail.com ..............................................  Resumen de la Queja:  PAGO INCAPACIDADES8954427-9005920-9062284</t>
  </si>
  <si>
    <t>NAVARRO CAMARGO JESUS ANDRES</t>
  </si>
  <si>
    <t>12:09:46</t>
  </si>
  <si>
    <t>S.A.S.  LUPATECHE OFS S.A.S.</t>
  </si>
  <si>
    <t>900360001</t>
  </si>
  <si>
    <t>LUPATECHE OFS S.A.S.</t>
  </si>
  <si>
    <t>CC 1095810717</t>
  </si>
  <si>
    <t>Derecho de Petición LUPATECH OFS S.A.S.Importancia: Alta Buen DíaSeñoresNUEVA EPS Adjunto se remite Derecho de petición para su debida gestión. Agradecemos por favor confirmar el recibo de este. Cordialmente..</t>
  </si>
  <si>
    <t>SANCHEZ FLOREZ YOHANDRI PAOLA</t>
  </si>
  <si>
    <t>12:11:04</t>
  </si>
  <si>
    <t>1096232308</t>
  </si>
  <si>
    <t>SANCHEZFLOREZYOHANDRI PAOLA</t>
  </si>
  <si>
    <t>CC 1096232308</t>
  </si>
  <si>
    <t>6452250</t>
  </si>
  <si>
    <t>DIAGONAL 54 D 22 C 15</t>
  </si>
  <si>
    <t>solicita pago de la incapacidad solicitada de licencia de maternidad por 161 dias comprendidos desde 16 de enero de 2023 y finalizando 18 de agosto de 2023. En caso de respuesta negativa solicita argumentar claramente y concisas las razones de hecho y de derecho por la cual se niega a la peticion</t>
  </si>
  <si>
    <t>CABALLERO  GUILLERMO ENRIQUE</t>
  </si>
  <si>
    <t>12:20:33</t>
  </si>
  <si>
    <t>19584654</t>
  </si>
  <si>
    <t>CC 19584654</t>
  </si>
  <si>
    <t>4140630</t>
  </si>
  <si>
    <t>4140084</t>
  </si>
  <si>
    <t>CL 16 N 9 53 BARRIO LOMA FRESCA</t>
  </si>
  <si>
    <t>pago.de.incapacidad</t>
  </si>
  <si>
    <t>2431956</t>
  </si>
  <si>
    <t>CANOSA SUAREZ IRELVA</t>
  </si>
  <si>
    <t>14:54:46</t>
  </si>
  <si>
    <t>SECRETARIA HACI  SECRETARIA HACIENDA</t>
  </si>
  <si>
    <t>899999061</t>
  </si>
  <si>
    <t>BOGOTA DISTRITO CAPITAL</t>
  </si>
  <si>
    <t>CC 51793366</t>
  </si>
  <si>
    <t>3053027788</t>
  </si>
  <si>
    <t>KR 30 NRO 25 90 PISO 13</t>
  </si>
  <si>
    <t>2432107</t>
  </si>
  <si>
    <t>MEJIA SALDARRIAGA LUCELLY</t>
  </si>
  <si>
    <t>16:20:33</t>
  </si>
  <si>
    <t>SINERGIA SERVICIOS SAS GRUPO SINERGIA SERVICIOS SAS</t>
  </si>
  <si>
    <t>901174175</t>
  </si>
  <si>
    <t>GRUPO SINERGIA SERVICIOS SAS</t>
  </si>
  <si>
    <t>AHANRRYR</t>
  </si>
  <si>
    <t>CC 22069385</t>
  </si>
  <si>
    <t>3146894348</t>
  </si>
  <si>
    <t>CL 17 NRO 14 48</t>
  </si>
  <si>
    <t>Reclamante solicita se realice el pago en su totalidad de la incapacidad 8759802.. ya que realizamos pago parcial por 11 dias de enero 2023.. quedando pendiente 18 días del mes de febrero 2023</t>
  </si>
  <si>
    <t>2432144</t>
  </si>
  <si>
    <t>KAKARAKA Y CIA LIMITADA</t>
  </si>
  <si>
    <t>16:54:01</t>
  </si>
  <si>
    <t>1  KAKARAKA Y CIA LIMITADA</t>
  </si>
  <si>
    <t>800070771</t>
  </si>
  <si>
    <t>NT 800070771</t>
  </si>
  <si>
    <t xml:space="preserve"> 3122964022</t>
  </si>
  <si>
    <t>cll 85 # 50-50 itagui</t>
  </si>
  <si>
    <t>solicito Io siguiente:Para los efectos pertinentes.. se adjuntan los siguientes soportes tornados de la plataforma de la nueva EPSA continuacion... relacicno el detalle de las incapacidades que no han sido reintegradas.. favor indicar la fecha probable de reembolso- Luis Fernando Vallejc Castaneada c.c 15.429.942 ! Empleado quetuvo ihcapaoidad por mas de 180 dias y presento concepto de rehabilitacion favorable.. pero estas incapacidades se presentaron posteriormente con un diagiaostico deferenteConocer el motko pbr el cual no se ha realizado el reconocimiento economico de la totalidad de las incapacidades de los siguientes empleados:</t>
  </si>
  <si>
    <t>2433505</t>
  </si>
  <si>
    <t>REYES BARINAS LIZETH DANIELA</t>
  </si>
  <si>
    <t>11:31:55</t>
  </si>
  <si>
    <t>1053346723</t>
  </si>
  <si>
    <t>LIZETH DANIELA REYES BARINAS</t>
  </si>
  <si>
    <t>CC 1053346723</t>
  </si>
  <si>
    <t>3123580538</t>
  </si>
  <si>
    <t xml:space="preserve">CALLE 17D NUMERO 15 82 BARRIO LA CONCEPCION  </t>
  </si>
  <si>
    <t>RECONOCIMIENTO DE LICENCIA DE MATERNIDAD</t>
  </si>
  <si>
    <t>2434081</t>
  </si>
  <si>
    <t>14:02:38</t>
  </si>
  <si>
    <t>MULTISERVICIOS  MULTISERVICIOS  MULTISERVICIOS Y ASESORIAS ORI</t>
  </si>
  <si>
    <t>901248910</t>
  </si>
  <si>
    <t>MULTISERVICIOS Y ASESORIAS ORI</t>
  </si>
  <si>
    <t xml:space="preserve"> MULTISERVICIOS Y AS</t>
  </si>
  <si>
    <t>CL 16A NRO 7 23 BR EL PARAMO</t>
  </si>
  <si>
    <t>solicitud de pago de licencia de maternidad.</t>
  </si>
  <si>
    <t>2430091</t>
  </si>
  <si>
    <t>ANDRADE RUANO DORIS LILIANA</t>
  </si>
  <si>
    <t xml:space="preserve">  COMFAMILIAR DE NARINO</t>
  </si>
  <si>
    <t>891280008</t>
  </si>
  <si>
    <t>CC 36995344</t>
  </si>
  <si>
    <t>7230206</t>
  </si>
  <si>
    <t>CLL16B NO 30 53</t>
  </si>
  <si>
    <t xml:space="preserve"> Fecha del Inconveniente (Dia/Mes/Año) : 09/12/2022 Lugar del Inconveniente:  EMPRESA Persona que lo atendio: CONTABILIDAD Medio por el que quiere la respuesta:  email : auxiliarprestaciones.thumano@comfamiliarnarino.com ..............................................  Resumen de la Queja:  EL DIA 09/12/2022 LA NUEVA EPS PAGA UNA INCAPACIDAD CORRESPONDIENTE A LAS FECHAS 12/10/2022 AL 14/10/2022 DE LA TRABAJADORA DORIS LILIANA ANDRADE RUANO CC 36995344 POR UN VALOR DE $61.746 TOMANDO EN CUENTA UN IBL DE 2.778.431 EL CUAL NO CORRESPONDE AL SALARIO REPORTADO EN ASOPAGOS EL IBL CORRECTO PARA DICHO MES ES DE $4.968.809 POR TAL MOTIVO EL VALOR DE LA INCAPACIDAD ES DE $110.473. SE SOLICITA AMABLEMENTE SE HAGA LA CONSIGNACIÓN DE LA DIFERENCIA. AGRADECEMOS DE ANTEMANO SU ATENCIÓN Y COLABORACIÓN. </t>
  </si>
  <si>
    <t>2430183</t>
  </si>
  <si>
    <t>RAMOS PRETEL ROSSY RUBY</t>
  </si>
  <si>
    <t xml:space="preserve">  ASOCIACION GESTORES</t>
  </si>
  <si>
    <t>830506963</t>
  </si>
  <si>
    <t>CC 66748922</t>
  </si>
  <si>
    <t>CRA 13 15 36</t>
  </si>
  <si>
    <t xml:space="preserve"> Fecha del Inconveniente (Dia/Mes/Año) : 09/05/2023 Lugar del Inconveniente:  NO APLICA Persona que lo atendio: NO APLICA Medio por el que quiere la respuesta:  correspondencia : CRA 13 15 36 ..............................................  Resumen de la Queja:  BUENAS TARDESSOLICITO AMABLEMENTE INFORMACIÓN ACERCA DEL ESTADO DE PAGO DE LA INCAPACIDAD DE LA SEÑORA ROSSY RAMOS CON CC 66748922 FECHA DEL 07/03/2023 AL 27/03/2023.CORDIAL SALUDO.</t>
  </si>
  <si>
    <t>2431789</t>
  </si>
  <si>
    <t>LAZOS HUMANOS SAS</t>
  </si>
  <si>
    <t xml:space="preserve">  LAZOS HUMANOS SAS</t>
  </si>
  <si>
    <t>901314432</t>
  </si>
  <si>
    <t>NT 901314432</t>
  </si>
  <si>
    <t xml:space="preserve"> Fecha del Inconveniente (Dia/Mes/Año) : 10/05/2023 Lugar del Inconveniente:  BOGOTA Persona que lo atendio: BOGOTA Medio por el que quiere la respuesta:  email : sandra.silva@keralty.com ..............................................  Resumen de la Queja:  RESPETADOS SEÑORES.  SOLICITAMOS RESPETUOSAMENTE PROCEDER CON EL PAGO DE INCAPACIDADES Y/O LICENCIAS RELACIONADAS A CONTINUACION: CC 1041260051 MARLENY DEL CARMEN SUAREZ SANCHEZ  FI 18 AGOSTO 2022 FI 26 JULIO 2022 FI 10 AGOSTO 2021 CC 35198012 LUZ ADRIANA BAUTISTA FI 05 ENERO 2022 Y 1057306323 FABIAN DE JESUS MORALES HERNANDEZ  FI 02 FEBRERO 2021</t>
  </si>
  <si>
    <t>2431858</t>
  </si>
  <si>
    <t>BEJARANO GUINEA LUISA FERNANDA</t>
  </si>
  <si>
    <t xml:space="preserve">  LUISA FERNANDA BEJARANO GUINEA</t>
  </si>
  <si>
    <t>1016089931</t>
  </si>
  <si>
    <t>CC 1016089931</t>
  </si>
  <si>
    <t>CRA 126 NO 20 10</t>
  </si>
  <si>
    <t xml:space="preserve"> Fecha del Inconveniente (Dia/Mes/Año) : 10/05/2023 Lugar del Inconveniente:  LINEA 3077022 OPCION QUEJAS Y RECLAMOS  Persona que lo atendio: HOMBRE A LAS 7:16AM Medio por el que quiere la respuesta:  email : Luisa.bejarano196@gmail.com ..............................................  Resumen de la Queja:  BUEN DIAEL DIA DE HOY ME COMUNIQUE PARA RADICAR UN RECLAMO Y EL SEÑOR QUE ME ATENDIO SUPREMAMENTE GROSERO NO ME QUISO TOMAR EL RECLAMO Y ME TIRO EL TELEFONO ME COLGO LA LLAMADA ADICIONAL ME INDICO INFORMACIÓN ERRONEO PIDO REVISEN LA LLAMADA Y SE LE HAGA SU RESPECTIVO PROCESO A ESE SEÑOR PORQUE POR ALGO PAGO MI SALUD Y TENGO DERECHO A UN TRATO DIGNO ADICIONAL REQUIERO TOMEN MI RECLAMO YA QUE LA EPS ME ESTA NEGANDO EL PAGO DE INCAPACIDAD DE MARZO QUE PORQUE NO EH PAGADO MAYO Y EN NINGUNA LEY DICE QUE TENGO QUE PAGAR 2 MESES ANTICIPADO PARA QUR ME PAGUEN MIS INCAPACIDADES ACIONAL EL SEÑOR QUE ME ATENDIO INDICO QUE TENGO QUE PAGAR MI SEGURIDAD SOCIAL DE MAYO HASTA EL 2 DE MAYO Y ES FALSO TENGO FECHAS DE PAGO DEL PERIODO DE MAYO HASTA EL 09 DE JUNIO PIDO SE ME DE RESPUESTA LO MAS PRONTO POSIBLE SOY MATERNA DE ALTO RIESGO Y EL NO PAGO DE MIS INCAPACIDADES AFECTA MI MINIMO VITAL AL PUNTO DE PONER EN RIEGO MI SALUD Y LA DE MI BEBE QUE ESTA POR NACER </t>
  </si>
  <si>
    <t>2431887</t>
  </si>
  <si>
    <t>GARCIA CARVAJAL LINDARELIS</t>
  </si>
  <si>
    <t xml:space="preserve">  GRUPO EMPRESARIAL SERVICIAN S.</t>
  </si>
  <si>
    <t>901468531</t>
  </si>
  <si>
    <t>CC 1095942860</t>
  </si>
  <si>
    <t>3165343683</t>
  </si>
  <si>
    <t>CRA 8 861 OFC 302</t>
  </si>
  <si>
    <t xml:space="preserve"> Fecha del Inconveniente (Dia/Mes/Año) : 11/09/2022 Lugar del Inconveniente:  ADMINISTRATIVO Persona que lo atendio: OOOO Medio por el que quiere la respuesta:  correspondencia : CRA 8 861 OFC 302 ..............................................  Resumen de la Queja:  SOLICITO POR MEDIO DE LA PRESENTE.. SEA EFECTUADO LA APROBACION DE DESEMBOLSO DE LA LICENCIA DE MATERNIDAD QUE SE ENCUENTRA EN ESTADO RADICADO DESDE EL A</t>
  </si>
  <si>
    <t>O PASADO DE LA COLABORADORA LINDARELISGARCIA CARVAJAL CC 1095942860.. Y AUN NO TENEMOS RESPUESTA SOBRE EL CASO.SOLICITAMOS DE LA MANERA MAS ATENTA A NUEVA EPS SE PRONUNCIE SOBRE ESTE PAGO PENDIENTE Y LO REALICE AL A EMPRESA EN MENCION.</t>
  </si>
  <si>
    <t>2431997</t>
  </si>
  <si>
    <t>DISORTHO LIMITADA</t>
  </si>
  <si>
    <t xml:space="preserve">  DISORTHO</t>
  </si>
  <si>
    <t>860529890</t>
  </si>
  <si>
    <t>NT 860529890</t>
  </si>
  <si>
    <t>6023333</t>
  </si>
  <si>
    <t>CALLE 84 19 A 20</t>
  </si>
  <si>
    <t xml:space="preserve"> Fecha del Inconveniente (Dia/Mes/Año) : 10/05/2023 Lugar del Inconveniente:  PAGINA WEB Persona que lo atendio: PAGINA WEB Medio por el que quiere la respuesta:  email : sandra.ojeda@disortho.co ..............................................  Resumen de la Queja:  BUENA TARDE.. POR MEDIO DE LA PRESENTE SOLCIITAMOS SU PRONTA RESPUESTA FRENTE AL PAGO DE LAS INCAPACIDADES RADICADAS EL AÑO PASADO A TARVES DE SU PORTAL.. LOS NUEMRO DE RADICADO SON: 377482 (MARZO 2022).. 65506 (08/06/22).. 65539 (08/06/2022) Y 65538 (8/06/22). GRACIAS</t>
  </si>
  <si>
    <t>2433260</t>
  </si>
  <si>
    <t>24/05/2023</t>
  </si>
  <si>
    <t>ARDILA CEPEDA JHON FREDY</t>
  </si>
  <si>
    <t>08:31:39</t>
  </si>
  <si>
    <t>DISTRISERVICIOS  DISTRISERVICIOS QR SAS</t>
  </si>
  <si>
    <t>901633629</t>
  </si>
  <si>
    <t>CC 1100971039</t>
  </si>
  <si>
    <t>7238026</t>
  </si>
  <si>
    <t>calle 50 # 27a  - 66</t>
  </si>
  <si>
    <t xml:space="preserve">empleador solicita pago de la incapacidad del trabajador en mencion </t>
  </si>
  <si>
    <t>KARINA/ANDRES</t>
  </si>
  <si>
    <t>13:41:17</t>
  </si>
  <si>
    <t>ss  COLOMBIANA DE COMERCIO LTDA CO</t>
  </si>
  <si>
    <t>sss</t>
  </si>
  <si>
    <t>OSORIO AGUILAR YANET</t>
  </si>
  <si>
    <t>07:43:29</t>
  </si>
  <si>
    <t>26862173</t>
  </si>
  <si>
    <t>YANET OSORIO AGUILAR</t>
  </si>
  <si>
    <t>CC 26862173</t>
  </si>
  <si>
    <t>8426769</t>
  </si>
  <si>
    <t>KR 1955 40</t>
  </si>
  <si>
    <t>buen dia usuaria para el pgo de incapacidad ya que tiene un total de 540 dias los cuales el fondo de pensiones porvenri le ha hecho el pago de 12. usuaria que ya llega a los 570 dias de incapacidad</t>
  </si>
  <si>
    <t>2434141</t>
  </si>
  <si>
    <t>AÑEZ SALAZAR JESUS ARTURO</t>
  </si>
  <si>
    <t>14:52:24</t>
  </si>
  <si>
    <t>1065613221</t>
  </si>
  <si>
    <t>R Y R CONSTRUC SAS</t>
  </si>
  <si>
    <t>CC 1065613221</t>
  </si>
  <si>
    <t>3176001426</t>
  </si>
  <si>
    <t>3007665</t>
  </si>
  <si>
    <t>CRA 16 # 13 63 BARRIO SAN LUIS CHIA</t>
  </si>
  <si>
    <t>SOLICITO A LA NUEVA EPS A SER COMPETENTE CON EL PAGO DE LAS INACAPCIDADES Y EFECTUE LAS MISMAS A TRAVES DE MI EMPRESA DESDE EL 2 DE AGOSTO DE 2022 DEBIDO A QUE EN EL MES DE ENERO DE 2023 NO HE RECIBIDO EL PAGO DE LAS INCAPACIDADES LAS EFECTUE POR MEDIO DE MI EMPRESA ryr construcciones sas LAS ADEUDADAS SON LAS SIGUIENTES 876454.. 8839240.. 8894199.. 8945005.. 9001137.. 9089889.</t>
  </si>
  <si>
    <t>2434194</t>
  </si>
  <si>
    <t>MARTINEZ FRANCO RAUL</t>
  </si>
  <si>
    <t>15:29:09</t>
  </si>
  <si>
    <t>AMAYA QUINTERO OLGA MILENA</t>
  </si>
  <si>
    <t>63532523</t>
  </si>
  <si>
    <t>CC 77081134</t>
  </si>
  <si>
    <t xml:space="preserve"> 3160572708</t>
  </si>
  <si>
    <t xml:space="preserve"> CRA 26 31A-17</t>
  </si>
  <si>
    <t xml:space="preserve">buen dia empleador solicita pago de incapacidades del sr RAUL MARTINEZ FRANCOFavor dar rta al correo: equipodesarrollo@amayacia.com </t>
  </si>
  <si>
    <t>2434295</t>
  </si>
  <si>
    <t>PINZON FLOREZ SOL ANGEL</t>
  </si>
  <si>
    <t>16:33:37</t>
  </si>
  <si>
    <t>ARISTIZABAL GOMEZ JOSE ARBEY</t>
  </si>
  <si>
    <t>18497863</t>
  </si>
  <si>
    <t>CC 31272240</t>
  </si>
  <si>
    <t>7444826</t>
  </si>
  <si>
    <t>CRA 14-17-19 PISO 2</t>
  </si>
  <si>
    <t xml:space="preserve">SE SOLICITA EL PAGO DE LA INCAPACIDAD CORREPONDIENTES A LAS DESDE EL 11/10/2022 AL 28/05/2023.. EL CUAL SE ANEXA CAMARA DE COMERCIO.. Y CUENTA BANCARIA.. CON ANEXOS DE CALIFICACION </t>
  </si>
  <si>
    <t>2435568</t>
  </si>
  <si>
    <t>SOLUCIONES ASEGIRATE EMPRESARIAL SAS</t>
  </si>
  <si>
    <t>10:18:20</t>
  </si>
  <si>
    <t>sas  SOLUCIONES ASEGIRATE EMPRESARI</t>
  </si>
  <si>
    <t>901234760</t>
  </si>
  <si>
    <t>SOLUCIONES ASEGIRATE EMPRESARI</t>
  </si>
  <si>
    <t>NT 901234760</t>
  </si>
  <si>
    <t>6349826</t>
  </si>
  <si>
    <t>CL 100 36 39 BR EL TEJAR</t>
  </si>
  <si>
    <t>Buen día.. empresa solicita pago de incapacidades para su trabajadora Daniela Habib CC 1098728475</t>
  </si>
  <si>
    <t>2435639</t>
  </si>
  <si>
    <t>ESCOBAR DE RODRIGUEZ ANA CEILA</t>
  </si>
  <si>
    <t>11:19:51</t>
  </si>
  <si>
    <t>PUEBLO  DEFENSORIA DEL PUEBLO</t>
  </si>
  <si>
    <t>CC 41624293</t>
  </si>
  <si>
    <t>TRASLADO POR COMPETENCIA- DEFENSORIA DEL PUEBLO : Remision de comunicacion numero 20236005011719061</t>
  </si>
  <si>
    <t>2435642</t>
  </si>
  <si>
    <t>ARIAS MEDINA LINA MARIA</t>
  </si>
  <si>
    <t>11:24:18</t>
  </si>
  <si>
    <t>1075218952</t>
  </si>
  <si>
    <t>CC 1075218952</t>
  </si>
  <si>
    <t>3174833519</t>
  </si>
  <si>
    <t>KR 4 6A 78</t>
  </si>
  <si>
    <t xml:space="preserve">Buenos dias señores servicio al Cliente.. favor radicar el derecho de peticion adjunto al modulo de inconformidades para que se brinde su respectiva gestion y respuesta al usuario.  Cordialmente.. </t>
  </si>
  <si>
    <t>2431154</t>
  </si>
  <si>
    <t>MERQUELLANTAS SAS</t>
  </si>
  <si>
    <t xml:space="preserve">  ANDREA DUQUE</t>
  </si>
  <si>
    <t>1016082854</t>
  </si>
  <si>
    <t>NT 800166833</t>
  </si>
  <si>
    <t>5186430</t>
  </si>
  <si>
    <t>AVENIDA CENTENARIO 116 40</t>
  </si>
  <si>
    <t xml:space="preserve"> Fecha del Inconveniente (Dia/Mes/Año) : 10/05/2023 Lugar del Inconveniente:  CORREO ELECTRONICO Persona que lo atendio: CORREO ELECTRONICO Medio por el que quiere la respuesta:  correspondencia : AVENIDA CENTENARIO 116 40 ..............................................  Resumen de la Queja:  BUENOS DIAS SRES NUEVA EPS.POR MEDIO DEL PRESENTE NUESTRA COMPAÑIA SE PERMITE DAR RESPUESTA A SU REQUERIMIENTO VO-GRC-DPE-2038706-23 EN EL CUAL SOLICITAN QUE NOSOTROS COMO EMPLEADORES VALIDEMOS SI EL TRABAJADOR EN SU ANTERIOR EPS REGISTRO ALGUN PROCESO POR INCAPACIDADES MEDICAS POR LO CUAL ADJUNTAMOS CARTA PARA DAR CONTINUIDAD AL PROCESO DE RECONOCIMIENTO DE LA PRESTACION ECONOMICA.</t>
  </si>
  <si>
    <t>2431346</t>
  </si>
  <si>
    <t>SERNA RAMIREZ OCTAVIO</t>
  </si>
  <si>
    <t xml:space="preserve">  COOPERATIVA DE TRANSPORTADORES</t>
  </si>
  <si>
    <t>891900312</t>
  </si>
  <si>
    <t>CC 16358029</t>
  </si>
  <si>
    <t>2298476</t>
  </si>
  <si>
    <t>CRA 2 11 14</t>
  </si>
  <si>
    <t xml:space="preserve"> Fecha del Inconveniente (Dia/Mes/Año) : 13/10/2021 Lugar del Inconveniente:  OFICINA VIRTUAL Persona que lo atendio: PRESTACIONES ECONOMICAS Medio por el que quiere la respuesta:  email : monica.andrea.martinez@deoccidente.net ..............................................  Resumen de la Queja:   LA INCAPACIDAD DEL COLABORARO OCTAVIO SERNA CC16358029 #7350872 NO HA SIDO CANCELADA Y YA SE HAN RADICADO VARIOS PQR Y CUANDO SE CONSULTA FIGURA COMO RESUELTA PERO NO TIENE LA RESPUESTA</t>
  </si>
  <si>
    <t>2432045</t>
  </si>
  <si>
    <t>MONTES MARTINEZ ANA MARIA</t>
  </si>
  <si>
    <t xml:space="preserve">  ASUL S.A</t>
  </si>
  <si>
    <t>816001249</t>
  </si>
  <si>
    <t>CC 1088260981</t>
  </si>
  <si>
    <t>3333111</t>
  </si>
  <si>
    <t>CRA 12 NRO 3 23 POPULAR MODELO</t>
  </si>
  <si>
    <t xml:space="preserve"> Fecha del Inconveniente (Dia/Mes/Año) : 10/05/2023 Lugar del Inconveniente:  NUEVA EPS Persona que lo atendio: NO APLICA Medio por el que quiere la respuesta:  email : luisa.arroyave@asul.com.co ..............................................  Resumen de la Queja:  EN EL MES DE FEBRERO.. SE REALIZO LA SOLICITUD DE TRANSCRIPCIÓN DE UNA LICENCIA DE MATERNIDAD DE LA COLABORADORA ANA MARIA MONTES CON CC 1088260981.. LA LICENCIA DE MATERNIDAD FUE PAGADA EL DIA 21 DE ABRIL DE 2023.. 155 DIAS QUE FUERON AUTORIZADOS.. EL VALOR PAGADO.. FUERON $7.543.333.. PARA NOSOTROS ES IMPORTANTE QUE SE REALICE UNA RELIQUIDACION DE LA LICENCIA DE MATERNIDAD.. YA QUE LA COLABORADORA TIENE UN SALARIO VARIABLE Y EN LA LIQUIDACIÓN NO SE TOMARON LOS IBC CORRESPONDIENTES PARA LA LIQUIDACIÓN DE LA MISMA.. SOLICITO QUE ME PUEDAN INFORMAR SOBRE COMO SE DEBE HACER ESE PROCESO</t>
  </si>
  <si>
    <t>2432141</t>
  </si>
  <si>
    <t>CAROLINA GOMEZ DELGADO</t>
  </si>
  <si>
    <t xml:space="preserve">  CAROLINA GOMEZ DELGADO</t>
  </si>
  <si>
    <t>37895342</t>
  </si>
  <si>
    <t>CC 37895342</t>
  </si>
  <si>
    <t>6016272154</t>
  </si>
  <si>
    <t>CARRERA 11C 127 89 AP602</t>
  </si>
  <si>
    <t xml:space="preserve"> Fecha del Inconveniente (Dia/Mes/Año) : 02/05/2023 Lugar del Inconveniente:  PAGINA WEB NUEVA EPS Persona que lo atendio: NINGUNA Medio por el que quiere la respuesta:  email : cgomezd05@hotmail.com ..............................................  Resumen de la Queja:  POR FAVOR AYUDA CON LA INCAPACIDAD #9035377 QUE NO SE VE REFLEJADA EN EL PORTAL DE LA NUEVA EPS PARA PODER SOLICITAR EL PAGO.. ESTA INCAPACIDAD FUE RADICADA POR MI EMPLEADA DEL SERVICIO DOMESTICO MARIA NOHEMI SUAZO VARGAS CON CC.39.789.266 A MEDIADOS DE ABRIL Y SI APARECE EN EL LISTADO DE INCAPACIDADES TRANSCRITAS PERO NO SE VE EN LA OPCION DE SOLICITUDES DE PAGO.  GRACIAS.</t>
  </si>
  <si>
    <t>2432841</t>
  </si>
  <si>
    <t>LUNA HERRON PAOLA ANDREA</t>
  </si>
  <si>
    <t xml:space="preserve">  CONTRUTOK INGENIERIA LIMITADA</t>
  </si>
  <si>
    <t>900082295</t>
  </si>
  <si>
    <t>CC 1143952824</t>
  </si>
  <si>
    <t>CRA 61 3 117</t>
  </si>
  <si>
    <t xml:space="preserve"> Fecha del Inconveniente (Dia/Mes/Año) : 10/05/2023 Lugar del Inconveniente:  CALI Persona que lo atendio: NINGUNA Medio por el que quiere la respuesta:  correspondencia : CRA 61 3 117 ..............................................  Resumen de la Queja:  BUENA TARDE QUEREMOS SABER QUE SE DESCONTO DE LA LICENCIA DE MATERNIDAD DE LA EMPLEADA PAOLA ANDREA LUNA HERRO (CC1143952824) YA QUE EL VALOR CONSIGNADO $4.200.000 NO CORRESPONDE CON EL VALOR QUE DEBEN PAGAR</t>
  </si>
  <si>
    <t>2432958</t>
  </si>
  <si>
    <t>DAVILA DE DIAZGRANADOS LESVIA ESTHER</t>
  </si>
  <si>
    <t xml:space="preserve">  DAVILA DE DIAZGRANADOS LESVIA</t>
  </si>
  <si>
    <t>36526472</t>
  </si>
  <si>
    <t>CC 36526472</t>
  </si>
  <si>
    <t>3004423355</t>
  </si>
  <si>
    <t>CENTRO COMERCIAL BUENAVISTA LOCAL 58</t>
  </si>
  <si>
    <t xml:space="preserve"> Fecha del Inconveniente (Dia/Mes/Año) : 25/03/2022 Lugar del Inconveniente:  PAGO INCAPACIDAD Persona que lo atendio: VIRTUAL Medio por el que quiere la respuesta:  email : davila.lesvia@gmail.com ..............................................  Resumen de la Queja:  SOLICITO EL PAGO DE LA INCAPACIDAD  8453997 -- 8453976 -- 7756733 DE LA SRA  ELBA CASTILLO QUINTERO CC 57437035 LLEVO MUCHO TIEMPO ESPERANDO ESTO Y NUNCA ME DAN RESPUESTA </t>
  </si>
  <si>
    <t>2434036</t>
  </si>
  <si>
    <t xml:space="preserve">SINDICATO DE TRABAJADORES DE LA CONFECCION Y </t>
  </si>
  <si>
    <t xml:space="preserve">  SINTRACONTEXA</t>
  </si>
  <si>
    <t>900107291</t>
  </si>
  <si>
    <t>NT 900107291</t>
  </si>
  <si>
    <t>6043881</t>
  </si>
  <si>
    <t>CRA 52 N 14 200</t>
  </si>
  <si>
    <t xml:space="preserve"> Fecha del Inconveniente (Dia/Mes/Año) : 11/05/2023 Lugar del Inconveniente:  PAGO DE INCAPACIDADES POR ACCIÓN DE TUTELA Persona que lo atendio: NN Medio por el que quiere la respuesta:  email : vanessa.estrada@sintracontexa.com ..............................................  Resumen de la Queja:  CORDIAL SALUDO.. POR ACCIÓN DE TUTELAS REALIZARON UN PAGO DE INCAPACIDADES POR VALOR DE 1.433.333 A LA AFILIADA MARTA OLVIDA GIRALDO SALAZAR C.C43403378.. REALIZARON UN PAGO POR VARIAS INCAPACIDADES PERO LAS SIGUIENTES 7711629.. 7873477.. 8034610.. 8147614 YA LAS PAGO LA ARL Y FUERON PAGADAS A LA AFILIADA. POR FAVOR ME INFORMAN QUE HACEMOS CON ESTOS DINEROS? ESTARÉ ATENTA A SU PRONTA RESPUESTA.. MUCHAS GRACIAS</t>
  </si>
  <si>
    <t>2434118</t>
  </si>
  <si>
    <t>SERNA AGUIRRE LUIS ALBERTO</t>
  </si>
  <si>
    <t>14:32:52</t>
  </si>
  <si>
    <t>6325471</t>
  </si>
  <si>
    <t>AGRICOLA GUACARIES S.A.S.</t>
  </si>
  <si>
    <t>CC 6325471</t>
  </si>
  <si>
    <t>3765425</t>
  </si>
  <si>
    <t>3104940793</t>
  </si>
  <si>
    <t>KR 3C 1 27</t>
  </si>
  <si>
    <t>Santiago de Call.. Marzo 21 de 2023Señores: NUEVA EPSDepto. De IncapacidadesCiudadCon la presente me permito solicitar a la NUEVA EPS.. me informe el motivo por el cual las incapacidades que me genera el sistema solo me sale un solo código de diagnóstico el M511.. y la historia clínica y la incapacidad que me emiten para radicar me colocan como diagnostico principal M545.. pero también tengo estos códigos de diagnóstico que tampoco aparecen en el certificado que me emite la NUEVA EPS M707..M511..2010. Los códigos de los diagnósticos tanto en incapacidad que me emiten para radicar y lacertificada solicito que coincidan ya que necesito tener claridad con mi diagnóstico para futuros tramites.Adjunto copias de las incapacidades así:-Incapacidad 0008925653-Incapacidad 0008925679-Incapacidad 0008925715-Incapacidad 0008925750-Incapacidad 0008925799</t>
  </si>
  <si>
    <t>2434279</t>
  </si>
  <si>
    <t>NOVA LUZ COMERCIALIZADOS DE COLOMBIA</t>
  </si>
  <si>
    <t xml:space="preserve">  NOVA LUZ COMERCIALIZADORA</t>
  </si>
  <si>
    <t>901415263</t>
  </si>
  <si>
    <t>NT 901415263</t>
  </si>
  <si>
    <t>7362245</t>
  </si>
  <si>
    <t>CR 15 22 13 ED MALIBU</t>
  </si>
  <si>
    <t xml:space="preserve"> Fecha del Inconveniente (Dia/Mes/Año) : 01/05/2023 Lugar del Inconveniente:  INCAPACIDADES Persona que lo atendio: N/A Medio por el que quiere la respuesta:  email : ascarmenia1@gmail.com ..............................................  Resumen de la Queja:  BUENAS TARDES.. POR MEDIO DEL PRESENTE SOLICITO SEA VERIFICADO Y PREVIAMENTE RECONOCIDO EL PAGO DE UNA INCAPACIDAD LA CUAL NO SOLO FUE TRANSCRITA MAL SI NO QUE TAMBIEN FUE MAL PAGADA.. LA INCAPACIDAD GENERADA ES POR 15 DIAS INICIA EL 10/02/2023 Y TERMINA EL 24/02/2023.. SIN EMBARGO LA INCAPACIDAD LA TRANSCRIBIERON CON FECHA DE INICIO 10/02/2023 Y TERMINACIÓN 14/02/2023.. TRANSCRIBIENDO ASÍ POR ERRO 5 DIAS Y PAGANDO SOLO 5 DIAS.. LA INCAPACIDAD ES LA #0008835499 DEL SEÑOR COFAEL CARTAGENA DURANDO CC  71022889.</t>
  </si>
  <si>
    <t>2434348</t>
  </si>
  <si>
    <t>RICARDO  CLAUDIA MARCELA</t>
  </si>
  <si>
    <t>17:12:38</t>
  </si>
  <si>
    <t>39567794</t>
  </si>
  <si>
    <t>SERVI LIMPIEZA  S.A.</t>
  </si>
  <si>
    <t>CC 39567794</t>
  </si>
  <si>
    <t>6286140</t>
  </si>
  <si>
    <t>3103017741</t>
  </si>
  <si>
    <t>CALLE  1 G NUMERO 19 A 17 EDUARDO SANTOS</t>
  </si>
  <si>
    <t>buena tarde afiliada radica carta solicitando el certificado de incapacidades como lo establece el decreto 1427 del 29 de julio de 2022 ya qiue colpensiones lo exige para poder generar los pagos</t>
  </si>
  <si>
    <t>ANDRES/IBV</t>
  </si>
  <si>
    <t>2425316</t>
  </si>
  <si>
    <t>JIMENEZ DIAZ HELEN STEFANY</t>
  </si>
  <si>
    <t>16:36:25</t>
  </si>
  <si>
    <t>1074416983</t>
  </si>
  <si>
    <t>CC 1074416983</t>
  </si>
  <si>
    <t>3143245810</t>
  </si>
  <si>
    <t>CLL 1 A SUR 4 22 SOPO</t>
  </si>
  <si>
    <t>usuaria que solicita que se le realice  transcripcion de incapacidades inicando que tiene tutela a favor</t>
  </si>
  <si>
    <t>2435736</t>
  </si>
  <si>
    <t>BORRERO GIRON LUCILA</t>
  </si>
  <si>
    <t>12:26:29</t>
  </si>
  <si>
    <t>36166958</t>
  </si>
  <si>
    <t>CC 36166958</t>
  </si>
  <si>
    <t>3112022</t>
  </si>
  <si>
    <t>3132791328</t>
  </si>
  <si>
    <t>CALLE 22 NUMERO 1A 07 BARRIO EL LAGO</t>
  </si>
  <si>
    <t>SOLICITA EL PAGO DE LAS INCAPACIDADES # 8871022.. 8870980.. 9018580 POR EL DIAGNOSTICO (I219) DIFERENTE AL QUE VENIA SIENDO INCAPACITADA. MANIFIESTA QUE ES INDEPENDIENTE Y YA NO ESTÁ OBLIGADA A COTIZAR A NINGUN FONDO DE PENSION.</t>
  </si>
  <si>
    <t>2435777</t>
  </si>
  <si>
    <t>FLOREZ ESQUIVEL ROBINSON ENRIQUE</t>
  </si>
  <si>
    <t>13:07:36</t>
  </si>
  <si>
    <t>na  TEMPORING SA</t>
  </si>
  <si>
    <t>CC 6868954</t>
  </si>
  <si>
    <t>PETICION• El pago de la incapacidad del 25 al 27 de noviembre de 2020.. enfavor del señor ROBINSON ENRIQUE FLOREZ ESQUIVEL..identificado con la cédula de ciudadanía No. 6.868.954 o en sudefecto de haber sido cancelada.. adjuntar el respectivo comprobantede pago</t>
  </si>
  <si>
    <t>2435903</t>
  </si>
  <si>
    <t>NIÑO BARAJAS YERLY CAROLINA</t>
  </si>
  <si>
    <t>15:09:43</t>
  </si>
  <si>
    <t>asesoramos   ASESORAMOS CYS SAS</t>
  </si>
  <si>
    <t>901312665</t>
  </si>
  <si>
    <t>ASESORAMOS CYS SAS</t>
  </si>
  <si>
    <t>CSANCHEZAC</t>
  </si>
  <si>
    <t>CC 1102372132</t>
  </si>
  <si>
    <t>3175894729</t>
  </si>
  <si>
    <t>KR 17 NRO 98 03 OF 1104</t>
  </si>
  <si>
    <t>usuario solicita revision y posterior reconocimieto de licencia de maternidad de la usuaria licencia n° 8634430</t>
  </si>
  <si>
    <t>2436007</t>
  </si>
  <si>
    <t>VILLOTA TASCON YANIRA</t>
  </si>
  <si>
    <t>16:07:03</t>
  </si>
  <si>
    <t>1114460327</t>
  </si>
  <si>
    <t>VILLOTATASCONYANIRA</t>
  </si>
  <si>
    <t>CC 1114460327</t>
  </si>
  <si>
    <t>2341566</t>
  </si>
  <si>
    <t>VEREDA GUAVITA</t>
  </si>
  <si>
    <t>GUACARI VALLE DEL CAUCA.. 10/MAYO/2023Señores:NUEVA EPS S.ABUGA VALLE DEL CAUCAAsunto: Derecho de petición.. con fundamento juridico en el Art 23 de la Constitución Política de Colombia.. y la Ley 1755 del 30 de junio de 2015.Yo YANIRA VILLOTA TASCON identificado con cedula de ciudadania N. 1114460327 con domicilio en municipio de guacari valle (vereda guabitas )Actuando en nombre propio.. presentó ante ustedes DERECHO DE PETICION consagrado en el artículo 23 de la constitución política de Colombia y con el lleno de los requisitos del articulo 16 de la ley 1437 de 2011 (modificado por la ley 1755 del 30 de junio de 2015).. respetuosamente me dirijo a usted para que por favor me den una solución pronta a lo referente al pago de mis incapacidades médicas como cotizante dependiente.. con fundamento en los siguientes:HECHOS1. Hace varios meses a través de la página de la NUEVA EPS S.A radiqué mis incapacidades para ser pagadas y hasta el momento no me han dado ninguna respuesta.. por ello me vi en la obligación de presentar este derecho de petición para reclamar el pago de las mismas.. Presento ante ustedes.. mis incapacidades médicas en su respectivo orden de asignación por días.Incapacidad Nro.7279335 Fecha de inicio-04/10/2021 fecha de terminación 08/10/2021.o Incapacidad Nro.8250582 Fecha de inicio- 26/08/2022 fecha de terminación 22/09/2022o Incapacidad Nro.8348319 Fecha de inicio- 25/09/2022 fecha de terminación24/10/2022. o Incapacidad Nro.8818424 Fecha de inicio-02/02/2023 fecha de terminación 03/03/2023. Incapacidad Nro.8916044 Fecha de inicio-04/03/2023 fecha de terminación 02/04/2023. RAZONES QUE FUNDAMENTAN LA PETICION.De acuerdo a la normatividad legal colombiana.. y de conformidad con el articulo 2.1.13.4 Incapacidad por enfermedad general.. del Decreto 780 del 06 de mayo de 2016.. Por medio del cual se expide el Decreto Unico Reglamentario del Sector Salud y Protección SocialPETICIONPor lo tanto.. solicito respuesta positiva al presente DERECHO DE PETICION Y que se ordene la cancelación en su totalidad los dias de incapacidad medicas anteriormente mencionadas.. teniendo en cuenta que es un derecho como afiliado y es un derecho constitucional y normas que rigen el derecho a la salud.RELACION DE LOS DOCUMENTOS QUE SE ACOMPAÑANPara la verificación de nuestra solicitud anexamos los siguientes documentos:o Fotocopia cedula de ciudadanía del interesado.? Certificados de Incapacidades médicas enasignación por días.su respectivo ordendepor su atención a esta petición les estaré agradecida y a la espera de una pronta respuesta positiva al CORREO - yaniraviliota1999@gmail.com cel.3154354123Atentamente</t>
  </si>
  <si>
    <t xml:space="preserve">FIRMA:YANIR VILLOTA TASCONC.C.1114460327DEGUACARI (VALLE) </t>
  </si>
  <si>
    <t>2436045</t>
  </si>
  <si>
    <t>CACERES VARGAS JAIRO</t>
  </si>
  <si>
    <t>16:31:49</t>
  </si>
  <si>
    <t>1065879400</t>
  </si>
  <si>
    <t>COLVEMIN COMPANY S.A.S</t>
  </si>
  <si>
    <t>GDUARTEB</t>
  </si>
  <si>
    <t>E.S.E. HOSPITAL MANUEL ELKIN PATARROYO</t>
  </si>
  <si>
    <t>CC 1065879400</t>
  </si>
  <si>
    <t xml:space="preserve"> 3157240268</t>
  </si>
  <si>
    <t>3185995511</t>
  </si>
  <si>
    <t>CALLE  15   N  33 25 BARRIO VILLA COUNTRY</t>
  </si>
  <si>
    <t xml:space="preserve">USUARIO SOLICITA RECONOCIMINETO DE LICENCIA DE PATERNIDAD. </t>
  </si>
  <si>
    <t>2437035</t>
  </si>
  <si>
    <t>PAEZ PRIETO JESSICA XILENA</t>
  </si>
  <si>
    <t>13/05/2023</t>
  </si>
  <si>
    <t>09:22:46</t>
  </si>
  <si>
    <t>TEQUENDAMA SERV  TEQUENDAMA SERVICIOS Y COBRANZ</t>
  </si>
  <si>
    <t>900203103</t>
  </si>
  <si>
    <t>TEQUENDAMA SERVICIOS Y COBRANZ</t>
  </si>
  <si>
    <t>CC 1098776224</t>
  </si>
  <si>
    <t>6076971128</t>
  </si>
  <si>
    <t>KR 27 N 37 33 OF 401</t>
  </si>
  <si>
    <t>empleador solicita concepto de   rehabilitacion</t>
  </si>
  <si>
    <t>2432033</t>
  </si>
  <si>
    <t>DIAZ GUERRERO KARINA GABRIELLA</t>
  </si>
  <si>
    <t>15:43:15</t>
  </si>
  <si>
    <t>5605347</t>
  </si>
  <si>
    <t>KARINA GABRIELLA DIAZ GUERRERO</t>
  </si>
  <si>
    <t>AMOSORIOH</t>
  </si>
  <si>
    <t>PT 5605347</t>
  </si>
  <si>
    <t>3508059</t>
  </si>
  <si>
    <t>CALLE 42 12 23</t>
  </si>
  <si>
    <t xml:space="preserve">buen dia afiliada que presenta carta de solicitud por pago de incapacidad licencia de maternidad numero 8534603.. segun indicacion de pda 3818782. </t>
  </si>
  <si>
    <t>2432111</t>
  </si>
  <si>
    <t>BARROSO MORALES RAFAEL SANTOS</t>
  </si>
  <si>
    <t>16:25:09</t>
  </si>
  <si>
    <t>NA  SEGURCOL LTDA</t>
  </si>
  <si>
    <t>CC 1072524728</t>
  </si>
  <si>
    <t>444 55 50</t>
  </si>
  <si>
    <t xml:space="preserve">00 00 </t>
  </si>
  <si>
    <t>Asunto: Fwd: Solicitud transcripción y pago de incapacidades SEGURCOL LTDA Con Nit 890911972 Buenos dias señores Nueva EpsLa Empresa segurcol ltda con Nit 890911972.. solicita el pago de estas prestaciones economicas.. ya que verificando el pago de una de estas incapacidad del sr BARROSO MORALES RAFAEL CC 1072524728 de junio 17 hasta junio 23 de 2021 se envio por correo al gestor empresarial en junio 24 de 2021 para el proceso de transcripcion y pago estas incapacidades.. tener presente que en ese momento ustedes aun no tenian habilitado la página para la radicación de las prestaciones economicas.quedamoas</t>
  </si>
  <si>
    <t>2438055</t>
  </si>
  <si>
    <t>10:25:14</t>
  </si>
  <si>
    <t>Buen dia.. usuario solicita pago de incapacidades pendientes de pago a la fecha ordenadas bajo fallo de tutela.</t>
  </si>
  <si>
    <t>2438434</t>
  </si>
  <si>
    <t>GIRALDO ZAMORA YURY CAROLINA</t>
  </si>
  <si>
    <t>13:03:03</t>
  </si>
  <si>
    <t>1121863276</t>
  </si>
  <si>
    <t>SERVICIOS Y ASESORIAS COLINDUS</t>
  </si>
  <si>
    <t>SERVICIO LOGISTICO FARMACEUTICO S.A.S - PACHO</t>
  </si>
  <si>
    <t>CC 1121863276</t>
  </si>
  <si>
    <t>6114001</t>
  </si>
  <si>
    <t>3132142374</t>
  </si>
  <si>
    <t>CRA 20 8 62 BARRIO LA CUNCIA</t>
  </si>
  <si>
    <t>Buenas tardes Usuaria radica queja por que indica que le cancelaron la licencia de maternidad por un valor muy bajito.. indica que se le debe cancelar mas valor.. radico tutela para elcobro de esta licencia.. el cual se adjunta</t>
  </si>
  <si>
    <t>2438441</t>
  </si>
  <si>
    <t>13:14:29</t>
  </si>
  <si>
    <t>3142903739</t>
  </si>
  <si>
    <t>CALLE 17 A NO 21 33 BARRIO LA LIBERTAD</t>
  </si>
  <si>
    <t>SOLICITA QUE NUEVA EPS REALICE EL PAGO DE LA INCAPACIDAD COMPRENDIDA EL DIA 02/02/2023 AL 08/02/2023</t>
  </si>
  <si>
    <t>2438485</t>
  </si>
  <si>
    <t>JAIMES BENAVIDES OSCAR FABIAN</t>
  </si>
  <si>
    <t>14:04:15</t>
  </si>
  <si>
    <t>CC 1098688508</t>
  </si>
  <si>
    <t>PETICION• El pago de la incapacidad del 3 al 5 de noviembre de 2020.. en favor del señor OSCAR FABIAN JAIMES BENAVIDES.. identificado con la cédula de ciudadanía No. 1.098.688.508o en su defecto de haber sido cancelada.. adjuntar el respectivo comprobante de pago</t>
  </si>
  <si>
    <t>2438657</t>
  </si>
  <si>
    <t>MARIN PULGARIN LEIDY TATIANA</t>
  </si>
  <si>
    <t>15:43:40</t>
  </si>
  <si>
    <t>43484147</t>
  </si>
  <si>
    <t>CC 43484147</t>
  </si>
  <si>
    <t>3225662726</t>
  </si>
  <si>
    <t xml:space="preserve">PETICIÓN:Por lo antes expuesto.. solicito muy respetuosamente a la SUPER INTENDENCIA NACIONAL DE SALUD.. con la competencia que tiene asignada y con la función jurisdiccional para dirimir desacuerdos relativos.. entre otras.. al reconocimiento y pago de prestaciones económicas a cargo de los empleadores o las EPS.. se ordene la NUEVA EPS.. se me reconozca el pago de mi prestación económica sobre la licencia de maternidad.. que aun habiendo reclamado por lo mismo la NUEVA EPS.. jamás hizo el pago de esta.. aun enviando los documento requeridos por esta no me reconocieron mi incapacidad y a la fecha sigo esperando respuesta de la EPS.. y el pago de mi licencia de maternidad. Solicito de parte de ustedes una pronta y oportuna solución a mi petición. </t>
  </si>
  <si>
    <t>2432974</t>
  </si>
  <si>
    <t>DIDIER VASQUEZ O COLEGIO JESUS MAESTRO</t>
  </si>
  <si>
    <t xml:space="preserve">  DIDIER ALEXANDER  VASQUEZ O CO</t>
  </si>
  <si>
    <t>93450531</t>
  </si>
  <si>
    <t>NT 93450531</t>
  </si>
  <si>
    <t>3152131268</t>
  </si>
  <si>
    <t>CALLE281847</t>
  </si>
  <si>
    <t xml:space="preserve"> Fecha del Inconveniente (Dia/Mes/Año) : 07/10/2022 Lugar del Inconveniente:  NO APLICA  Persona que lo atendio: NO APLICA  Medio por el que quiere la respuesta:  email : academiasampsicologia@gmail.com ..............................................  Resumen de la Queja:  AL MOMENTO DE REGISTRAR UNA  INCAPACIDAD NO APARECE   LA  EMPLEADA MARIA CAMILA AMAYA  ZULETA IDENTIFICADACON CEDULA DE CIUDANIA 1112107004 DE ANDALUCIA VALLE CAUCA  NO SE ENCUENTRA VINCULLADA  PERO SE HAN REGISTRADO LOS PAGOS DE SALUD POR TAL MOTIVO NO SE HA PODIDO MONTAR LA INCAPACIDAD </t>
  </si>
  <si>
    <t>2433371</t>
  </si>
  <si>
    <t>EMPRESAS PUBLICAS MUNICIPALES DE APIA</t>
  </si>
  <si>
    <t xml:space="preserve">  EMPRESAS PUBLICAS MUNICIPALES</t>
  </si>
  <si>
    <t>800232840</t>
  </si>
  <si>
    <t>NT 800232840</t>
  </si>
  <si>
    <t>3107995411</t>
  </si>
  <si>
    <t>CARRERA 9  9 12</t>
  </si>
  <si>
    <t xml:space="preserve"> Fecha del Inconveniente (Dia/Mes/Año) : 01/05/2023 Lugar del Inconveniente:  INCAPACIDAD Persona que lo atendio: NO APLICA Medio por el que quiere la respuesta:  email : gerenciaesp@espapia-apia-risaralda.gov.co ..............................................  Resumen de la Queja:  CORDIAL SALUDO..REQUERIMOS NOS SEAN PAGADAS LAS INCAPACIDADES QUE NOS RECHAZARON MEDIANTE CONTESTACIÓN CARTA VO-GRC-DPE- 1888256 - 22 - *C1888256*DICHO MOTIVO DE RECHAZO YA FUE SUBSANADO.EN CASO DE PEDIR INFORMACIÓN MAS DETALLADA SOLICITO ME INDIQUEN A QUE CORREO ENVIO LA INFORMACIÓN.. TODA VEZ QUE LAS PQR SOLO DEJAN ESCRIBIR INFORMACIÓN</t>
  </si>
  <si>
    <t>2433515</t>
  </si>
  <si>
    <t>GONZALEZ ALVAREZ HERNANDO</t>
  </si>
  <si>
    <t xml:space="preserve">  SOPORTICA</t>
  </si>
  <si>
    <t>811002867</t>
  </si>
  <si>
    <t>CC 88209695</t>
  </si>
  <si>
    <t>6074967</t>
  </si>
  <si>
    <t>CR 49 61 SUR 68 OFI 201</t>
  </si>
  <si>
    <t xml:space="preserve"> Fecha del Inconveniente (Dia/Mes/Año) : 07/01/2023 Lugar del Inconveniente:  SABANETA ANTIOQUIA Persona que lo atendio: PRESTACIONES ECONOMICAS Medio por el que quiere la respuesta:  correspondencia : CR 49 61 SUR 68 OFI 201 ..............................................  Resumen de la Queja:  SE REALIZO LA SOLICITUD DE PRESTACIONES ECONOMICAS DE LA INCAPACIDAD DEL COLABORADOR HERNANDO GONZALEZ CON NUMERO DE CEDULA 88209695.. EL NUMERO DE INCAPACIDAD GENERADO POR LA EPS ES 007831593 CON DIAGNOSTICO U072 - COVID-19 (VIRUS NO IDENTIFICADO) U072 - COVID-19 (VIRUS NO IDENTIFICADO). ESTA INCAPACIDAD NO FUE RECONOCIDA POR USTEDES YA QUE NOS DICEN QUE ES UN ACCIDENTE LABORAL.POR FAVOR NOS PUEDEN DIRECCIONAR AL AREA ENCARGADA PARA SOLUCIONAR ESTA SITUACION.MUCHAS GRACIAS</t>
  </si>
  <si>
    <t>MARLON</t>
  </si>
  <si>
    <t>ANZOLA VARGAS ALEXANDER</t>
  </si>
  <si>
    <t xml:space="preserve">  ALEXANDER ANZOLA VARGAS</t>
  </si>
  <si>
    <t>16701106</t>
  </si>
  <si>
    <t>CC 16701106</t>
  </si>
  <si>
    <t>3152330797</t>
  </si>
  <si>
    <t>CARRERA 2 59B 71</t>
  </si>
  <si>
    <t xml:space="preserve"> Fecha del Inconveniente (Dia/Mes/Año) : 08/05/2023 Lugar del Inconveniente:  CALI Persona que lo atendio: PRESTACIONES ECONOMICAS Medio por el que quiere la respuesta:  email : alexanderanzola@yahoo.com ..............................................  Resumen de la Queja:  SOLICITO FORMALMENTE SE ME INFORME SI ENTRE EL DIAGNOSTICO R521 Y R522 TIENEN CORRELACIÓN.E IGUALMENTE SE EXPLIQUE PORQUE ENTRE LA INCAPACIDAD NO. 0008920099 12/03/2023 A 26/03/2023 Y 0008957928 DEL 27/03/2023 A 10/04/2023 SE MANIFIESTA NO PROROGRA ENTRE ESTAS.. PUES NO HAY INTERRUPCIÓN ENTRE ELLAS.. Y TAMPOCO DIAGNOSTICO NO CORRELACIONADO.POR LO ANTERIOR SOLICITIO IGUALMENTE SE PROCEDA A CORREGIR LA RESPECTIVA INCAPACIDAD # 0008957928 EN EL SENTIDO QUE SE RELACIONE LA CONTINUIDAD PRODUCTO DE LA PRORROGA POR EXISITR CORRELACIÓN ENTRE EL DIAGNOSTICO R521 Y R522 </t>
  </si>
  <si>
    <t>2436054</t>
  </si>
  <si>
    <t>CUBIDES CASTRO MARTHA YANETH</t>
  </si>
  <si>
    <t>16:41:40</t>
  </si>
  <si>
    <t>NA  VEKIOR JOYEROS DE SANTANDER</t>
  </si>
  <si>
    <t>1098678368</t>
  </si>
  <si>
    <t>CRISTIAN FABIAN ESPINOSA CACER</t>
  </si>
  <si>
    <t>CC 28169443</t>
  </si>
  <si>
    <t xml:space="preserve">Buen día Srs. Nueva EPS:El presente correo electrónico tiene por objeto anexar derecho de petición para su respectivo conocimiento y trámite. No siendo otro el objeto del presente.. quedo atento a cualquier claridad y/o solicitud a que diera lugar. Muchas gracias por la atención prestada y espero tengan un excelente día. Cordialmente.. </t>
  </si>
  <si>
    <t>2437794</t>
  </si>
  <si>
    <t>PEREZ CARRILLO MICHAEL ALEXANDER</t>
  </si>
  <si>
    <t xml:space="preserve">  MICHAEL ALEXANDER PEREZ CARRIL</t>
  </si>
  <si>
    <t>1090454759</t>
  </si>
  <si>
    <t>CC 1090454759</t>
  </si>
  <si>
    <t xml:space="preserve"> Fecha del Inconveniente (Dia/Mes/Año) : 15/05/2023 Lugar del Inconveniente:  BOGOTÁ Persona que lo atendio: DIEGO ALCANTARA Medio por el que quiere la respuesta:  correspondencia : CALLE70932 ..............................................  Resumen de la Queja:  EN NUESTRA CARTERA DE PRESTACIONES ECONÓMICAS REGISTRA LA   INCAPACIDAD # 0008976291 FECHA DE INICIO: 31/03/2023 EMITIDA POR NUEVA EPS Y CORRESPONDIENTES AL TRABAJADOR MICHAEL ALEXANDER PEREZ CARRILLO  IDENTIFICADO CON CC 1090454759  TRANSCRITA.POR LO ANTERIOR SOLICITAMOS MEDIANTE RESPUESTA ESCRITA  A NUEVA  EPS VERIFICAR E INFORMARNOS DE MANERA  ESPECÍFICA Y DETALLADA EL MOTIVO POR EL CUAL ESTA INCAPACIDAD NO HA SIDO AUTORIZADA PARA PAGO.</t>
  </si>
  <si>
    <t>2438189</t>
  </si>
  <si>
    <t>TABARQUINO MARULANDA YOAN ALBERTO</t>
  </si>
  <si>
    <t>11:53:56</t>
  </si>
  <si>
    <t>1088280262</t>
  </si>
  <si>
    <t>CC 1088280262</t>
  </si>
  <si>
    <t>3136374303</t>
  </si>
  <si>
    <t>BONAFON</t>
  </si>
  <si>
    <t>Usuario solicita el pago de incapacidades las cuales estan radicadas por tutela radicado 660013333-006-2023-00140-00 .. solicita pago por ventanilla del banco de bogota ya que no po poseo cuenta bancaria.Se sube derecho de peticion al modulo ya que el usuario solicita radicado.</t>
  </si>
  <si>
    <t>2439137</t>
  </si>
  <si>
    <t>MONSALVE DE VELASCO GLORIA CRISTINA</t>
  </si>
  <si>
    <t>17:09:45</t>
  </si>
  <si>
    <t>31882922</t>
  </si>
  <si>
    <t>L &amp; G UNIMOS SAS</t>
  </si>
  <si>
    <t>CC 31882922</t>
  </si>
  <si>
    <t>3217697836</t>
  </si>
  <si>
    <t>CL 71 C 31 10</t>
  </si>
  <si>
    <t xml:space="preserve">Derecho de Peticion recibido en linea de frente por Andrea Garciasolicitando  pago de incapacidades pendientes </t>
  </si>
  <si>
    <t>2439448</t>
  </si>
  <si>
    <t>HERREÑO VARGAS LUZ MARINA</t>
  </si>
  <si>
    <t>08:00:55</t>
  </si>
  <si>
    <t>NA  FONDO EDUC DEPARTAMENTAL GOBER</t>
  </si>
  <si>
    <t>890205798</t>
  </si>
  <si>
    <t>CC 28033669</t>
  </si>
  <si>
    <t>00000000</t>
  </si>
  <si>
    <t>2428428</t>
  </si>
  <si>
    <t>VARGAS BAUTISTA NATASKY ALEXANDRA</t>
  </si>
  <si>
    <t>17:17:30</t>
  </si>
  <si>
    <t>FAMILIAR  BIENESTAR</t>
  </si>
  <si>
    <t>8999992392</t>
  </si>
  <si>
    <t>DBARBOSAV</t>
  </si>
  <si>
    <t>CC 60450448</t>
  </si>
  <si>
    <t>018000918080</t>
  </si>
  <si>
    <t>CLL 8N 8 42</t>
  </si>
  <si>
    <t>Solicitud reliquidacion licencia de maternidad 7743154 con fecha de inicio 19/03/2022.</t>
  </si>
  <si>
    <t>2439816</t>
  </si>
  <si>
    <t>VELASQUEZ BARBOSA YENI ALEXANDRA</t>
  </si>
  <si>
    <t>09:26:52</t>
  </si>
  <si>
    <t>ARENAS SAS BIZANTIN</t>
  </si>
  <si>
    <t>72125645</t>
  </si>
  <si>
    <t>JFPEREZQ</t>
  </si>
  <si>
    <t>CC 1098774082</t>
  </si>
  <si>
    <t xml:space="preserve"> 3202632358</t>
  </si>
  <si>
    <t xml:space="preserve"> CL 10 NORTE 37 12</t>
  </si>
  <si>
    <t>USUARIA SOLICITA PAGO DE INCAP 881865 EL CUAL FUE RECHAZADA</t>
  </si>
  <si>
    <t>2440522</t>
  </si>
  <si>
    <t>12:42:08</t>
  </si>
  <si>
    <t xml:space="preserve">INTELIGENTE   COMPETY NUTRICIÓN INTELIGENTE </t>
  </si>
  <si>
    <t>DERECHO PETICIÓN COMPETY NUTRICION INTELIGENTE S.A.S Santiago de Cali.. (15) de mayo de 2023 SeñoresDIRECCIÓN DE PRESTACIONES ECONÓMICASDIRECCIÓN DE GESTIÓN OPERATIVANUEVA EPS REFERENCIA: DERECHO DE PETICIÓN JAIRO MANUEL TORDECILLA MONCADA.. mayor de edad.. identificado con cédula de ciudadanía No. 91.428.560.. expedida en Barrancabermeja.. en calidad de representante legal de la sociedad COMPETY NUTRICION INTELIGENTE S.A.S. con NIT 901462970 – 1.. por medio del presente correo presento derecho de petición en los términos expuestos en el documento adjuntos.   ISABELLA IBARRA IJuridico(57)(2) 489 5956 ext 207protecciondedatos@torcahotels.comCalle 5B1# 36–29 San Fernandowww.torcahotels.com</t>
  </si>
  <si>
    <t>2440482</t>
  </si>
  <si>
    <t>FLOREZ SANCHEZ LEYDY CAROLINA</t>
  </si>
  <si>
    <t>12:25:16</t>
  </si>
  <si>
    <t>BOUQUET S.A.S  C.I. SUNSHINE BOUQUET S.A.S</t>
  </si>
  <si>
    <t>830010738</t>
  </si>
  <si>
    <t>CC 1019035333</t>
  </si>
  <si>
    <t>6800020</t>
  </si>
  <si>
    <t>KM 4 VIA SUBA COTA</t>
  </si>
  <si>
    <t>EMPRESA RADICA   DERECHO PETIUCION POR EL PAGO D EINCAPCIDADES DE LA AFILIADA  EN MENCION CORREO RESPUESTA SEGURIDADSOCIAL@DUNSHINEBOUQUET.COM</t>
  </si>
  <si>
    <t>2440053</t>
  </si>
  <si>
    <t>SALGAR CUBILLOS CESAR AUGUSTO</t>
  </si>
  <si>
    <t>11:57:22</t>
  </si>
  <si>
    <t>1031132377</t>
  </si>
  <si>
    <t>CC 1031132377</t>
  </si>
  <si>
    <t>7142111</t>
  </si>
  <si>
    <t>DG 19 A 16 J 19 S</t>
  </si>
  <si>
    <t xml:space="preserve">Buenos dias solicito su colaboracion para la validacion de incapacidades las cuales se relacionan en el adjunto y que se haga efectivo el pago de las mimas .Gracias </t>
  </si>
  <si>
    <t>2429054</t>
  </si>
  <si>
    <t>RICO TRASLAVIÑA JOAN STIVEN</t>
  </si>
  <si>
    <t>09:24:10</t>
  </si>
  <si>
    <t>HERNANDEZ JARAM  HERNANDEZ JARAMILLO HELMUT</t>
  </si>
  <si>
    <t>80049821</t>
  </si>
  <si>
    <t>CC 1033744811</t>
  </si>
  <si>
    <t>3212346882</t>
  </si>
  <si>
    <t>CR 13 11 03 LC 115</t>
  </si>
  <si>
    <t xml:space="preserve">La empresa HERNANDEZ JARAMILLO HELMUT solicta el pago de incapacidades de RICO TRASLAVIÑA JOAN STIVEN </t>
  </si>
  <si>
    <t>FABIOLA</t>
  </si>
  <si>
    <t>2434356</t>
  </si>
  <si>
    <t>IMPORTADORA CALI S.A</t>
  </si>
  <si>
    <t xml:space="preserve">  IMPORTADORA CALI</t>
  </si>
  <si>
    <t>890304140</t>
  </si>
  <si>
    <t>NT 890304140</t>
  </si>
  <si>
    <t>4871500</t>
  </si>
  <si>
    <t>CALLE1529A11</t>
  </si>
  <si>
    <t xml:space="preserve"> Fecha del Inconveniente (Dia/Mes/Año) : 06/05/2023 Lugar del Inconveniente:  RECONOCIEMITO LICENCIA Persona que lo atendio: RECONOCIEMITO LICENCIA Medio por el que quiere la respuesta:  correspondencia : CALLE1529A11 ..............................................  Resumen de la Queja:  BUENA TARDE POR ESTE MEDIO SOLICITAMOS NOS INFORME EL MTIVO POR EL CUAL SOLO SE ESTA RECONOCIENTO 1 DIA DE LICENCIA DE PATERNIDAD DE EL SEÑOR JUAN CARLOS CARRANZA C.C 80015112.. YA QUE EN EL REPORTE DICE 04 DIAS APROBADO.MUCHAS GRACIAS.</t>
  </si>
  <si>
    <t>2440618</t>
  </si>
  <si>
    <t>SANTAFE MORENO WENDY CAROLAY</t>
  </si>
  <si>
    <t>13:51:16</t>
  </si>
  <si>
    <t xml:space="preserve">FERRELUK SAS   FERRELUK SAS </t>
  </si>
  <si>
    <t>901037258</t>
  </si>
  <si>
    <t xml:space="preserve">FERRELUK SAS </t>
  </si>
  <si>
    <t>CC 1098812023</t>
  </si>
  <si>
    <t xml:space="preserve">CL 200 NRO 12 528 TO 1 AP 203 </t>
  </si>
  <si>
    <t>EMPRESA SOLICITA PAGO DE INCAPACIDADES DE LA EMPLEADA   WENDY VCAROLAY  SANTANFE MORENO CC 1098812023</t>
  </si>
  <si>
    <t>BUENO VALERIO DAVID ENRIQUE</t>
  </si>
  <si>
    <t>14:17:25</t>
  </si>
  <si>
    <t>CARLOS EDUARDO CASTILLA BRAVO ARIS MINING SEGOVIA</t>
  </si>
  <si>
    <t>900306309</t>
  </si>
  <si>
    <t>ARIS MINING SEGOVIA</t>
  </si>
  <si>
    <t>CC 1045139572</t>
  </si>
  <si>
    <t>4485220</t>
  </si>
  <si>
    <t>3183678828</t>
  </si>
  <si>
    <t>CRA 43 A # 14 57 PISO 13 Y 14</t>
  </si>
  <si>
    <t xml:space="preserve">SOLICITAN PAGO DE INCAPACIDADES DE LOS TRABAJADORES RELACIONADOS YA QUE POR EL PORTAL DESPUES QUE HICIERON SOLICITUD DE PAGO NO HAN RECIBIDO RESPUESTA </t>
  </si>
  <si>
    <t>2440699</t>
  </si>
  <si>
    <t>GONZALEZ RAMIREZ CARLOS ALBERTO</t>
  </si>
  <si>
    <t>14:47:41</t>
  </si>
  <si>
    <t>VILLA CASTAÑO  LAEJANDRA</t>
  </si>
  <si>
    <t>1053819456</t>
  </si>
  <si>
    <t>CC 75080606</t>
  </si>
  <si>
    <t xml:space="preserve">TORRES DE LIBONIA </t>
  </si>
  <si>
    <t>TORRES DE LIBONIA  APTO 401 VILLAPILAR</t>
  </si>
  <si>
    <t xml:space="preserve"> 1053819456 ALEJANDRA VILLA CASTAÑO.. SOLICITA SE ACLARE ESTADO DE INCAPACIDADES CON RESPECTO AL PAGO DE INCAPACIDADES  NRO 7471199-7460630-7462230-7462125-7452167.. YA QUE EL ESPOSO CARLOS ALBERTO GONZALEZ FALLECIÓ Y REQUIERE QUE LE SEAN CONSIGNADAS A LA CUENTA BANCOLOMBIA 859430349-11 YA CREADA EN NUESTRO SISTEMA..  o por lo menos informar por donde y como solicitar dicho pago.. recibe notificakciones al correo av9217785@gmail.com .. GRACIAS</t>
  </si>
  <si>
    <t>2440778</t>
  </si>
  <si>
    <t>RODRIGO  YEPES RENDON</t>
  </si>
  <si>
    <t>15:38:59</t>
  </si>
  <si>
    <t>sas  comercializadora yepes russi</t>
  </si>
  <si>
    <t>901426190</t>
  </si>
  <si>
    <t>COMERCIALIZADORA YEPES SAS</t>
  </si>
  <si>
    <t>LUCARDONA</t>
  </si>
  <si>
    <t>CC 1036606958</t>
  </si>
  <si>
    <t>CARRERA 17 CASA 10</t>
  </si>
  <si>
    <t>3217767264</t>
  </si>
  <si>
    <t>CARRERA</t>
  </si>
  <si>
    <t>derecho de peticion por pago de incapacidades de los usuario identificado con cedula 1036606958 RODRIGO YEPES RENDON -1112786835 MANUELA GALLO COLORADO -</t>
  </si>
  <si>
    <t>2441281</t>
  </si>
  <si>
    <t>MAMIAN  YOLANDA</t>
  </si>
  <si>
    <t>16:18:16</t>
  </si>
  <si>
    <t>48634801</t>
  </si>
  <si>
    <t>CASTELLANOS URBANO  ISABELA</t>
  </si>
  <si>
    <t>CC 48634801</t>
  </si>
  <si>
    <t>3122265874</t>
  </si>
  <si>
    <t>8235788</t>
  </si>
  <si>
    <t>CL 4D 58  50</t>
  </si>
  <si>
    <t>cotizane solcita se efectue el pago por concepto de incapcaidaeds causadas durante el periodo comprendido entre el mes de enero de 2020 a la actualidad</t>
  </si>
  <si>
    <t>2441321</t>
  </si>
  <si>
    <t>MONTES BETANCUR JHON FREDY</t>
  </si>
  <si>
    <t>16:39:53</t>
  </si>
  <si>
    <t>75034705</t>
  </si>
  <si>
    <t>CC 75034705</t>
  </si>
  <si>
    <t>3117062214</t>
  </si>
  <si>
    <t>5284284</t>
  </si>
  <si>
    <t xml:space="preserve">cra 30a nroi 4-80 barrio jARDIN </t>
  </si>
  <si>
    <t>AFILIADO SOLICITA SE PAGUEN SUS INCAPACIDADES</t>
  </si>
  <si>
    <t>2441342</t>
  </si>
  <si>
    <t>MEJIA  HERNANDO</t>
  </si>
  <si>
    <t>17:00:01</t>
  </si>
  <si>
    <t>19485372</t>
  </si>
  <si>
    <t>CC 19485372</t>
  </si>
  <si>
    <t>6372584</t>
  </si>
  <si>
    <t>DG 105 NO 104 E 247</t>
  </si>
  <si>
    <t xml:space="preserve">SOLICITA PAGO DE INCAPACIDAD No 8381046 FECHA INICIO 23-09-2022 AL 07-10-2022 15 DIAS DE INCAPACIDAD POR FAVOR DAR REPUESTA AL CORREO ELECTRONICO yennyandrea1403@gmail.comtelefonico 3112658854-3208561671 </t>
  </si>
  <si>
    <t>2435049</t>
  </si>
  <si>
    <t>25/05/2023</t>
  </si>
  <si>
    <t>PEREZ CORRALES FRANCISCO ALEJANDRO</t>
  </si>
  <si>
    <t xml:space="preserve">  FRANCISCO ALEJANDRO PEREZ</t>
  </si>
  <si>
    <t>71229361</t>
  </si>
  <si>
    <t>CC 71229361</t>
  </si>
  <si>
    <t>5905867</t>
  </si>
  <si>
    <t>CR 75 20 E 06</t>
  </si>
  <si>
    <t xml:space="preserve"> Fecha del Inconveniente (Dia/Mes/Año) : 14/04/2023 Lugar del Inconveniente:  EPS NUEVA EPS Persona que lo atendio: NADIE Medio por el que quiere la respuesta:  correspondencia : CR 75 20 E 06 ..............................................  Resumen de la Queja:  BUENOS DIAS SEÑORES NUEVA EPS.. DE MANERA MUY CORDIAL SOLICITO DE SU COLABORACION YA QUE EL DIA 14 DE ABRIL DE 2023 NOS ENVIAN UN CORREO INFORMANDO DE QUE HICIERON EL PAGO DE LA INCAPACIDAD PEEG 7863310 Y PEEG 8037565 POR VALOR DE 133.333 AL NUMERO DE CUENTA 23858516480 AHORROS BANCOLOMBIA.. PERO ESA TRANSACCION NUNCA LLEGO.. SOLICITO QUE PORFAVOR ME COLABOREN CON EL REGISTRO DEL PAGO ESPERO ME PUEDAN COLABORAR MUCHAS GRACIAS</t>
  </si>
  <si>
    <t>2435307</t>
  </si>
  <si>
    <t xml:space="preserve"> Fecha del Inconveniente (Dia/Mes/Año) : 01/05/2023 Lugar del Inconveniente:  ADMINISTRATIVO Persona que lo atendio: ADMINISTRATIVO Medio por el que quiere la respuesta:  email : cartera_actisas@actisas.co ..............................................  Resumen de la Queja:  BUEN DIA NO HAN REALIZADO EL PAGO DE LA INCAPACIDAD FECHA INICIO 08/09/202207/10/2022OTRA INCAPACIDAD 08/10/202206/11/2022OTRA INCAPACIDAD 07/11/202206/12/2022OTRA INCAPACIDAD 07/12/202205/01/2023OTRA INCAPACIDAD 03/04/202309/04/2023PORQUE MOTIVO NO PAGAN LAS INCAPACIDADES</t>
  </si>
  <si>
    <t>2435327</t>
  </si>
  <si>
    <t>BARON CACERES ALIRIO</t>
  </si>
  <si>
    <t xml:space="preserve">  OSCAR GUSTAVO GOMEZ FLOREZ</t>
  </si>
  <si>
    <t>91259411</t>
  </si>
  <si>
    <t>CC 91234031</t>
  </si>
  <si>
    <t>6810710</t>
  </si>
  <si>
    <t>CL 52 23 49 APT 1302</t>
  </si>
  <si>
    <t xml:space="preserve"> Fecha del Inconveniente (Dia/Mes/Año) : 02/05/2023 Lugar del Inconveniente:  N/A Persona que lo atendio: N/A Medio por el que quiere la respuesta:  correspondencia : CL 52 23 49 APT 1302 ..............................................  Resumen de la Queja:  BUENOS DÍAS</t>
  </si>
  <si>
    <t xml:space="preserve"> SE RADICO UNA INCAPACIDAD CON EL RADICADO 384040 HACE MAS DE 6 MESES YA QUE CORREPSONDE AL PERIODO DE 28/11/2022 AL 27/12/2022 Y APARECE COMO ESTADO AUTORIZADA.. PERO EL DINERO NO LO HAN CONSIGNADO A LA CUENTA.. POR FAVOR REQUIERO SABER QUE PASA CON EL PAGO DE ESA INCAPACIDAD. GRACIAS</t>
  </si>
  <si>
    <t>2435677</t>
  </si>
  <si>
    <t>SOLIS  MAGOLA</t>
  </si>
  <si>
    <t>11:44:06</t>
  </si>
  <si>
    <t>ASTORGA S.A ASTORGA S.A ASTORGA S.A</t>
  </si>
  <si>
    <t>891224627</t>
  </si>
  <si>
    <t>CC 59678061</t>
  </si>
  <si>
    <t>6023927866</t>
  </si>
  <si>
    <t>cl 16 # 56 199 b/cañaveral</t>
  </si>
  <si>
    <t xml:space="preserve">buenos dias se envia por peticion de la nueva eps listado de incapacidades de la eps antior de la cotizante la cual era medimas eps para continuar con el proceso de pagos de incapacidades </t>
  </si>
  <si>
    <t>2435686</t>
  </si>
  <si>
    <t>AGENCIA DE SERVICIOS LOGISTICOS S.A.</t>
  </si>
  <si>
    <t xml:space="preserve">  AGENCIA DE SERVICIOS LOGISTICO</t>
  </si>
  <si>
    <t>900218342</t>
  </si>
  <si>
    <t>NT 900218342</t>
  </si>
  <si>
    <t>6023828430</t>
  </si>
  <si>
    <t>CRA 35B 16 120 ACOPI YUMBO</t>
  </si>
  <si>
    <t xml:space="preserve"> Fecha del Inconveniente (Dia/Mes/Año) : 12/05/2023 Lugar del Inconveniente:  CALI Persona que lo atendio: ADMINISTRATIVO Medio por el que quiere la respuesta:  email : analista.th@grupoasl.com ..............................................  Resumen de la Queja:  BUEN DIA SEÑORES DE LA NUEVA EPS.. SOLICITO DE SU VALIOSA COLABORACION PARA DAR TRAMITE AL RECONOCIMIENTO Y PAGO DE INCAPACIDADES DE LOS SEÑORES REALPE ECHAVARRIA EDWAR STEVEN C.C.1118305919 Y EL SEÑOR MEJIA CARDENAS OSVALDO C.C.16661195.QUEDO ATENTA A SU OPORTUNA RESPUESTA.. GRACIAS.</t>
  </si>
  <si>
    <t>2435739</t>
  </si>
  <si>
    <t>IBARRA PIÑERES SILVIA FERNANDA</t>
  </si>
  <si>
    <t>12:28:39</t>
  </si>
  <si>
    <t>SAS  GESTIONES INTEGRALES MERCY SAS</t>
  </si>
  <si>
    <t>901583023</t>
  </si>
  <si>
    <t>CC 1007669537</t>
  </si>
  <si>
    <t xml:space="preserve"> 3167483569</t>
  </si>
  <si>
    <t xml:space="preserve"> 6703787</t>
  </si>
  <si>
    <t xml:space="preserve"> CRA 9 # 41-89 ALFONSO LOPEZ</t>
  </si>
  <si>
    <t>Buen día.. empresa solicita reliquidación licencia de maternidad para su trabajadora.. indica.. por problemas del banco no se pago a tiempo.</t>
  </si>
  <si>
    <t>2435997</t>
  </si>
  <si>
    <t>3226319416</t>
  </si>
  <si>
    <t>CL 3</t>
  </si>
  <si>
    <t xml:space="preserve"> Fecha del Inconveniente (Dia/Mes/Año) : 12/05/2023 Lugar del Inconveniente:  MEDELLIN Persona que lo atendio: NA Medio por el que quiere la respuesta:  email : OPERACIONES@SABINACONSULTORES.COM ..............................................  Resumen de la Queja:  CORDIAL SALUDOEN RESPUESTA A PQR 2414498 SOLICITAMOS RECONOCIMIENTO ECONOMICO DE INCAPACIDAD 8625445 DEL SR. BUENO LENGUA JORGE LUIS CC 9911656 FECHA DE INICIO 28/11/2022 TODA VEZ QUE NO EXISTE INTERRUPCION EN PRORROGAS.. LA INCAPACIDAD ES INICIAL COMO SE EVIDENCIA EN EL CERTIFICADO. ES DE ACLARA QUE NO EXISTEN INCAPACIDADES ANTERIORRES AL 27 DE OCTUBRE 2022.GRACIAS POR LA ATENCION PRESTADA</t>
  </si>
  <si>
    <t>2436087</t>
  </si>
  <si>
    <t>PADILLA CASTAÑEDA JOSE</t>
  </si>
  <si>
    <t>17:12:25</t>
  </si>
  <si>
    <t>HERNANDEZ DELGADILLO JOHN WALTER</t>
  </si>
  <si>
    <t>80175247</t>
  </si>
  <si>
    <t>CC 1118568572</t>
  </si>
  <si>
    <t>3133938991</t>
  </si>
  <si>
    <t>KR  29 20 36</t>
  </si>
  <si>
    <t>el señor jhon hernandez con cc. 80175247  represntante legal de la empresa DISTRIBUIDORA LOS ROLOS NIT. 80.175.247-4solicita que se genere el pago de la licencia de paternidad del trabajador PADILLA CASTAÑEDA JOSE Con CC. 1118568572 .. adjunta planillas de pago del mes de enro que se pago fuera de los tiempos pero fue generado por lo cual solicita el pago de la misma - adjunto documento</t>
  </si>
  <si>
    <t>2436763</t>
  </si>
  <si>
    <t>JOHNY LEONARDO JEREZ BARAJAS</t>
  </si>
  <si>
    <t xml:space="preserve">  JOHNY LEONARDO JEREZ BARAJAS</t>
  </si>
  <si>
    <t>91515738</t>
  </si>
  <si>
    <t>CC 91515738</t>
  </si>
  <si>
    <t>3016813272</t>
  </si>
  <si>
    <t>AVENIDA 3 NO  3 18 EL ROSARIO</t>
  </si>
  <si>
    <t xml:space="preserve"> Fecha del Inconveniente (Dia/Mes/Año) : 11/05/2023 Lugar del Inconveniente:  CARTERA NUEVA EPS Persona que lo atendio: NO APLICA Medio por el que quiere la respuesta:  email : alexandra.hysys@gmail.com ..............................................  Resumen de la Queja:  ME LLEGO UNA COMUNICACION INDICANDO QU ENO HABIAN PODIDO PAGAR UN INCAPACIDAD DE MI EMPLEADA POR 24 DIAS PORQUE SUPUESTAMENTE YO NO HE PAGADO EL MES DE MAYO. SIN EMBARGO TENGO EL COMPROBANTE DESDE EL DIA 7 DE MAYO DE DICHO PAGO. SOLICITO EL PAGO INMEDIATO DE LA INCAPACIDAD DADO QUE COMO EMPLEADOR ESTOY CUMPLIENDO TANTO CON LOS REQUISITOS COMO CON LOS PAGOS CUMPLIDOS MES A MES DE LA SALUD DE MI EMPLEADA.</t>
  </si>
  <si>
    <t>ARDILA RUEDA YANETH MARIA</t>
  </si>
  <si>
    <t xml:space="preserve">  YANETH MARIA ARDILA RUEDA</t>
  </si>
  <si>
    <t>37923800</t>
  </si>
  <si>
    <t>CC 37923800</t>
  </si>
  <si>
    <t>6526525</t>
  </si>
  <si>
    <t>CARRERA 17A 56 53</t>
  </si>
  <si>
    <t xml:space="preserve"> Fecha del Inconveniente (Dia/Mes/Año) : 01/05/2023 Lugar del Inconveniente:  PLATAFORMA Persona que lo atendio: ASESOR ATENCION AL USUARIO Medio por el que quiere la respuesta:  email : recursohumanonp@yahoo.es ..............................................  Resumen de la Queja:  NECESITO SABER EL PAGO DE LA INCAPACIDAD # 0008930891 DEL 17 DE MARZO AL 15 DE ABRIL CUANDO SE HACE EL GIRO.. YA LLEVA MAS DE LOS 20 DIAS DE HABERSE SOLICITADO EL PAGO Y NO DAN RESPUESTA</t>
  </si>
  <si>
    <t>2437402</t>
  </si>
  <si>
    <t>MELO GONZALEZ SILVIO HENRY</t>
  </si>
  <si>
    <t>12:19:27</t>
  </si>
  <si>
    <t>6325544</t>
  </si>
  <si>
    <t>GENTE DEL CAMPO SAS</t>
  </si>
  <si>
    <t>CC 6325544</t>
  </si>
  <si>
    <t>3259015</t>
  </si>
  <si>
    <t>2547201</t>
  </si>
  <si>
    <t>CRA 5   4  63U01</t>
  </si>
  <si>
    <t>solicitud actualizacion de formato incapacidades segun requerimeinto de colpensiones</t>
  </si>
  <si>
    <t>2441868</t>
  </si>
  <si>
    <t>08:57:28</t>
  </si>
  <si>
    <t xml:space="preserve">1  COMPETY NUTRICIÓN INTELIGENTE </t>
  </si>
  <si>
    <t xml:space="preserve">solicita  que le paguen incapacidadedas deja derecho peticion mensajero del empleador </t>
  </si>
  <si>
    <t>2442011</t>
  </si>
  <si>
    <t xml:space="preserve">  LEGRAND</t>
  </si>
  <si>
    <t>3102183800</t>
  </si>
  <si>
    <t>AV CALLE 24 95 12</t>
  </si>
  <si>
    <t xml:space="preserve"> Fecha del Inconveniente (Dia/Mes/Año) : 17/05/2023 Lugar del Inconveniente:  NUEVA EPS Persona que lo atendio: NA Medio por el que quiere la respuesta:  correspondencia : AV CALLE 24 95 12 ..............................................  Resumen de la Queja:  ASUNTO: DERECHO DE PETICION -TRANSRIPCION INCAPACIDADLEGRAND COLOMBIA NIT 860005669APRECIADOS SEÑORES: SOLICITAMOS DE SU VALIOSA COLABORACIÓN REALIZANDO EL PAGO DE LAS INCAPACIDADES RELACIONADAS A CONTINUACIÓN YA QUE SE REALIZÓ DEBIDO PROCESO DE TRANSCRIPCIÓN DIRECTAMENTE EN LA OFICINA DE NUEVA EPS EN LAS FECHAS 11/02/2022 CON UN NUMERO DE RADICADO OV-GRC-OPE-1685815-22 Y SEGUNDA RADICACIÓN EL DÍA 04/09/2022 Y HASTA EL MOMENTO NO HEMOS RECIBIDO EL PAGO DE ESTAS.IDENTIFICACIONNOMBREFECHA DE INICIOFECHA DE FINDIAS TOTALES91438356MOYANO CHACON GUSTAVO21/04/202123/04/2021319417812PINZON LUQUE JORGE ENRIQUE7/09/20216/10/20213019417812PINZON LUQUE JORGE ENRIQUE7/10/20215/11/202130SE ANEXA INCAPACIDAD.POR LO ANTERIOR AGRADECEMOS SEA GESTIONADA A LA MAYOR BREVEDAD POSIBLE.</t>
  </si>
  <si>
    <t>2442054</t>
  </si>
  <si>
    <t>LOPEZ GUEVARA KEVIN JULIAN</t>
  </si>
  <si>
    <t>11:05:51</t>
  </si>
  <si>
    <t>LOPEZ SANCHEZ BLANCA MILENA</t>
  </si>
  <si>
    <t>41242804</t>
  </si>
  <si>
    <t>CONSORCIO SOLARES</t>
  </si>
  <si>
    <t>CC 1094269916</t>
  </si>
  <si>
    <t>3154563901</t>
  </si>
  <si>
    <t>CRA 33 NRO 16 34</t>
  </si>
  <si>
    <t>TRASLADO POR COMPETENCIA RV: Derecho de peticion</t>
  </si>
  <si>
    <t>2442608</t>
  </si>
  <si>
    <t>MACHADO GIRALDO LUIS MIGUEL</t>
  </si>
  <si>
    <t>13:32:49</t>
  </si>
  <si>
    <t>s  COLOMBIANA DE COMERCIO LTDA CO</t>
  </si>
  <si>
    <t>CC 1036669149</t>
  </si>
  <si>
    <t xml:space="preserve">se acerca mensajero para radicar dp por pago de incapacidades cc </t>
  </si>
  <si>
    <t>2442611</t>
  </si>
  <si>
    <t>LUNA BOLAÑOS CONSUELO DEL CARMEN</t>
  </si>
  <si>
    <t>13:34:45</t>
  </si>
  <si>
    <t>d  COLOMBIANA DE COMERCIO LTDA CO</t>
  </si>
  <si>
    <t>CC 30725803</t>
  </si>
  <si>
    <t>se acerca mensajero solicitando validar pago de incapacidades  cc 30725803  y cc 13742525</t>
  </si>
  <si>
    <t>2442635</t>
  </si>
  <si>
    <t>ZAPATA FUENTES LUZ MARINA</t>
  </si>
  <si>
    <t>14:00:42</t>
  </si>
  <si>
    <t>HOGAR HOGAR REPRESENTACIONES MI HOGAR SAS</t>
  </si>
  <si>
    <t>900358170</t>
  </si>
  <si>
    <t>REPRESENTACIONES MI HOGAR SAS</t>
  </si>
  <si>
    <t>LBELTRANC</t>
  </si>
  <si>
    <t>CC 50978244</t>
  </si>
  <si>
    <t>CL 32 NRO 3 62</t>
  </si>
  <si>
    <t xml:space="preserve">Empleador solicita pago de incapacidades des eel 11/10/2022hasta 23/03/2033 son  OBLIGACIONES LEGAL LA CUAL LA EPS ESTAN OMITIENDO EL PAGO  ANEXAN CERTIFICADOS DE INACAPADIADES Y CAMARA DE COMERCIO </t>
  </si>
  <si>
    <t>2442677</t>
  </si>
  <si>
    <t>QUINTERO BELTRAN YADID</t>
  </si>
  <si>
    <t>14:34:41</t>
  </si>
  <si>
    <t>37948468</t>
  </si>
  <si>
    <t>SER INTEGRAL GUANENTA SAS</t>
  </si>
  <si>
    <t>CC 37948468</t>
  </si>
  <si>
    <t>7236029</t>
  </si>
  <si>
    <t>KR 10 17 75</t>
  </si>
  <si>
    <t xml:space="preserve">solicitud pago de incapacidad  licencia de maternidad se anexan soports </t>
  </si>
  <si>
    <t>2442886</t>
  </si>
  <si>
    <t>16:55:48</t>
  </si>
  <si>
    <t>DISORTHO LIMITA  DISORTHO LIMITADA</t>
  </si>
  <si>
    <t>calle 84 19a 20</t>
  </si>
  <si>
    <t>2438028</t>
  </si>
  <si>
    <t>26/05/2023</t>
  </si>
  <si>
    <t>CONSORCIO EMCALI</t>
  </si>
  <si>
    <t>10:03:08</t>
  </si>
  <si>
    <t>CONSORCIO EMCAL  CONSORCIO EMCALI</t>
  </si>
  <si>
    <t>900003617</t>
  </si>
  <si>
    <t>NT 900003617</t>
  </si>
  <si>
    <t>8995327</t>
  </si>
  <si>
    <t>CL 30A NRO 6 38 P 19</t>
  </si>
  <si>
    <t>2438030</t>
  </si>
  <si>
    <t>10:07:21</t>
  </si>
  <si>
    <t>9000036173</t>
  </si>
  <si>
    <t>2438122</t>
  </si>
  <si>
    <t>SAPIA CI SAS</t>
  </si>
  <si>
    <t xml:space="preserve">  SAPIA CI SAS</t>
  </si>
  <si>
    <t>830096590</t>
  </si>
  <si>
    <t>NT 830096590</t>
  </si>
  <si>
    <t>7450595</t>
  </si>
  <si>
    <t>CALLE 161A 15 69</t>
  </si>
  <si>
    <t xml:space="preserve"> Fecha del Inconveniente (Dia/Mes/Año) : 15/05/2023 Lugar del Inconveniente:  ATENCIÓN AL CLEINTE Persona que lo atendio: NINGUNA Medio por el que quiere la respuesta:  email : aprendizsenarh@elmarket.edu.co ..............................................  Resumen de la Queja:  NOSOTROS SAPIA CI SAS.. ESTAMOS REPORTANTO QUE USTEDES LA NUEVA EPS TIENEN INCAPACIDADES QUE NO HAN PAGADO.. NECESITAMOS SABER DONDE SUBIR LA DOCUMENTACIÓN RESPECTIVA PARA HACER LA REALIZACIÓN DE DICHAS INCAPACIDADES QUE AUN NO SE HAN PAGADOCORDIALMENTE.. SANTIAGO NEISAPASANTE DE RECURSOS HUMANOSAPRENDIZSENARH@ELMARKET.CO3176543046</t>
  </si>
  <si>
    <t>2438538</t>
  </si>
  <si>
    <t>ROJAS GUTIERREZ YUBY YANETH</t>
  </si>
  <si>
    <t>14:30:50</t>
  </si>
  <si>
    <t>20532434</t>
  </si>
  <si>
    <t>SUPERINTENDENCIA NAL DE SALUD</t>
  </si>
  <si>
    <t>CC 20532434</t>
  </si>
  <si>
    <t>7442000</t>
  </si>
  <si>
    <t>3005704560</t>
  </si>
  <si>
    <t>CALLE 145  19  59</t>
  </si>
  <si>
    <t>afiliada solicita validar transcripcion de incapacidad radicado # EBO2304942 la cual registra en estado trancrito pero al validar en integral no registra transcrita</t>
  </si>
  <si>
    <t>OCAMPO OCAMPO JULIO CESAR</t>
  </si>
  <si>
    <t xml:space="preserve">  JULIO CESAR OCAMPO OCAMPO</t>
  </si>
  <si>
    <t>70781793</t>
  </si>
  <si>
    <t>CC 70781793</t>
  </si>
  <si>
    <t>3217686811</t>
  </si>
  <si>
    <t>CL 102 NRO 76 44</t>
  </si>
  <si>
    <t xml:space="preserve"> Fecha del Inconveniente (Dia/Mes/Año) : 17/04/2023 Lugar del Inconveniente:  OFICINA Persona que lo atendio: OFICINA Medio por el que quiere la respuesta:  email : SINDYJOHA1992@HOTMAIL.COM ..............................................  Resumen de la Queja:  ESTADO DEL PAGO DE UNA INCAPACIDAD.POR UN ERROR INVOLUNTARIO RADICAMOS PRIMERO LA SOLICITUD DEL PAGO DE LA INCAPACIDAD Y POSTERIOR LOS SOPORTES SOLICITADOS POR LA ENTIDAD.COMO PODEMOS HACER PARA QUE SE LOGRE EL PAGO DE LA INCAPACIDAD.</t>
  </si>
  <si>
    <t>2438615</t>
  </si>
  <si>
    <t>RAMIREZ PARRA SERGIO MAURICIO</t>
  </si>
  <si>
    <t>15:16:35</t>
  </si>
  <si>
    <t>1075232922</t>
  </si>
  <si>
    <t>CES RED LOGISTICA SAS</t>
  </si>
  <si>
    <t>CC 1075232922</t>
  </si>
  <si>
    <t>8741100</t>
  </si>
  <si>
    <t>KR 8FN33 56 CAMBULOS</t>
  </si>
  <si>
    <t>USUARIO LE SOLICITA AL AREA DE PRESTACIONES ECONOMICAS EL RECONOCIMIENTO DE LAS INCAPACIDADES QUE SUPERAN LOS 540 DIAS</t>
  </si>
  <si>
    <t>2438641</t>
  </si>
  <si>
    <t>RAMIREZ BEDOYA MARIA LIBIA</t>
  </si>
  <si>
    <t xml:space="preserve">  RAMIREZ BEDOYA MARIA LIBIA</t>
  </si>
  <si>
    <t>31933378</t>
  </si>
  <si>
    <t>CC 31933378</t>
  </si>
  <si>
    <t>3148619285</t>
  </si>
  <si>
    <t>CARRERA 3 17 OESTE 145 APT 1201 T1</t>
  </si>
  <si>
    <t xml:space="preserve"> Fecha del Inconveniente (Dia/Mes/Año) : 11/04/2023 Lugar del Inconveniente:  CALI Persona que lo atendio: SERVICIO AL CLIENTE Medio por el que quiere la respuesta:  email : MLIBIA703A@YAHOO.COM ..............................................  Resumen de la Queja:  TENGO VARIAS INCAPACIDADES Y NO PERMITE COBRO.  9032987906760791141329093739CONSULTO LOS PAGOS Y NO APARECE NADA.  </t>
  </si>
  <si>
    <t>2438650</t>
  </si>
  <si>
    <t>QUINTERO LEON YANIRIS</t>
  </si>
  <si>
    <t xml:space="preserve">  GRUPO XDAAN SAS</t>
  </si>
  <si>
    <t>901057485</t>
  </si>
  <si>
    <t>CC 1193518053</t>
  </si>
  <si>
    <t>5957079</t>
  </si>
  <si>
    <t>CALLE</t>
  </si>
  <si>
    <t xml:space="preserve"> Fecha del Inconveniente (Dia/Mes/Año) : 15/05/2023 Lugar del Inconveniente:  NO PAGO  Persona que lo atendio: NO PAGO Medio por el que quiere la respuesta:  correspondencia : CALLE ..............................................  Resumen de la Queja:  ME PERMITO SOLICITAR EL PAGO OPORTUNO DE LA INCAPACIDAD NO 8920548.. DE LA SEÑORA YANIRIS QUINTERO LEONCON CC  1193518053.LA CUAL YA FUE RADICADA Y SOLICITADO EL GIRO.. PERO A LA FECHA NO HA SIDO CONSIGNADO EL PAGO.</t>
  </si>
  <si>
    <t>2439024</t>
  </si>
  <si>
    <t>PINZON ORDOÑEZ LIBARDO</t>
  </si>
  <si>
    <t>16:07:46</t>
  </si>
  <si>
    <t>1098725569</t>
  </si>
  <si>
    <t>CC 1098725569</t>
  </si>
  <si>
    <t>3004880001</t>
  </si>
  <si>
    <t>CARRERA 3 E 29 20</t>
  </si>
  <si>
    <t xml:space="preserve">solicitu: recurso contra la decision de no reconocimiento y pago  de incapacidad </t>
  </si>
  <si>
    <t>CARRERA 68H NUMERO 32 67 SUR BARRIO FLORALIA</t>
  </si>
  <si>
    <t xml:space="preserve">Buenas tardes.. afiliada en desacuerdo con la respuesta NO  2386933.. solicita que la incapacidad No 8794009 cumpla el DECRETO 1427 DE 2022 </t>
  </si>
  <si>
    <t>VELASCO PALOMINO SILVIA LILIANA</t>
  </si>
  <si>
    <t>17:22:03</t>
  </si>
  <si>
    <t>37556820</t>
  </si>
  <si>
    <t>VELASCO PALOMINO  SILVIA LILIA</t>
  </si>
  <si>
    <t>CC 37556820</t>
  </si>
  <si>
    <t>6051118</t>
  </si>
  <si>
    <t>3164794471</t>
  </si>
  <si>
    <t>CALLE 111 A NUMERO 36 82 BARRIO CALDAS</t>
  </si>
  <si>
    <t>LUGAR DE LOS HECHOS: NUEVA EPSFECHA DE LO SUCEDIDO: 15/05/2023MOTIVO POR EL CUAL RADICA LA QUEJA: AUTORIZACION DE DIAS INCOMPLETOSESPECIALIDAD (SI ES PARA CONSULTA O AGENDAMIENTO SEGÚN APLIQUE): INCAPACIDADESRESUMEN DE LOS SUCEDIDO (PUNTUAL):  la señora silvia velasco  afirma que el medico tratante le asigna 30 dias (del 19/02/2023 al 19/03/2023)de incapacidad y ella hace el procedimineto para la autorizacion de la incapaciadad.. al  momento de validar con nosotros solo le aprueban 20 dias. requiere respuesta de porque solo le han aprobado  solo  20  dias si a ella siempre le aprueban los 30 dias.. quiere saber que paso pocon los demas dias restantes que no le aprobaron</t>
  </si>
  <si>
    <t>2443623</t>
  </si>
  <si>
    <t>SUAREZ LOPEZ LUZ MARINA</t>
  </si>
  <si>
    <t xml:space="preserve">  LUZ MARINA SUAREZ LOPEZ</t>
  </si>
  <si>
    <t>63311678</t>
  </si>
  <si>
    <t>CC 63311678</t>
  </si>
  <si>
    <t>KM 3 ANILLO VIAL PQ TRACTOPARK</t>
  </si>
  <si>
    <t xml:space="preserve"> Fecha del Inconveniente (Dia/Mes/Año) : 18/05/2023 Lugar del Inconveniente:  OFICINA Y VIRTUAL Persona que lo atendio: ASESORA Medio por el que quiere la respuesta:  email : luzsuarez043@gmail.com ..............................................  Resumen de la Queja:  BUEN DIA.. HE TRATADO DE QUE ME PAGUEN UNA INCAPACIDAD PERO NO HA SIDO POSIBLE HE IDO DOS VECES A LA OFICINA QUE QUEDA UBICADA EN FLORIABLANCA Y ME DICEN QUE ESO SE HACE VIRTUAL.. ENTRO ACA A LA PLATAFORMA Y NO ME SALE LA OPCION DE LA CERTIFICACION BANCARIA NO ENTIENDO PORQUE.. MIRO LA TRANSCRIPCION DE INCAPACIDAD Y SALGO COMO EMPLEADO NO ENTIENDO TAMPOCO SI YO SOY INDEPENDIENTE... REQUIERO DE SU COLABORACION PARA EL PAGO DE INCAPACIDAD..</t>
  </si>
  <si>
    <t>2443707</t>
  </si>
  <si>
    <t>ARRIETA CORDOBA NATALIA</t>
  </si>
  <si>
    <t>09:27:07</t>
  </si>
  <si>
    <t>33155396</t>
  </si>
  <si>
    <t>ALCALDIA DISTRITAL CARTAGENA D</t>
  </si>
  <si>
    <t>CC 33155396</t>
  </si>
  <si>
    <t>6501092</t>
  </si>
  <si>
    <t>6767699</t>
  </si>
  <si>
    <t>OLAYA HERRERA SECTOR 11 DE NOVIEMBRE CALLE LA</t>
  </si>
  <si>
    <t xml:space="preserve">afilaido  solicita  pago de  incapacidad    </t>
  </si>
  <si>
    <t>2444280</t>
  </si>
  <si>
    <t>LEON LOPEZ NATALY ESTEFANY</t>
  </si>
  <si>
    <t>11:25:07</t>
  </si>
  <si>
    <t>HERMANAS HOSPIT  HERMANAS HOSPITALARIAS DEL SAG</t>
  </si>
  <si>
    <t>CC 1085314376</t>
  </si>
  <si>
    <t>3216145931</t>
  </si>
  <si>
    <t xml:space="preserve">MZ D CS 5 </t>
  </si>
  <si>
    <t>2444541</t>
  </si>
  <si>
    <t>MUNICIPIO DE SUESCA</t>
  </si>
  <si>
    <t>12:07:24</t>
  </si>
  <si>
    <t>MUNICIPIO DE SU  MUNICIPIO DE SUESCA</t>
  </si>
  <si>
    <t>899999430</t>
  </si>
  <si>
    <t>NT 899999430</t>
  </si>
  <si>
    <t>8563160</t>
  </si>
  <si>
    <t>CALLE 8  N 5  555</t>
  </si>
  <si>
    <t>2439436</t>
  </si>
  <si>
    <t>29/05/2023</t>
  </si>
  <si>
    <t>BELALCAZAR ARCILA MARCO ANTONIO</t>
  </si>
  <si>
    <t xml:space="preserve">  MARCO ANTONIO BELALCAZAR ARCIL</t>
  </si>
  <si>
    <t>16985385</t>
  </si>
  <si>
    <t>CC 16985385</t>
  </si>
  <si>
    <t>3117740648</t>
  </si>
  <si>
    <t>CORREGIMIENTO LA TORRE PALMIRA</t>
  </si>
  <si>
    <t xml:space="preserve"> Fecha del Inconveniente (Dia/Mes/Año) : 01/05/2023 Lugar del Inconveniente:  SEDE ADMINISTRATIVA PALMIRA Persona que lo atendio: NA Medio por el que quiere la respuesta:  correspondencia : CORREGIMIENTO LA TORRE PALMIRA ..............................................  Resumen de la Queja:  CORDIAL SALUDO.MUY RESPETUOSAMENTE ME PERMITO INFORMARLE QUE POR ORDEN JUDICIAL SENTENCIA 082.. VENIAN REALIZANDO EL PAGO DE INCAPACIDADES.. Y DESDE EL 11 DE MARZO DE 2023 NO ME HAN REALIZADO EL PAGO.</t>
  </si>
  <si>
    <t>2439736</t>
  </si>
  <si>
    <t>CORZO JAIMES LUZ CARIME</t>
  </si>
  <si>
    <t xml:space="preserve">  FERRELUK SAS</t>
  </si>
  <si>
    <t>CC 37844008</t>
  </si>
  <si>
    <t>3208076255</t>
  </si>
  <si>
    <t>CRA 13 16 67 BARRIO GAQITAN</t>
  </si>
  <si>
    <t xml:space="preserve"> Fecha del Inconveniente (Dia/Mes/Año) : 30/09/2022 Lugar del Inconveniente:  BUCARAMANGA Persona que lo atendio: N/A Medio por el que quiere la respuesta:  email : sg-sst@ferreluk.com ..............................................  Resumen de la Queja:  SOLICITAMOS EL PAGO DE LAS INCAPACIDADES N. 0007850295 Y 0007977510 A NOMBRE DE WENDY CAROLAY SANTAFE MORENO IDENTIFICADA CON CEDULA N. 1.098.812.023.. </t>
  </si>
  <si>
    <t>2439804</t>
  </si>
  <si>
    <t>YINA JULIANA ARBELAEZ MONTOYA</t>
  </si>
  <si>
    <t xml:space="preserve">  YINA JULIANA</t>
  </si>
  <si>
    <t>30405168</t>
  </si>
  <si>
    <t>CC 30405168</t>
  </si>
  <si>
    <t>+573006188846</t>
  </si>
  <si>
    <t>CALLE 43 1 348</t>
  </si>
  <si>
    <t xml:space="preserve"> Fecha del Inconveniente (Dia/Mes/Año) : 07/03/2023 Lugar del Inconveniente:  MANIZALES CALDAS Persona que lo atendio: SERGIO Medio por el que quiere la respuesta:  correspondencia : CALLE 43 1 348 ..............................................  Resumen de la Queja:  EL 7 DE MARZO SE REGISTRARON EN OFICINA PRESENCIAL LOS DOCUMENTOS ACTUALIZADOS PARA LA TRANSFERENCIA ELECTRÓNICA POR INCAPACIDAD.. EL 8 DE ABRIL RESPONDEN POR CORREO ELECTRÓNICO QUE LA CUENTA NO EXISTE Y ES QUE NO ESTAN TENIENDO EN CUENTA LOS DOCUMENTOS REGISTRADOS EL 7 DE MARZO. VOLVEMOS A OFICINA EL 12 DE ABRIL CON LOS MISMOS DOCUMENTOS DEL 7 DE MARZO Y VUELVE Y LLEGA CORREO EL 27 DE ABRIL ARGUMENTANDO LOS MISMO: LA CUENTA DESTINO NO EXISTE. POR QUE NO HACEN CASO A LAS DOCUMENTACIÓN RADICADA DOS VECES? </t>
  </si>
  <si>
    <t>2439838</t>
  </si>
  <si>
    <t xml:space="preserve">  MARIA YULIANI RUDAS LOPEZ</t>
  </si>
  <si>
    <t>1116256342</t>
  </si>
  <si>
    <t xml:space="preserve"> Fecha del Inconveniente (Dia/Mes/Año) : 01/05/2023 Lugar del Inconveniente:  ADMINISTRATIVO Persona que lo atendio: ADMINISTRATIVO Medio por el que quiere la respuesta:  email : cartera_actisas@actisas.co ..............................................  Resumen de la Queja:  BUEN DIA RADICAMOS UNAS INCAPACIDADES NO HAN REALIZADO EL PAGO 27/12/202202/01/2023OTRA INCAPACIDAD FECHA INICIO 05/01/202308/01/2023 OTRA INCAPACIDAD 15/02/202319/02/2023OTRA INCAPACIDAD 11/04/202317/04/2023PORQUE MOTIVO NO HAN REALIZADO EL PAGO DE LAS INCAPACIDADES</t>
  </si>
  <si>
    <t>2440001</t>
  </si>
  <si>
    <t>LOPEZ MORALES VIVIANA DEL CARMEN</t>
  </si>
  <si>
    <t>11:37:32</t>
  </si>
  <si>
    <t>Alianza  ALIANZA EMPRESARIAL H&amp;D S A S</t>
  </si>
  <si>
    <t>901155459</t>
  </si>
  <si>
    <t>ALIANZA EMPRESARIAL H&amp;D S A S</t>
  </si>
  <si>
    <t>PT 814482</t>
  </si>
  <si>
    <t xml:space="preserve">3162964981 </t>
  </si>
  <si>
    <t>KR 14A NRO 4A 81 URB PORTACHUELO</t>
  </si>
  <si>
    <t>Solicitan pago de incapacidades pendientes.. gracias</t>
  </si>
  <si>
    <t>2440004</t>
  </si>
  <si>
    <t>MONTAÑEZ MOGOLLON NUBIA CAROLINA</t>
  </si>
  <si>
    <t>11:40:03</t>
  </si>
  <si>
    <t>Alternativa  ALTERNATIVA SEGURA HYD SAS</t>
  </si>
  <si>
    <t>901140239</t>
  </si>
  <si>
    <t>ALTERNATIVA SEGURA HYD SAS</t>
  </si>
  <si>
    <t>CC 60388628</t>
  </si>
  <si>
    <t>3162964891</t>
  </si>
  <si>
    <t>CL 14AN NRO 4 81 T 15 AP 304</t>
  </si>
  <si>
    <t>2440008</t>
  </si>
  <si>
    <t>GEREDA BRAVO JAVIER YECID</t>
  </si>
  <si>
    <t>11:43:22</t>
  </si>
  <si>
    <t>Conexion  CONEXION EMPRESARIAL HYD SAS</t>
  </si>
  <si>
    <t>901140386</t>
  </si>
  <si>
    <t>CONEXION EMPRESARIAL HYD SAS</t>
  </si>
  <si>
    <t>CC 88210873</t>
  </si>
  <si>
    <t>KR 14AN NRO 4A 91 T 15 AP 304</t>
  </si>
  <si>
    <t>2440014</t>
  </si>
  <si>
    <t>IBARRA ROJAS GRECIA KATERIN</t>
  </si>
  <si>
    <t>11:45:08</t>
  </si>
  <si>
    <t>CC 1094858451</t>
  </si>
  <si>
    <t>2440016</t>
  </si>
  <si>
    <t>ROJAS BRAVO EOMER JESUS</t>
  </si>
  <si>
    <t>11:46:39</t>
  </si>
  <si>
    <t>CC 1148964038</t>
  </si>
  <si>
    <t>2440023</t>
  </si>
  <si>
    <t>GUTIERREZ VILLAMIL CINDY PAOLA</t>
  </si>
  <si>
    <t>11:48:14</t>
  </si>
  <si>
    <t>CC 1081805109</t>
  </si>
  <si>
    <t>2440040</t>
  </si>
  <si>
    <t>SANTAFE MENDOZA JHON JAIRO</t>
  </si>
  <si>
    <t>11:53:31</t>
  </si>
  <si>
    <t>alianza  ALIANZA EMPRESARIAL H&amp;D S A S</t>
  </si>
  <si>
    <t>CC 1093769079</t>
  </si>
  <si>
    <t>2440543</t>
  </si>
  <si>
    <t>MIRANDA ARENAS ANGELA PATRICIA</t>
  </si>
  <si>
    <t xml:space="preserve">  GOSLAB SOLUTION</t>
  </si>
  <si>
    <t>1096192557</t>
  </si>
  <si>
    <t>CC 1096192557</t>
  </si>
  <si>
    <t>3184610102</t>
  </si>
  <si>
    <t>PALERMO</t>
  </si>
  <si>
    <t xml:space="preserve"> Fecha del Inconveniente (Dia/Mes/Año) : 31/03/2023 Lugar del Inconveniente:  OFICINA  Persona que lo atendio: ASESOR Medio por el que quiere la respuesta:  email : INCAPACIDADESTGS@GMAIL.COM ..............................................  Resumen de la Queja:  BUEN DIA QUICIERA INFORMACION CLARA  SOBRE EL  PROCESO DE ESTA LICENCIA YA QUE EN LA PAGINA DICDE TRANSCRITA Y FUE HACE VARIOS MESES GRACIAS</t>
  </si>
  <si>
    <t>2440568</t>
  </si>
  <si>
    <t>DORA ENITH HERRERA VALDERRAMA</t>
  </si>
  <si>
    <t>13:16:09</t>
  </si>
  <si>
    <t>HERRERA VALDERRAMA DORA ENITH</t>
  </si>
  <si>
    <t>28217610</t>
  </si>
  <si>
    <t>GVILLALBAA</t>
  </si>
  <si>
    <t>FORPRESALUD I.P.S SAS - LEBRIJA</t>
  </si>
  <si>
    <t>CC 28217610</t>
  </si>
  <si>
    <t>6567768</t>
  </si>
  <si>
    <t>CL 12 NRO 8 44</t>
  </si>
  <si>
    <t xml:space="preserve">Buenos dias empleadora solicita el reconocimento de la incapacidades radicadas bajo el numero EIN 3799865 y EIN 3799402 </t>
  </si>
  <si>
    <t>2440594</t>
  </si>
  <si>
    <t>ARAQUE VILLANUEVA LUISA FERNANDA</t>
  </si>
  <si>
    <t>13:33:12</t>
  </si>
  <si>
    <t>ROLDAN  DISEÑO E INVERSIONES ROLDAN SA</t>
  </si>
  <si>
    <t>901329860</t>
  </si>
  <si>
    <t>CC 1005023964</t>
  </si>
  <si>
    <t xml:space="preserve"> 3162964891</t>
  </si>
  <si>
    <t xml:space="preserve"> AV 10 3# 7-55 RIVIERA </t>
  </si>
  <si>
    <t>Empresa solicita pago y reconocimiento de incapacidades 8204784853112872087608531128891367089258348933282</t>
  </si>
  <si>
    <t>2440714</t>
  </si>
  <si>
    <t>HIGUITA MORENO ADOLFO ANTONIO</t>
  </si>
  <si>
    <t xml:space="preserve">  ADOLFO ANTONIO HIGUITA MORENO</t>
  </si>
  <si>
    <t>70434369</t>
  </si>
  <si>
    <t>CC 70434369</t>
  </si>
  <si>
    <t>3293206</t>
  </si>
  <si>
    <t xml:space="preserve"> Fecha del Inconveniente (Dia/Mes/Año) : 11/05/2023 Lugar del Inconveniente:  RIONEGRO Persona que lo atendio: CAMILA Medio por el que quiere la respuesta:  correspondencia : CRA 55C 22 47  ..............................................  Resumen de la Queja:  SOLICITUD PAGO INCAPACIDADES NO. 0008804451 Y 0008795195 A NOMBRE DEL EMPLEADO RAMON ANTONIO HOYOS CC 94190522 INCAPACIDADES GENERADAS EN ESTE AÑO 2023DEL 11/01/2023 AL 09/02/2023 Y 10/02/2023 AL 11/03/2023.GRACIAS</t>
  </si>
  <si>
    <t>2440717</t>
  </si>
  <si>
    <t xml:space="preserve">  SUPERPOLO SAS</t>
  </si>
  <si>
    <t>830092963</t>
  </si>
  <si>
    <t>NT 830092963</t>
  </si>
  <si>
    <t>6018964000</t>
  </si>
  <si>
    <t>KM 1 VIA SEBERIA COTA</t>
  </si>
  <si>
    <t xml:space="preserve"> Fecha del Inconveniente (Dia/Mes/Año) : 16/05/2023 Lugar del Inconveniente:  0 Persona que lo atendio: 0 Medio por el que quiere la respuesta:  correspondencia : KM 1 VIA SEBERIA COTA ..............................................  Resumen de la Queja:  POR MEDIO DE LA PRESENTE SOLICITAMOS EL MOTIVO PORQUE LA EPS FAMISANAR NO HA REALIZADO LOS PAGOS DE LAS INCAPACIDADES RELACIONADAS A CONTINUACIÓN.. DE ACUERDO A LO ESTIPULADO EN LA LEYDOCUMENTO IDAPELLIDOS Y NOMBRESFECHA INICIOFECHA FINALTIPONUMERO/CODIGO INCAPACIDADCODIGO DXN° DIAS79305528ALVARADO RODRIGUEZ CARLOS EDUARDO 13/09/202117/09/2021ACCIDENTE DE TRABAJO7183390M239579363999MARTINEZ ARENAS ALVARO ANTONIO 16/02/202319/03/2023ENFERMEDAD GENERAL198953495Z9883079207844PEÑALOZA ORJUELA VICTOR HUGO 6/03/202312/03/2023ENFERMEDAD GENERAL378474H162779363999MARTINEZ ARENAS ALVARO ANTONIO 20/03/202318/04/2023ENFERMEDAD GENERAL8964658M17930</t>
  </si>
  <si>
    <t>2441289</t>
  </si>
  <si>
    <t>ESCOBAR DOMINGUEZ MIGUEL ANGEL</t>
  </si>
  <si>
    <t xml:space="preserve">  MIGUEL ANGEL ESCOBAR DOMINGUEZ</t>
  </si>
  <si>
    <t>1116250540</t>
  </si>
  <si>
    <t>CC 1116250540</t>
  </si>
  <si>
    <t>CORREGIMIENTO TRES ESQUINAS</t>
  </si>
  <si>
    <t xml:space="preserve"> Fecha del Inconveniente (Dia/Mes/Año) : 15/03/2023 Lugar del Inconveniente:  TULUA Persona que lo atendio: NUEVO EPS Medio por el que quiere la respuesta:  correspondencia : CORREGIMIENTO TRES ESQUINAS  ..............................................  Resumen de la Queja:  BUENAS TARDES.. MI QUEJA ES QUE ESTUVE INCAPACITADO EN EL MES DE MARZO Y HASTA EL MOMENTO NO HA SIDO PAGADA LA INCAPACIDAD.. POR EL EMPLEADOR NO LA PAGO NECESITO QUE PORFAVOR ME SE PAGADA YA QUE ES DE MI SUSTENTO.</t>
  </si>
  <si>
    <t>2441385</t>
  </si>
  <si>
    <t>TELECENTER PANAMERICANA LTDA</t>
  </si>
  <si>
    <t xml:space="preserve">  TELECENTER PANAMERICAN LTDA</t>
  </si>
  <si>
    <t>900106364</t>
  </si>
  <si>
    <t>NT 900106364</t>
  </si>
  <si>
    <t>6015185936</t>
  </si>
  <si>
    <t>AUTP NORTE 103 60</t>
  </si>
  <si>
    <t xml:space="preserve"> Fecha del Inconveniente (Dia/Mes/Año) : 16/05/2023 Lugar del Inconveniente:  NUEVA EPS BOGOTA Persona que lo atendio: PORTSL DE EMPLEADORES  Medio por el que quiere la respuesta:  correspondencia : AUTP NORTE 103 60 ..............................................  Resumen de la Queja:  BUENAS TARDES SOLICITO DE SU AMABLE COLABORACION.. INDICANDONOS EL  MOTIVO POR EL CUAL NO HAN RECONOCIDO LAS INCAPACIDADES DEL SEÑOR CC 79961911 ALEJANDRO GONZALEZ PEREZ..  O A QUIEN DEBWEMOS PASAR LA RECLAMACION DE ESTAS INCAPACIDADES </t>
  </si>
  <si>
    <t>2441544</t>
  </si>
  <si>
    <t>RODRIGUEZ CASTRO DORA INES</t>
  </si>
  <si>
    <t xml:space="preserve">  DORA INES RODRIGUEZ CASTRO</t>
  </si>
  <si>
    <t>35330544</t>
  </si>
  <si>
    <t>CC 35330544</t>
  </si>
  <si>
    <t>3971117</t>
  </si>
  <si>
    <t>CALLE 4 A NO. 53 B 38</t>
  </si>
  <si>
    <t xml:space="preserve"> Fecha del Inconveniente (Dia/Mes/Año) : 16/05/2023 Lugar del Inconveniente:  BOGOTÁ Persona que lo atendio: X Medio por el que quiere la respuesta:  email : nubiarodriguez10@hotmail.com ..............................................  Resumen de la Queja:  BUENA NOCHES REQUIERO EL PAGO DE UNA INCAPACIDAD RADICADA EL PASADO 11 DE ABRIL BAJO RADICADO NUMERO ECH2303343.. INCAPACIDAD NUMERO 0009015033.. AL MOMENTO DE RADICAR DE MANERA PRESENCIAL LA INCAPACIDAD NO ME SOLICITARON INFORMACION DEL MEDIO DE PAGO DEL MONTO ASIGNADO.. Y POR ESTE MEDIO NO HE PODIDO ACLARAR DICHA INFORMACION POR LO QUE REQUIERO SU COLABORACION.ADICIONAL AGRADEZCO ME BRINDEN PASO A PASO PARA RADICAR INCAPACIDADES POR ESTE MEDIO.CORDIALMENTE DORA INES RODRIGUEZ CASTRO </t>
  </si>
  <si>
    <t>2441843</t>
  </si>
  <si>
    <t>30/05/2023</t>
  </si>
  <si>
    <t>JUVINAO CABRERA YAMILE MERCEDES</t>
  </si>
  <si>
    <t xml:space="preserve">  YAMILE JUVINAO CABRE</t>
  </si>
  <si>
    <t>57420990</t>
  </si>
  <si>
    <t>CC 57420990</t>
  </si>
  <si>
    <t>3154777875</t>
  </si>
  <si>
    <t>CIENAGA MAGDALENA</t>
  </si>
  <si>
    <t xml:space="preserve"> Fecha del Inconveniente (Dia/Mes/Año) : 15/02/2023 Lugar del Inconveniente:  CIENAGA MAGDALENA  Persona que lo atendio: NO RECUERDO EL NOMBRE  Medio por el que quiere la respuesta:  correspondencia : CIENAGA MAGDALENA  ..............................................  Resumen de la Queja:  BUEN DIA MI QUEJA ES EL PORQUE NO ME AN PAGADO MIS INCAPACIDADES ME AN TENIDA DE AQUI PARA ALLA Y DE ALLA PARA YO NO PUEDO  ESTAR TRASLADANDOME DE UN LADO A OTRO QUIERO SABER EL PORQUE LES AGR PRONTA RESPUESTA </t>
  </si>
  <si>
    <t>2441951</t>
  </si>
  <si>
    <t>FLORVAL SAS</t>
  </si>
  <si>
    <t>35412075</t>
  </si>
  <si>
    <t>NT 800049458</t>
  </si>
  <si>
    <t>CENTRO EMPRESARIAL CENTRO CHIA OF 304</t>
  </si>
  <si>
    <t xml:space="preserve"> Fecha del Inconveniente (Dia/Mes/Año) : 01/04/2023 Lugar del Inconveniente:  CHIA Persona que lo atendio: N/A Medio por el que quiere la respuesta:  email : EINC-Prestacioneseconmicas@GRChia.onmicrosoft.com ..............................................  Resumen de la Queja:  CORDIAL SALUDO.. DE MANERA ATENTA SOLICITO RELIQUIDAR Y PAGAR SALDO POR INCAPACIDAD DEL 22 DE ABRIL DE 2020 POR 15 DÍAS.. DEL COLABORADOR RODRIGUEZ ROJAS ALFONSO IDENTIFICADO CON CC 79164582.. YA QUE NO SE ENCUENTRA  LIQUIDADA CORRECTAMENTE SEGÚN LOS APORTES.QUEDO ATENTA PRONTA RESPUESTA</t>
  </si>
  <si>
    <t>2442096</t>
  </si>
  <si>
    <t>CLEAN &amp; SERVICE DE COLOMBIA</t>
  </si>
  <si>
    <t>11:33:40</t>
  </si>
  <si>
    <t>CLEAN &amp; SERVICE  CLEAN &amp; SERVICE DE COLOMBIA</t>
  </si>
  <si>
    <t>900116031</t>
  </si>
  <si>
    <t>NT 900116031</t>
  </si>
  <si>
    <t>CL 86 D # 49 A 76</t>
  </si>
  <si>
    <t xml:space="preserve">Buenos días se acerca radicando VO - GA - DGO - 2403806 - 23 indica la pagina no le permite generar el cobro indicando la sra no es empleada de la empresa por favor notificar al correo gerenciageneral@cleanserviceltda.com </t>
  </si>
  <si>
    <t>2442610</t>
  </si>
  <si>
    <t>MORA GALEANO JOSE GREGORIO</t>
  </si>
  <si>
    <t xml:space="preserve">  ASESORIAS PROYECTAR CON CALIDA</t>
  </si>
  <si>
    <t>900754485</t>
  </si>
  <si>
    <t>CC 1127927770</t>
  </si>
  <si>
    <t>5480729</t>
  </si>
  <si>
    <t>AV 0 16 76 LA PLAYA</t>
  </si>
  <si>
    <t xml:space="preserve"> Fecha del Inconveniente (Dia/Mes/Año) : 05/09/2022 Lugar del Inconveniente:  PRESTACIONES ECONOMICAS Persona que lo atendio: SISTEMAS Medio por el que quiere la respuesta:  email : asprocalidad@hotmail.com ..............................................  Resumen de la Queja:  POR SEGUNDA VEZ SOLICITO LA LIQUIDACION Y PAGO D ELA INCAPACIDAD DEL TRABAJADOR JOSE GREGORIO MORA GALEANO CC 1.127.927770.. A QUIEN EL MEDICO TRATANTE LE CONCEDIO INCAPACIDAD POR 5 DIAS DEL 02 DE AGOSTO DE 2022 AL 06 DE AGOSTO DE 2022 # 0008149352 Y A LA FECHA USTEDES NO HAN QUERIDO LIQUIDAR NI CANCELAR.. DESCONOCIENDO LOS MOTIVOS.. POR LO CUAL LE SOLICITO SE REALICE EL TRAMITE DE FORMA INMEDIATA.. SINO TENDREMOS QUE ACUDIR A LA SUPERINTENDECIA DE SALUD PARA LA PROTECCION D ELOS DERECHOS DE NUESTRO TRABAJADOR COMO LOS NUESTROS.. YA QUE EL TIENE PAGOS AL DIA Y NO TIENE NINGUN MOTIVO PARA LA NEGACIO.</t>
  </si>
  <si>
    <t>2442686</t>
  </si>
  <si>
    <t>FLOREZ SARMIENTO YURY PAOLA</t>
  </si>
  <si>
    <t xml:space="preserve">  MULTISERVICIOS GYR SAS</t>
  </si>
  <si>
    <t>901400242</t>
  </si>
  <si>
    <t>CC 1098716846</t>
  </si>
  <si>
    <t>3156735867</t>
  </si>
  <si>
    <t>CL 22 21 37</t>
  </si>
  <si>
    <t xml:space="preserve"> Fecha del Inconveniente (Dia/Mes/Año) : 17/05/2023 Lugar del Inconveniente:  RESPUESTA RELIQUIDACION Persona que lo atendio: OFICINA VIRTUAL NUEVA EPS Medio por el que quiere la respuesta:  correspondencia : CL 22 21 37 ..............................................  Resumen de la Queja:  EN UN PQR ANTERIOR SE SOLICITÓ LA RELIQUIDACIÓN DE LA LICENCIA DE MATERNIDAD DE LA TRABAJADORA YURY PAOLA FLOREZ SARMIENTO  CC 1098716846 CON FECHA DE INICIO 14 DIC 2022. SIN EMBARGO EN LA RESPUESTA ADJUNTAN EL PROMEDIO DE LOS SALARIOS COTIZADOS DANDO UN IBC DE 1.314.754. TENIENDO EN CUENTA LO ANTERIOR EL VALOR DESEMBOLSADO (5.300.000) NO CORRESPONDE A LOS DIAS RECONOCIDOS DE LA LICENCIA QUE  ES DE 150 DIAS. POR LO ANTERIOR SOLICITO LA RELIQUIDACION..YA QUE LA LICENCIA DE MATERNIDAD DEBE SER RECONOCIDA AL 100% Y EN LA RESPUESTA INDICAN QUE ESTAN LIQUIDANDO LOS SIGUIENTES PORCENTAJES:ES IMPORTANTE ACLARAR QUE LA BASE PARA CALCULAR EL VALOR DEL AUXILIO POR INCAPACIDAD ENENFERMEDAD GENERAL ES EL 66.67% DEL SALARIO SOBRE EL CUAL SE COTIZÓ DURANTE EL ÚLTIMO AÑO..PARA LOS PRIMEROS NOVENTA (90) DÍAS DE DURACIÓN DE LA CESACIÓN DE LABORES Y DEL 50% PARALOS SIGUIENTES NOVENTA (90).AGRADEZCO LA LIQUIDACION SEA AL 100% POR LOS 150 DIAS POR EL SALARIO PROMEDIO DEL ULTIMO AÑO.</t>
  </si>
  <si>
    <t>2442940</t>
  </si>
  <si>
    <t>LOPEZ GARCIA ALIS NATALIA</t>
  </si>
  <si>
    <t>17:38:39</t>
  </si>
  <si>
    <t>ESIGRUPO EMPRESARIAL ESI GRUPO EMPRESARIAL SAS</t>
  </si>
  <si>
    <t>900394435</t>
  </si>
  <si>
    <t xml:space="preserve"> ESIGRUPO EMPRESARIAL</t>
  </si>
  <si>
    <t>CC 33055459</t>
  </si>
  <si>
    <t xml:space="preserve"> 6048282986</t>
  </si>
  <si>
    <t xml:space="preserve"> CALLE 98 103 13</t>
  </si>
  <si>
    <t>Buenas tardes.. empresa solicita a nueva eps el pago de incapacidades de la Usuaria ALIS NATALIA LOPEZ GARCia con CC 33055459.. ya que no esta de acuerdo con la devolusion de la incapacidad</t>
  </si>
  <si>
    <t>2443579</t>
  </si>
  <si>
    <t>31/05/2023</t>
  </si>
  <si>
    <t>POLO ECHEVERRI DIEGO FERNANDO</t>
  </si>
  <si>
    <t xml:space="preserve">  INVERSIONES PORCICOLAS LAS MAR</t>
  </si>
  <si>
    <t>900312196</t>
  </si>
  <si>
    <t>CC 1038360475</t>
  </si>
  <si>
    <t>3221849</t>
  </si>
  <si>
    <t>CARRERA 43B</t>
  </si>
  <si>
    <t xml:space="preserve"> Fecha del Inconveniente (Dia/Mes/Año) : 18/05/2023 Lugar del Inconveniente:  SITIO WEB Persona que lo atendio: NO APLICA  Medio por el que quiere la respuesta:  correspondencia : CARRERA 43B  ..............................................  Resumen de la Queja:  NO DEJA RADICAR LAS INCAPACIDAD DEL SEÑOR DIAGO FERNANDO POLO.. EL SISTEMA DECE NO NO ESTA EN LA BASE DE DATOS DE AFILIDOS SE VERIFICA CEDULA Y AUN ASI NO LA DEJA RADICAR CC1038360475</t>
  </si>
  <si>
    <t>2444192</t>
  </si>
  <si>
    <t>BERNARDO ANTONIO BARRIENTOS MARTINEZ</t>
  </si>
  <si>
    <t>NA  BERNARDO ANTONIO BARRIENTOS MA</t>
  </si>
  <si>
    <t>NT 15329900</t>
  </si>
  <si>
    <t>000000</t>
  </si>
  <si>
    <t>CALLE 20 NRO 20 41</t>
  </si>
  <si>
    <t>Asunto: RE: Supersalud Buenas tardes:desde octubre del año anterior estamos reclamando unas incapacidades a nombre de SEBASTIAN RESTREPO PARRA C.C.NO.1.035.522.081 y SANDRA MARILY HENAO C.C.No.1.042.765.765en la plataforma dio para radicar las incapacidades con los codigos214944..214979..217674..237226353..217562 y todas las veces me daban una respuesta o una disculpa diferente la ultima vez que no estaban radicadas.. luego que registrara la cuenta bancaria y la plataforma ya no daba y por ultimo que no estaban afiliados y como no iban a estar en ese estado si para este año ya la relacion laboral habia terminado.Yo me pregunto donde quedo la plata de los mese de aportes que se hicieron por cada uno de ellos..ahi si se quedaron calladitos por que la recibieron.Necesito el pago de dichas incapacidades llevan demasiado tiempo sin pagarlas y recuerden que ese dinero es parte de a nomina de dichos emleados</t>
  </si>
  <si>
    <t>2444894</t>
  </si>
  <si>
    <t>BETANCOURT FERNANDEZ MYLEDY</t>
  </si>
  <si>
    <t>14:18:38</t>
  </si>
  <si>
    <t>66849602</t>
  </si>
  <si>
    <t>MYLEDY BETANCOURT FERNANDEZ</t>
  </si>
  <si>
    <t>CC 66849602</t>
  </si>
  <si>
    <t>4443244</t>
  </si>
  <si>
    <t>CALLE 36A  24D 26</t>
  </si>
  <si>
    <t>se solicita certificados de incapacidad establecidos por ley y como los solicita el fonfo de pension</t>
  </si>
  <si>
    <t>PAOLA</t>
  </si>
  <si>
    <t>2442601</t>
  </si>
  <si>
    <t>SANCHEZ MUÑOZ ADRIANA ELIZABETH</t>
  </si>
  <si>
    <t>13:26:28</t>
  </si>
  <si>
    <t>ddd  COLOMBIANA DE COMERCIO LTDA CO</t>
  </si>
  <si>
    <t>CC 52264194</t>
  </si>
  <si>
    <t xml:space="preserve">mensajero radica dp pr ag de incapcidades de la cc 1095821723  y   1098448438  se envia soporte </t>
  </si>
  <si>
    <t>2442676</t>
  </si>
  <si>
    <t>HENAO  EDUARD ALONSO</t>
  </si>
  <si>
    <t>14:33:04</t>
  </si>
  <si>
    <t>na  COMCEL SA</t>
  </si>
  <si>
    <t>800153993</t>
  </si>
  <si>
    <t xml:space="preserve">COMCEL S A </t>
  </si>
  <si>
    <t>CC 10003936</t>
  </si>
  <si>
    <t>CRA 68 A NO 24 B 10</t>
  </si>
  <si>
    <t xml:space="preserve">PETICIONES:• Se sirvan informar cuales han sido las razones y fundamentos facticos y jurídicos por los cuales la NUEVAEPS ha negado el reconocimiento y pago de las incapacidades médicas expedidas al (la) Señor(a) EDUARDOALONSO HENAO desde el pasado 13 de diciembre de 2022 y hasta la fecha.• Así mismo solicito a Ustedes se sirva proceder a dar cabal y oportuna respuesta al presente derechofundamental de petición.. dentro del término previsto por la ley.Es importante señalar a Ustedes que NO deseamos saber NADA relacionado con la(s) patología(s) que hayanpodido afectar la salud del (la) trabajador(a).. toda vez que somos plenamente conocedores que la informaciónrelacionada con la salud de una persona se encuentra bajo reserva legal (Ley 23 de 1981). </t>
  </si>
  <si>
    <t>2443725</t>
  </si>
  <si>
    <t>SALAZAR DE LA CRUZ ELKIN</t>
  </si>
  <si>
    <t>09:42:34</t>
  </si>
  <si>
    <t>77171115</t>
  </si>
  <si>
    <t>DRUMMOND LTDA</t>
  </si>
  <si>
    <t>CC 77171115</t>
  </si>
  <si>
    <t>5871000</t>
  </si>
  <si>
    <t>3508549503</t>
  </si>
  <si>
    <t>cll 14b no. 20-94</t>
  </si>
  <si>
    <t>DERECHO DE PETICION: Solicita sirvan ordenar a quien corresponda se me le autorice.. transcriba y cancele incapacidad medica emitida desde el dia 06/03/2023 al 25/03/2023.. por especio de veinte dias correspondiente a consecutivo no. 7000866328.</t>
  </si>
  <si>
    <t>2445137</t>
  </si>
  <si>
    <t>DURANGO  FRANCISCO LUIS</t>
  </si>
  <si>
    <t>16:56:51</t>
  </si>
  <si>
    <t>71697861</t>
  </si>
  <si>
    <t>DOBLAMOS S.A.</t>
  </si>
  <si>
    <t>CC 71697861</t>
  </si>
  <si>
    <t>3243668326</t>
  </si>
  <si>
    <t>3457279</t>
  </si>
  <si>
    <t>CRA 80 A  3 SUR 35 BELEN RINCON</t>
  </si>
  <si>
    <t>SE SOLICITA CORRECCION DE LOS CERTIFICADOS DE INCAPACIDADES EXPEDIDOS DESDE EL 28 DE MARZO HASTA LA FECHA DE TAL MANERA QUE CUMPLAN CON EL DECRETO 1427/2022 DE ACUERDO A LAS EXIGENCIAS DE COLPENSIONES (VALIDAR ADJUNTOS)</t>
  </si>
  <si>
    <t>2440654</t>
  </si>
  <si>
    <t xml:space="preserve"> EMI S.A. - SERVI</t>
  </si>
  <si>
    <t xml:space="preserve">  EMI S.A. - SERVI</t>
  </si>
  <si>
    <t>811007601</t>
  </si>
  <si>
    <t>NT 811007601</t>
  </si>
  <si>
    <t>4444364</t>
  </si>
  <si>
    <t>CRA 48 14 49</t>
  </si>
  <si>
    <t xml:space="preserve"> Fecha del Inconveniente (Dia/Mes/Año) : 09/02/2023 Lugar del Inconveniente:  RECOBRO INCAPACIDAD Persona que lo atendio: NUEVA EPS Medio por el que quiere la respuesta:  correspondencia : CRA 48 14 49 ..............................................  Resumen de la Queja:  CORDIAL SALUDO.. SOLICITAMOS RECONOCIMIENTO ECONOMICO SOBRE LA INCAPACIDAD RADICADA BAJO LOS NUMEROS 408616 Y 497516.. DE LA SRA. LUISA VALBUENA VALDERRAMA C.C 1018486768.. DE FECHAS 9 AL 14 DE FEB DE 2023.. DADO QUE FUE TRANSCRITA COMO ENFERMEDAD PROFESIONAL.. SIN EMBARGO DICHA INCAPACIDAD FUE DE ORIGEN GENERAL. EN SEGUNDA RADICACION SE ADJUNTO COMUNICADO EMITIDO POR LA ARL. SOLICITAMOS TRANSCRIPCION Y RECONOCIMIENTO ECONOMICO. GRACIAS</t>
  </si>
  <si>
    <t>2441307</t>
  </si>
  <si>
    <t>16:32:46</t>
  </si>
  <si>
    <t>5162505</t>
  </si>
  <si>
    <t>CARRERA 13 NUMERO 41 50 BARRIO EL TRIUNFO</t>
  </si>
  <si>
    <t>Cordial saludoAfiliada solicita pago de incapacidades  N° 0009062284-0009005920-0009123805-0008954427 ya que no ha podido realizar el proceso por el portal.</t>
  </si>
  <si>
    <t>2446000</t>
  </si>
  <si>
    <t>SOTO SANCHEZ NORVAY</t>
  </si>
  <si>
    <t>09:10:20</t>
  </si>
  <si>
    <t>SOTO  NORVAY SOTO SANCHEZ</t>
  </si>
  <si>
    <t>9800539</t>
  </si>
  <si>
    <t>CC 9800539</t>
  </si>
  <si>
    <t xml:space="preserve"> 3219507004</t>
  </si>
  <si>
    <t xml:space="preserve"> CALLE 23 NORTE 14-35</t>
  </si>
  <si>
    <t xml:space="preserve">SOLICITO DE MANERA RESPETUOSA EL PAGO DE LAS INCAPACIDADES 8841392 Y 8841627 8841831 YA QUE EXISTE  POR PARTE DE NUEVA EPS .. LA FIGURA DEL ALLANAMIENTO A LA MORA.. ES DECIR CUANDO UN TRABAJADOR INDEPENDIENTE O UN EMPLEADOR PAGA EXTENPORANEAMENTE SUS APORTES Y LA EPS NO EFECTUA ALGUNA ACCIONE NO SE PUEDE NEGAR A ARECONOCER EL PAGO DE LAS INACAPCIDADES </t>
  </si>
  <si>
    <t>2446237</t>
  </si>
  <si>
    <t>ALMANZA  ALFREDO</t>
  </si>
  <si>
    <t>10:23:10</t>
  </si>
  <si>
    <t>79436920</t>
  </si>
  <si>
    <t>PROSEGUR VIGILANCIA Y SEGURIDA</t>
  </si>
  <si>
    <t>CC 79436920</t>
  </si>
  <si>
    <t>3444420</t>
  </si>
  <si>
    <t>3104567813</t>
  </si>
  <si>
    <t>KR 8 A  21 75</t>
  </si>
  <si>
    <t>Asunto: REITERACION PETICIÓN Cordial saludo.ALFREDO ALMANZA.. identificado tal y como aparece al pie de mi correspondiente firma.. por medio del presente me permito reiterar la petición por mi realizada a ustedes el pasado  9 de mayo de los corrientes.. si bien.. el día de hoy 16 de mayo de 2023 recibí una respuesta por su parte la cual NO ES CONGRUENTE CON LO SOLICITADO.. me indican que mis incapacidades han sido pagadas.. sin embargo mi petición es  Solicito a NUEVA EPS allegar a COLPENSIONES en un término no mayor a cuarenta y ocho (48) horas lo solicitado por ellos de conformidad con el oficio fechado del 5 de mayo .. luego entonces.. nada tiene que ver la respuesta por ustedes brindada. adjunto nuevamente la documental inicial más la respuesta emitida por usted con la que no estoy conforme.. pues la misma no resuelve mi solicitud de forma clara ni mucho menos de fondo.El presente mensaje se envía con copia a la supersalud.Para notificarme de la decisión lo pueden hacer en la dirección almanzaalfredo51@gmail.com.. tel: 3104567813atentamente</t>
  </si>
  <si>
    <t>ALFREDO ALMANZAC.C. No 79.436.920</t>
  </si>
  <si>
    <t>2446259</t>
  </si>
  <si>
    <t>MORENO ARIAS JULIETH JIMENA</t>
  </si>
  <si>
    <t>10:37:29</t>
  </si>
  <si>
    <t>GRUPO FONDA EXP  GRUPO FONDA EXPRESS SAS</t>
  </si>
  <si>
    <t>901159928</t>
  </si>
  <si>
    <t>FONDA EXPRESS</t>
  </si>
  <si>
    <t>CC 1126905473</t>
  </si>
  <si>
    <t>3616765</t>
  </si>
  <si>
    <t>3127771092</t>
  </si>
  <si>
    <t>CL 7 SUR NRO 50GG 25</t>
  </si>
  <si>
    <t>EMPLEADOR GRUPO FONDA EXPRESS SAS NIT 901159928 SOLICITA PAGO DE INCAPACIDADES DE LA AFILIADA MORENO ARIAS JULIETH JIMENA CC 1126905473.. YA QUE POR LA WEB NO HA SIDO POSIBLE</t>
  </si>
  <si>
    <t>2446343</t>
  </si>
  <si>
    <t>GRAJALES FERNANDEZ DANIELA ALEJANDRA</t>
  </si>
  <si>
    <t>11:27:04</t>
  </si>
  <si>
    <t>HOSPITAL TAMESI  HOSPITAL SAN JUAN DE DIOS TAME</t>
  </si>
  <si>
    <t>890980855</t>
  </si>
  <si>
    <t>CC 1045049898</t>
  </si>
  <si>
    <t>8494802</t>
  </si>
  <si>
    <t>CRA 10 # 13 52</t>
  </si>
  <si>
    <t>EMPLEADOR HOSPITAL SAN JUAN DE DIOS.. SOLICITA PAGO DE LA LINCENCIA DE MATERNIDAD DE LA SEÑORA EN MENCION YA QUE A LA FECHA SOLO LE CANCELARON UN VALOR NO CORRESPONDIENTE.</t>
  </si>
  <si>
    <t>2446694</t>
  </si>
  <si>
    <t>PEREZ SARMIENTO JENNIFFER PAOLA</t>
  </si>
  <si>
    <t>12:38:30</t>
  </si>
  <si>
    <t>NA  GESTIONAR SEGUROS DPT SAS</t>
  </si>
  <si>
    <t>901430089</t>
  </si>
  <si>
    <t>CC 1096251150</t>
  </si>
  <si>
    <t>3223511741</t>
  </si>
  <si>
    <t xml:space="preserve">0 00 0 </t>
  </si>
  <si>
    <t>Asunto: Derecho de peticion reclamo licencia de maternidad Muy buenos días señores NUEVA EPS envió este documento para que nos den pronta respuesta y solución a este derecho de petición de la señora Jennifer sarmiento ya que se está vulnerando el derecho al mínimo vital como lo expresan los hechos.</t>
  </si>
  <si>
    <t>2447045</t>
  </si>
  <si>
    <t>BLANCO JULIO EDWIN ENRIQUE</t>
  </si>
  <si>
    <t>15:26:11</t>
  </si>
  <si>
    <t>1052080182</t>
  </si>
  <si>
    <t>VELEZ URIBE WILLIAM ANTONIO</t>
  </si>
  <si>
    <t>CC 1052080182</t>
  </si>
  <si>
    <t>2689725</t>
  </si>
  <si>
    <t>3043558088</t>
  </si>
  <si>
    <t>CALLE 15 NUMERO 9A    160</t>
  </si>
  <si>
    <t>BUENAS TARDES EL USARIO RADICA DERECHO DE PETICIÓN SOLICITANDO PAGO DE INCAPACIDADES SUPERIORES A 540 DÍAS.. SE ADJUNTA SOORTES. MUCHAS GRACIAS</t>
  </si>
  <si>
    <t>2445099</t>
  </si>
  <si>
    <t>SERVICES SAS BIC  FALCK</t>
  </si>
  <si>
    <t>16:27:41</t>
  </si>
  <si>
    <t>services  FALCK SERVICES LTDA</t>
  </si>
  <si>
    <t>844000282</t>
  </si>
  <si>
    <t>CC 844000282</t>
  </si>
  <si>
    <t xml:space="preserve"> 3133949794</t>
  </si>
  <si>
    <t xml:space="preserve">Buenas tardes empres solicita que se le paguen las incapacidades a los trabajadores el cual ellos tiene las cuentas embargadas.. se adjunta carta para su respectivo tramite. </t>
  </si>
  <si>
    <t>2445107</t>
  </si>
  <si>
    <t>ANGARITA CORTES YULITZA</t>
  </si>
  <si>
    <t>16:37:07</t>
  </si>
  <si>
    <t>SERVICES SAS FALCK SERVICES LTDA</t>
  </si>
  <si>
    <t>FALCK SERVICES LTDA</t>
  </si>
  <si>
    <t>CC 1005198779</t>
  </si>
  <si>
    <t>3142873583</t>
  </si>
  <si>
    <t xml:space="preserve">Buenas tardes empresa radica carta para el pago de las incapacidades.. se adjunta carta con la solicitud pra su respectivo tramite. </t>
  </si>
  <si>
    <t>2445950</t>
  </si>
  <si>
    <t>01/06/2023</t>
  </si>
  <si>
    <t>08:23:23</t>
  </si>
  <si>
    <t>Buen día adjunto soportes solicitado en radicado 2430887</t>
  </si>
  <si>
    <t>2446036</t>
  </si>
  <si>
    <t>CEBALLOS HENAO LUIS ALCIDES</t>
  </si>
  <si>
    <t>09:33:05</t>
  </si>
  <si>
    <t>4427038</t>
  </si>
  <si>
    <t>CEBALLOSHENAOLUIS ALCIDES</t>
  </si>
  <si>
    <t>CC 4427038</t>
  </si>
  <si>
    <t>8853514</t>
  </si>
  <si>
    <t>CARRERA 20A NUMERO 63 76 LA RAMBLA</t>
  </si>
  <si>
    <t>aclaracion pago de incapacidades</t>
  </si>
  <si>
    <t>2446560</t>
  </si>
  <si>
    <t>GUARACA LOZANO OMAR</t>
  </si>
  <si>
    <t>12:02:51</t>
  </si>
  <si>
    <t>83233678</t>
  </si>
  <si>
    <t>PREFABRICADOS DINAMIC DE COLOM</t>
  </si>
  <si>
    <t>MCALDERONR</t>
  </si>
  <si>
    <t>CC 83233678</t>
  </si>
  <si>
    <t>3105573734</t>
  </si>
  <si>
    <t>CL 33 15 03</t>
  </si>
  <si>
    <t>Por medio de la presente solicito ajuste de las incapacidades generadas desde fefebrero de 2023 en adelante de acuerdo a la normatividad decreto 1427del 29 de julio del 2022</t>
  </si>
  <si>
    <t>2442044</t>
  </si>
  <si>
    <t>GISAICO LTDA</t>
  </si>
  <si>
    <t xml:space="preserve">  GISAICO SA</t>
  </si>
  <si>
    <t>890917464</t>
  </si>
  <si>
    <t>NT 890917464</t>
  </si>
  <si>
    <t>CL 2</t>
  </si>
  <si>
    <t xml:space="preserve"> Fecha del Inconveniente (Dia/Mes/Año) : 17/05/2023 Lugar del Inconveniente:  MEDELLIN Persona que lo atendio: NA Medio por el que quiere la respuesta:  email : operaciones@sabinaconsultores.com ..............................................  Resumen de la Queja:  CORDILA SALUDOSOLICITAMOS AMABLEMENTE INFORMACION SOBRE RADICADO 400214 INCAPACIDAD DEL SR ARROYO DIAZ WILINTON DARIO CEDULA 3876942 CON FECHA DE INICIO 7/02/2023 DE LA CUAL NO HEMOS RECIBIDO RESPUESTA A LA FECHA. AGRADECEMOS LA ATENCION</t>
  </si>
  <si>
    <t>2442053</t>
  </si>
  <si>
    <t xml:space="preserve"> Fecha del Inconveniente (Dia/Mes/Año) : 17/05/2023 Lugar del Inconveniente:  MEDELLIN Persona que lo atendio: NA Medio por el que quiere la respuesta:  email : OPERACIONES@SABINACONSULTORES.COM ..............................................  Resumen de la Queja:  CORDILA SALUDOSOLICITAMOS AMABLEMENTE INFORMACION SOBRE RADICADO 398540 INCAPACIDAD DEL SR BOTIA URIBE LUIS JESUS CEDULA 88167066 CON FECHA DE INICIO 16/02/2023 DE LA CUAL NO HEMOS RECIBIDO RESPUESTA A LA FECHA. AGRADECEMOS LA ATENCION</t>
  </si>
  <si>
    <t>2442058</t>
  </si>
  <si>
    <t xml:space="preserve"> Fecha del Inconveniente (Dia/Mes/Año) : 17/05/2023 Lugar del Inconveniente:  MEDELLIN Persona que lo atendio: NA Medio por el que quiere la respuesta:  email : operaciones@sabinaconsultores.com ..............................................  Resumen de la Queja:  CORDILA SALUDOSOLICITAMOS AMABLEMENTE INFORMACION SOBRE RADICADO 398521 INCAPACIDAD DEL SR ARROYO DIAZ WILINTON DARIO CEDULA 3876942 CON FECHA DE INICIO 22/02/2023 DE LA CUAL NO HEMOS RECIBIDO RESPUESTA A LA FECHA. AGRADECEMOS LA ATENCION</t>
  </si>
  <si>
    <t>2442079</t>
  </si>
  <si>
    <t xml:space="preserve"> Fecha del Inconveniente (Dia/Mes/Año) : 17/05/2023 Lugar del Inconveniente:  MEDELLIN Persona que lo atendio: NA Medio por el que quiere la respuesta:  email : operaciones@sabinaconsultores.com ..............................................  Resumen de la Queja:  CORDILA SALUDOSOLICITAMOS AMABLEMENTE INFORMACION SOBRE INCAPACIDAD DEL SR BOTIA URIBE LUIS JESUS CEDULA 88167066 CON FECHA DE INICIO 3/03/2023 DE LA CUAL NO HEMOS RECIBIDO RESPUESTA A LA FECHA. AGRADECEMOS LA ATENCION</t>
  </si>
  <si>
    <t>JOHAN CARTERA</t>
  </si>
  <si>
    <t>2447227</t>
  </si>
  <si>
    <t>16:11:59</t>
  </si>
  <si>
    <t>usuaria solicita a nueva eos el reconocimiento de la licencia de maternidad.. para ellos anexa soportes donde se justifican los pagos</t>
  </si>
  <si>
    <t>2447917</t>
  </si>
  <si>
    <t>PRECIADO MESA EDGAR HERNANDO</t>
  </si>
  <si>
    <t>20/05/2023</t>
  </si>
  <si>
    <t>10:19:09</t>
  </si>
  <si>
    <t>9526406</t>
  </si>
  <si>
    <t>CC 9526406</t>
  </si>
  <si>
    <t>3115697</t>
  </si>
  <si>
    <t>3209097245</t>
  </si>
  <si>
    <t>CARRERA 18 A 2 77 BARRIO UNIVERSITARIO</t>
  </si>
  <si>
    <t>SOLICITUD PAGO DE INCAPACIDADES</t>
  </si>
  <si>
    <t>2447977</t>
  </si>
  <si>
    <t>PULIDO NUÑEZ PETER JHOAN</t>
  </si>
  <si>
    <t>11:01:40</t>
  </si>
  <si>
    <t>CENS  CENTRALES ELECTRICAS DEL NORTE</t>
  </si>
  <si>
    <t>CC 88206456</t>
  </si>
  <si>
    <t>Empleador solicita pago de incapacidad de su empleado PETER JHOAN PULIDO NUÑEZ c.c. 88206456</t>
  </si>
  <si>
    <t>2447987</t>
  </si>
  <si>
    <t>GERENA GONZALEZ ANGEL URIEL</t>
  </si>
  <si>
    <t>11:11:37</t>
  </si>
  <si>
    <t>CC 88210634</t>
  </si>
  <si>
    <t xml:space="preserve"> 5824444</t>
  </si>
  <si>
    <t>Empleador solicita pago de incapacidad de su empleado ANGEL URIEL GERENA GONZALEZ c.c. 88210634</t>
  </si>
  <si>
    <t>2448049</t>
  </si>
  <si>
    <t>2448954</t>
  </si>
  <si>
    <t>BEJARANO CANTOR MILTON</t>
  </si>
  <si>
    <t>09:09:07</t>
  </si>
  <si>
    <t>17268461</t>
  </si>
  <si>
    <t>SEPECOL LTDA</t>
  </si>
  <si>
    <t>CC 17268461</t>
  </si>
  <si>
    <t>4372555</t>
  </si>
  <si>
    <t>3204250292</t>
  </si>
  <si>
    <t>KR 10 NRO 12 36</t>
  </si>
  <si>
    <t>2449524</t>
  </si>
  <si>
    <t>ARIAS GARCIA FLOR GEIMY</t>
  </si>
  <si>
    <t>12:08:59</t>
  </si>
  <si>
    <t>SERVI1S LTDA CI  K MELLAR TEMPO SERVI1S LTDA CI</t>
  </si>
  <si>
    <t>900218471</t>
  </si>
  <si>
    <t>K MELLAR TEMPO SERVICES LTDA</t>
  </si>
  <si>
    <t>CC 37292736</t>
  </si>
  <si>
    <t>3124787541</t>
  </si>
  <si>
    <t>AV 3 # 11 40 OF C 3</t>
  </si>
  <si>
    <t xml:space="preserve">Las incapacidades correspiondiente del 3 al 7 de octubre 2022 y del 11 de enero 2023 en adelante.. no corresponden a periodo de proroga.. Estos pagos corresponden a la eps. Adjunto los soportes correspondientes y solicito el reconocimiento economico de estas incapacidades </t>
  </si>
  <si>
    <t>CONSTRUCCIONES MOTAVITA S A S</t>
  </si>
  <si>
    <t xml:space="preserve">  GILBERTO ALARCON</t>
  </si>
  <si>
    <t>9406367</t>
  </si>
  <si>
    <t>NT 901117648</t>
  </si>
  <si>
    <t>3134499515</t>
  </si>
  <si>
    <t>KR 92  48 193</t>
  </si>
  <si>
    <t xml:space="preserve"> Fecha del Inconveniente (Dia/Mes/Año) : 01/03/2023 Lugar del Inconveniente:  CALI Persona que lo atendio: EPS Medio por el que quiere la respuesta:  correspondencia : KR 92  48 193 ..............................................  Resumen de la Queja:  AMABALEMENTE SOLICITO INFORMACION DEL PAGO INCAPACIDAD NO. 8915644 Y NO.8687252 EN DONDE SE RADICO EN EL MES DE MARZO Y HASTA LA FECHA NO SE VE REFLEJADO EL PAGO GRACIAS</t>
  </si>
  <si>
    <t>2445684</t>
  </si>
  <si>
    <t>PANQUEVA GIRALDO MARIAM NYCHOL</t>
  </si>
  <si>
    <t xml:space="preserve">  MARIAM NYCHOL PANQUEVA GIRALDO</t>
  </si>
  <si>
    <t>1023967224</t>
  </si>
  <si>
    <t>CC 1023967224</t>
  </si>
  <si>
    <t>3057033146</t>
  </si>
  <si>
    <t>KR 7 A ESTE 28 24 SUR</t>
  </si>
  <si>
    <t xml:space="preserve"> Fecha del Inconveniente (Dia/Mes/Año) : 17/05/2023 Lugar del Inconveniente:  IPS RESTREPO ADMINISTRATIVA Persona que lo atendio: N/A Medio por el que quiere la respuesta:  email : nycholpg@gmail.com ..............................................  Resumen de la Queja:  EN RESPUESTAS AL DP 2427032 ME SOLICITAN UNA INFIRMACION.. PERO EL CORREO QUE RELACIONAN NO EXISTE.. ADJUNTO LA INFORMACION:C.C.1023967224 -INICIO.. 11/02/2023.. FECHA FIN 22/02/2023.. NO. INCAP 0008863438C.C.1023967224- INICIO.. 23/02/2023.. FECHA FIN 24/03/2023.. NO. INCAP 0008863460C.C.1023967224-INICIO.. 8/04/2023.. FECHA FIN22/04/2023.. NO. INCAP0008999718C.C. 1023967224-INICIO.. 23/04/2023.. FECHA FIN 29/04/2023.. NO. INCAP 0009059695C.C. 1023967224-INICIO.. 29/04/2023.. FCEHA FIN 13/05/2023.. NO. INCAP 0009092042POR FAVOR SU AYUDA PARA QUE ME PUEDAN CARGAR ESTAS  INCAPACIDADES EN EL SISTEMA Y LAS PUEDA COBRAR.. ESTE ES EL 4 DERECHO DE PETICION QUE INTERPONGO</t>
  </si>
  <si>
    <t>2446224</t>
  </si>
  <si>
    <t xml:space="preserve"> Fecha del Inconveniente (Dia/Mes/Año) : 19/05/2023 Lugar del Inconveniente:  MEDELLIN Persona que lo atendio: NA Medio por el que quiere la respuesta:  email : operaciones@sabinaconsultores.com ..............................................  Resumen de la Queja:  CORDIAL SALUDOSOLICITAMOS AMABLEMENTE PROCEDER CON RECONOCIMIENTO ECONOMICO DE LA(S) INCAPACIDAD (ES) CON NUMERO EIN3365058 DEL SR. TAPASCO TAPASCO AURELIANO CC 1007651941 CON FECHA DE INICIO 16/09/2022.. TODA VEZ QUE A LA FECHA NO CUENTAN CON TRANSFERENCIA NI NEGACION.GRACIAS POR LA ATENCION PRESTADA</t>
  </si>
  <si>
    <t>2446395</t>
  </si>
  <si>
    <t xml:space="preserve"> Fecha del Inconveniente (Dia/Mes/Año) : 19/05/2023 Lugar del Inconveniente:  MEDELLIN Persona que lo atendio: NA Medio por el que quiere la respuesta:  email : operaciones@sabinaconsultores.com ..............................................  Resumen de la Queja:  CORDIAL SALUDOSOLICITAMOS AMABLEMENTE PROCEDER CON RECONOCIMIENTO ECONOMICO DE LA(S) INCAPACIDAD (ES) CON NUMERO EIN3679853 DEL SR. HOLGUIN RODAS JHON ESNEIDER CC 1007108366 CON FECHA DE INICIO 27/01/2023.. TODA VEZ QUE A LA FECHA NO CUENTAN CON TRANSFERENCIA NI NEGACION.GRACIAS POR LA ATENCION PRESTADA</t>
  </si>
  <si>
    <t>2446405</t>
  </si>
  <si>
    <t xml:space="preserve"> Fecha del Inconveniente (Dia/Mes/Año) : 19/05/2023 Lugar del Inconveniente:  MEDELLIN Persona que lo atendio: NA Medio por el que quiere la respuesta:  email : OPERACIONES@SABINACONSULTORES.COM ..............................................  Resumen de la Queja:  CORDIAL SALUDOSOLICITAMOS AMABLEMENTE PROCEDER CON RECONOCIMIENTO ECONOMICO DE LA(S) INCAPACIDAD (ES) CON NUMERO EIN3029628 - EIN3331051 DEL SR. SUAREZ MONTOYA JOSE LUIS CC 15920874 CON FECHA DE INICIO 24/01/2022 - 3/09/2022.. TODA VEZ QUE A LA FECHA NO CUENTAN CON TRANSFERENCIA NI NEGACION.GRACIAS POR LA ATENCION PRESTADA</t>
  </si>
  <si>
    <t>2446776</t>
  </si>
  <si>
    <t>MORALES RODRIGUEZ LAURA VANESSA</t>
  </si>
  <si>
    <t xml:space="preserve">  LAURA MORALES</t>
  </si>
  <si>
    <t>1042456911</t>
  </si>
  <si>
    <t>CC 1042456911</t>
  </si>
  <si>
    <t>CR 53 75 87</t>
  </si>
  <si>
    <t xml:space="preserve"> Fecha del Inconveniente (Dia/Mes/Año) : 15/05/2023 Lugar del Inconveniente:  0 Persona que lo atendio: 0 Medio por el que quiere la respuesta:  correspondencia : CR 53 75 87 ..............................................  Resumen de la Queja:  NECESITO INFORMACIÓN ACERCA DE MI LICENCIA DE MATERNIDAD RESUELTA POR MEDIO DE FALLO JUDICIAL.</t>
  </si>
  <si>
    <t>2446994</t>
  </si>
  <si>
    <t xml:space="preserve"> Fecha del Inconveniente (Dia/Mes/Año) : 19/05/2023 Lugar del Inconveniente:  MEDELLIN Persona que lo atendio: NA Medio por el que quiere la respuesta:  email : operaciones@sabinaconsultores.com ..............................................  Resumen de la Queja:  CORDIAL SALUDOSOLICITAMOS AMABLEMENTE PROCEDER CON RECONOCIMIENTO ECONOMICO DE LA(S) INCAPACIDAD (ES) CON NUMERO EIN3311689 - EIN3436306 - DEL SR. MONTOYA LOAIZA BERNARDO ANTONIO CC 10008609 CON FECHA DE INICIO 25/07/2022 - 10/10/2022.. TODA VEZ QUE A LA FECHA NO CUENTAN CON TRANSFERENCIA NI NEGACION.GRACIAS POR LA ATENCION PRESTADA</t>
  </si>
  <si>
    <t>2447064</t>
  </si>
  <si>
    <t>HERNANDEZ SEPULVEDA ROSMIRO</t>
  </si>
  <si>
    <t>15:40:35</t>
  </si>
  <si>
    <t>1095932196</t>
  </si>
  <si>
    <t>HERNANDEZSEPULVEDAROSMIRO</t>
  </si>
  <si>
    <t>JSOVIEDO</t>
  </si>
  <si>
    <t>CC 1095932196</t>
  </si>
  <si>
    <t>6842503</t>
  </si>
  <si>
    <t>LOTE LUCHO VEREDA RUITOQUE</t>
  </si>
  <si>
    <t>USURIO SOLICITA REMBOLSO DE LAS INCAPACIDADES</t>
  </si>
  <si>
    <t>2447109</t>
  </si>
  <si>
    <t>PEREZ DIAZ MARIBEL</t>
  </si>
  <si>
    <t>16:00:18</t>
  </si>
  <si>
    <t>34550951</t>
  </si>
  <si>
    <t>CC 34550951</t>
  </si>
  <si>
    <t xml:space="preserve"> 3103805001</t>
  </si>
  <si>
    <t>CL 3A27 37 BARRIO CAMILO TORRES</t>
  </si>
  <si>
    <t xml:space="preserve">SOLICITO E PAGO FE LAS INCAPACIDADES NO APARECE EN LA PLATAFORMA PARA COBRO ESTA E STADO TRANSCRITA </t>
  </si>
  <si>
    <t>2447303</t>
  </si>
  <si>
    <t>CARDENAS ARTURO MARIA ISABELA</t>
  </si>
  <si>
    <t xml:space="preserve">  SURTIDORA EL UNIVERSO DE LA MO</t>
  </si>
  <si>
    <t>900023407</t>
  </si>
  <si>
    <t>CC 1005838572</t>
  </si>
  <si>
    <t>3209913265</t>
  </si>
  <si>
    <t>CRA 3 13A 29</t>
  </si>
  <si>
    <t xml:space="preserve"> Fecha del Inconveniente (Dia/Mes/Año) : 19/05/2023 Lugar del Inconveniente:  PRINCIPAL Persona que lo atendio: PORTAL VIRTUAL Medio por el que quiere la respuesta:  email : universodelamodaltda@hotmail.com ..............................................  Resumen de la Queja:  BUENAS TARDES.ME PERMITO SOLICITAR RESPUESTA PORQUE LA INCAPACIDAD DE LICENCIA DE MATERNIDAD DE LA SRA. MARIA ISABELLA CARDENAS AUN NO LA HAN PAGADO Y LA SOLICITUD DE PAGO SE REALIZO DESDE EL 14/06/2022.QUEDO ATENTA A SU RESPUESTA.</t>
  </si>
  <si>
    <t>2447792</t>
  </si>
  <si>
    <t>JARAMILLO LOPEZ ZULLY JOHANNA</t>
  </si>
  <si>
    <t>08:13:25</t>
  </si>
  <si>
    <t>1036402778</t>
  </si>
  <si>
    <t>ZULLY JOHANNA JARAMILLO LOPEZ</t>
  </si>
  <si>
    <t>E.S.E. HOSPITAL SAN JUAN DE DIOS DE ABEJORRAL</t>
  </si>
  <si>
    <t>CC 1036402778</t>
  </si>
  <si>
    <t>5435130</t>
  </si>
  <si>
    <t>BARIRO LAS BRISAS</t>
  </si>
  <si>
    <t xml:space="preserve">AFILIDA QUE COLOCA DERECHO DE PETICION POR EL NO PAGO OPORTUNO DE SUS INCAPACIDADES. REFIERE HABER AGOTADO TODOS LOS MEDIOS Y NO HA SIDO POSIBLE. </t>
  </si>
  <si>
    <t>2447842</t>
  </si>
  <si>
    <t>DIAZ OROZCO HORTENCIA</t>
  </si>
  <si>
    <t>09:17:53</t>
  </si>
  <si>
    <t>55171262</t>
  </si>
  <si>
    <t>DIAZOROZCOHORTENCIA</t>
  </si>
  <si>
    <t>CC 55171262</t>
  </si>
  <si>
    <t>3106296932</t>
  </si>
  <si>
    <t>CALLE 25 B NUMERO 50 88 NUEVO HORIZONTE</t>
  </si>
  <si>
    <t>Respetuosamente me dirijo a ustedes con el fin de solicitarles se le de cumplimiento al fallo de tutela dode se ordena pago de la incapaciadad numero 9006652 de la fecha del 11/04/2023</t>
  </si>
  <si>
    <t>2448913</t>
  </si>
  <si>
    <t>02/06/2023</t>
  </si>
  <si>
    <t>SERVICIOS INDUSTRIALES COLOMBIA SAS</t>
  </si>
  <si>
    <t xml:space="preserve">  ANGELA NOPE</t>
  </si>
  <si>
    <t>1002587575</t>
  </si>
  <si>
    <t>NT 901274166</t>
  </si>
  <si>
    <t>KRA 96G NO 17 30</t>
  </si>
  <si>
    <t xml:space="preserve"> Fecha del Inconveniente (Dia/Mes/Año) : 02/01/2023 Lugar del Inconveniente:  BOGOTA Persona que lo atendio: N/A Medio por el que quiere la respuesta:  correspondencia : KRA 96G NO 17 30 ..............................................  Resumen de la Queja:  BUENOS DIAS HEMOS RADICSDO DOS INCAPACIDADES QUE A LA FECHA NO HA PRESENATDO PAGO HUBIERON VARIOS FACTORES QUE INPEDIAN QUE SE REALIZARAN EL PAGO SE REALIZO EL RADICADO DE LA DOCUMENTACION EN OFICNA FISICA PERO NADA QUEREMOS SABER PORQUE AUN NO SE HA RECIBIDO EL PAGO INCAPACIDAD QUE ESTA DESDE DIIEMBRE DEL 2022 AGRADECEMOS PRONTA RESPUESTA </t>
  </si>
  <si>
    <t>2449339</t>
  </si>
  <si>
    <t>ESPINOSA GARCIA NINI JOHANA</t>
  </si>
  <si>
    <t xml:space="preserve">  LIMPIASEO DISTRIBUCIONES CALI</t>
  </si>
  <si>
    <t>901285074</t>
  </si>
  <si>
    <t>CC 31488948</t>
  </si>
  <si>
    <t>5560802</t>
  </si>
  <si>
    <t>CALLE 7 25 05</t>
  </si>
  <si>
    <t xml:space="preserve"> Fecha del Inconveniente (Dia/Mes/Año) : 23/05/2023 Lugar del Inconveniente:  CALI Persona que lo atendio: SIN IDENTIFICACION Medio por el que quiere la respuesta:  email : limpiaseodistribuciones@hotmail.com ..............................................  Resumen de la Queja:  DESDE EL DIA 11 DE ABRIL SE RADICO LA SOLICITUD DE PAGO PARA DOS INCAPACIDADES.. UNA DE 30 DIAS Y OTRA DE 5 DIASHASTA LA FECHA NO HEMOS RECIBIDO EL PAGO Y SE HA REALIZADO LA SOLICITUD TANTO FISICA COMO VIRTUALMENTE</t>
  </si>
  <si>
    <t>2449581</t>
  </si>
  <si>
    <t>GANTIVA  ANA CRISTINA</t>
  </si>
  <si>
    <t>13:04:49</t>
  </si>
  <si>
    <t>52182430</t>
  </si>
  <si>
    <t>CC 52182430</t>
  </si>
  <si>
    <t>8707173</t>
  </si>
  <si>
    <t>3213860490</t>
  </si>
  <si>
    <t>CALLE 12 A NUMERO 71 B 61 BLOQUE 8 APARTAMENT</t>
  </si>
  <si>
    <t>Asunto: Pago de incapacidad pendiente Buenas tardes doctora Maritza envió adjunto una carta sobre una novedad presentada del pago de unas incapacidades una por interrupción de prorroga.. pero ya se habían respondido los correos y no se ha recibido información y otra que esta por pago por ventanilla.. pero igual nunca realizaron el pago.. solicito su ayuda con estas incapacidades.GraciasAna Cristina GantivaC.c 5218243032138604903175404909</t>
  </si>
  <si>
    <t>2447248</t>
  </si>
  <si>
    <t>TORRES FONCE HELIO</t>
  </si>
  <si>
    <t>16:29:08</t>
  </si>
  <si>
    <t>n/a  CONCAY SA</t>
  </si>
  <si>
    <t>860077014</t>
  </si>
  <si>
    <t>LGPUENTESP</t>
  </si>
  <si>
    <t>CC 1101992093</t>
  </si>
  <si>
    <t>3258500</t>
  </si>
  <si>
    <t>CRA 1 76 A 91</t>
  </si>
  <si>
    <t>Se solicita el pago de las incapacidades para el trabajador en mención de acuerdo al anexo dado por su empresa.</t>
  </si>
  <si>
    <t>2449794</t>
  </si>
  <si>
    <t>VASCO MUÑOZ MARIA FERNANDA</t>
  </si>
  <si>
    <t>15:36:14</t>
  </si>
  <si>
    <t>PUBLIK TECNOLOG  PUBLIK TECNOLOGIAS INFORMACIÓN</t>
  </si>
  <si>
    <t>891902435</t>
  </si>
  <si>
    <t>MACAMARGO</t>
  </si>
  <si>
    <t>CC 1087555778</t>
  </si>
  <si>
    <t>3154444336</t>
  </si>
  <si>
    <t xml:space="preserve">km 5 via cerritos finca quimbayita </t>
  </si>
  <si>
    <t>Emleadro realiza insitencia a DP solicitando a la Nueva Eps pagar las incapacidades de la empleada Maria Fernanda Vasco.. incapacidades relacionadas en el oficio.</t>
  </si>
  <si>
    <t>2449832</t>
  </si>
  <si>
    <t>MANTILLA SANDOVAL FERNANDO</t>
  </si>
  <si>
    <t>15:58:26</t>
  </si>
  <si>
    <t>6403003</t>
  </si>
  <si>
    <t>MUNICIPIO DE PRADERA</t>
  </si>
  <si>
    <t>CC 6403003</t>
  </si>
  <si>
    <t>2674737</t>
  </si>
  <si>
    <t>3147860414</t>
  </si>
  <si>
    <t>KR 2 6 60</t>
  </si>
  <si>
    <t xml:space="preserve">Buena tardeUsuario presenta DP para pago de 105 dias de incapacidad adjunto soportes para validacion y respuesta gracias </t>
  </si>
  <si>
    <t>2450548</t>
  </si>
  <si>
    <t>RANGEL LOBO YANETH</t>
  </si>
  <si>
    <t>06:50:47</t>
  </si>
  <si>
    <t>CC 37938620</t>
  </si>
  <si>
    <t>3133359436</t>
  </si>
  <si>
    <t>PETICIONESPRIMERA: Me dirijo a ustedes muy respetuosamente con el fin se me informe el motivo porel cual no ha sido posible el pago del dinero de la ENFERMEDAD GENERAL de la señoraYANETH RANGEL LOBO a la cuenta número 49696221803 del representante legal deGESTIONAR SEGUROS S.A.S. resaltando que gestionar seguros no tiene número de cuentaempresarial y sus movimientos financieros lo hacen a través de la cuenta de sudelegado.SEGUNDA: solicito de manera amable y respetuosa y teniendo presente que la NUEVAEPS es quien no acepta el número de cuenta del represente legal de GESTIONARSEGUROS S.A.S nos diga de manera razonable cual es la solución para efectuar el pagode las incapacidadesTERCERA: teniendo presente que no ha sido posible el pago de la incapacidad porenfermedad general a GESTIONAR SEGUROS S.A.S de la señora YANETH RANGEL LOBOcon los números de incapacidad 6355673.. 7405779..7405778..7183805..7183444..6856536solicito muy respetuosamente que sea la nueva EPS quien deposite el dinerodirectamente al número de cuenta de ahorros del banco Bancolombia 306-488100-71de la cotizante con el fin de no vulnerar el derecho al mínimo vital como lo consagra laconstitución política en su art: 334 y el código penal en la ley 599 del 2000CUARTO: considero que se está vulnerando el derecho al mínimo vital a la señora YANETHRANGEL LOBO por lo anterior espero una pronta solución a esta situación y así evitardesgastes procesales.</t>
  </si>
  <si>
    <t>2450560</t>
  </si>
  <si>
    <t>QUINTERO GOMEZ NANCY</t>
  </si>
  <si>
    <t>07:23:15</t>
  </si>
  <si>
    <t>QUINTERO GOMEZ LIBARDO DE JESUS</t>
  </si>
  <si>
    <t>3436831</t>
  </si>
  <si>
    <t>LIBARDO DE JESUS QUINTERO GOME</t>
  </si>
  <si>
    <t>CC 21627358</t>
  </si>
  <si>
    <t>3103629604</t>
  </si>
  <si>
    <t>3102000934</t>
  </si>
  <si>
    <t>CARRERA 30 26 10</t>
  </si>
  <si>
    <t xml:space="preserve">USUARIO QUE COLOCA DERECHO DE PETICION POR EL NO PAGO DE PRESTACIONES ECONOMICAS A SU PADRE EN MENSION. POR LO QUE SOLICITA SU PAGO EN EL MENOR TIEMPO POSIBBLE </t>
  </si>
  <si>
    <t>2450866</t>
  </si>
  <si>
    <t>08:44:32</t>
  </si>
  <si>
    <t>4366300 ext 2001</t>
  </si>
  <si>
    <t xml:space="preserve"> CARRERA 11 NO 10 34</t>
  </si>
  <si>
    <t>[resumen]...Nueva eps.. reliquide y pague a COMFACA a través de la cuenta coriente del banco CAja Social número 21000502325 el valor de siete millones seiscientos treinta y dos mil quiiento cincuenta y ocho pesos (7.632.558) por concepto de prestaciones económicas de CARLOS EDUARDO CAMPOS ORTIZ CON cc 17653668</t>
  </si>
  <si>
    <t>2451025</t>
  </si>
  <si>
    <t>MOGOLLON RUBIO JOSE REINALDO</t>
  </si>
  <si>
    <t>10:43:26</t>
  </si>
  <si>
    <t>VERTIV COLOMBIA  VERTIV COLOMBIA SAS</t>
  </si>
  <si>
    <t>800252589</t>
  </si>
  <si>
    <t>CC 88262619</t>
  </si>
  <si>
    <t>7058000</t>
  </si>
  <si>
    <t>CL 100 13 76 PI 5</t>
  </si>
  <si>
    <t xml:space="preserve">me permito reiterar nuestra solicitud para nueva eps .. proceda con el pago de incapacidades a partir del dia  541 correspondiente al trabajadro .. toda vez que la empresa ha realizado los pagos en forma oprotuna al trabajador.. .. agradecemos una respuesta a fondo a esta solicitud considerando por parte de ustedes en forma directa </t>
  </si>
  <si>
    <t>2448045</t>
  </si>
  <si>
    <t>RAMIREZ MANTILLA JUAN DIEGO</t>
  </si>
  <si>
    <t xml:space="preserve">  RAMIREZMANTILLAJUAN DIEGO</t>
  </si>
  <si>
    <t>1102392119</t>
  </si>
  <si>
    <t>CC 1102392119</t>
  </si>
  <si>
    <t xml:space="preserve"> Fecha del Inconveniente (Dia/Mes/Año) : 03/05/2023 Lugar del Inconveniente:  VIRTUAL Persona que lo atendio: INCAPACIDADES  Medio por el que quiere la respuesta:  email : coordinador.seguridadsocial@coprofas.com ..............................................  Resumen de la Queja:  MUY BUENA TARDE.. REQUIERO INFORMACION DE ESTADO PAGO INCAPACIDADES DE MI EMPLEADO EL SEÑOR 1007784834GABRIEL ANDELFO RUIZ CALA CON FECHAS DE INICIO 28/05/2022 - 27/07/2022LAS CUALES NO TENGO CONFIRMACION. GRACIAS</t>
  </si>
  <si>
    <t>2448080</t>
  </si>
  <si>
    <t>LUIS MIGUEL RODRIGUEZ BAUTISTA</t>
  </si>
  <si>
    <t xml:space="preserve">  LUI MIGUEL RDRIGUEZ BAUTISTA</t>
  </si>
  <si>
    <t>91527025</t>
  </si>
  <si>
    <t>NT 91527025</t>
  </si>
  <si>
    <t>CLL 74 113 68</t>
  </si>
  <si>
    <t xml:space="preserve"> Fecha del Inconveniente (Dia/Mes/Año) : 22/10/2021 Lugar del Inconveniente:  BOGOTA Persona que lo atendio: ASESOR TELEFONICO  Medio por el que quiere la respuesta:  correspondencia : CLL 74 113 68 ..............................................  Resumen de la Queja:  A LA FECHA NO SE HA REALIZADO EL GIRO DE LICENCIA DE MATERNIDAD A PESEAR DE ENVIAR DOCUMENTACION CORRECTA YA NUESTAR EMPLEADA SE FUE Y NADA  CEDULA1098786189 IDENTIFICACIONNOMBRE_COTIZANTENUMERO_INCAPACIDADFECHA_INICIOFECHA_FINDÍAS_SOLICITADOSDÍAS_PAGADOSCC 1098786189ARIANNA KATHERINE RIVERA CONTRERAS761225822/10/202124/02/20221260</t>
  </si>
  <si>
    <t>2448110</t>
  </si>
  <si>
    <t xml:space="preserve">  NICOLAS CRUZ RIOS</t>
  </si>
  <si>
    <t xml:space="preserve"> Fecha del Inconveniente (Dia/Mes/Año) : 15/05/2023 Lugar del Inconveniente:  RESPUESTA PQRS Persona que lo atendio: DIRECCION GESTION OPERATIVA Medio por el que quiere la respuesta:  email : crsalocin@gmail.com ..............................................  Resumen de la Queja:  RESPUESTA SOLICITUD RADICADA EN NUEVA EPS S.A CON EL CONSECUTIVO 2386547. INDICAN EN PARTE DE LA RESPUESTA LO ANTERIOR EN CONCORDANCIA CON LA CIRCULAR. 011 / 95 PARTE 4 Y 5; CST ART. 288 DONDE SEESTABLECE LO SIGUIENTE PARA LA LIQUIDACIÓN DE SALARIOS FIJOS:.. TENIENDO EN CUENTA QUE MI SALARIO NO ES FIJO.. AGRADEZCO QUE SE RELIDIQUIDE EL VALOR CORRESPONDIENTE A MI ULTIMA INCAPACIDAD</t>
  </si>
  <si>
    <t>2449544</t>
  </si>
  <si>
    <t>12:21:38</t>
  </si>
  <si>
    <t>Spy Jose Horacio Montoya Montoya identificado con cc 10239495.. el 02 de mayo de 2023 recibí respuesta por parte de la Nueva EPS donde se me indica que no proceden con el pago de incapacidades por haber recibido una calificación de invalidez menor al 50%. No obstante.. la Nueva EPS no está teniendo en cuenta que la expedición de la incapacidad fue el 06 de febrero de 2023.. fecha anterior a la valoración de la junta nacional (13/02/2023) y fecha de expedición del dictamen (23/02/2023). En garantía de mi derecho al mínimo vital.. vida y dignidad humana.. solicito se proceda de manera inmediata a pagar las incapacidades en trámites. Saludos..  Jose Horacio Montoya MontoyaManizales.. Caldas3117886469</t>
  </si>
  <si>
    <t>2449716</t>
  </si>
  <si>
    <t>GARCES BLANCO JEFERSSON ALBERTO</t>
  </si>
  <si>
    <t xml:space="preserve">  TRIENERGY SAS</t>
  </si>
  <si>
    <t>890210534</t>
  </si>
  <si>
    <t>CC 1005565580</t>
  </si>
  <si>
    <t>6468060</t>
  </si>
  <si>
    <t>KILOMETRO 7 VIA GIRON</t>
  </si>
  <si>
    <t xml:space="preserve"> Fecha del Inconveniente (Dia/Mes/Año) : 18/04/2023 Lugar del Inconveniente:  PAGO INCAPACIDADES Persona que lo atendio: PAGO DE INCAPACIDADES Medio por el que quiere la respuesta:  email : S.N.AMAYA@TRIENERGY.COM ..............................................  Resumen de la Queja:  BUEN DÍA.. SOLICITO PAGO DE INCAPACIDAD POR PRÓRROGA CON FECHA 09/02/2023.. LA CUAL SE RADICA CON NO. 454967 Y AUN NO HEMOS RECIBIDO PAGO.. ADICIONAL EN LA PÁGINA NO APARECE ACTIVA PARA SOLICITAR PAGO.</t>
  </si>
  <si>
    <t>2450942</t>
  </si>
  <si>
    <t>05/06/2023</t>
  </si>
  <si>
    <t>CAMARGO VALDERRAMA MAIRA ALEJANDRA</t>
  </si>
  <si>
    <t>09:44:04</t>
  </si>
  <si>
    <t xml:space="preserve">FUNDACION UNIVE  FUNDACION UNIVERSITARIA MARIA </t>
  </si>
  <si>
    <t>800036781</t>
  </si>
  <si>
    <t>CC 1079178736</t>
  </si>
  <si>
    <t>calle 56 # 41 - 90</t>
  </si>
  <si>
    <t>empleador solicita pago de licencia de maternidad ya que fue realizado a otro empleador</t>
  </si>
  <si>
    <t>2451118</t>
  </si>
  <si>
    <t>11:44:45</t>
  </si>
  <si>
    <t>multiempleos  MULTIEMPLEOS LIMITADA</t>
  </si>
  <si>
    <t>3165210805</t>
  </si>
  <si>
    <t xml:space="preserve">empresa solicita validcion de estado de incapacidades por mora en pago de seguridad social  relacionadas en dcumento anexo </t>
  </si>
  <si>
    <t>TRACTO/RAD 2058771</t>
  </si>
  <si>
    <t>BUITRAGO PELAEZ RUBEN DARIO</t>
  </si>
  <si>
    <t>16:37:58</t>
  </si>
  <si>
    <t>18592809</t>
  </si>
  <si>
    <t>INDUSTRIAS ZENNER SA</t>
  </si>
  <si>
    <t>JFERNANDEZL</t>
  </si>
  <si>
    <t>CC 18592809</t>
  </si>
  <si>
    <t>3228240</t>
  </si>
  <si>
    <t>3113266414</t>
  </si>
  <si>
    <t>CL 19 BIS 26 39 LA HERMOSA</t>
  </si>
  <si>
    <t>Buena tarde   en el mes de febrero se radico  solicitud para expedir  certificados de incapacidad  conforme al decreto 1427 .. mediante  comunicado del 22 de febrero  me informan que serian remitidos  a los datos del contacto y  hasta la fecha  no  han llegado.Mil gracias</t>
  </si>
  <si>
    <t>2446352</t>
  </si>
  <si>
    <t>900970200</t>
  </si>
  <si>
    <t>7432320</t>
  </si>
  <si>
    <t xml:space="preserve"> Fecha del Inconveniente (Dia/Mes/Año) : 19/05/2023 Lugar del Inconveniente:  TUNJA Persona que lo atendio: PLATAFORMA Medio por el que quiere la respuesta:  correspondencia : CR 9 17 59 ..............................................  Resumen de la Queja:  SRES. NUEVA EPS</t>
  </si>
  <si>
    <t>LA RESPUESTA A QUEJA CON RADICADO 2380584 NO CORRESPONDE A LO SOLICITADO.. ES DE OTRA PERSONA. POR FAVOR DAR SOLUCION INMEDIATA Y COHERENTE A LO SOLICITADO.DADO QUE ESTA ES LA CUARTA VEZ QUE COLOCAMOS QUEJJA POR LA MISMA SOLICITUD.. ESPERAMOS PRONTA Y POSITIVA RESPUESTA ANTES DE PROCEDER A HACER LA SOLICITUD CON LA SUPERINTENDENCIA.GRACIAS.</t>
  </si>
  <si>
    <t>2451155</t>
  </si>
  <si>
    <t>MIRANDA MENESES MIGUEL ANGEL</t>
  </si>
  <si>
    <t>12:02:08</t>
  </si>
  <si>
    <t>ARENAS HIGUERA FORROS Y LUJOS JERUSALEN SAS</t>
  </si>
  <si>
    <t>901166243</t>
  </si>
  <si>
    <t>FORROS Y LUJOS JERUSALEN SAS</t>
  </si>
  <si>
    <t>CABECERA</t>
  </si>
  <si>
    <t>CC 1093771277</t>
  </si>
  <si>
    <t>6350033</t>
  </si>
  <si>
    <t>6013140</t>
  </si>
  <si>
    <t>KR 21 NRO 48 26</t>
  </si>
  <si>
    <t>empresa solicita reliquidar incapacidades de la usuaria cc 1093771277 por que fueron liquidadas sobre el salario minimo lo cual  el usuario debenga mas favor recalcular dicho pago de incapacidades</t>
  </si>
  <si>
    <t>2452175</t>
  </si>
  <si>
    <t>RODELO SALGADO LUIS RAFAEL</t>
  </si>
  <si>
    <t>17:02:48</t>
  </si>
  <si>
    <t>10880412</t>
  </si>
  <si>
    <t>IGLU REFRIGERAR EAT</t>
  </si>
  <si>
    <t>CC 10880412</t>
  </si>
  <si>
    <t>7868428</t>
  </si>
  <si>
    <t>3113674682</t>
  </si>
  <si>
    <t>CALLE 33 NUMERO 36 A 34 B  LIMONAR</t>
  </si>
  <si>
    <t xml:space="preserve">afiliado solicita se le cancelen 4 incapacidades pendientes </t>
  </si>
  <si>
    <t>2452202</t>
  </si>
  <si>
    <t>MERCADO VERGARA CINDY JOHANNA</t>
  </si>
  <si>
    <t>17:24:39</t>
  </si>
  <si>
    <t>1038116770</t>
  </si>
  <si>
    <t>ERICA PAOLA SALAZAR JARAMILLO</t>
  </si>
  <si>
    <t>CC 1038116770</t>
  </si>
  <si>
    <t>5432281</t>
  </si>
  <si>
    <t>CL 33N21 52</t>
  </si>
  <si>
    <t>afiliada solicita pago de licencia de meternidad e incapcidades</t>
  </si>
  <si>
    <t>2452601</t>
  </si>
  <si>
    <t>ARICAPA CORREA JESUS HERNANDO</t>
  </si>
  <si>
    <t>07:59:57</t>
  </si>
  <si>
    <t>16310056</t>
  </si>
  <si>
    <t>AGRISERVICIOS DEL VALLE SAS</t>
  </si>
  <si>
    <t>CC 16310056</t>
  </si>
  <si>
    <t>2220000</t>
  </si>
  <si>
    <t>2209303</t>
  </si>
  <si>
    <t>KR 9 12 30 BARRIO BOLIVAR</t>
  </si>
  <si>
    <t xml:space="preserve">USUARIO SOLICITA POR MEDIO DE DRECHO DE PTICION PAGO DE INCAPACIDADES </t>
  </si>
  <si>
    <t>2453066</t>
  </si>
  <si>
    <t>10:44:19</t>
  </si>
  <si>
    <t>705055</t>
  </si>
  <si>
    <t>JVILLABONA</t>
  </si>
  <si>
    <t>3112823575</t>
  </si>
  <si>
    <t>CARRERA 20 E NUMERO 36 A 03</t>
  </si>
  <si>
    <t>DERECHO DE PETICION REPRESENTANTE LEGAL DE LA EMPRESA SLICITA ACLARACION Y RESPUESTA DEL PAGO DE LICENCIA DE MATERNIDAD DE SU CLABORADOR SE ADJUNTA CARTA .</t>
  </si>
  <si>
    <t>2453256</t>
  </si>
  <si>
    <t>NIÑO TOCARRUNCHO LUZ MARINA</t>
  </si>
  <si>
    <t>13:26:20</t>
  </si>
  <si>
    <t>40035267</t>
  </si>
  <si>
    <t>POLICIA METROPOLITANA DE TUNJA</t>
  </si>
  <si>
    <t>FBONILLA</t>
  </si>
  <si>
    <t>CC 40035267</t>
  </si>
  <si>
    <t>7405510</t>
  </si>
  <si>
    <t>3115037145</t>
  </si>
  <si>
    <t xml:space="preserve">KR 11 22A 108 </t>
  </si>
  <si>
    <t>SOLICITO DE MANERA ATENTA Y RESPETUOSA  EL PAGO DE MI CORRESPONDIENTE SUBSIDIO POR INCAPACIDAD EL CUAL  15 DE MARZO DE 2023 ESTA A CARGO DE LA NUEVA EPS CONFORME A LO DISPUESTO EN EL ARTICULO 142 DEL DECRETO 019 DE 2012.. HASTA EL MOMENTO QUE SE ME RECONOZCA LA PENSION DE INVALIDEZ</t>
  </si>
  <si>
    <t>2448929</t>
  </si>
  <si>
    <t>BARON GOMEZ NELSON ARMANDO</t>
  </si>
  <si>
    <t>08:31:48</t>
  </si>
  <si>
    <t>19381305</t>
  </si>
  <si>
    <t>CC 19381305</t>
  </si>
  <si>
    <t>9252074</t>
  </si>
  <si>
    <t>7170621</t>
  </si>
  <si>
    <t>CARRERA 8 NUMERO 160 A 01 INT 17 APARTAMENTO</t>
  </si>
  <si>
    <t xml:space="preserve">afiliado .. solicita pago d eincapacidad .. pues es independiente y le devuleven a reubicacion laboral . y calificacion .. anexa copia de tutela y carta </t>
  </si>
  <si>
    <t>2451054</t>
  </si>
  <si>
    <t>OVIEDO JAIMES ANA LUISA</t>
  </si>
  <si>
    <t>11:09:25</t>
  </si>
  <si>
    <t>63394928</t>
  </si>
  <si>
    <t>JUAN ANTONIO NOVA AMAYA</t>
  </si>
  <si>
    <t>CC 63394928</t>
  </si>
  <si>
    <t>6953759</t>
  </si>
  <si>
    <t>6310966</t>
  </si>
  <si>
    <t>CALLE 111   34 10 APARTAMENTO 201</t>
  </si>
  <si>
    <t>SOLICITA CERTIFICADO DE INCAPACIDAD DESDE EL MES DE ENERO DE 2023 HASTA AL FECHA YA QUE COLENSIONES LO SOLICITA PORQUE NO CUMPLE CON EL ARTICULO 2.2.3.3.2. DECRETO 1427 CORREO:  LUANCHIA2904@GMAIL.COM</t>
  </si>
  <si>
    <t>2451074</t>
  </si>
  <si>
    <t>PINTO DURAN MARIA ALEJANDRA</t>
  </si>
  <si>
    <t>11:17:58</t>
  </si>
  <si>
    <t>EVENTOS TORRENT  EVENTOS TORRENTES SAS</t>
  </si>
  <si>
    <t>901312187</t>
  </si>
  <si>
    <t>EVENTOS TORRENTES SAS</t>
  </si>
  <si>
    <t>CC 1098753925</t>
  </si>
  <si>
    <t>CL 104 23 90</t>
  </si>
  <si>
    <t xml:space="preserve">empresa adjunta certificado eps coosalud  donde manifiesta que no rpesento incapacidades  en el tiempo  de afiliacion con ellos  </t>
  </si>
  <si>
    <t>2451239</t>
  </si>
  <si>
    <t>VELASCO AGUDELO GERALDINE</t>
  </si>
  <si>
    <t>13:12:22</t>
  </si>
  <si>
    <t>EMPRESA  SOCIEDAD CONSTRUCTORA ALTAMIRA</t>
  </si>
  <si>
    <t>900174733</t>
  </si>
  <si>
    <t>CDAVILA</t>
  </si>
  <si>
    <t>CC 1113687400</t>
  </si>
  <si>
    <t>2836019</t>
  </si>
  <si>
    <t>3183227933</t>
  </si>
  <si>
    <t>CALLE 30 28 78</t>
  </si>
  <si>
    <t>Buenas tardes.. se adjunta oficio de la empresa SOCIEDAD CONSTRUCTORA ALTAMIRA solicitando el detalle de la liquidacion mencionado cual fue la base que tuvieron en cuenta de licencia de maternidad para llevar a cabo dicha liquidacion</t>
  </si>
  <si>
    <t>2451765</t>
  </si>
  <si>
    <t>MEJIA LUCUMI LUCELI</t>
  </si>
  <si>
    <t>14:10:38</t>
  </si>
  <si>
    <t>DESINFECTANTES   DESINFECTANTES PATOJITO SAS</t>
  </si>
  <si>
    <t>817000809</t>
  </si>
  <si>
    <t>INDUSTRIAS PATOJITO</t>
  </si>
  <si>
    <t>CC 25366235</t>
  </si>
  <si>
    <t xml:space="preserve">6028295306 </t>
  </si>
  <si>
    <t xml:space="preserve">6028295306  </t>
  </si>
  <si>
    <t>PARQUE INDUSTRIAL EL PARAISO</t>
  </si>
  <si>
    <t>BUENAS TARDES la empresa patojito de santander de quilichao solicita el pago de las incapacidades de la usuaria Luceli Mejia cc 25366235 correspondientes a los 540 dias.</t>
  </si>
  <si>
    <t>PENAGOS LIZ GERALDINE</t>
  </si>
  <si>
    <t>14:44:14</t>
  </si>
  <si>
    <t>1062082248</t>
  </si>
  <si>
    <t>CC 1062082248</t>
  </si>
  <si>
    <t>3104742078</t>
  </si>
  <si>
    <t>VEREDA SAN FERNANDO</t>
  </si>
  <si>
    <t xml:space="preserve">SUSTENACION DE INTERRUPCION DE INCAPACIDADES SOLICITO PAO DE INCAPACIDADES PENDIENTE POR PAGO Y TRANSCRIPCION DE LAS INCAPACIDADD ADJUNTO LA EXLICACION DE PORQUE NO PRESENTEINCAPACIDAD EN EL PERIODO DE 17 MARZO HAST ALA NUEVA INCPACIDAD </t>
  </si>
  <si>
    <t>2452120</t>
  </si>
  <si>
    <t>16:27:26</t>
  </si>
  <si>
    <t xml:space="preserve">empleador radica solicitud para la verificación y pago de la incapacidad radicada y la cual a la fecha no se ha recibido ninguna respuesta. solicita que se lo notifiquen por escrito  paciente con tutela </t>
  </si>
  <si>
    <t>2452644</t>
  </si>
  <si>
    <t>06/06/2023</t>
  </si>
  <si>
    <t>MARIN OCHOA YHONATAN STIVEN</t>
  </si>
  <si>
    <t xml:space="preserve">  FP SERVICES</t>
  </si>
  <si>
    <t>900961288</t>
  </si>
  <si>
    <t>CC 1152186711</t>
  </si>
  <si>
    <t>3113922209</t>
  </si>
  <si>
    <t>CL 17 A 54 68</t>
  </si>
  <si>
    <t xml:space="preserve"> Fecha del Inconveniente (Dia/Mes/Año) : 11/02/2023 Lugar del Inconveniente:  INCAPACIDAS Persona que lo atendio: 1128282239 Medio por el que quiere la respuesta:  email : info@fpservices.com.co ..............................................  Resumen de la Queja:  BUENOS DIAS SOLICITO POR FAVOR INFOMACION DE PAGO DE INCAPACIDADES DE UN EMPLEADOPOR ACCIDENTE DE TRANSITO DESDE FEBRERO 2023 Y HASTA LA FECHA NO HAN REALIZADO EL PAGO.</t>
  </si>
  <si>
    <t>2453196</t>
  </si>
  <si>
    <t>MINISTERIO DE VIVIENDA.. CIUDAD Y TERRITORIO</t>
  </si>
  <si>
    <t>12:34:56</t>
  </si>
  <si>
    <t>MINISTERIO DE V  MINISTERIO DE VIVIENDA.. CIUDAD</t>
  </si>
  <si>
    <t>900463725</t>
  </si>
  <si>
    <t>MINISTERIO DE VIVIENDA.. CIUDAD</t>
  </si>
  <si>
    <t>NT 900463725</t>
  </si>
  <si>
    <t>CALLE 18 7 59</t>
  </si>
  <si>
    <t>se solicita la revalidacion de pago  # 1657895.. es de anotar que se radico oportunamente la documentación requerida en el comunicado relacionado</t>
  </si>
  <si>
    <t>TATIANA/RETOMA</t>
  </si>
  <si>
    <t>2453072</t>
  </si>
  <si>
    <t>JARAMILLO ANGEL MARIA CAMILA</t>
  </si>
  <si>
    <t>10:47:58</t>
  </si>
  <si>
    <t>morriz  MORRIZ ASESORES DE SEGUROS LTD</t>
  </si>
  <si>
    <t>800036020</t>
  </si>
  <si>
    <t>MORRIZ ASESORES DE SEGUROS LTD</t>
  </si>
  <si>
    <t>CC 1037640063</t>
  </si>
  <si>
    <t>3117710116</t>
  </si>
  <si>
    <t>CR 24 NRO 22 02</t>
  </si>
  <si>
    <t>solicita reconocimiento economico incapacidad nro 8395185 de la afiliada cc 1037640063 MARIA CAMILA JARAMILLO.</t>
  </si>
  <si>
    <t>2453905</t>
  </si>
  <si>
    <t>COBO RUIZ FERNANDO</t>
  </si>
  <si>
    <t>14:27:00</t>
  </si>
  <si>
    <t>76314404</t>
  </si>
  <si>
    <t xml:space="preserve">G4S SECURE SOLUTIONS COLOMBIA </t>
  </si>
  <si>
    <t>CC 76314404</t>
  </si>
  <si>
    <t>7054040</t>
  </si>
  <si>
    <t>3128847532</t>
  </si>
  <si>
    <t>KR 42 A 1 39</t>
  </si>
  <si>
    <t>usuario solcita que las incapacidades que inician en el mes de febrero hast ael mes deabril requrei que el certificado de incapacidades ciumplan con el decreto 1427 de 2022</t>
  </si>
  <si>
    <t>2454622</t>
  </si>
  <si>
    <t>LOPEZ GUTIERREZ LUIS EDUARDO</t>
  </si>
  <si>
    <t>18:30:10</t>
  </si>
  <si>
    <t>16701278</t>
  </si>
  <si>
    <t>CC 16701278</t>
  </si>
  <si>
    <t>2711270</t>
  </si>
  <si>
    <t>3215734944</t>
  </si>
  <si>
    <t>KR 20 9 96 BARRIO SANTA BARBARAS</t>
  </si>
  <si>
    <t>Buena Tardeusuaria presenta DP para solicitar pago de incapacidades mencionadas en la solicitud adjunto soporte gracias.</t>
  </si>
  <si>
    <t>2453913</t>
  </si>
  <si>
    <t>BERNAL HERNANDEZ LUIS EDUARDO</t>
  </si>
  <si>
    <t xml:space="preserve">  PICHICHI CORTE SA</t>
  </si>
  <si>
    <t>900483231</t>
  </si>
  <si>
    <t>CC 15376680</t>
  </si>
  <si>
    <t>3126035193</t>
  </si>
  <si>
    <t>GUACARI</t>
  </si>
  <si>
    <t xml:space="preserve"> Fecha del Inconveniente (Dia/Mes/Año) : 06/03/2023 Lugar del Inconveniente:  GUACARI Persona que lo atendio: PRESTACIONES ECONIMICAS  Medio por el que quiere la respuesta:  correspondencia : GUACARI  ..............................................  Resumen de la Queja:  BUEN DÍASOLICITO DE SU AMABLE COLABORACIÓN PARA LA CORRECCIÓN EN LOS DÍAS ACUMULADOS DE LA SIGUIENTE INCAPACIDAD N° 8925614 .. DEBE ACUMULAR 04 DÍAS.. Y NO 01 DÍAS.. YA QUE ES PRORROGA DE LA INCAPACIDAD N° 8856246.LO ANTERIOR.. TENIENDO EN CUENTA QUE LO ESTABLECIDO EN LA RESOLUCIÓN 2266 DE 1998.. EN SU ARTICULO 13. DE LA PRORROGA DE LA INCAPACIDAD.  ¿SE ENTIENDE POR PRÓRROGA DE INCAPACIDAD.. LA QUE SE EXPIDE CON POSTERIORIDAD A LA INICIAL.. POR LA MISMA ENFERMEDAD O LESIÓN.. O POR OTRA QUE TENGA RELACIÓN DIRECTA CON ÉSTA.. ASÍ SE TRATE DE CÓDIGO DIFERENTE Y SIEMPRE Y CUANDO ENTRE UNA Y OTRA NO HAYA UNA INTERRUPCIÓN MAYOR A TREINTA DÍAS (30) DÍAS CALENDARIO¿.MUCHAS GRACIAS POR SU COLABORACIÓN. </t>
  </si>
  <si>
    <t>2453943</t>
  </si>
  <si>
    <t>14:48:24</t>
  </si>
  <si>
    <t>IGLU REFRIGERAR  IGLU REFRIGERAR EAT</t>
  </si>
  <si>
    <t>812006397</t>
  </si>
  <si>
    <t>3116374682</t>
  </si>
  <si>
    <t>cra 11 nro 40-18 barrio nariño</t>
  </si>
  <si>
    <t>cotizante - empleador solciita se le aclare porque no le han pagado la incapcaidad nro 6629926 ya que la adeudadn desde el año 2020 teniendo en cuenta la respuesta de la pqr 2249527donde dice que se encuentra en validacion con el area de prestaciones economicas</t>
  </si>
  <si>
    <t>2453994</t>
  </si>
  <si>
    <t>RONDON ANGEL MARIA CAMILA</t>
  </si>
  <si>
    <t>15:19:51</t>
  </si>
  <si>
    <t>1110589581</t>
  </si>
  <si>
    <t>PRAXEDIS DE ARTUNDUAGA SAS</t>
  </si>
  <si>
    <t>CC 1110589581</t>
  </si>
  <si>
    <t>2294696</t>
  </si>
  <si>
    <t>2770166</t>
  </si>
  <si>
    <t>MZ A CS 35 ARKAPARAISO</t>
  </si>
  <si>
    <t>se solicita aclaracion de incapacidad de licencia de maternidad se aclara  que hubo una incapacidad desde el dia 5 de marzo al 07 de marzo el dia 08 de marzo de 2023 se presento a laborar y el dia 09/03/2023 se presento el parto.. por lo tanto se rquiere respuesta oportuna en el caso en mencion</t>
  </si>
  <si>
    <t>2454090</t>
  </si>
  <si>
    <t>16:29:33</t>
  </si>
  <si>
    <t>37942768</t>
  </si>
  <si>
    <t>MARLENE TORRES TOLOZA NUEVA</t>
  </si>
  <si>
    <t>CBARRERA</t>
  </si>
  <si>
    <t>3173581</t>
  </si>
  <si>
    <t>KR 16 18 65 BARRIO ANTONIA SANTOS</t>
  </si>
  <si>
    <t>marlene torres toloza cc 37942768 del regimen contributivo solicita pago de incapacidades con radicados n.. 07691722.. 08573191..08702209.. 08817135.. 08918190.. 08986162.. 09136066..para notificaciones cr 16 n. 18-65 barrio antonia santostelefono 3156101198correo sebastiansalastorres1@gmail.com</t>
  </si>
  <si>
    <t>2454970</t>
  </si>
  <si>
    <t>07/06/2023</t>
  </si>
  <si>
    <t>ZUÑIGA ZAMBRANO DIOMAR ROBERT</t>
  </si>
  <si>
    <t>08:07:52</t>
  </si>
  <si>
    <t>5205130</t>
  </si>
  <si>
    <t>CC 5205130</t>
  </si>
  <si>
    <t>3206761788</t>
  </si>
  <si>
    <t>CL 3 NRO 2A 20 CO BLANDO ARIZONA</t>
  </si>
  <si>
    <t xml:space="preserve">usuario solicita tener un nuevo usuario para poder registar los pagos de la empresa nit  900247705 de los contrario solicta se le consigne las incapacidades de dicha empresa - usuario dificil informa haber solictado por el portal en 2 ocasiones el 24/11/2022 y el 14/04/2023 y no le permite continuar con el proceso - favor dar respuesta al correo. arteagacaizag@hotmail.com - celular 3014160248 - gracias </t>
  </si>
  <si>
    <t>P10_1 Incapacidad requerida con ajuste de prorroga procede para retomar</t>
  </si>
  <si>
    <t>LONDONO ROMAN JORGE</t>
  </si>
  <si>
    <t>CC 94286242</t>
  </si>
  <si>
    <t xml:space="preserve"> Fecha del Inconveniente (Dia/Mes/Año) : 15/12/2022 Lugar del Inconveniente:  GUACARI Persona que lo atendio: PRESTACIONES ECONIMICAS  Medio por el que quiere la respuesta:  correspondencia : GUACARI  ..............................................  Resumen de la Queja:  BUEN DÍASOLICITO DE SU AMABLE COLABORACIÓN PARA LA CORRECCIÓN EN LOS DÍAS ACUMULADOS DE LAS SIGUIENTES INCAPACIDADES N° 8642326.. 8818718..  DEBEN ACUMULAR 9 Y 10 DÍAS.. Y NO  5 Y 1 RESPECTIVAMENTE.. YA QUE SON PRORROGA DE LA INCAPACIDAD N° 8564362.LO ANTERIOR.. PUESTO QUE LAS INCAPACIDADES MENCIONADAS SON PRORROGAS AL NO SUPERAR LOS 30 DÍAS ENTRE ELLAS Y TENER DIAGNÓSTICOS IGUALES O RELACIONADOS.MUCHAS GRACIAS POR SU COLABORACIÓN</t>
  </si>
  <si>
    <t>2441537</t>
  </si>
  <si>
    <t>COTA JULIO SORANYIS</t>
  </si>
  <si>
    <t xml:space="preserve">  MARHIDA NAVAS PALMERA</t>
  </si>
  <si>
    <t>1123629034</t>
  </si>
  <si>
    <t>CC 1123629079</t>
  </si>
  <si>
    <t>6085124115-608512411</t>
  </si>
  <si>
    <t>AVENIDA COLOMBIA</t>
  </si>
  <si>
    <t xml:space="preserve"> Fecha del Inconveniente (Dia/Mes/Año) : 16/05/2023 Lugar del Inconveniente:  SAN ANDRES ISLAS  Persona que lo atendio: INTERNET Medio por el que quiere la respuesta:  email : auxiliar.recursoshumanos@hotelcasablancasanandes.com ..............................................  Resumen de la Queja:  SEÑORES NUEVA EPS.. COORDIALMENTE SOLICITO AUTORIZACIÓN PARA PAGO DE INCAPACIDAD NUMERO 7809592 DE LA SRA SORANYIS COTA IDENTIFICADA CON CC 1123629079 LA CUAL SE ENCUENTRA TRASCRITA Y LA FECHA NO SE REGISTRA PAGO DE LA MISMA.QUEDAMOS ATENTOS A SU  RESPUESTA ANTE ESTA SOLICITUD.</t>
  </si>
  <si>
    <t>2446726</t>
  </si>
  <si>
    <t>13:08:07</t>
  </si>
  <si>
    <t>SE reitera solcitud para Nueva EPs proceda con el pago de incapacidades a partir del dia 541 .. toda vez que se realizado pagps en forma oportuna .</t>
  </si>
  <si>
    <t>2447370</t>
  </si>
  <si>
    <t>NIETO DE AVILA ELVIA JESUS</t>
  </si>
  <si>
    <t>17:50:42</t>
  </si>
  <si>
    <t>AVILA NIETO  ALEXANDER</t>
  </si>
  <si>
    <t>94517019</t>
  </si>
  <si>
    <t>CC 38959584</t>
  </si>
  <si>
    <t xml:space="preserve">3113607102 </t>
  </si>
  <si>
    <t xml:space="preserve">CALLE 74BN # 2-24 </t>
  </si>
  <si>
    <t xml:space="preserve">SOLICITUD POR TERCERA VEZ DE PAGO DE INCAPACIDAD </t>
  </si>
  <si>
    <t>2452651</t>
  </si>
  <si>
    <t>GUISAO  OSCAR JAVIER</t>
  </si>
  <si>
    <t>08:42:09</t>
  </si>
  <si>
    <t xml:space="preserve">FIGUEROA OROZCO DIANA MARCELA </t>
  </si>
  <si>
    <t>24335249</t>
  </si>
  <si>
    <t>CC 3481263</t>
  </si>
  <si>
    <t xml:space="preserve"> 3113939198</t>
  </si>
  <si>
    <t xml:space="preserve">  3113939198</t>
  </si>
  <si>
    <t xml:space="preserve"> CALLE 22  23 33</t>
  </si>
  <si>
    <t xml:space="preserve">1- SEA CANCELADA LA INCAPACIDAD ENTRE 19 DE MARZO DE 2023 Y 17 DE ABRIL 20232- SEA CANCELADA LA INCAPACIDAD 18/04/2023 Y 17/05/20233- SEA CACELADA LA INCAPACIDAD 18/05/2023 AL 16/06/20234- RUEGO PAGO DE INCAPACIDADES5- RUGO SEAN CANCELADAS LAS INCAPACIDADES MEDICAS CUANTO ANTES </t>
  </si>
  <si>
    <t>2453080</t>
  </si>
  <si>
    <t>COOPERATIVA LA ERMITA LTDA</t>
  </si>
  <si>
    <t>10:53:28</t>
  </si>
  <si>
    <t>ermita  COOPERATIVA LA ERMITA LTDA</t>
  </si>
  <si>
    <t>890303525</t>
  </si>
  <si>
    <t>NT 890303525</t>
  </si>
  <si>
    <t>6026644046</t>
  </si>
  <si>
    <t>CL 31 N  2BN 106</t>
  </si>
  <si>
    <t>buenos dias..la empresa  solicita el historico de incapacidades radicadasinformacion detadalla de los pagos realizados informacion detallada de las radicaciones pago de las incapacidades radicadaspago de intereses por mora por no pago de incapaciades.</t>
  </si>
  <si>
    <t>2446314</t>
  </si>
  <si>
    <t>MONCAYO BRAVO FRANCO LEON</t>
  </si>
  <si>
    <t>11:10:55</t>
  </si>
  <si>
    <t>1  CORPORACION PARA LA RECREACION</t>
  </si>
  <si>
    <t>890316344.</t>
  </si>
  <si>
    <t>CC 5231734</t>
  </si>
  <si>
    <t xml:space="preserve">El empleador deja relacion soliciando pago de incapacidades </t>
  </si>
  <si>
    <t>2454075</t>
  </si>
  <si>
    <t>CIDRAY CAÑA JENNIFER</t>
  </si>
  <si>
    <t>16:17:01</t>
  </si>
  <si>
    <t>COMTIGO SAS COMTIGO SAS COMTIGO SAS</t>
  </si>
  <si>
    <t>900216725</t>
  </si>
  <si>
    <t>CC 1003041585</t>
  </si>
  <si>
    <t>3124570297</t>
  </si>
  <si>
    <t>CARRERA 9 # 13 - 41</t>
  </si>
  <si>
    <t xml:space="preserve">Buenas tardes se envia derecho de peticion por el no pago de incapacidad </t>
  </si>
  <si>
    <t>2455020</t>
  </si>
  <si>
    <t>GALEANO LOPEZ JORGE ALEXANDER</t>
  </si>
  <si>
    <t>08:51:26</t>
  </si>
  <si>
    <t>19403325</t>
  </si>
  <si>
    <t>HOSPITAL DEPARTAMENTAL DE VILL</t>
  </si>
  <si>
    <t>CC 19403325</t>
  </si>
  <si>
    <t>6617901</t>
  </si>
  <si>
    <t>3153759804</t>
  </si>
  <si>
    <t>CL 47 BIS A 28 16 COND GAVIOTAS</t>
  </si>
  <si>
    <t>buenos dias.. usuario radica derecho de peticion para pago de incapacidades.. adjunto soportes</t>
  </si>
  <si>
    <t>2455171</t>
  </si>
  <si>
    <t>UNION TEMPORAL SERVICIOS INTEGRALES 2023</t>
  </si>
  <si>
    <t>10:48:41</t>
  </si>
  <si>
    <t>UNION TEMPORA  UNION TEMPORAL SERVICIOS INTEG</t>
  </si>
  <si>
    <t>901661794</t>
  </si>
  <si>
    <t>NT 901661794</t>
  </si>
  <si>
    <t xml:space="preserve"> 6017324573</t>
  </si>
  <si>
    <t xml:space="preserve"> cra 13 # 32-93</t>
  </si>
  <si>
    <t>empresa radica dp  para solicitar aclaracion de pago de incapacidades del año 2023.. se indexa carta.</t>
  </si>
  <si>
    <t>2455263</t>
  </si>
  <si>
    <t>JALK SEGOVIA VALENTINA</t>
  </si>
  <si>
    <t>11:37:58</t>
  </si>
  <si>
    <t>1043584244</t>
  </si>
  <si>
    <t>VALENTINA  JALK SEGOVIA</t>
  </si>
  <si>
    <t>CC 1043584244</t>
  </si>
  <si>
    <t>3014412421</t>
  </si>
  <si>
    <t>3046383341</t>
  </si>
  <si>
    <t>KR 76 114 72</t>
  </si>
  <si>
    <t xml:space="preserve">SOLICITAN PAGO DE INCAPACIDAD.. YA QUE SE REALIZO EL PAGO DEL PERIODO POR EL CUAL LE FUE DEVEULTA </t>
  </si>
  <si>
    <t>2455699</t>
  </si>
  <si>
    <t>PEREZ LOAIZA LINA MARCELA</t>
  </si>
  <si>
    <t>12:50:49</t>
  </si>
  <si>
    <t>COORDIUTIL SA  COORDIUTIL SA</t>
  </si>
  <si>
    <t>900358833</t>
  </si>
  <si>
    <t>COORDIUTIL SA</t>
  </si>
  <si>
    <t>CC 1152213740</t>
  </si>
  <si>
    <t>5200805</t>
  </si>
  <si>
    <t>CRA 53 29A 130 CENTRO MERCANTIL # 2</t>
  </si>
  <si>
    <t>empleador solicita aclafracion de pago de incapacidades de las afiliadas  PEREZ LOAIZA LINA MARCELA cc 1152213740 y GENESIS ARBELAEZ GARAY CC 1037660398</t>
  </si>
  <si>
    <t>2455948</t>
  </si>
  <si>
    <t>GARCIA GIRALDO YENIFER PAOLA</t>
  </si>
  <si>
    <t>14:20:40</t>
  </si>
  <si>
    <t>NA  COOPERATIVA DE AHORRO Y CREDIT</t>
  </si>
  <si>
    <t>890904868</t>
  </si>
  <si>
    <t>COOPERATIVA DE AHORRO Y CREDIT</t>
  </si>
  <si>
    <t>CC 1053831826</t>
  </si>
  <si>
    <t>CL 50 NRO 50 19</t>
  </si>
  <si>
    <t>Buenas tardes..Adjunto envío Derecho de petición.. solicitud Pago Licencia de Maternidad Yenifer Paola Garcia Giraldo identificada con CC 1053831826.. empleada de la Cooperativa de Ahorro y Crédito Juan de Dios Gomez Cooabejorral ..NIT 890904868-5Quedamos atentos a una pronta y favorable respuesta.Cordialmente..</t>
  </si>
  <si>
    <t>2456076</t>
  </si>
  <si>
    <t>VELEZ AGUDELO SANDRA PATRICIA</t>
  </si>
  <si>
    <t>15:52:16</t>
  </si>
  <si>
    <t>43817714</t>
  </si>
  <si>
    <t>CC 43817714</t>
  </si>
  <si>
    <t>2119239</t>
  </si>
  <si>
    <t>KR 44A84 16 INTERIOR 201</t>
  </si>
  <si>
    <t>SOLICITA INFORMACION DE PAGO DE INCAPACIDADES RELACIONADAS.</t>
  </si>
  <si>
    <t>2456401</t>
  </si>
  <si>
    <t>ESCUDERO QUICENO ANGEL ANTONIO</t>
  </si>
  <si>
    <t>16:35:28</t>
  </si>
  <si>
    <t>98480102</t>
  </si>
  <si>
    <t>CONSTRUCTORA DICO CIVIL LTDA</t>
  </si>
  <si>
    <t>EDTAMARA</t>
  </si>
  <si>
    <t>CC 98480102</t>
  </si>
  <si>
    <t>5121798</t>
  </si>
  <si>
    <t>4191979</t>
  </si>
  <si>
    <t>VDA VI ONEZ OLAYA</t>
  </si>
  <si>
    <t>REVISAR Y SUBSANR LAS INCAPACIDADES QUE SEÑALA COLPENSIONES .. INCAPACIDAD NO CUMPLE CON CRITERIOS DESCRITO EN EL DECRETO 1427 DE 2022 COMTEMPLADOS EN EL ARTICULO 2.2.3.3.2.. .. VALIDAR ANEXOS GRACIAS.</t>
  </si>
  <si>
    <t>2456434</t>
  </si>
  <si>
    <t>GARCIA GOMEZ ALONSO HUMBERTO</t>
  </si>
  <si>
    <t>16:59:39</t>
  </si>
  <si>
    <t>luisa loaiza  COMERCIALIZADORA EAGLI SAS</t>
  </si>
  <si>
    <t>900784354</t>
  </si>
  <si>
    <t>COMERCIALIZADORA EAGLI SAS</t>
  </si>
  <si>
    <t>JYGOMEZG</t>
  </si>
  <si>
    <t>CC 8471001</t>
  </si>
  <si>
    <t xml:space="preserve"> 5732146</t>
  </si>
  <si>
    <t>CR 51 NRO 50 21</t>
  </si>
  <si>
    <t>retomar pago de incapacidades segun comunicado VO GRC PE 1951150 - 23</t>
  </si>
  <si>
    <t>2456436</t>
  </si>
  <si>
    <t>GUARIN SERNA JUAN MARIA</t>
  </si>
  <si>
    <t>17:00:22</t>
  </si>
  <si>
    <t>JORGE ENRIQUE E  JORGE ENRIQUE ESCOBAR SIERRA</t>
  </si>
  <si>
    <t>10097075</t>
  </si>
  <si>
    <t>CC 10099736</t>
  </si>
  <si>
    <t>3045622120</t>
  </si>
  <si>
    <t>vereda tribunas finca la secreta km 7 via per</t>
  </si>
  <si>
    <t>Empleador solicita epago de incapacidades de su emplado adjunta soportes</t>
  </si>
  <si>
    <t>2456785</t>
  </si>
  <si>
    <t>JARAMILLO VALENCIA RAMIRO ANTONIO</t>
  </si>
  <si>
    <t>27/05/2023</t>
  </si>
  <si>
    <t>08:11:27</t>
  </si>
  <si>
    <t>ALZATE CASTAÑO CRUZ ELENA</t>
  </si>
  <si>
    <t>43714171</t>
  </si>
  <si>
    <t>CC 71114218</t>
  </si>
  <si>
    <t>3147352458</t>
  </si>
  <si>
    <t>VEREDA CRISTO REY</t>
  </si>
  <si>
    <t>Buenos Dias Debido  a su diagnostico le han enviado en repetidas ocasiones ..incapacidades  laborales .. que ustedes como entidad han rechazado en todo momento.. argumentando que las incapacidades  no estan continuas y por  lo tanto.. no se puede materializar el desembolso de las mismas .. por lo tanto les pido que me colaboren con los pagos de las incapacidades Muchas gracias</t>
  </si>
  <si>
    <t>2457376</t>
  </si>
  <si>
    <t>ECHEVERRI ECHEVERRI JULIAN SANTIAGO</t>
  </si>
  <si>
    <t>28/05/2023</t>
  </si>
  <si>
    <t>09:01:23</t>
  </si>
  <si>
    <t>1036395842</t>
  </si>
  <si>
    <t>BL SERVICIOS INTEGRALES SAS</t>
  </si>
  <si>
    <t>CC 1036395842</t>
  </si>
  <si>
    <t>3147267916</t>
  </si>
  <si>
    <t>5434307</t>
  </si>
  <si>
    <t>VDA VIBORAL</t>
  </si>
  <si>
    <t>AFILIADO SOLICITA RECONOCIMIENTO DE IENCAPACIADES</t>
  </si>
  <si>
    <t>2450557</t>
  </si>
  <si>
    <t>LLANOS AVILA MAYRA ALEJANDRA</t>
  </si>
  <si>
    <t>07:18:11</t>
  </si>
  <si>
    <t>1073324423</t>
  </si>
  <si>
    <t>LYM ASESORIAS Y SERVICIOS SAS</t>
  </si>
  <si>
    <t>MLINARESG</t>
  </si>
  <si>
    <t>CC 1073324423</t>
  </si>
  <si>
    <t>3136798139</t>
  </si>
  <si>
    <t>CALLE 16 11 55</t>
  </si>
  <si>
    <t>USUARIA SOLICITA SE VALIDE LA TUTELA QUE IMPLANTO PARA EL PAGO SUS INCAPACIDADES</t>
  </si>
  <si>
    <t>2452188</t>
  </si>
  <si>
    <t>BETANCUR HERNANDEZ MONICA PATRICIA</t>
  </si>
  <si>
    <t xml:space="preserve">  MONICA PATRICIA BETANCUR HERNÁ</t>
  </si>
  <si>
    <t>1017124360</t>
  </si>
  <si>
    <t>CC 1017124360</t>
  </si>
  <si>
    <t>CALLE 40 A 59 40</t>
  </si>
  <si>
    <t xml:space="preserve"> Fecha del Inconveniente (Dia/Mes/Año) : 09/05/2023 Lugar del Inconveniente:  MEDELLIN Persona que lo atendio: JUAN PERES Medio por el que quiere la respuesta:  correspondencia : CALLE 40 A 59 40 ..............................................  Resumen de la Queja:  BUENAS TARDES NECESITO VALIDAR EL PAGO DE MI INCAPACIDAD DE MATERNIDAD YA QUE SE GENERO UNA TUTELA A MI FAVOR DONDE INDICA A LA NUEVA EPS CANCELARME EL VALOR DE LA LICENCIA DE MATERNIDAD EN 48 HRS HABILES Y YA HAN PASADO 15 DIAS Y AUN NO VEO REFLEJADO MI PAGO.PIDO EL FAVOR Y ME COLABOREN EN LA MENOR BREVEDAD POSIBLE YA QUE ME HE TRATADO DE COMUNICAR CON USTEDE Y NADIE ME DA RESPUESTA.</t>
  </si>
  <si>
    <t>2453123</t>
  </si>
  <si>
    <t>ARANGO RAMIREZ MARIA ESMERALDA</t>
  </si>
  <si>
    <t xml:space="preserve">  MARIA ESMERALDA ARANGO RAMÍREZ</t>
  </si>
  <si>
    <t>42011361</t>
  </si>
  <si>
    <t>CC 42011361</t>
  </si>
  <si>
    <t>3147750845</t>
  </si>
  <si>
    <t>CARRERA 27A  69 09</t>
  </si>
  <si>
    <t xml:space="preserve"> Fecha del Inconveniente (Dia/Mes/Año) : 31/03/2023 Lugar del Inconveniente:  PAGO INCAPACIDAD Persona que lo atendio: DIRECTOR PRESTACIONES ECONÓMICAS Medio por el que quiere la respuesta:  email : esme7295@gmail.com ..............................................  Resumen de la Queja:  1.SE ME DIO INCAPACIDAD CON FECHA DE INICIO DEL 30 DE ENERO DE 2023 Y EL 28 DE FEBRERO DE 2023.2.EL 31 DE MARZO DE 2023.. ANTE LA SOLICITUD DE PAGO DE PRESTACIONES ECONÓMICAS.. SE ME FUE INDICADO QUE COMO YA TENÍA CALIFICADA LA PÉRDIDA DE CAPACIDAD LABORAL NO ME RECONOCÍAN DICHO PAGO.3.EN SU MOMENTO ME CALIFICARON CON UN 33.28% DE PÉRDIDA DE CAPACIDAD LABORAL.. POR LO CUAL.. TODAVÍA NO ESTOY PENSIONADA. 4.AL NO ESTAR PENSIONADA TODAVÍA.. EL ARTÍCULO 10 DEL DECRETO 758 DE 1998.. NO ME ES APLICABLE.. GENERANDO CON LO ANTERIOR A QUE LA OBLIGACIÓN DEL PAGO DE LA REFERIDA INCAPACIDAD DE ORIGEN COMÚN TODAVÍA ESTÉ EN CABEZA DE NUEVA EPS.</t>
  </si>
  <si>
    <t>2453260</t>
  </si>
  <si>
    <t>ROMERO ROMERO GUSTAVO ALIRIO</t>
  </si>
  <si>
    <t>13:29:17</t>
  </si>
  <si>
    <t>SERVICE CENTER   SERVICE CENTER JS SAS</t>
  </si>
  <si>
    <t>901465267</t>
  </si>
  <si>
    <t>CC 79109456</t>
  </si>
  <si>
    <t>3044395513</t>
  </si>
  <si>
    <t>CL 6 SUR # 73A 52</t>
  </si>
  <si>
    <t>Se solciita pago de incapacidades relacionadas  lineas abajo a nombre del señor Gustavo Romero dado que aun cuando se encuentran autorizadas el sistema no permite hacer la solicitud de pago desde la plataforma</t>
  </si>
  <si>
    <t>2453931</t>
  </si>
  <si>
    <t>EMPRESA DE VIGILANCIA PRIVADA SEGURIDAD EMMAN</t>
  </si>
  <si>
    <t xml:space="preserve">  EMPRESA DE VIGILANCIA PRIVADA</t>
  </si>
  <si>
    <t>900254720</t>
  </si>
  <si>
    <t>NT 900254720</t>
  </si>
  <si>
    <t>CR 23 4 64</t>
  </si>
  <si>
    <t xml:space="preserve"> Fecha del Inconveniente (Dia/Mes/Año) : 25/05/2023 Lugar del Inconveniente:  PRESTACIONES ECONOMICAS Persona que lo atendio: PRESTACIONES ECONOMICAS Medio por el que quiere la respuesta:  email : gestionoperativa3@recobroscolombia.com ..............................................  Resumen de la Queja:  SE SOLICITA ESTADO Y PAGO DE LAS INCAPACIDADES RELACIONADASCC:18492727NRO RDO:76897968/03/202221/03/2022CC:1018375097NRO RDO:775367813/03/202224/03/2022CC:4414956NRO RDO:78710222/04/202216/04/2022CC:4414956NRO RDO:776290518/03/20221/04/2022</t>
  </si>
  <si>
    <t>2453962</t>
  </si>
  <si>
    <t>ARBOLEDA LOZANO JAVIER ALONSO</t>
  </si>
  <si>
    <t xml:space="preserve">  JAVIER ARBOLEDA</t>
  </si>
  <si>
    <t>13850791</t>
  </si>
  <si>
    <t>CC 13850791</t>
  </si>
  <si>
    <t>CRA37A1599</t>
  </si>
  <si>
    <t xml:space="preserve"> Fecha del Inconveniente (Dia/Mes/Año) : 03/05/2023 Lugar del Inconveniente:  EN ESPERA  Persona que lo atendio: EN ESPERA  Medio por el que quiere la respuesta:  correspondencia : CRA37A1599 ..............................................  Resumen de la Queja:  BUENAS TARDES ESTOY EN ESPERA MAS DE 1 AÑO QUE NO ME DAN RESPUESTA DEL PAGO DE MIS INCAPACIDADES QUIERO SABER CUANDO LAS PAGAN. </t>
  </si>
  <si>
    <t>2454125</t>
  </si>
  <si>
    <t>AG CONSULTORES ASOCIADOS ABOGADOS SAS</t>
  </si>
  <si>
    <t xml:space="preserve">  AG CONSULTORES ABOGADOS ASOCIA</t>
  </si>
  <si>
    <t>9011457592</t>
  </si>
  <si>
    <t>NT 901145759</t>
  </si>
  <si>
    <t>6784660</t>
  </si>
  <si>
    <t>CRA 38 9 63</t>
  </si>
  <si>
    <t xml:space="preserve"> Fecha del Inconveniente (Dia/Mes/Año) : 17/05/2023 Lugar del Inconveniente:  BOGOTA D.C  Persona que lo atendio: DIRECTOR DE PRESTACIONES ECONOMICAS Medio por el que quiere la respuesta:  correspondencia : CRA 38 9 63 ..............................................  Resumen de la Queja:  SOLICITAMOS RECONOCIMIENTI DE LA INCAPACIDAD 8645774 DEL SEÑOR PT 5030777 DEBIDO A QUE NO LA CAUSAL DE NO RECONOCMIETNO NO ES PROCEDENTE.. POR FAVOR EFECTUAR REVISION.. RECONOCIMIENTO Y PAGO DE LA MISMA.</t>
  </si>
  <si>
    <t>2454194</t>
  </si>
  <si>
    <t>17:26:59</t>
  </si>
  <si>
    <t>MZ 7 CASA 198 BARRIO COOSERVICIOS TUNAJ</t>
  </si>
  <si>
    <t>LUGAR DE LOS HECHOS: oficina de tunja FECHA DE LO SUCEDIDO: 25 mayo 2023MOTIVO POR EL CUAL RADICA LA QUEJA: le niegan el derecho a la seguridad socila de la incapaciddaESPECIALIDAD (SI ES PARA CONSULTA O AGENDAMIENTO SEGÚN APLIQUE): incapacidadesRESUMEN DE LOS SUCEDIDO (PUNTUAL): usuario se comunica indicando que por acción de  tutela número 1500131180012023-5 ni.2023-5 solicita pago de incapacidades desde el día 541 en adelante donde gano el fallo de tutela en enero y nueva eps indica que debe realizar el pago pro el portal transaccional siendo dependiente en el caso de el no aplica portal transaccional siendo por tutela ya que el empelador no tiene ninguna obligación con los pagos de las incapacidades con el empleado. Solicita por favor solución para el pago de incapacidades. En el cuarto punto del fallo indica el juez previene y orden a nueva eps que le sigan cancelando las incapacidades por uqe el sigue incapacitado Demora en llamada ya que usuario se  le brindo información y se validó una a una incapacidad y solicito al final radicado de pqr</t>
  </si>
  <si>
    <t>2454979</t>
  </si>
  <si>
    <t>ROLON QUINTERO LEIDY PATRICIA</t>
  </si>
  <si>
    <t xml:space="preserve">  ACCIONES EFECTIVAS E INTEGRALE</t>
  </si>
  <si>
    <t>900978700</t>
  </si>
  <si>
    <t>CC 1090394587</t>
  </si>
  <si>
    <t>3227387673</t>
  </si>
  <si>
    <t>CRA 74B 52A 69</t>
  </si>
  <si>
    <t xml:space="preserve"> Fecha del Inconveniente (Dia/Mes/Año) : 26/05/2023 Lugar del Inconveniente:  BOGOTÁ Persona que lo atendio: . Medio por el que quiere la respuesta:  correspondencia : CRA 74B 52A 69 ..............................................  Resumen de la Queja:  BUEN DÍARADICAMOS UNA INCAPACIDA DE LEIDY PATRICIA ROLON QUINTERO IDENTIFICADA CON CC 1090394587 CON FECHA INICIO 27/01/2023 Y FECHA FINAL 31/01/2023. NO LA HAN AUTORIZADO Y PAGADO.. EN LUGAR DE ESO FUE TRANSCRITA.QUEREMOS SABER EL MOTIVOGRACIAS.</t>
  </si>
  <si>
    <t>HERNANDEZ MENDIVELSO JULY ANDREA</t>
  </si>
  <si>
    <t>08:40:20</t>
  </si>
  <si>
    <t>1019022162</t>
  </si>
  <si>
    <t>KBT SAS</t>
  </si>
  <si>
    <t>CC 1019022162</t>
  </si>
  <si>
    <t>7524906</t>
  </si>
  <si>
    <t>6884356</t>
  </si>
  <si>
    <t>CALLE 143 NUMERO 129 A 73 SUBA</t>
  </si>
  <si>
    <t>se acerca usuario molesto por el pago de su incapacidada por licencia de maternidad este usuario cotiza como dependiente y como independiente ya a la empresa le registra la liquidacion pero con la figura de independiente no ha podido gestionar ya tiene gestion tributaria activa con su cuenta       1019022162HERNANDEZ MENDIVELSO JULY ANDREA1019022162HERNANDEZ MENDIVELSO JULY ANDREABANCO DAVIVIENDA0094706378**AHORROS  solkicita respuesta urgente 3105157595</t>
  </si>
  <si>
    <t>2455037</t>
  </si>
  <si>
    <t>GARCIA MIRANDA JOHN MANUEL</t>
  </si>
  <si>
    <t xml:space="preserve">  JOHN MANUEL GARCIA MIRANDA</t>
  </si>
  <si>
    <t>13853013</t>
  </si>
  <si>
    <t>CC 13853013</t>
  </si>
  <si>
    <t>3128992259</t>
  </si>
  <si>
    <t>CALLE 79 22 D 19 BARRIO COVIBA</t>
  </si>
  <si>
    <t xml:space="preserve"> Fecha del Inconveniente (Dia/Mes/Año) : 26/05/2023 Lugar del Inconveniente:  BARRANCABERMEJA Persona que lo atendio: NN Medio por el que quiere la respuesta:  correspondencia : CALLE 79 22 D 19 BARRIO COVIBA ..............................................  Resumen de la Queja:  BUEN DIA SEÑORES NUEVA ESP.POR MEDIO DEL PRESENTE DESERO REALIZAR LA CONSULTA DE MI LICENCIA DE PATERNIDAD.. DEBIDO A QUE HACE UNOS MESES A TRAS TUBE CAMBIO DE EMRESA.. PERO AL IGUA DUARNTE TODO EL PERIODO E VENIDO COTIZANDO.. POR LO CUAL HAGO LA CONSULTA SI PUEDO DIESFRUTAR MIS DIAS DE LICENCIA YA QUE MI ESPOSA ESTA POR DAR A LUZ LA PRIMERA SEMANA DE JUNIO.. DESEO SABER SI LAS PUEDO TOMAR DEBIDO AL CAMBIO DE EMPRESA.Y SI ES ASI CUANTOS DIAS TENDRIA DE LICENCIA.CORDIALMENTE..JOHN MANUEL GARCIA MIRANDA138530133128992259</t>
  </si>
  <si>
    <t>2455123</t>
  </si>
  <si>
    <t>CAÑAS CALDERON JOSE LUIS</t>
  </si>
  <si>
    <t>CC 1090444274</t>
  </si>
  <si>
    <t xml:space="preserve"> Fecha del Inconveniente (Dia/Mes/Año) : 26/05/2023 Lugar del Inconveniente:  BOGOTÁ Persona que lo atendio: . Medio por el que quiere la respuesta:  correspondencia : CRA 74B 52A 69 ..............................................  Resumen de la Queja:  BUEN DÍARADICAMOS UNA LICENCIA DE MATERNIDAD DE JOSE LUIS CAÑAS CALDERON IDENTIFICADA CON CC 1090444274 CON FECHA INICIO 06/03/2023 Y FECHA FINAL 10/03/2023. NO LA HAN AUTORIZADO Y PAGADO.. EN LUGAR DE ESO FUE TRANSCRITA.QUEREMOS SABER EL MOTIVOGRACIAS.</t>
  </si>
  <si>
    <t>2455127</t>
  </si>
  <si>
    <t xml:space="preserve"> Fecha del Inconveniente (Dia/Mes/Año) : 26/05/2023 Lugar del Inconveniente:  BOGOTÁ Persona que lo atendio: . Medio por el que quiere la respuesta:  correspondencia : CRA 74B 52A 69 ..............................................  Resumen de la Queja:  BUEN DÍARADICAMOS UNA LICENCIA DE MATERNIDAD DE JOSE LUIS CAÑAS CALDERON IDENTIFICADA CON CC 1090444274 CON FECHA INICIO 11/03/2023 Y FECHA FINAL 15/03/2023. NO LA HAN AUTORIZADO Y PAGADO.. EN LUGAR DE ESO FUE TRANSCRITA.QUEREMOS SABER EL MOTIVOGRACIAS.</t>
  </si>
  <si>
    <t>CUEROS VELEZ S A S</t>
  </si>
  <si>
    <t xml:space="preserve">  CUEROS VELEZ SAS</t>
  </si>
  <si>
    <t>800191700</t>
  </si>
  <si>
    <t>NT 800191700</t>
  </si>
  <si>
    <t>3173706709</t>
  </si>
  <si>
    <t>CALLE 29 N 52 115</t>
  </si>
  <si>
    <t xml:space="preserve"> Fecha del Inconveniente (Dia/Mes/Año) : 26/05/2023 Lugar del Inconveniente:  MEDELLIN Persona que lo atendio: NUEVA EPS Medio por el que quiere la respuesta:  correspondencia : CALLE 29 N 52 115 ..............................................  Resumen de la Queja:  BUENOS DÍASSOLICITO POR FAVOR REALIZAR EL RECONOCIMIENTO ECONÓMICO DE LA INCAPACIDAD DEL SEÑOR ZAPATA JIMENEZ JEFERSSON ALBERTO.. IDENTIFICADO CON CC 1128447897.. LA CUAL COMPRENDE DEL 03 AL 06 DE NOVIEMBRE DE 2020 (EN ESTADO TRANSCRITA).. SE ENCUENTRA NEGADA POR PERIODOS MÍNIMOS DE COTIZACIÓN.. PERO EL COLABORADOR TUVO APORTES DE SEGURIDAD SOCIAL DE 30 DÍAS ANTERIOR AL EVENTO DE LA INCAPACIDAD. INGRESO EL 24 DE SEPTIEMBRE DE 2020.FAVOR REVISAR SOPORTES DE PAGO DE SEGURIDAD SOCIAL</t>
  </si>
  <si>
    <t>2455241</t>
  </si>
  <si>
    <t xml:space="preserve"> Fecha del Inconveniente (Dia/Mes/Año) : 26/05/2023 Lugar del Inconveniente:  MEDELLIN Persona que lo atendio: NUEVA EPS Medio por el que quiere la respuesta:  correspondencia : CALLE 29 N 52 115 ..............................................  Resumen de la Queja:  BUENOS DÍASSOLICITO POR FAVOR REALIZAR EL RECONOCIMIENTO ECONÓMICO DE LA INCAPACIDAD DEL SEÑOR RESTREPO RIOS EDWIN ALONSO.. IDENTIFICADO CON CC 1033337779.. LA CUAL COMPRENDE DEL 22 AL 22 DE AGOSTO DE 2021 (EN ESTADO TRANSCRITA).. SE ENCUENTRA NEGADA POR PERIODOS MÍNIMOS DE COTIZACIÓN.. PERO EL COLABORADOR TUVO APORTES DE SEGURIDAD SOCIAL DE 30 DÍAS ANTERIOR AL EVENTO DE LA INCAPACIDAD. INGRESO EL 23 DE JUNIO DE 2021.FAVOR REVISAR SOPORTES DE PAGO DE SEGURIDAD SOCIAL</t>
  </si>
  <si>
    <t>2455998</t>
  </si>
  <si>
    <t>ROJAS FLOREZ ALVARO ENRIQUE</t>
  </si>
  <si>
    <t>14:57:03</t>
  </si>
  <si>
    <t>79163220</t>
  </si>
  <si>
    <t>ROJAS CORTES S EN C</t>
  </si>
  <si>
    <t>CC 79163220</t>
  </si>
  <si>
    <t>8553334</t>
  </si>
  <si>
    <t>5275980</t>
  </si>
  <si>
    <t xml:space="preserve">CARRERA   8  190   52  TORRE  2  APARTAMENTO </t>
  </si>
  <si>
    <t>solicita revisar la incapacidad de fecha de inicio 25/01/2023 al 12/02/2023 ya que dicha incapacidad no cumple con los criterios descritos en el decreto 1427 de 2022 en su articulo 2.2.3.3.2 y por este motivo no fue cancelada por colpensiones</t>
  </si>
  <si>
    <t>SANTANILLA ARAMBURO ISABEL</t>
  </si>
  <si>
    <t>17:02:16</t>
  </si>
  <si>
    <t>29220474</t>
  </si>
  <si>
    <t>SANTANILLAARAMBUROISABEL</t>
  </si>
  <si>
    <t>CC 29220474</t>
  </si>
  <si>
    <t>2450281</t>
  </si>
  <si>
    <t>3188449009</t>
  </si>
  <si>
    <t>CL 7 24 52</t>
  </si>
  <si>
    <t>afiliada solicita pago de incapacidades relacionadas ya que no a podido tener acceso por internet</t>
  </si>
  <si>
    <t>[Record]</t>
  </si>
  <si>
    <t>2452527</t>
  </si>
  <si>
    <t>ZUÑIGA LABRADA JOHNN JAIRO</t>
  </si>
  <si>
    <t xml:space="preserve">  JHON JAIRO ZUÑIGA LABRADA</t>
  </si>
  <si>
    <t>94378561</t>
  </si>
  <si>
    <t>CC 94378561</t>
  </si>
  <si>
    <t>3158448973</t>
  </si>
  <si>
    <t>CRA 9 N 74 45</t>
  </si>
  <si>
    <t xml:space="preserve"> Fecha del Inconveniente (Dia/Mes/Año) : 24/05/2023 Lugar del Inconveniente:  CALI Persona que lo atendio: NINGUNA Medio por el que quiere la respuesta:  correspondencia : CRA 9 N 74 45  ..............................................  Resumen de la Queja:  SOLICITO EL PAGO DE INCAPACIDADES25-07-2022 AL 07-08-2022 POR 14 DIAS EIN3405167 Y LA INCAPACIDAD 04-08-2022 AL 08-08-2022 POR 5 DIAS EIN3405185</t>
  </si>
  <si>
    <t>Identificación Cotizante</t>
  </si>
  <si>
    <t>Incapacidad</t>
  </si>
  <si>
    <t>Fecha Inicio</t>
  </si>
  <si>
    <t>Causal de No Reconocimiento</t>
  </si>
  <si>
    <t>Fecha Notificación</t>
  </si>
  <si>
    <t>Estado del Pago</t>
  </si>
  <si>
    <t>Banco</t>
  </si>
  <si>
    <t>Tipo de Cuenta</t>
  </si>
  <si>
    <t>Número de Cuenta</t>
  </si>
  <si>
    <t>Valor Autorizado</t>
  </si>
  <si>
    <t>Fecha Transferencia</t>
  </si>
  <si>
    <t>N° de Radicación</t>
  </si>
  <si>
    <t>Fecha de Radicación</t>
  </si>
  <si>
    <t>2456380</t>
  </si>
  <si>
    <t>GARCIA  YULI CONSTANZA</t>
  </si>
  <si>
    <t>16:25:13</t>
  </si>
  <si>
    <t>REFORESTADORA D  REFORESTADORA DE LA COSTA SAS</t>
  </si>
  <si>
    <t>890110147</t>
  </si>
  <si>
    <t>CC 39948859</t>
  </si>
  <si>
    <t xml:space="preserve"> 3102806951</t>
  </si>
  <si>
    <t xml:space="preserve"> CL 4 SUR NRO 12 34 BR MIRADOR </t>
  </si>
  <si>
    <t>solotan validacion y pago de incapacidad</t>
  </si>
  <si>
    <t>2458039</t>
  </si>
  <si>
    <t>MOTORMAQ LIMITADA</t>
  </si>
  <si>
    <t>10:51:45</t>
  </si>
  <si>
    <t>MOTORMAQ LIMITA MOTORMAQ LIMITA MOTORMAQ LIMITADA</t>
  </si>
  <si>
    <t>830013267</t>
  </si>
  <si>
    <t>NT 830013267</t>
  </si>
  <si>
    <t>AV CL 3 NRO 23 45 37</t>
  </si>
  <si>
    <t>buen dia empresa solicita pago de incapacidades del sr WILSON ALEXANDER LEGUIZAMO cc 1053724606 ya que en la pagina les aparece que no existe relacion laboral.. no les han pagado las incapacidades se adjuntan incapacidades y documentos para su respectiva validacion y gestion</t>
  </si>
  <si>
    <t>2458303</t>
  </si>
  <si>
    <t>TOVAR ARTEAGA LUZ KARIME</t>
  </si>
  <si>
    <t>1085050114</t>
  </si>
  <si>
    <t>ATORRADO</t>
  </si>
  <si>
    <t>UNION TEMPORAL VALLEDUPAR CURUMANI</t>
  </si>
  <si>
    <t>CC 1085050114</t>
  </si>
  <si>
    <t>3017456001</t>
  </si>
  <si>
    <t>CL 8 KR 10 TRINI</t>
  </si>
  <si>
    <t>Luz Karime Tovar Arteaga CC 1.085.050.114 me dirijo a ustedes con el fin de solicitar por medio de derecho de peticion actualizacion de cuenta bancaria la que registra en nueva eps no esta disponible fue cambiada actualmente el numero de cuenta es 0316356369 BBVA para que me puedan realizar el pago de i incapacidad pendiente.</t>
  </si>
  <si>
    <t>2459147</t>
  </si>
  <si>
    <t>ESCOBAR VILLEGAS LINO DE JESUS</t>
  </si>
  <si>
    <t>16:31:01</t>
  </si>
  <si>
    <t xml:space="preserve">NA  REFORESTADORA Y MANUFACTURERA </t>
  </si>
  <si>
    <t>890929055</t>
  </si>
  <si>
    <t>CC 71557141</t>
  </si>
  <si>
    <t>3105553804</t>
  </si>
  <si>
    <t>CALLE 5 A 39 131</t>
  </si>
  <si>
    <t>PETICION2.1. Informar en respuesta a esta petición.. de manera precisa y concreta.. la negativa a reconocer lalicencia de paternidad del empleado LINO DE JESÚS ESCOBAR VILLEGAS.. identificado con cédulaNo. 71.557.141.2.2. Proceder de acuerdo a la ley.. a transcribir y montar al portal empleador.. la autorización para elrespectivo cobro de la misma.</t>
  </si>
  <si>
    <t>2459204</t>
  </si>
  <si>
    <t>LOZANO SALAZAR JULIETH STEPHANY</t>
  </si>
  <si>
    <t>17:20:58</t>
  </si>
  <si>
    <t>sa  INGENIERIA DAMON SAS</t>
  </si>
  <si>
    <t>901292694</t>
  </si>
  <si>
    <t>INGENIERIA DAMON SAS</t>
  </si>
  <si>
    <t>CC 1107086034</t>
  </si>
  <si>
    <t>DG 24 NRO 17D 14</t>
  </si>
  <si>
    <t>por derecho de peticion solicite se cancele licencia de maternidad deempleada en mencion</t>
  </si>
  <si>
    <t>2460499</t>
  </si>
  <si>
    <t>13:03:41</t>
  </si>
  <si>
    <t>Para solicitarles mi inconformidad de respuesta al pago de mis inconformidad.. yo apele el resultado de porvenir estoy inconforme con el porsentaje de perdida de discapaciad</t>
  </si>
  <si>
    <t>2460516</t>
  </si>
  <si>
    <t>CASTRO BRUNO MARIA CAMILA</t>
  </si>
  <si>
    <t>13:22:19</t>
  </si>
  <si>
    <t xml:space="preserve"> RAMBLER  RAMBLER INDUSTRIAS RAMBLER LTDA</t>
  </si>
  <si>
    <t>890911837</t>
  </si>
  <si>
    <t>CC 1007318427</t>
  </si>
  <si>
    <t xml:space="preserve"> 3718454</t>
  </si>
  <si>
    <t xml:space="preserve"> ITAGUI</t>
  </si>
  <si>
    <t>Empresa solicita el reconocimeinto e la incapacidad relacionada en oficio remisiorio.. de usuaria CC 1007318427-</t>
  </si>
  <si>
    <t>2455681</t>
  </si>
  <si>
    <t>PARRA GUTIERREZ DANYA PAOLA</t>
  </si>
  <si>
    <t>12:34:46</t>
  </si>
  <si>
    <t>1098778899</t>
  </si>
  <si>
    <t>EMPRESA SOCIAL DEL ESTADO CENT</t>
  </si>
  <si>
    <t>CC 1098778899</t>
  </si>
  <si>
    <t>7881905</t>
  </si>
  <si>
    <t>6490313</t>
  </si>
  <si>
    <t>CL 58 14A 04</t>
  </si>
  <si>
    <t xml:space="preserve">cotizante solicita validacion de los dx a los cuales se le emitio concepto de rehabilitacion </t>
  </si>
  <si>
    <t>2456963</t>
  </si>
  <si>
    <t>MARRUGO TAPIAS YEIMIS</t>
  </si>
  <si>
    <t xml:space="preserve">  CENTRO HOSPITALARIOA SERENA DE</t>
  </si>
  <si>
    <t>900482242</t>
  </si>
  <si>
    <t>CC 1143393677</t>
  </si>
  <si>
    <t>3014362881</t>
  </si>
  <si>
    <t>VIA AL MAR KM 8</t>
  </si>
  <si>
    <t xml:space="preserve"> Fecha del Inconveniente (Dia/Mes/Año) : 19/01/2023 Lugar del Inconveniente:  CARTAGENA Persona que lo atendio: PORTAL TRANSACCIONAL  Medio por el que quiere la respuesta:  correspondencia : VIA AL MAR KM 8 ..............................................  Resumen de la Queja:  BUENAS TARDES.. QUEREMOS SABER COMO RADICAR UNA INCAPACIDAD DE ENERO Y FEBRERO AÑO 2023 DE LA EXCOLABORADORA YEIMI MARRUGO CON CEDULA 1143393677.. QUIEN APARTIR DEL 1 DE ABRIL YA NO HACE PARTE DE NUESTRA COMPAÑIA PERO TENEMOS UNAS INCAPACIDADES PENDIENTES POR RADICAR PERO LA PAGINA NO ME DEJA PORQUE LA FUNCIONARIA NO APARECE ACTIVA. QUEREMOS DE SU COLABORACION QUEDAMOS ATENTOS GRACIAS </t>
  </si>
  <si>
    <t>2457008</t>
  </si>
  <si>
    <t>CAJA DE COMPENSACION FAMILIAR REGIONAL DEL ME</t>
  </si>
  <si>
    <t>11:49:18</t>
  </si>
  <si>
    <t>0  CAJA DE COMPENSACION FAMILIAR</t>
  </si>
  <si>
    <t>892000146</t>
  </si>
  <si>
    <t>COFREM</t>
  </si>
  <si>
    <t>NT 892000146</t>
  </si>
  <si>
    <t>AVENIDA 40  35A 19</t>
  </si>
  <si>
    <t>buenos dias.. cofrem solicita aclaracion de interrupcion de prorrogas radicado vo-ga</t>
  </si>
  <si>
    <t>2457592</t>
  </si>
  <si>
    <t>GRUPO SOMI SAS</t>
  </si>
  <si>
    <t xml:space="preserve">  GRUPO SOMI SAS</t>
  </si>
  <si>
    <t>901577730</t>
  </si>
  <si>
    <t>NT 901577730</t>
  </si>
  <si>
    <t>3223423</t>
  </si>
  <si>
    <t>CRA 14 19 14 CENTRO</t>
  </si>
  <si>
    <t xml:space="preserve"> Fecha del Inconveniente (Dia/Mes/Año) : 25/05/2023 Lugar del Inconveniente:  PORTAL Persona que lo atendio: DEPARTAMENTO DE CARTERA Medio por el que quiere la respuesta:  email : gruposomisas@gmail.com ..............................................  Resumen de la Queja:  CORDIAL SALUDO DESDE EL PASADO 18 DE ABRIL SOLICITE UN ESTADO DE CUENTA Y PAZ Y SALVO COMO EMPLEADOR DE LA EMPRESA SOMI S.A.S IDENTIFICADA CON NIT NO. 901577730-3. YA QUE SOLICITAMOS EL PAGO DE LA INCAPACIDAD NO.  0009177372 Y NOS DICEN QUE ESTAMOS EN MORA. REQUERIMOS INFORMACION DE CUAL ES LA SUPUESTA MORA ! GRACIAS CELULAR 3148500264</t>
  </si>
  <si>
    <t>2457730</t>
  </si>
  <si>
    <t>08/06/2023</t>
  </si>
  <si>
    <t>AGRICOLA EL RETIRO S.A.S</t>
  </si>
  <si>
    <t xml:space="preserve">  AGRICOLA EL RETIRO</t>
  </si>
  <si>
    <t>800059030</t>
  </si>
  <si>
    <t>NT 800059030</t>
  </si>
  <si>
    <t>CALLE 6 NO 10 14</t>
  </si>
  <si>
    <t xml:space="preserve"> Fecha del Inconveniente (Dia/Mes/Año) : 13/05/2020 Lugar del Inconveniente:  PRESTAIONES ECONOMICAS Persona que lo atendio: NADIE Medio por el que quiere la respuesta:  correspondencia : CALLE 6 NO 10 14 ..............................................  Resumen de la Queja:  BUEN DIA.. TENEMOS VARIAS INCAPACIDADES DE ESTE AÑO QUE NO HAN RECONOCIDO Y QUE NECESITAMOS SABER QUE PASO</t>
  </si>
  <si>
    <t>2457752</t>
  </si>
  <si>
    <t>MARTINEZ GIL FABIO HERNAN</t>
  </si>
  <si>
    <t>08:50:33</t>
  </si>
  <si>
    <t>71581369</t>
  </si>
  <si>
    <t>CC 71581369</t>
  </si>
  <si>
    <t>4992737</t>
  </si>
  <si>
    <t>CARRERA 71 NUMERO 15 23 belen las playas</t>
  </si>
  <si>
    <t>Solicita la cancelacion de tres incapacidades que quedan restando de demanda interpuesta de COLPENSIONES</t>
  </si>
  <si>
    <t>2457793</t>
  </si>
  <si>
    <t>ARCE BECERRA GLORIA AYDEE</t>
  </si>
  <si>
    <t xml:space="preserve">  JUAN DIEGO GALLEGO SANCHEZ</t>
  </si>
  <si>
    <t>1116446890</t>
  </si>
  <si>
    <t>CC 31495541</t>
  </si>
  <si>
    <t>2292627</t>
  </si>
  <si>
    <t>CALLE 14 14 15</t>
  </si>
  <si>
    <t xml:space="preserve"> Fecha del Inconveniente (Dia/Mes/Año) : 29/05/2023 Lugar del Inconveniente:  PORTAL WEB Persona que lo atendio: PORTAL WEB Medio por el que quiere la respuesta:  email : coandina2018sg.sst@gmail.com ..............................................  Resumen de la Queja:  CORDIAL SALUDOEL DÍA 29 DE MAYO DE 2023 RECIBO COMUNICACION INDICANDO QUE LA INCAPACIDAD A NOMBRE DE LA SEÑORA GLORIA ARCE BECERRA CC 31495541 NO ES POSIBLE SER PAGADA PUESTO QUE EL PERIODO 062023 AUN NO HA SIDO PAGADO.. SIN EMBARGO LA INCAPACIDAD NO CORRESPONDE AL PERIODO INDICADO.. PUES PERTENECE AL PERIODO 042023 052023 PERIODOS QUE YA FUERON PAGADOS. POR LO TANTO SOLICITO SU COLABORACIÓN EN LA CORRECIÓN Y RECONOCIMIENTO DE DICHA INCAPACIDAD</t>
  </si>
  <si>
    <t>2457843</t>
  </si>
  <si>
    <t>CANTILA LA 15 SAS</t>
  </si>
  <si>
    <t xml:space="preserve">  RUTH CUEVAS</t>
  </si>
  <si>
    <t>52218499</t>
  </si>
  <si>
    <t>NT 900906554</t>
  </si>
  <si>
    <t xml:space="preserve"> Fecha del Inconveniente (Dia/Mes/Año) : 19/05/2023 Lugar del Inconveniente:  BOGOTA Persona que lo atendio: NN Medio por el que quiere la respuesta:  correspondencia : CARRERA 13 82 49 ..............................................  Resumen de la Queja:  SE PONE CASO DE PAGO DE INCAPACIDAD DE COLABORADOR  Y ME ENVIAN ESTA RESPUESTA 1033702942 9046298 27/03/2023 17.PARA PROCEDER CON EL PAGO DE LA INCAPACIDAD O LICENCIA ESNECESARIO QUE REALICE EL PAGO DEL PERIODO O PERIODOSCAUSADOS EN QUE OCURRIÓ LA INCAPACIDAD O LICENCIA.FUNDAMENTO NORMATIVO CIRCULAR EXTERNA 011 DE 1995 DE LASUPERINTENDENCIA NACIONAL DE SALUD.. PARTE 5.UNA VEZ REALIZADOS LOS APORTES.. LA INCAPACIDAD O LICENCIA SERÁRETOMADA DE FORMA AUTOMÁTICA SIN QUE TENGA QUE REALIZARALGÚN TRÁMITE ADICIONAL.2023-04 2023-05 2075485497 9450825990MI 2023-05-11 RIESGO ADMINISTRADORADÍAS TARIFA IBC COTIZACIÓN AFP COLFONDOS 20 DIECISÉIS%$773..334 $123..800 AFPCOLFONDOS 10 DIECISÉIS%$656..092 $105..000 ARL ARL SURA20 0% $773..334 $0 ARL ARL SURA10 2.436% $656..092 $16..000 CCFCOLSUBSIDIO 200% $773..334$0 CCF COLSUBSIDIO 10 4% $656..092$26..300 EPS NUEVA EPS 20 4%$773..334 $31..000 EPS NUEVA EPS 104% $656..092 $26..300</t>
  </si>
  <si>
    <t>JIMENEZ HERRERA GONZALO</t>
  </si>
  <si>
    <t>11:15:31</t>
  </si>
  <si>
    <t>72154915</t>
  </si>
  <si>
    <t>CC 72154915</t>
  </si>
  <si>
    <t>3925267</t>
  </si>
  <si>
    <t>KR 16 81 18</t>
  </si>
  <si>
    <t>se solicita pago de incapacidad 9007486informa que esta en paz y salvo se le habia enviado respuesta Respetado(a) señor(a): Reciba un cordial saludo en nombre de NUEVA EPS S.A. Agradecemos su confianza al exponernos sus inquietudes. En respuesta a su comunicación en referencia y en concordancia con las normas que regulan y vigilan el sistema de Seguridad Social en Salud relacionamos las incapacidades para las cuales no se encontró procedente el reconocimiento económico por las razones que se exponen a continuación: Tipo Doc:CC - Nro: 72154915 - Incapacidad: 9007486 - F. Inicio: 01/10/2022 Causal de no reconocimiento: 3. No es posible efectuar el reconocimiento teniendo en cuenta que se encuentra o presentó mora en los aportes a salud .. los cuales debían ser cancelados de acuerdo con las fechas estipuladas en Decreto 1670 de 2007 . Fundamento Normativo Decreto 780 de 2016.. art.2.1.9.1</t>
  </si>
  <si>
    <t xml:space="preserve"> 2.1.9.3. Decreto 2353 de 2015.. art 71 y 73. Sí desea presentar aclaraciones relacionadas con el estado de los aportes puede remitirlos a la la Dirección de Cartera a través del correo electrónico cartera@nuevaeps.com.co. Observación: Periodo cotización: 10/2022</t>
  </si>
  <si>
    <t>DIAZ  JORGE ENRIQUE</t>
  </si>
  <si>
    <t>13:12:16</t>
  </si>
  <si>
    <t>16545974</t>
  </si>
  <si>
    <t>TRANSPORTES LA MAYORITARIA GUA</t>
  </si>
  <si>
    <t>CC 16545974</t>
  </si>
  <si>
    <t>3015737748</t>
  </si>
  <si>
    <t>3177940931</t>
  </si>
  <si>
    <t>KR 51A 92 38</t>
  </si>
  <si>
    <t>AFILIADO SOLICITA QUE SE GENEREN INCAPACIDADES DANDO CUMPLIMIENTO AL DECRETO 1427 DEL 2022 YA QUE COLPENSIONES NO LE HA PAGADO POR FALTA DEL CERTIFICADO CON TODA LA INFORMACION REQUERIDA.. SE ADJUNTA SOPORTE GRACIAS</t>
  </si>
  <si>
    <t>14:48:36</t>
  </si>
  <si>
    <t xml:space="preserve">PALLARES GUZMAN ELOIDA </t>
  </si>
  <si>
    <t>63459678</t>
  </si>
  <si>
    <t xml:space="preserve">APHB </t>
  </si>
  <si>
    <t>3115986060</t>
  </si>
  <si>
    <t>BARRIO CRISTO REY MZ D CASA 90</t>
  </si>
  <si>
    <t xml:space="preserve">solicita pago de incapacidades 8907832-9004176- ya que segun suepra los 540 dias </t>
  </si>
  <si>
    <t>RUEDA GONZALEZ MARIANA</t>
  </si>
  <si>
    <t>17:04:32</t>
  </si>
  <si>
    <t>53088007</t>
  </si>
  <si>
    <t>JARDINES DEL APOGEO LTDA</t>
  </si>
  <si>
    <t>CC 53088007</t>
  </si>
  <si>
    <t>3282727</t>
  </si>
  <si>
    <t>3203017747</t>
  </si>
  <si>
    <t>FINCA SAN LUIS VEREDA LAGUNITA MOCHUELO ALTO</t>
  </si>
  <si>
    <t xml:space="preserve">LUGAR DE LOS HECHOS:prestaciones económicas FECHA DE LO SUCEDIDO: 02/05/2023MOTIVO POR EL CUAL RADICA LA QUEJA: no pago de la incapacidad ESPECIALIDAD (SI ES PARA CONSULTA O AGENDAMIENTO SEGÚN APLIQUE):no pago de la incapacidad RESUMEN DE LOS SUCEDIDO (PUNTUAL): usuario con las incapacidad 7727422/7758794/7882443/7938033/8789596 a lo cual no fue generado el pago.. el dia 04/05/2023 se le genero la respuesta indicando que se le notificara respuesta al aportan-te el 15 días hábiles a lo cual la usuaria indica que tiene demandas e indica que toda la respuesta debe llegarle a la usuario.. usuaria indica que no le han hecho trasferencia ni notificación del pago de las incapacidades.. usuario inicia que necesita respuesta y el pago de ellas como indica la demanda colocada </t>
  </si>
  <si>
    <t>09/06/2023</t>
  </si>
  <si>
    <t>CLINKER TRANSPORTES SAS</t>
  </si>
  <si>
    <t>07:39:10</t>
  </si>
  <si>
    <t>CLINKER  CLINKER TRANSPORTES SAS</t>
  </si>
  <si>
    <t>900529211</t>
  </si>
  <si>
    <t>JRICO</t>
  </si>
  <si>
    <t>NT 900529211</t>
  </si>
  <si>
    <t>3014816384</t>
  </si>
  <si>
    <t>KM 4 AUT CAFE MADRID + 180</t>
  </si>
  <si>
    <t>empresa solicita pago de las incapacidades relacionadas en listado adjunto</t>
  </si>
  <si>
    <t>2452113</t>
  </si>
  <si>
    <t>TORRES AVILA LINDA NATALIA</t>
  </si>
  <si>
    <t>16:21:31</t>
  </si>
  <si>
    <t>OPER METALMECAN OPER METALMECAN OPER METALMECANICAS CIVILES Y</t>
  </si>
  <si>
    <t>900821567</t>
  </si>
  <si>
    <t>LJROMEROC</t>
  </si>
  <si>
    <t>CLINICA VILLANUEVA LTDA</t>
  </si>
  <si>
    <t>CC 1006554738</t>
  </si>
  <si>
    <t>1234567</t>
  </si>
  <si>
    <t>OPER METALMECANICAS CIVILES</t>
  </si>
  <si>
    <t xml:space="preserve">solicita el pago de la incapcidad de LICENCIA DEMATERNIDAD  ya que genero oportinamente los pagos y le estan negando el pago. </t>
  </si>
  <si>
    <t>2454085</t>
  </si>
  <si>
    <t>CASTRO BORRERO CLAUDIO ENRIQUE</t>
  </si>
  <si>
    <t>16:27:29</t>
  </si>
  <si>
    <t>8791255</t>
  </si>
  <si>
    <t>MAQUICUEROS SAS</t>
  </si>
  <si>
    <t>CC 8791255</t>
  </si>
  <si>
    <t>3059879</t>
  </si>
  <si>
    <t>3015206394</t>
  </si>
  <si>
    <t>CALLE3 57 40</t>
  </si>
  <si>
    <t>SOLICITUDES:1. Solicito sean certificada las incapacidades de acuerdo al decreto 1427 del 29 de julio del 2022.2. Solicito hagan un documento aclarativo para ser presentado ante COLPENSIONES.3. Solicito el récord total de mis incapacidades emitidas por esta EPS</t>
  </si>
  <si>
    <t>2454989</t>
  </si>
  <si>
    <t>08:29:03</t>
  </si>
  <si>
    <t xml:space="preserve">INFORMACIÓN  PUBLIK TECNOLOGIAS </t>
  </si>
  <si>
    <t>ANMORENOC</t>
  </si>
  <si>
    <t>3154444347</t>
  </si>
  <si>
    <t>CALLE 5A # 43 B 25</t>
  </si>
  <si>
    <t>Se solicita a la NUEVA EPS nuevamente pagar las incapacidades y/o Licencias dematernidad de la señora MARIA FERNANDA VASCO MUÑOZ que a continuación enumero: 8938929 - 8825051 - 8779282 - 8729546 - 8637641.</t>
  </si>
  <si>
    <t>2455009</t>
  </si>
  <si>
    <t>ARISMENDI SALAS LUIS FERNANDO</t>
  </si>
  <si>
    <t>08:45:09</t>
  </si>
  <si>
    <t>BENITEZ ESTEPA SONIA LUCIA</t>
  </si>
  <si>
    <t>24099148</t>
  </si>
  <si>
    <t>NAROJAS</t>
  </si>
  <si>
    <t>PT 5231026</t>
  </si>
  <si>
    <t>8852370</t>
  </si>
  <si>
    <t>CR 23 18 22</t>
  </si>
  <si>
    <t>Solicito a la Nueva Eps se reconozca y pague las prestaciones economicas por incapacidad del empleado Luis Fernando Arismendi Salas con numero de incapacidad 8185135 por el valos de $ 500.000 por enfermedad general. Tambien se haga devulucion de los aportes por duplicidad de pagos: Numero Planilla: 7833471580Fecha de Pago: 06/05/2022Empleado: Luis Fernando Arismendi Identificacion: PE 824623725101991 Perido Cotizado: mayo 2022Valor: $ 40.000 Solicito que estos pagos sean realizados a la cuenta de ahorros Bancolombia # 31776518479 a nombre de Sonia Lucia Benistez Estepa.</t>
  </si>
  <si>
    <t>2455056</t>
  </si>
  <si>
    <t>PERAZA GUANARE MARTHA IDALY</t>
  </si>
  <si>
    <t>09:24:17</t>
  </si>
  <si>
    <t>1116803794</t>
  </si>
  <si>
    <t>UNION TEMPORAL INGENIERIA ARAU</t>
  </si>
  <si>
    <t>CSIERRAD</t>
  </si>
  <si>
    <t>CC 1116803794</t>
  </si>
  <si>
    <t>8854917</t>
  </si>
  <si>
    <t>3217362245</t>
  </si>
  <si>
    <t>CL 3 NRO 26 132 BR CENTRO</t>
  </si>
  <si>
    <t>cordial saludoderecho de petecion para reconocimiento y pago de licencia de maternidadmediante el presente me permito  solicitar el reconocimiento y pago de mi licencia de maternidad directamente a mi cuenta bancaria teniendo en cuenta que la que la cuenta bancaria de la empresa la cual realizo los aportes al sistema de seguridad  social en salud se encuentra EMBARGADA razon por la cual es inviableme permito recordar que mediante3 radicacion EIN3806473 antte la nueva eps se encentra mi licencia de maternidad radicada.agradezco su atencion en el presente tramite teniendo en cuenta el reconocimiento y pago de mi licencia de maternidadanezo soportes.</t>
  </si>
  <si>
    <t>2455170</t>
  </si>
  <si>
    <t>CONSORCIO INTEGRACION MCD SOCIAL</t>
  </si>
  <si>
    <t>10:47:45</t>
  </si>
  <si>
    <t>CONSORCIO INTEG  CONSORCIO INTEGRACION MCD SOCI</t>
  </si>
  <si>
    <t>901661802</t>
  </si>
  <si>
    <t>NT 901661802</t>
  </si>
  <si>
    <t>6250314</t>
  </si>
  <si>
    <t>cra 1 # 32 - 93 ofc 908</t>
  </si>
  <si>
    <t xml:space="preserve">empresa que pide claridad con pagos de incapacidades y valores cancelados </t>
  </si>
  <si>
    <t>2455728</t>
  </si>
  <si>
    <t>URIBE URIBE JOHAN FERNANDO</t>
  </si>
  <si>
    <t>13:24:40</t>
  </si>
  <si>
    <t xml:space="preserve">fff  ALPINA PRODUCTOS ALIMENTICIOS </t>
  </si>
  <si>
    <t>860025900</t>
  </si>
  <si>
    <t>CC 1035831461</t>
  </si>
  <si>
    <t>fff</t>
  </si>
  <si>
    <t>ffff</t>
  </si>
  <si>
    <t xml:space="preserve">se acerca mensajero indicando segundo dp por pago de prestaciones economicas </t>
  </si>
  <si>
    <t>MEJIA MINA EDNER DAYR</t>
  </si>
  <si>
    <t>13:26:24</t>
  </si>
  <si>
    <t>d  ALPINA PRODUCTOS ALIMENTICIOS</t>
  </si>
  <si>
    <t>CC 76141251</t>
  </si>
  <si>
    <t>f</t>
  </si>
  <si>
    <t>2453930</t>
  </si>
  <si>
    <t>REYES  GRACIELA</t>
  </si>
  <si>
    <t xml:space="preserve">  WHITE SERVICES SAS</t>
  </si>
  <si>
    <t>900840044</t>
  </si>
  <si>
    <t>CC 39639428</t>
  </si>
  <si>
    <t>3188496518</t>
  </si>
  <si>
    <t>KR 11 75 71</t>
  </si>
  <si>
    <t xml:space="preserve"> Fecha del Inconveniente (Dia/Mes/Año) : 28/08/2022 Lugar del Inconveniente:  NUEVA EPS Persona que lo atendio: NUEVA EPS Medio por el que quiere la respuesta:  email : ANALISTAADMINISTRATIVO.RELACIONESLABORALES@WHITESERVICES.CO ..............................................  Resumen de la Queja:  BUEN DIA.. CORDIAL SALUDO.SOLCITO SU COLABORACION EN LA VALIDACION DEL ESTADO DEL PROCESO DE SOLICITUD DE RECONOCIMIENTO ECONOMICO DE LA INCAPACIDAD DE LA SEÑORA GRACIELA REYES CC 39639428  FECHA DE INICIO 28/08/2022 HASTA 26/09/2022.. PARA LA CUAL SE ENVIO LA CARTA DE INTERRUPCION DE PRORROGAS EL 20 DE ABRIL AL CORREO REFERENCIADO EN LA RESPUESTA AL PQR ANTERIOR.. CONFIRMANDO EL NUMERO DE RADICADO VO-GRC-DPE-1871517.. ADICIONAL ADJUNTO INCAPACIDAD TRANSCRITA Y AUTORIZADA POR LA EPS CON NÚMERO DE AUTORIZACIÓN 1698303 Y NÚMERO DE INCAPACIDAD 0008304325.AGRADEZCO NOS PUEDAN INDICAR LA RESPUESTA PERTINENTE. MUCHAS GRACIAS.</t>
  </si>
  <si>
    <t>2454008</t>
  </si>
  <si>
    <t>PULGARIN VALLADALES YESIKA ALEJANDRA</t>
  </si>
  <si>
    <t xml:space="preserve">  JUAN GRIJALBA</t>
  </si>
  <si>
    <t>79750152</t>
  </si>
  <si>
    <t>CC 1049645473</t>
  </si>
  <si>
    <t>3135119987</t>
  </si>
  <si>
    <t>SAMACA SECTOR LA FABRICA</t>
  </si>
  <si>
    <t xml:space="preserve"> Fecha del Inconveniente (Dia/Mes/Año) : 25/04/2023 Lugar del Inconveniente:  SAMACÁ Persona que lo atendio: NUEVA EPS Medio por el que quiere la respuesta:  email : carbonerasycoquesas@hotmail.com ..............................................  Resumen de la Queja:  LA SEÑORA YESIKA ALEJANDRA PULGARIN VALLADALES IDENTIFICADA CON CC N° 1049645473.. PRESENTA DOS INCAPACIDADES CON USTEDES.. LAS CUALES TIENEN EL NUMERO DE RADICADO # 458972 CON FECHA DE RADICACION EL 20 DE ABRIL DEL AÑO 2023 Y #443762 CON FECHA DE RADICADO EL 11 DE ABRIL DE 2023.. DICHAS INCAPACIDADES A LA FECHA NO HAN SIDO CANCELADAS.. Y SOLICITO DE MANERA ATENTA Y CORDIAL DICHAS INCAPACIDADES SEAN CANCELADAS.. TENIENDO EN CUENTA QUE LA SEÑORA EN MENCION.. LABORO CON LA EMPRESA COQUES EL PEDREGAL SAS HASTA EL DIA 30 DE ABRIL.. Y LA EPRESA CANCELO LAS INCAPACIDADES ANTERIORMENTE MENCIONADAS.. POR LO CUAL SE SOLICITA EL REINTEGRO DEL VALOR A LA EMPRESA POR PARTE DE LA EPS NUEVA EPS.</t>
  </si>
  <si>
    <t>2454010</t>
  </si>
  <si>
    <t>MONSALVE DURANGO EDISON</t>
  </si>
  <si>
    <t>15:31:38</t>
  </si>
  <si>
    <t>LUIS NAPOLEON CALDERON MENDOZ COMERCIAL LUIS XV</t>
  </si>
  <si>
    <t>5129014</t>
  </si>
  <si>
    <t>CC 77174681</t>
  </si>
  <si>
    <t>3176417642</t>
  </si>
  <si>
    <t xml:space="preserve">CRA 7A NO. 19A-10 </t>
  </si>
  <si>
    <t>COMERCIAL LUIS WV.. solicita el pago de la incapacidad del cotizante EDINSON MONSALVE DURANGO.. CC 77174681.. incapacidad no. 0008282908 y autorizacion no. 1695052.. la cual es de 15 dias de incapacidad. Debido a que el empleado se retiro hace poco de la entidad por lo tanto no se encuentra bajo la razon social.. de la mismo forma no se ha logradp solicitar el pago bajo el portal de la nueva eps.. porque no se encuentra empleado en la base de datos.</t>
  </si>
  <si>
    <t>2454160</t>
  </si>
  <si>
    <t>CHICANGANA ACHIPIZ YOLY MELISSA</t>
  </si>
  <si>
    <t>CC 1070015226</t>
  </si>
  <si>
    <t xml:space="preserve"> Fecha del Inconveniente (Dia/Mes/Año) : 25/05/2023 Lugar del Inconveniente:  BOGOTÁ Persona que lo atendio: . Medio por el que quiere la respuesta:  correspondencia : CRA 74B 52A 69 ..............................................  Resumen de la Queja:  BUEN DÍARADICAMOS UNA INCAPACIDAD DE YOLY MELISSA CHICANGANA ACHIPIZ IDENTIFICADO CON CC 1070015226 CON FECHA INICIO 09/03/2023 Y FECHA FINAL 13/03/2023 Y AUN NO HA SIDO AUTORIZADA Y PAGADAQUEREMOS SABER EL MOTIVO.CORDIALMENTE GRACIAS</t>
  </si>
  <si>
    <t>2454196</t>
  </si>
  <si>
    <t>17:29:11</t>
  </si>
  <si>
    <t>0 0 RAMA JUDICIAL DIRECCION EJECUT</t>
  </si>
  <si>
    <t>En atencion al oficio VO-GA-DGO 2431385-23 del 18/05/2023 mediante el cual se da respuesta al oficio DESAJVAO23-654 DEL 08/05/2023 me permito manifestar lo siguiente:a la fecha de licencia de maternidad de la sr Luz hernandez cc 1098604622 .. resulta incoherente lo expuesto..  tomaron el valor inicial IBC puesto que para la fecha la servidora se encontraba  en la seccional Valledupar.. el valor que se debió tomar fue 6.530.706 y no el 3.348.647.solicita se reliquide la licencia de maternidad</t>
  </si>
  <si>
    <t>2455155</t>
  </si>
  <si>
    <t xml:space="preserve"> Fecha del Inconveniente (Dia/Mes/Año) : 26/05/2023 Lugar del Inconveniente:  SOLICITUD RECONOCIMIENTO INCAPACIDADES Persona que lo atendio: NN Medio por el que quiere la respuesta:  email : vanessa.estrada@sintracontexa.com ..............................................  Resumen de la Queja:  CORDIAL SALUDO..SOLICITO RESPUESTA DEL CASO VO-GRC-DPE-1962304 EN EL CUAL SOLICITO EL RECONOCIMIENTO DE LA INCAPACIDAD NRO. 8684510 DEL AFILIADO IVAN DARIO LONDONO LUJAN C.C 71673635.. USTEDES SOLICITARON  UN CERTIFICADO DEL TIEMPO QUE NO LABORÓ EL AFILIADO.. YA QUE SE ENCONTRABA EN VACACIONES. SE ENVIO EL PASADO 09 DE MARZO DE 2023 AL CORREO DOCUMENTO.SOPORTE@NUEVAEPS.COM.CO Y HASTA EL MOMENTO NO TENGO RESPUESTA POR PARTE DE USTEDES.ESTARÉ ATENTA A UNA PRONTA RESPUESTA.. MUCHAS GRACIAS</t>
  </si>
  <si>
    <t>2455194</t>
  </si>
  <si>
    <t>CALLE 29 N 52  115</t>
  </si>
  <si>
    <t xml:space="preserve"> Fecha del Inconveniente (Dia/Mes/Año) : 26/05/2023 Lugar del Inconveniente:  MEDELLIN Persona que lo atendio: NUEVA EPS Medio por el que quiere la respuesta:  correspondencia : CALLE 29 N 52  115 ..............................................  Resumen de la Queja:  BUENOS DÍASSOLICITO POR FAVOR REALIZAR EL RECONOCIMIENTO ECONÓMICO DE LAS INCAPACIDADES DEL SEÑOR PABON CANTILLO CARLOS AUGUSTO.. IDENTIFICADO CON CC 12637417.. LAS CUALES COMPRENDEN DEL 13 AL 15 DE JULIO DE 2018 (EN ESTADO AUTORIZADA) Y DEL 18 AL 24 DE ABRIL DE 2020 (EN ESTADO TRANSCRITA). LA INCAPACIDAD DEL 2020 SE ENCUENTRA NEGADA POR PERIODOS MÍNIMOS DE COTIZACIÓN.. PERO EL COLABORADOR TUVO APORTES DE SEGURIDAD SOCIAL DE 30 DÍAS ANTERIOR AL EVENTO DE LA INCAPACIDAD. INGRESO EL 26 DE FEBRERO DE 2020.FAVOR REVISAR SOPORTES DE PAGO DE SEGURIDAD SOCIAL</t>
  </si>
  <si>
    <t>2455280</t>
  </si>
  <si>
    <t>CARVAJAL TECNOLOGIA Y SERVICIOS SAS</t>
  </si>
  <si>
    <t xml:space="preserve">  CARVAJAL TECNOLOGIA Y SERVICIO</t>
  </si>
  <si>
    <t>890321151</t>
  </si>
  <si>
    <t>NT 890321151</t>
  </si>
  <si>
    <t>3127661668</t>
  </si>
  <si>
    <t>SANTA MONICA AV 6</t>
  </si>
  <si>
    <t xml:space="preserve"> Fecha del Inconveniente (Dia/Mes/Año) : 25/05/2023 Lugar del Inconveniente:  NO APLICA Persona que lo atendio: NO APLICA Medio por el que quiere la respuesta:  correspondencia : SANTA MONICA AV 6 ..............................................  Resumen de la Queja:  CORDIAL SALUDOUNA VEZ VALIDAS LAS SIGUIENTES INCAPACIDADES EVIDENCIO QUE SE ENCUENTRAN TRANSCRITAS Y LIQUIDADAS PERO NO HAN SIDO CANCELADAS.. POR LO ANTERIOR REQUIERO EL RECONOCMIENTO ECONOMICO PERTINENTE.NO. DE INCAPACIDAD7442438773434584801789068618MUCHAS GRACIAS</t>
  </si>
  <si>
    <t>2455970</t>
  </si>
  <si>
    <t xml:space="preserve"> Fecha del Inconveniente (Dia/Mes/Año) : 01/05/2022 Lugar del Inconveniente:  VIRTUAL Persona que lo atendio: VIRTUAL Medio por el que quiere la respuesta:  email : operaciones@sabinaconsultores.com ..............................................  Resumen de la Queja:  CORDIAL SALUDOSOLICITAMOS AMABLEMENTE PROCEDER CON LIQUIDACIÓN Y PAGO DE LAS SIGUIENTES INCAPACIDADES.. TODA VEZ QUE NO CUENTAN CON TRANSFERENCIA NI NEGACION A LA FECHA:CC1037601054RIOS ARANGO JUAN ESTEBAN9/02/202122/02/20216776050CC7254126LOPEZ MARTINEZ OSCAR ALFONSO15/03/202123/03/20216776491CC71055411COSSIO RODRIGUEZ IVAN DARIO26/05/20214/06/20217067681CC1039886640TOBON ESTRADA JUAN ESTEBAN29/05/20217/06/20217130549CC1121873346TRUJILLO TORRES JHON JAIRO5/06/202112/06/20217128968CC88167066BOTIA URIBE LUIS JESUS13/06/202112/07/20216950452GRACIAS POR LA ATENCION PRESTADA</t>
  </si>
  <si>
    <t>2453222</t>
  </si>
  <si>
    <t>MACHADO SERNA JHOAN ALEXANDER</t>
  </si>
  <si>
    <t xml:space="preserve">  TABARES CONSTRUCCIONES SAS</t>
  </si>
  <si>
    <t>9003343880</t>
  </si>
  <si>
    <t>CC 1017160049</t>
  </si>
  <si>
    <t>2661068</t>
  </si>
  <si>
    <t>CRA 43 A 10 47 OFC 207</t>
  </si>
  <si>
    <t xml:space="preserve"> Fecha del Inconveniente (Dia/Mes/Año) : 25/05/2023 Lugar del Inconveniente:  MEDELLIN Persona que lo atendio: NUEVA EPS Medio por el que quiere la respuesta:  correspondencia : CRA 43 A 10 47 OFC 207 ..............................................  Resumen de la Queja:  SE SOLICITA REALIZAR LOS PAGOS DE INCAPACIDAD DIRECTAMENTE AL SEÑOR JOHAN MACHADO CC 1017160049 DESDE EL DIA 28/04/2023 HASTA EL DIA 24/05/2023 SEGUN FALLO DE TUTELA 050013333035 202300174-00 SENTENCIA N° 158 DE 2023</t>
  </si>
  <si>
    <t>2453288</t>
  </si>
  <si>
    <t>PARRA PEÑALOZA DIANA MARIA</t>
  </si>
  <si>
    <t>CC 60447669</t>
  </si>
  <si>
    <t xml:space="preserve"> Fecha del Inconveniente (Dia/Mes/Año) : 25/05/2023 Lugar del Inconveniente:  BOGOTÁ Persona que lo atendio: . Medio por el que quiere la respuesta:  correspondencia : CRA 74B 52A 69 ..............................................  Resumen de la Queja:  BUEN DÍARADICAMOS UNA INCAPACIDAD DE DIANA MARIA PARRA PEÑALOZA IDENTIFICADA CON CC 60447669 CON FECHA INICIO 11/04/2023 Y FECHA FINAL 13/04/2023 Y AUN NO HA SIDO AUTORIZADA Y PAGADAQUEREMOS SABER EL MOTIVO.CORDIALMENTE GRACIAS</t>
  </si>
  <si>
    <t>2460421</t>
  </si>
  <si>
    <t>TOVAR RODRIGUEZ YEIMY LORENA</t>
  </si>
  <si>
    <t>12:03:10</t>
  </si>
  <si>
    <t>JENESANO  MUNICIPIO DE JENESANO</t>
  </si>
  <si>
    <t>CC 1057463489</t>
  </si>
  <si>
    <t>3204768976</t>
  </si>
  <si>
    <t>hechos:1. La señora MARIA TERESA SIMANCA RIVERA – representante legal de laasociación de padres de familia de los Hogares Comunitarios de Bienestar Familiar Jenesano.. señala que su agente educativo la señora YEIMYLORENA TOVAR RODRIGUEZ.. identificada con cédula de ciudadanía Nª1.057.463.489.. se encuentra afiliado y activo a la entidad NUEVA EPS.. como COTIZANTE ACTIVO.2. Que la señora YEIMY LORENA TOVAR RODRIGUEZ.. es funcionaria ACTIVA DEla asociación de padres de familia de los Hogares Comunitarios de Bienestar Familiar Jenesano.3. Que la señora YEIMY LORENA TOVAR RODRIGUEZ.. se encuentra en licenciade maternidad y por consiguiente solicita su respetivo reconocimiento ypago de dicha licencia correspondiente año mes de marzo año 2023. .4. Que la señora MARIA TERESA SIMANCA RIVERA – representante legal dela asociación de padres de familia de los Hogares Comunitarios de Bienestar Familiar Jenesano.. ha solicitado el reconocimiento y pago de la licencia de maternidad correspóndete al mes de marzo año 2023 a favorde la señora YEIMY LORENA TOVAR RODRIGUEZ.. licencia que a la fecha noha sido reconocida por parte de La entidad NUEVA EPS.5. La señora MARIA TERESA SIMANCA RIVERA.. señala que la entidad NUEVAEPS.. se ha sustraído de sus obligaciones a no pagar la licencia dematernidad correspóndete al mes de marzo año 2023 a favor de la señoraYEIMY LORENA TOVAR RODRIGUEZ.. aludiendo que en respuesta a sucomunicación.. le informamos que el aporte correspondiente al periodode Marzo 2023 fue cancelado de forma extemporánea o se encuentra enmora.Mes de cotización: Marzo 2023Fecha Limite de Pago: 14/03/2023Fecha de pago: 15/03/2023N° de planilla: 25897712Por lo anterior no es posible efectuar el reconocimiento económico dela licencia 8905062 a nombre del afiliado YEIMY LORENA TOVAR RODRIGUEZ identificado con número de cedula 1057463489.. de acuerdocon lo establecido en el Artículo 2.2.3.2.1 del Decreto 1427 del 29 de Julio de 2022.. el cual establece lo siguiente:…” Habrá lugar al reconocimiento de la licencia de maternidad siempre ycuando el pago de la totalidad de las cotizaciones correspondientes alperiodo de gestación se haya realizado máximo en la fecha límite de pago del periodo de cotización en el que inicia la licencia junto con sus intereses de mora.. cuando haya lugar…”6. Que es obligación de la entidad Nueva EPS.. para con sus afiliados reconocer y pagar la licencia de maternidad.. toda vez que no es error del afiliado.7. Que se hace necesario que la entidad Nueva EPS.. reconozca y pague lalicencia de maternidad correspondiente al mes de MARZO AÑO 2023 afavor de la señora YEIMY LORENA TOVAR RODRIGUEZ identificado connúmero de cedula 1057463489.. toda vez que es madre cabeza de hogar ydepende de ello para sufragar las necesidades básicas de su familia. PETICIÓNEn este orden de ideas.. se solicita a la entidad Nueva EPS.. se reconozca ypagué la licencia de maternidad correspondiente al mes de MARZO AÑO2023 a favor de la señora YEIMY LORENA TOVAR RODRIGUEZ identificadocon número de cedula 1057463489</t>
  </si>
  <si>
    <t>2461013</t>
  </si>
  <si>
    <t>RAMIREZ ESTEBAN LUIS RONNY</t>
  </si>
  <si>
    <t>16:47:54</t>
  </si>
  <si>
    <t>NA  ALCALDIA DE GARZON</t>
  </si>
  <si>
    <t>891180022</t>
  </si>
  <si>
    <t>CC 79482680</t>
  </si>
  <si>
    <t>8332000</t>
  </si>
  <si>
    <t>2461029</t>
  </si>
  <si>
    <t>JIMENEZ RIVERA JAIRO ALBERTO</t>
  </si>
  <si>
    <t>17:01:43</t>
  </si>
  <si>
    <t>CARDENAS GUZMAN LUIS CARLOS</t>
  </si>
  <si>
    <t>1110552657</t>
  </si>
  <si>
    <t>CC 5821679</t>
  </si>
  <si>
    <t>3012856387</t>
  </si>
  <si>
    <t>KR 25 NRO  7 19</t>
  </si>
  <si>
    <t xml:space="preserve">RECLAMACIÓN DE PAGO DE INCAPACIDADES MÉDICAS POR ENFERMEDAD GENERAL </t>
  </si>
  <si>
    <t>ZAPATA TAPIAS DAVID ELIAS</t>
  </si>
  <si>
    <t>16:37:38</t>
  </si>
  <si>
    <t>98464398</t>
  </si>
  <si>
    <t>DIEGO MAURICIO CARDONA RODRIGU</t>
  </si>
  <si>
    <t>CC 98464398</t>
  </si>
  <si>
    <t>8284663</t>
  </si>
  <si>
    <t>6042732563</t>
  </si>
  <si>
    <t>KR 51 A 45 98 SECTOR ESCUELA</t>
  </si>
  <si>
    <t>se solicita  transcribir incapacidadesque se han expedido  de  el dia 181 se  expidan con  el decreto 1427 del 29 julioi del 2022 se anexa  solicitud</t>
  </si>
  <si>
    <t>EFICACIA VITAL S A S</t>
  </si>
  <si>
    <t>08:30:40</t>
  </si>
  <si>
    <t>EFICACIA VITAL   EFICACIA VITAL S A S</t>
  </si>
  <si>
    <t>901451083</t>
  </si>
  <si>
    <t xml:space="preserve"> eficacia.vital.sas@gmail.com</t>
  </si>
  <si>
    <t>NT 901451083</t>
  </si>
  <si>
    <t xml:space="preserve"> 3105042917</t>
  </si>
  <si>
    <t xml:space="preserve"> KR 29 42 24 AP 404 BARRIO SOTOMAYOR</t>
  </si>
  <si>
    <t xml:space="preserve">SOLICITA EL PAGO DE LAS INCAPACIDADES # 8570235.. 9114821.. 8709906 Y 712738 YA QUE A LA FECHA NO HAN SIGO CANCELADAS. </t>
  </si>
  <si>
    <t>BENAVIDES SUAREZ BRAYAN BAID</t>
  </si>
  <si>
    <t>08:32:25</t>
  </si>
  <si>
    <t>TEC ZF SAS  TEC ZF SAS</t>
  </si>
  <si>
    <t>901267524</t>
  </si>
  <si>
    <t>CC 1073522004</t>
  </si>
  <si>
    <t>7799090</t>
  </si>
  <si>
    <t xml:space="preserve"> kil 1 via siberia</t>
  </si>
  <si>
    <t xml:space="preserve">empresa TEC ZF SAS coin nit 901267524 solicita vaidar incapacidades de dos afuliados brayan benavides y  miguel angel  muñetpon se radica la solicitud </t>
  </si>
  <si>
    <t>CARDONA GUTIERREZ INES MARIA</t>
  </si>
  <si>
    <t xml:space="preserve">  LA NUESTRA SAS</t>
  </si>
  <si>
    <t>900527205</t>
  </si>
  <si>
    <t>CC 23108744</t>
  </si>
  <si>
    <t>3144182224</t>
  </si>
  <si>
    <t>CALLE 37 13 48</t>
  </si>
  <si>
    <t xml:space="preserve"> Fecha del Inconveniente (Dia/Mes/Año) : 01/05/2023 Lugar del Inconveniente:  BUCARAMANGA Persona que lo atendio: PRESTACION ECONOMICA Medio por el que quiere la respuesta:  correspondencia : CALLE 37 13 48 ..............................................  Resumen de la Queja:  BUENOS DIAS.. AGRADEZCO POR FAVOR CANCELAR LA PRESTACION ECONOMICA DE LA INCAPACIDAD DE LA TRABAJADORA INES MARIA CARDONA CON CC 23108744.. INCAPACIDAD DEL 06 DE FEBRERO.. QUE NO HAN PAGADO PUESTO QUE CUMPLIA 18O DIAS DE INCAPACIDAD PERO EL FONDO DE PENSION NO SE HACE RESPONSABLE POR QUE LA EPS LAS REMITIO TARDE Y SI LAS ENVIARON TARDE FUE PORQUE ME RECHARAZON VARIAS VECES LA TRANSCRIPCION POR LA PLATAFORMA TENEMOS EVIDENCIA DEL MAL PROCEDER.. AGRADECEMOS POR FAVOR EL PRONTO PAGO DE LA INCAPACIDAD PARA NO REQUERIR EN TUTELAS Y DERECHOS DE PETICION ANTE EL MINISTERIO DE SALUD.</t>
  </si>
  <si>
    <t>2459878</t>
  </si>
  <si>
    <t>BUITRAGO MARTINEZ LUZ STHER</t>
  </si>
  <si>
    <t>09:40:28</t>
  </si>
  <si>
    <t>CARMEN  CALA DE ORTIZ CARMEN</t>
  </si>
  <si>
    <t>37833324</t>
  </si>
  <si>
    <t>CC 37652002</t>
  </si>
  <si>
    <t xml:space="preserve"> 3012330021</t>
  </si>
  <si>
    <t>CL 14 NRO 135 125</t>
  </si>
  <si>
    <t>Buen dia.. empleador solicita pago de incapacidades 8647894 y 8666613 devuelta por la causal tiempo minimo de cotizacion. se adjuntan soportes de ingreso a la empresa la cual indican que no cuentan con ningun reporte de retiro de parte del afiliado.. favor dar rta al correo: orcal74@hotmail.com</t>
  </si>
  <si>
    <t>2460099</t>
  </si>
  <si>
    <t>DIAZ SOLARTE MARIA ISABEL</t>
  </si>
  <si>
    <t>10:11:08</t>
  </si>
  <si>
    <t>rama judicial  RAMA JUDICIAL NARIÑO</t>
  </si>
  <si>
    <t>800165872</t>
  </si>
  <si>
    <t>CC 59826189</t>
  </si>
  <si>
    <t xml:space="preserve"> 3006653980</t>
  </si>
  <si>
    <t xml:space="preserve"> calle 19 </t>
  </si>
  <si>
    <t xml:space="preserve">Empresa Rama Judicial solicita se le revise la transcripcion de incapaciadades de la trabajadora maria diaz cc 59826189gracias </t>
  </si>
  <si>
    <t>CORREDOR CASTAÑEDA SERGIO ANDRES</t>
  </si>
  <si>
    <t>10:46:42</t>
  </si>
  <si>
    <t>1121868817</t>
  </si>
  <si>
    <t>CORREDORCASTA¥EDASERGIO ANDRES</t>
  </si>
  <si>
    <t>CC 1121868817</t>
  </si>
  <si>
    <t>3219731232</t>
  </si>
  <si>
    <t>CL 39 A 20 C 18 JORDAN</t>
  </si>
  <si>
    <t xml:space="preserve">usuario que solicita que se le informen porque de la incapacidad del 18/01/2023 se le esta pagando solo 28 dias y de la incapacidad del febrero y marzo de 2023 si se le cancelo los 30 dias </t>
  </si>
  <si>
    <t>2460879</t>
  </si>
  <si>
    <t>MANTILLA MERCHAN LUIS MIGUEL</t>
  </si>
  <si>
    <t>900856532</t>
  </si>
  <si>
    <t>CC 1090486503</t>
  </si>
  <si>
    <t>3104055043</t>
  </si>
  <si>
    <t xml:space="preserve"> Fecha del Inconveniente (Dia/Mes/Año) : 11/02/2023 Lugar del Inconveniente:  NUEVA EPS Persona que lo atendio: NUEVA EPS Medio por el que quiere la respuesta:  correspondencia : CL 102 A 47A 39 ..............................................  Resumen de la Queja:  CON LA PRESENTE MAXITEMPO SAS IDENTIFICADO CON NIT. 900856532 CONFORME A LO ESTABLECIDO EN EL CAPÍTULO 3 DEL DECRETO 1427 DEL 2022.. ARTÍCULO 2.2.3.3.1 PARÁGRAFO.. SOLICITAMOS A NUEVA EPS EL RECONOCIMIENTO Y PAGO DE LAS INCAPACIDADES RELACIONADAS DE NUESTRO COLABORADOR MANTILLA MERCHAN LUIS MIGUEL IDENTIFICADO CON CC. 1090486503.. TODA VEZ QUE NUEVA EPS HA DEMORADO DE MANERA INJUSTIFICADA EL PAGO DE LAS INCAPACIDADES.. INCUMPLIENDO ASÍ CON SU DEBER DE PAGO OPORTUNO ESTABLECIDO EN EL ARTÍCULO 2.2.3.1.1 DEL DECRETO 1427 DEL 2022.  LA SOLICITUD DE PAGO DE INCAPACIDADES E INTERESES MORATORIOS SE RADICARON DENTRO DEL TERMINO ESTABLECIDO EL DIA 21/02/2023.. HASTA LA FECHA NO HEMOS OBTENIDO RESPUESTA POR PARTE DE USTEDES.DATOS DE LAS INCAPACIDADES:INCAPACIDAD EIN36941951090486503MANTILLA MERCHAN LUIS MIGUEL                                                                                            11/02/202320/02/202310INICIALA999ENFERMEDAD GENERAL</t>
  </si>
  <si>
    <t>2461501</t>
  </si>
  <si>
    <t>13/06/2023</t>
  </si>
  <si>
    <t>NARVAEZ GRAJALES MARTIN ERNEY</t>
  </si>
  <si>
    <t>07:03:24</t>
  </si>
  <si>
    <t>4712572</t>
  </si>
  <si>
    <t>SEGURIDAD ATLAS LTDA</t>
  </si>
  <si>
    <t>CC 4712572</t>
  </si>
  <si>
    <t xml:space="preserve"> 3128087974</t>
  </si>
  <si>
    <t>4328218</t>
  </si>
  <si>
    <t>CARRERA 69 NUMERO 2OESTE  04 BARRIO LOURDES C</t>
  </si>
  <si>
    <t>se envia carta del sr martin erney solicitando el pago de la incapacidades pendientes y anexando documentos solicitados de parte del departamento de presataciones economicas de nueva eps para dicho pago</t>
  </si>
  <si>
    <t>2446677</t>
  </si>
  <si>
    <t xml:space="preserve"> Fecha del Inconveniente (Dia/Mes/Año) : 19/05/2023 Lugar del Inconveniente:  MEDELLIN Persona que lo atendio: NA Medio por el que quiere la respuesta:  email : operaciones@sabinaconsultores.com ..............................................  Resumen de la Queja:  CORDIAL SALUDOSOLICITAMOS AMABLEMENTE PROCEDER CON RECONOCIMIENTO ECONOMICO DE LA(S) INCAPACIDAD (ES) CON NUMERO EIN3547924 DEL SR. TAPASCO LARGO ROBINSON FERNANDO CC 1060593418 CON FECHA DE INICIO 1/11/2022.. TODA VEZ QUE A LA FECHA NO CUENTAN CON TRANSFERENCIA NI NEGACION.GRACIAS POR LA ATENCION PRESTADA</t>
  </si>
  <si>
    <t>BANCO DE LA REPUBLICA</t>
  </si>
  <si>
    <t>2461533</t>
  </si>
  <si>
    <t>SALAS LINARES JOSE DAVID</t>
  </si>
  <si>
    <t>07:58:44</t>
  </si>
  <si>
    <t>MANIZALES  CONSTRUCCIONES CFC Y ASOCIADOS</t>
  </si>
  <si>
    <t>810002455</t>
  </si>
  <si>
    <t>CC 1193491655</t>
  </si>
  <si>
    <t>8756633</t>
  </si>
  <si>
    <t>CRA 23 NRO 62-39 EDIF CAPITALIA PISO 1</t>
  </si>
  <si>
    <t>EMPLEADOR SOLICITA RECONOCER Y PAGAR PRESTACION ECONOMICA POR EMFERMEDAD  AL SR JOSE DAVID SALAS</t>
  </si>
  <si>
    <t>2461879</t>
  </si>
  <si>
    <t>GONZALEZ ROLONG MARLENE CECILIA</t>
  </si>
  <si>
    <t>09:18:02</t>
  </si>
  <si>
    <t>22635357</t>
  </si>
  <si>
    <t>SPATINOL</t>
  </si>
  <si>
    <t>PROMOTORA MEDICA Y ODONTOLOGICA DE ANTIOQUIA SA-PROMEDAN IPS LA CEJA</t>
  </si>
  <si>
    <t>CC 22635357</t>
  </si>
  <si>
    <t>3008249479</t>
  </si>
  <si>
    <t>KR 19 A 25 19</t>
  </si>
  <si>
    <t>afilaida requeire pago de incapacidades numero 8684933 y 8566642 correspondientes a empleada YOLANDA TORO CANO CON CC 24813699 ya que a la fecha no se ha reportado el pago de las incapacidades estando estas autorizadas en el sistema y con la solicitud realizada en varias ocasiones y con una respuesta no oportuna indicando que ya generaron los pagos y relacionan cuentas bancarias que no corresponden a la empleadora en mencion referente a incapacidad 8566642 informan que el aporte correspindiente a octubre del 2022 fue cancelado de forma extemporanea o se encuentra en mora relacionando fecha de pago del dia 01-11-2022 y planilla numero 59173505 la cual no corresponde a empleador MARLENE GONZALES ROLONG  CON CC 22635357 SE ANEXA Evidencia del pago registrado para ese periodo por la empresa teniendo como fecha limite el dia 15-10-2022por tal motivo solicita sea generado el pago en el menor tiempo posible y enviadno los soportes que lo acreditan a el correo servicontactone@gmail.com</t>
  </si>
  <si>
    <t>2461880</t>
  </si>
  <si>
    <t>09:19:01</t>
  </si>
  <si>
    <t>2461948</t>
  </si>
  <si>
    <t>AGUDELO HERNANDEZ ROSA</t>
  </si>
  <si>
    <t>10:06:30</t>
  </si>
  <si>
    <t>maria camila   COOPERATIVA COLANTA</t>
  </si>
  <si>
    <t>890904478</t>
  </si>
  <si>
    <t>COOPERATIVA COLANTA</t>
  </si>
  <si>
    <t>CC 32554810</t>
  </si>
  <si>
    <t>BARRIO CORBONES CRA 25 # 16-06</t>
  </si>
  <si>
    <t xml:space="preserve">EMPRESA SOLICITA PAFGO DE INCAPACIDADES DE LA SEÑORA ROSA AGUDELO </t>
  </si>
  <si>
    <t>2461951</t>
  </si>
  <si>
    <t>HURTADO AGUIRRE ADRIANA GILENA</t>
  </si>
  <si>
    <t>10:09:43</t>
  </si>
  <si>
    <t>MARIA CAMILA   COOPERATIVA COLANTA</t>
  </si>
  <si>
    <t>CC 43614470</t>
  </si>
  <si>
    <t xml:space="preserve">EMPRESA SOLICITAPAGO DE INCAPACIDADES DE LA SEÑORA ADRIANA HURTADO </t>
  </si>
  <si>
    <t>2461956</t>
  </si>
  <si>
    <t>CORDOBA MARTINEZ CLARISA</t>
  </si>
  <si>
    <t>10:12:33</t>
  </si>
  <si>
    <t>CC 54257522</t>
  </si>
  <si>
    <t xml:space="preserve">EMPRESA SOLICITA PAGO DE INCAPACIDADES DE LA SEÑORA CLARISA CORDOBA </t>
  </si>
  <si>
    <t>2462032</t>
  </si>
  <si>
    <t>RUIZ  ROSEBEL</t>
  </si>
  <si>
    <t>11:04:17</t>
  </si>
  <si>
    <t>6763450</t>
  </si>
  <si>
    <t>RUIZROSEBEL</t>
  </si>
  <si>
    <t>CC 6763450</t>
  </si>
  <si>
    <t>3208287376</t>
  </si>
  <si>
    <t>RA 4 N 3A 03  COOSERVICIOS TUNJA</t>
  </si>
  <si>
    <t>Afialidosolciita pago de incapacidades y remision a medicina laboral</t>
  </si>
  <si>
    <t>2462339</t>
  </si>
  <si>
    <t>YULE ARENAS DIONESI</t>
  </si>
  <si>
    <t>12:28:54</t>
  </si>
  <si>
    <t>LTDA.  METALORIENTE LTDA.</t>
  </si>
  <si>
    <t>800137478</t>
  </si>
  <si>
    <t>CC 94315566</t>
  </si>
  <si>
    <t>RADICACION DEMANDA INCAPACIDADES Buenas TardesSeñoresNUEVA EPS S.A.ÁLVARO JOSÉ ROSALES MONTEMIRANDA identificado con cedula de ciudadaníaNo.16.673.822 de Cali.. portador de la tarjeta profesional Nº 37.306 delC.S. de la Judicatura.. obrando en calidad de representante legal de lasociedad y abogado inscrito en el certificado de existencia yrepresentación legal de ROSALES &amp; LEYES ABOGADOS S.A.S.. identificada conel Nit Nª 901.661.571-8.. en mi calidad de apoderado conforme poderotorgado por el señor CARLOS ALBERTO ARISTIZABAL JARAMILLO mayor de edady vecino dePalmira.. identificado con la cédula de ciudadanía No. 16.637.906..obrando en calidad de REPRESENTANTE LEGAL de METALORIENTE S.A.Sidentificada con el Nit Nº. 800137478-8.. según Certificado de Existenciay Representación de Cali.. en mi calidad de empleador del señor DIONESIYULE ARENAS identificado con la cédula de ciudadanía No. 94.315.566..afiliado.. cotizante y/o beneficiaron como trabajador de la sociedadMETALORIENTE S.A.S.. interpongo solicitud ante SUPERINTENDENCIA NACIONALDE SALUD.. en contra de la NUEVA EMPRESA PROMOTORA DE SALUD S.A..identificada con Nit Nº 900.156.264-2.. con domicilio principal en laciudad de Cali.. Valle del Cauca.. representado legalmente por JOSEFERNANDO CARDONA URIBE.. persona igualmente mayor de edad.. identificadocon cedula de ciudadanía Nº 79.267.821.. o quien haga sus veces o a quiencorresponda.. por concepto del no pago deincapacidad medica laboral por enfermedad laboral.. habiéndose surtido lareclamación del respectivo derecho en la ciudad de Cali.. Valle delCauca.</t>
  </si>
  <si>
    <t>2462944</t>
  </si>
  <si>
    <t>15:46:39</t>
  </si>
  <si>
    <t>BANCO DE LA REP  BANCO DE LA REPUBLICA</t>
  </si>
  <si>
    <t>860005216</t>
  </si>
  <si>
    <t>NT 860005216</t>
  </si>
  <si>
    <t>CALLE 12 4 55</t>
  </si>
  <si>
    <t xml:space="preserve">CALLE 12 4 55 </t>
  </si>
  <si>
    <t xml:space="preserve">  DISTRIBUIDORA SURTILIMA</t>
  </si>
  <si>
    <t>3128903819</t>
  </si>
  <si>
    <t>CARRERA 48 SUR 90 151 KM 3</t>
  </si>
  <si>
    <t xml:space="preserve"> Fecha del Inconveniente (Dia/Mes/Año) : 15/07/2022 Lugar del Inconveniente:  NO APLICA  Persona que lo atendio: NO APLICA Medio por el que quiere la respuesta:  correspondencia : CARRERA 48 SUR 90 151 KM 3  ..............................................  Resumen de la Queja:  RECIBAN UN CORDIAL SALUDOEN MI CALIDAD DE REPRESENTANTE LEGAL SOLICITO A USTEDES INFORMACIÓN ACERCA DE LAS INCAPACIDADES QUE SE ENCUENTREN EN ESTADO TRANSCRITO DEL SEÑOR ORLANDO CORREA QUINTERO CON NUMERO DE CEDULA 7.689.723 CORRESPONDIENTES A LAS FECHAS:FECHA INICIO: 15/07/2022 FECHA FINAL: 13/08/2022 TOTAL DE 30 DÍASFECHA INICIO: 12/09/2022 FECHA FINAL: 19/09/2022 TOTAL DE 8 DÍASYA QUE ESTÁN PENDIENTES DE PAGO DE PARTE DE USTEDES CORRESPONDIENTES A LA     COMPAÑÍA DISTRIBUIDORA SURTILIMA SAS QUEDO ATENTA A SU PRONTA RESPUESTA POR FAVOR ENVIAR LA RESPUESTA A LOS SIGUIENTES CORREOS: YENI.RODRIGUEZ@GRUPOTROPI.COM CLAUDIA.ROMERO@GRUPOTROPI.COM</t>
  </si>
  <si>
    <t>2463790</t>
  </si>
  <si>
    <t>GARCIA NUÑEZ DARILEINIS</t>
  </si>
  <si>
    <t>08:15:40</t>
  </si>
  <si>
    <t>FQ TECNOLOGIA S FQ TECNOLOGIA S FQ TECNOLOGIA SAS</t>
  </si>
  <si>
    <t>900741441</t>
  </si>
  <si>
    <t>FQ TECNOLOGIA SAS</t>
  </si>
  <si>
    <t>EDCASTRILLO</t>
  </si>
  <si>
    <t>CC 1065840191</t>
  </si>
  <si>
    <t>5897969</t>
  </si>
  <si>
    <t>3136957175</t>
  </si>
  <si>
    <t>CARRERA 3 N 13B- 49</t>
  </si>
  <si>
    <t xml:space="preserve">El Representante lega de la empresa FQ TECNOLOGIAS SAS BIC el Sr jorge Andres Yaguna Toro solicita realizar el pago inmediato de la totalidad de la licencia N° 8774956 expedida a la trabajadora CC1065840191 Darileinis Garcia Nuñez a la cuenta N° 52426600544 a nombre FQ TECNOLOGIA anexo todos los soporte como evidencia. </t>
  </si>
  <si>
    <t>2460848</t>
  </si>
  <si>
    <t>DELGADO REYES AMINTA</t>
  </si>
  <si>
    <t>15:15:17</t>
  </si>
  <si>
    <t>REPUBLICA  PRESIDENCIA DE LA REPUBLICA</t>
  </si>
  <si>
    <t>899999083</t>
  </si>
  <si>
    <t>CC 37656879</t>
  </si>
  <si>
    <t>Respetado/a JOSÉ CARDONAFecha: 25 mayo 2023La Presidencia de la República de Colombia le ha remitido un oficio para su conocimiento y trámite relacionado al siguiente radicado:OFI23-00098187 / GFPU Recibirá un correo con el/los oficio/s relacionados a OFI23-00098187 / GFPU.Para la descarga de los anexos relacionados a esta comunicación.. por favor ingrese a nuestra ventanilla única virtual de descarga dando clic Aquí con los siguientes datos:Número del radicado: OFI23-00098187 / GFPU Contraseña: La contraseña se encuentra en la parte inferior del codigo QR del OFI23-00098187 / GFPU como se muestra en la siguiente imagen de ejemplo.</t>
  </si>
  <si>
    <t>2461848</t>
  </si>
  <si>
    <t xml:space="preserve"> Fecha del Inconveniente (Dia/Mes/Año) : 31/05/2023 Lugar del Inconveniente:  MEDELLIN Persona que lo atendio: NA Medio por el que quiere la respuesta:  email : OPERACIONES@SABINACONSULTORES.COM ..............................................  Resumen de la Queja:  CORDIAL SALUDODE ACUERDO CON RESPUESTA A PQR 2446395 SOLICITAMOS AMABLEMENTE PROCEDER CON RECONOCIMIENTO ECONOMICO DE LA INCAPACIDAD CON NUMERO DE RADICADO EIN3679853 DEL SR. HOLGUIN RODAS JHON ESNEIDER CC 1007108366 CON FECHA DE INICIO 27/01/2023 AL 29/01/2023.. TODA VEZ QUE LA INCAPACIDAD ESTA GENERADA POR TRES (3) DIAS Y PARA ESTE CASO CUMPLE PARA RECONOCIMIENTO ECONOMICO.GRACIAS POR LA ATENCION PRESTADA</t>
  </si>
  <si>
    <t>2462062</t>
  </si>
  <si>
    <t>LINARES TEJEDOR LUCY</t>
  </si>
  <si>
    <t xml:space="preserve">  CORPOCALDAS</t>
  </si>
  <si>
    <t>890803005</t>
  </si>
  <si>
    <t>CC 30350262</t>
  </si>
  <si>
    <t>6068841409</t>
  </si>
  <si>
    <t>CALLE 21 N 23 22</t>
  </si>
  <si>
    <t xml:space="preserve"> Fecha del Inconveniente (Dia/Mes/Año) : 19/07/2022 Lugar del Inconveniente:  CALDAS - MANIZALES Persona que lo atendio: NUEVA EPS Medio por el que quiere la respuesta:  email : claudiapuribe@corpocaldas.gov.co ..............................................  Resumen de la Queja:  CORDIAL SALUDO..POR MEDIO DE LA PRESENTE SOLICITO INFORMACIÓN SOBRE LOS MOTIVOS POR LOS CUALES AÚN NO HA SIDO RECONOCIDA LA INCAPACIDAD DE NUESTRA FUNCIONARIA LUCY LINARES CORREDOR.. IDENTIFICADA CON CÉDULA NO. 30.350.262 DEL DÍA 19 DE JULIO DE 2022 AL 02 DE AGOSTO DE 2022.. YA QUE AL VERIFICAR EN LA PLATAFORMA DE LA NUEVA EPS EL ESTADO DE LA MISMA APARECE COMO AUTORIZADA BAJO EL NÚMERO 1667623 PERO AUN NO HEMOS EL DESEMBOLSO RESPECTIVO.</t>
  </si>
  <si>
    <t>2462076</t>
  </si>
  <si>
    <t>solicita se le ordene el reconocimiento económico proporcionales a los días de incapacidad que le fueron otorgados por la NEPS</t>
  </si>
  <si>
    <t>2462813</t>
  </si>
  <si>
    <t>14:33:49</t>
  </si>
  <si>
    <t xml:space="preserve">MZ E CS 10 BARRIO JERUSALEN </t>
  </si>
  <si>
    <t>solicita pago oportuno de incapaciades</t>
  </si>
  <si>
    <t>2463249</t>
  </si>
  <si>
    <t>URIBE HERRERA JORGE ALBERTO</t>
  </si>
  <si>
    <t>16:46:12</t>
  </si>
  <si>
    <t>8404095</t>
  </si>
  <si>
    <t>TERMINADOS Y TE¥IDOS DEL MILEN</t>
  </si>
  <si>
    <t>CC 8404095</t>
  </si>
  <si>
    <t>4533079</t>
  </si>
  <si>
    <t>3113117847</t>
  </si>
  <si>
    <t>TRASVERSAL 56 A NUMERO 56 18 INTERIOR 301</t>
  </si>
  <si>
    <t xml:space="preserve">solicito se cambie incapcidades # 9062333-8763583 segun decretode colpensiones 1427 de 2022 </t>
  </si>
  <si>
    <t>2463888</t>
  </si>
  <si>
    <t>AVICOLA SANTA RITA S.A.S.</t>
  </si>
  <si>
    <t>09:48:10</t>
  </si>
  <si>
    <t>RITA S.A.S.  AVICOLA SANTA RITA S.A.S.</t>
  </si>
  <si>
    <t>891301594</t>
  </si>
  <si>
    <t>NT 891301594</t>
  </si>
  <si>
    <t xml:space="preserve"> 2280939</t>
  </si>
  <si>
    <t xml:space="preserve"> carreta central frente al sena   buga</t>
  </si>
  <si>
    <t xml:space="preserve"> empresa realiza derecho peticion por el pago de incapacidades cc 68188976 cc 1144128394cc1112059846cc94479068cc14882733cc66684017cc94479198 correo  respuetsa gestionhumanazh@avicolasantarita.com</t>
  </si>
  <si>
    <t>2464167</t>
  </si>
  <si>
    <t>COMUNICAN SA</t>
  </si>
  <si>
    <t>11:43:21</t>
  </si>
  <si>
    <t>COMUNICAN SA  COMUNICAN SA</t>
  </si>
  <si>
    <t>860007590</t>
  </si>
  <si>
    <t>NT 860007590</t>
  </si>
  <si>
    <t xml:space="preserve"> 4232300</t>
  </si>
  <si>
    <t xml:space="preserve"> calle 103 69b 43 </t>
  </si>
  <si>
    <t>2463544</t>
  </si>
  <si>
    <t>14/06/2023</t>
  </si>
  <si>
    <t>RAMIREZ PRADA MARIA ESTHER</t>
  </si>
  <si>
    <t xml:space="preserve">  MARIA ESTHER RAMIREZ PRADA</t>
  </si>
  <si>
    <t>37821864</t>
  </si>
  <si>
    <t>CC 37821864</t>
  </si>
  <si>
    <t>3142513468</t>
  </si>
  <si>
    <t>CARRERA 61 NO 5 16 APTO 101</t>
  </si>
  <si>
    <t xml:space="preserve"> Fecha del Inconveniente (Dia/Mes/Año) : 28/05/2023 Lugar del Inconveniente:  PRESTACIONES ECONOMICAS Persona que lo atendio: PAGO DE INCAPACIDAD PRESTACIONES ECONÓMICAS  Medio por el que quiere la respuesta:  email : mariaestherramirezp@gmail.com ..............................................  Resumen de la Queja:  POR FAVOR QUIERO COLOCAR ESTÁ QUEJA EN CONTRA DE LA OFICINA PAGO DE INCAPACIDADES PRESTACIONES ECONÓMICAS DE LA NUEVA EPS.. PARA QUE USTEDES HAGAN EL ESCALAMIENTO.. EL 29/05/2023 ME LLEGÓ UNA CARTA DE ESA OFICINA DONDE DICE DE UNA INTERRUPCIÓN DE INCAPACIDAD DEL 14/03/2023 LA CARTA VIENE CON FECHA 28/05/2023 VO-GRC-DPE-2057487-23*C2057487*ME DICEN QUE CONFIRME QUE EN LA FECHA 14/03/2023 AL 18/05/2023 NO ESTABA INCAPACITADA.. YA LA ENVIÉ AL CORREO QUE ELLOS ME DICEN DOCUMENTO.SOPORTE@NUEVAEPS.COM.COENVÍO TODOS LOS DATOS Y ME DAN RESPUESTA QUE TENGO QUE ENVIAR FIRMA Y OTRAS LA HE ENVIADO MUCHAS VECES Y SIEMPRE ME RESPONDEN LO MISMO PARA NO RECIBIR LOS DATOS POR ESO QUIERO COLOCAR ESTÁ QUEJA CONTRA PAGOS DE PRESTACIONES ECONÓMICAS YA QUE SE VE CLARAMENTE QUE NO QUIEREN CANCELAR LA INCAPACIDAD.. MIS INCAPACIDADES SON22/02/2023 AL 13/03/2023 INCAPACIDAD QUE YA FUE PAGA19/04/2023 AL 08/05/2023 QUE ESTÁ TRANSCRITA DESDE EL 2 DE MAYO DEL 2023 Y NO QUIEREN DAR LA ORDEN DE PAGO ANOCHE LLAME Y ME DICE QUIEN CONTESTO QUE CANCELARON ESA INCAPACIDADPOR FAVOR QUIERO QUE INVESTIGUEN A LOS FUNCIONARIOS DE PRESTACIONES ECONÓMICAS POR ESTOS ACTOS YA QUE SON ACTOS CONSECUTIVOS DÓNDE SE INVENTAN MUCHAS COSAS PARA DEMORAR Y DILATAR LOS PAGOSVIÉNDOME AFECTADA POR ESTOS ACTOS YA QUE COTIZANTE CÓMO TRABAJADOR INDEPENDIENTE SINO TRABAJO NO COMO Y EN ESA FECHA DE INCAPACIDAD ME TOCÓ MENDIGAR PARA VIVIR.. NO ES JUSTO QUE SIENDO CUMPLIDA EN MIS PAGOS ESA ENTIDAD ME PONGAN OBSTÁCULOS PARA PAGAR ALGO QUE POR DERECHO ME CORRESPONDECORDIALMENTEMARÍA ESTHER RAMÍREZ PRADACC 37821864</t>
  </si>
  <si>
    <t>2464071</t>
  </si>
  <si>
    <t>RAMIREZ GUTIERREZ JENIFFER</t>
  </si>
  <si>
    <t xml:space="preserve">  JENIFFER RAMIREZ GUTIERREZ</t>
  </si>
  <si>
    <t>1114727506</t>
  </si>
  <si>
    <t>CC 1114727506</t>
  </si>
  <si>
    <t>3173947884</t>
  </si>
  <si>
    <t>MANZANA E LOTE 1</t>
  </si>
  <si>
    <t xml:space="preserve"> Fecha del Inconveniente (Dia/Mes/Año) : 08/10/2022 Lugar del Inconveniente:  DAGUA  Persona que lo atendio: NINGUNA  Medio por el que quiere la respuesta:  correspondencia : MANZANA E LOTE 1 ..............................................  Resumen de la Queja:  PARA SOLICITAR EL PAGO DE LA INCAPACIDAD CON FECHA DE INICIO EL 08/10/2023PARA PODER GENERAR EL CERTIFICADO PARA EL FONDO DE PENSIONES Y ELLOS PUEDAN CANCELAR LAS INCAPACIDADES QUE FALTAN YA QUE UN NO SE CUMPLE CON LAS 180 DIAS LES AGRADEZCO </t>
  </si>
  <si>
    <t>2464125</t>
  </si>
  <si>
    <t>GIRALDO CUARTAS ALEJANDRO</t>
  </si>
  <si>
    <t>11:07:45</t>
  </si>
  <si>
    <t>10244925</t>
  </si>
  <si>
    <t>ALEJANDRO GIRALDO C</t>
  </si>
  <si>
    <t>JEBUITRAGO</t>
  </si>
  <si>
    <t>UT VIVA MANIZALES SEDE LAURELES</t>
  </si>
  <si>
    <t>CC 10244925</t>
  </si>
  <si>
    <t>2693937</t>
  </si>
  <si>
    <t>CARRERA 31 NUMERO 93 19 CONJUNTO SAN MARCEL C</t>
  </si>
  <si>
    <t>SE ADJUNTA SOPORTE</t>
  </si>
  <si>
    <t>2464412</t>
  </si>
  <si>
    <t>NACIONAL DE ASEO SA</t>
  </si>
  <si>
    <t xml:space="preserve">  ROSA ELENA MUÑOZ JIMENEZ</t>
  </si>
  <si>
    <t>21176963</t>
  </si>
  <si>
    <t>NT 860061480</t>
  </si>
  <si>
    <t>2251018</t>
  </si>
  <si>
    <t>CARRERA 52 NO 73  36</t>
  </si>
  <si>
    <t xml:space="preserve"> Fecha del Inconveniente (Dia/Mes/Año) : 01/06/2023 Lugar del Inconveniente:  BOGOTA Persona que lo atendio: OSCAR HERRERA INDUASEO BOGOTA Medio por el que quiere la respuesta:  correspondencia : CARRERA 52 NO 73  36 ..............................................  Resumen de la Queja:  LA SEÑORA ROSA ELENA MUÑOZ JIMENEZ CC 21.176.863 SE HACERCA A LAS INSTALACIONES DE INDUASEO HACIENDO EL RECLAMO DEL PAGO DE SU SUELDO DE LOS MESES FEBRERO.. MARZO.. ABRIL Y MAYO DEL 2023 YA QUE NO HA RECIBIDO SU MESADA. ELLA TIENE MAS 180 DIAS DE INCAPACITADA Y LA EPS ES LA RESPONSABLE DE LOS PAGOS. QUEDO ATENTO A SU RESPUESTA YA QUE LA SEÑORA ESTA ACUDIENDO A LA EMPRESA A RECLAMAR SU MESADA. SOLICITO RESPUSTA PARA DAR A LA SEÑORA EN MANSIÓN.</t>
  </si>
  <si>
    <t>2464471</t>
  </si>
  <si>
    <t>LANCHEROS GARCIA EDGAR OSWALDO</t>
  </si>
  <si>
    <t>12:56:42</t>
  </si>
  <si>
    <t>6910491</t>
  </si>
  <si>
    <t>TRANSMINER</t>
  </si>
  <si>
    <t>CC 6910491</t>
  </si>
  <si>
    <t>3114472184</t>
  </si>
  <si>
    <t>CALLE 70 NUMERO 111C   63</t>
  </si>
  <si>
    <t xml:space="preserve">solicita  se valide  como puede proceder al pago de incapacides despues del 540 fondo  ya le pago hatsa  le 8-05-2023 </t>
  </si>
  <si>
    <t>2452587</t>
  </si>
  <si>
    <t>CONDE CARVAJAL KAREN DANIELA</t>
  </si>
  <si>
    <t xml:space="preserve">  ARQUITECTURA Y CONSTRUCCIONES</t>
  </si>
  <si>
    <t>901329692</t>
  </si>
  <si>
    <t>CC 1090510600</t>
  </si>
  <si>
    <t>5741124</t>
  </si>
  <si>
    <t>AVENIDA 0  NUMERO 12 44  CC  ISAL CERO</t>
  </si>
  <si>
    <t xml:space="preserve"> Fecha del Inconveniente (Dia/Mes/Año) : 01/05/2023 Lugar del Inconveniente:  PLATAFORMA Persona que lo atendio: PLATAFORMA Medio por el que quiere la respuesta:  correspondencia : AVENIDA 0  NUMERO 12 44  CC  ISAL CERO ..............................................  Resumen de la Queja:  CORDIAL  SALUDO  SOLICITO  EL RECONOCIMIENTO  DE LA INCAPACIDAD  YA QUE  ME  DICEN QUE  NO S EPRESENTO  COBRO Y  EN  DU  OPORTUNIDAD  SE  RELAIZO  ALA  PERSONA109051060  KAREN DANIELA  CONDE  Y  INTENTO  REALIZARLO NO  ME DEJA</t>
  </si>
  <si>
    <t>2452691</t>
  </si>
  <si>
    <t>MUÑOZ RAMIREZ JORGE ELIECER</t>
  </si>
  <si>
    <t xml:space="preserve">  URRETA ARQUITECTURA DEL PAISAJ</t>
  </si>
  <si>
    <t>901001224</t>
  </si>
  <si>
    <t>CC 8415197</t>
  </si>
  <si>
    <t>3244115451</t>
  </si>
  <si>
    <t>CALLE 23 41 20 APT 907</t>
  </si>
  <si>
    <t xml:space="preserve"> Fecha del Inconveniente (Dia/Mes/Año) : 25/05/2023 Lugar del Inconveniente:  CORREO ELECTRONICO Persona que lo atendio: CORREO ELECTRONICO Medio por el que quiere la respuesta:  email : contabilidad@urretapaisaje.com ..............................................  Resumen de la Queja:   ME ENEVIAN CORRESPONDECIA DEL NO PAGO  DE LA INCAPACUDAD DEL SR JORGE ELECER POR NO PAGO  DE LA SEGURIDAD Y ESTA PAGA  Y NO ME ENVIAN UN CORREO DONDE ANESAR LAS PLANILLAS</t>
  </si>
  <si>
    <t>2452727</t>
  </si>
  <si>
    <t>BETANCUR LOPEZ VIVIANA CAROLINA</t>
  </si>
  <si>
    <t>09:43:27</t>
  </si>
  <si>
    <t>BIZANTINO  BIZANTINO ARENAS SAS</t>
  </si>
  <si>
    <t>901567493</t>
  </si>
  <si>
    <t>CC 1053865450</t>
  </si>
  <si>
    <t xml:space="preserve"> 3104301858</t>
  </si>
  <si>
    <t>CRA 28 68 29</t>
  </si>
  <si>
    <t xml:space="preserve">Aportante solicita pago de licencia de la afiliada VIVIANA BETANCUR cc 1053865450.. incapacidad de ANGIE MILENA RODRIGUEZ cc 1110600986.. se adjunta carta </t>
  </si>
  <si>
    <t>ARBELAEZ GIRALDO CARLOS MARIO</t>
  </si>
  <si>
    <t>11:00:23</t>
  </si>
  <si>
    <t>AVICOLA ESPARTA  AVICOLA ESPARTACO LTDA</t>
  </si>
  <si>
    <t>800159629</t>
  </si>
  <si>
    <t>CC 91274950</t>
  </si>
  <si>
    <t>ANILLO VIAL KM 4 VIA FLORIDA GIRON</t>
  </si>
  <si>
    <t xml:space="preserve">empleador adjunta soporte certificado de incapacidades de eps famisanar.. solicitado bajo consecutivo C1889331 para continuar con el pago de la incapacidad del trabajador en mencion </t>
  </si>
  <si>
    <t>2453097</t>
  </si>
  <si>
    <t>CONFEDERACION COLOMBIANA DE CAMARAS DE C</t>
  </si>
  <si>
    <t xml:space="preserve">  CONFECAMARAS</t>
  </si>
  <si>
    <t>860025614</t>
  </si>
  <si>
    <t>NT 860025614</t>
  </si>
  <si>
    <t>CR 53 156 15</t>
  </si>
  <si>
    <t xml:space="preserve"> Fecha del Inconveniente (Dia/Mes/Año) : 01/05/2023 Lugar del Inconveniente:  GENERAL Persona que lo atendio: NUEVA EPS Medio por el que quiere la respuesta:  correspondencia : CR 53 156 15 ..............................................  Resumen de la Queja:  RECLAMOS EL PAGO DE LAS INCAPACIDADES QUE HEMOS TRASCRITO Y QUE HAN SIDO APROBADOS POR NUEVA EPS.NO ENTENDEMOS POR QUE LA EPS NO HA EFECTUADO EL PADO DE LA SEÑORA : 66844372RAMIREZ BARBOSA CLARA LILIANA</t>
  </si>
  <si>
    <t>2453138</t>
  </si>
  <si>
    <t xml:space="preserve"> JUAN D HOYOS DISTRIBUCIONES S.A.S.</t>
  </si>
  <si>
    <t>NT 811006789</t>
  </si>
  <si>
    <t xml:space="preserve"> Fecha del Inconveniente (Dia/Mes/Año) : 28/04/2023 Lugar del Inconveniente:  ITAGUI Persona que lo atendio: DIRECCION DE GETSION OPERATIVA Medio por el que quiere la respuesta:  correspondencia : CARRERA 42 N 54 A 155 ..............................................  Resumen de la Queja:  BUENAS TARDESHE ESTADO SOLICITANDO EL PAGO DE LAS INCAPACIDADES DE LA SEÑORA ALBA LUZ BEDOYA CC  32.356.319 DE 10 DE MAYO DE 2022 POR 29 DÍAS Y 9 JUNIO DE 2022 POR 29 DÍAS.. LAS CUALES HAN SIDO RECHAZADAS POR USTEDES SOLICITANDOME CERTIFICACION EPS ANTERIOR.ESTA ES MI CUARTA VEZ QUE ESCRIBO QUE LA EPS ANTERIOR ES COOMEVA Y HEMOS TRATADO DE CONSEGUIR ALGUNA DOCUMENTACIÓN CON DICHA EPS QUE ESTA CERRADA Y LA EMPLEADA NO CUENTA CON NADA. CREO QUE USTDES SABEN CUAL ES SU EPS ANTERIOR Y SU HISTORIA CLINICA YA QUE FUE TRASLADADA A USTEDES CUANDO LA CERRARON.NO ENTIENDO POR QUE LA EMPRESA TIENE QUE VERSE AFECTADA EN EL PAGO DE LA INCAPACIDAD SI USTEDES FUERON QUIEN REALIZO LA INTERVENCION QUIRURGICA.O ES QUE DEBO MONTAR UNA SOLICITUD ANTE EL MINIESTERIO DE SALUDGRACIAS</t>
  </si>
  <si>
    <t>MONTAÑA FARFAN RAFAEL</t>
  </si>
  <si>
    <t>11:59:55</t>
  </si>
  <si>
    <t>19318901</t>
  </si>
  <si>
    <t>MONTADA FARFAN RAFAEL</t>
  </si>
  <si>
    <t>CC 19318901</t>
  </si>
  <si>
    <t>7193208</t>
  </si>
  <si>
    <t>KR  52BIS NO37A 72 SUR</t>
  </si>
  <si>
    <t>usuario que se le radico pda para pago de incapacidades pide el envio de tutela la cual se recibio en el 2020</t>
  </si>
  <si>
    <t>2453211</t>
  </si>
  <si>
    <t>12:46:19</t>
  </si>
  <si>
    <t>3142523</t>
  </si>
  <si>
    <t>Buenas tardes radica solicitud de pago para la incapacidad 8768551 teniendo en cuenta que es la primer incapacidad que se le genero razon por la cual no existen incapacidades anteriores y no se trataria de una prorroga por favor notificar al correo correcali@hotmail.com o al cel. 3219731232 gracias</t>
  </si>
  <si>
    <t>14:40:33</t>
  </si>
  <si>
    <t xml:space="preserve"> 3116374682</t>
  </si>
  <si>
    <t xml:space="preserve"> cra 11 nro 40-18 barrio nariño</t>
  </si>
  <si>
    <t>empleador solicita se le aclare la inconsistencia que esta en nuestro sistemas con el pago de la incapacidad nro 7840034ya que le esta pidiendo aportes de los meses de MAYO Y JUNIO 2022 debido a que no lo tienen en su sistemas.</t>
  </si>
  <si>
    <t>2460965</t>
  </si>
  <si>
    <t>16:21:15</t>
  </si>
  <si>
    <t>3127990061</t>
  </si>
  <si>
    <t xml:space="preserve">solicito a nueva eps el pago de mis inacapacidades ya  me fue notificado que en 15 dias habiles me cancelaban paso el tiempo y no me an cancelado </t>
  </si>
  <si>
    <t>2462873</t>
  </si>
  <si>
    <t>PIEDRAHITA SALDARRIAGA SERGIO ARTURO</t>
  </si>
  <si>
    <t>15:11:26</t>
  </si>
  <si>
    <t>CASTAÑO COELLO PAOLA CASTAÑO COELLO CIA NUEVA</t>
  </si>
  <si>
    <t>audifarma</t>
  </si>
  <si>
    <t>AARANGOA</t>
  </si>
  <si>
    <t>CC 1007216289</t>
  </si>
  <si>
    <t>3137800</t>
  </si>
  <si>
    <t>carmenalbert@hotmail.com</t>
  </si>
  <si>
    <t>empleador requiere radicara derecho de peticion para concepto de rahabilitacion y pago de incapacidades</t>
  </si>
  <si>
    <t>2464861</t>
  </si>
  <si>
    <t>ALVIAREZ RODRIGUEZ YEFFERSON JOSE</t>
  </si>
  <si>
    <t>15:52:35</t>
  </si>
  <si>
    <t>STARMARKETING B  STARMARKETING BGA S.A.S</t>
  </si>
  <si>
    <t>901580438</t>
  </si>
  <si>
    <t>PT 4004560</t>
  </si>
  <si>
    <t>3185786492</t>
  </si>
  <si>
    <t>KR 35 53 33</t>
  </si>
  <si>
    <t>usuario solicita revalidacion delicencia de paternidad por problemas de pago extemporaneo el cual le genera mora favor validar dicha informacion con el derecho peticion de la empresa</t>
  </si>
  <si>
    <t>2465481</t>
  </si>
  <si>
    <t>RAMOS MONDRAGON CLAUDIA FERNANDA</t>
  </si>
  <si>
    <t>07:49:06</t>
  </si>
  <si>
    <t>CONTRALORIA YUM  CONTRALORIA MUNICIPAL DE YUMBO</t>
  </si>
  <si>
    <t>800190982</t>
  </si>
  <si>
    <t>CC 31477950</t>
  </si>
  <si>
    <t xml:space="preserve"> 6955696</t>
  </si>
  <si>
    <t>CL 6 4  47</t>
  </si>
  <si>
    <t>SE RECIBE EN LINEA DE FRENTE POR CRISTIAN QUIROGA SOLICITUD PAGO DE SUBSIDIO EQUIVALENTE A INCAPACDAD DIRECCION : CALLE 6 # 4-47 B/BELALCAZARCORREO: CONTRALORIAYUMBO@CONTRALORIAYUMBO-VALLE.GOV.CO</t>
  </si>
  <si>
    <t>2465761</t>
  </si>
  <si>
    <t>SANCHEZ ORTEGA LORNA CECILIA</t>
  </si>
  <si>
    <t>09:32:45</t>
  </si>
  <si>
    <t>TU CASA BELLA Y  TU CASA BELLA Y ACEROS SAS</t>
  </si>
  <si>
    <t>901513205</t>
  </si>
  <si>
    <t xml:space="preserve"> TU CASA BELLA Y ACEROS SAS</t>
  </si>
  <si>
    <t>CC 1043115786</t>
  </si>
  <si>
    <t xml:space="preserve"> 3125761326</t>
  </si>
  <si>
    <t xml:space="preserve"> CRA 12 # 7 - 85</t>
  </si>
  <si>
    <t xml:space="preserve">RECONOCIMIENTO DE LICENCIA DE MATERNIDAD </t>
  </si>
  <si>
    <t>2465839</t>
  </si>
  <si>
    <t>BARRAGAN ARIAS ERIKA JOHANNA</t>
  </si>
  <si>
    <t>GESTIONAR SOLUC  GESTIONAR SOLUCIONES ADMINISTR</t>
  </si>
  <si>
    <t>901175763</t>
  </si>
  <si>
    <t>GESTIONAR SOLUCIONES ADMINISTR</t>
  </si>
  <si>
    <t>CC 1098719804</t>
  </si>
  <si>
    <t>3187076421</t>
  </si>
  <si>
    <t>CL 45 NRO 4A 12 BR CAMPOS HERMOSO</t>
  </si>
  <si>
    <t xml:space="preserve">empleador solicita pago de la lincencia de maternidad de la trabajadora en mencion </t>
  </si>
  <si>
    <t>2465845</t>
  </si>
  <si>
    <t>ECOCLEAN SERVICIOS INTEGRALES SAS</t>
  </si>
  <si>
    <t>10:41:47</t>
  </si>
  <si>
    <t xml:space="preserve">ECOCLEAN SERVIC  ECOCLEAN SERVICIOS INTEGRALES </t>
  </si>
  <si>
    <t>901130174</t>
  </si>
  <si>
    <t xml:space="preserve">ECOCLEAN SERVICIOS INTEGRALES </t>
  </si>
  <si>
    <t>NT 901130174</t>
  </si>
  <si>
    <t>3164998125</t>
  </si>
  <si>
    <t>YULIMA 2 BQ H1 AP 101</t>
  </si>
  <si>
    <t>PAG DE PRESTACIONES ECONOMICAS POR ACCIDENTE DE TRANSITO</t>
  </si>
  <si>
    <t>2465933</t>
  </si>
  <si>
    <t>ARIAS GARCIA JULIAN ALONSO</t>
  </si>
  <si>
    <t>11:57:13</t>
  </si>
  <si>
    <t>NA  PERSONERIA MUNICIPAL DE ARMENI</t>
  </si>
  <si>
    <t>800252796</t>
  </si>
  <si>
    <t>CC 17594277</t>
  </si>
  <si>
    <t>7413474</t>
  </si>
  <si>
    <t xml:space="preserve">CALLE 23 NRO. 12 56 </t>
  </si>
  <si>
    <t>Cordial saludo.. Ante esta agencia del Ministerio Público acudió la ciudadana ESPERANZA DE JESUS GARCIA ARROYAVE   identificada con C.C No. 20-469.913 actuando como agente oficiosa de mi hijo JULIAN ALONSO ARIAS GARCIA identificado con cedula de ciudadanía numero 17.594.277 a efectos de poner en conocimiento una presunta vulneración al derecho fundamental de salud.. vida en condiciones dignas y dignidad humana.. en razón a que no ha logrado el reconocimiento de las incapacidades por parte de la NUEVA EPS.Solicita nuestra intervención a efectos de lograr el acceso efectivo al reconocimiento del pago de las INCAPACIDADES por parte de la NUEVA EPS.. que no solo afectan su derecho fundamental a la salud.. sino también a la vida.. vida en condiciones dignas y dignidad humana. Es pertinente informar.. que la referida usuaria ha solicitado a la NUEVA EPS que se le haga efectivo al reconocimiento del pago de las INCAPACIDADES puesto que lo manifestado por la entidad es que el empleador no ha solicitado el reembolso y el empleador dice que ya lo solicito.. así  la usuaria manifiesta que  EMPLEADOR envió una carta explicando el motivo por el cual se había pagado hasta el día 10 de abril del presente año según los documentos ANEXOS .</t>
  </si>
  <si>
    <t>2466487</t>
  </si>
  <si>
    <t>LOPEZ PLATA SAUL</t>
  </si>
  <si>
    <t>14:08:17</t>
  </si>
  <si>
    <t xml:space="preserve">BUCARAMANGA  FISCALIA GENERAL DE LA NACIÓN </t>
  </si>
  <si>
    <t>ADUARTEE</t>
  </si>
  <si>
    <t>CC 91205271</t>
  </si>
  <si>
    <t>6854566-72201</t>
  </si>
  <si>
    <t>egna.franco@fiscalia</t>
  </si>
  <si>
    <t>Derecho de petición cobro de incapacidad del servidor Saul Lopez  Plata de la fiscalia general de la nación. egna.franco@fiscalia.gov.conatalia.solano@fiscalia.gov.co</t>
  </si>
  <si>
    <t>2462439</t>
  </si>
  <si>
    <t>ESTADERO LA CANTALETA</t>
  </si>
  <si>
    <t xml:space="preserve">  MARIA EUGENIA JARAMILLO BUITRA</t>
  </si>
  <si>
    <t>39448520</t>
  </si>
  <si>
    <t>CC 39448520</t>
  </si>
  <si>
    <t>KM30 VEREDA DON DIEGO</t>
  </si>
  <si>
    <t xml:space="preserve"> Fecha del Inconveniente (Dia/Mes/Año) : 01/01/2023 Lugar del Inconveniente:  OFICINA ADMINISTRATIVA Persona que lo atendio: OFICINA Medio por el que quiere la respuesta:  email : restaurantecantaleta1@gmail.com ..............................................  Resumen de la Queja:  HE ENVIADO COMO EMPLEADOR EL FORMATO PARA QUE REGISTREN MI NUMERO DE CTA TENGO EL SELLO DE RECIBIDO POR USTEDES Y EL ULTIMO FUE REGISTRADO EN ABRIL 17 DEL 2023 Y HASTA EL MOMENTO SIGO SIN RECIBIR POR PARTE DE USTEDES EL PAGODE LAS INCAPACIDADES DE MI EMPLEADA CELIA PT 6865407 . POR Q NO HAN MANTRICULADO MI CUENTA.  COMO LES DEBO ENVIAR ESE FORMATO .. SI SE LOS ENTREGO EN OFICINA Y TAMPOCO LO RADICAN.. SE LOS ENVIO POR EMAIL Y TAMPOCO LO RADICAN.</t>
  </si>
  <si>
    <t>2464428</t>
  </si>
  <si>
    <t xml:space="preserve"> Fecha del Inconveniente (Dia/Mes/Año) : 01/06/2023 Lugar del Inconveniente:  CALI Persona que lo atendio: ADMINISTRATIVO Medio por el que quiere la respuesta:  email : analista.th@grupoasl.com ..............................................  Resumen de la Queja:  ASUNTO:RESPUESTA VO-GRC-DPE- 2025024 ¿ 23 N2025024 DE MAYO 25-2023.DE ACUERDO AL CORREO RECIBIDO EL DÍA 25 DE MAYO.. SOBRE LAS INCAPACIDADES DE NUESTROS COLABORADORES:CASO NO 01: OSWALDO MEJÍA CÁRDENAS CC 16.661.195EN LA RESPUESTA RECIBIDA.. ENTRE LAS INCAPACIDADES QUE NOS APROBARON EL PAGO NO SE ENCUENTRA LA PRESTACIÓN 5839732 CON FECHA DE INICIO 30/01/2020.. LA CUAL SE HA ESTADO RECLAMADO DESDE EL MES DE AGOSTO DEL 2022 EN DIVERSOS COMUNICADOS REMITIDOS A LA ENTIDAD.. RAZÓN POR LA CUAL SOLICITAMOS LA REVISIÓN Y APROBACIÓN DE LA INCAPACIDAD EN CUESTIÓN.CASO NO 02: EDWAR STEVEN REALPE ECHAVARRIA CC 1118305919.. CON RELACIÓN A LAS INCAPACIDADES DE ESTE TRABAJADOR.. LA RESPUESTA INDICA: ¿NUEVA EPS S.A. EMITIÓ CONCEPTO DE REHABILITACIÓN DEL AFILIADO EDWAR STEVEN  REALPE ECHAVARRIA.. IDENTIFICADO CON CÉDULA DE CIUDADANÍA NÚMERO 1118305919.. EL DÍA 07/01/2022  COMO FAVORABLE.. NOTIFICADO A LA ADMINISTRADORA DE FONDO DE PENSIONES PROTECCION  CON FECHA 12/01/2022¿COMPRENDEMOS LA QUE LAS INCAPACIDADES SUPERIORES AL DÍA 180 ESTÁN A CARGO DEL FONDO DE PENSIONES Y QUE LA NOTIFICACIÓN A LA AFP FUE EL 12-01-2022.. PERO LAS INCAPACIDADES RECLAMADAS SE ENCUENTRAN EN EL RANGO DEL DÍA 03 AL 180 CUYO PAGO PAGO ESTÁ A CARGO DE LA EPS.ESTE CASO AL IGUAL QUE EL ANTERIOR.. SE HA ESTADO RECLAMANDO DESDE AGOSTO DEL AÑO 2022.. RAZÓN POR LA CUAL SOLICITAMOS LA AUTORIZACIÓN DE LAS INCAPACIDADES REFERIDAS.</t>
  </si>
  <si>
    <t>2464519</t>
  </si>
  <si>
    <t>CERON VALLEJO LORENA PAOLA</t>
  </si>
  <si>
    <t>CC 1085297573</t>
  </si>
  <si>
    <t>606-8841409</t>
  </si>
  <si>
    <t>CALLE 21 NO 23 22</t>
  </si>
  <si>
    <t xml:space="preserve"> Fecha del Inconveniente (Dia/Mes/Año) : 07/10/2019 Lugar del Inconveniente:  MANIZALES Persona que lo atendio: DIRECCION DE PRESTACIONES ECONOMICAS Medio por el que quiere la respuesta:  email : claudiapuribe@corpocaldas.gov.co ..............................................  Resumen de la Queja:  POR MEDIO DE LA PRESENTE SOLICITO INFORMACIÓN SOBRE LOS MOTIVOS POR LOS CUALES NO FUERON RECONOCIDAS LAS INCAPACIDADES DE LA EXFUNCIONARIA LORENA PAOLA CERON VALLEJO CC 1085297573 QUE SE RELACIONAN A CONTINUACIÓN Y QUE APARECEN EN LA PLATAFORMA DE LA EPS COMO AUTORIZADAS:FECHA INICIO  FECHA FINAL     DIAS 7/10/2019         5/11/20193026/11/201925/12/20193026/12/201927/12/2019228/12/201931/12/2019415/01/202028/01/202014</t>
  </si>
  <si>
    <t>2464860</t>
  </si>
  <si>
    <t>ALVAREZ GARCIA JORGE ALEX</t>
  </si>
  <si>
    <t>CC 77140379</t>
  </si>
  <si>
    <t xml:space="preserve"> Fecha del Inconveniente (Dia/Mes/Año) : 01/06/2023 Lugar del Inconveniente:  SANTA MARTA MAGDALENA Persona que lo atendio: ... Medio por el que quiere la respuesta:  email : nominasenas@drummondltd.com ..............................................  Resumen de la Queja:  FECHA DEL INCONVENIENTE (DIA/MES/AÑO) : 01/06/2023                                 LUGAR DEL INCONVENIENTE: SANTA MARTA- MAGDALENA                                                               PERSONA QUE LO ATENDIO: CORREO DE PAGOSMEDIO POR EL QUE QUIERE LA RESPUESTA:EMAIL : NOMINASENAS@DRUMMONDLTD.COM .............................................. RESUMEN DE LA QUEJA: BUENAS TARDES SEÑORES NUEVA EPS. SOLICITAMOS AMABLEMENTE EL PAGO DE LA INCAPACIDAD TRANSCRITA BAJO EL NRO. 0009057786 DEL EMPLEADO ALVAREZ GARCIA JORGE ALEX CON CC. 77140379 CON FECHA DE INICIO 18-APR-2023. ESPERAMOS UNA PRONTA RESPUESTA.LES RECORDAMOS ARTÍCULO 2.2.3.4.3 PAGO DE PRESTACIONES ECONÓMICAS. LA REVISIÓN Y LIQUIDACIÓN DE LAS SOLICITUDES DE RECONOCIMIENTO DE PRESTACIONES ECONÓMICAS SE EFECTUARÁ POR LA ENTIDAD PROMOTORA DE SALUD O ENTIDAD ADAPTADA DENTRO DE LOS QUINCE (15) DÍAS HÁBILES SIGUIENTES A SU PRESENTACIÓN POR EL APORTANTE.. O DEL INTERESADO EN LOS EVENTOS DE LICENCIA DE MATERNIDAD POR EXTENSIÓN. DENTRO DE LOS CINCO (5) DÍAS HÁBILES SIGUIENTES.. LA ENTIDAD PROMOTORA DE SALUD O LA ENTIDAD ADAPTADA EFECTUARÁ EL PAGO DE LAS PRESTACIONES QUE HAYA AUTORIZADO.. DIRECTAMENTE AL APORTANTE.. O AL INTERESADO.. SEGÚN CORRESPONDA.. MEDIANTE TRANSFERENCIA ELECTRÓNICA. LA EPS O ENTIDAD ADAPTADA QUE NO CUMPLA CON EL PLAZO DEFINIDO PARA EL RECONOCIMIENTO Y PAGO DE LAS PRESTACIONES ECONÓMICAS.. DEBERÁ REALIZAR EL RECONOCIMIENTO Y PAGO DE INTERESES MORATORIOS AL APORTANTE.. DE ACUERDO CON LO DEFINIDO EN EL ARTÍCULO 4 DEL DECRETO LEY 1281 DE 2002. LA ENTIDAD PROMOTORA DE SALUD O LA ENTIDAD ADAPTADA ENVIARÁ COMUNICACIÓN POR EL MEDIO AUTORIZADO POR EL USUARIO.. INFORMANDO EL MONTO RECONOCIDO Y PAGADO DE LA RESPECTIVA PRESTACIÓN.. Y PODRÁ VERIFICAR POR CUALQUIER MEDIO QUE EL BENEFICIARIO DE LA PRESTACIÓN ECONÓMICA LA HAYA RECIBIDO. DE PRESENTARSE INCUMPLIMIENTO DEL PAGO DE LAS PRESTACIONES ECONÓMICAS POR PARTE DE LA EPS ENTIDAD ADAPTADA.. EL APORTANTE DEBERÁ INFORMAR A LA SUPERINTENDENCIA NACIONAL DE SALUD.. PARA QUE.. DE ACUERDO CON SUS COMPETENCIAS.. ESTA ENTIDAD ADELANTE LAS ACCIONES A QUE HUBIERE LUGAR.</t>
  </si>
  <si>
    <t>2464872</t>
  </si>
  <si>
    <t>15:59:33</t>
  </si>
  <si>
    <t xml:space="preserve"> Solicitud de pago de licencia de maternidad Cordial saludo.. para su conocimiento y gestión a través del presente correo adjunto oficio en el cual solicitó pago de mi licencia de maternidad.. como así mismo se anexa copia de fallo de tutela y certificación bancaria para los fines pertinentes.. agradezco su atención prestada y su pronta respuesta</t>
  </si>
  <si>
    <t>2464968</t>
  </si>
  <si>
    <t>LAURA S A</t>
  </si>
  <si>
    <t xml:space="preserve">  LAURA SAS</t>
  </si>
  <si>
    <t>890914048</t>
  </si>
  <si>
    <t>NT 890914048</t>
  </si>
  <si>
    <t>2652000</t>
  </si>
  <si>
    <t>CALLE 16 55 181</t>
  </si>
  <si>
    <t xml:space="preserve"> Fecha del Inconveniente (Dia/Mes/Año) : 10/05/2023 Lugar del Inconveniente:  NUEVA EPS  Persona que lo atendio: PRESTACIONES ECONOMICAS Medio por el que quiere la respuesta:  correspondencia : CALLE 16 55 181 ..............................................  Resumen de la Queja:  SOLICITO RELIQUIDACION DE INCAPACIDAD COMO PRORROGA DEL EMPLEADO YERLIN YESID MOSQUERA PEREZ CC 1010083138 DEL 10 AL 11 DE MAYO DEL 2023 NUMERO 9110188 LA CUAL ES PRORROGA DE LA INCAPACIDAD 9100875 DEL 08 DE MAYO DEL 2023 YA QUE CUENTAN CON DIAGNOSTICO DE LA MISMA FAMILIA Y EN EL MISMO PERIODO DE TIEMPO LO QUE DA LUGAR A UNA PRORROGA POR CONSIGUIENTE SOLICITO LA RELIQUIDACION DE DICHA INCAPACIDAD. </t>
  </si>
  <si>
    <t>2464981</t>
  </si>
  <si>
    <t>CONTRERAS DIAZ LEDYS MARGOTH</t>
  </si>
  <si>
    <t xml:space="preserve">  ASOCIACIÓN PARA LA ENSEÑANZA</t>
  </si>
  <si>
    <t>CC 45509141</t>
  </si>
  <si>
    <t>3046365488</t>
  </si>
  <si>
    <t>ANILLO VIAL KM 1 ASPAEN CARTAGENA DE INIDAS</t>
  </si>
  <si>
    <t xml:space="preserve"> Fecha del Inconveniente (Dia/Mes/Año) : 12/05/2023 Lugar del Inconveniente:  CARTAGENA Persona que lo atendio: - Medio por el que quiere la respuesta:  email : monica.marquez@aspaen.edu.co ..............................................  Resumen de la Queja:  RECIBIMOS UNA NOTIFICACIÓN DE RECHAZO DE LA INCAPACIDAD N°9042413 QUE CORRESPONDE A NUESTRA COLABORADORA LEDYS MARGOTH CONTRERAS CON CAUSAL REALICE EL PAGO DEL PERIODO O PERIODOS CAUSADOS EN QUE OCURRIÓ LA INCAPACIDAD O LICENCIA Y MANIFESTAMOS QUE NUESTRA COLABORADORA TIENE ANTIGUEDAD EN SU VINCULACIÓN Y QUE HEMOS REALIZADO LOS PAGOS OPORTUNAMENTE. QUISIÉRAMOS ANEXAR EL SOPORTE DE PLANILLAS PERO POR ESTE MEDIO NO SE PERMITE.. DE SER REQUERIDO.. POR FAVOR INDICARNOS A QUE CORREO DEBEMOS ENVIAR. O LOS PASOS PARA RESOLVER ESTE TEMA.</t>
  </si>
  <si>
    <t>2466236</t>
  </si>
  <si>
    <t>15/06/2023</t>
  </si>
  <si>
    <t>CSG INTERNACIONAL COLOMBIA SAS</t>
  </si>
  <si>
    <t>12:01:31</t>
  </si>
  <si>
    <t>CSG INTERNACION  CSG INTERNACIONAL COLOMBIA SAS</t>
  </si>
  <si>
    <t>900809106</t>
  </si>
  <si>
    <t>NT 900809106</t>
  </si>
  <si>
    <t>3209949750</t>
  </si>
  <si>
    <t>AV EL DORADO 69 NRO 76 TO 1 P 11 OF 1105</t>
  </si>
  <si>
    <t>recobro de incapacidades en documento anexo favor verificar</t>
  </si>
  <si>
    <t>2466274</t>
  </si>
  <si>
    <t>CAMPILLO DIAZ SANDRA PATRICIA</t>
  </si>
  <si>
    <t>12:35:22</t>
  </si>
  <si>
    <t>63454980</t>
  </si>
  <si>
    <t>SODEXO</t>
  </si>
  <si>
    <t>CC 63454980</t>
  </si>
  <si>
    <t>6413100</t>
  </si>
  <si>
    <t>3108974844</t>
  </si>
  <si>
    <t>CALLE 45 NUMERO 17 04</t>
  </si>
  <si>
    <t xml:space="preserve"> solicito   las incacpidades relacionadas en el documento salgan con los campos requeridos en colpensiones  decreto 1427 2022</t>
  </si>
  <si>
    <t>iglurefrigerareat@hotmail.com</t>
  </si>
  <si>
    <t>correo@tecnintegral.com</t>
  </si>
  <si>
    <t>georgediaz0906@gmail.com</t>
  </si>
  <si>
    <t>aphbciudadelalapipaton@hotmail.com</t>
  </si>
  <si>
    <t>nataliazp13@hotmail.com; luzma3071@hotmail.com</t>
  </si>
  <si>
    <t>mariana_lu208@hotmail.com</t>
  </si>
  <si>
    <t xml:space="preserve">camila.navarro@grupotropi.com; yeni.rodriguez@grupotropi.com; claudia.romero@grupotropi.com </t>
  </si>
  <si>
    <t>contabilidad@clinker.com.co</t>
  </si>
  <si>
    <t>eficacia.vital.sas@gmail.com</t>
  </si>
  <si>
    <t>TRUJILLO BOCANEGRA YANETH</t>
  </si>
  <si>
    <t>13:49:56</t>
  </si>
  <si>
    <t>NA  ALCALDIA MUNICIPIO BALBOA</t>
  </si>
  <si>
    <t>890801143</t>
  </si>
  <si>
    <t>CC 28902323</t>
  </si>
  <si>
    <t>311 699-9776</t>
  </si>
  <si>
    <t>Calle 8 #7-11</t>
  </si>
  <si>
    <t xml:space="preserve">Petición de la señora Yaneth TrujilloDe manera atenta adjunto solicitud de la señora Yaneth Trujillo Bocanegra para los fines que estime pertinentes..-- Personería MunicipalCalle 8 #7-11 Balboa RisaraldaCelular: 311 699-9776 Personería de Balboa Protege tus Derechos </t>
  </si>
  <si>
    <t>2454983</t>
  </si>
  <si>
    <t>ARANGO URIBE JULIO HERNAN</t>
  </si>
  <si>
    <t>08:24:45</t>
  </si>
  <si>
    <t>5589854</t>
  </si>
  <si>
    <t>CMVARGAS</t>
  </si>
  <si>
    <t>CC 5589854</t>
  </si>
  <si>
    <t>3158862473</t>
  </si>
  <si>
    <t>CALLE 17 NUMERO 19 61 EDIFICIO ALEJANDRA PISO</t>
  </si>
  <si>
    <t>Buenos dia En determinacion de la respuesta remitida numero 04/05/2023.. del 2023 bajo numero de serie VO-GA-DGO -2405020-22.. en el cual le da respuesta a la soliictud de trascripcion de incapacidades bajo PQRS2405020.. autorizado la transcripcion de las incapacidades reasignada a continuacion Se anexa soporte</t>
  </si>
  <si>
    <t>PINZON TOVAR MARIA ALEJANDRA</t>
  </si>
  <si>
    <t xml:space="preserve">  AYJ INGENIERIA Y CONSULTORIAS</t>
  </si>
  <si>
    <t>901032689</t>
  </si>
  <si>
    <t>CC 1075261392</t>
  </si>
  <si>
    <t>3209170176</t>
  </si>
  <si>
    <t>CLL 2 F NO 38A 28</t>
  </si>
  <si>
    <t xml:space="preserve"> Fecha del Inconveniente (Dia/Mes/Año) : 10/02/2023 Lugar del Inconveniente:  PRESTACIONES ECONOMICAS Persona que lo atendio: AREA ENCARGADA Medio por el que quiere la respuesta:  correspondencia : CLL 2 F NO 38A 28 ..............................................  Resumen de la Queja:  SE SOLICITA RESPUESTA A LICENCIA DE MATERNIDAD QUE CONTINUA EN UNA ASUTORIA ESPECIAL.. SIN DARLE SOLUCION A LA COLABORADORA.. INICIO EL 10 DE FEBRERO DEL AAÑO EN CURSO.. YA MAS DE 3 MESES SIN RESPUESTA.</t>
  </si>
  <si>
    <t>2464829</t>
  </si>
  <si>
    <t>HEREDIA SIERRA LIDA JANETH</t>
  </si>
  <si>
    <t>15:30:05</t>
  </si>
  <si>
    <t>SILVA SIERRA FREDY ALENDRO</t>
  </si>
  <si>
    <t>79817312</t>
  </si>
  <si>
    <t>CC 51846088</t>
  </si>
  <si>
    <t>Bunas tardes.. abogado de usuario solicita formalmente que se le entrega la historia clinica.. copia del concepto de favoravilidad y copia de soportes de pagos de incapacidade formalmente por el are encargada de la nueva ep</t>
  </si>
  <si>
    <t>2466500</t>
  </si>
  <si>
    <t>RAMIREZ JIMENEZ JEIMY</t>
  </si>
  <si>
    <t xml:space="preserve">  DIEGO ARMANDO CANTOR MOGOLLON</t>
  </si>
  <si>
    <t>14704319</t>
  </si>
  <si>
    <t>CC 29688827</t>
  </si>
  <si>
    <t>3192117020</t>
  </si>
  <si>
    <t>CALLE 41 37 72</t>
  </si>
  <si>
    <t xml:space="preserve"> Fecha del Inconveniente (Dia/Mes/Año) : 02/06/2023 Lugar del Inconveniente:  VIRTUAL Persona que lo atendio: VIRTUAL Medio por el que quiere la respuesta:  correspondencia : CALLE 41 37 72 ..............................................  Resumen de la Queja:  BUENAS TARDES..DESDE EL 27/FEBRERO/2023 HICE TODO EL PROCESO DE AUTORIZACION Y TRANSCRIPCION DE  2 INCAPACIDADES PARA PAGO: 1: 27-ENERO-2023 AL 19-FEBRERO-2023 30 DIAS. 2: 21-FEBRERO-2023 AL 22-MARZO-2023 30 DIAS.PERO A LA FECHA NO ESTAN EN PROCESO DE PAGO. HAY INCAPACIDADES CON FECHAS MAS RECIENTES QUE ESTAS Y YA ESTAN AUTORIZADAS PARA PAGOPOR FAVOR NECESITO RESPUESTA AL PAGO DE ESTAS 2 INCAPACIDADES TAN VIEJAS . YA HE PUESTO UNA QUEJA CON RADICADO NO. 2410707QUEDO MUY ATENTA AL PAGO DE ESTAS.MUCHAS GRACIAS..</t>
  </si>
  <si>
    <t>2466547</t>
  </si>
  <si>
    <t>RODRIGUEZ GALVAN EUCLIDES</t>
  </si>
  <si>
    <t>14:57:05</t>
  </si>
  <si>
    <t>CM Y SERVICES S  CM Y SERVICES SAS</t>
  </si>
  <si>
    <t>901271731</t>
  </si>
  <si>
    <t>CM Y SERVICES SAS</t>
  </si>
  <si>
    <t>CC 13853521</t>
  </si>
  <si>
    <t>3164770014</t>
  </si>
  <si>
    <t>KR 7 NRO 132 63</t>
  </si>
  <si>
    <t>se adjunta soporte con solicitud.</t>
  </si>
  <si>
    <t>2466636</t>
  </si>
  <si>
    <t>RAMIREZ RIAÑO YULI JASBLEIDY</t>
  </si>
  <si>
    <t>15:59:22</t>
  </si>
  <si>
    <t>ASOCIACION SOL   ASOCIACION SOL NACIENTE BOSA</t>
  </si>
  <si>
    <t>901035102</t>
  </si>
  <si>
    <t>CC 1024543509</t>
  </si>
  <si>
    <t>3017611668</t>
  </si>
  <si>
    <t>CRA 80 M 71 A 10 SUR</t>
  </si>
  <si>
    <t>CORDIAL SALUDO.. SE ACERCA EMPLEADOR DE USUARIA QUIEN SOLIITA VALIDACION POR PAGO DE LICENCIA DE MATERNIDAD YA QUE SEGUN MENCIONA ELLA TIEN CONTRATO CON LA EMPRESA PERO TAMBIEN COMO INDEEPENDIENTE Y SE HIZO SOLO EL PAGO COMO INDEPENDIENTE PERO NO EL DEL EMPLEADOR Y LA LICENCIA DE MATERNIDAD FUE DEVUELTA Y NO LOS DEJA GENERAR PAGO ALGUNO. FAVOR DAR RESPUESTA DE MANERA FORMAL A CORREO: gladysp-r@hotmail.com TEL: 3017611668</t>
  </si>
  <si>
    <t>2467649</t>
  </si>
  <si>
    <t>03/06/2023</t>
  </si>
  <si>
    <t>12:01:59</t>
  </si>
  <si>
    <t>33055459</t>
  </si>
  <si>
    <t>ESI GRUPO EMPRESARIAL SAS</t>
  </si>
  <si>
    <t>3219965113</t>
  </si>
  <si>
    <t>CARRERA 3 CALLE 9 10 APARTAMENTO 2</t>
  </si>
  <si>
    <t>Buenas tardes.. usuaria solicita el reconocimiento y pago de la prestacion de la licencia de maternidad conforme a las disposiciones laborales vigente ya que los trabajadores independiente se hubiere cotizado por un periodo inferior  ala gestacion.</t>
  </si>
  <si>
    <t>2468142</t>
  </si>
  <si>
    <t>MONTOYA GONZALEZ HECTOR WILLIAM</t>
  </si>
  <si>
    <t>10:33:38</t>
  </si>
  <si>
    <t>MONTOYA GONZALEZ ITERIA S.A.S</t>
  </si>
  <si>
    <t>805023132</t>
  </si>
  <si>
    <t>ITERIA SAS</t>
  </si>
  <si>
    <t>CC 94403340</t>
  </si>
  <si>
    <t>5723988354</t>
  </si>
  <si>
    <t>3122827348</t>
  </si>
  <si>
    <t>CLL 22 N 6 A 24 OF 501</t>
  </si>
  <si>
    <t>se envia derecho de peticion de la empresa iteria donde solicita se le reliqueda  y se le paguen las incapacidades del afiliado william cc 94403340</t>
  </si>
  <si>
    <t>2468166</t>
  </si>
  <si>
    <t>HERNANDEZ PARAMO CARLOS ORLANDO</t>
  </si>
  <si>
    <t>10:44:36</t>
  </si>
  <si>
    <t>na  BANCO DE LA REPUBLICA</t>
  </si>
  <si>
    <t>CC 6341488</t>
  </si>
  <si>
    <t>601 343 1111</t>
  </si>
  <si>
    <t>Calle 12 N° 4-55</t>
  </si>
  <si>
    <t>PETICIÓNPRIMERA: Sírvase proceder al reconocimiento económico de las incapacidades adeudadas por laNUEVA EPS.. generadas a partir del tercer día.. tal como lo estipula la normatividad que regula eltema.. la cual fue debidamente tramitada por BANCO DE LA REPÚBLICA.SEGUNDA: Teniendo en cuenta lo anterior.. solicitamos proceder de manera inmediata con elpago de las incapacidades medicas relacionadas anteriormente.Esto.. en cumplimiento de lo dispuesto en el artículo 121 del Decreto 019 de 2012 y el artículo 6de la Ley 100 de 1993.TERCERA: En caso de darse respuesta negativa a la petición precedente.. solicitamos se dérespuesta de fondo y sustentada.. indicando los fundamentos fácticos y jurídicos del motivo porel cual no se da el reconocimiento y pago de la(s) incapacidad(es) mencionadas.</t>
  </si>
  <si>
    <t>2465890</t>
  </si>
  <si>
    <t>URIBE TORRES AYCHEL JULIANA</t>
  </si>
  <si>
    <t xml:space="preserve">  AYCHEL JULIANA URIBE TORRES</t>
  </si>
  <si>
    <t>1090524871</t>
  </si>
  <si>
    <t>CC 1090524871</t>
  </si>
  <si>
    <t>CLL 7A  NRO 6E 97 QUINTA ORIENTAL</t>
  </si>
  <si>
    <t xml:space="preserve"> Fecha del Inconveniente (Dia/Mes/Año) : 02/06/2023 Lugar del Inconveniente:  N/A Persona que lo atendio: EMAIL Medio por el que quiere la respuesta:  email : AYCHELURIBE@GMAIL.COM ..............................................  Resumen de la Queja:  DE MANERA ATENTA SOLITO LO SIGUIENTE: ME ENCUENTRO COBRANDO UNA INCAPACIDAD MEDICA NRO. 9111724 LA CUAL ME LLEGA MEDIANTE RADICADO VO - GRC - DPE - 2059985 QUE NO ES PROCEDENTE PORQUE DEBO UN PERIODO DE PAGO DE SALUD DEL MES DE DICIEMBRE DEL 2019. POR LO TANTO A ESTO SOLICITO QUE ME SEA DESCONTADO EL VALOR QUE SE ADEUDA DEL VALOR DE LA INCAPACIDAD. QUEDO ATENTA A UNA PRONTA Y POSITIVA RESPUESTA.. YA QUE EN EL COBRO DE ESTA INCAPACIDAD HE TENIDO INTERMINABLES PROBLEMAS.. VOY A LA OFICINA PRESENCIAL A RADICAR Y NO RADICAN.. VIRTUAL TAMPOCO FUNCIONA. QUEDO ATENTA.</t>
  </si>
  <si>
    <t>2466507</t>
  </si>
  <si>
    <t>ROA  MARIELA</t>
  </si>
  <si>
    <t xml:space="preserve">  MARIELA ROA</t>
  </si>
  <si>
    <t>29656194</t>
  </si>
  <si>
    <t>CC 29656194</t>
  </si>
  <si>
    <t>3104653981</t>
  </si>
  <si>
    <t>CALLE 42 36 61</t>
  </si>
  <si>
    <t xml:space="preserve"> Fecha del Inconveniente (Dia/Mes/Año) : 01/06/2023 Lugar del Inconveniente:  PAGOS Persona que lo atendio: XX Medio por el que quiere la respuesta:  correspondencia : CALLE 42 36 61 ..............................................  Resumen de la Queja:  INCOSISTENCIA EN LOS PAGOS DE LOS MESES DE ENERO A MARZO E 2023</t>
  </si>
  <si>
    <t>2466847</t>
  </si>
  <si>
    <t>IUNPROVIDA</t>
  </si>
  <si>
    <t xml:space="preserve">  FUNDACION PROYECTO VIDA</t>
  </si>
  <si>
    <t>8199004376</t>
  </si>
  <si>
    <t>NT 819004376</t>
  </si>
  <si>
    <t>3005786027</t>
  </si>
  <si>
    <t>CLLE 53D 15 67</t>
  </si>
  <si>
    <t xml:space="preserve"> Fecha del Inconveniente (Dia/Mes/Año) : 02/06/2023 Lugar del Inconveniente:  CHAT Persona que lo atendio: ALEJANDRO VALENCIA Medio por el que quiere la respuesta:  correspondencia : CLLE 53D 15 67 ..............................................  Resumen de la Queja:  SOLICITO CLARACION DE INCONSISTENCIAS QUE SE PRESENTAN CON ALGUNAS INCACIDADES YA QUE ME COMUNIQUE AL CHAT Y LA PERSONA MENSIONADA ANTERIORMENTE ME ANTENDIO PERO NO ME DIO UNA INFORMACION CLARA.. ADEMAS NO FUE COMPLETA Y MUCHO MENOS ME DIO ORIENTACION DE COMO SOLUCIONAR ESAS INCONSITENCIAS POR LAS CUALES MIS INCAPACIDADES NO HAN SIDO PAGADAS.. SIMPLEMENTE SE DESCONECTO Y YA.. CABE ACLARA QUE SOLO ESTA FUNDACION TIENE 700 MADES COMUNITARIAS A SU CARGO Y LA MAYORIA ESTN EN NUEVA EPS.. NOS MERECEMOS UN TRATO MAS CORDIAL Y RESPETUOSO.. PAGAMOS PUNTUAL Y DENTRO DE LAS FECHAS ESTABLECIDAS POR LA LEY.. POR LO CUAL SOLICITO ME BRINDEN UNA ATENCION PERONALIZADA O ME INDIQUEN DONDE ME PUEDO DIRIGIR.. YA QUE LAS POCAS INCONSISTENCIAS QUE ME MANIFESTO EL ASESOR TENGO SOPORTES QUE ME RESPALDAN. </t>
  </si>
  <si>
    <t>2467065</t>
  </si>
  <si>
    <t>GROUP ROSALES LOGISTICA 24/7 SAS</t>
  </si>
  <si>
    <t>18:28:27</t>
  </si>
  <si>
    <t>NA  GROUP ROSALES LOGISTICA 24/7 S</t>
  </si>
  <si>
    <t>901512109</t>
  </si>
  <si>
    <t>NT 901512109</t>
  </si>
  <si>
    <t>6740785</t>
  </si>
  <si>
    <t xml:space="preserve">Asunto: RV: Respuesta Solicitud Radicado VO - GRC - DPE - 2057139 NIT 901512109 Buenas Tardes.. Sres. Nuevaeps Cordial saludo.. De acuerdo a su comunicación recibida por este medio.. donde nos informan que para efectos del pago de las incapacidades relaciondas en el anexo en formato. Zip debemos presentar los requisitos exigidos.. nos permitimos enviar Documentacion solicitada relacionada a continuacion: Certificado de existencia y representacion legal de fecha 11 de Mayo/2023RUT de fecha 29 de Mayo/2023Certificacion Bancaria de la empresa de fecha 29 de Mayo/2023Copia de Cedula del Representante Legal </t>
  </si>
  <si>
    <t>2467554</t>
  </si>
  <si>
    <t>ZUÑIGA MUÑOZ MANUEL MESIAS</t>
  </si>
  <si>
    <t>11:38:26</t>
  </si>
  <si>
    <t>4627761</t>
  </si>
  <si>
    <t>ZUNIGA MUNOZ MANUEL MESIAS</t>
  </si>
  <si>
    <t>CC 4627761</t>
  </si>
  <si>
    <t>8333234</t>
  </si>
  <si>
    <t>3103729528</t>
  </si>
  <si>
    <t>CL 8 8 21</t>
  </si>
  <si>
    <t>usuario solicita actualizacoin de formato de las incapacidades relacionadas en el oficio</t>
  </si>
  <si>
    <t>2468097</t>
  </si>
  <si>
    <t>16/06/2023</t>
  </si>
  <si>
    <t xml:space="preserve">  GLORIA ESTEFANI BARRERO RAMIRE</t>
  </si>
  <si>
    <t>1111123449</t>
  </si>
  <si>
    <t xml:space="preserve"> Fecha del Inconveniente (Dia/Mes/Año) : 01/06/2023 Lugar del Inconveniente:  ADMINISTRATIVO Persona que lo atendio: ADMINISTRATIVO Medio por el que quiere la respuesta:  email : cartera_actisas@actisas.co ..............................................  Resumen de la Queja:  BUEN DIA RADICAMOS UNA INCAPACIDAD NO HAN REALIZADO EL PAGO FECHA INICIO 2023-01-12 FECHA FINAL 18/01-2023 NUMERO DE RADICADO EIN3917044 NO REGISTRA EN LA PÁGINA DE NUEVA EPS ESTA INCAPACIDAD CUAL ES EL MOTIVO POR EL CUAL NO PAGAN ESTA INCAPACIDAD </t>
  </si>
  <si>
    <t>2468125</t>
  </si>
  <si>
    <t>UNIGARRO PINEDA JULIAN MAURICIO</t>
  </si>
  <si>
    <t xml:space="preserve">  LUIS GUILLERMO QUIÑONES UNIGAR</t>
  </si>
  <si>
    <t>87942899</t>
  </si>
  <si>
    <t>CC 1087130577</t>
  </si>
  <si>
    <t>3114078248</t>
  </si>
  <si>
    <t>CALLE 10 NO 5  53</t>
  </si>
  <si>
    <t xml:space="preserve"> Fecha del Inconveniente (Dia/Mes/Año) : 28/03/2023 Lugar del Inconveniente:  IPIALES Persona que lo atendio: XXXXXXXXXXX Medio por el que quiere la respuesta:  email : cvdonbillete@gmail.com ..............................................  Resumen de la Queja:  DESDE EL DÍA 28 DE MARZO DEL PRESENTE AÑO FUE TRANSCRITA UNA INCAPACIDAD CON NÚMERO DE RADICACIÓN EIN3767030..LA CUAL AÚN NO HA SIDO GIRADA A LA CUENTA NO. 888-948229-82 YA REGISTRADA EN EL PORTAL. POR FAVOR SOLICITO EL PAGO DE DICHA INCAPACIDAD</t>
  </si>
  <si>
    <t>2468209</t>
  </si>
  <si>
    <t>PARRA MATEUS YUBER JOSE</t>
  </si>
  <si>
    <t>CC 79749037</t>
  </si>
  <si>
    <t xml:space="preserve"> Fecha del Inconveniente (Dia/Mes/Año) : 05/06/2023 Lugar del Inconveniente:  NO APLICA Persona que lo atendio: PORTAL Medio por el que quiere la respuesta:  email : carolina.porras@prelegalassist.com ..............................................  Resumen de la Queja:  BUEN DIA SOLICITAMOS AMABLEMENTE Y D EMANERA URGENTE EL PAGO DE LA PRESTACIÓN ECONÓMICA DERIVADA DE LA INCAPACIDAD DEL AFILIADO RELACIONADA AL INICIO Y QUE COMPRENDE LOS DIAS ENTRE EL 29 DE JULIO Y EL 04 DE AGOSTO DE 2021 LA CUAL.. REGISTRA EN LA PLATAFORMA COMO AUTORIZAQDA SIN QUE A LA NFECHA.. SE EVIDENCIE PAGO POR PARTED E LA EPS</t>
  </si>
  <si>
    <t>2468261</t>
  </si>
  <si>
    <t>FLORIDO VEGA STEVE YARUZESKY</t>
  </si>
  <si>
    <t xml:space="preserve">  QUANTUM TECNOLOGIA Y SERVICIOS</t>
  </si>
  <si>
    <t>900672944</t>
  </si>
  <si>
    <t>CC 1116789835</t>
  </si>
  <si>
    <t>3023499324</t>
  </si>
  <si>
    <t>CALLE 121 15 A 50</t>
  </si>
  <si>
    <t xml:space="preserve"> Fecha del Inconveniente (Dia/Mes/Año) : 02/06/2023 Lugar del Inconveniente:  VIRTUAL Persona que lo atendio: NO ATIENDEN  Medio por el que quiere la respuesta:  correspondencia : CALLE 121 15 A 50 ..............................................  Resumen de la Queja:  BUEN DÍA.. ME PERMITO REGISTRAR LA INCONSISTENCIA QUE HAY EN LOS REGISTROS EN CUANTO A LA SOLICITUD DE PAGO DE LA INCAPACIDAD DE 30 DÍAS DE NUESTRO COLABORADOR STEVE FLORIDO. DADO QUE POR MEDIO DE UNA CARTA AL CORREO ELECTRONICO.. NUEVA EPS NOS INFORMA QUE AUN NO PUEDEN REALIZAR EL PAGO DE LA INCAPACIDAD PORQUE NOSOTROS COMO EMPRESA DEBEMOS REALIZAR EL PAGO DE LA PLANILLA CORRESPONDIENTE AL PERIODO DE LA INCAPACIDAD DEL COLABORADOR. DICHA OBSERVACIÓN NO ES CORRECTA DADO QUE LA INCAPACIDAD DE STEVE FUE DESDE EL 21 DE ABRIL DEL PRESENTE AÑO.. HASTA EL 20 DE MAYO. DICHAS PLANILLAS SE ENCUENTRAN A PAZ Y SALVO. Y EN LA CARTA DICEN QUE EL PERIODO PENDIENTE DE PAGO ES JUNIO.. Y PRIMERO LA INCAPACIDAD NO FUE EN EL MES DE JUNIO Y SEGUNDO HASTA AHORA INICIO JUNIO.. LA PROXIMA SEMANA REALIZAREMOS EL PAGO DE LA PLANILLA CORRESPONDIENTE SIN NINGUN INCONVENIENTE. SOLICITAMOS DE SU COLABORACIÓN PARA TRAMITAR EL PAGO DE DICHA INCAPACIDAD.. TODA VEZ QUE NO PRESENTAMOS NINGUNA NOVEDAD. MUCHAS GRACIAS. </t>
  </si>
  <si>
    <t>2463188</t>
  </si>
  <si>
    <t>DAZA CUY NELSY PAOLA</t>
  </si>
  <si>
    <t>16:11:14</t>
  </si>
  <si>
    <t>ES  UNIDAD ADMINISTRATIVA ESPECIAL</t>
  </si>
  <si>
    <t>900678508</t>
  </si>
  <si>
    <t>UNIDAD ADMINISTRATIVA ESPECIAL</t>
  </si>
  <si>
    <t>CC 1053664531</t>
  </si>
  <si>
    <t>KR 69 NRO 25B 44 PI 7</t>
  </si>
  <si>
    <t>Buenas tardes.. empleador solicita el pago de incapacidad de uno de sus colaboradores.. se anexan soportes</t>
  </si>
  <si>
    <t>2468774</t>
  </si>
  <si>
    <t>MORALES PIEDRAHITA MARINA</t>
  </si>
  <si>
    <t>15:09:22</t>
  </si>
  <si>
    <t>41541613</t>
  </si>
  <si>
    <t>CC 41541613</t>
  </si>
  <si>
    <t>3004679861</t>
  </si>
  <si>
    <t>KARRERA 60 D NUMERO 90  04 APTYO 302   BARRIO</t>
  </si>
  <si>
    <t>se adjunta soporte con solicitud</t>
  </si>
  <si>
    <t>2468810</t>
  </si>
  <si>
    <t>OVIEDO MACEA CLAUDIA PATRICIA</t>
  </si>
  <si>
    <t>15:31:48</t>
  </si>
  <si>
    <t>34996034</t>
  </si>
  <si>
    <t>CLAUDIA PATRICIA OVIEDO MACEA</t>
  </si>
  <si>
    <t>CC 34996034</t>
  </si>
  <si>
    <t>7852418</t>
  </si>
  <si>
    <t>CL 60 9 20 LA CASTELLANOA</t>
  </si>
  <si>
    <t>reconociiento economico de las incapacidades 8820464 con fecha de inicio 27/10/2022</t>
  </si>
  <si>
    <t>2469614</t>
  </si>
  <si>
    <t>GARCIA OROZCO MARIA ROSELIA</t>
  </si>
  <si>
    <t>18:14:32</t>
  </si>
  <si>
    <t>MEDINA  VICTOR HUGO</t>
  </si>
  <si>
    <t>75070685</t>
  </si>
  <si>
    <t>CC 21476497</t>
  </si>
  <si>
    <t>3218639254</t>
  </si>
  <si>
    <t>CALLE 10 NUMERO 10 15 SEGUNDO PISO ALCALDIA M</t>
  </si>
  <si>
    <t>LUGAR DE LOS HECHOS:  NUEVA EPSFECHA DE LO SUCEDIDO: 01 febrero al 2023 al 21 febrero 2023MOTIVO POR EL CUAL RADICA LA QUEJA: pago de incapacidades ESPECIALIDAD (SI ES PARA CONSULTA O AGENDAMIENTO SEGÚN APLIQUE):  pago de incapacidadesRESUMEN DE LOS SUCEDIDO (PUNTUAL):  relacion  en cuanto colpensiones manifiesta su negativa de reconocer el pago de las incapacidades correspondientes a los siguientes periodos 01..02 2023 al 21 02 2023 por cuanto la eps el concepto rehabilitacion y unicamente se envio con fecha 22 02 2023 asi mismo tampoco se le reconocio el pago de los periodos de incapacidad correspondientes a 22 02 2023 al 23 03 2023 y 24 03 2023 al 22 04 2023 indicando colpensiones que los certificados no cumple los requisitos contemplados en el articulo 2..23..3..2 del decreto 14 27 29 julio del 2022 asi mismo se empararo en el decreto 019 2012 manifestando que la ips debe remitir el concepto de rehabilitacion a la administradora de fondo de pensiones antes del dia 50 de incapacidad en el evento de no remitirlo se supere el dia 180 debe hacerse cargo de las incapacidades posteriores por consiguiente la nueva eps debe hacerse cargo de mis incapacidades.</t>
  </si>
  <si>
    <t>2470553</t>
  </si>
  <si>
    <t>BUSTOS ESCOBAR YENY YOLIMA</t>
  </si>
  <si>
    <t>12:53:32</t>
  </si>
  <si>
    <t>63446763</t>
  </si>
  <si>
    <t>JKSILVA</t>
  </si>
  <si>
    <t>IPS UNIDAD MEDICA SANTANA LTDA</t>
  </si>
  <si>
    <t>CC 63446763</t>
  </si>
  <si>
    <t>3165312999</t>
  </si>
  <si>
    <t>CARRERA 4 NUMERO 8 12 BARRIO SAN ISIDRO</t>
  </si>
  <si>
    <t>USUARIA ADMITE DERECHO DE PETICION POR DEMORAS EN PAGOS DE INCAPACIDADES_GRACIAS</t>
  </si>
  <si>
    <t>2468571</t>
  </si>
  <si>
    <t>ROMERO VARGAS MILBIA MARLENY</t>
  </si>
  <si>
    <t>12:45:09</t>
  </si>
  <si>
    <t>SLOTS PARTS SAS SLOTS PARTS SAS SLOTS PARTS SAS</t>
  </si>
  <si>
    <t>900129693</t>
  </si>
  <si>
    <t>TRANSVERSAL 42A NUMERO 3 82</t>
  </si>
  <si>
    <t>CC 51669675</t>
  </si>
  <si>
    <t>3102442659</t>
  </si>
  <si>
    <t>3125110300</t>
  </si>
  <si>
    <t>Buenas tardes.. empleador refiere que no tiene cuenta bancaria .. ya que es se desempeñan en juegos de azar.</t>
  </si>
  <si>
    <t>2469264</t>
  </si>
  <si>
    <t>HERNANDEZ AGUDELO LEIDY JOHANA</t>
  </si>
  <si>
    <t>16:00:07</t>
  </si>
  <si>
    <t>1035127210</t>
  </si>
  <si>
    <t>CC 1035127210</t>
  </si>
  <si>
    <t>3167001909</t>
  </si>
  <si>
    <t>CALLE 20 N 11 28 BARRIO JABONCILLA</t>
  </si>
  <si>
    <t>Buenas tardes usuaria solicita pago de licencia de maternidad el cual debia  verse reflejado el 30/05/2023 y a la fecha no registra la consignación respectiva.notificacionesleidy.e2412@gmail.com3167001909</t>
  </si>
  <si>
    <t>2469414</t>
  </si>
  <si>
    <t>CARDENAS LONDOÑO SANTIAGO</t>
  </si>
  <si>
    <t xml:space="preserve">  SANTIAGO CARDENAS</t>
  </si>
  <si>
    <t>9868369</t>
  </si>
  <si>
    <t>CC 9868369</t>
  </si>
  <si>
    <t>MZ 17 CSA 215 LENINGRADO 2</t>
  </si>
  <si>
    <t xml:space="preserve"> Fecha del Inconveniente (Dia/Mes/Año) : 05/06/2023 Lugar del Inconveniente:  SEDE PRINCIPAL Persona que lo atendio: HUGO Medio por el que quiere la respuesta:  email : sachiyc15@gmail.com ..............................................  Resumen de la Queja:  BUENA TARDE.. SOBRE EL PAGO DE LAS INCAPACIDADES QUE SON DESDE ENERO 7 DE ENERO A LA FECHA QUE AUN NO RECIBO EL PAGO NI NOTIFICACION DE CUANDO SON 0008695474- 0008760052- 0008796792- 0008896896- 0008964468- 0009074859- 0009172023.. DEL CORRESPONDIENTE AÑO 2023 NUMERO DE DOCUMENTO 9868369. PIDO POR FAVOR DAR SOLUCION O RESPUESTA PRONTA A MI SOLICITUD YA QUE DE ESTO DEPENDO ECONIMICAMENTE.</t>
  </si>
  <si>
    <t>2470034</t>
  </si>
  <si>
    <t>20/06/2023</t>
  </si>
  <si>
    <t>SOLUAMI SAS</t>
  </si>
  <si>
    <t xml:space="preserve">  SOLUAMI SAS</t>
  </si>
  <si>
    <t>901418006</t>
  </si>
  <si>
    <t>NT 901418006</t>
  </si>
  <si>
    <t>3214471287</t>
  </si>
  <si>
    <t>CALLE 50A 86 445</t>
  </si>
  <si>
    <t xml:space="preserve"> Fecha del Inconveniente (Dia/Mes/Año) : 22/01/2023 Lugar del Inconveniente:  OFICINA Persona que lo atendio: ASESOR Medio por el que quiere la respuesta:  email : DIEGO.PINTO@VALUETIFY.COM ..............................................  Resumen de la Queja:  BUENAS TARDES..MI INCONFORMIDAD ES PORQUE NO HE TENIDO NINGUNA CLASE DE INFORMACIÓN SOBRE LAS INCAPACIDADES QUE HE RADICADO YA HACE MUCHOS MESES ATRÁS Y HASTA LA FECHA NO TENGO RETROALIMENTACIÓN DE ESTAS.A CONTINUACIÓN.. RELACIONO: RADICADOS | CEDULA | FECHA DE INICIO DE INCAPACIDAD |FECHA DE RADICACIÓN268955 | CC1037632739 | 27/ 10/ 2022 | 24/ 11/ 2022 369976 | CC1037632739 | 23/ 01/ 2023 | 14/ 02/ 2023 380089 | CC1037632739 | 22/ 02/ 2023 | 21/ 02/ 2023 380097 | CC1037632739 | 22/ 02/ 2023 | 21/ 02/ 2023 </t>
  </si>
  <si>
    <t>2470074</t>
  </si>
  <si>
    <t>ILLERA VALENZUELA WILLIAM JAVIER</t>
  </si>
  <si>
    <t>09:19:58</t>
  </si>
  <si>
    <t>ULTRA LTDA  ULTRA LTDA</t>
  </si>
  <si>
    <t>800145006</t>
  </si>
  <si>
    <t>SACOSTA</t>
  </si>
  <si>
    <t>CC 92496791</t>
  </si>
  <si>
    <t>3686000</t>
  </si>
  <si>
    <t>3008044</t>
  </si>
  <si>
    <t>CL 77 67 31</t>
  </si>
  <si>
    <t>EMpleador Ultra solicita respuesta formal.. revision y el reconocimiento economico por parte del area de prestaciones economicas.. de la incapaciada expédida con fecha de inicio el 2 de marzo 2023 y fecha fin 31-03-2023 por 30 dias y cuyo reconocimiento economica ha sido rechazado con el sigiente causal: el afialido no cumple con el tiempo minimo de cotizacion cuatro semanas y 28 dias.</t>
  </si>
  <si>
    <t>2470210</t>
  </si>
  <si>
    <t>CUEVAS DUARTE LUIS LIBARDO</t>
  </si>
  <si>
    <t>11:14:24</t>
  </si>
  <si>
    <t>73254372</t>
  </si>
  <si>
    <t xml:space="preserve"> no aplica</t>
  </si>
  <si>
    <t>CC 79254372</t>
  </si>
  <si>
    <t xml:space="preserve"> 2790146</t>
  </si>
  <si>
    <t xml:space="preserve"> 3026273376</t>
  </si>
  <si>
    <t xml:space="preserve"> ARRERA    5I NUMERO   48B  73</t>
  </si>
  <si>
    <t>Usuario quien solicita pago de incapacidad la cual manifiesta que le han colocado mucho problema para ser pagada.. no adjunta ningun soporte.TEL 3026273376LIVA.72@HOTMAIL.COM</t>
  </si>
  <si>
    <t>2470573</t>
  </si>
  <si>
    <t>MIRANDA SANCHEZ JORGE ANDRES</t>
  </si>
  <si>
    <t>13:15:27</t>
  </si>
  <si>
    <t>1130586644</t>
  </si>
  <si>
    <t>JORGE ANDRES MIRANDA SANCHEZ</t>
  </si>
  <si>
    <t>CC 1130586644</t>
  </si>
  <si>
    <t>3154300657</t>
  </si>
  <si>
    <t>CARRERA 18D NUMERO 14 03</t>
  </si>
  <si>
    <t>usuariuo solcita el pago de sus incapacidades relacionadas</t>
  </si>
  <si>
    <t>2470824</t>
  </si>
  <si>
    <t>SANCHEZ MARTINEZ ISABEL</t>
  </si>
  <si>
    <t>15:31:16</t>
  </si>
  <si>
    <t>PEÑA ARCILA OSCAR</t>
  </si>
  <si>
    <t>13957369</t>
  </si>
  <si>
    <t>RESTAURANTE NUEVO EMPERADOR CH</t>
  </si>
  <si>
    <t>CC 1100894817</t>
  </si>
  <si>
    <t>6710236</t>
  </si>
  <si>
    <t>CL 16 21 67</t>
  </si>
  <si>
    <t xml:space="preserve">empleador solicita revision de la reapuesta daba en radicado del 16/05/2023 ya que manifiesta no esta deacuerdo con lo respondido.. en cuanto al tema de la incapaicdad de la trabajadora en mencion </t>
  </si>
  <si>
    <t>2471953</t>
  </si>
  <si>
    <t>11:38:29</t>
  </si>
  <si>
    <t>NA  RAMA JUDICIAL DEL PODER PÚBLIC</t>
  </si>
  <si>
    <t>800093816</t>
  </si>
  <si>
    <t>2472791</t>
  </si>
  <si>
    <t>MEDINA MOLINA HAROL</t>
  </si>
  <si>
    <t>16:51:52</t>
  </si>
  <si>
    <t>83252443</t>
  </si>
  <si>
    <t>MOLINA MOLINA HAROL</t>
  </si>
  <si>
    <t>RMEDINAC</t>
  </si>
  <si>
    <t>PUNTO DE ATENCION CAMPOALEGRE</t>
  </si>
  <si>
    <t>CC 83252443</t>
  </si>
  <si>
    <t>8327102</t>
  </si>
  <si>
    <t>3142895040</t>
  </si>
  <si>
    <t>CALE 50 NUMERO 9 39 P RONTER NORTE</t>
  </si>
  <si>
    <t>buena tarde usuario solicita mediante derecho de peticion cumplimiento a incidente de desacato radicacion 41-548-40-89-001-2023-00027-00 del 9 de mayo 2023 pago de excedente pago de incapacidades</t>
  </si>
  <si>
    <t>2472810</t>
  </si>
  <si>
    <t>PICO GAMEZ PEDRO</t>
  </si>
  <si>
    <t>17:02:55</t>
  </si>
  <si>
    <t>91073349</t>
  </si>
  <si>
    <t>COHILADOS DEL FONCE</t>
  </si>
  <si>
    <t>CC 91073349</t>
  </si>
  <si>
    <t>7243544</t>
  </si>
  <si>
    <t>7240000</t>
  </si>
  <si>
    <t>KR  7 A 27 52</t>
  </si>
  <si>
    <t xml:space="preserve">usuario  que soliicita impresion de incapacidades  con  lo solicitado en el articulo 1427 de 2022 requerido por colpensiones para tramires de incapacidades </t>
  </si>
  <si>
    <t>2471917</t>
  </si>
  <si>
    <t>21/06/2023</t>
  </si>
  <si>
    <t>VACA SUAREZ GERMAN DANILO</t>
  </si>
  <si>
    <t>11:15:52</t>
  </si>
  <si>
    <t>1023934824</t>
  </si>
  <si>
    <t xml:space="preserve">RECAUDO BOGOTA S A S </t>
  </si>
  <si>
    <t>CC 1023934824</t>
  </si>
  <si>
    <t>6004750</t>
  </si>
  <si>
    <t>2806116</t>
  </si>
  <si>
    <t>CARRERA 10A ESTE NUMERO 25 24 SUR</t>
  </si>
  <si>
    <t xml:space="preserve">se acerca mensajero solicitamfo el pago de a incapcidad por que por la pataforma no le permite cobrar le indicaron que debia traer escrito a oficina ya que el empleador esta retirado </t>
  </si>
  <si>
    <t>2471944</t>
  </si>
  <si>
    <t>RIVERA LENIS YHON EDUARD</t>
  </si>
  <si>
    <t xml:space="preserve">  MERQUELLANTAS SAS</t>
  </si>
  <si>
    <t>800166833</t>
  </si>
  <si>
    <t>CC 13992774</t>
  </si>
  <si>
    <t xml:space="preserve"> Fecha del Inconveniente (Dia/Mes/Año) : 01/06/2023 Lugar del Inconveniente:  CORREO ELECTRONICO Persona que lo atendio: AREA PRESTACIONES ECONOMICAS Medio por el que quiere la respuesta:  correspondencia : AVENIDA CENTENARIO 116 40 ..............................................  Resumen de la Queja:  BUENOS DÍAS SRES. NUEVA EPS.. POR MEDIO DEL PRESENTE NUESTRA COMPAÑÍA SOLICITA REVISAR RESPUESTAS EMITIDAS POR PARTE DE USTEDES DE ACUERDO A LA SOLICITUD DE RECONOCIMIENTO DE LAS PRESTACIONES ECONÓMICAS DEL SEÑOR YHON EDUARD RIVERA LENIS C.C. 13.992.774 EN LA CUAL NOS SOLICITAN INFORMACIÓN QUE NO PROCEDE DADO QUE AL MOMENTO DE UNA PERSONA TRASLADARSE LA INFORMACIÓN PASA DE EPS A EPS POR LO CUAL AGRADECEMOS REVISAR SU RESPUESTAS.</t>
  </si>
  <si>
    <t>2471961</t>
  </si>
  <si>
    <t xml:space="preserve"> Fecha del Inconveniente (Dia/Mes/Año) : 07/06/2023 Lugar del Inconveniente:  MEDELLIN Persona que lo atendio: NA Medio por el que quiere la respuesta:  email : OPERACIONES@SABINACONSULTORES.COM ..............................................  Resumen de la Queja:  CORDIAL SALUDOSOLICITAMOS AMABLEMENTE PROCEDER CON RECONOCIMIENTO ECONOMICO DE LA(S) INCAPACIDAD (ES) CON NUMERO 0009185426 DEL SR. GALLEGO BECERRA SUSANA CC 1036654026 CON FECHA DE INICIO 13/04/2023.. TODA VEZ QUE ES PRORROGA DE LA INC 9078125GRACIAS POR LA ATENCION PRESTADA</t>
  </si>
  <si>
    <t>2472072</t>
  </si>
  <si>
    <t>MENDOZA TRUYOL LUMARY</t>
  </si>
  <si>
    <t xml:space="preserve">  LUMARY MENDOZA TRUYOL</t>
  </si>
  <si>
    <t>1047359904</t>
  </si>
  <si>
    <t>CC 1047359904</t>
  </si>
  <si>
    <t>CALLE 2A 8 113</t>
  </si>
  <si>
    <t xml:space="preserve"> Fecha del Inconveniente (Dia/Mes/Año) : 07/06/2023 Lugar del Inconveniente:  EPS Persona que lo atendio: GREXJ Medio por el que quiere la respuesta:  email : lumarymt@gmail.com ..............................................  Resumen de la Queja:  NECESITO INFORMACION SOBRE MI LICENCIA DE MATERNIDAD.. YA QUE AUN NO RECIBO EL VALOR CORRESPONDIENTE A ESTA. DESEO SABER CUANTO ES EL VALOR A CANCELAR Y CUANDO SERA CANCELADA</t>
  </si>
  <si>
    <t>2472073</t>
  </si>
  <si>
    <t>CONTROLES EMPRESARIALES S.A.S</t>
  </si>
  <si>
    <t xml:space="preserve">  CONTROLES EMPRESARIALES S.A.S</t>
  </si>
  <si>
    <t>800058607</t>
  </si>
  <si>
    <t>NT 800058607</t>
  </si>
  <si>
    <t>5462727</t>
  </si>
  <si>
    <t>CALLE 16 A 75 15</t>
  </si>
  <si>
    <t xml:space="preserve"> Fecha del Inconveniente (Dia/Mes/Año) : 07/06/2023 Lugar del Inconveniente:  INCAPACIDADES Persona que lo atendio: INCAPACIDADES  Medio por el que quiere la respuesta:  correspondencia : CALLE 16 A 75 15 ..............................................  Resumen de la Queja:  SOLICITO POR FAVOR ME CONFIRMEN ESTE PAGO DE INCAPACIDAD A QUE PERSONA CORRESPONDE29-MAYCR ACH BANCOLOMBIA NUEVA EMPRESA PR NIT900156264 FAC 2800000002340680OOOOO N900156264$             906.712..00 NUEVA EPS</t>
  </si>
  <si>
    <t>2472080</t>
  </si>
  <si>
    <t>OCHOA COLLAZOS ANA SOFIA</t>
  </si>
  <si>
    <t>12:06:32</t>
  </si>
  <si>
    <t>NA  CONTINENTAL EXPRESS COLOMBIA S</t>
  </si>
  <si>
    <t>901574378</t>
  </si>
  <si>
    <t>CC 1077224027</t>
  </si>
  <si>
    <t>0000000</t>
  </si>
  <si>
    <t>Asunto: Cobro licencia de maternidad según fallo de tutela del 30 de mayo del 2023 del Juez Noveno Administrativo de Neiva.. en tutela distinguida con radicado No. 2023-00153-00. Promovida por Ana Sofía Ochoa Collazos contra Nueva EPS. SEÑORESNUEVA EPS Cordial saludo.. Soy José Luis Ortiz Barreiro.. identificado con cédula de ciudadanía N°7.692.113.. representante legal de la empresa Continental Express Colombia Sas.. identificada con Nit. 901.574.78 - 1</t>
  </si>
  <si>
    <t xml:space="preserve">  de manera respetuosa me dirijo a ustedes solicitando el cobro de la licencia de maternidad de la señora Ana sofia Ochoa Collazos.. identificada con cédula de ciudadanía N° 1.077.224.027 según el fallo de tutela del 30 de mayo del 2023 del Juez Noveno Administrativo de Neiva.. en tutela distinguida con radicado No. 2023-00153-00. </t>
  </si>
  <si>
    <t>2472105</t>
  </si>
  <si>
    <t>LONDOÑO MONSALVE ANGELA MARIA</t>
  </si>
  <si>
    <t xml:space="preserve">  INVERSIONES SUPREMA SAS</t>
  </si>
  <si>
    <t>890902188</t>
  </si>
  <si>
    <t>CC 43506375</t>
  </si>
  <si>
    <t>4447777</t>
  </si>
  <si>
    <t>CR 44 27 81</t>
  </si>
  <si>
    <t xml:space="preserve"> Fecha del Inconveniente (Dia/Mes/Año) : 07/06/2023 Lugar del Inconveniente:  N/A Persona que lo atendio: N/A Medio por el que quiere la respuesta:  email : viviana.diaz@lavapres.com.co ..............................................  Resumen de la Queja:  BUENAS TARDES..SEGUN RESPUESTA # *C2028875* DONDE NOS INFORMAN QUE LA INCAPACIDAD DE LA SEÑORA ANGELA LONDOÑO.. IDENTIFICADA CON CEDULA 43.506.375 NO PUEDE SER PAGADA POR USTEDES POR QUE TIENE PRORROGA MAYOR A 180 DIAS.. PERO REVISANDO ESTA INCAPACIDAD ES UNA NUEVA HOSPITALIZACION INICIAL.. YA QUE ELLA VOLVIO A LABORAR Y DESPUES DE UN TIEMPO SE ENFERMO NUEVAMENTE. POR LO ANTERIOR NOS PODRIAN ACLARAR EL TEMA.AGRADEZCO LA ATENCION PRESTADA.</t>
  </si>
  <si>
    <t>CUBIDES LEON BEATRIZ ELENA</t>
  </si>
  <si>
    <t>15:44:00</t>
  </si>
  <si>
    <t>24346582</t>
  </si>
  <si>
    <t>MIBANCO BANCO DE LA MICROEMPRE</t>
  </si>
  <si>
    <t>CC 24346582</t>
  </si>
  <si>
    <t>2868609</t>
  </si>
  <si>
    <t>8743010</t>
  </si>
  <si>
    <t>CALLE  79A  69  21  PISO 101 BARRIO CORDOBA</t>
  </si>
  <si>
    <t xml:space="preserve">AFILIADA SOLICITA PAGO DE INCAPACIDADES DESDE EL 19 DE SEPTIEMBRE EN ADELANTE YA QUE TIENE DIFERENTE DIAGNOSTICO </t>
  </si>
  <si>
    <t>2469314</t>
  </si>
  <si>
    <t>CAJA DE COMPENSACION FAMILIAR DEL CAQUETA</t>
  </si>
  <si>
    <t xml:space="preserve">  CAJA DE COMPENSACION FAMILIAR</t>
  </si>
  <si>
    <t>NT 891190047</t>
  </si>
  <si>
    <t>4366300</t>
  </si>
  <si>
    <t>CRA 11 10 32</t>
  </si>
  <si>
    <t xml:space="preserve"> Fecha del Inconveniente (Dia/Mes/Año) : 18/04/2023 Lugar del Inconveniente:  FLORENCIA CAQUETÁ Persona que lo atendio: OFICINA FLORENCIA CAQUETA Medio por el que quiere la respuesta:  email : nomina@comfaca.com ..............................................  Resumen de la Queja:  SOLICITAMOS NOS INFORMEN EN ¿QUÉ ESTADO SE ENCUENTRA EL DERECHO DE PETICIÓN PRESENTADO ANTE NUEVA EPS OFICINA FLORENCIA CAQUETÁ EL 18 DE ABRIL DE 2023? CÓDIGO NO 1130203130011202.GRACIAS..</t>
  </si>
  <si>
    <t>2471084</t>
  </si>
  <si>
    <t>SANCHEZ FIERRO GENTIL</t>
  </si>
  <si>
    <t>16:11:08</t>
  </si>
  <si>
    <t>NEIVA  PROCURADURIA GENERAL DE LA NAC</t>
  </si>
  <si>
    <t>899999119</t>
  </si>
  <si>
    <t>CC 19387341</t>
  </si>
  <si>
    <t xml:space="preserve"> 8710018</t>
  </si>
  <si>
    <t>CARRERA 5 N 15 80</t>
  </si>
  <si>
    <t>Remision por competencia E-2023-191746</t>
  </si>
  <si>
    <t>2468201</t>
  </si>
  <si>
    <t>MULTISERVICIOS AVILA TORRES SAS</t>
  </si>
  <si>
    <t xml:space="preserve">  NURY MARCELA TORRES BECERRA</t>
  </si>
  <si>
    <t>1098689625</t>
  </si>
  <si>
    <t>NT 901336881</t>
  </si>
  <si>
    <t>3165499437</t>
  </si>
  <si>
    <t>CLL 107 32 20 403</t>
  </si>
  <si>
    <t xml:space="preserve"> Fecha del Inconveniente (Dia/Mes/Año) : 02/06/2023 Lugar del Inconveniente:  SANTANDER  Persona que lo atendio: PAOLA RODRIGUEZ Medio por el que quiere la respuesta:  email : multiserviciosavilatorres@gmail.com ..............................................  Resumen de la Queja:  EL EMPLEADO  ELIESERR DOMINGUEZ FAJARDO CON NUMERO DE PT 5942764 REALIZO ACCION DE TUTELA POR LA INCAPACIDAD NO 9065812.. EL VIERNES LLEGO UN EMAIL MANIFESTANDO QUE SERIA CANCELADA A LA CUENTA DE AHORROS BANCOLOMBIA FINALIZADA EN 999.. LA CUAL NO CORRESPONDE A LA CUENTA DE LA EMPRESA.. CABE RECORDAR QUE SEGUN EL DEBIDO PROCESO EL PAGO DEBE SER REALIZADO A LA CUENTA EMPRESARIAL LA CUAL ESTA RADICADA Y ACTIVA.. LA INFORMACION YA FUE REMITIDA AL JUEZ DE TUTELA EN SEÑAL QUE LA ENTIDAD GENERA TRABAS ADMINISTRATIVAS PARA EL DESEMBOLSO DE LA FORMA CORRESCTA Y EL POSTERIOR PAGO AL EMPLEADO.. ADICIONALMENTE EL DIA DE HOY ME COMUNIQUE CON LA ASESORA PAOLA RODRIGUEZ LA CUAL ME INDICO QUE EL PAGO ESTA POR VENTANILLA Y QUE NO PODIA HACER NADA.. NECESITO COMUNICARME CON EL AREA DE TESORERIA O JURIDICA Y QUE REALICEN CORRECTAMENTE EL PAGO.. EL TELEFONO DE LA EMPRESA ES 3165499437</t>
  </si>
  <si>
    <t>2473664</t>
  </si>
  <si>
    <t>OLARTE HERNANDEZ ROGEER ALEXIS</t>
  </si>
  <si>
    <t>09:40:56</t>
  </si>
  <si>
    <t>1123084705</t>
  </si>
  <si>
    <t>INSTITUTO NACIONAL PENITENCIAR</t>
  </si>
  <si>
    <t>MHERRERAS</t>
  </si>
  <si>
    <t>MULTISALUD LIMITADA GUAMAL</t>
  </si>
  <si>
    <t>CC 1123084705</t>
  </si>
  <si>
    <t>7570379</t>
  </si>
  <si>
    <t>3204935595</t>
  </si>
  <si>
    <t>FINCA EL PRAISO</t>
  </si>
  <si>
    <t>Solicita fechas exactas y documentacion relacionada de pago de incapacidades para la radicacion de las mismas para efectuar el tramite de pago ante colpensiones ya que la entidad refiere de los 181 dias a los 540 dias.. seran cubiertos por ellos.</t>
  </si>
  <si>
    <t>2473926</t>
  </si>
  <si>
    <t>PINEDA CHACON ZORAIDA</t>
  </si>
  <si>
    <t>10:39:55</t>
  </si>
  <si>
    <t>41754318</t>
  </si>
  <si>
    <t>ASECOLBAS LTDA</t>
  </si>
  <si>
    <t>CC 41754318</t>
  </si>
  <si>
    <t>6335265</t>
  </si>
  <si>
    <t>3123340754</t>
  </si>
  <si>
    <t>KR 3 25C 24 PORVENIR</t>
  </si>
  <si>
    <t>PAGO DE INCAPACIDAD</t>
  </si>
  <si>
    <t>2474415</t>
  </si>
  <si>
    <t>14:52:51</t>
  </si>
  <si>
    <t>5870366</t>
  </si>
  <si>
    <t>TRASLADO POR COMPETENCIA RV: Derecho de Petición DIR-0905-2023 Nueva EPS Dirección GeneralDerecho de Petición DIR-0905-2023 Nueva EPS Dirección General Cordial Saludo..Envío archivo adjunto Derecho de Petición por parte del Hospital Perpetuo Socorro Pasto.. para su conocimiento y fines pertinentes.Sin otro particular me suscribo agradeciendo la atención prestada.Favor confirmar recibido..Atentamente</t>
  </si>
  <si>
    <t>2470486</t>
  </si>
  <si>
    <t>ARROYAVE SALDARRIAGA LEIDY JULIET</t>
  </si>
  <si>
    <t xml:space="preserve">  LEIDY YULIETH ARROYAVE</t>
  </si>
  <si>
    <t>1037501484</t>
  </si>
  <si>
    <t>CC 1037501484</t>
  </si>
  <si>
    <t>CALLE 21 21 28</t>
  </si>
  <si>
    <t xml:space="preserve"> Fecha del Inconveniente (Dia/Mes/Año) : 06/06/2023 Lugar del Inconveniente:  EPS Persona que lo atendio: EPS Medio por el que quiere la respuesta:  email : afiliacionesdpeseguros@gmail.com ..............................................  Resumen de la Queja:  CORDIALMENTE SOLICITO INFORMACION A CERCA DEL MOTIVO POR EL CUAL AUN NO HA SIDO DESEMBOLSADO ELPAGO DE LA LICENCIA DE MATERNIDAD A NOMBRE DE LEIDY ARROYAVE CC 10375011484.. YA QUE LLEVA MUCHO TIEMPO EN ESPERA.MUCHAS GRACIASFECHA INICIO 15/10/2022FECHA FINALIZAION 17/02/2023</t>
  </si>
  <si>
    <t>2470700</t>
  </si>
  <si>
    <t>LCPZ COLOMBIA SAS</t>
  </si>
  <si>
    <t xml:space="preserve">  LCPZ COLOMBIA SAS</t>
  </si>
  <si>
    <t>901320488</t>
  </si>
  <si>
    <t>NT 901320488</t>
  </si>
  <si>
    <t>3005108074</t>
  </si>
  <si>
    <t>CLL 134 N 54  11</t>
  </si>
  <si>
    <t xml:space="preserve"> Fecha del Inconveniente (Dia/Mes/Año) : 06/06/2023 Lugar del Inconveniente:  BOGOTA Persona que lo atendio: N/A Medio por el que quiere la respuesta:  correspondencia : CLL 134 N 54  11 ..............................................  Resumen de la Queja:  SOLICITAMOS DE SU COLABORACION CON UN ESTADO ACTUAL DE INCAPACIDADES PENDIENTES POR PAGO YA QUE DESDE EL 2022 NO RECIBIMOS PAGOS DE LAS INCAPACIDADES RADICADASDE LOS SIGUIENTES COLABORADORES:100286331511441027431005786437100578643710057864371005786437102082102510025372681019115566101984211310208210251020821025101984211310208210251020821025QUEDAMOS ATENTOS A SUS COMENTARIOS</t>
  </si>
  <si>
    <t>2470761</t>
  </si>
  <si>
    <t>QUIMIOSALUD</t>
  </si>
  <si>
    <t xml:space="preserve">  QUIMIOSALUD SAS</t>
  </si>
  <si>
    <t>802020334</t>
  </si>
  <si>
    <t>NT 802020334</t>
  </si>
  <si>
    <t>CL 49C  84 160</t>
  </si>
  <si>
    <t xml:space="preserve"> Fecha del Inconveniente (Dia/Mes/Año) : 02/09/2022 Lugar del Inconveniente:  PORTAL WEB Persona que lo atendio: N/A Medio por el que quiere la respuesta:  email : nomina@quimiosalud.com ..............................................  Resumen de la Queja:  COMO EMPLEADOR.. NO PUEDO HACER LA RECLAMACION DE PRESTACIONES ECONOMICAS DE MIS COLABORADORES YA QUE</t>
  </si>
  <si>
    <t xml:space="preserve"> EN LA OPCION DE SOLICITUDES DE PAGO ME APARECE COMO SI NO TUVIERA INCAPACIDADES POR PAGARME.. Y HE TENIDO INCAPACIDAD DE COLABORADORES DE MAS DE 3 DIAS.. REQUIERO APOYO PARA LE RECOBRO DE ESTOS RUBROS. </t>
  </si>
  <si>
    <t>2471168</t>
  </si>
  <si>
    <t>ASEOS Y SERVICIOS DE COLOMBIA ASSEAR</t>
  </si>
  <si>
    <t xml:space="preserve">  ASEOS Y SERVICIOS DE COLOMBIA</t>
  </si>
  <si>
    <t>900346265</t>
  </si>
  <si>
    <t>NT 900346265</t>
  </si>
  <si>
    <t>3168705734</t>
  </si>
  <si>
    <t>KILOMETRO 8 VIA AEROPUERTO</t>
  </si>
  <si>
    <t xml:space="preserve"> Fecha del Inconveniente (Dia/Mes/Año) : 08/05/2023 Lugar del Inconveniente:  BARRANCABERMEJA Persona que lo atendio: PORTAL Medio por el que quiere la respuesta:  correspondencia : KILOMETRO 8 VIA AEROPUERTO ..............................................  Resumen de la Queja:  SOLICITO INFORAMCION RADICADO LICENCIA Y PRELICENCIA SEGUN NO. RADICADO500889 Y 480893</t>
  </si>
  <si>
    <t>2471227</t>
  </si>
  <si>
    <t>GARZON JARAMILLO MARTA LUCIA</t>
  </si>
  <si>
    <t>18:15:01</t>
  </si>
  <si>
    <t>NA  SOGERCOL S A S</t>
  </si>
  <si>
    <t>800086996</t>
  </si>
  <si>
    <t>SOGERCOL S A S</t>
  </si>
  <si>
    <t>CC 39436286</t>
  </si>
  <si>
    <t>CRA 79 B NRO 450 12</t>
  </si>
  <si>
    <t>Buenos Días Señores Nueva EpsLa Empresa sogercol sas con Nit 800086996.. realizó el respectivo pago de la autoliquidación mes abril 2023 de la cotizante MARTA LUCIA GARZON JARAMILLO identificado(a) con CC 3943628.. adjunto autoliquidación con los cuatro últimos aportes realizados en su entidad.Por lo antes expuesto se solicita la reliquidación y pronto pago de esta incapacidad y todas aquellas que tengan pendientes de pago por el concepto por ustedes informado (Periodo Causado sin pago).. concepto no procedente para las empresas del grupo record.. teniendo presente que los pagos a la seguridad social lo realizan a su entidad oportunamente.Se solicita reliquidaciones y prontos pagos.Quedamos atentos a esta solicitudGracias</t>
  </si>
  <si>
    <t>2471228</t>
  </si>
  <si>
    <t>GARCIA PIÑEROS MYNY JAZMIN</t>
  </si>
  <si>
    <t xml:space="preserve">  LABORAMOS SAS</t>
  </si>
  <si>
    <t>820004258</t>
  </si>
  <si>
    <t>CC 39819120</t>
  </si>
  <si>
    <t xml:space="preserve"> Fecha del Inconveniente (Dia/Mes/Año) : 06/06/2023 Lugar del Inconveniente:  PORTAL TRANSACCIONAL Persona que lo atendio: PRESTACIONES ECONOMICAS Medio por el que quiere la respuesta:  correspondencia : TRV 11 N 23 80 ..............................................  Resumen de la Queja:  BUENAS TARDES.. SOLICITO SE VERIFIQUE NUEVAMENTE EL VALOR RECONOCIDO DE LA INCAPACIDAD NÚMERO 9059593 DEL 13/04/2023 AL 15/04/2023 A NOMBRE DE LA TRABAJADORA GARCIA PIÑEROS MYNY JAZMIN PUES COMO BIEN LO DESCRIBE SU DIAGNÓSTICO ES Z358 QUE SEGÚN EL LISTADO CIE10 LO DEFINE COMO SUPERVISION DE OTROS EMBARAZOS DE ALTO RIESGO. POR LO ANTERIOR ESTA SE DEBE LIQUIDAR COMO PRÓRROGA DE LA DEL 10/04/2023 AL 10/04/2023 POR DIAGNOSTICO R101 QUE SEGÚN EL LISTADO CIE10 LO DEFINE COMO DOLOR ABDOMINAL LOCALIZADO EN PARTE SUPERIOR CORRELACIONADO POR SU EMBARAZO</t>
  </si>
  <si>
    <t>2471266</t>
  </si>
  <si>
    <t>CONSTRUCTORES SAI SAS</t>
  </si>
  <si>
    <t xml:space="preserve">  CONSTRUCTORES SAI SAS</t>
  </si>
  <si>
    <t>901259677</t>
  </si>
  <si>
    <t>NT 901259677</t>
  </si>
  <si>
    <t>6023067595</t>
  </si>
  <si>
    <t>CALLE 16B 49A 03</t>
  </si>
  <si>
    <t xml:space="preserve"> Fecha del Inconveniente (Dia/Mes/Año) : 06/06/2023 Lugar del Inconveniente:  CALI Persona que lo atendio: NUEVA EPS Medio por el que quiere la respuesta:  correspondencia : CALLE 16B 49A 03 ..............................................  Resumen de la Queja:  HE REALIZADO LA TRANSCRICIÓN DE LAS INCAPACIDADES DEL COLABORADOR JIMÉNEZ BALANTA LUIS ANGEL CON C.C. 10.474.509 Y HASTA EL MOMENTO NO HE RECIBIDO EL PAGO DE DICHAS INCAPACIDADES.. DESEO SABER LA RAZÓN POR LA CUAL ESTAS INCAPACIDADES NO HAN SIDO PAGADAS</t>
  </si>
  <si>
    <t>2471276</t>
  </si>
  <si>
    <t>SINDICATO DE ACTIVIDAD NACIONAL EN SERVICIOS</t>
  </si>
  <si>
    <t xml:space="preserve">  SANASH</t>
  </si>
  <si>
    <t>900577654</t>
  </si>
  <si>
    <t>NT 900577654</t>
  </si>
  <si>
    <t>3138776536</t>
  </si>
  <si>
    <t>CARRERA 9 CALLE 16</t>
  </si>
  <si>
    <t xml:space="preserve"> Fecha del Inconveniente (Dia/Mes/Año) : 01/09/2021 Lugar del Inconveniente:  EPS Persona que lo atendio: EPS Medio por el que quiere la respuesta:  correspondencia : CARRERA 9 CALLE 16 ..............................................  Resumen de la Queja:  POR FAVOR REALIZAR EL PAGO DE LAS SIGUIENTES INCAPACIDADES YA QUE SE ENCUENTRAN RADICADAS.. LIQUIDADAS Y TRANSCRITAS EN EL SISTEMA DE LA NUEVA EPS.. PERO SIN EMBARGO NO HAN REALIZADO EL PAGO 1. CC 30361558 YENNY PAOLA GARCIA INICIO 01/09/2021 21 DIAS INCAPACIDAD Nº0007179942.. DIAGNOSTICO DESGARRO DE MUSCULO POR CAIDA EN EL BAÑO3. CC 15958106 NESTOR MARIO BALLESTEROS SALAZAR.. INICIO 27/09/2021.. 03 DIAS.. INCAPACIDAD Nº0007260286.. DIAGNOSTICO CONTUSION DE POTRAS PARTES NO ESPECIFICAS DEL PIE.. POR GOLPE CONTRA ANDEN.CABE ANOTAR QUE LAS INCAPCIDADES LLEVAN EN EL SISTEMA MAS DE 21 MESES SIN SER RECONOCIDAS POR LA EPS.. MIENTRAS QUE LA EMPRESA LAS TIENE QUE PAGAR INMEDIATAMENTE AL EMPLEADO Y REALIZAR LOS PAGOS A LA EPS CUMPLIDOS..  PORUQE O SI NO SUSPENDEN  EL SERVICIO Y COBRAN MORA..  APARTE QUE NO RECONOCEN LAS INCAPACIDADES.. PERO CUANDO SE TRATA DE QUE ES LA EPS LA QUE NO PAGA LAS INCAPACIDADES AHI SI NO PASA NADA. CON COPIA A LA SUPERINTENDENCIA DE SALUD</t>
  </si>
  <si>
    <t>2471293</t>
  </si>
  <si>
    <t xml:space="preserve"> Fecha del Inconveniente (Dia/Mes/Año) : 01/05/2022 Lugar del Inconveniente:  EPS Persona que lo atendio: EPS Medio por el que quiere la respuesta:  correspondencia : CARRERA 9 CALLE 16 ..............................................  Resumen de la Queja:  3. CC  1054992693 JHONY ALEXANDER SERNA RODRIGUEZ.. INICIO 24/06/2022.. 30 DIAS.. INCAPACIDAD Nº0008055216.. DIAGNOSTICO  FRACTURA DE FEMUR4. CC 1054994930 DAIANA MARCELA NARANJO RIOS INICIO08/01/2022 VENIA EN CONTINUIDAD.. RADICADO EIN2946391 DIAGNOSTICO GASTROENTERITIS Y COLITIS.5. CC 30358415 DORA LILIANA GIRALDO NIETO.. INICIO 22/03/2022.. 20 DIAS.. RADICADO EIN3081863.. DIAGNOSTICO CIRUGIA HERNIA HIATALCABE ANOTAR QUE LAS INCAPCIDADES LLEVAN EN EL SISTEMA MAS DE 12 MESES SIN SER RECONOCIDAS POR LA EPS.. MIENTRAS QUE LA EMPRESA LAS TIENE QUE PAGAR INMEDIATAMENTE AL EMPLEADO Y REALIZAR LOS PAGOS A LA EPS CUMPLIDOS..  PORUQE O SI NO SUSPENDEN  EL SERVICIO Y COBRAN MORA..  APARTE QUE NO RECONOCEN LAS INCAPACIDADES.. PERO CUANDO SE TRATA DE QUE ES LA EPS LA QUE NO PAGA LAS INCAPACIDADES AHI SI NO PASA NADA. CON COPIA A LA SUPERINTENDENCIA DE SALUD</t>
  </si>
  <si>
    <t>2471546</t>
  </si>
  <si>
    <t>BAYPORT COLOMBIA SAS</t>
  </si>
  <si>
    <t xml:space="preserve">  BAYPORT COLOMBIA</t>
  </si>
  <si>
    <t>900189642</t>
  </si>
  <si>
    <t>NT 900189642</t>
  </si>
  <si>
    <t>CARRERA 16 97 46</t>
  </si>
  <si>
    <t xml:space="preserve"> Fecha del Inconveniente (Dia/Mes/Año) : 07/06/2023 Lugar del Inconveniente:  BOGOTA Persona que lo atendio: NUEVA EPS Medio por el que quiere la respuesta:  correspondencia : CARRERA 16 97 46 ..............................................  Resumen de la Queja:  BUENOS DIAS.. SOLICITO DE SU COLABORACION EN INDICARNOS EL ESTADO DE LAS SIGUIENTES INCAPACIDADES QUE SE ENCUENTRAN EN ESTADO AUTORIZADA PERO LA COLABORADORA YA NO TRABAJA CON NOSOTROS.. POR TAL MOTIVO NO PUEDO SABER EL ESTADO DE LAS MISMAS.. CC 43871064 DIANA PATRICIA JARAMILLO FECHA DE INICIO: 12/08/2021 FECHA FIN: 10/09/2021.. FECHA DE INICIO: 10/09/2021 FECHA FIN: 09/10/2021</t>
  </si>
  <si>
    <t>2471602</t>
  </si>
  <si>
    <t>AVILA ROJAS JAIME</t>
  </si>
  <si>
    <t>09:30:58</t>
  </si>
  <si>
    <t>16254053</t>
  </si>
  <si>
    <t>CC 16254053</t>
  </si>
  <si>
    <t>3173160115</t>
  </si>
  <si>
    <t>CL 33 B NO 1 B 22</t>
  </si>
  <si>
    <t>requier pago de incapaciadades de su esposa Beatriz orozco Ospina con cc 31148544 quien fallecio el 01-03-2023</t>
  </si>
  <si>
    <t>2473885</t>
  </si>
  <si>
    <t>22/06/2023</t>
  </si>
  <si>
    <t>QUIÑONES TENORIO SEGUNDO ALFREDO</t>
  </si>
  <si>
    <t>10:15:58</t>
  </si>
  <si>
    <t>5289993</t>
  </si>
  <si>
    <t xml:space="preserve">AGUDELO Y JAVELA INGENIERIA S </t>
  </si>
  <si>
    <t>CC 5289993</t>
  </si>
  <si>
    <t>3723799</t>
  </si>
  <si>
    <t>3117701079</t>
  </si>
  <si>
    <t>KR 30 B 5794</t>
  </si>
  <si>
    <t>Hola Señores Nueva EPSSolicito pago de incapacidades después dónde pedían que estuviera la calificación de perdida de capacitación laboral que debía realizar el fondo de pensión para pasarme a la EPS después de cumplir los 540 días.. no entiendo por no quiere reconocer los pagos de incapacidad adeudados desde el mes de marzo del 2022 porque no me habían calificado el fondo de pensión Colfondos una vez después de enviar derechos de petición enviaron la calificación pero ahora les estoy solicitando el pago de la inscripción y no lo quieren hacer.Estoy pasando una situación muy difícil en el hogar ya que mis ingresos se han visto afectado.. mi esposa y mis hijos son mi mayor preocupación ya que muchas veces no puedo conseguir lo de la comida.. mi estado de ánimo a desmejorado me siento deprimido.Por eso solicito de manera atenta para que me puedan pagar las incapacidades Att.Segundo Alfredo Quiñones Tendría CC: 5289993.Cel: 3117701079Correo electrónico: segundoalfredo1965qt@gmail.com</t>
  </si>
  <si>
    <t>2473891</t>
  </si>
  <si>
    <t>ARIAS CASTAÑO GERMAN</t>
  </si>
  <si>
    <t xml:space="preserve">  GERMAN ARIAS CASTAÑO</t>
  </si>
  <si>
    <t>15905683</t>
  </si>
  <si>
    <t>CC 15905683</t>
  </si>
  <si>
    <t>AVENIDA 12 OCURRE BARRIO CHIPRE</t>
  </si>
  <si>
    <t xml:space="preserve"> Fecha del Inconveniente (Dia/Mes/Año) : 08/06/2023 Lugar del Inconveniente:  MANIZALES Persona que lo atendio: SERGIO GIRALDO AGUDELO Medio por el que quiere la respuesta:  correspondencia : AVENIDA 12 OCURRE BARRIO CHIPRE ..............................................  Resumen de la Queja:  PRESENTE MI DOCUMENTACIÓN DESDE EL MES DE ABRIL PARA EL PAGO DE MI INCAPACIDAD.. PARA LO CUAL RADIQUE LA DOCUMENTACIÓN REQUERIDA POR LA ENTIDAD Y A LA FECHA.. NO HE RECIBIDO NINGÚN PAGO.. MEDIANTE CITA EN LAS OFICINAS DEL CABLE MANIZALES EL SEÑOR SERGIO GIRALDO ME INDICO QUE DEBÍA HACER LA PETICIÓN POR ESTE MEDIO.. YA QUE LOS TRES MESES DE INCAPACIDAD QUE RADIQUE PARA EL PAGO.. ESTÁN CARGADOS AL SISTEMAS Y CON TODO EN REGLA.. ASÍ QUE LA ENTIDAD YA DEBERÍA DE HABER REALIZADO EL PAGO.. PUES YA PASÓ SE CUMPLIÓ EL PLAZO ESTABLECIDO PARA REALIZAR EL DESEMBOLSO.. POR LO CUAL ESTÁN AFECTANDO MI MÍNIMO VITAL.. TODA VEZ QUE.. ME ENCUENTRO INCAPACITADO Y SIN PODER LABORAR .</t>
  </si>
  <si>
    <t>2473941</t>
  </si>
  <si>
    <t>HOYOS HERNANDEZ ABRAHAM</t>
  </si>
  <si>
    <t xml:space="preserve">  ABRAHAM HOYOS HERNANDEZ</t>
  </si>
  <si>
    <t>1007551204</t>
  </si>
  <si>
    <t>CC 1007551204</t>
  </si>
  <si>
    <t>3104281050</t>
  </si>
  <si>
    <t>CR 41 52 53 61 LO BARRIO 20 DE JULIO</t>
  </si>
  <si>
    <t xml:space="preserve"> Fecha del Inconveniente (Dia/Mes/Año) : 20/05/2023 Lugar del Inconveniente:  RESPUESTA AL CORREO Persona que lo atendio: ELABORÓ : JOHN G. Medio por el que quiere la respuesta:  email : jmarin@damasa.com.co ..............................................  Resumen de la Queja:  BUENOS DÍAS.. SEGUN RESPUESTA AL CORREO ELECTRONICO MEDIANTE RADICADO VO - GRC - DPE - 2046008 - 23 DEL 20 DE MAYO DEL 2023 ME ESTAN NEGANDO EL PAGO DE LA LICENCIA DE PATERNIDAD.SIN EMBARGO Y DE ACUERDO A LO QUE SE HA PRNUNCIADO LA CORTE CONSTITUCIONAL EN SENTENCIA T-963 DEL 15 DE DICIEMBRE DEL 2007.. INDICÓ:¿BAJO ESTA LÍNEA ARGUMENTATIVA.. AUN CUANDO EL EMPLEADOR O EL TRABAJADOR INDEPENDIENTE HAYAN CANCELADO DE MANERA TARDÍA O DE MANERA INCOMPLETA LAS COTIZACIONES EN SALUD.. PERO LA EPS NO LO HAYA REQUERIDO PARA QUE LO HICIERA.. NI HUBIERE RECHAZADO EL PAGO REALIZADO.. SE ENTENDERÁ QUE LA EPS SE ALLANÓ EN LA MORA POR LA MERA ACEPTACIÓN DEL DINERO.. Y POR TANTO SE ENCUENTRA OBLIGADA A PAGAR LA INCAPACIDAD LABORAL DEL TRABAJADOR O COTIZANTE INDEPENDIENTE¿.Y REITERO LA CORTE CONSTITUCIONAL TAMBIÉN SE PRONUNCIÓ AL RESPECTO EN EL 2015.. MEDIANTE SENTENCIA T-490.. EN LA CUAL SEÑALÓ:¿POSTERIORMENTE A ESTE PRONUNCIAMIENTO.. DIFERENTES SALAS DE REVISIÓN HAN SOSTENIDO QUE LAS EMPRESAS PRESTADORAS DEL SERVICIO DE SALUD.. NO PUEDEN.. SO PRETEXTO DE LA MORA EN EL PAGO DE LOS APORTES A CARGO DEL EMPLEADOR O DEL COTIZANTE INDEPENDIENTE.. REHUSARSE A CANCELAR Y RECONOCER UNA INCAPACIDAD LABORAL POR ENFERMEDAD GENERAL.. SI OBRARON DE MANERA NEGLIGENTE PARA SU EFECTIVO PAGO.. O SI INCUMPLIERON EL DEBER DE ADELANTAR DE MANERA OPORTUNA LAS ACCIONES LEGALES DE COBRO.. INCLUSO CON LA CONSECUENTE OPOSICIÓN AL PAGO EXTEMPORÁNEO¿.TENIENDO EN CUENTA ESTO Y DEBIDO A QUE LA EPS SE ALLANÓ A LA MORA POR LA ACEPTACION DEL DINERO SE SOLICITA EL PAGO DE LA LICENCIA DE PATERNIDAD.QUEDO ATENTOSALUDOS..</t>
  </si>
  <si>
    <t>YEPES BURITICA CLAUDIA YANETH</t>
  </si>
  <si>
    <t xml:space="preserve">  ESTRUCTURAS HE SAS</t>
  </si>
  <si>
    <t>901001782</t>
  </si>
  <si>
    <t>CC 43808873</t>
  </si>
  <si>
    <t>3127815735</t>
  </si>
  <si>
    <t>DIAGONAL 52 N 12 265</t>
  </si>
  <si>
    <t xml:space="preserve"> Fecha del Inconveniente (Dia/Mes/Año) : 19/04/2023 Lugar del Inconveniente:  CORREO Persona que lo atendio: JEFATURA DE MEDICINA LABORAL Medio por el que quiere la respuesta:  correspondencia : DIAGONAL 52 N 12 265 ..............................................  Resumen de la Queja:  EL DIA 19/04/2023 LA EMPRESA RECIBIO UNA CARATA INFORMANDO EL CONCEPTO DE REABILITACION Y QUE LA EMPLEADA CLAUDIA YANETH YEPES SERIA CALIFICAFICADA.. EL DIA 07/06/2023 LA EMPLEADA SE COMUNICA A LA EMPRESA MANIFESTANDO QUE AUN NO ES CALIFICADA Y QUE NO LE HA LLEGADO NINGUN TIPO DE NOTIFICACION ADICIONALMENTE LA EMPRESA NO ESTA RECIBIENDO PAGO DE LAS INCAPACIDADES Y TAMPOCO LA EMPLEADA POR PARTE DE LA AFP</t>
  </si>
  <si>
    <t>2472711</t>
  </si>
  <si>
    <t>MUÑOZ FUENTES BERTHA</t>
  </si>
  <si>
    <t>CC 63447957</t>
  </si>
  <si>
    <t xml:space="preserve"> Fecha del Inconveniente (Dia/Mes/Año) : 07/06/2023 Lugar del Inconveniente:  N/A Persona que lo atendio: N/A Medio por el que quiere la respuesta:  correspondencia : CL 52 23 49 APT 1302  ..............................................  Resumen de la Queja:  BUENAS TARDES</t>
  </si>
  <si>
    <t xml:space="preserve">  SE RADICO UNA PQR EL DÍA 6 DE JUNIO DONDE SOLICITA INFORMACIÓN DE PORQUE NO SE HABÍA RECIBIDO PAGO DE LA INCAPACIDAD DEL TRABAJADOR EN RELACIÓN.. RESPUESTA A SOLICITUD PQR 2471143LA RESPUESTA FUE QUE NO SE HABÍA INGRESADO A LA PÁGINA Y NO SE HA REALIZADO EL COBRO.. PERO DICHA ACCIÓN NO SE HA REALIZADO PORQUE NO SALE NADA PARA HACER SOLICITUD DE PAGO Y DICE ( SR. APORTANTE USTED NO PRESENTA INCAPACIDADES Y/O LICENCIAS PENDIENTES DE COBRO) POR ESTA RAZÓN Y COMO NO APARECÍA NADA FUE QUE EN DÍAS ANTERIORES SE VOLVIÓ HACER LA TRANSCRIPCIÓN EL CUAL LA RESPUESTA EL DÍA 06/06/2023 FUE RECHAZADA PORQUE YA ESTABA TRANSCRITA REFIRIÉNDOSE A LA ACCIÓN QUE SE REALIZÓ EL DÍA 11 DE MAYO DEL 2023.POR LO TANTO.. SOLICITO SOLUCIÓN PARA DICHA INCAPACIDAD.. EN EL SISTEMA NO APARECE NADA PARA HACER LA SOLICITUD DEL PAGO.GRACIASTRABAJADORA: DE LA INCAPACIDAD N°9130706 EMITIDAS A NOMBRE DEL AFILIADO MUÑOZ FUENTES BERTHA IDENTIFICADO CON CC 63447957.</t>
  </si>
  <si>
    <t>2473268</t>
  </si>
  <si>
    <t>ANGULO FAJARDO JONATHAN STEVENS</t>
  </si>
  <si>
    <t>18:05:56</t>
  </si>
  <si>
    <t>1144143214</t>
  </si>
  <si>
    <t>TREFILADOS Y MALLAS DE COLOMBI</t>
  </si>
  <si>
    <t>CC 1144143214</t>
  </si>
  <si>
    <t>6664893</t>
  </si>
  <si>
    <t>3145747332</t>
  </si>
  <si>
    <t>CALLE 119 NUMERO 26 58 BARRIO CIUDADELA INVIC</t>
  </si>
  <si>
    <t xml:space="preserve">    III. PETICIONESCon fundamento en los anteriores hechos y en las disposiciones de Derecho invocadas.. respetuosamente solicito:PRIMERO- Que se realice la emisión de un concepto medico relativo a mi estado de salud actual en relación con la enfermedad de origen común causada por el accidente de tránsito en el que me vi inmerso.SEGUNDO- Que se realice el pago por motivo de incapacidad de origen común.. a partir del día quinientos cuarenta y uno (541) en adelante.. y se desembolse el pago por los días adeudados que no hayan sido pagados.</t>
  </si>
  <si>
    <t>2469396</t>
  </si>
  <si>
    <t>GARCIA FIGUEROA MARIA ALEJANDRA</t>
  </si>
  <si>
    <t xml:space="preserve">  MARIA ALEJANDRA GARCIA FIGUERO</t>
  </si>
  <si>
    <t>1080297257</t>
  </si>
  <si>
    <t>CC 1080297257</t>
  </si>
  <si>
    <t>CRA 19 16A 24</t>
  </si>
  <si>
    <t xml:space="preserve"> Fecha del Inconveniente (Dia/Mes/Año) : 05/06/2023 Lugar del Inconveniente:  NEIVA Persona que lo atendio: NADIE Medio por el que quiere la respuesta:  email : mariagarcia22013@gmail.com ..............................................  Resumen de la Queja:  BUENAS TARDESSOLICITO LA CORRECCIÓN DE LA INCAPACIDAD 0009208810.. YA QUE ME APARECE CON UNA EMPRESA CON LA CUAL NUNCA HE LABORADO.LA EMPRESA CON LA CUAL ME ENCUENTRO LABORANDO DESDE EL 01/08/2022 SE LLAMA GUADUA PARA TODO SAS.. NIT. 901546371</t>
  </si>
  <si>
    <t>2473360</t>
  </si>
  <si>
    <t>LEYTON ALDANA WILINTON</t>
  </si>
  <si>
    <t>07:37:25</t>
  </si>
  <si>
    <t>17659267</t>
  </si>
  <si>
    <t>COOPERATIVA DE MOTORISTAS DE F</t>
  </si>
  <si>
    <t>LMONTEROP</t>
  </si>
  <si>
    <t>SALUD VITAL DEL HUILA I.P.S S.A.S - SEDE FLORENCIA</t>
  </si>
  <si>
    <t>CC 17659267</t>
  </si>
  <si>
    <t>4358935</t>
  </si>
  <si>
    <t>3219784462</t>
  </si>
  <si>
    <t>CL 25 2B 30</t>
  </si>
  <si>
    <t xml:space="preserve">Empresa solicita informacion de las incapacidades del señor WILLINTON LEYTON ALDANA CC 17659267.. dado a que segun las notificaciones recibidas  se les informan que no van a hacer reconocidad.. indicando  el afiliado registra incapacidades con prorroga igual o mayor a 180 dias. La incapacidad deber ser tramitada ante la AFP hasta que se produzca un dictament sobre la perdida de la capacidad laboral o se gestiones la pension con dicha entidad.   se adjunta documentacion allegada. </t>
  </si>
  <si>
    <t>2473576</t>
  </si>
  <si>
    <t>PAEZ ARAGON MARIA ANGELICA</t>
  </si>
  <si>
    <t>08:24:19</t>
  </si>
  <si>
    <t>1106398707</t>
  </si>
  <si>
    <t>PAEZARAGONMARIA ANGELICA</t>
  </si>
  <si>
    <t>CC 1106398707</t>
  </si>
  <si>
    <t>3219049345</t>
  </si>
  <si>
    <t>MANZANA C CASA 12 VILA CAROLINA</t>
  </si>
  <si>
    <t>2473585</t>
  </si>
  <si>
    <t>MARTINEZ MUÑOZ HERNANDO</t>
  </si>
  <si>
    <t>08:34:09</t>
  </si>
  <si>
    <t>sociedad comercial  SOCIEDAD COMERCIAL E INDUSTRIA</t>
  </si>
  <si>
    <t>891224004</t>
  </si>
  <si>
    <t>HERAMAR SAS</t>
  </si>
  <si>
    <t>CC 12978642</t>
  </si>
  <si>
    <t xml:space="preserve"> 3006537863</t>
  </si>
  <si>
    <t xml:space="preserve"> 3164821380</t>
  </si>
  <si>
    <t>KM 14 VIA PASTO IPIALES  SECTOR LA MARQUEZA</t>
  </si>
  <si>
    <t>solicitud pago de incapacidad No 7142276 del 19/08/2021 al  17/09/ 2021pago es como dependiente por que el pago como independiente ya la realizaron por valor de $947138</t>
  </si>
  <si>
    <t>2474448</t>
  </si>
  <si>
    <t>PARRA VASQUEZ JUAN DAVID</t>
  </si>
  <si>
    <t>15:13:10</t>
  </si>
  <si>
    <t>98668645</t>
  </si>
  <si>
    <t>CC 98668645</t>
  </si>
  <si>
    <t>3028468321</t>
  </si>
  <si>
    <t xml:space="preserve">CALLE 17 NUMERO 107 A 45 INTERIOR 115 BARRIO </t>
  </si>
  <si>
    <t>USUARIO MUY INCONFORME POR EL PROCESO DE PAGO DE INCAPACIDADES PENDIENTES DE SU ESPOSA FALLECIDA CC 21469708 ERIKA CRISTINA BERRIO SE HA ACERDADO EN DIFERENTES OCASIONES A LA OFICINA OBTENIENDO SIEMPRE UN RESPUESTA DIFERENTE CON ERRORES NEGLIGENTES COMO POR EJEMPLO QUE EL DINERO LO HAYAN CONSIGADO A LA CC DE SU ESPOSA EN VEZ DE A ÉL..  ACLARA QUE ESTE MISMO ERROR HA SIDO COMETIDO TRES VECES..  REQUIERE DE MANERA OPORTUNA UNA RESPUSTA Y PAGO DE LAS INCAPACIDADES</t>
  </si>
  <si>
    <t>2474936</t>
  </si>
  <si>
    <t>AGUILAR TIBAMBRE YOLANDA</t>
  </si>
  <si>
    <t>16:49:28</t>
  </si>
  <si>
    <t>51935272</t>
  </si>
  <si>
    <t>YOLANDA AGUILAR TIBAMBRE</t>
  </si>
  <si>
    <t>CC 51935272</t>
  </si>
  <si>
    <t>2284265</t>
  </si>
  <si>
    <t>CL 78B116B 50 TORRE4 AP 803</t>
  </si>
  <si>
    <t>Buenas tardes por favor apolicar para P economicas</t>
  </si>
  <si>
    <t>2474999</t>
  </si>
  <si>
    <t>MEJIA CENDALES LAURA MARIA</t>
  </si>
  <si>
    <t>17:44:41</t>
  </si>
  <si>
    <t xml:space="preserve">VALERO MORENO  ROSA ADELA </t>
  </si>
  <si>
    <t>51735340</t>
  </si>
  <si>
    <t>CC 21180839</t>
  </si>
  <si>
    <t>3106183974</t>
  </si>
  <si>
    <t>cra 68 c # 74 b - 5</t>
  </si>
  <si>
    <t>empleadora que ppide el pago de incapacidades indicando que esta en desacuerdo con respuesta del radicado VO-GA-DGO-2411614-23 porque el portal esta bloqueado y no le permite el ingreso</t>
  </si>
  <si>
    <t>2472530</t>
  </si>
  <si>
    <t>ARIAS ESTEBAN KATHERINE</t>
  </si>
  <si>
    <t xml:space="preserve">  KATHERINE ARIAS ESTEBAN</t>
  </si>
  <si>
    <t>1007272250</t>
  </si>
  <si>
    <t>CC 1007272250</t>
  </si>
  <si>
    <t>3147865768</t>
  </si>
  <si>
    <t>CRA 8 LOTE 170</t>
  </si>
  <si>
    <t xml:space="preserve"> Fecha del Inconveniente (Dia/Mes/Año) : 01/06/2023 Lugar del Inconveniente:  BARRANCABERMEJA  Persona que lo atendio: VENTANILLA DE OFICINA SIN NOMBRE DE FUNCIONARIO Medio por el que quiere la respuesta:  correspondencia : CRA 8 LOTE 170 ..............................................  Resumen de la Queja:  BUENAS TARDES.. EL PASADO 31 DE DICIEMBRE 2021.. TUVE MI BEBE PARTO NORMAL.. Y EN ESE ENTONCES ERA COTIZANTE.. CUYA LICENCIA DE MATERNIDAD REFIERE MI HISTORIA CLINICA POR 126 DIAS...PRORRATEO QUE SE HIZO DADO QUE YO VENIA DE OTRA EPS. PARA ESE ENTONCES MI EMPLEADOR ERA GESTIONAR SEGUROS SAS NIT 900384971-9.MI PETICION FORMAL A USTEDES COMO EPS.. ES ACLARARME EL MOTIVO POR QUE LA EMPRESA REFIERE QUE SON USTEDES LA NUEVA EPS.. QUE NO PAGARON MI LICENCIA.. SI ESTO ES VERDAD O REALMENTE ESCLARECER LOS MOTIVOS.. YA QUE TENGO DERECHO DE TENER UNA RESPUESTA CLARA.AGRADEZCO SU AMABLE RESPUESTA.</t>
  </si>
  <si>
    <t>2472534</t>
  </si>
  <si>
    <t xml:space="preserve"> Fecha del Inconveniente (Dia/Mes/Año) : 07/06/2023 Lugar del Inconveniente:  MEDELLIN Persona que lo atendio: NA Medio por el que quiere la respuesta:  email : OPERACIONES@SABINACONSULTORES.COM ..............................................  Resumen de la Queja:  CORDIAL SALUDOSOLICITAMOS AMABLEMENTE PROCEDER CON RECONOCIMIENTO ECONOMICO DE LA(S) INCAPACIDAD (ES) CON NUMERO 0009189172 DEL SR. GILDARDO RAMIREZ GIL CC 15932806 CON FECHA DE INICIO 11/03/2023.. TODA VEZ QUE ES PRORROGA DE LA INC 9186261GRACIAS POR LA ATENCION PRESTADA</t>
  </si>
  <si>
    <t>2472592</t>
  </si>
  <si>
    <t>VEGA CASTAÑEDA ANDRES CAMILO</t>
  </si>
  <si>
    <t xml:space="preserve">  CONGELAGRO SA CONGELADOS AGRIC</t>
  </si>
  <si>
    <t>800208785</t>
  </si>
  <si>
    <t>CC 1024543973</t>
  </si>
  <si>
    <t>3123966928</t>
  </si>
  <si>
    <t>CALLE49SUR N72C 30</t>
  </si>
  <si>
    <t xml:space="preserve"> Fecha del Inconveniente (Dia/Mes/Año) : 28/09/2022 Lugar del Inconveniente:  PAGO DE INCAPACIDAD INCOMPLETA Persona que lo atendio: NUEVA EPS PLATAFORMA Medio por el que quiere la respuesta:  email : ANGIE.BARAJAS@MCCAIN.COM.CO ..............................................  Resumen de la Queja:  BUEN DÌA: QUEREMOS SABER EL MOTIVO POR EL CUAL LA SIGUIENTE INCAPACIDAD QUE FUE RADICADA SOBRE 14 DÌAS.. SOLO NOS PAGARON 1. INCAPACIDAD Nº: 0008462358Nº AUTORIZACIÒN: 1742951</t>
  </si>
  <si>
    <t>2473344</t>
  </si>
  <si>
    <t>RUBIO GONZALEZ YAMIR MARIA TERESA</t>
  </si>
  <si>
    <t xml:space="preserve">  YAMIR MARÍA TERESA</t>
  </si>
  <si>
    <t>37520329</t>
  </si>
  <si>
    <t>CC 37520329</t>
  </si>
  <si>
    <t>6075651280</t>
  </si>
  <si>
    <t>CALLE 2 7 24</t>
  </si>
  <si>
    <t xml:space="preserve"> Fecha del Inconveniente (Dia/Mes/Año) : 07/06/2023 Lugar del Inconveniente:  CUCUTA  Persona que lo atendio: NUEVA EPS PAGO DE INCAPACIDAD  Medio por el que quiere la respuesta:  email : yamirrubio75@gmail.com ..............................................  Resumen de la Queja:  CORDIAL SALUDOPARA INFORMARLES QUE EL PAGO EFECTUADO DEL MES FUE HECHO EL 5 JUNIO DE 2023POR CONSIGUIENTE PUEDO RECLAMAR MI INCAPACIDAD APROBADA POR UDS DE LA CUAL ENVÍAN OFICIO ACLARANDO APENAS SE PAGUE UDS ME GIRAN INCAPACIDAD. MUY ATENTAMENTE. YAMIR RUBIO</t>
  </si>
  <si>
    <t>2474013</t>
  </si>
  <si>
    <t>MENDOZA MARTINEZ ELVER MIGUEL</t>
  </si>
  <si>
    <t xml:space="preserve">  ATLANTIC INTERNATIONAL BPO ZON</t>
  </si>
  <si>
    <t>901461638</t>
  </si>
  <si>
    <t>CC 1118850722</t>
  </si>
  <si>
    <t>CALLE 77 71 34</t>
  </si>
  <si>
    <t xml:space="preserve"> Fecha del Inconveniente (Dia/Mes/Año) : 08/06/2023 Lugar del Inconveniente:  EPS Persona que lo atendio: EPS Medio por el que quiere la respuesta:  correspondencia : CALLE 77 71 34 ..............................................  Resumen de la Queja:  RECIBAN UN CORDIAL SALUDO.. LA PRESENTE ES PARA SOLICITAR SU COLABORACIÓN CON EL CASO DE ELVER MIGUEL MENDOZA MARTINEZ.. IDENTIFICADO CON CC 1118850722</t>
  </si>
  <si>
    <t xml:space="preserve"> QUIEN PRESENTA INCAPACIDAD DEL 26 DE JULIO A 08 DE AGOSTO 2021.¿NÚMERO DE INCAPACIDAD: 0007061371AGRADEZCO SU APOYO.</t>
  </si>
  <si>
    <t>2474024</t>
  </si>
  <si>
    <t>LOMBANA SANCHEZ JUCELY LLERALDIN</t>
  </si>
  <si>
    <t xml:space="preserve">  JUCELY LLERALDIN LOMBANA SANCH</t>
  </si>
  <si>
    <t>1069767397</t>
  </si>
  <si>
    <t>CC 1069767397</t>
  </si>
  <si>
    <t>GRANADA</t>
  </si>
  <si>
    <t xml:space="preserve"> Fecha del Inconveniente (Dia/Mes/Año) : 26/04/2023 Lugar del Inconveniente:  LICENCIA DE MATERNIDAD  Persona que lo atendio: LICENCIA DE MATERNIDAD  Medio por el que quiere la respuesta:  email : jucly.99@gmail.com ..............................................  Resumen de la Queja:  CORDIAL SALUDOME APARECE EN LA LICENCIA DE MATERNIDAD DÍAS SOLICITADOS 154 Y DÍAS PAGADOS 154 .. EN EL MOMENTO NO ME HA LLEGADO NINGUNA CONSIGNACIÓN.. PIDO EL FAVOR DE QUE NO LE DEN MÁS LARGAS A LAS INCAPACIDADES Y LICENCIA POR QUÉ NECESITO EL DINERO.AGRADEZCO SU COMPRENSIÓN.. COLABORACIÓN Y PRONTA Y EFECTIVA RESPUESTA.</t>
  </si>
  <si>
    <t>23/06/2023</t>
  </si>
  <si>
    <t>MARRUGO DIAZ LUKAS HORACIO</t>
  </si>
  <si>
    <t>08:05:44</t>
  </si>
  <si>
    <t>UNI PAZ  INST UNIVERSITARIO DE LA PAZ</t>
  </si>
  <si>
    <t>800024581</t>
  </si>
  <si>
    <t>UNIPAZ</t>
  </si>
  <si>
    <t>CC 1007138676</t>
  </si>
  <si>
    <t xml:space="preserve"> 3222680406</t>
  </si>
  <si>
    <t>KM 14 VIA BUCARAMANGA</t>
  </si>
  <si>
    <t>Buen dia.. empresa solicita informacion y pago de incapacidad nro 8498930</t>
  </si>
  <si>
    <t>2475415</t>
  </si>
  <si>
    <t>PIÑERES CHAVEZ NARYELIS CAROLINA</t>
  </si>
  <si>
    <t>08:39:38</t>
  </si>
  <si>
    <t>EMPRESA  INVERSIONES FERRECOSTA SAS</t>
  </si>
  <si>
    <t>901324468</t>
  </si>
  <si>
    <t>INVERSIONES FERRECOSTA SAS</t>
  </si>
  <si>
    <t>GISANCHEZ</t>
  </si>
  <si>
    <t>PUNTO DE ATENCION SANTA MARTA</t>
  </si>
  <si>
    <t>CC 1083016477</t>
  </si>
  <si>
    <t>CL 13 NRO 3 147 BR TAGANGA</t>
  </si>
  <si>
    <t xml:space="preserve">Solicita validacion de respuesta emitida a solicitud de pago de licencia de maternidad de la afiliada CC 1083016477 Naryelis Piñeres Chaves puesto que no aceptan respuesta de radicado VO-GRC-DPE-1986573-23 por lo cual se revise lo que cita lanorma y se les reembolse el valor correspondiente a la cuenta corriente N 870-94350-3 el banco de occidente </t>
  </si>
  <si>
    <t>2472767</t>
  </si>
  <si>
    <t>BARRETO CARVAJAL HENRY</t>
  </si>
  <si>
    <t>16:37:15</t>
  </si>
  <si>
    <t>79258851</t>
  </si>
  <si>
    <t>CC 79258851</t>
  </si>
  <si>
    <t>3785121</t>
  </si>
  <si>
    <t>CALLE 21 SUR NUMERO 51 A 71</t>
  </si>
  <si>
    <t xml:space="preserve">paciente solicita pago de incapacidadel de la fecha 4/11/2022 hasta 10/11/2022 .. 28/10/2022 hasta 3/11/2022 y 19/10/2022 hasta 25/10/2022 la cual colpensiones niega por no cumplimeinto de 180 dias de igual manera solicita copia de las incapaciades de la fecha 5/12/2022 hasta 3/1/2023 ya que no le han llegado del correo emitido el dia 11/4/2023 </t>
  </si>
  <si>
    <t>2473666</t>
  </si>
  <si>
    <t>RODAS ECHAVARRIA LUIS ENRIQUE</t>
  </si>
  <si>
    <t>09:41:06</t>
  </si>
  <si>
    <t>NA  ADMINISTRACION MUNICIPAL TAMES</t>
  </si>
  <si>
    <t>890981238</t>
  </si>
  <si>
    <t>CC 98465436</t>
  </si>
  <si>
    <t>8494595</t>
  </si>
  <si>
    <t>CALLE 10 9 51</t>
  </si>
  <si>
    <t>PAGO DE INCAPACIDADES ADEUDADAS A LA FECHA</t>
  </si>
  <si>
    <t>2475443</t>
  </si>
  <si>
    <t>OROZCO JIMENEZ YURAIMA</t>
  </si>
  <si>
    <t>09:06:00</t>
  </si>
  <si>
    <t>0 0 SERVIEXPRESS DEL CESAR SAS</t>
  </si>
  <si>
    <t>900760120</t>
  </si>
  <si>
    <t>SERVIEXPRESS DEL CESAR SAS</t>
  </si>
  <si>
    <t>CC 1065584617</t>
  </si>
  <si>
    <t>CR 12 NRO 16 20</t>
  </si>
  <si>
    <t>buenos diasmediante escrito solicitan le pague la incapacidad de la YURAIMA OROZCO JIMENEZ  CC 1065584617.</t>
  </si>
  <si>
    <t>2475484</t>
  </si>
  <si>
    <t>JAIMES CABRERA YENIFER YESSENIA</t>
  </si>
  <si>
    <t>09:41:05</t>
  </si>
  <si>
    <t>COAL  COAL GROUP COMPANY SAS</t>
  </si>
  <si>
    <t>901308208</t>
  </si>
  <si>
    <t>CC 1093754842</t>
  </si>
  <si>
    <t xml:space="preserve"> 3118700733</t>
  </si>
  <si>
    <t xml:space="preserve"> AV 1 14 63 LAPLAYA</t>
  </si>
  <si>
    <t>empleador solicita pago de licencia de maternidad de su empleada JENIFER JAIMES C.C. 1093754842</t>
  </si>
  <si>
    <t>2475787</t>
  </si>
  <si>
    <t>MARIN PIZARRO EDUARD ANDRES</t>
  </si>
  <si>
    <t>10:23:30</t>
  </si>
  <si>
    <t>S.A.S  GENTE OPORTUNA</t>
  </si>
  <si>
    <t>860061140</t>
  </si>
  <si>
    <t>FMUNOZA</t>
  </si>
  <si>
    <t>CC 1144164947</t>
  </si>
  <si>
    <t>3184622984</t>
  </si>
  <si>
    <t>KR 12 90 19</t>
  </si>
  <si>
    <t>PRIMERO: Se realiza verificación de Incapacidades encontrando que las incapacidades de latrabajadora MARIN PIZARRO EDUARD ANDRES con cédula 1144164947 se encuentranNegadas.SEGUNDO: Esta causal obedece a que hay una Interrupción de incapacidades continuas..interrumpiendo el conteo y con un vacío entre fechas 31/12/2022 a 08/02/2023 por más de 30días calendario.TERCERO: Se realiza la verificación en nuestro sistema encontrando que el trabajador para lasfechas de vacío NO presento incapacidad ante nuestra compañía y se presentó a trabajar sinnovedad.PETICION1. Tener en cuenta que el trabajador no presento Incapacidad en el vacío Informado y nohay documentación para presentar a la NUEVA EPS.2. Que la NUEVA EPS genere la reliquidación y pago de la Incapacidad N°9025774 generando la aprobación de pago a favor de nuestra compañía.. la cual fue laque sufrago el pago de las Prestaciones Económicas al trabajador.</t>
  </si>
  <si>
    <t>2475821</t>
  </si>
  <si>
    <t>PELAEZ JIMENEZ CRISTHIAN CAMILO</t>
  </si>
  <si>
    <t>10:43:57</t>
  </si>
  <si>
    <t>INTER RAPIDISIM  INTER RAPIDISIMO LTDA</t>
  </si>
  <si>
    <t>800251569</t>
  </si>
  <si>
    <t>CC 1016025101</t>
  </si>
  <si>
    <t>3228244857</t>
  </si>
  <si>
    <t>CARRERA 30 N 7 45</t>
  </si>
  <si>
    <t>eMPRESA RADICA DP PARA CVALIDACION Y PAGO DE INCAPACIDADES</t>
  </si>
  <si>
    <t>2475839</t>
  </si>
  <si>
    <t>REYES VDA DE SEGURA NUBIA</t>
  </si>
  <si>
    <t>10:54:23</t>
  </si>
  <si>
    <t>SAS  SUMISER S.A.S</t>
  </si>
  <si>
    <t>830117027</t>
  </si>
  <si>
    <t>CC 39556656</t>
  </si>
  <si>
    <t>CARRERA 15 119 43 OFC 403 BOGOTA</t>
  </si>
  <si>
    <t>solicita reconocimiento de pago de incapacidades de afiliado en mencion gracias</t>
  </si>
  <si>
    <t>2475850</t>
  </si>
  <si>
    <t>JARAMILLO VALDERRAMA FRANCISCO ANTONIO</t>
  </si>
  <si>
    <t>11:01:22</t>
  </si>
  <si>
    <t>4385585</t>
  </si>
  <si>
    <t>TAFUR OREJUELA FRANCISCO JAVIE</t>
  </si>
  <si>
    <t>CC 4385585</t>
  </si>
  <si>
    <t>2246168</t>
  </si>
  <si>
    <t>3146609889</t>
  </si>
  <si>
    <t>KR 5 4 63 CORREG EL PLACER EL CERRITO</t>
  </si>
  <si>
    <t>Cordial saludo..sres Nueva epssolicito su amable colaboración con respuesta a derecho de peticion adjunto.Atentamente..Francisco Jaramillo ValderramaCC 4385585</t>
  </si>
  <si>
    <t>2476192</t>
  </si>
  <si>
    <t>DIAZ JURADO ANITA MILENA</t>
  </si>
  <si>
    <t>12:45:50</t>
  </si>
  <si>
    <t>na  HERMANAS HOSPITALARIAS DEL SAG</t>
  </si>
  <si>
    <t>CC 1085290345</t>
  </si>
  <si>
    <t>7235684</t>
  </si>
  <si>
    <t>Cordial Saludo..Envío Archivo adjunto Derecho de Petición DIR-1115-2023 Nueva EPS Dirección Nacional -Anita Milena Diaz.. para su conocimiento y fines pertinentes.Sin otro particular..me suscribo agradeciendo la atención prestada.Atentamente</t>
  </si>
  <si>
    <t>2476197</t>
  </si>
  <si>
    <t>HIGUITA CORREA JUAN CAMILO</t>
  </si>
  <si>
    <t>12:54:25</t>
  </si>
  <si>
    <t>METALUX  SAS  METALUX  SAS</t>
  </si>
  <si>
    <t>900735890</t>
  </si>
  <si>
    <t>METALUX  SAS</t>
  </si>
  <si>
    <t>CC 1128460104</t>
  </si>
  <si>
    <t xml:space="preserve"> 5018515</t>
  </si>
  <si>
    <t>TV 39 NRO 73 10 OF 1201</t>
  </si>
  <si>
    <t>empresa solicita pago de incapacidades relacionadas en el comunicado</t>
  </si>
  <si>
    <t>2472525</t>
  </si>
  <si>
    <t>AGAMEZ GUERRA SANDRA CAROLINA</t>
  </si>
  <si>
    <t>14:13:34</t>
  </si>
  <si>
    <t>1048936538</t>
  </si>
  <si>
    <t>ALZATE CARVAJAL JHON JAIRO</t>
  </si>
  <si>
    <t>CC 1048936538</t>
  </si>
  <si>
    <t>3126230</t>
  </si>
  <si>
    <t>6752302</t>
  </si>
  <si>
    <t>BARRIO EL POZON MZ 116 LT 8 SCT 19 FEBRERO</t>
  </si>
  <si>
    <t>TRASLADO POR COMPETENCIA RV: Primer reenvío del mensaje con asunto: PETICION PAGO DE INCAPACIDAD. -</t>
  </si>
  <si>
    <t>PASTRANA COGOLLO INES ELVIRA</t>
  </si>
  <si>
    <t xml:space="preserve">  INES ELVIRA PASTRANA COGOLLO</t>
  </si>
  <si>
    <t>50918982</t>
  </si>
  <si>
    <t>CC 50918982</t>
  </si>
  <si>
    <t>3204318062</t>
  </si>
  <si>
    <t>CR 143 149B 02</t>
  </si>
  <si>
    <t xml:space="preserve"> Fecha del Inconveniente (Dia/Mes/Año) : 01/06/2023 Lugar del Inconveniente:  OFICINA 0194 CENTRAL Persona que lo atendio: OFICINA 0194 CENTRAL Medio por el que quiere la respuesta:  email : sandrapatriciagarciapastrana2@gmail.com ..............................................  Resumen de la Queja:  CORDIAL SALUDO.. ESTOY A LA ESPERA DEL PAGO DE LA INCAPACIDAD 9011978.. HICE LA RADICACION DE LA QUEJA 2464773.. AL DIA DE HOY EN EL SISTEMA APARECE COMO RESUELTA APESAR DE QUE TODAVIA NO ME HAN HECHO EL DESEMBOLSO.. LES RECUERDO QUE MI ENFERMEDAD ME IMPIDE TRABAJAR Y SI LA EPS NO ME PAGA VULNERA MIS DERECHOS Y AFECTA MIS NECESIDADES BASICAS.. LA INCAPACIDAD FUE RADICADA DESDE EL MES DE ABRIL DE 2023</t>
  </si>
  <si>
    <t>2475392</t>
  </si>
  <si>
    <t xml:space="preserve"> Fecha del Inconveniente (Dia/Mes/Año) : 06/06/2023 Lugar del Inconveniente:  ITAGUI Persona que lo atendio: DIRECCION DE GETSION OPERATIVA Medio por el que quiere la respuesta:  email : ADMINISTRACION@JDH.COM.CO ..............................................  Resumen de la Queja:  LA EMPRESA DA RESPUESTA AL VO-GA-DGO-2453138-23POR QUINTA VEZ INFORMAMOS QUE NO ES POSIBLE TENER UN CERTIFICADO DE INCAPACIDAD CON COOMEVA YA QUE UNO LA EPS NO EXISTE Y DOS LA EMPLEADA INFORMA QUE NUNCA ESTUVO INCAPACITADA POR COOMEVA SOLO CUANDO SE HIZO OPERACIÓN EN NUEVA EPSTERCERO LLAME A LA LINEA Y ME DIJERO QUE MANDARA RESPUESTA A EL CORREO ENVIADO EN EL COMUNICADO CON UNA CARTA POR PARTE DE LA EMPRESA CERTIFICANDO ESTO EL CUAL ES DOCUMENTO.SOPORTE@NUEVAEPS.COM.CO Y ME FUE RECHAZADO NUEVAMENTE QUE POR QUE ELLOS NO TRAMITAN ESTONECESITO DE MANERA URGENTE COMO CERTIFICO ESTO PARA QUE USTEDES PAGUEN LA INCAPACIDAD DE LA SEÑORA ALBA LUZ BEDOYA CC 32.356.319 O SI DEBO INTERPONER UNA QUEJA AL MINISTERIO DE SALUD</t>
  </si>
  <si>
    <t>2475444</t>
  </si>
  <si>
    <t>ACEVEDO RODRIGUEZ MARTHA SOFIA</t>
  </si>
  <si>
    <t xml:space="preserve">  SOLUCIONES INTEGRALES GPS SAS</t>
  </si>
  <si>
    <t>901140840</t>
  </si>
  <si>
    <t>CC 1058038354</t>
  </si>
  <si>
    <t>CALLE 26 SUR 71 D17</t>
  </si>
  <si>
    <t xml:space="preserve"> Fecha del Inconveniente (Dia/Mes/Año) : 06/06/2023 Lugar del Inconveniente:  EPS PRESTACIONES ECONOMICAS Persona que lo atendio: SERVICIOS AL CLIENTE Medio por el que quiere la respuesta:  email : logisticayservicios77@gmail.com ..............................................  Resumen de la Queja:  BUEN DIA POR MEDIO DE LA PRESENTE SOLICITO INFORMACION POR ESCRITO DE ESTADO DE LICENCIA DE NUESTRA EMPLEADA MARTHA SOFIA ACEVEDO CON CEDULA 1058038354 LA CUAL INICIA EL DIA 10-12-2022 Y TERMINA EL DIA 14-04-2023  LA CUAL SE RADICO Y NUNCA TUVIMOS NINGUMNA RESPUESTA POR PARTE DEL AREA ENCARGADA </t>
  </si>
  <si>
    <t>2475463</t>
  </si>
  <si>
    <t>PEREZ LOPEZ CRISTIAN ALEJANDRO</t>
  </si>
  <si>
    <t>09:25:27</t>
  </si>
  <si>
    <t>AGRICOLA LOS SA  AGRICOLA LOS SALADOS</t>
  </si>
  <si>
    <t>800221720</t>
  </si>
  <si>
    <t>CC 1007872152</t>
  </si>
  <si>
    <t>6161365</t>
  </si>
  <si>
    <t>calle 93 b # 19-50</t>
  </si>
  <si>
    <t xml:space="preserve">Se  radico una solicitud donde expusimos el caso de dos incapacidades a nombre del señor cristian perez .. aparecen en sistema pero no han sido canceladas es por este motivo que solicitamos a quien corresponda hacer la verificacion y autorizacion del reconocimiento economicao antes de que se declare su vencimiento ya que la demora ha sido de parte de ustedes </t>
  </si>
  <si>
    <t>VASQUEZ FONSECA ALEXANDER</t>
  </si>
  <si>
    <t xml:space="preserve">  SONREIR ESPECIALISTAS EN SONRI</t>
  </si>
  <si>
    <t>75108140</t>
  </si>
  <si>
    <t>CC 75108140</t>
  </si>
  <si>
    <t>8934289</t>
  </si>
  <si>
    <t>CRA 23  62 39 OF 802B</t>
  </si>
  <si>
    <t xml:space="preserve"> Fecha del Inconveniente (Dia/Mes/Año) : 09/06/2023 Lugar del Inconveniente:  PLATAFORMA Persona que lo atendio: NINGUNA Medio por el que quiere la respuesta:  correspondencia : CRA 23  62 39 OF 802B ..............................................  Resumen de la Queja:  BUENOS DIAS.. ME COMUNICAN POR FAVOR QUE HA PASADO CON EL PAGO DE LA INCAPACIDAD DE LA SEÑORA DIANA FERNANDA PIEDRAHITA CC 24.337.804 .. USTEDES ENVIARION DICHA RADICACIO N # 0009111602 EL DIA 10 DE MAYO .. LUEGO SE INGRESO A LA PLATAFORMA A INFORMAR LA FORMA DE PAGO Y A LA FECHA NO TENEMOS RESPUESTA .. LES AGRADECEMOS MUCHO SU COLABORACION PARA ESTE CASOMUCHAS GRACIAS</t>
  </si>
  <si>
    <t>VILLAR RODRIGUEZ EDUARDO AGATON</t>
  </si>
  <si>
    <t>12:40:20</t>
  </si>
  <si>
    <t>7144620</t>
  </si>
  <si>
    <t>AGROPECUARIA GOLOSO DEL VALLE</t>
  </si>
  <si>
    <t>CC 7144620</t>
  </si>
  <si>
    <t>2321636</t>
  </si>
  <si>
    <t>3025971466</t>
  </si>
  <si>
    <t>CALLE 18 A NUMERO 35 67</t>
  </si>
  <si>
    <t xml:space="preserve">LUGAR DE LOS HECHOS:FECHA DE LO SUCEDIDO:MOTIVO POR EL CUAL RADICA LA QUEJA: ESPECIALIDAD (SI ES PARA CONSULTA O AGENDAMIENTO SEGÚN APLIQUE):RESUMEN DE LOS SUCEDIDO (PUNTUAL):Afiliado se comunica informando que desde el 2022 tiene dos incapacidades del año 2022 en estado transcrito cada una de 30 días.. informa que no le han dado respuesta de estas incapacidades para el pago de ellas </t>
  </si>
  <si>
    <t>2476419</t>
  </si>
  <si>
    <t>INSTITUTO COLOMBIANO DE BIENESTAR FAMILIAR</t>
  </si>
  <si>
    <t>14:45:42</t>
  </si>
  <si>
    <t>BIENESTAR  INSTITUTO COLOMBIANO DE BIENES</t>
  </si>
  <si>
    <t>NT 899999239</t>
  </si>
  <si>
    <t>6833644</t>
  </si>
  <si>
    <t>TRASLADO POR COMPETENCIA RV: SOLICITUD PAGO INCAPACIDAD DE FUNCIONARIOS ICBF REGIONAL SUCRE DE ENERO A ABRIL DE 2023.</t>
  </si>
  <si>
    <t>2479440</t>
  </si>
  <si>
    <t>MELO VEGA LISET YOVELY</t>
  </si>
  <si>
    <t>16:35:23</t>
  </si>
  <si>
    <t>AVENDAÑO VELÁSQUEZ JHONNY EDUA</t>
  </si>
  <si>
    <t>13275221</t>
  </si>
  <si>
    <t>CC 37396667</t>
  </si>
  <si>
    <t>3504196369</t>
  </si>
  <si>
    <t xml:space="preserve">CALLE 11 AVENIDA 0 </t>
  </si>
  <si>
    <t>Pretensiones.1. Solicito de manera respetuosa el reconocimiento del pago de la licencia de maternidad de la trabajadora LISET YOVELY MELO VEGA solicitada el día 25 de enero de 2023</t>
  </si>
  <si>
    <t>2480515</t>
  </si>
  <si>
    <t>07:22:30</t>
  </si>
  <si>
    <t xml:space="preserve">AFILIADA SOLICITA RECONOCER Y PAGAR LAS INCAPACIDADES A PARTIR DEL DIA 541.. ES DECIR A PARTIR DEL DIA 28/03/2023 </t>
  </si>
  <si>
    <t>2479386</t>
  </si>
  <si>
    <t>26/06/2023</t>
  </si>
  <si>
    <t>16:16:09</t>
  </si>
  <si>
    <t>SE SOLICITU DE PAGO DE INCAPACIDADES - RESPUESTA  RADCADICADO 2439137</t>
  </si>
  <si>
    <t>2480297</t>
  </si>
  <si>
    <t>PALENCIA JIMENEZ ANATOLIO</t>
  </si>
  <si>
    <t>16:56:10</t>
  </si>
  <si>
    <t>4060235</t>
  </si>
  <si>
    <t>CONDUCTORES Y SOLUCIONES SAS</t>
  </si>
  <si>
    <t>CC 4060235</t>
  </si>
  <si>
    <t>3503507777</t>
  </si>
  <si>
    <t>2010411</t>
  </si>
  <si>
    <t>CL 77 81 18 BRR LA GRANJA</t>
  </si>
  <si>
    <t xml:space="preserve">Usuario  PALENCIA JIMENEZ ANATOLIO solicta pago de incapacidades </t>
  </si>
  <si>
    <t>2480303</t>
  </si>
  <si>
    <t>ZULUAGA VALENCIA MARIA ELENA</t>
  </si>
  <si>
    <t>16:58:24</t>
  </si>
  <si>
    <t>25098721</t>
  </si>
  <si>
    <t>MARIA ELENA ZULUAGA VALENCIA</t>
  </si>
  <si>
    <t>CC 25098721</t>
  </si>
  <si>
    <t>3148118878</t>
  </si>
  <si>
    <t>4488533</t>
  </si>
  <si>
    <t>CL 3 SUR 41 65</t>
  </si>
  <si>
    <t>Usuaria manifiesta que Colpensiones le está solicitando que el certificado de  sus incapacidades transcritas cumplan con el artículo 2.2.3.3.2  para poder reaolizar el pago de ellas.</t>
  </si>
  <si>
    <t>2480330</t>
  </si>
  <si>
    <t>17:06:23</t>
  </si>
  <si>
    <t xml:space="preserve">afiliada solicita pago de incapacidades  y solicitud de documentos para relacion de pagos  </t>
  </si>
  <si>
    <t>16:44:54</t>
  </si>
  <si>
    <t>ESPEC. PERINATOL</t>
  </si>
  <si>
    <t>DSAENZ</t>
  </si>
  <si>
    <t>3203409367</t>
  </si>
  <si>
    <t>pagos.tesoreria@nuevaeps.com.co</t>
  </si>
  <si>
    <t xml:space="preserve">se solicita se reverse en plataforma de nueva eps el pago de las incapacidades segun notificacion del dia 9 de septiembre ya que el mismo fue eneradom a cuenta cortriente la cual no corresponde a la cuenta registrada por la empresa.. se solicita que el pago de estas sea efectuado en la cuenta de ahorros 26276378481 del banco de colombia. </t>
  </si>
  <si>
    <t>2477149</t>
  </si>
  <si>
    <t>EVE DISTRIBUCIONES S.A.S.</t>
  </si>
  <si>
    <t>10/06/2023</t>
  </si>
  <si>
    <t>07:46:47</t>
  </si>
  <si>
    <t>EVE DISTRIBUCIO  EVE DISTRIBUCIONES S.A.S.</t>
  </si>
  <si>
    <t>891409291</t>
  </si>
  <si>
    <t xml:space="preserve"> EVE DISTRIBUCIONES S.A.S.</t>
  </si>
  <si>
    <t>NT 891409291</t>
  </si>
  <si>
    <t>CALLE 22 N 9 63</t>
  </si>
  <si>
    <t>DERECHO DE PETICION:  solicita reconocimiento incpacidades de sus empleados  cc 1235043570cc 1088018990</t>
  </si>
  <si>
    <t>2477690</t>
  </si>
  <si>
    <t>PERDOMO NIEVA LEIDY VANESSA</t>
  </si>
  <si>
    <t>12:12:28</t>
  </si>
  <si>
    <t>ingenieria ingenieria ELECTROINGENIERIA LTDA</t>
  </si>
  <si>
    <t>891903664</t>
  </si>
  <si>
    <t>DSBALANTA</t>
  </si>
  <si>
    <t>CC 1113691147</t>
  </si>
  <si>
    <t>3187344191</t>
  </si>
  <si>
    <t>2242626</t>
  </si>
  <si>
    <t>la empresa electroingenieria solicita el pago de las incapacidades solicita radicacion y reconocimiento de pago de incapacidad 861846 de la usuaria en mencion.</t>
  </si>
  <si>
    <t>2477979</t>
  </si>
  <si>
    <t>LOPEZ ESCUDERO GUILLERMO ANTONIO</t>
  </si>
  <si>
    <t>12/06/2023</t>
  </si>
  <si>
    <t>06:30:15</t>
  </si>
  <si>
    <t>9992876</t>
  </si>
  <si>
    <t>LOPEZESCUDEROGUILLERMO ANTONIO</t>
  </si>
  <si>
    <t>CC 9992876</t>
  </si>
  <si>
    <t>3115101860</t>
  </si>
  <si>
    <t>KR 25 74 A 87</t>
  </si>
  <si>
    <t>2478290</t>
  </si>
  <si>
    <t>LADRILLERA LA ESMERALDA Y CIA LTDA</t>
  </si>
  <si>
    <t xml:space="preserve">  LADRILLERA LA ESMERALDA Y CIA</t>
  </si>
  <si>
    <t>891409795</t>
  </si>
  <si>
    <t>NT 891409795</t>
  </si>
  <si>
    <t>3351291</t>
  </si>
  <si>
    <t>KILOMETRO 3 VIA CERRITOS CARTAGO</t>
  </si>
  <si>
    <t xml:space="preserve"> Fecha del Inconveniente (Dia/Mes/Año) : 21/09/2022 Lugar del Inconveniente:  OFICINA VIRTUAL Persona que lo atendio: OFICIN VIRTUAL Medio por el que quiere la respuesta:  correspondencia : KILOMETRO 3 VIA CERRITOS CARTAGO ..............................................  Resumen de la Queja:  LA LICENCIA DE MATERNIDAD DEPENDIENTE DE LA COLABORADORA DANIELA DELGADO.. CC 1.088.255.503.. SE HA VENIDO GESTIONANDO DESDE EL 21 DE SEPTIEMBRE DEL 2022. PAGARON LA LICENCIA DE LA SEÑORA COMO INDEPENDIENTE.. PERO LA DE LA LADRILLERA NO HA SIDO POSIBLE</t>
  </si>
  <si>
    <t>2478592</t>
  </si>
  <si>
    <t>MARIN OSORIO PABLO ANDRES</t>
  </si>
  <si>
    <t>10:11:48</t>
  </si>
  <si>
    <t>16073077</t>
  </si>
  <si>
    <t>ENDESARROLLO SE SAS</t>
  </si>
  <si>
    <t>CC 16073077</t>
  </si>
  <si>
    <t>3214707794</t>
  </si>
  <si>
    <t>CL 65 NRO 23 70</t>
  </si>
  <si>
    <t>SOLICITO EL PAGO DE MANERA INMEDIATA DE L INCAPACIDAD 1532430 EL RECONOCIMIENTO DE INTERESES Y DEMAS INDEMNIZACIONES A QUE HIBIERA LUGAR</t>
  </si>
  <si>
    <t>2478597</t>
  </si>
  <si>
    <t>MONTALVO RAMOS FRANCISCA VIRGINIA</t>
  </si>
  <si>
    <t>10:14:01</t>
  </si>
  <si>
    <t>JUDIC  DIRECCION SECCIONAL RAMA JUDIC</t>
  </si>
  <si>
    <t>800165939</t>
  </si>
  <si>
    <t>DIRECCION SECCIONAL RAMA JUDIC</t>
  </si>
  <si>
    <t>CC 39692160</t>
  </si>
  <si>
    <t>CARRERA 12 20 63</t>
  </si>
  <si>
    <t>TRASLADO POR COMPETENCIA RV: Solicitud Informacion Proceso Ordinario Laboral de FRANCISCA MONTALVO RAMOS contra AFP PROTECCION Y OTRA. Rad 2022-00031</t>
  </si>
  <si>
    <t>2478681</t>
  </si>
  <si>
    <t>SANCHEZ MONTOYA ASTRID YULIANA</t>
  </si>
  <si>
    <t>11:15:55</t>
  </si>
  <si>
    <t>1035305033</t>
  </si>
  <si>
    <t>AMALBA</t>
  </si>
  <si>
    <t>CC 1035305033</t>
  </si>
  <si>
    <t>8565045</t>
  </si>
  <si>
    <t>3147160739</t>
  </si>
  <si>
    <t>CALLE 74A BIS NUMERO 32 28 BARRIO PARAISO VER</t>
  </si>
  <si>
    <t>Afiliada solicita que le sea cancelada la licencia de maternindad # 8832966</t>
  </si>
  <si>
    <t>ALVAREZ MONTAÑEZ LIVIA HELENA</t>
  </si>
  <si>
    <t>14:38:13</t>
  </si>
  <si>
    <t>24183123</t>
  </si>
  <si>
    <t>MARIA TERESA NOSSA BERNAL</t>
  </si>
  <si>
    <t>CC 24183123</t>
  </si>
  <si>
    <t>7048291</t>
  </si>
  <si>
    <t>3175873842</t>
  </si>
  <si>
    <t xml:space="preserve">VEREDA TRAVESIAS TOPAGA BOYACA   </t>
  </si>
  <si>
    <t>SOLICITA EMISIÓN DE INCAPACIDADES CONFORME AL DECRETO 1427 DE 2022</t>
  </si>
  <si>
    <t>2479120</t>
  </si>
  <si>
    <t>TORO ANDRADE NATALIA</t>
  </si>
  <si>
    <t>14:49:18</t>
  </si>
  <si>
    <t>neiva huila TORJA INGENIERIA Y GERENCIA S.</t>
  </si>
  <si>
    <t>900095068</t>
  </si>
  <si>
    <t>TORJA INGENIERIA Y SERVICIO</t>
  </si>
  <si>
    <t>CC 36308233</t>
  </si>
  <si>
    <t>CL 8 NRO 52 149</t>
  </si>
  <si>
    <t xml:space="preserve">empleador con nit 900095068 solicita el pago d ela incapacida de natalia toro andare cc 36308233 .. el pago como cotiznate independiente </t>
  </si>
  <si>
    <t>2476226</t>
  </si>
  <si>
    <t>PEÑA FONSECA CARLOS NICOLAS</t>
  </si>
  <si>
    <t>13:22:41</t>
  </si>
  <si>
    <t>0  SOBUSA S.A.</t>
  </si>
  <si>
    <t>890111966</t>
  </si>
  <si>
    <t>CC 72132945</t>
  </si>
  <si>
    <t>solicta reconocimiento de incapacidad</t>
  </si>
  <si>
    <t>2476734</t>
  </si>
  <si>
    <t>MATO PACHECO BRANDO JUNIOR</t>
  </si>
  <si>
    <t>CC 1023913867</t>
  </si>
  <si>
    <t xml:space="preserve"> Fecha del Inconveniente (Dia/Mes/Año) : 09/06/2023 Lugar del Inconveniente:  EPS Persona que lo atendio: EPS Medio por el que quiere la respuesta:  correspondencia : CALLE 77 71 34 ..............................................  Resumen de la Queja:  RECIBAN UN CORDIAL SALUDO.. LA PRESENTE ES PARA SOLICITAR SU COLABORACIÓN CON EL CASO DE BRANDO JUNIOR MATO PACHECO.. IDENTIFICADO CON CC 1023913867</t>
  </si>
  <si>
    <t xml:space="preserve"> QUIEN PRESENTA INCAPACIDAD DEL 8 AL 8 DE NOVIEMBRE 2021 Y UN SEGUNDA INCAPACIDAD DEL 9 AL 11 DE NOVIEMBRE 2021. AMBAS EN PAPELERÍA DE LA EPS.REQUERIMOS DE SU APOYO CON LA VALIDACIÓN DE ESTAS Y VER EN QUE ESTADO SE ENCUENTRAN. YA SEAN PAGADAS.. NEGADAS O PENDIENTE DE PAGO.RELACIONO NÚMERO DE INCAPACIDADES: ¿INCAPACIDAD DEL 8 AL 8 DE NOVIEMBRE 2021 - NO. DE INCAPACIDAD: 7341426¿INCAPACIDAD DEL 9 AL 11 DE NOVIEMBRE 2021 - NO. DE INCAPACIDAD:   7346923AGRADECEMOS SU APOYO CON ESTAS DOS INCAPACIDADES.</t>
  </si>
  <si>
    <t>2478429</t>
  </si>
  <si>
    <t>REYES CACERES SAMARI ANGELINA</t>
  </si>
  <si>
    <t xml:space="preserve">  SAMARI ANGELINA REYES CACERES</t>
  </si>
  <si>
    <t>1090419492</t>
  </si>
  <si>
    <t>CC 1090419492</t>
  </si>
  <si>
    <t>3187935019</t>
  </si>
  <si>
    <t>CALLE 4 4 07</t>
  </si>
  <si>
    <t xml:space="preserve"> Fecha del Inconveniente (Dia/Mes/Año) : 26/05/2023 Lugar del Inconveniente:  PLATAFORMA NUEVA EPS Persona que lo atendio: PLATAFORMA NUEVA EPS Medio por el que quiere la respuesta:  email : angiesamy_0607@hotmail.com ..............................................  Resumen de la Queja:  NO APARECE LA SOLICITUD DE PAGO DE LA INCAPACIDAD DEL 26 DE MAYO AL 03 DE JUNIO DE 2023.. SOLICITO SUBIR LA INFORMACION PARA SOLICITAR EL PAGO CORRESPONDIENTE</t>
  </si>
  <si>
    <t>2478432</t>
  </si>
  <si>
    <t xml:space="preserve">  JHOAN ALEXANDER MACHADO SERNA</t>
  </si>
  <si>
    <t>1017160049</t>
  </si>
  <si>
    <t>CALLE 39  118 A 65</t>
  </si>
  <si>
    <t xml:space="preserve"> Fecha del Inconveniente (Dia/Mes/Año) : 13/06/2023 Lugar del Inconveniente:  IPS CENTRO Persona que lo atendio: NUEVA EPS Medio por el que quiere la respuesta:  correspondencia : CALLE 39  118 A 65 ..............................................  Resumen de la Queja:  EL PASADO 26 DE MARZO ME INCAPACITARON ESTA ES LA FECHA QUE LA EPS NO HA PAGADO NI UNA SOLA INCAPACIDAD NI CON DEMANDAS NI TUTELAS.QUERIA SABER SI ESO SÍ LO PAGAN O ESTA EPS SIEMPRE ES ASÍ Y NO PAGA SUS DEBERES </t>
  </si>
  <si>
    <t>2478663</t>
  </si>
  <si>
    <t>CAESCA SAS</t>
  </si>
  <si>
    <t xml:space="preserve">  CAESCA SAS</t>
  </si>
  <si>
    <t>891100247</t>
  </si>
  <si>
    <t>NT 891100247</t>
  </si>
  <si>
    <t>3144435970</t>
  </si>
  <si>
    <t>TRANSVERSAL 8 A N 37  114</t>
  </si>
  <si>
    <t xml:space="preserve"> Fecha del Inconveniente (Dia/Mes/Año) : 13/06/2023 Lugar del Inconveniente:  DIRECCION DE PRESTACIONES ECONOMICAS Persona que lo atendio: DIRECCION DE PRESTACIONES ECONOMICAS Medio por el que quiere la respuesta:  correspondencia : TRANSVERSAL 8 A N 37  114 ..............................................  Resumen de la Queja:  BUEN DIA LA PRESENTE ES CON EL FIN DE RECLAMAR EN EL PAGO DE LA INCAPACIDAD N° 9051471 POR LA EMPRESA CAESCA SAS.. NIT 891100247 (QUE YA SE RECIBIO EL PAGO).. PERO LA PAGARON SOBRE UN SALARIO DE UN MINIMO LEGAL VIGENTE Y LA PERSONA QUE PRESENTA LA INCAPACIDAD COTIZA SOBRE $1.696.800. QUEDO ATENTA A SUS RESPUESTAS GRACIAS. </t>
  </si>
  <si>
    <t>2478729</t>
  </si>
  <si>
    <t>ZULETA MARTINEZ IVO</t>
  </si>
  <si>
    <t xml:space="preserve">  TAX INDIVIDUAL</t>
  </si>
  <si>
    <t>800093761</t>
  </si>
  <si>
    <t>CC 71595865</t>
  </si>
  <si>
    <t>4440888</t>
  </si>
  <si>
    <t>CARRERA 50C 10 SUR 154</t>
  </si>
  <si>
    <t xml:space="preserve"> Fecha del Inconveniente (Dia/Mes/Año) : 13/06/2023 Lugar del Inconveniente:  MEDELLIN Persona que lo atendio: NUEVA EPS Medio por el que quiere la respuesta:  email : asesorss@tax-individual.com.co ..............................................  Resumen de la Queja:  BUENOS DIASME AYUDAN POR FAVOR CON LA VALIDACION Y EL PAGO DE LA INCAPACIDAD DEL SEÑOR LA CUAL YA SE ENCUENTRA AUTORIZADA Y ES DEL MES DE FEBRERO.. YA ESTA DENTRO DEL TIEMPO DE USTEDES PARA SER PAGADA O ME EXPLICAN POR FAVOR QUE MAS SE DEBE HACER PARA QUE REALICEN EL PAGOQUEDO ATENTA</t>
  </si>
  <si>
    <t>2478732</t>
  </si>
  <si>
    <t>BARANDICA RUA JUAN PABLO</t>
  </si>
  <si>
    <t xml:space="preserve">  H H CONSTRUCCIONES SAS</t>
  </si>
  <si>
    <t>901109726</t>
  </si>
  <si>
    <t>CC 1047334367</t>
  </si>
  <si>
    <t>6960397</t>
  </si>
  <si>
    <t>CLL 90 84B 17</t>
  </si>
  <si>
    <t xml:space="preserve"> Fecha del Inconveniente (Dia/Mes/Año) : 26/04/2022 Lugar del Inconveniente:  NUEVA EPS Persona que lo atendio: ASESOR EN ATENCION  Medio por el que quiere la respuesta:  email : hhconstruccionessas@hotmail.com ..............................................  Resumen de la Queja:  SOLICITAMOS POR FAVOR EL PAGO DE LA INCPACIDAD DEL TRABAJADOR  YA QUE DESDE EL 2022 Y A LA FECHA NADA QUE SE RESUELVE EL TEMA.   SE ADJUNTA LA PLANILLA DE PAGO DEL PERIODO QUE ESTAN SOLICITANDO.</t>
  </si>
  <si>
    <t>2478881</t>
  </si>
  <si>
    <t>COLORADO POSADA ANDRES FELIPE</t>
  </si>
  <si>
    <t>12:54:55</t>
  </si>
  <si>
    <t>8032164</t>
  </si>
  <si>
    <t>COLORADOPOSADAANDRES FELIPE</t>
  </si>
  <si>
    <t>CC 8032164</t>
  </si>
  <si>
    <t>3743078</t>
  </si>
  <si>
    <t>CL 39 65 EE 05</t>
  </si>
  <si>
    <t>buenos diasafiliado solicita pago de incapacidad 9078338 del  24 abril al 22 de mayo y 9007458 27 de marzo al 23 d eabril ya que la solicitud fue negada y ya no le da la opcion de cobro- no presenta interrupcion de incapacidades</t>
  </si>
  <si>
    <t>2478891</t>
  </si>
  <si>
    <t>VALENZUELA GARCIA YULY ANDREA</t>
  </si>
  <si>
    <t xml:space="preserve">  ANDREA VALENZUELA</t>
  </si>
  <si>
    <t>1124823738</t>
  </si>
  <si>
    <t>CC 1124823738</t>
  </si>
  <si>
    <t>CLL 53 21 84</t>
  </si>
  <si>
    <t xml:space="preserve"> Fecha del Inconveniente (Dia/Mes/Año) : 30/03/2023 Lugar del Inconveniente:  NUEVA EPS Persona que lo atendio: NUEVA EPS Medio por el que quiere la respuesta:  email : Termiobras222@gmail.com ..............................................  Resumen de la Queja:  COMEDIDAMENTE ME DIRIJO A USTEDES PARA SOLICITAR EL PAGO DE LA PRESTACIÓN ECONÓMICA DE MANERA INMEDIATA DE SCUERDO AL FALLO NÚMERO 8 DEL JUEZ GERMÁN PEÑA BEBERÁN DEL DÍA 13 DE JUNIO DEL PRESENTE AÑO.MUCHAS GRACIAS </t>
  </si>
  <si>
    <t>2479245</t>
  </si>
  <si>
    <t>LAGOS BOLIVAR BRAYAN YESID</t>
  </si>
  <si>
    <t xml:space="preserve">  GRUPO EMPRESARIAL OIKOS</t>
  </si>
  <si>
    <t>860074389</t>
  </si>
  <si>
    <t>CC 1026596880</t>
  </si>
  <si>
    <t>6516141</t>
  </si>
  <si>
    <t>CARRERA 16A NO 78 55</t>
  </si>
  <si>
    <t xml:space="preserve"> Fecha del Inconveniente (Dia/Mes/Año) : 13/06/2023 Lugar del Inconveniente:  BOGOTA Persona que lo atendio: NINGUNA Medio por el que quiere la respuesta:  correspondencia : CARRERA 16A NO 78 55 ..............................................  Resumen de la Queja:  BUEN DIA..SEÑORES NUEVA EPS SOLICITO DE SU AMABLE COLABORACION CON EL PAGO DE LA INCAPACIDAD DEL COLABORADOR BRAYAN YESID LAGOR BOLIVAR QUIEN TUVO UNA INCAPACIDAD DEL 15 AL 18 DE AGOSTO DEL 2022.. LA CUAL YA FUE TRANSCRITA CON NUMERO DE RADICADO 158753 Y QUE A LA FECHA NO REGISTRA EL PAGO DE LA MISMA A LA COMPAÑIA.. SI ESTA YA FUE PAGADA A LA COMPAÑIA POR FAVOR ENVIAR SOPORTE DE PAGO DONDE INDIQUE LA FECHA Y CUENTA A LA CUAL FUE CONSIGNADA.MUCHAS GRACIAS.</t>
  </si>
  <si>
    <t>2479308</t>
  </si>
  <si>
    <t>OROZCO SANCHEZ RICARDO</t>
  </si>
  <si>
    <t>15:50:09</t>
  </si>
  <si>
    <t>OROZCO ESCOBAR RICARDO</t>
  </si>
  <si>
    <t>1193430021</t>
  </si>
  <si>
    <t>CC 16582487</t>
  </si>
  <si>
    <t>4333504</t>
  </si>
  <si>
    <t>KR 1 70A 162 BQ 32 AP 302</t>
  </si>
  <si>
    <t>HIJO DE USUARIO (FALLECIDO) RICARDO OROZCO SOLICITA RECONOCIIENTO Y PAGO DE INCAPACDADES POSTERIORES A LOS 541 DIAS - 2 INCAPACIDADES EN TOTAL DE 30 DIAS CADA UNA- ANEXO REQUISITOS CORRESPONDIENTES.</t>
  </si>
  <si>
    <t>2477522</t>
  </si>
  <si>
    <t>AGUDELO CHI GYGEY LIZZETT</t>
  </si>
  <si>
    <t>10:14:52</t>
  </si>
  <si>
    <t>1143380875</t>
  </si>
  <si>
    <t>CC 1143380875</t>
  </si>
  <si>
    <t>6468257</t>
  </si>
  <si>
    <t>BRISAS DEL JARDIN TORRE 4 APYO 127</t>
  </si>
  <si>
    <t>se anexa contra respuesta a pqr 2067466 dond anexa pruebas que el pago de la planilla del mes mayo si fue efectuado el 17 de mayo de 2023 se anexan pruebas del pago</t>
  </si>
  <si>
    <t>2483056</t>
  </si>
  <si>
    <t>28/06/2023</t>
  </si>
  <si>
    <t>ANDRADE JAIME EDUAR JESUS</t>
  </si>
  <si>
    <t>09:19:13</t>
  </si>
  <si>
    <t>13175661</t>
  </si>
  <si>
    <t>AREVALO AREVALO AMPARO</t>
  </si>
  <si>
    <t>ERPEREZ</t>
  </si>
  <si>
    <t>DR PROSALUD IPS SAS</t>
  </si>
  <si>
    <t>CC 13175661</t>
  </si>
  <si>
    <t>5695783</t>
  </si>
  <si>
    <t>3113417860</t>
  </si>
  <si>
    <t>CALLE 5 NUMERO 11 38 BARRIO TORACOROMA</t>
  </si>
  <si>
    <t>Muy respetuosamente me permito hacerles llegar y para lo que estimen conveniente copia del oficio dirigido a la empresa promotora de salud NUEVA EPS.. en la que presento físicamente unas incapacidades de mi empleado EDUAR DE JESUS ANDRADE JAIME.. identificado con C.C. No. 13.175.661 de Ocaña.. para efecto de obtener la cancelación de ellas.. en consideración a que las hice llegar virtualmente en más de tres oportunidades y personalmente en el centro de atención de la ciudad de Ocaña.. había obtenido respuestas contradictorias y la última que no se evidencia solicitud de pago que se contrapone con el accionar desplegado y acompaño copia de dos respuestas emitidas por esa entidad.”</t>
  </si>
  <si>
    <t>14:37:03</t>
  </si>
  <si>
    <t>MGOMEZO</t>
  </si>
  <si>
    <t>Afiliado radica nueva solicitud no esta deacuerdo con respuesta del radicado numero 2393278.</t>
  </si>
  <si>
    <t>2481837</t>
  </si>
  <si>
    <t>14:40:53</t>
  </si>
  <si>
    <t>2481937</t>
  </si>
  <si>
    <t>CAMPEON LADINO URIEL ANTONIO</t>
  </si>
  <si>
    <t>15:36:23</t>
  </si>
  <si>
    <t>10192729</t>
  </si>
  <si>
    <t>COMPAÑIA DE SEGUROS BOLIVAR SA</t>
  </si>
  <si>
    <t>LTQUINONEZ</t>
  </si>
  <si>
    <t>CC 10192729</t>
  </si>
  <si>
    <t>3410077</t>
  </si>
  <si>
    <t>8405952</t>
  </si>
  <si>
    <t>CHINCHINA 1</t>
  </si>
  <si>
    <t>URIEL ANTONIO CAMPEÓN LADINO.. mayor y vecino de esta ciudad.. identificado con la cédula de ciudadanía No.10.192.729.. afiliado y cotizante de la entidad NUEVA EPS.. respetuosamente acudo ante ustedes en ejercicio del derecho de petición.. consagrado en el artículo 23 de la Constitución Política.. a fin de solicitarles el reconocimiento y pago de las incapacidades a que tengo derecho por enfermedad y por haberse radicado en el tiempo estipulado.</t>
  </si>
  <si>
    <t>2482037</t>
  </si>
  <si>
    <t>16:47:00</t>
  </si>
  <si>
    <t>72210040</t>
  </si>
  <si>
    <t>COMPAÑIA DE VIGILANCIA VIASERV</t>
  </si>
  <si>
    <t>3986100</t>
  </si>
  <si>
    <t>3233231302</t>
  </si>
  <si>
    <t>KR 22 21 78 AP 1 BARRIO REBOLO</t>
  </si>
  <si>
    <t>Solicita reconocimiento economico.. pago de incapacidades despues de los 541 dias con pronostico favorable</t>
  </si>
  <si>
    <t>CONTRERAS GARCES RAFAEL</t>
  </si>
  <si>
    <t>17:00:38</t>
  </si>
  <si>
    <t>1102373458</t>
  </si>
  <si>
    <t>ACEROS Y ALUMINIOS DEL ORIENTE</t>
  </si>
  <si>
    <t>CC 1102373458</t>
  </si>
  <si>
    <t>5722826</t>
  </si>
  <si>
    <t>3166186</t>
  </si>
  <si>
    <t>CRA 21   51 60</t>
  </si>
  <si>
    <t xml:space="preserve">RADICAN DP SOLICITANDO REVISION DE LICEN PATERNIDAD INDICAN SOLO SE PAGARON 84.000 Y SEGUN EL UDUARIO TIENE DERECHO A LA TOTALIDAD DEL PAGO ADJUNTO SOPORTES EXIGE RADICACION </t>
  </si>
  <si>
    <t>2482069</t>
  </si>
  <si>
    <t>CALDERA RICARDO NELLY ISABEL</t>
  </si>
  <si>
    <t>17:11:45</t>
  </si>
  <si>
    <t>64915389</t>
  </si>
  <si>
    <t xml:space="preserve">COORPORACION NUEVO DIA </t>
  </si>
  <si>
    <t>MVALDELAMAR</t>
  </si>
  <si>
    <t>CC 64915389</t>
  </si>
  <si>
    <t>2723788</t>
  </si>
  <si>
    <t>6571597</t>
  </si>
  <si>
    <t>CL 21 46 59 BARRIO LA CAMPIÑA</t>
  </si>
  <si>
    <t>USUARIO SOLICITA APOYO COLPENSIONES LE DEVUELVE INCAPACIDADES YA QUE DICEN QUE NO CUMPLEN CON LA NORMATIVIDAD VIGENTE  DECRETO 1427 DEL 29 DE JULIO 2022</t>
  </si>
  <si>
    <t>2482586</t>
  </si>
  <si>
    <t>BELTRAN SAAVEDRA PEDRO JULIO</t>
  </si>
  <si>
    <t>18:38:15</t>
  </si>
  <si>
    <t>c</t>
  </si>
  <si>
    <t>BELTRANSAAVEDRAPEDRO JULIO</t>
  </si>
  <si>
    <t>CC 12234164</t>
  </si>
  <si>
    <t>8365060</t>
  </si>
  <si>
    <t>3144446080</t>
  </si>
  <si>
    <t>CARRERA 6 NUMERO 12 13</t>
  </si>
  <si>
    <t>Por lo anteriormente expuesto.. pido de manera respetuosa se haga efectivo el PAGO DE LALICENCIA DE PATERNIDAD.. con ocasión al nacimiento de mi hijo DAVID FELIPEBELTRAN STELING</t>
  </si>
  <si>
    <t>2482686</t>
  </si>
  <si>
    <t>07:35:25</t>
  </si>
  <si>
    <t>bienestar familiar INSTITUTO COLOMBIANO DE BIENES</t>
  </si>
  <si>
    <t>8310101</t>
  </si>
  <si>
    <t>En atencion a incapacidad medica de la funcionaria con CC 41959460 DIANA KARINA MORA ARANZAZU1. se solcita a la NEPS que atendiendo a la aclaracion respecto al salario variabe de la servidora haga reconocimineto de sesenta y cuatro mil quinientos treinta pesos correspondiente al saldo de la incapacidad de mayo de 2022.2. de no se rposible el cumplieminteo a la peticion.. solcitan justifique la respuesta con razones de echo y de derecho</t>
  </si>
  <si>
    <t>2481845</t>
  </si>
  <si>
    <t>27/06/2023</t>
  </si>
  <si>
    <t>PROMOAMBIENTAL CARIBE S.A.  E.S.P</t>
  </si>
  <si>
    <t xml:space="preserve">  PACARIBE SA</t>
  </si>
  <si>
    <t>900074102</t>
  </si>
  <si>
    <t>NT 900074102</t>
  </si>
  <si>
    <t>6544508</t>
  </si>
  <si>
    <t>LOS ALPES TRANSV 7331</t>
  </si>
  <si>
    <t xml:space="preserve"> Fecha del Inconveniente (Dia/Mes/Año) : 14/06/2023 Lugar del Inconveniente:  CARTAGENA Persona que lo atendio: NO APLICA Medio por el que quiere la respuesta:  correspondencia : LOS ALPES TRANSV 7331 ..............................................  Resumen de la Queja:  BUENAS TARDES POR MEDIO DEL PRESENTE SOLICITO NOS INFORMEN ESTADO REAL DEL EMPLEADO TENIENDO EN CUENTA EL TIEMPO DE INCAPACIDAD MAYOR A 180 DÍAS:73350656HERIBERTO PEREZ BALLESTASAGRADEZCO SU CONFIRMACIÓN Y NOTIFICACIÓN.. CON EL FIN DE TENER CONOCIMIENTO SI ESTOS PAGOS DE INCAPACIDAD PASARAN AL FONDO DE PENSIÓN CORRESPONDIENTE.POR FAVOR NOTIFICAR A LOS SIGUIENTES CORREOS: ELEANA.MONSALVE@PACARIBE.COMPAULA.ESCANDON@PACARIBE.COMDULCE.BATISTA@PACARIBE.COM</t>
  </si>
  <si>
    <t>2481875</t>
  </si>
  <si>
    <t>ESPINOSA MOLINA JUAN PABLO</t>
  </si>
  <si>
    <t>15:00:51</t>
  </si>
  <si>
    <t>1047995215</t>
  </si>
  <si>
    <t>PARCELACION LA SIRIA 1 ETAPA</t>
  </si>
  <si>
    <t>CC 1047995215</t>
  </si>
  <si>
    <t>2667770</t>
  </si>
  <si>
    <t>3116366796</t>
  </si>
  <si>
    <t>CALLE 22 URIBE URIBE NUMERO 19  17</t>
  </si>
  <si>
    <t>ss el reconocimiento de las incapacidades relacionadas en la solicitud y que sena pagadas en la cuenta 54173311284</t>
  </si>
  <si>
    <t>2481976</t>
  </si>
  <si>
    <t>RAMIREZ RAMIREZ OSCAR ANDRES</t>
  </si>
  <si>
    <t>16:06:43</t>
  </si>
  <si>
    <t>1112098845</t>
  </si>
  <si>
    <t>INGENIO SAN CARLOS</t>
  </si>
  <si>
    <t>CC 1112098845</t>
  </si>
  <si>
    <t>3692300</t>
  </si>
  <si>
    <t>3136544101</t>
  </si>
  <si>
    <t>KR 3 BIS OESTE N 25 40 1 PS BARRIO LOS TOLUDE</t>
  </si>
  <si>
    <t>Andalucía Valle Jnuio 10 de 2023  Doctor: HUMBERTO DOMÍNGUEZ MORAN  Juez Promiscuo Municipal de Andalucía Valle Andalucía - Valle E.S.D.   ASUNTO:         Incidente de Desacato SENTENCIA DE TUTELA No. 015 del 30 de Septiembre de 2022.. Emanada del Juzgado Promiscuo Municipal de Andalucía valle del Cauca  y Sentencia de Tutela Segunda Instancia No.076 de Fecha Junio 01 de 2023 emitida por el Juzgado primero civil de circuito de Tuluá valle del Cauca. ACCIONANTE:             OSCAR ANDRES RAMIREZ RAMIREZ CONTRA:                    ARL LA EQUIDAD SEGUROS INCIDENTE                  DE DESACATO PARA ESTABLECER SANCION  RADICADO No.            76-036-40-89-001-2022-00175-00   OSCAR ANDRES RAMIREZ RAMIREZ.. identificada con la cedula de ciudadanía No 1112098845 Expedida En Andalucía Valle.. en Nombre Propio por medio del presente escrito propongo respetuosamente.. ante usted.. INCIDENTE DE DESACATO para establecer sanción en contra del representante legal de la ARL LA EQUIDAD SEGUROS y/o quien haga sus veces.. con fundamento en las siguientes:  HECHOS  1.      Presenté una acción de Tutela.. en contra de la ARL LA EQUIDAD SEGUROS.. la Cual Me Fue Concedida Por su despacho pero este Fue remitido a Tuluá y en Segunda Instancia Mediante Sentencia de Tutela No.076 de Fecha Junio 01 de 2023 emitida por el Juzgado primero civil de circuito de Tuluá valle del Cauca  ordenó Lo Siguiente:   Primero: MODIFICAR el numeral segundo de la sentencia No.051 del 2 de mayo de 2023.. proferida por el Juzgado Promiscuo Municipal de Andalucía.. por lo expuesto en proveído.. el cual quedará así:  SEGUNDO: ORDENAR a la accionada NUEVA EPS.. a través de su representante legal o quien haga sus veces.. que en el término de cuarenta y ocho (48) horas siguientes a la notificación de este proveído proceda a reconocer y pagar al señor Oscar Andrés Ramírez Ramírez con C.C.#1.112.098.845.. las incapacidades correspondientes a los periodos:  FECHA DE INICIO FECHA FINAL DÍAS 23/11/2022 07/12/2022 15 08/12/2022 22/12/2022 15 23/12/2022 06/01/2023 15 13/01/2023 27/01/2023 15 30/01/2023 13/02/2023 15 14/02/2023 23/02/2023 10 24/02/2023 05/03/2023 10  Ordenar a NUEVA EPS Y A ARL LA EQUIDAD.. que de manera conjunta y proporcional reconozcan y paguen las incapacidades correspondientes a los periodos:   FECHA DE INICIO FECHA FINAL DÍAS 14/02/2023 23/02/2023 10 24/02/2023 05/03/2023 10  Segundo: ADICIONAR en un numeral la sentencia N.051 la sentencia No.051 del 2 de mayo de 2023.. proferida por el Juzgado Promiscuo Municipal de Andalucía.. el cual quedará así:  “Quinto: REQUERIR tanto a las entidades accionadas del sistema de seguridad social involucradas en el caso como también al usuario.. a fin de que actúe con observancia del Decreto 1427 de 2022 del Ministerio de Salud y Protección Social.. a fin de tener claridad frente a las disposiciones que reglamenta las prestaciones económicas del SGSSS a fin de evitar situaciones similares a futuro”  Tercero: CONFIRMAR en lo demás la sentencia de fecha y procedencia conocidas  2.      Ante.. lo Anterior.. LA NUEVA EPS.. No ha cumplido El Artículo Segundo Del Fallo De Tutela ya que no me ha Querido Pagar las Incapacidades Medicas ordenadas por el Juez de Tutela.. lo anterior Estipulados Por el juzgado.. y ordenada en el Artículo Segundo del Mismo Fallo.  3.      A la fecha LA NUEVA EPS no han Cumplido el Fallo emitido por el Juzgado y se Niegan a Cumplir la Orden del Juez.. esto me ha generado un Grave Daño a mi salud ya que Requiero del Pago de mis Incapacidades Medicas urgente. 4.      El derecho de acceso a la administración de justicia no se circunscribe exclusivamente al ejercicio del derecho de acción.. sino que está inescindiblemente vinculado al debido proce</t>
  </si>
  <si>
    <t>2482038</t>
  </si>
  <si>
    <t>ESPITIA ROJAS LINA TATIANA</t>
  </si>
  <si>
    <t>1049648758</t>
  </si>
  <si>
    <t>PEDRAZA CHAPARRO LUIS ANDRES</t>
  </si>
  <si>
    <t>CC 1049648758</t>
  </si>
  <si>
    <t>3202319237</t>
  </si>
  <si>
    <t>3208067974</t>
  </si>
  <si>
    <t>CARRERA 7 CALLE 47A 18 APTO 506</t>
  </si>
  <si>
    <t xml:space="preserve">Cotizante solicita validar susincapacidades y su estado de afilaicion . manifiesta que cuetna con Tutela a favor </t>
  </si>
  <si>
    <t>2482681</t>
  </si>
  <si>
    <t>JIMENEZ MONROY ELIECER</t>
  </si>
  <si>
    <t>07:27:54</t>
  </si>
  <si>
    <t>JERJ SAS  CONSTRUCCIONES JERJ SAS</t>
  </si>
  <si>
    <t>900785334</t>
  </si>
  <si>
    <t>CC 1007712637</t>
  </si>
  <si>
    <t>3157864410</t>
  </si>
  <si>
    <t xml:space="preserve">CALLE 34 7 80 LA CUMBRE </t>
  </si>
  <si>
    <t>empleador solicita pago de las incapacidades del usuario CC 1007712637 ELIECER JIMENEZ MONROY</t>
  </si>
  <si>
    <t>MARY LUZ</t>
  </si>
  <si>
    <t>2471886</t>
  </si>
  <si>
    <t>FLOREZ ROMERO ALEXANDER</t>
  </si>
  <si>
    <t>5884409</t>
  </si>
  <si>
    <t>FLOREZROMEROALEXANDER</t>
  </si>
  <si>
    <t>CC 5884409</t>
  </si>
  <si>
    <t>6041542</t>
  </si>
  <si>
    <t>MZ D CASA 9 B VILLA CAMILA</t>
  </si>
  <si>
    <t>Cordial saludoAfiliado solicita pago de incapacidad.. recibe documento donde indican que debe adjuntar certificado de incapacidad radicada en medimas.. se adjunta soporte para continuar con el tramite de solicitud de pago indica que la carta con la que le dan respuesta al radicado 2449574 ya se la habian enviado y po rtal motivo adjunto  la relacion de las incapacidades generadas en medimas</t>
  </si>
  <si>
    <t>2478453</t>
  </si>
  <si>
    <t>GOMEZ DOMINGUEZ CLAUDIA STELLA</t>
  </si>
  <si>
    <t>09:09:14</t>
  </si>
  <si>
    <t>CLINICA SANTA M  CLINICA SANTA MARIA</t>
  </si>
  <si>
    <t>AURZOLA</t>
  </si>
  <si>
    <t>CC 64740428</t>
  </si>
  <si>
    <t xml:space="preserve"> 2815531</t>
  </si>
  <si>
    <t xml:space="preserve"> 2826824</t>
  </si>
  <si>
    <t xml:space="preserve"> calle 22 16a 47 </t>
  </si>
  <si>
    <t xml:space="preserve">solicitamos certificados de incapacidades por enfermedad general a partir dela fecha del 30 de junio del año 2022y todas las que se generen apartir de esa fecha .. tenieno encuenta que es un requisito fundamental para el fondo de pensiones COLPENSIONES </t>
  </si>
  <si>
    <t>2480870</t>
  </si>
  <si>
    <t>MONTOYA OSORIO NATALIA</t>
  </si>
  <si>
    <t>08:30:10</t>
  </si>
  <si>
    <t>1053766154</t>
  </si>
  <si>
    <t>NATALIA MONTOYA OSORIO</t>
  </si>
  <si>
    <t>CC 1053766154</t>
  </si>
  <si>
    <t>3164266</t>
  </si>
  <si>
    <t>CALLE 81 B NUMERO 85 A 07 EDIFICIO ATAVISTA A</t>
  </si>
  <si>
    <t>queja buzon de sugerencias.. afiliada inconforme porque aun no se da respuesta del pago de la licencia maternidad.</t>
  </si>
  <si>
    <t>2480973</t>
  </si>
  <si>
    <t>VILLACOB GARCIA HERNANDO</t>
  </si>
  <si>
    <t>09:43:23</t>
  </si>
  <si>
    <t>7460452</t>
  </si>
  <si>
    <t>TIERRA SANTA LTDA</t>
  </si>
  <si>
    <t>CC 7460452</t>
  </si>
  <si>
    <t>3853203</t>
  </si>
  <si>
    <t>3005486608</t>
  </si>
  <si>
    <t>KR 12C 7A 17</t>
  </si>
  <si>
    <t>solicita pago de inacapacidades</t>
  </si>
  <si>
    <t>2481271</t>
  </si>
  <si>
    <t>10:45:15</t>
  </si>
  <si>
    <t>ACCIONES EFECTI  ACCIONES EFECTIVOS E INTEGRALE</t>
  </si>
  <si>
    <t>7454627</t>
  </si>
  <si>
    <t>2481367</t>
  </si>
  <si>
    <t>MANTILLA CALDERON KAREN TATIANA</t>
  </si>
  <si>
    <t>11:39:26</t>
  </si>
  <si>
    <t>1095822960</t>
  </si>
  <si>
    <t>MANTILLACALDERONKAREN TATIANA</t>
  </si>
  <si>
    <t>CC 1095822960</t>
  </si>
  <si>
    <t>3045935673</t>
  </si>
  <si>
    <t>CALLE 55 NUMERO 15 24 REPOSO FLORIDA BLANCA</t>
  </si>
  <si>
    <t>cotizante solicita pago de la incapacidad de maternidad</t>
  </si>
  <si>
    <t>2481658</t>
  </si>
  <si>
    <t>PEREZ QUESADA MARTHA LILIANA</t>
  </si>
  <si>
    <t>12:11:47</t>
  </si>
  <si>
    <t>laura maria  cordoba ANESMEDIC SINDICATO DE GREMIO</t>
  </si>
  <si>
    <t>SDARISTI</t>
  </si>
  <si>
    <t>CC 55162672</t>
  </si>
  <si>
    <t>6088643522</t>
  </si>
  <si>
    <t>3164679084</t>
  </si>
  <si>
    <t>CLLE 11 N 16  51 barrio primero de mayo</t>
  </si>
  <si>
    <t xml:space="preserve">Asunto: respuesta a radicado 2418114 Derecho de petición por re-liquidación y pago de incapacidad - Dra. MARTHA LILIANA PEREZ QUESADA - CC55162672 </t>
  </si>
  <si>
    <t>2482073</t>
  </si>
  <si>
    <t>FUENTES  LUZ MARINA</t>
  </si>
  <si>
    <t>17:13:42</t>
  </si>
  <si>
    <t>BUCARAMANGA  GASTROBARES PEPITO PEREZ SAS</t>
  </si>
  <si>
    <t>901450314</t>
  </si>
  <si>
    <t>CC 1095961543</t>
  </si>
  <si>
    <t>66666666</t>
  </si>
  <si>
    <t>CRA 27  29- 16</t>
  </si>
  <si>
    <t xml:space="preserve">SOLICITA EL PAGO DE LA INCAPACIDAD DE LA AFILIADA EN MENCION  PERIODO DE INCAPACIDAD 0/12/2022 AL 22/12/2022 </t>
  </si>
  <si>
    <t>2483171</t>
  </si>
  <si>
    <t>TRUJILLO ANNEAR ANGIE DAYANNA</t>
  </si>
  <si>
    <t>10:36:48</t>
  </si>
  <si>
    <t>1032442211</t>
  </si>
  <si>
    <t>CC 1032442211</t>
  </si>
  <si>
    <t>3204059062</t>
  </si>
  <si>
    <t>CL 8 N 103 C 55</t>
  </si>
  <si>
    <t>2483741</t>
  </si>
  <si>
    <t>PARRA  EDEINER</t>
  </si>
  <si>
    <t>12:41:39</t>
  </si>
  <si>
    <t>1112298254</t>
  </si>
  <si>
    <t>CC 1112298254</t>
  </si>
  <si>
    <t>3187341269</t>
  </si>
  <si>
    <t>CALLE 13 C   38C  234</t>
  </si>
  <si>
    <t>usuario trae derecho de peticion solicitando como liquidaron las incapacidades y pago de cada una . enero. febrero marzo. abril y mayo de 2023.</t>
  </si>
  <si>
    <t>2483853</t>
  </si>
  <si>
    <t>NAVARRETE MENDEZ DANNA YULIETH</t>
  </si>
  <si>
    <t>13:58:12</t>
  </si>
  <si>
    <t>1070020322</t>
  </si>
  <si>
    <t xml:space="preserve">INMACULADA GUADALUPE Y AMIGOS </t>
  </si>
  <si>
    <t>CC 1070020322</t>
  </si>
  <si>
    <t>8612233</t>
  </si>
  <si>
    <t>8662244</t>
  </si>
  <si>
    <t>KR 10 NRO 11 31 BR CHUNTAME VDA CHUNTAME</t>
  </si>
  <si>
    <t>solicitud pago de incapacidad medica</t>
  </si>
  <si>
    <t>2483961</t>
  </si>
  <si>
    <t>TEJERA SANCHEZ YENIS ISABEL</t>
  </si>
  <si>
    <t>15:03:48</t>
  </si>
  <si>
    <t>NA  ALCALDIA MUNICIPAL DE BARANOA</t>
  </si>
  <si>
    <t>890112371</t>
  </si>
  <si>
    <t>CC 32838605</t>
  </si>
  <si>
    <t xml:space="preserve">8789212 </t>
  </si>
  <si>
    <t>CARRERA 19 16 47</t>
  </si>
  <si>
    <t>PRETENSIONESPrimero: Solicito el pago oportuno de la licencia de maternidad No. 9031002. que corresponde a 18 semanas o 126 días.</t>
  </si>
  <si>
    <t>2479324</t>
  </si>
  <si>
    <t>INTERVENTORIAS Y DISEQOS LTDA</t>
  </si>
  <si>
    <t>15:54:56</t>
  </si>
  <si>
    <t>INTERVENTORIAS  INTERVENTORIAS Y DISEQOS LTDA</t>
  </si>
  <si>
    <t>860027091</t>
  </si>
  <si>
    <t>NT 860027091</t>
  </si>
  <si>
    <t>6349407</t>
  </si>
  <si>
    <t>CRA 19 NO 85-33</t>
  </si>
  <si>
    <t xml:space="preserve">La empresa INTERVENTORIAS Y DISEQOS LTDA solicta el pago de incapacidades de los empleados relacionados </t>
  </si>
  <si>
    <t>2480934</t>
  </si>
  <si>
    <t>SIERRA GONZALEZ MARILY</t>
  </si>
  <si>
    <t>09:21:50</t>
  </si>
  <si>
    <t xml:space="preserve">UNIDAD NACIONAL  UNIDAD NACIONAL DE PROTECCION </t>
  </si>
  <si>
    <t>900475780</t>
  </si>
  <si>
    <t xml:space="preserve">UNIDAD NACIONAL DE PROTECCION </t>
  </si>
  <si>
    <t>CC 1007688368</t>
  </si>
  <si>
    <t>4269800</t>
  </si>
  <si>
    <t>KR 63 14 97 BR PN ARANDA</t>
  </si>
  <si>
    <t>empresa solicita el pago de la incapacidad del 7 de junio a 14 de junio</t>
  </si>
  <si>
    <t>2480940</t>
  </si>
  <si>
    <t>SILVA FUENTES ARLEY PASCUAL</t>
  </si>
  <si>
    <t>09:25:01</t>
  </si>
  <si>
    <t>CC 1090177365</t>
  </si>
  <si>
    <t>empresa solicita pago de incapacidades</t>
  </si>
  <si>
    <t>2480978</t>
  </si>
  <si>
    <t>GIL ESTEVEZ ESPERANZA</t>
  </si>
  <si>
    <t xml:space="preserve">  DIEGO PÉREZ</t>
  </si>
  <si>
    <t>1030609827</t>
  </si>
  <si>
    <t>CC 37941479</t>
  </si>
  <si>
    <t>3169001</t>
  </si>
  <si>
    <t>AV EL DORADO  69 76</t>
  </si>
  <si>
    <t xml:space="preserve"> Fecha del Inconveniente (Dia/Mes/Año) : 14/06/2023 Lugar del Inconveniente:  BOGOTA Persona que lo atendio: MEDICO Medio por el que quiere la respuesta:  correspondencia : AV EL DORADO  69 76  ..............................................  Resumen de la Queja:  SEÑORES NUEVA EPSPRESTACIONES.NUEVAEPS@GESTARINNOVACION.COMASUNTO: REITERACIÓN PAGO INCAPACIDAD - ESPERANZA GIL ESTÉVEZSEÑORES NUEVA EPS:DESDE LA DIRECCIÓN DE TALENTO HUMANO DE LA SECRETARÍA DISTRITAL DE LA MUJER.. DE MANERA ATENTA.. NOS PERMITIMOS REITERAR LA SOLICITUD DE COBRO DE ACUERDO CON LOS DATOS RELACIONADOS A CONTINUACIÓN:RADICADO: 1794010FECHA DE RADICADO: 6 DE MARZO DE 2023SERVIDOR PÚBLICO: ESPERANZA GIL ESTEVEZNÚMERO DE CÉDULA: 37.941.479:FECHA DE INICIO INCAPACIDAD: 20/01/2023FECHA DE FINALIZACIÓN INCAPACIDAD: 8/02/2023DÍAS DE INCAPACIDAD: 20 DÍASNÓMINA DICIEMBRE: $ 5.637.730NÓMINA NOVIEMBRE: $ 5.637.730NÓMINA ENERO: $ 5.637.730EMPLEADOR: $ 375.849EPS: $ 2.255.103AGRADECEMOS SU ATENCIÓN Y QUEDAMOS ATENTOS AL PAGO DE LA INCAPACIDAD Y EL ENVÍO DEL SOPORTE DE PAGO DE ESTA.CORDIALMENTE..CLAUDIA MARCELA GARCÍA SANTOSDIRECTORA DE TALENTO HUMANO</t>
  </si>
  <si>
    <t>2481294</t>
  </si>
  <si>
    <t>ASOCIACION DE MUJERES E INFANCIA</t>
  </si>
  <si>
    <t xml:space="preserve">  INES GONZALEZ ORTIZ</t>
  </si>
  <si>
    <t>68288358</t>
  </si>
  <si>
    <t>NT 900322099</t>
  </si>
  <si>
    <t>CALLE 27 N 15 88</t>
  </si>
  <si>
    <t xml:space="preserve"> Fecha del Inconveniente (Dia/Mes/Año) : 14/06/2023 Lugar del Inconveniente:  PLATAFORMA Persona que lo atendio: PLATAFORMA Medio por el que quiere la respuesta:  email : Asomin001@gmail.com ..............................................  Resumen de la Queja:  BUEN DIA POR FAVOR QUISIERA TENER CONOCIMIENTO SOBRE EL ESTADO DE LAS INCAPACIDADES DE LA TRABAJADORA YENNY JULIETH ROMERO MARIN CC 1116863703 SE RADICO LA PRIMERA INCAPACIDAD POR LA PLATAFORMA DESDE EL DIA 04 DE ABRIL Y ESTA ES LA FECHA Y NO HE RECIBIDO PARA REALIZAR LA SOLICITUD DE PAGO ESTA TRABAJADORA VIENE CON INCAPACIDAD PROLONGADA </t>
  </si>
  <si>
    <t>2481314</t>
  </si>
  <si>
    <t>CARDONA MARQUEZ MATEO</t>
  </si>
  <si>
    <t xml:space="preserve">  MATEO CARDONA MARQUEZ</t>
  </si>
  <si>
    <t>1093224078</t>
  </si>
  <si>
    <t>CC 1093224078</t>
  </si>
  <si>
    <t>3162327671</t>
  </si>
  <si>
    <t>CRA 6 10 45</t>
  </si>
  <si>
    <t xml:space="preserve"> Fecha del Inconveniente (Dia/Mes/Año) : 14/06/2023 Lugar del Inconveniente:  NO APLICA Persona que lo atendio: NO APLICA Medio por el que quiere la respuesta:  correspondencia : CRA 6 10 45  ..............................................  Resumen de la Queja:  EN CORREO ME LLEGA QUE NO ES PROCEDENTE EL PAGO DE INCAPACIDAD DEL TRABAJADOR ESTEBAN PIEDRAHITA PORQUE LA COTIZACION ESTA DESDE EL MES DE MAYO.. SIN EMBARGO.. YO LOS AFILIE DESDE EL MES DE ABRIL Y TENGO SOPORTE DE PAGO </t>
  </si>
  <si>
    <t>2481659</t>
  </si>
  <si>
    <t>JIPIZ JULIAN JONATAN HENEMIAS</t>
  </si>
  <si>
    <t>12:11:55</t>
  </si>
  <si>
    <t>1007209354</t>
  </si>
  <si>
    <t>SERCOSEG LTDA</t>
  </si>
  <si>
    <t>CC 1007209354</t>
  </si>
  <si>
    <t>4840939</t>
  </si>
  <si>
    <t>3103736646</t>
  </si>
  <si>
    <t>KR 34 NRO 50 17</t>
  </si>
  <si>
    <t xml:space="preserve">SEÑORES nuea epsEmpresa presenta Dp  para  el  pago  de licencia  del trabajador con  cc # 1007209354Se adjunta soportes gracias </t>
  </si>
  <si>
    <t>2481694</t>
  </si>
  <si>
    <t>12:50:48</t>
  </si>
  <si>
    <t xml:space="preserve">cotizante adjunat soportes solicitando pago de las incpaacidades.. e informando motivo por el cual  presento interrupcion de prorroga </t>
  </si>
  <si>
    <t>2481738</t>
  </si>
  <si>
    <t>PALMAS SAN RAFAEL S.A.</t>
  </si>
  <si>
    <t xml:space="preserve">  PALMAS SAN RAFAEL S.A.</t>
  </si>
  <si>
    <t>830129190</t>
  </si>
  <si>
    <t>NT 830129190</t>
  </si>
  <si>
    <t>3222752246</t>
  </si>
  <si>
    <t>KM 7 VIA EL PEDRAL PUERTO WILCHES</t>
  </si>
  <si>
    <t xml:space="preserve"> Fecha del Inconveniente (Dia/Mes/Año) : 14/06/2023 Lugar del Inconveniente:  PORTAL  EMPLEADOR  Persona que lo atendio: PORTAL EMPLEADOR  Medio por el que quiere la respuesta:  email : auxjuridico@grupomonterrey.com.co ..............................................  Resumen de la Queja:  EL PASADO 07/01/2023 SE GENERA LA RADICACIÓN DE SOLICITUD DE TRANSCRICCIÓN DE INCAPACIDAD DONDE EL DÍA 11/01/2023 MEDIANTE CORREO ELECTRONICO NOS CONFIRMAN QUE LA INCAPACIDAD MEDICA YA SE ENCUENTRA TRASCRITA.. EL DÍA DE HOY 14/06/2023 SE PROCEDE A CONSULTAR EN EL PORTAL DEL EMPLEADOR.. OPCIÓN SOLICITUD DE PAGO DONDE NO SE OBSERVA DICHA INCAPACIDAD PARA GENERAR EL RESPECTIVO RECAUDO DE LA MISMA.    INCAPACIDAD DEL TRABAJADOR : YIMAR DAVID MACHUCA GARCIA C.C. 1.096.245.549FECHA INICIO: 29/07/2022FECHA FIN : 01/08/2023DÍAS: 4 </t>
  </si>
  <si>
    <t>2483175</t>
  </si>
  <si>
    <t>GUAMA CHAMORRO LUCY IRAIDA</t>
  </si>
  <si>
    <t>10:39:46</t>
  </si>
  <si>
    <t>27105384</t>
  </si>
  <si>
    <t>CC 27105384</t>
  </si>
  <si>
    <t>3158422829</t>
  </si>
  <si>
    <t>CL 28 20 56</t>
  </si>
  <si>
    <t>SE ADJUNTA SOPORTE CON SOLICITUD.</t>
  </si>
  <si>
    <t>2483251</t>
  </si>
  <si>
    <t>TORRES CUESTA MARIA LUISA</t>
  </si>
  <si>
    <t>11:20:37</t>
  </si>
  <si>
    <t>39717934</t>
  </si>
  <si>
    <t>MANTENIMIENTO ASEO SERVICIOS S</t>
  </si>
  <si>
    <t>CC 39717934</t>
  </si>
  <si>
    <t>6168981</t>
  </si>
  <si>
    <t>3223791006</t>
  </si>
  <si>
    <t>CALLE 6 A 88 20 BARRIO EL TINTAL</t>
  </si>
  <si>
    <t xml:space="preserve">Buen dia colpensiones le indico que no le pagaba unas incapacidades ya que no estabn en la nueva decreto 1427 de 2022 de los periodos de incapacidad  01/03/2023 añl 04/04/2023 que no cumple se adjunta carta de colpensiones </t>
  </si>
  <si>
    <t>2483256</t>
  </si>
  <si>
    <t>INSTITUTO DE FINANCIAMIENTO PROMOCION Y DESAR</t>
  </si>
  <si>
    <t xml:space="preserve">  ROSALBA CASTAÑO LONDOÑO</t>
  </si>
  <si>
    <t>30293250</t>
  </si>
  <si>
    <t>NT 890806006</t>
  </si>
  <si>
    <t>6068983064</t>
  </si>
  <si>
    <t>CALLE 21 23 22</t>
  </si>
  <si>
    <t xml:space="preserve"> Fecha del Inconveniente (Dia/Mes/Año) : 15/06/2023 Lugar del Inconveniente:  CALLE 21 23 22 Persona que lo atendio: IPS NUEVA EPS Medio por el que quiere la respuesta:  correspondencia : CALLE 21 23 22 ..............................................  Resumen de la Queja:  SOLICITAMOS PAGO DE INCAPACIDADES DE LOS SEÑORES ANDRES FELIPE MARTINEZ C.C. 16.070.803 Y DEL SEÑOR MARIO OSPINA C.C. 16.796.637</t>
  </si>
  <si>
    <t>2483267</t>
  </si>
  <si>
    <t>GARCIA TORRES ONEIBER ANTONIO</t>
  </si>
  <si>
    <t>INVERSIONES BEL  INVERSIONES BELTRAN Y CESPEDES</t>
  </si>
  <si>
    <t>901318000</t>
  </si>
  <si>
    <t>INVERSIONES BELTRAN Y CESPEDES</t>
  </si>
  <si>
    <t>PT 6772179</t>
  </si>
  <si>
    <t>3102778754</t>
  </si>
  <si>
    <t>6466666</t>
  </si>
  <si>
    <t>KR 24 NRO 65 59 BR LA VICTORIA</t>
  </si>
  <si>
    <t xml:space="preserve">empresa solicita reliquidacion de la incapacidd # 9061737 </t>
  </si>
  <si>
    <t>2483300</t>
  </si>
  <si>
    <t>SANABRIA CASTILLO HUMBERTO</t>
  </si>
  <si>
    <t xml:space="preserve">  CONCAY SA</t>
  </si>
  <si>
    <t>CC 79005166</t>
  </si>
  <si>
    <t>3214439860</t>
  </si>
  <si>
    <t>KM1 VEREDA VANGUARDIA</t>
  </si>
  <si>
    <t xml:space="preserve"> Fecha del Inconveniente (Dia/Mes/Año) : 09/05/2023 Lugar del Inconveniente:  VILLAVICENCIO Persona que lo atendio: OFICINA VIRTUAL EMPLEADOR Medio por el que quiere la respuesta:  correspondencia : KM1 VEREDA VANGUARDIA ..............................................  Resumen de la Queja:  BUEN DÍA..AMABLEMENTE SOLICITO VALIDAR DE FORMA OPORTUNA LA INCAPACIDAD CON RADICADO EIN3900742 DEL CC 79005166 CON FECHA DEL 09-05-2023 AL 13-05-2023 YA QUE LA INCAPACIDAD ME LA NEGARON POR QUE NO TENIA LOS DATOS DEL MEDICO TRATANTE Y SI LOS TIENE.ERIKA DEYANIRA SUAREZ BETANCOURT REG 1234792361AGRADEZCO LA PRONTA Y POSITIVA RESPUESTA Y EL PAGO OPORTUNO</t>
  </si>
  <si>
    <t>2483714</t>
  </si>
  <si>
    <t>MOLINA RODRIGUEZ LUZ ELIDA</t>
  </si>
  <si>
    <t>12:13:05</t>
  </si>
  <si>
    <t>35514564</t>
  </si>
  <si>
    <t>ALMACENES ONLY</t>
  </si>
  <si>
    <t>CC 35514564</t>
  </si>
  <si>
    <t>2127777</t>
  </si>
  <si>
    <t>6889167</t>
  </si>
  <si>
    <t>CL 130 129 A 15</t>
  </si>
  <si>
    <t>se acerca usuario solicitamdo validar el pago de sus incapacidades ya que el fondo de pensiones colpensiones donde indican que por parte del fondo debe tener una correccion segun el decreto que esta argumentadoen la carta con ello solicitan validar las que tiene y las proximas a generar cel 3102791538</t>
  </si>
  <si>
    <t>2483832</t>
  </si>
  <si>
    <t>CONSTRUCCIONES DEL META MJ SAS</t>
  </si>
  <si>
    <t>13:45:24</t>
  </si>
  <si>
    <t>0  CONSTRUCCIONES DEL META MJ SAS</t>
  </si>
  <si>
    <t>901399907</t>
  </si>
  <si>
    <t>NT 901399907</t>
  </si>
  <si>
    <t>empresa solicita aclaracion de pago de licencia de maternidad de la usuaria DIANA TEJADA CC 1121911890.. adjunto soporte</t>
  </si>
  <si>
    <t>2465937</t>
  </si>
  <si>
    <t>KM 2 SOLUTIONS COLOMBIA</t>
  </si>
  <si>
    <t>11:58:17</t>
  </si>
  <si>
    <t>KM 2 SOLUTIONS   KM 2 SOLUTIONS COLOMBIA</t>
  </si>
  <si>
    <t>901154324</t>
  </si>
  <si>
    <t>PUNTO DE ATENCION CEDRITOS</t>
  </si>
  <si>
    <t>NT 901154324</t>
  </si>
  <si>
    <t>CL 82 NRO 19A 14 OF 102</t>
  </si>
  <si>
    <t>RECOBREO DE INCAPACIDADES RELACIONADAS EN DOCUMENTO ANEXO GRACIAS</t>
  </si>
  <si>
    <t>2467567</t>
  </si>
  <si>
    <t>MOLINA DE RAMIREZ MARIA DEL SOCORRO</t>
  </si>
  <si>
    <t>11:54:56</t>
  </si>
  <si>
    <t>21876938</t>
  </si>
  <si>
    <t>MOLINA DE RAMIREZ  MARIA DEL S</t>
  </si>
  <si>
    <t>CC 21876938</t>
  </si>
  <si>
    <t>3034174</t>
  </si>
  <si>
    <t xml:space="preserve">CL 62C N130 27 INTERIOR 9901 </t>
  </si>
  <si>
    <t xml:space="preserve">SOLICTAN RECONICIMIENTO DE LAS INCAPACIADES </t>
  </si>
  <si>
    <t>2471564</t>
  </si>
  <si>
    <t>CIRO GAVIRIA LUIS ALBERTO</t>
  </si>
  <si>
    <t>09:02:14</t>
  </si>
  <si>
    <t>10255530</t>
  </si>
  <si>
    <t>OSPINA TRUJILLO CONSTRUCCIONES</t>
  </si>
  <si>
    <t>CC 10255530</t>
  </si>
  <si>
    <t>3104028</t>
  </si>
  <si>
    <t>3002331586</t>
  </si>
  <si>
    <t>CL 58F N 6 05 LA CUMBRE</t>
  </si>
  <si>
    <t>afiliado solicita aclaracion de pago de incapacidades</t>
  </si>
  <si>
    <t>2471569</t>
  </si>
  <si>
    <t>INTER RAPIDISIMO LTDA</t>
  </si>
  <si>
    <t>09:07:21</t>
  </si>
  <si>
    <t>INTER RAPIDISIM INTER RAPIDISIM INTER RAPIDISIMO LTDA</t>
  </si>
  <si>
    <t>NT 800251569</t>
  </si>
  <si>
    <t xml:space="preserve"> 7456000</t>
  </si>
  <si>
    <t>Solicitan validacion de pago de incapacidad de la paciente INGRYTH RODRIGUEZ ORTIZ.. ya que la empresa ha realizado solicitud de dicho pago y no ha sido efectuadodirector.seguridadsocial@interrapidisimo.comsupervisor.seguridadsocial@interrapidisimo.comsubgerente.gestionhumana@interrapidisimo.com</t>
  </si>
  <si>
    <t>2472765</t>
  </si>
  <si>
    <t>PIÑERES  LEONOR</t>
  </si>
  <si>
    <t>16:36:20</t>
  </si>
  <si>
    <t>35469822</t>
  </si>
  <si>
    <t>CC 35469822</t>
  </si>
  <si>
    <t>3208983608</t>
  </si>
  <si>
    <t>9001706</t>
  </si>
  <si>
    <t>CARRERA 14B NUMERO 161 54 TORRE 11 APARTAMENT</t>
  </si>
  <si>
    <t xml:space="preserve">USUARIO  RADICA DERECHO D EPETICION PORQUE NO LE HAN RECONOCIDO  7 INCAPACIDADES SOLICITA EL RECONOCIMIENTO   CORREO RESPUESTA LEONORPINERES@GMAIL.COM ..SE ADJUNTAN SOPORTES </t>
  </si>
  <si>
    <t>2468035</t>
  </si>
  <si>
    <t>08:53:12</t>
  </si>
  <si>
    <t>Buenos días radica solicitud de pago de incapacidades teniendo en cuenta que el portal transaccional no les permite realizar la solicitud de pago. Solicita se le notifique al correo electronico dianalizcano01@gmail.com o a la dirección cra 73 A # 48 22 Barrio Normandia cel. 3229085754 gracias</t>
  </si>
  <si>
    <t>2468199</t>
  </si>
  <si>
    <t xml:space="preserve"> Fecha del Inconveniente (Dia/Mes/Año) : 01/06/2023 Lugar del Inconveniente:  ADMINISTRATIVO Persona que lo atendio: ADMINISTRATIVO Medio por el que quiere la respuesta:  email : cartera_actisas@actisas.co ..............................................  Resumen de la Queja:  BUEN DIA RADICAMOS UNA LICENCIA DE MATERNIDAD NUMERO DE RADICADO EIN3709038FECHA INICIO DE LA LICENCIA DE MATERNIDAD 2023-01-24 NO HAN REALIZADO EL PAGO </t>
  </si>
  <si>
    <t>2469298</t>
  </si>
  <si>
    <t>GONZALEZ MEDINA GIOVANNA</t>
  </si>
  <si>
    <t>16:23:23</t>
  </si>
  <si>
    <t>31973403</t>
  </si>
  <si>
    <t>GIOVANNA GONZALEZ MEDINA</t>
  </si>
  <si>
    <t>CC 31973403</t>
  </si>
  <si>
    <t>3445082</t>
  </si>
  <si>
    <t>CARRERA 30A NUMERO 8 16 APARTAMENTO 202</t>
  </si>
  <si>
    <t>2473996</t>
  </si>
  <si>
    <t>CONTRERAS CONTRERAS JOSE GREGORIO</t>
  </si>
  <si>
    <t>11:26:07</t>
  </si>
  <si>
    <t>PT 3368186</t>
  </si>
  <si>
    <t>3114682801</t>
  </si>
  <si>
    <t>empresa solicita que se le reconozca pago de la incapacidad del radicado ECH2214883</t>
  </si>
  <si>
    <t>SANABRIA ROJAS ALDEMAR</t>
  </si>
  <si>
    <t>10:34:48</t>
  </si>
  <si>
    <t>5832433</t>
  </si>
  <si>
    <t>CULTIVOS BELLAVISTA SAS</t>
  </si>
  <si>
    <t>CC 5832433</t>
  </si>
  <si>
    <t>2747386</t>
  </si>
  <si>
    <t>3138275540</t>
  </si>
  <si>
    <t>CLL 121   7 44 ETAPA 2 CS 35 TORREON QUINTA A</t>
  </si>
  <si>
    <t>se informa las fechas de incpacidades  donde se prsento interrupcion de consuctivo de incapcidades</t>
  </si>
  <si>
    <t>2477354</t>
  </si>
  <si>
    <t>BOLIVAR HURTADO LINA ROCIO</t>
  </si>
  <si>
    <t>08:40:52</t>
  </si>
  <si>
    <t>38143575</t>
  </si>
  <si>
    <t xml:space="preserve">SOLARIX DISTRIBUCIONES TR S A </t>
  </si>
  <si>
    <t>CC 38143575</t>
  </si>
  <si>
    <t>8627212</t>
  </si>
  <si>
    <t>CL 44 Z 22 43 LOS PINOS</t>
  </si>
  <si>
    <t xml:space="preserve">EMPLEADOR RADICA CERTIFICADO PAR PAGO DE LA INCAPACIDADES  SEGUN SOLICITA EN RAD VO-GRC-DPE-203204-23 DEL 28/03/2023 N INCAPACIDAD 90110562 </t>
  </si>
  <si>
    <t>2477385</t>
  </si>
  <si>
    <t xml:space="preserve">  MONICA FIGUEREDO RAMOS</t>
  </si>
  <si>
    <t>1040750987</t>
  </si>
  <si>
    <t xml:space="preserve"> Fecha del Inconveniente (Dia/Mes/Año) : 01/06/2023 Lugar del Inconveniente:  ADMINISTRATIVO Persona que lo atendio: ADMINISTRATIVO Medio por el que quiere la respuesta:  email : cartera_actisas@actisas.co ..............................................  Resumen de la Queja:  BUENOS DIAS RADICAMOS UNA INCAPACIDAD NO HAN REALIZADO EL PAGO FECHA INICIO 05/05/2023FECHA FINL 10/05/2023NO HAN REALIZADO EL PAGO CC 1040750987 MONICA FIGUEREDO RAMOS</t>
  </si>
  <si>
    <t>2477556</t>
  </si>
  <si>
    <t>GALLEGO RESTREPO DIANA CAROLINA</t>
  </si>
  <si>
    <t>10:59:48</t>
  </si>
  <si>
    <t>PRODUCTOS CLINI  PRODUCTOS CLINICOS LTDA</t>
  </si>
  <si>
    <t>900169174</t>
  </si>
  <si>
    <t>PRODUCTOS CLINICOS L</t>
  </si>
  <si>
    <t>CC 1144138818</t>
  </si>
  <si>
    <t>5897575</t>
  </si>
  <si>
    <t xml:space="preserve"> 5897575</t>
  </si>
  <si>
    <t>autorpista medellin km 2.5 sabana 80</t>
  </si>
  <si>
    <t xml:space="preserve">La empresa PRODUCTOS CLINICOS LTDA solicta el pago de incapacidades de GALLEGO RESTREPO DIANA CAROLINA </t>
  </si>
  <si>
    <t>2478107</t>
  </si>
  <si>
    <t>VIVEROS LEDEZMA ALMA LUCIA</t>
  </si>
  <si>
    <t>09:29:37</t>
  </si>
  <si>
    <t>34318862</t>
  </si>
  <si>
    <t>ALMA LUCIA VIVEROS LEDEZMA</t>
  </si>
  <si>
    <t>CC 34318862</t>
  </si>
  <si>
    <t>8224690</t>
  </si>
  <si>
    <t>3207205455</t>
  </si>
  <si>
    <t>VEREDA FARALLONES FINCA LA ESPERANZA</t>
  </si>
  <si>
    <t>Asunto: Documentos Inscripción Cuenta Bancaria Incapacidad Saludo cordial Comparto documentos para la inscripción de cuenta bancaria para la incapacidad de maternidad a mi nombre. Agradezco la claridad el correo donde se debe enviar Atenta.. graciasAlma Lucia Viveros Ledezma 3207205455almaluciaviveros@gmail.com</t>
  </si>
  <si>
    <t>2470071</t>
  </si>
  <si>
    <t>MARVILAC SAS</t>
  </si>
  <si>
    <t xml:space="preserve">  DANNY ALEXANDRA FIGUEROA TASCO</t>
  </si>
  <si>
    <t>52518709</t>
  </si>
  <si>
    <t>NT 901541490</t>
  </si>
  <si>
    <t>3003190458</t>
  </si>
  <si>
    <t>CALLE 16 H BIS NO 98  85 OFICINA 102</t>
  </si>
  <si>
    <t xml:space="preserve"> Fecha del Inconveniente (Dia/Mes/Año) : 11/01/2023 Lugar del Inconveniente:  NUEVA EPS Persona que lo atendio: NUEVA EPS  Medio por el que quiere la respuesta:  correspondencia : CALLE 16 H BIS NO 98  85 OFICINA 102 ..............................................  Resumen de la Queja:  SE SOLICITA EL PAGO DE LA INCAPACIDAD DE LA SEÑORA DANNY FIGUEROA C.C. 52.518.709 DEL 11/01/2023 AL 09/02/2023 NUMERO DE INCAPACIDAD 0008746773.. YA QUE ELLA NO SE ENCUENTRA PENSIONADA</t>
  </si>
  <si>
    <t>2470195</t>
  </si>
  <si>
    <t>PINILLA GONZALEZ SORAYA</t>
  </si>
  <si>
    <t>11:00:03</t>
  </si>
  <si>
    <t>66762830</t>
  </si>
  <si>
    <t>BEISBOL DE COLOMBIA SAS</t>
  </si>
  <si>
    <t>CC 66762830</t>
  </si>
  <si>
    <t>2752944</t>
  </si>
  <si>
    <t>3163693669</t>
  </si>
  <si>
    <t xml:space="preserve">CL 30A41 01  </t>
  </si>
  <si>
    <t>usuaria solicita que le definan su situacion y pago de incapacidades.. manifestando que  unas inncapacidades dicen origen comun y otras orpigen laboral</t>
  </si>
  <si>
    <t>2470604</t>
  </si>
  <si>
    <t xml:space="preserve">  MANPOWER DE COLOMBIA LTDA</t>
  </si>
  <si>
    <t>NT 890916883</t>
  </si>
  <si>
    <t>6045207460</t>
  </si>
  <si>
    <t>CR 48 32B SUR 139 OFICINA 906</t>
  </si>
  <si>
    <t xml:space="preserve"> Fecha del Inconveniente (Dia/Mes/Año) : 05/05/2023 Lugar del Inconveniente:  CARRERA 46 47 66 LOCAL 3002 Persona que lo atendio: ASESORA Medio por el que quiere la respuesta:  email : yuliana.silva@manpowergroup.com.co ..............................................  Resumen de la Queja:  SE RADICÓ CARTA DE ACLARACIÓN POR INTERRUPCIÓN DE FECHAS POR LAS INCAPACIDADES DE GLORIA LEANI CASTILLO ANGULO CC 1004200403 EL 5 DE MAYO DE 2023 EN LA OFICINA DE MEDELLÍN.. PERO LA INCAPACIDAD 8808355 SIGUE SIN RECONOCIMIENTO. SOLICITO DAR CELERIDAD A LA SOLICITUD: DE ACUERDO CON VO-GRC-DPE- 2009570 - 23 DEL 12 DE ABRIL DE 2023.. ME PERMITO INFORMAR QUE: SI EXISTIÓ INCAPACIDAD DURANTE EL TIEMPO COMPRENDIDO ENTRE EL 14/11/2022 AL 13/12/2022 A NOMBRE DEL SEÑOR GLORIA LEANI CASTILLO ANGULO CC 1004200403.. LA CUAL.. FUE RADICADA Y TRANSCRITA BAJO EL N° 9030581 DEL 14/11/2022 AL 12/12/2022 POR 30 DÍAS. POR TAL MOTIVO.. SOLICITO RELIQUIDACIÓN DE LA INCAPACIDAD 8808355 DEL 11/02/2023.</t>
  </si>
  <si>
    <t>2470850</t>
  </si>
  <si>
    <t>CRUZANA BAENA BUSTAMANTE</t>
  </si>
  <si>
    <t xml:space="preserve">  CRUZADA BAENA BUSTAMANTE</t>
  </si>
  <si>
    <t>22196345</t>
  </si>
  <si>
    <t>CC 22196345</t>
  </si>
  <si>
    <t>3104655058</t>
  </si>
  <si>
    <t>CALLE 5 A 33  40 AP 1206 TR 3</t>
  </si>
  <si>
    <t xml:space="preserve"> Fecha del Inconveniente (Dia/Mes/Año) : 06/06/2023 Lugar del Inconveniente:  OFICINA AL CLIENTE PUNTO DE LA ORIENTAL Persona que lo atendio: NO PEDI EL NOMBRE  Medio por el que quiere la respuesta:  correspondencia : CALLE 5 A 33  40 AP 1206 TR 3   ..............................................  Resumen de la Queja:  SEÑORES NUEVA EPSBUENAS TARDES EL DIA DE HOY ESTUVE EN EL PUNTO DE LA ORIENTAL   HORA  11:44 AM SOLICITANDO  POR FAVOR ME COLABORE CON LOS PAGOS DE  TODAS LAS INCAPACIDADES QUE SE HAN RADICADO EN ESTE AÑO 2023 .PORQUE NO HE RECIBO INFORMACION NI NOTIFICACION  DE LAS INCAPACIDADES   ..EL DIA DE HOY ESTUVE  EN E L PUNTO DE ATENCION AL CLIENTE PUNTO DE LA ORIENTAL   Y LA ASESORA NO  ME BRINDO LA INFORMACION QUE REQUERIDA  HAY MUCHA INCONSISTENCIA ME DICE QUE TODO ESTA EN EL SISTEMA INGRESO AL PORTAL DE EMPLEADOR NO HAY NADA .QUE PASO CON TODA LAS INCAPACIDADES QUE SE HAN RADICADO DE MANERA FISISCA TENGO CONSTANCIA DE LOS DOCUMENTOS  FISICOS . EN LO QUE ME PUEDAN COLABORAR SE LO AGRADEZCO MIL GRACIAS </t>
  </si>
  <si>
    <t>2471108</t>
  </si>
  <si>
    <t>SALUD VITAL DEL HUILA IPS SAS</t>
  </si>
  <si>
    <t>16:29:51</t>
  </si>
  <si>
    <t xml:space="preserve">VITAL  DEL HUILA SALUD </t>
  </si>
  <si>
    <t>900314301</t>
  </si>
  <si>
    <t>NT 900314301</t>
  </si>
  <si>
    <t>8758565</t>
  </si>
  <si>
    <t>CL 17 NRO 6 13</t>
  </si>
  <si>
    <t>SALUD VITAL  .. emite respuesta a comunicado VO-GRC-DPE-2038530 . Donde anexan las incapacidades con sus radicados</t>
  </si>
  <si>
    <t>2471295</t>
  </si>
  <si>
    <t xml:space="preserve">  MARIA ELENA ZULUAGA VALENCIA</t>
  </si>
  <si>
    <t>604 4488533</t>
  </si>
  <si>
    <t>CALLE 6 SUR 43 A 96 OFICINA 305</t>
  </si>
  <si>
    <t xml:space="preserve"> Fecha del Inconveniente (Dia/Mes/Año) : 25/11/2022 Lugar del Inconveniente:  NO APLICA Persona que lo atendio: NO APLICA Medio por el que quiere la respuesta:  email : mariaelena@dinamicacontable.com ..............................................  Resumen de la Queja:  CAMBIAR LAS INCAPACIDADES TRANSCRITAS NO PAGADAS POR LA NUEVA EPS.. INCUYENDO TODOS LOS NUMERALES SEGUN DECRETO 1427 DE 29 DE JULIO DE 2022.. DEBEN DE CUMPLIR LOS REQUISITOS CONTEMPLADOS EN EL ARTICULO 2.2.3.3.2.. PORQUE POR ESTA RAZON NO FUERON PAGADAS POR EL FONDO DE PENSIONES.. COLPENSIONES.. ALEGANDO NO CUMPLIR CON TODOS LOS REQUERIMIENTOS DE LA NORMATIVIDAD ANTES CITADA.. LO CUAL GENERA PERJUICIOS.. TANTO AL COTIZANTE.. COMO A LA EMPRESA CONTRATANTE.. AGRADEZCO SE CORRIJA ESTE INCONVENIENTE EN LA MENOR BREVEDAD.. QUEDO ATENTA</t>
  </si>
  <si>
    <t>2471313</t>
  </si>
  <si>
    <t xml:space="preserve"> Fecha del Inconveniente (Dia/Mes/Año) : 01/06/2023 Lugar del Inconveniente:  ADMINISTRATIVO Persona que lo atendio: ADMINISTRATIVO Medio por el que quiere la respuesta:  email : cartera_actisas@actisas.co ..............................................  Resumen de la Queja:  BUEN DIA RADICAMOS UNA INCAPACIDAD NO HAN REALIZADO EL PAGO FECHA INICIO 19/05/202321/05/2023NO HAN REALIZADO EL PAGO</t>
  </si>
  <si>
    <t>2471318</t>
  </si>
  <si>
    <t xml:space="preserve">  LEONARDO CARDONA FLOREZ</t>
  </si>
  <si>
    <t>1006464346</t>
  </si>
  <si>
    <t xml:space="preserve"> Fecha del Inconveniente (Dia/Mes/Año) : 01/06/2023 Lugar del Inconveniente:  ADMINISTRATIVO Persona que lo atendio: ADMINISTRATIVO Medio por el que quiere la respuesta:  email : cartera_actisas@actisas.co ..............................................  Resumen de la Queja:  BUEN DIA RADICAMOS UNA INCAPACIDAD NO HAN REALIZADO EL PAGO FECHA INICIO 20/04/2023 FECHA FINAL23/04/2023 CUAL ES EL MOTIVO POR EL CUAL NO HAN REALIZADO EL PAGO</t>
  </si>
  <si>
    <t>2471554</t>
  </si>
  <si>
    <t>DUARTE CONRADO ADALBERTO SEGUNDO</t>
  </si>
  <si>
    <t>08:55:26</t>
  </si>
  <si>
    <t>1065576833</t>
  </si>
  <si>
    <t>COOPVIGSAN LTDA</t>
  </si>
  <si>
    <t>CC 1065576833</t>
  </si>
  <si>
    <t>6436930</t>
  </si>
  <si>
    <t>3112640063</t>
  </si>
  <si>
    <t>AVENIDA  9 25</t>
  </si>
  <si>
    <t xml:space="preserve">solicitud de aceptacion de incapacidad retroactiva </t>
  </si>
  <si>
    <t>2471586</t>
  </si>
  <si>
    <t>PONGUTA  YANETH DORELLY</t>
  </si>
  <si>
    <t xml:space="preserve">  FLORES EL CIPRES SAS</t>
  </si>
  <si>
    <t>800101932</t>
  </si>
  <si>
    <t>CC 20363210</t>
  </si>
  <si>
    <t>6683212</t>
  </si>
  <si>
    <t>VEREDA BOITA AUTONORTE SESQUILE</t>
  </si>
  <si>
    <t xml:space="preserve"> Fecha del Inconveniente (Dia/Mes/Año) : 19/05/2023 Lugar del Inconveniente:  SESQUILE Persona que lo atendio: NINGUNA Medio por el que quiere la respuesta:  correspondencia : VEREDA BOITA AUTONORTE SESQUILE ..............................................  Resumen de la Queja:  BUEN DIA.. SOLICITO DE SUN AMABLE COLABORACION PARA REVISAR EL PORQUE NO APARECE EN EL SISTEMA DE NUEVA EPS LA INCAPACIDAD CORRESPONDIENTE A YANETH DORELLY PONGUTA CC 20363210.. AL CORREO DE LA EMPRESA LLEGA UN COMINICADO CON RADICADO EIN3913090 EL CUAL INFORMA QUE YA FUE TRANSCRITA PERO EN EL SISTEMA NO APARECE.</t>
  </si>
  <si>
    <t>2472667</t>
  </si>
  <si>
    <t>LOZANO GONZALEZ HENRY JAIR</t>
  </si>
  <si>
    <t>15:33:46</t>
  </si>
  <si>
    <t>91436059</t>
  </si>
  <si>
    <t>CC 91436059</t>
  </si>
  <si>
    <t>3214549192</t>
  </si>
  <si>
    <t>CL 49 30 36 TO OLIO AP 906 BARRIO PALMIRA</t>
  </si>
  <si>
    <t>2473638</t>
  </si>
  <si>
    <t>VARGAS MERCHAN ISBELIA</t>
  </si>
  <si>
    <t>09:16:32</t>
  </si>
  <si>
    <t>NA  PROTECCION S.A.</t>
  </si>
  <si>
    <t>800138188</t>
  </si>
  <si>
    <t>CC 60350392</t>
  </si>
  <si>
    <t>Asunto: SOLICITUD RÉCORD DE INCAPACIDADES ACTUALIZADO Isbelia Vargas Merchan CC 60350392  Medellín.. 1 de junio de 2023  SeñoresNUEVA EPSCra. 85K No. 46A - 66 P2TEL: 4193000Bogota D.C:  Asunto: Solicitud de récord de incapacidades del afiliado Isbelia Vargas Merchan CC 60350392Reciba de Protección S.A. un cordial saludo..Dando cumplimiento al fallo de tutela proferido por el               Juzgado 3 Penal Municipal con Función de Control de Garantías de Cúcuta.. nos permitimos informarle que actualmente ésta Administradora de Fondos de Pensiones requiere nos remitan certificado de incapacidades actualizado expedido por ustedes del afiliado.. con fecha inicio.. fecha fin y diagnósticos.</t>
  </si>
  <si>
    <t>2473905</t>
  </si>
  <si>
    <t>CASTRO VANEGAS GLADYS ELENA</t>
  </si>
  <si>
    <t>10:25:23</t>
  </si>
  <si>
    <t>42776046</t>
  </si>
  <si>
    <t>FACTOR HUMANO EMPRESARIAL SAS</t>
  </si>
  <si>
    <t>CC 42776046</t>
  </si>
  <si>
    <t>3005387662</t>
  </si>
  <si>
    <t>3023994879</t>
  </si>
  <si>
    <t>CARRERA 56 NUMERO 45 45</t>
  </si>
  <si>
    <t>AFILIADA SOLICITA NUEVAMENTE CERTIFICADO DE INCAPACIDADES QUE CUMPLAN CON EL DECRETO EXIGIDO POR COLPENSIONES YA QUE LA CARTA QUE DIERON COMO RTA EN RADICADO ANTERIOR 2268327 NO LE FUE ACEPTADA EN COLPENSIONES Y POR TAL MOTIVO LOS PAGOS ESTAN RETENIDOS</t>
  </si>
  <si>
    <t>2473927</t>
  </si>
  <si>
    <t xml:space="preserve">  MARIA FERNANDA RAMIREZ VILLEGA</t>
  </si>
  <si>
    <t>1127940988</t>
  </si>
  <si>
    <t xml:space="preserve"> Fecha del Inconveniente (Dia/Mes/Año) : 01/06/2023 Lugar del Inconveniente:  ADMINISTRATIVO Persona que lo atendio: ADMINISTRATIVO Medio por el que quiere la respuesta:  email : cartera_actisas@actisas.co ..............................................  Resumen de la Queja:  BUEN DIA RADICAMOS UNA INCAPACIDAD NO REGISTRA EN LA PAGINA DE NUEVA EPS CEDULA1127940988NUMERO DE RADICADO EBO2305290FECHA INICIO DE INCAPACIDAD 2023-04-23</t>
  </si>
  <si>
    <t>2481321</t>
  </si>
  <si>
    <t>11:13:08</t>
  </si>
  <si>
    <t>1007493145</t>
  </si>
  <si>
    <t>URREGO SERNA  ANA ISABEL</t>
  </si>
  <si>
    <t>VHERRERAR</t>
  </si>
  <si>
    <t>CC 43343350</t>
  </si>
  <si>
    <t>3147696095</t>
  </si>
  <si>
    <t>CARRERA 29 28 52</t>
  </si>
  <si>
    <t xml:space="preserve">SOLICITUD PAGO DE INCAPACIDADES A PARTIR DE 540 DIAS POR PARTE DE LA EPS </t>
  </si>
  <si>
    <t>2481387</t>
  </si>
  <si>
    <t>PINEDA PARDO AURA MARIA</t>
  </si>
  <si>
    <t>11:50:07</t>
  </si>
  <si>
    <t>SAS  REESTRUCTURAMOS TUS ESPACIOS</t>
  </si>
  <si>
    <t>901204712</t>
  </si>
  <si>
    <t>CC 1097038733</t>
  </si>
  <si>
    <t>3023307645</t>
  </si>
  <si>
    <t>CARTAGO</t>
  </si>
  <si>
    <t>Cordial saludoEmpresa solicita reconocimiento economico de licencia maternidad de paciente AURA MARIA PINEDA PARDO.. cc. 1097038733.. refieren en portal solo les aparece estado TRANSCRITO pero no AUTORIZADA</t>
  </si>
  <si>
    <t>2481972</t>
  </si>
  <si>
    <t>BELTRAN BEDOYA CARLOS MARIO</t>
  </si>
  <si>
    <t>16:02:20</t>
  </si>
  <si>
    <t>CARBONES LA COL  CARBONES LA COLINA S.A.S</t>
  </si>
  <si>
    <t>900215962</t>
  </si>
  <si>
    <t>CARBONES LA COLINA SAS</t>
  </si>
  <si>
    <t>IGARCIAP</t>
  </si>
  <si>
    <t>CC 1047994814</t>
  </si>
  <si>
    <t>8482557</t>
  </si>
  <si>
    <t>VRDA CORCOVADO</t>
  </si>
  <si>
    <t xml:space="preserve">se remut la siguien informacion y documentacion1 nuemero total de incapacidades que fueron cobradas indicando cada uno de los numeros de referencia de incapacidad.. la entidad o medico tratantes que emitio cada una de las incapacidad y los dias ordenados2 la decha en la que se solicito el pago de cada uno de las incapacidades.. que persona presentado cada solictud de pago.. que monto se pago por cada incapacidad..cuano se efectudo y porque medio se realio el pago3 se entregue copia de docummentos que fueorn presentador por el señor beltran bedoya para realizar cobro de cada unas de las incapacidades y se indique la fehca en que los mismos fueron radicados y que persona los radico4 copia concepto de rehabilitacion </t>
  </si>
  <si>
    <t>2482092</t>
  </si>
  <si>
    <t>17:26:52</t>
  </si>
  <si>
    <t>Esta oficina ha recibido copia de la Resolución No.DESAJBUR23-5023 de 11 de mayo de2023 emitida por el Director Ejecutivo Seccional de Administracion Judicial.. con ejecutoria 30de Mayo de 2023.. en la cual se ordena a  NUEVA EPS SA.. Identificado(a) con NIT No900156264.. a pagar con motivo de recobro de incapacidad la suma de DOS MILLONESNOVECIENTOS TREINTA Y SEIS MIL CUATROCIENTOS CUARENTA Y CINCO PESOSM/CTE. ($2.936.445.00).. más lo intereses de mora que se causen desde que se hizo exigiblela obligación.Con el objeto de evitar mayores costos por intereses de mora y gastos del cobro coactivo.. mepermito informarle que deberá cancelar el valor antes mencionado con los intereses causadosdentro de los diez (10) días siguientes al recibo de esta comunicación medianteconsignación.. en la cuenta corriente denominada DTN - Fondos Comunes del Banco Popularpor el valor indicado. Se advierte que después del vencimiento del plazo aquí otorgado.. se ordenarán medidascautelares y se continuará con el cobro de la obligación más los intereses de mora que seliquidan desde que se hizo exigible la obligación hasta el día en que se verifique su pago total.</t>
  </si>
  <si>
    <t>2482693</t>
  </si>
  <si>
    <t>SANCHEZ VASQUEZ ANDREA JULIANA</t>
  </si>
  <si>
    <t>07:39:28</t>
  </si>
  <si>
    <t>clinica reina l clinica reina CLINICA REINA LUCIA SAS</t>
  </si>
  <si>
    <t>900936058</t>
  </si>
  <si>
    <t>CC 1140839023</t>
  </si>
  <si>
    <t xml:space="preserve">buen dia por medio del presente se adjuntan las planillas del periodo de septiembre.. octubre.. noviembre y deciembre del 2021 y enero del 2022 en calidad de contizante la señora  ANDREA JULIANQA SANCHEZ CC 1140839023.. para el pago de licencia de maternandad </t>
  </si>
  <si>
    <t>2482965</t>
  </si>
  <si>
    <t>ACERIAS PAZ DEL RIO SA</t>
  </si>
  <si>
    <t>08:05:36</t>
  </si>
  <si>
    <t>ACERIAS PAZ DEL RIO ACERIAS PAZ DEL RIO SA</t>
  </si>
  <si>
    <t>860029995</t>
  </si>
  <si>
    <t>NT 860029995</t>
  </si>
  <si>
    <t xml:space="preserve">7730200 </t>
  </si>
  <si>
    <t xml:space="preserve">CLL 100 NO 13 21 P 6 </t>
  </si>
  <si>
    <t xml:space="preserve">DECIMO SEXTO DERECHO DE PETICIÓN SOLICITUD DE RECONOCIMIENTO Y PAGO DE INCAPACIDADESTRAE 7 OFICIOS CON MISMO CONSECUTIVO 93-45465 DIRIGIDOS A: 1.SUPERSALUD2. PRESIDENCIA NEPS 3. DIRECTOR PRESTACIONES ECONOMICAS NEPS4. GERENTE TESORERIA NEPS5. VICEPRESIDENTE NEPS6. REVISOR FISCAL NEPS7. DEFENSOR DEL COSUMIDOR                                                                                                                                                                                                         </t>
  </si>
  <si>
    <t>2483109</t>
  </si>
  <si>
    <t>GARI CAMARGO JOSE RAMON</t>
  </si>
  <si>
    <t>09:57:06</t>
  </si>
  <si>
    <t>s  AFILCO SEGURIDAD LTDA</t>
  </si>
  <si>
    <t>900410157</t>
  </si>
  <si>
    <t>AFILCO SEGURIDAD LTDA</t>
  </si>
  <si>
    <t>CC 1002202739</t>
  </si>
  <si>
    <t>CL 100 NRO 60 04 OF 602</t>
  </si>
  <si>
    <t xml:space="preserve">se acerca empleador indicando que no ha podido tener el pago de las incapacidades por lo que ya dejo radicada su gestion tributaria y nada se envia soportes </t>
  </si>
  <si>
    <t>2483695</t>
  </si>
  <si>
    <t>RANGEL ARCINIEGAS YAMID ANTONIO</t>
  </si>
  <si>
    <t>12:06:28</t>
  </si>
  <si>
    <t>CC 1098813635</t>
  </si>
  <si>
    <t>7456000</t>
  </si>
  <si>
    <t xml:space="preserve">VALIDACION DE LA  INCAPACIDAD  DEL  EMPLEADO CC 1098813635 </t>
  </si>
  <si>
    <t>2484026</t>
  </si>
  <si>
    <t>15:54:49</t>
  </si>
  <si>
    <t>SALUD  SECRETARIA DISTRITAL DE SALUD</t>
  </si>
  <si>
    <t>800246953</t>
  </si>
  <si>
    <t>T.P 2611532023</t>
  </si>
  <si>
    <t>2484513</t>
  </si>
  <si>
    <t>ROA BLANCO FRANCISCO</t>
  </si>
  <si>
    <t>16:49:12</t>
  </si>
  <si>
    <t>DISTRIBUIDORA A  DISTRIBUIDORA AGROTOTAL SAS</t>
  </si>
  <si>
    <t>901248990</t>
  </si>
  <si>
    <t>DISTRIBUIDORA AGROTOTAL SAS</t>
  </si>
  <si>
    <t>CC 19673624</t>
  </si>
  <si>
    <t>3185033677</t>
  </si>
  <si>
    <t>CL 1A NRO 1B 25 BR PRIMERO DE ABRIL</t>
  </si>
  <si>
    <t>EMPRESA SOLICITA LE REALICEN EL PAGO DE LA INCAPACIDAD  8291528  DEVUELTA POR INTERRUUPCION DE PRORROGA  EMPRESA MANIFIESTA QUE HAN MANIFIESTADO QUE NO HAY INTERRUPCION Y AUN ASI NADA QUE LE CANCELAN LA INCAPACIDAD</t>
  </si>
  <si>
    <t>2479418</t>
  </si>
  <si>
    <t xml:space="preserve">  HUGO QUINTERO</t>
  </si>
  <si>
    <t>NT 800153993</t>
  </si>
  <si>
    <t>CRR 68 N  24B  10</t>
  </si>
  <si>
    <t xml:space="preserve"> Fecha del Inconveniente (Dia/Mes/Año) : 07/03/2023 Lugar del Inconveniente:  PLATAFORMA Y LINEA TELEFONICA Persona que lo atendio: ASESORES Medio por el que quiere la respuesta:  email : ANALISTADMINCAPACIDADES@ATMBPO.COM ..............................................  Resumen de la Queja:  EL MOTIVO DE LA PRESENTE ES SOLICITAR EL PAGO DE LAS INCPACIDADES ----CC 1087407256 IPIALES MOLINA LUIS FERNANDO FECHA DE INICIO 15/03/2023---CC 70578445 MARTINEZ GOMEZ ALVARO DE JESUS FECHA INICIO 28/02/2023--CC 32833405 FREYLE CANTILLO SUGEYS DEL CARMEN FECHA INICIO 29/03/2023 --CC71084340 CHICA HERNANDEZ FIDEL ERMILSON  FECHA INICIO 16/02/2023--CC 10003936 HENAO EDUARD ALONSO FECHA INICIO 24/03/202310003936 HENAO EDUARD ALONSO FECHA INICIO 24/03/2023</t>
  </si>
  <si>
    <t>2485321</t>
  </si>
  <si>
    <t>PALMAS MONTERREY S.A.S.</t>
  </si>
  <si>
    <t>10:42:51</t>
  </si>
  <si>
    <t>palmas monterrey PALMAS MONTERREY S.A.S.</t>
  </si>
  <si>
    <t>860009576</t>
  </si>
  <si>
    <t>NT 860009576</t>
  </si>
  <si>
    <t xml:space="preserve"> 6909204</t>
  </si>
  <si>
    <t xml:space="preserve">KM 7 VIA EL PEDRAL </t>
  </si>
  <si>
    <t>empleador nit 860009576 solicita mediante dp modificar fechas de licencia de la empleada elsy mercedes campos guzman cc 65707194</t>
  </si>
  <si>
    <t>2485524</t>
  </si>
  <si>
    <t>MUÑOZ GOMEZ JUAN CARLOS</t>
  </si>
  <si>
    <t>12:07:57</t>
  </si>
  <si>
    <t xml:space="preserve">OSORIO QUINTERO WBERNEY EVELIO </t>
  </si>
  <si>
    <t>1036397267</t>
  </si>
  <si>
    <t>CC 71118216</t>
  </si>
  <si>
    <t xml:space="preserve">3148175202 </t>
  </si>
  <si>
    <t xml:space="preserve"> 3148175202 </t>
  </si>
  <si>
    <t xml:space="preserve"> VEREDA LA PALOMA</t>
  </si>
  <si>
    <t xml:space="preserve">BUENOS DÍAS EL EMPLEADOR CC 1036397267.. REQUIERE EL PAGO DE UNAS INCAPACIDADES DEL EMPLEADO 71118216.. SE ADJUNTA DERECHO DE PETICIÓN. MUCHAS GRACIAS. </t>
  </si>
  <si>
    <t>2481783</t>
  </si>
  <si>
    <t>VELASQUEZ HERNANDEZ JOSE PORFIDIO</t>
  </si>
  <si>
    <t>14:03:48</t>
  </si>
  <si>
    <t>17329890</t>
  </si>
  <si>
    <t>VELASQUEZ HERNANDEZ JOSE PORFI</t>
  </si>
  <si>
    <t>CC 17329890</t>
  </si>
  <si>
    <t>6617120</t>
  </si>
  <si>
    <t>3118538392</t>
  </si>
  <si>
    <t>KR 33A 14 20 SEPTIMA ESPERANZA</t>
  </si>
  <si>
    <t>buenas tardes.. usuario radica solicitud de pago de incapacidad 0008927488 adjunto documento</t>
  </si>
  <si>
    <t>2482028</t>
  </si>
  <si>
    <t>OSPINA SUAREZ BLANCA LUZ</t>
  </si>
  <si>
    <t xml:space="preserve">  RED DE SERVICIOS DEL QUINDIO</t>
  </si>
  <si>
    <t>890002142</t>
  </si>
  <si>
    <t>CC 24582572</t>
  </si>
  <si>
    <t>7412266</t>
  </si>
  <si>
    <t>CARRERA 14 NUMERO 23 07</t>
  </si>
  <si>
    <t xml:space="preserve"> Fecha del Inconveniente (Dia/Mes/Año) : 14/06/2023 Lugar del Inconveniente:  PAGO DE INCAPACIDADES Persona que lo atendio: CENTRAL DE PAGOS Medio por el que quiere la respuesta:  correspondencia : CARRERA 14 NUMERO 23 07 ..............................................  Resumen de la Queja:  BUENAS TARDES.. SOLICITAMOS COLABORACION .. EN EL CASO ESPECIFICO DE LA TRABAJADORA CC 24582572 BLANCA LUZ OSPINA.. TRABAJADORA INCAPACITADA.. CON CALIFICACION PCL INFERIOR AL 50%.. Y DSONDE LA NUEVA EPS NIEGA PAGO INCAPACIDADES DESDE EL MES DE ENERO DE 2023 A LA FECHA EN LAS SIGUIENTES INCAPACIDADES: 0008736427.. 0008838084..  0009038357..  0009038363.. 0009129173.. LAS CUALES NO HAN PAGADO NEGANGO EL MINIMO VITAL DE LA TRABAJADORA.. LA CUAL CUENTA CON UNA INCAPACIDAD EMITIDA POR MEDICO ESPECIALISTA EN PSIQUIATRICA DE UNA IPS AUTORIZADA POR LA NUEVA EPS ( HOSPITAL MENTAL DE FILANDIA) POR LO QUE ESTO IMPOSIBILITA INICIAR PROCESO DE REINTEGRO LABORAL HASTA QUE CESEN ESTAS INCAPACIDADES POR ENDE LEGALMENTE ES RESPONSABILIDAD DEL PAGO DE INCAPACIDADES LA NUEVA EPS. SI NO HAY UNA RESPUESTA BASADA EN LA JURISPRUDENCIA ACTUAL SE PROCEDERA A INTERPONER UNA TUTELA QUE PROTEJA LOS DERECHOS DE LA TRABAJADORA A UN MINIMO VITAL.. GRACIAS. </t>
  </si>
  <si>
    <t>2483054</t>
  </si>
  <si>
    <t>FUNDACION UNIVERSIDAD DE ANTIOQUIA</t>
  </si>
  <si>
    <t xml:space="preserve">  FUNDACION UNIVERSIDAD DE ANTIO</t>
  </si>
  <si>
    <t>811004659</t>
  </si>
  <si>
    <t>NT 811004659</t>
  </si>
  <si>
    <t>5122060</t>
  </si>
  <si>
    <t>CALLE 49 N 50 21 PISO 11 EDIFICIO DEL CAFE</t>
  </si>
  <si>
    <t xml:space="preserve"> Fecha del Inconveniente (Dia/Mes/Año) : 15/06/2023 Lugar del Inconveniente:  NO APLICA Persona que lo atendio: NO APLICA Medio por el que quiere la respuesta:  correspondencia : CALLE 49 N 50 21 PISO 11 EDIFICIO DEL CAFE ..............................................  Resumen de la Queja:  CORDIAL SALUDO.. ESPERO SE ENCUENTREN BIEN.. POR FAVOR NOS COLABORAN CAMBIANDO DE INICIAL A PRORROGA LA INCAPACIDAD NUMERO 9246918 DEL SEÑOR IVÁN BEDOYA BERRÍO CC 70563169 DEL 15/06/2023 AL 29/06/2023 TODA VEZ QUE EL SEÑOR ACUMULÓ 189 DÍAS DE INCAPACIDAD DE ORIGEN COMÚN AL 01/06/2023 Y SE REINTEGRÓ A LABORES DEL 02/06/2023 AL 14/06/2023 Y A PARTIR DEL 15/06/2023 SE VOLVIÓ A INCAPACITAR PERO POR LEY Y EL TEMA DE DEFINICIÓN DE PRÓRROGA DEBE SER CATALOGADA COMO TAL Y LE CORRESPONDE AL SEÑOR LLEVARLA AL FONDO DE PENSIONES PARA COBRO.. MUCHAS GRACIAS.. SALUDOS.</t>
  </si>
  <si>
    <t>2483078</t>
  </si>
  <si>
    <t xml:space="preserve"> Fecha del Inconveniente (Dia/Mes/Año) : 26/05/2023 Lugar del Inconveniente:  INCONFORMIDAD RTA SOLICITUD VO-GA-DGO-2478429-23 Persona que lo atendio: EMAIL Medio por el que quiere la respuesta:  email : angiesamy_0607@hotmail.com ..............................................  Resumen de la Queja:  ME ENCUENTRO INCOFORME CON LA RESPUESTA DADA SOLICITUD VO-GA-DGO-2478429-23.. PUESTO QUE LA FALLA NO ES DE USUARIO.. EN LA PLATAFORMA QUE APARECE DE LA SIGUIENTE MANERA SR. APORTANTE USTED NO PRESENTA INCAPACIDADES Y/O LICENCIAS PENDIENTES DE COBRO.. ES LA TERCERA QUEJA REALIZADA Y NO HE TENIDO RESPUESTA PARA COBRO PUESTO QUE LA FALLA ES EN LA PLATAFORMA. SI NO TENGO LA RESPUESTA ADECUADA TENDRE QUE IR A LA INSTANCIA DE LA SUPERINTENDENCIA DE SALUD</t>
  </si>
  <si>
    <t>2483156</t>
  </si>
  <si>
    <t>CASTILLO VILLEGAS LAURA MARCELA</t>
  </si>
  <si>
    <t>10:29:00</t>
  </si>
  <si>
    <t>1014198381</t>
  </si>
  <si>
    <t>CC 1014198381</t>
  </si>
  <si>
    <t>6013770607</t>
  </si>
  <si>
    <t>CL 7 24 155 BARRIO 20 DE JULIO</t>
  </si>
  <si>
    <t>2483164</t>
  </si>
  <si>
    <t>GALVIS MIER ANA MILENA</t>
  </si>
  <si>
    <t>37083717</t>
  </si>
  <si>
    <t>CC 37083717</t>
  </si>
  <si>
    <t>BAHIA REAL</t>
  </si>
  <si>
    <t>2483248</t>
  </si>
  <si>
    <t>SEVICOL LTDA</t>
  </si>
  <si>
    <t xml:space="preserve">  SEVICOL LTDA</t>
  </si>
  <si>
    <t>890204162</t>
  </si>
  <si>
    <t>NT 890204162</t>
  </si>
  <si>
    <t>3184326067</t>
  </si>
  <si>
    <t>CLL 71 A 29 44</t>
  </si>
  <si>
    <t xml:space="preserve"> Fecha del Inconveniente (Dia/Mes/Año) : 14/06/2023 Lugar del Inconveniente:  PRESTACIONES ECONÓMICAS- LINK DE COBROS Persona que lo atendio: PRESTACIONES ECONÓMICAS- LINK COBROS Medio por el que quiere la respuesta:  email : mbarrera@sevicol.com.co ..............................................  Resumen de la Queja:  SEÑORES NUEVA EPS SOLICITO EL PAGO A ALEJANDRO  CAMACHO  CC 91276735 DE LA INCAPACIDAD NO. 9169348 DEL 20/05/2023 AL 17/06/203 SIENDO CASO DE MÁS DE 540 DÍAS</t>
  </si>
  <si>
    <t>2483278</t>
  </si>
  <si>
    <t>MINA PANAMA CARBONERA NIVEL 1</t>
  </si>
  <si>
    <t>11:33:12</t>
  </si>
  <si>
    <t>TORRES MARTINEZ ELIBERTO</t>
  </si>
  <si>
    <t>17527288</t>
  </si>
  <si>
    <t>MSOLANOS</t>
  </si>
  <si>
    <t>NT 37257086</t>
  </si>
  <si>
    <t>3112000525</t>
  </si>
  <si>
    <t>5729788</t>
  </si>
  <si>
    <t>MZ 4 LOTE 101 LAS DELICIAS</t>
  </si>
  <si>
    <t>SOLICITUD PAGO DE INCAPACIDADESN 0009067560  INCAPACIDAD POR  15 DIAS DE L 27/04/2023 AL 11/05/2023N  009165051 INCAPACIDAD POR 15 DIAS   24/05/2023 AL 07/06/2023. CORREO: JUTOMATM@HOTMAIL.COMTEL: 3112000525.</t>
  </si>
  <si>
    <t>2483302</t>
  </si>
  <si>
    <t>11:53:33</t>
  </si>
  <si>
    <t xml:space="preserve">SOLITO PAGO DE INCAPACIDADES A MI NOMBRE POR QUE MI ESPOSO FALLECIO  EN LA PLATAFORMA NO APARECEN A MI CEDULA SINO DE MI ESPOSO Y EFALLECIO   YA RADIQUELOS PAPELES EN LA NUEVA EPS PARA EL PAGO CUENTA CEDULA ÁRA PAGO DE TERCEROS </t>
  </si>
  <si>
    <t>2483686</t>
  </si>
  <si>
    <t>AZUL K SAS</t>
  </si>
  <si>
    <t xml:space="preserve">  AZUL K S A S</t>
  </si>
  <si>
    <t>860000135</t>
  </si>
  <si>
    <t>NT 860000135</t>
  </si>
  <si>
    <t>AUT SUR 60 51</t>
  </si>
  <si>
    <t xml:space="preserve"> Fecha del Inconveniente (Dia/Mes/Año) : 15/06/2023 Lugar del Inconveniente:  PRESTACIONES ECONOMICAS Persona que lo atendio: PRESTACIONES ECONOMICAS Medio por el que quiere la respuesta:  email : gestionoperativa3@recobroscolombia.com ..............................................  Resumen de la Queja:  SE SOLICITA INFROMACION SOBRE EL ESTADO Y FECHA DE PAGO DE LAS INCAPACIDADES RELACIONADASCC:52302908NRO RDO:905345824/04/202326/04/2023CC:30347561NRO RDO:906766424/04/202323/05/2023CC:85162913NRO RDO:914493026/04/202328/04/2023CC:79427095NRO RDO:91039578/05/202317/05/2023CC:80654675NRO RDO:921085413/05/202318/05/2023CC:39542908NRO RDO:912562213/05/202317/05/2023CC:79427095NRO RDO:916195718/05/20231/06/2023</t>
  </si>
  <si>
    <t>EPS SANITAS SA</t>
  </si>
  <si>
    <t xml:space="preserve">  EPS SANITAS SA</t>
  </si>
  <si>
    <t>800251440</t>
  </si>
  <si>
    <t>NT 800251440</t>
  </si>
  <si>
    <t xml:space="preserve"> Fecha del Inconveniente (Dia/Mes/Año) : 15/06/2023 Lugar del Inconveniente:  BOGOTA Persona que lo atendio: BOGOTA Medio por el que quiere la respuesta:  email : sandra.silva@keralty.com ..............................................  Resumen de la Queja:  CORDIAL SALUDO.. RESPETUOSAMENTE SOLICITAMOS PAGO DE INCAPACIDADES LAS CUALES NO SE ENCUENTRAN DISPONIBLES PARA SOLICITUD DE PAGO VIA WEBCC 1118842403 FI 16/12/2020.. CC 8649267 FI 24/09/2022.. CC 1081156680 FI 1/11/2022.. CC 57171943 FI 25/09/2020.. CC 1144041702 FI 27/07/2020.. CC 1118570053 FI 19/04/2023.. CC 1018476512 FI 10/11/2022.. CC 12240644 FI 16/11/2022.. CC 1140862999 FI 19/11/2020.. CC 1030627854 FI 18/05/2021.. CC 37558210 FI 3/07/2020.. CC 1015429685 FI 31/08/2022.. CC 1107526073 FI 25/02/2022.. CC 1128393074 FI 31/07/2021.</t>
  </si>
  <si>
    <t>2484465</t>
  </si>
  <si>
    <t xml:space="preserve"> Fecha del Inconveniente (Dia/Mes/Año) : 23/05/2023 Lugar del Inconveniente:  PLATAFORMA Persona que lo atendio: PLATAFORMA Medio por el que quiere la respuesta:  email : recursohumanonp@yahoo.es ..............................................  Resumen de la Queja:  EL DIA 13 DE MAYO PUSE LA QUEJA # 2436982 SOBRE EL PAGO DE UNA INCAPACIDAD Y Q EN 15 DIAS ME DBAN RTA Y Y PASARON LOS 15 DIAS HABILES Y NO RECIBO INFORMACION DEL PAGO.. REQUIERO SBER QUE PASO</t>
  </si>
  <si>
    <t>HERNANDEZ MARIN EDWIN ANDRES</t>
  </si>
  <si>
    <t>16:46:09</t>
  </si>
  <si>
    <t xml:space="preserve">MORICHAL LTDA  CONSTRUCTORA </t>
  </si>
  <si>
    <t>811026191</t>
  </si>
  <si>
    <t>CC 1020430245</t>
  </si>
  <si>
    <t xml:space="preserve"> 2682504</t>
  </si>
  <si>
    <t>CARRERA 43 A 14-27 INTERIOR 101</t>
  </si>
  <si>
    <t>buenas tradesempresa solicita respuesta pago de incapacidades ya que fue negadas por parte de fond de pensiones</t>
  </si>
  <si>
    <t>2484535</t>
  </si>
  <si>
    <t>SEGURA USMA CLAUDIA PATRICIA</t>
  </si>
  <si>
    <t xml:space="preserve">  CLAUDIA SEGURA</t>
  </si>
  <si>
    <t>29674916</t>
  </si>
  <si>
    <t>CC 29674916</t>
  </si>
  <si>
    <t>6022839338</t>
  </si>
  <si>
    <t>CARRERA 21 NO 40 A 20</t>
  </si>
  <si>
    <t xml:space="preserve"> Fecha del Inconveniente (Dia/Mes/Año) : 15/06/2023 Lugar del Inconveniente:  PARTE ADMINISTRATIVA  Persona que lo atendio: PAGO INCAPACIDADES  Medio por el que quiere la respuesta:  correspondencia : CARRERA 21 NO 40 A 20 ..............................................  Resumen de la Queja:  CORDIAL SALUDO DESDE EL MES DE ABRIL 2023 NO RECIBO PAGO POR RECONOCIMIENTO DE INCAPACIDADES.. SE HA RADICADO LAS INCAPACIDADES A LA EPS Y ANTE EL FONDO DE PENSION COLPENSIONES DESPUES DE ENVIARME POR ESCRITO LOS DOCUEMNTOS QUE DEBIA PRESENTAR..  LOS PRESENTO A COLPENSIONES LOS RADICAN  Y LUEGO   2 MESES SIN SALARIO  Y ESTE DICE QUE ELLOS NO HAY LUGAR DE RECONOCIMIENT POR SUBSIDIO DE INCAPACIDAD..  Y LA EPS LAS LIQUIDA EN CERO.. USTEDES ESTAN  VULNERANDO MI  DERECHO A RECIBIR UN SALARIO MINIMO  VITAL.. SOY  MADRE CABEZA DE FAMILIA  TENGO UNA HIJA MENOR DE EDAD  LA CUAL DEPENDE ECONOMCAMENE DE MI.. AL IGUAL QUE MIS PADRES ADULTOS MAYORES Y LLEVO 2 MESES SIN RECIBIR  UN SOLO PESO PARA PODER  CUBRIR LAS NECESIDADES BASICAS YA QUE MI  RODILLA ESTA CADA VEZ MAS DETERIORADA POR LA NEGLIGENCIA DE  ALGUNOS MEDICOS.. SOLICITO  REVISEN QUIEN ES EL ENCARGADO DE CUBRIR MIS INCAPACIDADES Y SEAN PAGADAS LO MAS PRONTO POSIBLE .</t>
  </si>
  <si>
    <t>BUSTAMANTE CHAVERRA CARLOS MARIO</t>
  </si>
  <si>
    <t>17:22:57</t>
  </si>
  <si>
    <t>GRANJAS INFANTI  GRANJAS INFANTILES DE JESUS OB</t>
  </si>
  <si>
    <t>CC 8459657</t>
  </si>
  <si>
    <t>4086601</t>
  </si>
  <si>
    <t>autopista norte km 18 copacabana</t>
  </si>
  <si>
    <t>empresa solicita pago incapacidades del afiliado en mencion fallecido  7184426-7184438-7184453</t>
  </si>
  <si>
    <t>2484570</t>
  </si>
  <si>
    <t>ARTEAGA CORDOBA ANYI CAROLINA</t>
  </si>
  <si>
    <t xml:space="preserve">  ANYI CAROLINA</t>
  </si>
  <si>
    <t>1127077970</t>
  </si>
  <si>
    <t>CC 1127077970</t>
  </si>
  <si>
    <t>6044481014</t>
  </si>
  <si>
    <t>CR 20 13 98</t>
  </si>
  <si>
    <t xml:space="preserve"> Fecha del Inconveniente (Dia/Mes/Año) : 20/04/2023 Lugar del Inconveniente:  NO Persona que lo atendio: NO Medio por el que quiere la respuesta:  email : marig0239@hotmail.com ..............................................  Resumen de la Queja:  CORDIAL SALUDO..SOLICITO EL PAGO DE INCAPACIDAD 0009082007 DEL DIA 20 DE ABRIL AL DIA 20 DE MAYO.. EL DIA 23 DE MAYO RADIQUE LA LA PRIMER QUEJA PUES YA HABIAN PASADO MAS DE TREINTA DIAS Y EN SU RESPUESTA ME DIJERON QUE EN 15 DIAS MAS HABILES PAGABAN.. YA PASARON Y NO TENGO RESPUESTA.. ESTA ES MI SEGUNDA QUEJA Y ESPERO NO TENER QUE ESCRIBIR UNA TERCERA..QUEDO PENDIENTE.. GRACIAS</t>
  </si>
  <si>
    <t>2484594</t>
  </si>
  <si>
    <t>CARABALI MOSQUERA JOSE JULIAN</t>
  </si>
  <si>
    <t xml:space="preserve">  JOSE  JULIAN CARABALI</t>
  </si>
  <si>
    <t>1130618088</t>
  </si>
  <si>
    <t>CC 1130618088</t>
  </si>
  <si>
    <t>1111111</t>
  </si>
  <si>
    <t>CALLE 15 25A 86</t>
  </si>
  <si>
    <t xml:space="preserve"> Fecha del Inconveniente (Dia/Mes/Año) : 15/06/2023 Lugar del Inconveniente:  VIRTUAL  Persona que lo atendio: CCC Medio por el que quiere la respuesta:  correspondencia : CALLE 15 25A 86 ..............................................  Resumen de la Queja:  BUEN DIA.. DESEO INFORMACION  SOBRE  EL PAGO DE INCAPACIDAD DE  MI  EMPLEADO CC 16864507 JUAN JOSE  RAMIREZ.. LAS CUALES  SE ENCUENTRAN AUTORIZADAS  EN PLATAFORMA DESDE  HACE  VARIOS MESES PERO AUN NO SE VE REFLEJADO EL PAGO..  YA   SOLICITE   INFORMACION SOBRE LA CREACION DE   TERCEROS ES DECIR LA  INSCRIPCION DE  LA CUENTA  Y ME DICEN   EN LAS  OFICINAS  QUE TODO SE ENCUENTRA  OK .  QUEDO ATENTO.. GRACIAS </t>
  </si>
  <si>
    <t>2485102</t>
  </si>
  <si>
    <t>29/06/2023</t>
  </si>
  <si>
    <t>08:41:28</t>
  </si>
  <si>
    <t>52934603</t>
  </si>
  <si>
    <t>COMERCIALIZADORA BALDINI S A</t>
  </si>
  <si>
    <t>32097386</t>
  </si>
  <si>
    <t>CARRERA 89 A NUMERO 84A 24</t>
  </si>
  <si>
    <t>solicta validacion de pago de incapacidades superiores a los 540 dias</t>
  </si>
  <si>
    <t>2485131</t>
  </si>
  <si>
    <t>SECRETARIA HACIENDA</t>
  </si>
  <si>
    <t xml:space="preserve">  SECRETARIA HACIENDA</t>
  </si>
  <si>
    <t>NT 899999061</t>
  </si>
  <si>
    <t>3822510</t>
  </si>
  <si>
    <t>CARRERA 30 NO 25 90</t>
  </si>
  <si>
    <t xml:space="preserve"> Fecha del Inconveniente (Dia/Mes/Año) : 24/05/2019 Lugar del Inconveniente:  BOGOTÁ Persona que lo atendio: JAIME ANDRES CRUZ CARREÑO Medio por el que quiere la respuesta:  email : rmartinez@dadep.gov.co ..............................................  Resumen de la Queja:  CORDIAL SALUDO..DE MANERA ATENTA SOLICITO POR FAVOR REALIZAR LA RELIQUIDACIÓN DE LA INCAPACIDAD DE LA FUNCIONARIA AIDA ROMERO RAMOS CC. 51638767 POR LA INCAPACIDAD NO. 357992 Y PRORROGA NO. 165215.. PARA UN TOTAL DE 11 DÍAS..  TENIENDO EN CUENTA QUE HACE FALTA RECONOCER UN DÍA.. YA QUE SON 9 DÍAS QUE DEBEN SER RECONOCIDOS Y RECONOCIERON 8. GRACIAS. </t>
  </si>
  <si>
    <t>2485194</t>
  </si>
  <si>
    <t>PEÑA RAMIREZ LUIS EDUARDO</t>
  </si>
  <si>
    <t>09:54:10</t>
  </si>
  <si>
    <t>INSUMOS  AGROMIEL JA INSUMOS AGROMIEL JA</t>
  </si>
  <si>
    <t>1065233929</t>
  </si>
  <si>
    <t>LFRODRIGUEZL</t>
  </si>
  <si>
    <t>SAN ALBERTO</t>
  </si>
  <si>
    <t>CC 12459807</t>
  </si>
  <si>
    <t xml:space="preserve"> CRA 2 # 4-18 CENTRO LA PEDREGOSA</t>
  </si>
  <si>
    <t>Empresa solicita a la eps le asigne una fecha exacta del pago de las incapacidades del señor LUIS EDUARDO PEÑA..   ya que acudieron al banco bogota  y aun no se ve refleda la transferencia.. y al llamar a a linea nacional esta les indica que las incapacidades no estan transcritas.. lo cual desmiente ya que cuenta con los soporte de transcripcion.</t>
  </si>
  <si>
    <t>2485361</t>
  </si>
  <si>
    <t>QUINTERO LEGUIZAMON JOSE WILSON</t>
  </si>
  <si>
    <t>11:10:50</t>
  </si>
  <si>
    <t>PEREZ PARADA FLOR EVELIA</t>
  </si>
  <si>
    <t>41784367</t>
  </si>
  <si>
    <t>FLOR EVELIA PEREZ PARADA</t>
  </si>
  <si>
    <t>SRICARDO</t>
  </si>
  <si>
    <t>CC 17313932</t>
  </si>
  <si>
    <t>6140169</t>
  </si>
  <si>
    <t xml:space="preserve">RESERVAS DE SANTA RITA MANZANA 6 CS 17 PISO  </t>
  </si>
  <si>
    <t>Cordial saludoAfiliado solicita pago de incapacidad del 27/003/2023 al 25/04/2023  incapacidad# 8985714 la cual el juez pordeno pago por tutela 20200533</t>
  </si>
  <si>
    <t>2485374</t>
  </si>
  <si>
    <t>BAENA FLOREZ CRISTIAN ALONSO</t>
  </si>
  <si>
    <t xml:space="preserve">  ASESORIAS INTEGRALES EN SEGURO</t>
  </si>
  <si>
    <t>901107221</t>
  </si>
  <si>
    <t>CC 1022092843</t>
  </si>
  <si>
    <t>3002743929</t>
  </si>
  <si>
    <t>CALLE 198B 51 82</t>
  </si>
  <si>
    <t xml:space="preserve"> Fecha del Inconveniente (Dia/Mes/Año) : 16/06/2023 Lugar del Inconveniente:  MEDELLIN Persona que lo atendio: NUEVA EPS Medio por el que quiere la respuesta:  correspondencia : CALLE 198B 51 82 ..............................................  Resumen de la Queja:  BUEN DIA SOLICITO ME HAGAN EL DESEMBOLSO DE LAS INCAPACIDADES QUE HAY PENDIENTES QUE SON LA # 7741119-7368377-7131157-7086854-6958400-6806285.. SOLO HAN HECHO EL DESEMBOLSO DE 2 LA 1978660-1752661</t>
  </si>
  <si>
    <t>2485391</t>
  </si>
  <si>
    <t>DIEGO ARMANDO CANTOR MOGOLLON</t>
  </si>
  <si>
    <t>CC 14704319</t>
  </si>
  <si>
    <t xml:space="preserve"> Fecha del Inconveniente (Dia/Mes/Año) : 16/06/2023 Lugar del Inconveniente:  PORTAL WEB Persona que lo atendio: PORTAL WEB Medio por el que quiere la respuesta:  correspondencia : CALLE 41 37 72 ..............................................  Resumen de la Queja:  BUENOS DIAS</t>
  </si>
  <si>
    <t>DE ACUERDO CON RESPUESTA OBTENIDA POR QUEJA INTERPUESTA BAJO RADICADO N°. 2071076.. ME PERMITO INFORMARLES QUE LA INFORMACION DESCRITA EN LA CARTA NO ES PROCEDENTE.. TODA VEZ QUE LA INTERRUPCION SE OCASIONO POR EL DIA 20/ENERO/2023 Y ESTO NO CONSTITUYE CAUSAL VALIDA PARA LA NEGACION DEL PAGO DE LAS INCAPACIDADES DE MI COLABORADORA. CABE RECORDARLES QUE DE ACUERDO CON LA NORMATIVA VIGENTE YA SE VENCIO EL TERMINO PARA EL PAGO DE LAS INCAPACIDADES GENERADAS DESDE EL 21/DICIEMBRE/2022 HASTA EL 11/MAYO/2023. MOTIVO POR EL CÚAL SOLICITO  SE GENERE EL PAGO DE ESTAS INCAPACIDADES JUNTO CON LOS INTERESES POR MORA QUE ESTIPULA LA LEY.QUEDO ATENTA A SUS COMENTARIOS.MUCHAS GRACIAS..</t>
  </si>
  <si>
    <t>2485410</t>
  </si>
  <si>
    <t>RESTREPO BUILES NORA LILIANA</t>
  </si>
  <si>
    <t>11:44:24</t>
  </si>
  <si>
    <t>43780140</t>
  </si>
  <si>
    <t>PROMEDAN S.A.</t>
  </si>
  <si>
    <t>CC 43780140</t>
  </si>
  <si>
    <t>4441117</t>
  </si>
  <si>
    <t>6045019141</t>
  </si>
  <si>
    <t>CARRERA 24 B NUMERO 56B 80 ENCISO EL PINAL</t>
  </si>
  <si>
    <t xml:space="preserve">buen dia cotizante solicita que se le corrija el reporte de record de incapacidades ya que segun respuesta del 5 de junio las incapacidades del 23/11/2022 has 27/11/2023 las debe de pagar el fondo de pensiones por lo tanto el fondo de pensiones exige que salgan en valor 0 para ellos poder hacer el reconocimiento se anexa solicitud </t>
  </si>
  <si>
    <t>2474208</t>
  </si>
  <si>
    <t>MARTINEZ BETANCUR JULIO CESAR</t>
  </si>
  <si>
    <t>13:17:39</t>
  </si>
  <si>
    <t>10265938</t>
  </si>
  <si>
    <t>ANGELICA MARIA BECERRA CERVANT</t>
  </si>
  <si>
    <t>CC 10265938</t>
  </si>
  <si>
    <t>3206177970</t>
  </si>
  <si>
    <t>3L 2A 9 07 AP 301 BARRIOLA CAPILLA</t>
  </si>
  <si>
    <t xml:space="preserve">afiliado inconforme con respuesta de  calificacion </t>
  </si>
  <si>
    <t>CANO VILLA INGRID YURANY</t>
  </si>
  <si>
    <t>07:52:35</t>
  </si>
  <si>
    <t>CC 1112793360</t>
  </si>
  <si>
    <t>CARRERA 3 # 12 - 48 CENTRO</t>
  </si>
  <si>
    <t>Buen dia.. empresa REESTRUCTURAMOS TUS ESPACIOS SAS adjunta derecho peticion solicitando reconocimiento economico por pago de licencia maternidad paciente INGRID YURANY CANO VILLA.. se le instriuye para el respectivo cobro de licencia o incapacidades por portal transaccional pero instan en radicacion de DP</t>
  </si>
  <si>
    <t>2483015</t>
  </si>
  <si>
    <t>BELTRAN HERRERA AMAUBRI</t>
  </si>
  <si>
    <t>08:52:54</t>
  </si>
  <si>
    <t>93386600</t>
  </si>
  <si>
    <t>BELTRANHERRERAAMAUBRI</t>
  </si>
  <si>
    <t>CC 93386600</t>
  </si>
  <si>
    <t>2730997</t>
  </si>
  <si>
    <t>CARRERA 12 A NUMERO 4 75 SANTA BARBARA BRR</t>
  </si>
  <si>
    <t xml:space="preserve">derecho de peticion articulo 23 </t>
  </si>
  <si>
    <t>2484675</t>
  </si>
  <si>
    <t>ROCHA VILLALBA JAQUELIN</t>
  </si>
  <si>
    <t>07:34:52</t>
  </si>
  <si>
    <t>1193034404</t>
  </si>
  <si>
    <t>DUFLO S.A.</t>
  </si>
  <si>
    <t>CC 1193034404</t>
  </si>
  <si>
    <t>8966336</t>
  </si>
  <si>
    <t>3137067880</t>
  </si>
  <si>
    <t>CL 19 23 07  CORDOBA</t>
  </si>
  <si>
    <t>JAQUELIN ROCHA VILLALBA.. Identificada como aparece al pie de mi firma.. vecina del corregimiento El Tablón de esta Municipalidad.. mediante este escrito me permito solicitar con el debido respeto se me reconozca el pago de la INCAPACIDAD Nº 0009231291.. el cual se encuentra en estado transcrito en el sistema de información de nueva eps</t>
  </si>
  <si>
    <t>YATE GALLEGO ANA PATRICIA</t>
  </si>
  <si>
    <t>12:01:03</t>
  </si>
  <si>
    <t>52120906</t>
  </si>
  <si>
    <t>CC 52120906</t>
  </si>
  <si>
    <t>7353470</t>
  </si>
  <si>
    <t>CL 63 B SUR 74 A 76</t>
  </si>
  <si>
    <t>Buenos dias.. usuaria solicita pago de incapacidades mensionadas en oficio</t>
  </si>
  <si>
    <t>14:43:14</t>
  </si>
  <si>
    <t>COOMEVA EPS SA  COOMEVA EPS SA</t>
  </si>
  <si>
    <t>805000427</t>
  </si>
  <si>
    <t>NT 805000427</t>
  </si>
  <si>
    <t>CALLE 77 16A 23</t>
  </si>
  <si>
    <t>2486132</t>
  </si>
  <si>
    <t>GONZALEZ SANTANDER LUIS ANTONIO</t>
  </si>
  <si>
    <t>15:29:00</t>
  </si>
  <si>
    <t>5605208</t>
  </si>
  <si>
    <t>LUIS ANTONIO GONZALEZ</t>
  </si>
  <si>
    <t>CC 5605208</t>
  </si>
  <si>
    <t>6772141</t>
  </si>
  <si>
    <t>3219927781</t>
  </si>
  <si>
    <t>CALLE 102A N 41 21 HACIENDA SAN JUAN</t>
  </si>
  <si>
    <t>DERECHO DE PETICION USUARIO SOLICITA RECONOCIMIENTO DE INCAPACIDAD YA QUE DICE QUE A PESAR DE HABER CALIFICACION POR PARTE DE EL FONDO ELLOS NO SE HACEN RESPONSABLES DEL PAGO PORQUE NO HAN PASADO 180 DIAS Y LE CORRESPONDE A LA EPS .</t>
  </si>
  <si>
    <t>2486158</t>
  </si>
  <si>
    <t>15:49:35</t>
  </si>
  <si>
    <t>RESPUESTA A DERECHO DE PETICIÓN NO 2479077 (INCAPACIDADES)</t>
  </si>
  <si>
    <t>2486169</t>
  </si>
  <si>
    <t>15:57:14</t>
  </si>
  <si>
    <t>CALLE 2 C NUMERO 11 B 62 DE SAHAGUN</t>
  </si>
  <si>
    <t xml:space="preserve">incapacidades correspondiente al periodo 23/02/2023 al 07/06/2023 bajo los criterios definidos en el decreto 1427 de 2022 </t>
  </si>
  <si>
    <t>2486256</t>
  </si>
  <si>
    <t>PAZ ARBOLEDA CLAUDIA PATRICIA</t>
  </si>
  <si>
    <t>17:11:56</t>
  </si>
  <si>
    <t>34565096</t>
  </si>
  <si>
    <t>CC 34565096</t>
  </si>
  <si>
    <t>8371452</t>
  </si>
  <si>
    <t>KR  2 16 N 18</t>
  </si>
  <si>
    <t xml:space="preserve">solicitud de correcion ala incapacidad de acuerdo al  decreto 1427/2022 aidiconal existe tutela </t>
  </si>
  <si>
    <t>2486294</t>
  </si>
  <si>
    <t>ALARCON CORREA BEATRIZ ELENA</t>
  </si>
  <si>
    <t>17:46:38</t>
  </si>
  <si>
    <t>42686016</t>
  </si>
  <si>
    <t>CC 42686016</t>
  </si>
  <si>
    <t>4481290</t>
  </si>
  <si>
    <t>3122270545</t>
  </si>
  <si>
    <t>cll 48 # 38-61 int 101</t>
  </si>
  <si>
    <t>Buenas tardes Usuaria solicita pago de inapacidad desde el 19/04/2023 hasta 07/07/2023 .. manifiesta tener fallo de tutela para este pago .</t>
  </si>
  <si>
    <t>2486360</t>
  </si>
  <si>
    <t>CARVAJAL PEREZ YESENIA</t>
  </si>
  <si>
    <t>19:26:14</t>
  </si>
  <si>
    <t>ABRIAQUI  MUNICIPIO DE ABRIAQUI</t>
  </si>
  <si>
    <t>890981251</t>
  </si>
  <si>
    <t>MUNICIPIO DE ABRIAQUI</t>
  </si>
  <si>
    <t>CC 1023702448</t>
  </si>
  <si>
    <t>3103030499</t>
  </si>
  <si>
    <t>CL 11 # 11 07</t>
  </si>
  <si>
    <t>Derecho de petición Yesenia Carvajal Pérez. Cordial saludoDe la manera más atenta y oportuna me permito remitir derecho de petición instaurado por la ciudadana yesenia Carvajal Perez.. en ocasión al no pago de la licencia de maternidad a la cual tiene derecho al estar cotizando al sistema de seguridad social como independiente en el régimen contributivo.Por lo tanto.. se solicita respetuosamente dar prioridad a la presente petición en atención que se está vulnerando derechos fundamentales y al mínimo vital de la peticionaria y su primogénita de tres (3) meses.Espero una pronta y oportuna respuesta al oficio. Por favor confirmar recibido.</t>
  </si>
  <si>
    <t>2486362</t>
  </si>
  <si>
    <t>LOPEZ PEREZ LUIS ENRIQUE</t>
  </si>
  <si>
    <t>19:32:45</t>
  </si>
  <si>
    <t>15309707</t>
  </si>
  <si>
    <t>CC 15309707</t>
  </si>
  <si>
    <t>3135959744</t>
  </si>
  <si>
    <t>3104327856</t>
  </si>
  <si>
    <t>CALLE 67 NORTE 2A 50</t>
  </si>
  <si>
    <t>TRASLADO POR COMPETENCIA-Derecho de petición - Solicitud de pago incapacidad no.0009066436</t>
  </si>
  <si>
    <t>2486410</t>
  </si>
  <si>
    <t>22:10:39</t>
  </si>
  <si>
    <t>SALUD  SERVICIO SECCIONAL DE SALUD</t>
  </si>
  <si>
    <t>890500890</t>
  </si>
  <si>
    <t xml:space="preserve">              Al contestar favor citar SAC- 1785/2023                     PRESUNTO INCUMPLIMIENTO EN LA PRESTACIÓN DE SERVICIOS DE SALUD Cordial saludo..REFERENCIA: El Instituto Departamental de Salud de Norte de Santander.. a través de la Oficina      servicio de Atención a la Comunidad.. recibió queja interpuesta por PROCURADURIA REGIONAL DE NORTE DE SANTANDER en representación de JORGE ELIECER ANGULO MENESES C.C 79690323. Relacionada con presunto incumplimiento por parte de la NUEVA EPS.. a las características del sistema Obligatorio de Garantía de Calidad en salud Radicada bajo queja SAC-1785/2023. ASUNTO: Mediante sentencia de tutela del 16 de marzo de 2023.. este Despacho resolvió amparar el derecho fundamental al mínimo vital del accionante.. ordenando a la Nueva EPS.. reconocer y pagar la incapacidad medica No. 491 del 23 de mayo de 2022 que le fue concedida al señor Jorge Eliécer Angulo Meneses.. identificado con cédula de ciudadanía No. 79.690.323.. por parte del doctor Joaquín Fernando Vélez Ascanio.. adscrito a la IPS Coneuro S.A.S... por el término de 30 días para el período del 10 de mayo de 2022 al 8 de junio de 2022.Se Solicita a la EPS GARANTIZAR A SUS AFILIADOS UNA ATENCIÓN OPORTUNA.. SIN QUE SE PRESENTEN RETRASOS O BARRERAS ADMINISTRATIVAS QUE PONGAN EN RIESGO SU VIDA O SU SALUD.. DE CONFORMIDAD CON LO ESTABLECIDO EN EL ARTÍCULO 2.5.1.2.1.. DEL DECRETO 780 DE 2016.Por lo anterior se solicita gestión resolutiva con sus respectivos soportes y respuesta en el término de TRES (3) días. JENIT CECILIA COLMENARES BECERRAProfesional UniversitarioResponsable Servicio de Atención a la Comunidad (SAC)Instituto Departamental de saludNorte de SantanderElaboró:JESSICA PÉREZ </t>
  </si>
  <si>
    <t>2487221</t>
  </si>
  <si>
    <t>GOMEZ DE QUINTERO MARTHA INES</t>
  </si>
  <si>
    <t>17/06/2023</t>
  </si>
  <si>
    <t>10:39:02</t>
  </si>
  <si>
    <t>21627358</t>
  </si>
  <si>
    <t>NUEVA ALBORADA S A S</t>
  </si>
  <si>
    <t>CC 21626011</t>
  </si>
  <si>
    <t>5667016</t>
  </si>
  <si>
    <t>CR 30N 26 10 BARRIO CAHAMID</t>
  </si>
  <si>
    <t xml:space="preserve">BUENOS DÍAS EL USUARIO CC 21627358.. RECLAMA EL PAGO DE LAS INCAPACIDADES DEL USUARIO CC 21626011. DE LAS FECHAS  22-12-2021 HASTA 20-01-2022 Y FECHA DE INICIO  26-01-2022 HASTA 24-02-2022. SE ADJUNTAN SOPORTES. MUCHAS GRACIAS. </t>
  </si>
  <si>
    <t>2487269</t>
  </si>
  <si>
    <t>LOSADA CASTRO KELLY JOHANA</t>
  </si>
  <si>
    <t>11:20:39</t>
  </si>
  <si>
    <t>XX  SURTIELECTRICOS LTDA</t>
  </si>
  <si>
    <t>891102691</t>
  </si>
  <si>
    <t>CC 1075288476</t>
  </si>
  <si>
    <t>3186298138</t>
  </si>
  <si>
    <t>CL 5 3 67</t>
  </si>
  <si>
    <t>SOLICITA DE CARACTER URGENTE LE SEAN CANCELADAS LAS INCAPACIDADES PENDIENTES EN ESPECIAL LA LIC MATERNIDAD # 8131637.</t>
  </si>
  <si>
    <t>2487755</t>
  </si>
  <si>
    <t>ECOLOGIC SAS</t>
  </si>
  <si>
    <t>18/06/2023</t>
  </si>
  <si>
    <t xml:space="preserve">  ECOLOGIC</t>
  </si>
  <si>
    <t>900440679</t>
  </si>
  <si>
    <t>NT 900440679</t>
  </si>
  <si>
    <t>6016047279</t>
  </si>
  <si>
    <t>CARRERA 45  104 A  16</t>
  </si>
  <si>
    <t xml:space="preserve"> Fecha del Inconveniente (Dia/Mes/Año) : 18/06/2023 Lugar del Inconveniente:  BOGOTA Persona que lo atendio: OFICINA VIRTUAL Medio por el que quiere la respuesta:  email : nhorman.herrera@co2cero.co ..............................................  Resumen de la Queja:  BUENAS TARDES   SEÑORES NUEVAEPS  ASUNTO: DERECHO DE PETICIÓN SOLICITUD DE INFORMACIÓN DE PAGO DE INCAPACIDADES.   DE ANTEMANO ESPERO SE ENCUENTREN MUY BIEN.. EL MOTIVO DE ESTE MENSAJE ES PARA SOLICITAR DE MANERA RESPETUOSA A QUIEN CORRESPONDA LA RELACIÓN DE PAGO DE INCAPACIDADES PAGADAS DESDE:  EL 01 DE ENERO DEL 2023 AL 15 DE MAYO DE 2023.. AGRADEZCO QUE DICHO REPORTE SE GENERE DE MANERA INDEPENDIENTE POR EMPRESA Y EL DETALLADO DE INCAPACIDADES PAGADAS POR COLABORADOR  ECOLOGIC  NIT 900440679-2  CO2CERO NIT 901245493-8  PATRIMONIO FORESTAL NIT 901654034-5 </t>
  </si>
  <si>
    <t>2487756</t>
  </si>
  <si>
    <t>PATRIMONIO FORESTAL ECOLOGIC SAS ZOMAC</t>
  </si>
  <si>
    <t xml:space="preserve">  PATRIMONIO FORESTAL ECOLOGIC S</t>
  </si>
  <si>
    <t>901654034</t>
  </si>
  <si>
    <t>NT 901654034</t>
  </si>
  <si>
    <t>VRD STA HELENA FCA GALAPAGOS</t>
  </si>
  <si>
    <t xml:space="preserve"> Fecha del Inconveniente (Dia/Mes/Año) : 18/06/2023 Lugar del Inconveniente:  OFICINA VIRTUAL Persona que lo atendio: OFICINA VIRTUAL Medio por el que quiere la respuesta:  email : nhorman.herrera@co2cero.co ..............................................  Resumen de la Queja:  BUENAS TARDES   SEÑORES NUEVAEPS  ASUNTO: DERECHO DE PETICIÓN SOLICITUD DE INFORMACIÓN DE PAGO DE INCAPACIDADES.   DE ANTEMANO ESPERO SE ENCUENTREN MUY BIEN.. EL MOTIVO DE ESTE MENSAJE ES PARA SOLICITAR DE MANERA RESPETUOSA A QUIEN CORRESPONDA LA RELACIÓN DE PAGO DE INCAPACIDADES PAGADAS DESDE:  EL 01 DE ENERO DEL 2023 AL 15 DE MAYO DE 2023.. AGRADEZCO QUE DICHO REPORTE SE GENERE DE MANERA INDEPENDIENTE POR EMPRESA Y EL DETALLADO DE INCAPACIDADES PAGADAS POR COLABORADOR  ECOLOGIC  NIT 900440679-2  CO2CERO NIT 901245493-8  PATRIMONIO FORESTAL NIT 901654034-5 </t>
  </si>
  <si>
    <t>2487839</t>
  </si>
  <si>
    <t>19/06/2023</t>
  </si>
  <si>
    <t>08:03:36</t>
  </si>
  <si>
    <t>QUINTERO RICO HUGO ENRIQUE</t>
  </si>
  <si>
    <t>1024540742</t>
  </si>
  <si>
    <t>5458093</t>
  </si>
  <si>
    <t>TV 70C NRO 68 33 SUR</t>
  </si>
  <si>
    <t>Asunto: Derecho de Petición - Solicitud de Validación de estado de incapacidad en proceso de reconocimiento Bogotá.. 14 de junio de 2023 Señores:NUEVA E.P.S.Ciudad. Asunto: Derecho de Petición - Solicitud de Validación de estado de incapacidad en proceso de reconocimiento. HUGO ENRIQUE QUINTERO RICO.. identificado (a) con la cédula de ciudadanía Nº 1.024.540.742 expedida en Bogotá mayor de edad.. Coordinador de prestaciones económicas de COMUNICACIÓN CELULAR S.A. con NIT. 800.153.993-7.. por medio del presente escrito.. invocando el Derecho de Petición consagrado en el Artículo 23 de la Carta Política y Artículos 5 y ss. Del Código Contencioso Administrativo.. solicito respetuosamente en calidad de representante para temas de reconocimiento y recobros de prestaciones económicas ante las diferentes entidades promotoras de salud (EPS).. de manera respetuosa solicito sean corroboradas los estados de incapacidades de los siguientes colaboradores en mención.. teniendo presente que.. se radicaron en los tiempos establecidos y a la fecha no se tiene respuesta por parte de la EPS</t>
  </si>
  <si>
    <t>2488109</t>
  </si>
  <si>
    <t>18:52:15</t>
  </si>
  <si>
    <t>SERVICIO NACIONAL DE APRENDIZA</t>
  </si>
  <si>
    <t>CC 4111133</t>
  </si>
  <si>
    <t>7304656</t>
  </si>
  <si>
    <t>6687188</t>
  </si>
  <si>
    <t>CALLE 15 NO 42-38 CASA 8 CONJUNTO M</t>
  </si>
  <si>
    <t>TRASLADO POR COMPETENCIA - Derecho de petición.</t>
  </si>
  <si>
    <t>2488212</t>
  </si>
  <si>
    <t>VELANDIA ALVAREZ OSCAR JAVIER</t>
  </si>
  <si>
    <t>08:27:20</t>
  </si>
  <si>
    <t xml:space="preserve"> ELIOT S.A.S.  MANUFACTURAS  ELIOT S.A.S.</t>
  </si>
  <si>
    <t>860000452</t>
  </si>
  <si>
    <t>CC 1023020048</t>
  </si>
  <si>
    <t>3013298268</t>
  </si>
  <si>
    <t>CLL 19 N 68 B 65</t>
  </si>
  <si>
    <t xml:space="preserve"> emresa solicita pago d eincapacidades   fechas 31/03/23  hasta 29/04/231/06/23    hasta 30/6/23correo respuesta  incapacidades@patprimo.com.co</t>
  </si>
  <si>
    <t>2488426</t>
  </si>
  <si>
    <t>10:07:47</t>
  </si>
  <si>
    <t>HERNANDEZ AGUDELO SINDICATO COLOMBIANO DE TRABAJ</t>
  </si>
  <si>
    <t>900482490</t>
  </si>
  <si>
    <t>SINDICATO COLOMBIANO DE TRABAJ</t>
  </si>
  <si>
    <t>CALLE 36 NRO 31 39 OF 305</t>
  </si>
  <si>
    <t xml:space="preserve">EFERENCIA: DERECHO DE PETICIÓN ARTÍCULO 23 DE LA CONSTITUCIÓN POLITICA DE COLOMBIA - LEY 1755 de 2015. ASUNTO: SOLICITUD DE RECONOCIMIENTO Y PAGO DE LA LICENCIA DE MATERNIDAD DE LEIDY JOHANA HERNANDEZ AGUDELO.. AFILIADA PARTICIPE DEL SINDICATO COLOMBIANO DE TRABAJADORES INTEGRADOS DEL SECTOR SALUD CORE O.S... CONFORME LO ESTABLECE EL DECRETO 1429 DE 2010.. LAS RESOLUCIONES 2634 DE 2014.. 225 DE 2015.. 2388 DE 2016 Y 3559 DEL 24 DE AGOSTO DE 2018 Y DEMAS NORMAS APLICABLES COMO CONSECUENCIA DEL NO RECONOCIMIENTO DE LA ORGANIZACIÓN SINDICAL COMO APORTANTE QUE SEA “9 - PAGADOR DE APORTES DE CONTRATO SINDICAL” PAGUE LOS APORTES AL SISTEMA DE SEGURIDAD SOCIAL INTEGRAL DE LOS COTIZANTES “53 - AFILIADO PARTÍCIPE”.. TAL COMO LO DETERMINA LA RESOLUCIÓN 2388 DE 2016.   </t>
  </si>
  <si>
    <t>CRUZ ISAZA MARIA DEL CARMEN</t>
  </si>
  <si>
    <t>10:59:11</t>
  </si>
  <si>
    <t>DUFLO S.A.  DUFLO S.A.</t>
  </si>
  <si>
    <t>891856718</t>
  </si>
  <si>
    <t>CC 1054548348</t>
  </si>
  <si>
    <t>AUTOPISTA MEDELLIN KM 1 8 PARQUE IND AMERICAS</t>
  </si>
  <si>
    <t>empresa que solicita el pago de las incapcidades del 27 al 29 abril y de 30 a l 3 de mayo de la usuario</t>
  </si>
  <si>
    <t>FLOREZ FLOREZ YERFISON ARLEY</t>
  </si>
  <si>
    <t>13:22:46</t>
  </si>
  <si>
    <t>RUNBOX RUNBOX RUNBOX</t>
  </si>
  <si>
    <t>900642973</t>
  </si>
  <si>
    <t>RUNBOY</t>
  </si>
  <si>
    <t>CC 1042063473</t>
  </si>
  <si>
    <t>3281529</t>
  </si>
  <si>
    <t>CL 22 NRO 18 16</t>
  </si>
  <si>
    <t xml:space="preserve">PAGO DE LAS INCAPACIDADES A NOMBRE DEL AFILIADO YEFIRSON ARLEY FLOREZ IDENTIFICADO CON CC  1042063473 </t>
  </si>
  <si>
    <t>HERRERA BONILLA LYZ JOHANA</t>
  </si>
  <si>
    <t>13:52:24</t>
  </si>
  <si>
    <t>DAZA CUESTA WINTON ANDREY</t>
  </si>
  <si>
    <t>1122236053</t>
  </si>
  <si>
    <t>WRESTREPOG</t>
  </si>
  <si>
    <t>CC 1122239559</t>
  </si>
  <si>
    <t>3193152567</t>
  </si>
  <si>
    <t>VDA NUEVA PRIMAVRA</t>
  </si>
  <si>
    <t xml:space="preserve">usuario solicita pago de lincencia de maternidad </t>
  </si>
  <si>
    <t>2483134</t>
  </si>
  <si>
    <t>10:15:34</t>
  </si>
  <si>
    <t>CALLE 35 B 12 80   X</t>
  </si>
  <si>
    <t>enas Tardes..Cordial saludo..Solicito de su amable colaboración para tramite de pago de incapacidades del señor Jorge Eliecer rivera Osorio con cedula de ciudadanía número 16274634.. Adjunto soportes de incapacidades y adjunto tutela.De antemano muchas gracias por la atención prestada</t>
  </si>
  <si>
    <t>890200474</t>
  </si>
  <si>
    <t>2487125</t>
  </si>
  <si>
    <t>DISEÑOS MODULARES L F G  SAS</t>
  </si>
  <si>
    <t>09:34:00</t>
  </si>
  <si>
    <t>DISEÑOS MODULAE  DISEÑOS MODULARES L F G  SAS</t>
  </si>
  <si>
    <t>900645571</t>
  </si>
  <si>
    <t>MLAREVALO</t>
  </si>
  <si>
    <t>NT 900645571</t>
  </si>
  <si>
    <t xml:space="preserve">3123904825 </t>
  </si>
  <si>
    <t xml:space="preserve">CARRERA 17 B # 11 02  </t>
  </si>
  <si>
    <t>EMPLEADOR SOLIICTA RECTIFICACION EN LA INFORMACION COMUNICADA # C2054726 YA Q SEGUN SUS REGISTROS LAS INCAOACIDADES DEL SEÑOR JAIME MORA CAGUA CC 80402923 YA ESTAN RADICADAS DESDE ENERO Y NO A LA ANTERIOR EPS Q TENIA EL USUARIO ADJUNTO SOPORTESGRACIAS</t>
  </si>
  <si>
    <t>12:06:15</t>
  </si>
  <si>
    <t>3123834251</t>
  </si>
  <si>
    <t>VEREDA LA SECRETA</t>
  </si>
  <si>
    <t>TRASLADO POR COMPETENCIA - Respuesta a comunicado rad No. VO-GA-DGO-2477979-23</t>
  </si>
  <si>
    <t>2487988</t>
  </si>
  <si>
    <t>SOTO MOSQUERA ZULMA YANETH</t>
  </si>
  <si>
    <t>12:24:29</t>
  </si>
  <si>
    <t>60383316</t>
  </si>
  <si>
    <t>POLICIA METROPOLITANA DE CUCUT</t>
  </si>
  <si>
    <t>CC 60383316</t>
  </si>
  <si>
    <t>5760622</t>
  </si>
  <si>
    <t>3028314060</t>
  </si>
  <si>
    <t>CALLE 7A NO 2E 96</t>
  </si>
  <si>
    <t>SeñorJEFE DE TALENTO HUMANO DE LA POLICIA METROPOLITANA DE CUCUTAGERENTE- NUEVA EPSESDREFERENCIA: SOLCITUD DE RECONOCIMIENTO Y PAGO DEL SUBSIDIO DE INCAPACIDAD TEMPORAL.Cordial saludo</t>
  </si>
  <si>
    <t>por medio del presente escrito muy respetuosamente presento queja formal en contra de la persona encargada de realizar la gestion del cobro de las incapacidades reconocidas desde el 01/11/2021 hasta el 30/11/2021 por 30 diasel 01/12/2021 hasta el 30/12/2021 por 30 diasel 01/12/2022 hasta el 30/12/2022 por 30 diasel 01/01/2023 hasta el 30/01/2023 por 30 diasel 01/02/2023 hasta el 02/03/2023 por 30 diasel 03/03/2023 hasta el 30/03/2023 por 30 diasLos cuales ya se encuentran reconocidos por la entidad NUEVA EPS a favor de la POLICIA METROPOLITANA DE CUCUTA como se logra observar en el certificado de incapacidad de fecha 10/03/2023 el cual anexo.La entidad NUEVA EPS en oficio de fecha 05/05/2023 me remitio un oficio en donde indica que para proceder con el pago de las incapacidades del afiliado es necesario que el aportante POLICIA METROPOLITANA DE CUCUTA remita los documentos descrito:formato de solciitud de creacion o actualizacion de tercerosadjuntar  copia de rut.. copia del documento de identificacion del representante legalcertificado camara de comerciocertificado bancarioActualmente la entidad POLICIA METROPOLITANA DE CUCUTA no ha dado cumplimiento en cuanto a su obligacion como empleador de ejercer las aciones administrativas para lograr el pago del subsidio de incapacidad reclamado y por ende interpuse accion de tutela en contra de la nueva eps.. correspondiendo al juzgado tercero de familia de cucuta quien no fallo las incapacidades relacionadas por cuanto segun la NUEVA EPS ya esos periodos de incapacidad estan listos para el pago al empleador.demostrando desidia para el cobro de los mismo.. por ende les exhorto con el fin de que se cumpla con las responsabilidades adminsitrativas y allegue la documentacionq ue requiere la NUEVA EPS con el fin de que me realice el pago dle subsidio de incapacidad temporal.se suscribe</t>
  </si>
  <si>
    <t>30/06/2023</t>
  </si>
  <si>
    <t>2475002</t>
  </si>
  <si>
    <t>TORRES MUÑOZ JOSE LUIS</t>
  </si>
  <si>
    <t>17:47:20</t>
  </si>
  <si>
    <t>5435315</t>
  </si>
  <si>
    <t>TORRES MUNOZ JOSE LUIS</t>
  </si>
  <si>
    <t>LANINO</t>
  </si>
  <si>
    <t>E.S.E. HOSPITAL REGIONAL SUR ORIENTAL</t>
  </si>
  <si>
    <t>CC 5435315</t>
  </si>
  <si>
    <t>3106809364</t>
  </si>
  <si>
    <t>CALLE 16 NUMERO 24 47</t>
  </si>
  <si>
    <t>SOLICITAR EL RECONOCIMENTO ECONOMICO DE LAS INCAPACIDADES</t>
  </si>
  <si>
    <t>2488187</t>
  </si>
  <si>
    <t>CHAVERRA MARQUEZ CLAUDIA MARIA</t>
  </si>
  <si>
    <t>07:57:17</t>
  </si>
  <si>
    <t>42793112</t>
  </si>
  <si>
    <t>GUSTAR SA</t>
  </si>
  <si>
    <t>CC 42793112</t>
  </si>
  <si>
    <t>4441930</t>
  </si>
  <si>
    <t>3683351</t>
  </si>
  <si>
    <t>CALLE 100 SUR 49 DD 18</t>
  </si>
  <si>
    <t>Cordial saludoAfiliado radica queja en escrito porque Colpensiones no  le acepta el recor de certificacion de incapacidades.. se genero PDA pero no fue oportuna la respuesta.. gracias</t>
  </si>
  <si>
    <t>2488330</t>
  </si>
  <si>
    <t>CHICA FRANCO GERMAN</t>
  </si>
  <si>
    <t>CC 10261776</t>
  </si>
  <si>
    <t xml:space="preserve">pago  de las  incpaacidades relacionada en la carta </t>
  </si>
  <si>
    <t>10:57:05</t>
  </si>
  <si>
    <t>VASQUEZ NARANJO AURORA</t>
  </si>
  <si>
    <t>1124818285</t>
  </si>
  <si>
    <t>NRODRIGUEZB</t>
  </si>
  <si>
    <t>NT 891856718</t>
  </si>
  <si>
    <t>3168370360</t>
  </si>
  <si>
    <t>KR 1C 20 115 BR CANAAN</t>
  </si>
  <si>
    <t xml:space="preserve">LA EMPRESA SOLICITA EL PAGO DE LAS INCAPACIDADES GENERADAS A LA PACIENTE aURORA vASQUEZ nARANJO CC 1124818285 Y LOS INTERESES MORATORIOS QUE SE GENEREN POR EL PAGO IMOPORTUNOEN CASO DE NEGACION DEL PAGO SE INDIQUE EL MOTIVO Y LOS TRAMITES QUE DEBE HACER LA EMPRESA PARA EL PAGO DE LAS MISMAS </t>
  </si>
  <si>
    <t>BARRIOS  ALFONSO</t>
  </si>
  <si>
    <t>14:10:01</t>
  </si>
  <si>
    <t>BARRIOS PALENCIA AMERITA</t>
  </si>
  <si>
    <t>60300435</t>
  </si>
  <si>
    <t>CC 1919811</t>
  </si>
  <si>
    <t>5829200</t>
  </si>
  <si>
    <t>INTERIOR 2 CASA 211 PRADOS CA</t>
  </si>
  <si>
    <t>solicito el pgo de la incpacidad 8629106 de mi padre fallecito Alfonso barrio cc 1919811 para que este pago sea cancelado a  Emerita Barrios Palencia cc 60300435.. para lo cual anexo certificado extraprocesal  generada el 7 de febrero de 2023 como heredera.. copia de los puntos de apyo.. certificao de incapacidad.. registro de defuncion de mi señor padre.. fotocpia de la cedula del mi padre alfonso barrios.... registro civil de nacimiento de emerita bario donde demuestra que es mi padre.. certificacion bancaria actualizada.. fotocopia de cedula de amerita barrios palncia y fotocopia de cedula de lucil palencia de barrios.. quien es mi madre y se encuentra en estado de vulnrabilida con 88 años de edad.. con incapacida fisica y paciente domiciliaria que no se puede movilizar de la casa.</t>
  </si>
  <si>
    <t>14:49:16</t>
  </si>
  <si>
    <t>Buenas dias.. Por medio del presente envío incapacidad a nombre del afiliado ARNOLDO ENRIQUE OROZCO MENDOZA identificado con CC 19616228.. la cual fue autorizada para pago por directo al cotizante.. de acuerdo a lo ordenado a través del FALLO V3 547858. donde se establece que se debe realizar el pago de las incapacidades emitidas por el médico tratante. A continuación.. se relaciona la fecha de la incapacidad.</t>
  </si>
  <si>
    <t>INDUMARG SAS</t>
  </si>
  <si>
    <t>16:28:55</t>
  </si>
  <si>
    <t>NA  INDUMARG SAS</t>
  </si>
  <si>
    <t>900880879</t>
  </si>
  <si>
    <t>NT 900880879</t>
  </si>
  <si>
    <t>CL 72 NRO 22 70 OFC 201</t>
  </si>
  <si>
    <t xml:space="preserve">PAGO DE INCAPACIDADESAsunto: DERECHO PETICIÓN EMPRESAS INDUMARG- DISTRIBUIDORA BRAHMAN- TRANSPORTES BRAHMAN </t>
  </si>
  <si>
    <t>LANDAZURI MONTENEGRO JULIETH ANDREA</t>
  </si>
  <si>
    <t>17:07:43</t>
  </si>
  <si>
    <t>1111799519</t>
  </si>
  <si>
    <t>REGISTRADURIA NACIONAL DEL EST</t>
  </si>
  <si>
    <t>CC 1111799519</t>
  </si>
  <si>
    <t>5711140</t>
  </si>
  <si>
    <t>3103518789</t>
  </si>
  <si>
    <t>KR 43 1S02</t>
  </si>
  <si>
    <t xml:space="preserve">SE ADJUNTA SOLICITUD </t>
  </si>
  <si>
    <t>ZULUAGA GOMEZ ZORAIDA AMPARO</t>
  </si>
  <si>
    <t>17:55:01</t>
  </si>
  <si>
    <t>43470497313</t>
  </si>
  <si>
    <t>ZULUAGAGOMEZZORAIDA AMPARO</t>
  </si>
  <si>
    <t>DAGARCIAM</t>
  </si>
  <si>
    <t>CC 43470497</t>
  </si>
  <si>
    <t>3136702296</t>
  </si>
  <si>
    <t>3043604862</t>
  </si>
  <si>
    <t>CALLE 29 B 43 54 PLAN 60</t>
  </si>
  <si>
    <t>Buenas tardes  usuario quien solicita : : Soliciio de la manera mas atenta se realice por parte de la NUEVA EPSconreccion del informe enviadc a la entidad COLPENSIONES.. en el cual seespecificue que el dia 180+1 de mi incapacidad inicia el 27/11/2022 mas no el25/01/2023.. y se envie nuevamente a COLPENSIONES con copia a esta usuaria delnuevo informeSe realice e  paco aor parte de la NUEVA EPS de las incapacidades N°0308416136 del 28/09/2022: al 27/10/2022 y N° 0008497475 del 28/10/2022 al26/11/2022 que se me aoeidan a la fecha..De no otorgarse dichas peticiones informarme por escrito las razonesfacticas y/o.juridlcas para no ree  zarse</t>
  </si>
  <si>
    <t>2489786</t>
  </si>
  <si>
    <t>MORALES GANDUR ANA SOFIA</t>
  </si>
  <si>
    <t>07:33:01</t>
  </si>
  <si>
    <t>37321996</t>
  </si>
  <si>
    <t>UNIVERSIDAD DE SANTANDER</t>
  </si>
  <si>
    <t>CC 37321996</t>
  </si>
  <si>
    <t>6434977</t>
  </si>
  <si>
    <t>6855000</t>
  </si>
  <si>
    <t>KR 41 41 31</t>
  </si>
  <si>
    <t>usuario solicita la reliquidacion de las incapacidad que fue aprobada  numero 8899311 la cual fue por 5 dias y fueron liquidadas por valor de 1.386.459  y la usuaria tiene un ibc por valor de 9.000.000 desde marzo del presente año y por lo que indica que el valor liquidado no corresponde</t>
  </si>
  <si>
    <t>2489868</t>
  </si>
  <si>
    <t xml:space="preserve">RESTAURANTE TORTELLI S A S </t>
  </si>
  <si>
    <t>08:49:44</t>
  </si>
  <si>
    <t>VILLOTA NATIF TERESA MARILU</t>
  </si>
  <si>
    <t>66981328</t>
  </si>
  <si>
    <t>NT 900376423</t>
  </si>
  <si>
    <t>3137906868</t>
  </si>
  <si>
    <t>KR 95 2B 146</t>
  </si>
  <si>
    <t xml:space="preserve">Solicita  pago de incapacidades  </t>
  </si>
  <si>
    <t>2489908</t>
  </si>
  <si>
    <t>MURCIA RAMOS CARLOS MAURICIO</t>
  </si>
  <si>
    <t>09:19:42</t>
  </si>
  <si>
    <t>7695685</t>
  </si>
  <si>
    <t>EMPRESA DE TRANSPOERTE ESPECIA</t>
  </si>
  <si>
    <t>CC 7695685</t>
  </si>
  <si>
    <t>3103014</t>
  </si>
  <si>
    <t>8640888</t>
  </si>
  <si>
    <t>CL 9 30 13</t>
  </si>
  <si>
    <t>Correccion del certificado de pago de incapacidades expedicos por Nueva Eps</t>
  </si>
  <si>
    <t>2489928</t>
  </si>
  <si>
    <t>CAICEDO BALANTA HUGO FERNEY</t>
  </si>
  <si>
    <t>09:35:30</t>
  </si>
  <si>
    <t>INCUBADORA  INCUBADORA SANTANDER SA</t>
  </si>
  <si>
    <t>CC 76141617</t>
  </si>
  <si>
    <t>6076430036</t>
  </si>
  <si>
    <t xml:space="preserve"> CC DE LA CUESTA CENTRO EMPRESRIAL</t>
  </si>
  <si>
    <t>RADICAN DP EL EMPLEADOR SOLICITANDO NFORMACION ACERCA DEL ESTADO DE CC 76141617 SEGUN EL ´´ DECRETO 1427 DEL 29 JULIO 2022 ´´ ESTADO DE INCAPACIDAIDADES TTO Y DETERMINAR SI LA CAIFICACION SE ENCUENTRA EN FIRME</t>
  </si>
  <si>
    <t>2490868</t>
  </si>
  <si>
    <t>MARLES SALAZAR FABIOLA INES</t>
  </si>
  <si>
    <t>11:58:03</t>
  </si>
  <si>
    <t>NA  MUNICIPIO DE FLORENCIA</t>
  </si>
  <si>
    <t>800095728</t>
  </si>
  <si>
    <t>CC 40760037</t>
  </si>
  <si>
    <t>84358216</t>
  </si>
  <si>
    <t>2485177</t>
  </si>
  <si>
    <t>INVERSIONES COSTA DE ORO SA</t>
  </si>
  <si>
    <t xml:space="preserve">  CLAUDIA YANETH URREA PEREZ</t>
  </si>
  <si>
    <t>34316025</t>
  </si>
  <si>
    <t>NT 811023973</t>
  </si>
  <si>
    <t>604 520 11 20</t>
  </si>
  <si>
    <t>CRA 43 N 9 SUR 195 OF 1442</t>
  </si>
  <si>
    <t xml:space="preserve"> Fecha del Inconveniente (Dia/Mes/Año) : 08/09/2022 Lugar del Inconveniente:  PORTAL EMPRESARIAL Persona que lo atendio: PORTAL EMPRESARIAL Medio por el que quiere la respuesta:  correspondencia : CRA 43 N 9 SUR 195 OF 1442 ..............................................  Resumen de la Queja:  SOLICITO PAGO DE INCAPACIDAD #1681942 DEL 31/08/2022 - 29/09/2022.. LA CUAL NO HA SIDO PAGADA A LA FECHA.. SE COLOCO QUEJA 2479169.. EN LA CUAL NO SE DIERON TODOS LOS DATOS.  ESPERO ME CONSIGNEN LO ANTES POSIBLE.</t>
  </si>
  <si>
    <t>2489325</t>
  </si>
  <si>
    <t>FUNDACION UNIVERSITARIA SANITAS</t>
  </si>
  <si>
    <t xml:space="preserve">  FUNDACION UNIVERSITARIA SANITA</t>
  </si>
  <si>
    <t>830113458</t>
  </si>
  <si>
    <t>NT 830113458</t>
  </si>
  <si>
    <t xml:space="preserve"> Fecha del Inconveniente (Dia/Mes/Año) : 20/06/2023 Lugar del Inconveniente:  BOGOTA Persona que lo atendio: BOGOTA Medio por el que quiere la respuesta:  email : sandra.silva@keralty.com ..............................................  Resumen de la Queja:  CORDIAL SALUDO.. RESPETUOSAMENTE SOLICITAMOS PAGO DE INCAPACIDADES LAS CUALES NO SE ENCUENTRAN DISPONIBLES PARA SOLICITUD DE PAGO VIA WEB. CC 1130634524 FI 12/04/2021</t>
  </si>
  <si>
    <t>INCUBADORA SANTANDER SA</t>
  </si>
  <si>
    <t>17:29:08</t>
  </si>
  <si>
    <t>G G INCUBADORA SANTANDER SA</t>
  </si>
  <si>
    <t>nomina.incapacidades@kikes.co</t>
  </si>
  <si>
    <t>NT 890200474</t>
  </si>
  <si>
    <t xml:space="preserve"> GW</t>
  </si>
  <si>
    <t>EMPLEADOR SOLICITA RECONOCIMIENTO INCAPACIDADES PARA EMPLEADOS CC 106431080 INCAPACIDADES # 9028898 - 9060302 CC 7614339 INCAPACIDADES # 7893748 - 7907257 CC 1091657053 INCAPACIDADES # 6530969 - 6450668</t>
  </si>
  <si>
    <t>2489807</t>
  </si>
  <si>
    <t>04/07/2023</t>
  </si>
  <si>
    <t>GUARNIZO PEÑA GABRIELA</t>
  </si>
  <si>
    <t>07:51:56</t>
  </si>
  <si>
    <t>HALIMA PEÑA RAMIRO</t>
  </si>
  <si>
    <t>5942093</t>
  </si>
  <si>
    <t>MBUSTOS</t>
  </si>
  <si>
    <t>UNION TEMPORAL VIVA IBAGUE -SEDE MARIQUITA</t>
  </si>
  <si>
    <t>CC 28837738</t>
  </si>
  <si>
    <t>3132815313</t>
  </si>
  <si>
    <t>CALLE 4 # 7-05</t>
  </si>
  <si>
    <t>SOLICITO  QUE LAS PRESTACIONES ECONOMICAS YA APROBADAS PARA PAGO SE HAGAN POR VENTANILLA Y DIRECTAMENTE A LA SEÑORA GABRIELA UARNIZO PEÑA YA QUE LA EMPLEADORA FALLECIO Y SU CUENTA BANCARIA ESTA CANCELADA</t>
  </si>
  <si>
    <t>2489854</t>
  </si>
  <si>
    <t>CAPERA HERNANDEZ JOSE DAVID</t>
  </si>
  <si>
    <t>08:39:30</t>
  </si>
  <si>
    <t>ALCALDIA  MUNICIPIO DE VILLAVICENCIO</t>
  </si>
  <si>
    <t>892099324</t>
  </si>
  <si>
    <t>CC 18220963</t>
  </si>
  <si>
    <t>CL 40 33 64</t>
  </si>
  <si>
    <t>Alcaldia radica oficio solicitando aclaracion de informacion acerca de incapacidad del senor JOSE DAVID CAPERA.. solicitan informacion del cumplimiento de los 180 dias</t>
  </si>
  <si>
    <t>GARZON LEYVA JOSE GUILLERMO</t>
  </si>
  <si>
    <t>15:26:19</t>
  </si>
  <si>
    <t>RINCON BAEZ HARLY ANDRES</t>
  </si>
  <si>
    <t>1014215352</t>
  </si>
  <si>
    <t>CGARCIAMA</t>
  </si>
  <si>
    <t>CC 6034476</t>
  </si>
  <si>
    <t>3102886255</t>
  </si>
  <si>
    <t>7522240</t>
  </si>
  <si>
    <t>CR 102 155 B 3 IN 10 APTO  502</t>
  </si>
  <si>
    <t>Usuario quien solicita validacion y aclaracion de pagos de incapacidades</t>
  </si>
  <si>
    <t>2490843</t>
  </si>
  <si>
    <t>11:44:32</t>
  </si>
  <si>
    <t>BAYPORT COLOMBI  BAYPORT COLOMBIA SAS</t>
  </si>
  <si>
    <t>FIMSA S A S</t>
  </si>
  <si>
    <t>NOVADEN ODONTOLOGIA ESPECIALIZADA IPS SAS</t>
  </si>
  <si>
    <t>8050048</t>
  </si>
  <si>
    <t>CR 14 NRO 85 68 OF 202</t>
  </si>
  <si>
    <t>EMPRESA SOLICITA EL PAGO DE LAS INCAPACIDADES GENERADAS CON EL SIGUIENTE N DE IDENTIFICACION CC 43871064  N DE RADICADOS   33275-33272-3326633261</t>
  </si>
  <si>
    <t>2491012</t>
  </si>
  <si>
    <t>POLANCO CAMACHO SAMUEL ESNEIDER</t>
  </si>
  <si>
    <t>13:57:07</t>
  </si>
  <si>
    <t>7719724</t>
  </si>
  <si>
    <t>POLANCOCAMACHOSAMUEL ESNEIDER</t>
  </si>
  <si>
    <t>CC 7719724</t>
  </si>
  <si>
    <t>3202321</t>
  </si>
  <si>
    <t>CRA 87A  9 17 B  CARBONEL</t>
  </si>
  <si>
    <t>Se realice el correspondiente pago de la siguiente incapacidad expedida por mimédico tratante y que junto a la presente solicitud me permito radicar:No FECHA DE LA INCAPACIDEAD DIAS1 DESDE 18/06/2023- 17/07/2023 30Los pagos se podrán realizar a través de mi cuenta de ahorros No 455-000037-96del banco Bancolombia o a través del medio que disponga la EPSLa presente solicitud la realizo con fundamento en los siguientes..</t>
  </si>
  <si>
    <t>2491173</t>
  </si>
  <si>
    <t>MONTES GARCIA URIEL DE JESUS</t>
  </si>
  <si>
    <t>15:36:52</t>
  </si>
  <si>
    <t>94262904</t>
  </si>
  <si>
    <t>CC 94262904</t>
  </si>
  <si>
    <t>3125242</t>
  </si>
  <si>
    <t>BARRIO EL ESPINO MANZANA 1 CASA 6</t>
  </si>
  <si>
    <t>Usuario URIEL DE JESUS MONTES CC 94262904..solicita el reconocimiento y pago de las incapacidades medicas desde el dia 15/05/2020 hasta el 24 de Noviembre de 2022..en total 861 dias.Aclara que la calificacion dada por la junta nacional fue inferior al 50% por lo tanto no le alcanzo para la pension..anexa resultado de califacion.</t>
  </si>
  <si>
    <t>2491182</t>
  </si>
  <si>
    <t>GOMEZ CIRO DANIELA</t>
  </si>
  <si>
    <t xml:space="preserve">  DANIELA GOMEZ CIRO</t>
  </si>
  <si>
    <t>1036396934</t>
  </si>
  <si>
    <t>CC 1036396934</t>
  </si>
  <si>
    <t>3007215395</t>
  </si>
  <si>
    <t>CRA 24 41 16 SAN FERNANDO</t>
  </si>
  <si>
    <t xml:space="preserve"> Fecha del Inconveniente (Dia/Mes/Año) : 13/06/2023 Lugar del Inconveniente:  CASO 2463827 Persona que lo atendio: EMAIL RESPUESTA AL DERECHO DE PETICION Medio por el que quiere la respuesta:  email : Dagocirito852@hotmail.com ..............................................  Resumen de la Queja:  CASO: VO-GA-DGO- 2463827 -23A LA FECHA NO HE RECIBIDO NINGUNA INCAPACIDAD CON LAS CORRECCIONES DE ACUERDO A LA RESPUESTA DEL DIA 13 DE JUNIO AL DERECHO DE PETICIÓN.. LAS NECESITO CON URGENCIA PARA PODER COBRAR LAS INCAPACIDADES A COLPENSIONES PORQUE SOLO RECIBEN LAS CORREGIDAS.</t>
  </si>
  <si>
    <t>2491314</t>
  </si>
  <si>
    <t>GARCIA PARRA CRISTIAN ANDERSON</t>
  </si>
  <si>
    <t>17:03:13</t>
  </si>
  <si>
    <t>14297564</t>
  </si>
  <si>
    <t>COPSERVIR LTDA</t>
  </si>
  <si>
    <t>CC 14297564</t>
  </si>
  <si>
    <t>3218000</t>
  </si>
  <si>
    <t>3174786433</t>
  </si>
  <si>
    <t>CONJUNTO FLORIDA 4 TORRE APATO 608</t>
  </si>
  <si>
    <t>colpensiones solicita certificado de incapacidades segiun el decreto 1427 del 2022 sean emitidas al correo: cristiangp14@hotmail.comcel. 317 4786433</t>
  </si>
  <si>
    <t>2491369</t>
  </si>
  <si>
    <t>PIÑA BRAVO JULIO ENRIQUE</t>
  </si>
  <si>
    <t>17:46:04</t>
  </si>
  <si>
    <t>15670188</t>
  </si>
  <si>
    <t>CLAUDIA CECILIA NORENA LOPEZ</t>
  </si>
  <si>
    <t>CC 15670188</t>
  </si>
  <si>
    <t>4630970</t>
  </si>
  <si>
    <t>CL 20D 76 36</t>
  </si>
  <si>
    <t>AFILIADO SOLICITA INCPACIDDES CON LO REQUESITOS QUE LE EXPIDE EL FONDO DE OENSIONES PARA PODER REALIZAR EL RECONOCIMIENTO ECONOMICO</t>
  </si>
  <si>
    <t>2492647</t>
  </si>
  <si>
    <t>ASIS JIMENEZ JAIME YAMIL</t>
  </si>
  <si>
    <t>09:17:12</t>
  </si>
  <si>
    <t>71654763</t>
  </si>
  <si>
    <t>JAIME YAMIL ASSIS J</t>
  </si>
  <si>
    <t>PUNTO DE ATENCION MEDELLIN REGIONAL</t>
  </si>
  <si>
    <t>CC 71654763</t>
  </si>
  <si>
    <t>2676508</t>
  </si>
  <si>
    <t>2051131</t>
  </si>
  <si>
    <t>CR 80   97 A 20 INT 301</t>
  </si>
  <si>
    <t>sOLICITUD PAGO DE INCAPACIDADES MEDIANTE DERECHO DE PETICION EIN 255148 EIN 2295641</t>
  </si>
  <si>
    <t>VANEGAS MORENO LUIS EDGAR</t>
  </si>
  <si>
    <t xml:space="preserve">  LUIS EDGAR VANEGAS MORENO</t>
  </si>
  <si>
    <t>17316076</t>
  </si>
  <si>
    <t>CC 17316076</t>
  </si>
  <si>
    <t>FINCA VILLA UNION VEREDA CANDILEJAS</t>
  </si>
  <si>
    <t xml:space="preserve"> Fecha del Inconveniente (Dia/Mes/Año) : 02/06/2023 Lugar del Inconveniente:  OFICINA PRINCIPAL VILLAVICENCIO Persona que lo atendio: NO ME ACUERDO Medio por el que quiere la respuesta:  correspondencia : FINCA VILLA UNION VEREDA CANDILEJAS ..............................................  Resumen de la Queja:  EL DIA 2 DE JUNIO FUE MI HIJA DIANA YULISSA VANEGAS GARCIA A RADICAR UN DERECHO DE PETICION PARA PODER RETIRAR POR VENTANILLA MI INCAPCIDAD PORQUE NO TENGO CUENTA BANCARIA.. A LA FECHA NO HAN DADO RESPUESTA AL CORREO QUE ELLA DIO.. EL DIA 27 DE JUNIO SE CUMPLE LOS DIAS HABILES LEGALES.. DE NO SER ASI ESTARIAN CAUSANDO UN SILENCIO ADMINISTRATIVO.. NECESITO RESPUESTA.. SOY PERSONA DE TERCERA EDAD Y NECESITO EL DINERO PARA SUSTENTO DE MI HOGAR.ENTRE AL PORTAL WEB PERO AUN NO SE REFLEJA NADA.. SOLO LA INCAPACIDAD RADICADA</t>
  </si>
  <si>
    <t>2492882</t>
  </si>
  <si>
    <t>RUGELES VALENCIA MARIA LUISA</t>
  </si>
  <si>
    <t>09:59:56</t>
  </si>
  <si>
    <t>30314469</t>
  </si>
  <si>
    <t>MARIA LUISA RUGELES VALENCIA</t>
  </si>
  <si>
    <t>CC 30314469</t>
  </si>
  <si>
    <t>3234702</t>
  </si>
  <si>
    <t>3178936473</t>
  </si>
  <si>
    <t xml:space="preserve">CARRERA 7 BIS   18 B 31 OFC 302 D </t>
  </si>
  <si>
    <t>afiliado radica dp para pago de incapacidades</t>
  </si>
  <si>
    <t>2492892</t>
  </si>
  <si>
    <t>10:11:28</t>
  </si>
  <si>
    <t>LA NUESTRA SAS  LA NUESTRA SAS</t>
  </si>
  <si>
    <t>LA NUESTRA SAS</t>
  </si>
  <si>
    <t>KR 34 NRO 41 06</t>
  </si>
  <si>
    <t xml:space="preserve">empleador solicita pago de la incapacidad de la trabajadora en mencion </t>
  </si>
  <si>
    <t>2493036</t>
  </si>
  <si>
    <t>RINCON ROZO ALVARO</t>
  </si>
  <si>
    <t>11:39:32</t>
  </si>
  <si>
    <t>DURAN APARICIO SONIA PATRICIA</t>
  </si>
  <si>
    <t>37893593</t>
  </si>
  <si>
    <t>CC 12458439</t>
  </si>
  <si>
    <t>6906751</t>
  </si>
  <si>
    <t>KR 29W    59 02 MANZANARES</t>
  </si>
  <si>
    <t>SOLICITA TRANSCRIPCION DE LAS INCAPACIDADES CONFORME A LOS ESTPULADO EN EL DEC 1429 DEL 29/07/22</t>
  </si>
  <si>
    <t>2493041</t>
  </si>
  <si>
    <t>ACUÑA PRIETO FABIAN</t>
  </si>
  <si>
    <t>11:42:18</t>
  </si>
  <si>
    <t>CC 3267958</t>
  </si>
  <si>
    <t>SOLCIITA TRANSCRIPCION DE INCAPACIDADES CONFORME AL DEC  1427 DE 29/07/22</t>
  </si>
  <si>
    <t>2493289</t>
  </si>
  <si>
    <t>RONDON SANTOS JHON BAIRON</t>
  </si>
  <si>
    <t>12:23:23</t>
  </si>
  <si>
    <t>1005540003</t>
  </si>
  <si>
    <t>GEOSISTEMAS SOLUCIONES INNOVAD</t>
  </si>
  <si>
    <t>OAVILA</t>
  </si>
  <si>
    <t>CC 1005540003</t>
  </si>
  <si>
    <t>6307967</t>
  </si>
  <si>
    <t>FI EL PORVENIR VEREDA LA MESA KM 10 C</t>
  </si>
  <si>
    <t>radican via whatsapp dep or temas de pagos incapacida</t>
  </si>
  <si>
    <t>2489862</t>
  </si>
  <si>
    <t>LUNA BENITEZ NEVER ENRIQUE</t>
  </si>
  <si>
    <t xml:space="preserve">  JUAN ESTEBAN GONZALEZ</t>
  </si>
  <si>
    <t>1037570736</t>
  </si>
  <si>
    <t>CC 78112760</t>
  </si>
  <si>
    <t>CALLE 46 51 15</t>
  </si>
  <si>
    <t xml:space="preserve"> Fecha del Inconveniente (Dia/Mes/Año) : 23/11/2022 Lugar del Inconveniente:  NO Persona que lo atendio: NO Medio por el que quiere la respuesta:  email : bodega-514@hotmail.com ..............................................  Resumen de la Queja:  CORDIAL SALUDO.. SOLICITO EL PAGO DE LA INCAPACIDAD N° 77076 A NOMBRE DE NEVER ENRIQUE LUNA BENITEZ DE 23-11-2022..YA LA CUENTA BANCARIA ESTA RADICADAGRACIAS</t>
  </si>
  <si>
    <t>2489899</t>
  </si>
  <si>
    <t>MORENO SERPA MARTHA MARIA</t>
  </si>
  <si>
    <t>CC 57444610</t>
  </si>
  <si>
    <t xml:space="preserve"> Fecha del Inconveniente (Dia/Mes/Año) : 01/06/2023 Lugar del Inconveniente:  LIQUIDACION DE INCAPACIDAD Persona que lo atendio: 0 Medio por el que quiere la respuesta:  correspondencia : CARRERA 1C 22 58 EDIFICIO BAHIA CENTRO ..............................................  Resumen de la Queja:  TENIENDO EN CUENTA LA RESPUESTA GENERADA EN EL RADICADO DE SOLICITUD DE QUEJA 2407974 INFORMAMOS QUE LAS INCAPACIDADES ANTES MENCIONADAS NO PROCEDEN A SER MAYOR A 180 DIAS.. DEBIDO A QUE LA COLABORADORA ESTUVO MAS DE 1 MES LABORANDO CON NORMALIDAD Y RETOMA SUS INCAPACIDADES EN EL MES DE DICIEMBRE.. POR LO TANTO.. DICHA INCAPACIDAD ES DE ORIGEN INICIAL Y DEBE SER LIQUIDADA POR SU EPS CORRESPONDIENTE.. AGRADECEMOS SEA REMITIDO EL VALOR DEL PAGO DE LA MISMAS.</t>
  </si>
  <si>
    <t>2489917</t>
  </si>
  <si>
    <t>CALL 7A  6E 97 QUINTA ORIENTAL</t>
  </si>
  <si>
    <t xml:space="preserve"> Fecha del Inconveniente (Dia/Mes/Año) : 21/06/2023 Lugar del Inconveniente:  PAGINA WEB Persona que lo atendio: X Medio por el que quiere la respuesta:  email : AYCHELURIBE@GMAIL.COM ..............................................  Resumen de la Queja:  CORDIAL SALUDO. DE ACUERDO A LA RESPUESTA SOLICITUD VO-GA-DGO-2465890-23.. SOLICITO DE MANERA MUY RESPETUOSA EL PAGO DE LAS INCAPACIDADES 9111724-9111701-9123191-9111677</t>
  </si>
  <si>
    <t xml:space="preserve"> POR LA CUAL ME ESTÁN NEGANDO EL PAGO DE DICHAS INCAPACIDADES A LAS CUALES TENGO DERECHO DE ACUERDO AL DECRETO 1804/99 ARTICULO 21 EL CUAL ESTABLECE ¿LOS EMPLEADORES O TRABAJADORES INDEPENDIENTES.. Y PERSONAS CON  CAPACIDAD DE PAGO .. TENDRÁN DERECHO A SOLICITAR EL REEMBOLSO O PAGO DE LA INCAPACIDAD O ENFERMEDAD GENERAL O LICENCIA DE MATERNIDAD.. SIEMPRE QUE AL MOMENTO DE LA SOLICITUD O DURANTE LA INCAPACIDAD O LICENCIA.. SE ENCUENTREN CUMPLIENDO CON LAS SIGUIENTES REGLAS:¿- HABER CANCELADO EN FORMA COMPLETA SUS COTIZACIONES COMO EMPLEADOR DURANTE EL AÑO ANTERIOR A LA FECHA DE SOLICITUD¿¿-LOS PAGOS DEBERÁN HABERSE EFECTUADO EN FORMA OPORTUNA POR LO MENOS DURANTE (4) MESES DE LOS SEIS (6) MESES ANTERIORES A LA FECHA DE CAUSACIÓN DEL DERECHO¿POR LO TANTO AGRADEZCO UNA PRONTA Y POSITIVA RESPUESTA AL RESPECTO. </t>
  </si>
  <si>
    <t>2490793</t>
  </si>
  <si>
    <t>PRODUCTOS CLINICOS LTDA</t>
  </si>
  <si>
    <t xml:space="preserve">  PRODUCTOS CLINICOS LTDA</t>
  </si>
  <si>
    <t>NT 900169174</t>
  </si>
  <si>
    <t>5897515</t>
  </si>
  <si>
    <t>2 5 AUTOP MEDELLIN PORTO SABANA 80 BOG 140</t>
  </si>
  <si>
    <t xml:space="preserve"> Fecha del Inconveniente (Dia/Mes/Año) : 16/06/2023 Lugar del Inconveniente:  OFICINA  Persona que lo atendio: NINGUNA  Medio por el que quiere la respuesta:  email : mg@intersurgical.co ..............................................  Resumen de la Queja:  RECIBIMOS RESPUESTA SOLICITUD VO-GA-DGO-2477556-23 --  HEMOS RADICADO EN FISICO Y AL CORREO DOCUMENTO.SOPORTE@NUEVAEPS.COM.CO .. EL PASADO 10 DE JUNIO SE RADICO EN FÍSICO LOS REPORTES DETALLADOS DE INCAPACIDADES ENTRE ENERO 2022 A MAYO 2023.. QUE LA  EPS SURA NOS HACE ENTREGA COMO EMPRESA ¿EPS SURA ES AL EPS ANTERIOR DE LA SRA. DIANA CAROLINA GALLEGO CC 1144138818EN ESTOS CERTIFICADOS SE EVIDENCIA QUE LOS DÍAS DE INCAPACIDAD EN ESTOS PERIODOS NO SUPERARON LOS 2 DÍAS. CON LO ANTERIOR SOLICITAMOS FAVOR LA VALIDACIÓN DE LA INCAPACIDAD NO 8789373 PARA RECONOCIMIENTO Y PAGO. SE ENVÍA NUEVAMENTE  LA SOLICITUD DE VALIDACIÓN AL EMAIL DOCUMENTO.SOPORTE@NUEVAEPS.COM.CO  DE ACUERDO A LA INDICACIÓN DE LA RESPUESTA SOLICITUD VO-GA-DGO-2477556-23 - SIN EMBARGO LA RESPUESTA ES ESTIMADO USUARIO: DE ACUERDO CON SU SOLICITUD LE INFORMAMOS QUE NO ES POSIBLE LLEVAR A CABO SU REQUERIMIENTO POR ESTE CANAL.. POR LO ANTERIOR Y TENIENDO EN CUENTA LA INFORMACIÓN ENVIADA LO INVITAMOS A REALIZAR SU CONSULTA POR MEDIO DE LA LÍNEA NACIONAL DE ATENCIÓN DE NUEVA EPS.. PARA QUE SE LE PUEDA BRINDAR MAYOR INFORMACIÓN Y VALIDAR SU REQUERIMIENTO.Y POR VIA TELEFONICA NOS DICEN QUE DEBEMOS RADICAR MEDIANTE EL CORREO ES DE SUMA URGENCIA PARA LA COMPAÑIA LA SOLUCION FRENTE AL PAGO DE ESTA INCAPACIDAD QUEDAMOS ATENTOS DIANA MARCELA GARZON B.CONTABILIDADINTERSURGICAL (COLOMBIA)C: +57 318 7855173T: +57 1 589 7515WWW.INTERSURGICAL.COM</t>
  </si>
  <si>
    <t>2490796</t>
  </si>
  <si>
    <t xml:space="preserve"> Fecha del Inconveniente (Dia/Mes/Año) : 18/05/2023 Lugar del Inconveniente:  OFICINA  Persona que lo atendio: NINGUNA  Medio por el que quiere la respuesta:  email : mg@intersurgical.co ..............................................  Resumen de la Queja:  EL DIA 18 DE MAYO SE RADICO LA LICENCIA DE MATERNIDAD DE LA SRA DIANA CAROLINA GALLEGO CC 1144138818 .. BAJO EL NUMERO DE RADICADO 500228. A LA FECHA NO HEMSO TENIDO RESPUESTA Y SE HA VALIDADO POR EL PORTAL Y LA LICENCIA AUN NO ESTA DISPONIBLE . SOLICITAMOS POR FAVOR INFORMARNOS EN QUE PROCESO SE ENCUENTRA. GRACIAS DIANA MARCELA GARZON B.CONTABILIDADINTERSURGICAL (COLOMBIA)C: +57 318 7855173T: +57 1 589 7515WWW.INTERSURGICAL.COM</t>
  </si>
  <si>
    <t>2490807</t>
  </si>
  <si>
    <t>PATIÑO SALAZAR HUMBERTO</t>
  </si>
  <si>
    <t xml:space="preserve">  EMPRESA CORTA DISTANCIA</t>
  </si>
  <si>
    <t>890500388</t>
  </si>
  <si>
    <t>CC 13445415</t>
  </si>
  <si>
    <t>6019145056</t>
  </si>
  <si>
    <t>CARRERA 6 529 CENTRO</t>
  </si>
  <si>
    <t xml:space="preserve"> Fecha del Inconveniente (Dia/Mes/Año) : 10/05/2023 Lugar del Inconveniente:  OFICINA Persona que lo atendio: POR EL PORTAL Medio por el que quiere la respuesta:  correspondencia : CARRERA 6 529 CENTRO ..............................................  Resumen de la Queja:  BUENOS DIAS.. PO TERCERA VEZ SOLICITO SE DE TRAMITE AL PAGO DE INCAPACIDAD NUMERO  8847281 Y 8677811.. LAS CUALES NO HAN SIDO RECONOCIDAS POR LA NUEVA EPS.. CORRESPONDIENTE AL SEÑOR HUMBERTO PATIÑO SALAZAR.. C.C. 13445415.. QUIEN SALIO PENSIONADO POR VEJEZ Y NO POR INVALIDEZ.. SU CALIFICACION NO LE DIO PARA LOGRAR ESA PENSION.. POR TANTO ES UN DERECHO QUE LE CANCELEN ESTA PRESTACION.</t>
  </si>
  <si>
    <t>2490864</t>
  </si>
  <si>
    <t>ROMAN DE REMMES LILIAMS</t>
  </si>
  <si>
    <t xml:space="preserve">  EMPLEOS ARCHIPIELAGO SAS</t>
  </si>
  <si>
    <t>827000109</t>
  </si>
  <si>
    <t>CC 41702666</t>
  </si>
  <si>
    <t>5129851</t>
  </si>
  <si>
    <t>AV COSTA RICA EDIFICIO PRONTA</t>
  </si>
  <si>
    <t xml:space="preserve"> Fecha del Inconveniente (Dia/Mes/Año) : 21/06/2023 Lugar del Inconveniente:  SAN ANDRES ISLA Persona que lo atendio: VIA WEB Medio por el que quiere la respuesta:  email : nomina@empleosarchipielago.com ..............................................  Resumen de la Queja:  INCAPACIDAD 8710540 - 8710706 A NOMBRE DE PEDRO PABLO TOLOZA RANGEL C.C 91322391 AUN NO HAN SIDO SUBIDAS PARA PODER REALIZAR EL RECOBRO </t>
  </si>
  <si>
    <t>2490911</t>
  </si>
  <si>
    <t>JIMENEZ MORA GUSTAVO ADOLFO</t>
  </si>
  <si>
    <t xml:space="preserve">  PROYECTOS ENERGETICOS SAS</t>
  </si>
  <si>
    <t>900542835</t>
  </si>
  <si>
    <t>CC 1069262010</t>
  </si>
  <si>
    <t>6019266294</t>
  </si>
  <si>
    <t>CALLE78A99B51</t>
  </si>
  <si>
    <t xml:space="preserve"> Fecha del Inconveniente (Dia/Mes/Año) : 20/06/2023 Lugar del Inconveniente:  NUEVA EPS Persona que lo atendio: GARCES SOTO JUAN EDUARDO Medio por el que quiere la respuesta:  email : rrhhg8@gmail.com ..............................................  Resumen de la Queja:  CORDIAL SALUDO.. CON LA PRESENTE.. SOLICITO VALIDACION DE LAS INCAPACIDADES QUE SE HAN TRANSCRITO A NUESTRO TRABAJADOR DE ACUERDO CON EL DECRETO 2463 DE 2001.. EN EL CASO QUE LA INCAPACIDAD SUPERE LOS 180 DÍAS Y HASTA 360 DÍAS.. ESTANDO EMITIDO EL CONCEPTO MÉDICO EXPEDIDO POR LA EPS SOBRE CONCEPTO FAVORABLE DE  REHABILITACIÓN.. DEBE SER LA ADMINISTRADORA DE FONDO DE PENSIONES LA QUE SE RESPONSABILICE DEL PAGO DEL SALARIO AL TRABAJADOR EN EL MONTO QUE VENÍA RECIBIENDO POR PARTE DE LA EPS.. ES DECIR.. 50% DEL SALARIO. QUEDO ATENTA A LA SOLUCION..ATENTAMENTE..SUBGERENTE</t>
  </si>
  <si>
    <t>2491043</t>
  </si>
  <si>
    <t xml:space="preserve"> Fecha del Inconveniente (Dia/Mes/Año) : 21/06/2023 Lugar del Inconveniente:  INCAPACIDADES Persona que lo atendio: N/A Medio por el que quiere la respuesta:  email : ascarmenia1@gmail.com ..............................................  Resumen de la Queja:  BUENAS TARDES.. EL DIA DE HOY NOS LLEGA RESPUESTA DE LA PQR 2478415-23 EN LA CUAL NOS INDICAN QUE LA INCAPACIDAD #9110606 QUE INICIA EL 28/04/2023 Y FINALIZA EL 27/05/2023 NO PROCEDE A PAGO YA QUE SE INDICA EN LA MISMA QUE NO SE HA CAUSADO EL PAGO DE PERIODO 06/2023.. PERO ES DE TENER EN CUENTA QUE:1.NOVALUZ COMERCIALIZADORA ES UNA EMPRESA POR LO TANTO PAGA MES VENCIDO.. LO QUE INDICA QUE EN EL MES DE JUNIO SE PAGA EL PERIODO DE 05/2023.. EL CUAL YA SE PAGO BAJO LA PLANILLA #26694771 EL 07 DE JUNIO.2.EN LA RESPUESTA A LA PQR SE NOS INDICA QUE PARA PROCEDER AL PAGO DE LA INCAPACIDAD O LICENCIA ES NECESARIO REALIZAR EL PAGO DEL PERIODO EN QUE OCURRIO LA INCAPACIDAD.. POR LO TANTO ES ASÍ COMO SE HIZO LA INCAPACIDAD COMIENZA EN EL MES DE ABRIL Y FINALIZA EN EL MES DE MAYO (PERIODO EL CUAL YA ESTA PAGADO).ES POR ELLO QUE SOLICITAMOS AMABLEMENTE CONTINUAR CON EL PROCESO DE RECONOCIMIENTO YA QUE NO EXISTE UN MOTIVO VÁLIDO PARA LA NEGACIÓN DE LA YA MENCIONADA.QUEDAMOS ATENTOS.. FELIZ TARDE.</t>
  </si>
  <si>
    <t>FUNDACION CARDIO INFANTIL</t>
  </si>
  <si>
    <t>15:13:09</t>
  </si>
  <si>
    <t>FUNDACION CARDI  FUNDACION CARDIO INFANTIL</t>
  </si>
  <si>
    <t>860035992</t>
  </si>
  <si>
    <t>NT 860035992</t>
  </si>
  <si>
    <t>6672727</t>
  </si>
  <si>
    <t>calle 163  13b 60</t>
  </si>
  <si>
    <t>2491147</t>
  </si>
  <si>
    <t xml:space="preserve"> Fecha del Inconveniente (Dia/Mes/Año) : 26/04/2023 Lugar del Inconveniente:  LICENCIA DE MATERNIDAD  Persona que lo atendio: LICENCIA DE MATERNIDAD  Medio por el que quiere la respuesta:  email : jucly.99@gmail.com ..............................................  Resumen de la Queja:  CORDIAL SALUDOSOLICITO INFORMACIÓN DE LA CONSIGNACIÓN LICENCIA DE MATERNIDAD.DEBIDO A QUE LA FECHA DE MATERNIDAD FUE EN ABRIL Y HASTA LA FECHA NO ME HAN CONSIGNADO </t>
  </si>
  <si>
    <t>2491317</t>
  </si>
  <si>
    <t>CAMACHO HIGINIO</t>
  </si>
  <si>
    <t xml:space="preserve">  CAMACHO HIGINIO</t>
  </si>
  <si>
    <t>NT 91205799</t>
  </si>
  <si>
    <t>3115302437</t>
  </si>
  <si>
    <t>CRA 18 18 30</t>
  </si>
  <si>
    <t xml:space="preserve"> Fecha del Inconveniente (Dia/Mes/Año) : 21/06/2023 Lugar del Inconveniente:  BUCARAMANGA Persona que lo atendio: PORTAL EPS Medio por el que quiere la respuesta:  correspondencia : CRA 18 18 30 ..............................................  Resumen de la Queja:  BUEN DIA.. SOLICITO INFORMACIÓN SOBRE EL RECONOCIMIENTO ECONÓMICO DE LA INCAPACIDAD DEL 19/07/2021 AL 23/07/2021 DEL SR JORGE MIGUEL TORRADO RUIZ CC 1065245690.. QUIEN TRABAJÓ CON NOSOTROS. LA INCAPACIDAD SE RADICO EN LA OFICINA ADMINISTRATIVA EL DÍA 29/07/2021 #EIN2609896.. COMO EL TRABAJADOR YA NO SE ENCUENTRA ACTIVO NO ME DEJA DESCARGAR EL SOPORTE DE INCAPACIDAD Y DENTRO DE LOS PAGOS REALIZADOS POR LA NUEVA EPS NO APARECE ESTE RECONOCIMIENTO.</t>
  </si>
  <si>
    <t>2492038</t>
  </si>
  <si>
    <t>05/07/2023</t>
  </si>
  <si>
    <t>SAAVEDRA BASALLO FERNEY</t>
  </si>
  <si>
    <t>06:23:37</t>
  </si>
  <si>
    <t>NA  CARBONES C Y C SAS</t>
  </si>
  <si>
    <t>901247961</t>
  </si>
  <si>
    <t>CARBONES C Y C SAS</t>
  </si>
  <si>
    <t>CC 1002604979</t>
  </si>
  <si>
    <t>3115172976</t>
  </si>
  <si>
    <t>VDA FIRITA PENA ARRIBA FI GRANADILLOS</t>
  </si>
  <si>
    <t>GUSTAVO CASAS CASAS.. mayor de edad.. identificado con cédula deciudadanía CC No. 3.048.892.. actuando en calidad de Representante Legal de laempresa CARBONES CYC SAS.. identificada con NIT No. 901.247.961 - 2.. condomicilio en el Municipio de Ráquira (Boyacá).. actuando en calidad deEMPLEADOR del señor.. FERNEY SAAVEDRA BESALLO.. mayor de edad..identificado con la cédula de ciudadanía No 1.002.604.979.. por medio delpresente escrito me permito solicitarles que de manera inmediata se proceda arealizar el pago de las siguientes incapacidades reconocidas en favor deltrabajador</t>
  </si>
  <si>
    <t>Número de incapacidad 0008257188Fecha de inicio de incapacidad 29 de agosto de 2022Fecha de terminación de incapacidad 27 de septiembre de 2022Número de incapacidad 0008622776Fecha de inicio de incapacidad: 10 de agosto de 2022Fecha de terminación de incapacidad: 28 de agosto de 2022.Número de incapacidad: 0008622772Fecha de inicio de incapacidad: 28 de octubre de 2022Fecha de terminación de incapacidad: 6 de noviembre de 2022.Número de incapacidad: 0008531822Fecha de inicio de incapacidad: 7 de noviembre de 2022Fecha de terminación de incapacidad:6 de diciembre de 2022</t>
  </si>
  <si>
    <t>CONCESION ALTO MAGDALENA SAS</t>
  </si>
  <si>
    <t xml:space="preserve">  CONCESION ALTO MAGDALENA SAS</t>
  </si>
  <si>
    <t>900745219</t>
  </si>
  <si>
    <t>NT 900745219</t>
  </si>
  <si>
    <t>7657331</t>
  </si>
  <si>
    <t>CALLE 106 57 23</t>
  </si>
  <si>
    <t xml:space="preserve"> Fecha del Inconveniente (Dia/Mes/Año) : 05/12/2021 Lugar del Inconveniente:  BOGOTA  Persona que lo atendio: INCAPACIDADES Medio por el que quiere la respuesta:  email : LJIMENEZ@ALTOMAGDALENA.COM.CO ..............................................  Resumen de la Queja:  BUENOS DIASREQUERIMOS INFORMACION DE PAGO O MOTIVO POR EL CUAL NO HAN PAGADO LA INCAPACIDAD DEL SEÑOR JOSE LUIS PEREZ SAMPER CC1005777011.. LA CUAL APARECE ENB ESTADO TRANSCRITA Y SIN PAGO.</t>
  </si>
  <si>
    <t>2492114</t>
  </si>
  <si>
    <t>CONDOMINIO LA TOMA PROPIEDAD HORIZONTAL</t>
  </si>
  <si>
    <t>08:29:26</t>
  </si>
  <si>
    <t>SERRANO CALDERON GLORIA INES</t>
  </si>
  <si>
    <t>26458409</t>
  </si>
  <si>
    <t>NT 900168493</t>
  </si>
  <si>
    <t>8575416</t>
  </si>
  <si>
    <t>CL 15 5 111 AP 301A</t>
  </si>
  <si>
    <t>representante legal .. solicita se realice .. reliquidacion de las incapacidades cobradas en sistema .. ya que tenian una cuenta bancaria erronea .. (el dia de hoy se envia por formulario el cambio de la nueva cuenta).</t>
  </si>
  <si>
    <t>2493363</t>
  </si>
  <si>
    <t>CELIS RAMIREZ ANGELICA MARIA</t>
  </si>
  <si>
    <t>13:14:46</t>
  </si>
  <si>
    <t>1091182490</t>
  </si>
  <si>
    <t>CC 1091182490</t>
  </si>
  <si>
    <t>5897643</t>
  </si>
  <si>
    <t>AVEAVENIDA 11B NUMERO 8A 36 APARTAMENTO 1 SAN</t>
  </si>
  <si>
    <t>Usuario solicita reliquidacion de licencia de maternidad como cotizante independiente.</t>
  </si>
  <si>
    <t>MEJIA RUDA ADRIANA ESTEFANIA</t>
  </si>
  <si>
    <t>15:52:56</t>
  </si>
  <si>
    <t>ss  LIDERAZGO ADMINISTRATIVO</t>
  </si>
  <si>
    <t>83200402</t>
  </si>
  <si>
    <t>CC 1072700752</t>
  </si>
  <si>
    <t>ssss</t>
  </si>
  <si>
    <t xml:space="preserve">se acerca mensajeria radicando dp por pago de incapacidades de sus empleados </t>
  </si>
  <si>
    <t>AGROPECUARIA LUPAS S. A. S</t>
  </si>
  <si>
    <t>08:06:06</t>
  </si>
  <si>
    <t>LUPAS  AGROPECUARIA LUPAS S. A. S</t>
  </si>
  <si>
    <t>901499806</t>
  </si>
  <si>
    <t>NT 901499806</t>
  </si>
  <si>
    <t>8913550</t>
  </si>
  <si>
    <t>KR 23 62 39 P12</t>
  </si>
  <si>
    <t xml:space="preserve">EMPRESA QUE NO HA PODIDO REALIZAR EL COBRO DE LA INCAPACIDADES DE SUS EMPLEADOS YA QUE CUANDO LAS VA A MARCAR PARA COBRARLAS ESTAS NO LO PERMITEN LA EMPRESA ANEXA PANTALLAZOS DONDE DEMUESTRA QUE EL SISTEMA NO LE PERMITE COBRAR </t>
  </si>
  <si>
    <t>2485405</t>
  </si>
  <si>
    <t>FLORES AURORA S.A C.I.</t>
  </si>
  <si>
    <t>11:39:06</t>
  </si>
  <si>
    <t xml:space="preserve"> AURORA S.A C.I  FLORES AURORA S.A C.I.</t>
  </si>
  <si>
    <t>860521813</t>
  </si>
  <si>
    <t>JACASASBUENA</t>
  </si>
  <si>
    <t>NT 860521813</t>
  </si>
  <si>
    <t>7441904</t>
  </si>
  <si>
    <t>CARRERA 13 NO 90 36 OFIC 201</t>
  </si>
  <si>
    <t>Buen día..Empleador solicita que se genere informaicón de pago de incapacidades de los usuariios en mención en el anexo...Se suminsistra desde oficina detalle de las incapacidades pagas y sin reconocimiento para que contraverifiquen</t>
  </si>
  <si>
    <t xml:space="preserve"> sin embargo insisten en que se radique porqu hay unos usaurios que han sido devueltos por tema de interrupcipon de prorrogas...Gracias</t>
  </si>
  <si>
    <t>14:39:01</t>
  </si>
  <si>
    <t>ACERIAS PAZ DEL  ACERIAS PAZ DEL RIO SA</t>
  </si>
  <si>
    <t xml:space="preserve"> 7730200</t>
  </si>
  <si>
    <t xml:space="preserve"> calle 100  13 21</t>
  </si>
  <si>
    <t>2485763</t>
  </si>
  <si>
    <t>RESTREPO MUÑETON JOBANY DE JESUS</t>
  </si>
  <si>
    <t>14:54:42</t>
  </si>
  <si>
    <t>71451098</t>
  </si>
  <si>
    <t>EXPLOTACIONES GOLD SAS</t>
  </si>
  <si>
    <t>CC 71451098</t>
  </si>
  <si>
    <t>3102126690</t>
  </si>
  <si>
    <t>4440330</t>
  </si>
  <si>
    <t>CLLLA MADRE 58 42</t>
  </si>
  <si>
    <t>2481260</t>
  </si>
  <si>
    <t>SISTEMAS ESPECIALES DE CONSTRUCCION S.A.S.</t>
  </si>
  <si>
    <t xml:space="preserve">  SISTEMAS ESPECIALES DE CONSTRU</t>
  </si>
  <si>
    <t>830104063</t>
  </si>
  <si>
    <t>NT 830104063</t>
  </si>
  <si>
    <t>2266230</t>
  </si>
  <si>
    <t>CL 120 70D 98</t>
  </si>
  <si>
    <t xml:space="preserve"> Fecha del Inconveniente (Dia/Mes/Año) : 14/06/2023 Lugar del Inconveniente:  NO APLIC Persona que lo atendio: NO APLICA Medio por el que quiere la respuesta:  correspondencia : CL 120 70D 98 ..............................................  Resumen de la Queja:  BUENOS DIAS.. SOLICITAMOS RECONOCER LAS SIGUIENTES INCAPACIDADES TRANSCRITAS.CC 1121707075JHANSEL TAFUR 918493230/05/202331/05/202320CC 91347444JOSE LEAL BAYONA91093579/05/202310/05/202320CC 7363057EUDES ARIEL SOGAMOSO CASTAÑEDA882428216/02/202317/02/202320CC 1057578787SEGUNDO HORACIO AVELLA BELTRAN85982128/12/20226/01/2023300CC 1057578787SEGUNDO HORACIO AVELLA BELTRAN854192218/11/20227/12/2022200CC 1057578787SEGUNDO HORACIO AVELLA BELTRAN854190215/11/202217/11/202230CC 1057578787SEGUNDO HORACIO AVELLA BELTRAN84838949/11/202210/11/202220CC 91347444JOSE LEAL BAYONA84597851/11/20222/11/202220CC 1074134491YEISON JAVIER VELASQUEZ HERNANDEZ807507611/07/202211/07/202210CC 1016035571JOHN ESTEBAN RODRIGUEZ ROMERO79518384/06/20225/06/202220CC 1006865654HENRY MIGUEL MARTINEZ CASAS771767615/02/202219/02/202250CC 8075493GILDARDO BAILARIN CARUPIA76244285/02/20227/02/202230CC 1072395144MIGUEL ANGEL VELASQUEZ GARCIA756903625/01/202226/01/202220CC 1072396139NATALIA YOJANA VELASQUEZ GARCIA75346647/01/20229/01/202230CC 1124191296ESNEIDER OLAYA GRISALES76249344/01/20227/01/202240CC 18969668EDWAR GUILLEN CAAMAÑO738863824/11/202125/11/202120CC 1039678211JAIDER ALEJANDRO LOPEZ OROZCO738333220/11/202121/11/202120CC 1039704843FABIAN ANDRES AMAYA CHAVERRA734634131/08/20212/09/202130CC 1052992483YASALDIS PINEDA PINEDA734181121/08/202123/08/202130CC 1046954297GUSTAVO ANDRES ESPINAL USUGA710216617/06/202119/06/202130CC 1152218413MICHAEL STEVEN CAÑAS GOMEZ734675127/04/20211/05/202150CC 1098386652BRAYAN DUARTE PANTALEON65924159/02/202110/02/202120CC 1039698553SERGIO ANDRES LOPEZ CORREA667648721/12/202027/12/202070CC 1001661217DAVID GONZALEZ RENDON638573930/10/20203/11/202050CC 7363057EUDES ARIEL SOGAMOSO CASTAÑEDA628076417/07/202019/07/202030CC 1091371439DANIEL CAMILO ROA MELO611245113/07/202013/07/202010CC 1092387787YAIR ELIAS LEON PEREZ60933443/07/20204/07/202020GRACIAS</t>
  </si>
  <si>
    <t>2481797</t>
  </si>
  <si>
    <t>LIME SA ESP</t>
  </si>
  <si>
    <t>14:13:26</t>
  </si>
  <si>
    <t>LIME SA ESP  LIME SA ESP</t>
  </si>
  <si>
    <t>830123461</t>
  </si>
  <si>
    <t>NT 830123461</t>
  </si>
  <si>
    <t xml:space="preserve"> 4172300</t>
  </si>
  <si>
    <t>CRA 62  19 04 INT 4</t>
  </si>
  <si>
    <t>empresa solicita la verificacion de incapacidades relacionadas en documneto adjunto  favor verificar solucitud</t>
  </si>
  <si>
    <t>CONSTRUCTORA COLPATRIA</t>
  </si>
  <si>
    <t>10:19:57</t>
  </si>
  <si>
    <t>CONSTRUCTORA CO  CONSTRUCTORA COLPATRIA</t>
  </si>
  <si>
    <t>860058070</t>
  </si>
  <si>
    <t>NT 860058070</t>
  </si>
  <si>
    <t>6439080</t>
  </si>
  <si>
    <t>KR 54 A 127 A 45 BR NIZA CORDOBA</t>
  </si>
  <si>
    <t xml:space="preserve">Resumen: Con base en las consideraciones relacionadas en el oficio.. como empleador se permitten solicitar al pago de auxilio económici derivadi de las incapacidades </t>
  </si>
  <si>
    <t>GRUPO EMPRESARIAL EN LINEA S.A.</t>
  </si>
  <si>
    <t>GRUPO EMPRESARI GRUPO EMPRESARI GRUPO EMPRESARIAL EN LINEA S.A</t>
  </si>
  <si>
    <t>830111257</t>
  </si>
  <si>
    <t>GRUPO EMPRESARIAL EN LINEA S.A</t>
  </si>
  <si>
    <t>NT 830111257</t>
  </si>
  <si>
    <t xml:space="preserve"> 37888888</t>
  </si>
  <si>
    <t xml:space="preserve">  37888888</t>
  </si>
  <si>
    <t xml:space="preserve"> AV  DORADO 69 D -91 P 7 </t>
  </si>
  <si>
    <t xml:space="preserve">VALIDACION  DEL  ESTADO  DE LAS INCAPACIDADES RELACIONADA EN LA CARTA </t>
  </si>
  <si>
    <t>2483306</t>
  </si>
  <si>
    <t xml:space="preserve"> Fecha del Inconveniente (Dia/Mes/Año) : 15/06/2023 Lugar del Inconveniente:  PRESTACIONES ECONOMICAS Persona que lo atendio: PRESTACIONES ECONOMICAS Medio por el que quiere la respuesta:  email : gestionoperativa3@recobroscolombia.com ..............................................  Resumen de la Queja:  SE SOLICITA INFROMACION SOBRE EL ESTADO Y FECHA DE PAGO DE LAS INCAPACIDADES RELACIONADAS CC:32736459NRO RDO:60183004/05/202018/05/2020CC:32736459NRO RDO:60987416/07/20208/07/2020CC:79427095NRO RDO:68974708/06/202121/06/2021CC:79427095NRO RDO:693938522/06/20215/07/2021CC:79427095NRO RDO:69945766/07/202131/07/2021CC:79427095NRO RDO:70742741/08/202115/08/2021CC:79427095NRO RDO:711355316/08/202130/08/2021CC:79427095NRO RDO:714679931/08/202114/09/2021CC:79427095NRO RDO:718906415/09/202120/09/2021CC:79427095NRO RDO:723414730/09/202114/10/2021CC:79427095NRO RDO:728012015/10/202129/10/2021CC:79427095NRO RDO:732813130/10/202113/11/2021CC:79427095NRO RDO:736600614/11/202128/11/2021CC:79427095NRO RDO:740257029/11/202113/12/2021CC:79427095NRO RDO:743374314/12/202128/12/2021CC:79427095NRO RDO:747385029/12/202112/01/2022CC:79427095NRO RDO:779048513/04/202227/04/2022</t>
  </si>
  <si>
    <t>2483312</t>
  </si>
  <si>
    <t xml:space="preserve"> Fecha del Inconveniente (Dia/Mes/Año) : 15/06/2023 Lugar del Inconveniente:  PRESTACIONES ECONOMICAS Persona que lo atendio: PRESTACIONES ECONOMICAS Medio por el que quiere la respuesta:  email : gestionoperativa3@recobroscolombia.com ..............................................  Resumen de la Queja:  SE SOLICITA INFROMACION SOBRE EL ESTADO Y FECHA DE PAGO DE LAS INCAPACIDADES RELACIONADASCC:79427095NRO RDO:782810528/04/202212/05/2022CC:79427095NRO RDO:787747813/05/202227/05/2022CC:79427095NRO RDO:794424628/05/202212/06/2022CC:79427095NRO RDO:798170613/06/202227/06/2022CC:79427095NRO RDO:803122828/06/202212/07/2022CC:10756208820NRO RDO:807993912/07/202216/07/2022CC:39542980NRO RDO:838094119/09/20228/10/2022CC:79427095NRO RDO:834864926/09/20229/10/2022CC:79427095NRO RDO:838968111/10/202225/10/2022CC:79427095NRO RDO:843633526/10/20224/11/2022CC:79427095NRO RDO:84905455/11/20226/11/2022CC:79427095NRO RDO:84785097/11/202221/11/2022CC:79427095NRO RDO:852827222/11/20221/12/2022CC:79427095NRO RDO:85840684/12/202213/12/2022CC:79427095NRO RDO:861131014/12/202223/12/2022CC:79427095NRO RDO:864883624/12/20222/01/2023</t>
  </si>
  <si>
    <t>2483684</t>
  </si>
  <si>
    <t xml:space="preserve"> Fecha del Inconveniente (Dia/Mes/Año) : 15/06/2023 Lugar del Inconveniente:  PRESTACIONES ECONOMICAS Persona que lo atendio: PRESTACIONES ECONOMICAS Medio por el que quiere la respuesta:  email : gestionoperativa3@recobroscolombia.com ..............................................  Resumen de la Queja:  SE SOLICITA INFROMACION SOBRE EL ESTADO Y FECHA DE PAGO DE LAS INCAPACIDADES RELACIONADASCC:79427095NRO RDO:86771453/01/202312/01/2023CC:79427095NRO RDO:872089513/01/202322/01/2023CC:79427095NRO RDO:873957023/01/20231/02/2023CC:79427095NRO RDO:87777842/02/202311/02/2023CC:79427095NRO RDO:881988612/02/202321/02/2023CC:79427095NRO RDO:884441122/02/20238/03/2023CC:1005860637NRO RDO:913133924/02/202326/02/2023CC:79427095NRO RDO:89029839/03/202323/03/2023CC:79427095NRO RDO:896886524/03/20237/04/2023CC:1098710869NRO RDO:910558530/03/20231/04/2023CC:79427095NRO RDO:89996738/04/202322/04/2023CC:9993243NRO RDO:910667911/04/202313/04/2023CC:39542908NRO RDO:904162520/04/202322/04/2023CC:79427095NRO RDO:906867623/04/20237/05/2023</t>
  </si>
  <si>
    <t>2490847</t>
  </si>
  <si>
    <t>PROSEGUR VIGILANCIA Y SEGURIDAD PRIVADA LTDA</t>
  </si>
  <si>
    <t>11:46:42</t>
  </si>
  <si>
    <t>PROSEGUR VIGILA PROSEGUR VIGILA PROSEGUR VIGILANCIA Y SEGURIDA</t>
  </si>
  <si>
    <t>890401802</t>
  </si>
  <si>
    <t>NT 890401802</t>
  </si>
  <si>
    <t>AV AMERICAS 42 25</t>
  </si>
  <si>
    <t>Solicitud para transcripcion.. liquidacion y pago de incapscidad asegurada CC 60388145 FRANCO DUARTE AMELIA MARIA</t>
  </si>
  <si>
    <t>2490852</t>
  </si>
  <si>
    <t>BRITISH AMERICAN TOBACCO COLOMBIA S.A.S</t>
  </si>
  <si>
    <t>11:47:45</t>
  </si>
  <si>
    <t>BRITISH AMERICA  BRITISH AMERICAN TOBACCO COLOM</t>
  </si>
  <si>
    <t>900462511</t>
  </si>
  <si>
    <t>BRITISH AMERICAN TOB</t>
  </si>
  <si>
    <t>NT 900462511</t>
  </si>
  <si>
    <t>3157268932</t>
  </si>
  <si>
    <t>no informa</t>
  </si>
  <si>
    <t>Buenos días radica derecho de petición solicitando el pago de incapacidades de algunos empleados solicita se le notifique al correo medicina_laboral@bat.com o al cel. 3157268932. Gracias</t>
  </si>
  <si>
    <t>2487998</t>
  </si>
  <si>
    <t>GRISALES  GLORIA AIDE</t>
  </si>
  <si>
    <t>12:48:41</t>
  </si>
  <si>
    <t>NA  AIRES INTIMOS SAS</t>
  </si>
  <si>
    <t>900674275</t>
  </si>
  <si>
    <t>AIRES INTIMOS SAS</t>
  </si>
  <si>
    <t>CC 43821157</t>
  </si>
  <si>
    <t>CARRERA 66 NUMERO 52 B 21 SEGUNDO PISO BARRIO</t>
  </si>
  <si>
    <t>Me dirijo a ustedes en calidad de REPRESENTANTE LEGAL de AIRES ÍNTIMOSS. A. S... sociedad distinguida con NIT 900.674.275-5 (“la sociedad”).. para REMITIRla CERTIFICACIÓN de INCAPACIDADES por ENFERMEDAD GENERAL de laentonces EMPLEADA (Ex-Empleada) y AFILIADA señora GLORIA AIDEGRISALES.. identificada con cédula de ciudadanía 43.821.157 (“la afiliada”).. y.. porlo mismo.. SOLICITAR el PAGO de las INCAPACIDADES por ENFERMEDADGENERAL de la misma AFILIADA por cuanto NUEVA E. P. S. NO ha procedido nia su reconocimiento.. conforme a las siguientes consideraciones y a los siguientesfundamentos que a continuación exponemos.</t>
  </si>
  <si>
    <t>2493512</t>
  </si>
  <si>
    <t>14:46:11</t>
  </si>
  <si>
    <t>incub  INCUBADORA SANTANDER SA</t>
  </si>
  <si>
    <t xml:space="preserve"> 6569/8989</t>
  </si>
  <si>
    <t xml:space="preserve"> CRA 56FF</t>
  </si>
  <si>
    <t xml:space="preserve">RADICAN D P EL EMPLEADOR DICE QUE LE CORRESPONDE A NUEVA PAGAR INCAPACIDADES QUE AL FONDO DE PENSIONES NO POR LOS DIAS QUE TEIENE .. EXIGE SE RADIQUE </t>
  </si>
  <si>
    <t>2493578</t>
  </si>
  <si>
    <t>HIGUITA ARIAS HENRY ANTONIO</t>
  </si>
  <si>
    <t>15:27:34</t>
  </si>
  <si>
    <t>71949791</t>
  </si>
  <si>
    <t>PLANTACIONES RIOGRANDE SAS ZOM</t>
  </si>
  <si>
    <t>CC 71949791</t>
  </si>
  <si>
    <t>3122596</t>
  </si>
  <si>
    <t>3105416353</t>
  </si>
  <si>
    <t>CRA 20 N 77 43</t>
  </si>
  <si>
    <t>afiliado solicita informacion del por que no le han pagado algunas incapacidades. requiere el pago de las faltantes.Muchas gracias.</t>
  </si>
  <si>
    <t>2493598</t>
  </si>
  <si>
    <t>JAIMES VERA PEDRO NEL</t>
  </si>
  <si>
    <t>NA  PALACIO MUNICIPAL RAGONVALIA</t>
  </si>
  <si>
    <t>800099251</t>
  </si>
  <si>
    <t>CC 88162759</t>
  </si>
  <si>
    <t>3224716411</t>
  </si>
  <si>
    <t>CALLE 6 2 32</t>
  </si>
  <si>
    <t>2493641</t>
  </si>
  <si>
    <t>16:02:01</t>
  </si>
  <si>
    <t>3053591272</t>
  </si>
  <si>
    <t>TRASVERSAL 56 A NUMERO 56 18 INTERIOR   301</t>
  </si>
  <si>
    <t xml:space="preserve">Buen dia afiliado trae dp solicitando el desembolso  de la incapacidades apartr del 17/04/2022 al 06/07/2022 debido que colpensiones pago esta incapacidades por un fallo de tutela y la cual a a fecha esta apelando la desicion de ese fallo y dan resolucion donde indica que no le correspondia a ellos por que nueva eps no envio  concepto de rehabilitacion en la fecha estipulada </t>
  </si>
  <si>
    <t>2493727</t>
  </si>
  <si>
    <t>LOPEZ MORALES YURLADIZ</t>
  </si>
  <si>
    <t>16:58:05</t>
  </si>
  <si>
    <t>29177771</t>
  </si>
  <si>
    <t>COLEGIO MAYOR DEL NORTE</t>
  </si>
  <si>
    <t>CC 29177771</t>
  </si>
  <si>
    <t>4337602</t>
  </si>
  <si>
    <t>3107050363</t>
  </si>
  <si>
    <t>MANZANA 10 CASA 15 BARRIO VILLA MERCADO</t>
  </si>
  <si>
    <t xml:space="preserve">PRIMERA: Solicitamos se sirva INFORMAR SOBRE EL PROCESO DE PAGO DE INCAPACIDADES que han sido emitidas en favor de la señora YURLADIZ LÓPEZ MORALES identificada con la cédula de ciudadanía N° 29.177.771. SEGUNDA: ACLARAR E INFORMAR sobre el procedimiento que se debe adelantar para el trámite de transcripción de las incapacidades médicas de origen común generadas posterior al día 180 en favor de la señora YURLADIZ LÓPEZ MORALES identificada con la cédula de ciudadanía N° 29.177.771.. especificando si este debe ser ejercido por el empleador o por el trabajador afiliado directamente ante la entidad. TERCERA: EXPEDIR RELACIÓN de todas las incapacidades médicas de origen común de la señora YURLADIS LOPEZ MORALES identificada con cédula de ciudadanía 29.177.771.. que hayan sido pagadas en favor de la persona jurídica FUNDACIÓN EDUCATIVA Y SOCIAL CAMINO AL FUTURO (FUNCAFU).. con Nit.900.367.336-1.. haciendo especial mención del valor cancelado y fecha de pago. CUARTA: INFORMAR si la señora YURLADIZ LÓPEZ MORALES identificada con la cédula de ciudadanía N° 29.177.771 ha adelantado algún trámite para solicitar el reconocimiento y pago de las incapacidades médicas generadas a su favor ante la entidad.. especificando fecha de realización y fecha de respuesta de parte de la entidad.QUINTA: Reconocer la garantía fundamental de este derecho de petición.. dando una respuesta de fondo.. clara.. oportuna y con una notificación eficaz dentro de los términos de ley. </t>
  </si>
  <si>
    <t>2493791</t>
  </si>
  <si>
    <t>ACOSTA IMBACHI KATLEEN JOHANNA</t>
  </si>
  <si>
    <t>17:50:10</t>
  </si>
  <si>
    <t>69022883</t>
  </si>
  <si>
    <t>DIRECION DE IMPUESTOS Y ADUANA</t>
  </si>
  <si>
    <t>CC 69022883</t>
  </si>
  <si>
    <t>4380032</t>
  </si>
  <si>
    <t>6084227786</t>
  </si>
  <si>
    <t>CALLE 16 CRA  24 OBRERO I</t>
  </si>
  <si>
    <t>Solicito de manera respetuosa.. se expidan los CERTIFICADOS DEINCAPACIDADES MEDICAS.. DE ACUERDO AL DECRETO 1427 DEL 29DE JULIO DE 2022- ARTICULO 2.2.3.3.2.2. Los Certificados de la Relación de Incapacidades (CRI) como también losCertificados a partir del día 181 en adelante.. por favor se expidan dichoscertificados.. cumpliendo con los requisitos que exige el decreto 1427 de julio2022 y de esta manera poder volver a radicar ante las oficinas del Fondo dePensiones – Colpensiones en la ciudad de Neiva.. la respectivadocumentación.. requisito para el pago del subsidio por Incapacidades a cargodel fondo</t>
  </si>
  <si>
    <t>2489549</t>
  </si>
  <si>
    <t>FLORES EL TRIGAL LTDA</t>
  </si>
  <si>
    <t>16:34:20</t>
  </si>
  <si>
    <t>FLORES TRIGAL  FLORES EL TRIGAL LTDA</t>
  </si>
  <si>
    <t>830042112</t>
  </si>
  <si>
    <t>NT 830042112</t>
  </si>
  <si>
    <t>3222725</t>
  </si>
  <si>
    <t>CENTRO CHIA OF 402</t>
  </si>
  <si>
    <t xml:space="preserve">Por medio de la presente solicitamos su colaboración reliquidando y pago de las siguientes incapacidades de la empresa FLORES EL TRIGAL S.A.S.NIT. 830042112-8.. la cual no se ha evidenciado pago en la cuenta de la empresa. 1. FLOREZ MAYA CRUZANA JABEIDY CC. 43866111 INCAPACIDAD 5556606.. 56037782. HERNANDEZ GUTIERREZ VIVIANA PATRICIA CC. 43269862INCAPACIDAD 8461919.. 8491055.. 87485573. OTALVARO OSPINA LINA MARCELA CC. 1039048036INCAPACIDAD 89235204. SOTO HERNANDEZ LUZ BEATRIZ CC. 43714439INCAPACIDAD 7619912.. 8158755.. 8164760 .. 8673555 .. 8673577 .. 8839699 ADJUNTO COMUNICADO </t>
  </si>
  <si>
    <t>2489590</t>
  </si>
  <si>
    <t>DE LOLITA RESTO CAFE S A S</t>
  </si>
  <si>
    <t xml:space="preserve">  DE LOLITA RESTO CAFE</t>
  </si>
  <si>
    <t>900206485</t>
  </si>
  <si>
    <t>NT 900206485</t>
  </si>
  <si>
    <t>3012030</t>
  </si>
  <si>
    <t>CRA 49 61 SUR  540 BOD 158</t>
  </si>
  <si>
    <t xml:space="preserve"> Fecha del Inconveniente (Dia/Mes/Año) : 20/06/2023 Lugar del Inconveniente:  PORTAL  Persona que lo atendio: PORTAL Medio por el que quiere la respuesta:  email : tatiana.ospina@delolita.com ..............................................  Resumen de la Queja:  DE LOLITA RESTO CAFÉ..  COMO SE RELACIONA A CONTINUACIÓN.. SOLICITAMOS AMABLEMENTE EL RECONOCIMIENTO DE LAS PRESTACIONES ECONÓMICAS RELACIONADAS.. LAS CUALES A LA FECHA NO HAN SIDO PAGADAS POR PARTE DE SALUD TOTAL.. AGRADECEMOS DAR RESPUESTA AL CORREO TATIANA.OSPINA@DELOLITA.COMNRO INCAPACIDAD 0006186153000617982600060655350006105000000563437055262905625494565239258831845858932584261258237635880580000586137358178225290735</t>
  </si>
  <si>
    <t>2494442</t>
  </si>
  <si>
    <t>VOLVO GROUP COLOMBIA SAS</t>
  </si>
  <si>
    <t>07:26:26</t>
  </si>
  <si>
    <t>NA  VOLVO GROUP COLOMBIA SAS</t>
  </si>
  <si>
    <t>900315569</t>
  </si>
  <si>
    <t>ANDINA VOLVO</t>
  </si>
  <si>
    <t>NT 900315569</t>
  </si>
  <si>
    <t>7470067</t>
  </si>
  <si>
    <t>KR 106 NRO 15A 25 MZ 15 LT 103 B 64</t>
  </si>
  <si>
    <t>PETICIONES:PRIMERA:Solicitar a ustedes el estado de las incapacidades a continuación relacionadas de nuestra compañía VOLVO GROUP COLOMBIA SAS. con Nit 900.315.569-6.. así como el pago de estas.. esto teniendo en cuenta que a la fecha aún no hemos recibido ninguna consignación por estas incapacidades y tampoco indicación alguna de lo que pudo haber pasado con lasmismas. aunque tenemos un canal de información este nos es lo suficientemente preciso para indicar que paso con estas incapacidades.</t>
  </si>
  <si>
    <t>2494452</t>
  </si>
  <si>
    <t>MARTINEZ BELTRAN MELISA ANDREA</t>
  </si>
  <si>
    <t>07:37:07</t>
  </si>
  <si>
    <t>1102822722</t>
  </si>
  <si>
    <t>INDUSTRIAS KATORY S.A.</t>
  </si>
  <si>
    <t>CC 1102822722</t>
  </si>
  <si>
    <t>2810499</t>
  </si>
  <si>
    <t>3017814472</t>
  </si>
  <si>
    <t>CARRERA 85 13 84 BARRIO PORVENIR</t>
  </si>
  <si>
    <t>Se solicita pago de incapacidad comprendida desde el 09 de mayo hasta el 22 de jnio 2023</t>
  </si>
  <si>
    <t>2490956</t>
  </si>
  <si>
    <t>MARTINEZ TOVAR JOSEFINA</t>
  </si>
  <si>
    <t>12:59:18</t>
  </si>
  <si>
    <t>51730958</t>
  </si>
  <si>
    <t>BRILLASEO LTDA.</t>
  </si>
  <si>
    <t>CC 51730958</t>
  </si>
  <si>
    <t>5523333</t>
  </si>
  <si>
    <t>3107963</t>
  </si>
  <si>
    <t>CALLE 42 NUMERO 13 06</t>
  </si>
  <si>
    <t>Solicitud de reconocimiento de pago de incapacidades</t>
  </si>
  <si>
    <t>2490957</t>
  </si>
  <si>
    <t>TOVAR PEREZ CRISTIAN CAMILO</t>
  </si>
  <si>
    <t>13:00:18</t>
  </si>
  <si>
    <t>1072746076</t>
  </si>
  <si>
    <t>GARCIA TOVAR  ALFONSO</t>
  </si>
  <si>
    <t>CC 1072746076</t>
  </si>
  <si>
    <t>2722898</t>
  </si>
  <si>
    <t>3145531024</t>
  </si>
  <si>
    <t>CARRERA 14 NUMERO 16 19 BARRIO VIRREYES</t>
  </si>
  <si>
    <t>SEÑORES:NUEVA EPS S.A.medicinalaboralboga@nuevaeps.com.cosecretaria.general@nuevaeps.com.copagos.tesoreria@nuevaeps.com.coE.S.D.Respetados señores.. reciban un cordial saludo. Mediante la presente comunicación me dirijo a ustedes con el propósito de exigir el cumplimiento a cabalidad de lo ordenado en la sentencia de tutela número 110013403003-2023-00165-00.  Finalmente.. para efectos de que se me notifique.. cualquier decisión como consecuencia del presente escrito.. recibiré notificaciones en la siguiente dirección de correo electrónico: camilotovar1988@gmail.com         Agradezco la atención puesta a la presente. Atentamente.. CRISTIAN CAMILO TOVAR PÉREZC.C. No. 1.072.746.076Cel No. 3145531024camilotovar1988@gmail.com</t>
  </si>
  <si>
    <t>2490960</t>
  </si>
  <si>
    <t>GONZALEZ HERRERA MARIA CELINA</t>
  </si>
  <si>
    <t>13:08:52</t>
  </si>
  <si>
    <t>66676122</t>
  </si>
  <si>
    <t>DELTEC SA</t>
  </si>
  <si>
    <t>CC 66676122</t>
  </si>
  <si>
    <t>2208816</t>
  </si>
  <si>
    <t>CL 9 3 120 PAMA</t>
  </si>
  <si>
    <t>SE ADJUNTA REQUERIMIENTO</t>
  </si>
  <si>
    <t>2492235</t>
  </si>
  <si>
    <t>UNION TEMPORAL SINERGIA</t>
  </si>
  <si>
    <t xml:space="preserve">  UT FES</t>
  </si>
  <si>
    <t>901437916</t>
  </si>
  <si>
    <t>NT 901437916</t>
  </si>
  <si>
    <t xml:space="preserve"> Fecha del Inconveniente (Dia/Mes/Año) : 01/06/2023 Lugar del Inconveniente:  CALI Persona que lo atendio: VIRTUAL Medio por el que quiere la respuesta:  email : ANALISTASEGURIDADSOCIAL@DELTEC.COM.CO ..............................................  Resumen de la Queja:  BUEN DIA LA PRESENTE ES PARA SOLICITAR INFORMACION DE LA INCAPACIDAD N 7048015 DEL SEÑOR ROBET OBANDO CC 16539613 YA QUE ESTA TRANSCRITA PERO NO GENERA PAGO NI DAN RESPUESTA DE NADAGRACIAS.. QUEDO ATENTO</t>
  </si>
  <si>
    <t>2492689</t>
  </si>
  <si>
    <t>SOLUCIONES INMEDIATAS SA</t>
  </si>
  <si>
    <t xml:space="preserve">  SOLUCIONES INMEDIATAS</t>
  </si>
  <si>
    <t>800199453</t>
  </si>
  <si>
    <t>NT 800199453</t>
  </si>
  <si>
    <t>CR 6 27 20 OF 601 ED ANTARES</t>
  </si>
  <si>
    <t xml:space="preserve"> Fecha del Inconveniente (Dia/Mes/Año) : 22/06/2023 Lugar del Inconveniente:  PRESTACIONES ECONOMICAS Persona que lo atendio: PRESTACIONES ECONOMICAS Medio por el que quiere la respuesta:  email : gestionoperativa3@recobroscolombia.com ..............................................  Resumen de la Queja:  SE SOLICITA INFORMACION SOBRE ESTADO Y PAGO DE INCAPACIADADESCC:1115183721NRO INC:90757275/04/20235/04/2023CC:10347363NRO INC:90230998/04/202321/04/2023CC:1017208624NRO INC:90151829/04/202323/04/2023CC:1043876378NRO INC:909759010/04/202312/04/2023CC:79182129NRO INC:900198510/04/202330/04/2023CC:79218700NRO INC:900347710/04/202312/04/2023CC:1007574646NRO INC:901725713/04/202314/04/2023CC:1035432204NRO INC:901835913/04/202315/04/2023CC:79218700NRO INC:908943413/04/202315/04/2023CC:1083435546NRO INC:916372814/04/202316/04/2023CC:13511521NRO INC:908772614/04/202316/04/2023CC:5291208NRO INC:901952614/04/202327/04/2023CC:1101200646NRO INC:908678514/04/202320/04/2023CC:1003865046NRO INC:916236415/04/202317/04/2023CC:94475798NRO INC:909583216/04/202315/05/2023CC:1101202792NRO INC:917736217/04/20231/05/2023</t>
  </si>
  <si>
    <t>2492699</t>
  </si>
  <si>
    <t>CENTRO DE CIRUGIA MINIMA INVASIVA S.A.</t>
  </si>
  <si>
    <t xml:space="preserve">  CENTRO DE CIRUGIA MINIMA INVAS</t>
  </si>
  <si>
    <t>830078325</t>
  </si>
  <si>
    <t>NT 830078325</t>
  </si>
  <si>
    <t xml:space="preserve"> Fecha del Inconveniente (Dia/Mes/Año) : 22/06/2023 Lugar del Inconveniente:  BOGOTA Persona que lo atendio: BOGOTA Medio por el que quiere la respuesta:  email : sandra.silva@keralty.com ..............................................  Resumen de la Queja:   CORDIAL SALUDO.. RESPETUOSAMENTE SOLICITAMOS PAGO DE INCAPACIDADES LAS CUALES NO SE ENCUENTRAN DISPONIBLES PARA SOLICITUD DE PAGO VIA WEB. CC 1130634524 FI 12/04/2021CC 1000807120 FI 7/04/2022.. FI 19/04/2022.. FI 13/05/2022 Y CC 1022989270 FI 7/10/2021</t>
  </si>
  <si>
    <t>2492966</t>
  </si>
  <si>
    <t xml:space="preserve">  INVERSIONES CLINITAS SAS</t>
  </si>
  <si>
    <t xml:space="preserve"> Fecha del Inconveniente (Dia/Mes/Año) : 22/06/2023 Lugar del Inconveniente:  BOGOTA Persona que lo atendio: BOGOTA Medio por el que quiere la respuesta:  email : sandra.silva@keralty.com ..............................................  Resumen de la Queja:  CORDIAL SALUDO.. EL DIA 15 DE MAYO 2023.. SE RADICO LA INSCRIPCION DE CUENTA BANCARIA EN LA OFICINA DE BOGOTA AUTOPISTA NORTE 120-61. POR TANTO.. RESPETUOSAMENTE SOLICITAMOS PAGO DE INCAPACIDADES LAS CUALES NO SE ENCUENTRAN DISPONIBLES PARA SOLICITUD DE PAGO VIA WEB. CC 88240577 FI 9/05/2023.. CC 1107089464 FI 2/04/2023.. CC 52441965 FI 25/05/2021 Y FI 28/09/2021.. CC 1098772126 FI 24/04/2023.. CC 1081422450 FI 8/06/2023.. CC 1022405975 FI 5/01/2022.. CC 1090417042 FI 2/03/2023.. FI 11/03/2023 Y LM FI 8/04/2023.. CC 52352025 FI 23/07/2021.. CC 1095834821 FI 7/05/2023.. CC 1099207032 FI 2/03/2023.. CC 1010115148 FI 11/05/2023.. CC 1013685601 FI 17/01/2022.. CC 1121872092 FI 3/03/2023 Y FI 27/04/2023.. CC 34544685 FI 23/05/2023.. FI CC 63355482 FI 18/04/2023.. CC 1022404732 FI 26/04/2023 Y FI 2/06/2023.. CC 1082878254 FI 9/12/2021YA HA PASADO MAS DE 1 MES DESDE LA INSCRIPCION Y NO HEMOS RECIBIDO PAGO POR CONCEPTO DE PRESTACIONES ECONOMICAS. POR TANTO.. SOLICITAMOS CUANTO ANTES EL DESEMBOLSO.</t>
  </si>
  <si>
    <t>2493035</t>
  </si>
  <si>
    <t>BELTRAN MALAVER FAVIO NELSON</t>
  </si>
  <si>
    <t xml:space="preserve">  INVERSIONES MONTE BELLO BYB SA</t>
  </si>
  <si>
    <t>900528273</t>
  </si>
  <si>
    <t>CC 3196734</t>
  </si>
  <si>
    <t>3112193651</t>
  </si>
  <si>
    <t>CRA 33 12 79</t>
  </si>
  <si>
    <t xml:space="preserve"> Fecha del Inconveniente (Dia/Mes/Año) : 22/06/2023 Lugar del Inconveniente:  INTERNET  Persona que lo atendio: INTEERNET Medio por el que quiere la respuesta:  correspondencia : CRA 33 12 79 ..............................................  Resumen de la Queja:  BUENOS DIAS QUISEIRA SABER SI ME PUEDEN BRINDAR INFORACION SOBRE EL PAGO DE LA INCAPACIDAD DEL SEÑOR FAVIO NELSON BELTRAN MALAVER CON CC 3.196.734 LA INCAPACIDSD CON RADICADO 0008993703 GRACIAS </t>
  </si>
  <si>
    <t>2493058</t>
  </si>
  <si>
    <t xml:space="preserve">SIMPLIFICAR SAS </t>
  </si>
  <si>
    <t xml:space="preserve">  SIMPLIFICAR SAS</t>
  </si>
  <si>
    <t>900889263</t>
  </si>
  <si>
    <t>NT 900889263</t>
  </si>
  <si>
    <t>3128112125</t>
  </si>
  <si>
    <t>CARRERA 33  45 14</t>
  </si>
  <si>
    <t xml:space="preserve"> Fecha del Inconveniente (Dia/Mes/Año) : 21/06/2023 Lugar del Inconveniente:  BARRANUILLA Persona que lo atendio: PORTAL TRANSACCIONAL WEB PRESTACIONES ECONOMICAS Medio por el que quiere la respuesta:  email : jperez.simplificar@gmail.com ..............................................  Resumen de la Queja:  AUN NO RECIBO RESPUESTA DE EL RADICADO BAJO EL CONSECUTIVO.. VO-GRC-DPE 2060127.. (SI YA QUEDÓ INSCRITA NUESTRA CUENTA BANCARIA).ADEMAS CUANDO SERÁN PAGADAS LAS INCAPACIDADES PENDIENTES PORQUE NO TENIAMOS CUENTA INSCRITA. RADICADO VO-GRC-DPE- 2059721-23</t>
  </si>
  <si>
    <t>2493263</t>
  </si>
  <si>
    <t>TUMAY SOLANO NIRLEY</t>
  </si>
  <si>
    <t xml:space="preserve">  PRETIGE COLOMBIA SAS</t>
  </si>
  <si>
    <t>830128513</t>
  </si>
  <si>
    <t>CC 1125552923</t>
  </si>
  <si>
    <t>6655610</t>
  </si>
  <si>
    <t>CALLE 40 32 50</t>
  </si>
  <si>
    <t xml:space="preserve"> Fecha del Inconveniente (Dia/Mes/Año) : 15/03/2023 Lugar del Inconveniente:  VILLAVICENCIO Persona que lo atendio: NUEVA EPS Medio por el que quiere la respuesta:  correspondencia : CALLE 40 32 50 ..............................................  Resumen de la Queja:  BUENAS TARDES HAY UNA LICENCIA DE MATERNIDAD DE LA SRA NIRLEY TUMAY TUMAY DEL 10 NOVIEMBRE DEL 2022 AL 15 MARZO 2023 Y HASTA LA FECHA NO LA HAN CANCELADO POR PARTE DE LA EPS... YA SE RADICO Y ESTA PENDIENTE PARA PAGO </t>
  </si>
  <si>
    <t>2493590</t>
  </si>
  <si>
    <t>QUINTERO GAITAN VICTOR MANUEL</t>
  </si>
  <si>
    <t>15:33:40</t>
  </si>
  <si>
    <t>ORTIZ ARCILA JESUS ANTONIO ORTIZ ARCILA</t>
  </si>
  <si>
    <t>4337467</t>
  </si>
  <si>
    <t>CC 11299349</t>
  </si>
  <si>
    <t>3155121538</t>
  </si>
  <si>
    <t>CR 11 48 152 BRR MARAYA</t>
  </si>
  <si>
    <t>EMPLEADOR RADICA CARTA A TRAVES DE LA CUAL REPORTA DIFICULTAD PARA SOLICTAR EL PAGO DE LAS INCAPACIDADES Y PIDE SE LE REALICE EL MISMO POR MEDIO DE SU SOLICITUD ESCRITA</t>
  </si>
  <si>
    <t>06/07/2023</t>
  </si>
  <si>
    <t>Periodos Minimos de Cotización</t>
  </si>
  <si>
    <t>Pago Mes Causado</t>
  </si>
  <si>
    <t>BANCOLOMBIA</t>
  </si>
  <si>
    <t>2494471</t>
  </si>
  <si>
    <t>MORALES LONDOÑO DIANA MARIA</t>
  </si>
  <si>
    <t>07:56:27</t>
  </si>
  <si>
    <t>COLANTA  COOPERATIVA COLANTA</t>
  </si>
  <si>
    <t>CC 43364424</t>
  </si>
  <si>
    <t xml:space="preserve"> 4455555</t>
  </si>
  <si>
    <t xml:space="preserve">SOLICITAN PAGO DE INCAPACIDADES.. VALIDAR FECHA DE AFILIACION ANTES DE EMITIR RESPUESTA </t>
  </si>
  <si>
    <t>2496546</t>
  </si>
  <si>
    <t>VALENCIA SOTO GUILLERMO DE JESUS</t>
  </si>
  <si>
    <t>19:09:22</t>
  </si>
  <si>
    <t>71114894</t>
  </si>
  <si>
    <t>TAHAMI Y CULTIFLORES S A C I</t>
  </si>
  <si>
    <t>SSSUAREZ</t>
  </si>
  <si>
    <t>CC 71114894</t>
  </si>
  <si>
    <t>5310998</t>
  </si>
  <si>
    <t>3137556286</t>
  </si>
  <si>
    <t>cra 48  50-55 cc san francisco of 305 Rionegr</t>
  </si>
  <si>
    <t>Afiliado solicita el pago de las incapacidades N. 6572840-6572871-6572879-6642875-6722903-6979321-6979324-9137298-9137323-9137351-9137376-9150584-9150798-9182730.. ya que no han sido pagadas ni por la Empresa Cultivos Tahami Cultiflores.. ni por NUEVA EPS</t>
  </si>
  <si>
    <t>2497979</t>
  </si>
  <si>
    <t>08:41:17</t>
  </si>
  <si>
    <t>ACERIAS  ACERIAS PAZ DEL RIO SA</t>
  </si>
  <si>
    <t>CONSECUTIVO 93-45482DECIMO SEPTIMO DERECHO DE PETICIÓN PAGO DE INCAPACIDADESTRAE SIETE OFICIO CON EL MISMO CONSECUTIVO PARA: 1. SUPERSALUD2. PRESIDENCIA NUEVA EPS3. DIRECTOR PRESTACIONES NEPS4. GERENTE TESORERIA NEPS5. VICEPRESIDENCIA NEPS6. REVISOR FISCAL NEPS7. DEFENSOR DEL CONSUMIDOR</t>
  </si>
  <si>
    <t>2492651</t>
  </si>
  <si>
    <t>JIMENEZ  ANA KARIME</t>
  </si>
  <si>
    <t>09:18:43</t>
  </si>
  <si>
    <t>JULIO PARRA ANY</t>
  </si>
  <si>
    <t>88241558</t>
  </si>
  <si>
    <t>CC 1093776666</t>
  </si>
  <si>
    <t>3208876801</t>
  </si>
  <si>
    <t>AV 5 19 68 PORVENIR</t>
  </si>
  <si>
    <t xml:space="preserve">Empleador solicita pago de incapacidades de su empleada </t>
  </si>
  <si>
    <t>24/06/2023</t>
  </si>
  <si>
    <t>07/07/2023</t>
  </si>
  <si>
    <t>2498709</t>
  </si>
  <si>
    <t>ESE SALUD PEREIRA</t>
  </si>
  <si>
    <t>13:54:15</t>
  </si>
  <si>
    <t>NA  ESE SALUD PEREIRA</t>
  </si>
  <si>
    <t>816005003</t>
  </si>
  <si>
    <t>NT 816005003</t>
  </si>
  <si>
    <t>3248357</t>
  </si>
  <si>
    <t>CRA 7 40 34 PISO 2</t>
  </si>
  <si>
    <t>Asunto: RECOBRO INCAPACIDADES-NUEVA EPS CORTE A MAYO-2023 Buenos dias.. SeñoresNUEVA EPSPrestaciones económicas Me permito adjuntar archivo de las incapacidades radicadas y enviadas..con corte al mes de mayo de 2023.. las cuales a la fecha no se han tenido el pago  de las mismas.. y que según decreto 1427 del 29 de julio 2022.. en su artículo 2.2..3.4.3.. el reconocimiento y  el pago de las prestaciones económicas.. se efectuará por la EPS.. dentro de los 15 dias hábiles siguientes por la presentación del aportante.Es de aclarar que según el decreto 1427 del 29 de julio de 2022.. las EPS o entidad adaptada que no cumpla con el plazo definido para el reconocimiento y pago de las prestaciones económicas.. deberá realizar el reconocimiento y pago de intereses moratorios al aportante de acuerdo al artículo 4 del decreto ley 1281 de 2002</t>
  </si>
  <si>
    <t>VALOR AUTORIZADO</t>
  </si>
  <si>
    <t>Identificación Aportante</t>
  </si>
  <si>
    <t>Contingencia</t>
  </si>
  <si>
    <t>17 Pago Mes Causado</t>
  </si>
  <si>
    <t>Enfermedad General</t>
  </si>
  <si>
    <t>51 Incapacidad Inferior a 3 Dias</t>
  </si>
  <si>
    <t>56 Interrupción de Prórrogas</t>
  </si>
  <si>
    <t>9 Incapacidades prorroga mayor a 180 días</t>
  </si>
  <si>
    <t>SIN PAGO</t>
  </si>
  <si>
    <t>Identificación  Aportante</t>
  </si>
  <si>
    <t>Días Aprobados</t>
  </si>
  <si>
    <t>Beneficiario del Pago</t>
  </si>
  <si>
    <t>CON PAGO</t>
  </si>
  <si>
    <t>Filtro</t>
  </si>
  <si>
    <t>FECHA DE INICIO</t>
  </si>
  <si>
    <t>OPTICA COLSANITAS S.A.S</t>
  </si>
  <si>
    <t xml:space="preserve">  OPTICA COLSANITAS</t>
  </si>
  <si>
    <t>800185773</t>
  </si>
  <si>
    <t>NT 800185773</t>
  </si>
  <si>
    <t xml:space="preserve"> Fecha del Inconveniente (Dia/Mes/Año) : 21/06/2023 Lugar del Inconveniente:  BOGOTA Persona que lo atendio: BOGOTA Medio por el que quiere la respuesta:  email : sandra.silva@keralty.com ..............................................  Resumen de la Queja:   CORDIAL SALUDO.. RESPETUOSAMENTE SOLICITAMOS PAGO DE INCAPACIDADES LAS CUALES NO SE ENCUENTRAN DISPONIBLES PARA SOLICITUD DE PAGO VIA WEB. CC 1130634524 FI 12/04/2021.. CC 1014223704 FI 24/08/2021.. CC 1082064716 FI 17/05/2023 Y CC 1193445333 FI 15/04/2023</t>
  </si>
  <si>
    <t>2496108</t>
  </si>
  <si>
    <t>LENIS RODRIGUEZ JOSE FERNANDO</t>
  </si>
  <si>
    <t>16:01:44</t>
  </si>
  <si>
    <t>1114454717</t>
  </si>
  <si>
    <t>SANTA ANITA NAPOLES S.A.</t>
  </si>
  <si>
    <t>CC 1114454717</t>
  </si>
  <si>
    <t>4851919</t>
  </si>
  <si>
    <t>3188705653</t>
  </si>
  <si>
    <t>CL 70 NORTE 3CN 275</t>
  </si>
  <si>
    <t xml:space="preserve">PETICIONESSolicito respetuosamente a la entidad NUEVA EPS que realice el reconocimiento y pago de incapacidades médicas que les corresponden.. a partir del 06-ago-2022 en adelante.. como lo indica la ley. Ya que me encuentro en un tratamiento médico por mi patología </t>
  </si>
  <si>
    <t>2496501</t>
  </si>
  <si>
    <t>VALENCIA CALIMEÑO YOLENI</t>
  </si>
  <si>
    <t>17:59:31</t>
  </si>
  <si>
    <t>ML LTDA   DISTRIBUIDORA Y COMERCIALIZADO</t>
  </si>
  <si>
    <t>900290777</t>
  </si>
  <si>
    <t>CC 1007946877</t>
  </si>
  <si>
    <t xml:space="preserve"> CL 4 8 65 OF 2 BARR</t>
  </si>
  <si>
    <t>CL 4 NRO 8 65 OF 2</t>
  </si>
  <si>
    <t>SOLICITUD DE PAGO DE LAS INCAPACIDADES DE LA COLABORADORA INCAPACIDAD NO. 8343763.. 8379182</t>
  </si>
  <si>
    <t>2496528</t>
  </si>
  <si>
    <t>CASTAÑEDA GALINDO AURA MARIA</t>
  </si>
  <si>
    <t>18:22:20</t>
  </si>
  <si>
    <t>1105686235</t>
  </si>
  <si>
    <t>ORGANIZACION DIAMANTE S A S</t>
  </si>
  <si>
    <t>CC 1105686235</t>
  </si>
  <si>
    <t>2882083</t>
  </si>
  <si>
    <t>KR 2 17 62 RONDON</t>
  </si>
  <si>
    <t>SOLICITUD DE PAGO DE INCAPACIDAD No 0009084907 C.CCOTIZANTE:1.105.686.235</t>
  </si>
  <si>
    <t>2496628</t>
  </si>
  <si>
    <t>LUBO BOLIVAR MANUEL MARIA</t>
  </si>
  <si>
    <t>08:22:05</t>
  </si>
  <si>
    <t>72015076</t>
  </si>
  <si>
    <t>FRIGORIFICO GALAPA LTDA</t>
  </si>
  <si>
    <t>CC 72015076</t>
  </si>
  <si>
    <t>3717008</t>
  </si>
  <si>
    <t>3669999</t>
  </si>
  <si>
    <t>CL 13ANO 19B 01</t>
  </si>
  <si>
    <t xml:space="preserve">Petición  :   pago  de  incapacidad  medica  ordenada   y generada  por profesional   de la salud  de  nueva  eps  con  diagnostico m751  SINDROME   DE MANGUITO  ROTADOR   IZQUIERDO  posterior  al dia   540   .  </t>
  </si>
  <si>
    <t>2496704</t>
  </si>
  <si>
    <t>2LA MAQUINA DEL SONIDO</t>
  </si>
  <si>
    <t>09:48:26</t>
  </si>
  <si>
    <t>DAJOME JIMENEZ LINDA DEL MAR</t>
  </si>
  <si>
    <t>1087784383</t>
  </si>
  <si>
    <t>ZYQUINONES</t>
  </si>
  <si>
    <t>I.P.S. PUENTE DEL MEDIO E.U.</t>
  </si>
  <si>
    <t>NT 13054232</t>
  </si>
  <si>
    <t>3226090130</t>
  </si>
  <si>
    <t>BARRIO CIUDADELA EL JARDIN</t>
  </si>
  <si>
    <t xml:space="preserve">solicitud de pago de licencia </t>
  </si>
  <si>
    <t>2497008</t>
  </si>
  <si>
    <t>PORRAS MONSALVE FANY YANETH</t>
  </si>
  <si>
    <t>11:01:15</t>
  </si>
  <si>
    <t>23497263</t>
  </si>
  <si>
    <t>PORRASMONSALVEFANY YANETH</t>
  </si>
  <si>
    <t>CC 23497263</t>
  </si>
  <si>
    <t xml:space="preserve"> 3005600456</t>
  </si>
  <si>
    <t>6014736580</t>
  </si>
  <si>
    <t>CALLE 162  55C  20 AP 806</t>
  </si>
  <si>
    <t xml:space="preserve">Se solicita que Nueva Eps.. realice la aprobación y el pago de los dias de incapacidad solcitados a la mayor brevedad.. que me indiquen la razón por la cual se ha rechazado en dos oportunidades la solicitud del trámite de la incapacidad </t>
  </si>
  <si>
    <t>2498046</t>
  </si>
  <si>
    <t>AYALA NAVIA PATRICIA</t>
  </si>
  <si>
    <t>09:33:53</t>
  </si>
  <si>
    <t>34315052</t>
  </si>
  <si>
    <t>COLEGIO MAYOR DEL  CAUCA</t>
  </si>
  <si>
    <t>CC 34315052</t>
  </si>
  <si>
    <t>3014674052</t>
  </si>
  <si>
    <t>8334633</t>
  </si>
  <si>
    <t>TV 9 56N 19 CLAROS BOS</t>
  </si>
  <si>
    <t xml:space="preserve">usuario quien solicita aclaracion a caso incapacidad con empleador corporacion universitaria - para cobro a su incapacidad - se anexa soporte a solicitud </t>
  </si>
  <si>
    <t>2498153</t>
  </si>
  <si>
    <t>PICO LOPEZ MARGARITA</t>
  </si>
  <si>
    <t>10:36:08</t>
  </si>
  <si>
    <t>PORTILLA PABON BRUNIQUILDE</t>
  </si>
  <si>
    <t>63529458</t>
  </si>
  <si>
    <t>CC 37832761</t>
  </si>
  <si>
    <t>PRIMERA: Solicito el trámite de liquidación y pago de la incapacidad 9128078fecha de inicio 04/05/2023 fecha final 02/06/2023.</t>
  </si>
  <si>
    <t>2498250</t>
  </si>
  <si>
    <t>CONSTRUCCIONES Y EDIFICACIONES ANDRES MORA SA</t>
  </si>
  <si>
    <t xml:space="preserve">  CONTRUCCIONES Y EDIFICACIONES</t>
  </si>
  <si>
    <t>901153065</t>
  </si>
  <si>
    <t>NT 901153065</t>
  </si>
  <si>
    <t xml:space="preserve"> Fecha del Inconveniente (Dia/Mes/Año) : 15/01/2023 Lugar del Inconveniente:  RECONOCIMIENTO ECNOMICO INCAPACIDADES Persona que lo atendio: SIN ASESOR DE PRESTACIONES ECONOMICAS Medio por el que quiere la respuesta:  correspondencia : CALLE 25 NORTE 5N 57 ..............................................  Resumen de la Queja:  SOLICITO DE SU COLABORACIÓN ME INDIQUEN ESTADO DE LA INCAPACIDAD RADICADA DESDE MAYO DEL PRESENTE AÑO A NOMBRE DEL USUARIA VILMA YOLANDA POPAYAN VILLOTACC.66884016.. RAD #500561. FECHA DE INICIO: 15 ENERO 2023 (30 DÍAS). NO ME DAN RESPUESTA ALGUNA. QUEDO ATENTA. </t>
  </si>
  <si>
    <t>2498897</t>
  </si>
  <si>
    <t xml:space="preserve">  WILDER  DELGADO OLAYA</t>
  </si>
  <si>
    <t>1007354755</t>
  </si>
  <si>
    <t xml:space="preserve"> Fecha del Inconveniente (Dia/Mes/Año) : 01/06/2023 Lugar del Inconveniente:  ADMINISTRATIVO Persona que lo atendio: ADMINISTRATIVO Medio por el que quiere la respuesta:  email : cartera_actisas@actisas.co ..............................................  Resumen de la Queja:  BUEN DIA RADICAMOS UNAS INCAPACIDADES NO HAN REALIZADO EL PAGO LA FECHA DE RETIRO ES EL DIA 18 MAYO 2023 FECHA INICIO 14/05/2023FECHA FINAL 17/05/2023FECHA INICIO 10/05/2023FECHA FINAL 13/05/2023 SE PAGO CON LA PLANILLA 9451711607 NO HAN REALIZADO EL PAGO </t>
  </si>
  <si>
    <t>2498927</t>
  </si>
  <si>
    <t>BENITEZ BARRETO ALVARO</t>
  </si>
  <si>
    <t>14:23:12</t>
  </si>
  <si>
    <t>ZAMORA CASTRO OSCAR MAURICIO</t>
  </si>
  <si>
    <t>1098693602</t>
  </si>
  <si>
    <t>CC 91226021</t>
  </si>
  <si>
    <t>3175797630</t>
  </si>
  <si>
    <t>KR 29 NRO 94 03</t>
  </si>
  <si>
    <t>Solicito respetuosamente se realice el reconocimiento económico y pago de lasincapacidades adeudadas al señor ALVARO BENITEZ BARRETO.. a saber:1.1. Incapacidad Rad. Nº 0008489958 del 10-11-2022 al 24-11-2022 por 15 días..1.2. Incapacidad Rad. Nº 0008594633 del 09-12-2022 al 11-12-2022 por 3 días..1.3. Incapacidad con registro medico Nº 1018418184 del 23-01-2023 al 25-01-2023 por 3días</t>
  </si>
  <si>
    <t>2499228</t>
  </si>
  <si>
    <t>OCAMPO CASTAÑEDA ANDREA</t>
  </si>
  <si>
    <t>17:45:04</t>
  </si>
  <si>
    <t>ASOCIACION SIND  ASOCIACION SINDICAL DE TRABAJA</t>
  </si>
  <si>
    <t>CC 1041151926</t>
  </si>
  <si>
    <t>medellin</t>
  </si>
  <si>
    <t>empresa solicita respuesta al presente derecho de peticion dentro de los terminos establecidos en el articulo 23 de la constitucion policita solicita se proceda con el pago de las incapacidades</t>
  </si>
  <si>
    <t>2500033</t>
  </si>
  <si>
    <t>09:34:01</t>
  </si>
  <si>
    <t>7730200</t>
  </si>
  <si>
    <t>calle 100 13 21</t>
  </si>
  <si>
    <t>2500113</t>
  </si>
  <si>
    <t>CASTILLO LOAIZA GERMAN ALFONSO</t>
  </si>
  <si>
    <t>10:32:21</t>
  </si>
  <si>
    <t>CC 79517555</t>
  </si>
  <si>
    <t>SOLICIUTUD RECONOCIMIENTO INCAPACIDADES - FALLO DE TUTELA</t>
  </si>
  <si>
    <t>2500138</t>
  </si>
  <si>
    <t>PATIÑO GUERRERO JULY ALEJANDRA</t>
  </si>
  <si>
    <t>1085257342</t>
  </si>
  <si>
    <t>PATIÑOGUERREROJULY ALEJANDRA</t>
  </si>
  <si>
    <t>CC 1085257342</t>
  </si>
  <si>
    <t>3017606</t>
  </si>
  <si>
    <t>3103779434</t>
  </si>
  <si>
    <t>CARRERA 40 A CALLE 16 B 100 EDIFICIO PALO VER</t>
  </si>
  <si>
    <t>JULY ALEJANDRA PATIÑO GUERRERO.. identificada con cedula de ciudadanía Nro.1085257342 de Pasto.. domiciliada y residente en el municipio de Pasto en calidad decotizante de la nueva EPS independiente</t>
  </si>
  <si>
    <t xml:space="preserve"> actuando a nombre propio.. en ejercicio delDerecho de Petición consagrado en el artículo 23 de la C.N. De la manera más atenta medirijo a ustedes con base en los siguientes: HECHOS1.- Actualmente me encuentro afiliada a la NUEVA EPS como cotizante e independiente porlo cual cancelo mensualmente dos planillas de salud.. las cuales se anexan a la presentepetición y se resalta que vengo cotizando de esta manera desde el año 2021.2.- Desde el año 2023.. se me generaron las siguientes incapacidades:ERNIDAD 05/06/2023 08/10/2023 O829 126 9252504ENFERMEDAD GENERAL 20/04/2023 04/05/2023 O120 15 9050759ENFERMEDAD GENERAL 17/04/2023 19/04/2023 O120 3 9050750ENFERMEDAD GENERAL 06/02/2023 02/03/2023 Z358 25 8888982ENFERMEDAD GENERAL 21/01/2023 03/02/2023 O459 14 8735785ENFERMEDAD GENERAL 30/12/2022 18/01/2023 O200 20 8808419ENFERMEDAD GENERAL 02/12/20223.- Por lo anterior solicite la transcripción de mis incapacidades y posteriormente solicite elpago de las mismas por lo cual se me genero el pago de algunas de ellas en el siguientevalor:Fecha de Pago N° Comprobante Pago Valor Total Pagado09/06/2023 2359785 $653..72626/05/2023 2343028 $262..44712/05/2023 2327834 $2..297..90508/11/2019 1249434 $1..302..7044.- A la fecha se evidencia que en el pago de lo enunciado en el numeral anterior.. no segenero el pago por los dos aportes que realizo mensualmente y simplemente se tuvo encuenta uno de los aportes mensuales que realizo.Por lo anteriormente expuesto formulas las siguientes:PRETENSIONES1.- SOLICITO se validen y se realicen los pagos de mis incapacidades y mi licencia dematernidad con los aportes reales que realizo mensualmente.2.- solicito que se valide y que por cada cotización se hagan los dos pagos de cadaincapacidad generada y debidamente transcrita a la fecha y se incluya para la presentepetición la actual licencia de maternidad que se encuentra a la fecha pendiente de pago.3.- Que se realice la revisión de las incapacidades y se remita el excedente pendiente a lacuenta de Bancolombia registrada en la zona transaccional de la nueva eps. </t>
  </si>
  <si>
    <t>2500028</t>
  </si>
  <si>
    <t>10/07/2023</t>
  </si>
  <si>
    <t>BONILLA OLAYA LUZ MYRIAM</t>
  </si>
  <si>
    <t>42005221</t>
  </si>
  <si>
    <t>CC 42005221</t>
  </si>
  <si>
    <t>3427449</t>
  </si>
  <si>
    <t>3163229435</t>
  </si>
  <si>
    <t>CORREGIMIENTO ARABIA VEREDA EL HOGAR FINCA EL</t>
  </si>
  <si>
    <t>afiliado solicita el pago de incapacidad del mes de marzo. Debido a que le respondieron que no le puedn realizar el pago por extemporanoidad de pagos. Expone que fue por un error de pagos</t>
  </si>
  <si>
    <t>PAGADA</t>
  </si>
  <si>
    <t>CORRIENTE</t>
  </si>
  <si>
    <t>LLAVE(concacatenar)</t>
  </si>
  <si>
    <t>FILTRO(Concatenar)</t>
  </si>
  <si>
    <t>FECHA NOTIFICACIÓN3</t>
  </si>
  <si>
    <t>Licencia de Maternidad</t>
  </si>
  <si>
    <t>Licencia de Paternidad</t>
  </si>
  <si>
    <t>SOAT</t>
  </si>
  <si>
    <t>Concatenado</t>
  </si>
  <si>
    <t>64 	Certificación EPS Anterior</t>
  </si>
  <si>
    <t>Mis formulas:
CRUCE INCAPACIDADES: "=BUSCARV([@DOCUMENTO];v_peconomicas_sinreco__2[[Identificación Cotizante]:[Incapacidad]];2;0)=SI([@[FECHA DE INICIO]];[@[FECHA DE INICIO]];v_peconomicas_sinreco__2[Incapacidad])"
FILTRO SIN PAGO: "=CONTAR.SI([@Incapacidad];[@Incapacidad])"
FILTRO CON PAGO: "=CONTAR.SI([@Incapacidad];[@Incapacidad])"
CRUCE CAUSAL: "=BUSCARV([@INCAPACIDAD];v_peconomicas_sinreco__2[[Incapacidad]:[Causal de No Reconocimiento]];5;0)"
CONCATENAR_CONPAGO: "=CONCATENAR(peconomicas_giros__2[@[Identificación Cotizante]];peconomicas_giros__2[@[Fecha Inicio]])"
CONCATENAR_SINPAGO: "=CONCATENAR(v_peconomicas_sinreco__2[@[Identificación Cotizante]]; v_peconomicas_sinreco__2[@[Fecha Inicio]])"
CONCATENAR_PRINCIPAL: "=CONCATENAR([@DOCUMENTO];[FECHA DE INICIO])"</t>
  </si>
  <si>
    <t>2501167</t>
  </si>
  <si>
    <t>SANCHEZ CERON AURA LIGIA</t>
  </si>
  <si>
    <t>16:32:40</t>
  </si>
  <si>
    <t>RAMA JUDICIAL N RAMA JUDICIAL N RAMA JUDICIAL NARIÑO</t>
  </si>
  <si>
    <t>7292982</t>
  </si>
  <si>
    <t>CC 59793057</t>
  </si>
  <si>
    <t>CALLE 19</t>
  </si>
  <si>
    <t>Empleadpr solicita reeliquidacion de incapacidades y se le envie respuesta de sarteagga@cendoj.ramajudicial.gov.co</t>
  </si>
  <si>
    <t>2500010</t>
  </si>
  <si>
    <t xml:space="preserve"> Fecha del Inconveniente (Dia/Mes/Año) : 01/06/2023 Lugar del Inconveniente:  ADMINISTRATIVO Persona que lo atendio: ADMINISTRATIVO Medio por el que quiere la respuesta:  email : cartera_actisas@actisas.co ..............................................  Resumen de la Queja:  BUEN DIA CC 1090490885 SANDRA LILIANA SUAREZ BALLESTEROS RADICAMOS UNA LICENCIA DE MATERNIDAD NO HAN REALIZADO EL PAGO REGISTRA TRANSCRITA 30/05/2023FECHA FINAL 02/10/2023 PORQUE NO REGISTRA PARA SOLCIITAR EL PAGO EN LA PAGINA DE NUEVA EPS</t>
  </si>
  <si>
    <t>2500020</t>
  </si>
  <si>
    <t xml:space="preserve"> Fecha del Inconveniente (Dia/Mes/Año) : 27/06/2023 Lugar del Inconveniente:  PRESTACIONES ECONOMICAS Persona que lo atendio: PRESTACIONES ECONOMICAS Medio por el que quiere la respuesta:  email : gestionoperativa3@recobroscolombia.com ..............................................  Resumen de la Queja:  SE SOLICITUA INFORMACION SOBRE EL ESTADO Y PAGO DE LAS INCAPACIDADES RELACIONADAS CC:33818430NRO INC:863944121/12/20224/01/2023CC:7533621NRO INC:915292626/01/202324/02/2023CC:33819430NRO INC:897414026/03/202324/04/2023CC:7533621NRO INC:915356827/03/202325/04/2023CC:1110508853NRO INC:903112118/04/202317/05/2023CC:7533621NRO INC:915295225/04/20239/05/2023CC:33819430NRO INC:907763626/04/202325/05/2023CC:18493681NRO INC:911414710/05/202312/05/2023CC:7533621NRO INC:915297010/05/20238/06/2023CC:7554355NRO INC:915274719/05/202331/05/2023CC:33819430NRO INC:918453426/05/202324/06/2023CC:34659722NRO INC:919287128/05/202330/05/2023CC:7533621NRO INC:92486949/06/20233/07/2023</t>
  </si>
  <si>
    <t>2501231</t>
  </si>
  <si>
    <t>TORO AMADO INGRID ROSAURA</t>
  </si>
  <si>
    <t>17:08:06</t>
  </si>
  <si>
    <t>CENTE SPORT SPORT CENTER LEYMAN SAS</t>
  </si>
  <si>
    <t>900613680</t>
  </si>
  <si>
    <t>CASUAREZC</t>
  </si>
  <si>
    <t>CC 1094950942</t>
  </si>
  <si>
    <t xml:space="preserve"> 3103594687</t>
  </si>
  <si>
    <t xml:space="preserve"> CL 19 7 53 P1</t>
  </si>
  <si>
    <t xml:space="preserve">SOLICITUD DE PAGO DE INCAPACIDAD </t>
  </si>
  <si>
    <t>2501286</t>
  </si>
  <si>
    <t>PUYO S.A</t>
  </si>
  <si>
    <t xml:space="preserve">  PUYO SA</t>
  </si>
  <si>
    <t>891200162</t>
  </si>
  <si>
    <t>NT 891200162</t>
  </si>
  <si>
    <t>7227676</t>
  </si>
  <si>
    <t>CRA 43 12A 23</t>
  </si>
  <si>
    <t xml:space="preserve"> Fecha del Inconveniente (Dia/Mes/Año) : 27/06/2023 Lugar del Inconveniente:  RADICACION DE INCAPACIDAES Persona que lo atendio: EN LINEA Medio por el que quiere la respuesta:  email : recursoshumanos@puyosa.com ..............................................  Resumen de la Queja:  COBRO DE INCAPACIDADES TRABAJADOR DILIO ERASO 12993329 EN LAS FECHAS MENCIONADAS.. EL COBRO SE REALIZO EN LINEA Y NO SE RECIBIO PAGO INICIO INCAP.FINAL INCAP.DÍAS SOLICITADOSDÍAS APROBADOSDÍAS PAGADOSTIPO INCAPACIDADESTADO10/09/20219/10/202130300ENFERMEDAD GENERALTRANSCRITA11/10/2021 HASTA 20/10/202110100ENFERMEDAD GENERALTRANSCRITA11/12/202119/12/2021990ENFERMEDAD GENERALTRANSCRITA3/01/202217/01/202215150ENFERMEDAD GENERALTRANSCRITA18/01/20221/02/202215150ENFERMEDAD GENERALTRANSCRITAGRACIAS POR SU GESTION </t>
  </si>
  <si>
    <t>2501849</t>
  </si>
  <si>
    <t>11/07/2023</t>
  </si>
  <si>
    <t>INVERSIONES CIELO ROJO LTDA Y CIA SCCA</t>
  </si>
  <si>
    <t xml:space="preserve">  INVERSIONES CIELO ROJO LTDA</t>
  </si>
  <si>
    <t>900027965</t>
  </si>
  <si>
    <t>NT 900027965</t>
  </si>
  <si>
    <t>3147929494</t>
  </si>
  <si>
    <t>CLL 96 N102  11</t>
  </si>
  <si>
    <t xml:space="preserve"> Fecha del Inconveniente (Dia/Mes/Año) : 28/06/2023 Lugar del Inconveniente:  OFICINA CHIGORODO Persona que lo atendio: FUNCIONARIO Medio por el que quiere la respuesta:  email : riosal11@hotmail.com ..............................................  Resumen de la Queja:  BUENOS DÍAS.. SRS NUEVA EPSDE MANERA RESPETUOSA SOLICITO A USTEDES EL PAGO DE LAS INCAPACIDADES CORRESPONDIENTES A LA SRA:LILIANA PATRICIA RIVERA AMARILES CC 24372878INCAPACIDADES #84232168332201DE ANTEMANO AGRADEZCO LA ATENCIÓN PRESTADA.</t>
  </si>
  <si>
    <t>GIRAR</t>
  </si>
  <si>
    <t>2500023</t>
  </si>
  <si>
    <t>CHAVEZ RODRIGUEZ JORGE ARMANDO</t>
  </si>
  <si>
    <t>09:21:27</t>
  </si>
  <si>
    <t>79180621</t>
  </si>
  <si>
    <t>RAFAEL ANTONIO CRISTANCHO</t>
  </si>
  <si>
    <t>CC 79180621</t>
  </si>
  <si>
    <t>8556371</t>
  </si>
  <si>
    <t>3123057583</t>
  </si>
  <si>
    <t>VDA PUEBLO VIEJO</t>
  </si>
  <si>
    <t>se solicita validar el pago de las incapacidadeds envia soporte indicando que estan por tutela y que ya ha radicado soporte por corre y presencial sin rta por lo que deja escito</t>
  </si>
  <si>
    <t>2500986</t>
  </si>
  <si>
    <t xml:space="preserve">  SOLARIX DISTRIBUCIONES TR S A</t>
  </si>
  <si>
    <t>901482716</t>
  </si>
  <si>
    <t xml:space="preserve"> Fecha del Inconveniente (Dia/Mes/Año) : 01/06/2023 Lugar del Inconveniente:  NEIVA Persona que lo atendio: NN Medio por el que quiere la respuesta:  email : solarixts@gmail.com ..............................................  Resumen de la Queja:  BUENAS TARDES.. ATENTAMENTE SOLICITAMOS EL PAGO DE LA INCAPACIDAD NRO. 9010562 YA QUE EN MESES PASADOS SOLICITARON CARTA DEL PORQUE LA PRORROGA Y SE ENVIO LA INFORMACION SOLICITADA AL CORREO INDICADO POR NUEVA EPS.. PERO A LA FECHA INDICARON QUEVAN A RETOMAR NUEVAMENTE EL PROCESO DEL PAGO SIN QUE A LA FECHA NO LA HAYAN PAGADO.. LA ANTERIOR  INCAPACIDAD CORRESPONDE A LA COLABORADORA LINA BOLICAR CC 38143575. QUEDAMOS ATENTOS AL PAGO. </t>
  </si>
  <si>
    <t>3 Mora para el mes de evento</t>
  </si>
  <si>
    <t>ID_AFILIADO</t>
  </si>
  <si>
    <t>FECHA_INICIO</t>
  </si>
  <si>
    <t>CAUSAL_COMUNICACION</t>
  </si>
  <si>
    <t>TIPO_CUENTA</t>
  </si>
  <si>
    <t>NUMERO_CUENTA</t>
  </si>
  <si>
    <t>VALOR_PAGADO_GIRO_O_DESCUENTO</t>
  </si>
  <si>
    <t>FECHA_TRANSFERENCIA</t>
  </si>
  <si>
    <t>PAGADA / GIRO</t>
  </si>
  <si>
    <t>BANCO DAVIVIENDA</t>
  </si>
  <si>
    <t>AHORROS</t>
  </si>
  <si>
    <t>SIN SOLICITUD</t>
  </si>
  <si>
    <t>Incapacidad perdió vigencia para cobro</t>
  </si>
  <si>
    <t>CARTA</t>
  </si>
  <si>
    <t>LIQUIDADA SIN SOLICITUD</t>
  </si>
  <si>
    <t>Interrupcion en Cotización LP</t>
  </si>
  <si>
    <t>Incapacidades prorroga mayor a 180 días</t>
  </si>
  <si>
    <t>Incapacidad Inferior a 3 Dias</t>
  </si>
  <si>
    <t>Informacion Proceso PE</t>
  </si>
  <si>
    <t>ATEP - RECONOCIMIENTO A CARGO DE LA ARP</t>
  </si>
  <si>
    <t>Incapacidad ATEP</t>
  </si>
  <si>
    <t>REPORTE_NIT</t>
  </si>
  <si>
    <t>llave</t>
  </si>
  <si>
    <t>2 Periodos Minimos de Cotización</t>
  </si>
  <si>
    <t>14 Interrupcion en Cotización LP</t>
  </si>
  <si>
    <t>58 Concepto Favorable sin PCL</t>
  </si>
  <si>
    <t>63 	Incapacidad Anulada</t>
  </si>
  <si>
    <t>49 Afi con calific de perdida de capacidad laboral</t>
  </si>
  <si>
    <t>61 Calificación inferior al 50%</t>
  </si>
  <si>
    <t>25 Informacion Proceso PE</t>
  </si>
  <si>
    <t>59 Concepto Desfavorable sin PCL</t>
  </si>
  <si>
    <t>53 Concepto Desfavorable</t>
  </si>
  <si>
    <t>2495609</t>
  </si>
  <si>
    <t>CANO CORREA LUIS GUILLERMO</t>
  </si>
  <si>
    <t>14:57:58</t>
  </si>
  <si>
    <t>SIERRA LUIS EDUARDO SIERRA SUESCUN LUIS EDUARDO</t>
  </si>
  <si>
    <t>10089296</t>
  </si>
  <si>
    <t>CC 98570400</t>
  </si>
  <si>
    <t>3176673210</t>
  </si>
  <si>
    <t>CRA 29 A 5 SUR 332 APT2504</t>
  </si>
  <si>
    <t xml:space="preserve">PENDIENTE DE CALIFICACION </t>
  </si>
  <si>
    <t>HERNANDEZ MORALES LUCIO HERNAN</t>
  </si>
  <si>
    <t>LONDOÑO LOPEZ MARIA CAMILA</t>
  </si>
  <si>
    <t>1059814836</t>
  </si>
  <si>
    <t xml:space="preserve">DISTRIBUCIONES TECNICAS SAS </t>
  </si>
  <si>
    <t>JFRAMIREZLO</t>
  </si>
  <si>
    <t>CC 10270462</t>
  </si>
  <si>
    <t>3133502725</t>
  </si>
  <si>
    <t>CL 51 17 53 AMERICAS DE SAN JORGE</t>
  </si>
  <si>
    <t>VALIDACION RECONOCIMIENTO ECONOMICO</t>
  </si>
  <si>
    <t>2505313</t>
  </si>
  <si>
    <t>BALCAZAR JARAMILLO DIANA CAROLINA</t>
  </si>
  <si>
    <t>15:46:09</t>
  </si>
  <si>
    <t>JARAMILLO ALVAREZ ADRIANA</t>
  </si>
  <si>
    <t>39565302</t>
  </si>
  <si>
    <t>CC 1110489855</t>
  </si>
  <si>
    <t>2742602</t>
  </si>
  <si>
    <t>KR 9 104 106 TO 4 AP 102</t>
  </si>
  <si>
    <t>se solicita el pago de incapacidades pendientes a la fecha</t>
  </si>
  <si>
    <t>2505366</t>
  </si>
  <si>
    <t>VIZCAINO VITAL LUCY ESTER</t>
  </si>
  <si>
    <t>16:17:52</t>
  </si>
  <si>
    <t>SINCELEJO  HOSPITAL REGIONAL DE SINCELEJO</t>
  </si>
  <si>
    <t>892280033</t>
  </si>
  <si>
    <t>CC 64564734</t>
  </si>
  <si>
    <t xml:space="preserve"> 3125216511</t>
  </si>
  <si>
    <t xml:space="preserve"> CALL E20 # 22-31</t>
  </si>
  <si>
    <t>Empleador solicita pago de incapacidades.. afiliada que ya ellos informan cumplio 540 dias de incapacidad e indican estos los debe asumir el pago de la incapacidades.. se adjunta soporte</t>
  </si>
  <si>
    <t>2505442</t>
  </si>
  <si>
    <t>PINEDA ORTIZ JOSE WILLIAM</t>
  </si>
  <si>
    <t>17:08:00</t>
  </si>
  <si>
    <t>14877452</t>
  </si>
  <si>
    <t>PINEDAORTIZJOSE WILLIAM</t>
  </si>
  <si>
    <t>CC 14877452</t>
  </si>
  <si>
    <t>3777056</t>
  </si>
  <si>
    <t>KR 8 14 71</t>
  </si>
  <si>
    <t>Yo.. JOSE WILLIAM PINEDA ORTIZ.. ciudadano colombiano identificada con cédula de ciudadania número 14.877 452 de Buga (Valle).. residente en la Carrera 16# 10-76 de Buga (Valle).. con teléfono celular número 3174150352.. en ejercicio del derecho de petición consagrado en el artículo 23 de la Constitución Política de Colombia y con el lleno de los requisitos del articulo 5 del código contencioso Administrativo.Para manifestarle que en fecha 30 de mayo y recibido en oficina de Buga.. radique esta carta adjunta donde les manifestaba el motivo por el cual.. las incapacidades no iban en consecutivo con la fecha era que en la clínica donde me atienden por medio del SOAT.. me decian que el medico ortopedista el encargado de darme las incapacidades no tenia agenda.. entonces se recorrió el tiempo del 18 de enero de 2023 hasta 27 de marzo.. de donde por fin me dieron la consulta con el ortopedista el día 28 de marzo.. del cual me dio la incapacidad con fecha de inicio 28 de marzo y finalización el 26 de abril.. la otra cita me la dieron el 5 de mayo y no me quiso dar la incapacidad a partir del 27 de abril hasta el 4 de mayo. luego.. por eso tengo el consecutivo con fecha de inicio 5 de mayo y terminación 19 de mayo</t>
  </si>
  <si>
    <t xml:space="preserve"> viene la cita con el ortopedista para el 20 de mayo y me da la incapacidad con inicio 20 demayo y terminación 18 de junio. Por tanto.. solicito a ustedes me liquiden estas incapacidades debido a que soy un trabajador independiente y no he podido salir al rebusque con lo que yo consigo el sustento. Yo tengo en mi poder todas estas incapacidades ya que yo se las había entregado en sus oficinas en Buga.. y me las devolvieron para que diera una certificación ya que yo no tengo patrón.Anexo fotocopia de carta certificación recibidas por ustedes de fecha 30 de mayo de 2023.Anexo: Carta radicada en oficina Fotocopia de la cedulaOriginales de las 3 incapacidades pendientes de pago.Agradezco de antemano su gestión.JOSE WILLIAM PINEDA ORTIZC.C. 14.877.452 </t>
  </si>
  <si>
    <t>2505445</t>
  </si>
  <si>
    <t>17:10:16</t>
  </si>
  <si>
    <t xml:space="preserve">pago  de las  incapacidades solicitada en la carta </t>
  </si>
  <si>
    <t>2504057</t>
  </si>
  <si>
    <t>12/07/2023</t>
  </si>
  <si>
    <t>IDARRAGA FRANCO CARLOS MARIO</t>
  </si>
  <si>
    <t>10:40:27</t>
  </si>
  <si>
    <t>1044100102</t>
  </si>
  <si>
    <t>IDARRAGAFRANCOCARLOS MARIO</t>
  </si>
  <si>
    <t>CC 1044100102</t>
  </si>
  <si>
    <t>3146659596</t>
  </si>
  <si>
    <t>CL 14 N 14 08</t>
  </si>
  <si>
    <t xml:space="preserve">el pago de la incapacidad que yo estoy solicitando es la comprendida desde el 14/02/2023 hasta el 15/03/2023 solicito el pago de esa ultima incapacidad que me adeudan como mi entidad prestadora de salud </t>
  </si>
  <si>
    <t>2504085</t>
  </si>
  <si>
    <t>CALLE 109B 51 82</t>
  </si>
  <si>
    <t xml:space="preserve"> Fecha del Inconveniente (Dia/Mes/Año) : 29/06/2023 Lugar del Inconveniente:  MARINILLA Persona que lo atendio: NUEVA EPS Medio por el que quiere la respuesta:  correspondencia : CALLE 109B 51 82 ..............................................  Resumen de la Queja:  BUENAS TARDES LES INFORMO QUE LAS INCAPACIDADES ESTAN TODAS MONTADAS DE FORMA CORRECTA LAS ENUMERO LA 6958400DEL 21/06/20221 HASTA 09/07/2021- 7086854 10/07/2021 HASTA 08/08/2021-7131157 09/08/2021 HASTA 07/09/2021 - 7368377 08/09/2021 HASTA 09/09/2021 - 7741119 10/09/2021 HASTA 9/10/2021 -</t>
  </si>
  <si>
    <t>2504861</t>
  </si>
  <si>
    <t xml:space="preserve"> Fecha del Inconveniente (Dia/Mes/Año) : 29/06/2023 Lugar del Inconveniente:  SOLICITUD RECONOCIMIENTO INCAPACIDADES Persona que lo atendio: NN Medio por el que quiere la respuesta:  email : vanessa.estrada@sintracontexa.com ..............................................  Resumen de la Queja:  CORDIAL SALUDO..SOLICITO EL PAGO DE LAS INCAPACIDADES DE LA AFILIADA PAULA ANDREA GUTIÉRREZ MONSALVE IDENTIFICADA CON CEDULA NO. 43200966.. LAS SIGUIENTES INCAPACIDADES ESTÁN PENDIENTES POR PARTE DE USTEDES SER RECONOCIDAS.90551979110432916704092288219276057ESTARÉ ATENTA A SU PRONTA GESTIÓN.. MUCHAS GRACIAS</t>
  </si>
  <si>
    <t>2504926</t>
  </si>
  <si>
    <t xml:space="preserve">  NADIA BENAVIDES SANCHEZ</t>
  </si>
  <si>
    <t>1098746631</t>
  </si>
  <si>
    <t>3174472038</t>
  </si>
  <si>
    <t>CALLE 5 5 20</t>
  </si>
  <si>
    <t xml:space="preserve"> Fecha del Inconveniente (Dia/Mes/Año) : 23/04/2018 Lugar del Inconveniente:  BUCARAMANGA Persona que lo atendio: NUEVA EPS Medio por el que quiere la respuesta:  email : kangarita216@unab.edu.co ..............................................  Resumen de la Queja:  NECESITO RADICAR LA LICENCIA DE MATERNIDAD DEL AÑO 2018 QUE NO HA SIDO PAGADO POR PARTE DE LA NUEVA EPS A MI NOMBRE A LA FECHA Y PARA LA EPOCA COTIZABA COMO INDEPENDIENTE EN REGIMEN CONTRIBUTIVO</t>
  </si>
  <si>
    <t>2505012</t>
  </si>
  <si>
    <t>CALLA 11A 79A 60 TO14 OF103</t>
  </si>
  <si>
    <t xml:space="preserve"> Fecha del Inconveniente (Dia/Mes/Año) : 01/06/2022 Lugar del Inconveniente:  PAGO INCAPACIDADES Persona que lo atendio: PAGO INCAPACIDADES Medio por el que quiere la respuesta:  correspondencia : CALLA 11A 79A 60 TO14 OF103 ..............................................  Resumen de la Queja:  BUENAS TARDES..NUEVAMENTE ACUDO POR ESTE MEDIO SOLICITANDO EL PAGO DE LAS PRESTACIONES ECONÓMICAS ¿ INCAPACIDADES  CORRESPONDIENTES AL SEÑOR JOSE JAIRO SIERRA RONCANCIO CON CC 6757503 INCAPACIDADES 8075686 11/07/2022 AL 25/07/2022 ¿ 7980157 09/05/2022 AL 07/06/2022 ¿ 7980160 08/06/2022 AL 07/07/2022.. EN RESPUESTA  A I ANTERIOR SOLICITUD VO-GA-DGO-2471263-23 INDICAN QUE SE DEBEN REALIZAR LOS APORTES COTIZACIÓN EN SALUD A LOS CUALES INFORMAMOS QUE NOS ENCONTRAMOS AL DÍA.. PARA ELLOS ENVIAMOS COMUNICADO A CARTERA.. RESPUESTA CODIFICADA ASÍ ID419546 Y EN REPUESTA REGISTRA QUE NOS ENCONTRAMOS AL DÍA.. ADICIONAL EN LA RESPUESTA A NUESTRA ANTERIOR COMUNICACIÓN HABLAN DE INTERRUPCIÓN DE PRÓRROGAS.. EL EMPLEADO ESTUVO INCAPACITADO TODO ESE TIEMPO DONDE LA COMPAÑÍA ASUMIÓ LOS GASTOS DE ESOS SALARIOS A LOS CUALES SOLICITAMOS SEA RECONOCIDO ESA PRESTACIÓN ECONÓMICA. AL DÍA DE HOY ESTA PERSONA NO PRESENTA VÍNCULO LABORAL AGRADECEMOS NOS SEA OTORGADO UN CONTACTO DIRECTO AY QUE EN MÚLTIPLES OCASIONES HEMOS TRATADO POR ESTE MEDIO Y NO HA SIDO POSIBLE.. Y PRESENCIALMENTE HEMOS RADICADO SOLICITUDES Y  TAMPOCO HA SIDO POSIBLE UNA RESPUESTA POSITIVA</t>
  </si>
  <si>
    <t>2503936</t>
  </si>
  <si>
    <t>09:02:24</t>
  </si>
  <si>
    <t>NORTAC LTDA</t>
  </si>
  <si>
    <t>CLL 100 NO 13 21 P 6</t>
  </si>
  <si>
    <t>DECIMO OCTAVO DERECHO DE PETICIÓN.. SOLICITUD RECONOCIMIENTO Y PAGO DE INCAPACIDADESRESPUESTA A CONSECUTIVO NO VO-GA-DGO-2482965-23 DE 20 DE JUNIO 2023. 7 OFICIOS CONSECUTIVO NO 93-45487.. DIRIGIDOS A 1- SUPERSALUD2. PRESIDENCIA NUEVA EPS3. DIRECTOR PRESTACIONES ECONOMICAS NEPS4. GERENTE TESORERIA NEPS5. VICEPRESIDENTE ADMINISTRATIVO Y FINANCIERO NEPS6. REVISOR FISCAL NEPS7. DEFENSOR DEL CONSUMIDOR NEPS</t>
  </si>
  <si>
    <t>2503814</t>
  </si>
  <si>
    <t>MENDEZ SAAVEDRA ROSALBA</t>
  </si>
  <si>
    <t>07:09:26</t>
  </si>
  <si>
    <t>ARROYAVE VALENCIA JOSE MANUEL</t>
  </si>
  <si>
    <t>10540927</t>
  </si>
  <si>
    <t>CC 34545787</t>
  </si>
  <si>
    <t>3145986321</t>
  </si>
  <si>
    <t>CL 10 11 18 SANTA CLARA</t>
  </si>
  <si>
    <t xml:space="preserve">solito de pago de incpacidad incial de 27/06/2023 añ 11 d julio de 2023 por fallo de tutela </t>
  </si>
  <si>
    <t>EN TRAMITE</t>
  </si>
  <si>
    <t>RADICADO</t>
  </si>
  <si>
    <t>FECHA RADICACIÓN</t>
  </si>
  <si>
    <t>1860699994**</t>
  </si>
  <si>
    <t>1860000063**</t>
  </si>
  <si>
    <t>50 Suspensión Laboral no remunerada</t>
  </si>
  <si>
    <t>Accidente de Trabajo</t>
  </si>
  <si>
    <t>4 Incapacidad ATEP</t>
  </si>
  <si>
    <t>Enfermedad Profesional</t>
  </si>
  <si>
    <t>54 Licencias Sin Pago Periodo Inicio</t>
  </si>
  <si>
    <t>1362365</t>
  </si>
  <si>
    <t>27/07/2020</t>
  </si>
  <si>
    <t>1052313620</t>
  </si>
  <si>
    <t>6136112</t>
  </si>
  <si>
    <t>11/06/2020</t>
  </si>
  <si>
    <t>235597</t>
  </si>
  <si>
    <t>8600299952</t>
  </si>
  <si>
    <t>7/09/2020</t>
  </si>
  <si>
    <t>CONTAR</t>
  </si>
  <si>
    <t>5,23E+17</t>
  </si>
  <si>
    <t>16 Pago Ya Efectuado</t>
  </si>
  <si>
    <t>29 Recobros Mayor Valor Reconocido</t>
  </si>
  <si>
    <t>6 Relación laboral no vigente</t>
  </si>
  <si>
    <t>55 Afiliación Vigente en otra EPS o Régimen</t>
  </si>
  <si>
    <t>69 Validación de Aportes Cesion Medimas</t>
  </si>
  <si>
    <t>SINRECONOCIMIENTO</t>
  </si>
  <si>
    <t>2503149</t>
  </si>
  <si>
    <t>15:31:36</t>
  </si>
  <si>
    <t>SAS  AIRES INTIMOS SAS</t>
  </si>
  <si>
    <t>Recobro VO-GA-DGO-2487397-23 Cordial saludo.. Adjuntamos escrito e insistimos en la solicitud de recobro inicial. Atentamente.. Claudia Fabiola Cardona RestrepoC.C. 43902.267Representante LegalAires Íntimos S.A.S</t>
  </si>
  <si>
    <t>2503184</t>
  </si>
  <si>
    <t>MONTIEL CARABALLO RODRIGO MANUEL</t>
  </si>
  <si>
    <t>15:49:29</t>
  </si>
  <si>
    <t>DURAN EDINSON J  DURAN EDINSON JAVIER</t>
  </si>
  <si>
    <t>74866222</t>
  </si>
  <si>
    <t>DURAN EDINSON JAVIER</t>
  </si>
  <si>
    <t>CC 1003589894</t>
  </si>
  <si>
    <t xml:space="preserve"> 3014372346</t>
  </si>
  <si>
    <t>CARRERA 6 NUMERO 65 24 OFICINA 331 CASTELLANA</t>
  </si>
  <si>
    <t xml:space="preserve">Empresa cc74866222 solicita reconocmiento economico de las incapacidades del señor RODRIGO MONTIEL CARABALLO CC1003589894 ..dado que los documentos reportados por la entidad .. el dictamen remitido de la junta según l ajunta de calificacóncn fecha a 31/08/2022 califca el evento como accidente de trabajo y SURAARL  interpueso  recurso de reposición en subsidio de papelación contra esta calificaicón por lo tanto ya corde a la historia clinica se trata de una enfermedad general </t>
  </si>
  <si>
    <t>2503467</t>
  </si>
  <si>
    <t>MILLAN GOMEZ KAREN LIZETH</t>
  </si>
  <si>
    <t>16:19:44</t>
  </si>
  <si>
    <t>1098755220</t>
  </si>
  <si>
    <t>KAREN LIZETH MILLAN GOMEZ</t>
  </si>
  <si>
    <t>CC 1098755220</t>
  </si>
  <si>
    <t>6981533</t>
  </si>
  <si>
    <t>CALLE 109  9A 38 BARRIO ESPAÑA</t>
  </si>
  <si>
    <t xml:space="preserve">derecho de peticion usuario solicita pago de las incapacidades .. indica que no ha sido posible realizar el proceso por la plataforma para el cobro .. pide que se cancele lo mas pronto posible adjunta carta </t>
  </si>
  <si>
    <t>2503470</t>
  </si>
  <si>
    <t>16:21:21</t>
  </si>
  <si>
    <t>S S ELECTRICOS JJ NEIVA</t>
  </si>
  <si>
    <t>12115390</t>
  </si>
  <si>
    <t>8711328</t>
  </si>
  <si>
    <t>CL 5 N 3 67</t>
  </si>
  <si>
    <t>PETICON DE INFORMACION Y PAGO DE LICENCIA DE MATERNIDA DE LA EMPLEADA KELLY JOHANA LOSADA</t>
  </si>
  <si>
    <t>2503516</t>
  </si>
  <si>
    <t>ALBARRACIN RODRIGUEZ LILIANA</t>
  </si>
  <si>
    <t>16:50:52</t>
  </si>
  <si>
    <t>1005051167</t>
  </si>
  <si>
    <t>ALBARRACINRODRIGUEZLILIANA</t>
  </si>
  <si>
    <t>CC 1005051167</t>
  </si>
  <si>
    <t>3172568</t>
  </si>
  <si>
    <t>TRANSVERSAL 50 NUMERO 75 31 SURR</t>
  </si>
  <si>
    <t>afiliada solicita pago de la licencia de maternidad # 0009096101.. se adjunta soporte</t>
  </si>
  <si>
    <t>2501018</t>
  </si>
  <si>
    <t>SANCHEZ PABON ARMANDO ANTONIO</t>
  </si>
  <si>
    <t>15:22:00</t>
  </si>
  <si>
    <t>13891179</t>
  </si>
  <si>
    <t>CC 13891179</t>
  </si>
  <si>
    <t>3745375</t>
  </si>
  <si>
    <t>3143972199</t>
  </si>
  <si>
    <t>CL 38 C SUR 98 B 04</t>
  </si>
  <si>
    <t>SOLICITA PAGO INMEDIATO DE UNA INCAPACIDAD RELACIONADA EN DOCUMENTOS ANEXOS</t>
  </si>
  <si>
    <t>2501752</t>
  </si>
  <si>
    <t>MORENO GIRALDO ROBER ANDRES</t>
  </si>
  <si>
    <t xml:space="preserve">  ROBER ANDRES MORENO GIRALDO</t>
  </si>
  <si>
    <t>6201826</t>
  </si>
  <si>
    <t>CC 6201826</t>
  </si>
  <si>
    <t>EL OVERO</t>
  </si>
  <si>
    <t xml:space="preserve"> Fecha del Inconveniente (Dia/Mes/Año) : 26/06/2023 Lugar del Inconveniente:  BUGALAGRANDE Persona que lo atendio: NUEVA EPS Medio por el que quiere la respuesta:  correspondencia : EL OVERO ..............................................  Resumen de la Queja:  NECESITO INFORMACION SOBRE DOS INCAPACIDADES QUE TENGO PENDIENTES PARA PAGO.. UNA  DE OCTUBRE DEL AÑO PASADO Y UNA DE MARZO DEL PRESENTE AÑO.. DE ANTEMANO AGRADEZCO SU COLABORACION</t>
  </si>
  <si>
    <t>2501769</t>
  </si>
  <si>
    <t>08:43:19</t>
  </si>
  <si>
    <t>PALMERAS DE HUA  PALMERAS DE HUASIPUNGO S.A.</t>
  </si>
  <si>
    <t>PALMERAS DE HUASIPUNGO S.A.</t>
  </si>
  <si>
    <t>CL 94 N 11A 76 OF 103</t>
  </si>
  <si>
    <t>Empresa radica solicitud de validacio y pago de inacapcidades dela usuria</t>
  </si>
  <si>
    <t>2502851</t>
  </si>
  <si>
    <t>VARGAS SALAZAR NELCY JANETH</t>
  </si>
  <si>
    <t>14:03:12</t>
  </si>
  <si>
    <t>CLINICA MATERNO  CLINICA MATERNO INFANTIL SAN L</t>
  </si>
  <si>
    <t>890208758</t>
  </si>
  <si>
    <t>CC 63476731</t>
  </si>
  <si>
    <t>6076430026</t>
  </si>
  <si>
    <t xml:space="preserve"> calle 48 # 25 - 56 </t>
  </si>
  <si>
    <t xml:space="preserve">empleador solicita el pago de las incapacidades de los trabajadores relacionados en oficio </t>
  </si>
  <si>
    <t>2502853</t>
  </si>
  <si>
    <t>BELTRAN ACOSTA JULIANA VALENTINA</t>
  </si>
  <si>
    <t>14:05:49</t>
  </si>
  <si>
    <t>1005714810</t>
  </si>
  <si>
    <t>BELTRANACOSTAJULIANA VALENTINA</t>
  </si>
  <si>
    <t>CC 1005714810</t>
  </si>
  <si>
    <t>3155407269</t>
  </si>
  <si>
    <t>MANZANA B CASA 30 PORTALES DEL NORTE</t>
  </si>
  <si>
    <t xml:space="preserve">Hola buenos días cordial saludo.Me llamo juliana Valentina Beltran Acosta identificada con cédula 10057714810 de ibague hice mi solicitud en mayo..me tocó esperar los 15 días y ya estaba inscrita mi cuenta..pasaron los quince días y me dijeron que tenía esperar y luego me dijeron que no se podía por qué la cuenta no estaba inscrita..me he dirigido muchas veces a la nueva eps y no me han solucionado nada..una vez más hice el proceso por segunda vez finalizando mayo con la cuenta otra vez inscrita insistí y espere otros quince días y me dijeron que no salía aún..a los días me dijeron que debía hacer el proceso..por tercera vez hice el proceso estoy en espera ya de 8 días para que supuestamente espere unos cinco días hábiles solo para saber o preguntar si está el pago..para terminar estoy muy inconforme por qué no hago si no diligenciar y hacer ese papeleo..llamar..la verdad me podrian decir que hace falta..o que pasa por el proceso o con el proceso </t>
  </si>
  <si>
    <t>2503081</t>
  </si>
  <si>
    <t xml:space="preserve"> Fecha del Inconveniente (Dia/Mes/Año) : 28/06/2023 Lugar del Inconveniente:  BOGOTA Persona que lo atendio: BOGOTA Medio por el que quiere la respuesta:  email : sandra.silva@keralty.com ..............................................  Resumen de la Queja:  CORDIAL SALUDO DE LA EMPESA CENTROS MEDICOS COLSANITAS SAS NI 901041691.  DE ACUERDO CON LA RESPUESTA DEL COMUNICADO VO-GRC-DPE- 2079748 ¿ 23.. NOS INFORMAN QUE LAS INCAPACIDADES DE LOS COLABORADORES:    RAMIREZ PRIETO VALENTINA CC 1022404732.. DE FECHA INICIO 26/04/2023 Y JAIME ALBERTO RESTREPO MANOTAS CC 72136543 DE FECHA INICIO 10/05/2023.   NO TIENE RECONOCIMIENTO ECONOMICO POR LA CAUSAL (NO CUMPLE CON EL TIEMPO MÍNIMO DE COTIZACIÓN CUATRO (4) SEMANAS).    POR TANTO.. RESPETUOSAMENTE SOLICITAMOS PROCEDER CON EL AJUSTE Y POSTERIOR PAGO DE LAS INCAPACIDADES.. TENIENDO EN CUENTA QUS SE PRODUJO UNA SUSTITUCION PATRONAL DE LA EMPRESA ENTIDAD PROMOTORA DE SALUD SANITAS S.A.S. NIT 800251440 AL EMPLEADOR CENTROS MEDICOS COLSANITAS SAS NI 901041691.   ASI LAS COSAS.. SE ESTABLECE QUE HUBO CONTINUIDAD DE LA RELACION LABORAL Y NO PUEDE IMPLICAR EL NACIMIENTO DE UN NUEVO VÍNCULO CONTRACTUAL.. DADO QUE NO VARIARON LAS CONDICIONES LABORALES. </t>
  </si>
  <si>
    <t>2503114</t>
  </si>
  <si>
    <t>TORRES SALAZAR ELISEO</t>
  </si>
  <si>
    <t>15:11:19</t>
  </si>
  <si>
    <t>14317748</t>
  </si>
  <si>
    <t>CC 14317748</t>
  </si>
  <si>
    <t>2510745</t>
  </si>
  <si>
    <t>3128474472</t>
  </si>
  <si>
    <t xml:space="preserve">CARRERA 14 NUMERO 7 68 BARRIO BOGOTA     </t>
  </si>
  <si>
    <t>solicita certificado de la ultima incapacidad pagada .. cuantos dias y el porque de esos dias omas.. con el fin dedar cumplimiento al requerimiento de la resolucion de pension de invalidez por colpensiones para que puedan efectuar el pago del retroactivo.NOTA: se hace entrega de certificado el cual el usuario manifiesta que colpensiones no recibe.</t>
  </si>
  <si>
    <t>VELASCO  MARIO</t>
  </si>
  <si>
    <t>16:15:17</t>
  </si>
  <si>
    <t>VELASCO    DORA MARIA</t>
  </si>
  <si>
    <t>1112483502</t>
  </si>
  <si>
    <t>CC 16824684</t>
  </si>
  <si>
    <t>3128804917</t>
  </si>
  <si>
    <t xml:space="preserve">ZONA RURAL DE TMBA </t>
  </si>
  <si>
    <t xml:space="preserve">LUGAR DE LOS HECHOS: oficina de nueva eps ciudad de cali/ prestaciones economicas  FECHA DE LO SUCEDIDO: 26/06/2023 MOTIVO POR EL CUAL RADICA LA QUEJA: demora en tramite de pago de las incapacidades que estan pendientes desde el dia  17/08/2022 caso escalado por tutela  ESPECIALIDAD (SI ES PARA CONSULTA O AGENDAMIENTO SEGÚN APLIQUE):RESUMEN DE LOS SUCEDIDO (PUNTUAL):se comunica la hija indica DORA MARIA VELASCO  ( hija) indica que tienen una tutela radicada desde el dia  22/06/23 la cual se escalo a traves de juzgado 13 laborar  del circuito el notifica a la nueva eps.. la responsabilidad para el pago de las incapacidades como tambien las ordenes de citas pendientes ..  se valida en el sistema tiene pendiente el pago de las incapacidades desde el dia  17/08/2022 hasta el dia   02/03/2023.. se acercaron a la oaa administrativa en cali pero lo que hicieron fue remitirla a traves de la linea de informacion de nueva eps para validar el pago de estas incapacidades.. la señora dice que tiene una tutela  y se le da plazo a nueva eps para dar respuesta a estos pagos pendientes .. no se toma como pda ya que la señora dice que quiere es una queja.. vive a  3 horas y en cada trayecto gasta  50.000 para que no se le solucione nada .. su papa es un adulto mayor que requiere el pago lo antes posible ya que de esto es que el vive.  </t>
  </si>
  <si>
    <t>2503494</t>
  </si>
  <si>
    <t>PRODUCTOS VEMEL LTDA</t>
  </si>
  <si>
    <t>16:34:44</t>
  </si>
  <si>
    <t xml:space="preserve">VEMEL LTDA  PRODUCTOS </t>
  </si>
  <si>
    <t>830031337</t>
  </si>
  <si>
    <t>NT 830031337</t>
  </si>
  <si>
    <t xml:space="preserve">7450542 </t>
  </si>
  <si>
    <t>cra 30 # 5c-18 barrio santa isabel</t>
  </si>
  <si>
    <t>Empleador radica inconformidad ya que no esta de acuerdo con el valor pago de la incapacidad # 8849079 Se adjunta comunicado.</t>
  </si>
  <si>
    <t>2503575</t>
  </si>
  <si>
    <t>HORTA MAZZILLI VIVIANA MARIA</t>
  </si>
  <si>
    <t xml:space="preserve">  HORTA MAZZILLI VIVIANA MARIA</t>
  </si>
  <si>
    <t>1221968144</t>
  </si>
  <si>
    <t>CC 1221968144</t>
  </si>
  <si>
    <t>3043442212</t>
  </si>
  <si>
    <t>CIENAGA MAG CALLE 14 CARRERA 2</t>
  </si>
  <si>
    <t xml:space="preserve"> Fecha del Inconveniente (Dia/Mes/Año) : 01/06/2023 Lugar del Inconveniente:  PÁGINA WEB Persona que lo atendio: OFICINA DEL AFILIADO Medio por el que quiere la respuesta:  email : Vivima-orta@hotmail.com ..............................................  Resumen de la Queja:  BUENAS TARDES REFERENTE A UNA INCAPACIDAD Y EL PAGO SOBRE ELLA ME PIDIERON VOLVER A CREAR LA CUENTA  DE COBRO PARA PODER RECIBIR EL DINERO YA LO HICE LA CREACIÓN DE CUENTA YA ESTA CREADA PERO AUN NO ME HAN RESPONDIDO O PAGADO.. ME DICEN QUE LA VUELVA HACER PERO NO ME DA LA OPCIÓN DE VOLVER A SOLICITAR EL PAGO. POR FAVOR AGRADEZCO SU PRONTA RESPUESTA. RADICADO DE LA LICENCIA DE MATERNIDAD 8808368 </t>
  </si>
  <si>
    <t>2508723</t>
  </si>
  <si>
    <t>ALVARADO CACERES GLADYS</t>
  </si>
  <si>
    <t>14:29:15</t>
  </si>
  <si>
    <t xml:space="preserve">STEEL THE COLOM  STEEL THE COLOMBIA GROUP SAS </t>
  </si>
  <si>
    <t>901368194</t>
  </si>
  <si>
    <t>CC 39527074</t>
  </si>
  <si>
    <t xml:space="preserve"> 3202564041</t>
  </si>
  <si>
    <t>emoresa se queja ya que no ha podido hacer la solictud del pago de la incapaciadad de la afiliada del 08/04/2023 al  07/05/2023  ya esta autorizada la incapacidad ya trajeron los papeles de la creacion de cuenta desde el 05/06/2023 y al ingresar a la pagina da mensaje de que no hay incapacidades para cobrar se anexa pantallazo.. representante de la empresa refiere que han hecho todos los tramites requieren pago urgente</t>
  </si>
  <si>
    <t>2505459</t>
  </si>
  <si>
    <t>AGRICOLA EL POLEO SA</t>
  </si>
  <si>
    <t xml:space="preserve">  YANIRI ISABEL CARPIO PARADA</t>
  </si>
  <si>
    <t>1148685225</t>
  </si>
  <si>
    <t>NT 900593543</t>
  </si>
  <si>
    <t>CALLE 37 15 25</t>
  </si>
  <si>
    <t xml:space="preserve"> Fecha del Inconveniente (Dia/Mes/Año) : 05/05/2023 Lugar del Inconveniente:  BUCARMANGA Persona que lo atendio: VIRTUAL Medio por el que quiere la respuesta:  correspondencia : CALLE 37 15 25 ..............................................  Resumen de la Queja:  BUENAS TARDES.. EN RTA RECIBIDA EL 8/6/2023 SOBRE COMO LIQUIDARON EL PROMEDIO DE LA LICENCIA DE MATERNIDAD DE LA SRA LEIDI YOHANA GARCIA REYES 1118167843.. PORQUE LO TOMARON POR 12 MESES Y NO POR 6 MESES QUE ES EL TIEMPO COTIZADO EN SU EPS? LOS APORTES DE AGOSTO A MARZO 2022 FUERON A OTRA EPS YA QUE LA COLABORADORA SOLICITO TRASLADO DE APORTES. SOBRE QUE NORMATIVIDAD SE BASAN PARA NO TOMAR LOS 6 MESES? QUEDO ATENTA</t>
  </si>
  <si>
    <t>2506034</t>
  </si>
  <si>
    <t>BECERRA RODRIGUEZ GEOVANY BERNARD</t>
  </si>
  <si>
    <t>10:22:04</t>
  </si>
  <si>
    <t>1056955220</t>
  </si>
  <si>
    <t>INVERSIONES Y TRANSPORTES CAMA</t>
  </si>
  <si>
    <t>CC 1056955220</t>
  </si>
  <si>
    <t>4128236</t>
  </si>
  <si>
    <t>3214717903</t>
  </si>
  <si>
    <t>CARRERA 43 NUMERO 19 45</t>
  </si>
  <si>
    <t>Usuario solicta sean pagadas incapacidaes comprendidas desde julio de 2022 a la fecha.</t>
  </si>
  <si>
    <t>2506251</t>
  </si>
  <si>
    <t>ROSERO RODRIGUEZ LUZ MARINA</t>
  </si>
  <si>
    <t>13:29:38</t>
  </si>
  <si>
    <t>BARONA VIERA  SOL MERY</t>
  </si>
  <si>
    <t>67001541</t>
  </si>
  <si>
    <t>CC 30723249</t>
  </si>
  <si>
    <t xml:space="preserve"> fin de solicitar realizar el pago inmediato de lasincapacidades relacionadas de la señora LUZ MARINA ROSERO RODRIGUEZ C.C.30.723.249.. debido a que estas incapacidades no son de origen profesional.</t>
  </si>
  <si>
    <t>2503883</t>
  </si>
  <si>
    <t>RICARDO BENAVIDES WILLIAM</t>
  </si>
  <si>
    <t xml:space="preserve">  SUPPORT ACTIVITIES SAS</t>
  </si>
  <si>
    <t>900779535</t>
  </si>
  <si>
    <t>CC 16761138</t>
  </si>
  <si>
    <t>4004072</t>
  </si>
  <si>
    <t>AV 6 N 16 N 21 OF 308</t>
  </si>
  <si>
    <t xml:space="preserve"> Fecha del Inconveniente (Dia/Mes/Año) : 01/04/2023 Lugar del Inconveniente:  CALI Persona que lo atendio: ND Medio por el que quiere la respuesta:  email : npg.juridica@gmail.com ..............................................  Resumen de la Queja:  SOLICITO COLABORACION CON INFORMACION DE FECHA DE PAGO O EN SU DEFECTO QUE SE REALICE EL PAGO CORRESPONDIENTE A LAS INCAPACIDADES DE FECHA 02/03/2023.. 01/04/2023.. 21/04/2023.. 06/05/2023.. 21/05/2023.. 05/06/2023 Y 20/06/2023.. LAS CUALES YA SE LE REALIZARON SOLICITUD DE PAGO Y NO HAN SIDO CANCELADAS A LA FECHA.</t>
  </si>
  <si>
    <t>2505901</t>
  </si>
  <si>
    <t>13/07/2023</t>
  </si>
  <si>
    <t>MONTENEGRO GARCIA HAMES</t>
  </si>
  <si>
    <t>08:10:11</t>
  </si>
  <si>
    <t>76316728</t>
  </si>
  <si>
    <t>TRANSPORTES PUBENZA</t>
  </si>
  <si>
    <t>CC 76316728</t>
  </si>
  <si>
    <t>8203341</t>
  </si>
  <si>
    <t>3155365147</t>
  </si>
  <si>
    <t xml:space="preserve">KR 29 19 18 BARRIO LAS VEGAS </t>
  </si>
  <si>
    <t>Solcita el pago de las incapacidades trascritas atendiendo fallo de tutela</t>
  </si>
  <si>
    <t>2506019</t>
  </si>
  <si>
    <t xml:space="preserve">  MARIA LISET CARREÑO NAVARRO</t>
  </si>
  <si>
    <t>CLL 94 13  59 CONQUISTADORES</t>
  </si>
  <si>
    <t xml:space="preserve"> Fecha del Inconveniente (Dia/Mes/Año) : 23/06/2023 Lugar del Inconveniente:  OFICINA PRINCIPAL CABECERA  Persona que lo atendio: LORENA Medio por el que quiere la respuesta:  correspondencia : CLL 94 13  59 CONQUISTADORES ..............................................  Resumen de la Queja:  NO PAGO RESPUESTA DE FALLO DE TUTELA </t>
  </si>
  <si>
    <t>2506135</t>
  </si>
  <si>
    <t>CARVAJAL ORTIZ NINI KATHERINE</t>
  </si>
  <si>
    <t>11:43:16</t>
  </si>
  <si>
    <t>saval energy K SAVAL ENERGY SAS</t>
  </si>
  <si>
    <t>900568774</t>
  </si>
  <si>
    <t>K SAVAL ENERGY SAS</t>
  </si>
  <si>
    <t>CC 1105683933</t>
  </si>
  <si>
    <t>2640143</t>
  </si>
  <si>
    <t>3209632963</t>
  </si>
  <si>
    <t>AV AMBALA CALLE 60</t>
  </si>
  <si>
    <t xml:space="preserve">se solicita pago de incapacidades pendientes a la fecha  </t>
  </si>
  <si>
    <t>2508727</t>
  </si>
  <si>
    <t>14/07/2023</t>
  </si>
  <si>
    <t>SAIGAMA RIOS HAROLD ALBERTO</t>
  </si>
  <si>
    <t>14:32:38</t>
  </si>
  <si>
    <t>1114388938</t>
  </si>
  <si>
    <t>PRONAVICOLA  S.A.</t>
  </si>
  <si>
    <t>SANACION Y VIDA I.P.S S.A.S. SEDE BUGA</t>
  </si>
  <si>
    <t>CC 1114388938</t>
  </si>
  <si>
    <t>2374242</t>
  </si>
  <si>
    <t>3124567890</t>
  </si>
  <si>
    <t>KR 13 1115</t>
  </si>
  <si>
    <t xml:space="preserve">buena tarde.. se solicita respuesta formal del pago de la incapacidad No. 9115204 solicitada por fallo de tutela. gracias. </t>
  </si>
  <si>
    <t>DTN</t>
  </si>
  <si>
    <t>610115**</t>
  </si>
  <si>
    <t>JHMARTINEZC</t>
  </si>
  <si>
    <t>2507099</t>
  </si>
  <si>
    <t>GOMEZ GOMEZ ROBERTO</t>
  </si>
  <si>
    <t>16:58:30</t>
  </si>
  <si>
    <t xml:space="preserve">CASTILLO  MARTINEZ GIL </t>
  </si>
  <si>
    <t>91065083</t>
  </si>
  <si>
    <t>CC 91072603</t>
  </si>
  <si>
    <t>3115324262</t>
  </si>
  <si>
    <t>CARRERA 10 9-39 OFICINA  202 EDIFICIO PIAMONT</t>
  </si>
  <si>
    <t>Que se reconozca y ordene al señor Roberto Gómez Gomez las incapacidades se adjunta archivo.</t>
  </si>
  <si>
    <t>2507748</t>
  </si>
  <si>
    <t>CACERES MOSQUERA ISAMAR DANIELA</t>
  </si>
  <si>
    <t>01/07/2023</t>
  </si>
  <si>
    <t>09:09:15</t>
  </si>
  <si>
    <t>1017182770</t>
  </si>
  <si>
    <t>TELEPERFORMANCE COLOMBIA S.A.S</t>
  </si>
  <si>
    <t>DGARCIA</t>
  </si>
  <si>
    <t>CC 1017182770</t>
  </si>
  <si>
    <t>4049080</t>
  </si>
  <si>
    <t>4646552</t>
  </si>
  <si>
    <t>CL 117 64C 40</t>
  </si>
  <si>
    <t>Solicito amablemente por medio del presente derecho de petición.. con respecto ala asunción del pago de mis incapacidades.. de acuerdo con lo establecido en laSentencia T-401 de 2017 de la corte constitucional.En virtud de dicha sentencia.. se determinó que las incapacidades superiores al día540 deben ser asumidas por la EPS correspondiente. En este sentido.. solicitorespetuosamente que la Nueva EPS cumpla con esta disposición legal y se hagacargo del pago de mis incapacidades que excedan los 540 días.. esto a partir del 22de junio de 2023 según lo remite el fondo de pensiones PROTECCIÓN.Como afiliada de la Nueva EPS.. considero que es mi derecho recibir una adecuadaatención médica y una cobertura integral en caso de enfermedad o incapacidad. LaSentencia T-401 de 2017 establece claramente que las EPS debenresponsabilizarse por las incapacidades que superen el límite mencionado.Por lo tanto.. les solicito amablemente que tomen las medidas necesarias paraimplementar de manera inmediata la orden establecida en la sentencia.. asumiendoel pago de mis incapacidades que sobrepasen los 540 días. Asimismo.. les instó agarantizar la continuidad en la prestación del servicio de salud y la calificaciónremitida a la junta regional de antioquia.Agradezco de antemano su atención y pronta respuesta a este derecho de petición .Espero que la Nueva EPS cumpla con sus obligaciones legales y me brinde unservicio de calidad.. respetando mis derechos como afiliada.Quedo a la espera de una respuesta oportuna y satisfactoria</t>
  </si>
  <si>
    <t>2507880</t>
  </si>
  <si>
    <t>ORTEGON  FREDY SEBASTIAN</t>
  </si>
  <si>
    <t>10:58:35</t>
  </si>
  <si>
    <t>93128744</t>
  </si>
  <si>
    <t>DIANA CORPORACION S.A.S</t>
  </si>
  <si>
    <t>CC 93128744</t>
  </si>
  <si>
    <t>2481603</t>
  </si>
  <si>
    <t>2488821</t>
  </si>
  <si>
    <t>CL 19 4 88</t>
  </si>
  <si>
    <t xml:space="preserve">Buenas tardes.. comedidamente solicito radicar este derecho de petición por este medioAgradezco su atención y servicio </t>
  </si>
  <si>
    <t>2507907</t>
  </si>
  <si>
    <t>CHAGUALO GALINDO WILSON EDUARDO</t>
  </si>
  <si>
    <t>11:15:39</t>
  </si>
  <si>
    <t>COOTRASNTAME  COOTRANSTAME LTDA</t>
  </si>
  <si>
    <t>892099421</t>
  </si>
  <si>
    <t>CC 1116864173</t>
  </si>
  <si>
    <t xml:space="preserve"> 8885316</t>
  </si>
  <si>
    <t>CALLE 14 CRA 13 ESQUINA</t>
  </si>
  <si>
    <t>Cordial saludo</t>
  </si>
  <si>
    <t>se reitera derecho de peticion radicado el dia 01 marzo del 2023 en las oficinas de la Nueva EPS en la cuidad de tame.. del cual no se obtuvo resuesta  por parte de la entidad.COOtrastame realizo solicitud y notificacion de transcri´cion para el pago de incapacidades  de manera presencial en la oficinna de tame arauca ubicada en la calle 12 #12-45 barrio santander.se radicaron las siguientes incapacidades serie n°40001300 del 2021-12-02 expedida por el profecional en salud Luis Carlos Forero   con un termino de 15 dias  apartir del 02/12/2021 incapoacidad con numero de radicado EIN2799989 del 2021/12/02 recibida por la asesora de servicio al cliente MAYRA JOHANNA MEDINA VEGA -OAA TAME ZONAS ESPECIAL.. del cual no se encontro registro alguno en la pagina web de la Nueva EPS.se radico la incapacidad N° 0007255891 expedidad por el profecional en salud con un termino de 30 dias contados a partir del 02/10/2021 la cual no ha sido cancelada a satisfaccion.por lo tanto se solicita el pago de las incapacidades medicas a favor del afiliado de COOTRASTAME  del señor WILSON EDUARDO CHAGUALO GALINDO.. y que por parte de la EPS se pronuncia aserca del caso solicitado.solicitud de notificaciones en el correo electonico talento.humano@cootranstame.com gestionhumana@cootranstame.com con copia al juridica@cootranstame.com y/o a la direccion Calle 14 Carrera 13 esquina  Tame - Araucaanexo soportes.radicado por Yesid Mont Rincon</t>
  </si>
  <si>
    <t>2507939</t>
  </si>
  <si>
    <t>CL 16 SUR 24 48</t>
  </si>
  <si>
    <t>buen dia usuario solicita el pago de las incapacidades refiere que el fondo pensional no le va pagar porque no ha cumplido los 180 dias.. de corrido por el mismo dx.. solicita le paguen esas incapacidades 9161626.. 9245933..  refiere que ya no sabe que hacer por el pago de incapacidades que pasa cartas y cartas y siempre es la misma respuesta.. refiere que la respuesta es que ya supero los 180 dias de incapacidad y no los ha superado.. refiere que el fondo pensional le indica solo le da un puntaje de 25% de perdida de capacidad para tramitar la pension.. pero que no aplica.. solicita el pago urgente.. usuario independiente no trabaja por empresa porque tambien refiere que le responden que se reintegre a laborar pero no se reintegra porque es independiente solicita que validen su caso mas detalladamente verifiquen los radicados que se han realizado.. el tramite que ha venido realizando y sin una respuesta la cual sea positiva refiere entre el fondo de pensiones yy nueva eps se tirabn la pelota neps lo manda a fondo pensional por cumplir 180 dias.. fondo pensional lo devuelve porque no ha cumplido los 180 dias de corrido.</t>
  </si>
  <si>
    <t>2503036</t>
  </si>
  <si>
    <t>AGUIRRE PELAEZ MAIRA MILENA</t>
  </si>
  <si>
    <t>14:12:49</t>
  </si>
  <si>
    <t>1020435155</t>
  </si>
  <si>
    <t>AYA CONSTRUCTORES SAS</t>
  </si>
  <si>
    <t>CC 1020435155</t>
  </si>
  <si>
    <t>3719111</t>
  </si>
  <si>
    <t>3188908835</t>
  </si>
  <si>
    <t>CALLE 83 DD SUR 56 C 22</t>
  </si>
  <si>
    <t xml:space="preserve"> Pago incapacidad 0009193649 Buenas tardesSolicito formalmente el pago de incapacidad # 0009193649 con fecha de inicio 26 de mayo al 24 de junio del presente año.La incapacidad se encuentra con documento de identidad C.C 1020435155 Maira Milena Aguirre Pelaez.Agradezco su atención prestada</t>
  </si>
  <si>
    <t>GONZALEZ MARMOL ARIS MIGUEL</t>
  </si>
  <si>
    <t xml:space="preserve">  E- PROQ MECANICA S.A.S</t>
  </si>
  <si>
    <t>800081740</t>
  </si>
  <si>
    <t>CC 3760640</t>
  </si>
  <si>
    <t>7774403</t>
  </si>
  <si>
    <t>AREA DE SERVICIOS VIA 40 LOCAL 108</t>
  </si>
  <si>
    <t xml:space="preserve"> Fecha del Inconveniente (Dia/Mes/Año) : 28/06/2023 Lugar del Inconveniente:  ALBANIA Persona que lo atendio: JUAN Medio por el que quiere la respuesta:  correspondencia : AREA DE SERVICIOS VIA 40 LOCAL 108 ..............................................  Resumen de la Queja:  BUENAS TARDES.NECESITO POR FAVOR QUE ME COLABOREN CON LA REVISION DE LAS INCAPACIDADES #  DEL SEÑOR 0009205859 Y 0009205943 DEL SEÑOR ARIS MIGUEL GONZALEZ MARMOL CON CC 3760640.. YA QUE AL MOMENTO DE LA TRANSCRIPCION NOSE TOMO LA NOVEDAD COMO PRORROGA.</t>
  </si>
  <si>
    <t>2508272</t>
  </si>
  <si>
    <t>VELEZ RESTREPO MIGUEL ANGEL</t>
  </si>
  <si>
    <t>olarte  ramos VICTOR MANUEL</t>
  </si>
  <si>
    <t>16340659</t>
  </si>
  <si>
    <t xml:space="preserve"> el campesino </t>
  </si>
  <si>
    <t>CC 1116264489</t>
  </si>
  <si>
    <t xml:space="preserve"> 2246159</t>
  </si>
  <si>
    <t>318786701</t>
  </si>
  <si>
    <t xml:space="preserve"> calle 50 40 81 </t>
  </si>
  <si>
    <t xml:space="preserve">se requiere pago de incapacidad por inconsistencia en aportes </t>
  </si>
  <si>
    <t>2508373</t>
  </si>
  <si>
    <t>GOMEZ RODRIGUEZ MARIA CAMILA</t>
  </si>
  <si>
    <t>09:55:29</t>
  </si>
  <si>
    <t>1000633802</t>
  </si>
  <si>
    <t>CC 1000633802</t>
  </si>
  <si>
    <t>2578554</t>
  </si>
  <si>
    <t>CARRERA 77 NUMERO 92 134</t>
  </si>
  <si>
    <t xml:space="preserve">solicito el pago de la liciencia de maternidad </t>
  </si>
  <si>
    <t>2508397</t>
  </si>
  <si>
    <t>MONZON VARELA EFREN MARIÑO</t>
  </si>
  <si>
    <t xml:space="preserve">  PATRICIA ANA GOMEZ CASTELBLANC</t>
  </si>
  <si>
    <t>41797397</t>
  </si>
  <si>
    <t>CC 94503189</t>
  </si>
  <si>
    <t>CRA 92 25 81 APTO 704 TORRE 1</t>
  </si>
  <si>
    <t xml:space="preserve"> Fecha del Inconveniente (Dia/Mes/Año) : 04/07/2023 Lugar del Inconveniente:  VIRTUAL Persona que lo atendio: CONMUTADOR ATENCION AL CLIENTE  Medio por el que quiere la respuesta:  email : contactopreservar@gmail.com ..............................................  Resumen de la Queja:  SOLICITAMOS COMEDIDAMENTE INSTRUCCIONES PARA VALIDAR UNA INCAPACIDAD/LICENCIA PROVENIENTE DE COOMEVA EPS.. DEBIDO A QUE NUESTRO EMPLEADO FUE TRANSFERIDO DESDE COOMEVA EPS A NUEVA EPS SIN QUE SE LE HICIERA RECONOCIMIENTO ECONOMICO POR DICHA INCAPACIDAD. </t>
  </si>
  <si>
    <t>2508574</t>
  </si>
  <si>
    <t>CARDONA RODRIGUEZ ALBERTO MARIO</t>
  </si>
  <si>
    <t>11:43:31</t>
  </si>
  <si>
    <t xml:space="preserve">FISCALIA GENERAL  FISCALIA GENERAL DE LA NACION </t>
  </si>
  <si>
    <t>800187624</t>
  </si>
  <si>
    <t>CC 98552428</t>
  </si>
  <si>
    <t xml:space="preserve">606515117 </t>
  </si>
  <si>
    <t xml:space="preserve"> CALLE 42 NRO 7 09</t>
  </si>
  <si>
    <t>Fuincionario de la fiscalia se acerca para solicitar el pago de la incapacidad y manifistan que ya hicieron todo lo pertinente el cobro por portal dice que es una reiteracion de derecho de peticion.</t>
  </si>
  <si>
    <t>2506910</t>
  </si>
  <si>
    <t>ANDRADE ANAYA JORGE ENRIQUE</t>
  </si>
  <si>
    <t xml:space="preserve">  JORGE ENRIQUE</t>
  </si>
  <si>
    <t>1079657279</t>
  </si>
  <si>
    <t>CC 1079657279</t>
  </si>
  <si>
    <t>CARRERA 18  64 C 40</t>
  </si>
  <si>
    <t xml:space="preserve"> Fecha del Inconveniente (Dia/Mes/Año) : 24/05/2023 Lugar del Inconveniente:  PRESTACIONES ECONOMICAS Persona que lo atendio: JOHN G Medio por el que quiere la respuesta:  correspondencia : CARRERA 18  64 C 40 ..............................................  Resumen de la Queja:  LA EPS NO ME RECONOCIO LA LICENCIA DE PATERNIDAD ALEGANDO DE QUE NO FUERON HECHOS EN LA FECHA.. PERO ESO NO TIENE FUNDAMENTO YA QUE A PESAR DE QUE FUERON EN OTRA FECHA SI SE HICIERON LOS LOS PAGOS CORRESPONDIENTES A SU EPS .. LO QUE QUIERE DECIR QUE NO ES PROCEDENTE SU NEGACIÓN DADO DE QUE SI SE PAGO DURANTE TODO EL PERIODO . NO QUIERO ENTABLAR UNA DEMANDA CONTRA SU EPS PARA ESTE PROCESO EN EL QUE SE SALDRÉ FAVORECIDO PORQUE SI HICE MIS APORTES A SU EPS .</t>
  </si>
  <si>
    <t>2506969</t>
  </si>
  <si>
    <t>PATIÑO  RITO ANTONIO</t>
  </si>
  <si>
    <t>15:38:13</t>
  </si>
  <si>
    <t>91360689</t>
  </si>
  <si>
    <t>HQS SECURITY LTDA</t>
  </si>
  <si>
    <t>CC 91360689</t>
  </si>
  <si>
    <t>3165219472</t>
  </si>
  <si>
    <t>7851828</t>
  </si>
  <si>
    <t>KR 91C 58A 33 SURVILLA ALE</t>
  </si>
  <si>
    <t xml:space="preserve">buenas tardes afiliado que radica solicitud por validacion de incapacidaes  que no se ven reflejadas en sistemna indica y canceladas </t>
  </si>
  <si>
    <t>RODRIGUEZ RODRIGUEZ DIEGO ALEJANDRO</t>
  </si>
  <si>
    <t>17:02:20</t>
  </si>
  <si>
    <t>1013583963</t>
  </si>
  <si>
    <t>CC 1013583963</t>
  </si>
  <si>
    <t>3209335419</t>
  </si>
  <si>
    <t>CALLE 1 G NUMERO 41 A 10 BARRIO EL JAZMIN</t>
  </si>
  <si>
    <t>buen diase adjunta tutela para pago de incapacidades</t>
  </si>
  <si>
    <t>2507820</t>
  </si>
  <si>
    <t>OPERADORES DE MINAS DE CUCUTA SAS</t>
  </si>
  <si>
    <t>10:07:07</t>
  </si>
  <si>
    <t xml:space="preserve">operadores  OPERADORES DE MINAS DE CUCUTA </t>
  </si>
  <si>
    <t>901188842</t>
  </si>
  <si>
    <t xml:space="preserve">OPERADORES DE MINAS DE CUCUTA </t>
  </si>
  <si>
    <t>NT 901188842</t>
  </si>
  <si>
    <t>6075791364</t>
  </si>
  <si>
    <t>CL 5 NORTE NRO 5 39 BR PESCADERO</t>
  </si>
  <si>
    <t xml:space="preserve">Solciita el ago de icnapcidaddes </t>
  </si>
  <si>
    <t>2507916</t>
  </si>
  <si>
    <t>ARENAS SUAREZ LUZ STELLA</t>
  </si>
  <si>
    <t>11:21:53</t>
  </si>
  <si>
    <t>REPUBLICA  DE COLOMBIA RAMA JUDICIAL</t>
  </si>
  <si>
    <t>CC 68295806</t>
  </si>
  <si>
    <t>señor(a) NUEVA EPSPRESTACIONES ECONOMICASprestaciones.economicas@nuevaeps.com.conestor.rubiano@nuevaeps.com.coAsunto: NOTIFICACION OFICIO DESAJCUO23-1070Cordial saludo.. A través de la presente me permito NOTIFICAR el Oficio N° DESAJCUR23-1070 DEL 01/06/2023   Solicitud reliquidación y pago incapacidad  . Así mismo le recuerdo que se considera notificado del presente acto administrativo.. de conformidad con lo establecido en el art. 10 de la Ley 2080 de 2.021 y en el art.8 Ley 2213 de 2022. Cordial saludo..EDWIN EVELIO HERNANDEZ TORRESAsistente AdministrativoCoordinación de Talento HumanoDirección Seccional de Administración Judicial de Cúcuta</t>
  </si>
  <si>
    <t>2508360</t>
  </si>
  <si>
    <t>PINILLA RIOS MARLIN YAZMIN</t>
  </si>
  <si>
    <t>09:46:43</t>
  </si>
  <si>
    <t>1010123534</t>
  </si>
  <si>
    <t>RM ASESORIAS SAS</t>
  </si>
  <si>
    <t>CC 1010123534</t>
  </si>
  <si>
    <t>3144242092</t>
  </si>
  <si>
    <t>CONDOMINIO MONTEREY</t>
  </si>
  <si>
    <t>Solicita pago de lincencia de maternidad ya que se realizó cobro por el portal transaccional pero fue negada.. se adjunta fallo de tutela</t>
  </si>
  <si>
    <t>2508430</t>
  </si>
  <si>
    <t>GRASCO SA</t>
  </si>
  <si>
    <t xml:space="preserve">  GRASCO LTDA</t>
  </si>
  <si>
    <t>860005264</t>
  </si>
  <si>
    <t>NT 860005264</t>
  </si>
  <si>
    <t xml:space="preserve"> Fecha del Inconveniente (Dia/Mes/Año) : 01/07/2023 Lugar del Inconveniente:  BOGOTA Persona que lo atendio: N/A Medio por el que quiere la respuesta:  email : mtoro@agoracsc.com ..............................................  Resumen de la Queja:  BUENA TARDE</t>
  </si>
  <si>
    <t xml:space="preserve"> DE LA MANERA MÁS ATENTA SOLICITAMOS LA REVISIÓN DE LAS INCAPACIDADES RELACIONADAS LAS CUALES SI CORRESPONDEN A PRORROGA PUES ESTAS PROCEDEN DE LA MISMA ENFERMEDAD.. TIENE RELACIÓN ENTRE ELLAS  Y NO SE DIO UNA INTERRUPCIÓN SUPERIOR A TREINTA (30) DÍAS ENTRE UNA Y OTRA (RESOLUCIÓN 2266 DE 1998).INC 3 9255031 Y 9226123 DEL SR ARMANDO FRANCISCO MERCADOCABRERA CC 72143854</t>
  </si>
  <si>
    <t>2498001</t>
  </si>
  <si>
    <t>GAFARO MIRANDA GUSTAVO</t>
  </si>
  <si>
    <t>09:00:12</t>
  </si>
  <si>
    <t>88153418</t>
  </si>
  <si>
    <t>ARAUCANA DE DISTRIBUCIONES</t>
  </si>
  <si>
    <t>WOVIEDOC</t>
  </si>
  <si>
    <t>CC 88153418</t>
  </si>
  <si>
    <t>8852706</t>
  </si>
  <si>
    <t>3107784074</t>
  </si>
  <si>
    <t>CARRERA 33 19 28 ESQUINA VILLA SAN JUAN</t>
  </si>
  <si>
    <t xml:space="preserve">Referencia en capacidad Gustavo gafalo Miranda cédula número 8815 3418Comida mente le informo que la incapacidad a nombre de Gustavo Gafarro Marín identificado con solo de ansiedad número 8 153 418 expedida el 25 de abril del 2023 por consulta externa por meytsalud ips  sas radical 4 de mayo del 2023 número 12 4815 en Nueva eps y que el día 2 de junio el 2023 me responde que según lo material normal que regulan y vigilan el sistema de seguridad y salud no  hacen el reconocimiento económico de la dicha incapacidad que porque el origen de accidente de trabajo o enfermedad profesional y que la incapacidad debe estar transmitida por la ARN según el decreto 1295 de 1994 artículo 2Dicha incapacidad la tramitamos por el ARN positiva compañía de seguros y ellos nos responden que no es aprobada en auditoría médica porque la incapacidad fue expedida por la ips fuera de la red de positivo por lo que no era posible validar la incapacidad porque el paciente Desde el 2019 no se ha atendió con resultados del ADN y que en consecuencia no era procesada el reconocimiento económico el pago de las prestaciones económicas orientadaspor tal motivo solicito retomar el pago de la incapacidad por la nueva eps a nombre del señor Gustavo MirandaSe anexa Copia del INCAPACIDAD de Gustavo Gafaro Miranda Copia de historia clínica Copia oficio eps copia Respuesta de positivaNOTA :  enviar respuesta al corero      araucanadist@yahoo.es </t>
  </si>
  <si>
    <t>Linda</t>
  </si>
  <si>
    <t>2508606</t>
  </si>
  <si>
    <t>ORTEGA VERGARA DISNEY</t>
  </si>
  <si>
    <t>12:09:34</t>
  </si>
  <si>
    <t>73156200</t>
  </si>
  <si>
    <t>CC 73156200</t>
  </si>
  <si>
    <t>6674564</t>
  </si>
  <si>
    <t>3207545730</t>
  </si>
  <si>
    <t>MZA 81  LOTE 10</t>
  </si>
  <si>
    <t>usuario ingresa derescho de peticion en el cual solicita pago de incapacidades</t>
  </si>
  <si>
    <t>2508671</t>
  </si>
  <si>
    <t>BAQUERO GARCIA LUIS ANTONIO</t>
  </si>
  <si>
    <t>13:40:55</t>
  </si>
  <si>
    <t>17321161</t>
  </si>
  <si>
    <t>JMAGUILAR</t>
  </si>
  <si>
    <t>SERVICIOS MEDICOS FAMEDIC S.A.S. - VILLAVICENCIO</t>
  </si>
  <si>
    <t>CC 17321161</t>
  </si>
  <si>
    <t>3124234582</t>
  </si>
  <si>
    <t>KR  16 NO 3 B 22 HACARITAMA 1</t>
  </si>
  <si>
    <t xml:space="preserve">USUARIO QUE SOLICITA RADICACION DE DERECHO DE PETICION POR DESACUERDO EN EL PAGO DE INCAPACIDAD.. EL DOCUMENTO PRESENTA EMENDADURAS SE LE INDICA AL USUARIO.. PERO ESTE MANIFIESTA QUE SI NO SE PROCEDE CON LA RADICACION QUE LE DE POR ESCRITO LA NEGACION DEL RADICACDO. </t>
  </si>
  <si>
    <t>2508789</t>
  </si>
  <si>
    <t>ZUÑIGA REYES BEATRIZ ADRIANA</t>
  </si>
  <si>
    <t>15:16:02</t>
  </si>
  <si>
    <t>NA  MUNICIPIO DE PIENDAMO</t>
  </si>
  <si>
    <t>891500856</t>
  </si>
  <si>
    <t>CC 1061769736</t>
  </si>
  <si>
    <t>CARRERA 14 10 03</t>
  </si>
  <si>
    <t>2508857</t>
  </si>
  <si>
    <t>CERON PAZ SANDRA MILENA</t>
  </si>
  <si>
    <t>15:57:47</t>
  </si>
  <si>
    <t>34567943</t>
  </si>
  <si>
    <t>CC 34567943</t>
  </si>
  <si>
    <t>3147818</t>
  </si>
  <si>
    <t xml:space="preserve">KR 21C 2 55  </t>
  </si>
  <si>
    <t xml:space="preserve">solicito de cancelacion de incapacidades 26/09/2022 -27/07/2022-26-08/2022 por fallo de tutela </t>
  </si>
  <si>
    <t>2508931</t>
  </si>
  <si>
    <t>MELENDEZ LABRADOR SANDRA MIREYA</t>
  </si>
  <si>
    <t>16:41:35</t>
  </si>
  <si>
    <t>63453422</t>
  </si>
  <si>
    <t>CC 63453422</t>
  </si>
  <si>
    <t>3013710350</t>
  </si>
  <si>
    <t>KR 80 7D 05 CS 217</t>
  </si>
  <si>
    <t>USUARIA SOLICITA QUE SE REVISE EL VALOR DESEMBOLSADO POR LA LICENCIA DE MATERNIDAD</t>
  </si>
  <si>
    <t>2508945</t>
  </si>
  <si>
    <t>FIGUEROA MENA SANDRA PATRICIA</t>
  </si>
  <si>
    <t>16:52:23</t>
  </si>
  <si>
    <t xml:space="preserve">FISCALIA GENERAL FISCALIA GENERAL DE LA NACION </t>
  </si>
  <si>
    <t>CC 54251935</t>
  </si>
  <si>
    <t xml:space="preserve"> CALLE 42 NRO 07 09</t>
  </si>
  <si>
    <t>Empleador trae documento solicitando que porfavor se le pague la incapacidad de la usuaria sandra dicen haber echo la solicitud por el portal</t>
  </si>
  <si>
    <t>2508967</t>
  </si>
  <si>
    <t>17:01:02</t>
  </si>
  <si>
    <t>SVPEREZ</t>
  </si>
  <si>
    <t>Cra. 68 c 74 B 15 Bogotá</t>
  </si>
  <si>
    <t>Buen dia .. empleador de la señora Laura Maria Mejia Cendales.. radica derecho de peticion solicitando pago de incapacidades de la señora laura identificada con C.C. 21.180.839 de Bogotá.. manifestando que no ha logrado realizar el trámite de manera virtual.. se adjunta soporte.Atentamente..ROSA ADELA VALEROC.C.51.735.340Cel:  3106183974servicioalcliente@tescotur.comavalero@tescotur.com</t>
  </si>
  <si>
    <t>2503965</t>
  </si>
  <si>
    <t xml:space="preserve">  CLAUDIA YOLY RENTERIA MUÑOZ</t>
  </si>
  <si>
    <t>1077422656</t>
  </si>
  <si>
    <t xml:space="preserve"> Fecha del Inconveniente (Dia/Mes/Año) : 01/06/2023 Lugar del Inconveniente:  ADMINISTRATIVO Persona que lo atendio: ADMINISTRATIVO Medio por el que quiere la respuesta:  email : cartera_actisas@actisas.co ..............................................  Resumen de la Queja:  BUEN DIA RADICAMOS UNA INCAPACIDAD NO HAN REALIZADO EL PAGO FECHA INICIO 30/06/202114/07/2021OTRA INCAPACIDAD FECHA INICIO 21/06/202128/06/2021OTRA INCAPACIDAD 10/06/202116/06/2021NO HAN REALIZADO EL PAGO DE LA INCAPACDIAD</t>
  </si>
  <si>
    <t>2509241</t>
  </si>
  <si>
    <t>BEDOYA AGUILAR EVELIN TATIANA</t>
  </si>
  <si>
    <t>07:41:24</t>
  </si>
  <si>
    <t>SOLUCIONES   Y SE ANDEZ COLOMBIA SOLUCIONES Y SE</t>
  </si>
  <si>
    <t>901420002</t>
  </si>
  <si>
    <t>CC 1001144161</t>
  </si>
  <si>
    <t>3128916765</t>
  </si>
  <si>
    <t>VEREDA FONTIBÓN FINCA   14</t>
  </si>
  <si>
    <t>Empresa radica carta solicitando pago de la licencia de maternidad cc 1001144161  la cual inicio el 7 de febrero 2023  gracias</t>
  </si>
  <si>
    <t>2509264</t>
  </si>
  <si>
    <t>VENTANAR S.A.S</t>
  </si>
  <si>
    <t>07:57:46</t>
  </si>
  <si>
    <t>VENTANAR S.A.S  VENTANAR S.A.S</t>
  </si>
  <si>
    <t>890207543</t>
  </si>
  <si>
    <t>NT 890207543</t>
  </si>
  <si>
    <t>CALLE 64 # 93-35</t>
  </si>
  <si>
    <t xml:space="preserve">solicita saber el estado de las incapacidades descritas en el adjunto. ya que por el portal no le registra el estado. </t>
  </si>
  <si>
    <t>2509383</t>
  </si>
  <si>
    <t>RESTREPO GOMEZ CLARA ROSA</t>
  </si>
  <si>
    <t>09:26:49</t>
  </si>
  <si>
    <t>42007495</t>
  </si>
  <si>
    <t>COOP DE ASOCIACIONES DE HOGARE</t>
  </si>
  <si>
    <t>VIQUINTERO</t>
  </si>
  <si>
    <t>CC 42007495</t>
  </si>
  <si>
    <t>8863811</t>
  </si>
  <si>
    <t>3126137358</t>
  </si>
  <si>
    <t xml:space="preserve">carrera 7 b # 18 b 31 ofc 302 d pereira </t>
  </si>
  <si>
    <t xml:space="preserve">AFILIADA SOLICITA PAGO DE INCAPACIDADES ADEUDADAS ANEXA SOLICITUD </t>
  </si>
  <si>
    <t>2509537</t>
  </si>
  <si>
    <t>PEREZ ORDUZ LUIS ALONSO</t>
  </si>
  <si>
    <t>10:24:35</t>
  </si>
  <si>
    <t>9525532</t>
  </si>
  <si>
    <t>A &amp; P ASESORIAS Y CONSULTORIAS</t>
  </si>
  <si>
    <t>CC 9525532</t>
  </si>
  <si>
    <t>3103215652</t>
  </si>
  <si>
    <t>7728422</t>
  </si>
  <si>
    <t>CALLE 16 NUMERO 15  25 SOGAMOSO BOYACA</t>
  </si>
  <si>
    <t>- SOLICITA PAGO DE INCAPACIDADES A SU NUMERO DE CUENTA- SOLICITA INFORME Y JUSTIFICACIÓN DEL ATRASO DE PAGO DE INCAPACIDADES</t>
  </si>
  <si>
    <t>2509794</t>
  </si>
  <si>
    <t>JARAMILLO IZQUIERDO EDGARDO ARTURO</t>
  </si>
  <si>
    <t>11:25:35</t>
  </si>
  <si>
    <t>15929867</t>
  </si>
  <si>
    <t>JARAMILLOIZQUIERDOEDGARDO ARTU</t>
  </si>
  <si>
    <t>CC 15929867</t>
  </si>
  <si>
    <t>3128148582</t>
  </si>
  <si>
    <t>KR  35 65 1 49</t>
  </si>
  <si>
    <t>solicitud de validacion de respuesta acerca de incapacidad 897211.. no estoy deacuerdo con la respuesta emitida dado que no me encuentro vinculado en ninguna empresa.. cotizo como independiente.</t>
  </si>
  <si>
    <t>2511013</t>
  </si>
  <si>
    <t>ZARATE CASTAÑEDA SINDY LORENA</t>
  </si>
  <si>
    <t>12:10:28</t>
  </si>
  <si>
    <t>1100891912</t>
  </si>
  <si>
    <t>CC 1100891912</t>
  </si>
  <si>
    <t>2932161</t>
  </si>
  <si>
    <t>CL 24 13 43 BARRIO COMUNEROS</t>
  </si>
  <si>
    <t xml:space="preserve">Buenas tardes usuaria quien interpone derecho de peticion por el pago de la licencia </t>
  </si>
  <si>
    <t>HOTEL GRAN MARINA SAS</t>
  </si>
  <si>
    <t xml:space="preserve">  HOTEL GRAN MARINA SAS</t>
  </si>
  <si>
    <t>901094352</t>
  </si>
  <si>
    <t>NT 901094352</t>
  </si>
  <si>
    <t>3232221727</t>
  </si>
  <si>
    <t>CALLE 23 1C 37</t>
  </si>
  <si>
    <t xml:space="preserve"> Fecha del Inconveniente (Dia/Mes/Año) : 01/07/2023 Lugar del Inconveniente:  SANTA MARTA Persona que lo atendio: PORTAL WER Medio por el que quiere la respuesta:  correspondencia : CALLE 23 1C 37 ..............................................  Resumen de la Queja:  SE SOLICITA RECONOCIMIENTO DE LA INCAPACIDAD QUE SE ENCUENTRA DEBIDAMENTE TRANSCRITA DEL COLABORADOR JEIDER JOSE PEREZ MONTALVO - CC 1118870168 CORRESPONDIENTE A LA INCAPACIDAD DEL 22 DE JULIO DE 2022 HASTA EL 17 DE AGOSTO DE 2022</t>
  </si>
  <si>
    <t>2508787</t>
  </si>
  <si>
    <t>ARDILA STEFFENS DANIELA ALEXANDRA</t>
  </si>
  <si>
    <t xml:space="preserve">  COVISIAN COLOMBIA</t>
  </si>
  <si>
    <t>CC 1140904200</t>
  </si>
  <si>
    <t xml:space="preserve"> Fecha del Inconveniente (Dia/Mes/Año) : 04/07/2023 Lugar del Inconveniente:  BOGOTA Persona que lo atendio: PORTAL EN LINEA Medio por el que quiere la respuesta:  correspondencia : CARRERA 29C N 71 A 48 ..............................................  Resumen de la Queja:  BUEN DIA.. SOLICITO INFORMACION SOBRE EL PAGO DE LAS INCAPACIDADES RADICADAS EN EL MES DE MARZO YA QUE NO TENEMOS EL PAGO DE LAS INCAPACIDADES EN SU TOTALIDADQUEDO ATENTAGRACIAS</t>
  </si>
  <si>
    <t>2508796</t>
  </si>
  <si>
    <t>15:18:48</t>
  </si>
  <si>
    <t>SOCIEDAD CONSTR  SOCIEDAD CONSTRUCTORA ALTAMIRA</t>
  </si>
  <si>
    <t>monica.ortega@constructoraltam</t>
  </si>
  <si>
    <t>empresa solicita aclaracion detallada de la liquidacion del pago de licencia de maternida de su colaboradora VELASCO AGUDELO GERALDINE cc 1113687400.. ya ue no es claro con que base salarial fue liquidada la licencia de maternidad.. la carta enviada con consecutivo VO-GA-DGO-2451239-23 se es ha envado 2 veces peo no respone a la inquietud que se manifiesta. Graciasdar respuesta a los correos asistente@constructoraltamira.com y asistente@constructoraltamira.com por favor.  Gacias</t>
  </si>
  <si>
    <t>2508888</t>
  </si>
  <si>
    <t xml:space="preserve">  PETROCOL SERVICES SAS</t>
  </si>
  <si>
    <t>900488318</t>
  </si>
  <si>
    <t>8672929</t>
  </si>
  <si>
    <t>CALLE 11 28 22</t>
  </si>
  <si>
    <t xml:space="preserve"> Fecha del Inconveniente (Dia/Mes/Año) : 04/07/2023 Lugar del Inconveniente:  NUEVA EPS Persona que lo atendio: NUEVA EPS Medio por el que quiere la respuesta:  email : RECURSOSHUMANOS@PETROCOLSERVICES.COM.CO ..............................................  Resumen de la Queja:  BUEN DIA SE REQUIERE GESTIÓN DE COBRO DE LAS INCAPACIDADES DELEMPLEADO DIEGO FELIPE TRUJILLO GOMEZ IDENTIFICADO CON CC  1075269803 A PARTIR DEL DÍA 541 DE INCAPACIDAD HASTA EL DÍA VIERNES.. 30 DE JUNIO DE 2023.</t>
  </si>
  <si>
    <t>2509047</t>
  </si>
  <si>
    <t>AYALA GARZON LUZ MARINA</t>
  </si>
  <si>
    <t>17:34:29</t>
  </si>
  <si>
    <t>55162071</t>
  </si>
  <si>
    <t>CC 55162071</t>
  </si>
  <si>
    <t>8672088</t>
  </si>
  <si>
    <t>8762419</t>
  </si>
  <si>
    <t>CALLE 17 NUMERO 52   87 BARRIO SIGLO 21 HORIE</t>
  </si>
  <si>
    <t>Necesita que le generen el pago de las incapacidades que se encuentran solo en estado transcritas.. necesita que las autoricen para pago y generen el desembolso.. gracias.</t>
  </si>
  <si>
    <t>2509139</t>
  </si>
  <si>
    <t>CALDERIN PEREZ LAURA VANESSA</t>
  </si>
  <si>
    <t>CC 1003076283</t>
  </si>
  <si>
    <t xml:space="preserve"> Fecha del Inconveniente (Dia/Mes/Año) : 26/05/2023 Lugar del Inconveniente:  NUEVA EPS Persona que lo atendio: NUEVA EPS  Medio por el que quiere la respuesta:  correspondencia : CALLE 16 55 181 ..............................................  Resumen de la Queja:  SOLICITO LA RELIQUIDACIÓN DE LA INCAPACIDAD GENERADA A LA EMPLEADA LAURA VANESSA CALDERIN PEREZ CC 1.003.076.283 DEL 26 AL 27 DE MAYO DEL 2023 NUMERO 9178786 POR DOS DÍAS LA CUAL ES PRÓRROGA DE LA INCAPACIDAD NUMERO 9216428 DEL 23 AL 24 DE MAYO DEL 2023.. POR ENCONTRARSE EN EL MISMO PERIODO Y CON EL MISMO DIAGNOSTICO LO QUE DA LUGAR A PRÓRROGA.. POR CONSIGUIENTE SOLICITO LA RELIQUIDACIÓN Y SU RECONOCIMIENTO ECONÓMICO. </t>
  </si>
  <si>
    <t>2509232</t>
  </si>
  <si>
    <t>17/07/2023</t>
  </si>
  <si>
    <t>BARRANTES RAMIREZ CARLOS SANTIAGO</t>
  </si>
  <si>
    <t xml:space="preserve">  CARLOS SANTIAGO BARRANTES R</t>
  </si>
  <si>
    <t>1071840906</t>
  </si>
  <si>
    <t>CC 1071840906</t>
  </si>
  <si>
    <t>3124439599</t>
  </si>
  <si>
    <t>CARRERA 1 3 05</t>
  </si>
  <si>
    <t xml:space="preserve"> Fecha del Inconveniente (Dia/Mes/Año) : 03/06/2023 Lugar del Inconveniente:  OFICINA ATENCION USUARIO AUTOP NORTE Persona que lo atendio: NN Medio por el que quiere la respuesta:  email : lizalizavirguez@hotmail.com ..............................................  Resumen de la Queja:  BUENOS DIASREQUIERO SABER QUE HACE FALTA PARA EL PAGO DE MIS INCAPACIDADES RADICADAS HACE MES Y MEDIO.DEBO PAGARLES MI PLANILLA DE APORTES Y NO TENGO EL DINERO.. ESTOY EN ESPERA DEL PAGO DE MIS INCAPCIDADES.GRACIASSANTIAGO BARRANTES R</t>
  </si>
  <si>
    <t>2509363</t>
  </si>
  <si>
    <t xml:space="preserve">  SURTIELECTRICOS LTDA</t>
  </si>
  <si>
    <t>8711219</t>
  </si>
  <si>
    <t>CALLE 5 3 67</t>
  </si>
  <si>
    <t xml:space="preserve"> Fecha del Inconveniente (Dia/Mes/Año) : 27/07/2022 Lugar del Inconveniente:  NUEVA EPS Persona que lo atendio: NUEVA EPS Medio por el que quiere la respuesta:  email : tesoreria@surtielectricos.com.co ..............................................  Resumen de la Queja:  BUENOS DIAS.. QUISIERA SOLICITAR CONTRARESPUESTA A RESPUESTA A PQR DERECHO DE PETICIÓN N° 2487269 DEL CUAL ESTAN CONSIGANDO VALOR A OTRA EMPRESA UTILIZANDO EL NOMBRE DE KELLY JHOANA LOSADA CASTRO CON CC 1075288476 DEL CUAL A SU VEZ EN EL PQR 2363147 DEL QUE ESTA CONSIGANDO EL VALOR DE LA LICENCIA DE INCAPACIDAD 8131637 A UNA CUENTA DAVIVIENDA.. CUANDO SURTIELECTRICOS LTDA TIENE CUENTA BANCOLOMBIA CUENTA CORRIENTE NUMERO 45461013258 Y DE LA UNICA EMPRESA QUE LA SRA KELLY HA TRABAJADO.. POR LO QUE LA NUEVA EPS POR ERROR CONSIGNO EL VALOR A OTRA EMPRESA.. SOLICITAMOS QUE SEA CANCELADO DICHA LICENCIA A NUESTRA CUENTA Y QUE SEA CORREGIDO DICHO ERROR.. ESPERAMOS OBTENER PRONTA RESPUESTA</t>
  </si>
  <si>
    <t>RIESGO SIMPLE</t>
  </si>
  <si>
    <t>PAREJO PATIÑO HENRY JAVID</t>
  </si>
  <si>
    <t>09:28:05</t>
  </si>
  <si>
    <t>72336689</t>
  </si>
  <si>
    <t>LCARCINIEGA</t>
  </si>
  <si>
    <t>CC 72336689</t>
  </si>
  <si>
    <t>6015710456</t>
  </si>
  <si>
    <t>CARRERA 68  NUMERO 38  10 SUR BARRIO ALQUERIA</t>
  </si>
  <si>
    <t xml:space="preserve">PQR-20239300402068422 #RAD20239300402068422.. #PETICIÓNDIRECTA #PRESTADOR Clínica VIP usuario según ADRES activo con la entidad #NUEVA EPS S.A.. verificando archivo adjunto según notificación realizada por el JUZGADO VEINTIUNO DE PEQUEÑAS CAUSAS Y COMPETENCIA MÚLTIPLE DE BOGOTÁ mediante fallo de tutela No. 110014189021 2023 01000 00 En la cual indica:   ORDENAR al representante legal de NUEVA EPS y/o quien haga sus veces que.. en el término de cuarenta y ocho (48) horas contadas a partir de la notificación del presente fallo.. pague al accionante HENRY JAVID PAREJO PATIÑO.. las incapacidades adeudadas desde el 02 de marzo de 2023.. y de igual manera.. proceda con el pago de aquellascausadas y que se sigan causando a su favor.. hasta tanto sea pertinente de conformidad con las normas que regulan dicho pago.. siempre y cuando estas sean continuas e ininterrumpidas.   Se adjunta archivo. </t>
  </si>
  <si>
    <t>2509486</t>
  </si>
  <si>
    <t>URIBE ZAPATA LUZ ADRIANA</t>
  </si>
  <si>
    <t>10:09:28</t>
  </si>
  <si>
    <t>30355598</t>
  </si>
  <si>
    <t>CC 30355598</t>
  </si>
  <si>
    <t>3113054923</t>
  </si>
  <si>
    <t>CL 11 6 44</t>
  </si>
  <si>
    <t xml:space="preserve">PQR-20232100008073872 #RAD20232100008073872 Usuario  activo según ADRES con la entidad #NUEVA EPS S.A.CONTRIBUTIVO   El dia 21 de marzo radique una incapacidad en las oficinas de nueva eps.. interpuse una pqrs en la nueva eps y recibo respuesta el 19 de mayo donde informan que no se evidencia el pago que debo estar pendiente del portal transaccional que ellos tiene y a la fecha no me han notificado el pago </t>
  </si>
  <si>
    <t>2509860</t>
  </si>
  <si>
    <t>OSORIO HENAO BEATRIZ HELENA</t>
  </si>
  <si>
    <t>11:45:40</t>
  </si>
  <si>
    <t>43412664</t>
  </si>
  <si>
    <t>SISTEMA</t>
  </si>
  <si>
    <t>CC 43412664</t>
  </si>
  <si>
    <t>3105976470</t>
  </si>
  <si>
    <t>3114161843</t>
  </si>
  <si>
    <t>CARRERA 66B#62-19</t>
  </si>
  <si>
    <t>PQR-20232100008113532 - #RAD20232100008113532.. #PRESTADORNR  Usuario activo según ADRES con la entidad #NUEVA EPS S.A.CONTRIBUTIVOPRIMERO: Me encuentro afiliada en la NUEVA EPS.. desde hace varios años.. en el régimen contributivo como independiente. SEGUNDO: El 10 de octubre del 2022 radiqué ante la NUEVA EPS.. solicitud del pago de una incapacidad de quince (15) días</t>
  </si>
  <si>
    <t xml:space="preserve"> correspondiente a un procedimiento quirúrgico que me fue realizado en el año 2022.la funcionaria que me radicó la solicitud fue Angie Maria Rodriguez Urrego TERCERO: Ya han transcurrido 9 meses desde la radicación de dicha incapacidad y a la fecha de la presente petición aun no he recibido el pago de la misma solicitud.CUARTO: He llamado en anteriores ocasiones a la entidad y me responden que la solicitud aun está en tramite</t>
  </si>
  <si>
    <t>2509991</t>
  </si>
  <si>
    <t>BASTO  CARMEN CECILIA</t>
  </si>
  <si>
    <t>11:45:45</t>
  </si>
  <si>
    <t>60288136</t>
  </si>
  <si>
    <t>CC 60288136</t>
  </si>
  <si>
    <t>5732860</t>
  </si>
  <si>
    <t>CL 1A 8 AN 76 CHAPINERO</t>
  </si>
  <si>
    <t>PQR-20239300402073462 - #RAD20239300402073462 #PRESTADOR Hospital Universitario Erasmo Meoz #PETICIÓNDIRECTA Usuaria activa según ADRES #NUEVA EPS S.A. Según adjunto: Usuaria requiere reconocimiento y pago de incapacidades médicas No. 9118533 (fecha 25/04/2023 al 09/05/2023) y 9192513 (fecha 24/05/2023 al 12/06/2023). Se adjunta archivo</t>
  </si>
  <si>
    <t>2510042</t>
  </si>
  <si>
    <t>SANCHEZ LOTERO HERNANDO DE JESUS</t>
  </si>
  <si>
    <t>11:45:46</t>
  </si>
  <si>
    <t>18603652</t>
  </si>
  <si>
    <t>CC 18603652</t>
  </si>
  <si>
    <t>3128178472</t>
  </si>
  <si>
    <t>6063671510</t>
  </si>
  <si>
    <t>Calle 2 6-44</t>
  </si>
  <si>
    <t>PQR-20232100008147302 - #RAD20232100008147302 #PRESTADORNR Usuario  activo según ADRES con la entidad #NUEVA EPS S.A. CONTRIBUTIVO. Buena tarde.. soy paciente  oncológico y llevo más de 180 días incapacitado. Solicite ante la Nueva EPS un certificado de incapacidad para presentarla ante el fondo de pensiones para que asuman el pago de algunas y el certificado no relaciona el valor de las 3 últimas incapacidades lo solicite nuevamente y se negaron a corregirlo y Protección me exige que debe llevar el valor para así pagarlas.. por lo tanto les solicito me colaboren con la Nueva EPS para que lo envíen correctamente. Agradezco su apoyo y diligencia.  Cordialmente.. HERNANDO DE JESUS SANCHEZ.</t>
  </si>
  <si>
    <t>2510103</t>
  </si>
  <si>
    <t>RUIZ RUIZ ELFIE MARIA</t>
  </si>
  <si>
    <t>11:45:48</t>
  </si>
  <si>
    <t>25903494</t>
  </si>
  <si>
    <t>SUPERSALUD</t>
  </si>
  <si>
    <t>CC 25903494</t>
  </si>
  <si>
    <t>3135227031</t>
  </si>
  <si>
    <t>6056910306</t>
  </si>
  <si>
    <t>LAS PALMERAS MANZANA 19 LOTE 21</t>
  </si>
  <si>
    <t>PQR-20232100008121812 - #IVRNAL_1.2 #PRESTADORNR Usuario activo según ADRES con la entidad #NUEVA EPS S.A. CONTRIBUTIVO.. con diagnóstico Cataratas Manifiesta inconformidad con la eps ya que solicita el pago de incapacidades desde el día 17/05/2023 hasta el día 31/05/2023 y la otra es del día 05/06/2023 hasta 08/06/2023 la cual eps dice que esta en tramite. Se envía para validación y gestión de acuerdo con normatividad vigente.</t>
  </si>
  <si>
    <t>2510279</t>
  </si>
  <si>
    <t>MARTINEZ CASTRO JENIFFER XIOMARA</t>
  </si>
  <si>
    <t>11:45:53</t>
  </si>
  <si>
    <t>RODRIGUEZ RAMIREZ BEATRIZ ELENA</t>
  </si>
  <si>
    <t>32017281</t>
  </si>
  <si>
    <t>NO SUMINISTRA</t>
  </si>
  <si>
    <t>CC 38360349</t>
  </si>
  <si>
    <t>3227405015</t>
  </si>
  <si>
    <t>PQR-20232100008111922 - Desde GOB. GUAVIARE #CM #PRESTADORNR. Usuario  activo según ADRES con la entidad #NUEVA EPS S.A. -CM CONTRIBUTIVO.. requiere (pago de incapacidad de 126 días por licencia de maternidad.. con fecha de inicio el 01/05/2023 y fecha final el 03/09/2023. Radicado la solicitud para el reconocimiento de estas desde el 26/05/2023.. pero la EPS niega reconocimiento de la prestación económica con motivo de que debe realizar el pago de salud correspondiente a todo el mes de mayo. Se envía para validación y gestión de acuerdo normatividad vigente.</t>
  </si>
  <si>
    <t>2510304</t>
  </si>
  <si>
    <t>ARIAS OTALVARO MARY LUZ</t>
  </si>
  <si>
    <t>11:45:54</t>
  </si>
  <si>
    <t>30400480</t>
  </si>
  <si>
    <t>CC 30400480</t>
  </si>
  <si>
    <t>3103579807</t>
  </si>
  <si>
    <t>VILLA PILAR 2 BLOQUE 6</t>
  </si>
  <si>
    <t>PQR-20232100008119722 - #RAD20232100008119722 #PRESTADORNR Usuario  activo según ADRES con la entidad #NUEVA EPS S.A.CONTRIBUTIVO  estoy solicitando el pago de una incapacidad medica a la Nueva E.P.S.EN LA CUAL SE Han negado a cancelarla poniendo diferentes escusa. como por favor vuelva a transcribir la incapacidad (por ley las incapacidades solo se transcriben una vez). incapacidad medica No. 19244 desde el 24 de abril de 2023 hasta el 08/05/2023 cirugía ojo izquierdo. trascrita por la nueva E.P.S. CON Número 0009129286 en la oficina 0194 central.  solicito su intervención ya que la nueva E.P.S. ESTA VULNERANDO MIS DERECHOS A LA RECLAMACIÓN DE LA INCAPACIDAD.</t>
  </si>
  <si>
    <t>2510727</t>
  </si>
  <si>
    <t>11:46:08</t>
  </si>
  <si>
    <t>CRA 22 N° 21 - 78 APTO 1 BARRIO REBOLO</t>
  </si>
  <si>
    <t>PQR-20232100008157202 - #IVRNAL_4 #PRESTADORNR Usuario activo según ADRES con la entid #NUEVA EPS S.A... con diagnóstico Fracturas de cadera izquierda.. fractura húmero derecho.. fractura de cúbito y radio antebrazo izquierdo.. lesiones de ligamentos posteriores menisco medial rodilla izquierda con cirugia de artroscopia.. por accidente de tránsito ocurrido el 03-10-2021 fuera del horario laboral</t>
  </si>
  <si>
    <t xml:space="preserve"> manifiesta que tiene incapacidad de 72 días.. con fecha de inicio del 24/05/2023 al 22/06/2023 bajo el consecutivo 0009166462 y del 23/06/2023 al 22/07/2023 bajo consecutivo 0009300090.. y solo 12 días del periodo del 24 de abril al 23 de mayo.. es decir del 12 al 23 de mayo bajo el consecutivo 0009079022. Usuario refiere haber radicado solicitud para el reconocimiento de estas incapacidades.. la EPS niega la prestación económica. Se envía para validación y gestión de acuerdo a normatividad vigente.</t>
  </si>
  <si>
    <t>2510902</t>
  </si>
  <si>
    <t>CONGOTE FONTALVO BENILDA DE JESUS</t>
  </si>
  <si>
    <t>11:46:14</t>
  </si>
  <si>
    <t>22398194</t>
  </si>
  <si>
    <t>CC 22398194</t>
  </si>
  <si>
    <t>3012447598</t>
  </si>
  <si>
    <t>Cll 10 # 20-71 Barrio Centro</t>
  </si>
  <si>
    <t>PQR-20232100008114492 - Desde REGIONAL NORTE.. #PRESTADORNR.. Usuario activo según ADRES con la entidad #NUEVA EPS S.A. CONTRIBUTIVO.. con diagnóstico coxartrosis.. usuaria requiere certificado de incapacidad permanente expedido por la eps para poder recibir un seguro de vida</t>
  </si>
  <si>
    <t xml:space="preserve"> usuaria manifiesta que se acerca a la eps a solicitar el certificado y le informan que por ser beneficiaria no tiene derecho a ese certificado. Usuaria asegura que cuenta con el certificado expedido por su médico tratante pero en el seguro le exigen que sea expedido por la eps.. a fin que pueda ser reconocido su seguro de vida.. Se envía para validación y gestión de acuerdo con normatividad vigente.</t>
  </si>
  <si>
    <t>2511033</t>
  </si>
  <si>
    <t>PEREZ RODRIGUEZ CLAUDIA RUBY</t>
  </si>
  <si>
    <t>12:18:05</t>
  </si>
  <si>
    <t>40389012</t>
  </si>
  <si>
    <t xml:space="preserve">HOSPITAL SAN JUAN DE DIOS PTO </t>
  </si>
  <si>
    <t>CC 40389012</t>
  </si>
  <si>
    <t>5654009</t>
  </si>
  <si>
    <t>3505640173</t>
  </si>
  <si>
    <t>CALLE 18 N  12 33 B VILLA TERESA</t>
  </si>
  <si>
    <t>PQR-20232100008081672 #RAD20232100008081672 #PRESTADORNR Usuario activo según ADRES con la entidad #NUEVA EPS S.A.CONTRIBUTIVO. Formalmente.. radico queja e inconformidad contra la nueva EPS porque no me quiere reconocer el pago de mis incapacidades causadas y a mi empleador le dijo que no me las pagaba porque tengo una perdida de capacidad laboral alta y que porque me deben reubicar.. una cosa no tiene nada que ver con otra estoy cobrándole las incapacidades que nunca me quiso reconocer y lo dice la ley actual.La corte constitucional a Través de Sentencia T401 de 2017 Ordena que las incapacidades superiores al día 540 deben ser asumidas por la EPS.. especialmente si existe una perdida de capacidad laboral inferior al 50% de PCL.Solicito a la supersalud que intervenga a esta EPS por su posición y respuesta no acorde a la legislación actual.</t>
  </si>
  <si>
    <t>2511530</t>
  </si>
  <si>
    <t>17:57:33</t>
  </si>
  <si>
    <t>72132945</t>
  </si>
  <si>
    <t>3046769437</t>
  </si>
  <si>
    <t>calle 69c - 527 la central</t>
  </si>
  <si>
    <t>PQR-20232100008119872 - #RAD20232100008119872 #PRESTADORNR Usuario  activo según ADRES con la entidad #NUEVA EPS S.A.CONTRIBUTIVO   Estoy operado de la vista.. tengo 7 operaciones 5 de una pierna y 3 de los ojos.. diagnóstico Terigio.. desprendimiento de retina.. indica que tiene pendiente por EPS certificado de incapacidades por incapacidad enfermedad general de febrero de 2023 a mayo de 2023 para poder enviarlos s a su fondo de pensión y que se generen los pagos.. en la EPS le informan que ya se enviaron pero nadie le responde por el pago</t>
  </si>
  <si>
    <t>2511564</t>
  </si>
  <si>
    <t>SERNA GIRALDO GLORIA INES</t>
  </si>
  <si>
    <t>17:57:34</t>
  </si>
  <si>
    <t>41638483</t>
  </si>
  <si>
    <t>CC 41638483</t>
  </si>
  <si>
    <t>3217774005</t>
  </si>
  <si>
    <t>Kr 28B 17 43</t>
  </si>
  <si>
    <t>PQR-20239300402086272 - #RAD20239300402086272.. #PETICIÓNDIRECTA #PRESTADORNR usuaria según ADRES activo con la EPS #NUEVA EPS S.A... verificando archivo adjunto juzgado anexa notificación de fallo de tutela ordenando a la EPS realice el reconocimiento y pago de la incapacidad médica que dio inicio el 27-10-2022 y finalizo el día 10-11-2022. Se adjunta archivo.</t>
  </si>
  <si>
    <t>20239300402068422</t>
  </si>
  <si>
    <t>20232100008073872</t>
  </si>
  <si>
    <t>20232100008113532</t>
  </si>
  <si>
    <t>20239300402073462</t>
  </si>
  <si>
    <t>20232100008147302</t>
  </si>
  <si>
    <t>20232100008121812</t>
  </si>
  <si>
    <t>20232100008111922</t>
  </si>
  <si>
    <t>20232100008119722</t>
  </si>
  <si>
    <t>20232100008157202</t>
  </si>
  <si>
    <t>20232100008114492</t>
  </si>
  <si>
    <t>20232100008081672</t>
  </si>
  <si>
    <t>20232100008119872</t>
  </si>
  <si>
    <t>20239300402086272</t>
  </si>
  <si>
    <t>VALENCIA MAYOR KEVIN DANIEL</t>
  </si>
  <si>
    <t>16:58:58</t>
  </si>
  <si>
    <t>LA PAILA VALLE   AGRISERVICIOS DEL VALLE SAS</t>
  </si>
  <si>
    <t>900956880</t>
  </si>
  <si>
    <t>CC 1113789554</t>
  </si>
  <si>
    <t>3103864470</t>
  </si>
  <si>
    <t>CL 13 NRO 4 06 CORREGIMIENTO LA PAILA</t>
  </si>
  <si>
    <t>EMPRESA SOLICITA ACLARACION DEL POR QUE SOLOI PAGAN 14 DIAS DE LA INCAPACIDAD CORRESPONDIENTE AL 31 MARZO 2023 POR 30 DIAS Y POR QUE LA LICECIA DE PATERNIDAD ESTA AUTORIZADA POR 14 DIAS Y SOLO PAGAN 3 POR VALOR 116.000</t>
  </si>
  <si>
    <t>MINISTERIO DE SALUD Y PROTECCION SOCIAL</t>
  </si>
  <si>
    <t>14:07:28</t>
  </si>
  <si>
    <t>DE SALUD  MINISTERIO DE SALUD Y PROTECCI</t>
  </si>
  <si>
    <t>900474727</t>
  </si>
  <si>
    <t>MINISTERIO DE SALUD Y PROTECCI</t>
  </si>
  <si>
    <t>NT 900474727</t>
  </si>
  <si>
    <t>330 5000</t>
  </si>
  <si>
    <t>CR 13 NRO 32 76 P 6</t>
  </si>
  <si>
    <t>Proveniente de la Superintendencia Nacional de Salud bajo el No. 20231600101034601.. esteMinisterio recibió copia de su oficio.. mediante el cual solicita un pronunciamiento “… frente a siun derecho con carácter prestacional como lo es el reconocimiento.. liquidación y pago de laLicencia de Paternidad puede ser negado por una entidad promotora de salud o entidadadaptada.. cuando el hecho.. de no haber entregado el registro civil de nacimiento del menor..dentro del término de los 30 días siguientes a la fecha de nacimiento</t>
  </si>
  <si>
    <t xml:space="preserve"> a pesar de que el afiliadoacredita: 1: La afiliación al Sistema General de Seguridad Social en Salud.. en calidad decotizante y en estado activo y 2: El afiliado efectúo aportes.. durante los meses quecorresponden al periodo de gestación.” Sobre el particular.. me permito precisar lo siguient</t>
  </si>
  <si>
    <t>2511378</t>
  </si>
  <si>
    <t>Inconformidad PAC</t>
  </si>
  <si>
    <t>CORDOBA ROMAÑA DIEGO</t>
  </si>
  <si>
    <t>16:16:26</t>
  </si>
  <si>
    <t>71974642</t>
  </si>
  <si>
    <t>MEPETRO</t>
  </si>
  <si>
    <t>SALUD DARIEN I.P.S. S.A. SEDE CHIGORODO</t>
  </si>
  <si>
    <t>CC 71974642</t>
  </si>
  <si>
    <t>8259678</t>
  </si>
  <si>
    <t>MZ 6 CS 115 BR OBRERO</t>
  </si>
  <si>
    <t>Afiliado solicita cambio de nombre d ela empresa plasmada en la incapacidad anexada.</t>
  </si>
  <si>
    <t>2512143</t>
  </si>
  <si>
    <t>BACCA RODRIGUEZ SAS</t>
  </si>
  <si>
    <t>06:12:57</t>
  </si>
  <si>
    <t>NA  BACCA RODRIGUEZ SAS</t>
  </si>
  <si>
    <t>900495013</t>
  </si>
  <si>
    <t>NT 900495013</t>
  </si>
  <si>
    <t>5922890</t>
  </si>
  <si>
    <t>MOD 3 BOD 18 TASAJERA</t>
  </si>
  <si>
    <t>PETICIÓNPor medio del presente solicito el pago de licencias de maternidad de las trabajadoras.. a las cuales tenemos derechos.. ya que a pesar que se pagan fuera de la fecha limite de pago dentro de las planillas de cancelan los intereses moratorios por cada día.. a continuación.. relaciono las empleadas.* CATHERINE PAOLA MARTINEZ NORIEGA.. identificado con número de cedula 1148218215.. numero de incapacidad 8531478.. con fecha de inicio 17/10/2022 y fin 19/02/2023.* CAROLINA VERGEL ARIAS identificado con número de cedula 1067818841.. N° de planilla 849442580645ª.. numero incapacidad 8964287.. fecha inicio 06/11/2022 y fecha fin 11/03/2023.</t>
  </si>
  <si>
    <t>2512233</t>
  </si>
  <si>
    <t>LUNA ALVAREZ ANDRES MANUEL</t>
  </si>
  <si>
    <t>08:52:50</t>
  </si>
  <si>
    <t>1038134705</t>
  </si>
  <si>
    <t>LADRILLERA BAJO CAUCA SA</t>
  </si>
  <si>
    <t>AMENCO</t>
  </si>
  <si>
    <t>PROMOTORA MEDICA Y ODONTOLOGICA DE ANTIOQUIA SA-PROMEDAN IPS LA UNION</t>
  </si>
  <si>
    <t>CC 1038134705</t>
  </si>
  <si>
    <t>5404810</t>
  </si>
  <si>
    <t>3106818220</t>
  </si>
  <si>
    <t>KM 7 VIA CAUCASIA</t>
  </si>
  <si>
    <t>USUSRIO SOLICITA EL PAGO DE INCAPACIDADES POR MEDIO DE SU EPS.  YA QUE EL NUMERO DE DIAS SE CUMPLIO PARA EL PAGO DE ESTA. SE ADJUNTA SOPORTES A RESPUESTA DE COMUNICACION Y REMISION CONCEPTO DE REHABILITACION Y PONOSTICO</t>
  </si>
  <si>
    <t>2512246</t>
  </si>
  <si>
    <t>RIVERA DELGADO JOSE URIEL</t>
  </si>
  <si>
    <t>09:02:33</t>
  </si>
  <si>
    <t>URIBE  JARAMILLO JUAN MANUEL</t>
  </si>
  <si>
    <t>10227888</t>
  </si>
  <si>
    <t>JUAN MANUEL URIBE JARAMILLO</t>
  </si>
  <si>
    <t>CC 7246489</t>
  </si>
  <si>
    <t>3005147157</t>
  </si>
  <si>
    <t>CALLE 11 7-59 PISO CENTRO</t>
  </si>
  <si>
    <t>actuando como empleador del señor JOSER URIEL RIVERA CC 7246489.. solicito el reconocimiento y pago de recobro por concepto de incapacidades médicas por dilación e nla consignación de esta prestación ecónomica. el señor estuvo incapacitado desde el 05/04/2010 hasta el 01/08/2022</t>
  </si>
  <si>
    <t>2512844</t>
  </si>
  <si>
    <t>SANTOS BOBADILLA MOISES</t>
  </si>
  <si>
    <t>11298930</t>
  </si>
  <si>
    <t>SANTOSBOBADILLAMOISES</t>
  </si>
  <si>
    <t>CC 11298930</t>
  </si>
  <si>
    <t>3158170</t>
  </si>
  <si>
    <t>3003862142</t>
  </si>
  <si>
    <t>MAMZNAN 36 CAS 27 BARRIO LAS QUIENTAS DE FALN</t>
  </si>
  <si>
    <t>Usuario quien solicita que la NUEVA EPS nuevamente retome el pago de INCAPACIDADES ya que COLPENSIONES no le quiere dar respuesta oportuna a elloCorreo: diamante9@outlool.es  tallersantoss@hotmail.comTel: 3003862142-3014132486</t>
  </si>
  <si>
    <t>2512869</t>
  </si>
  <si>
    <t>10:53:42</t>
  </si>
  <si>
    <t>2512927</t>
  </si>
  <si>
    <t>PEÑUELA GIL CESAR AUGUSTO</t>
  </si>
  <si>
    <t>11:31:37</t>
  </si>
  <si>
    <t>PEÑUELA  GIL CESAR AUGUSTO</t>
  </si>
  <si>
    <t>31661832</t>
  </si>
  <si>
    <t>CC 3166182</t>
  </si>
  <si>
    <t>3144766236</t>
  </si>
  <si>
    <t xml:space="preserve"> CARERA 4A#7*53</t>
  </si>
  <si>
    <t xml:space="preserve">AFILIADO SOLICTA CLARIDAD DE PAGO DE INCAPACIADES YA RADICADAS  SE ADJUN SOPORTES DE SOLICITUD </t>
  </si>
  <si>
    <t>2513057</t>
  </si>
  <si>
    <t>MARIN AGUIRRE SANDRA MARCELA</t>
  </si>
  <si>
    <t>13:39:50</t>
  </si>
  <si>
    <t>1122121833</t>
  </si>
  <si>
    <t>MARINAGUIRRESANDRA MARCELA</t>
  </si>
  <si>
    <t>CC 1122121833</t>
  </si>
  <si>
    <t>3142358438</t>
  </si>
  <si>
    <t>CL 21D 15 74</t>
  </si>
  <si>
    <t xml:space="preserve">USUARIA RADICA DERECHO DE PETICION POR DESACUERDO EN EL PAGO DE LICENCIA DE MATERNIDAD.. SE LE EXPLICA EL PROCESO PARA EL PAGO DE LICENCIAS Y LOS DEMAS RECURSOS QUE SE PUEDEN EMPLEAR.. PERO MANIFIESTA QUERER RADICAR EL DERECHO DE PETICION. </t>
  </si>
  <si>
    <t>2513525</t>
  </si>
  <si>
    <t>RAMIREZ MUÑOZ MIGUEL ANGEL</t>
  </si>
  <si>
    <t>14:52:39</t>
  </si>
  <si>
    <t>CC 1113684305</t>
  </si>
  <si>
    <t>5169494</t>
  </si>
  <si>
    <t>PETICIONES:PRIMERA: Solicitar a ustedes el reconocimiento de la incapacidad del trabajador RAMIREZMUÑOZ MIGUEL ANGEL identificado con numero de cedula 1.113.684.305 pues el señor tieneuna incapacidad del 18/04/2022 al 22/04/2022 que esto suma 5 días.. la están rechazando ya queinforman que es inferior a 3 días.. Solicitamos de manera cordial el reconocimiento en nuestracompañía VOLVO GROUP COLOMBIA SAS. con Nit 900.315.569-6</t>
  </si>
  <si>
    <t>2511210</t>
  </si>
  <si>
    <t>ALVAREZ BOTERO JUAN PABLO</t>
  </si>
  <si>
    <t>14:45:17</t>
  </si>
  <si>
    <t>16552102</t>
  </si>
  <si>
    <t>COSECHA DEL VALLE SAS</t>
  </si>
  <si>
    <t>CC 16552102</t>
  </si>
  <si>
    <t>3146222093</t>
  </si>
  <si>
    <t>CALLE 10   9 105 BARRIO LA ASUNCIÓN</t>
  </si>
  <si>
    <t xml:space="preserve"> Juan pablo alvarez botero cc16552102 Solicito muy acomedidamente y por el derecho a la salud atticulo 23 de la constitucion politica.Por ser el unico ingreso q tengo para sobre vivirCon mi familia.PETICIONES:1 que me cancelen las incapacidades con fechas del  01/06/2023 al 15/06/2023 del 16/06/2023 al 30/06/2023 del 01/07/2023 al 15/07/2023 las lncapacidades se encuentran radicadasNotificaciones:Correo electronico: jpalvarezbotero@ hotmail.com</t>
  </si>
  <si>
    <t>LEON BERMUDEZ OSCAR MAURICIO</t>
  </si>
  <si>
    <t>15:16:18</t>
  </si>
  <si>
    <t>91273112</t>
  </si>
  <si>
    <t>CC 91273112</t>
  </si>
  <si>
    <t>7212108</t>
  </si>
  <si>
    <t>8853774</t>
  </si>
  <si>
    <t>CALLE 14 A 25 43</t>
  </si>
  <si>
    <t>1.CONFORME A LO INFORMADO POR EL EMPLEADOR DE SU RESOLUCION N°DESAJCUR23-2121 DE 16 DE MAYO DEL 2023</t>
  </si>
  <si>
    <t xml:space="preserve"> SOLICITO A NUEVA EPS.. ME PERMITAN COPIAS DE LAS SOLICITUDES DE RECOBRO QUE LA DIRECCION SECCIONAL ADMINISTRATIVA O SU DELEGADA HAY RADICADO PARA OBTENER EL PAGO DE LAS INCAPACIDADES CANCELADAS.2.QUE NUEVA EPS ME PERMITA COPIA DE LAS RESPUESTA NEGATIVAS O LAS QUE HAYA EMITIDO A MI EMPLEADOR .. CONFORME A LO MENCIONADO EN SU RESOLUCION N°DESAJCUR23-2121 DE 16 DE MAYO DEL 20233. QUE NUEVA EPS SEGUN LOS DIAGNOSTICOS PLASMADOS EN LAS INCAPACIDADES .. ME CERTIFIQUE SI SE CUMPLE EL TERMINO DE 180 DIAS.. BIEN SEA PARA EL 28 DE ENERO DEL 2022 O EL 20 DE MAYO DEL 20234.QUE CONFORME A LA INFORMADO POR EL EMPLEADOR EN SU RESOLUCION N°DESAJCUR23-2121 DE 16 DE MAYO DE 2023.. NUEVA EPS INFORME BAJO GRAVEDAD DE JURAMENTO QUE PROTOCOLO O PROCEDIMIENTO LEGAL.. IMPLEMENTO PARA ASEGURAR TAL INFORMACION</t>
  </si>
  <si>
    <t>2511296</t>
  </si>
  <si>
    <t>CAICEDO CASTILLO DEIFAN</t>
  </si>
  <si>
    <t>15:31:34</t>
  </si>
  <si>
    <t>BRAVO   PAULA ANDREA</t>
  </si>
  <si>
    <t>66780659</t>
  </si>
  <si>
    <t>CC 31173437</t>
  </si>
  <si>
    <t>TRASLADO POR COMPETENCIA RV: SOLICITUD PAGO DE INCAPACIDADES 03 - 30 JUNIO-2023 DEIFAN CAICEDO CASTILLO CC 31173437</t>
  </si>
  <si>
    <t>2511465</t>
  </si>
  <si>
    <t>CASTRO RAMOS MARTHA LUCIA</t>
  </si>
  <si>
    <t xml:space="preserve">  BPO ESTRATEGIAS LOGISTICAS SAS</t>
  </si>
  <si>
    <t>901621797</t>
  </si>
  <si>
    <t>CC 43724186</t>
  </si>
  <si>
    <t>3502338693</t>
  </si>
  <si>
    <t>CRA 51 52 64</t>
  </si>
  <si>
    <t xml:space="preserve"> Fecha del Inconveniente (Dia/Mes/Año) : 05/07/2023 Lugar del Inconveniente:  SISTEMA Persona que lo atendio: CORREO ELECTRONICO Medio por el que quiere la respuesta:  email : bpoestrategiaslogisticas@gmail.com ..............................................  Resumen de la Queja:  ME RECHAZARON EL PAGO DE LA INCAPACIDAD DEL EMPLEADO AFECTADO Y DICE EN LA NOTIFICACION QUE ELLA INGRESO EL 05/05/2023 Y ELLA INGRESO FUE EL 01/04/2023</t>
  </si>
  <si>
    <t>2512204</t>
  </si>
  <si>
    <t>18/07/2023</t>
  </si>
  <si>
    <t>ARGOTTY VARGAS MARIA CRISTINA</t>
  </si>
  <si>
    <t>08:24:09</t>
  </si>
  <si>
    <t>21075641</t>
  </si>
  <si>
    <t>CC 21075641</t>
  </si>
  <si>
    <t>6224617</t>
  </si>
  <si>
    <t>CL 13 SUR 24H 44 BARRIO LA FRAGUITA</t>
  </si>
  <si>
    <t>buen dia afiliado radica carta solicitando el pago de las incapacidades adjuntas en documento.</t>
  </si>
  <si>
    <t>2512835</t>
  </si>
  <si>
    <t>ANGUCHO SANCHEZ BEATRIZ</t>
  </si>
  <si>
    <t>10:33:10</t>
  </si>
  <si>
    <t>25742891</t>
  </si>
  <si>
    <t>CC 25742891</t>
  </si>
  <si>
    <t>3136808</t>
  </si>
  <si>
    <t>3113234113</t>
  </si>
  <si>
    <t xml:space="preserve">VEREDA VETANIA  </t>
  </si>
  <si>
    <t>solito de pago deincapacaides anexo planilla de pago de los eses que se cobran las incapacidadres</t>
  </si>
  <si>
    <t>2512954</t>
  </si>
  <si>
    <t>GOMEZ URIBE MAIKOL ALEXIS</t>
  </si>
  <si>
    <t>11:52:34</t>
  </si>
  <si>
    <t>INVERSIONES EUR  INVERSIONES EURO S.A.</t>
  </si>
  <si>
    <t>811045607</t>
  </si>
  <si>
    <t>CC 1001362242</t>
  </si>
  <si>
    <t>6043623366</t>
  </si>
  <si>
    <t>cra 47  83a -40</t>
  </si>
  <si>
    <t>Empresa solicita el pago de las incapacidades 6859146-6982724-8722720-6980150-7103856-7473311.. ya que por el portal no le permite cobrar.. por que no le registran</t>
  </si>
  <si>
    <t>2513544</t>
  </si>
  <si>
    <t>YOUSSET HUSSEIN AWAD</t>
  </si>
  <si>
    <t xml:space="preserve">  MARIA OTILIA ROMERO</t>
  </si>
  <si>
    <t>51830672</t>
  </si>
  <si>
    <t>NT 604000002</t>
  </si>
  <si>
    <t>6076707015</t>
  </si>
  <si>
    <t>CRA 16 35 20 CENTRO</t>
  </si>
  <si>
    <t xml:space="preserve"> Fecha del Inconveniente (Dia/Mes/Año) : 08/06/2023 Lugar del Inconveniente:  NUEVA EPS OFICINA CABECERA Persona que lo atendio: DIEGO Medio por el que quiere la respuesta:  email : DISTRIBUIDORALALATEX@HOTMAIL.COM ..............................................  Resumen de la Queja:  RECLAMACION POR NO PAGO DE INCAPACIDADES NI RESPUESTA DE LAS MISMAS.</t>
  </si>
  <si>
    <t>2508875</t>
  </si>
  <si>
    <t>FRANCO CASTILLO MARTHA YAMILE</t>
  </si>
  <si>
    <t>16:07:10</t>
  </si>
  <si>
    <t>AEROVAUPES SAS  LOGISTICA Y TRANSPORTE MULTIMO</t>
  </si>
  <si>
    <t>9015614459</t>
  </si>
  <si>
    <t>LFGONZALEZN</t>
  </si>
  <si>
    <t>CC 1120569418</t>
  </si>
  <si>
    <t>CALLE 10 N 20C 25 OFICIN AEROPUERTO 1</t>
  </si>
  <si>
    <t>Buenas tardesla empresa logistica y trasnsporte multimodal aerovaupes sas zomac solicita pago de la incapcidad de la empleada Martha yamile franco castillo</t>
  </si>
  <si>
    <t>2509609</t>
  </si>
  <si>
    <t>MURZI ESCOBAR STELLA GABRIELA</t>
  </si>
  <si>
    <t xml:space="preserve">  STELLA GABRIELA MURZI ESCOBAR</t>
  </si>
  <si>
    <t>1127350341</t>
  </si>
  <si>
    <t>CC 1127350341</t>
  </si>
  <si>
    <t>CONJUNTO RIVIERA DEL ESTE APTO 212 A PRADOS E</t>
  </si>
  <si>
    <t xml:space="preserve"> Fecha del Inconveniente (Dia/Mes/Año) : 23/06/2023 Lugar del Inconveniente:  CUCUTA Persona que lo atendio: NUEVA EPS FACTURACION Medio por el que quiere la respuesta:  email : STELLAMURZI@GMAIL.COM ..............................................  Resumen de la Queja:  BUENOS DIAS.. MI NOMBRE ES STELLA MURZI CC 1127350341 COTIZANTE INDEPENDIENTE. EN ESTOS MOMENTOS TENGO 3 INCAPACIDADES MEDICAS DEBIDO A UN HEMATOMA RETROCORIAL CON AMENAZA DE ABORTO. EL DIA 23/06/2023  RECIBI UN CORREO CON UN PDF DONDE ME INDICAN QUE EL PAGO POR UN TOTAL DE 12 DIAS DE INCAPACIDAD (YA QUE LOS PRIMEROS DOS CORREN POR MI CUENTA) ES DE 494.819 PESOS. YO LLEVO VARIOS AÑOS COTIZANDO SALUD Y PENSION POR UN SUELDO DE 3.400.000 (INCLUSO ACTUALMENTE COTIZO POR 3.600.000) ME PODRIAN EXPLICAR POR QUE EL PAGO DE LA INCAPACIDAD ES TAN BAJO? ESPERO UNA PRONTA RESPUESTA.. GRACIAS. </t>
  </si>
  <si>
    <t xml:space="preserve"> Fecha del Inconveniente (Dia/Mes/Año) : 05/07/2023 Lugar del Inconveniente:  PORTAL Persona que lo atendio: ANGELICA VANESSA AMARILLO Medio por el que quiere la respuesta:  correspondencia : CALLE 59 13 33 ..............................................  Resumen de la Queja:  SOLICITO POR FAVOR VALIDAR POR QUE NO HAN PAGADO LA INCAPCIDAD DEL COLABORADOR YEICY PAOLA LUIS PINEDA CC 1007305618 POR 10 DIAS DADO QUE A LA FECHA YA DEBERIA ESTAR PAGA REVALDIARLA POR FAVOR.</t>
  </si>
  <si>
    <t>SIERRA BLANCO ADRIANA</t>
  </si>
  <si>
    <t>17:20:33</t>
  </si>
  <si>
    <t>46458440</t>
  </si>
  <si>
    <t>SIERRABLANCOADRIANA</t>
  </si>
  <si>
    <t>CC 46458440</t>
  </si>
  <si>
    <t>3103533</t>
  </si>
  <si>
    <t>3243086717</t>
  </si>
  <si>
    <t>CIUDADELA VALLE DE BARRO BLANCO CONJUNTO LA M</t>
  </si>
  <si>
    <t xml:space="preserve">AFILIADA SOLICIRA EL PAGO RESPECTIVO DE LAS SIGUIENTES INCAPACIDADES  5793879***6028400***6028407***6028411***6028426***6371514***6371530***60877196***YA QUE A LA FECHA NO HA TENIDO NINGUNA RESPUESTA DE PAGO </t>
  </si>
  <si>
    <t>2512182</t>
  </si>
  <si>
    <t>ROBLES NARVAEZ EDILBERTO PASTOR</t>
  </si>
  <si>
    <t>07:48:48</t>
  </si>
  <si>
    <t>soluciones s SOLUCIONES INTEGRALESRM SAS</t>
  </si>
  <si>
    <t>901533100</t>
  </si>
  <si>
    <t>CC 12973541</t>
  </si>
  <si>
    <t>3054769468</t>
  </si>
  <si>
    <t>cra 30</t>
  </si>
  <si>
    <t>Solicitud que se realice el respectivo pago a nuestra cuenta banacaria por concepto de incapacidad ya radicada oportunamente en nueva eps.</t>
  </si>
  <si>
    <t>ORTIZ VALCARCEL MARISOL</t>
  </si>
  <si>
    <t>08:20:47</t>
  </si>
  <si>
    <t>39657907</t>
  </si>
  <si>
    <t>ITMS COLOMBIA SA</t>
  </si>
  <si>
    <t>CC 39657907</t>
  </si>
  <si>
    <t>5931770</t>
  </si>
  <si>
    <t>3208063619</t>
  </si>
  <si>
    <t>CALLE 65 F SUR 80 G 37 BOSA</t>
  </si>
  <si>
    <t xml:space="preserve">Se radica derecho de  petición donde  solicita  la verificación y  corrección del  certificado de  discapacidad ya que esta reportando un aenfermedad  que no tiene el paciente ...Se solicita  que se lo notifiquen  por escrito  </t>
  </si>
  <si>
    <t>2513881</t>
  </si>
  <si>
    <t>16:11:24</t>
  </si>
  <si>
    <t>2513916</t>
  </si>
  <si>
    <t>PRADA PEÑA CLAUDIA PATRICIA</t>
  </si>
  <si>
    <t>16:35:09</t>
  </si>
  <si>
    <t>63458826</t>
  </si>
  <si>
    <t>INDUSTRIAS METALICAS JUNIOR SA</t>
  </si>
  <si>
    <t>CC 63458826</t>
  </si>
  <si>
    <t>6115062</t>
  </si>
  <si>
    <t>6015714</t>
  </si>
  <si>
    <t>CL 60 N 32A 22 B MIRAFLORES</t>
  </si>
  <si>
    <t xml:space="preserve">Buenas tardes afiliada solicita aclaracion del pago de incapacidad ya que cotiza sobre 1.500.000 y se las liquidaron sobre 1.160.000anexa soportes </t>
  </si>
  <si>
    <t>2514234</t>
  </si>
  <si>
    <t>18:09:27</t>
  </si>
  <si>
    <t>CONDUCSERVICIOS SAS</t>
  </si>
  <si>
    <t>6327468</t>
  </si>
  <si>
    <t>3208723086</t>
  </si>
  <si>
    <t>CALLE 21C NUMERO  5 59</t>
  </si>
  <si>
    <t>Solicita el pago de las incapacidades de noviembre..diciembre de 2022--enero febrero de 2023. se adjunta soportes presentados por la usuaria.</t>
  </si>
  <si>
    <t>DIAZ ARIZA JOSE DE JESUS</t>
  </si>
  <si>
    <t>06:42:50</t>
  </si>
  <si>
    <t>DIAZ RUIZ SANDRA MILENA</t>
  </si>
  <si>
    <t>37843943</t>
  </si>
  <si>
    <t>CC 6739079</t>
  </si>
  <si>
    <t>3183971558</t>
  </si>
  <si>
    <t>CARRERA 29 33 49</t>
  </si>
  <si>
    <t>CRUZ FONSECA LORENA CATERINE</t>
  </si>
  <si>
    <t>NA  SOLUCIONES LABORALES HORIZONTE</t>
  </si>
  <si>
    <t>SLH SA</t>
  </si>
  <si>
    <t>CC 1052405331</t>
  </si>
  <si>
    <t>3165651616</t>
  </si>
  <si>
    <t>CALLE 59 NO 13 33</t>
  </si>
  <si>
    <t xml:space="preserve"> PETICIÓN2.1. Solicitamos de manera respetuosa y de conformidad con las consideracionesexpuestas.. realizar el pago de la licencia de maternidad expedida el 13/02/2023 anombre de la usuaria CRUZ FONSECA LORENA CATERINE identificada concédula de ciudadanía N° 1052405331.. por las razones enunciadas a continuación:a. Los pagos se realizaron de manera completa y dentro de los tiempos establecidos..salvo el mes de enero que tuvo 1 día de mora.b. La mora se canceló y dicho pago no fue rechazado por la EPS razón por la cual operóla figura jurídica de allanamiento en la mora. </t>
  </si>
  <si>
    <t>2514387</t>
  </si>
  <si>
    <t>NEGRON MANTILLA DEISY</t>
  </si>
  <si>
    <t>08:37:12</t>
  </si>
  <si>
    <t>28151368</t>
  </si>
  <si>
    <t>CC 28151368</t>
  </si>
  <si>
    <t>6530916</t>
  </si>
  <si>
    <t>CALLE 29 A NUMERO 31 67 BARRIO ELOY VALENZUEL</t>
  </si>
  <si>
    <t xml:space="preserve">Derecho Petición Solicitud pago de incapacidades SeñoresCOLMENA SEGUROS ARLCiudad Por medio de la presente adjunto Derecho de Petición.. Solicitud de pago de incapacidades.adjunto lo anterior con la historia clínica pertinente. Es de aclarar que no se radico la HISTORIA CLINICA en físico.. ya que en varias ocasiones se ha hechoesto se presenta debido a la falta de dinero para sacar nuevas copias siendo ellas muy costosas y no cuento con el dinero necesario. Por eso en el documento adjunto escribieron que sin historia clínica. Cordialmente.. DEISY NEGRON MANTILLAcc. 28.151.368cel. 320 381 9336 </t>
  </si>
  <si>
    <t>2514420</t>
  </si>
  <si>
    <t>GRANADOS LAZARO MONICA CAROLINA</t>
  </si>
  <si>
    <t>09:03:07</t>
  </si>
  <si>
    <t>BOTELLO CAMACHO JOSE LUIS</t>
  </si>
  <si>
    <t>1094162054</t>
  </si>
  <si>
    <t>SOCIEDAD DE COMERCIALIZACION I</t>
  </si>
  <si>
    <t>CC 1094162154</t>
  </si>
  <si>
    <t>3102196238</t>
  </si>
  <si>
    <t>TORRE 5 APTO 403 CONJUNTO CERRADO TERRAVIVA</t>
  </si>
  <si>
    <t>SEÑORES NUEVA EPS ME DIRIJO A USTEDES SOLICITANDOLES RESPUESTA CLAERA Y CONCISA ACERCA DEL PASO A SEGURI CON RESPECTO A MI PROOCESO DE INCAPACIDAES YA QUE DESDE EL 26 DE NOVIEMBRE DE 2022 EMPEZARON MIS INCAPACIDADES CONSTANTES E ININTERRUMPIDAS CUMPLIENDOSE LOS 180 DÍAS DE INCAPACIDAD EL DÍA 24 DE MAYO DE 2023.E N EL MES DE MARZO  DE 2023 RECIBÍ UNA LLAMADA POR PARTE DE LA NUEVA EPS PARA INFORMARME QUE YA LLEVABA 120 DÍAS DE INCAPACIDAD. YA HAN PASADO MÁS DE MES Y MEDIO DESPUES DE LOS 180 DÍAS Y NO SE HAN NOTIFICADO CONMIGO NOI VÍA TELEFONICA.. NI CORREO ELECTRONICO.. AGRADEZCO SU OPORTUNA RESPUESTA YA QUE NECESITO SABER PASO A SEGURI YA QUE USTEDES NO HAN EMITIDO NINGUN CONCEPTO NI POR INVALIDEZ NI REUBICACION.</t>
  </si>
  <si>
    <t>2513886</t>
  </si>
  <si>
    <t>GARCIA PATIÑO JHAN CARLOS</t>
  </si>
  <si>
    <t xml:space="preserve">  CYBERTNET</t>
  </si>
  <si>
    <t>901365087</t>
  </si>
  <si>
    <t>CC 1127045435</t>
  </si>
  <si>
    <t>3136708013</t>
  </si>
  <si>
    <t>CRA 29 45 45 OFICINA 801 EDIFICIO METROPOLITA</t>
  </si>
  <si>
    <t xml:space="preserve"> Fecha del Inconveniente (Dia/Mes/Año) : 06/02/2023 Lugar del Inconveniente:  BUCARAMANGA Persona que lo atendio: VIRTUAL Medio por el que quiere la respuesta:  email : servijuridico2@hotmail.com ..............................................  Resumen de la Queja:  SE SOLICITÓ EL PAGO DE UNA INCAPACIDAD EL DÍA 06/02/2023 EL CUAL A LA FECHA 06/07/2023 NO SE HA OBTENIDO EL PAGO DE LA MISMA.. QUISIERA CONOCER LOS MOTIVOS DE LA DEMORA DEL PAGO.. LA CUENTA BANCARIA YA SE ENCUENTRA REGISTRADA PARA EL CORRESPONDIENTE PAGO.</t>
  </si>
  <si>
    <t>APORTANTE</t>
  </si>
  <si>
    <t>IBC</t>
  </si>
  <si>
    <t>DIAS_COT</t>
  </si>
  <si>
    <t>FECHA_PAGO</t>
  </si>
  <si>
    <t>PLANILLA</t>
  </si>
  <si>
    <t>pend soporte giro</t>
  </si>
  <si>
    <t>NO TIENE 540???</t>
  </si>
  <si>
    <t>2514473</t>
  </si>
  <si>
    <t>RODRIGUEZ  PEDRO ANTONIO</t>
  </si>
  <si>
    <t>09:41:36</t>
  </si>
  <si>
    <t>409399</t>
  </si>
  <si>
    <t>JMONTANOR</t>
  </si>
  <si>
    <t>CC 409399</t>
  </si>
  <si>
    <t>3112683010</t>
  </si>
  <si>
    <t>VDA CONCUVITA</t>
  </si>
  <si>
    <t>AFILIADO SE ACERCA SOLICITANDO VALIDACION Y RESPUESTA DE RECONOCIMIETO DE INCAPACIDADES</t>
  </si>
  <si>
    <t>2514686</t>
  </si>
  <si>
    <t>CORREA SANCHEZ MARGARITA ROSA</t>
  </si>
  <si>
    <t>10:16:46</t>
  </si>
  <si>
    <t>1067852258</t>
  </si>
  <si>
    <t>RAMA JUDICIAL MONTELIBANO</t>
  </si>
  <si>
    <t>CC 1067852258</t>
  </si>
  <si>
    <t>7820656</t>
  </si>
  <si>
    <t>3156270552</t>
  </si>
  <si>
    <t>CRA 11 NRO 39 27 BARRIO NARIÑO</t>
  </si>
  <si>
    <t>cotizante solicita se le realice el tramite administrativo pertienente para que de manera inmediata por el temrino concedido a la licencia de maternidad se aplique el aumento o retroactivo salarial dispuest en el decreto 902 de 2023 espedido por el departamento de la funcion publica</t>
  </si>
  <si>
    <t>2515479</t>
  </si>
  <si>
    <t>13:58:02</t>
  </si>
  <si>
    <t>por derecho de eticion solicito sea mas claa la informacion el proceso para pago de incapacidades de mi padre fallecido - en pda se enviaron todos los docuemtnos paa esta solcitud sin una respuesta clara 247930823</t>
  </si>
  <si>
    <t>2515623</t>
  </si>
  <si>
    <t>BURBANO MARTINEZ MARYORI LISETH</t>
  </si>
  <si>
    <t>15:41:42</t>
  </si>
  <si>
    <t>1085689647</t>
  </si>
  <si>
    <t>UNIDAD CARDIOQUIRURGIZA DE NAR</t>
  </si>
  <si>
    <t>SOCIEDAD MEDICA VIDA S.A.S.</t>
  </si>
  <si>
    <t>CC 1085689647</t>
  </si>
  <si>
    <t>7310489</t>
  </si>
  <si>
    <t>3178463340</t>
  </si>
  <si>
    <t>TORRE DEL CIELO ETAPA 2 TORRE 1 APARTAMENTO 4</t>
  </si>
  <si>
    <t>Pago de incapacidades</t>
  </si>
  <si>
    <t>DUQUESA S.A.</t>
  </si>
  <si>
    <t>15:42:27</t>
  </si>
  <si>
    <t>NA  DUQUESA S.A.</t>
  </si>
  <si>
    <t>860501145</t>
  </si>
  <si>
    <t>NT 860501145</t>
  </si>
  <si>
    <t>7957930</t>
  </si>
  <si>
    <t>Carrera 106 N° 17B 86</t>
  </si>
  <si>
    <t xml:space="preserve">Buenos dia..Agradezco su colaboración con el pago de incapacidades de las  siguientes personas. Adjunto documentos Cordialmente </t>
  </si>
  <si>
    <t>TRACTOCARGA LTDA</t>
  </si>
  <si>
    <t>17:11:48</t>
  </si>
  <si>
    <t>TRACTOCARGA LTD  TRACTOCARGA LTDA</t>
  </si>
  <si>
    <t>800105213</t>
  </si>
  <si>
    <t>NT 800105213</t>
  </si>
  <si>
    <t>8281454</t>
  </si>
  <si>
    <t>cra 25a 13 120</t>
  </si>
  <si>
    <t>FLOREZ RIASCOS YANNY YULEISY</t>
  </si>
  <si>
    <t>17:40:33</t>
  </si>
  <si>
    <t>K Y P SOLUCIONE  K Y P SOLUCIONES S A S</t>
  </si>
  <si>
    <t>901074282</t>
  </si>
  <si>
    <t>K Y P SOLUCIONES S A S</t>
  </si>
  <si>
    <t>CC 1006193726</t>
  </si>
  <si>
    <t>2438704</t>
  </si>
  <si>
    <t>CL 24A NRO 103C 17</t>
  </si>
  <si>
    <t>2516014</t>
  </si>
  <si>
    <t>SALGADO BELTRAN JOSE NEMESIO</t>
  </si>
  <si>
    <t>17:54:34</t>
  </si>
  <si>
    <t>71934979</t>
  </si>
  <si>
    <t>BANANERAS FUEGO VERDE S.A.</t>
  </si>
  <si>
    <t>CC 71934979</t>
  </si>
  <si>
    <t>3229260</t>
  </si>
  <si>
    <t>8238221</t>
  </si>
  <si>
    <t>CL 53 74 50 BR LA PRADERA</t>
  </si>
  <si>
    <t xml:space="preserve">se solicita incapacidades desde el 7 de enero  hasta la fecha. </t>
  </si>
  <si>
    <t>HERRERA RAMIREZ MARIA PAULA</t>
  </si>
  <si>
    <t>17:54:58</t>
  </si>
  <si>
    <t>NA  ALCALDIA  MUNICIPAL DE LA PLAT</t>
  </si>
  <si>
    <t>891180155</t>
  </si>
  <si>
    <t>CC 1081419021</t>
  </si>
  <si>
    <t xml:space="preserve">00 0 </t>
  </si>
  <si>
    <t>SEÑORESNUEVA EPSCIUDADBuenos días.. De manera atenta me permito correr traslado de la referencia.EDWIN ANACONA COLLAZOS Personero Municipal la Plata Huila Carrera 8 N. 10 a 32 Casa de Justicia Barrio San RafaelLa Plata Huila  Cel. 3174414505</t>
  </si>
  <si>
    <t>2516649</t>
  </si>
  <si>
    <t>ZAPATA DIAZ MARCO ANTONIO</t>
  </si>
  <si>
    <t>08/07/2023</t>
  </si>
  <si>
    <t>10:23:01</t>
  </si>
  <si>
    <t>NA  INVERFRIE Y CIA SCA</t>
  </si>
  <si>
    <t>900062938</t>
  </si>
  <si>
    <t>INVERFRIE Y CIA SCA</t>
  </si>
  <si>
    <t>CC 7631689</t>
  </si>
  <si>
    <t>3186126312</t>
  </si>
  <si>
    <t>KM 7 VIA A GAIRA</t>
  </si>
  <si>
    <t>PETICIÓNSe solicita mediante la presente petición.. a la NUEVA E.P.S. se cancele las incapacidadespendientes de pago a que tiene derecho el empleado MARCO ANTONIO ZAPATA DIAZ:</t>
  </si>
  <si>
    <t>CARDONA REINHARDT PABLO ANDRES</t>
  </si>
  <si>
    <t>10:39:38</t>
  </si>
  <si>
    <t>na  BANCO DAVIVIENDA SA</t>
  </si>
  <si>
    <t>860034313</t>
  </si>
  <si>
    <t>CC 75078682</t>
  </si>
  <si>
    <t>II. PETICIONES? Solicito respetuosamente a NUEVA EPS el reconocimiento y pago de lasincapacidades aquí reclamadas.Lo anterior como quiera que la Corte Constitucional ha enfatizado que:“El pago de incapacidades a una persona que sufre una afectación en su salud..se encuentra íntimamente relacionado con el derecho fundamental i) a la salud“en la medida que permite al afiliado disponer de una suma de dinero periódicaa pesar de que en estricto sentido no exista prestación de servicio..circunstancia que contribuirá a la recuperación satisfactoria de su estado desalud.. puesto que le permite seguir con el tratamiento prescrito por el médicotratante y guardar el reposo requerido para su óptima recuperación” y ii) elderecho al mínimo vital.. de acuerdo con las circunstancias de cada caso.. “porcuanto constituye la única fuente de ingresos económicos que permitensatisfacer las necesidades básicas personales y familiares del actor.. en lamedida que posibilita la conservación del giro ordinario del proyecto vital delbeneficiario y de su grupo familiar”</t>
  </si>
  <si>
    <t>ROA GONZALEZ MARIA LUCIA</t>
  </si>
  <si>
    <t>11:53:13</t>
  </si>
  <si>
    <t>1007439823</t>
  </si>
  <si>
    <t>CC 1007439823</t>
  </si>
  <si>
    <t>3248444</t>
  </si>
  <si>
    <t>6158918</t>
  </si>
  <si>
    <t>CL 31 N 27 17</t>
  </si>
  <si>
    <t>empresa con nit. 891409291-7 solicita pago de incapacidad del usuario en mencion fecha de inicio: 17/07/2022 al 26/07/2022</t>
  </si>
  <si>
    <t>2516760</t>
  </si>
  <si>
    <t>11:56:23</t>
  </si>
  <si>
    <t>LPQUINTEROO</t>
  </si>
  <si>
    <t>UNION TEMPORAL VIVA TOLIMA - SEDE ESPINAL</t>
  </si>
  <si>
    <t>3166190754</t>
  </si>
  <si>
    <t>Se solicita el reconocoemiento de las incapacidades dadas por el periodo 16/07/2022 al 06/07/2023 y a su vez se requiere copia de respuesta  de solicitud enviada bajo numero de guia 700091092988</t>
  </si>
  <si>
    <t>2517438</t>
  </si>
  <si>
    <t>MADARIAGA FLOREZ PAOLA GUILLERMINA</t>
  </si>
  <si>
    <t>07:27:33</t>
  </si>
  <si>
    <t>53164838</t>
  </si>
  <si>
    <t>MADARIAGA FLOREZ PAOLA GUILLER</t>
  </si>
  <si>
    <t>CC 53164838</t>
  </si>
  <si>
    <t>3052517384</t>
  </si>
  <si>
    <t>CARRERA 110 NUMERO 74 B 11</t>
  </si>
  <si>
    <t>Yo PAOLA GUILLERMINA MADARIAGA FLOREZ.. identificada con la cédula deciudadanía No. 53.164.838 de Bogotá.. D.C. En ejercicio del DERECHO DE PETICIÓNconsagrado en la Constitución Política de Colombia en su artículo 23 y 369</t>
  </si>
  <si>
    <t xml:space="preserve"> artículos 5.. 6 ysiguiente del Código Contencioso Administrativo.. en concordancia con la Ley 1755 de 2015..solicito respetuosamente el pago de la incapacidad con fecha de inicio del 07/04/2023..enmarcado en los siguientes hechos:De acuerdo con la respuesta VO-GRC-DPE- 2078054 – 23 *C2078054*.. en donde yo habíamanifestado que el pago realizado para el periodo cotizado había sido rechazado por laentidad bancaria NEQUI y la respuesta fue la de no pago y al contar con el contratosuspendido a raíz del accidente sufrido.. me vi en la oficiosa tarea de conseguir los recursosprestados para poder generar el pago de dicha planilla y este fue rechazado por la entidadbancaria en mención.. por lo que.. veo vulnerado por parte de Nueva EPS el no realizar el pagode está cuando no fue por voluntad de no pago.. sino por el contrario por el malfuncionamiento de la plataforma bancaria.. mucho menos cuando a la fecha se encuentrapagada y me encuentro al día con mis aportes como independiente.De igual forma.. me comunique con la línea de Nueva EPS al día siguiente de recibida larespuesta por parte de ustedes y quién me contestó la llamada telefónica me manifiesta queel pago se subió a plataforma el día 14 de junio y que probablemente me realizaban el pagoel día 29 de junio.. pero como a la fecha no se me ha hecho efectivo el pago me gustaría queme aclararan cuando se va a hacer efectivo el pago de la incapacidad.En donde sigo poniendo en manifiesto que por problemas en la plataforma del banco del cualrealice el pago correspondiente para la planilla del mes de abril.. se debito el dinero.. pero elpago no se hizo efectivo siendo rechazado.. por lo tanto.. días después se retornó el dinero porparte de la entidad bancaria y se realizó el pago pertinente.. estando al día con el pago de laplanilla de los meses de abril y mayo de 2023.Adicional a ello.. me gustaría saber porque el pago de las incapacidades no se ha realizado deacuerdo con la IBC con la cual se está generando el pago que es de dos millones seiscientosun mil pesos m/cte. ($ 2.601.000).. como consta en las planillas de pago de los meses defebrero.. marzo.. abril y mayo que adjunto al presente comunicado.Agradezco de antemano la oportuna respuesta a la presente.Quedo atenta</t>
  </si>
  <si>
    <t>2517617</t>
  </si>
  <si>
    <t>SUAREZ SAMACA CARLOS JAVIER</t>
  </si>
  <si>
    <t>08:44:00</t>
  </si>
  <si>
    <t>SERVITUNJA S A  SERVITUNJA S A</t>
  </si>
  <si>
    <t>900159283</t>
  </si>
  <si>
    <t>SERVITUNJA S A</t>
  </si>
  <si>
    <t>CC 1049616379</t>
  </si>
  <si>
    <t>7402791</t>
  </si>
  <si>
    <t xml:space="preserve">  TRANSVERSAL 15 NO 2</t>
  </si>
  <si>
    <t>EMPLEADOR NIT 900159283 SOLICIT A RECOBRO DE INCAPACIDADES DE CARLOSJAVIER SUAREZ SAMAA CC 10496163789</t>
  </si>
  <si>
    <t>BENAVIDES BENAVIDES YOMAR LUCILA</t>
  </si>
  <si>
    <t>08:47:11</t>
  </si>
  <si>
    <t>51834823</t>
  </si>
  <si>
    <t>YOMAR BENAVIDES</t>
  </si>
  <si>
    <t>CC 51834823</t>
  </si>
  <si>
    <t>3368052</t>
  </si>
  <si>
    <t>3123535018</t>
  </si>
  <si>
    <t>CL 6A 87A 51 INT 32 AP 304</t>
  </si>
  <si>
    <t>ss pago de las incapacidades radicadas  del 7/09/2020 al 22/07/2020 y 14/10/2020 al 12/11/2020.</t>
  </si>
  <si>
    <t>2517663</t>
  </si>
  <si>
    <t>SIEMBRA INVERSIOONES SAS</t>
  </si>
  <si>
    <t>09:18:10</t>
  </si>
  <si>
    <t>sas  SIEMBRA INVERSIOONES SAS</t>
  </si>
  <si>
    <t>901334038</t>
  </si>
  <si>
    <t>NT 901334038</t>
  </si>
  <si>
    <t xml:space="preserve"> 6726848</t>
  </si>
  <si>
    <t xml:space="preserve"> cr 8 g # 165 a 10</t>
  </si>
  <si>
    <t>empresa siembra inversiones solicita el pago de las incapacidades del paciente nilsen moreno varon cc 1107008108 por licencia de maternidad 15 dias apartir del 10 de novi 2022 al 15 marzo 2023  son 126 dias y despues de multiples solicitudes transcuridos 6 meses de dicho tramite y no se ha podido por ningun medio el reesembolso agradecemos el pago de las incapacidades gracias</t>
  </si>
  <si>
    <t>2518062</t>
  </si>
  <si>
    <t>VILLARREAL GAMBOA MARTHA LILIANA</t>
  </si>
  <si>
    <t>12:14:48</t>
  </si>
  <si>
    <t>63534299</t>
  </si>
  <si>
    <t>MARTHA LILIANA VILLARREAL GAMB</t>
  </si>
  <si>
    <t>CC 63534299</t>
  </si>
  <si>
    <t>6515920</t>
  </si>
  <si>
    <t>CL 99 18 81 FONTANA</t>
  </si>
  <si>
    <t>Buen día.. afiliada solicita pago de sus incapacidades ya que estan vulnerando sus derechos fundamentales.</t>
  </si>
  <si>
    <t>2518091</t>
  </si>
  <si>
    <t>MURCIA GONZALEZ MARIA RUBIELA</t>
  </si>
  <si>
    <t>12:35:06</t>
  </si>
  <si>
    <t>52181264</t>
  </si>
  <si>
    <t>SERGIO MAURICIO NIÑOMARIÑO MAR</t>
  </si>
  <si>
    <t>CC 52181264</t>
  </si>
  <si>
    <t>2539937</t>
  </si>
  <si>
    <t>8521912</t>
  </si>
  <si>
    <t xml:space="preserve">KR 11 ESTE 5 90  </t>
  </si>
  <si>
    <t xml:space="preserve"> SOLICITUD PAGO DE INCAPACIDADES SeñoresADMINISTRADORA COLOMBIANA DE PENSIONES- COLPENSIONESNUEVA EPS S.A.MARIA RUBIELA MURCIA GONZALEZ.. mayor de edad.. identificada con cédula de ciudadanía número 52.181.264 de Bogotá D.C... obrando en nombre y representación propia.. me permito solicitar el pago de las prestaciones económicas (incapacidad) generadas desde el mes de marzo de 2022 a la fecha y las que se causen sucesivamente.. teniendo en cuenta que el último pago por concepto de incapacidad que recibí fue la de febrero de 2022.--Cordialmente.. Yenifer Yeraldin Rodriguez CastilloAbogada - Especialista +57 321 245 67 38</t>
  </si>
  <si>
    <t>2518655</t>
  </si>
  <si>
    <t>TORRENTE DIAZ GERMAN</t>
  </si>
  <si>
    <t xml:space="preserve">  GERMAN TORRENTE DIAZ</t>
  </si>
  <si>
    <t>12122439</t>
  </si>
  <si>
    <t>CC 12122439</t>
  </si>
  <si>
    <t>3157662893</t>
  </si>
  <si>
    <t>CARRERA 1 D 71 36</t>
  </si>
  <si>
    <t xml:space="preserve"> Fecha del Inconveniente (Dia/Mes/Año) : 10/07/2023 Lugar del Inconveniente:  CORREO ELECTRONICO  Persona que lo atendio: CORREO ELECTRONICO  Medio por el que quiere la respuesta:  email : germar1962@hotmail.com ..............................................  Resumen de la Queja:  INVOCANDO EL DERECHO DE PETICIÓN EN EL ARTÍCULO 23 DE LA CONSTITUCIÓN POLÍTICA DE COLOMBIA Y REGLAMENTADO POR LA LEY 1437 DEL 2011 EN SU ARTÍCULO 13 Y SIGUIENTES.. EN MI CALIDAD DE AFILIADO A LA NUEVA EPS SOLICITO A USTEDES EL PAGO DE LA INCAPACIDAD NO.9052024 DE FECHA DE INICIO 13 SE ABRIL DEL 2023. EL ARTÍCULO 817 DEL ESTATUTO TRIBUTARIO DISPONE QUE LA ACCIÓN DE COBRO DE LAS OBLIGACIONES PARAFISCALES PRESCRIBE EN TERMINO DE CINCO AÑOS CONTADOS A PARTIR DE LA EXIGIBILIDAD DE DICHA OBLIGACIÓN. POR LO TANTO.. EXIJO QUE NO SE ME COBRE ESTOS APORTES DE MARZO Y ABRIL DEL AÑO 2015 PORQUE YA HAN PASADO MÁS DE 8 AÑOS Y POR LO TANTO ESTA DEUDA PRESCRIBIÓ SEGÚN LO DISPUESTO POR EL GOBIERNO NACIONAL Y QUE SE ME PAGUE DE INMEDIATO LA INCAPACIDAD NO. 9052024 DE FECHA DE INICIO 13/04/2023.</t>
  </si>
  <si>
    <t>2515241</t>
  </si>
  <si>
    <t>19/07/2023</t>
  </si>
  <si>
    <t>SOCIEDAD CLINICA IBEROAMERICA SAS</t>
  </si>
  <si>
    <t xml:space="preserve">  SOCIEDAD CLINICA IBEROAMERICA</t>
  </si>
  <si>
    <t>900397763</t>
  </si>
  <si>
    <t>NT 900397763</t>
  </si>
  <si>
    <t xml:space="preserve"> Fecha del Inconveniente (Dia/Mes/Año) : 24/06/2023 Lugar del Inconveniente:  BOGOTA Persona que lo atendio: BOGOTA Medio por el que quiere la respuesta:  email : sandra.silva@keralty.com ..............................................  Resumen de la Queja:  CORDIAL SALUDO.. SOLICITAMOS DAR ALCANCE A LA RESPUESTA NO. 2497181.. YA QUE.. EN LA OFICINA DEL RESTREPO DE BOGOTA SE RADICO EN FISICO LA SOLICITUD DE PAGO DE INCAPACIDADAES DE LA EMPRESA SOCIEDAD CLINICA IBEROAMERICA S.A.S NIT 900397763 A LA CUENTA DE LA EMPESA CLINICA COLSANITAS S.A. NIT 800149384. YA QUE POR ESCRITURA PUBLICA 2421 EL 23 NOV 2022 NOTARIA 30 BOGOTA INSCRITA EN CAMARA COMERCIO EL 14 DICIEM 2022  NO. 02908969 LIBRO IX. LA EMPRESA CLINICA COLSANITAS ABSORBE A CLINICA IBEROAMERICANA. SE ADJUNTÓ CAMARA DE COMERCIO DE CADA EMPRESA Y CERTIFICACION BANCARIA NO MAYOR A 30 DIAS DE CLINICA COLSANITAS. POR TANTO.. SOLICITAMOS SE PROCEDA CON EL PAGO.. EN CASO DE REQUERIR UN DOCUMENTO ADICONAL FAVOR INFORMAR EN LA RESPUESTA.  EN NINGUN MOMENTO ESTAMOS SOLICITANDO PAGO AL TRABAJADOR COMO LO INFORMAN EN LA RESPUESTA NI TAMPOCO SE PUEDE INSCRIBIR LA CUENTA DE CLINICA IBEROAMERICA POR LO DESCRITO ANTERIORMENTE (LA CUENTA DE CLINICA COLSANITAS S.A. YA ESTA INSCRITA).</t>
  </si>
  <si>
    <t>2515544</t>
  </si>
  <si>
    <t>14:39:10</t>
  </si>
  <si>
    <t xml:space="preserve">buenas tardes su valiosa colaboracion con este caso quein emite la informacion que solicita segun radicado 2483302-23 el cual piden ampliacion de la causa o dificultad de cobro de las incapacidades se adjunta soportes </t>
  </si>
  <si>
    <t>2515602</t>
  </si>
  <si>
    <t>15:29:18</t>
  </si>
  <si>
    <t>ortiz  JESUS ANTONIO ORTIZ ARCILA</t>
  </si>
  <si>
    <t>3261678</t>
  </si>
  <si>
    <t>empleador requiere radicacion de oficio nuevamente ya que la respuesta que brindan a radicado 2493590 no da solucion a su inconveniente en el portal debido a que no aparece la opcion de pago por ventanilla tal como indica la imagen adjunta.. por lo tanto solicitan por medio escrito el pago de las incapacidades relacionadas del empleadoVictor Gaitan.</t>
  </si>
  <si>
    <t>21/07/2023</t>
  </si>
  <si>
    <t>PEREA CAICEDO YAMID</t>
  </si>
  <si>
    <t>13:13:40</t>
  </si>
  <si>
    <t>12000824</t>
  </si>
  <si>
    <t>INSTITUTO DE INFRAESTRUCTURA Y</t>
  </si>
  <si>
    <t>CC 12000824</t>
  </si>
  <si>
    <t>7491806</t>
  </si>
  <si>
    <t>8076854</t>
  </si>
  <si>
    <t>KR 88 70B 34 FLORIDA BOGOTA</t>
  </si>
  <si>
    <t>se aceeca usuario solicitando el pago de una incapacidad que segu indica que nueva le debe cubrir por demorar en rta emitida por fallo de tutela  cel 3125333736</t>
  </si>
  <si>
    <t>PEREZ ARIAS AICARDO DE JESUS</t>
  </si>
  <si>
    <t xml:space="preserve">  AICARDO DE JESUS PEREZ ARIAS</t>
  </si>
  <si>
    <t>3362575</t>
  </si>
  <si>
    <t>CC 3362575</t>
  </si>
  <si>
    <t>3117722932</t>
  </si>
  <si>
    <t>CRA 51B 9415</t>
  </si>
  <si>
    <t xml:space="preserve"> Fecha del Inconveniente (Dia/Mes/Año) : 30/09/2018 Lugar del Inconveniente:  IPS VIVA BELLO Persona que lo atendio: NUEVA EPS Medio por el que quiere la respuesta:  correspondencia : CRA 51B 9415 ..............................................  Resumen de la Queja:  LA NUEVA EPS NO QUIERE PAGAR MIS INCAPACIDADESDESDE  2018 NI SIQUIERA CON FALLO DE TUTELA Y SANCION </t>
  </si>
  <si>
    <t>karen</t>
  </si>
  <si>
    <t>N° Radicación</t>
  </si>
  <si>
    <t>Estado de la Solicitud</t>
  </si>
  <si>
    <t>Causal de No Transcripción</t>
  </si>
  <si>
    <t>Causal de No Transcripción 2</t>
  </si>
  <si>
    <t>Fecha de Notificación</t>
  </si>
  <si>
    <t>TRANSCRIPCION</t>
  </si>
  <si>
    <t>2519687</t>
  </si>
  <si>
    <t>08:45:44</t>
  </si>
  <si>
    <t>CALLE 9   3 120 DEL BARRIO PAMA</t>
  </si>
  <si>
    <t>REFERENCIA: SOLICITUD DE PAGO DE INCAPACIDADES DESDE EL DIA 23 DE MAYO DE 2023 A LA FECHA ACTUAL.</t>
  </si>
  <si>
    <t>2520015</t>
  </si>
  <si>
    <t>CASTIBLANCO MOHETE KAREN JULIETH</t>
  </si>
  <si>
    <t>11:04:43</t>
  </si>
  <si>
    <t>1015462640</t>
  </si>
  <si>
    <t>ABOGADOS ESPECIALIZADOS EN COB</t>
  </si>
  <si>
    <t>CC 1015462640</t>
  </si>
  <si>
    <t>2871144</t>
  </si>
  <si>
    <t>4779055</t>
  </si>
  <si>
    <t>DG 150 142 63</t>
  </si>
  <si>
    <t>2520054</t>
  </si>
  <si>
    <t>11:23:53</t>
  </si>
  <si>
    <t>1124857224</t>
  </si>
  <si>
    <t>3133525796</t>
  </si>
  <si>
    <t>CL 13 B 15 ESTE</t>
  </si>
  <si>
    <t>SOLICITA PAGO DE INCAPACIDADES DESDE EL 25/08/2020  AL 26/08/2022</t>
  </si>
  <si>
    <t>2520098</t>
  </si>
  <si>
    <t>BERMUDEZ MERCHAN BETTY SOFIA</t>
  </si>
  <si>
    <t>11:48:29</t>
  </si>
  <si>
    <t>28358138</t>
  </si>
  <si>
    <t>CC 28358138</t>
  </si>
  <si>
    <t>3685010</t>
  </si>
  <si>
    <t>TV 28A  7 60</t>
  </si>
  <si>
    <t xml:space="preserve">solicita el pago de incapacidades  solicitas en la carta ya que ingresa al portal y  no le permite solicitar el pago .. no  habilita  el pago por ventanilla </t>
  </si>
  <si>
    <t>2520447</t>
  </si>
  <si>
    <t>PARRA MONTOYA YESDY MARIANA</t>
  </si>
  <si>
    <t>13:46:35</t>
  </si>
  <si>
    <t>1036338474</t>
  </si>
  <si>
    <t>MULTIENLACE SA</t>
  </si>
  <si>
    <t>CC 1036338474</t>
  </si>
  <si>
    <t>5105700</t>
  </si>
  <si>
    <t>3235126119</t>
  </si>
  <si>
    <t xml:space="preserve">CARRERA 9 NUMERO 27A 30 BLOQUE 6 APARTAMENTO </t>
  </si>
  <si>
    <t>paciente solicita aclaracion pago de incapacidades</t>
  </si>
  <si>
    <t>2520520</t>
  </si>
  <si>
    <t>REYES CAMARGO LEIDY LORENA</t>
  </si>
  <si>
    <t>14:31:55</t>
  </si>
  <si>
    <t>NA  DEFENSORIA DEL PUEBLO</t>
  </si>
  <si>
    <t>CC 1072196235</t>
  </si>
  <si>
    <t>TRASLADO POR COMPETENCIA- RV: DEFENSORIA DEL PUEBLO : Remision de comunicacion numero 20230060390085311</t>
  </si>
  <si>
    <t>2520531</t>
  </si>
  <si>
    <t>OSPINA QUINTERO ANGELA</t>
  </si>
  <si>
    <t>14:42:03</t>
  </si>
  <si>
    <t>1053848516</t>
  </si>
  <si>
    <t>CC 1053848516</t>
  </si>
  <si>
    <t>3154886567</t>
  </si>
  <si>
    <t>CARRERA 2DA  4 62</t>
  </si>
  <si>
    <t xml:space="preserve">AFILAIDA INCONFORME SOLICITA SE AUTORICE Y PAGUE INCAPACIDAD MEDICA DEL MES DE MAYO DE 2023.. QUIEN ADEMAS MANIFIESTA A LA FECHA NO LE ENTREGAN NI USUARIO NI CLAVE PARA INGRESO AL MODULO COMO EMPLEADOR </t>
  </si>
  <si>
    <t>2521071</t>
  </si>
  <si>
    <t>MARTINEZ FLOREZ YUSMARIS YHOANA</t>
  </si>
  <si>
    <t>16:42:19</t>
  </si>
  <si>
    <t>BANDERA   BANDERA FLOREZ ELIZABETH</t>
  </si>
  <si>
    <t>1019023727</t>
  </si>
  <si>
    <t>PUNTO DE ATENCION CHIA</t>
  </si>
  <si>
    <t>CC 1085181459</t>
  </si>
  <si>
    <t xml:space="preserve"> 3134396146</t>
  </si>
  <si>
    <t xml:space="preserve">  3134396146</t>
  </si>
  <si>
    <t xml:space="preserve"> CALLE 22B 42-52 </t>
  </si>
  <si>
    <t>Buen diala empresa GRUPO HOTELERO JML y por medio de su representante ELIZABETH BANDERA FLORES.. solicitan mediante el derecho de peticion el pago de la incapacvidad No8549766.. segun argumentos en carta adjunta.este se genera al estar en desacuerdo con la respuesta emitida por NEPS VO-GA-DGO 2272256-23</t>
  </si>
  <si>
    <t>2521141</t>
  </si>
  <si>
    <t>RODRIGUEZ RODRIGUEZ SANDRA MILENA</t>
  </si>
  <si>
    <t>17:28:59</t>
  </si>
  <si>
    <t>1069302963</t>
  </si>
  <si>
    <t>RODRIGUEZ RODRIGUEZ SANDRA MIL</t>
  </si>
  <si>
    <t>PUNTO DE ATENCION ZIPAQUIRA</t>
  </si>
  <si>
    <t>CC 1069302963</t>
  </si>
  <si>
    <t>8835137</t>
  </si>
  <si>
    <t>3204570422</t>
  </si>
  <si>
    <t xml:space="preserve">VEREDA SANTA LUCIA GUASCA  </t>
  </si>
  <si>
    <t xml:space="preserve">solicito el favor de cambiar de titular de la asignacion que ustedes hicieron en el bancolombia a nombre del señor LUIS ANTONIO RODRIGUEZ RODRIGUEZ  CC 3055208 en calidad de hija . ya que en el banco no me han querido entregar  el valor de dicha consignacion ya que fallecio el dia 30 de junio 2022 </t>
  </si>
  <si>
    <t>2521481</t>
  </si>
  <si>
    <t>CRUZ SALAZAR MARIA MARCELA</t>
  </si>
  <si>
    <t>07:01:04</t>
  </si>
  <si>
    <t>51903543</t>
  </si>
  <si>
    <t>MARIA MARCELA CRUZ SALAZAR</t>
  </si>
  <si>
    <t>CC 51903543</t>
  </si>
  <si>
    <t>8019815</t>
  </si>
  <si>
    <t>3014595182</t>
  </si>
  <si>
    <t>MNZ F4 CASA 25 APTO 201 TORCOROMA 3</t>
  </si>
  <si>
    <t xml:space="preserve"> A LA FECHA DE HOY DESPUES DE TANTOS AÑOS EN EL SISTEMA DE FONDO DE PENSIONES PROITECCION NO APARECEN LAS SIGUIENTES INCAPACIDADES ORDENADAS POR LOS MEDICOS TRATANTES B EN LA CIUDAD DE BARRANQUILLA COMO REQUIEISTO PARA INICIAR SOLICITUD DE RECONOCIMIENTO DE PENSION</t>
  </si>
  <si>
    <t>2521569</t>
  </si>
  <si>
    <t>SEPULVEDA QUIROGA ESMELYN NEIDU</t>
  </si>
  <si>
    <t>08:02:38</t>
  </si>
  <si>
    <t>37548860</t>
  </si>
  <si>
    <t>CC 37548860</t>
  </si>
  <si>
    <t>3172338920</t>
  </si>
  <si>
    <t>CALLE 13 9 08</t>
  </si>
  <si>
    <t xml:space="preserve">empresa con nit # 804009752-8  solicita correciion del ibc con el que se liquidaron las incapacidades del usuario en mencion </t>
  </si>
  <si>
    <t>2521589</t>
  </si>
  <si>
    <t>NIÑO PEREZ MARIA YAMILE</t>
  </si>
  <si>
    <t>08:15:39</t>
  </si>
  <si>
    <t>60266522</t>
  </si>
  <si>
    <t>CC 60266522</t>
  </si>
  <si>
    <t>5684455</t>
  </si>
  <si>
    <t>KM 1 VIA SARAVA</t>
  </si>
  <si>
    <t>VERIFICACION Y CORRECION DEL IBC</t>
  </si>
  <si>
    <t>2521593</t>
  </si>
  <si>
    <t>CARVAJAL BELTRAN BRENDA</t>
  </si>
  <si>
    <t>08:17:27</t>
  </si>
  <si>
    <t>1102548491</t>
  </si>
  <si>
    <t>CC 1102548491</t>
  </si>
  <si>
    <t>3212924294</t>
  </si>
  <si>
    <t>CRA 5 N  16 66 B LA MERCED</t>
  </si>
  <si>
    <t>VERIFICACION Y CORRECIOON DEL IBC CON EL QUE SE LIQUIDAARON LAS INCAPACIDADES</t>
  </si>
  <si>
    <t>2521657</t>
  </si>
  <si>
    <t>SANDOVAL PABON YENNI ALEJANDRA</t>
  </si>
  <si>
    <t>08:56:18</t>
  </si>
  <si>
    <t>coprodinco  CORPRODINCO</t>
  </si>
  <si>
    <t>804003003</t>
  </si>
  <si>
    <t>CC 60442031</t>
  </si>
  <si>
    <t>6075710379</t>
  </si>
  <si>
    <t>calle 14 # 1-81 barrio la playa</t>
  </si>
  <si>
    <t xml:space="preserve">Solciita el reconocimiento y pago de incapcidad </t>
  </si>
  <si>
    <t>PINTO MENESES LUIS EDUARDO</t>
  </si>
  <si>
    <t>09:23:07</t>
  </si>
  <si>
    <t>91150050</t>
  </si>
  <si>
    <t>PINTO MENESES  LUIS EDUARDO</t>
  </si>
  <si>
    <t>CC 91150050</t>
  </si>
  <si>
    <t>6516409</t>
  </si>
  <si>
    <t>CL 108 34 35 BARRIO CALDAS</t>
  </si>
  <si>
    <t>Afiliado solicita pago de incapacidades. Indica haber realizado la solicitud de creacion de terceros..  indica que de esto obtiene respuestas nulas.</t>
  </si>
  <si>
    <t>2521708</t>
  </si>
  <si>
    <t>GUTIERREZ MEDINA CARLOS ARTURO</t>
  </si>
  <si>
    <t>09:26:19</t>
  </si>
  <si>
    <t>BL SERVICIOS IN  BL SERVICIOS INTEGRALES SAS</t>
  </si>
  <si>
    <t>901320751</t>
  </si>
  <si>
    <t>CC 93381104</t>
  </si>
  <si>
    <t>3174376419</t>
  </si>
  <si>
    <t>3193325999</t>
  </si>
  <si>
    <t>KR 8 CL 18 NRO 18 21 ED ANTONIO CORREA OF 301</t>
  </si>
  <si>
    <t xml:space="preserve">Empresa soliicta reconocmiento y liquidacion de prestaciones economiicas ..anexa documento escrito </t>
  </si>
  <si>
    <t>BOLIVAR CUARTAS ELKIN HERNANDO</t>
  </si>
  <si>
    <t xml:space="preserve">  C &amp; F INTERNACIONAL SA</t>
  </si>
  <si>
    <t>811023992</t>
  </si>
  <si>
    <t>CC 71053346</t>
  </si>
  <si>
    <t>4449141</t>
  </si>
  <si>
    <t>CR 52 N 6 SUR 91 AVENIDA GUAYABAL</t>
  </si>
  <si>
    <t xml:space="preserve"> Fecha del Inconveniente (Dia/Mes/Año) : 10/04/2023 Lugar del Inconveniente:  MEDELLIN Persona que lo atendio: MILENA QUINTERO OCHOA Medio por el que quiere la respuesta:  email : gestion.humana@amelissa.com ..............................................  Resumen de la Queja:  BUENOS DIAS.. ME GUSTARIA TENER INFORMACION SOBRE EL PAGO DE LA INCACIDAD DEL EMPLEADO ELKIN HERNANDO BOLIVAR CUARTAS CON CC 71053346 POR 3 DIAS.. RADICADO EL DI 06/06/2023 N 529214.GRACIAS</t>
  </si>
  <si>
    <t>2519924</t>
  </si>
  <si>
    <t>24/07/2023</t>
  </si>
  <si>
    <t>VELEZ BERMUDEZ MARTHA ISABEL</t>
  </si>
  <si>
    <t xml:space="preserve">  INGENIO PICHICHI S.A.</t>
  </si>
  <si>
    <t>891300513</t>
  </si>
  <si>
    <t>CC 1114458420</t>
  </si>
  <si>
    <t>KM 5 CARRETERA CENTRAL ORIENTE SONSO</t>
  </si>
  <si>
    <t xml:space="preserve"> Fecha del Inconveniente (Dia/Mes/Año) : 05/04/2023 Lugar del Inconveniente:  PRESTACIONES ECONOMICAS Persona que lo atendio: EPS Medio por el que quiere la respuesta:  correspondencia : KM 5 CARRETERA CENTRAL ORIENTE SONSO ..............................................  Resumen de la Queja:  SOLICITAMOS POR FAVOR VALIDAR LA LICENCIA DE MATERNIDAD DE LA AFILIADA MARTHA ISABEL VELEZ BERMUDEZ CC: 1.114.458.420 YA QUE FUE RECONOCIDA CON UN IBC DE $1.909.802 CUANDO SU SALARIO BASICO ES DE $2.207.034. SI BIEN SU IBC DEL MES ANTERIOR FUE INFERIOR SE DIO PORQUE PRESENTO INCAPACIDADES POR ENFERMEDAD GENERAL LAS CUALES SE PAGAN AL 66.67%. SU SALARIO BASICO DE $2.207.034 AUMENTO DESDE EL 01/02/2023. SOLICITAMOS POR FAVOR RELIQUIDAR DICHA LICENCIA Y QUE ESTA NO SE VEA AFECTADA CON UN VALOR POR DEBAJO DE SU SALARIO BASICO.</t>
  </si>
  <si>
    <t>2520439</t>
  </si>
  <si>
    <t>MELLIZO ROBAYO CARLOS JULIO</t>
  </si>
  <si>
    <t xml:space="preserve">  FLORES DE SAN ALEJO Y ASOCIADO</t>
  </si>
  <si>
    <t>900487896</t>
  </si>
  <si>
    <t>CC 3168988</t>
  </si>
  <si>
    <t>3174280898</t>
  </si>
  <si>
    <t>PREDIO AYMARA PUNTE PIEDRA FINCA SAN ALEJO</t>
  </si>
  <si>
    <t xml:space="preserve"> Fecha del Inconveniente (Dia/Mes/Año) : 11/07/2023 Lugar del Inconveniente:  MADRID  Persona que lo atendio: NIGUNA  Medio por el que quiere la respuesta:  correspondencia : PREDIO AYMARA PUNTE PIEDRA FINCA SAN ALEJO ..............................................  Resumen de la Queja:  BUEN DÍA PARA SOLICITAR INFORMACION DDEL ESTADO DE LA  INCAPACIDAD DEL SEÑOR  CARLOS JULIO MELLIZO ROBAYO    CON C.C 3168988 CON FECHA DE INCAPACIDAD 26-4-2021 AL 128-4-2021  DE LA EMPRESA FLORES DE SAN ALEJO CON  NIT 900487896 A GRADESCO SU PROTA RESPUSTA   AL CORREO NOMINA@TANIAKAMILA.COM</t>
  </si>
  <si>
    <t>2520443</t>
  </si>
  <si>
    <t>ROJAS CASTRO JAVIER ENRIQUE</t>
  </si>
  <si>
    <t>CC 11210548</t>
  </si>
  <si>
    <t xml:space="preserve"> Fecha del Inconveniente (Dia/Mes/Año) : 11/07/2023 Lugar del Inconveniente:  MADRID  Persona que lo atendio: NIGUNA  Medio por el que quiere la respuesta:  correspondencia : PREDIO AYMARA PUNTE PIEDRA FINCA SAN ALEJO ..............................................  Resumen de la Queja:  BUEN DÍA PARA SOLICITAR INFORMACION DDEL ESTADO DE LA  INCAPACIDAD DEL SEÑOR  JAVIER ENRIQUE ROJAS CASTRO     CON C.C 11210548 CON FECHA DE INCAPACIDAD 4-10-2021 AL6-10-2021  DE LA EMPRESA FLORES DE SAN ALEJO CON  NIT 900487896 A GRADESCO SU PROTA RESPUSTA   AL CORREO NOMINA@TANIAKAMILA.COM</t>
  </si>
  <si>
    <t>2520449</t>
  </si>
  <si>
    <t>OLIVERO BELEÑO CARMEN YENITH</t>
  </si>
  <si>
    <t>CC 1062878362</t>
  </si>
  <si>
    <t xml:space="preserve"> Fecha del Inconveniente (Dia/Mes/Año) : 11/07/2023 Lugar del Inconveniente:  MADRID  Persona que lo atendio: NIGUNA  Medio por el que quiere la respuesta:  correspondencia : PREDIO AYMARA PUNTE PIEDRA FINCA SAN ALEJO ..............................................  Resumen de la Queja:  BUEN DÍA PARA SOLICITAR INFORMACION DDEL ESTADO DE LA  INCAPACIDAD DEL SEÑOR  CARMEN YENITH OLIVERO BELEÑO    CON C.C 1062878362  CON FECHA DE INCAPACIDAD 1-9-2023  AL 10-9-2021   DE LA EMPRESA FLORES DE SAN ALEJO CON  NIT 900487896 A GRADESCO SU PROTA RESPUSTA   AL CORREO NOMINA@TANIAKAMILA.COM</t>
  </si>
  <si>
    <t>2520507</t>
  </si>
  <si>
    <t>LOZANO HERNANDEZ ALVARO JESUS</t>
  </si>
  <si>
    <t>CC 1127346084</t>
  </si>
  <si>
    <t xml:space="preserve"> Fecha del Inconveniente (Dia/Mes/Año) : 11/07/2023 Lugar del Inconveniente:  MADRID  Persona que lo atendio: NIGUNA  Medio por el que quiere la respuesta:  correspondencia : PREDIO AYMARA PUNTE PIEDRA FINCA SAN ALEJO ..............................................  Resumen de la Queja:  BUEN DÍA PARA SOLICITAR INFORMACION DEL ESTADO DE LA  INCAPACIDAD DEL SEÑOR LAVARO JESUS LOZANO HERNANDEZ  CON C.C 1127346084  CON FECHA DE INCAPACIDAD 30-3-2022 AL 2-4-2022 CON NUMEROS DE RADICADO  112113  DE LA EMPRESA FLORES DE SAN ALEJO CON  NIT 900487896 A GRADESCO SU PROTA RESPUSTA   AL CORREO NOMINA@TANIAKAMILA.COM</t>
  </si>
  <si>
    <t>2521420</t>
  </si>
  <si>
    <t>TERMOTASAJERO</t>
  </si>
  <si>
    <t xml:space="preserve">  TERMOTASAJERO</t>
  </si>
  <si>
    <t>900519716</t>
  </si>
  <si>
    <t>NT 900519716</t>
  </si>
  <si>
    <t>5868086</t>
  </si>
  <si>
    <t>AVENIDA 0 10 78 OF 204 EDIF COLEGIO MEDICO</t>
  </si>
  <si>
    <t xml:space="preserve"> Fecha del Inconveniente (Dia/Mes/Año) : 07/05/2022 Lugar del Inconveniente:  CÚCUTA Persona que lo atendio: TRANSCRIPCION DE INCAPACIDAD POR PORTAL Medio por el que quiere la respuesta:  correspondencia : AVENIDA 0 10 78 OF 204 EDIF COLEGIO MEDICO ..............................................  Resumen de la Queja:  EL NUMERO DE INCAPACIDAD 0007804800 A NOMBRE DEL TRABAJADOR HELEMR YESID ROJAS SALAS C.C. 88211011.. FECHA INICIO 8 ABRIL 4022 FINAL: 7 MAYO 2022. APARECE AUTORIZADA.. PERO AUN NO RECIBIMOS EL PAGO DE LA MISMA. SE HA REVISADO EN EL PORTAL DE EMPLEADORES Y SIGUE APARECIENDO AUTORIZADA PERO NO PAGADA.</t>
  </si>
  <si>
    <t>25/07/2023</t>
  </si>
  <si>
    <t>GUERRERO PAEZ CLAUDIA MARCELA</t>
  </si>
  <si>
    <t>07:34:12</t>
  </si>
  <si>
    <t>63549102</t>
  </si>
  <si>
    <t>CC 63549102</t>
  </si>
  <si>
    <t>6282882</t>
  </si>
  <si>
    <t>CARRERA  33 NUMERO 51   16 BARRIO CABECERA</t>
  </si>
  <si>
    <t>Afiliado solicita pago de incapacidad por ventanilla</t>
  </si>
  <si>
    <t>GAONA SUAREZ DAVID RICARDO</t>
  </si>
  <si>
    <t>08:42:32</t>
  </si>
  <si>
    <t>COOMULTRASAN LT  COOMULTRASAN LTDA</t>
  </si>
  <si>
    <t>CC 88250707</t>
  </si>
  <si>
    <t>6420279</t>
  </si>
  <si>
    <t>empleador solicita sea verificado y corregido el IBC con el que se liquido la incapacidad 8948607</t>
  </si>
  <si>
    <t>HURTADO CANTOR RUBIELA</t>
  </si>
  <si>
    <t>08:55:54</t>
  </si>
  <si>
    <t>CC 30205825</t>
  </si>
  <si>
    <t>empleador solicita sea verificado el IBC con el que se liquido la incapacidad # 8831681</t>
  </si>
  <si>
    <t>TORRES NAVARRO AGUSTIN ENRIQUE</t>
  </si>
  <si>
    <t xml:space="preserve">  SAN ALEJO Y ASOCIADOS</t>
  </si>
  <si>
    <t>901430941</t>
  </si>
  <si>
    <t>CC 1052702192</t>
  </si>
  <si>
    <t xml:space="preserve"> Fecha del Inconveniente (Dia/Mes/Año) : 12/07/2023 Lugar del Inconveniente:  MADRID  Persona que lo atendio: NIGUNA  Medio por el que quiere la respuesta:  correspondencia : PREDIO AYMARA PUNTE PIEDRA FINCA SAN ALEJO ..............................................  Resumen de la Queja:  BUEN DÍA PARA SOLICITAR INFORMACION DEL ESTADO DE LA  INCAPACIDAD DELTORRES NAVARRO AGISTIN ENRIQUE NAYIBIS   CON C.C1052702192  CON FECHA DE INCAPACIDAD 14-4-2023  AL487215 DE LA EMPRESA  SAN ALEJO Y ASOCIDADOS CON  NIT 901430941 A GRADESCO SU PROTA RESPUSTA   AL CORREO  NOMINA@TANIAKAMILA.CO</t>
  </si>
  <si>
    <t>MELO HUERTAS DANNA PRISCILA</t>
  </si>
  <si>
    <t>10:21:16</t>
  </si>
  <si>
    <t>1095837925</t>
  </si>
  <si>
    <t>DANNA PRISCILA MELO HUERTAS</t>
  </si>
  <si>
    <t>CC 1095837925</t>
  </si>
  <si>
    <t>3005763592</t>
  </si>
  <si>
    <t>DIAGONAL 55   17 02</t>
  </si>
  <si>
    <t xml:space="preserve">solicitud cobro incapacidad numero 0009120215 </t>
  </si>
  <si>
    <t>CORREA RIVERA DENIS</t>
  </si>
  <si>
    <t xml:space="preserve">  DENIS CORREA RIVERA</t>
  </si>
  <si>
    <t>57417648</t>
  </si>
  <si>
    <t>CC 57417648</t>
  </si>
  <si>
    <t>CR 28 #18C 95 AP 01</t>
  </si>
  <si>
    <t xml:space="preserve"> Fecha del Inconveniente (Dia/Mes/Año) : 12/07/2023 Lugar del Inconveniente:  CIÉNAGA MAGDALENA  Persona que lo atendio: . Medio por el que quiere la respuesta:  email : marycorreas96@gmail.com ..............................................  Resumen de la Queja:  POR MEDIO DE LA PRESENTE SOLICITO PAGO DE INCAPACIDAD MÉDICA DEL DÍA 18/04/23 HASTA EL 10/05/23 GRACIAS Y QUEDÓ ATENTA A SU RESPUESTA.</t>
  </si>
  <si>
    <t>GALVIS MANTILLA MARIA VICTORIA</t>
  </si>
  <si>
    <t>11:38:14</t>
  </si>
  <si>
    <t>30210313</t>
  </si>
  <si>
    <t>CC 30210313</t>
  </si>
  <si>
    <t>6530880</t>
  </si>
  <si>
    <t>CL 37 18 03 RINDON DE GIRON</t>
  </si>
  <si>
    <t xml:space="preserve">Afiliada solicita el pago de las siguientes incapacidades de la fecha 6 mayo 2022 y 8 mayo 2022 3 dias 13 de mayo 2022 hasta el 19 de mayo 2022 23 junio del 2022 hasta 26 de junio del 202212 julio del 2022 hasta el 21 julio del 202229 de agosto del 2022 hasta el 10 de septiembre del 2022las cuales no le han sido canceladas </t>
  </si>
  <si>
    <t>FUNDACION PLENITUD</t>
  </si>
  <si>
    <t xml:space="preserve">  FUNDACION PLENITUD</t>
  </si>
  <si>
    <t>900089687</t>
  </si>
  <si>
    <t>NT 900089687</t>
  </si>
  <si>
    <t>4072972</t>
  </si>
  <si>
    <t>CARERA 83 42 20</t>
  </si>
  <si>
    <t xml:space="preserve"> Fecha del Inconveniente (Dia/Mes/Año) : 12/07/2023 Lugar del Inconveniente:  CALI Persona que lo atendio: NUEVA EPS  Medio por el que quiere la respuesta:  email : fundacionplenitud206@hotmail.com ..............................................  Resumen de la Queja:  HOLA BEUN DIA SEÑORES NUEVA EPS  LA EMPRESA FUNDACIÓN PLENITUD.. NO TIENES CUENTA BANCARIA POR QUE ESTA EMBARGADA.. DESDE EL AÑO  PASADO VENIMOS SOLICITANDO EL PAGADO POR VENTANILLA DIRECTO A LOS COLABORADORES..  SOLO UNA LICENCIA DE MATERNIDAD FUE PAGADA DE ESTA MANERA.. PERO A LAS OTRAS SOLICITUDES DE PAGO POR VENTANILLA DE LAS INCAPACIDADES DE LOS COLABORADORES SON TRES  PERSONAS QUE TIENEN INCAPACIDAD.. POR FAVOR COLABORENOS CON ESTA SOLICITUD  GRACIAS POR SU PRONTA RESPUESTAS </t>
  </si>
  <si>
    <t>MERA JOJOA EDDY ESPERANZA</t>
  </si>
  <si>
    <t>13:20:03</t>
  </si>
  <si>
    <t>CHAMORRO PORTIL  CHAMORRO PORTILLA LTDA.</t>
  </si>
  <si>
    <t>891224005</t>
  </si>
  <si>
    <t>CC 30727152</t>
  </si>
  <si>
    <t>7374100</t>
  </si>
  <si>
    <t>CRA 44B N 19-56 SALIDA AL AEROPUETO</t>
  </si>
  <si>
    <t>SOLICITA PAGO DE INCAPACIDADES DE LA SRA. EDDY ESPERANZA MERA JOJOA CC 30727152 QUE SE ENCUENTRAN EN ESTADO DE AUTORIZACION Y TRANSCRIPCION</t>
  </si>
  <si>
    <t>2522764</t>
  </si>
  <si>
    <t>14:16:47</t>
  </si>
  <si>
    <t>1081419021</t>
  </si>
  <si>
    <t>HERRERARAMIREZMARIA PAULA</t>
  </si>
  <si>
    <t>3156554259</t>
  </si>
  <si>
    <t>CARRERA 16A 3E 81</t>
  </si>
  <si>
    <t xml:space="preserve">Sin embargo.. no he tenido respuesta por parte de NUEVA EPS.. se envió comprobante de pago al correo electrónico deducciones@nuevaeps.com.co.. Insisto nuevamente en el pago me amparo en el artículo 23 de la constitución política solicito se me dé una respuesta de fondo a mi solicitud y se realice el pago de mi licencia a la cual tengo derecho.   </t>
  </si>
  <si>
    <t>2522803</t>
  </si>
  <si>
    <t>CORTES BELTRAN MARCO INDALECIO</t>
  </si>
  <si>
    <t>14:47:12</t>
  </si>
  <si>
    <t>TORRES LOPZ  NANCY JANETH</t>
  </si>
  <si>
    <t>46364186</t>
  </si>
  <si>
    <t>CC 3055158</t>
  </si>
  <si>
    <t xml:space="preserve">7723082 </t>
  </si>
  <si>
    <t xml:space="preserve">CRA 17 NO 11A 27 SOGAMOSO </t>
  </si>
  <si>
    <t>SOLICITA:- TENER EN CUENTA DOCUMENTACIÓN PARA CREACIÓN DE CTA Y PAGO DE INCAPACIDAD- SOLICITA EL PAGO DE LA INCAPACIDAD NO 8040987 Y SUS INTERESES</t>
  </si>
  <si>
    <t>2522830</t>
  </si>
  <si>
    <t>DIRECCION ANCIONAL DE INTELIGENCIA</t>
  </si>
  <si>
    <t>15:03:57</t>
  </si>
  <si>
    <t>DIRECCION ANCIO  DIRECCION ANCIONAL DE INTELIGE</t>
  </si>
  <si>
    <t>900475460</t>
  </si>
  <si>
    <t>NT 900475460</t>
  </si>
  <si>
    <t>6341226</t>
  </si>
  <si>
    <t>CALLE 26 69 63</t>
  </si>
  <si>
    <t>2522933</t>
  </si>
  <si>
    <t>VARGAS LONDOÑO LUIS ALFREDO</t>
  </si>
  <si>
    <t>16:07:13</t>
  </si>
  <si>
    <t>80226764</t>
  </si>
  <si>
    <t>TOKKEN SECURITY COMPANY LTDA</t>
  </si>
  <si>
    <t>CC 80226764</t>
  </si>
  <si>
    <t>4322121</t>
  </si>
  <si>
    <t>7622933</t>
  </si>
  <si>
    <t>KR 43A N 22 96</t>
  </si>
  <si>
    <t>REFERENCIA: ACCIÓN DE TUTELA.RADICACIÓN: 2023-00540-00ACCIONANTE: Luis Alfredo Vargas ACCIONADO: Nueva E.P.S.ASUNTO: Solicitud de CUMPLIMIENTO de fallo de tutela Proceso Rad. No. 2023-00540-00 Luis Alfredo Vargas Londoño vs Nueva EPS  LUIS ALFREDO VARGAS LONDOÑO.. identificado con número de CC No. 80.226.764 de Bogotá D.C.-</t>
  </si>
  <si>
    <t xml:space="preserve"> y domiciliado en la misma ciudad.. obrando en nombre propio.. respetuosamente me dirijo a su despacho a fin de solicitar respetuosamente a su entidad el cumplimiento del fallo de tutela proferido por el JUEZ PRIMERO DE FAMILIA DE BOGOTÁ D.C.- en el proceso de referencia. En el cual se tutelaron mis derechos fundamentales y se ordenó a su respetada entidad en los siguientes términos:   PRIMERO. AMPARAR el derecho a la seguridad social y mínimo vital del señor LUIS ALFREDO VARGAS LONDOÑO identificado con la Cédula No. 80.226.764. (...) TERCERO. ORDENAR a la empresa promotora de salud NUEVA EPS.. para que.. en el término de cinco (05) días.. días contados a partir de la notificación electrónica.. proceda con los trámites pertinentes para el reconocimiento y pago de las incapacidades médicas.. desde el día 541 a la fecha que expida el médico tratante.     Anexos: 1. Fallo de tutela proferido por el Juzgado Primero de Familia de Bogotá D.C.- el día treinta (30) de junio de dos mil veintitrés (2023). 2. Incapacidades medicas:</t>
  </si>
  <si>
    <t>MORALES GOMEZ EDGAR ALONSO</t>
  </si>
  <si>
    <t>16:38:45</t>
  </si>
  <si>
    <t>CC 71681866</t>
  </si>
  <si>
    <t>En el proceso de la referencia.. en audiencia del 5 de julio de 2023.. se dispuso oficiarlos para que enel término perentorio de 15 días.. allegue certificado de incapacidades del señor EDGAR ALONSOMORALES GÓMEZ.. identificado con c.c. 71681866.. adicionalmente informará si las incapacidadesfueron efectivamente pagadas al señor MORALES.. so pena de las sanciones consagradas en elartículo 44 del C.G.P. por el incumplimiento de una orden judicial.Favor responder al correo electrónico j12labmed@cendoj.ramajudicial.gov.co</t>
  </si>
  <si>
    <t>2523074</t>
  </si>
  <si>
    <t>LIDA STELLA MUÑOZ GAVIRIA</t>
  </si>
  <si>
    <t>17:38:07</t>
  </si>
  <si>
    <t xml:space="preserve"> MUÑOZ GAVIRIA  LIDA STELLA MUÑOZ GAVIRIA</t>
  </si>
  <si>
    <t>22129478</t>
  </si>
  <si>
    <t>CC 22129478</t>
  </si>
  <si>
    <t xml:space="preserve"> 3054360969</t>
  </si>
  <si>
    <t>CR 50 49 10</t>
  </si>
  <si>
    <t xml:space="preserve">emplador solicita creacion de cuenta bancaria y pago de incapaciades </t>
  </si>
  <si>
    <t>2523828</t>
  </si>
  <si>
    <t>MORENO AGUDELO CARLOS ALBERTO</t>
  </si>
  <si>
    <t>08:12:30</t>
  </si>
  <si>
    <t>4342711</t>
  </si>
  <si>
    <t>CARLOS ALBERTO MORENO AGUDELO</t>
  </si>
  <si>
    <t>MRESTREPOS</t>
  </si>
  <si>
    <t>CC 4342711</t>
  </si>
  <si>
    <t>3335286</t>
  </si>
  <si>
    <t>CALE 19   9 50 COMPLEJO URBANO DIARIO DEL OTU</t>
  </si>
  <si>
    <t xml:space="preserve">Afiliado solicita reconocimiento de las incapacidades </t>
  </si>
  <si>
    <t>2523965</t>
  </si>
  <si>
    <t>10:04:05</t>
  </si>
  <si>
    <t xml:space="preserve">Usuario/a MOLINA RODRIGUEZ LUZ ELIDA ya solicito en derecho de peticion numero 2483714 un certificado de incapacidades para el fondo de pensiones tal cual ellos lo solicitan en redicado 2483714 indica que se genero dicho certificado pero al dia 13/07/2023 la usuaria indica que no le llego ningun documento para tramitar ante el fondo de pensiones </t>
  </si>
  <si>
    <t>2524063</t>
  </si>
  <si>
    <t>CANTILLO ROCHA NELSY DEL CARMEN</t>
  </si>
  <si>
    <t>11:09:37</t>
  </si>
  <si>
    <t>39013137</t>
  </si>
  <si>
    <t>CANTILLO ROCHA NELSY DEL CARME</t>
  </si>
  <si>
    <t>CC 39013137</t>
  </si>
  <si>
    <t>3681564</t>
  </si>
  <si>
    <t>CARRERA 38 NUMERO 65 59 BARRIO EL RECREO</t>
  </si>
  <si>
    <t xml:space="preserve">Me permito solicitar a ustedes procedan a cancelar la incapacidad pendiente por pagar.. no existe ninguna razon para que posterguen el pago pue con ello estan vulnerando mi derecho a la vida digna y minimo vital </t>
  </si>
  <si>
    <t>2524091</t>
  </si>
  <si>
    <t>11:27:25</t>
  </si>
  <si>
    <t>GG  VERTIV COLOMBIA SAS</t>
  </si>
  <si>
    <t xml:space="preserve">SE ACERCA FUNCIONARIO DE EMPRESA SOLICITANDO RADICAR DP POR UN FALLO DE TUTELA POR EL PAGO DE LAS INCAPACIDADES </t>
  </si>
  <si>
    <t>2524106</t>
  </si>
  <si>
    <t>11:37:51</t>
  </si>
  <si>
    <t>FF  VERTIV COLOMBIA SAS</t>
  </si>
  <si>
    <t>FFF</t>
  </si>
  <si>
    <t xml:space="preserve">SE ACERCA FUNCIONARIO DE EMPRESA SOLICITANDO RADICAR DP POR UNA RESPUESTA DE UN RADICADO ANTERIOR N0. 2446739  SE ENVIA SOPORTE </t>
  </si>
  <si>
    <t>BAQUERO OTALVARO VICTOR MANUEL</t>
  </si>
  <si>
    <t>12:09:57</t>
  </si>
  <si>
    <t>na  DEFENSORIA DEL PUEBLO</t>
  </si>
  <si>
    <t>CC 17316677</t>
  </si>
  <si>
    <t xml:space="preserve">000 </t>
  </si>
  <si>
    <t>DEFENSORIA DEL PUEBLO : Remision de comunicacion numero 20230060222847851</t>
  </si>
  <si>
    <t>2524603</t>
  </si>
  <si>
    <t>ALARCON DOMINGUEZ JUAN RAMON</t>
  </si>
  <si>
    <t>13:09:46</t>
  </si>
  <si>
    <t>71293287</t>
  </si>
  <si>
    <t>SYNLAB COLOMBIA S A S</t>
  </si>
  <si>
    <t>CC 71293287</t>
  </si>
  <si>
    <t>3218856498</t>
  </si>
  <si>
    <t>3113587387</t>
  </si>
  <si>
    <t>CL 33 53 04</t>
  </si>
  <si>
    <t xml:space="preserve">AFILIADO SOLICITA SE LE TRANSCRIBAN LAS INCAPACIDADES YA QUE AUN ESTA PENDIENTE DEL PCL </t>
  </si>
  <si>
    <t>2524676</t>
  </si>
  <si>
    <t>SANCHEZ ESTRADA SUSAN ALEXANDRA</t>
  </si>
  <si>
    <t>14:04:09</t>
  </si>
  <si>
    <t>CC 1085298396</t>
  </si>
  <si>
    <t xml:space="preserve">00 </t>
  </si>
  <si>
    <t>DEFENSORIA DEL PUEBLO : Remision de comunicacion numero 20230060272852831</t>
  </si>
  <si>
    <t>2524818</t>
  </si>
  <si>
    <t>SANTANA RODRIGUEZ OSCAR DAVID</t>
  </si>
  <si>
    <t>15:50:58</t>
  </si>
  <si>
    <t xml:space="preserve">COALCENTER  COALCENTER  COALCENTER S A S </t>
  </si>
  <si>
    <t>900464186</t>
  </si>
  <si>
    <t xml:space="preserve">COALCENTER S A S </t>
  </si>
  <si>
    <t>CC 1076667105</t>
  </si>
  <si>
    <t>8890573</t>
  </si>
  <si>
    <t xml:space="preserve">CLL 7 NRO 10 50 </t>
  </si>
  <si>
    <t>La empresa COALCENTER SAS..identificada con número de Nit 900464186-7..hace entrega formal del derecho de petición..con el propósito que se cancelen las incapacidades  otorgadas por su entidad al señor Oscar David Santana  Rodriguez..quien es nuestro colaborador activo.</t>
  </si>
  <si>
    <t>2525364</t>
  </si>
  <si>
    <t>ACEVEDO RODAS LEONARDO ANTONIO</t>
  </si>
  <si>
    <t>17:39:03</t>
  </si>
  <si>
    <t>LOPEZ REINA NATALIA</t>
  </si>
  <si>
    <t>1225090754</t>
  </si>
  <si>
    <t>LOPEZREINANATALIA</t>
  </si>
  <si>
    <t>CC 15931684</t>
  </si>
  <si>
    <t>3467928</t>
  </si>
  <si>
    <t>CONJ RESIDENCIAL ANDALUCIA CS 66 AV SUR</t>
  </si>
  <si>
    <t>PRETENSIONESPRIMERO: Solicito a que la entidad.. proceda con la Transcripción Completa de lasincapacidades médicas prescritas al señor LEONARDO ANTONIO ACEVEDO RODASdesde el 20 de enero de 2023 hasta el 10 de abril de 2023.SEGUNDO: Solicito a que proceda con el pago de las sumas de dinerocorrespondientes a las incapacidades médicas prescritas al señor LEONARDOANTONIO ACEVEDO RODAS desde el 20 de enero de 2023 hasta el 10 de abril de2023 (fecha última de cumplimiento de los 180 días de incapacidad)correspondiente a TRES MILLONES CIENTO TREINTA Y DOS MIL PESOS M/CTE($3.132.000).</t>
  </si>
  <si>
    <t>2520373</t>
  </si>
  <si>
    <t>BEDOYA CEBALLOS MANUEL ANTONIO</t>
  </si>
  <si>
    <t>12:54:22</t>
  </si>
  <si>
    <t>75050214</t>
  </si>
  <si>
    <t>AGUSTIN URIBE VILLEGAS</t>
  </si>
  <si>
    <t>CC 75050214</t>
  </si>
  <si>
    <t>5579132</t>
  </si>
  <si>
    <t>3012166635</t>
  </si>
  <si>
    <t>CRA 48 N 10 45</t>
  </si>
  <si>
    <t>emplador solicita reconocimiento por incapcidades</t>
  </si>
  <si>
    <t>2521028</t>
  </si>
  <si>
    <t>RODRIGUEZ AYALA SEGUNDO</t>
  </si>
  <si>
    <t>16:09:51</t>
  </si>
  <si>
    <t>74180612</t>
  </si>
  <si>
    <t>LA CASA DEL PINO OPV SAS</t>
  </si>
  <si>
    <t>CC 74180612</t>
  </si>
  <si>
    <t>3235120138</t>
  </si>
  <si>
    <t xml:space="preserve">CALLE 9 NUMERO 1A 49  SOGAMOSO BOYACA  </t>
  </si>
  <si>
    <t>SOLICITA PAGO DE INCAPACIDADES A PARTIR DEL 31 DICIE 2021 HASTA 29 NOV 2022.. 15 INCAPACIDADES</t>
  </si>
  <si>
    <t>2521066</t>
  </si>
  <si>
    <t>SUAREZ ALDANA NELSON</t>
  </si>
  <si>
    <t xml:space="preserve">  SUAREZ ALDANA NELSON</t>
  </si>
  <si>
    <t>79132318</t>
  </si>
  <si>
    <t>CC 79132318</t>
  </si>
  <si>
    <t>CRA 15 36</t>
  </si>
  <si>
    <t xml:space="preserve"> Fecha del Inconveniente (Dia/Mes/Año) : 10/07/2023 Lugar del Inconveniente:  VIRTUAL Persona que lo atendio: INCAPACIDADES Medio por el que quiere la respuesta:  correspondencia : CRA 15 36 ..............................................  Resumen de la Queja:  SOLICITO PROCESO ESTADO DE PAGO DE LAS INCAPACIDADES NO. 9323553.. 9152299.. 8412582</t>
  </si>
  <si>
    <t>CIA ASESORIAS Y MONTAJES SAS</t>
  </si>
  <si>
    <t>08:57:55</t>
  </si>
  <si>
    <t>CIA ASESORIAS Y  CIA ASESORIAS Y MONTAJES SAS</t>
  </si>
  <si>
    <t>901350333</t>
  </si>
  <si>
    <t xml:space="preserve"> CIA ASESORIAS Y MONTAJES SAS</t>
  </si>
  <si>
    <t>NT 901350333</t>
  </si>
  <si>
    <t xml:space="preserve"> AV 1 14 63 OF 101 EDF SAN VICENTE LA PLAYA</t>
  </si>
  <si>
    <t xml:space="preserve">pago de incapacidades </t>
  </si>
  <si>
    <t>CALDERIN QUINTANA LUDIS ISABEL</t>
  </si>
  <si>
    <t>CC 36721584</t>
  </si>
  <si>
    <t xml:space="preserve"> Fecha del Inconveniente (Dia/Mes/Año) : 12/07/2023 Lugar del Inconveniente:  MADRID  Persona que lo atendio: NIGUNA  Medio por el que quiere la respuesta:  correspondencia : PREDIO AYMARA PUNTE PIEDRA FINCA SAN ALEJO ..............................................  Resumen de la Queja:  BUEN DÍA PARA SOLICITAR INFORMACION DEL ESTADO DE LA  INCAPACIDAD DEL SEÑOR LUDIS ISABEL CALDERIN QUINTANA   CON C.C 36721584  CON FECHA DE INCAPACIDAD 1-9-2022 AL 9-9-2022 CON  DE LA EMPRESA  SAN ALEJO Y ASOCIDADOS CON  NIT 901430941 A GRADESCO SU PROTA RESPUSTA   AL CORREO  NOMINA@TANIAKAMILA.COM</t>
  </si>
  <si>
    <t>2521500</t>
  </si>
  <si>
    <t>NARVAEZ LORET MARIA PATRICIA</t>
  </si>
  <si>
    <t>CC 1003065980</t>
  </si>
  <si>
    <t xml:space="preserve"> Fecha del Inconveniente (Dia/Mes/Año) : 12/07/2023 Lugar del Inconveniente:  MADRID  Persona que lo atendio: NIGUNA  Medio por el que quiere la respuesta:  correspondencia : PREDIO AYMARA PUNTE PIEDRA FINCA SAN ALEJO ..............................................  Resumen de la Queja:  BUEN DÍA PARA SOLICITAR INFORMACION DEL ESTADO DE LA  INCAPACIDAD DEL SEÑOR MARIA PATRICIA NARVAEZ LORET    CON C.C 1003065980  CON FECHA DE INCAPACIDAD 2-9-2022 AL 4-9-2022 CON  DE LA EMPRESA  SAN ALEJO Y ASOCIDADOS CON  NIT 901430941 A GRADESCO SU PROTA RESPUSTA   AL CORREO  NOMINA@TANIAKAMILA.COM</t>
  </si>
  <si>
    <t>2521508</t>
  </si>
  <si>
    <t>PABON PACHECO SINDY JOHANA</t>
  </si>
  <si>
    <t>CC 1004164048</t>
  </si>
  <si>
    <t xml:space="preserve"> Fecha del Inconveniente (Dia/Mes/Año) : 12/07/2023 Lugar del Inconveniente:  MADRID  Persona que lo atendio: NIGUNA  Medio por el que quiere la respuesta:  correspondencia : PREDIO AYMARA PUNTE PIEDRA FINCA SAN ALEJO ..............................................  Resumen de la Queja:  BUEN DÍA PARA SOLICITAR INFORMACION DEL ESTADO DE LA  INCAPACIDAD DEL SEÑOR PABON PACHECO SINDY JOHANA      CON C.C 1004164048 CON FECHA DE INCAPACIDAD 2-9-2022 AL 4-9-2022  CON NUMEROS DE RADICADO  211938  DE LA EMPRESA  SAN ALEJO Y ASOCIDADOS CON  NIT 901430941 A GRADESCO SU PROTA RESPUSTA   AL CORREO  NOMINA@TANIAKAMILA.COM</t>
  </si>
  <si>
    <t>09:19:53</t>
  </si>
  <si>
    <t>empleador solicita sea verificado y corregido IBC con el que se liquido incapacidad # 8948266</t>
  </si>
  <si>
    <t>15:45:15</t>
  </si>
  <si>
    <t xml:space="preserve">usuaria que solicita el pago de la incapacidad del 23 de junio al 19 de julio </t>
  </si>
  <si>
    <t>CASTELLANOS NIÑO FABIO HERNANDO</t>
  </si>
  <si>
    <t>16:13:37</t>
  </si>
  <si>
    <t>SEGUROS  FORMAMOS SEGUROS SAS</t>
  </si>
  <si>
    <t>901580434</t>
  </si>
  <si>
    <t>CC 91103625</t>
  </si>
  <si>
    <t xml:space="preserve"> 3142502808</t>
  </si>
  <si>
    <t xml:space="preserve"> CLL14 NRO 13-11</t>
  </si>
  <si>
    <t xml:space="preserve">empresa solicita respuesta formal sobre pago de incapacidad 8023063 .. de igual modo hace aclaracion que para el mes de junio d e2022 se aplico de manera involuntaria retiro.. </t>
  </si>
  <si>
    <t>DINAMIZANDO EMPRESAS</t>
  </si>
  <si>
    <t xml:space="preserve">  DINAMIZANDO EMPRESAS SAS</t>
  </si>
  <si>
    <t>901550167</t>
  </si>
  <si>
    <t>NT 901550167</t>
  </si>
  <si>
    <t>TV 1A  69 24</t>
  </si>
  <si>
    <t xml:space="preserve"> Fecha del Inconveniente (Dia/Mes/Año) : 11/07/2023 Lugar del Inconveniente:  NINGUN Persona que lo atendio: NADIE Medio por el que quiere la respuesta:  email : afiliacionescta@yaoo.com ..............................................  Resumen de la Queja:  BUEN DIA..SE RADICA DERECHO DE PETICION SOLICITANDO EL PAGO DE LAS PRESTACIONES ECONOMICAS DE:VICTOR MANUEL ACEVEDO RODRIGUEZ13.544.19511/10/202217/10/2022CARLOS ANDRES LOBO FLOREZ1.048.992.07029/03/202331/03/2023DARWIN ASTOLFO MENDEZ VIANA1385281824-MAY.-2325-MAY.-23MUCHAS GRACIAS</t>
  </si>
  <si>
    <t>26/07/2023</t>
  </si>
  <si>
    <t>BORDA ORTIZ LUIS ENRIQUE</t>
  </si>
  <si>
    <t>07:56:32</t>
  </si>
  <si>
    <t>79211872</t>
  </si>
  <si>
    <t>PROYECTOS DE INGENIERIA AVANZA</t>
  </si>
  <si>
    <t>CC 79211872</t>
  </si>
  <si>
    <t>9201655</t>
  </si>
  <si>
    <t>3165155712</t>
  </si>
  <si>
    <t>CARRERA 17 A ESTE NUMERO 22 05</t>
  </si>
  <si>
    <t>Cotizante solicita inactivacion de la cuenta BANCO CAJA SOCIAL  refiere que le vienen pagando las incapacidades por tutela Mayor a 540 dias con BANCOLOMBIA PAGO POR VENTANILLA .</t>
  </si>
  <si>
    <t>CENTRO DE DIAGNOSTICO Y CIRUGIA OCULAR  SAS</t>
  </si>
  <si>
    <t>08:13:21</t>
  </si>
  <si>
    <t>NA  CENTRO DE DIAGNOSTICO Y CIRUGI</t>
  </si>
  <si>
    <t>901407972</t>
  </si>
  <si>
    <t>NT 901407972</t>
  </si>
  <si>
    <t>CL 60 7 36 AP 608 P6</t>
  </si>
  <si>
    <t>Asunto: Fwd: RESPUESTA ADMISIÓN DE LA ACCION DE TUTELA V3-847996 NT. 901407972-0 Dando respuesta al correo recibido por parte de la Dirección de Gestión Operativa en relación a una tutela que se interpuso  me permito reiterar lo siguiente: Buenas dias.. conforme a los anexos presentados en la tutela.. me permito informar que en el portal transaccional no permite realizar la solicitud de pago de las incapacidades ya que dicha solicitud fue realizada el 31 de mayo de 2023. Adjunto pantallazos donde se evidencia que no hay incapacidades pendientes para realizar la solicitud de pago y adicional tomo pantallazo donde se evidencia la fecha de solicitud de las incapacidades con solicitud de pago que fue realizada sin obtener respuesta positiva de pago.</t>
  </si>
  <si>
    <t xml:space="preserve"> Fecha del Inconveniente (Dia/Mes/Año) : 13/07/2023 Lugar del Inconveniente:  PASTO NARIÑO Persona que lo atendio: NN Medio por el que quiere la respuesta:  email : incapacidades@seguridaddelsur.net ..............................................  Resumen de la Queja:  SAN JUAN DE PASTO.. 13 JULIO 2023SEÑORES NUEVA EPSMEDICINA LABORALREFERENCIA: CONTRA RESPUESTA AL RADICADO 2505457CORDIAL SALUDO..EN CONTRA RESPUESTA A LA COMUNICACIÓN ENVIADA POR NUEVA EPS EL DÍA 11/07/2023 DONDE INFORMA QUE ¿ NUEVA EPS S.A DETERMINO QUE NO ES POSIBLE DAR RECONOCIMIENTO ECONÓMICO A LA INCAPACIDAD Nº 8932499.. TENIENDO EN CUENTA QUE EL USUARIO OSCAR MAURICIO CASTRO MORALES.. IDENTIFICADO CON NÚMERO DE CÉDULA 98337618.. PRESENTÓ AL 01/03/2023.. 180 DÍAS CONTINUOS DE INCAPACIDAD COMO CONSECUENCIA DEL DIAGNÓSTICO: (T07X).¿ SE PERMITE ACLARAR QUE SI ES BIEN QUE EL SEÑOR EN MENCIÓN CUMPLIÓ LOS 180 DÍAS CONTINUOS DE INCAPACIDAD HASTA EL 01/03/2023.. LA NUEVA EPS SOLO CANCELÓ SUBSIDIO DE INCAPACIDAD SOLO HASTA EL DÍA 168 QUEDANDO PENDIENTE POR CANCELAR 12 DÍAS HASTA CUMPLIR LOS 180 DÍAS.. LO CUAL ES EL OBJETO DEL RECLAMO. SE SOLICITA REVISAR MINUCIOSAMENTE EL CERTIFICADO DE INCAPACIDADES PARA EVIDENCIAR EL NÚMERO DE DÍAS QUE FUERON CANCELADOS POR PARTE DE NUEVA EPS.EN ESPERA DE UNA PRONTA SOLUCIÓN</t>
  </si>
  <si>
    <t>ORTEGA FRANCO MIGUEL ANGEL</t>
  </si>
  <si>
    <t>10:21:34</t>
  </si>
  <si>
    <t xml:space="preserve">PROCESOS EXPRES PROCESOS EXPRES PROCESOS EXPRESS CONSULTING Y </t>
  </si>
  <si>
    <t>900222586</t>
  </si>
  <si>
    <t xml:space="preserve">PROCESOS EXPRESS CONSULTING Y </t>
  </si>
  <si>
    <t>CC 1118553217</t>
  </si>
  <si>
    <t>6344699</t>
  </si>
  <si>
    <t>CL 15 25 71</t>
  </si>
  <si>
    <t xml:space="preserve">Buenos dias empres radica solicitud para el pago de las incapacidades las cuales tenian bloqueadas las cuentas.. se ajdunta documentos para su respectivo tramite y gestion. </t>
  </si>
  <si>
    <t xml:space="preserve">  PAOLA MADARIAGA</t>
  </si>
  <si>
    <t>CARRERA 110 74B 11</t>
  </si>
  <si>
    <t xml:space="preserve"> Fecha del Inconveniente (Dia/Mes/Año) : 21/06/2023 Lugar del Inconveniente:  BOGOTÁ.. D.C. Persona que lo atendio: DIRECCION DE PRESTACIONES ECONOMICAS  Medio por el que quiere la respuesta:  email : Ing.paolagmadaflo@gmail.com ..............................................  Resumen de la Queja:  ADICIONAL A ELLO.. ME GUSTARÍA SABER PORQUE EL PAGO DE LAS INCAPACIDADES NO SE HA REALIZADO DE ACUERDO CON LA IBC CON LA CUAL SE ESTÁ GENERANDO EL PAGO QUE ES DE DOS MILLONES SEISCIENTOS UN MIL PESOS M/CTE. ($ 2.601.000).. COMO CONSTA EN LAS PLANILLAS DE PAGO DE LOS MESES DE FEBRERO.. MARZO.. ABRIL Y MAYO QUE ADJUNTO AL PRESENTE COMUNICADO.</t>
  </si>
  <si>
    <t>2525238</t>
  </si>
  <si>
    <t>SOLANO ARDILA EYLEEN GINETH</t>
  </si>
  <si>
    <t xml:space="preserve">  ALVARO JAVIER JIMENEZ TAMARA</t>
  </si>
  <si>
    <t>1096212980</t>
  </si>
  <si>
    <t>CC 1102368808</t>
  </si>
  <si>
    <t>3114437387</t>
  </si>
  <si>
    <t>CRA 14 50 61</t>
  </si>
  <si>
    <t xml:space="preserve"> Fecha del Inconveniente (Dia/Mes/Año) : 26/06/2023 Lugar del Inconveniente:  BARRANCABERMEJA Persona que lo atendio: - Medio por el que quiere la respuesta:  correspondencia : CRA 14 50 61 ..............................................  Resumen de la Queja:  BUENAS TARDES.SOLICITO ACLARACION DEL VALOR PAGADO DE LA LICENCIA DE MATERNIDAD #9094464 YA QUE EL IBC ES DE $3.020.000 Y LOS DIAS APROBADOS SON 126. POR LO QUE SE SOLICITA RELIQUIDACION Y PAGO DEL VALOR FALTANTE. GRACIAS</t>
  </si>
  <si>
    <t xml:space="preserve"> Fecha del Inconveniente (Dia/Mes/Año) : 05/05/2023 Lugar del Inconveniente:  BUCARMANGA Persona que lo atendio: VIRTUAL Medio por el que quiere la respuesta:  correspondencia : CALLE 37 15 25 ..............................................  Resumen de la Queja:  BUENAS TARDES.. EN RESPUESTA AL SEGUNDO DERECHO DE PETICION 2505459 RECIBIDO HOY 13/7/2023.. EL PROMEDIO PARA EL PAGO DE LA LICENCIA DE MATERNIDAD DE LA SRA LEIDY GARCIA CON CC 1118167843 NO PUEDE SER CON EL REPORTADO EL MES AL INICIO DE LA LICENCIA.. DEBE SER CON IBC PROMEDIO DEL ULTIMO AÑO ANTERIOR POR SER SUELDO VARIBLE.EN LOS CASOS EN QUE LA TRABAJADORA TIENE UN SALARIO VARIABLE.. SE DEBE PROMEDIAR EL SALARIO DEL ÚLTIMO AÑO ANTERIOR AL INICIO DE LA LICENCIA DE MATERNIDAD.. Y SI EL TIEMPO DE VINCULACIÓN ES MENOR A UN AÑO.. SE PROMEDIA POR EL TIEMPO DE VINCULACIÓN ARTÍCULO 236 DEL CÓDIGO SUSTANTIVO DEL TRABAJO FUE MODIFICADO POR LA LEY 2114 DE 2021.. PERO NO SE MODIFICÓ NADA SOBRE LA LIQUIDACIÓN Y PAGO DE LA LICENCIA DE MATERNIDAD</t>
  </si>
  <si>
    <t>BUSINES Y INVESTMENTS SAS</t>
  </si>
  <si>
    <t xml:space="preserve">  BUSINESS Y INVESMENTS SAS</t>
  </si>
  <si>
    <t>900912848</t>
  </si>
  <si>
    <t>NT 900912848</t>
  </si>
  <si>
    <t>3175598518</t>
  </si>
  <si>
    <t>CL 25 5 45</t>
  </si>
  <si>
    <t xml:space="preserve"> Fecha del Inconveniente (Dia/Mes/Año) : 08/08/2022 Lugar del Inconveniente:  IBAGUE Persona que lo atendio: NINGUNA Medio por el que quiere la respuesta:  correspondencia : CL 25 5 45 ..............................................  Resumen de la Queja:  BUEN DIA SRES NUEVA EPS.. SOMOS DE LA EMPRESA BUSINESS &amp; INVESTMENTS SAS CON NIT 900912848-7 NUEVAMENTE ENVIO LA QUEJA SOBRE UNAS INCAPACIDADES QUE TENGO PENDIENTE QUE AUN NO SE HA RECONOCIDO YA QUE SEGUN USTEDES NOS DICE QUE YA CUMPLIO LOS 180 DIAS QUE YA DEBO DE SOLICITAR EL PAGO POR EL FONDO DE PENSION.. PERO EL FONDO NO EMITE SIN TENER EL CERTIFICADO QUE DA LA EPS QUE DICE QUE YA SE DEBE SOLICITAR EL PAGO POR EL FONDO YA QUE CUMPLE LOS DIAS. DATOS DEL TRABAJADOR -JULIO CESAR RUIZ RIVERA              93437391DE ATEMANO SOLICITO SU APOYO CON EL CERTIFICADO QUE EMITE LA EPS CUANDO LA INCPACIDAD SUPERA LOS 180 DIAS </t>
  </si>
  <si>
    <t>LEAL PIDIACHE JESSICA</t>
  </si>
  <si>
    <t xml:space="preserve">  LEAL PIDIACHE JESSICA</t>
  </si>
  <si>
    <t>1119667957</t>
  </si>
  <si>
    <t>CC 1119667957</t>
  </si>
  <si>
    <t>3166906170</t>
  </si>
  <si>
    <t>CRA8 9 61</t>
  </si>
  <si>
    <t xml:space="preserve"> Fecha del Inconveniente (Dia/Mes/Año) : 15/04/2023 Lugar del Inconveniente:  NUEVA EPS Persona que lo atendio: NUEVA EPS Medio por el que quiere la respuesta:  email : jessicaleal537@gmail.com ..............................................  Resumen de la Queja:  BUENAS TARDES.. MI QUEJA SE DEBE A QUE DESDE EL 7 DE MARZO ESTOY REALZIANDO EL PROCESO PARA QUE PAGUEN MI LICENCIA DE MATERNIDAD ESTA ES LA FECHA Y AUN NO ME DAN UNA RESPUESTA PRECISA RESPECTO A LA FECHA DE PAGO.. TODAS LAS SEMANAS LLAMO Y ME QUEDO ESPERANDO A QUE ME DEN UNA RESPUESTA VIA CORREO ELECTRONICO QUE ES LO QUE ME DICE RL ASESORAGRADEZCO QUE POR FAVOR ME DEN UNA RESPUESTA FAVORABLE</t>
  </si>
  <si>
    <t>J.ANDRES</t>
  </si>
  <si>
    <t>fabiola</t>
  </si>
  <si>
    <t>2521517</t>
  </si>
  <si>
    <t>NIEVES VILLEGAS REBECA YANETH</t>
  </si>
  <si>
    <t>07:37:26</t>
  </si>
  <si>
    <t>49555611</t>
  </si>
  <si>
    <t>CC 49555611</t>
  </si>
  <si>
    <t>3104433150</t>
  </si>
  <si>
    <t>CALLE 9 19 03</t>
  </si>
  <si>
    <t>Empresa con nit. 804009752-8.. solicita transcipcion de incapacidades del usuario en mencion.. con fecha de inicio: 21/03/2023 hasta el 30/07/2023</t>
  </si>
  <si>
    <t>09:04:51</t>
  </si>
  <si>
    <t>VIGESIMO SEXTO DERECHO DE PETICION RECONOCIMIENTO Y PAGO DE PRESTACIONES ECONOMICAS</t>
  </si>
  <si>
    <t>09:19:14</t>
  </si>
  <si>
    <t>VIGESIMO CUERTO DERECHO DE PETICIÓN INCAPACIDADES WILSON MARINO NIÑO CELY CC 74344674</t>
  </si>
  <si>
    <t>09:30:41</t>
  </si>
  <si>
    <t>VIGESIMO SEGUNDO DERECHO DE PETICIÓN SOLICITUD DE RECONOCIMIENTO Y PAGO DE INCAPACIDADES</t>
  </si>
  <si>
    <t>GALLEGO OSPINA EDUARDO</t>
  </si>
  <si>
    <t>10:13:54</t>
  </si>
  <si>
    <t>75069464</t>
  </si>
  <si>
    <t>FRUGY SAS</t>
  </si>
  <si>
    <t>CC 75069464</t>
  </si>
  <si>
    <t>8743900</t>
  </si>
  <si>
    <t>3116373225</t>
  </si>
  <si>
    <t>CASA 40 MALTERIA DIAGONAL SEDE  COMUNAL BARI</t>
  </si>
  <si>
    <t>afilaido solicita pago de incpacidad del dia 24..25 y 26 de abril de 2023</t>
  </si>
  <si>
    <t>CIUDAD LIMPIA NEIVA SA ESP</t>
  </si>
  <si>
    <t>11:44:38</t>
  </si>
  <si>
    <t>esp  CIUDAD LIMPIA NEIVA SA ESP</t>
  </si>
  <si>
    <t>900674866</t>
  </si>
  <si>
    <t>NT 900674866</t>
  </si>
  <si>
    <t xml:space="preserve"> 8664464</t>
  </si>
  <si>
    <t>CR 7 NRO 82 70</t>
  </si>
  <si>
    <t xml:space="preserve">empresa casa limpia solicita el pago de las incapacidad de la paciente nini hojana palomino rivera cc 1077866400 licencia de maternidad correspondiente al periodo 22 febrero del 2023 hasta 27 junio de 2023 </t>
  </si>
  <si>
    <t>12:06:44</t>
  </si>
  <si>
    <t xml:space="preserve">buenos dias paciente inconforme  ya que en respuesta al dp anterior nº 2456401 indican que le van a enviar una respuesta y hasta la fecha aun no se la han hecho llegar  para poder ir al fondo de pesiones.. require de concepto de rehabilitacion emitido por la eps para poder que le paguen las incapacidades desde el 181 diaespera una pronta respuesta </t>
  </si>
  <si>
    <t>2526627</t>
  </si>
  <si>
    <t>GONZALEZ RIOS JUAN DIEGO</t>
  </si>
  <si>
    <t>13:32:33</t>
  </si>
  <si>
    <t>7549210</t>
  </si>
  <si>
    <t>GONZALEZRIOSJUAN DIEGO</t>
  </si>
  <si>
    <t>CC 7549210</t>
  </si>
  <si>
    <t>7331589</t>
  </si>
  <si>
    <t>CL 21 12 27</t>
  </si>
  <si>
    <t>POR MEDIO DEL PReSENTE ESCRITO SOLICITO SE ME CANCELEN LOS DINEROS CORRESPONDIENTE AL FALLO DE TUTELA EMANADO POR EL JUZGADO PRIMERO ADMINISTRATIVO DE LA CIUDAD DE ARMENIA.. SENTENCIA DEL DIA 12/07/2023.. BAJO EL RADICADO 630013333001202300135-00.ANEXO CERTIFICACIÓN BANCARIA.. BANCO DAVIVIENDA.. AHORROS Nº 1360-0081-0277JUAN DIEGO GONZALEZ RIOSCC 7549210CORREO: juanocone@gmail.com</t>
  </si>
  <si>
    <t>BERNAL NIAMPIRA ELMER YOAN</t>
  </si>
  <si>
    <t>13:50:14</t>
  </si>
  <si>
    <t>1056801108</t>
  </si>
  <si>
    <t>JAIRO ENRIQUE CASTIBLANCO PARR</t>
  </si>
  <si>
    <t>MJMARTINEZ</t>
  </si>
  <si>
    <t>CC 1056801108</t>
  </si>
  <si>
    <t>3115664</t>
  </si>
  <si>
    <t>3224096185</t>
  </si>
  <si>
    <t>VDA SALAMANCA SECTOR LA FABRICA</t>
  </si>
  <si>
    <t>AFILIADO SOLICITA QUE SEAN GENERDAS INCAPACIDADES CUSADAS DESDE EL 20 DE OCTUBRE DE 2022. HASTA LA FECHA.</t>
  </si>
  <si>
    <t>AGUIRRE GOMEZ LIDA ISABEL</t>
  </si>
  <si>
    <t>14:36:36</t>
  </si>
  <si>
    <t>24373157</t>
  </si>
  <si>
    <t>GDIAZM</t>
  </si>
  <si>
    <t>PUNTO DE ATENCION PEREIRA</t>
  </si>
  <si>
    <t>CC 24373157</t>
  </si>
  <si>
    <t>3108151</t>
  </si>
  <si>
    <t>3234866139</t>
  </si>
  <si>
    <t>MZ 5 CS 1 CAMPESTRE D</t>
  </si>
  <si>
    <t xml:space="preserve">Afiliada requiere que en el certificado de incapacidades (RECORD).. en el item de días autorizados.. sean los mismos que los días otorgados.. para que así sumen 180 días y pueda seguir cobrando sus incapacidad por medio del fondo de pensiones. </t>
  </si>
  <si>
    <t>16:12:59</t>
  </si>
  <si>
    <t>SAS  OROFRUT</t>
  </si>
  <si>
    <t>900155839</t>
  </si>
  <si>
    <t>NT 900155839</t>
  </si>
  <si>
    <t>CR 48 26 SUR 181 OF 127</t>
  </si>
  <si>
    <t>JACQUELIN DAIANA FLOREZ MORALES identificado como aparece al pie de mi firma..obrando en calidad de responsable de Control Interno de la empresa OROFRUT S.A.S NIT900.155.839.. en ejercicio del derecho de petición que consagra el artículo 23 de laConstitución Política de Colombia.. por medio del presente me permito solicitar se atiendala petición que más adelante formulare.. de conformidad a los siguientesI. HECHOSA la fecha presentamos varias prestaciones económicas sin reconocimiento.. de las cualestenemos lo siguientes:1. No se a efectuado el pago de las incapacidades que se detallan a continuación lascuales se tiene derecho al reconocimiento:2. Nueva EPS manifiesta en varios comunicados que no se encontró procedencia dereconocimiento económico dado que los cotizantes presentan 180 días continuosde incapacidad.. lo cual se desvirtúa a razón de:? Realizando revisión del historial de incapacidades del señor Nerley Lopez Rojas C.C16.274.095 se evidencio que existen incapacidades pendientes por pagar.. el señorha tenido incapacidades interrumpidas.. la incapacidad N°6429857 tiene fecha de13/05/2020 hasta 19/05/2020 y la siguiente es la 6429859 que inicia 24/07/2020..dando como resultado 66 días sin incapacidad.. lo cual quiere decir que no se puedeconsiderar continua.. por tanto.. nos corresponde el pago de las siguientesincapacidades:3. No se ha efectuado el reconocimiento de las incapacidades de Luz Adriana AcevedoOsorio C.C 30226198.. quien presenta incapacidades por más de 540 días de lascuales no hemos recibido pago por parte de la Nueva EPS y es obligación de laEntidad realizar el pago dado lo siguiente:Cuando las incapacidades son mayores a 541 días.. el Decreto 1333 de 2018 por el cual sesustituye el titulo 3 de la parte 2 del libro 2 del derecho 780 de 2016.. se reglamenta lasincapacidades superiores a 540 días y se dictan otras disposiciones.. que establece laresponsabilidad del pago de las incapacidades por parte de las Entidades Promotoras deSalud.. norma que en su artículo 2.2.3.3.1 dice:“Artículo 2.2.3.3.1. Reconocimiento y pago de incapacidades superiores a 540 días..Las EPS y demás EOC reconocerán y pagarán a los cotizantes las incapacidadesderivadas de enfermedad general de origen común superiores a 540 días en lossiguientes casos:1. Cuando exista concepto favorable de rehabilitación expedido por el médicotratante.. en virtud del cual se requiera continuar en tratamiento médico.2. Cuando el paciente no haya tenido recuperación durante el curso de laenfermedad o lesión que originó la incapacidad por enfermedad general deorigen común.. habiéndose seguido con los protocolos y guías de atención ylas recomendaciones del médico tratante.3. Cuando por enfermedades concomitantes se hayan presentado nuevassituaciones que prolonguen el tiempo de recuperación del paciente.De presentar el afiliado cualquiera de las situaciones antes previstas.. la EPSdeberá reiniciar el pago de la prestación económica a partir del día quinientoscuarenta y uno (541)”</t>
  </si>
  <si>
    <t>BRAVO SOLORZANO ROCIO DE JESUS</t>
  </si>
  <si>
    <t>17:03:05</t>
  </si>
  <si>
    <t>MORA ALVARADO ALVARO MORA ALVARADO</t>
  </si>
  <si>
    <t>91436243</t>
  </si>
  <si>
    <t>ALVARO MORA ALVARADO</t>
  </si>
  <si>
    <t>CC 37926706</t>
  </si>
  <si>
    <t>CRA 24 N 49 11</t>
  </si>
  <si>
    <t>BUEN DIA USUARIA QUEIN SOLICITA PAGO DE INCAPACIDADES DEL 24/01/2023 HASTA 22/02/2023 Y 24/02/2023 HASTA 25/03/2023</t>
  </si>
  <si>
    <t>SERVIASEOS JENY LTDA</t>
  </si>
  <si>
    <t>17:13:35</t>
  </si>
  <si>
    <t>ltda  SERVIASEOS JENY LTDA</t>
  </si>
  <si>
    <t>900847552</t>
  </si>
  <si>
    <t>NT 900847552</t>
  </si>
  <si>
    <t xml:space="preserve"> 6018051857</t>
  </si>
  <si>
    <t>KR 79 NRO  64C 11 BR VILLA LUZ</t>
  </si>
  <si>
    <t>empresa requiere pago de incapacidad del paciente edwin cardoso cuchimba cc 7719887 de la fecha 27/5/2023 al 29/5/2023 rad 540241</t>
  </si>
  <si>
    <t>AREVALO CARVAJAL MARLIN ELIANA</t>
  </si>
  <si>
    <t>19:13:28</t>
  </si>
  <si>
    <t>NA  CARBOMAZ S.A.S.</t>
  </si>
  <si>
    <t>901524301</t>
  </si>
  <si>
    <t>CC 1094284765</t>
  </si>
  <si>
    <t>3102510694</t>
  </si>
  <si>
    <t>Asunto: Derecho de Petición para reconocimiento de Licencia de Maternidad. SeñoresNUEVA EPSprestaciones.economicas@nuevaeps.com.cocartera.contributivo@nuevaeps.com.cosecretaria.general@nuevaeps.com.co Referencia: Derecho de Petición para reconocimiento de Licencia de Maternidad. VICTOR ALFONSO ARISTIZABAL CHAMORRO identificado con cédula de ciudadanía No. 72.436.539 de Soledad.. en mi calidad de Coordinador Jurídico Laboral.. portador de la tarjeta profesional No. 175.945 expedida por el Consejo Superior de la Judicatura.. representando a CARBOMAZ S.A.S. identificada con NIT No. 901524301-1 ante la Cámara de Comercio de Cúcuta.. que acredito con la presentación del Certificado de Existencia y Representación Legal que se adjunta.. la cual figura como aportante en su base de datos.. recurro al DERECHO DE PETICIÓN consagrado en la Art. 23 de la Constitución Política con la finalidad de que se atienda la solicitud descrita.. fundamentada en los siguientes: 1.      DP Licencia de Maternidad y Anexos- MARLIN ELIANA AREVALO CARVAJAL.2.      Los Anexos.. contentivos en:-Cámara de comercio de CARBOMAZ SAS.-Copia del Contrato de Aprendizaje entre CARBOMAZ SAS y MARLIN ELIANA AREVALO CARVAJAL.-Copia de los Comprobantes de Nómina de MARLIN ELIANA AREVALO CARVAJAL.-Copia del Certificado de Aportes de MARLIN ELIANA AREVALO CARVAJAL.-Copia del Formato de Solicitud y Notificación de Transcripción para Incapacidad o Licencia ante NUEVA EPS.-Copia de la Orden de Incapacidad de fecha 09 de agosto de 2022 y EPICRISIS.</t>
  </si>
  <si>
    <t>AGUDELO RENDON BETTY ALEJANDRA</t>
  </si>
  <si>
    <t>15/07/2023</t>
  </si>
  <si>
    <t>10:06:29</t>
  </si>
  <si>
    <t>60380671</t>
  </si>
  <si>
    <t>BIENESTAR PROFESIONAL CARE SAS</t>
  </si>
  <si>
    <t>CC 60380671</t>
  </si>
  <si>
    <t>4484810</t>
  </si>
  <si>
    <t>3012616378</t>
  </si>
  <si>
    <t>CL 57 NORTE 7 MZ 39 FLORA INDUSTRIAL</t>
  </si>
  <si>
    <t>Con base en lo anterior.. solicito respetuosamente lo siguiente: AUTORIZACIÓN YPAGO1. Se autorice las tres (3) incapacidades por el mes de enero.. febrero y mayocon radicados nro. 506370.. 506376 y 503571 emitidas por la entidad NuevaEps.2. Consecuente de ello.. se realice el pronto pago de las tres (3)incapacidades mencionadas anteriormente.3. Por razones preventivas.. solicito informar al ministerio de salud cuando sepregunte al respecto del presente derecho de petición para que haganseguimiento</t>
  </si>
  <si>
    <t>RAMA JUDICIAL SECCIONAL MANIZALES</t>
  </si>
  <si>
    <t>12:00:36</t>
  </si>
  <si>
    <t>rama  RAMA JUDICIAL SECCIONAL MANIZA</t>
  </si>
  <si>
    <t>NT 800165850</t>
  </si>
  <si>
    <t>6068844827</t>
  </si>
  <si>
    <t xml:space="preserve">CL 27 # 17 19 </t>
  </si>
  <si>
    <t>Rama judicial solicita aclaracion de documentacion solicitada</t>
  </si>
  <si>
    <t>GONZALEZ FONTECHA JEIMY PAOLA</t>
  </si>
  <si>
    <t>08:13:17</t>
  </si>
  <si>
    <t>COUNTRY  COUNTRY  ADMINISTRADORA COUNTRY S.A.S.</t>
  </si>
  <si>
    <t>830005028</t>
  </si>
  <si>
    <t>ADMINISTRADORA COUNTRY SAS</t>
  </si>
  <si>
    <t>CC 1020765787</t>
  </si>
  <si>
    <t>5300470</t>
  </si>
  <si>
    <t>ADMINISTRADORA COUNTRY S.A.S.</t>
  </si>
  <si>
    <t>De acuerdo con los hechos señalados.. se solicita de la manera más respetuosa:1. Se informe el estado del trámite dado a la solicitud efectuada el 7 de octubre de2020.. relacionada con el proceso de reconocimiento y pago aADMINISTRADORA COUNTRY S.AS... operador de CLINICA DEL CONTRY de laLicencia de Maternidad expedida a la trabajadora JEIMY PAOLA GONZÁLEZFONTECHA.. identificada con cédula de ciudadanía No. 10207657872. En caso de que la solicitud hubiese sido negada.. se informe el fundamento fácticoy jurídico por los cuales.. no es procedente su reconocimiento.</t>
  </si>
  <si>
    <t>SUSPEZ GALEANO EDER ROBINSON</t>
  </si>
  <si>
    <t>09:36:01</t>
  </si>
  <si>
    <t>91429484</t>
  </si>
  <si>
    <t>EDER ROBINSON SUSPEZ GALEANO</t>
  </si>
  <si>
    <t>CC 91429484</t>
  </si>
  <si>
    <t>6222425</t>
  </si>
  <si>
    <t>6111052</t>
  </si>
  <si>
    <t>CL 76B N 20 59 B 20 ENERO</t>
  </si>
  <si>
    <t>Buen día afiliado solicita se le cancele las incapicidades que tiene pendiente por pago.. el cul manifiesta colocar tutela por que se le esta vulnerando el derecho de lo solicitado</t>
  </si>
  <si>
    <t>VELASQUEZ ROJAS MARIO</t>
  </si>
  <si>
    <t>10:52:11</t>
  </si>
  <si>
    <t>CC 7526330</t>
  </si>
  <si>
    <t>DEFENSORIA DEL PUEBLO : Remision de comunicacion numero 20230060272898731</t>
  </si>
  <si>
    <t>PEREA  LUIS ANTONIO</t>
  </si>
  <si>
    <t>11:18:54</t>
  </si>
  <si>
    <t>ORI SOLUCIONES   ORI SOLUCIONES EMPRESARIALES S</t>
  </si>
  <si>
    <t>901172904</t>
  </si>
  <si>
    <t>CC 17330573</t>
  </si>
  <si>
    <t>3212592697</t>
  </si>
  <si>
    <t>Emresa solicta validacion y pag de las incapacidades mencionadas en carta</t>
  </si>
  <si>
    <t>ELECCION TEMPORAL</t>
  </si>
  <si>
    <t>14:33:01</t>
  </si>
  <si>
    <t>ELECCION TEMPOR  ELECCION TEMPORAL</t>
  </si>
  <si>
    <t>900340316</t>
  </si>
  <si>
    <t>NT 900340316</t>
  </si>
  <si>
    <t xml:space="preserve"> 6019156059</t>
  </si>
  <si>
    <t>CR 27C NRO 70 12</t>
  </si>
  <si>
    <t>EMPRESA SOLICITA PAGO DE INCAPACIDADES DE FUNCIONARIOS RELAIONADOS EN DOCUMENTO ANEXO</t>
  </si>
  <si>
    <t>15:41:40</t>
  </si>
  <si>
    <t>angelicapaez795@gmail.com</t>
  </si>
  <si>
    <t>YGUARNIZO</t>
  </si>
  <si>
    <t>VEREDA LA MATA</t>
  </si>
  <si>
    <t>AFILIADA RADICA DERECHO DE PETICION PARA SOLICITAR PAGO DE INCAPACIDAD NEGADA POR TENER DIAS DE MORA.. ADJUNTA OFICIO Y SOPORTES ANEXOS PARA DICHO PROCESO: correo: angelicapaez795@gmail.com celular 3219049345 3224353169.</t>
  </si>
  <si>
    <t>BARON MORENO CARLOS JULIO</t>
  </si>
  <si>
    <t xml:space="preserve">  CARLOS JULIO BARÓN MORENO</t>
  </si>
  <si>
    <t>79714502</t>
  </si>
  <si>
    <t>CC 79714502</t>
  </si>
  <si>
    <t>CALLE46BSURNUMERO8023</t>
  </si>
  <si>
    <t xml:space="preserve"> Fecha del Inconveniente (Dia/Mes/Año) : 02/02/2023 Lugar del Inconveniente:  BOGOTA Persona que lo atendio: NO APLICA  Medio por el que quiere la respuesta:  email : brayan059@live.com ..............................................  Resumen de la Queja:  SOLICITO AMABLEMENTE INFORMACIÓN SOBRE EL PAGO DE MIS INCAPACIDADES YA QUE EN EL MOMENTO HE RADICADO 5 DE LAS CUALES COMENZÓ DESDE EL MES DE FEBRERO DEL 2023 Y A LA FECHA SOLO ME HAN PAGO UNA.. DESEO INFORMACIÓN SOBRE QUE LEY O NORMATIVA SE BASAN PARA REALIZAR EL PAGO ADICIONAL DESEA INFORMACIÓN CONCRETA Y CONSISA DEL TIEMPO Y FECHA DE LOS PRÓXIMOS PAGOS DE LAS INCAPACIDADES O ME VERÉ.OBLIGADO A LLEVAR EL CASO A MINSALUD SOLICITO PRONTA RESPUESTA </t>
  </si>
  <si>
    <t>ANGEL RODRIGUEZ LUZ DARY</t>
  </si>
  <si>
    <t xml:space="preserve">  THE GENESIS SOLUTION GROUP</t>
  </si>
  <si>
    <t>900898055</t>
  </si>
  <si>
    <t>CC 1012349431</t>
  </si>
  <si>
    <t>DIG 46 N 16 37</t>
  </si>
  <si>
    <t xml:space="preserve"> Fecha del Inconveniente (Dia/Mes/Año) : 12/04/2023 Lugar del Inconveniente:  OF Persona que lo atendio: VIRTUAL Medio por el que quiere la respuesta:  email : INCAPACIDADESTGS@GMAIL.COM ..............................................  Resumen de la Queja:  BUEN DIA QUEICARA SABE RLE ESTADO DE ESTAS DOS INCAPACIDADES DE NUESTRA COLBORADORA DE LAS FECHAS 12-04-2023 AL 16-04-2023 5 DIAS17-04-04-2023 AL 23-04-2023 7 DIAS AGRADEZCO SU ATENCION Y UNA PRONTA RESPUESTA </t>
  </si>
  <si>
    <t>2525984</t>
  </si>
  <si>
    <t>27/07/2023</t>
  </si>
  <si>
    <t>DUARTE GIL CLARA YURENY</t>
  </si>
  <si>
    <t xml:space="preserve">  MUNDO SALUD MEDICA CTA</t>
  </si>
  <si>
    <t>901085332</t>
  </si>
  <si>
    <t>CC 1123039050</t>
  </si>
  <si>
    <t>3261818</t>
  </si>
  <si>
    <t>CRA 10 N 48 29</t>
  </si>
  <si>
    <t xml:space="preserve"> Fecha del Inconveniente (Dia/Mes/Año) : 14/07/2023 Lugar del Inconveniente:  PAGINA WEB Persona que lo atendio: WEB  Medio por el que quiere la respuesta:  correspondencia : CRA 10 N 48 29 ..............................................  Resumen de la Queja:  BUENOS DIAS.. ME PERMITO SOLICITAR REVISION DE LA RESPUESTA DEL PAGO CORRESPONDIENTE A LA SEÑORA CLARA YURENY DUARTE..CC 1123039050.. DEL 25/05/2023 AL 08/06/2023 YA QUE REVISANDO LOS PAGOS CORRESPONDIENTES A ESTE PERIODO QUE INDICAN NO HABERSE CANCELADO (2023-07) ESTAN AL DIA.</t>
  </si>
  <si>
    <t>2526134</t>
  </si>
  <si>
    <t>BUITRAGO  LINA MARCELA</t>
  </si>
  <si>
    <t>11:52:05</t>
  </si>
  <si>
    <t>restaurante  KEIZAKI SAS</t>
  </si>
  <si>
    <t>901068601</t>
  </si>
  <si>
    <t>CC 30236449</t>
  </si>
  <si>
    <t>AV SANTANDER NRO 2E 69</t>
  </si>
  <si>
    <t>empleador adjunta soportes de incapacidades para efecto de pago de la afectada de acuerdo a respuesta de derecho de petición comunicación VS-GOS-ML-8213-203</t>
  </si>
  <si>
    <t>2526775</t>
  </si>
  <si>
    <t>HERNANDEZ MORALES MARIA DEY</t>
  </si>
  <si>
    <t>15:21:55</t>
  </si>
  <si>
    <t>25163953</t>
  </si>
  <si>
    <t>NICOLE S.A.S.</t>
  </si>
  <si>
    <t>CC 25163953</t>
  </si>
  <si>
    <t>2619000</t>
  </si>
  <si>
    <t>3104070523</t>
  </si>
  <si>
    <t>CLL 8   24 67 APT 301 BRR JAPON</t>
  </si>
  <si>
    <t>usuaria la cual solicita pago de incapacidades por mas de 540 dias.. las cuales ya habia radicado desde el dia 24/4/23.</t>
  </si>
  <si>
    <t>2526816</t>
  </si>
  <si>
    <t>15:45:23</t>
  </si>
  <si>
    <t>1001144161</t>
  </si>
  <si>
    <t>ANDEZ COLOMBIA SOLUCIONES Y SE</t>
  </si>
  <si>
    <t>JCABRERA</t>
  </si>
  <si>
    <t>usuaria  solicta el pago   de la licencia  de  maternidad     envia  soporte de  que los pagos  de    enero  y febrero  del 2023 se realizaron  adjunta     nueva  carta  con la planilla de pagos</t>
  </si>
  <si>
    <t>2526852</t>
  </si>
  <si>
    <t>ESTRADA GONZALEZ JAIBER ALEXANDER</t>
  </si>
  <si>
    <t xml:space="preserve">  ACCIONES Y SERVICIOS SAS</t>
  </si>
  <si>
    <t>CC 1089718658</t>
  </si>
  <si>
    <t>4140008</t>
  </si>
  <si>
    <t xml:space="preserve"> Fecha del Inconveniente (Dia/Mes/Año) : 01/07/2023 Lugar del Inconveniente:  PRESTACIONES ECONOMICAS Persona que lo atendio: ASIGNADO Medio por el que quiere la respuesta:  email : yerson.castillo@jobandtalent.com ..............................................  Resumen de la Queja:  BUEN DÍA RESPETADOS.. SOLICITAMOS INFORMACIÓN  SOBRE EL ESTADO DE LAS INCAPACIDADES DEL TRABAJADOR CC 1089718658.. YA QUE USTEDES LE INFORMAN QUE SOMOS NOSOTROS LOS RESPONSABLES DE COBRAR LAS INCAPACIDADES.. PERO POR EL PORTAL NO APARECEN INCAPACIDADES CARGADAS PARA RECOBRAR PENDIENTES POR NUESTRA COMPAÑÍA.. ENTONCES NO ENTENDEMOS A QUE OBEDECE LA MALA INFORMACIÓN Y QUE SOMOS NOSOTROS LOS QUE NO LAS COBRAMOS.. SIENDO QUE NO APARECE EN LOS PENDIENTES CARGADOIS POR LA EPS PARA RECOBRAR.</t>
  </si>
  <si>
    <t>2526906</t>
  </si>
  <si>
    <t>RIVERA ROBLES YERLI PAOLA</t>
  </si>
  <si>
    <t>16:44:28</t>
  </si>
  <si>
    <t>1006453349</t>
  </si>
  <si>
    <t>FUNDACION SAVE THE CHILDREN CO</t>
  </si>
  <si>
    <t>LOVALLE</t>
  </si>
  <si>
    <t>CC 1006453349</t>
  </si>
  <si>
    <t>7444867</t>
  </si>
  <si>
    <t>3137867769</t>
  </si>
  <si>
    <t>VDA BARRANCONES</t>
  </si>
  <si>
    <t>YERLI PAOLA RIVERA ROBLES.. identificada  con cedula de ciudadanía  numero 10064533409 como aparece al pie de mi firma.. en mi afiliada cotizante a esta EPS.. respetuosamente acudo ante ustedes en ejercicio  del derecho de petición a fin de solicitarle  el reconocimiento y pago de la licencia de mat°.rnidad  reconocido  por  las  LEY  1822  DE  2017  el  cual  rrioüiííca  el  articuio  236  del  Cóüigo Sustantivo del Trabajo a que tengo derecho por ocasión del nacimiento de mis menores hijas JEISLEY SOFIA NAVARRO RIVERA.. ASHLY PAOLA NAVARRO RIVERA.. el cual nacieron el día 19/02/2023.Según incapacidad #8866184.. me concedieron una licencia de maternidad equivalente  a 193 días.. desde el 19/02/2023 hasta el 30/08/2023 por parto gemelar.Nueva EPS niega el pago de la anterior licencia de maternidad.. aduciendo que los pagos se realizaron por  fuera  de  las  fechas  exigidas  por  la  Iey..  violándome  el  derecho  al  mínimo  vital..  pues  al encontrarme  incapacitada para trabajar no contaba con el recurso para hacer los pago en la fecha exigida.Actualmente me encuentro a paz y salvo con la EPS Si bien es cierto algunos pagos los efectúe con días de retraso.. ello obedeció a que.. siendo una trabajadora independiente.. los pocos ingresos que percibo  no siempre me llegan a tiempo.. por lo que haciendo  un gran esfuerzo económico  y sobre todo.. en mi estado.. pude pagar las cotizaciones.Agradezco que se me realice el pago ya que logre quedar paz y salvo por lo tanto exijo también que me reconozcan mi licencia de maternizada la cual transcribí y realice el proceso pertinente.</t>
  </si>
  <si>
    <t>2527523</t>
  </si>
  <si>
    <t>08:15:04</t>
  </si>
  <si>
    <t>XX  SALUD VITAL DEL HUILA IPS SAS</t>
  </si>
  <si>
    <t>EMPLEADOR DA RESPUESTA A COMUNICADO VO-GRC-DPE-2046149-23 Y ANEXA LAS INCAPACIDADES JUNTO CON EL DICTAMEN DE DETERMINACION DE ORIGEN DEL ACCIDENTE.. DE ENFEMEDAD Y MUERTE  EMITIDO POR LA ARL POSITIVA</t>
  </si>
  <si>
    <t>2527715</t>
  </si>
  <si>
    <t>MUÑOZ GARCIA DAVID ANDRES</t>
  </si>
  <si>
    <t xml:space="preserve">  DAVID ANDRES MUÑOZ GARCIA</t>
  </si>
  <si>
    <t>1061694739</t>
  </si>
  <si>
    <t>CC 1061694739</t>
  </si>
  <si>
    <t>3105253001</t>
  </si>
  <si>
    <t>CR 7 C 26 BN 51</t>
  </si>
  <si>
    <t xml:space="preserve"> Fecha del Inconveniente (Dia/Mes/Año) : 11/07/2023 Lugar del Inconveniente:  PLATAFORMA VIRTUAL Persona que lo atendio: VIRTUAL Medio por el que quiere la respuesta:  email : lizeth.delgado@hotmail.com ..............................................  Resumen de la Queja:  EN RECURSO DE REPOSICION A LA RESPUESTA DE LA PETICION CON RAD. VO - GRC - DPE - 2094390 - 23. ME PERMITO MANIFESTAR QUE EN LA PLANILLA PAGADA POR EL MES DE LA LICENCIA SE REPORTA UN IBC MUCHO MAYOR.. POR VALOR DE $ 9.106.000. TENGO COMO SOPORTE LA PLANILLA #7869535577 GENERADA DESDE LA PLATAFORMA SOI DONDE SE EVIDENCIA N ESOS VALORES REPORTADOS Y LO PAGADO A LA NUEVA EPS CON EL SINDICATO ASANESCA NIT. 900.457.597. POR ESTE MEDIO NO TENGO COMO ADJUNTARLA.. FAVOR ME INDICAN POR DONDE PUEDO ENVIAR LA PRUEBA.. PUES NO ES COMO SU RESPUESTA RELACIONA DE $2.329.000. GRACIAS</t>
  </si>
  <si>
    <t>11:55:48</t>
  </si>
  <si>
    <t>NT 830145588</t>
  </si>
  <si>
    <t xml:space="preserve">Cordial saludo estimados.. Por medio del presente me permito solicitar de manera respetuosa.. una mesa de trabajo con la ARL con el fin de establecer las acreencias que se tiene a cargo por parte de la entidad hacía la rama judicial exactamente las incapacidades que se tienen con la seccional de Neiva. Desearíamos saber disponibilidades y horarios de atención. Cordialmente.. </t>
  </si>
  <si>
    <t>2527742</t>
  </si>
  <si>
    <t>SANINT OCAMPO GUSTAVO</t>
  </si>
  <si>
    <t>11:58:35</t>
  </si>
  <si>
    <t>MANIZALES  RAMA JUDICIAL SECCIONAL MANIZA</t>
  </si>
  <si>
    <t>CC 10241589</t>
  </si>
  <si>
    <t xml:space="preserve"> 8848353</t>
  </si>
  <si>
    <t xml:space="preserve"> CALLE 27 17 19</t>
  </si>
  <si>
    <t>Empleador solicita pago de incapacidades según relación se adjunta comunicación se radica a solicitud de gestión documental</t>
  </si>
  <si>
    <t>2528357</t>
  </si>
  <si>
    <t>28/07/2023</t>
  </si>
  <si>
    <t>07:02:18</t>
  </si>
  <si>
    <t xml:space="preserve">solicita  de pago de incpacidad incial de 12/07/2023 al 27  julio de 2023 por fallo de tutela </t>
  </si>
  <si>
    <t>2529233</t>
  </si>
  <si>
    <t>FLOREZ CORRALES NATALIA</t>
  </si>
  <si>
    <t xml:space="preserve">  NATALIA FLOREZ CORRALES</t>
  </si>
  <si>
    <t>1006438651</t>
  </si>
  <si>
    <t>CC 1006438651</t>
  </si>
  <si>
    <t>3154311056</t>
  </si>
  <si>
    <t>VRD LA ESMERLDA</t>
  </si>
  <si>
    <t xml:space="preserve"> Fecha del Inconveniente (Dia/Mes/Año) : 17/07/2023 Lugar del Inconveniente:  PORTAL Persona que lo atendio: PORTAL Medio por el que quiere la respuesta:  email : nataliaflorez143@gmail.com ..............................................  Resumen de la Queja:  BUEN DÍA.. DESDE EL AÑO PASADO SE RADICO LA INCAPACIDAD DE LIC. MATERNA POR ABORTO Y NO HA SIDO PAGADA.. AGRADEZCO QUE POR FAVOR ME DEN UNA FECHA ESTIMADA PARA EL PAGO. GRACIAS</t>
  </si>
  <si>
    <t>2529550</t>
  </si>
  <si>
    <t>COLORADO VALENCIA FRANCISCO HERNEY</t>
  </si>
  <si>
    <t>15:44:55</t>
  </si>
  <si>
    <t>1087132808</t>
  </si>
  <si>
    <t>COLORADO VALENCIA FRANCISCO HE</t>
  </si>
  <si>
    <t>CC 1087132808</t>
  </si>
  <si>
    <t>7783820</t>
  </si>
  <si>
    <t>3167783820</t>
  </si>
  <si>
    <t>CIUDADELA LOS PINOS BLOQUE 76 CASA 2 DIAGONAL</t>
  </si>
  <si>
    <t>LUGAR DE LOS HECHOS:prestaciones económicas FECHA DE LO SUCEDIDO:17/07/2023MOTIVO POR EL CUAL RADICA LA QUEJA: aprobacion de incapacidadESPECIALIDAD (SI ES PARA CONSULTA O AGENDAMIENTO SEGÚN APLIQUE):RESUMEN DE LOS SUCEDIDO (PUNTUAL):usuaria no esta de acuerdo con que se vaya a demorar 15 día hábiles la respuesta para la aprobación del pago de la incapacidad del 25/05/2023  y se siente muy inconforme manifiesta que necesita solución lo mas pronto posible por que el no va a esperar los 15 días completos para la respuesta ya que anteriormente se lo habían anulado por una negación que no era valida</t>
  </si>
  <si>
    <t>2530104</t>
  </si>
  <si>
    <t>17:39:56</t>
  </si>
  <si>
    <t>79797837</t>
  </si>
  <si>
    <t>ISMAEL EDUARDO MOSQUERA BELTRA</t>
  </si>
  <si>
    <t>6012226172</t>
  </si>
  <si>
    <t>CALLE 44A NUMERO 55 76 BARRIO LA ESMERALDA</t>
  </si>
  <si>
    <t>afiliado radica a prestaciones economicas solicitud de pago incapacidaes .. radicadas por l apagina desde 12 de abril a la fecha sin gestion ..anexa carta.</t>
  </si>
  <si>
    <t>FECHA INICIO 
COTIZACIÓN</t>
  </si>
  <si>
    <t>FECHA DE
 AFILIACIÓN</t>
  </si>
  <si>
    <t>DÍAS 
COTIZADOS</t>
  </si>
  <si>
    <t>VANEGAS GOMEZ MANUEL JOSE</t>
  </si>
  <si>
    <t>10:54:02</t>
  </si>
  <si>
    <t>3453899</t>
  </si>
  <si>
    <t>INVERSIONES JAPIGO S A S</t>
  </si>
  <si>
    <t>CC 3453899</t>
  </si>
  <si>
    <t>8490509</t>
  </si>
  <si>
    <t>KR 54 49A 17 BARRIO EL PARAISO</t>
  </si>
  <si>
    <t>solicita concepto de rehabilitacion</t>
  </si>
  <si>
    <t>ORTEGA GARZON ELIANA YURLEY</t>
  </si>
  <si>
    <t>10:31:36</t>
  </si>
  <si>
    <t>43689718</t>
  </si>
  <si>
    <t>ORTEGAGARZONELIANA YURLEY</t>
  </si>
  <si>
    <t>CC 43689718</t>
  </si>
  <si>
    <t>5630916</t>
  </si>
  <si>
    <t>CARRERA 25 NO  17 A 27</t>
  </si>
  <si>
    <t>AGUDELO LOPEZ DANELLE DEL SOCORRO</t>
  </si>
  <si>
    <t>12:03:29</t>
  </si>
  <si>
    <t>43555007</t>
  </si>
  <si>
    <t>LSARBOLEDA</t>
  </si>
  <si>
    <t>CC 43555007</t>
  </si>
  <si>
    <t>4070342</t>
  </si>
  <si>
    <t>VDA EL SALADO</t>
  </si>
  <si>
    <t>Buenas tardes La usuaria DANELLE DEL SOCORRO AGUDELO.. esta en desacuerdo con la respuesta que le generaron mediante al pago de sus incapacidades ya queno estoy haciendo reclamo del pago desde la fecha que ustedes dicen del 25 de mayo del 2020.. por que colpensiones ya realizo el pago de estas fechas.. les estoy pidiendo los pagos de dichas fechas de incapacidades desde el 25/08/2020 al 07/12/2020 con interrupcion de prorrogas intermedias como ustedes lo pueden evicenciar adjunto carta donde espicifica las incapacidades..la señora indica que e sla 5 carta que les a presentado.</t>
  </si>
  <si>
    <t>2531612</t>
  </si>
  <si>
    <t>VELEZ GUZMAN DUBERNEY</t>
  </si>
  <si>
    <t>12:59:56</t>
  </si>
  <si>
    <t>6225989</t>
  </si>
  <si>
    <t>BONSAI NBC SAS</t>
  </si>
  <si>
    <t>CGARCIAQ</t>
  </si>
  <si>
    <t>CC 6225989</t>
  </si>
  <si>
    <t>3163107233</t>
  </si>
  <si>
    <t>CL 41 21 27</t>
  </si>
  <si>
    <t>afiliado revalidar la inacapacidad que me negaroon por 15 dias fecha de inicio 31-01-2023</t>
  </si>
  <si>
    <t>2532733</t>
  </si>
  <si>
    <t>07:31:33</t>
  </si>
  <si>
    <t>Cordial saludoAfiliado solicita pago de incapacidades que relaciona.</t>
  </si>
  <si>
    <t>2533350</t>
  </si>
  <si>
    <t>QUINTERO RUEDA MARIBEL</t>
  </si>
  <si>
    <t>11:00:01</t>
  </si>
  <si>
    <t>QUINTERO RUEDA  MARIBEL</t>
  </si>
  <si>
    <t>CC 1065829865</t>
  </si>
  <si>
    <t>3017974180</t>
  </si>
  <si>
    <t>MZ E 16 CS 2A UR COLOMBIA</t>
  </si>
  <si>
    <t>De manera respetuosa.. solicito a NUEVA EPS desembolsar el valor total de la licencia dematernidad por parto prematuro a la que tengo derecho.. la cual.. bajo ningún caso.. debeser inferior a un salario mínimo.</t>
  </si>
  <si>
    <t>2533554</t>
  </si>
  <si>
    <t>PALOMINO RINCON LAURA MARCELA</t>
  </si>
  <si>
    <t>13:19:32</t>
  </si>
  <si>
    <t>1098780194</t>
  </si>
  <si>
    <t>CC 1098780194</t>
  </si>
  <si>
    <t>6370193</t>
  </si>
  <si>
    <t>CL 31 NUMEO 41 30</t>
  </si>
  <si>
    <t>LAURA MARCELA PALOMINO RINCÓN.. identificada con cédula de ciudadanía No. 1098.780.194</t>
  </si>
  <si>
    <t>con dirección de notificación electrónica en los correos josefernandogtorres@gmail.com ylaurampalominor@gmail.com en calidad cotizante.. mediante la presente ejerzo mi derecho fundamental depetición de información.. contenido en el artículo 29 de la Constitución Política de Colombia.. para que se mesuministre la información relativa al proceso de pago de las siguientes incapacidades y licencia dematernidad:1. Información relativa al pago de la incapacidad No. 8900437.2. Información relativa al pago de la incapacidad No. 8621163.3. Información relativa al pago de la incapacidad No. 8087339</t>
  </si>
  <si>
    <t>2529304</t>
  </si>
  <si>
    <t>VARGAS JAIMES MARIO</t>
  </si>
  <si>
    <t>12:25:18</t>
  </si>
  <si>
    <t>91206681</t>
  </si>
  <si>
    <t>CARPINTERIA ARQUITECTONICA AEG</t>
  </si>
  <si>
    <t>CC 91206681</t>
  </si>
  <si>
    <t>6950251</t>
  </si>
  <si>
    <t>3123356005</t>
  </si>
  <si>
    <t>CALLE 51 NO 27   35 EL POBLADO</t>
  </si>
  <si>
    <t>buen dia.. usuario solicita certificado de incapacidades con los requisitos solicitados por el fondo de pension colpensionesfavor dar respuesta al correo:  mariovargas.jaimes@gmail.com</t>
  </si>
  <si>
    <t>BETIN MUÑOZ CESAR EDUARDO</t>
  </si>
  <si>
    <t xml:space="preserve">  CESAR EDUARDO MUÑOZ BETIN</t>
  </si>
  <si>
    <t>7937791</t>
  </si>
  <si>
    <t>CC 7937791</t>
  </si>
  <si>
    <t>BARRIO ELCORTIJO CARRERA 5 A 29 C 12</t>
  </si>
  <si>
    <t xml:space="preserve"> Fecha del Inconveniente (Dia/Mes/Año) : 27/06/2023 Lugar del Inconveniente:  NUEVA EPS BOGOTA PRESTACIONES ECONOMICAS Persona que lo atendio: FUNCIONARIO PRESTACIONES ECONOMICAS Medio por el que quiere la respuesta:  email : edercarr@hotmail.com ..............................................  Resumen de la Queja:  SENTENCIA T-2023.. TRIBUNAL SUPERIOR DEL DISTRITO JUDICIAL DE SINCELEJO.. SENTENCIA RADICADO 2023-0098-01.. ORDENO PUNTO SEGUNDO: COMO CONSECUENCIA ORDENAR A LA NUEVA EPS QUE EN EL TERMINO DE QUINCE (15) DIAS SIGUIENTES A LA NOTIFICACION.. RECONOZCA Y PAGUE LAS INCAPACIDADES DEBIDA Y CAUSADAS HASTA EL 12 DE AGOSTO DE 2021.. SI NO LO HUBIERA HECHO.RADICADAS DESPUES  DE 541 DIAS TOTAL 11 MESES =354 CON RADICADOS ESTAN </t>
  </si>
  <si>
    <t>NARVAEZ ACOSTA ELISABETH</t>
  </si>
  <si>
    <t>18:22:03</t>
  </si>
  <si>
    <t>na  RAMA JUDICIAL NARIÑO</t>
  </si>
  <si>
    <t>CC 59788880</t>
  </si>
  <si>
    <t>7293144</t>
  </si>
  <si>
    <t>Calle 19 No 23-00</t>
  </si>
  <si>
    <t>Señores  NUEVA EPS  Respetuosamente nos permitimos comunicar a Ustedes.. que mediante resolución DESAJPAR23- 2198 de julio de 2023.. esta instancia Administrativa.. repone la Resolución No. DESAJPAR23-2055 de 05 de junio de 2023.. dejando sin efecto el cobro realizado por valor de DIEZ MILLONES NOVECIENTOS OCHENTA Y CUATRO MIL TRESCIENTOS VEINTISIETE PESOS M/CTE.Cristian David Martínez RománAsistente Administrativo.Talento Humano.DESAJ - PASTO</t>
  </si>
  <si>
    <t>2531230</t>
  </si>
  <si>
    <t>31/07/2023</t>
  </si>
  <si>
    <t>DIRECION DE IMPUESTOS Y ADUANAS NACIONALES</t>
  </si>
  <si>
    <t>11:15:30</t>
  </si>
  <si>
    <t>ADUANA  DIRECION DE IMPUESTOS Y ADUANA</t>
  </si>
  <si>
    <t>DIRECION DE IMPUESTO</t>
  </si>
  <si>
    <t>NT 800197268</t>
  </si>
  <si>
    <t>00043800324380032</t>
  </si>
  <si>
    <t xml:space="preserve"> SOLICITUD DE INFORMACIÓN Respetada doctora Magda y señores nueva EPS:Comedidamente solicito su valiosa colaboración a fin de responder la consulta elevada en archivo adjunto.De antemano agradecemos su valiosa gestión y colaboración.Atentamente..Luz Adriana Segura Velandialsegurav@dian.gov.coGestor IIIDivisión Administrativa y Financiera Seccional Neivat: 6088631243 ext: 132007D : Calle 7 N° 6 – 36 Neiva – Huila www.dian.gov.co</t>
  </si>
  <si>
    <t>2531267</t>
  </si>
  <si>
    <t>RUIZ OCHOA PEDRO JOSE</t>
  </si>
  <si>
    <t>11:35:02</t>
  </si>
  <si>
    <t>INVERSIONES GOM  INVERSIONES GOMEZ A LTDA</t>
  </si>
  <si>
    <t>900214747</t>
  </si>
  <si>
    <t>CC 70661314</t>
  </si>
  <si>
    <t>3232887791</t>
  </si>
  <si>
    <t>CL 8 NRO 2A 24</t>
  </si>
  <si>
    <t>Solicitan pago de incapacidad de manera escrita ya que en el portal no se ven refeljados pra poder solicitarlas inicio 23 de abril hasta el 22 de mayo y 22 de julio hasta 20 agosto 2022.. se adjunta carta con mayor claridad</t>
  </si>
  <si>
    <t>2531553</t>
  </si>
  <si>
    <t xml:space="preserve">  MISION EMPRESARIAL EST SAS</t>
  </si>
  <si>
    <t>90101045</t>
  </si>
  <si>
    <t>NT 901010045</t>
  </si>
  <si>
    <t>6053117051</t>
  </si>
  <si>
    <t>CRA 49 72 148</t>
  </si>
  <si>
    <t xml:space="preserve"> Fecha del Inconveniente (Dia/Mes/Año) : 18/04/2023 Lugar del Inconveniente:  NINGUNA Persona que lo atendio: NINGUNA Medio por el que quiere la respuesta:  correspondencia : CRA 49 72 148 ..............................................  Resumen de la Queja:  BUEN DÍA.. SOLICITAMOS RELIQUIDAR INCAPACIDAD DE LA SRA CAROLINA NAVARRO CC. 1143125666 DE FECHA 18.04.2023 AL 23.04.2023 POR 6 DÍAS YA QUE LA FECHA DE INGRESO DE LA SRA FUE EL 23.02.2023 Y EL MES DE MARZO ESTÁ CUBIERTO COMPLETO. NOS PAGARON LA INCAPACIDAD SIGUIENTE POR LO TANTO NO HACE REFERENCIA A EL MOTIVO DE NEGACIÓN YA QUE SI TENÍA LAS 4 SEMANAS COTIZADAS Y USTEDES LO AFIRMAN YA QUE NOS PAGARON INCAPACIDAD DEL 24.04.2023 AL 13.05.2023 ASÍ QUE SOLICITAMOS PAGAR LA INCAPACIDAD LO ANTES POSIBLE.</t>
  </si>
  <si>
    <t>2532331</t>
  </si>
  <si>
    <t>PUNTO EMPLEO SA</t>
  </si>
  <si>
    <t xml:space="preserve">  PUENTO EMPLEO</t>
  </si>
  <si>
    <t>801002775</t>
  </si>
  <si>
    <t>NT 801002775</t>
  </si>
  <si>
    <t xml:space="preserve"> Fecha del Inconveniente (Dia/Mes/Año) : 01/01/2023 Lugar del Inconveniente:  NOSE Persona que lo atendio: NOSE Medio por el que quiere la respuesta:  email : incapacidadescoprofas@gmail.com ..............................................  Resumen de la Queja:  SOLICITUD ESTADO DE CUENTA DE LAS SIGUIENTES INCAPACIDADES: 1004233698YARPAZ PEREZ SEBASTIAN24/03/202321/06/20231116265371ARREDONDO CASTANEDA LUZ ELIDA MAYERLY10/05/202308/06/20231004233698SEBASTIAN YARPAZ PEREZ22/06/202306/07/20231081815534MARIA CECILIA ESCOBAR ARAGON03/07/2023  05/07/20231106308737MIGUEL ANGEL GUZMAN GARCIA16/06/2023   21/06/20231106308737MIGUEL ANGEL GUZMAN GARCIA22/06/2023  21/07/20231077174585LOZANO HINESTROZA LILIANA PATRICIA06/07/202308/07/2023 </t>
  </si>
  <si>
    <t>2532433</t>
  </si>
  <si>
    <t>17:22:58</t>
  </si>
  <si>
    <t>buena tarde afiliada solicita sean corregidas las fechas de dos incapacidades adjuntas esto se solicita debido a que no cumple con los criterios del decreto 1427 de 2022exigido para la respectiva radicacion al fondo de pensiones colpensiones</t>
  </si>
  <si>
    <t>2532961</t>
  </si>
  <si>
    <t>01/08/2023</t>
  </si>
  <si>
    <t xml:space="preserve">  INSTITUTO COLOMBIANO DE BIENES</t>
  </si>
  <si>
    <t>5740230</t>
  </si>
  <si>
    <t>CALLE 5AN AV 13E SAN EDUARDO</t>
  </si>
  <si>
    <t xml:space="preserve"> Fecha del Inconveniente (Dia/Mes/Año) : 19/07/2023 Lugar del Inconveniente:  PAGO INCAPACIDADES Persona que lo atendio: ICBF Medio por el que quiere la respuesta:  email : grecia.hernandez@icbf.gov.co ..............................................  Resumen de la Queja:  RESPETUOSAMENTE NOS DIRIGIMOS A USTEDES CON EL FIN SOLICITAR LA RELIQUIDACIÓN DE LA INCAPACIDAD MEDICA NO. 8973210 POR EL TERMINO DE TREINTA (30) DÍAS CONTADOS DESDE EL 14/03/2023 AL 12/04/2023 A NOMBRE DE LA SERVIDORA YASMIN ALEXOI VALENCIA PEÑA IDENTIFICADA CON LA CEDULA DE CIUDADANÍA 60.327.439.. TODA VEZ QUE LA MISMA FUE CANCELADA POR VALOR DE $1.160.000.. SIENDO LO CORRECTO EL PAGO DE $1.588.080.. TODA VEZ QUE EL IBC QUE DEBIÓ TENER PRESENTE SU ENTIDAD PARA LA LIQUIDACIÓN ES EL REPORTADO EN LA PLANILLA NO. 25802328 MEDIANTE LA CUAL SE REALIZA EL PAGO DE APORTES DE SEGURIDAD SOCIAL DEL MES DE MARZO DE 2023.. EN LA CUAL SE EVIDENCIA UN IBC DE $2.552.271. BASAMOS ESTE DERECHO DE PETICIÓN EN EL DECRETO NO. 133 DEL 27 DE JULIO DE 2018.. SEGÚN EL ARTÍCULO 2.2.3.1.1. ¿EL PAGO DE LAS PRESTACIONES ECONÓMICAS AL APORTANTE SERÁ REALIZADO DIRECTAMENTE POR LA EPS Y EOC.. A TRAVÉS DE RECONOCIMIENTO DIRECTO O TRANSFERENCIA ELECTRÓNICA EN UN PLAZO NO MAYOR A CINCO (5) DÍAS HÁBILES CONTADOR A PARTIR DE LA AUTORIZACIÓN DE LA PRESTACIÓN ECONÓMICA POR PARTE DE LA EPS O EOC¿ PARÁGRAFO 1. LA EPS O LA EOC QUE NO CUMPLA CON EL PLAZO DEFINIDO PARA EL TRÁMITE Y PAGO DE LAS PRESTACIONES ECONÓMICAS DEBERÁ REALIZAR EL RECONOCIMIENTO Y PAGO DE INTERESES MORATORIOS AL APORTANTE.. DE ACUERDO CON LO DEFINIDO EN EL ARTÍCULO 4 DEL DECRETO LEY 1281 DE 2002. </t>
  </si>
  <si>
    <t>2532966</t>
  </si>
  <si>
    <t xml:space="preserve"> Fecha del Inconveniente (Dia/Mes/Año) : 19/07/2023 Lugar del Inconveniente:  PAGO INCAPACIDADES Persona que lo atendio: ICBF Medio por el que quiere la respuesta:  email : grecia.hernandez@icbf.gov.co ..............................................  Resumen de la Queja:  RESPETUOSAMENTE NOS DIRIGIMOS A USTEDES CON EL FIN SOLICITAR LA RELIQUIDACIÓN DE LA INCAPACIDAD MEDICA NO. 7945666 POR EL TERMINO DE QUINCE (15) DÍAS CONTADOS DESDE EL 03/06/2022 AL 17/06/2022 A NOMBRE DE LA SERVIDORA LISETH PAOLA MORA GALVIS IDENTIFICADA CON LA CEDULA DE CIUDADANÍA 1.090.480.491.. TODA VEZ QUE LA MISMA FUE CANCELADA POR VALOR DE $814.557.. SIENDO LO CORRECTO EL PAGO DE $865.428.. TODA VEZ QUE EL IBC QUE DEBIÓ TENER PRESENTE SU ENTIDAD PARA LA LIQUIDACIÓN ES EL REPORTADO EN EL MES DE MAYO DE 2022 (PAGO SALUD JUNIO 2022) POR VALOR DE $2.995.712 INCLUIDO EL AJUSTE DEL RETROACTIVO.BASAMOS ESTE DERECHO DE PETICIÓN EN EL DECRETO NO. 133 DEL 27 DE JULIO DE 2018.. SEGÚN EL ARTÍCULO 2.2.3.1.1. ¿EL PAGO DE LAS PRESTACIONES ECONÓMICAS AL APORTANTE SERÁ REALIZADO DIRECTAMENTE POR LA EPS Y EOC.. A TRAVÉS DE RECONOCIMIENTO DIRECTO O TRANSFERENCIA ELECTRÓNICA EN UN PLAZO NO MAYOR A CINCO (5) DÍAS HÁBILES CONTADOR A PARTIR DE LA AUTORIZACIÓN DE LA PRESTACIÓN ECONÓMICA POR PARTE DE LA EPS O EOC¿ PARÁGRAFO 1. LA EPS O LA EOC QUE NO CUMPLA CON EL PLAZO DEFINIDO PARA EL TRÁMITE Y PAGO DE LAS PRESTACIONES ECONÓMICAS DEBERÁ REALIZAR EL RECONOCIMIENTO Y PAGO DE INTERESES MORATORIOS AL APORTANTE.. DE ACUERDO CON LO DEFINIDO EN EL ARTÍCULO 4 DEL DECRETO LEY 1281 DE 2002. </t>
  </si>
  <si>
    <t>2533089</t>
  </si>
  <si>
    <t>BELTRAN PARRA LILIANA</t>
  </si>
  <si>
    <t>09:46:38</t>
  </si>
  <si>
    <t xml:space="preserve">DE BIENESTAR  SAN CARLOS  HOGARES </t>
  </si>
  <si>
    <t>900000292</t>
  </si>
  <si>
    <t>CC 26433896</t>
  </si>
  <si>
    <t xml:space="preserve">3124959677 </t>
  </si>
  <si>
    <t xml:space="preserve"> 3124959677 </t>
  </si>
  <si>
    <t xml:space="preserve"> CALLE 3B # 33B -09</t>
  </si>
  <si>
    <t xml:space="preserve">EMPLEADOR .. ENVIOA OFICIO INDICANDO QUE EL PACIENTE NO TIENE INCAPACIDADES ANTERIORES AL RADICADO EIN 2304109 EL CUAL FUE DEVUELTO .. ARGUMENTANDO QUE DEBIA JUSTIFICAR SI TENIA O NO OINCAPACIDADES ANTERIORES. SE ADJUNTA OFICIO Y RADICADO DE LA INCAPACIDAD LA CUAL NO FUE TRASNCRITA </t>
  </si>
  <si>
    <t>2533096</t>
  </si>
  <si>
    <t>VILLAMIZAR MONTAÑEZ OSCAR ALBERTO</t>
  </si>
  <si>
    <t xml:space="preserve">  FRUTOS DE LA FRONTERA SAS</t>
  </si>
  <si>
    <t>901541450</t>
  </si>
  <si>
    <t>CC 1094248771</t>
  </si>
  <si>
    <t>3127890659</t>
  </si>
  <si>
    <t>KDX 2A VDA ALCAPARRAL</t>
  </si>
  <si>
    <t xml:space="preserve"> Fecha del Inconveniente (Dia/Mes/Año) : 18/11/2022 Lugar del Inconveniente:  PAMPLONA Persona que lo atendio: POR MEDIOS DE CORREOS Medio por el que quiere la respuesta:  correspondencia : KDX 2A VDA ALCAPARRAL ..............................................  Resumen de la Queja:  EL AÑO 2022 EL SEÑOR ALBERTO VILLAMIZAR TUVO 3 INCAPACIDADES DESDE AGOSTO HASTA NOVIEMBRE POR UN PERIODO DE 90 DIAS.. SE HIZO EL REGISTRO ANTE LA EPS PERO NO HEMOS RECIBIDO REPSUESTA PARA EL PAGO DE ESAS INCAPACIDADES. </t>
  </si>
  <si>
    <t>2533298</t>
  </si>
  <si>
    <t>ALBERTO RIVERA GIRALDO</t>
  </si>
  <si>
    <t xml:space="preserve">  ALBERTO RIVERA GIRALDO</t>
  </si>
  <si>
    <t>17143413</t>
  </si>
  <si>
    <t>CC 17143413</t>
  </si>
  <si>
    <t>6041431</t>
  </si>
  <si>
    <t>CRA 59A 14 95</t>
  </si>
  <si>
    <t xml:space="preserve"> Fecha del Inconveniente (Dia/Mes/Año) : 06/07/2022 Lugar del Inconveniente:  NUEVA EPS Persona que lo atendio: LEIDY BAENA Medio por el que quiere la respuesta:  correspondencia : CRA 59A 14 95 ..............................................  Resumen de la Queja:  SOLICITO MUY ATENTAMENTE EL RECONOCIMIENTO ECONÓMICO PRIORITARIO DEL VALOR DEL SUBSIDIO DE INCAPACIDAD A PARTIR DEL DÍA 540 DE LA SEÑORA MARIA LUCINA GIL TANGARIFE IDENTIFICADA CON CÉDULA DE CIUDADANÍA NÚMERO 22135762.. TENIENDO EN CUENTA QUE EL FONDO DE PENSIONES REALIZÓ EL PAGO DE LA PRESTACIÓN ECONÓMICA A LA COLABORADORA DESDE EL DÍA 181 AL 540.. LA COLABORADORA CUMPLIÓ 540 DÍAS DE INCAPACIDAD EL 06/01/2022 A PARTIR DE ESE MOMENTO LOS PAGOS LE CORRESPONDEN A NUEVA EPS Y NO SE HA CUMPLIDO CON ESTA OBLIGACIÓN.</t>
  </si>
  <si>
    <t>2533391</t>
  </si>
  <si>
    <t>EMPRESAS MUNICIPALES DE CALI  E.I.C.E  E.S.P</t>
  </si>
  <si>
    <t>11:24:12</t>
  </si>
  <si>
    <t xml:space="preserve">emcali  EMPRESAS MUNICIPALES DE CALI  </t>
  </si>
  <si>
    <t>890399003</t>
  </si>
  <si>
    <t>cam torre emcali</t>
  </si>
  <si>
    <t>NT 890399003</t>
  </si>
  <si>
    <t>8995240</t>
  </si>
  <si>
    <t>buenas tardes..Se solicita pago de de incapacidades de los afiliados relacionados es adjunto.</t>
  </si>
  <si>
    <t>2533396</t>
  </si>
  <si>
    <t>BASTIONES LIMITADA</t>
  </si>
  <si>
    <t xml:space="preserve">  BASTIONES LIMITADA</t>
  </si>
  <si>
    <t>804003455</t>
  </si>
  <si>
    <t>NT 804003455</t>
  </si>
  <si>
    <t>CRA 13 35 10</t>
  </si>
  <si>
    <t xml:space="preserve"> Fecha del Inconveniente (Dia/Mes/Año) : 01/07/2023 Lugar del Inconveniente:  BUCARAMANGA Persona que lo atendio: ASESORES Medio por el que quiere la respuesta:  email : seguridadsocial@outsourcingcol.com ..............................................  Resumen de la Queja:  BUEN DIA.. SOLICITO SU COLABORACION CON LA RESPUESTA DE NEGACION DE LAS INCAPACIDADES QUE YA SE ENCUENTRAN TRANSCRITAS DEL TRABAJADOR HELVIS DE JESUS SAJONERO CC 13893510 CUENTA CON 5 INCAPACIDAD DE ACCIDENTE DE TRANSITO DESDE EL EL 06 DE JULIO DE 2022 AL 01 AGOSTO DE 2022 EMPRESA. BASTIONES LIMITADA 804003455ADRADEZCO ENVIARME EL SOPORTE DE NEGACION O EL SOPORTE DE NO PAGO DE ESAS INCAPACIDADES AL CORREO SEGURIDADSOCIAL@OUTSOURCINGCOL.COMQUEDO ATENTO </t>
  </si>
  <si>
    <t>2533439</t>
  </si>
  <si>
    <t>SALAMANCA LANCHEROS DIEGO ANDRES</t>
  </si>
  <si>
    <t>11:55:13</t>
  </si>
  <si>
    <t>LTDA  JORGE PINZON Y CIA LTDA</t>
  </si>
  <si>
    <t>890209947</t>
  </si>
  <si>
    <t>CC 1098673778</t>
  </si>
  <si>
    <t xml:space="preserve"> 3163967179</t>
  </si>
  <si>
    <t xml:space="preserve"> CR 9 OCCIDENTE 44    28 BARRIO CAMPO HERMOSO</t>
  </si>
  <si>
    <t>Buen día.. empresa solicita pago de incapacidades para su trabajador DIEGO SALAMANCA</t>
  </si>
  <si>
    <t>VIVEROS MUÑOZ JOSEFINA</t>
  </si>
  <si>
    <t>14:34:38</t>
  </si>
  <si>
    <t>34527235</t>
  </si>
  <si>
    <t>VIVEROS DE AREVALO JOSEFINA</t>
  </si>
  <si>
    <t>CC 34527235</t>
  </si>
  <si>
    <t>8243974</t>
  </si>
  <si>
    <t>3162849086</t>
  </si>
  <si>
    <t>CALLE 7 NUMERO 9 57</t>
  </si>
  <si>
    <t xml:space="preserve">Buenas tardes su valiosa colaboracion con reviison a este caso quien le llego el mensaje que ya podia realizar el cobro de la incapacidad en un corresponsal pero aun no se ve reflejado el pago segun manifiesta dentro de la solicitud </t>
  </si>
  <si>
    <t>07:45:37</t>
  </si>
  <si>
    <t>Buen dia_:soliicta el pago de las incapacidades generadas en noviembre.. diciembre 2022 y enero.. febrero de 2023.. se adjunta soporte.</t>
  </si>
  <si>
    <t>SANABRIA CALDERON LUZ MARINA</t>
  </si>
  <si>
    <t>09:27:08</t>
  </si>
  <si>
    <t xml:space="preserve">CENTRO DE CONVE  CENTRO DE CONVENCIONES CAMARA </t>
  </si>
  <si>
    <t>860536080</t>
  </si>
  <si>
    <t>CC 51827117</t>
  </si>
  <si>
    <t>2830607</t>
  </si>
  <si>
    <t xml:space="preserve">carrera 9 # 16 33 </t>
  </si>
  <si>
    <t>Empresa solicita la validacion y pago de la incapacidades realcionadas e carta.. se adijunta soportes. piden ttambien sea cualizado el correo de la empresa el actual y corecto es admin@convencionesph.com</t>
  </si>
  <si>
    <t>MARTINEZ RUBIANO PEDRO ANTONIO</t>
  </si>
  <si>
    <t>15:58:09</t>
  </si>
  <si>
    <t>19495369</t>
  </si>
  <si>
    <t>MARTINEZRUBIANOPEDRO ANTONIO</t>
  </si>
  <si>
    <t>CC 19495369</t>
  </si>
  <si>
    <t>7964095</t>
  </si>
  <si>
    <t>5995355</t>
  </si>
  <si>
    <t>CARRERA 23 D NUMERO 40 35 SUR</t>
  </si>
  <si>
    <t>Solicita que le sean pagan las incapacidades pendientes hasta la fecha.</t>
  </si>
  <si>
    <t>CONTRERAS VILLAMIL LAURA KATHERINE</t>
  </si>
  <si>
    <t>07:15:17</t>
  </si>
  <si>
    <t>1075690041</t>
  </si>
  <si>
    <t>CONTRERASVILLAMILLAURA KATHERI</t>
  </si>
  <si>
    <t>CC 1075690041</t>
  </si>
  <si>
    <t>3205435147</t>
  </si>
  <si>
    <t>VEREDA JACALITO</t>
  </si>
  <si>
    <t xml:space="preserve">LUGAR DE LOS HECHOS: prestaciones economicasFECHA DE LO SUCEDIDO:12/07/2023MOTIVO POR EL CUAL RADICA LA QUEJA: no pago de incapacidad ESPECIALIDAD (SI ES PARA CONSULTA O AGENDAMIENTO SEGÚN APLIQUE): RESUMEN DE LOS SUCEDIDO (PUNTUAL): se comunica la señora laura para radicar pqr ya que indica que no le quieren hacer pago de la incapacidad ya que no pago dentro de la fecha que ocurrió la incapacidad. Requiere que deberían informar desde un principio sobre las condiciones y que ella como independiente no le parece justo que no le hagan pago de incapacidad </t>
  </si>
  <si>
    <t>RODRIGUEZ ESCOBAR JUAN CARLOS</t>
  </si>
  <si>
    <t xml:space="preserve">  TECNISERVICIOS DEL CENTRO DEL</t>
  </si>
  <si>
    <t>900166192</t>
  </si>
  <si>
    <t>CC 1112303076</t>
  </si>
  <si>
    <t>3185358670</t>
  </si>
  <si>
    <t>CL 27 3W 156</t>
  </si>
  <si>
    <t xml:space="preserve"> Fecha del Inconveniente (Dia/Mes/Año) : 11/12/2022 Lugar del Inconveniente:  TULUA  Persona que lo atendio: ATENCION TELEFONICA Medio por el que quiere la respuesta:  email : tecni_recursoshumanos@hotmail.com ..............................................  Resumen de la Queja:  BUENOS DIASPOR LA PRESENTE SOLICITO POR FAVOR INFORMACION SOBRE EL ESTADO DE LAS INCAPACIDADES A NOMBRE DEL SEÑOR JUAN CARLOS RODRIGUEZ.. CC NO. 1112303076</t>
  </si>
  <si>
    <t xml:space="preserve"> YA QUE A LA FECHA NO HA SIDO POSIBLE REALIZAR SU SOLICITUD DE PAGO.. LAS INCAPACIDADES PRESENTAN LAS SIGUENTES FECHAS:* DEL 11 AL 14 DE DICIEMBRE DE 2022* DEL 16 AL 19 DE DICIEMBRE DE 2022* DEL 25 DE ENERO AL 03 DE FEBRERO DE 2023.EL EMPLEADO PRESENTA VINCULACION VIGENTE DESDE EL 01 DE DICIEMBRE DE 2022.. ANTERIOR A DICHA AFILIACION TAMBIEN CONTO CON VINCULACION LABORAL CON LA EMPRESA DESDE EL 01 DE OCTUBRE HASTA EL 27 DE NOVIEMBRE DE 2022.CABE RESALTAR QUE SE HA SOLICITADO INFORMACION Y SOPORTE POR LA LINEA EMPRESARIAL EMPLEADOR.. POR EL CORREO ADMINISTRADOR.PORTAL Y EN LAS OFICINAS ADMINISTRATIVAS DE LA CIUDAD DE TULUA Y RIOFRIO.. SIN OBTENER RESPUESTAS SATISFACTORIAS.</t>
  </si>
  <si>
    <t>GIRALDO MESA GUILLERMO MAURICIO</t>
  </si>
  <si>
    <t>15:00:28</t>
  </si>
  <si>
    <t>71599824</t>
  </si>
  <si>
    <t>CC 71599824</t>
  </si>
  <si>
    <t>5041391</t>
  </si>
  <si>
    <t>CL 48A 102 21 PS 2</t>
  </si>
  <si>
    <t>se solicita la gestion de  los cerificados   de incapacidades faltante 829766-de acuerdo  al  formato  del  decreto 1427-29 de 7  incluyedo  generadas antes del drecreto .. solo  asi  colpensiones dara tramite al  reconocimiento d e pago .ya le corrigieron las anteriores y quedo faltando la del 24 de octubre al 22 de noviembre</t>
  </si>
  <si>
    <t>2524786</t>
  </si>
  <si>
    <t>EYR CIMENTACIONES SAS</t>
  </si>
  <si>
    <t xml:space="preserve">  EYR CIMENTACIONES</t>
  </si>
  <si>
    <t>901233957</t>
  </si>
  <si>
    <t>NT 901233957</t>
  </si>
  <si>
    <t>3156694256</t>
  </si>
  <si>
    <t>AV19 NO 118  30 OF 409</t>
  </si>
  <si>
    <t xml:space="preserve"> Fecha del Inconveniente (Dia/Mes/Año) : 13/07/2023 Lugar del Inconveniente:  ESTADO DE INCAPACIDADES Persona que lo atendio: ESTADO DE INCAPACIDADES Medio por el que quiere la respuesta:  email : eyr.incapacidades@usconsultores.com ..............................................  Resumen de la Queja:  CORDIAL SALUDO..POR MEDIO DE LA PRESENTE.. REQUIERO DE SU AMABLE COLABORACIÓN INDICÁNDOME EL ESTADO ACTUAL DE LAS SIGUIENTES INCAPACIDADES.. FUERON RADICADAS EN FÍSICO EL 23 DE JUNIO DEL 2023 EN LA OFICINA DEL NORTE BAJO EL RADICADO NO. COPIA-RIO.037-262:CEDULA NOMBREFECHA INICIOFECHA FINDIASNUMERO RADICADOFECHA RADICACION1023037800CARLOS IVAN PRIETO MARTINEZ1/12/20211/12/20211EBO230639723/06/20231023037800CARLOS IVAN PRIETO MARTINEZ2/12/202116/12/202115EBO230639623/06/2023SI ESTAS SE ENCUENTRAS RECHAZADAS Y/O NEGADAS INDICAR DE MANERA CLARA EL CAUSAL DE DICHO ESTADO.. SI DE LO CONTRARIO SE ENCUENTRAN PAGAS INDICAR VALOR Y FECHA DE PAGO.. ADICIONAL COMPARTIR COMPROBANTE DE EGRESO DONDE SE IDENTIFIQUE EL BANCO Y NÚMERO DE CUENTA DONDE SE ESTÁN REALIZANDO DICHOS PAGOS.</t>
  </si>
  <si>
    <t>2524803</t>
  </si>
  <si>
    <t>15:41:31</t>
  </si>
  <si>
    <t>BRAVO CAICEDO PAULA ANDREA</t>
  </si>
  <si>
    <t>3217232426</t>
  </si>
  <si>
    <t>“La NUEVA EPS S.A. debe reconocer y pagar a la señora DEIFAN CAICEDO CASTILLO las incapacidades que se han generado a partir del día quinientos cuarenta y uno (541) y las que se sigan generando frente a la patología que padece.. mientras se defina su situación medica laboral</t>
  </si>
  <si>
    <t>2524805</t>
  </si>
  <si>
    <t>JHONATAN ALEXANDER BETANCUR GIL</t>
  </si>
  <si>
    <t xml:space="preserve">  JHONATAN BETANCUR GIL</t>
  </si>
  <si>
    <t>8033527</t>
  </si>
  <si>
    <t>CC 8033527</t>
  </si>
  <si>
    <t>8663787</t>
  </si>
  <si>
    <t>CRA 27 30 96</t>
  </si>
  <si>
    <t xml:space="preserve"> Fecha del Inconveniente (Dia/Mes/Año) : 13/07/2023 Lugar del Inconveniente:  DONMATIAS Persona que lo atendio: DONMATIAS Medio por el que quiere la respuesta:  email : jhontarab@gmail.com ..............................................  Resumen de la Queja:  POR MEDIO DE LA PRESENTE  SOLICITO EL PAGO DE LA INCAPACIDAD 0009190769 DE  EL TRABAJAOR AURELIO AGUDELO CON  CC 1000656856 YA QUE EL SISTEMA NO NOS PERMITE HACER EL RESPECTIVO COBRO</t>
  </si>
  <si>
    <t>2525273</t>
  </si>
  <si>
    <t>INMEDIATE LOGISTICA SAS</t>
  </si>
  <si>
    <t xml:space="preserve">  INMEDIATE LOGISICA</t>
  </si>
  <si>
    <t>901201310</t>
  </si>
  <si>
    <t>NT 901201310</t>
  </si>
  <si>
    <t>6088714727</t>
  </si>
  <si>
    <t>CALLE 70 NUMERO 2W  02 TORRE 13  1002</t>
  </si>
  <si>
    <t xml:space="preserve"> Fecha del Inconveniente (Dia/Mes/Año) : 13/07/2023 Lugar del Inconveniente:  JURIDICA Persona que lo atendio: JURIDICA Medio por el que quiere la respuesta:  email : afiliaciones_neiva03@outlook.com ..............................................  Resumen de la Queja:  BUENAS TARDES. EL SEÑOR FRANCISCO ESPAÑA.. CEDULA 12126599 FUE AFILIADO EL 1 DE FEBRERO DE 2023. EL DIA 13 DE FEBRERO DE LE PAGARON LOS APORTES POR 4 SEMANAS EN SALUD. EL DIA 23 DE MARZO EL SEÑOR FUE INCAPACITADO. LA NUEVA EPS NIEGA LA INCAPACIDAD QUE PORQUE NO CUMPLE EL MINIMO DE 4 SEMANAS COTIZADAS.. QUE SI LOS CUMPLE DE ACUERDO A LA LEY. POR LO TRANTO SOLICITOP EL RECONOCIMIENTO Y PAGO DE LA INCAPACIDAD LO ANTES POSIBLE . GRACIAS</t>
  </si>
  <si>
    <t>2534106</t>
  </si>
  <si>
    <t>PARRA PEDRAZA LUIS EDUARDO</t>
  </si>
  <si>
    <t>15:32:25</t>
  </si>
  <si>
    <t>6078908</t>
  </si>
  <si>
    <t>ELECTRO PARTES DEL VALLE LTDA</t>
  </si>
  <si>
    <t>CC 6078908</t>
  </si>
  <si>
    <t>8837583</t>
  </si>
  <si>
    <t>3160178340</t>
  </si>
  <si>
    <t>KR 4 24 12 BARRIO SAN NICOLAS</t>
  </si>
  <si>
    <t>solicitan el pago y cancelacion inmedicata de las incapacidades medicas que adeuda la nueva eps</t>
  </si>
  <si>
    <t>2534168</t>
  </si>
  <si>
    <t>CLAVIJO RODRIGUEZ JUDY</t>
  </si>
  <si>
    <t>16:05:01</t>
  </si>
  <si>
    <t>36502588</t>
  </si>
  <si>
    <t>ASOCIACION DE HOGARES COMUNITA</t>
  </si>
  <si>
    <t>JLINDARTE</t>
  </si>
  <si>
    <t>UNIDAD BASICA DE ATENCION PROSANAR LTDA-SEDE PELAYA</t>
  </si>
  <si>
    <t>CC 36502588</t>
  </si>
  <si>
    <t>7220478</t>
  </si>
  <si>
    <t>3107413936</t>
  </si>
  <si>
    <t>CALLE 12 NO  6 57 BARRIO SAN JUAN</t>
  </si>
  <si>
    <t>SOLICITUD DE PAGO DE ULTIMAS  INCAPACIDADES.24 FEB26 MAR25 ABR30 MAY</t>
  </si>
  <si>
    <t>2535029</t>
  </si>
  <si>
    <t>NEMOGA GARCIA PILAR ANDREA</t>
  </si>
  <si>
    <t>08:02:09</t>
  </si>
  <si>
    <t>53053882</t>
  </si>
  <si>
    <t>CC 53053882</t>
  </si>
  <si>
    <t>3163699895</t>
  </si>
  <si>
    <t>CARRERA 73 N NUMERO 76 04 APARTAMENTO 301</t>
  </si>
  <si>
    <t xml:space="preserve">solicita la transcripción de la incapacidad del mes de julio. La respuesta en ese momento fue que la solicitud había sido recibida con el número753588 y que debía esperar 3 días hábiles la respuesta al celular o al correoregistrado. Pasaron los 3 días y me comunico nuevamente con la línea de serviciodónde me sugieren realizar nuevamente el proceso.. el cuál queda registrado connueva solicitud número 754670 el día 7 de Julio y resulta que a la fecha Aún notengo respuesta.Me he comunicado en varias ocasiones de manera telefónica y de manera personalpara solicitar una orientación en éste proceso pero nadie me brinda una solución..por el contrario.. me indican que sólo es posible realizar la solicitud por la app y mepiden esperar la respuesta.Realmente yo no puede esperar más.. esta situación me ha afectado no sólo en elpago de mi salario.. sino adicional me exigen el documento o los días quedaninjustificados.. porqué evidentemente sin la incapacidad de manera correcta estáninjustificados y esto tendría repercusiones negativas para mi a nivel laboral. .En realidad es pésimo el servicio para que adicional tenga tanto inconvenientesolicitar una simple transcripción.Dicho lo anterior solicito una pronta respuesta y la expedición del documentosolicitado en el formato pertinente. </t>
  </si>
  <si>
    <t>2535165</t>
  </si>
  <si>
    <t>FUNDACION CARVAJAL</t>
  </si>
  <si>
    <t>10:00:55</t>
  </si>
  <si>
    <t>CARVAJAL  FUNDACION CARVAJAL</t>
  </si>
  <si>
    <t>890314970</t>
  </si>
  <si>
    <t>NT 890314970</t>
  </si>
  <si>
    <t>5542949</t>
  </si>
  <si>
    <t>KR 25 2 01 TEJARES DE SAN FERNANDO</t>
  </si>
  <si>
    <t xml:space="preserve">Asunto: Derecho de peticion reconocimiento y pago de incapacidades.Lafundacion carvajl identificada con Nit 890314970 vecinos de esta ciudad y en calidad de aportantes al sistema General de Seguridad Social en Salud nos permitimos en virtud del DERECHO DE PETICION consagrado en la constitucion politicas Articulo 23.. se autorice el pago de las incapacidades relacionadas. lo anterior se realiza despues de conciliar con el area contable.. mediante la cual identificamos prestaciones economicas que se encuentran pendientes para pago.Quedamos a la espera de una pronta y positiva respuesta a nuestra solicitud. </t>
  </si>
  <si>
    <t>2531554</t>
  </si>
  <si>
    <t>RIVERA MONSALVE JOHN NELSON</t>
  </si>
  <si>
    <t xml:space="preserve">  DYNAMIC WORKER SAS</t>
  </si>
  <si>
    <t>901021453</t>
  </si>
  <si>
    <t>CC 71221624</t>
  </si>
  <si>
    <t>6044440548</t>
  </si>
  <si>
    <t>CRA 92CALLE 44B 30</t>
  </si>
  <si>
    <t xml:space="preserve"> Fecha del Inconveniente (Dia/Mes/Año) : 18/07/2023 Lugar del Inconveniente:  NINGUNO Persona que lo atendio: NINGUNO Medio por el que quiere la respuesta:  email : sespecializados91@gmail.com ..............................................  Resumen de la Queja:  ME DEVOLVIERON LAS INCAPACIDADES EN EL FONDO DE PENSION PORQUE LA EPS SOLO HA RECONOCIDO 178 DIAS. POR FAVOR ME AYUDAN CON LA LIQUIDACION Y PAGO DE LOS DIAS RESTANTES.. YA QUE ES UN REQUISITO FUNDAMENTAL.. PORQUE EL FONDO NO QUIERE ACEPTAR LAS DEMAS YA QUE NO EVIDENCIA ESOS PAGOS YDEBE SER A PARTIR DEL 181. GRACIAS</t>
  </si>
  <si>
    <t>2531572</t>
  </si>
  <si>
    <t>HOGAR INFANTIL SANTO DOMINGO SAVIO</t>
  </si>
  <si>
    <t>12:28:34</t>
  </si>
  <si>
    <t>HOGAR INFANTIL  HOGAR INFANTIL SANTO DOMINGO S</t>
  </si>
  <si>
    <t>800077427</t>
  </si>
  <si>
    <t>NT 800077427</t>
  </si>
  <si>
    <t>2001164</t>
  </si>
  <si>
    <t>kr 38d sur # 72q 56 kenedy</t>
  </si>
  <si>
    <t>Aportante nt 800077427 solicta dse informe o revise pago de ncapacidades pendientes a su favo. Anexa comunicado</t>
  </si>
  <si>
    <t>2531648</t>
  </si>
  <si>
    <t>COMERCIALIZADORA SICOMORO S A S</t>
  </si>
  <si>
    <t xml:space="preserve">  COMERCIALIZADORA SICOMORO SAS</t>
  </si>
  <si>
    <t>900361264</t>
  </si>
  <si>
    <t>NT 900361264</t>
  </si>
  <si>
    <t>7169190</t>
  </si>
  <si>
    <t>CALLE 93 12 14</t>
  </si>
  <si>
    <t xml:space="preserve"> Fecha del Inconveniente (Dia/Mes/Año) : 18/07/2023 Lugar del Inconveniente:  DISTRITO CAPITAL BOGOTA  Persona que lo atendio: SANDRA  Medio por el que quiere la respuesta:  email : sicomoroadmon@gmail.com ..............................................  Resumen de la Queja:  SE ESTA HACIENDO EL COBRO DE UNAS INCAPACIDADES PERO AL MOMENTO DE SUBIR LA CERTIFICACION BANCARIA SE CAYO LA PLATARFORMA.. SE VUELVE A INGRESAR Y SALE QUE NO SE TIENEN INCAPACIDADES PENDIENTE DE PAGO.. SOLICITO UN CORRO DONDE SUBIR LA INFORMACION PARA QUE PUEDAN REALIZAR EL PAGO </t>
  </si>
  <si>
    <t>2533034</t>
  </si>
  <si>
    <t>VALENZUELA LOPEZ EGIDIO ALBERTO</t>
  </si>
  <si>
    <t>09:05:30</t>
  </si>
  <si>
    <t>INDUSTRIAS GONE  INDUSTRIAS GONEY SAS</t>
  </si>
  <si>
    <t>901550492</t>
  </si>
  <si>
    <t>CC 98481058</t>
  </si>
  <si>
    <t>5116660</t>
  </si>
  <si>
    <t>INDUSTRIAS GONEY SAS</t>
  </si>
  <si>
    <t>MEDIA COMMERCE SAS</t>
  </si>
  <si>
    <t xml:space="preserve">  MEDIA COMMERCE SAS</t>
  </si>
  <si>
    <t>819006966</t>
  </si>
  <si>
    <t>NT 819006966</t>
  </si>
  <si>
    <t>3122200218</t>
  </si>
  <si>
    <t>A V E N I D A 3 0 D E A G O S T O N U M E R O</t>
  </si>
  <si>
    <t xml:space="preserve"> Fecha del Inconveniente (Dia/Mes/Año) : 19/07/2023 Lugar del Inconveniente:  NUEVA EPS Persona que lo atendio: NUEVA EPS Medio por el que quiere la respuesta:  email : lina.florez@mc.net.co ..............................................  Resumen de la Queja:  CLAUDIA PATRICIA JIMENEZ URIBE.. MAYOR DE EDAD IDENTIFICADA CON C.C. 42102540 EN CALIDAD DEREPRESENTANTE LEGAL DE LA EMPRESA MEDIA COMMERCE PARTNERS S.A.S. IDENTIFICADA CON NIT819006966-8.. POR MEDIO DEL PRESENTE DOCUMENTO ME PERMITO PRESENTAR DERECHO DE PETICIÓN EL CUALFUNDAMENTO EN LOS SIGUIENTES:HECHOS:PRIMERO: LA EMPRESA MEDIA COMMERCE HA VENIDO REPORTANDO A LA NUEVA EPS EN EL AÑO 2023 LASSIGUIENTES INCAPACIDADES PARA SU PAGO:IDENTIFICACION NOMBRE_COTIZANTE NUMERO_INCAPACIDADCC 78075220LUIS ENRIQUE CUADRADOPOSSO 9213154CC 1037948867 JOHN EDISON GUZMAN GARCIA 9335895CC 78075220LUIS ENRIQUE CUADRADOPOSSO 9303854CC 1093229999 ANGIE PAOLA VILLADA CASTRO 9211207CC 1049606822 MAURICIO ARCOS ROJAS 9243168SEGUNDO: A LA FECHA.. NINGUNA DE LAS ANTERIORES INCAPACIDADES HA SIDO CANCELADA POR LA NUEVAEPS. </t>
  </si>
  <si>
    <t>2534186</t>
  </si>
  <si>
    <t>GAVIRIA BALLEN JOSE MIGUEL</t>
  </si>
  <si>
    <t>16:21:53</t>
  </si>
  <si>
    <t>1121906730</t>
  </si>
  <si>
    <t>DROGAS EL ESTEREO</t>
  </si>
  <si>
    <t>CC 1121906730</t>
  </si>
  <si>
    <t>6606124</t>
  </si>
  <si>
    <t>3508961249</t>
  </si>
  <si>
    <t>KR 33 43 19</t>
  </si>
  <si>
    <t xml:space="preserve">buen dia.. adjunto carta solicitando pago de incapacidades a que cumplio 540 dias </t>
  </si>
  <si>
    <t>2534187</t>
  </si>
  <si>
    <t>BIZANTINO ARENAS SAS</t>
  </si>
  <si>
    <t>16:22:04</t>
  </si>
  <si>
    <t>1 1 BIZANTINO ARENAS SAS</t>
  </si>
  <si>
    <t xml:space="preserve"> 1</t>
  </si>
  <si>
    <t>NT 901567493</t>
  </si>
  <si>
    <t xml:space="preserve"> 8801414</t>
  </si>
  <si>
    <t xml:space="preserve">empleador solicita pago de incapacidades refieren que fue rechazado ya que no indicaron el numero del NIT al momento de la transaccion  relaciona los empleados  </t>
  </si>
  <si>
    <t>2534194</t>
  </si>
  <si>
    <t>LOPEZ SAMBONI HAROLD</t>
  </si>
  <si>
    <t>16:25:08</t>
  </si>
  <si>
    <t>1124851931</t>
  </si>
  <si>
    <t>CORPORACION UNIVERSITARIA MINU</t>
  </si>
  <si>
    <t>CC 1124851931</t>
  </si>
  <si>
    <t>2916520</t>
  </si>
  <si>
    <t>3118376096</t>
  </si>
  <si>
    <t>MOCOA</t>
  </si>
  <si>
    <t>2535126</t>
  </si>
  <si>
    <t>02/08/2023</t>
  </si>
  <si>
    <t>BAÑOL GONZALEZ INGRID JOHANA</t>
  </si>
  <si>
    <t>09:40:05</t>
  </si>
  <si>
    <t>BAÑOL  GONZALEZ   INGRID JOHANA</t>
  </si>
  <si>
    <t>1022364357</t>
  </si>
  <si>
    <t>CC 1022364357</t>
  </si>
  <si>
    <t xml:space="preserve"> 3214194107</t>
  </si>
  <si>
    <t xml:space="preserve"> cll 145 no 105 b  58</t>
  </si>
  <si>
    <t>Buen dia..Usuaria quien equiee pago de incapacidad.. realiza proceso por medio del portal y manifiesta que no le permite solicitar el pago.. informa que ha realizado dico proceso en mas de una portunidad y no a logrado el pago oportunoTEL 3214194107 franq.suba@gmail.com</t>
  </si>
  <si>
    <t>2535208</t>
  </si>
  <si>
    <t>HERNANDEZ DIAZ JOSE DE JESUS</t>
  </si>
  <si>
    <t>COMPAÑIA COLOMB  COMPAÑIA COLOMBIANA AGROINDUST</t>
  </si>
  <si>
    <t>800148312</t>
  </si>
  <si>
    <t>CONDOR SPECIALTY COFFEE S.A.S.</t>
  </si>
  <si>
    <t>CC 1100971074</t>
  </si>
  <si>
    <t xml:space="preserve"> 7428206</t>
  </si>
  <si>
    <t xml:space="preserve"> 3164240701</t>
  </si>
  <si>
    <t xml:space="preserve"> 3212011156</t>
  </si>
  <si>
    <t>EMPRESA PIDE solicitud de pago inicial de LICENCIA DE PATERNIDAD DE FUNCIONARIO  porq le han devuelto varias veces la incapacidad sin razon  anexa carta de solicitud explicando la situacion</t>
  </si>
  <si>
    <t>2535906</t>
  </si>
  <si>
    <t>GUERRERO NARVAEZ JHONN ALEXANDER</t>
  </si>
  <si>
    <t>12:34:28</t>
  </si>
  <si>
    <t>10304502</t>
  </si>
  <si>
    <t>CC 10304502</t>
  </si>
  <si>
    <t>31136895047</t>
  </si>
  <si>
    <t>CALLE 30 NORTE NO 6A 09 BARRIO CALICANTO</t>
  </si>
  <si>
    <t xml:space="preserve">NO ESTA EEN ACEURDO CON LA REPUETSA EMITIDA DE ANT RADICADO PIDE RECONOCIMIENTO DE LICENCIA DE PATERNIDAD ANEXA SOPORTES Y QUEJA A LA S UPER INTENDIA DE SALUD PIE DAR RESPUESTA CLARA SOBRE SOPORTS Y CASO  que anexa </t>
  </si>
  <si>
    <t>2535914</t>
  </si>
  <si>
    <t>LEDESMA TREJOS LAURA VICTORIA</t>
  </si>
  <si>
    <t>12:44:08</t>
  </si>
  <si>
    <t>MUJER  BANCO MUNDO MUJER</t>
  </si>
  <si>
    <t>900768933</t>
  </si>
  <si>
    <t>BANCO MUNDO MUJER</t>
  </si>
  <si>
    <t>CC 1054920307</t>
  </si>
  <si>
    <t>CR 11 NRO 5 56</t>
  </si>
  <si>
    <t>COMUNICACIÓN NUEVA EPS - CASO LAURA VICTORIA LEDESMA TREJOS C.C. 1054920307 Buenos días.. Desde el área de Relaciones Laborales del Banco Mundo Mujer S.A. me permito radicar comunicación pertinente para el caso de la trabajadora Laura Victoria Ledesma Trejos.. identificada con la cédula de ciudadanía No. 1.054.920.307.. para su respectiva gestión. Agradezco de antemano. Cordialmente..CRISTIAN CAMILO VILLAMIZAR FUENTESAbogado - Gerencia TH - Talento HumanoCarrera 11 No. 5 - 56 Barrio ValenciaPopayán - ColombiaTel. (57)602-8399900-8339494 Ext. 1399</t>
  </si>
  <si>
    <t>VO-GA-DGO-2528160-23</t>
  </si>
  <si>
    <t>VO-GA-DGO-2525672-23</t>
  </si>
  <si>
    <t>VO-GA-DGO-2525917-23</t>
  </si>
  <si>
    <t>VO-GA-DGO-2526528-23</t>
  </si>
  <si>
    <t>VO-GA-DGO-2526856-23</t>
  </si>
  <si>
    <t>VO-GA-DGO-2526934-23</t>
  </si>
  <si>
    <t>VO-GA-DGO-2526947-23</t>
  </si>
  <si>
    <t>VO-GA-DGO-2527426-23</t>
  </si>
  <si>
    <t>VO-GA-DGO-2527618-23</t>
  </si>
  <si>
    <t>VO-GA-DGO-2521711-23</t>
  </si>
  <si>
    <t>VO-GA-DGO-2522951-23</t>
  </si>
  <si>
    <t>VO-GA-DGO-2529166-23</t>
  </si>
  <si>
    <t>VO-GA-DGO-2525308-23</t>
  </si>
  <si>
    <t>VO-GA-DGO-2525587-23</t>
  </si>
  <si>
    <t>VO-GA-DGO-2525601-23</t>
  </si>
  <si>
    <t>VO-GA-DGO-2523551-23</t>
  </si>
  <si>
    <t>VO-GA-DGO-2523565-23</t>
  </si>
  <si>
    <t>VO-GA-DGO-2523594-23</t>
  </si>
  <si>
    <t>VO-GA-DGO-2523829-23</t>
  </si>
  <si>
    <t>VO-GA-DGO-2523930-23</t>
  </si>
  <si>
    <t>VO-GA-DGO-2523991-23</t>
  </si>
  <si>
    <t>VO-GA-DGO-2524033-23</t>
  </si>
  <si>
    <t>VO-GA-DGO-2524561-23</t>
  </si>
  <si>
    <t>VO-GA-DGO-2524671-23</t>
  </si>
  <si>
    <t>VO-GA-DGO-2524752-23</t>
  </si>
  <si>
    <t>VO-GA-DGO-2528467-23</t>
  </si>
  <si>
    <t>VO-GA-DGO-2529169-23</t>
  </si>
  <si>
    <t>VO-GA-DGO-2529209-23</t>
  </si>
  <si>
    <t>VO-GA-DGO-2529435-23</t>
  </si>
  <si>
    <t>VO-GA-DGO-2529547-23</t>
  </si>
  <si>
    <t>VO-GA-DGO-2529959-23</t>
  </si>
  <si>
    <t>2521942</t>
  </si>
  <si>
    <t>ENLACE EMPRESARIAL LTDA</t>
  </si>
  <si>
    <t>11:56:18</t>
  </si>
  <si>
    <t>enlace empresarial ENLACE EMPRESARIAL LTDA</t>
  </si>
  <si>
    <t>804009907</t>
  </si>
  <si>
    <t>NT 804009907</t>
  </si>
  <si>
    <t xml:space="preserve">6437277 </t>
  </si>
  <si>
    <t xml:space="preserve">3153944210 </t>
  </si>
  <si>
    <t xml:space="preserve">calle 58 # 30 31  </t>
  </si>
  <si>
    <t xml:space="preserve">empleador nit 804009907 enlace empresarial solicita el reconicimiento de incapacidades negadas por interrucion de prorrogas de os trabajadores cc 1062291205510993660201065900223110231323se adjuntan spportres de cada uno de las cc donde indica y explican cada solicitud </t>
  </si>
  <si>
    <t>2534241</t>
  </si>
  <si>
    <t>PANTOJA FIGUERA ANA OSKARINA</t>
  </si>
  <si>
    <t>16:55:11</t>
  </si>
  <si>
    <t>1489467</t>
  </si>
  <si>
    <t>MCUADRADO</t>
  </si>
  <si>
    <t>PT 1489467</t>
  </si>
  <si>
    <t>3144039918</t>
  </si>
  <si>
    <t>CARRERA 6 N 5 29</t>
  </si>
  <si>
    <t>DANDO RESPUESTA DEL DERECHO DE PETICION 2493617 CON FECHA DEL 22/08/2023 USTEDES ALEGAN EL NO PAGO DE LA INCAPACIDAD  POR MORA EN EL MES DE COTIZACION: MARZO 2023//  SE ADJUNTAN SOPORTES DEL PAGO DEL MES.. MANIIFIESTAN QUE HAY RETRAZO EN EL PAGO DE LA INCAPACIDAD MAS NO DICE QUE NO SE PAGA.. YA QUE ESTA AL DIA EN CUESTION DE APORTES</t>
  </si>
  <si>
    <t xml:space="preserve">  EL PAGO DE MI INCAPACIDAD ES UN DERECHO  YA EL APORTE DE MARZO ESTA AL DIA.AGRADEZCO PRONTA DILIGENCIA DEL PAGO DE ILA INCAPACIDAD YA QUE NO SE JUSTIFICA LA DEMORA DE LA MISMA. GRACIAS </t>
  </si>
  <si>
    <t>NAIZAQUE OSORIO HUMBERTO</t>
  </si>
  <si>
    <t>07:52:56</t>
  </si>
  <si>
    <t>17183221</t>
  </si>
  <si>
    <t>REDIMENSION SAS</t>
  </si>
  <si>
    <t>CC 17183221</t>
  </si>
  <si>
    <t>3124741</t>
  </si>
  <si>
    <t>7132120</t>
  </si>
  <si>
    <t>CALLE 57 B SUR NUMERO 65 10 BARRIO VILLA DE R</t>
  </si>
  <si>
    <t>Solicita que le sean pagadas las incapacidades pendientes.</t>
  </si>
  <si>
    <t>2536416</t>
  </si>
  <si>
    <t>GAITA YAGUE JORGE ENRIQUE</t>
  </si>
  <si>
    <t>16:53:15</t>
  </si>
  <si>
    <t>12120981</t>
  </si>
  <si>
    <t>JORGE ENRIQUE GAITA YAGUE</t>
  </si>
  <si>
    <t>CC 12120981</t>
  </si>
  <si>
    <t>3213546098</t>
  </si>
  <si>
    <t>KR 8 7 45 B CENTRO</t>
  </si>
  <si>
    <t>DECIMONOVENO Sean reconocidas y pagadas las incapacidadessolicitadas referenciadas con No. 8806819 y 8909303.</t>
  </si>
  <si>
    <t>2536458</t>
  </si>
  <si>
    <t>SANCHEZ GOMEZ OLGA LUCIA</t>
  </si>
  <si>
    <t>17:18:28</t>
  </si>
  <si>
    <t>s.a.s  ASESORIA Y SERVICIOS EMPRESARI</t>
  </si>
  <si>
    <t>901533348</t>
  </si>
  <si>
    <t>LREYESD</t>
  </si>
  <si>
    <t>CC 65632550</t>
  </si>
  <si>
    <t>3174415386</t>
  </si>
  <si>
    <t xml:space="preserve">cra 4b #31-68 bbr cadiz </t>
  </si>
  <si>
    <t>se recibe derecho de peticion de empresa ASESORIAS Y SERVICIOS EMPRESARIALES solicitando el pago licencia de maternidad</t>
  </si>
  <si>
    <t>2536491</t>
  </si>
  <si>
    <t>MURILLO QUINTANA ANDRES FELIPE</t>
  </si>
  <si>
    <t>17:51:07</t>
  </si>
  <si>
    <t>CONSTRUCCIONES  MEGA MONTAJES Y CONSTRUCCIONES</t>
  </si>
  <si>
    <t>901306552</t>
  </si>
  <si>
    <t>CC 1110551583</t>
  </si>
  <si>
    <t>DERECHO DE PETICIÓN - Pago Licencia De Paternidad Colaborador Ibagué.. 18 julio de 2023  Señores Nueva EPS S.A.S.  Asunto: DERECHO DE PETICIÓN – Pago Licencia De Paternidad Colaborador  Nosotros.. MEGA MONTAJES Y CONSTRUCCIONES A &amp; F S.A.S... NIT 901306552 – 7..empresa legalmente constituida y establecida en la ciudad de Ibagué – Tolima.. por medio del presente escrito e invocando el derecho de petición consagrado en el artículo 23 de la Constitución Política Colombiana.. solicitamos respetuosamente el reconocimiento económico de la licencia de paternidad 9115915 a nombre del afiliado ANDRES FELIPE MURILLO QUINTANA identificado con número de cedula 1110551583.. colaborador nuestro.. la cual viene siendo negada por ustedes sin ningún pretexto jurídico veraz.. los hechos que argumentan nuestra solicitud son los siguientes:  HECHOS:  Primero: Ustedes resaltan que al día 17 de abril de 2023.. fecha límite de plazo para hacer los aportes correspondientes en la planilla de seguridad social número 66989020.. nuestra compañía se encontraba en Mora con ustedes.. lo cual es completamente incorrecto.. ya que tenemos el comprobante de pago del día en mención y radicado del mismo como prueba fehaciente de nuestro cumplimiento oportuno en el pago de las obligaciones mencionadas (adjuntamos radicado y comprobante de pago).  Segundo: Ustedes como Entidad Prestadora de Salud jamás notificaron la posible Mora existente.. por lo cual.. si nos vamos a lo establecido por la ley y en un evento que existiera esta.. estaríamos frente a un caso de allanamiento de mora.. ya que recibieron el pago realizado por nuestra compañía sin ninguna objeción. Petición: solicitamos respetuosamente el reconocimiento económico de la licencia de paternidad 9115915 a nombre del afiliado ANDRES FELIPE MURILLO QUINTANA identificado con número de cedula 1110551583.. colaborador nuestro.. la cual viene siendo negada por ustedes sin ningún pretexto jurídico veraz.Fundamentos De DerechoCuando un trabajador independiente o un empleador paga extemporáneamente sus aportes y la EPS no efectúa alguna acción de cobro o recibió extemporáneamente dichos montos.. no puede negarse a reconocer el pago de las licencias o incapacidades a las que hubiere lugar. Lo anterior quiere decir que si una EPS no alega la mora en el pago de aportes por parte del empleador o el independiente.. no puede negar el servicio.. toda vez que aceptó dicha situación.Sobre lo anterior.. la Corte Constitucional en Sentencia T-963 del 15 de diciembre del 2007.. indicó:“Bajo esta línea argumentativa.. aun cuando el empleador o el trabajador independiente hayan cancelado de manera tardía o de manera incompleta las cotizaciones en salud.. pero la EPS no lo haya requerido para que lo hiciera.. ni hubiere rechazado el pago realizado.. se entenderá que la EPS se allanó en la mora por la mera aceptación del dinero.. y por tanto se encuentra obligada a pagar la incapacidad laboral del trabajador o cotizante independiente”.La Corte Constitucional también se pronunció al respecto en el 2015.. mediante Sentencia T-490.. en la cual señaló:“Posteriormente a este pronunciamiento.. diferentes Salas de Revisión han sostenido que las empresas prestadoras del servicio de salud.. no pueden.. su pretexto de la mora en el pago de los aportes a cargo del empleador o del cotizante independiente.. rehusarse a cancelar y reconocer una incapacidad laboral por enfermedad general.. si obraron de manera negligente para su efectivo pago.. o si incumplieron el deber de adelantar de manera oportuna las acciones legales de cobro.. incluso con la consecuente oposición al pago extemporáneo”.“las EPS se encuentran obligadas a efectuar acciones de cobro para conseguir el pago de los aportes</t>
  </si>
  <si>
    <t xml:space="preserve"> si estas no lo hacen.. no pueden posteriormente negar el reconocimiento de licencias o incapacidades”En el momento en que una EPS se niega a reconocer el pago de una incapac</t>
  </si>
  <si>
    <t>2536944</t>
  </si>
  <si>
    <t>MERCADO MENDOZA YARLEIDYS BEATRIZ</t>
  </si>
  <si>
    <t>22/07/2023</t>
  </si>
  <si>
    <t>07:49:29</t>
  </si>
  <si>
    <t>SINCELEJO  COSMETICOS JOHNVERY SAS</t>
  </si>
  <si>
    <t>900136121</t>
  </si>
  <si>
    <t>COSMETICOS JOHNVERY SA</t>
  </si>
  <si>
    <t>CC 1102817437</t>
  </si>
  <si>
    <t>2822286</t>
  </si>
  <si>
    <t>CR 25 # 22 48</t>
  </si>
  <si>
    <t>Empleador solicita pago de incapacidad de la usuaria Yarleidys Mercado Mendoza  cc 1102817437 #9002158</t>
  </si>
  <si>
    <t>2536993</t>
  </si>
  <si>
    <t>VALDERRAMA GALLEGO JHON JAIRO</t>
  </si>
  <si>
    <t>08:29:25</t>
  </si>
  <si>
    <t>NA  MUNICIPIO DE JERICO</t>
  </si>
  <si>
    <t>890981069</t>
  </si>
  <si>
    <t>CC 70002887</t>
  </si>
  <si>
    <t>8523414</t>
  </si>
  <si>
    <t>2537244</t>
  </si>
  <si>
    <t>11:47:16</t>
  </si>
  <si>
    <t>3134915211</t>
  </si>
  <si>
    <t>solicita le expidan el certificado de incapacidades como lo exige el fondo de pensiones colpensiones</t>
  </si>
  <si>
    <t>07:03:03</t>
  </si>
  <si>
    <t>-PETICIONESPRIMERA: Solicito se realice el pago respectivo de la licencia de maternidad a la suscrita por parte de la NUEVA EPS.. a la cual realice los aportes como independiente.. en la suma de CUATRO MILLONES DOSCIENTOS MIL PESOS M/CTE ($4.200.000).SEGUNDA: En caso de negativa a cualquiera de mis peticiones.. solicito se sirva indicar los fundamentos de hecho y de derecho que soportan esta postura.TERCERA: Solicito que se dé respuesta a la presente petición.. dentro de los términos establecidos por la ley para tal fin.</t>
  </si>
  <si>
    <t>2538048</t>
  </si>
  <si>
    <t>SANTANA MENDOZA JORDIAN RODOLFO</t>
  </si>
  <si>
    <t>09:25:30</t>
  </si>
  <si>
    <t>SECURITY   E SECURITY LTDA</t>
  </si>
  <si>
    <t>830081105</t>
  </si>
  <si>
    <t>E SECURITY LTDA</t>
  </si>
  <si>
    <t>CC 1093769406</t>
  </si>
  <si>
    <t>6215898</t>
  </si>
  <si>
    <t>AVENIDA 26 N 69 D 91 TORRE 1 DORADO OFICINA 3</t>
  </si>
  <si>
    <t>PRIMERO: Solicito de manera respetuosa.. el pago de la prestación económica deltrabajador JORDIAN RODOLFO SANTANA MENDOZA.. junto con los interesesmoratorios causados a partir de la generación del pago hasta la fecha.SEGUNDO: Solicito de manera respetuosa se remita el siguiente caso ante laSuperintendencia Nacional de Salud.</t>
  </si>
  <si>
    <t>2538064</t>
  </si>
  <si>
    <t>RONDON BERNAL YENY PAOLA</t>
  </si>
  <si>
    <t>09:36:05</t>
  </si>
  <si>
    <t>LTDA  E SECURITY LTDA</t>
  </si>
  <si>
    <t>CC 37618031</t>
  </si>
  <si>
    <t>PRIMERO: Solicito de manera respetuosa.. el pago de la prestación económica del trabajadorYENY PAOLA RONDON BERNAL.. junto con los intereses moratorios causados a partir de lageneración del pago hasta la fecha.SEGUNDO: Solicito de manera respetuosa se remita el siguiente caso ante la SuperintendenciaNacional de Salud.</t>
  </si>
  <si>
    <t>2538466</t>
  </si>
  <si>
    <t>MONTAÑA AVELLA ARMANDO</t>
  </si>
  <si>
    <t>10:05:14</t>
  </si>
  <si>
    <t>9533248</t>
  </si>
  <si>
    <t xml:space="preserve">CEMENTERIO CENTRAL Y JARDINES </t>
  </si>
  <si>
    <t>CC 9533248</t>
  </si>
  <si>
    <t>7031300</t>
  </si>
  <si>
    <t>3134552069</t>
  </si>
  <si>
    <t xml:space="preserve">EREDA LA CARRERA  ECTOR LA LAGUNA TIBASOSA  </t>
  </si>
  <si>
    <t>SOLICITA LE SEAN EXPEDIDAS LAS INCAPACIDADES CORRESPONDIENTES A LOS MESES DE DICIEMBRE Y ENERO DE ACUERDO AL ART Y DECRETO QUE EXIGE COLPENSIONES(VER OFICIO)</t>
  </si>
  <si>
    <t>2538638</t>
  </si>
  <si>
    <t>LOPEZ  LUZ AMPARO</t>
  </si>
  <si>
    <t>11:50:04</t>
  </si>
  <si>
    <t>39649497</t>
  </si>
  <si>
    <t>CIRCULO DE SUBOFICIALES DE LAS</t>
  </si>
  <si>
    <t>CC 39649497</t>
  </si>
  <si>
    <t>5939933</t>
  </si>
  <si>
    <t>5939921</t>
  </si>
  <si>
    <t>CARRERA 18 F NUMERO 82 C 17 SUR</t>
  </si>
  <si>
    <t xml:space="preserve">Buen dia solicito pago de incapacidades por valor de 3.547.030 </t>
  </si>
  <si>
    <t>2538944</t>
  </si>
  <si>
    <t>CACERES ROMERO CRISTIAN FERNANDO</t>
  </si>
  <si>
    <t>12:37:00</t>
  </si>
  <si>
    <t>1005331881</t>
  </si>
  <si>
    <t>SINERGIA INSTITUCIONAL SAS</t>
  </si>
  <si>
    <t>CC 1005331881</t>
  </si>
  <si>
    <t>4358032</t>
  </si>
  <si>
    <t>3123705875</t>
  </si>
  <si>
    <t>AV 52 NO 36 B 03 PRIMERO DE MAYO</t>
  </si>
  <si>
    <t xml:space="preserve">SOLICITUD DE PAGOI DE INCAPACIDADES CORRESPONDIENTES A SU SUMATORIA DE 120 DIAS </t>
  </si>
  <si>
    <t>2538973</t>
  </si>
  <si>
    <t>13:00:32</t>
  </si>
  <si>
    <t>NT 804009752</t>
  </si>
  <si>
    <t xml:space="preserve"> 6002000</t>
  </si>
  <si>
    <t xml:space="preserve">mprsa comultrasan solicita validar  incapacidades de los usuarios  MARTHA ADRIANA GARCIA RODRIGUEZ CC 66713526.. JOVITA BUEVAS CONTRERAS  CC 63456310  RAFAEL RICARDO ARZUAGA CAMPO CC 1065591531 MARUA YAMILE NIÑO PEREZ CC 60266522..  MARIA ALEJANDRA ORDOÑEZ CC 1098722668  MARTHA LUZ DARY MARTINEZ CC 63512753 MIGDONIA SUAREZ SANTIAGO CC 4244720 </t>
  </si>
  <si>
    <t>2539044</t>
  </si>
  <si>
    <t>13:50:02</t>
  </si>
  <si>
    <t xml:space="preserve">GENERALE  COMPAÑIA DE SERVICIOS </t>
  </si>
  <si>
    <t>814002905</t>
  </si>
  <si>
    <t>COSEG LTDA.</t>
  </si>
  <si>
    <t>7300497</t>
  </si>
  <si>
    <t>CRA 34 N 4D 80 OFIC 405 SAN FERNANDO</t>
  </si>
  <si>
    <t>Se solicita realizar una revisión detallada y exhaustiva del proceso en que seencuentra cada incapacidad• Enviar un reporte sobre el proceso en que se encuentra cada incapacidad.• Informar cuando se realiza el reconocimiento económico de cada incapacidad.• Revisar muy bien las incapacidades antes de emitir una respuesta.. para evitar estetipo de error: de cambiar el tipo de incapacidad.. en las incapacidades futuras.</t>
  </si>
  <si>
    <t>2539432</t>
  </si>
  <si>
    <t>15:50:30</t>
  </si>
  <si>
    <t>NA  PERSONERIA DE BOGOTA</t>
  </si>
  <si>
    <t>3820450</t>
  </si>
  <si>
    <t>Carrera 7 No. 21 - 24</t>
  </si>
  <si>
    <t xml:space="preserve">De manera atenta y ante la falta de competencia de la Entidad.. me permitotrasladar la petición del asunto de la referencia.. presentada por la señora LUZHELENA JIMENEZ LOPEZ. Se anexa petición.Este traslado se realiza en cumplimiento a lo señalado en el artículo 21 y 23 de laLey 1437 de 2011.. sustituido por el artículo 1 de la Ley 1755 de 2015.. y enobservancia de los artículos 12 y 13 del Acuerdo Distrital No. 755 de 2019 delConcejo de Bogotá. </t>
  </si>
  <si>
    <t>2539804</t>
  </si>
  <si>
    <t>ÑAÑEZ ESPITIA YESSIKA LORENA</t>
  </si>
  <si>
    <t>16:53:33</t>
  </si>
  <si>
    <t>LOGISTICA  LOGISTICA  LOGISTICA EXPRESS COL</t>
  </si>
  <si>
    <t>901119567</t>
  </si>
  <si>
    <t>CC 1023013247</t>
  </si>
  <si>
    <t>3204633</t>
  </si>
  <si>
    <t>KR 65B NRO 61 37 SUR</t>
  </si>
  <si>
    <t>2540103</t>
  </si>
  <si>
    <t>HERRAN OLAVE PLINIO HUMBERTO</t>
  </si>
  <si>
    <t>19:28:54</t>
  </si>
  <si>
    <t>sindicato  SINDICATO GREMIAL DEL PERSONAL</t>
  </si>
  <si>
    <t>900590808</t>
  </si>
  <si>
    <t>SINDICATO GREMIAL DEL PERSONAL</t>
  </si>
  <si>
    <t>CC 91228035</t>
  </si>
  <si>
    <t>3226086441</t>
  </si>
  <si>
    <t>CR 12 3 37</t>
  </si>
  <si>
    <t xml:space="preserve">solciita informacion incapacidad 0007937509 </t>
  </si>
  <si>
    <t>MONTILLA  CIRO</t>
  </si>
  <si>
    <t>15:16:52</t>
  </si>
  <si>
    <t>16449255</t>
  </si>
  <si>
    <t>NOJIMENEZ</t>
  </si>
  <si>
    <t>CC 16449255</t>
  </si>
  <si>
    <t>3165862527</t>
  </si>
  <si>
    <t>KR 1R 8 40</t>
  </si>
  <si>
    <t>Usuario solicita pago de incapacidades</t>
  </si>
  <si>
    <t>2540161</t>
  </si>
  <si>
    <t>07:01:14</t>
  </si>
  <si>
    <t>NA  MEDIA COMMERCE SAS</t>
  </si>
  <si>
    <t xml:space="preserve">3311125   </t>
  </si>
  <si>
    <t>CRA 13 N 87-795 BARRIO BELMONTE</t>
  </si>
  <si>
    <t xml:space="preserve">PETICIONES1. Que NUEVA EPS se sirva pagar las incapacidades relacionadas en el hecho PRIMERO de esta petición.. incluido el reconocimiento y pago de intereses moratorios de conformidad con el art. 4 del Decreto-Ley 1281 de 2002.. en el eventual caso en que la prestación económica no sea pagada dentro del término indicado en el numeral tercero del presente derecho de petición.2. En caso de que sea negado el pago.. se sirva exponer de manera clara y precisa las razones y las pruebas que justifiquen el no pago por parte de la EPS. </t>
  </si>
  <si>
    <t>2540171</t>
  </si>
  <si>
    <t>PEÑA DE LA HOZ JOSE GABRIEL</t>
  </si>
  <si>
    <t>07:20:16</t>
  </si>
  <si>
    <t>CC 8641608</t>
  </si>
  <si>
    <t xml:space="preserve">«… Requerir a la NUEVA EPS.. que dentro de las del término judicial de las ocho (8) días siguientes al recibo de la notificación de esta providencia.. aporte la relación de las incapacidades que ha expedido a favor del accionante JOSÉ GABRIEL PEÑA DE LA HOZ.. identificado con cédula de ciudadanía número 8.641.608.. y certifique si reconoció y pagó.. o no.. el subsidio por incapacidad temporal durante el interregno del 10 de julio de 2020 al 18 de junio de 2022». Atentamente.. </t>
  </si>
  <si>
    <t>2540565</t>
  </si>
  <si>
    <t>ARGUMEDO MESA JULIO CESAR</t>
  </si>
  <si>
    <t>09:30:03</t>
  </si>
  <si>
    <t>10996555</t>
  </si>
  <si>
    <t>G ALTAMIRA SAS</t>
  </si>
  <si>
    <t>CC 10996555</t>
  </si>
  <si>
    <t>2859378</t>
  </si>
  <si>
    <t>3175129219</t>
  </si>
  <si>
    <t>FINCA SAN LORENZO VIA LOS CORDOBA</t>
  </si>
  <si>
    <t xml:space="preserve">Solicito por favor  el pago de las incapacidades    del  colaborador   julio cesar  Argumedo mesa  ya   que  me  han  sido   rechazadas  solo se  han  hecho efectivas    el  pago de  dos   cuando le realizaron su  intervención    quirúrgica los  demás días  aun  no han  sido  pagados </t>
  </si>
  <si>
    <t>2535977</t>
  </si>
  <si>
    <t>MANZUR GRACIA FANNY</t>
  </si>
  <si>
    <t xml:space="preserve">  FANNY MANZUR GRACIA</t>
  </si>
  <si>
    <t>42655076</t>
  </si>
  <si>
    <t>CC 42655076</t>
  </si>
  <si>
    <t>3153398479</t>
  </si>
  <si>
    <t>CR 21 19 57</t>
  </si>
  <si>
    <t xml:space="preserve"> Fecha del Inconveniente (Dia/Mes/Año) : 14/07/2023 Lugar del Inconveniente:  NUEVA EPS NECOCLI Persona que lo atendio: ASESORA OFICINA NECOCLI Medio por el que quiere la respuesta:  email : famasocial@hotmail.com ..............................................  Resumen de la Queja:  DESEO SABER PORQUE SOLO ME CONSIGNARON EL VALOR DE $266.666 DE INCAPACIDAD QUE TUVE POR 30 DIAS.. SIENDO MI SALARIO $1.600.000.NECESITO UNA EXPLICACION CLARA.. PORQUE TENGO ENTENDIDO QUE EL PORCENTAJE ES DEL 66..66% DEL SALARIO DEVENGADO.</t>
  </si>
  <si>
    <t>2536192</t>
  </si>
  <si>
    <t>MERCHAN DIAZ ELIZABETH</t>
  </si>
  <si>
    <t xml:space="preserve">  ELIZABETH MERCHAN DIAZ</t>
  </si>
  <si>
    <t>1057608514</t>
  </si>
  <si>
    <t>CC 1057608514</t>
  </si>
  <si>
    <t>3152079093</t>
  </si>
  <si>
    <t>CRA 4 1C 34 SUR</t>
  </si>
  <si>
    <t xml:space="preserve"> Fecha del Inconveniente (Dia/Mes/Año) : 11/07/2023 Lugar del Inconveniente:  SOGAMOSO Persona que lo atendio: OFICINA ATENCION AL AFILIADO Medio por el que quiere la respuesta:  email : eliizamerchan@gmail.com ..............................................  Resumen de la Queja:  SE RADICA LA SIGUIENTE QUEJA ESPERANDO HAYA PRONTA Y EFICAZ RESPUESTA DE PARTE DE USTEDES.EL DIA 11 DE JULIO SE RADICARON EN LA OFICINA DE ATENCION AL AFILIADO DE SOGAMOSO .. DOS INCAPACIDADES.. UNA POR HOSPITALIZACION.. QUE EMPIEZA EL 30 DE JUNIO Y TERMINA EL 5 DE JULIO  Y OTRA POR LICENCIA DE MATERNIDAD CON FECHA DE INICIO DEL 5 DE JULIO Y FECHA FIN EL 7 DE NOVIEMBRE  ..ESE DIA SE ME INDICO QUE EL TIEMPO DE RESPUESTA A LA TRANSCRIPCION ERAN 3 DIAS HABILES MAXIMO 5 ..  Y ASI SE HA MANTENIDO EL CASO.. EN ESPERA ..EL DIA DE HOY 21 DE JULIO SE REVISA EN LA PAGINA DEL USUARIO Y  SE ENCUENTRA QUE SE GENERO..EL CERTIFICADO DE LA TRANSCRIPCION DE  LICENCIA DE MATERNIDAD CON LA INFORMACION DE UNA INCAPACIDAD QUE YA SE HABIA GENERADO ANTES CON FECHA DE 22 DE JUNIO..DE LA CUAL YA SE HABIA EXPEDIDO UN CERTIFICADO ..SOLICITO PRONTA RESPUESTA RESPECTO A ESTO Y NO UNA RESPUESTA DE SEGUIR ESPERANDO O ME VERE OBLIGADA A EXPONER EL CASO ANTE SUPERINTENDENCIA DE SALUD.GRACIAS POR LA ATENCION PRESTADA</t>
  </si>
  <si>
    <t>2536222</t>
  </si>
  <si>
    <t>HERNANDEZ BONILLA LISA DANIELA</t>
  </si>
  <si>
    <t xml:space="preserve">  HERNANDEZBONILLALISA DANIELA</t>
  </si>
  <si>
    <t>1093768869</t>
  </si>
  <si>
    <t>CC 1093768869</t>
  </si>
  <si>
    <t>3134530297</t>
  </si>
  <si>
    <t>CALLE 31 9 52 PATIO CENTRO</t>
  </si>
  <si>
    <t xml:space="preserve"> Fecha del Inconveniente (Dia/Mes/Año) : 05/07/2023 Lugar del Inconveniente:  ZONA TRANSACCIONAL Persona que lo atendio: DEPENDENCIA ECONÓMICA NUEVA EPS Medio por el que quiere la respuesta:  email : dralisadaniela@gmail.com ..............................................  Resumen de la Queja:  BUENA TARDE.. CORDIAL SALUDOEL ÚLTIMO MES SE ME REALIZÓ PAGO DE INCAPACIDADES ACUMULADAS DESDE EL AÑO PASADO E INICIO DEL PRESENTE AÑO.. SIN EMBARGO EL MONTO NO CORRESPONDE AL VALOR SOBRE EL QUE COTIZO MI PLANILLA MENSUAL.. RAZÓN PREOCUPANTE CONSIDERANDO LAS INCAPACIDADES YA TRANSCRITAS Y MI PRONTA LICENCIA DE MATERNIDAD.. YA QUE SE ESTÁ INFRAVALORANDO LO QUE DEVENGO MENSUALMENTE Y ME CORRESPONDE PAGAR DE SALUD CONFORME A ELLO. AGRADEZCO QUE EL CASO SEA REVISADO POR LA DEPENDENCIA DE LA NUEVA EPS QUE CORRESPONDA.. O EN SU DEFECTO SE ME INFORME POR ESTE MEDIO A QUÉ CORREO PUEDO REMITIR MI SOLICITUD.. YA QUE EN LA OFICINA DE ATENCIÓN AL USUARIO NO TIENEN CAPACIDAD RESOLUTIVA DEL MISMO. ADJUNTO PLANILLAS DE PAGO DE LOS ÚLTIMOS 4 MESES. GRACIAS POR LA ATENCIÓN PRESTADA Y ESPERO SU OPORTUNA ORIENTACIÓN AL RESPECTO.LISA DANIELA HERNÁNDEZ BONILLAC.C. 1093768869DRALISADANIELA@GMAIL.COM3134530297</t>
  </si>
  <si>
    <t>2537954</t>
  </si>
  <si>
    <t>03/08/2023</t>
  </si>
  <si>
    <t>PEÑA SALAZAR YIXON DANIEL</t>
  </si>
  <si>
    <t xml:space="preserve">  INVERSIONES ASL SAS</t>
  </si>
  <si>
    <t>901166031</t>
  </si>
  <si>
    <t>PT 6653956</t>
  </si>
  <si>
    <t>3004980016</t>
  </si>
  <si>
    <t>AV BOLIVAR CALLE 8 NORTE ESQUINA</t>
  </si>
  <si>
    <t xml:space="preserve"> Fecha del Inconveniente (Dia/Mes/Año) : 24/07/2023 Lugar del Inconveniente:  LICENCIA DE PATERNIDAD  Persona que lo atendio: MEDIANTE CORREO ELECTRONICO  Medio por el que quiere la respuesta:  correspondencia : AV BOLIVAR CALLE 8 NORTE ESQUINA ..............................................  Resumen de la Queja:  BUEN DIA.. QUISIERA SOLICITAR EXPLICACION SOBRE LA LICENCIA DE PATERNIDAD RADICADA PARA EL SEÑOR EN MENSION YA QUE EL VALOR A PAGAR NOS LLEGA POR 121.975 Y EL VALOR ES MUCHO MAYOR O QUEREMOS QUE NOS ACLAREN SI ES UNA EQUIVOCACION EN EL VALOR A PAGAR </t>
  </si>
  <si>
    <t>2538044</t>
  </si>
  <si>
    <t>CASSIANI RODRIGUEZ SONIA INES</t>
  </si>
  <si>
    <t xml:space="preserve">  SONIA INES CASSIANI RODRIGUEZ</t>
  </si>
  <si>
    <t>22539443</t>
  </si>
  <si>
    <t>CC 22539443</t>
  </si>
  <si>
    <t>3005934457</t>
  </si>
  <si>
    <t>CALLE 12A N 14 34</t>
  </si>
  <si>
    <t xml:space="preserve"> Fecha del Inconveniente (Dia/Mes/Año) : 23/03/2023 Lugar del Inconveniente:  OFICINA NUEVA EPS CODAZZI Persona que lo atendio: CLAUDIA MARTINEZ Medio por el que quiere la respuesta:  email : soniaicr1975@gmail.com ..............................................  Resumen de la Queja:  RADIQUE MI INCAPACIDAD DESDE EL MES DE MARZO. EN ESE MOMENTO COTIBA COMO INDEPENDIENTE Y HASTA LA FECHA NO ME HAN PAGADO MI INCAPACIDAD Q FUE RADICADA DESDE EL DIA 23 DE MARZO DE 2023 Y EN LA PLATAFORMA SOLO ME APARECE EL CERTIFICADO DE INCAPACIDAD PERO NO APARECE PARA PAGO.. YO ME RETIRE EL 31 DE MAYO COMO COTIZANTE.. PERO EN EL MOMENTO DE MI INCAPACIDAD ESTABA LABORANDO Y ESTABA COTIZANDO</t>
  </si>
  <si>
    <t>2538103</t>
  </si>
  <si>
    <t>AYALA CONTRERAS ANGELA PATRICIA</t>
  </si>
  <si>
    <t>09:54:36</t>
  </si>
  <si>
    <t>36677805</t>
  </si>
  <si>
    <t>ANGELA PATRICIA AYALA CONTRERA</t>
  </si>
  <si>
    <t>MLRESTREPO</t>
  </si>
  <si>
    <t>CC 36677805</t>
  </si>
  <si>
    <t xml:space="preserve"> 3046325691</t>
  </si>
  <si>
    <t>3114277646</t>
  </si>
  <si>
    <t>CALLE 1A N 2 53 BARRIO JERUSALEN</t>
  </si>
  <si>
    <t>Afiliada solicita pago de incapacidad NO: 9299784 correspondiente al periodo comprendido de 29/05/2023 a 27/06/2023.. la cual no se le había aprobado para pago  por la causal de mes causado.. la usuaria manifiesta que se encuentra al día con el respectivo pago de la seguridad social correspondiente al periodo de julio. En la carta remitida le manifestaron que el pago se retomaría una vez cancelado el respectivo periodo.. y a la fecha no lo han efectuado.Afiliada exige un pronta solución.</t>
  </si>
  <si>
    <t>2538104</t>
  </si>
  <si>
    <t>GONZALEZ RESTREPO MARTHA LUZ</t>
  </si>
  <si>
    <t xml:space="preserve">  INST UNIVERSITARIA VISIÓN DE L</t>
  </si>
  <si>
    <t>CC 43283656</t>
  </si>
  <si>
    <t>6044114848</t>
  </si>
  <si>
    <t>CIRCULAR 73 35 04</t>
  </si>
  <si>
    <t xml:space="preserve"> Fecha del Inconveniente (Dia/Mes/Año) : 14/06/2023 Lugar del Inconveniente:  NUEVA EPS NUEVA EPS EN LINEA Persona que lo atendio: NUEVA EPS Medio por el que quiere la respuesta:  email : seguridadsocialmedellin@uam.edu.co ..............................................  Resumen de la Queja:  CORDIAL SALUDO..AMABLEMENTE SOLICITO LA REVISIÓN DEL HISTORIAL DE INCAPACIDADES DE LA SEÑORA MARTHA LUZ GONZALEZ RESTREPO IDENTIFICADA CON CC 43283656.. TODA VEZ QUE SUS INCAPACIDADES PRESENTAN EL MISMO DIAGNÓSTICO Y ENTRE ELLAS NO EXISTE UN TIEMPO SUPERIOR A 30 DÍAS.. POR LO CUAL SE CONSTITUYEN EN PRORROGAS.. PERO AL VALIDAR LAS ÚLTIMAS DOS INCAPACIDADES EMITIDAS CON #9254065 CORRESPONDIENTE AL PERIODO DEL 14/06/2023 AL 13/07/2023 Y LA INCAPACIDAD #9374086 QUE COMPRENDE DEL 14/07/2023 AL  12/08/2023</t>
  </si>
  <si>
    <t xml:space="preserve"> FUERON EMITIDAS COMO NUEVAS.. LO QUE HACE QUE PIERDA SU HISTORIAL.. PRORROGA Y CONTINUIDAD DE DICHAS INCAPACIDADES.AGRADEZCO SU ATENCIÓN</t>
  </si>
  <si>
    <t>2538559</t>
  </si>
  <si>
    <t>CASTELLANOS VIASUS YORJI MARTIN</t>
  </si>
  <si>
    <t xml:space="preserve">  GARCIAROJASGUILLERMO ENRIQUE</t>
  </si>
  <si>
    <t>88267429</t>
  </si>
  <si>
    <t>CC 91507880</t>
  </si>
  <si>
    <t xml:space="preserve"> Fecha del Inconveniente (Dia/Mes/Año) : 02/01/2023 Lugar del Inconveniente:  NOSE Persona que lo atendio: NOSE Medio por el que quiere la respuesta:  email : incapacidadescoprofas@gmail.com ..............................................  Resumen de la Queja:  BUENOS DIAS.. REALIZO SOLICITUD ESTADO DE CUENTA DE LA SIGUIENTE  INCAPACIDAD:91507880YORYI CAMILO CASTELLANOS MARTINEZINCIO: 12/03/2023 FINAL: 10/04/2023</t>
  </si>
  <si>
    <t>2539021</t>
  </si>
  <si>
    <t>ACUÑA HINCAPIE JOSE LAURENCIO</t>
  </si>
  <si>
    <t>13:35:06</t>
  </si>
  <si>
    <t>96330952</t>
  </si>
  <si>
    <t>HMONTANA</t>
  </si>
  <si>
    <t xml:space="preserve">SERVICIOS MEDICOS FAMEDIC S.A.S. </t>
  </si>
  <si>
    <t>CC 96330952</t>
  </si>
  <si>
    <t>3213510673</t>
  </si>
  <si>
    <t>MZ 81 CS 38 LA BENDICION</t>
  </si>
  <si>
    <t xml:space="preserve">afiliado solicita el pago de las incapacidades radicados 9079397-9167333-9195661-9251707-9306273.. sean pagados directamente a el ya que el realizael pago por medio de una cooperativa y no esta realizando el proceso de cobro y requiere los pagos sean realizados directamente al usurio </t>
  </si>
  <si>
    <t>GIRALDO GOMEZ JESUS ALBERTO</t>
  </si>
  <si>
    <t xml:space="preserve">  CONAVET SAS</t>
  </si>
  <si>
    <t>900033360</t>
  </si>
  <si>
    <t>CC 4486026</t>
  </si>
  <si>
    <t>3167423779</t>
  </si>
  <si>
    <t>CL 24 D 40 28</t>
  </si>
  <si>
    <t xml:space="preserve"> Fecha del Inconveniente (Dia/Mes/Año) : 24/07/2023 Lugar del Inconveniente:  PAGINA WEB Persona que lo atendio: PAGINA WEB Medio por el que quiere la respuesta:  email : sgaitan@conavet.com.co ..............................................  Resumen de la Queja:  LA INCAPACIDAD COORESPONDIENTE A 13/09/2022 AL 12/10/2023 POR 30 DIAS NO HA SIDO PAGADA A PESAR DE QUE SE ENCUENTRA EN ESTADO AUTORIZADA.. EN VARIAS OPORTUNIDADES HE EMITIDO COMUNICADOS INFORMANDO QUE LA INCAPACIDAD EN MENCION NO ES PRORROGA DE OTRA INCAPACIDAD Y QUE DURANTE EL PERIODO DEL 06/04/2022 AL 12/09/2022 EL SEÑOR ALBERTO GIRTALDO CC. 4486026 LABORO CON NORMALIDAD.</t>
  </si>
  <si>
    <t>2539341</t>
  </si>
  <si>
    <t>PORTILLA LOPEZ SEGUNDA GRACIELA</t>
  </si>
  <si>
    <t>15:01:37</t>
  </si>
  <si>
    <t>36751145</t>
  </si>
  <si>
    <t>AGONZALEZMU</t>
  </si>
  <si>
    <t>CC 36751145</t>
  </si>
  <si>
    <t>3158820003</t>
  </si>
  <si>
    <t>CARRERA 7E NUMERO 18B 69 BARRIO SANTAFE</t>
  </si>
  <si>
    <t>por incpacidades segun el decreto 1427 de 2022</t>
  </si>
  <si>
    <t>2539391</t>
  </si>
  <si>
    <t>CONSTRUCCIONES Y PORON S.A.S</t>
  </si>
  <si>
    <t xml:space="preserve">  CRISTIAN FIGUEROA SOTO</t>
  </si>
  <si>
    <t>901092410</t>
  </si>
  <si>
    <t>NT 901092410</t>
  </si>
  <si>
    <t>3148216707</t>
  </si>
  <si>
    <t>MARIA AUXILIADORA SABANETA</t>
  </si>
  <si>
    <t xml:space="preserve"> Fecha del Inconveniente (Dia/Mes/Año) : 23/03/2023 Lugar del Inconveniente:  EPS Persona que lo atendio: LLAMADA TELEFONICA  Medio por el que quiere la respuesta:  correspondencia : MARIA AUXILIADORA SABANETA ..............................................  Resumen de la Queja:  SOLICITO MUY AMABLEMENTE EL PAGO DE LA INCAPACIDAD DE PATERNIDAD DEL SEÑOR DAIRO URZOLA 1066735239 DESDE MARZO FUE RADICADA </t>
  </si>
  <si>
    <t>2539441</t>
  </si>
  <si>
    <t xml:space="preserve"> Fecha del Inconveniente (Dia/Mes/Año) : 21/01/2021 Lugar del Inconveniente:  PRESTACIONES ECONÓMICAS Persona que lo atendio: PRESTACIONES ECONÓMICAS Medio por el que quiere la respuesta:  email : mbarrera@sevicol.com.co ..............................................  Resumen de la Queja:  SEÑORESNUEVA EPSCORDIAL SALUDO..SOLICITO EL PAGO INMEDIATO DE LA INCAPACIDAD DE CC 74859854 MONTAÑA MARIO DEL 14/12/2023 AL 25/12/2023 POR VALOR DE $ 317..470 CORRESPONDIENTE A LOS 10 DÍAS A CARGO DE NUEVA EPS. LA INCAPACIDAD NO. 0003025667 FUE RECHAZADA ADUCIENDO:  ¿ NO PRESENTA RELACIÓN LABORAL VIGENTE¿. SE SOLICITÓ LA REVALIDACIÓN PORQUE LA SALUD SE PAGO POR ADELANTADO.. Y EL SEÑOR MONTAÑA SE RETIRÓ EL 25/12/2020 POR LO CUAL SE PAGÓ APORTES EN SALUD HASTA 01/2021 EN SALUD</t>
  </si>
  <si>
    <t xml:space="preserve"> DICHA SOLICITUD SE RADICÓ BAJO EL NO. 3251828 EL 21/01/2021 SIN QUE TENGAMOS RESPUESTA POSITIVA NI PAGO.</t>
  </si>
  <si>
    <t>2539738</t>
  </si>
  <si>
    <t>PORRAS ROJAS CARLOS EDUARDO</t>
  </si>
  <si>
    <t>16:22:42</t>
  </si>
  <si>
    <t>QUINTERO  HERSILIA QUINTERO RINCON</t>
  </si>
  <si>
    <t>60335828</t>
  </si>
  <si>
    <t>HERSILIA QUINTERO RINCON</t>
  </si>
  <si>
    <t>CC 1093927075</t>
  </si>
  <si>
    <t>3188277761</t>
  </si>
  <si>
    <t>CALLE 6CN 2E 134 CEIBA II</t>
  </si>
  <si>
    <t>SOlcita el apgo de incapacidad 1885338</t>
  </si>
  <si>
    <t>2539816</t>
  </si>
  <si>
    <t>HERNANDEZ BAUTISTA VIRGINIA</t>
  </si>
  <si>
    <t>16:58:21</t>
  </si>
  <si>
    <t>37506859</t>
  </si>
  <si>
    <t>GENTE UTIL SA</t>
  </si>
  <si>
    <t>CC 37506859</t>
  </si>
  <si>
    <t>6573759</t>
  </si>
  <si>
    <t>3232498172</t>
  </si>
  <si>
    <t>CALLE 11 NUMERO 10 37 BARRIO  PARAMO</t>
  </si>
  <si>
    <t xml:space="preserve">Empresa DISTRIALGUSTO responde al comunicado VO-GA-DGO-2505218-22 </t>
  </si>
  <si>
    <t>2539853</t>
  </si>
  <si>
    <t>17:21:33</t>
  </si>
  <si>
    <t>1002604979</t>
  </si>
  <si>
    <t>3112809</t>
  </si>
  <si>
    <t>3107523388</t>
  </si>
  <si>
    <t>VDA FIRITA PE A ARRIBA RAQUIRA</t>
  </si>
  <si>
    <t>SOLICUTD PAGO DE INCAPACIDADES</t>
  </si>
  <si>
    <t>2540187</t>
  </si>
  <si>
    <t>04/08/2023</t>
  </si>
  <si>
    <t>07:46:56</t>
  </si>
  <si>
    <t>7221951</t>
  </si>
  <si>
    <t>MANZANA C CASA 15 A BARRIO ROSAL DE ORIENTE</t>
  </si>
  <si>
    <t xml:space="preserve">Buen dia.. usuaria solicita se le reconozca el pago de incapaicdades generadas por coomeva eps </t>
  </si>
  <si>
    <t>2540498</t>
  </si>
  <si>
    <t>PEREZ ARRIETA YONNY DE JESUS</t>
  </si>
  <si>
    <t>08:43:34</t>
  </si>
  <si>
    <t>1051675158</t>
  </si>
  <si>
    <t>INDUSTRIAS NISSI BIKE SAS</t>
  </si>
  <si>
    <t>CC 1051675158</t>
  </si>
  <si>
    <t>2499850</t>
  </si>
  <si>
    <t>3204666</t>
  </si>
  <si>
    <t>CL 138B153N48</t>
  </si>
  <si>
    <t xml:space="preserve">paciente solicita pago de incapacidades de las fechas 28/2/2023 - 30/3/2023 y 26/4/2023 el señor se encontraba trabajando como aprendiz del sena y la empresa no le paga las incapacidades y solicita el pago directo a su cuenta ya registrada y se encontraba como independiente y a dia con pagos </t>
  </si>
  <si>
    <t>2540539</t>
  </si>
  <si>
    <t>GIL DE JEREZ LIGIA</t>
  </si>
  <si>
    <t>09:12:13</t>
  </si>
  <si>
    <t>SAS  CONSTRUEMP</t>
  </si>
  <si>
    <t>901292229</t>
  </si>
  <si>
    <t>CONSTRUEMP SAS</t>
  </si>
  <si>
    <t>CC 28038234</t>
  </si>
  <si>
    <t xml:space="preserve"> 6809151</t>
  </si>
  <si>
    <t>CL 32  NRO 33A 105 BR ALVAREZ</t>
  </si>
  <si>
    <t>Buen día.. empresa aclara solicitud para pago de incapacidad en estado devuelta para su trabajadora LIGIA GIL.. indica.. los pagos de los periodos en salud correspondientes si fueron realizados.. anexan copia de la planilla paga para validacion.</t>
  </si>
  <si>
    <t>2540880</t>
  </si>
  <si>
    <t>MARIN SUESCUN IVAN RENE</t>
  </si>
  <si>
    <t>10:51:41</t>
  </si>
  <si>
    <t>CC 1093759055</t>
  </si>
  <si>
    <t xml:space="preserve">EMPRESA SOLICITA EL PAGO DE LA INCAPACIDAD PENDIENTE DE 30 DIAS DEL COLABPORADOR IVAN RENE MARIN SUESCUN </t>
  </si>
  <si>
    <t>2540891</t>
  </si>
  <si>
    <t>ROJAS MOLINA JEIMAN JACOB</t>
  </si>
  <si>
    <t>10:56:26</t>
  </si>
  <si>
    <t>94304640</t>
  </si>
  <si>
    <t>SERVIGRAL PRADERAS S.A.S</t>
  </si>
  <si>
    <t>CC 94304640</t>
  </si>
  <si>
    <t>6664837</t>
  </si>
  <si>
    <t>3135170212</t>
  </si>
  <si>
    <t>CALLE 68 NUMERO 9 A 51 BARRIO PUERTO MANDARIN</t>
  </si>
  <si>
    <t>solicitud de pago de incpacidades   80 dias</t>
  </si>
  <si>
    <t>2540931</t>
  </si>
  <si>
    <t>INVESTOWN 2037 SAS</t>
  </si>
  <si>
    <t>11:30:32</t>
  </si>
  <si>
    <t>sas  INVESTOWN 2037 SAS</t>
  </si>
  <si>
    <t>901054936</t>
  </si>
  <si>
    <t>NT 901054936</t>
  </si>
  <si>
    <t xml:space="preserve"> 6115500</t>
  </si>
  <si>
    <t xml:space="preserve"> cr 11 A #94 a 22 of 302</t>
  </si>
  <si>
    <t>empresa solicita el pago de las incapacidades del paciente ingrid lizeth vasquez lopez cc 1003652837 con rad 8512934-8512936-8616810-8897455 las culaes no han sido cobrados por el prestador y le han devuelto se adjuntan soportes y carta para dicho pago</t>
  </si>
  <si>
    <t>2540973</t>
  </si>
  <si>
    <t>SUPELANO MARTINEZ NESTOR DANILO</t>
  </si>
  <si>
    <t>91344082</t>
  </si>
  <si>
    <t>COOMERCIALIZADORA INDUSTRIAL D</t>
  </si>
  <si>
    <t>CC 91344082</t>
  </si>
  <si>
    <t>6356234</t>
  </si>
  <si>
    <t>6325940</t>
  </si>
  <si>
    <t>CALLE 1D NO 48 29 CAMPO VERDE</t>
  </si>
  <si>
    <t>PETICIÓNSolicito se me informen las razones por la que no se pagaron las incapacidades otorgadas desde el 22 abril 2021 hasta fecha como consta en el documento anexo</t>
  </si>
  <si>
    <t>2541198</t>
  </si>
  <si>
    <t>MORGAN GUERRA ROGER ARTURO</t>
  </si>
  <si>
    <t>12:18:55</t>
  </si>
  <si>
    <t>ALCALDIA  ALCALDIA  ALCALDIA DISTRITAL DE SANTA MA</t>
  </si>
  <si>
    <t>891780009</t>
  </si>
  <si>
    <t>CC 19614062</t>
  </si>
  <si>
    <t>4209600</t>
  </si>
  <si>
    <t>SANTA MARTA</t>
  </si>
  <si>
    <t>“Desde el 2019 me tienen pendiente por pagar unas incapacidades las cuales no me la hancancelado.. ya que la nueva eps me informan que es la emprensa es la que me tiene quecancelar y la empresa redamar me dice que es la eps es la que me tiene que pagar laincapacidad.. necesito claridad quien es la que me tiene que pagar.. ya que son 7incapacidades que tengo pendiente”.</t>
  </si>
  <si>
    <t>2541408</t>
  </si>
  <si>
    <t>CAMARA DE COMERCIO DE CUCUTA</t>
  </si>
  <si>
    <t>14:50:51</t>
  </si>
  <si>
    <t>COMERCIO  CAMARA DE COMERCIO DE CUCUTA</t>
  </si>
  <si>
    <t>890500513</t>
  </si>
  <si>
    <t>NT 890500513</t>
  </si>
  <si>
    <t>6075880110</t>
  </si>
  <si>
    <t xml:space="preserve">CALLE 10 # 4-38 PRIMER PISO TORRE B </t>
  </si>
  <si>
    <t>Solicita reliquidacion y pago deincapcidad</t>
  </si>
  <si>
    <t>2541448</t>
  </si>
  <si>
    <t>ALCALDIA MUNICIPAL DE BUCARAMANGA</t>
  </si>
  <si>
    <t>15:15:23</t>
  </si>
  <si>
    <t>LCALDIA MUNICIP  ALCALDIA MUNICIPAL DE BUCARAMA</t>
  </si>
  <si>
    <t>890201222</t>
  </si>
  <si>
    <t>NT 890201222</t>
  </si>
  <si>
    <t>6337000</t>
  </si>
  <si>
    <t>CALLE 35 N 10 43</t>
  </si>
  <si>
    <t>se adjunta soportes con solicitud</t>
  </si>
  <si>
    <t>2542035</t>
  </si>
  <si>
    <t>GARCES TORRES HERVIN YESID</t>
  </si>
  <si>
    <t>16:44:30</t>
  </si>
  <si>
    <t>13538605</t>
  </si>
  <si>
    <t>CC 13538605</t>
  </si>
  <si>
    <t>6566962</t>
  </si>
  <si>
    <t>3162441848</t>
  </si>
  <si>
    <t>CARRERA 9A NO 14 25 BARRIO VILLA CLAUDIA</t>
  </si>
  <si>
    <t>USUARIO SOLICITA PAGO D EINCAPACIDAD YA QUE NO LE A SIDO POSIBLE GENERAR EL COBRO MEDIANTE EL PÓRTAL TRANSACCIONAL</t>
  </si>
  <si>
    <t>2542364</t>
  </si>
  <si>
    <t>RIVERA BALLESTEROS AMPARO</t>
  </si>
  <si>
    <t>18:42:08</t>
  </si>
  <si>
    <t>CC 24955463</t>
  </si>
  <si>
    <t>RELACION de incapacidades de la demandante AMPARO RIVERA BALLESTEROS titularde la cédula de ciudadanía Nro. 24.955.463.</t>
  </si>
  <si>
    <t>2535992</t>
  </si>
  <si>
    <t>LEGUIZAMO MENDOZA WILSON ALEXANDER</t>
  </si>
  <si>
    <t>13:47:41</t>
  </si>
  <si>
    <t>INGENIERIA ELEC ELECTROMECNICA MOTORMAQ LIMITADA</t>
  </si>
  <si>
    <t>CC 1053724606</t>
  </si>
  <si>
    <t>6736310</t>
  </si>
  <si>
    <t>EMPLEADOR SOLICITA PGO DE INCAPACIDADES DEL AFILIADO SE ADJUNTA CARTA</t>
  </si>
  <si>
    <t>VPOSSO</t>
  </si>
  <si>
    <t>2540900</t>
  </si>
  <si>
    <t>ASPRILLA BECERRA ELY JOANA</t>
  </si>
  <si>
    <t>11:01:01</t>
  </si>
  <si>
    <t>NA  CENTRO TERAPEUTICO RECUPERARTE</t>
  </si>
  <si>
    <t>900926275</t>
  </si>
  <si>
    <t>CC 1035426065</t>
  </si>
  <si>
    <t>3168419341</t>
  </si>
  <si>
    <t>CARRERA 5 32 55</t>
  </si>
  <si>
    <t>Asunto: SOLICITUD DE RECONOCIMIENTO Y PAGO DE LICENCIA DE MATERNIDAD SeñoresNueva EPS Asunto Solicitud de reconocimiento de Reconocimiento de Licencia de MaternidadPor la anterior respuesta a la solicitud del no reconocimiento de la licencia de maternidad la empresa envía los soportes de pagos y licencia del trabajador para ello adjunto documento.</t>
  </si>
  <si>
    <t>2541191</t>
  </si>
  <si>
    <t xml:space="preserve">  MICHELL TALIN SALAS SANCHEZ</t>
  </si>
  <si>
    <t>1004997086</t>
  </si>
  <si>
    <t xml:space="preserve"> Fecha del Inconveniente (Dia/Mes/Año) : 01/07/2023 Lugar del Inconveniente:  ADMINISTRATIVO Persona que lo atendio: ADMINISTATIVO Medio por el que quiere la respuesta:  email : cartera_actisas@actisas.co ..............................................  Resumen de la Queja:  BUEN DIA RADICAMOS UNA INCAPACIDAD NO HAN REALIZADO EL PAGO CC 1004997086 MICHELL TALIN SALAS SANCHEZ FECHA INICIO 18/07/202320/07/2023 NO HAN REALIZADO EL PAGO</t>
  </si>
  <si>
    <t>2541194</t>
  </si>
  <si>
    <t>C &amp; M CONSULTORES S.A</t>
  </si>
  <si>
    <t xml:space="preserve">  CYM CONSULTORES SAS</t>
  </si>
  <si>
    <t>830061474</t>
  </si>
  <si>
    <t>NT 830061474</t>
  </si>
  <si>
    <t>7434850</t>
  </si>
  <si>
    <t>CARRERA 13 96 67</t>
  </si>
  <si>
    <t xml:space="preserve"> Fecha del Inconveniente (Dia/Mes/Año) : 25/07/2023 Lugar del Inconveniente:  NUEVA EPS Persona que lo atendio: TESORERIA Medio por el que quiere la respuesta:  correspondencia : CARRERA 13 96 67 ..............................................  Resumen de la Queja:  BUENOS DÍAS SEÑORES NUEVA EPS.. SOLICITAMOS POR FAVOR EL PAGO DE LA INCAPACIDAD A NOMBRE DE LA SEÑORA CLARA NIMIA CON CC65787391 YA QUE POR ABSORCIÓN LOS PAGOS SE DEBEN REALIZAR A LA EMPRESA C&amp;M CONSULTORES NIT 830061474-1 EN LA CUENTA DE AHORROS BANCOLOMBIA 20126613131 Y QUE SE ENCUENTRA REGISTRADA EN SU SISTEMA. GRACIAS</t>
  </si>
  <si>
    <t>2541317</t>
  </si>
  <si>
    <t>YARA DIAZ JOHN MARLON</t>
  </si>
  <si>
    <t>13:56:56</t>
  </si>
  <si>
    <t>FUNDICIONES UIN  FUNDICIONES UNIVERSO S.A.S</t>
  </si>
  <si>
    <t>890308195</t>
  </si>
  <si>
    <t>CC 1115194446</t>
  </si>
  <si>
    <t>3981010</t>
  </si>
  <si>
    <t>6023981010</t>
  </si>
  <si>
    <t>CALLE 11 A 32 85</t>
  </si>
  <si>
    <t>Se solicita pago de incapacidades</t>
  </si>
  <si>
    <t>2541369</t>
  </si>
  <si>
    <t>CONCENTRIX CVG CUSTOMER MANAGEMENT COLOMBIA S</t>
  </si>
  <si>
    <t xml:space="preserve">  CONCENTRIX CVG CUSTOMER MANAGE</t>
  </si>
  <si>
    <t>900319696</t>
  </si>
  <si>
    <t>NT 900319696</t>
  </si>
  <si>
    <t>3128695774</t>
  </si>
  <si>
    <t>CARRERA 48 18A 14</t>
  </si>
  <si>
    <t xml:space="preserve"> Fecha del Inconveniente (Dia/Mes/Año) : 25/07/2023 Lugar del Inconveniente:  RESPUESTA DE INCAPACIDADES Persona que lo atendio: SUCURSAL VIRTUAL Medio por el que quiere la respuesta:  correspondencia : CARRERA 48 18A 14 ..............................................  Resumen de la Queja:  CORDIAL SALUDO.. POR MEDIO DE L PRESENTE SOLICITO DE SU COLABORACIÓN CON LA RESPUESTA DE LAS INCAPACIDADES VALIDADAS BAJO LOS RADICADOS 557615 Y 572797.. HAN TRANSCURRIDO MÁS DÍAS DE LOS DE LA PROMESA DE RESPUESTA Y NO HEMOS TENIDO RESPUESTA.. CON ESTAS DOS INCAPACIDADES TENEMOS SOSPECHA DE ABUSO DEL DERECHO Y REQUERIMOS CONOCER LA VERACIDAD DE LAS INCAPACIDADES PRESENTADAS POR LOS COLABORADORES. QUEDO ATENTA. MUCHAS GRACIAS</t>
  </si>
  <si>
    <t>2541951</t>
  </si>
  <si>
    <t>CARDOSO ACEVEDO DIANA MARCELA</t>
  </si>
  <si>
    <t>16:05:16</t>
  </si>
  <si>
    <t>1121877258</t>
  </si>
  <si>
    <t>CARDOSO ACEVEDO  DIANA MARCELA</t>
  </si>
  <si>
    <t>CC 1121877258</t>
  </si>
  <si>
    <t>6614300</t>
  </si>
  <si>
    <t>KR 13 C 31 13 LOS ROSALES</t>
  </si>
  <si>
    <t>buenas tardes.. usuaria solicita que dejen activa solo la cuenta bancolombia ahorros 05786519812 ya  que llamo a cartera y le indican que tiene 2 cuentas y por esta razon no le han pagado su licencia de maternidad</t>
  </si>
  <si>
    <t>2542005</t>
  </si>
  <si>
    <t>16:28:03</t>
  </si>
  <si>
    <t>3279797</t>
  </si>
  <si>
    <t>2542030</t>
  </si>
  <si>
    <t>16:43:24</t>
  </si>
  <si>
    <t>2542032</t>
  </si>
  <si>
    <t>16:43:32</t>
  </si>
  <si>
    <t xml:space="preserve">INCAPACIDAD NUMERO 008911596 NO APARECE EN PORTAL PARA COBRO URGENTE POR FAVOR </t>
  </si>
  <si>
    <t>2542050</t>
  </si>
  <si>
    <t>TOCA CHAPARRO CHRISTIAN FERNEY</t>
  </si>
  <si>
    <t>16:54:08</t>
  </si>
  <si>
    <t>ALPHA SEGURIDAD  ALPHA SEGURIDAD PRIVADA LTDA</t>
  </si>
  <si>
    <t>860051945</t>
  </si>
  <si>
    <t>CC 1116868150</t>
  </si>
  <si>
    <t>3419098</t>
  </si>
  <si>
    <t>CALLE 33 16 37</t>
  </si>
  <si>
    <t xml:space="preserve">empresa que solicita el pago de incapacidad del usuario indicando que aun laboraba con ellos </t>
  </si>
  <si>
    <t>08/08/2023</t>
  </si>
  <si>
    <t>2543016</t>
  </si>
  <si>
    <t>10:05:43</t>
  </si>
  <si>
    <t>empresa empresa SOCIEDAD CONSTRUCTORA ALTAMIRA</t>
  </si>
  <si>
    <t>Buenas tardes.. se adjunta oficio de la empresa SOCIEDAD CONSTRUCTORA ALTAMIRA en respuesta a comunicado VO-GA-DGO-2508796-23 enviado por prestaciones economicas para correccion de liquidacion de licencia maternidad</t>
  </si>
  <si>
    <t>2543098</t>
  </si>
  <si>
    <t>SANCHEZ RAMIREZ MARIA FERNANDA</t>
  </si>
  <si>
    <t>10:59:56</t>
  </si>
  <si>
    <t>1110515148</t>
  </si>
  <si>
    <t>SERVITODO IBAGUE SAS</t>
  </si>
  <si>
    <t>CC 1110515148</t>
  </si>
  <si>
    <t>2692624</t>
  </si>
  <si>
    <t>3166852488</t>
  </si>
  <si>
    <t>SPMZ 5 MZ 2 CS 12 BARRIO LAS AMERICAS</t>
  </si>
  <si>
    <t>Asunto: NUEVAMENTE RADICADO INCAPACIDADES NUEVA EPS- PORVENIR PARA EL RECONOCIMIENTO Y PAGO RAD. 2023-00059-01 MARIA FERNANDA SANCHEZ CC 1.110.515.148</t>
  </si>
  <si>
    <t>2543148</t>
  </si>
  <si>
    <t>GUTIERREZ ARRUBLA CARLOS MARIO</t>
  </si>
  <si>
    <t>11:24:50</t>
  </si>
  <si>
    <t>COLORADO MEJIA MONICA MARIA MUNICIPIO DE LA ESTRELLA</t>
  </si>
  <si>
    <t>CC 70878966</t>
  </si>
  <si>
    <t>3234658475</t>
  </si>
  <si>
    <t xml:space="preserve">CALLE 80 SUR # 58 78 </t>
  </si>
  <si>
    <t>SOLICITAN PAGO DE INCAPACIDAD # 8046713</t>
  </si>
  <si>
    <t>Total</t>
  </si>
  <si>
    <t>2537942</t>
  </si>
  <si>
    <t>2540521</t>
  </si>
  <si>
    <t>OLARTE ARDILA JOSE CRISTOBAL</t>
  </si>
  <si>
    <t>91013065</t>
  </si>
  <si>
    <t>ELABORAMOS ACAR SAS</t>
  </si>
  <si>
    <t>CC 91013065</t>
  </si>
  <si>
    <t>3962267</t>
  </si>
  <si>
    <t>3174275749</t>
  </si>
  <si>
    <t>CL 9A 5 45</t>
  </si>
  <si>
    <t xml:space="preserve">91013065SOLICITUD VERACIDAD DE INCAPACIDADES Les envio contestaciòn a la queja radicada ante ustedes yCOLFONDOS por parte de mi empleador radicada el 15 de mayo del 2023.. adjunto contestaciòn y pruebas ( Historia clinica.. reomendaciones  y carta donde le solicite a mi empleadora ayuda para agilizar miproceso de salud en aras a no entorpecer mi trabajo entre otros) </t>
  </si>
  <si>
    <t>2541415</t>
  </si>
  <si>
    <t>14:54:18</t>
  </si>
  <si>
    <t>2538544</t>
  </si>
  <si>
    <t>MANOS Y APOYOS SAS</t>
  </si>
  <si>
    <t xml:space="preserve">  MANOS Y APOYOS SAS</t>
  </si>
  <si>
    <t>811036642</t>
  </si>
  <si>
    <t>NT 811036642</t>
  </si>
  <si>
    <t>CR 72A 32A 23 BELEN</t>
  </si>
  <si>
    <t xml:space="preserve"> Fecha del Inconveniente (Dia/Mes/Año) : 24/07/2023 Lugar del Inconveniente:  NO RECONOCIMIENTO INCAPACIDAD Persona que lo atendio: PORTAL EMPLEADOR Medio por el que quiere la respuesta:  correspondencia : CR 72A 32A 23 BELEN ..............................................  Resumen de la Queja:  BUENOS DIAS CORDIAL SALUDOPOR FAVOR REVISAR LA INCAPACIDAD DE LA EMPLEADA NERYZ JULIANA ARRIETA VIDES CC 1007773722 QUE NOSOTROS TENEMOS LA INCAPACIDAD DESDE 09/02/2023 HASTA 14/02/2023 Y EN EL SISTEMA DE USTEDES VA DESDE 09/02/2023 HASTA EL 10/02/2023 NOSOTROS PAGAMOS 6 DIAS Y USTEDES LA TIENEN POR 2 DIAS NADA MAS QUEDAMOS ATENTO A SUS RESPUESTAS</t>
  </si>
  <si>
    <t>2545372</t>
  </si>
  <si>
    <t>DIAZ ANGULO DARLIN PAMELA</t>
  </si>
  <si>
    <t>1111806729</t>
  </si>
  <si>
    <t>DIAZANGULODARLIN PAMELA</t>
  </si>
  <si>
    <t>CC 1111806729</t>
  </si>
  <si>
    <t>2430384</t>
  </si>
  <si>
    <t>CIUDELA CONFAMAR MZ 10 CS 12</t>
  </si>
  <si>
    <t>Usuaria Manifiesta Insatisfaccion con la liquidacion de la licencia de maternida.. la cual finaliza el 26-08-2023. siendo Una trabajadora independiente que ha cotizado diligentemen a la Nueva eps durante mas de dos años.. considera que el monto total recibido es considerablemente infeior a loq que deberia corresponderle por ley. a continuacion.. Detallo los aspectos de la liquidacion de la licencia de maternidad que le generan preocupacion y descontento:1. duracion de la licencia: Aunque su derecho legal a disfrutal de una licencia de de maternidad es de 126 dias.. solo se ha reconocido un periodo infeoror de acuerdo a la ley y su historial de cotizacion.. deberia haber recibido el total  de dias correspondentes.2. MOnto de la liencia: Tras revisar los calculos efectuados por la Nueva eps.. ha notado que el monto total de la licencia de maternidad  recibido es de 5.468.400 esta cifra es sinigficativamente menor a lo esperado y no regelaja de acuadamente los ingresos que he percibido como trabajadora independiente cotizante.. que ascienden a 3.000.000 mensuales.3. Ausencia de justificaion: la liquidacion prorpocionada por la neuva eps no incluye una explicacion detallada de los acalculos efectuados. Requiere informacion Calra y transparente sobre la forma en que se determino el monto final de la liccencia de maternidad.Dado la liciencia de maternida es un derecho consabrado por la ley y contribuey regularmentee a la seguridad social.. considera que fundamental recibir una respuesta satisfacotria por parte d e la neuva eps y una revision exhaustiva de su caso. Solicita que se le realice los ajustes perinentes y se le abone a al suma corespondiente a la diferencia que se ha omitido en su liquidadcion.Por lo anterior.. les insiste que la  mayor  brevedad posible.. se lleve a cabo una revision minuciosa de su caso y se le informe a las acciones tomadas pra resolver esta situacion. darlinpameladiaz@gmail.com</t>
  </si>
  <si>
    <t>2542725</t>
  </si>
  <si>
    <t xml:space="preserve"> Fecha del Inconveniente (Dia/Mes/Año) : 11/12/2022 Lugar del Inconveniente:  TULUA  Persona que lo atendio: QUEJAS Y RECLAMOS Medio por el que quiere la respuesta:  email : tecni_recursoshumanos@hotmail.com ..............................................  Resumen de la Queja:  EL DIA 25 DE JULIO SE RECIBIO RESPUESTA DEL RECLAMO NO. 2524033 SOBRE  INCAPACIDADES DEL SEÑOR  JUAN CARLOS RODRIGUEZ CON CC NO.1112303076</t>
  </si>
  <si>
    <t>PERO ESTA NO DIO SOLUCION AL INCONVENIENTE YA QUE LAS SOLICITUDES DE PAGO DE LAS INCAPACIDADES NO HA SIDO POSIBLE REALIZARLAS.. DEBIDO A QUE NO APARECEN EN EL PORTAL PARA REALIZAR LA SOLICITUD.. POR VIA TELEFONICA NOS INFORMARON QUE PODIAMOS ENVIAR LA SOLICITUD POR ESCRITO A LA OFICINA DE LA CIUDAD DE TULUA.. AL REALIZAR ESTE PROCESO NO NOS RECIBIERON LA SOLCIITUD EN LA OFICINA INDICANDO QUE SE DEBIA RADICAR EN LA OFICINA DE RIOFRIO CIUDAD DONDE RECIDE EL SEÑOR JUAN CARLOS.. ALLI TAMPOCO NOS RECIBIERON LA CARTA.. HASTA EL MOMENTO NOS HA SIDO IMPOSIBLE REALIZAR ESTE PROCEDIMIENTO Y NUEVA EPS POR NINGUNO DE SUS CANALES NOS DA UNA SOLUCION VALIDA PARA LA SOLICITUD DE PAGO DE DICHAS INCAPACIDADES.. QUE PRESENTAN FECHAS DE HACE VARIOS MESES.LAS FECHAS DE LAS INCAPACIDADES SON LAS SIGUIENTES:* 11 AL 14 DIC 2022- 16 AL 19 DIC 2022-25 ENEAL 03 DE FEB 2023</t>
  </si>
  <si>
    <t>2542824</t>
  </si>
  <si>
    <t>CHICAIZA MURIEL DANIEL ALEJANDRO</t>
  </si>
  <si>
    <t xml:space="preserve">  DANIEL ALEJANDRO CHICAIZA MURI</t>
  </si>
  <si>
    <t>98396796</t>
  </si>
  <si>
    <t>CC 98396796</t>
  </si>
  <si>
    <t>6525250</t>
  </si>
  <si>
    <t>CRA 2 23 70 PIEDECUESTA SANTANDER APT 531</t>
  </si>
  <si>
    <t xml:space="preserve"> Fecha del Inconveniente (Dia/Mes/Año) : 14/07/2023 Lugar del Inconveniente:  PLATAFORMA NUEVA EPS Persona que lo atendio: PLATAFORMA NUEVA EPS Medio por el que quiere la respuesta:  email : chicaiza77@hotmail.com ..............................................  Resumen de la Queja:  MI NOMBRE ES DANIEL ALEJANDRO CHICAIZA MURIELC.C 98396796CONTRIBUTIVOINCAPACIDAD 9291077REALICE LOS PASOS EN LA PLATAFORMA PARA LA SOLICITUD DE INCAPACIDAD.. PERO ME LLEGO EL DÍA 14 DE JULIO UN MENSAJE QUE NO HABÍA REALIZADO MIS APORTES.. POR TANTO UNA VEZ PAGARA EL PROCESO CONTINUARÍA. YO REALICE LOS APORTES ESE MISMO DÍA SIN EMBARGO NO LLEGO EL PAGO.ME ACERQUE A UNA OFICINA Y ME DIJERON QUE ENTRARA AL PORTAL Y REALIZARA NUEVAMENTE EL PROCESO.. YO LE COMENTE QUE YA LO HABÍA HECHO PERO YA NO ME APARECE LA OPCIÓN PARA COBRAR.. POR TANTO ME DIERONEL CORREO DE SOPORTE TECNICO ADMINISTRADOR.PORTAL@NUEVAEPS.COM.CO PERO NO.. HE RECIBIDO NINGUNA RESPUESTAAGRADEZCO ME AYUDEN CON EL CASO PARA PODER RECLAMAR EL PAGO DE MI INCAPACIDAD.</t>
  </si>
  <si>
    <t>2543075</t>
  </si>
  <si>
    <t xml:space="preserve">FUNDACION UNIVERSIDAD EXTERNADO DE COLOMBIA </t>
  </si>
  <si>
    <t xml:space="preserve">  UNIVERSIDAD EXTERNADO DE COLOM</t>
  </si>
  <si>
    <t>860014918</t>
  </si>
  <si>
    <t>NT 860014918</t>
  </si>
  <si>
    <t>CALLE 12 1 17 ESTE</t>
  </si>
  <si>
    <t xml:space="preserve"> Fecha del Inconveniente (Dia/Mes/Año) : 19/07/2023 Lugar del Inconveniente:  NO APLICA Persona que lo atendio: NO APLICA Medio por el que quiere la respuesta:  correspondencia : CALLE 12 1 17 ESTE ..............................................  Resumen de la Queja:  RESPETADOS SEÑORES.. NUEVA EPSCORDIAL SALUDO..AMABLEMENTE SOLICITO SU VALIOSA AYUDA.. PROPORCIONÁNDOME INFORMACIÓN DETALLADA DE LOS FUNCIONARIOS A QUIENES CORRESPONDE LOS SIGUIENTES PAGOS DE INCAPACIDADES: FECHA DE PAGOVALOR10/07/2023       80.80413/10/2021      113.600 LO ANTERIOR TENIENDO EN CUENTA QUE SON PAGOS QUE NO SE ENCUENTRAN RELACIONADOS EN EL BOTON DE INCAPACIDADES DE LA OFICINA VIRTUAL. AGRADEZCO ME PUEDAN AYUDAR CON ESTE REQUERIMIENTO O POR EL CONTRARIO COMPARTIRME UN CORREO O CONTACTO DONDE ME PUEDA COMUNICAR. QUEDO ATENTA A SU OPORTUNA RESPUESTA..LISETH CERINZAUNIVERSIDAD EXTERNADO DE COLOMBIA.</t>
  </si>
  <si>
    <t>2543118</t>
  </si>
  <si>
    <t>MARIMON OSORIO ANYURIS</t>
  </si>
  <si>
    <t xml:space="preserve">  MARIMON OSORIO ANYURIS</t>
  </si>
  <si>
    <t>1039095902</t>
  </si>
  <si>
    <t>CC 1039095902</t>
  </si>
  <si>
    <t>3122748857</t>
  </si>
  <si>
    <t>CORREGIMIENTO MELLITO</t>
  </si>
  <si>
    <t xml:space="preserve"> Fecha del Inconveniente (Dia/Mes/Año) : 14/06/2023 Lugar del Inconveniente:  OFICINA NUEVA EPS  Persona que lo atendio: WILLIAM Medio por el que quiere la respuesta:  email : anyuris0607@gmail.com ..............................................  Resumen de la Queja:  BUENAS QUISIERA PRESENTAR UNA QUEJA PORQUE HACE MAS DE 4 MESES PREENTE UNA INCAPACIDAD.. ESTOY EMBARAZADA TENGO MIS PAGO AL DIA Y AUN NO ME CONSIGNAN Y ESTOY A PUNTO DE ALIR A LICENCIA.. PIDO E ME DE UNA OLUCION DE LO CONTRARIO ME VERE OBLIGADA A RADICAR UNA TUTELA </t>
  </si>
  <si>
    <t>2543134</t>
  </si>
  <si>
    <t>GONZALEZ PINEDA MARISOL</t>
  </si>
  <si>
    <t xml:space="preserve">  ENTREGA Y TRANSPORTES SAS</t>
  </si>
  <si>
    <t>901181266</t>
  </si>
  <si>
    <t>CC 30321144</t>
  </si>
  <si>
    <t>8932517</t>
  </si>
  <si>
    <t>CALLE 20 21 35</t>
  </si>
  <si>
    <t xml:space="preserve"> Fecha del Inconveniente (Dia/Mes/Año) : 18/11/2022 Lugar del Inconveniente:  PORTAL Persona que lo atendio: PORTAL NUEVA EPS  Medio por el que quiere la respuesta:  email : DINAMICAMANIZALES@GMAIL.COM ..............................................  Resumen de la Queja:  BUENOS DIAS SEÑORES NUEVA EPSDE MANERA ATENTA SOLICITO EL PAGO DE LAS PRESTACIONES ECONOMICAS DE LA EMPLEADA MARISOL GONZALES PINEDA CON CC: 30321144 DE LA EMPRESA ENTREGA Y TRANSPORTES SAS .. NIT: 901181266.. LA CUAL TIENE DOS INCAPACIDADES 'PENDIENTES DE PAGO HACE VARIOS MESES Y AUN NO HAN SIDO LIQUIDADAS.. SE VALIDA EN PORTAL Y AUN REGISTRAN EN ESTADO TRANSCRITO.. A CONTINUACION RELACIONO LAS FECHAS DE LAS DOS INCAPACIDADESFECHA DE INICIO: 17/11/2022 HASTA 01/12/202216/01/2023 HASTA 25/01/2023 NUEVAMENTE REITERO EL PAGO DE ESTAS DOS INCAPACIDADES Y SEAS PAGAS EN ESTE PERIODOQUEDO ATENTA A SU RESPUESTA MUCHAS GRACIASATENTAMENTELUZ DARY BECERRAGERENTE GENERALENTREGA Y TRANSPORTES SASNIT: 901181266</t>
  </si>
  <si>
    <t>2543186</t>
  </si>
  <si>
    <t>ARAQUE BECERRA CARLOS JAVIER</t>
  </si>
  <si>
    <t xml:space="preserve">  LABORATORIOS LEON S.A</t>
  </si>
  <si>
    <t>890206358</t>
  </si>
  <si>
    <t>CC 91268448</t>
  </si>
  <si>
    <t>6076453472</t>
  </si>
  <si>
    <t>CRA 25 11 50</t>
  </si>
  <si>
    <t xml:space="preserve"> Fecha del Inconveniente (Dia/Mes/Año) : 23/06/2023 Lugar del Inconveniente:  PRESTACIONES ECONOMICAS Persona que lo atendio: PRESTACIONES ECONOMICAS Medio por el que quiere la respuesta:  email : contabilidad@laboratoriosleon.com.co ..............................................  Resumen de la Queja:  SE SOLICITA EL PAGO DE LA INCAPACIDAD #8403807 FECHA INICIO 06-10-2022.ANTERIORMENTE HABÍA HECHO LA SOLICITUD MEDIANTE RADICADO PDA_385328 Y ME BRINDARON LA RESPUESTA TIPO DOC: CC - NRO: 91268448 - INCAPACIDAD: 8403807 - F. INICIO: 06/10/2022 CAUSAL DE NO RECONOCIMIENTO: 49. EL AFILIADO YA TIENE CALIFICADA PÉRDIDA DE CAPACIDAD LABORAL POR LO ANTERIOR EL PAGO DE INCAPACIDADES O DE PENSIÓN DE INVALIDEZ DEBE SER ASUMIDO POR EL FONDO DE PENSIONES. ATENTAMENTE LO INVITAMOS A PONERSE EN CONTACTO CON DICHA ENTIDAD Y REALIZAR EL TRÁMITE CORRESPONDIENTE. FUNDAMENTO NORMATIVO: DECRETO 758 DE 1990.. ART. 10 OBSERVACIÓN: PORCENTAJE DE PÉRDIDA DE LA CAPACIDAD LABORAL:  RESPUESTA DE LA CUAL NO ESTAMOS DE ACUERDO Y NO HAY UN ARGUMENTO VÁLIDO.. TENIENDO EN CUENTA QUE LA INCAPACIDAD RECLAMADA ES LA PENÚLTIMA LA CUAL YA FUE PAGADA. POR LO ANTERIOR SOLICITAMOS EL PAGO.</t>
  </si>
  <si>
    <t>2543481</t>
  </si>
  <si>
    <t xml:space="preserve">  GRANJAS INFANTILES DE JESÚS OB</t>
  </si>
  <si>
    <t>4086510</t>
  </si>
  <si>
    <t xml:space="preserve"> Fecha del Inconveniente (Dia/Mes/Año) : 26/07/2023 Lugar del Inconveniente:  PAGO INCAPACIDADES  Persona que lo atendio: PUNTO ATENCIÓN NIQUIA Medio por el que quiere la respuesta:  email : granjasinfantilesdejesusobrero@hotmail.com ..............................................  Resumen de la Queja:  BUENOS DÍAS.. POR FAVOR SOLICITO RESPUESTA DE LA SOLICITUD FORMAL DE PAGO DE INCAPACIDADES DEL SR. CARLOS BUSTAMANTE CHAVERRA (FALLECIDO) CC 8459657.. QUE SE ENTREGÓ EN EL PUNTO DE ATENCIÓN DE NIQUIA.. EL 15 DE JUNIO 2023 Y LA RESPUESTA LA DABAN EN 15 DÍAS HÁBILES Y HASTA EL MOMENTO NO HA LLEGADO NINGUNA RESPUESTA. GRACIAS</t>
  </si>
  <si>
    <t>2543809</t>
  </si>
  <si>
    <t>JARAMILLO GUTIERREZ MARYERLY</t>
  </si>
  <si>
    <t xml:space="preserve">  PREINTERMOTOR CTA</t>
  </si>
  <si>
    <t>900258096</t>
  </si>
  <si>
    <t>CC 1075252103</t>
  </si>
  <si>
    <t>6088679292</t>
  </si>
  <si>
    <t>CRA 7 N 3 76 SUR</t>
  </si>
  <si>
    <t xml:space="preserve"> Fecha del Inconveniente (Dia/Mes/Año) : 10/07/2023 Lugar del Inconveniente:  NEIVA Persona que lo atendio: PRESTACIONES ECONOMICAS Medio por el que quiere la respuesta:  correspondencia : CRA 7 N 3 76 SUR ..............................................  Resumen de la Queja:  NEGACIÓN DE INCAPACIDAD N. 9181558 POR PERIODO CAUSADO SIN PAGO.. PERO ACTUALMENTE LA EMPRESA PREINTERMOTOR CTA NIT 900258096 SE ENCUENTRA AL DIA EN LOS PAGOS DE SEGURIDAD SOCIAL</t>
  </si>
  <si>
    <t>2543864</t>
  </si>
  <si>
    <t>BETANCUR OSORIO ANA FRANCELY</t>
  </si>
  <si>
    <t>14:47:11</t>
  </si>
  <si>
    <t>43541881</t>
  </si>
  <si>
    <t>ANA FRANCELY BETANCUR OSORIO</t>
  </si>
  <si>
    <t>CC 43541881</t>
  </si>
  <si>
    <t>4896896</t>
  </si>
  <si>
    <t>6044896896</t>
  </si>
  <si>
    <t>CARRERA 97AA 55 66 APARTAMENTO 124 URBANIZACI</t>
  </si>
  <si>
    <t>paciente solicita pago de incapacidades</t>
  </si>
  <si>
    <t>2543867</t>
  </si>
  <si>
    <t>14:48:04</t>
  </si>
  <si>
    <t>1065577846</t>
  </si>
  <si>
    <t>CALLE 8C NO 35 14</t>
  </si>
  <si>
    <t xml:space="preserve">paciente solicita se realice el reconocimiento economico de sus incapacidade superiorres a 540 dias . ya quie argumenta le a tocado interponer tutelas para el servicio </t>
  </si>
  <si>
    <t>2544376</t>
  </si>
  <si>
    <t>SANDOVAL GONZALEZ VICTOR FABIAN</t>
  </si>
  <si>
    <t>17:11:20</t>
  </si>
  <si>
    <t>transportadores  COOPERATIVA DE TRANSPORTADORES</t>
  </si>
  <si>
    <t>890117390</t>
  </si>
  <si>
    <t>JDEORO</t>
  </si>
  <si>
    <t>CC 8766431</t>
  </si>
  <si>
    <t xml:space="preserve"> 3182734524</t>
  </si>
  <si>
    <t xml:space="preserve"> cra 6 sur #19a-30</t>
  </si>
  <si>
    <t>solicitan pago de incapacidades por controversia con arl al definir su dictamen de discapacidad por lo que indican que dichos pagos retoman  NUEVA EPS.pagfos de incapcidades de febrero 2023 a mayo 2023 pendienresadjunto</t>
  </si>
  <si>
    <t>2544405</t>
  </si>
  <si>
    <t>MANA Y ABUNDANCIA ZOMAC SAS</t>
  </si>
  <si>
    <t xml:space="preserve">  MANA Y ABUNDANCIA ZOMAC SAS</t>
  </si>
  <si>
    <t>901289383</t>
  </si>
  <si>
    <t>NT 901289383</t>
  </si>
  <si>
    <t>3104180657</t>
  </si>
  <si>
    <t>CLL 10 15 03</t>
  </si>
  <si>
    <t xml:space="preserve"> Fecha del Inconveniente (Dia/Mes/Año) : 01/03/2023 Lugar del Inconveniente:  SEDE VIRTUAL Persona que lo atendio: N/A Medio por el que quiere la respuesta:  correspondencia : CLL 10 15 03 ..............................................  Resumen de la Queja:  POR MEDIO DE LA PRESENTE SOLICITO AMABLEMENTE EL PAGO DE LA LICENCIA DE MATERNIDAD DE LA SEÑORA DERLY YURANI CAMPO AGRINO CC. 1.114.728.759 EMPLEADO DE LA EMPRESA MANA Y ABUNDANCIA ZOMAC SAS NIT.901.289.383-5  EL PARTO DE LA EMPLEADA SE DIO EL DÍA 02 DE MARZO 2023 Y LA FECHA DE NACIMIENTO DEL NIÑO LA EMPRESA ESTABA COMPLETAMENTE AL DIA CON LOS APORTES A LA SEGURIDAD SOCIAL POR TAL RAZÓN NO TENDRÍA LUGAR YA QUE LA FECHA DE VENCIMIENTO DEL PERIODO DE MARZO FUE EL DÍA 21 MARZO Y LA FECHA DE PARTO EL DIA ANTES INDICADO ASI QUE COMO LO INDICA LA NORMA A LA FECHA EN LA QUE TERMINO EL PERIODO DE GESTACIÓN LA EMPRESA ESTABA COMPLETAMENTE AL DIA EN LOS APORTES NO HABRÍA LUGAR QUE NEGARAN EL PAGO DE LA LICENCIA.</t>
  </si>
  <si>
    <t>2544619</t>
  </si>
  <si>
    <t>COAVAS NUÑEZ LUIS GABRIEL</t>
  </si>
  <si>
    <t>18:49:45</t>
  </si>
  <si>
    <t>1065378948</t>
  </si>
  <si>
    <t>COAVASNUÑEZLUIS GABRIEL</t>
  </si>
  <si>
    <t>CC 1065378948</t>
  </si>
  <si>
    <t>3008760949</t>
  </si>
  <si>
    <t>CL 16A KR 9 5 MOMIL BR FLORESTA</t>
  </si>
  <si>
    <t>Se toma queja.. ya que desde el dia 20 de julio esta intentando realizar la solcitud de pago de una incapacidad la cual no registra cargada en el portal de pago se brinda informacion del proceso para el tramite pero el afiiado desea interponer una pqr</t>
  </si>
  <si>
    <t>2544657</t>
  </si>
  <si>
    <t>09/08/2023</t>
  </si>
  <si>
    <t>AGUIÑO MINA DIANA MARCELA</t>
  </si>
  <si>
    <t xml:space="preserve">  DIANA AGUIÑO</t>
  </si>
  <si>
    <t>1144201341</t>
  </si>
  <si>
    <t>CC 1144201341</t>
  </si>
  <si>
    <t>CARRERA 4C1 NO 60A 53</t>
  </si>
  <si>
    <t xml:space="preserve"> Fecha del Inconveniente (Dia/Mes/Año) : 28/06/2023 Lugar del Inconveniente:  CALI VALLE DEL CAUCA  Persona que lo atendio: SIN NOMBRE Medio por el que quiere la respuesta:  correspondencia : CARRERA 4C1 NO 60A 53 ..............................................  Resumen de la Queja:  ESTABA EN ESTADO DE EMBARAZO DE ALTO RIESGO.. EL PASADO MES JUNIO 28 DEL 2023 ME INCAPACITARON POR UN MES FECHA DE FINALIZACIÓN 27 JULIO 2023 POR UNA AMENAZA DE PARTO PREMATURO. Y ESTA ES L FECHA EN DONDE NO ME HAN RESPONDIDO DE LA INCAPACIDAD ME PIDIERON CREAR UNA CUENTA EN LA NUEVA EPS Y ESTA ES L FECHA DONDE SU VERIFICACIÓN NO HA SIDO APROBADA. NECESITO RESPUESTA YA QUE YA DI A LUZ Y LA INCAPACIDAD NO TUVE RESPUESTA Y YA INGRESÉ L LICENCIA DE MATERNIDAD Y TAMPOCO TENGO RESPUESTA. </t>
  </si>
  <si>
    <t>2544705</t>
  </si>
  <si>
    <t>GUERRERO HOYOS TEOBALDO JOSE</t>
  </si>
  <si>
    <t>07:57:50</t>
  </si>
  <si>
    <t>VERGARA DIAZ RA  VERGARA DIAZ RAFAEL EMIRO</t>
  </si>
  <si>
    <t>6857720</t>
  </si>
  <si>
    <t>CLHERNANDEZ</t>
  </si>
  <si>
    <t>CC 15041269</t>
  </si>
  <si>
    <t xml:space="preserve"> 3135047764</t>
  </si>
  <si>
    <t xml:space="preserve"> CRA 2 N°68-20 EL RECREO </t>
  </si>
  <si>
    <t xml:space="preserve">EMPLEADOR SOLICITA ACLARACION DE PAGO DE INCAPACIDAD </t>
  </si>
  <si>
    <t>2544762</t>
  </si>
  <si>
    <t>ARCIA CERPA FERNAN EDECIO</t>
  </si>
  <si>
    <t>08:40:28</t>
  </si>
  <si>
    <t>92517537</t>
  </si>
  <si>
    <t>AGRICOLA SARA PALMA SA</t>
  </si>
  <si>
    <t>CC 92517537</t>
  </si>
  <si>
    <t>2785983</t>
  </si>
  <si>
    <t>3044560380</t>
  </si>
  <si>
    <t>VDA VILLA NUEVA</t>
  </si>
  <si>
    <t>afiliado en mencion trae devolucion de colpensiones de las incapacidades que no estan transcritas en el formato de acuerdo al decreto 1427 del 29-7-2022.. incapacidades desde abril 2023 hasta la fecha</t>
  </si>
  <si>
    <t>2545406</t>
  </si>
  <si>
    <t>RODRIGUEZ  OLGA LUCIA</t>
  </si>
  <si>
    <t>11:06:59</t>
  </si>
  <si>
    <t>AURA ELVIRA MAR  AURA ELVIRA MARTINEZ DE CORSO</t>
  </si>
  <si>
    <t>41513131</t>
  </si>
  <si>
    <t>CC 52013264</t>
  </si>
  <si>
    <t>3107859744</t>
  </si>
  <si>
    <t xml:space="preserve"> cll  128 a no 18-62</t>
  </si>
  <si>
    <t xml:space="preserve">Empleadora AURA ELVIRA MARTINEZ DE CORSO solicta pago de incapacidades indica ya realizar dos radicados en los cuales ninguno tiene una respuesta para el caso en mencion </t>
  </si>
  <si>
    <t>2545416</t>
  </si>
  <si>
    <t>SUCROAL S.A.</t>
  </si>
  <si>
    <t xml:space="preserve">  SUCROAL SA</t>
  </si>
  <si>
    <t>891300959</t>
  </si>
  <si>
    <t>NT 891300959</t>
  </si>
  <si>
    <t>4310504</t>
  </si>
  <si>
    <t>RECTA CALI PALMIRA KM 18 DESVIO CANDELARIA</t>
  </si>
  <si>
    <t xml:space="preserve"> Fecha del Inconveniente (Dia/Mes/Año) : 27/07/2023 Lugar del Inconveniente:  PORTAL WEB Persona que lo atendio: NO APLICA Medio por el que quiere la respuesta:  email : krodriguez@sucroal.com.co ..............................................  Resumen de la Queja:  BUENOS DÍAS..SOLICITO SU COLABORACION EMITIENDO ESTADO DE LA INCAPACIDAD DE NUESTRO COLABORADOR JUAN CARLOS TAFUR INICIADA EL DÍA 9 DE JUNIO DE 2023.. DADO QUE HASTA LA FECHA NO REPORTA EN EL PORTAL PARA SOLICITUD DE PAGO Y DE ACUERDO CON NORMATIVIDAD LEGAL.. YA DEBERÍA ENCONTRARSE CANCELADA PUES FUE RADICADA EL PASADO 13 DE JUNIO 2023.QUEDO ATENTA A SU PRONTA RESPUESTA.. MUCHAS GRACIAS.CORDIALMENTE..KIMBERLY RODRIGUEZ PALMA.</t>
  </si>
  <si>
    <t>2545687</t>
  </si>
  <si>
    <t>CONSORCIO SESDII</t>
  </si>
  <si>
    <t xml:space="preserve">  CONSORCIO SESDII</t>
  </si>
  <si>
    <t>901434409</t>
  </si>
  <si>
    <t>NT 901434409</t>
  </si>
  <si>
    <t>3188064883</t>
  </si>
  <si>
    <t>CRA 1 36 26</t>
  </si>
  <si>
    <t xml:space="preserve"> Fecha del Inconveniente (Dia/Mes/Año) : 27/07/2023 Lugar del Inconveniente:  CALI Persona que lo atendio: NINGUNO Medio por el que quiere la respuesta:  email : nataly.diaz@sesdii.com.co ..............................................  Resumen de la Queja:  BUENAS TARDES.. LA EMPRESA DESEA ACTUALIZAR LA CUENTA BANCARIA EN LA PAGINA PARA EL TRAMITE DE LAS INCAPACIDADES.. AL SIGUIENTE: BANCOLOMBIA-CORRIENTE- 699-000067-78</t>
  </si>
  <si>
    <t>2545708</t>
  </si>
  <si>
    <t>AGROINDUSTRIA FELEDA SA</t>
  </si>
  <si>
    <t>NT 900557052</t>
  </si>
  <si>
    <t>6748310</t>
  </si>
  <si>
    <t xml:space="preserve"> Fecha del Inconveniente (Dia/Mes/Año) : 25/07/2023 Lugar del Inconveniente:  BUCARMANGA Persona que lo atendio: VIRTUAL Medio por el que quiere la respuesta:  correspondencia : CALLE 37 15 25 ..............................................  Resumen de la Queja:  BUENAS TARDES.. ME PERMITO SOLICITAR INFORMACION DEL PORQUE NO NOS HAN RECONOCIDO LA INCAPACIDAD DEL SEÑOR MIGUEL ANTONIO CAPADOR 86038891 DEL 22/12/2022 AL 22/1/2023 QUEDO ATENTA A SUS COMENTARIOS</t>
  </si>
  <si>
    <t>PLAZA GUAMPE ADAMARIS</t>
  </si>
  <si>
    <t>13:57:55</t>
  </si>
  <si>
    <t>25280233</t>
  </si>
  <si>
    <t>CENTRAL MEDICA DE DIAGNOSTICO</t>
  </si>
  <si>
    <t>CC 25280233</t>
  </si>
  <si>
    <t>3198504</t>
  </si>
  <si>
    <t>3166267910</t>
  </si>
  <si>
    <t>KR 15 7A 61</t>
  </si>
  <si>
    <t xml:space="preserve">se solicita validar afiliacion </t>
  </si>
  <si>
    <t>2543824</t>
  </si>
  <si>
    <t>RODRIGUEZ  LUIS GIOVANI</t>
  </si>
  <si>
    <t>14:22:32</t>
  </si>
  <si>
    <t>80431173</t>
  </si>
  <si>
    <t>FLORES PRISMA S.A</t>
  </si>
  <si>
    <t>CC 80431173</t>
  </si>
  <si>
    <t>8575147</t>
  </si>
  <si>
    <t>8574216</t>
  </si>
  <si>
    <t>VEREDA CANAVITA SC SAN VICTORINO</t>
  </si>
  <si>
    <t xml:space="preserve">paciente solcita  informacion clra d epago d eincapacidades ya que  el fondo de pensiones indica no haber recibido pago de edichas incpaciddes ya que tienen procesopor parte d emedicina laborar </t>
  </si>
  <si>
    <t>2545748</t>
  </si>
  <si>
    <t>PETROCASINOS SA</t>
  </si>
  <si>
    <t>12:42:53</t>
  </si>
  <si>
    <t>PETROCASINOS SA  PETROCASINOS SA</t>
  </si>
  <si>
    <t>800119647</t>
  </si>
  <si>
    <t>NT 800119647</t>
  </si>
  <si>
    <t xml:space="preserve"> 6377882</t>
  </si>
  <si>
    <t xml:space="preserve"> KR 24 70 41</t>
  </si>
  <si>
    <t>Empelador solicita pago de incapacidades relacionadas en oficio adjunto.</t>
  </si>
  <si>
    <t>2546190</t>
  </si>
  <si>
    <t>ROMERO GOMEZ SAIDA</t>
  </si>
  <si>
    <t>15:26:29</t>
  </si>
  <si>
    <t>26766376</t>
  </si>
  <si>
    <t>ASOC DE U DE LA M MGETLACT Y N</t>
  </si>
  <si>
    <t>LLAZARO</t>
  </si>
  <si>
    <t>SANTA SALUD IPS</t>
  </si>
  <si>
    <t>CC 26766376</t>
  </si>
  <si>
    <t>5626179</t>
  </si>
  <si>
    <t>3115993053</t>
  </si>
  <si>
    <t>VEREDA PALENQUILLO</t>
  </si>
  <si>
    <t xml:space="preserve">SOLICITO A NUEVA EPS AJUSTAR LOS RESPECTIVOS CERTIFICADOS (INCAPACIDAD) A LA NORMATIVIDAD VIGENTE CON EL FIN DE QUE SE EJERZA EL DERECHO BAJO LA PRESTACION ECONOMICA QUE DEBE PAGAR LA ADMINISTRADORA COLPENSIONES </t>
  </si>
  <si>
    <t>2546236</t>
  </si>
  <si>
    <t>CEBALLOS CHILANGUAD ZOILA ROSA</t>
  </si>
  <si>
    <t>15:57:20</t>
  </si>
  <si>
    <t xml:space="preserve">LASSO MUÑOZ  JAIME VICENTE </t>
  </si>
  <si>
    <t>13060938</t>
  </si>
  <si>
    <t>CC 27105334</t>
  </si>
  <si>
    <t xml:space="preserve"> 3165475073</t>
  </si>
  <si>
    <t xml:space="preserve"> CLL 8 7 25 BR EL PROGRESO</t>
  </si>
  <si>
    <t xml:space="preserve">Apoderado de la usuaria zoila ceballos solicita se le generen y/o autoricen incapoacidadesde desde el mes de marzo 2020 hasta diciembre de 2020 por que no pudo asistir a trabajar por confinamiento. se adjuntan soportes </t>
  </si>
  <si>
    <t>2546343</t>
  </si>
  <si>
    <t>GONZALEZ PAEZ DONNY ALEXANDER</t>
  </si>
  <si>
    <t>16:53:50</t>
  </si>
  <si>
    <t>4956312</t>
  </si>
  <si>
    <t>SERVICIOS INTEGRALES H M DEL O</t>
  </si>
  <si>
    <t>PT 4956312</t>
  </si>
  <si>
    <t>3128629451</t>
  </si>
  <si>
    <t>3152969450</t>
  </si>
  <si>
    <t>KR  51 B 59A15 RIONEGRO ANTIOQ</t>
  </si>
  <si>
    <t>Solicito amablemente el pago de la incapacidad a nombre del senor DONYGONZALEZ PAEZ identificado con PEP 4956312Inicio de incapacidad 26/09/2023Hasta 12/10/22 total 16 dfas ya que a la fecha no me Ian cancelado y no quisierarecurrir a otro medio para que sea efectivo el pago ya que se hicieron los aportesa nombre de este senor y tenemos derecho a reclamar a la nueva eps el pagolegal al que tenemos derecho.Adjunto planillas de pagoincapacidad</t>
  </si>
  <si>
    <t>2546950</t>
  </si>
  <si>
    <t>PESCA PEDRAZA LIDIA ANDREA</t>
  </si>
  <si>
    <t>07:31:47</t>
  </si>
  <si>
    <t xml:space="preserve">TOSCANO  OMAIRA </t>
  </si>
  <si>
    <t>46665734</t>
  </si>
  <si>
    <t>MMEJIAM</t>
  </si>
  <si>
    <t>PUNTO DE ATENCION DUITAMA</t>
  </si>
  <si>
    <t>CC 1052395706</t>
  </si>
  <si>
    <t xml:space="preserve"> 3133921729</t>
  </si>
  <si>
    <t xml:space="preserve"> CRA 23 N. 23 18 </t>
  </si>
  <si>
    <t xml:space="preserve">SOLICITO EL PAGO DE  LA LICENCIA DE MATERNIDAD DE LA SEÑORA LIDIA ANDREA PESCA PEDRAZA YA QUE A LA FECHA NO SE HA EVIDENCIADO EL RECONOCIMIENTO ECONOMICO. </t>
  </si>
  <si>
    <t>2547169</t>
  </si>
  <si>
    <t>ESPITIA  JAVIER ALBERTO</t>
  </si>
  <si>
    <t>09:08:27</t>
  </si>
  <si>
    <t>93382022</t>
  </si>
  <si>
    <t>ESPITIAJAVIER ALBERTO</t>
  </si>
  <si>
    <t>CC 93382022</t>
  </si>
  <si>
    <t>3016202496</t>
  </si>
  <si>
    <t>5158108</t>
  </si>
  <si>
    <t>Z 36 CS 17 BARRIO</t>
  </si>
  <si>
    <t>Buen diaSolicito el reconocimiento y pago de las incapacidades de los periodos 04/10/2023 al 30/10/2023.. 22/07/2022 al 20/08/2022 y 22/06/2022 al 21/07/2022.. ya que no resgitran en sistema para el pago.. en el momento estoy sin empleo y requiero que están incapacidades sean pagadas de manera prioritaria.</t>
  </si>
  <si>
    <t>2547191</t>
  </si>
  <si>
    <t>MONDRAGON BRAVO MARIO</t>
  </si>
  <si>
    <t>09:27:02</t>
  </si>
  <si>
    <t>EMPRESAS MUNICI EMPRESAS MUNICI EMPRESAS MUNICIPALES DE CALI</t>
  </si>
  <si>
    <t>EMPRESAS MUNICIPALES DE CALI</t>
  </si>
  <si>
    <t>CC 16684382</t>
  </si>
  <si>
    <t>6028995327</t>
  </si>
  <si>
    <t>torre cam</t>
  </si>
  <si>
    <t xml:space="preserve">Senvia derecho de peticion de parte de las empresas municipales de cali CAM solicitando pagos de incaapacidades segun derecho de peticion es para solicitud legales por moratorios </t>
  </si>
  <si>
    <t>2547428</t>
  </si>
  <si>
    <t>MARROQUIN OSORIO BLANCA RUTH</t>
  </si>
  <si>
    <t>10:02:40</t>
  </si>
  <si>
    <t>28561875</t>
  </si>
  <si>
    <t>ESQUIVEL ARCINIEGAS ARNULFO</t>
  </si>
  <si>
    <t>CC 28561875</t>
  </si>
  <si>
    <t>2751917</t>
  </si>
  <si>
    <t>2776615</t>
  </si>
  <si>
    <t xml:space="preserve">BLOQ 24 APT 202 MULTIFAMILIARES EL JORDAN ET </t>
  </si>
  <si>
    <t>Cordial saludoAfiliada solicita pago de incapacidad ya que despues del dia 181 ha hecho solicitud de pago a colpensiones quienes indican que el pago debe de realizarlo la EPS. adjunta soportes de colpensiones</t>
  </si>
  <si>
    <t>2547532</t>
  </si>
  <si>
    <t>MORENO ESCOBAR IVONNE SANTINA</t>
  </si>
  <si>
    <t>11:12:50</t>
  </si>
  <si>
    <t>1120216737</t>
  </si>
  <si>
    <t>IVONNE SANTINA MORENO ESCOBAR</t>
  </si>
  <si>
    <t>CC 1120216737</t>
  </si>
  <si>
    <t>3106425478</t>
  </si>
  <si>
    <t>CALLE  5  17  89 BARRIO RUMIPAMBA</t>
  </si>
  <si>
    <t>derecho peticion ivone santina moreno</t>
  </si>
  <si>
    <t>2547907</t>
  </si>
  <si>
    <t>MURILLO MARIN JULIAN CAMILO</t>
  </si>
  <si>
    <t>12:55:43</t>
  </si>
  <si>
    <t>1128274932</t>
  </si>
  <si>
    <t>JULIAN CAMILO MURILLO MARIN</t>
  </si>
  <si>
    <t>CC 1128274932</t>
  </si>
  <si>
    <t>4712101</t>
  </si>
  <si>
    <t>CL 17 A SUR 48 69</t>
  </si>
  <si>
    <t>cotizante independiente solicita que se le realice pago de licencia de paternidad y se le informe que fecha se le realizará dicho reconocimiento</t>
  </si>
  <si>
    <t>2548060</t>
  </si>
  <si>
    <t>DUQUE GOMEZ LILIANA AIDEE</t>
  </si>
  <si>
    <t>14:39:55</t>
  </si>
  <si>
    <t>43732498</t>
  </si>
  <si>
    <t>GONZALO ALBERTO ARENAS PIEDRAH</t>
  </si>
  <si>
    <t>LYSOTO</t>
  </si>
  <si>
    <t>CC 43732498</t>
  </si>
  <si>
    <t>2572641</t>
  </si>
  <si>
    <t>4197086</t>
  </si>
  <si>
    <t>KM 1 VDA CORRIENTES</t>
  </si>
  <si>
    <t>se solicita por favor el pago de incapacidades de 10 de abril al 14 de abril de 2023 del 23 de abril de 2023 al 2 d emayo de 2023 y del 4 de mayo de 2023 al 18 de mayo de 2023.</t>
  </si>
  <si>
    <t>2548111</t>
  </si>
  <si>
    <t>VILLA FERNANDEZ ANETH PATRICIA</t>
  </si>
  <si>
    <t>15:12:02</t>
  </si>
  <si>
    <t>SIERRA &amp; SIERRA  SIERRA &amp; SIERRA ABOGADOS SAS</t>
  </si>
  <si>
    <t>901163721</t>
  </si>
  <si>
    <t>LAMONTERO</t>
  </si>
  <si>
    <t>CC 1050958993</t>
  </si>
  <si>
    <t xml:space="preserve"> 3198474</t>
  </si>
  <si>
    <t xml:space="preserve"> cra 43 #72-122 oficina 806</t>
  </si>
  <si>
    <t>Se solicita pago de la licencia de maternidad de la afiliada Aneth Patricia Villa Fernandez.</t>
  </si>
  <si>
    <t>2548544</t>
  </si>
  <si>
    <t>ARRIETA HERNANDEZ JHON JAIRO</t>
  </si>
  <si>
    <t>15:59:06</t>
  </si>
  <si>
    <t>92536593</t>
  </si>
  <si>
    <t>JHON JAIRO ARRIETA HERNANDEZ</t>
  </si>
  <si>
    <t>CC 92536593</t>
  </si>
  <si>
    <t>3601914</t>
  </si>
  <si>
    <t>KR 72 76 06</t>
  </si>
  <si>
    <t>solicita pago de incapacidad.. no autorizada por mora</t>
  </si>
  <si>
    <t>2549293</t>
  </si>
  <si>
    <t>GUTIERREZ GONZALEZ YAMILE</t>
  </si>
  <si>
    <t>29/07/2023</t>
  </si>
  <si>
    <t>10:06:22</t>
  </si>
  <si>
    <t>32754920</t>
  </si>
  <si>
    <t>CC 32754920</t>
  </si>
  <si>
    <t>3192489</t>
  </si>
  <si>
    <t>CARRERA 18 C NUMERO 59 B 16 BARRIO LAS MORAS</t>
  </si>
  <si>
    <t>PRETENSIONES1)Solicito el reconocimiento de INCAPACIDAD entre los días dieciocho (18) DE JUNIO Y veintinueve (29) DE JUNIO.. siendo un total de DOCE (12) DIAS.. teniendo en cuenta que tengoORDEN AUTORIZADA DE INCAPACIDAD POR:EL DR. BELTRAN en los días 01/06/2023 al 12/06/2023 EL DR. RADA en los días 13/ 06/2023 al 17/06/2023Recalco que no tuvieron en cuenta la observación que rectifico el DR. BELTRAN en donde anota ORDEN DE INCAPACIDAD de los días 01/06/2023 al 30/06/2023 y USTEDES solo tuvieron en cuenta AUTORIZAR DOCE (12) DIAS de los TREINTA (30) DIAS que ordeno.2)Ordeno que se me haga valer mi derecho a la salud en conexidad con los derechos fundamentales a la integridad personal y la honra consagrados en la constitución política de Colomb</t>
  </si>
  <si>
    <t>GONZALEZ GOMEZ LAURA</t>
  </si>
  <si>
    <t>CC 1038412351</t>
  </si>
  <si>
    <t>2543792</t>
  </si>
  <si>
    <t>COLLAZOS VARGAS LUIS ALFONSO</t>
  </si>
  <si>
    <t>14:02:30</t>
  </si>
  <si>
    <t>83234694</t>
  </si>
  <si>
    <t>SEGURIDAD ONCOR LTDA</t>
  </si>
  <si>
    <t>CC 83234694</t>
  </si>
  <si>
    <t>3124528577</t>
  </si>
  <si>
    <t>7846655</t>
  </si>
  <si>
    <t>ZONA RURAL VEREDA LA GRUTA</t>
  </si>
  <si>
    <t xml:space="preserve">SOLICITA PAGO ICAPACIDADES QUE SON DEL 15/10/22 AL 13/11/2022 Y 14/11/2022 AL 21/11/2022. </t>
  </si>
  <si>
    <t>2550120</t>
  </si>
  <si>
    <t>ANGARITA PEREZ JESUS ENID</t>
  </si>
  <si>
    <t>08:03:02</t>
  </si>
  <si>
    <t>5469016</t>
  </si>
  <si>
    <t>MYM ACABADOS EDEN SAS</t>
  </si>
  <si>
    <t>CC 5469016</t>
  </si>
  <si>
    <t>.</t>
  </si>
  <si>
    <t>3204671131</t>
  </si>
  <si>
    <t>CLL 19   52 24 ANTONIA SANTOS</t>
  </si>
  <si>
    <t xml:space="preserve">Solicita pago inmediato de las 3 incapacidades </t>
  </si>
  <si>
    <t>2550465</t>
  </si>
  <si>
    <t>MONTEZUMA SANCHEZ CATERINE ELISETH</t>
  </si>
  <si>
    <t>10:47:52</t>
  </si>
  <si>
    <t>1087408316</t>
  </si>
  <si>
    <t>ASISTENCIA EN SERVICIOS DE SAL</t>
  </si>
  <si>
    <t>CC 1087408316</t>
  </si>
  <si>
    <t>5900105</t>
  </si>
  <si>
    <t>3216104078</t>
  </si>
  <si>
    <t>KR  36 26 65 ALVERNIA</t>
  </si>
  <si>
    <t>sirvase liquidar y pagar de manera inmediata la totalidad de incpaciddes medicas señaladas en a parte factica del presente instrumento.sirvase realizar el pago solicitado a la cuenta de ahorros de la entidad bancolombiadado el cao no sea posible resolvermi solictud de manejra favorable.. sirvase exponer las razones de hecho y los fundamentos constitucionales y legales de tal situacion</t>
  </si>
  <si>
    <t>2550544</t>
  </si>
  <si>
    <t>11:39:47</t>
  </si>
  <si>
    <t>DEFENSORIA DEL PUEBLO : Remision de comunicacion numero 20236005013198591“TENGO TUTELA QUE ORDENA QUE SE ME PAGUEN LAS INCPACIDADESPRSENTES Y LA QUE SE ME GENEREN A FURURO.. UNA INCAPACIDAD DESE ELMES DE MARZO QUE ME DIO MI MEDICO TRATANTE.. LA HE RADICADO ANTE LAEPS Y A LA FHECHA NO HA ME LA HAN PAGADO.”</t>
  </si>
  <si>
    <t>2545800</t>
  </si>
  <si>
    <t>JARAMILLO HERRERA NANCY</t>
  </si>
  <si>
    <t xml:space="preserve">  NANCY JARAMILLO HERRERA</t>
  </si>
  <si>
    <t>42731898</t>
  </si>
  <si>
    <t>CC 42731898</t>
  </si>
  <si>
    <t>EL CAMINITO</t>
  </si>
  <si>
    <t xml:space="preserve"> Fecha del Inconveniente (Dia/Mes/Año) : 27/07/2023 Lugar del Inconveniente:  WHATSAPP  Persona que lo atendio: SUGEY DÍAZ  Medio por el que quiere la respuesta:  email : goezrosita@gmail.com ..............................................  Resumen de la Queja:  DESDE EL 18 DE MAYO SOLICITE POR WHATSAPP LA MATRÍCULA DE CUENTA PARA PODER PEDIR EL PAGO DE LA INCAPACIDAD.. ESTÁ  ES LA HORA Q NO APARECE EN EL PORTAL PARA SOLICITAR EL PAGO.. YA TENGO UNA PQR.. ME EH COMUNICADO 2 VECES POR WHATSAPP Y NO ME DAN NI RESPUESTA LÓGICA Y MENOS SOLUCIÓN.. YA LA CTA ESTÁ REGISTRADA.. AHORA ME MANDAN ISQ A CREAR UN USUARIO QUE YA LO TENGO.. PERO SON TAN MAL EDUCADAS Y GROSERAS QUE CIERRAN LA CONVERSACIÓN SIN DEJAR EXPLICAR..  REPITO NO APARECE LA INCAPACIDAD EN EL PORTAL AL CUAL INGRESO CON MI USUARIO Y CLAVE AFILIADA INDEPENDIENTE Y ASÍ MISMO PAGO.. PUES NO SÉ QUÉ PARTE NO HAN PODIDO ENTENDER.. SERÁ COLOCAR LAS PQR EN LA SUPERSALUD </t>
  </si>
  <si>
    <t>2546070</t>
  </si>
  <si>
    <t>TABARES GARCES JORGE AUGUSTO</t>
  </si>
  <si>
    <t>14:11:42</t>
  </si>
  <si>
    <t>MAZO LUIS JAVIER HIDROTURBINAS DELTA SA</t>
  </si>
  <si>
    <t>900026058</t>
  </si>
  <si>
    <t>HIDROTURBINAS DELTA SA</t>
  </si>
  <si>
    <t>CC 15529093</t>
  </si>
  <si>
    <t>3148300799</t>
  </si>
  <si>
    <t>CRA 43A NRO 8 SUR 15 INT 309</t>
  </si>
  <si>
    <t xml:space="preserve">EMPRESA SOLICITA POR FAVOR EL PAGO DE INCAPACIDAD 8400737 CON FECHA DE INICIO DEL 20/09/2022 </t>
  </si>
  <si>
    <t>2546075</t>
  </si>
  <si>
    <t>MARIN ARENAS ALEJANDRO</t>
  </si>
  <si>
    <t>14:12:45</t>
  </si>
  <si>
    <t>CC 3377516</t>
  </si>
  <si>
    <t>EMPRESA SOLICITA POR FAVOR EL PAGO DE INCAPACIDAD 9099549 CON FECHA DE INICIO DEL 24/04/2023</t>
  </si>
  <si>
    <t>2546088</t>
  </si>
  <si>
    <t>LABORATORIOS CHALVER DE COLOMBIA S.A.S</t>
  </si>
  <si>
    <t>14:23:24</t>
  </si>
  <si>
    <t xml:space="preserve">DE COLOMB  LABORATORIOS CHALVER </t>
  </si>
  <si>
    <t>890203194</t>
  </si>
  <si>
    <t>NT 890203194</t>
  </si>
  <si>
    <t>7245090</t>
  </si>
  <si>
    <t>AVENIDA 68 N. 37B -31 SUR</t>
  </si>
  <si>
    <t>Empresa radica carta solicitando que sea paga la incapacidad el afiliado CC 1073150628 Welmer Edson Orozco Diaz.Se adjunta oficio de solicitud.</t>
  </si>
  <si>
    <t>2546155</t>
  </si>
  <si>
    <t>AEROPUERTOS DG SAS</t>
  </si>
  <si>
    <t xml:space="preserve">  DOGGER</t>
  </si>
  <si>
    <t>900664871</t>
  </si>
  <si>
    <t>NT 900664871</t>
  </si>
  <si>
    <t>3333232</t>
  </si>
  <si>
    <t>CLL 39 SUR  26 09</t>
  </si>
  <si>
    <t xml:space="preserve"> Fecha del Inconveniente (Dia/Mes/Año) : 27/07/2023 Lugar del Inconveniente:  EMPRESA CON LA EPS Persona que lo atendio: PETICION Medio por el que quiere la respuesta:  correspondencia : CLL 39 SUR  26 09 ..............................................  Resumen de la Queja:  BUEN DÍASOLICITO AMABLEMENTE DE SU COLABORACIÓN PARA QUE POR FAVOR REALICEN EL RECONOCIMIENTO ECONÓMICO DE LA INCAPACIDAD COMPRENDIDA DE LAS FECHAS 27/04/2022 HASTA EL 02/05/2022 DE LA SEÑORA SANDRA MARCELA AHUMEDO IDENTIFICADA CON CEDULA DE CIUDADANIA 1072523186 .. YA QUE AL MOMENTO QUE SE SOLICITÓ LA TRANSCRIPCIÓN DE ESTA.. USTEDES NOS RESPONDEN LA TRANSCRITA CON UN DÍA MENOS DE INCAPACIDAD.. CUANDO DEBERIA SER IGUAL A LAS FECHAS DE LA IPS.. LA INCAPACIDAD TRANSCRITA TERMINA EN FECHA DE 01/05/2022 Y POR ESTE MOTIVO SOLO NOS RECONOCIERON 3 DÍAS CUANDO DEBERIAN SER 4 DÍAS RECONOCIDOS.SOLICITO EL RECONOCIMIENTO POR COMPLETO DE ESTA INCAPACIDAD.AGRADEZCO SU GESTIÓN Y PRONTA RESPUESTA</t>
  </si>
  <si>
    <t>2546283</t>
  </si>
  <si>
    <t>RUIZ RESTREPO KAREN YULITXA</t>
  </si>
  <si>
    <t>16:17:05</t>
  </si>
  <si>
    <t>neiva huila CONSTRUCTORA M Y S SAS</t>
  </si>
  <si>
    <t>900361854</t>
  </si>
  <si>
    <t>CONSTRUCTORA M Y S SAS</t>
  </si>
  <si>
    <t>CC 1006529836</t>
  </si>
  <si>
    <t>CARRERA 12 N 13 24</t>
  </si>
  <si>
    <t xml:space="preserve"> empleadro solicita verificacion resuesta a comunicado vo grc  dpe 2098935- en relcion al pago de la incapacidad n de karen yulitxa ruiz cc 1006529836</t>
  </si>
  <si>
    <t>2546386</t>
  </si>
  <si>
    <t>SALDAÑA SALDAÑA ELVIA</t>
  </si>
  <si>
    <t>17:20:13</t>
  </si>
  <si>
    <t>21113629</t>
  </si>
  <si>
    <t>CC 21113629</t>
  </si>
  <si>
    <t>3143216061</t>
  </si>
  <si>
    <t>CALLE 42 SUR NUMERO 17A 16 ESTE SUR</t>
  </si>
  <si>
    <t>Solicita que le paguen las incapacidades.. se adjunta solicitud.</t>
  </si>
  <si>
    <t>2546933</t>
  </si>
  <si>
    <t>10/08/2023</t>
  </si>
  <si>
    <t>ALVAREZ RIOS JHON JAIRO</t>
  </si>
  <si>
    <t>07:06:11</t>
  </si>
  <si>
    <t>71739830</t>
  </si>
  <si>
    <t>ASEO Y SOSTENIMIENTO Y COMPAÑI</t>
  </si>
  <si>
    <t>CC 71739830</t>
  </si>
  <si>
    <t>5042444</t>
  </si>
  <si>
    <t>CALLE 83 NUMERO 48 35</t>
  </si>
  <si>
    <t>paciente  solicitita por escrito negacion negativa  pago de incapacidades</t>
  </si>
  <si>
    <t>2547154</t>
  </si>
  <si>
    <t>AGUILAR  LUZ MARINA</t>
  </si>
  <si>
    <t>08:53:42</t>
  </si>
  <si>
    <t>51933015</t>
  </si>
  <si>
    <t>CC 51933015</t>
  </si>
  <si>
    <t>2748482</t>
  </si>
  <si>
    <t>CL 90 B 91 35</t>
  </si>
  <si>
    <t>ss me cancelen mis incapacidades por ventanilla como persona independiente.</t>
  </si>
  <si>
    <t>2547519</t>
  </si>
  <si>
    <t>SANCHEZ TROCHEZ JOSE RICARDO</t>
  </si>
  <si>
    <t xml:space="preserve">  JHONATAN URIBE</t>
  </si>
  <si>
    <t>901323991</t>
  </si>
  <si>
    <t>CC 1002958169</t>
  </si>
  <si>
    <t>3219506736</t>
  </si>
  <si>
    <t>CALLE 19 5 73</t>
  </si>
  <si>
    <t xml:space="preserve"> Fecha del Inconveniente (Dia/Mes/Año) : 15/06/2023 Lugar del Inconveniente:  EPS Persona que lo atendio: EPS  Medio por el que quiere la respuesta:  correspondencia : CALLE 19 5 73 ..............................................  Resumen de la Queja:  PAGO DE INCAPACIDAD AL EMPLEADO SE LE PAGO 30 DE COTIZACION DEL MES DONDE OCURRIO LA INCAPACIDAD.  PLANILLA #26779942 FECHA DE PAGO 2023-06-15 PLANILLA #27069238  FECHA DE PAGO 2023-07-13</t>
  </si>
  <si>
    <t>2547534</t>
  </si>
  <si>
    <t>MANATIN MEJIA Y CIA SCA</t>
  </si>
  <si>
    <t xml:space="preserve">  JAIME MEJIA DUQUE</t>
  </si>
  <si>
    <t>15347282</t>
  </si>
  <si>
    <t>NT 900242632</t>
  </si>
  <si>
    <t>CARRERA 27 N 7B 50</t>
  </si>
  <si>
    <t xml:space="preserve"> Fecha del Inconveniente (Dia/Mes/Año) : 28/07/2023 Lugar del Inconveniente:  PAGINA Persona que lo atendio: NIINGUNO Medio por el que quiere la respuesta:  correspondencia : CARRERA 27 N 7B 50 ..............................................  Resumen de la Queja:  EL APLICATIVO NO ME MUESTRA INCAPACIDADES POR PAGAR Y TENGO VARIAS PENDIENTES.. ENTRANDO A SOLICITUDES DE PAGO ME DICE QUE NO TENGO NADA PENDIENTE Y NO ES LA PRIMERA VEZGRACIAS</t>
  </si>
  <si>
    <t>2547574</t>
  </si>
  <si>
    <t>ZAPATA  LEON JAVIER</t>
  </si>
  <si>
    <t>11:45:30</t>
  </si>
  <si>
    <t>70517279</t>
  </si>
  <si>
    <t>ZAPATALEON JAVIER</t>
  </si>
  <si>
    <t>CC 70517279</t>
  </si>
  <si>
    <t>2864591</t>
  </si>
  <si>
    <t>CALLE 38A SUR 66B 88 PRADO SANTA RITA</t>
  </si>
  <si>
    <t xml:space="preserve">afiliado solicita se le paguen incapacidades despues de 540 dias de prorroga ya que aun na recibido la pension.. debido a que el fondo de pensiones apeló la desicion de la junta regional y esta a la espera de la calificicaion por la junta nacional </t>
  </si>
  <si>
    <t>2547831</t>
  </si>
  <si>
    <t>FERNANDEZ NOVOA GLORIA NELI</t>
  </si>
  <si>
    <t>12:15:12</t>
  </si>
  <si>
    <t>ROSALIA  SANTA ROSALIA</t>
  </si>
  <si>
    <t>800103381</t>
  </si>
  <si>
    <t>CC 23423367</t>
  </si>
  <si>
    <t>QUEJA SEÑORA:JESSICA PAMELA TEHERAN MENDOZA Gerente Nueva Eps  Regional VichadaE.S.D.Cordial  Saludo</t>
  </si>
  <si>
    <t>La personería Municipal de Santa Rosalía Vichada.. actuando como ente de Control Municipal y Agente del Ministerio Público.. en cumplimiento de las obligaciones señaladas en los numerales 1 del Artículo 178 de la Ley 136 de 1994.. comedidamente expongo  la queja  de la  señora GLORIA NELI FERNANDEZ NOVOA el cual manifiesta que día 27 de junio de 2023 radico  una petición  solicitando  el pago de su incapacidad a la NUEVA EPS.. el cual hasta el día de  hoy no ha obtenido una respuesta por parte de esta entidad.. solicito que en un laso de  CINCO DIAS HABILES informe a la personería municipal motivo por el cual no se le ha dado respuesta a la señora GLORIA FERNANDEZ antes de iniciar una acción constitucional .Respetuosamente</t>
  </si>
  <si>
    <t>2547872</t>
  </si>
  <si>
    <t>LOPEZ GONZALEZ JUAN CAMILO</t>
  </si>
  <si>
    <t>12:36:32</t>
  </si>
  <si>
    <t>NA  AZACAN SAS</t>
  </si>
  <si>
    <t>900012687</t>
  </si>
  <si>
    <t>CC 1027886424</t>
  </si>
  <si>
    <t>2361157</t>
  </si>
  <si>
    <t>SOLICITUD DE PAGO DE INCAPACIDADES EN CUENTA PERSONAL DEL COLABORADOR</t>
  </si>
  <si>
    <t>2547914</t>
  </si>
  <si>
    <t>CORTES CORTES LUIS EDUARDO</t>
  </si>
  <si>
    <t>13:00:02</t>
  </si>
  <si>
    <t>MUÑOZ LOPEZ MARIA AMPARO</t>
  </si>
  <si>
    <t>21846692</t>
  </si>
  <si>
    <t>CC 93300057</t>
  </si>
  <si>
    <t>3332432</t>
  </si>
  <si>
    <t>CL 48 C SUR 40 72 AP 201</t>
  </si>
  <si>
    <t xml:space="preserve">empleador solicita que se le realice pago de incapacidads por ventanilla </t>
  </si>
  <si>
    <t>2548055</t>
  </si>
  <si>
    <t>ARCOS GALVIS DAMARIS TATIANA</t>
  </si>
  <si>
    <t>14:39:03</t>
  </si>
  <si>
    <t>PORVENIR  PORVENIR  PORVENIR SA SOCADM DE FONDOS D</t>
  </si>
  <si>
    <t>800144331</t>
  </si>
  <si>
    <t>PORVENIR SA SOCADM DE FONDOS D</t>
  </si>
  <si>
    <t>CC 1049654454</t>
  </si>
  <si>
    <t>7436769</t>
  </si>
  <si>
    <t>CIUDELA SOL E ORIENTE  TUNJA BOYACA</t>
  </si>
  <si>
    <t>SOLICITU D EPAGO DE INCAPACIADES DESDE 2 DE JUNIO DEL 2021 HASTA EL 2 DE NOVIEMBRE DEL 2022</t>
  </si>
  <si>
    <t>2548153</t>
  </si>
  <si>
    <t>SEPULVEDA HERNANDEZ CARMEN CRISTINA</t>
  </si>
  <si>
    <t>15:40:08</t>
  </si>
  <si>
    <t>60311628</t>
  </si>
  <si>
    <t>SEPULVEDA HERNANDEZ CARMEN CRI</t>
  </si>
  <si>
    <t>CC 60311628</t>
  </si>
  <si>
    <t>3167484687</t>
  </si>
  <si>
    <t>Cl 14 # 3-76 Local 5 La playa</t>
  </si>
  <si>
    <t>Solicitan se realice el pago de la incapacidad correspondiente a noviembre del año pasado la cual esta pendiente..Muchas gracias</t>
  </si>
  <si>
    <t>2548593</t>
  </si>
  <si>
    <t>ALARCON PATIÑO ZULEIMA</t>
  </si>
  <si>
    <t>16:30:06</t>
  </si>
  <si>
    <t>ALARCON SEPULVEDA VICTOR NOEL</t>
  </si>
  <si>
    <t>14447675</t>
  </si>
  <si>
    <t>CC 39544222</t>
  </si>
  <si>
    <t>5170220</t>
  </si>
  <si>
    <t>CARRERA 94 J</t>
  </si>
  <si>
    <t>conyugue de paciente radica carta de solicitud para que sean canceladas las incapacidades de la paciente zuleima alarcon patiño cc 39544222 de los radicados 7792133 14/3/2022 al 14/4/2022 y 8204606 del 10/7/2022 al 8/8/2022 las cuales la respuesta es que hay interrupcion de prorroga y manifiestan que no huboincapacidad en esos tiempos</t>
  </si>
  <si>
    <t>2548629</t>
  </si>
  <si>
    <t>THE PEOPLE COMPANY COLOMBIA  E S T SAS</t>
  </si>
  <si>
    <t xml:space="preserve">  THE PEOPLE COMPANY COLOMBIA ES</t>
  </si>
  <si>
    <t>901069873</t>
  </si>
  <si>
    <t>NT 901069873</t>
  </si>
  <si>
    <t>3226796669</t>
  </si>
  <si>
    <t>KR 13    93  13  OF 501</t>
  </si>
  <si>
    <t xml:space="preserve"> Fecha del Inconveniente (Dia/Mes/Año) : 28/07/2023 Lugar del Inconveniente:  BOGOTA Persona que lo atendio: NINGUNA Medio por el que quiere la respuesta:  correspondencia : KR 13    93  13  OF 501 ..............................................  Resumen de la Queja:  BUEN DÍASOLICITAMOS EL RECONOCIMIENTO ECONÓMICO DE LAS INCAPACIDADES Y LICENCIA DE PATERNIDAD.. RADICADAS EL 13 DE ENERO DE 2023.. SOLICITADAS POR EL PORTAL TRANSACCIONAL.. BAJO CONSECUTIVO VO-GRC-DPE 1951196 (14 REGISTROS) Y VO-GRC-DPE- 1951399 (1 REGISTRO).. CORRESPONDIENTES A NUESTRA EMPRESA THE PEOPLE COMPANY COLOMBIA EST SAS   NIT  901069873. LO ANTERIOR.. TENIENDO EN CUENTA QUE YA SE ENCUENTRA ACTUALIZADA LA DOCUMENTACIÓN PERTINENTE.CORDIAL SALUDO.. </t>
  </si>
  <si>
    <t>2548810</t>
  </si>
  <si>
    <t>MENDOZA ALVAREZ ELIZABETH</t>
  </si>
  <si>
    <t xml:space="preserve">  ELIZABETH MENDOZA ALVAREZ</t>
  </si>
  <si>
    <t>32203449</t>
  </si>
  <si>
    <t>CC 32203449</t>
  </si>
  <si>
    <t>-</t>
  </si>
  <si>
    <t>NECOCLI</t>
  </si>
  <si>
    <t xml:space="preserve"> Fecha del Inconveniente (Dia/Mes/Año) : 03/03/2022 Lugar del Inconveniente:  NECOCLI Persona que lo atendio: LICETH LORENA RAMIREZMADRID Medio por el que quiere la respuesta:  correspondencia : NECOCLI ..............................................  Resumen de la Queja:  TENGO 3 RADICADOS Y NUNCA RECIBI REPUESTA.. NECESITO SE ME RESPETE MI DERECHO DE RECIBIR EL PAGO DE LAS INCAPACIDADES #EIN 2958189..2958190 Y LA 2773809</t>
  </si>
  <si>
    <t>MENDOZA PARADA DIEGO FERNANDO</t>
  </si>
  <si>
    <t>10:13:21</t>
  </si>
  <si>
    <t>1090382407</t>
  </si>
  <si>
    <t>EXTRAS SA</t>
  </si>
  <si>
    <t>CC 1090382407</t>
  </si>
  <si>
    <t>4854242</t>
  </si>
  <si>
    <t>5809856</t>
  </si>
  <si>
    <t>CALLE 34 NUMERO 0 16</t>
  </si>
  <si>
    <t xml:space="preserve">solicitud de pago de incapacidades </t>
  </si>
  <si>
    <t>2549373</t>
  </si>
  <si>
    <t>11:15:49</t>
  </si>
  <si>
    <t>PERSONERIA TADO  PERSONERIA TADO</t>
  </si>
  <si>
    <t>818001426</t>
  </si>
  <si>
    <t>PERSONERIA</t>
  </si>
  <si>
    <t>JUARAMIREZ</t>
  </si>
  <si>
    <t>3133602871</t>
  </si>
  <si>
    <t>BARRIO REINALDO</t>
  </si>
  <si>
    <t>USUARIA LAURA GONZALES SOLICITA RESPETUASA MENTE  EVALUAR LA SITUACION   DE SU MATERNIDAD PARA QUE LE PAGUEN EL MONTO CORRESPONDIENTE</t>
  </si>
  <si>
    <t>11/08/2023</t>
  </si>
  <si>
    <t>2544352</t>
  </si>
  <si>
    <t>ALZATE GARCIA ROBINSON DE JESUS</t>
  </si>
  <si>
    <t xml:space="preserve">  ROBINSON  DE JESÚS ALZATE</t>
  </si>
  <si>
    <t>98504409</t>
  </si>
  <si>
    <t>CC 98504409</t>
  </si>
  <si>
    <t>CALLE50ENTRE4Y5</t>
  </si>
  <si>
    <t xml:space="preserve"> Fecha del Inconveniente (Dia/Mes/Año) : 26/07/2023 Lugar del Inconveniente:  PUERTO  NARE Persona que lo atendio: LEYDY Medio por el que quiere la respuesta:  email : bustosyomara@gmail.com ..............................................  Resumen de la Queja:  SEGÚN RESPUESTA  CON RADICADO  2523473-22 ME INDICAN QUE  HAY UNA INTERRUPCIÓN  DESDE EL 6/12/2020 A 04/01/2021 ESTA INCAPACIDAD  SE RADICO A MEDIMAS PRESUNTAMENTE  NO QUEDO RADICADA .POR TEMAS DE LIQUIDACIÓN  PARA ESA FECHA ME TRASLADARON PARA LA NUEVA EPS LA CUAL ESTOY AFILIADO  DESDE ENERO DEL 2021MI SOLICITUD  ES QUE ME CANCELEN LAS QUE LES CORRESPONDEN.  Y NO TENGAN EN CUENTA LO DE MEDIMAS</t>
  </si>
  <si>
    <t>2550515</t>
  </si>
  <si>
    <t>ZAPATA CLAROS NELSON ALEJANDRO</t>
  </si>
  <si>
    <t>11:22:14</t>
  </si>
  <si>
    <t>CC 1020750994</t>
  </si>
  <si>
    <t>empresa MORANGO S.A. solicita validacion de pago incapacidades de señor ZAPATA CLAROS NELSON ALEJANDRO .. las han solicitado aun sin cancelar.</t>
  </si>
  <si>
    <t>2550694</t>
  </si>
  <si>
    <t>PROCURADURIA GENERAL DE LA NACION</t>
  </si>
  <si>
    <t>13:43:25</t>
  </si>
  <si>
    <t>PROCURADURIA GE  PROCURADURIA GENERAL DE LA NAC</t>
  </si>
  <si>
    <t>LIAMAYA</t>
  </si>
  <si>
    <t>NT 899999119</t>
  </si>
  <si>
    <t>2616958</t>
  </si>
  <si>
    <t xml:space="preserve">Bogotá D.C... 28 de julio de 2023 Ref.(1110030500013) Señores NUEVA EPS Atn. César Alfonso Grimaldo Duque Atn. Beatriz Lucia Niño Alba Director de Prestaciones Económicas Carrera 85 N° 46 A 66 Local 28 beatriz.nino@nuevaeps.com.co secretaria.general@nuevaeps.com.co Ciudad  Asunto: Reiteración Solicitud reconocimiento económico e intereses moratorios de Incapacidades – NUEVA EPS AÑO 2022 </t>
  </si>
  <si>
    <t>2550699</t>
  </si>
  <si>
    <t>13:47:04</t>
  </si>
  <si>
    <t>Bogotá D.C... 27 de julio de 2023 Ref.(1110030500013) Señores NUEVA EPS Atn. César Alfonso Grimaldo Duque Atn. Beatriz Lucia Niño Alba Director de Prestaciones Económicas Carrera 85 N° 46 A 66 Local 28 beatriz.nino@nuevaeps.com.co secretaria.general@nuevaeps.com.co Ciudad  Asunto: Reiteración Solicitud reconocimiento económico e intereses moratorios de Incapacidades – NUEVA EPS</t>
  </si>
  <si>
    <t>2551829</t>
  </si>
  <si>
    <t>VALLEJO PALACIO JOHN JAIRO</t>
  </si>
  <si>
    <t>71875060</t>
  </si>
  <si>
    <t>JOHN JAIRO VALLEJO PALACIO</t>
  </si>
  <si>
    <t>CC 71875060</t>
  </si>
  <si>
    <t>3685076</t>
  </si>
  <si>
    <t>CL 13 N 2B 10</t>
  </si>
  <si>
    <t xml:space="preserve"> Fecha del Inconveniente (Dia/Mes/Año) : 31/07/2023 Lugar del Inconveniente:  PAGO DE PRESTACIONES ECONOMICAS Persona que lo atendio: N/A Medio por el que quiere la respuesta:  email : cata.vallejoh@hotmail.com ..............................................  Resumen de la Queja:  JHON JAIRO VALLEJO PALACIO IDENTIFICADO CON CEDULA DE CIUDADANÍA 71875060 SOLICITO POR MEDIO DE ESTE DERECHO DE PETICIÓN QUE ME INDIQUEN CÓMO DEBO RADICAR LA INCAPACIDAD 9405089 DEL 23/07/2023 AL 06/08/2023 PARA QUE SEA PAGADA Y RECONOCIDA POR LA EPS.. YA QUE EL SISTEMA YA NO ME PERMITE HACERLO Y EL FONDO DE PENSIONES YA REALIZÓ EL PAGO HASTA EL 30 DE JUNIO DEL 2023. Y QUE LA INCAPACIDAD SEA RECONOCIDA Y PAGADA. </t>
  </si>
  <si>
    <t>2547443</t>
  </si>
  <si>
    <t>SANCHEZ BARBOSA BLANCA ROSALBA</t>
  </si>
  <si>
    <t>10:13:30</t>
  </si>
  <si>
    <t>51813209</t>
  </si>
  <si>
    <t>CC 51813209</t>
  </si>
  <si>
    <t>3138301251</t>
  </si>
  <si>
    <t>VEA 5A NO 4 15</t>
  </si>
  <si>
    <t>ss validar mis incapacidades ya que no hay algunas aprobadas ya envie los soportes solicitados.. me encuentro preocupada por que despues de los 180 dias me dicen que la eps no me paga si no el fondo de pension.. ss me confirmen de esta situacion.. gracias</t>
  </si>
  <si>
    <t>2547546</t>
  </si>
  <si>
    <t>RODRIGUEZ VILLALBA EDWIN ALEXANDER</t>
  </si>
  <si>
    <t>11:23:21</t>
  </si>
  <si>
    <t>COMPENSAR  COMPENSAR</t>
  </si>
  <si>
    <t>860066942</t>
  </si>
  <si>
    <t>CC 1073244346</t>
  </si>
  <si>
    <t>601077001</t>
  </si>
  <si>
    <t>AV 68 N 49 A 47</t>
  </si>
  <si>
    <t>empresa  compensar solicita pago de incapacidad e afiliado pero que e le pague directamente a EL PORQ YA NO ESTA TRABANDO ALLA .. favor verificar carta anexa</t>
  </si>
  <si>
    <t>14/08/2023</t>
  </si>
  <si>
    <t>3125145628</t>
  </si>
  <si>
    <t>CARRERA 7 CALLE 128  48</t>
  </si>
  <si>
    <t>2552222</t>
  </si>
  <si>
    <t>FUNDACION PIA AUTONOMA TABGHA</t>
  </si>
  <si>
    <t xml:space="preserve">  FUNDACION PIA AUTONOMA TABGHA</t>
  </si>
  <si>
    <t>900953038</t>
  </si>
  <si>
    <t>NT 900953038</t>
  </si>
  <si>
    <t>3105946790</t>
  </si>
  <si>
    <t>AV 4 CON CALLE 10 CENTRO COMERCIAL PLAZA</t>
  </si>
  <si>
    <t xml:space="preserve"> Fecha del Inconveniente (Dia/Mes/Año) : 01/08/2023 Lugar del Inconveniente:  POR MEDIO DE UN CORREO ELECTRONICO Persona que lo atendio: DIRECCION PRESTACIONES ECONOMICAS Medio por el que quiere la respuesta:  correspondencia : AV 4 CON CALLE 10 CENTRO COMERCIAL PLAZA ..............................................  Resumen de la Queja:  SI SE PAGARON LOS 28 DIAS CONTINUOS AL AFILIADO KAREN SUESCUN CC 1090507246.. DONDE SE PUEDE COMPROBAR EN LAS PLANILLAS 7870736284 MES FEB Y LA PLANILLA 7877577211 MES MAR..POR LO TANTO SI HAY DERECHO AL RECONOCIMIENTODEL PAGO DE LA INCAPACIDAD.</t>
  </si>
  <si>
    <t>2552304</t>
  </si>
  <si>
    <t>BATANERO CRUZ TEODORO</t>
  </si>
  <si>
    <t>10:47:46</t>
  </si>
  <si>
    <t>Z Z ELVIA SALAZAR PERDOMO</t>
  </si>
  <si>
    <t>26558502</t>
  </si>
  <si>
    <t>CC 3253031</t>
  </si>
  <si>
    <t>3176767680</t>
  </si>
  <si>
    <t>CL 2B N 5 51 BR CASA BLANCA</t>
  </si>
  <si>
    <t>SOLCITUD PAGO POR VENTANILLA</t>
  </si>
  <si>
    <t>2546931</t>
  </si>
  <si>
    <t>SANCHEZ GARCIA ANGIE DAIAN</t>
  </si>
  <si>
    <t>06:58:00</t>
  </si>
  <si>
    <t>1052408415</t>
  </si>
  <si>
    <t>SANCHEZGARCIAANGIE DAIAN</t>
  </si>
  <si>
    <t>CC 1052408415</t>
  </si>
  <si>
    <t>3204384209</t>
  </si>
  <si>
    <t xml:space="preserve">MZ D CS 4 BARRIO SOTAQUIRA PAIPA  </t>
  </si>
  <si>
    <t>en mi calidad de cotizante independiente..Solicito respetuosamente el pago de la Incapacidad y Licencia de Maternidad.</t>
  </si>
  <si>
    <t>2550237</t>
  </si>
  <si>
    <t>CACERES LOAIZA OLGA PATRICIA</t>
  </si>
  <si>
    <t>09:48:08</t>
  </si>
  <si>
    <t>ARMENIA NORTE</t>
  </si>
  <si>
    <t>CC 41904471</t>
  </si>
  <si>
    <t>7414714</t>
  </si>
  <si>
    <t>Cordial saludo..De manera atenta me permito solicitar la reliquidación y pago de las incapacidades medicasde la servidora judicial Olga Patricia Cáceres Loaiza.. identificada con cedula de ciudadaníaNro. 41.904.471.. por los periodos que se relacionan a continuación:Ítem Fecha InicioIncapacidadFecha FinalIncapacidadTotal de DíasIncapacitada1 24/11/2022 23/12/2022 302 24/12/2022 7/01/2022 153 10/01/2023 24/01/2023 154 25/01/2023 23/02/2023 305 24/02/2023 25/03/2023 30</t>
  </si>
  <si>
    <t>2553545</t>
  </si>
  <si>
    <t>17:03:43</t>
  </si>
  <si>
    <t>Trans.1sur #47-02blq3 piso 2 zona Ind. Papayo</t>
  </si>
  <si>
    <t>Buena tarde..Se recibe por correo certificado. Se solicita reconocimiento economico de las incapacidades</t>
  </si>
  <si>
    <t>2552344</t>
  </si>
  <si>
    <t>MATA CARIMA BRENDA MARIA</t>
  </si>
  <si>
    <t xml:space="preserve">  ROSAS DEL NEUSA</t>
  </si>
  <si>
    <t>800202197</t>
  </si>
  <si>
    <t>PT 5152254</t>
  </si>
  <si>
    <t xml:space="preserve"> Fecha del Inconveniente (Dia/Mes/Año) : 01/08/2023 Lugar del Inconveniente:  BOGOTA  Persona que lo atendio: NUEVA EPS  Medio por el que quiere la respuesta:  email : carafe_sa@hotmail.com ..............................................  Resumen de la Queja:  CON EL PRESENTE LA EMPRESA ROSAS DEL NEUSA QUE SE IDENTIFICA CON EL NIT 800.202.197-1 EJERCE SU DERECHO DE PETICIÓN POR CONCEPTO DE RECONOCIMIENTO ECONÓMICO DE INCAPACIDAD - LICENCIA RECHAZADA POR FALTA DE DOCUMENTACIÓN.. HISTORIA CLÍNICA DE LA INCAPACIDAD DE LA SEÑORA  MATA CARIMA BRENDA QUE SE IDENTIFICA CON EL NÚMERO 5152254 Y PRESENTO UNA INCAPACIDAD CON FECHA DE INICIO DEL 20 DE OCTUBRE DEL 2022 HASTA EL 23 DE OCTUBRE DEL 2022 LA CUAL SE RECHAZÓ POR LA ANTERIOR RAZÓN.POR ELLO SOLICITAMOS A QUE RE REVALIDE ESTE CASO Y SEA RECONOCIDA LA INCAPACIDAD.. PUESTO QUE  LA EMPLEADA YA NO LABORA CON NOSOTROS.. YA  QUE RESULTA DIFÍCIL SOLICITAR UN DOCUMENTO QUE ES PRIVADO A UNA PERSONA QUE NO TIENE VÍNCULO ACTUAL CON LA COMPAÑÍA.</t>
  </si>
  <si>
    <t>2552906</t>
  </si>
  <si>
    <t>SAAVEDRA REINOSO YULY ALEXANDRA</t>
  </si>
  <si>
    <t>14:04:34</t>
  </si>
  <si>
    <t>CC 1110462318</t>
  </si>
  <si>
    <t>Que en cumplimiento de los principios de oportunidad.. proporcionalidad y finalidad que amparan el ejercicio del derecho fundamental de petición y conexos: se me informe por escrito por que no se nos ha cancelado la incapacidad anexa con el presente escrito a sabiendas que se presentó con todos los requisitos impuestos por ustedes y en termino. Les solicito porque no dan cumplimiento a lo ordenado por el juzgado en fallo de tutela emanado por el juzgado 12 administrativo del circuito con rad: 2023-118. Les solicito respetuosamente se me informe por escrito en que estado se encuentra el trámite de la cuenta de cobro radicada a su entidad.. así como la fecha exacta de pago de la misma. Le solicito respetuosamente se me informe por escrito si hace falta algún documento o hay un tramite adicional que hubiese sido omitido a la hora de radicar la documentación para el recobro de la incapacidad aquí mencionada. Le solicito respetuosamente se me indique por escrito los canales de comunicación de su entidad.. quien o quienes son los encargados de realizar los mencionados pagos.. los números telefónicos de estos funcionarios.. correos electrónicos.. fecha y hora de atención al cliente y toda la información que pueda servir para hacer seguimiento al cobro de la mencionada incapacidad.</t>
  </si>
  <si>
    <t>2552932</t>
  </si>
  <si>
    <t>CAMBINDO SUAREZ ELBA GLADIS</t>
  </si>
  <si>
    <t>14:25:32</t>
  </si>
  <si>
    <t>34514965</t>
  </si>
  <si>
    <t>CC 34514965</t>
  </si>
  <si>
    <t>3112183</t>
  </si>
  <si>
    <t>3116000669</t>
  </si>
  <si>
    <t xml:space="preserve">KR 12 N  34 56 B  EL CENTRO   </t>
  </si>
  <si>
    <t xml:space="preserve">usuario solicita reconocimiento economico a su incapacidad - 17 de marzo de 2023 se anexa carta </t>
  </si>
  <si>
    <t>2553030</t>
  </si>
  <si>
    <t>BRAVO CONTRERAS VICTOR HUMBERTO</t>
  </si>
  <si>
    <t>15:37:04</t>
  </si>
  <si>
    <t>NA  ALCALDIA DE PUERTO LOPEZ</t>
  </si>
  <si>
    <t>892099325</t>
  </si>
  <si>
    <t>CC 11251944</t>
  </si>
  <si>
    <t>6086451867</t>
  </si>
  <si>
    <t>Asunto: DP RECLAMACIÓN PAGO INCAPACIDAD MÉDICA - VICTOR HUMBERTO BRAVO CONTRERAS Señor(es):NUEVA EPSE.       S.       D.CC:                   VICTOR HUMBERTO BRAVO CONTRERASReferencia:                   Reclamación pago incapacidad médica.Cordial saludo..Envío derecho de petición y anexos.. por medio del cual se reclama sobre el pago de dos incapacidades médicas del ciudadano VICTOR HUMBERTO BRAVO CONTRERAS identificado con C.C No. 11.251.944.. para lo pertinente.Cordialmente..  WILMER DAVID ROA MOSQUERAApoyo JuridicoPersonería Municipal de Puerto López - Meta.</t>
  </si>
  <si>
    <t>2553489</t>
  </si>
  <si>
    <t>MESA CONTRERAS KAREN LORENA</t>
  </si>
  <si>
    <t>16:26:39</t>
  </si>
  <si>
    <t>1119891204</t>
  </si>
  <si>
    <t>CC 1119891204</t>
  </si>
  <si>
    <t>3138687433</t>
  </si>
  <si>
    <t>KR 16A 15 55</t>
  </si>
  <si>
    <t>: DERECHO DE PETICION BUENAS TARDESadjunto un derecho de peticion sobre el pago de la licKaren Mesa</t>
  </si>
  <si>
    <t>2553509</t>
  </si>
  <si>
    <t>ECHEVERRY MUÑOZ OFELIA</t>
  </si>
  <si>
    <t>16:36:52</t>
  </si>
  <si>
    <t>INVERASEO DEL E  INVERASEO DEL EJE SAS</t>
  </si>
  <si>
    <t>901318964</t>
  </si>
  <si>
    <t>INVERASEO DEL EJE SAS</t>
  </si>
  <si>
    <t>CC 42117946</t>
  </si>
  <si>
    <t>3205771628</t>
  </si>
  <si>
    <t>KR 16 NRO 26 55 LC 3 P 2 BR BALALIKA</t>
  </si>
  <si>
    <t xml:space="preserve">Solicito pago de incapacidades </t>
  </si>
  <si>
    <t>2553867</t>
  </si>
  <si>
    <t>07:23:26</t>
  </si>
  <si>
    <t>PROCESOS DE SERVICIOS INTEGRAD</t>
  </si>
  <si>
    <t>buen dia usuario que desea calarar que no cuenta con vinculo con la razon social  SINERGIA INSTITUCIONAL  ya que en el sistema indica que si la tiene.. sus pagos han sido efectuados por  GRUPO EMPRESARIAL SAS</t>
  </si>
  <si>
    <t>2554626</t>
  </si>
  <si>
    <t>SARRIA QUIGUA DIANA MILENA</t>
  </si>
  <si>
    <t>11:18:41</t>
  </si>
  <si>
    <t>SINDICATO DE TR  SINDICATO DE TRABAJADORES DE L</t>
  </si>
  <si>
    <t>900719299</t>
  </si>
  <si>
    <t>SINDICATO DE TRABAJADORES DE L</t>
  </si>
  <si>
    <t>CC 1002981909</t>
  </si>
  <si>
    <t xml:space="preserve"> 3174988238</t>
  </si>
  <si>
    <t>CARRERA 11 NRO 10N 13</t>
  </si>
  <si>
    <t xml:space="preserve">SOLITO DE CANCELACION ENSU TOTALIDAD DE LA LICENCIA DE MATERNIDAD SE REALIZAROM PAGOS DE SEGURIDA DSOCIA DENTR DE LOS TERMIOS ESTABELCIDOS PRO LA LEY </t>
  </si>
  <si>
    <t>2552951</t>
  </si>
  <si>
    <t>CABALLERO ANDRIOS IVON LIZETH</t>
  </si>
  <si>
    <t>14:38:02</t>
  </si>
  <si>
    <t>1110584741</t>
  </si>
  <si>
    <t>CC 1110584741</t>
  </si>
  <si>
    <t>3108016692</t>
  </si>
  <si>
    <t>CL 28 N 4B 24 BARRIO HIPODROMO</t>
  </si>
  <si>
    <t>Buen diasolicito que el pago de las incapacidades me lo realicen por ventanilla.. ya que me informaron que me habían consignado a la cuenta del banco popular.. cuenta que esta inactiva.. adjunto carta para inactivación de cuenta bancaria y carta solicitando creación de pago por ventanilla.. para se retome el pago de mis incapacidades</t>
  </si>
  <si>
    <t>2552976</t>
  </si>
  <si>
    <t>DELGADO MENDOZA LUZ ARLIANA</t>
  </si>
  <si>
    <t>14:59:22</t>
  </si>
  <si>
    <t>1093804148</t>
  </si>
  <si>
    <t>DELGADOMENDOZALUZ ARLIANA</t>
  </si>
  <si>
    <t>CC 1093804148</t>
  </si>
  <si>
    <t>3106807396</t>
  </si>
  <si>
    <t>CALLE 14 A NUMERO 9 23 CORREDOR PLATA</t>
  </si>
  <si>
    <t>Solciita el pago d elicencia de matenridad</t>
  </si>
  <si>
    <t>2553838</t>
  </si>
  <si>
    <t>GALVIS VELASCO ERIKA PATRICIA</t>
  </si>
  <si>
    <t xml:space="preserve">  ARCHISOFT SAS</t>
  </si>
  <si>
    <t>901359706</t>
  </si>
  <si>
    <t>CC 1122138621</t>
  </si>
  <si>
    <t>CRA36 8 46</t>
  </si>
  <si>
    <t xml:space="preserve"> Fecha del Inconveniente (Dia/Mes/Año) : 21/07/2023 Lugar del Inconveniente:  VILLAVICENCIO Persona que lo atendio: DIANA MARCELA ALVAREZ Medio por el que quiere la respuesta:  email : gerencia.architec@gmail.com ..............................................  Resumen de la Queja:  SOLICITO MUY RESPETUOSAMENTE LA RESPUESTA DE LA PETICION QUE SE HIZO EL DIA 13 DE JULIO 2023 CON NUMERO DE RADICACION 2524557 A NOMBRE DE LA SRA ERIKA PATRICIA GALVIS V. C.C 1122138621 DONDE SE SOLICITABA MUY RESPETUOSAMENTE EL PAGO DE SU INCAPACIDAD A LA QUE LA SRA TIENE DERECHO. Y REVIZANDO EN EL ESTADO DE LA PETICION APARECE COMO SEGUNDA INSTANCIA Y QUE APARECE QUE  EL DIA 21 DE JULIO 2023 DIERON RESPUESTA . PERO LES MANIFIESTO QUE AL CORREO GERENCIA.ARCHITEC@GMAIL.COM AUN NO APARCE DICHA CONTESTACION </t>
  </si>
  <si>
    <t>2554158</t>
  </si>
  <si>
    <t>15/08/2023</t>
  </si>
  <si>
    <t>VILLAMARIN CASTILLO ANA VIVIANA</t>
  </si>
  <si>
    <t>08:30:22</t>
  </si>
  <si>
    <t>34319367</t>
  </si>
  <si>
    <t>CC 34319367</t>
  </si>
  <si>
    <t>3014113340</t>
  </si>
  <si>
    <t xml:space="preserve">CL 5D 59 32    </t>
  </si>
  <si>
    <t xml:space="preserve">soliciti de umplimiento a fallo  de tutela para pago de incapacidades </t>
  </si>
  <si>
    <t>2554297</t>
  </si>
  <si>
    <t>HORTA ARIZA MARINA</t>
  </si>
  <si>
    <t>09:58:17</t>
  </si>
  <si>
    <t>45549109</t>
  </si>
  <si>
    <t>ARIZA ARANGO CARMENZA</t>
  </si>
  <si>
    <t>CC 45549109</t>
  </si>
  <si>
    <t>3008167028</t>
  </si>
  <si>
    <t>6743771</t>
  </si>
  <si>
    <t>SEC SANTA LUCIA UR SAN PEDRO MZ 28</t>
  </si>
  <si>
    <t>DESDE EL AÑO 2022 MES DE ABRIL.. NUEVA EPS DEJÓ DE PAGAR TODAS LAS PRÓRROGAS DE INCAPACIDADES MARINA HORTA ARIZA PACIENTE CON LUPUS ERITEMATOSO AVANZADO.AL DÍA DE HOY NOS COMUNICAMOS CON SU LINEA NACIONAL.. LA CUAL INDICA QUE ESTÁ REPRESADO HACE MÁS DE UN AÑO EN SU PORTAL TRANSACCIONAL.SE RECUERDA QUE YA SE INTERPUSO EL INCIDENTE DE DESACATO TUTELA QUE INDICA A FAVOR DE MARINA QUE SE DEBEN PAGAR TODAS LAS INCAPACIDADES ACTUALES Y FUTURAS EN UN TÉRMINO NO SUPERIOR A 48 HORAS DESPUÉS DE SER RADICADAS EN SUS OFICINAS ADMINISTRATIVAS..DETERMINADAS INCAPACIDADES SE RADICARON EN SU TIEMPO .. SE CUMPLIO.. RADICANDO CADA UNA DESDE EL MES DE ABRIL DEL AÑO 2022 EN LAS OFICINAS CALLE 48 CON CRA 7 CIUDAD DE BOGOTÁ Y OFICINA ADMINISTRATIVA DE MANGA NUEVA EPS CIUDAD DE CARTAGENA..SE QUEDA URGENTEMENTE ATENTA A SU RESPUESTA .. USTEDES EXCEDIERON LOS TIEMPOS POR LO CUAL NO SE ACEPTA LOS TIEMPOS ESTIPULADOS PARA CONTESTAR  EL PRESENTE ESCRITO DE FORMA INMEDIATA.SE LES RECUERDA QUE SIEMPRE SE BURLAN HASTA DEL MINIMO VITAL AFECTANDO NO SOLO LA VIDA DE MARINA SINO SU DIGNIDAD.  PERLA MARIA ARIZA ARANGOAGENTE OFICIOSA NOMBRADA POR UN JUEZ DE LA REPÚBLICAAGENTE OFICIOSA DE MARINA HORTA ARIZA EN ESTADO CRÍTICO DE SALUD.. LUPUS ERITEMATOSO SISTÉMICO..</t>
  </si>
  <si>
    <t>2554565</t>
  </si>
  <si>
    <t>ARIAS ZULETA TACHY PILIN</t>
  </si>
  <si>
    <t>10:47:14</t>
  </si>
  <si>
    <t>EQUICARIBE SA  EQUICARIBE SA</t>
  </si>
  <si>
    <t>800174772</t>
  </si>
  <si>
    <t>CC 1140814929</t>
  </si>
  <si>
    <t>solicita se reliquide incapacidades</t>
  </si>
  <si>
    <t>2554645</t>
  </si>
  <si>
    <t>GARZON PEREZ BRICEYDA</t>
  </si>
  <si>
    <t>11:28:11</t>
  </si>
  <si>
    <t>52307917</t>
  </si>
  <si>
    <t>SEGURIDAD SAN MARTIN LTDA</t>
  </si>
  <si>
    <t>CC 52307917</t>
  </si>
  <si>
    <t>7448513</t>
  </si>
  <si>
    <t>3197414741</t>
  </si>
  <si>
    <t>CL 40 G SUR NO 81 H 35 BARRIO EL AMPARO</t>
  </si>
  <si>
    <t>SS VALIDAR EL RECO DE INCAPACIDADES YA QUE EL FONDO DE PENSIONES PROTECCION  NO ME ACEPTA NOS PIDEN UNA SERIE DE NUMEROS HASTA EL ULTIMO DIA DE INCAPACIDAD.. QUE NO REGISTRA CON MAS DE 181 DIAS Y POR ESO ES EL INCONVENIENTE.. SE ADJUNTA EL SOPORTE.</t>
  </si>
  <si>
    <t>2554918</t>
  </si>
  <si>
    <t>PERAFAN GUACA MARDEN</t>
  </si>
  <si>
    <t>12:11:39</t>
  </si>
  <si>
    <t>P  CONSORCIO CANALES NACIONALES P</t>
  </si>
  <si>
    <t>830045722</t>
  </si>
  <si>
    <t>CC 76285696</t>
  </si>
  <si>
    <t>6234323</t>
  </si>
  <si>
    <t>solicita devolucion de pagos por concepto de incapacidades</t>
  </si>
  <si>
    <t>2554927</t>
  </si>
  <si>
    <t>SOLIS HURTADO STEFANNY</t>
  </si>
  <si>
    <t>12:17:57</t>
  </si>
  <si>
    <t>1061808052</t>
  </si>
  <si>
    <t>SOLIS HURTADO  STEFANNY</t>
  </si>
  <si>
    <t>JJOAQUI</t>
  </si>
  <si>
    <t>AZUL PACIFICO LTDA</t>
  </si>
  <si>
    <t>CC 1061808052</t>
  </si>
  <si>
    <t>3126086886</t>
  </si>
  <si>
    <t>3214162019</t>
  </si>
  <si>
    <t>KR 1 4 10 CENTRO</t>
  </si>
  <si>
    <t xml:space="preserve">Usuaria quien solicita pago por concepto licencia de maternidad </t>
  </si>
  <si>
    <t>2555045</t>
  </si>
  <si>
    <t>GARZON BRAVO MARIA LILIANA</t>
  </si>
  <si>
    <t>13:57:38</t>
  </si>
  <si>
    <t>1080260449</t>
  </si>
  <si>
    <t>MMUNOZO</t>
  </si>
  <si>
    <t>E.S.E. JUAN RAMON NUÑEZ PALACIOS</t>
  </si>
  <si>
    <t>CC 1080260449</t>
  </si>
  <si>
    <t>3103011304</t>
  </si>
  <si>
    <t>VEREDA BETANIA</t>
  </si>
  <si>
    <t>HECHOSPRIMERO: Desde el dia seis (6) de diciembre del 2022.. radique una incapacida por un tiempode 15 dias que inicio al dia 3 de diciembre y finalizo el 17 de diciembre del 2022.. por un embarazo de alto riesgo con amenaza de aborto con todos los documentos requeridos por nueva eps.SEGUNDO: El dia 18 de diciembre del 2022.. radique nuevamente otra incapacidad desde ese mismo dia hasta el dia 16 de enero del 2023.. con toda la documentacion requerida.. es de aclarar que las planillas correspondientes se cancelaron al dia por lo tanto solicito se me cancele el derecho a la incapacidad que estoy solicitando.TERCERO: Aproximadamente unos dos meses y medio radique en linea la queja y aportando la documentacion requerida.. medieron numero de radicado y que a los 15 dias habiles podia consultar.. pero a la fecha no he tenido respuesta alguna.PETICION:Comforme a los hechos narrados anteriormente solicito:1. Solicito que la empresa NUEVA EPS.. me cancelen de forma inmediata las incapacidades que me adeudan.NOTIFICACIONESMARIA LILIANA GARZON BRAVOCedula: 1080260449Direccion: Vereda BetaniaTelefono: 3103011304Correo: maligabra2009@gmail.com  -  personeria@laargentina-huila.gov.co</t>
  </si>
  <si>
    <t>2555046</t>
  </si>
  <si>
    <t>14:01:01</t>
  </si>
  <si>
    <t>2555356</t>
  </si>
  <si>
    <t>15:08:37</t>
  </si>
  <si>
    <t>Usuario JHON JAIRO VALLEJO PALACIO.. CC 71875060..solicita en atencion a la respuesta con radicado VO-GA-DGO 2541340-23 en el que le indican que los cobros de incapacidades los puede hacer por este medio..pretende realizar el cobro de las sgts incapacidades.. en atencion a que el fondo de pensiones proteccion le realizo el pago desde 13/07/2023 hasta el 12/07/2023.Solicita el pago ed las incapacidades pendientes.9348513 del 12/07/2023 al 22/07/20239405089 del 23/07/2023 al 06/08/2023.</t>
  </si>
  <si>
    <t>2555657</t>
  </si>
  <si>
    <t>RODRIGUEZ BUITRAGO TITO</t>
  </si>
  <si>
    <t>16:14:54</t>
  </si>
  <si>
    <t>NA  CARBONES E INVERSIONES INOCENC</t>
  </si>
  <si>
    <t>900248531</t>
  </si>
  <si>
    <t>CARBOING S.A.S.</t>
  </si>
  <si>
    <t>CC 74358146</t>
  </si>
  <si>
    <t>KR 55 152 B 68 OF 804 CE EMPRESARIAL</t>
  </si>
  <si>
    <t>SeñoresNueva Empresa Promotora de Salud S.A./ NUEVA EPSCiudad Referencia: Verificación reconocimiento económicoApreciados Señores..En comunicación recibida por ustedes el 18 de julio 2023 donde nos indican que no seencontró procedente el reconocimiento económico del señor TITO RODRIGUEZBUITRAGO identificado con cedula de ciudadanía No. 74.358.146 por la siguiente razón:“9. El afiliado registra incapacidades con prórroga igual o mayor a 180 días. Laincapacidad debe ser tramitada ante la AFP hasta que se produzca un dictamen sobre lapérdida de capacidad laboral o se gestione la pensión con dicha entidad. FundamentoNormativo Art.227 C.S.T. Decreto 2463.. artículo 23.” Observación “Fecha cumplimiento180 días: 15/01/2022 Diagnóstico: U071”.Por lo anterior.. la respuesta no corresponde ya que el trabajador cuenta con alta médica desdefebrero de 2022 quedando REUBICADO EN SUPERFICIE a la fecha.. presentando unaúnica incapacidad el pasado 8 a 11 de febrero de 2023 por enfermedad general. Solicitamosse verifique el caso del señor TITO y así definir el reconocimiento económico de laincapacidad.</t>
  </si>
  <si>
    <t>2556123</t>
  </si>
  <si>
    <t>CUERO OREJUELA JOSE WILLIAM</t>
  </si>
  <si>
    <t>06:59:44</t>
  </si>
  <si>
    <t>MUNICIPIO DE YU  MUNICIPIO DE YUMBO</t>
  </si>
  <si>
    <t>890399025</t>
  </si>
  <si>
    <t>CC 16449044</t>
  </si>
  <si>
    <t>CALLE 5 4 -40</t>
  </si>
  <si>
    <t>Reiraracion Solicitud para la expedicion de incapacidades ajustadas a los requisitos del decreto 1427 del 29 de julio de 2022 del trabajador JOSE WILLIAM CUERO OREJUALA CC 16449044.gRACIAS</t>
  </si>
  <si>
    <t>2556317</t>
  </si>
  <si>
    <t>08:28:47</t>
  </si>
  <si>
    <t xml:space="preserve">FISCALIA GENERA  FISCALIA GENERAL DE LA NACIÓN </t>
  </si>
  <si>
    <t>2557353</t>
  </si>
  <si>
    <t>UNION TEMPORAL SERVISALUD 2022</t>
  </si>
  <si>
    <t>14:13:04</t>
  </si>
  <si>
    <t>UNION TEMPORAL  UNION TEMPORAL SERVISALUD 2022</t>
  </si>
  <si>
    <t>901561352</t>
  </si>
  <si>
    <t>NT 901561352</t>
  </si>
  <si>
    <t>3103302750</t>
  </si>
  <si>
    <t>CLLE 4 7 01  P6</t>
  </si>
  <si>
    <t>SOLICITO EL PAGO DE FACTURAS.. ANEXO DERECHO DE PETICIÓN.</t>
  </si>
  <si>
    <t>2552992</t>
  </si>
  <si>
    <t>ALZATE GIRALDO NELSON DE JESUS</t>
  </si>
  <si>
    <t>15:06:48</t>
  </si>
  <si>
    <t>ALXATE ZUÑIGA CAROLINA</t>
  </si>
  <si>
    <t>31305676</t>
  </si>
  <si>
    <t>CC 16624533</t>
  </si>
  <si>
    <t>3213464926</t>
  </si>
  <si>
    <t>N/A</t>
  </si>
  <si>
    <t xml:space="preserve">LUGAR DE LOS HECHOS:prestaciones economicasFECHA DE LO SUCEDIDO:01/082023MOTIVO POR EL CUAL RADICA LA QUEJA:   no pago incapacidadesESPECIALIDAD (SI ES PARA CONSULTA O AGENDAMIENTO SEGÚN APLIQUE):RESUMEN DE LOS SUCEDIDO (PUNTUAL):Se comunica sr(a)  Carolina hija usuario con c.c 16624533  indica que quiere poner una queja para el area de prestaciones económicas por la negligencia en el proceso de reconocimiento económico de pago de incapacidades .. ya que por parte del afiliado se ha  entregado la información requerida en varias ocasiones sin que  le hayan dado respuesta.. al contrario  cada vez que se cumple y ya no hay mas requerimientos  aparece un nuevo pero para evitar  la finalización del proceso que es en si el pago de sus derechos . Las incapacidades  no se reconocieron  en su totalidad y le enviaron carta indicando el no reconocimiento por  Prorrogas  .. cuando ya le habían dicho que estaban aprobadas para pago . </t>
  </si>
  <si>
    <t>2554192</t>
  </si>
  <si>
    <t xml:space="preserve">  MARIA CAMILA ROPERO ROJAS</t>
  </si>
  <si>
    <t>1090520971</t>
  </si>
  <si>
    <t xml:space="preserve"> Fecha del Inconveniente (Dia/Mes/Año) : 01/08/2023 Lugar del Inconveniente:  ADMINISTRATIVO Persona que lo atendio: ADMINISTATIVO Medio por el que quiere la respuesta:  email : cartera_actisas@actisas.co ..............................................  Resumen de la Queja:  BUEN DIA RADICAMOS UNA LICENCIA DE MATERNIDAD NO HAN REALIZADO EL PAGO DE LA LICENCIA DE MATERNIDAD PORQUE MOTIVO 25/05/202327/09/2023</t>
  </si>
  <si>
    <t>2554288</t>
  </si>
  <si>
    <t>MOYA BRAVO KATLEEN JULIE</t>
  </si>
  <si>
    <t>09:51:40</t>
  </si>
  <si>
    <t>1075281121</t>
  </si>
  <si>
    <t>CC 1075281121</t>
  </si>
  <si>
    <t>8710378</t>
  </si>
  <si>
    <t>CL 22 1 A 7 BARRIO BRISAS DEL MAGDALENA</t>
  </si>
  <si>
    <t>LUGAR DE LOS HECHOS: Nueva eps FECHA DE LO SUCEDIDO: 02/08/2023MOTIVO POR EL CUAL RADICA LA QUEJA: LICENCIA DE MATERNIDAD ESPECIALIDAD (SI ES PARA CONSULTA O AGENDAMIENTO SEGÚN APLIQUE): LICENCIA DE MATERNIDAD RESUMEN DE LOS SUCEDIDO (PUNTUAL):  Se comunica la señora.. la licencia de maternidad que radico desde 06/06/2023 le han colocado muchos peros  para el pago ha enviado todos los documentos que le han solicitado y ya paso la fecha que genero la solicitud de pago por ventanilla y solicita que le generen el pago lo mas pronto posible.</t>
  </si>
  <si>
    <t>2554520</t>
  </si>
  <si>
    <t>BERTEL HURTADO ESMERALDA</t>
  </si>
  <si>
    <t>10:15:21</t>
  </si>
  <si>
    <t>45504242</t>
  </si>
  <si>
    <t>FISCALIA GENERAL DE LA NACION</t>
  </si>
  <si>
    <t>CC 45504242</t>
  </si>
  <si>
    <t>3490700</t>
  </si>
  <si>
    <t>3750835</t>
  </si>
  <si>
    <t>KR 12 27 B 35</t>
  </si>
  <si>
    <t>PETICIÓNMe permito formular PETICIÓN de manera muy respetuosa.. con el fin de que se dé la ANULACION DE LA INCAPACIDAD N° 6693711.. toda vez que fueron unos resultados equívocos. y que nos encontramos en un FALSO POSITIVO DE COVID19.</t>
  </si>
  <si>
    <t>2554602</t>
  </si>
  <si>
    <t>CASTRO CERVANTES CARLINA JOSEFA</t>
  </si>
  <si>
    <t xml:space="preserve">  ASOCIACION DE PADRES DE HCB LA</t>
  </si>
  <si>
    <t>8001625221</t>
  </si>
  <si>
    <t>CC 22823225</t>
  </si>
  <si>
    <t>3025844617</t>
  </si>
  <si>
    <t>BARRANCO DE LOBA BOLIVAR</t>
  </si>
  <si>
    <t xml:space="preserve"> Fecha del Inconveniente (Dia/Mes/Año) : 21/07/2022 Lugar del Inconveniente:  BARRANCO DE LOBA Persona que lo atendio: VARIAS PERSONALMENTE Y TELEFONICAMENTE Medio por el que quiere la respuesta:  email : ehcblachalupa2019@gmail.com ..............................................  Resumen de la Queja:  SOLICITO PAGO DE INCAPACIDAD NUMERO 0008391246 Y NUMERO DE AUTORIZACION 1715148 DE LA TRABAJADORA CARLINA CASTRO CERVANTES YA QUE SIN MOTIVO ALGUNO NO HAN CANCELADO CAUSANDOLE TRAUMATISMOS AL EMPLEADOR Y TRABAJADORA.</t>
  </si>
  <si>
    <t>2554614</t>
  </si>
  <si>
    <t>GARCIA LOPEZ BRANDON STEVEN</t>
  </si>
  <si>
    <t xml:space="preserve">  CARIBE TU SERVICIO SAS</t>
  </si>
  <si>
    <t>901536590</t>
  </si>
  <si>
    <t>CC 1110527835</t>
  </si>
  <si>
    <t>CL 44 44 151</t>
  </si>
  <si>
    <t xml:space="preserve"> Fecha del Inconveniente (Dia/Mes/Año) : 09/06/2023 Lugar del Inconveniente:  BARRANQUILLA Persona que lo atendio: CORREO ELECTRONICO Medio por el que quiere la respuesta:  email : CARIBETUSERVICIO@HOTMAIL.COM ..............................................  Resumen de la Queja:  SE SOLICITO EL PAGO DE LA INCAPACIDAD NO.8978531 POR 15 DIAS CON FECHA DE INICIO 28/02/2023 DEL TRABAJADOR BRANDON GARCIA C.C. 1.110.527.835.OBTUVIMOS PAGO POR SOLO TRES DIAS.. LA EPS ADUCE QUE CON EL PAGO DE LOS TRES DIAS SE CUMPLEN 180 DIAS DE INCAPACIDAD Y QUE LOS 12 DIAS RESTANTES LO PAGA EL FONDO DE PENSION. DE ACUERDO A NUESTRAS CUENTAS EL TRABAJADOR A ESA FECHA CON LOS 15 DIAS SOLO LLEVABA 170 DIAS DE INCAPACIDAD.SOLICITAMOS UNA PRONTA SOLUCION A LA MISMA.</t>
  </si>
  <si>
    <t>2554988</t>
  </si>
  <si>
    <t>SERVICONSTRUCTOR KB SAS</t>
  </si>
  <si>
    <t>13:24:35</t>
  </si>
  <si>
    <t>SERVICONSTRUCTO  SERVICONSTRUCTOR KB SAS</t>
  </si>
  <si>
    <t>900534905</t>
  </si>
  <si>
    <t>NT 900534905</t>
  </si>
  <si>
    <t xml:space="preserve"> 4339621</t>
  </si>
  <si>
    <t>CL 39A SUR NRO 43A 161 INT 506</t>
  </si>
  <si>
    <t>empresa solicita pago de incapacidades relacionadas</t>
  </si>
  <si>
    <t>2554999</t>
  </si>
  <si>
    <t>GARCIA LANDAZABAL JULIO CESAR</t>
  </si>
  <si>
    <t>13:30:54</t>
  </si>
  <si>
    <t>5758631</t>
  </si>
  <si>
    <t>MANUFACTURAS  ELIOT S.A.S.</t>
  </si>
  <si>
    <t>PUNTO DE ATENCION ARAUCA</t>
  </si>
  <si>
    <t>CC 5758631</t>
  </si>
  <si>
    <t>7527235</t>
  </si>
  <si>
    <t>7353125</t>
  </si>
  <si>
    <t>CL 56 C SUR NO 88H 68 BOSA LA LIBERTAD LA LIB</t>
  </si>
  <si>
    <t>SOLICITA  LE  CANCELEN LO ANTES POSIBLE   LAS  INCAPACIDADES DE LAS FECHAS 03/05/2022.. 02/06/2022    .. 02/07/2022 Y 01/08/2022 QUE  FUERON DEVUELTAS  POLR  COLPENSIONES  INDICANDO QUE  EL  CERTIFICADO DE REHABILITACION NO  FUE REMITIDO A COLPENSIONES ANTES DEL DIA 180 ( DEC 019 DE 2012  ART 142 )</t>
  </si>
  <si>
    <t>2555020</t>
  </si>
  <si>
    <t>13:43:44</t>
  </si>
  <si>
    <t xml:space="preserve">SOLICITA  QUE  SE LE EXPIDA  LAS INCAPACIDADES  DE FECHAS:31/08/2022 Y 02/06/2022  CUMPLIENDO   CON LO QUE INDICA EL  DECRETO1427 DE 2022 ARTICULO 2.2.3.3.32 LA  CUALES  FUERON DEVUELTAS  POR  COLPENSIONES POR ESE  MOTIVO </t>
  </si>
  <si>
    <t>2555360</t>
  </si>
  <si>
    <t xml:space="preserve"> Fecha del Inconveniente (Dia/Mes/Año) : 02/08/2023 Lugar del Inconveniente:  PLATAFORMA Persona que lo atendio: PLATAFORMA Medio por el que quiere la respuesta:  correspondencia : CR 43 E N 9 10 ..............................................  Resumen de la Queja:  SALUDOS.. SOLICITAMOS EL RECONOCIMIENTO Y PAGO DE LA INCAPACIDADES MENCIONADAS A CONTINUACION.. LAS CUALES YA SE COBRARON POR LA PAGINA Y NO REGISTRAN PARA VOLVERLAS A COBRAR.. INCAPACIDAD  NUMERO 9319139 A NOMBRE DE HUGO ARMANDO BOHORQUEZ MEJIA CON CEDULA 1022944012.. LA INCAPACIDAD NUMERO 9238361 Y 9263298 A NOMBRE DE REYNALDO PACHECO PAYARES CON CEDULA 1064983560.. LA INCAPACIDAD 9180682 A NOMBRE DE LEINER VANESSA ROSSO PÉREZ CON CEDULA 1067931773.. LA INCAPACIDAD NUMERO 9305493 A NOMBRE DE ESTEFANIA ACOSTA MERCADO CON CEDULA 1096222086.. LA INCAPACIDAD 9239987 A NOMBRE DE CRISTIAN FERNANDO PINTO SALAZAR CON CEDULA 1098638405.. LA INCAPACIDAD 9127350 A NOMBRE DE LEONARDO VELASQUEZ ARICAPA CON CEDULA 1112790725 Y LA INCAPACIDAD 9268087 A NOMBRE DE PAOLA ANDREA VILLA ARENAS CON CEDULA 1216713046.. VERIFICAR Y PAGAR.. GRACIAS. </t>
  </si>
  <si>
    <t>2555659</t>
  </si>
  <si>
    <t>MARTINEZ ESCOBAR ELKIN</t>
  </si>
  <si>
    <t xml:space="preserve">  ELKIN MARTINEZ ESCOBAR</t>
  </si>
  <si>
    <t>19432548</t>
  </si>
  <si>
    <t>CC 19432548</t>
  </si>
  <si>
    <t>3144142909</t>
  </si>
  <si>
    <t>CALLE 83 N 95 D 71</t>
  </si>
  <si>
    <t xml:space="preserve"> Fecha del Inconveniente (Dia/Mes/Año) : 01/08/2023 Lugar del Inconveniente:  BOGOTA Persona que lo atendio: NUEVA EPS  Medio por el que quiere la respuesta:  correspondencia : CALLE 83 N 95 D 71 ..............................................  Resumen de la Queja:  RADIQUE LOS DOCUMENTOS PAPA PAGO DE INCAPACIDAD Y ME RESPONDIERON QUE NO CUMPLIA CON LA PARTE 5 DE LA CIRCULAR EXTERNA 011 DE LA SUPER SALUD.. Y YO HE PAGADO Y MIS DATOS ESTAN AL DIA</t>
  </si>
  <si>
    <t>2555745</t>
  </si>
  <si>
    <t xml:space="preserve"> Fecha del Inconveniente (Dia/Mes/Año) : 02/08/2023 Lugar del Inconveniente:  BOGOTA Persona que lo atendio: BOGOTA Medio por el que quiere la respuesta:  correspondencia : CALLE 100 11B 27  ..............................................  Resumen de la Queja:  CORDIAL SALUDO.. SOLICITAMOS NUEVAMENTE.. DAR ALCANCE A LA RESPUESTA NO. 2497181 Y 2515241.. YA QUE.. EN LA OFICINA DEL RESTREPO DE BOGOTA SE RADICO EN FISICO LA SOLICITUD DE PAGO DE INCAPACIDADAES DE LA EMPRESA SOCIEDAD CLINICA IBEROAMERICA S.A.S NIT 900397763 A LA CUENTA DE LA EMPESA CLINICA COLSANITAS S.A. NIT 800149384 (YA REGISTRADA). YA QUE.. POR ESCRITURA PUBLICA 2421 EL 23 NOV 2022 NOTARIA 30 BOGOTA INSCRITA EN CAMARA COMERCIO EL 14 DICIEM 2022 NO. 02908969 LIBRO IX. LA EMPRESA CLINICA COLSANITAS ABSORBE A CLINICA IBEROAMERICANA. SE ADJUNTÓ CAMARA COMERCIO DE CADA EMPRESA Y CERTIFICACION BANCARIA DE CLINICA COLSANITAS. POR TANTO.. SOLICITAMOS SE PROCEDA CON EL PAGO.. EN CASO DE REQUERIR UN DOCUMENTO ADICONAL FAVOR INFORMAR EN LA RESPUESTA.  EN NINGUN MOMENTO ESTAMOS SOLICITANDO PAGO AL TRABAJADOR COMO LO INFORMAN EN LA RESPUESTA NI TAMPOCO SE PUEDE INSCRIBIR LA CUENTA DE CLINICA IBEROAMERICA POR LO DESCRITO ANTERIORMENTE (LA CUENTA DE CLINICA COLSANITAS S.A. YA ESTA INSCRITA).</t>
  </si>
  <si>
    <t>2555747</t>
  </si>
  <si>
    <t xml:space="preserve"> Fecha del Inconveniente (Dia/Mes/Año) : 02/08/2023 Lugar del Inconveniente:  BOGOTA Persona que lo atendio: BOGOTA Medio por el que quiere la respuesta:  email : sandra.silva@keralty.com ..............................................  Resumen de la Queja:  CORDIAL SALUDO.. SOLICITAMOS NUEVAMENTE.. DAR ALCANCE A LA RESPUESTA NO. 2497181 Y 2515241.. YA QUE.. EN LA OFICINA DEL RESTREPO DE BOGOTA SE RADICO EN FISICO LA SOLICITUD DE PAGO DE INCAPACIDADAES DE LA EMPRESA SOCIEDAD CLINICA IBEROAMERICA S.A.S NIT 900397763 A LA CUENTA DE LA EMPESA CLINICA COLSANITAS S.A. NIT 800149384 (YA REGISTRADA). YA QUE.. POR ESCRITURA PUBLICA 2421 EL 23 NOV 2022 NOTARIA 30 BOGOTA INSCRITA EN CAMARA COMERCIO EL 14 DICIEM 2022 NO. 02908969 LIBRO IX. LA EMPRESA CLINICA COLSANITAS ABSORBE A CLINICA IBEROAMERICANA. SE ADJUNTÓ CAMARA COMERCIO DE CADA EMPRESA Y CERTIFICACION BANCARIA DE CLINICA COLSANITAS. POR TANTO.. SOLICITAMOS SE PROCEDA CON EL PAGO.. EN CASO DE REQUERIR UN DOCUMENTO ADICONAL FAVOR INFORMAR EN LA RESPUESTA.  EN NINGUN MOMENTO ESTAMOS SOLICITANDO PAGO AL TRABAJADOR COMO LO INFORMAN EN LA RESPUESTA NI TAMPOCO SE PUEDE INSCRIBIR LA CUENTA DE CLINICA IBEROAMERICA POR LO DESCRITO ANTERIORMENTE (LA CUENTA DE CLINICA COLSANITAS S.A. YA ESTA INSCRITA).</t>
  </si>
  <si>
    <t>2556657</t>
  </si>
  <si>
    <t>16/08/2023</t>
  </si>
  <si>
    <t>VEGA BERMEO ABELARDO</t>
  </si>
  <si>
    <t>10:20:58</t>
  </si>
  <si>
    <t>12128470</t>
  </si>
  <si>
    <t xml:space="preserve">CONSTRUCTORA JEMA S A S </t>
  </si>
  <si>
    <t>CC 12128470</t>
  </si>
  <si>
    <t>8735841</t>
  </si>
  <si>
    <t>8755226</t>
  </si>
  <si>
    <t>KR 18 03 EL MIRADOR</t>
  </si>
  <si>
    <t>para solicitar que los cetificados de las incapacidades cumplan con los criterio establecidos en el decreto 1427 del 29 de jilo de 2022 dode anexo carta de colpensiones me hace llegar</t>
  </si>
  <si>
    <t>2547888</t>
  </si>
  <si>
    <t>SANMIGUEL MORENO NESTOR IVAN</t>
  </si>
  <si>
    <t>12:48:12</t>
  </si>
  <si>
    <t>79363133</t>
  </si>
  <si>
    <t>SEGURIDAD SUPERIOR LTDA</t>
  </si>
  <si>
    <t>CC 79363133</t>
  </si>
  <si>
    <t>6230581</t>
  </si>
  <si>
    <t>7342578</t>
  </si>
  <si>
    <t>L 69SUR 95A 41 BQ 6 APTO303 BARRIO BOS A EL</t>
  </si>
  <si>
    <t xml:space="preserve">EMPLEADOR RADICA QUEJA   PARA LA VERIFICACIÓN Y PAGO DE LA INCAPACIDAD RADICADA Y LA CUAL A LA FECHA NO SE HA RECIBIDO NINGUNA RESPUESTA. SOLICITA QUE SE LO NOTIFIQUEN POR ESCRITO </t>
  </si>
  <si>
    <t>2555282</t>
  </si>
  <si>
    <t>14:24:43</t>
  </si>
  <si>
    <t>KR 23 D NO 40 35 SUR</t>
  </si>
  <si>
    <t xml:space="preserve">buen dia solicito pago de incapacidades para se determine el reconocimiento y pago de mis inacapacides.. solicito pago de mis incapacidades por mi salud mental solicita pago se adjunta soportes </t>
  </si>
  <si>
    <t>2557465</t>
  </si>
  <si>
    <t>RODRIGUEZ BENAVIDES LILIANA</t>
  </si>
  <si>
    <t>15:31:33</t>
  </si>
  <si>
    <t>tunja  ALCALDIA MAYOR DE TUNJA</t>
  </si>
  <si>
    <t>891800846</t>
  </si>
  <si>
    <t>JGRANADOST</t>
  </si>
  <si>
    <t>CC 1049614070</t>
  </si>
  <si>
    <t>7405770</t>
  </si>
  <si>
    <t xml:space="preserve">calle 19 n 9 95 </t>
  </si>
  <si>
    <t>Solcitud de pago de la Licencia de Maternidad 0008867738 de la señra Liliana Rodriguez Benavides</t>
  </si>
  <si>
    <t>2557856</t>
  </si>
  <si>
    <t>DIAZ TOLEDO NUBIA</t>
  </si>
  <si>
    <t>16:43:47</t>
  </si>
  <si>
    <t>63499054</t>
  </si>
  <si>
    <t>CC 63499054</t>
  </si>
  <si>
    <t>6805694</t>
  </si>
  <si>
    <t>DG 8 B 20 A 13 MIRADOR ARENALES</t>
  </si>
  <si>
    <t>AFILIADA SOLICITA EL MOTIVO POR EL CUAL NO HAN REALIZADO EL PAGO DE INCAPACIDADES.. YA QUE LLEVA MAS DE UN AÑO EN DICHO TRAMITE.. Y AFECTA EL MINIMO VITAL PORQUE DE ESTE DINERO DEPENDE PARA SU DIARIO VIVIR.. USUARIA RATIFICA QUE NO SE ENCUENTRA EN MORA.. SEGUN SUS SOPORTES.</t>
  </si>
  <si>
    <t>2558193</t>
  </si>
  <si>
    <t>GONZALEZ TRUJILLO YENI CONSTANZA</t>
  </si>
  <si>
    <t>05:17:46</t>
  </si>
  <si>
    <t>CC 1077875578</t>
  </si>
  <si>
    <t>88332000</t>
  </si>
  <si>
    <t>CARRERA 8 7 74</t>
  </si>
  <si>
    <t xml:space="preserve">Asunto: Solicitud de información y requerimiento para reconocimiento de incapacidad. Cordial saludoLa Personería Municipal de Garzón en uso de sus atribuciones Constitucionales y legales.. y teniendo en cuenta la solicitud realizada por Yeni Constanza Gonzalez Trujillo.. quien se identifica con cédula de ciudadanía 1077875578 y manifiesta que desde el 12 de octubre del año 2022 radicó una solicitud de reconocimiento de incapacidad mediante el portal transaccional de afiliado.. sin embargo hasta la fecha la Nueva EPS no ha reconocido el pago de la incapacidad Nro. 0008391556.Resulta importante indicar que mediante dicho portal no se encuentra la incapacidad.. pese a que mediante este fue generado el certificado de incapacidad. Además de ello la ciudadana procedió con la respectiva inscripción de la cuenta bancaria para el reconocimiento de la incapacidad.. sin embargo el portal transaccional no permite realizar la solicitud de pago de la misma.En ese orden de ideas.. se solicita a la Nueva EPS información respecto a la situación referenciada.. requiriendo así la materialización del pago de dicha incapacidad. Se anexa documentación que comprueba la incapacidad.. inscripción de la cuenta bancaria y pantallazos del portal transaccional en donde se evidencia que la ciudadana radicó su solicitud pero no puede solicitar el pago. </t>
  </si>
  <si>
    <t>2558399</t>
  </si>
  <si>
    <t>DE ANGEL MUÑOZ ANA ALICIA</t>
  </si>
  <si>
    <t>08:07:27</t>
  </si>
  <si>
    <t>1082248676</t>
  </si>
  <si>
    <t>CONSORCIO CANALES ARIGUANI</t>
  </si>
  <si>
    <t>CC 1082248676</t>
  </si>
  <si>
    <t>3164960131</t>
  </si>
  <si>
    <t>KR 5 CL 3 24</t>
  </si>
  <si>
    <t>a la usuaria no se le cancela incapacidades desde 2021 el empleador ha solicitado el cobro y aun neps no cancela manifiesta la usuaria</t>
  </si>
  <si>
    <t>2556398</t>
  </si>
  <si>
    <t>CLAVIJO SANCHEZ MARIA FERNANDA</t>
  </si>
  <si>
    <t xml:space="preserve">  MARIA FERNANDA CLAVIJO SANCHEZ</t>
  </si>
  <si>
    <t>1001603669</t>
  </si>
  <si>
    <t>CC 1001603669</t>
  </si>
  <si>
    <t>5207220</t>
  </si>
  <si>
    <t>CL 91 SUR 55 110</t>
  </si>
  <si>
    <t xml:space="preserve"> Fecha del Inconveniente (Dia/Mes/Año) : 03/08/2023 Lugar del Inconveniente:  LA ESTRELLA Persona que lo atendio: EPS Medio por el que quiere la respuesta:  email : auxcontable@pinturasprolac.com.co ..............................................  Resumen de la Queja:  POR FAVOR INFORMAR POR QUE EL VALOR A PAGAR DE LA INCAPACIDAD CON NUMERO DE RESPUESTA VO-GRC-DPE- 2110414 - 23*N2110414* ES INFERIOR A LO QUE SE DEBIA REINTEGRAR..???</t>
  </si>
  <si>
    <t>FECHA INICIO
INCAPACIDAD</t>
  </si>
  <si>
    <t>2559159</t>
  </si>
  <si>
    <t>SARMIENTO GARCIA GENNY</t>
  </si>
  <si>
    <t>12:43:03</t>
  </si>
  <si>
    <t>63296583</t>
  </si>
  <si>
    <t>GENNY SARMIENTO GARCIA</t>
  </si>
  <si>
    <t>CC 63296583</t>
  </si>
  <si>
    <t>3175325</t>
  </si>
  <si>
    <t>3113555122</t>
  </si>
  <si>
    <t>CL 31 5 OCCIEDENTE 09 BARRIO SANTANDER</t>
  </si>
  <si>
    <t>Buen día.. afiliada solicita pago de incapacidades # 7535452.. 8095714.. 8218393.. 8352416.. 8643051 y 8748540.. indica.. colpensiones no asume el pago ya que las incapacidades tuvieron interrupcion de prorroga mayor a 30 dias entre 09/06/2022 al 18/07/2023.. por lo cual NUEVA EPS debe asumir el pago al afiliado.</t>
  </si>
  <si>
    <t>2559438</t>
  </si>
  <si>
    <t>MASTIN SEGURIDAD LIMITADA</t>
  </si>
  <si>
    <t>14:11:51</t>
  </si>
  <si>
    <t>MASTIN SEGURIDA  MASTIN SEGURIDAD LIMITADA</t>
  </si>
  <si>
    <t>830135683</t>
  </si>
  <si>
    <t>NT 830135683</t>
  </si>
  <si>
    <t>2406791</t>
  </si>
  <si>
    <t>CALLE 66 C NO  61-18</t>
  </si>
  <si>
    <t>buena tarde empresa radica dp solicitando el pago de las incapacidades y licencias a la cuenta corriente del banco de bogota no 014102792.</t>
  </si>
  <si>
    <t>2559443</t>
  </si>
  <si>
    <t>NIÑO CELY WILSON MARINO</t>
  </si>
  <si>
    <t>14:14:51</t>
  </si>
  <si>
    <t>CC 74344674</t>
  </si>
  <si>
    <t>TRIGESIMO PRIMER DP AICAPACIDADES WILSON MARINO NIÑO CELY</t>
  </si>
  <si>
    <t>2559546</t>
  </si>
  <si>
    <t>15:24:36</t>
  </si>
  <si>
    <t>DEFENSORIA DEL PUEBLO : Remision de comunicacion numero 20230060363267311</t>
  </si>
  <si>
    <t>2559557</t>
  </si>
  <si>
    <t>ALEJO CELIS LISBETH</t>
  </si>
  <si>
    <t>15:28:48</t>
  </si>
  <si>
    <t>CC 51917917</t>
  </si>
  <si>
    <t>DEFENSORIA DEL PUEBLO : Remision de comunicacion numero 20236005013324041</t>
  </si>
  <si>
    <t>2559649</t>
  </si>
  <si>
    <t>INVERSIONES DAMA SALUD SA</t>
  </si>
  <si>
    <t>16:11:56</t>
  </si>
  <si>
    <t>INVERSIONES DAM  INVERSIONES DAMA SALUD SA</t>
  </si>
  <si>
    <t>830108482</t>
  </si>
  <si>
    <t>NT 830108482</t>
  </si>
  <si>
    <t>3580444</t>
  </si>
  <si>
    <t>tv 24 54 08</t>
  </si>
  <si>
    <t>2559703</t>
  </si>
  <si>
    <t>OLAYA RODRIGUEZ FABIAN MAURICIO</t>
  </si>
  <si>
    <t>16:40:06</t>
  </si>
  <si>
    <t>TRANCORA TRANCORA TRANCORA</t>
  </si>
  <si>
    <t>900073066</t>
  </si>
  <si>
    <t>TALENTOHUMANO@TRANCORA.COM</t>
  </si>
  <si>
    <t>UNIDAD MEDICA VILLA DE SAN DIEGO ORLUZ SAS - CLINICA SAN LUIS</t>
  </si>
  <si>
    <t>CC 1075688506</t>
  </si>
  <si>
    <t>3103471558</t>
  </si>
  <si>
    <t>calle 8 # 7-7 C.C SKYLA PISO 6</t>
  </si>
  <si>
    <t>EMPRESA TRANCORA SOLICITA RECONOCIMIENTO Y PAGO DE INCAPACIDADES MEDICAS CAUSADAS DEL TRABAJADOR FABIAN MAURICIO OLAYA IDENTIFICADO CON CC 1075688506.. QUIEN TUVO UN ACCIDENTE DE TRANSITO.. EN EL CUAL FUE ATENDIDO INICIALMENTE POR SU EPS FAMISANAR. SE RADICARON DICHAS INCAPACIDADES A FAMISANAR QUIEN NO REGALIZA EL RECONOCIMIENTO.. POR LOCUAL SEGUN LA EMPRESA.. DEBEN SER RECONOCIDAS POR NUEVA EPS QUIEN ES SU EPS ACTUAL. VER IMAGEN ADJUNTO</t>
  </si>
  <si>
    <t>2560456</t>
  </si>
  <si>
    <t>MENA CORDOBA DIOSA MARIA</t>
  </si>
  <si>
    <t>05/08/2023</t>
  </si>
  <si>
    <t>11:10:44</t>
  </si>
  <si>
    <t>1077454140</t>
  </si>
  <si>
    <t>NUEVA EPS S.A.</t>
  </si>
  <si>
    <t>E.S.E HOSPITAL DEPARTAMENTAL SAN FARNCISCO DE ASIS - CAPRECOM</t>
  </si>
  <si>
    <t>CC 1077454140</t>
  </si>
  <si>
    <t>4193000</t>
  </si>
  <si>
    <t>3127409904</t>
  </si>
  <si>
    <t>KR 9 15 13 BARRIO INVASION</t>
  </si>
  <si>
    <t xml:space="preserve">usuaria quien solicita el pago de su licencia de maternidad ya que ella indica realizo pago a pago para que se le diera ese derecho y solicita que su caso sea revisado y que le puedan restablecer sus derechos. </t>
  </si>
  <si>
    <t>2560485</t>
  </si>
  <si>
    <t>11:34:19</t>
  </si>
  <si>
    <t>Afiliado solicita que le sea expedido el certificado de incapacidades acorde al articulo 2.2.3.3.2 del decreto 1427 del 2022ya que el fondo de pensiones (COLPENSIONES) no le recibe el certificado que se genera desde OAA</t>
  </si>
  <si>
    <t>2561344</t>
  </si>
  <si>
    <t>OROZCO  GILDARDO</t>
  </si>
  <si>
    <t>07/08/2023</t>
  </si>
  <si>
    <t>08:48:46</t>
  </si>
  <si>
    <t>CUMBRE  MUNICIPIO DE LA CUMBRE</t>
  </si>
  <si>
    <t>800100521</t>
  </si>
  <si>
    <t>CC 6344667</t>
  </si>
  <si>
    <t xml:space="preserve"> SeñoresNUEVA EPSLa Ciudad   Asunto: Queja por no realización de pago de incapacidad al señor Gildardo Orozco identificado con cedula de ciudadanía 6.344.667. Cordial Saludo.. En cumplimiento a los procesos establecidos por el Servicio de Atención a la Comunidad (SAC) de la Secretaria de Salud Municipal.. hago trámite de queja interpuesta por el señor Santiago Orozco.. identificado con cedula de ciudadanía No. 1.114.487.779.. en calidad de hijo del Gildardo Orozco.. identificado con cedula de ciudadanía No. 6.344.667.. quien tiene dificultad con el pago de dos incapacidades de las cuales relaciono número y fecha la primera es 0008946099 02 al 06 de febrero de 2023 y la segunda es 0008946984 del 07 al 28 de febrero de 2023.. las cuales fueron transcritas debidamente ante la EPS.. manifiesta que las incapacidades se radicaron en el mes de abril.. pero a la fecha no han tenido respuesta por parte de Nueva EPS. Por lo anterior.. solicito que se revise el caso del usuario en mención y se le dé celeridad al respectivo pago de incapacidad.. el número de contacto del usuario es 315 426 50 03 y el correo electrónico:  santid1892@gmail.com  Agradezco de antemano su atención y dar respuesta con copia a este despacho. Atentamente..</t>
  </si>
  <si>
    <t>2561466</t>
  </si>
  <si>
    <t>MOLINA PADILLA RENE</t>
  </si>
  <si>
    <t>12:50:37</t>
  </si>
  <si>
    <t>79314066</t>
  </si>
  <si>
    <t>CC 79314066</t>
  </si>
  <si>
    <t>7966455</t>
  </si>
  <si>
    <t>8076155</t>
  </si>
  <si>
    <t>KR 73 B BIS NO 6 16 SUR BARRIO CERVANTES</t>
  </si>
  <si>
    <t>PETICIONDe manera respetuosa solicito a su entidad se me sean canceladas en el menor tiempoposible las incapacidades ya radicadas ante su entidad.</t>
  </si>
  <si>
    <t>2556119</t>
  </si>
  <si>
    <t>OLIVEROS FERNANDEZ ROSANGELA</t>
  </si>
  <si>
    <t>05:32:43</t>
  </si>
  <si>
    <t>56058197</t>
  </si>
  <si>
    <t>BANCO BBVA COLOMBIA</t>
  </si>
  <si>
    <t>CC 56058197</t>
  </si>
  <si>
    <t>3438385</t>
  </si>
  <si>
    <t>3167504807</t>
  </si>
  <si>
    <t>CL 29 A NO 7 A 49</t>
  </si>
  <si>
    <t>Riohacha.. 28 de julio del 2023 Cordial saludo.. Me permito adjuntar respuesta a  comunicación de reincorporación laboral por parte de la Nueva eps.</t>
  </si>
  <si>
    <t>2559184</t>
  </si>
  <si>
    <t>CROFORT MATEUS ORALINDA</t>
  </si>
  <si>
    <t>13:01:23</t>
  </si>
  <si>
    <t>MUNICIPIO DE LA MUNICIPIO DE LA MUNICIPIO DE LANDAZURI</t>
  </si>
  <si>
    <t>890210704</t>
  </si>
  <si>
    <t>MUNICIPIO DE LANDAZURI</t>
  </si>
  <si>
    <t>CC 1097994236</t>
  </si>
  <si>
    <t>6242211</t>
  </si>
  <si>
    <t>En calidad de garantes de un acceso oportuna y de calidad de los servicios de saludpara los habitantes del municipio de Landázuri Santander.. me permito Adjuntar alpresente PQR de ORALINDA CROFORT MATEUS.. Identificada con cedula deciudadanía No. 1.097.994.236 de Landázuri.. quien en calidad de usuaria manifiestasu inconformidad respecto a la falta de pago oportuno del valor de los transportes.. nireembolso para asistir a las citas medica programadas ya que se encuentra en estadode gestación y estos desplazamientos son necesarios para garantizar el accesooportuno a la atención médica y el seguimiento de sus estado por su condición.. comolo estipulan los principios y derechos fundamentales consagrados en la normatividadvigente.Así mismo.. agradecemos noti</t>
  </si>
  <si>
    <t>T.D</t>
  </si>
  <si>
    <t>NOMBRE</t>
  </si>
  <si>
    <t>CONTINGENCIA</t>
  </si>
  <si>
    <t>DIAGNOSTICO</t>
  </si>
  <si>
    <t>CERTIFICADO DE INCAPACIDADES</t>
  </si>
  <si>
    <t>Nueva EPS S.A. certifica que la persona relacionada a continuación, luego de efectuar el proceso establecido de transcripción, cuenta con los siguientes registros de incapacidad.</t>
  </si>
  <si>
    <t>Nombre Afiliado:</t>
  </si>
  <si>
    <t>Tipo y Número de identificación :</t>
  </si>
  <si>
    <t>T.D.A</t>
  </si>
  <si>
    <t>N. APORTANTE</t>
  </si>
  <si>
    <t>N. DOCUMENTO</t>
  </si>
  <si>
    <t>2558873</t>
  </si>
  <si>
    <t>11:39:12</t>
  </si>
  <si>
    <t>1007216289</t>
  </si>
  <si>
    <t>3196032002</t>
  </si>
  <si>
    <t>CL 27 A 11 39</t>
  </si>
  <si>
    <t>Buen dia solicitar  pago de incapacidad   apartir  del dia 26 de  marzo  hasa  el 30 de mayo  del presente año  estos dias de incapacidad son apartir  de los 181 dias  ya que el fondo d epension  emte una respuesta   donde dice que   EL CONCEPTO DFE REHABILITACON  EDS REMITIDO POR LA EPS  DESPUES DEL 180  devera asumir  el subsidio  por incapacidad .se adjunta  respuesta</t>
  </si>
  <si>
    <t>2561722</t>
  </si>
  <si>
    <t>ROJAS MORA ANGIE CATERIN</t>
  </si>
  <si>
    <t>09:24:29</t>
  </si>
  <si>
    <t>1013647996</t>
  </si>
  <si>
    <t>CERTICOBRO SAS</t>
  </si>
  <si>
    <t>CC 1013647996</t>
  </si>
  <si>
    <t>3226331</t>
  </si>
  <si>
    <t>3153519894</t>
  </si>
  <si>
    <t>CL 36 G SUR NO 11 A 65</t>
  </si>
  <si>
    <t>Reconocimiento economico incapacidad licencia de maternidad teléfono 3043680081</t>
  </si>
  <si>
    <t>2561740</t>
  </si>
  <si>
    <t>CIFUENTES MANRIQUE JULIAN DAVID</t>
  </si>
  <si>
    <t>09:35:34</t>
  </si>
  <si>
    <t>JUAN CARLOS RIV  INNOVA INTERSERVICIOS SAS</t>
  </si>
  <si>
    <t>901151430</t>
  </si>
  <si>
    <t>INNOVA INTERSERVICIOS SAS</t>
  </si>
  <si>
    <t>CC 1047969108</t>
  </si>
  <si>
    <t>CL 56A NRO 25BB INT 309 BR ENZISO EL PINAL</t>
  </si>
  <si>
    <t>Reconocimiento de incapacidades. teléfono:3232315698 empresa innova interservicios sas solicita pago de incapacidad de Julian David Cifuentes.</t>
  </si>
  <si>
    <t>2561756</t>
  </si>
  <si>
    <t>GOMEZ VARGAS LUZ MARINA</t>
  </si>
  <si>
    <t>09:46:10</t>
  </si>
  <si>
    <t>42982995</t>
  </si>
  <si>
    <t>LUZ MARINA GOMEZ VARGAS</t>
  </si>
  <si>
    <t>CC 42982995</t>
  </si>
  <si>
    <t>4082592</t>
  </si>
  <si>
    <t>6044082592</t>
  </si>
  <si>
    <t>CL 6 A NO 18 60</t>
  </si>
  <si>
    <t xml:space="preserve">PAGAR INCAPACIDADES: 8962920 - 8962938 - 8940169 </t>
  </si>
  <si>
    <t>2561828</t>
  </si>
  <si>
    <t>MOYA CONTRERAS ALBERT ONIEL</t>
  </si>
  <si>
    <t>10:42:27</t>
  </si>
  <si>
    <t>PT 5649836</t>
  </si>
  <si>
    <t xml:space="preserve">relacionar  las  feca en la que nueva eps  .. notifico  el pago o el rechazo  de las  incapacidades  .. y relacionar el pago  con los valores de trasferencia  y  su  fecha  </t>
  </si>
  <si>
    <t>2562185</t>
  </si>
  <si>
    <t>NUÑEZ AVELLA KATHLEEN JOHANNA</t>
  </si>
  <si>
    <t>11:56:24</t>
  </si>
  <si>
    <t>1057579529</t>
  </si>
  <si>
    <t>NUÑEZAVELLAKATHLEEN JOHANNA</t>
  </si>
  <si>
    <t>CC 1057579529</t>
  </si>
  <si>
    <t>7710513</t>
  </si>
  <si>
    <t>3136058550</t>
  </si>
  <si>
    <t>CL 9C 31 72</t>
  </si>
  <si>
    <t xml:space="preserve">SE SOLICTA PAGO DE INCAPACIDADES </t>
  </si>
  <si>
    <t>2562630</t>
  </si>
  <si>
    <t>ORREGO LAYOS LUIS FERNANDO</t>
  </si>
  <si>
    <t>15:09:15</t>
  </si>
  <si>
    <t>1037640039</t>
  </si>
  <si>
    <t>ASESORIAS ADMINISTRATIVAS Y EM</t>
  </si>
  <si>
    <t>CC 1037640039</t>
  </si>
  <si>
    <t>5708672</t>
  </si>
  <si>
    <t>3147905557</t>
  </si>
  <si>
    <t>CARRERA 27 A # 53 - 33</t>
  </si>
  <si>
    <t xml:space="preserve">ss que las incapacidades expedidas por nueva eps cumplan con los requistos exigidos por el decreto 1427 de 2022 </t>
  </si>
  <si>
    <t>2562683</t>
  </si>
  <si>
    <t>RIOS FLOREZ ENOC</t>
  </si>
  <si>
    <t>15:43:41</t>
  </si>
  <si>
    <t>17587024</t>
  </si>
  <si>
    <t>TIGER JOB LTDA</t>
  </si>
  <si>
    <t>CC 17587024</t>
  </si>
  <si>
    <t>5714557</t>
  </si>
  <si>
    <t>3227495449</t>
  </si>
  <si>
    <t>KR 39A 18 55 BARRIO EL TRIUNFO</t>
  </si>
  <si>
    <t>TRASLADO POR COMPETENCIA RV: OFICIO ENOC RIOS FLOREZ 20230804_08535859.pdf</t>
  </si>
  <si>
    <t>2556670</t>
  </si>
  <si>
    <t>JIMENEZ SERRANO ERNESTO</t>
  </si>
  <si>
    <t xml:space="preserve">  EXPRESO DEL ATLANTICO SA</t>
  </si>
  <si>
    <t>802001147</t>
  </si>
  <si>
    <t>CC 91446451</t>
  </si>
  <si>
    <t>3706996</t>
  </si>
  <si>
    <t>CALLE 38 NO 36 55 PISO 2</t>
  </si>
  <si>
    <t xml:space="preserve"> Fecha del Inconveniente (Dia/Mes/Año) : 03/08/2023 Lugar del Inconveniente:  PRESTACIONES ECONÓMICAS Persona que lo atendio: NO APLICA - VIRTUAL Medio por el que quiere la respuesta:  email : EXPRESODELATLANTICO@GMAIL.COM ..............................................  Resumen de la Queja:  POR MEDIO DE LA PRESENTE SOLICITO INFORMACION DEL PAGO DE LAS PRESTACIONES ECONOMICAS POR INCAPACIDAD DEL AFILIADO ERNESTO JIMENEZ SERRANO NO. 0008062076.. NO.8131384.. NO.8336762.. NO.8418287 Y NO. 8807340.. LAS CUALES A LA FECHA NO HAN SIDO CANCELADAS.</t>
  </si>
  <si>
    <t>URIBE CHARRY MAGALY</t>
  </si>
  <si>
    <t>12:03:53</t>
  </si>
  <si>
    <t>39562486</t>
  </si>
  <si>
    <t>URIBECHARRYMAGALY</t>
  </si>
  <si>
    <t>CC 39562486</t>
  </si>
  <si>
    <t>3152927851</t>
  </si>
  <si>
    <t xml:space="preserve">KR A19 NO 3 49 BARRIO BUENOS AIRES </t>
  </si>
  <si>
    <t>usuaria molesta exige que se le reciba la solicitud por escrito en el cual informa que le aparece inhabilitada la opcion de pago para poder realizar el cobro de la  incapcidad n° 8911818 ya ue las otras dos ya fueron pagadas solo le hace falta esta.. para lo cual anexa pantallazos del error quen piede soluciona  su casito y pide alguna respuesta por escrito</t>
  </si>
  <si>
    <t>2557058</t>
  </si>
  <si>
    <t>CARDENAS GARCIA LUZ MAGALY</t>
  </si>
  <si>
    <t xml:space="preserve">  LUZ MAGALY CARDENAS GARCIA</t>
  </si>
  <si>
    <t>40316893</t>
  </si>
  <si>
    <t>CC 40316893</t>
  </si>
  <si>
    <t>CALLE 23 23 19</t>
  </si>
  <si>
    <t xml:space="preserve"> Fecha del Inconveniente (Dia/Mes/Año) : 31/07/2023 Lugar del Inconveniente:  VILLAVICENCIO Persona que lo atendio: ASESOR Medio por el que quiere la respuesta:  email : magalycardenas14@gmail.com ..............................................  Resumen de la Queja:  CORDIAL SALUDOLA PRESENTE ES PARA RECLAMAR EL PAGO DE MI LICENCIA DE MATERNIDAD.. SE HA HECHOELPROCEDIMIENTOQUE INDICAN EN LAPAGINA.. TRANSCRIPCION DE LA LICENCIA.. RADICACION DE DOCUMENTOS PARA PAGOS YSOLICITUD DE PAGO.. PERO NO HE TENIDO RESPUESTA NI ELPAGO. GRACIAS</t>
  </si>
  <si>
    <t>2557434</t>
  </si>
  <si>
    <t>MORENO POLANCO SERGIO ANDRES</t>
  </si>
  <si>
    <t xml:space="preserve">  SUNNY APP</t>
  </si>
  <si>
    <t>900945404</t>
  </si>
  <si>
    <t>CC 1003966832</t>
  </si>
  <si>
    <t>3155273313</t>
  </si>
  <si>
    <t>ZONA INDUSTRIAL DE PALERMO</t>
  </si>
  <si>
    <t xml:space="preserve"> Fecha del Inconveniente (Dia/Mes/Año) : 01/04/2023 Lugar del Inconveniente:  NEIVA Persona que lo atendio: NA Medio por el que quiere la respuesta:  correspondencia : ZONA INDUSTRIAL DE PALERMO ..............................................  Resumen de la Queja:  SOLICITO REVISIÓN Y PAGO DE LA INCAPACIDAD DEL FUNCIONARIO SERGIO ANDRES MORENO POLANCO C.C.1.003.966.832 YA QUE INGRESO  EL 1 DE ABRIL 2023 COTIZANDO Y PAGANDO DESDE EL PRIMER DIA.</t>
  </si>
  <si>
    <t>2557437</t>
  </si>
  <si>
    <t>15:11:15</t>
  </si>
  <si>
    <t>CL 75 NO 110 A 40 INTERIOR 3 AP 512 BARRIO PA</t>
  </si>
  <si>
    <t>Buen dia..Usuaria requiere validacion de incapacidad ya que no esta de acuerdo con la respuesta que fue emitada respecto a transcripcion de incapadad de fecha 1 de abirl al 31 de mayo donde indica que no hubo interrupcion de esta.TEL 3202682096noralfonso1958@hotmail.com</t>
  </si>
  <si>
    <t>2563474</t>
  </si>
  <si>
    <t>OROZCO MOTOA DANILO</t>
  </si>
  <si>
    <t>07:40:47</t>
  </si>
  <si>
    <t>10232132</t>
  </si>
  <si>
    <t>CC 10232132</t>
  </si>
  <si>
    <t>3206501930</t>
  </si>
  <si>
    <t>CL 77 15 03 BQ 2 AP 303 BOSQUES DE CANTABRIA</t>
  </si>
  <si>
    <t xml:space="preserve">AFILIADO SOLICITA PAGO DE INCAPACIDADES DE 2 DIAS DEL 18 ABRIL DE 2023 Y OTRA DE 10 DIAS DEL 20 ABRIL </t>
  </si>
  <si>
    <t>2563973</t>
  </si>
  <si>
    <t>RINCON GROSSO JESSICA ELIANA</t>
  </si>
  <si>
    <t>10:29:37</t>
  </si>
  <si>
    <t>BOYACA  INSTITUTO COLOMBIANO DE BIENES</t>
  </si>
  <si>
    <t>DMGARICAR</t>
  </si>
  <si>
    <t>PUNTO DE ATENCION TUNJA</t>
  </si>
  <si>
    <t>CC 1057589072</t>
  </si>
  <si>
    <t xml:space="preserve"> 018000918080</t>
  </si>
  <si>
    <t>CRA 6 N 73-98</t>
  </si>
  <si>
    <t xml:space="preserve">Solicitud Reclamo de pago de prestaciones economicas </t>
  </si>
  <si>
    <t>2564020</t>
  </si>
  <si>
    <t>10:55:46</t>
  </si>
  <si>
    <t>INVERSIONES IRIARTE Y FLOREZ S</t>
  </si>
  <si>
    <t>LIBERMUDEZG</t>
  </si>
  <si>
    <t>UNION TEMPORAL SANTA MARTA SEDE CIENAGA</t>
  </si>
  <si>
    <t>3145381246</t>
  </si>
  <si>
    <t>KR 5 NO 9 48 BARRIO OLIVOS</t>
  </si>
  <si>
    <t>USUARIO solicita el pago de las incapacidades del mes de febrero  hasta la fecha.</t>
  </si>
  <si>
    <t>2558220</t>
  </si>
  <si>
    <t>17/08/2023</t>
  </si>
  <si>
    <t>PARRA MARTINEZ GERMAN</t>
  </si>
  <si>
    <t>07:48:20</t>
  </si>
  <si>
    <t>19214757</t>
  </si>
  <si>
    <t>CC 19214757</t>
  </si>
  <si>
    <t>7676287</t>
  </si>
  <si>
    <t>CL 58 SUR NO 19 B 18 BARRIO SAN BENITO</t>
  </si>
  <si>
    <t>buen diaafiliado solicita pago de incapacides.. se adjunta soporte</t>
  </si>
  <si>
    <t>2558419</t>
  </si>
  <si>
    <t>HOYOS ALZATE JAIME</t>
  </si>
  <si>
    <t>08:36:14</t>
  </si>
  <si>
    <t>77028669</t>
  </si>
  <si>
    <t>CC 77028669</t>
  </si>
  <si>
    <t>3005010656</t>
  </si>
  <si>
    <t>MZ 11 CS 82 BELLO HORIZONTE II</t>
  </si>
  <si>
    <t>buenos diasAfiliado molesto indica va tener que colocar tutela.. porque siempre viene.. le dan radicos No. 3862567 donde informan: Buen día.. su solicitud fue radicada con el consecutivo PE 2077975.. Por favor informar al aportante que se enviará comunicación dentro de los próximos 15 días hábiles.NOTA: Recuerde que para que le llegue la respuesta debe tener la dirección de residencia actualizada ya que se encuentra errada la información.. en este caso se enviará por correo electronico: anguloesmeralda@gmail.com. refiere nunca le ha llegado comunicado</t>
  </si>
  <si>
    <t xml:space="preserve"> nuevamente le realizaron solicitud con PDA_3877409 Radicado el dia 10/07/2023 a la fecha sin respuesta.adjunto soportes de la solicitud.</t>
  </si>
  <si>
    <t>2558436</t>
  </si>
  <si>
    <t xml:space="preserve">  BLANCA LEONOR GOMEZ</t>
  </si>
  <si>
    <t>1093413271</t>
  </si>
  <si>
    <t xml:space="preserve"> Fecha del Inconveniente (Dia/Mes/Año) : 01/08/2023 Lugar del Inconveniente:  ADMINISTRATIVO Persona que lo atendio: ADMINISTATIVO Medio por el que quiere la respuesta:  email : cartera_actisas@actisas.co ..............................................  Resumen de la Queja:  BUEN DIA RADICAMOS UNA INCAPACIDAD NO HAN REALIZADO EL PAGO FECHA INICIO 20/05/202326/05/2023 OTRA INCAPACIDAD 27/05/202325/06/2023FECHA INICIO 26/06/202325/07/2023PORQUE NO HAN REALIZADO EL PAGO DE LA INCAPACIDAD</t>
  </si>
  <si>
    <t>2558450</t>
  </si>
  <si>
    <t>ACOSTA MUÑOZ RUBEN JUNIOR</t>
  </si>
  <si>
    <t xml:space="preserve">  KAREN MARGARITA BREDE AFANADOR</t>
  </si>
  <si>
    <t>891780157</t>
  </si>
  <si>
    <t>CC 85467842</t>
  </si>
  <si>
    <t>4212818</t>
  </si>
  <si>
    <t>CARRERA CUARTA VEINTIDOS TREINTA Y CUATRO</t>
  </si>
  <si>
    <t xml:space="preserve"> Fecha del Inconveniente (Dia/Mes/Año) : 31/07/2023 Lugar del Inconveniente:  SANTA MARTA Persona que lo atendio: CORREO  Medio por el que quiere la respuesta:  correspondencia : CARRERA CUARTA VEINTIDOS TREINTA Y CUATRO ..............................................  Resumen de la Queja:  BUEN DIA.. EL DÍA DE AYER LLEGÓ UN CORREO DE PARTE DE LA NUEVA  EPS NOTIFICANDO EL NO PAGO DE UNA INCAPACIDAD DE 30 DÍAS DE NUESTRO COLABORADOR RUBEN ACOSTA MUÑOZ.. IDENTIFICADO CON EL NÚMERO DE CÉDULA 85.467.842. LA CAUSAL DE NO RECONOCIMIENTO ES LA N°17.PARA PROCEDER CON EL PAGO DE LA INCAPACIDAD O LICENCIA ES NECESARIO QUE REALICE EL PAGO DEL PERIODO O PERIODOS CAUSADOS EN QUE OCURRIÓ LA INCAPACIDAD O LICENCIA. CONSULTANDO CON EL ÁREA ENCARGADA.. ME NOTIFICAN QUE LOS PAGOS DE LA SEGURIDAD SOCIAL DEL PERSONAL ESTÁN AL DÍA.. POR LO QUE NO ENTENDEMOS EL MOTIVO DEL NO RECONOCIMIENTO DE LA INCAPACIDAD. </t>
  </si>
  <si>
    <t>2558725</t>
  </si>
  <si>
    <t>CARVAJAL FLOREZ YULY LUCELLY</t>
  </si>
  <si>
    <t>10:08:17</t>
  </si>
  <si>
    <t>1098131220</t>
  </si>
  <si>
    <t>CC 1098131220</t>
  </si>
  <si>
    <t xml:space="preserve"> 3182192308</t>
  </si>
  <si>
    <t>3182192308</t>
  </si>
  <si>
    <t>CALLE 13 NUMERO 25 68 TORRE 2 APARTAMENTO 206</t>
  </si>
  <si>
    <t xml:space="preserve">afiliada cc 1098131220 con licencia de maternidad # 9187050 desde 17 demayo hasta el 19-09-2023  la cual solicita el reconocimiento econimico indica que ya ha hecho la solicitud en varias ocaciones por el portal lo cual lo hace constar con los soporte adjuntos </t>
  </si>
  <si>
    <t>2558744</t>
  </si>
  <si>
    <t xml:space="preserve"> Fecha del Inconveniente (Dia/Mes/Año) : 04/08/2023 Lugar del Inconveniente:  OFICINA Persona que lo atendio: JUAN Medio por el que quiere la respuesta:  correspondencia : AREA DE SERVICIOS VIA 40 LOCAL 108 ..............................................  Resumen de la Queja:  BUENOS DIAS SRES NUEVA EPS.SOLICITO DE LA MANERA MAS ATENTA VERIFICAR EN SU SISTEMA EL PAGO DE LAS INCAPACIDADES DEL USUARIO QUE LES RELACIONO A CONTINUACION:AFILIADO: CC 3760689 DAVID ENRIQUE GONZALEZ MARMOLINICIO.        FINAL.     DÍAS SOLICITADOSDÍAS APROBADOSDÍAS PAGADOSTIPO INCAPACIDADESTADO15/10/202013/11/202030    300ENFERMEDAD GENERALAUTORIZADA14/11/202022/11/2020990ENFERMEDAD GENERALAUTORIZADYA QUE NO HEMOS VISTO REFLEJADO EL PAGO.</t>
  </si>
  <si>
    <t>2558781</t>
  </si>
  <si>
    <t>RAMOS MATTA JAIRO</t>
  </si>
  <si>
    <t>10:43:15</t>
  </si>
  <si>
    <t>16669416</t>
  </si>
  <si>
    <t>CC 16669416</t>
  </si>
  <si>
    <t>4305999</t>
  </si>
  <si>
    <t>KR 3 A 60 C 22</t>
  </si>
  <si>
    <t xml:space="preserve">Solicitud recibida en inea de frente por Andrea GarciaPara certificado de incapacidad correcto porque colpensiones le indican que esta errado </t>
  </si>
  <si>
    <t>6013820450</t>
  </si>
  <si>
    <t>2558864</t>
  </si>
  <si>
    <t>LIZARAZO LEON YURI JOCKSAN</t>
  </si>
  <si>
    <t>11:34:24</t>
  </si>
  <si>
    <t>CC 86072757</t>
  </si>
  <si>
    <t>RELIQUIDACION DE PRESTACIONES ECONOMICAS DEL AFILIADO A SOLICITUD DEL EMPLEADOR VERIFICAR DOCUMENO ANEXO</t>
  </si>
  <si>
    <t>2558906</t>
  </si>
  <si>
    <t>MELENDEZ GRANADOS HILDA LUCIA</t>
  </si>
  <si>
    <t>11:54:37</t>
  </si>
  <si>
    <t>46378194</t>
  </si>
  <si>
    <t>HALLIBURTON LATIN AMERICA S.R.</t>
  </si>
  <si>
    <t>CC 46378194</t>
  </si>
  <si>
    <t>3264000</t>
  </si>
  <si>
    <t>9410514</t>
  </si>
  <si>
    <t>CL 23C 81A 50 SOGAMOSO BOYCA A</t>
  </si>
  <si>
    <t>CORDIAL SALUDO.. USUARIA QUIEN SOLICIT VALIDACION DE SOPORTES DE INCAPACIDADDES QUE LE HAN DEVUELTO DE COLPENSIONES YA QUE NO ESTAN CUMPLIENDO CON DECRETO 1427 DE 2022 YA QUE NO SE EVIDENCIA INFORMACION COMPLETA DE LAS INCAPACIDDES Y HACE FALTA ALGUNOS DATOS.. DICHAS INCAPACIDADES ESTAN COMPRENDIDAS DESDE 21/08/2022 Y HASTA LA FECHA.. SE CONFIRMA QUE SE HA HECHO SOLIICTUD EN DIFERENTES RADICADOS 2386488 - 2472558 - 2502268 Y DE NINGUNO SE EVIDENCIA RESPUESTA FEACIENTE SINO QUE E ESTA EN GESTION O TRAMITANDO LA SOLICITUD. FAVOR DAR RESPUESTA DE MANERA FORMAL A CORREO: luciamelendezg@gmail.com // CEL: 3115490813. GRACIAS</t>
  </si>
  <si>
    <t>2559250</t>
  </si>
  <si>
    <t>CAÑAS OSPINA JOHN FERNANDO</t>
  </si>
  <si>
    <t>13:38:26</t>
  </si>
  <si>
    <t>14566768</t>
  </si>
  <si>
    <t>JOHN FERNANDO CAÑAS OSPINA</t>
  </si>
  <si>
    <t>TGARZON</t>
  </si>
  <si>
    <t>CC 14566768</t>
  </si>
  <si>
    <t>2090591</t>
  </si>
  <si>
    <t>3012180593</t>
  </si>
  <si>
    <t>CL 13 2 SUR NO 2 85</t>
  </si>
  <si>
    <t>Solicito el pago de estas tres incapacidades vía tutela.El día 29 de abril de 2020 mediante acción de tutela interpuesta a la nueva Eps el juez ordenó el pago de 8 incapacidades días.. desde el 14 de diciembre de 2019 hasta el 20 de abril de este año. En dicha sentencia el juez ordena el pago de dichas incapacidades y otorga un plazo de 48 horas hábiles para hacer efectiva dicha orden judicial.. las cuales ya fueron canceladas.El honorable juez deja un precedente para que me sean pagadas las incapacidades generadas después del mes de abril de 2020 o hasta que el médico tratante emita su concepto en el que se determine que JOHN FERNANDO CAÑAS OSPINA esté en condiciones de reincorporarme la vida laboral o hasta que se determine una pérdida de la capacidad laboral superior al 50%.  Tercero. - PREVENIR a la NUEVA EPS S.A. para que se abstenga de incurrir nuevamente en la situación que motivó la concesión de la presente acción de tutela.. anunciando las previsiones de que trata el art. 52 del Decreto 2591 de 1991. Tenga en cuenta que el no cumplimiento de una sentencia judicial trae como consecuencia la interposición de desacato a sentencia judicial. Adjunto copia de acción de tutela</t>
  </si>
  <si>
    <t>2559435</t>
  </si>
  <si>
    <t>TIMOTE BOCANEGRA MARTIN</t>
  </si>
  <si>
    <t>14:09:09</t>
  </si>
  <si>
    <t xml:space="preserve">TIMOTE  BOCANEGRA AMPARO </t>
  </si>
  <si>
    <t>31984145</t>
  </si>
  <si>
    <t>CC 16763896</t>
  </si>
  <si>
    <t>Con fundamento en los hechos relacionados.. solicito:PRIMERO: Que.. de conformidad se realicen los pagos de las incapacidades relacionadas</t>
  </si>
  <si>
    <t>2559475</t>
  </si>
  <si>
    <t>CARVAJAL YEPES SANDRA MILENA</t>
  </si>
  <si>
    <t xml:space="preserve">  TEMPOEFICAZ</t>
  </si>
  <si>
    <t>900353668</t>
  </si>
  <si>
    <t>CC 25248655</t>
  </si>
  <si>
    <t>3346006</t>
  </si>
  <si>
    <t>CALLE 24 7 29</t>
  </si>
  <si>
    <t xml:space="preserve"> Fecha del Inconveniente (Dia/Mes/Año) : 04/08/2023 Lugar del Inconveniente:  PRESTACIONES Persona que lo atendio: NINGUNO Medio por el que quiere la respuesta:  email : INFORMACION@TEMPOEFICAZ.COM ..............................................  Resumen de la Queja:  SOLICITO SOPORTE DE PAGO DE LA INCAPACIDAD DE SANDRA MILENA CARVAJAL YEPES C.C. 25248655.. DEBIDO A QUE YA NO ESTA ACTIVA EN LA EMPRESA Y NO DEJA VER LOS SOPORTES INCAPCIDAD DEL 24/08/2020 HASTA EL 30/08/2020 POR SIETE DIAS.</t>
  </si>
  <si>
    <t>2559612</t>
  </si>
  <si>
    <t xml:space="preserve"> Fecha del Inconveniente (Dia/Mes/Año) : 04/08/2023 Lugar del Inconveniente:  PORTAL WEB Persona que lo atendio: NO APLICA Medio por el que quiere la respuesta:  email : krodriguez@sucroal.com.co ..............................................  Resumen de la Queja:  BUENAS TARDES..SOLICITO SU COLABORACION EMITIENDO ESTADO DE LA INCAPACIDAD DE NUESTRO COLABORADOR JUAN CARLOS TAFUR IDENTIFICADO CON CÉDULA 94316189 INICIADA EL DÍA 9 DE JUNIO DE 2023.. DADO QUE HASTA LA FECHA NO REPORTA EN EL PORTAL PARA SOLICITUD DE PAGO Y DE ACUERDO CON NORMATIVIDAD LEGAL.. YA DEBERÍA ENCONTRARSE CANCELADA PUES FUE RADICADA EL PASADO 13 DE JUNIO 2023.QUEDO ATENTA A SU PRONTA RESPUESTA.. MUCHAS GRACIAS.CORDIALMENTE..KIMBERLY RODRIGUEZ PALMA.</t>
  </si>
  <si>
    <t>2559713</t>
  </si>
  <si>
    <t>MAZO CASTRO LAURA STEFANY</t>
  </si>
  <si>
    <t>CC 1093229563</t>
  </si>
  <si>
    <t xml:space="preserve"> Fecha del Inconveniente (Dia/Mes/Año) : 04/08/2023 Lugar del Inconveniente:  PRESTACIONES Persona que lo atendio: NINGUNO Medio por el que quiere la respuesta:  email : INFORMACION@TEMPOEFICAZ.COM ..............................................  Resumen de la Queja:  SOLICITO VALIDACION DEBIDO A QUE FUE NEGADA POR QUE NO TIENE LOS PERIODOS COMPENSADOS SE VERIFICA Y SI LOS TIENE DE HECHO SE PAGO LA INCAPACIDAD ANTERIORDEL MES DE AGOSTO Y  A ESTA QUE FUE DEL 3/9/2022 HASTA 6/09/2022 FUE NEGADA.</t>
  </si>
  <si>
    <t>2560164</t>
  </si>
  <si>
    <t>TOCANCIPA FALLA RODRIGO</t>
  </si>
  <si>
    <t xml:space="preserve">  RODRIGO TOCANCIPA FALLA</t>
  </si>
  <si>
    <t>19492473</t>
  </si>
  <si>
    <t>CC 19492473</t>
  </si>
  <si>
    <t>3127587992</t>
  </si>
  <si>
    <t>CRA 6 3 28</t>
  </si>
  <si>
    <t xml:space="preserve"> Fecha del Inconveniente (Dia/Mes/Año) : 04/08/2023 Lugar del Inconveniente:  PUERTO BERRIO  Persona que lo atendio: ATENCION AL PUBLICA  Medio por el que quiere la respuesta:  correspondencia : CRA 6 3 28  ..............................................  Resumen de la Queja:  BUENAS TARDES ME DIRIJO A USTEDES.. POR EL INCONVENIENTE NO PAGO DE LAS INCAPACIDADES DE MI EMPLEADA LAURA VALENTINA HERNANDEZ OVIEDO CON CC: 10073714339.. LAS CUALES FUERON RADICADAS DESDE LA FECHA 03 MARZO DE 2023 Y REVISANDO EN EL PORTAL AUN SE ESCUENTRAN EN ESTADO DE TRASCRITAS.. LAS CULAES YA TIENE COMO FECHA 5 MESES Y AUN NO ENCUENTRO RESPUESTA POR PARTE DE USTEDES.. LAS FECHAS DE LAS INCAPACIDEDES SON 06/02/23 HASTA EL DIA 08/02/2308/02/23 HASTA EL DIA 12/02/23.ESPERO UNA PROTO RESPUESTA DE SU PARTE.. MUCHAS GRACIAS </t>
  </si>
  <si>
    <t>2560182</t>
  </si>
  <si>
    <t>LONDOÑO TANGARIFE JORGE ELIECER</t>
  </si>
  <si>
    <t>05:11:56</t>
  </si>
  <si>
    <t>98453477</t>
  </si>
  <si>
    <t>CC 98453477</t>
  </si>
  <si>
    <t>4032020</t>
  </si>
  <si>
    <t>KR 24C 18A 30</t>
  </si>
  <si>
    <t>e: Elena Patricia Mazo Monsalve &lt;emazo@galtamira.com&gt;Enviado el: jueves.. 3 de agosto de 2023 3:29 p. m.Para: Medicina Laboral &lt;medicina.laboral@nuevaeps.com.co&gt;</t>
  </si>
  <si>
    <t xml:space="preserve"> respuestas pqr &lt;respuestas.pqr@nuevaeps.com.co&gt;Asunto: petición    Señores.NUEVA EPS S.A  Solicito por favor  la  respuesta del  pago  de la  incapacidad del señor  Jorge Eliecer   lodoño Tangarife  cc  98453477   su radicación se  hizo el día   27 de marzo del 2023  y hasta la fecha  no  tenemos ninguna respuesta  del mismo y por la  aplicación no muestra ninguna información  solo que la incapacidad fue autorizada    empresa 900126655  g Altamira sas   NOTA: Se anexa incapacidad    Elena MazoG Altamira /Axiliar de recursos humanosTel. 57 (4) 4443213 Ext. 108 Celular 3126043690Medellín - Colombia Por favor considere su responsabilidad Ambiental antes de imprimir este correo</t>
  </si>
  <si>
    <t>2560269</t>
  </si>
  <si>
    <t>CSS CONSTRUCTORES SA</t>
  </si>
  <si>
    <t xml:space="preserve">  CSS CONSTRUCTORES</t>
  </si>
  <si>
    <t>832006599</t>
  </si>
  <si>
    <t>NT 832006599</t>
  </si>
  <si>
    <t>3102406056</t>
  </si>
  <si>
    <t>CR 29 N 105 A 17</t>
  </si>
  <si>
    <t xml:space="preserve"> Fecha del Inconveniente (Dia/Mes/Año) : 13/02/2021 Lugar del Inconveniente:  NUEVA EPS Persona que lo atendio: RESPUESTA A DERECHO DE PETICION Medio por el que quiere la respuesta:  correspondencia : CR 29 N 105 A 17 ..............................................  Resumen de la Queja:  BUENOS DIAS.. SE SOLICITA SE REVISE LA INCAPACIDAD DEL SEÑOR JESUS PARRA CC 1111808599.. RADICADA Y ENVIADA PARA REVISION MEDIANTE DERECHO DE PETICION.. ESTA INCAPACIDAD FUE ANULADA POR QUE LA INCAPACIDAD SE ENTREGA AL TRABAJADOR CON FECHA CORRECTA SIN EMBARGO EN LA EPS SE ENCUENTRA CON AÑO 2022.. LA INCAPACIDAD TIENE FECHA 13-02-2021 AL 27-02-2022 CON DIAGNOSTICO K409 Y CODIGO DE BARRAS 51448.. SE SOLICITA SEA REVISADA Y SE RECONOZCA ECONOMICAMENTE</t>
  </si>
  <si>
    <t>2560321</t>
  </si>
  <si>
    <t>SUAREZ MUÑOZ CARMEN ELENA</t>
  </si>
  <si>
    <t>09:36:28</t>
  </si>
  <si>
    <t xml:space="preserve">NA  SERVICIOS INTEGRADOS DE SALUD </t>
  </si>
  <si>
    <t>815005012</t>
  </si>
  <si>
    <t>CC 1130655368</t>
  </si>
  <si>
    <t>Buen día..Por medio del presente.. la IPS Servicios Integrados de Salud SAS presenta una solicitud de información y devolución en pagos de incapacidades. Adjunto encontrara el documentoMuchas gracias por la atención prestada y quedamos atentos a su respuesta.Cordialmente..</t>
  </si>
  <si>
    <t>2560327</t>
  </si>
  <si>
    <t>GARCIA PINEDA MARY LUZ</t>
  </si>
  <si>
    <t xml:space="preserve">  PUNTO EMPLEO SA</t>
  </si>
  <si>
    <t>CC 30403016</t>
  </si>
  <si>
    <t>CRA 13 15 26</t>
  </si>
  <si>
    <t xml:space="preserve"> Fecha del Inconveniente (Dia/Mes/Año) : 02/01/2023 Lugar del Inconveniente:  NO Persona que lo atendio: NO Medio por el que quiere la respuesta:  email : incapacidadescoprofas@gmail.com ..............................................  Resumen de la Queja:  BUENOS DIAS  REALIZO SOLICITUD DE ESTADO DE CUENTA DE LA SIGUIENTES INCAPACIDADES: 30403016 GARCIA PINEDA MARY LUZ  INICIO: 7/02/2023 FINAL: 14/02/2023 ESTADO: TRANSCRITA. 30403016 GARCIA PINEDA MARY LUZ  INICIO: 14/02/2023 FINAL: 23/02/2023 ESTADO: TRANSCRITA</t>
  </si>
  <si>
    <t>2560421</t>
  </si>
  <si>
    <t>CABRERA MELO FILOMENA</t>
  </si>
  <si>
    <t>10:48:09</t>
  </si>
  <si>
    <t>20492364</t>
  </si>
  <si>
    <t>COMUNIDAD FRANCISCANA PROVINCI</t>
  </si>
  <si>
    <t>CC 20492364</t>
  </si>
  <si>
    <t>7462636</t>
  </si>
  <si>
    <t>8553203</t>
  </si>
  <si>
    <t>KR 8 E 1 A 06</t>
  </si>
  <si>
    <t>afiliada quiere saber en que va el tramite de cambio de incapacidades segun pqr anterior 2309294 ya que recibio una notificacion donde informaban que procedia a realizar el cambio de las incapacidades pero a la fecha no la  ha recibidoNOTIFICACIONEStibana92@hotmail.com</t>
  </si>
  <si>
    <t>2560481</t>
  </si>
  <si>
    <t>MAX MARCHENA ERIKA</t>
  </si>
  <si>
    <t xml:space="preserve">  ERIKA MAX MARCHENA</t>
  </si>
  <si>
    <t>1063565044</t>
  </si>
  <si>
    <t>CC 1063565044</t>
  </si>
  <si>
    <t>3114241836</t>
  </si>
  <si>
    <t>CLL 5 30A 56</t>
  </si>
  <si>
    <t xml:space="preserve"> Fecha del Inconveniente (Dia/Mes/Año) : 17/05/2023 Lugar del Inconveniente:  OFICINA AGUACHICA Persona que lo atendio: JESUS Medio por el que quiere la respuesta:  correspondencia : CLL 5 30A 56 ..............................................  Resumen de la Queja:  BUENOS DIAS.. SOLICITO CANCELACIÓN DE INCAPACIDADES CON EIN 3887337 Y EIN 388 2342.. LAS CUALES SE TRANSCRIBIERON EN LA OFICINA DE AGUACHICA.. NO APARECE EN EL PORTAL.. AGRADEZCO SU COLABORACIÓN.</t>
  </si>
  <si>
    <t>2561273</t>
  </si>
  <si>
    <t>CANO RESTREPO RAUL ALBERTO</t>
  </si>
  <si>
    <t>06/08/2023</t>
  </si>
  <si>
    <t xml:space="preserve">  JULIA LUCIA GONZALEZ DE POSADA</t>
  </si>
  <si>
    <t>22136501</t>
  </si>
  <si>
    <t>CC 15456325</t>
  </si>
  <si>
    <t>6045875069</t>
  </si>
  <si>
    <t>CALLE 14 40 A 145 APTO701 EL POBLADO</t>
  </si>
  <si>
    <t xml:space="preserve"> Fecha del Inconveniente (Dia/Mes/Año) : 27/07/2023 Lugar del Inconveniente:  DIRECCION PRESTACIONES ECONOMICAS Persona que lo atendio: PAGINA Medio por el que quiere la respuesta:  email : luciagonzalez123@gmail.com ..............................................  Resumen de la Queja:  TENGO 6 INCAPACIDADES CON SOLICITUD DE PAGO Y NO ME CONSIGNAN.QUE DEBO HACERQUEDO ATENTA A SU RESPUESTAJULIA LUCIA GONZALEZ</t>
  </si>
  <si>
    <t>2561408</t>
  </si>
  <si>
    <t>URBANO TORRES LUISA FERNANDA</t>
  </si>
  <si>
    <t>10:27:13</t>
  </si>
  <si>
    <t>1127077488</t>
  </si>
  <si>
    <t>LUISA FERNANDA URBANO TORRES</t>
  </si>
  <si>
    <t>CC 1127077488</t>
  </si>
  <si>
    <t>3105594682</t>
  </si>
  <si>
    <t>VILLAGARZON PUTUMAYO BARRIO PALERMO</t>
  </si>
  <si>
    <t>Buenos días..  envió solicitud de pago de licencia de maternidad con sus respectivos anexos.Atentamente</t>
  </si>
  <si>
    <t>Fernanda Urbano TorresCc 1127077488Cel 3105594682</t>
  </si>
  <si>
    <t>2561460</t>
  </si>
  <si>
    <t>HIGUITA SEPULVEDA FELIX ENRIQUE</t>
  </si>
  <si>
    <t xml:space="preserve">  FELIX ENRIQUE HIGUITA SEPULVED</t>
  </si>
  <si>
    <t>3486494</t>
  </si>
  <si>
    <t>CC 3486494</t>
  </si>
  <si>
    <t xml:space="preserve"> Fecha del Inconveniente (Dia/Mes/Año) : 01/08/2023 Lugar del Inconveniente:  VIRTUAL Persona que lo atendio: INCAPACIDADES  Medio por el que quiere la respuesta:  correspondencia : CRA 13 15 36 ..............................................  Resumen de la Queja:  MUY BUEN DÍA.. DESDE EL MES DE ABRIL 2023 SE HIZO EL PROCESO DE SOLICITUD DE PAGO DE LAS INCAPACIDADES 8821866 Y 8837427 A LO CUAL NO HAN EMITIDO UNA RESPUESTA POSITIVA AL RESPECTO. QUEDO MUY ATENTO A RESPUESTA. </t>
  </si>
  <si>
    <t>18/08/2023</t>
  </si>
  <si>
    <t>2561650</t>
  </si>
  <si>
    <t>RANGEL ARIZA LUISA FERNANDA</t>
  </si>
  <si>
    <t>08:26:35</t>
  </si>
  <si>
    <t xml:space="preserve">FLORIDABLANCA   JURISDICCION ESPECIAL PARA LA </t>
  </si>
  <si>
    <t>901140004</t>
  </si>
  <si>
    <t xml:space="preserve">JURISDICCION ESPECIAL PARA LA </t>
  </si>
  <si>
    <t>CC 1098820066</t>
  </si>
  <si>
    <t>3131077</t>
  </si>
  <si>
    <t>KR 7 NRO 63 44</t>
  </si>
  <si>
    <t>PRIMERO: SERVICIOS Y SOLUCIONES OPERATIVOS SAS es una microempresa.. con poco tiempo en elmercado.. es una empresa familiar que cuenta con recursos limitados para su operación yfuncionamiento y que a la fecha aun no ha alcanzado su punto de equilibrio.SEGUNDO: Luisa Fernanda Rangel Ariza desempeña el cargo de auxiliar contable y auxiliaradministrativa en nuestra empresa.. adicionalmente es mi cuñada y forma parte de la empresafamiliar.TERCERO: Luisa Fernanda Rangel Ariza tubo complicaciones en los dos últimos meses de suembarazo por lo que le fueron enviadas las siguientes incapacidades:</t>
  </si>
  <si>
    <t>2561755</t>
  </si>
  <si>
    <t>APARICIO ECHAVARRIA ELVIS</t>
  </si>
  <si>
    <t xml:space="preserve">  SIGMA AGRICOLA SAS</t>
  </si>
  <si>
    <t>901453048</t>
  </si>
  <si>
    <t>CC 94321305</t>
  </si>
  <si>
    <t>6022459531</t>
  </si>
  <si>
    <t>CALLE 33 N 27  14</t>
  </si>
  <si>
    <t xml:space="preserve"> Fecha del Inconveniente (Dia/Mes/Año) : 08/08/2023 Lugar del Inconveniente:  NO APLICA Persona que lo atendio: NO APLICA Medio por el que quiere la respuesta:  email : grancolombia.sas@hotmail.com ..............................................  Resumen de la Queja:  SOLICITO REALIZAR EL PAGO DE LAS INCAPACIDADES DEL USUARIO ELVIS APARICIO ECHAVARRIA  CON CC94321305 DEL 15-05-2023 POR 30 DIAS CON RADICADO NO.510023.. DEL 22-06-2023 POR 15 DIAS CON RADICADO NO.576696  Y DEL 12-07-2023 POR 15 DIAS CON RADICADO NO.583084. AGRADEZCO SU COLABORACION Y PRONTA GESTION</t>
  </si>
  <si>
    <t>2561836</t>
  </si>
  <si>
    <t>10:50:15</t>
  </si>
  <si>
    <t>CORDIAL SALUDO.. EMPLEADOR CON NIT 800251569 QUIEN SOLIICTA VALIDAR INFORMACION POR PAGO DE INCAPACIDADES NEGADA POR PARTE DE EMPLEADOR A USUARIO JOHNA FABIAN CONTRERAS RAMIREZ CC 1116795170. GRACIAS</t>
  </si>
  <si>
    <t>2562133</t>
  </si>
  <si>
    <t>ORTIZ OLAYA JOSE MANUEL</t>
  </si>
  <si>
    <t xml:space="preserve">  JOSE MANUEL ORTIZ OLAYA</t>
  </si>
  <si>
    <t>93356324</t>
  </si>
  <si>
    <t>CC 93356324</t>
  </si>
  <si>
    <t>3103581441</t>
  </si>
  <si>
    <t>CL 23A 21 10</t>
  </si>
  <si>
    <t xml:space="preserve"> Fecha del Inconveniente (Dia/Mes/Año) : 08/08/2023 Lugar del Inconveniente:  PALMIRA Persona que lo atendio: NA Medio por el que quiere la respuesta:  correspondencia : CL 23A 21 10  ..............................................  Resumen de la Queja:  SE RADICA QUEJA POR INCUMPLIMIENTO DE PAGO DE INCAPACIDAD DE ENERO 25 DE 2023 EL CUAL A LA FECHA AUN NO SE REGISTRA PAGO A MI CUENTA Y DONDE NO ME DAN RESPUESTA SOBRE ELLOS POR NINGUN MEDIO. PERO SI SOLICITAN PAGO OPORTUNO DE MI SEGURIDAD SOCIAL</t>
  </si>
  <si>
    <t>2562198</t>
  </si>
  <si>
    <t>SAING INGENIEROS CONSTRUCTORES S.A.</t>
  </si>
  <si>
    <t xml:space="preserve">  SAING INGENIEROS CONSTRUCTORES</t>
  </si>
  <si>
    <t>890311243</t>
  </si>
  <si>
    <t>NT 890311243</t>
  </si>
  <si>
    <t>3106517190</t>
  </si>
  <si>
    <t>CALLE 11 100 121</t>
  </si>
  <si>
    <t xml:space="preserve"> Fecha del Inconveniente (Dia/Mes/Año) : 08/08/2023 Lugar del Inconveniente:  ADMINISTRATIVO Persona que lo atendio: PORTAL ENTIDAD Medio por el que quiere la respuesta:  email : fabiola.junco@sainc.co ..............................................  Resumen de la Queja:  BUENOS DÍAS..SOLICITAMOS POR FAVOR NOS COLABOREN CON LA VALIDACIÓN Y PAGO DE LA INCAPACIDAD DEL SEÑOR MIGUEL DIAZ C.C. 76047484 ESTA INCAPACIDAD ES DEL MES DE SEPTIEMBRE DEL AÑO 2022.. SE ENCUENTRA TRASCRITA EN EL PORTAL PERO A LA FECHA NO SE HA RECIBIDO EL RESPECTIVO RECONOCIMIENTO ECONÓMICO.. DE ACUERDO AL COMUNICADO QUE RECIBIMOS EL PASADO 27 DE ENERO LA EPS REALIZARÍA NUEVAMENTE LA VALIDACIÓN PARA PROCEDER CON DICHO RECONOCIMIENTO PERO A LA FECHA NO TENEMOS INFORMACIÓN DEL PORQUE NO SE REALIZA ESTE PAGOFECHA INICIO 01-09-2022 AL 15-09-2022AGRADECEMOS SU COLABORACIÓN Y PRONTA GESTIÓN</t>
  </si>
  <si>
    <t>2562268</t>
  </si>
  <si>
    <t>MEZA OSPINA EDUARD</t>
  </si>
  <si>
    <t>13:22:12</t>
  </si>
  <si>
    <t>14700552</t>
  </si>
  <si>
    <t>JAMDAC SAS</t>
  </si>
  <si>
    <t>CC 14700552</t>
  </si>
  <si>
    <t>2818669</t>
  </si>
  <si>
    <t>3188489794</t>
  </si>
  <si>
    <t>KR 6 E NO 32 104 BARRIO SAN JOSES 4 6E</t>
  </si>
  <si>
    <t>Buenas tardes.. se adjunta oficio de afiliado Solicitud de informacion sobre no pago de incapacidades 9203463-9257526-9306395-9404929-9412212</t>
  </si>
  <si>
    <t>2563029</t>
  </si>
  <si>
    <t>ROJAS TORRES JENIFER PAOLA</t>
  </si>
  <si>
    <t>16:01:35</t>
  </si>
  <si>
    <t>1093745394</t>
  </si>
  <si>
    <t>ROJASTORRESYENIFER</t>
  </si>
  <si>
    <t>CC 1093745394</t>
  </si>
  <si>
    <t>5734343</t>
  </si>
  <si>
    <t>3108170061</t>
  </si>
  <si>
    <t>CL 12A NO 17A 23</t>
  </si>
  <si>
    <t>Solicita se le realice el pago de las incapacidades 9319966 y 9192471 indicando a realizado los pagos mes a mes.. y ha realizado los pasos en portal para el pago de las mismas..Gracias</t>
  </si>
  <si>
    <t>2563092</t>
  </si>
  <si>
    <t>V &amp; J LACTICAMPO S  A  S</t>
  </si>
  <si>
    <t xml:space="preserve">  LACTICAMPO SAS</t>
  </si>
  <si>
    <t>901469189</t>
  </si>
  <si>
    <t>NT 901469189</t>
  </si>
  <si>
    <t>CRR 15 N 19 30</t>
  </si>
  <si>
    <t xml:space="preserve"> Fecha del Inconveniente (Dia/Mes/Año) : 28/07/2023 Lugar del Inconveniente:  PEREIRA  Persona que lo atendio: DIRECCION DE PRESTACIONES ECONOMICAS Medio por el que quiere la respuesta:  email : lacticampo.cabal@gmail.com ..............................................  Resumen de la Queja:  CORDIAL SALUDO.. POR MEDIO DE LA PRESENTE ME PÈRMITO SOLICITAR REVISIÒN PARA LA LIQUIDACIÒN DE LA LICENCIA DE PATERNIDAD DEL COLABORADOR:IDENTIFICACIÒN PT:4979633NOMBRE: JESUS MANUEL RODRIGUEZ TABLANTE FECHA DE INICIO:11-05-2023FECHA FINAL: 24-05-2023DIAS DE INCAPACIDAD:14 DIAS ORIGEN DE LA INCAPACIDAD: LICENCIA DE PATERNIDAD.REVISAR EL VALOR LIQUIDADO POR QUE NO COINCIDE CON REPORTADO POR USTEDES CON EL VALOR GENERADO EN EL SISTEMA CONTABLE DE  LA EMPRESA </t>
  </si>
  <si>
    <t>2563122</t>
  </si>
  <si>
    <t>CARABALI  CARLOS</t>
  </si>
  <si>
    <t>16:56:09</t>
  </si>
  <si>
    <t>NA  POSITIVA COMPAÑIA DE SEGUROS</t>
  </si>
  <si>
    <t>860011153</t>
  </si>
  <si>
    <t>GESTION EMPRESARIAL MB SAS</t>
  </si>
  <si>
    <t>CC 16887509</t>
  </si>
  <si>
    <t>KR 128A N 142 43</t>
  </si>
  <si>
    <t>TRASLADO POR COMPETENCIA - C.C. 16887509 CARLOS CARABALI. GRUPO PQRD MÉDICA Nro SAL-2023 01 005 328693</t>
  </si>
  <si>
    <t>2563185</t>
  </si>
  <si>
    <t>AMAYA RUEDA ISNARDO</t>
  </si>
  <si>
    <t>17:56:35</t>
  </si>
  <si>
    <t>91270868</t>
  </si>
  <si>
    <t>CONEXION REAL ASOCIADA</t>
  </si>
  <si>
    <t>CC 91270868</t>
  </si>
  <si>
    <t>6751670</t>
  </si>
  <si>
    <t>KR 10 17A 31</t>
  </si>
  <si>
    <t xml:space="preserve">afiliado mafiniesta no estar deacuerdo con el no pago de las incapacidades  se adjunta planillas donde aparecen los pagos </t>
  </si>
  <si>
    <t>2563186</t>
  </si>
  <si>
    <t>17:57:18</t>
  </si>
  <si>
    <t>2563459</t>
  </si>
  <si>
    <t>22/08/2023</t>
  </si>
  <si>
    <t>COBO ALEGRIA GILDARDO</t>
  </si>
  <si>
    <t>07:17:25</t>
  </si>
  <si>
    <t>76302023</t>
  </si>
  <si>
    <t>CC 76302023</t>
  </si>
  <si>
    <t>8203336</t>
  </si>
  <si>
    <t>CL 11 28 45</t>
  </si>
  <si>
    <t xml:space="preserve">usuario quien solciita reconocimiento a incapacidades para cobro atraves de portal - se anexa oficio </t>
  </si>
  <si>
    <t>2563830</t>
  </si>
  <si>
    <t>PITRE SALINAS ANILEYDIS</t>
  </si>
  <si>
    <t>CC 1121041867</t>
  </si>
  <si>
    <t xml:space="preserve"> Fecha del Inconveniente (Dia/Mes/Año) : 09/08/2023 Lugar del Inconveniente:  MADRID  Persona que lo atendio: NIGUNA  Medio por el que quiere la respuesta:  correspondencia : PREDIO AYMARA PUNTE PIEDRA FINCA SAN ALEJO ..............................................  Resumen de la Queja:  BUEN DIA PARA SOLICIOTAR INFORMACION DE LA INCAPACIDAD DEL SEÑOR ANILEYDIS PITRES SALINAS  CON C.C 1121041867 CON FECHAS 25-6-2021 AL 28-6-2021 AGRADESCO SU PRONTA RESPUESTA AL CORREO NOMINA@TANIAKAMILA.COM</t>
  </si>
  <si>
    <t>2563997</t>
  </si>
  <si>
    <t>MARTINEZ HERNANDEZ DANIELA VICTORIA</t>
  </si>
  <si>
    <t xml:space="preserve">  DANIELA VICTORIA MARTINEZ HERN</t>
  </si>
  <si>
    <t>1096958341</t>
  </si>
  <si>
    <t>CC 1096958341</t>
  </si>
  <si>
    <t>3115195698</t>
  </si>
  <si>
    <t>CARRERA 8 NO 13 53</t>
  </si>
  <si>
    <t xml:space="preserve"> Fecha del Inconveniente (Dia/Mes/Año) : 31/05/2023 Lugar del Inconveniente:  NUEVA EPS Persona que lo atendio: NUEVA EPS Medio por el que quiere la respuesta:  correspondencia : CARRERA 8 NO 13 53 ..............................................  Resumen de la Queja:  REALICE EL CARGUE DE MIS DOCUEMNTOS DE LICENCIA DE MATERNIDAD..  Y DE LA CUENTA PARA EL PAGO Y ME DICEN QUE NO ESTABA LA CUENTA POR LO TANTO LA RADIQUE HACE 15 DEIA NUEMRO 265153042 AL VERIFICAR ME SALE QUE NO EXISTE ESE RADICADP.  NECESITO QUE ME ASOLUCIONES PARA EL PAGO</t>
  </si>
  <si>
    <t>2564074</t>
  </si>
  <si>
    <t>CASTRO CASTELLANOS CARMEN ADRIANA</t>
  </si>
  <si>
    <t>11:25:48</t>
  </si>
  <si>
    <t>PRODUCTOS VICKY  PRODUCTOS VICKY S.A.S</t>
  </si>
  <si>
    <t>900649144</t>
  </si>
  <si>
    <t>CC 1093774738</t>
  </si>
  <si>
    <t>6337333</t>
  </si>
  <si>
    <t xml:space="preserve"> carrera 21 # 48 35</t>
  </si>
  <si>
    <t>Empleador solicita sea validado el pago de incapacidad 8799352 de febrero 2023</t>
  </si>
  <si>
    <t>2564494</t>
  </si>
  <si>
    <t>VERGARA PENAGOS MARIA CLAUDIA</t>
  </si>
  <si>
    <t>34556279</t>
  </si>
  <si>
    <t>INST TECNOLOGICO DE COMFACAUCA</t>
  </si>
  <si>
    <t>CC 34556279</t>
  </si>
  <si>
    <t>8386000</t>
  </si>
  <si>
    <t>3117638997</t>
  </si>
  <si>
    <t>VDA PUEBLILLO</t>
  </si>
  <si>
    <t xml:space="preserve">buenas tardes su valiosa ayuda con este caso quien solicita informacion del cobro de las incapacidades que tiene pendiente desde la segunda quincena de abril hasta junio se adjunta solicitud </t>
  </si>
  <si>
    <t>2564521</t>
  </si>
  <si>
    <t>TOSCANO MORANTES LUIS ANTONIO</t>
  </si>
  <si>
    <t>12:45:33</t>
  </si>
  <si>
    <t>na  ALCALDIA MUNICIPAL DE BETULIA</t>
  </si>
  <si>
    <t>890208119</t>
  </si>
  <si>
    <t>ALCALDIA MUNICIPAL DE BETULIA</t>
  </si>
  <si>
    <t>CC 91186444</t>
  </si>
  <si>
    <t>3208496867</t>
  </si>
  <si>
    <t>PARQUE PRINCIPAL CR 5 NRO 5 35</t>
  </si>
  <si>
    <t>TRASLADO POR COMPETENCIA RV: SOLICITUD DE INFORMACION Y SOPORTES DE INCAPACIDAD MEDICA. RAD1386-2023</t>
  </si>
  <si>
    <t>2564919</t>
  </si>
  <si>
    <t>MOYA PEREZ CARMEN HERMENCIA</t>
  </si>
  <si>
    <t>14:44:05</t>
  </si>
  <si>
    <t>21175296</t>
  </si>
  <si>
    <t>UNION TEMPORAL ECOSEG 2019</t>
  </si>
  <si>
    <t>CC 21175296</t>
  </si>
  <si>
    <t>3118299316</t>
  </si>
  <si>
    <t>VDA SAN ISIDRO DE CHICHIMENE</t>
  </si>
  <si>
    <t>Buen diaAfiliado solicita pago de incapacidades mayores a 540 dias el fondo ya no las reconoce</t>
  </si>
  <si>
    <t>2565018</t>
  </si>
  <si>
    <t>REYES URIBE CARLOS ANTONIO</t>
  </si>
  <si>
    <t>15:42:37</t>
  </si>
  <si>
    <t>4300343</t>
  </si>
  <si>
    <t>CC 4300343</t>
  </si>
  <si>
    <t>6660412</t>
  </si>
  <si>
    <t>CL 47 BIS 28 75 CAUDAL ORIENTA</t>
  </si>
  <si>
    <t>buenas tardes.. gerente de la finca camaguey soliicta pago inmediato de incapacidades relavcionadas en documento adjunto</t>
  </si>
  <si>
    <t>2565154</t>
  </si>
  <si>
    <t>TARACHE  NANCY ESTELLA</t>
  </si>
  <si>
    <t>16:56:41</t>
  </si>
  <si>
    <t>24243831</t>
  </si>
  <si>
    <t>TARACHENANCY ESTELLA</t>
  </si>
  <si>
    <t>CC 24243831</t>
  </si>
  <si>
    <t>3112396457</t>
  </si>
  <si>
    <t>KR 36 15 09 UR EL BOSQUE</t>
  </si>
  <si>
    <t>Solicito correccion del origen de las patologias G560 SINDROME DEL TUNEL DEL CARPIANO BILATERAL -DE ENFERMEDAD GENERAL A ENFERMEDAD PROFESIONAL ya que esta se evidencia en el Certificado de Incapacidad por el medico fisiatra tratatnte el Dr. Wilson Fernando Picon Boada .. de la siguiente Incapacidad Transcrita asi:INCAPACIDAD TRANSCRITA N°0009317031 QUE INICIA EL 21 DE ABRIL DEL 2023 Y TERMINA EL DIA 20 DE MAYO DEL 2023.. 30 DIAS ENFERMEDAD LABORAL INCAPACIDAD N°0009317055 QUE INICIA EL DIA 21 DE MAYO DEL 2023 Y TERMINA EL DIA 19 DE JUNIO DEL 2023.. 30 DIAS ENFERMEDAD LABORAL INCAPACIDAD N°0009316996 QUE INICIA DEL DIA 20 DE JUNIO DEL 2023 Y TERMINA EL DIA 19 DE JULIO DEL 2023.. 30 DIAS ENFERMEDAD LABORAL . LAS CULAES ME LAS DIERON COMO ENFERMEDAD GENERAL SIENDO QUE SON ENFERMEDAD LABORAL DX_M755_M751</t>
  </si>
  <si>
    <t>2557150</t>
  </si>
  <si>
    <t>GOMEZ SANCHEZ MARTHA JEANNETTE</t>
  </si>
  <si>
    <t>13:48:18</t>
  </si>
  <si>
    <t>51683565</t>
  </si>
  <si>
    <t>MARTHA JEANNETTE GOMEZ SANCHEZ</t>
  </si>
  <si>
    <t>CC 51683565</t>
  </si>
  <si>
    <t>7644228</t>
  </si>
  <si>
    <t>DG 92D SUR 3C 09 ESTE BARRIO EL VIRR</t>
  </si>
  <si>
    <t>Usuaria solita la validaio y pao de sus incapacidades reslacionadas en carta</t>
  </si>
  <si>
    <t>2566426</t>
  </si>
  <si>
    <t>11:32:54</t>
  </si>
  <si>
    <t>empresa solicita  pago de las incapcidades  cc 1032488193-cc1000988258-cc1003618630 correo respuesta    director.seguridadsocial@interrapidisimo.comsupervisor.seguridadsocial@interrapidisimo.com</t>
  </si>
  <si>
    <t>2567497</t>
  </si>
  <si>
    <t>CASTAÑO CASTRO LUZ MIRELLA</t>
  </si>
  <si>
    <t>16:58:29</t>
  </si>
  <si>
    <t>na  APOYOS TEMPORALES SA</t>
  </si>
  <si>
    <t>900113051</t>
  </si>
  <si>
    <t>CC 1005856609</t>
  </si>
  <si>
    <t>3134795611</t>
  </si>
  <si>
    <t>calle 26 # 5 - 45</t>
  </si>
  <si>
    <t xml:space="preserve">Buena tarde..Se solicita sea reconocida la licencia de maternidad de la funcioanaria Luz Castaño de acuerdo a las correcciones echas segun la peticion de NUEVA EPS en respuesta del radicado EIN3798406 </t>
  </si>
  <si>
    <t>2567523</t>
  </si>
  <si>
    <t>MINA PEREA YESENIA</t>
  </si>
  <si>
    <t>17:24:34</t>
  </si>
  <si>
    <t>na  SURTIFAMILIAR SA</t>
  </si>
  <si>
    <t>805028991</t>
  </si>
  <si>
    <t>CC 31589240</t>
  </si>
  <si>
    <t>4873041</t>
  </si>
  <si>
    <t>REFERENCIA: DERECHO DE PETICIÓN SOLICITUD LIQUIDACIÓN TOTAL DEINCAPACIDAD YA RADICADA.</t>
  </si>
  <si>
    <t>2564880</t>
  </si>
  <si>
    <t>CASTRO MIRANDA LUIS EDUARDO</t>
  </si>
  <si>
    <t>CC 1050543240</t>
  </si>
  <si>
    <t xml:space="preserve"> Fecha del Inconveniente (Dia/Mes/Año) : 09/08/2023 Lugar del Inconveniente:  MADRID  Persona que lo atendio: NIGUNA  Medio por el que quiere la respuesta:  correspondencia : PREDIO AYMARA PUNTE PIEDRA FINCA SAN ALEJO ..............................................  Resumen de la Queja:  BUEN DIA PARA SOLICITAR INFORMACION DELA INCAPACIDAD DEL SEÑOR LUIS EDUARDO CASTRO MIRANDA  CON C.C 1050543240 CON FECHAS 20-6-2023 AL 22-6-2023 CON NUMERO DE RADICADO 571572 DE LA FECHA 5-7-2023 AGRADESCO SU PRONTA RESPUESTA  AL CORREO NOMINA@TANIAKAMILA.COM  </t>
  </si>
  <si>
    <t>2565058</t>
  </si>
  <si>
    <t>GARCIA  HECTOR DAVID</t>
  </si>
  <si>
    <t>16:02:41</t>
  </si>
  <si>
    <t>DIAZ  ELISABEL</t>
  </si>
  <si>
    <t>39618360</t>
  </si>
  <si>
    <t>CC 386326</t>
  </si>
  <si>
    <t>3195300745</t>
  </si>
  <si>
    <t>CL 89 95F 36</t>
  </si>
  <si>
    <t>se acerca familiar del paciente solicitando el pago de incapacidad del fallecido donde a gestiono todos los soportes y le inidcan qye debe cobrar por la plataforma  o de lo contrario trae escrito donde solicite el pago de la incapacidad  cel 31953007746</t>
  </si>
  <si>
    <t>2565104</t>
  </si>
  <si>
    <t>MACHIN PLAZA KELLY JAZMIN</t>
  </si>
  <si>
    <t xml:space="preserve">  ASESORIAS Y DISEÑOS DEL VALLE</t>
  </si>
  <si>
    <t>901581049</t>
  </si>
  <si>
    <t>CC 1192777137</t>
  </si>
  <si>
    <t>3204585672</t>
  </si>
  <si>
    <t>CRA 8B NO 54 67</t>
  </si>
  <si>
    <t xml:space="preserve"> Fecha del Inconveniente (Dia/Mes/Año) : 09/08/2023 Lugar del Inconveniente:  PRESTACIONES Persona que lo atendio: PRESTACIONES Medio por el que quiere la respuesta:  correspondencia : CRA 8B NO 54 67 ..............................................  Resumen de la Queja:  LA SIGUIENTE ES PARA SOLICITAR EL PAGO DE LA INCAPACIDAD NO. 9315246 YA QUE AUN FIGURA TRANSCRITA PERO NO AUTORIZADA PARA SOLICITAR EL PAGO COMO SEGUN MANIFIESTAN EN EL RADICADO VO-GA-DGO- 2553851-23.. YA QUE TENEMOS VARIAS INCAPACIDADES EN ESTADO TRANSCRITO MAS NO AUTORIZADOS POR ENDE NO PODEMOS SOLICITAR EL PAGO. </t>
  </si>
  <si>
    <t>2565968</t>
  </si>
  <si>
    <t>23/08/2023</t>
  </si>
  <si>
    <t>ECHEVERRY HERNANDEZ EVELIO ANTONIO</t>
  </si>
  <si>
    <t>08:11:16</t>
  </si>
  <si>
    <t>ROJO POSADA EDELMIRA</t>
  </si>
  <si>
    <t>42083489</t>
  </si>
  <si>
    <t>MANUS INVESTMENTS SAS</t>
  </si>
  <si>
    <t>DAGUDELOG</t>
  </si>
  <si>
    <t>CC 10083258</t>
  </si>
  <si>
    <t>3154240502</t>
  </si>
  <si>
    <t>6063336865</t>
  </si>
  <si>
    <t>CASA DE MILAN MZ 1 CASA 13</t>
  </si>
  <si>
    <t xml:space="preserve">PAGO DE INCAPACIDADES NOVIEMBRE DE L 2022 EPE 2303972-EPE203973. </t>
  </si>
  <si>
    <t>2565973</t>
  </si>
  <si>
    <t>PLASTICOS  Y CAUCHOS SA  PLACA</t>
  </si>
  <si>
    <t xml:space="preserve">  NUBIA VELA</t>
  </si>
  <si>
    <t>51868117</t>
  </si>
  <si>
    <t>NT 860533798</t>
  </si>
  <si>
    <t>6013681191</t>
  </si>
  <si>
    <t>CARRE</t>
  </si>
  <si>
    <t xml:space="preserve"> Fecha del Inconveniente (Dia/Mes/Año) : 08/08/2023 Lugar del Inconveniente:  BOGOTA Persona que lo atendio: ATENCION CLIENTE  Medio por el que quiere la respuesta:  correspondencia : CARRE ..............................................  Resumen de la Queja:  SOLICITAMOS INFORMACION POR PARTE DEL EMPLEADOR PLACA S..A PORQUE NO SE PAGARON LS INCAPACIDADES DE LOS EMPLEADOS CC 51878684  MARICA CARMEN VILLAMIL DEL AÑO 2018.. Y NELLY ROMERO  CC 51964277 AÑO 2022 </t>
  </si>
  <si>
    <t>2566001</t>
  </si>
  <si>
    <t>LEGARDA VALENCIA JAIME</t>
  </si>
  <si>
    <t>76305788</t>
  </si>
  <si>
    <t>VALENCIA VALENCIA JAIME</t>
  </si>
  <si>
    <t>CC 76305788</t>
  </si>
  <si>
    <t>3207878569</t>
  </si>
  <si>
    <t>SAN BERNARDINO CS 26</t>
  </si>
  <si>
    <t xml:space="preserve">buen dia su valiosa aydua con revision del pago de la incapacidad por hospitalizacion  en mencion se adjunta soporte para su valdiacion </t>
  </si>
  <si>
    <t>2566353</t>
  </si>
  <si>
    <t>GRANADINA DE VIGILANCIA LTDA</t>
  </si>
  <si>
    <t xml:space="preserve">  GRANADINA DE VIGILANCIA LIMITA</t>
  </si>
  <si>
    <t>860513971</t>
  </si>
  <si>
    <t>NT 860513971</t>
  </si>
  <si>
    <t>3464414</t>
  </si>
  <si>
    <t>CARRERA 22 N 73 49</t>
  </si>
  <si>
    <t xml:space="preserve"> Fecha del Inconveniente (Dia/Mes/Año) : 10/08/2023 Lugar del Inconveniente:  BOGOTA Persona que lo atendio: NO APLICA  Medio por el que quiere la respuesta:  email : CONTRATACIONGH@GRANADINADEVIGILNCIA.COM ..............................................  Resumen de la Queja:  BUEN DIA.. DESDE NOVIEMBRE DE 2020 EL SEÑOR REYES WILLIAM IDENTIFICADO CON CEDULA 6319659.. SE ENCUENTRA INCAPACITADO. PERO DESDE ABRIL 2021 NO SE HAN REPORTADO PAGOS DE INCAPACIDADES POR PARTE DE NUEVA EPS. SOLICITAMOS UNA PRONTA RESPUESTA DEL PORQUE NO SE HA HECHO EFECTIVO EL PAGO DE ESTAS.. QUE EN PLATAFORMA NUEVA EPS SE ENCUENTRAN TRASCRITAS.</t>
  </si>
  <si>
    <t>2566695</t>
  </si>
  <si>
    <t>RIVEROS CHACON ESTEFANI</t>
  </si>
  <si>
    <t>CC 1096215306</t>
  </si>
  <si>
    <t xml:space="preserve"> Fecha del Inconveniente (Dia/Mes/Año) : 01/08/2023 Lugar del Inconveniente:  BARRANCABERMEJA Persona que lo atendio: - Medio por el que quiere la respuesta:  email : jjobrasciviles04@gmail.com ..............................................  Resumen de la Queja:  BUENAS TARDES. SE SOLICITA COMPLETAR EL PAGO DE LA LICENCIA DE MATERNIDAD CORRESPONDIENTE A ESTEFANI RIVEROS CC 1096215306.. YA QUE SE HIZO EL PAGO PROPORCIONAL POR VALOR DE $541.338 A LA EMPRESA TRANSPORTES BCA SAS NIT 901671271.. POR RAZONES DE FUERZA MAYOR SE HIZO CAMBIO DE EMPLEADOR.. YA QUE MANEJAMOS UN CONGLOMERADO DE EMPRESAS QUE ROTAN EL PERSONAL DE ACUERDO AL CONTRATO QUE ESTE VIGENTE. POR LO ANTERIOR.. SOLICITO LA CANCELACION DEL FALTANTE DE LA LICENCIA DE MATERNIDAD A LA CUENTA REGISTRADA DE LA EMPRESA JAVIER JIMENEZ CC 1096212980. GRACIAS</t>
  </si>
  <si>
    <t>2567127</t>
  </si>
  <si>
    <t>IBAÑEZ SUAREZ JOHN FREDY</t>
  </si>
  <si>
    <t>15:41:14</t>
  </si>
  <si>
    <t>1049628739</t>
  </si>
  <si>
    <t>NIÑO CAINA CONTRUCCIONES LTDA</t>
  </si>
  <si>
    <t>CC 1049628739</t>
  </si>
  <si>
    <t>5276603</t>
  </si>
  <si>
    <t>4751726</t>
  </si>
  <si>
    <t>AV TUNJA PAIPA KM 7 COMBITA BOYACA</t>
  </si>
  <si>
    <t xml:space="preserve">Afialido solciita pago de incapacidades  ya que la empresa le idncia que ese tramite ya no les corresponde a ellos pro no etar trabajando enla misma </t>
  </si>
  <si>
    <t>2567462</t>
  </si>
  <si>
    <t>GARCIA PRIETO JULIO ESTEBAN</t>
  </si>
  <si>
    <t>16:40:56</t>
  </si>
  <si>
    <t>1121865559</t>
  </si>
  <si>
    <t>CC 1121865559</t>
  </si>
  <si>
    <t>6700251</t>
  </si>
  <si>
    <t>CL 34 40 61</t>
  </si>
  <si>
    <t>Buen diaMe remito a ustedes NUEVA EPS .. con el fin de realizar cobro de incapacidades del año 2022 en la fechas (21/08/2022  A  10/10/2022).Para esta fecha la EPS (nueva EPS) no genera pago de la misma ya que ¨supera más de 180 días de incapacidad¨ y quien responde a pago de estas es la entidad fondo de pensiones.Dicha empresa (PORVENIR) informa que:deben ser asumidas por la promotora de salud EPS. Por haberse emitido el concepto de rehabilitación con posterioridad al día 180 de incapacidad continua.hoy 31/07/2023 en la sede admon de la Nueva EPS..  emite documentación requerida para envia a empleador  para el pago de las mismas historias clínica de la fechas nombradas certificación bancaria no mayor a 90 días copia de cédula del empleado en ambos lados al 150</t>
  </si>
  <si>
    <t>2567465</t>
  </si>
  <si>
    <t>ARANGO BEDOYA LUIS GUILLERMO</t>
  </si>
  <si>
    <t xml:space="preserve">  LUIS GUILLERMO ARANGO BEDOYA</t>
  </si>
  <si>
    <t>9922896</t>
  </si>
  <si>
    <t>CC 9922896</t>
  </si>
  <si>
    <t>CALLE 2 6 26</t>
  </si>
  <si>
    <t xml:space="preserve"> Fecha del Inconveniente (Dia/Mes/Año) : 01/08/2023 Lugar del Inconveniente:  NO APLICA Persona que lo atendio: NO APLICA Medio por el que quiere la respuesta:  correspondencia : CALLE 2 6 26  ..............................................  Resumen de la Queja:  LUIS GUILLERMO ARANGO BEDOYA.. MAYOR DE EDAD Y VECINO DE LA CIUDAD DE PEREIRA- RISARALDA.. IDENTIFICADO CON NÚMERO DE CEDULA 9.922.896.. ME PERMITO PRESENTAR SOLICITUD.DESDE HACE ALGUNOS MESES ATRÁS PRESENTO DIAGNOSTICO DE CÁNCER DE GARGANTA MOTIVO A ESTO HE PRESENTADO INCAPACIDADES CONTINUAS DESDE LA FECHA DEL JUNIO DEL 2022 LAS CUALES FINALIZARON PARA LA FECHA DEL 30 DE SEPTIEMBRE DEL 2022.REALICE SOLICITUDES PARA EL CORRESPONDIENTE PAGO DE LAS MISMAS SIN TENER RESPUESTA POSITIVA FRENTE A DICHO PAGO.POR TAL MOTIVO Y CON TODO RESPETO ME SEAN RECONOCIDAS LAS INCAPACIDADES MENCIONADAS Y/O ME INFORMEN EL MOTIVO POR EL CUAL NO SE HA DADA DICHO RECONOCIMIENTO.. ADICIONALMENTE SOLICITO ME SEA ENVIADO EL REPORTE DE RECORD DE INCAPACIDADES ACTUALIZADO.ATT.LUIS GUILLERMO ARANGO BEDOYACC. 9.922.896NOTIFICACIONES: SAN JOSE CALDAS CALLE 2 # 6-26</t>
  </si>
  <si>
    <t xml:space="preserve"> TELÉFONOS: 3214180562-3106077224 CORREO: GUILLERMOARANGO76@HOTMAIL.COM TRAMITES.NOTIFICACIONES.PEREIRA@GMAIL.COM</t>
  </si>
  <si>
    <t>PND CRT 1427</t>
  </si>
  <si>
    <t>2562150</t>
  </si>
  <si>
    <t>ALARCON HIGGINS LESLIE CELINA</t>
  </si>
  <si>
    <t>11:35:45</t>
  </si>
  <si>
    <t>CC 25786222</t>
  </si>
  <si>
    <t>7848917</t>
  </si>
  <si>
    <t xml:space="preserve">FISCALA NACIONAL DE LA NACION SOLICITA RELIQUIDAR INCAPACIDADES DEL AFILIADO LESLIE ALARCON </t>
  </si>
  <si>
    <t>2568775</t>
  </si>
  <si>
    <t>MARTINEZ GARCES INGRIS JOVANA</t>
  </si>
  <si>
    <t>12:04:23</t>
  </si>
  <si>
    <t>1072526459</t>
  </si>
  <si>
    <t>CLINICA ZAIMA</t>
  </si>
  <si>
    <t>CC 1072526459</t>
  </si>
  <si>
    <t>7848984</t>
  </si>
  <si>
    <t>3148011946</t>
  </si>
  <si>
    <t>CL 11 13 08 SAN JOSE DE PESARES</t>
  </si>
  <si>
    <t xml:space="preserve">SOLICITE PAGO DE INCAPACIDADES </t>
  </si>
  <si>
    <t>2568862</t>
  </si>
  <si>
    <t>DUQUE BARRERA JOHN JAIRO</t>
  </si>
  <si>
    <t>13:08:53</t>
  </si>
  <si>
    <t>Empresa de Tran Empresa de Tran Empresa de Transporte Masivo S</t>
  </si>
  <si>
    <t>9001483267</t>
  </si>
  <si>
    <t>EMPRESA TRANSPORTE MASIVO ETM</t>
  </si>
  <si>
    <t>CC 16781225</t>
  </si>
  <si>
    <t>4200909</t>
  </si>
  <si>
    <t>3108951306</t>
  </si>
  <si>
    <t>KR 24 A 6 11</t>
  </si>
  <si>
    <t>SOLICITUD DE Pgo de incapacidade sobre el 100% VIOLACIÓN DE DERECHOS A LA SALUD.. A LA VIDA.. A LA CONTINUIDAD EN ELTRATAMIENTO.. AL MINIMO VITAL.. AL TRABAJO Y AL DERECHO FUNDAMENTAL ALA PENSIÓN</t>
  </si>
  <si>
    <t>2568878</t>
  </si>
  <si>
    <t>RIOS PEÑA GILMER ANTONIO</t>
  </si>
  <si>
    <t>13:26:22</t>
  </si>
  <si>
    <t>SAS  QUALITY LOGISTICA SAS</t>
  </si>
  <si>
    <t>901025892</t>
  </si>
  <si>
    <t>QUALITY LOGISTICA SAS</t>
  </si>
  <si>
    <t>CC 14893676</t>
  </si>
  <si>
    <t>CL 11 NRO 1 07</t>
  </si>
  <si>
    <t>TRASLADO POR COMPETENCIA RV: DERECHO DE PETICION</t>
  </si>
  <si>
    <t>2569313</t>
  </si>
  <si>
    <t>HERRERA  JESUS ANTONIO</t>
  </si>
  <si>
    <t>16:23:56</t>
  </si>
  <si>
    <t>16210837</t>
  </si>
  <si>
    <t>ASESORIAS INTEGRALES DE CARTAG</t>
  </si>
  <si>
    <t>IDIME INSTITUTO DE DIAGNOSTICO MEDICO</t>
  </si>
  <si>
    <t>CC 16210837</t>
  </si>
  <si>
    <t>2177724</t>
  </si>
  <si>
    <t>3148005</t>
  </si>
  <si>
    <t xml:space="preserve">KR 1 B 45 62 BARRIO SAN JOAQUIN </t>
  </si>
  <si>
    <t>Cordial saludoPaciente refiere que la informacion emitida por nueva eps es devuelta por el fondo de pensiones donde indica que la informacion suministrada no cumple con los parametros establecidas.. por lo que se solicita revisar el caso de certificaciones.. graciasAtento</t>
  </si>
  <si>
    <t>CAMPOS VARGAS LUIS ALBERTO</t>
  </si>
  <si>
    <t>17:29:49</t>
  </si>
  <si>
    <t>91236259</t>
  </si>
  <si>
    <t>CC 91236259</t>
  </si>
  <si>
    <t>6076451146</t>
  </si>
  <si>
    <t>CALLE 14 NO 28 56 SAN ALONSO</t>
  </si>
  <si>
    <t>buen dia usuario solicita concepto de rehabilitacion.. se solicita y no aporta ninguna historia clinicafavor dar respuesta al correo abogadoarmandojimenez@gmail.com</t>
  </si>
  <si>
    <t>2571222</t>
  </si>
  <si>
    <t>TOSNE  MALFI LILIANA</t>
  </si>
  <si>
    <t>09:40:46</t>
  </si>
  <si>
    <t>25287783</t>
  </si>
  <si>
    <t>ASOC USUARIOS PROG HOGARES BTA</t>
  </si>
  <si>
    <t>CC 25287783</t>
  </si>
  <si>
    <t>8361309</t>
  </si>
  <si>
    <t>8373424</t>
  </si>
  <si>
    <t>VDA TUNURCO</t>
  </si>
  <si>
    <t xml:space="preserve">usuario solicita reconocimiento economico a incapacidades y de cuales estan pendientes por su pago - se anexa oficio </t>
  </si>
  <si>
    <t>2568234</t>
  </si>
  <si>
    <t>24/08/2023</t>
  </si>
  <si>
    <t>JIMENEZ PARRA FRANCISCO ANTONIO</t>
  </si>
  <si>
    <t>10:32:13</t>
  </si>
  <si>
    <t>ANGEL ARANGO AMPARO DEL SOCORRO ANGEL ARANG</t>
  </si>
  <si>
    <t>32476317</t>
  </si>
  <si>
    <t>AMPARO DEL SOCORRO ANGEL ARANG</t>
  </si>
  <si>
    <t>CC 3655761</t>
  </si>
  <si>
    <t xml:space="preserve"> 3017363792</t>
  </si>
  <si>
    <t xml:space="preserve">3017363792 </t>
  </si>
  <si>
    <t>KR 64B NRO 38 34 AP 1403</t>
  </si>
  <si>
    <t xml:space="preserve">SE ENVIA RESPUESTA DE EMPRESA DANDO CONTROVERSIA ALA RESPUESTA DEL RADICADO PQR # 2355907 YA QUE ELLA INDICA QUE LAS INCAPACIDADES 7817128- 7936775- 8127008 NO SON PRORRGA POR LO QUE ESTA EN RECHAZO </t>
  </si>
  <si>
    <t>2568308</t>
  </si>
  <si>
    <t>SUPREMA</t>
  </si>
  <si>
    <t xml:space="preserve">  WENDY PAOLA GIL ROMERO</t>
  </si>
  <si>
    <t>1118834773</t>
  </si>
  <si>
    <t>NT 825000286</t>
  </si>
  <si>
    <t>7282017</t>
  </si>
  <si>
    <t>CALLE 12 A N 12 26</t>
  </si>
  <si>
    <t xml:space="preserve"> Fecha del Inconveniente (Dia/Mes/Año) : 11/08/2023 Lugar del Inconveniente:  OFICINA PRINCIPAL Persona que lo atendio: MARIA Medio por el que quiere la respuesta:  correspondencia : CALLE 12 A N 12 26 ..............................................  Resumen de la Queja:  BUENOS DÍASREVISANDO NUESTRA BASE DE DATOS DE RADICACIÓN DE INCAPACIDADES Y LA PLATAFORMA DE NUEVA EPS.. NOTAMOS QUE NO ESTÁN REALIZANDO LOS PAGOS DE LAS INCAPACIDADES DESDE EL AÑO 2020 HASTA LA FECHA.POR TAL MOTIVO SOLICITO SU GESTIÓN YA QUE ESTO NOS ESTA CAUSANDO DETRIMENTO A LA EMPRESA YA QUE SE LES ESTA CANCELANDO A LOS COLABORADORES Y ESTE NO ESTA SIENDO RECONOCIDO POR USTEDES.</t>
  </si>
  <si>
    <t>2568347</t>
  </si>
  <si>
    <t>TERRAZA ARCINIEGAS DANIELA</t>
  </si>
  <si>
    <t xml:space="preserve">  E.S.E. HOSPITAL MENTAL ANTIOQU</t>
  </si>
  <si>
    <t>890905166</t>
  </si>
  <si>
    <t>CC 1152196396</t>
  </si>
  <si>
    <t>4448330</t>
  </si>
  <si>
    <t>CALLE3855310</t>
  </si>
  <si>
    <t xml:space="preserve"> Fecha del Inconveniente (Dia/Mes/Año) : 25/12/2020 Lugar del Inconveniente:  EPS Persona que lo atendio: PLATAFORMA Medio por el que quiere la respuesta:  correspondencia : CALLE3855310 ..............................................  Resumen de la Queja:  BUENOS DÍAS SEÑORES NUEVA EPS..EN REPETIDAS OCASIONES SE HA SOLICITADO EL CAMBIO DE CONTINGENCIA DE LAINCAPACIDAD DE LA FUNCIONARIA DANIELA TERRAZAS ARCINIEGAS CC 1152196396..SIN OBTENER RESPUESTA.. INCAPACIDAD DEL 25/12/2021 AL 03/01/2022 POR 10DÍAS CON DIAGNOSTICO U072 Y DONDE SE HA APORTADO LA PRUEBA NEGATIVA PARACOVIDS.. PERO USTEDES MEDIANTE RADICADO DEL 29 DE JUNIO 2022 NUMEROVO-GA-DGO-2009882-22 NOS INFORMAN QUE ESTÁN CORRIGIENDO ESTA INCAPACIDADDE ENFERMEDAD LABORAL A ENFERMEDAD GENERAL Y ASÍ PROCEDER A CÓBRALA..PERO USTEDES SIGUEN INCUMPLIENDO POR QUE UNA COSA ES LO QUE CONTESTAS YLA OTRA ES LO QUE ESTA EN LA PAGINA.POR CONSIGUIENTE SE SOLICITA EL RECONOCIMIENTO ECONÓMICO DE ESTAINCAPACIDAD  00075380098 DEBIDO A QUE HAY CONSTANCIA DE PRUEBA NEGATIVALA CUAL SE ANEXA CON LOS SIGUIENTES DOCUMENTOS:INCAPACIDAD NUMERO 0007538098 DEL 25/12/2021 AL 03/01/2022 POR 10 DÍOASRESULTADO DE PRUEBA NEGATIVA PARA COVIDS DEL 25/12/2023 ENVIADA POR LACLÍNICA ANTIOQUIA DONDE REALIZO LA CONSULTA INICIAL LA EMPLEADA.OFICIO VO-GA-DGO-2009882-22 DEL 29/06/20222 ENVIADO POR LA NUEVA EPS.EPICRISIS DE LA EMPLEADO DE ESTA ATENCIÓN POR ASMA.SOPORTE DE RADICACIÓN INCAPACIDAD NUEVA EPS.. DONDE SE RADICA COMOENFERMEDAD GENERAL.SE SOLICITA EL RECONOCIMIENTO ECONÓMICO DE ESTA INCAPACIDAD.. ESTO NOSESTA GENERANDO DETRIMENTO PATRIMONIAL A NUESTRA INSTITUCIÓN.POR FAVOR INDOCAR A QUE CORREO ENVIAR LOS SOPORTES.. ESTE MEDIO DEBERIA TENER UN PUNTO PARA CARGAR INFORMACIÓN.CORDIALMENTE..--_LINA MARIA BOUHOT LLORENTE__ ADMINISTRATIVO DE INCAPACIDADES__ESE HOSPITAL MENTAL DE ANTIOQUIA__TEL 444-83-30  OPCIÓN 1 EXT 114__LAS GRANDES MENTES DISCUTEN LAS IDEAS; LAS MENTES PROMEDIO DISCUTENLOSEVENTOS; LAS MENTES PEQUEÑAS DISCUTEN CON LA GENTE. ELEANOR ROOSEVELT_;8</t>
  </si>
  <si>
    <t>2569175</t>
  </si>
  <si>
    <t>RAMIREZ GARCIA ALEXIS</t>
  </si>
  <si>
    <t>15:01:08</t>
  </si>
  <si>
    <t>1107086034</t>
  </si>
  <si>
    <t>CC 1144177988</t>
  </si>
  <si>
    <t>3128556</t>
  </si>
  <si>
    <t>3164128289</t>
  </si>
  <si>
    <t>CL 104  14 107</t>
  </si>
  <si>
    <t xml:space="preserve">Motivo de la quejaNo quieren pagar la incapacidad de mi esposo dicen que es la empresa la que debe de pagar cuando el no trabaja con ninguna empresa el trabajaba COMO INDEPENDIENTE solicito ser pagada a mi cuenta ya que el estado en estado vegetativo  </t>
  </si>
  <si>
    <t>2569201</t>
  </si>
  <si>
    <t>COMPAÑIA INDUSTRIAL DE CEREALES S.A.</t>
  </si>
  <si>
    <t>15:20:48</t>
  </si>
  <si>
    <t xml:space="preserve">CEREALES  COMPAÑIA INDUSTRIAL DE </t>
  </si>
  <si>
    <t>860501848</t>
  </si>
  <si>
    <t>COCEREALES S.A.</t>
  </si>
  <si>
    <t>NT 860501848</t>
  </si>
  <si>
    <t>CRA 18 A # 16-49</t>
  </si>
  <si>
    <t>Empresa radica solicitud para validar el no pago de las incapacidades de afiliado Misael Criolo CC 79296855</t>
  </si>
  <si>
    <t>2569246</t>
  </si>
  <si>
    <t>SUAREZ MORALES ANGIE PAOLA</t>
  </si>
  <si>
    <t xml:space="preserve">  SEGUROS MATINET SAS</t>
  </si>
  <si>
    <t>901691654</t>
  </si>
  <si>
    <t>CC 1005235752</t>
  </si>
  <si>
    <t>3202779218</t>
  </si>
  <si>
    <t>AV 28 19 75 BOCONO</t>
  </si>
  <si>
    <t xml:space="preserve"> Fecha del Inconveniente (Dia/Mes/Año) : 21/06/2023 Lugar del Inconveniente:  CUCUTA Persona que lo atendio: NO TENGO  Medio por el que quiere la respuesta:  correspondencia : AV 28 19 75 BOCONO ..............................................  Resumen de la Queja:  QUISIERA AVERIGUAR QUE A PASADO CON EL PAGO DE LA LICENCIA DE MATERNIDAD DE LA EMPLEADA ANGIE PAOLA SUAREZ MORALES CEDULA 1005235752.. NECESITAMOS DAR PRONTA SOLUCION Y RESPUESTA MUCHAS GRACIAS </t>
  </si>
  <si>
    <t>2569401</t>
  </si>
  <si>
    <t>RODRIGUEZ SAAVEDRA SERGIO ALDEMAR</t>
  </si>
  <si>
    <t>17:18:55</t>
  </si>
  <si>
    <t>SAS  JUEGOS Y APUESTAS LA PERLA S.A</t>
  </si>
  <si>
    <t>900137771</t>
  </si>
  <si>
    <t>CC 1096245046</t>
  </si>
  <si>
    <t xml:space="preserve">6308991 </t>
  </si>
  <si>
    <t xml:space="preserve"> CALLE 37 15-43</t>
  </si>
  <si>
    <t>Buen dia.. empleador solicita pago de incapacidad numero 9244815.. no esta de acuerdo con devolucion indicado que no cumple con el tiempo minimo de cotizacion</t>
  </si>
  <si>
    <t>2569436</t>
  </si>
  <si>
    <t>MERIÑO MERIÑO WENDY YOLANI</t>
  </si>
  <si>
    <t>CC 1143156553</t>
  </si>
  <si>
    <t xml:space="preserve"> Fecha del Inconveniente (Dia/Mes/Año) : 11/08/2023 Lugar del Inconveniente:  BOGOTA Persona que lo atendio: PORTAL EN LINEA Medio por el que quiere la respuesta:  email : incapacidades.colombia@covisian.com ..............................................  Resumen de la Queja:  BUEN DÍA SOLICITAMOS SU AYUDA CON EL PAGO DE LA LICENCIA DE MATERNIDAD DE LA TRABAJADORA WENDY YOLANI MERINO MERINO CC 1143156553.. POR FAVOR SOLICITAMOS OTRO MEDIO PARA ADJUNTAR LOS SOPORTES NECESARIOS PARA QUE SE PUEDE EFECTUAR EL PAGO DE LA LICENCIAARTICULO 2.2.3.2.1 DEL DECRETO 1427 DEL 29 DE JULIO DEL AÑO 2.022.ARTÍCULO 4 DEL DECRETO LEY 1281 DE 2002.. COMO A LO DISPUESTO EN EL ARTICULO 2.2.3.2.1 DEL DECRETO 1427 DEL 29 DE JULIO DEL AÑO 2.022.</t>
  </si>
  <si>
    <t>2570052</t>
  </si>
  <si>
    <t>12/08/2023</t>
  </si>
  <si>
    <t>11:21:31</t>
  </si>
  <si>
    <t xml:space="preserve">JUDICCIAL  DIRECCION SECCIONAL RAMA </t>
  </si>
  <si>
    <t xml:space="preserve">PRIMERO:       AMPARAR los derechos al MÍNIMO VITAL.. SUBSISTENCIA y VIDA DIGNA deprecados por la señora ÉRICA PATRICIA VILLADA BEDOYA.. identificada con cédula de ciudadanía No 43.602.698.. los cuales se encuentran vulnerados por las actuaciones de la NUEVA EPS.. conforme las razones expuestas en la motivación de precedencia.   SEGUNDO:     ORDENAR a los doctores JOSÉ FERNANDO CARDONA URIBE.. Presidente y Representante Legal.. ADRIANA PATRICIA JARAMILO HERRERA.. Gerente de la Regional Noroccidente.. ALBERTO HERNÁN HERRERA JACOME.. Vicepresidente de Salud y CESAR ALFONSO GRIMALDO DUQUE del Área de Prestaciones Económicas de la NUEVA EPS.. o quienes hagan sus veces que.. dentro del término máximo de las cuarenta y ocho (48) horas siguientes a la notificación del presente fallo.. si aún no lo han hecho.. procedan al pago de la incapacidad expedida en favor de ÉRICA PATRICIA VILLADA BEDOYA..  del 3 al 30 de julio de 2023.. por su médico tratante.  TERCERO:       ORDENAR a la empresa ASEO Y SOSTENIMIENTO S.A.. a través de su representante legal y/o quien haga sus veces que.. dentro del término máximo de las cuarenta y ocho (48) horas siguientes a la notificación del presente fallo.. si aún no lo ha hecho.. proceda al pago de la incapacidad expedida en favor de ÉRICA PATRICIA VILLADA BEDOYA prescrita para el 30 de junio del presente año.. y adicionalmente.. los dos primeros días de la siguiente.. esto es 1 y 2 de julio de 2023.. conforme lo argumentado.   CUARTO:        DESVINCULAR a la ADMINISTRADORA DE FONDOS DE PENSIONES Y CESANTÍAS PROTECCIÓN S.A.. ARL SURA.. JUNTA REGIONAL DE CALIFICACIÓN DE INVALIDEZ DE ANTIOQUIA y JUNTA NACIONAL DE CALIFICACIÓN DE INVALIDEZ del trámite de la presente acción de tutela.. toda vez que avizora el despacho que de su parte no hay vulneración a derecho fundamental alguno.?  QUINTO:         COMPULSAR COPIAS a la SUPERINTENDENCIA NACIONAL DE SALUD y al MINISTERIO DEL TRABAJO.. a través de sus dependencias respectivas.. a efectos que adelanten las investigaciones del caso.. respecto a la reducción del salario que se realiza por parte del empleador de la señora ERICA PATRICIA VILLADA BEDOYA debido a la omisión de la NUEVA EPS respecto al pago de unas incapacidades efectuadas en el año 2017.. conforme lo motivado.   SEXTO:       NOTIFICAR las actuaciones correspondientes.. a través de secretaría.. por el medio más eficaz de acuerdo con lo dispuesto en el artículo 30 del decreto 2591 de 1991 y la Ley 2213 de 2022.  SÉPTIMO:        REMITIR SIN DILACIÓN ALGUNA.. a la Honorable Corte Constitucional para su eventual revisión.. en caso de no impugnarse en el término de los tres (3) días hábiles siguientes a la notificación –Ley 2213 de 2022 en concordancia con el art. 31 del Dto. 2591 de 1991-. </t>
  </si>
  <si>
    <t>2571037</t>
  </si>
  <si>
    <t>25/08/2023</t>
  </si>
  <si>
    <t>PEREA VELEZ ELIZABETH</t>
  </si>
  <si>
    <t>06:15:11</t>
  </si>
  <si>
    <t>66859249</t>
  </si>
  <si>
    <t>COMFAMILIAR ANDI</t>
  </si>
  <si>
    <t>CC 66859249</t>
  </si>
  <si>
    <t>4859999</t>
  </si>
  <si>
    <t>3275026</t>
  </si>
  <si>
    <t>CL 45 NO 39 B 09</t>
  </si>
  <si>
    <t>SOLICITA PAGO DE INCAPACIDADES</t>
  </si>
  <si>
    <t>2571081</t>
  </si>
  <si>
    <t>LOPEZ SANCHEZ SANDRA</t>
  </si>
  <si>
    <t>07:54:27</t>
  </si>
  <si>
    <t>Villamizar  MIRTA YARICE VILLAMIZAR BAREÑO</t>
  </si>
  <si>
    <t>60347112</t>
  </si>
  <si>
    <t>CC 1090176725</t>
  </si>
  <si>
    <t xml:space="preserve">3115896985 </t>
  </si>
  <si>
    <t>MZ 24 LT 11 MARIA TERESA</t>
  </si>
  <si>
    <t>solicita se le realice el pago de las incapacidades pendientes de la usauria.* Se le aclara que el emplador esta mal Creado que lo deben hacer como CC y no como Nit como lo hicieron en la pagina insiste en la radicacionGracias</t>
  </si>
  <si>
    <t>2571158</t>
  </si>
  <si>
    <t>ALVAREZ URREGO ROBINSON</t>
  </si>
  <si>
    <t>08:58:44</t>
  </si>
  <si>
    <t>15489300</t>
  </si>
  <si>
    <t>ALVAREZURREGOROBINSON</t>
  </si>
  <si>
    <t>CC 15489300</t>
  </si>
  <si>
    <t>5741172</t>
  </si>
  <si>
    <t>3128926624</t>
  </si>
  <si>
    <t>CL 25 SUR NO 5 119 INTERIOR 101</t>
  </si>
  <si>
    <t xml:space="preserve">buen dia afiliado solicita el pago de la incapacidad # 9082930 del 3 de mayo hasta el 17 de mayo.. ya que registra pagada y el manifiesta que no se la han pagado. se anexa solicitud. gracias  </t>
  </si>
  <si>
    <t>2571180</t>
  </si>
  <si>
    <t>TOBAR HEREDIA MARIA EUGENIA</t>
  </si>
  <si>
    <t xml:space="preserve">  AUDITORIAS CONSULTORIAS E INGE</t>
  </si>
  <si>
    <t>900929173</t>
  </si>
  <si>
    <t>CC 59814132</t>
  </si>
  <si>
    <t>7226287</t>
  </si>
  <si>
    <t>CLL 17 N 24 80 CENTRO COMERCIAL SANTA FE</t>
  </si>
  <si>
    <t xml:space="preserve"> Fecha del Inconveniente (Dia/Mes/Año) : 15/05/2023 Lugar del Inconveniente:  PASTO Persona que lo atendio: TRAMITADA POR LA EMPRESA Medio por el que quiere la respuesta:  correspondencia : CLL 17 N 24 80 CENTRO COMERCIAL SANTA FE ..............................................  Resumen de la Queja:  RESPETADOS ASESORESPOR MEDIO DE LA PRESENTE YO ANA DORIS RUSSI ROJAS IDENTIFICADA CON CEDULA 31.186.804 DE TULUÁ.. EN MI CALIDAD DE REPRESENTANTE LEGAL DE AUDITORIAS.. CONSUTORIAS E INGENIERIAS AUDITO SAS NIT 900929173-9.. SOLICITO MUY RESPETUOSAMENTE O SIGUIENTE</t>
  </si>
  <si>
    <t xml:space="preserve"> VALIDAR LAS INCAPACIDADES DE LA USUARIA MARIA EUGENIA TOBAR HEREDIA IDENTIFICADA CON CEDULA 59.814.132 DE PASTO CON FECHA DE INICIO 15-05-23 FECHA FINAL 13-06-23.. FECHA DE INICIO 14-06-23 FECHA FINA 13-07-23.. FECHA INICIO 17-07-23 FECHA FINAL 15-08-23.QUEDAMOS ATENTOS A SU RESPUESTA.. POR SU ATENCIÓN PRESTADA ANTICIPO AGRADECIMIENTOS. </t>
  </si>
  <si>
    <t>2571193</t>
  </si>
  <si>
    <t>SANCHEZ FERNANDEZ DAVID</t>
  </si>
  <si>
    <t>09:26:47</t>
  </si>
  <si>
    <t>1061792370</t>
  </si>
  <si>
    <t>SOLUCIONES GEA</t>
  </si>
  <si>
    <t>CC 1061792370</t>
  </si>
  <si>
    <t>6849763</t>
  </si>
  <si>
    <t>3233761322</t>
  </si>
  <si>
    <t>BOSQUES DE OCC CS 172</t>
  </si>
  <si>
    <t xml:space="preserve">buen dia su valiosa aydua con este caso quien solicita correccion de las fechas de las incapacidades se adjunta soportes </t>
  </si>
  <si>
    <t>VALOR REPORTADO</t>
  </si>
  <si>
    <t>2566067</t>
  </si>
  <si>
    <t>09:39:14</t>
  </si>
  <si>
    <t>SERVIASEOS JENY SERVIASEOS JENY SERVIASEOS JENY LTDA</t>
  </si>
  <si>
    <t xml:space="preserve"> 8051857</t>
  </si>
  <si>
    <t>Buen dia..Empresa radica nuevamente derecho de peticion para pago de incapacidad de la paciente NATALY JOHANNA ROSAS VALENCIA CC 1130639012.TEL 8051857gestionhumana@serviaseosjeny.com</t>
  </si>
  <si>
    <t>2571668</t>
  </si>
  <si>
    <t>11:48:04</t>
  </si>
  <si>
    <t>32838605</t>
  </si>
  <si>
    <t>TEJERA SANCHEZ  YENIS ISABEL</t>
  </si>
  <si>
    <t>3005903116</t>
  </si>
  <si>
    <t>CL 20 A NO 14 02 BARRIO LOMA FRESCA</t>
  </si>
  <si>
    <t>Baranoa Atlántico agosto 10 del 2023Señores:NUEVA E.P.S Referencia: SOLICITUD DE CUMPLIMIENTO FALLO DE ACCION DE TUTELA.E.S.MYENIS ISABEL TEJERA SANCHEZ.. identificada con cedula de ciudadanía número 32.838.605 domiciliada en el municipio de Baranoa.. y haciendo uso de mi derecho de PETICION consagrado en el art. 23 de nuestra constitución política.. desarrolladas en los Artículos 5.. 6.. 17.. 31 y 32 del Código Contencioso Administrativo.. así como en el Decreto 2150 de 1995.. y demás disposiciones concordantes.De manera respetuosa solicito lo siguiente mediante lo siguiente: HECHOS Primero: El día 30 de junio del presente año presente una Acción de Tutela en contra de la Nueva E.P.S por la vulneración de mis derechos a la Vida digna.. Mínimo Vital.. a la Dignidad Humana a mi Integridad Física en conexidad con la Vida.. a la Seguridad Social debido al no reconocimiento de mi licencia de maternidad.Segundo: El día 17 de julio del presente año el juez constitucional falla a mi favor.. y ordena a la Nueva E.P.S. que.. dentro del término de 48 horas siguientes a la notificación del fallo.. me reconociera y ordenara el pago de mi licencia de maternidad a que tengo derecho por el nacimiento de mi hijo.. licencia que dio inicio el 4 de abril de 2023 y finaliza el 7 de agosto de 2023</t>
  </si>
  <si>
    <t>2571953</t>
  </si>
  <si>
    <t>HERNANDEZ  FRANCISCO ANTONIO</t>
  </si>
  <si>
    <t>13:04:14</t>
  </si>
  <si>
    <t>10164128</t>
  </si>
  <si>
    <t>SERVUCCION S.A.S</t>
  </si>
  <si>
    <t>CC 10164128</t>
  </si>
  <si>
    <t>2112222</t>
  </si>
  <si>
    <t>CS 36 ACUARIO CUBA</t>
  </si>
  <si>
    <t>SOLICITUD PAGO DE INCAPACIDADES MEDICAS USUARIO EN CONDICION DE AFILIADO CONTRIBUYENTE SOLICITA MEDIANTE DERECHO DE PETICION SE RECONOZCAN  LIQUIDEN Y CANCELEN LAS INCAPACIDADES MEDICAS A PARTIR DE MES DE ENERO DEL AÑO 2019.. HASTA LA FECHA YA QUE SE ENCUENTRAN EN ESTADO TRANSCRITAS. DE IGUAL FORMA REQUIERE CERTIICADO DE INCAPACIDADES ACTUALIZADO.</t>
  </si>
  <si>
    <t>2571954</t>
  </si>
  <si>
    <t>13:06:24</t>
  </si>
  <si>
    <t xml:space="preserve">3820450 </t>
  </si>
  <si>
    <t xml:space="preserve">Carrera 7 No. 21 - 24 </t>
  </si>
  <si>
    <t>Señores:NUEVA - E.P.Smarcela.lopez@nuevaeps.com.coservicioalcliente@nuevaeps.com.co            Ciudad     ASUNTO: Traslado por competencia SINPROC No 3853337- TRAMITE    Respetados Señores:    La Personería Delegada para el Sector Salud.. en ejercicio de sus funciones y atribuciones asignadas por el artículo 15.. numeral 3 y 8 del Acuerdo 755 de 2019.. proferido por el Concejo de Bogotá D.C... en concordancia con los artículos 100 y 104 del Decreto 1421 de 1993 y el artículo 21 de la Ley 1437 de 2011.. sustituido por el artículo 1 de la Ley 1755 de 2015</t>
  </si>
  <si>
    <t xml:space="preserve"> en cumplimiento de los objetivos estratégicos y misionales de la Personería de Bogotá.. D.C... y en el entendido de que la prestación de servicios de salud.. es un derecho fundamental consagrado en el artículo 49 de la Constitución Política de Colombia.. ha venido realizando intervenciones ante las EPS.. IPS y demás entidades de Salud.. con el fin de garantizar a los ciudadanos dicho derecho.   Así las cosas.. respecto de la prestación del servicio de salud.. se puso en conocimiento de este organismo de control.. situaciones de aparente inoportunidad y/o dilación y/o presuntas irregularidades en el acceso a dichos servicios.. según la información a continuación:     SINPROC 3853337POSIBLE AFECTADO NOMBRE LISBETH ALEJO CELIS   DOCUMENTO 51´917.917TELEFONO 3616570   Y 3504871495CORREO  lisbethalejocelis@gmail.com               NOMBRE  CEDULA  TELEFONO  CORREO PETICION “EDAD: 55 AÑOS DIAGNOSTICO: ENFERMEDAD GENERAL SOLICITUD: PAGO DE LA INCAPACIDAD CON FECHA DEL 12/02/2023 AL 22/02/2023.. SE DIRIGUE A LA PARTE ADMINISTRATIVA LUEGO INGRESAR AL PORTAL TRANSACIONAL SIN OBTENER RESPUESTA.”. (sic)  Es de resaltar que este despacho.. dará a conocer al peticionario la presente gestión. Cualquier información al respecto.. será atendida al correo electrónico</t>
  </si>
  <si>
    <t>2572087</t>
  </si>
  <si>
    <t>DURAN MARTINEZ CILIA SOLID</t>
  </si>
  <si>
    <t>14:37:45</t>
  </si>
  <si>
    <t>40419664</t>
  </si>
  <si>
    <t>CC 40419664</t>
  </si>
  <si>
    <t>3157224376</t>
  </si>
  <si>
    <t>BQ R TO 37 AP 302 LAS MARGARITAS</t>
  </si>
  <si>
    <t>Afiliado radica derecho de peticion por no pago de incapacidad</t>
  </si>
  <si>
    <t>2572117</t>
  </si>
  <si>
    <t>GONZALEZ ROJAS OLFER ALBEIRO</t>
  </si>
  <si>
    <t>14:52:01</t>
  </si>
  <si>
    <t xml:space="preserve">karioco  KARIOKO S A S </t>
  </si>
  <si>
    <t>900354571</t>
  </si>
  <si>
    <t>ORDOÑEZ VARGAS ADRIA</t>
  </si>
  <si>
    <t>CVELASQUEZ</t>
  </si>
  <si>
    <t>CC 1079233188</t>
  </si>
  <si>
    <t xml:space="preserve"> 6018672223</t>
  </si>
  <si>
    <t>CL 15 NRO 13 12</t>
  </si>
  <si>
    <t>Yo adriana maria ordoñez acutando como representatnte legal suplentew de la sociedad KARIOCO SAS identificada con cc52183625 pr medio del presente escrito y con fundamento en el art 23 formulo DP parqa que proceda a reconocer y pagar las incapacidades de origne comun emitidas a nuestro personal con base a lo siguiente.. adjunto oficio radicadorecibo respuesta al correo administrativa@karioco.com</t>
  </si>
  <si>
    <t>2572134</t>
  </si>
  <si>
    <t>ACEVEDO AGUDELO ANGELA MARIA</t>
  </si>
  <si>
    <t>15:00:10</t>
  </si>
  <si>
    <t>RODRIGUEZ ALZATE TANNIA ALEXANDRA</t>
  </si>
  <si>
    <t>1036673150</t>
  </si>
  <si>
    <t>DARRIETA</t>
  </si>
  <si>
    <t>CC 21675501</t>
  </si>
  <si>
    <t>4449448</t>
  </si>
  <si>
    <t>CALLE 27 46 70 LOCAL 225</t>
  </si>
  <si>
    <t>empresa solicita revison de la incapacidades de la colaboradora angela acevedo ya que las inacapacidades se encuentran como enfermadad general y la eps esta indicando que es por el arl.. por ende.. solicitan la correccion y el pago de la incapacidades. incapacidades: 0009352617.. 0009197809.. 0009259547.. 0009337747.. 0009329007.</t>
  </si>
  <si>
    <t>2572765</t>
  </si>
  <si>
    <t>PATERNINA GOMEZ ALLVAR ANEXIS</t>
  </si>
  <si>
    <t>16:47:17</t>
  </si>
  <si>
    <t>92506091</t>
  </si>
  <si>
    <t>CC 92506091</t>
  </si>
  <si>
    <t>5780489</t>
  </si>
  <si>
    <t>CL 45 65 65</t>
  </si>
  <si>
    <t>Buenas tardes se radica derecho de peticion para validar incapacidades.. se adjunta soportes para validar.NotidicarDireccion AV 7 # OBN-82 BARRIO SEVILLACorreo GRUPOPATERSAS@gmail.com</t>
  </si>
  <si>
    <t>2572826</t>
  </si>
  <si>
    <t>VALENCIA PEÑA YASMIN ALEXOI</t>
  </si>
  <si>
    <t>17:29:29</t>
  </si>
  <si>
    <t>60327439</t>
  </si>
  <si>
    <t>INSTITUTO COLOMBIANO DE BIENES</t>
  </si>
  <si>
    <t>CC 60327439</t>
  </si>
  <si>
    <t>5284507</t>
  </si>
  <si>
    <t>CL 23 48 95 B PALMERAS</t>
  </si>
  <si>
    <t>Buenas tardes se radica derecho d epeticion para reliquidacion de incapacidad medica.. se adjuntan soportes</t>
  </si>
  <si>
    <t>2573706</t>
  </si>
  <si>
    <t>URIBE HIGUERA BUENAVENTURA</t>
  </si>
  <si>
    <t>11:27:49</t>
  </si>
  <si>
    <t>19291473</t>
  </si>
  <si>
    <t>CC 19291473</t>
  </si>
  <si>
    <t>3183497</t>
  </si>
  <si>
    <t>KR 94 42 14 SUR</t>
  </si>
  <si>
    <t>SE ADJUNTA DOCUMENTO CON PETICION</t>
  </si>
  <si>
    <t>2573752</t>
  </si>
  <si>
    <t>HERNANDEZ VARGAS MAYRA ALEJANDRA</t>
  </si>
  <si>
    <t>11:49:36</t>
  </si>
  <si>
    <t>1114209039</t>
  </si>
  <si>
    <t>GRUPO AGRONORTE SAS</t>
  </si>
  <si>
    <t xml:space="preserve">HOSPITAL NUESTRA SEÑORA DE LOS SANTOS </t>
  </si>
  <si>
    <t>CC 1114209039</t>
  </si>
  <si>
    <t>2294149</t>
  </si>
  <si>
    <t>3137857400</t>
  </si>
  <si>
    <t>CALLE 6 A NUMERO 1 66</t>
  </si>
  <si>
    <t xml:space="preserve">solciitud revision incapacidad por desacuerdo en la devolucion realizada a la misma </t>
  </si>
  <si>
    <t>2567839</t>
  </si>
  <si>
    <t>CASTRO CASTAÑEDA JOHN JAIRO</t>
  </si>
  <si>
    <t>7696475</t>
  </si>
  <si>
    <t>CASTROCASTAÑEDAJOHN JAIRO</t>
  </si>
  <si>
    <t>CC 7696475</t>
  </si>
  <si>
    <t>3393951</t>
  </si>
  <si>
    <t>CARRERA 5 NUMERO 3 182</t>
  </si>
  <si>
    <t>SOLICITUD DE PAGO DE INCAPACIDAD</t>
  </si>
  <si>
    <t>2571577</t>
  </si>
  <si>
    <t>CLAROS FAJARDO MONICA MARYURI</t>
  </si>
  <si>
    <t xml:space="preserve">  MONICA MARYURI CLAROS FAJARDO</t>
  </si>
  <si>
    <t>1083886346</t>
  </si>
  <si>
    <t>CC 1083886346</t>
  </si>
  <si>
    <t>CALLE 11 SUR  3 04</t>
  </si>
  <si>
    <t xml:space="preserve"> Fecha del Inconveniente (Dia/Mes/Año) : 11/08/2023 Lugar del Inconveniente:  PITALITO  Persona que lo atendio: COORDINADORA OFICINA ATENCION AL USUARIO PITALITO  HUILA  Medio por el que quiere la respuesta:  correspondencia : CALLE 11 SUR  3 04 ..............................................  Resumen de la Queja:  PAGO DE IMCAPACIDADES RETRASADA </t>
  </si>
  <si>
    <t>2571597</t>
  </si>
  <si>
    <t xml:space="preserve"> Fecha del Inconveniente (Dia/Mes/Año) : 11/08/2023 Lugar del Inconveniente:  PITALITO  Persona que lo atendio: COORDINADORA OFICINA ATENCION AL USUARIO PITALITO  HUILA  Medio por el que quiere la respuesta:  correspondencia : CALLE 11 SUR  3 04 ..............................................  Resumen de la Queja:  SOLICITUD PAGO DE INCAPACIDADES RETRASADAS 2. INCAPACIDAD NO. 8861132 CON FECHA DE INICIO DEL 19/08/2022- FECHA RADICADO: 27/02/2023 ¿ ESTADO: TRANSCRITA 3. INCAPACIDAD NO. 8383344 CON FECHA DE INICIO DEL 06/10/2022- FECHA RADICADO: 10/10/2022¿ ESTADO: TRANSCRITA 4. INCAPACIDAD NO. 8990466 CON FECHA DE INICIO DEL 13/12/2022- FECHA RADICADO: 04/04/2023¿ ESTADO: TRANSCRITA 5. INCAPACIDAD NO. 8990489 CON FECHA DE INICIO DEL 12/01/2023- FECHA RADICADO: 04/04/2023¿ ESTADO: TRANSCRITA 6. INCAPACIDAD NO. 8990523 CON FECHA DE INICIO DEL 11/02/2023- FECHA RADICADO: 04/04/2023¿ ESTADO: TRANSCRITA </t>
  </si>
  <si>
    <t>2571600</t>
  </si>
  <si>
    <t xml:space="preserve"> Fecha del Inconveniente (Dia/Mes/Año) : 11/08/2023 Lugar del Inconveniente:  PITALITO  Persona que lo atendio: COORDINADORA OFICINA ATENCION AL USUARIO PITALITO  HUILA  Medio por el que quiere la respuesta:  correspondencia : CALLE 11 SUR  3 04 ..............................................  Resumen de la Queja:  SOLICITUD PAGO DE INCAPACIDADES RETRASADAS 7. INCAPACIDAD NO. 8990555 CON FECHA DE INICIO DEL 13/03/2023- FECHA RADICADO: 04/04/2023¿ ESTADO: TRANSCRITA 8. INCAPACIDAD NO. 9154070 CON FECHA DE INICIO DEL 12/04/2023- FECHA RADICADO: 19/05/2023¿ ESTADO: TRANSCRITA 9. INCAPACIDAD NO. 9244760 CON FECHA DE INICIO DEL 12/05/2023- FECHA RADICADO: 14/06/2023¿ ESTADO: TRANSCRITA 10. INCAPACIDAD NO. 9349027 CON FECHA DE INICIO DEL 11/06/2023- FECHA RADICADO: 13/07/2023¿ ESTADO: TRANSCRITA </t>
  </si>
  <si>
    <t>2571884</t>
  </si>
  <si>
    <t>RODRIGUEZ BELTRAN OMAIRA</t>
  </si>
  <si>
    <t xml:space="preserve">  MARKET PLACE EVENT BPO SAS</t>
  </si>
  <si>
    <t>60433771</t>
  </si>
  <si>
    <t>CC 60433771</t>
  </si>
  <si>
    <t>400 4072</t>
  </si>
  <si>
    <t>AVENIDA 6 NORTE NO16N 21 OFICINA 308</t>
  </si>
  <si>
    <t xml:space="preserve"> Fecha del Inconveniente (Dia/Mes/Año) : 14/08/2023 Lugar del Inconveniente:  VIRTUAL Persona que lo atendio: VIRTUAL  Medio por el que quiere la respuesta:  email : incapacidadesgestion@gmail.com ..............................................  Resumen de la Queja:  BUENAS TARDESPOR MEDIO DEL PRESENTE SOLICITO EL SOPORTE DE PAGO DE LA INCAPACIDAD DE LA SEÑORA OMAIRA RODRIGUEZ BELTRAN CON FECHA DE INICIO 25/06/2023 HASTA 24/07/2023</t>
  </si>
  <si>
    <t>2571926</t>
  </si>
  <si>
    <t>TRANSPORTE PETROLEA SA</t>
  </si>
  <si>
    <t xml:space="preserve">  GERMAN ADRIAN ALBARRACIN</t>
  </si>
  <si>
    <t>1090514598</t>
  </si>
  <si>
    <t>NT 890500287</t>
  </si>
  <si>
    <t>3185479386</t>
  </si>
  <si>
    <t>CALLE 1 NO 2 74 LLERAS</t>
  </si>
  <si>
    <t xml:space="preserve"> Fecha del Inconveniente (Dia/Mes/Año) : 17/04/2023 Lugar del Inconveniente:  EPS NUEVA EPS Persona que lo atendio: AUXILIAR DE ATENCION AL CLIENTE Medio por el que quiere la respuesta:  email : transpetrolea@gmail.com ..............................................  Resumen de la Queja:  SOLICITAMOS POR LA LINEA DEL EMPLEADOR EL RECONOCIMIENTO DE LA LICENCIA DE PATERNIDAD DEL TRABAJADOR .. LOS APORTES ESTAN L DÍA .</t>
  </si>
  <si>
    <t>2571960</t>
  </si>
  <si>
    <t>LONDOÑO PEÑA RODRIGO ALBERTO</t>
  </si>
  <si>
    <t>13:11:35</t>
  </si>
  <si>
    <t>CONSORCIO METRO  CONSORCIO METROPLUS ENVIGADO</t>
  </si>
  <si>
    <t>900600892</t>
  </si>
  <si>
    <t>CONSORCIO METROPLUS ENVIGADO</t>
  </si>
  <si>
    <t>CC 1017257825</t>
  </si>
  <si>
    <t>3143118730</t>
  </si>
  <si>
    <t>K 19 NRO 85 33</t>
  </si>
  <si>
    <t xml:space="preserve">DE manera atenta solicititamos por este medio realizar el tramite de la solicitud  de paga de incapacidad debido a que la persona relacionada ya no labora en el consorcio </t>
  </si>
  <si>
    <t>2572021</t>
  </si>
  <si>
    <t>CAÑAVERAL CASTAÑEDA HAMILTON DE JESUS</t>
  </si>
  <si>
    <t>14:00:12</t>
  </si>
  <si>
    <t>HECTOR FABIO BE  HECTOR FABIO BETANCUR GOMEZ</t>
  </si>
  <si>
    <t>4475409</t>
  </si>
  <si>
    <t>HECTOR FABIO BETANCUR GOMEZ</t>
  </si>
  <si>
    <t>CC 15336406</t>
  </si>
  <si>
    <t xml:space="preserve"> 3104489109</t>
  </si>
  <si>
    <t>CL 18 NRO 65B 17</t>
  </si>
  <si>
    <t>empleadro solicita pago de incapacidades relacionadas en el listado</t>
  </si>
  <si>
    <t>2572043</t>
  </si>
  <si>
    <t>COBROACTIVO SAS</t>
  </si>
  <si>
    <t xml:space="preserve">  COBROACTIVO SAS</t>
  </si>
  <si>
    <t>900591222</t>
  </si>
  <si>
    <t>NT 900591222</t>
  </si>
  <si>
    <t>4483838</t>
  </si>
  <si>
    <t>CALLE 10 SUR NRO 51A 55</t>
  </si>
  <si>
    <t xml:space="preserve"> Fecha del Inconveniente (Dia/Mes/Año) : 26/05/2023 Lugar del Inconveniente:  COBROACTIVO Persona que lo atendio: PAGINA  Medio por el que quiere la respuesta:  correspondencia : CALLE 10 SUR NRO 51A 55 ..............................................  Resumen de la Queja:  BUENAS TARDES AGRADECEMOS POR FAVOR.. ACTIVAR LAS INCAPACAIDADES PARA REALIZAR EL COBRO EN LA PLATAFORMA DE LA COLABORADORA DAYANNA OCAMPO CON CEDULA NRO 1152217742.. YA QUE HASTA EL MOMENTO FALTA EL PAGO DE LAS SIGUIENTES:NRO DE INCAPACIDAD 0009208910 DEL 26 DE MAYO DE 2023 AL 24 DE JUNIO DE 2023.NRO DE INCAPACIDAD 0009308022 DEL 25 DE JUNIO DE 2023 AL 24 DE JULIO DE 2023.NRO DE INCAPACIDAD 0009426837 DEL 25 DE JULIO DE 2023 AL 23 DE AGOSTO DE 2023.DESDE EL 26 DE MAYO ESTAN PENDIENTES LOS PAGOS Y LA PLATAFORMA NO ACTIVA MAS INCAPACIDADES PARA COBRO.AGRADECEMOS SU COLABORACION Y GESTION.</t>
  </si>
  <si>
    <t>2572190</t>
  </si>
  <si>
    <t>SAAVEDRA SUAREZ EUTIMIO</t>
  </si>
  <si>
    <t>15:41:00</t>
  </si>
  <si>
    <t>DISTRIBUCIONES  DISTRIBUCIONES BR E HIJOS S EN</t>
  </si>
  <si>
    <t>901061733</t>
  </si>
  <si>
    <t>DISTRIBUCIONES BR E HIJOS S EN</t>
  </si>
  <si>
    <t>CC 91177730</t>
  </si>
  <si>
    <t>6076972464</t>
  </si>
  <si>
    <t>INFO@DISTRICASA.COM</t>
  </si>
  <si>
    <t>EMPRESA SOLCIITA RELIQUIDAR INCAPACIDAD 9236478   SEGUN LA EMPRESA NO STA DEACUERDO A SU INGRES BASE DE COTIZACION</t>
  </si>
  <si>
    <t>2572191</t>
  </si>
  <si>
    <t>BARRERA BAYONA LUZ DENY</t>
  </si>
  <si>
    <t>CC 1098672884</t>
  </si>
  <si>
    <t xml:space="preserve"> Fecha del Inconveniente (Dia/Mes/Año) : 01/08/2023 Lugar del Inconveniente:  BARRANCABERMEJA Persona que lo atendio: - Medio por el que quiere la respuesta:  email : jjobrasciviles04@gmail.com ..............................................  Resumen de la Queja:  BUENAS TARDES. ME PERMITO SOLICITAR PAGO INMEDIATO DE LA LICENCIA DE MATERNIDAD (QUE YA SE ENCUENTRA APROBADA POR LA EPS) A NOMBRE DE LA SRA LUZ DENY BARRERA BAYONA CC 1098672884. EN RESPUESTA A LA SOLICTUD #2559583 LA EPS MANIFIESTA QUE EL PAGO SE REALIZÓ TARDIO O QUE AUN ESTÁ EN MORA. EL PAGO SE REALIZÓ EL DIA 20 DE ENERO DE 2023 CANCELANDO INTERESES MORATORIOS Y LA EPS ACEPTANDO ESTE PAGO.. POR LO CUAL SE HALLANA A LA MORA Y ESTA INCAPACIDAD TENDRIA DERECHO A RECONOCIMIENTO ECONOMICO. EN CASO DE NO SER CANCELADA O LA RESPUESTA A ESTA NUEVA SOLICITUD LLEGUE A SER NEGATIVA.. NOS VEREMOS EN LA NECESIDAD DE INTERPONER ACCION DE TUTELA. MUCHAS GRACIAS.</t>
  </si>
  <si>
    <t>ARIAS RUIZ ANDREA KAROLINA</t>
  </si>
  <si>
    <t xml:space="preserve">  SUPERMERCADO LA 13 S.A.S</t>
  </si>
  <si>
    <t>901317295</t>
  </si>
  <si>
    <t>CC 1122729974</t>
  </si>
  <si>
    <t>3104206112</t>
  </si>
  <si>
    <t>CALLE 13 N 5 65 CENTRO PEREIRA</t>
  </si>
  <si>
    <t xml:space="preserve"> Fecha del Inconveniente (Dia/Mes/Año) : 16/12/2022 Lugar del Inconveniente:  PEREIRA Persona que lo atendio: JHON EDGAR SANCHEZ Medio por el que quiere la respuesta:  correspondencia : CALLE 13 N 5 65 CENTRO PEREIRA  ..............................................  Resumen de la Queja:  SR.. NUEVA EPS.. POR MEDIO DE LA SIGUIENTE QUEJA ME DIRIJO A USTEDES POR TEMAS DE QUE EL PASADO DICIEMBRE RADIQUE UNA INCAPACIDAD POR MATERNIDAD DE LA PACIENTE ANDREA KAROLINA RUIZ CC 1122729974 .. LA INCAPACIDAD TRANSCRITA TIENE COMO RADICADO N. 182786.. LA CUAL ES UNA INCAPACIDAD DE 126 DIAS .. QUE COMO EMPLEADOR ME HE VISTO AFECTADO POR EL NO PAGO DE DICHA INCAPACIDAD POR MATERNIDAD LA CUAL INICIO EL 13 DE AGOSTO DE 2022 AL 16 DE DICIEMBRE DE 2022.. ESPERO UNA PRONTA RESPUESTA ACERCA DEL GIRO DE DICHA INCAPACIDAD.. GRACIAS POR LA ATENCION PRESTADA </t>
  </si>
  <si>
    <t>2573135</t>
  </si>
  <si>
    <t>GUINEA PINEDA LUZ LIDIA</t>
  </si>
  <si>
    <t>19:50:11</t>
  </si>
  <si>
    <t>21025159</t>
  </si>
  <si>
    <t>CASALIMPIA SA</t>
  </si>
  <si>
    <t>CC 21025159</t>
  </si>
  <si>
    <t>3143582</t>
  </si>
  <si>
    <t>3212084294</t>
  </si>
  <si>
    <t>CARRERA 126  NUMERO  20 10</t>
  </si>
  <si>
    <t xml:space="preserve">LUGAR DE LOS HECHOS:incapacidadFECHA DE LO SUCEDIDO:15/07/2023MOTIVO POR EL CUAL RADICA LA QUEJA: pago de incapacidadESPECIALIDAD (SI ES PARA CONSULTA O AGENDAMIENTO SEGÚN APLIQUE):     RESUMEN DE LOS SUCEDIDO (PUNTUAL): Se comunica el señora  luz cotizante quien pide el pago inmediato de la incapacidad n.º 9378978 ya que por medio de tutela(en el momento no tiene le numero de la tutela manifiesta que neps la debe tener en prestaciones económicas)  se ordeno el pago inmediato de cada incapacidad que se le genere  </t>
  </si>
  <si>
    <t>2573216</t>
  </si>
  <si>
    <t>28/08/2023</t>
  </si>
  <si>
    <t>VALDEZ LOPEZ LUZ ESTELA</t>
  </si>
  <si>
    <t>08:11:19</t>
  </si>
  <si>
    <t>gggg  LILIA ESPERANZA LOZANO CAJAMAR</t>
  </si>
  <si>
    <t>41703761</t>
  </si>
  <si>
    <t>CC 51712431</t>
  </si>
  <si>
    <t xml:space="preserve">e acerca empleador del edificio donde solicta el pagode la incpcidad se aclatas que debe ser por pakataforma pero indica que no es posible que no le permite y por tl razon solicita que sea validaado por escrito para su respuesta se envia soporte </t>
  </si>
  <si>
    <t>2573568</t>
  </si>
  <si>
    <t>BARRAGAN ROSSO HEIDY CAROLINA</t>
  </si>
  <si>
    <t>09:54:27</t>
  </si>
  <si>
    <t>38364888</t>
  </si>
  <si>
    <t>CETA LTDA</t>
  </si>
  <si>
    <t>CC 38364888</t>
  </si>
  <si>
    <t>2647554</t>
  </si>
  <si>
    <t>3156616555</t>
  </si>
  <si>
    <t>MZ 34 CS 27 SANTA ANA</t>
  </si>
  <si>
    <t>se solicita pago de incapcidades desde el 15/06/2022 a la fecha por fallo de tutela</t>
  </si>
  <si>
    <t>2573607</t>
  </si>
  <si>
    <t>GRIMALDOS BARRERA ANGIE PAOLA</t>
  </si>
  <si>
    <t>10:17:51</t>
  </si>
  <si>
    <t>clean house santander CLEAN HOUSE SANTANDER SAS</t>
  </si>
  <si>
    <t>901409660</t>
  </si>
  <si>
    <t>CC 1007193077</t>
  </si>
  <si>
    <t xml:space="preserve"> 3176377205</t>
  </si>
  <si>
    <t xml:space="preserve"> vda caciano bis 23 89a</t>
  </si>
  <si>
    <t xml:space="preserve">empleador solicita pago de incapacidad de ñla cc 1007193077 </t>
  </si>
  <si>
    <t>2571496</t>
  </si>
  <si>
    <t>10:25:17</t>
  </si>
  <si>
    <t>relacion de fechas de incapacides en que nueva eps  notifico  o  realizo  el pago de las incapaicdadesy  realacion  el pago de incapacidades  o  el  rechazo de no pago</t>
  </si>
  <si>
    <t>2573558</t>
  </si>
  <si>
    <t>SANCHEZ SANTOS SAMUEL ANTONIO</t>
  </si>
  <si>
    <t xml:space="preserve">  AGROPECUARIA ANGELES SAS ZOMAC</t>
  </si>
  <si>
    <t>901307549</t>
  </si>
  <si>
    <t>CC 4438709</t>
  </si>
  <si>
    <t>3481638</t>
  </si>
  <si>
    <t>CALLE 13 B 85 C 10</t>
  </si>
  <si>
    <t xml:space="preserve"> Fecha del Inconveniente (Dia/Mes/Año) : 19/12/2022 Lugar del Inconveniente:  PUERTO BOYACA Persona que lo atendio: FUNCIONARIO Medio por el que quiere la respuesta:  correspondencia : CALLE 13 B 85 C 10 ..............................................  Resumen de la Queja:  SOLICITO AUTORIZAR EL PAGO DE LAS INCAPACIDADES QUE FUERON TRASCRITAS Y SE RADICO UN DERECHO DE PETICION PARA ESTE TRAMITE Y AUN NO TENEMOS RESPUESTA.. YA EL TRABAJADOR NO LABORA CON LA EMPRESA Y REQUERIMOS RECIBIR EL PAGO DE LAS MISMAS. GRACIAS VIVIANA</t>
  </si>
  <si>
    <t>2573800</t>
  </si>
  <si>
    <t>DURAN DIAZ ALEX ANDRES</t>
  </si>
  <si>
    <t>12:17:46</t>
  </si>
  <si>
    <t xml:space="preserve"> OKENDO SAS  TRANSPORTES OKENDO SAS</t>
  </si>
  <si>
    <t>900326576</t>
  </si>
  <si>
    <t>TRANSPORTES OKENDO SAS</t>
  </si>
  <si>
    <t>CC 8028509</t>
  </si>
  <si>
    <t>CL 23AN NRO 3 07</t>
  </si>
  <si>
    <t xml:space="preserve">Solicitamos se proceda con el respectivo reconocimiento y pago de la licencia de paternidad de Alez Andres Duran Diaz </t>
  </si>
  <si>
    <t>2574472</t>
  </si>
  <si>
    <t>14:43:05</t>
  </si>
  <si>
    <t>CL 42 SUR NO 17A 16 ESTE SUR</t>
  </si>
  <si>
    <t>Pago de incapacidades del año 2018-2021-2022</t>
  </si>
  <si>
    <t>2574979</t>
  </si>
  <si>
    <t>CHIQUIZA FANDIÑO ARNOLD EDUARDO</t>
  </si>
  <si>
    <t>17:24:04</t>
  </si>
  <si>
    <t>DEL ROSARIO  HOSPITAL NUESTRA SEÑORA</t>
  </si>
  <si>
    <t>832011441</t>
  </si>
  <si>
    <t>HOSP NUESTRA SRA DEL ROSARIO</t>
  </si>
  <si>
    <t>NPADILLA</t>
  </si>
  <si>
    <t>CC 79355974</t>
  </si>
  <si>
    <t>3016746953</t>
  </si>
  <si>
    <t>CL 9A NRO 3 80</t>
  </si>
  <si>
    <t>Adjunto derecho de peticion.</t>
  </si>
  <si>
    <t>2573546</t>
  </si>
  <si>
    <t>TEXTILES Y MANUFACTURAS DEL VALLE S.A.S</t>
  </si>
  <si>
    <t xml:space="preserve">  DIANA GARCIA</t>
  </si>
  <si>
    <t>67128103</t>
  </si>
  <si>
    <t>NT 900152985</t>
  </si>
  <si>
    <t>6669449</t>
  </si>
  <si>
    <t>CALLE 1 TRASNVERSAL 0 158</t>
  </si>
  <si>
    <t xml:space="preserve"> Fecha del Inconveniente (Dia/Mes/Año) : 01/08/2023 Lugar del Inconveniente:  PALMIRA Persona que lo atendio: VIRTUAL Medio por el que quiere la respuesta:  correspondencia : CALLE 1 TRASNVERSAL 0 158 ..............................................  Resumen de la Queja:  REQUIERO INFORMACIÓN DEL PAGO DE LAS SIGUIENTES INCAPACIDADES:1.ASTRID CAROLINA CORTES CC 1143874103 21/03/223¿ 05/04/2023 RAD. 611062..  (21/01/2023 ¿ 23/01/2023) RAD. 400990.. (19/12/2022 ¿ 20-12-2022) RAD. 555236.. (21/12/2023 ¿ 23/12/2023) RAD. 421458.. (04/10/2022 ¿ 06-10-2022) RAD. 555218.. (16/11/2023 ¿ 18/11/2023) RAD. 4214482.LUISA FDA ALVAREZ CC 1118301229 - 18/07/2023 ¿ 01/08/202 RAD. 625662..   18/06/2023 ¿ 17/07/2023 RAD. 555144.. (07/06/2023 ¿ 17/06/2023) RAD. 55131.3.MARISOL GONZALEZ MOSCA CC 67002901 (11/07/2023 ¿ 13/07/2023) RAD. 625681 4.YINI LIZETH GALLEGO  CC 67022358  (19/04/2023 ¿ 21/04/2023) RAD. 518194 5.LISA FIGUEROA CC 1143992721  (04/10/2022 ¿ 06/10/2022) RAD. 555430 6.DORIS CAÑAS CC 60422531 (11/01/2023 ¿ 13-01-2023) RAD.  4012677.ELISAUL ALEJANDRO AGUIRRE CC 1140421483 ¿ (20/01/2023 ¿ 21-01-2023) </t>
  </si>
  <si>
    <t>2573636</t>
  </si>
  <si>
    <t>10:42:09</t>
  </si>
  <si>
    <t>2573702</t>
  </si>
  <si>
    <t>SAYA BERRIO DANIELA ESTHER</t>
  </si>
  <si>
    <t>11:26:14</t>
  </si>
  <si>
    <t>INMOBILIARIA CH  INMOBILIARIA CHARRIS Y ASOCIAD</t>
  </si>
  <si>
    <t>901423469</t>
  </si>
  <si>
    <t>CC 1002014396</t>
  </si>
  <si>
    <t xml:space="preserve"> 3426319</t>
  </si>
  <si>
    <t>CALLE 37  46 90</t>
  </si>
  <si>
    <t>Cordial saludo.. por medio de la presente solicitamos la reliquidacion del pago de la licencia de maternidad de la trabajador.. ya que noes consecuente con su IBC y con los aportes realizados al sistema.</t>
  </si>
  <si>
    <t>2573734</t>
  </si>
  <si>
    <t>VILLAMIL PEÑARETE MARIA DEL CARMEN</t>
  </si>
  <si>
    <t>11:42:54</t>
  </si>
  <si>
    <t>NUBIA VELA  PLASTICOS  Y CAUCHOS SA  PLACA</t>
  </si>
  <si>
    <t>860533798</t>
  </si>
  <si>
    <t>CC 51878684</t>
  </si>
  <si>
    <t xml:space="preserve"> 6013681191</t>
  </si>
  <si>
    <t xml:space="preserve">CRA 43 #14-79 </t>
  </si>
  <si>
    <t>Solicitud respuesta de pago de incapacidades del 2018 de la empleada cc 51878684</t>
  </si>
  <si>
    <t>2573784</t>
  </si>
  <si>
    <t>BERRIO MARTINEZ HECTOR ENRIQUE</t>
  </si>
  <si>
    <t xml:space="preserve">  CYR OBRAS CIVILES</t>
  </si>
  <si>
    <t>900196179</t>
  </si>
  <si>
    <t>CC 1077423900</t>
  </si>
  <si>
    <t>KR 14  76 39</t>
  </si>
  <si>
    <t xml:space="preserve"> Fecha del Inconveniente (Dia/Mes/Año) : 15/08/2023 Lugar del Inconveniente:  OFICINA VIRTUAL Persona que lo atendio: VIRTUAL Medio por el que quiere la respuesta:  email : facturacioncyrobrasciviles@gmail.com ..............................................  Resumen de la Queja:  POR FAVOR QUISIERA QUE ME COMUNIQUEN POR QUE NO SE ME HA PAGADO UNA SOLA INCAPACIDAD DEL SEÑOR HECTOR BERRIO CON CC 1077423900 TODAS ESTAS INCAPACIDADES ESTAN RADICADAS PERO NINGUNA APROBADA NI PAGADA.. AL IGUAL QUE TODAS LAS DEMAS INCAPACIDADES TRANSCRITAS GRACOAS</t>
  </si>
  <si>
    <t>2573856</t>
  </si>
  <si>
    <t>MOSQUERA RAMIREZ CARLOS ALBERTO</t>
  </si>
  <si>
    <t>13:16:44</t>
  </si>
  <si>
    <t>80240235</t>
  </si>
  <si>
    <t>QUICK HELP S.A.S</t>
  </si>
  <si>
    <t>CC 80240235</t>
  </si>
  <si>
    <t>7470547</t>
  </si>
  <si>
    <t>7160550</t>
  </si>
  <si>
    <t>CALLE 59 A SUR NUMERO 38   25</t>
  </si>
  <si>
    <t>LUGAR DE LOS HECHOS: FECHA DE LO SUCEDIDO:15/08/2023MOTIVO POR EL CUAL RADICA LA QUEJA: No le han aprobado pago de incapacidad por tutelaESPECIALIDAD (SI ES PARA CONSULTA O AGENDAMIENTO SEGÚN APLIQUE): RESUMEN DE LOS SUCEDIDO (PUNTUAL): en este momento están vulnerando mi derecho a llevar una vida dignay vulnerando el mínimo vital  ya que no me han aprobado pago de incapacidad por tutela y tres desacatos.. posteriormente se radicara documentación de la tutela y los desacatos de las tutelas con los incapacidades en oficina para llevar al juzgado ya que se ha incumplido con el pago de las incapacidades.</t>
  </si>
  <si>
    <t>2574561</t>
  </si>
  <si>
    <t>DIAZ MURILLO FERNANDO ENRIQUE</t>
  </si>
  <si>
    <t xml:space="preserve">  FRANCSCO ESPINAL</t>
  </si>
  <si>
    <t>8240553</t>
  </si>
  <si>
    <t>CC 6422564</t>
  </si>
  <si>
    <t>2391717</t>
  </si>
  <si>
    <t>VIA BUGA BUENAVENTURA SECTOR BIZERTA</t>
  </si>
  <si>
    <t xml:space="preserve"> Fecha del Inconveniente (Dia/Mes/Año) : 03/08/2023 Lugar del Inconveniente:  PAGINA Persona que lo atendio: S Medio por el que quiere la respuesta:  correspondencia : VIA BUGA BUENAVENTURA SECTOR BIZERTA ..............................................  Resumen de la Queja:  BUENA TARDE POR MEDIO DE LA PRESENTE ME PUEDEN COLABORAR INFORMANDO PORQUE NO APARECE EN LA PAGINA LA SOLICITUD DE PAGOS DE INCAPACIDADES SI YA ESTAN  AUTORIZADAS LAS INCAPACIDADES .. HAY DOS INCAPACIDADES UNA DEL 03/08/2023 AL 05/08/2023 3 DIAS Y INCAPACIDAD DEL 08/08/2023 AL 22/08/2023 15 DIAS (NUMERO DE AUTORIZACION 1902005)</t>
  </si>
  <si>
    <t>2574876</t>
  </si>
  <si>
    <t>TERMINAL DE TRANSPORTES DE MANIZALES SA</t>
  </si>
  <si>
    <t xml:space="preserve">  ANDRES</t>
  </si>
  <si>
    <t>75093099</t>
  </si>
  <si>
    <t>NT 890803285</t>
  </si>
  <si>
    <t>3007213222</t>
  </si>
  <si>
    <t>LOS CAMBULOS</t>
  </si>
  <si>
    <t xml:space="preserve"> Fecha del Inconveniente (Dia/Mes/Año) : 14/01/2023 Lugar del Inconveniente:  TERMINAL DE TRANSPORTES DE MANIZALES Persona que lo atendio: N/A Medio por el que quiere la respuesta:  email : auxtalentohumano@terminaldemanizales.com.co ..............................................  Resumen de la Queja:  BUENAS TARDES..DE LA MANERA MAS ATENTA Y RESPETUOSA LE SOLICITAMOS EL RECOBRO DE LA INCAPACIDAD DE LA SEÑORA VIVIANA ESNEDA SEPULVEDA LARGO IDENTIFICADA CON NUMERO DE 24334564CON INCAPACIDAD DE 5 DIAS A PARTIR DE LA FECHA 14/01/2023 HASTA  E DIA 18/01/2023.. AGRADECEMOS SU VALIOSA AYUDA.. PQ EN VARIAS OCACIONES HEMOS SOLICITADO LA MISMA PETICION Y NO CONTAMOS CON UNA RESPUESTA CONCRETA.MUCHAS GRACIAS</t>
  </si>
  <si>
    <t>2574906</t>
  </si>
  <si>
    <t>AUTOMOTORA NORTE Y SUR LTDA</t>
  </si>
  <si>
    <t xml:space="preserve">  AUTOMOTORA NORTE Y SUR LTDA</t>
  </si>
  <si>
    <t>800159244</t>
  </si>
  <si>
    <t>NT 800159244</t>
  </si>
  <si>
    <t>3110666</t>
  </si>
  <si>
    <t>CL 13 78A 150</t>
  </si>
  <si>
    <t xml:space="preserve"> Fecha del Inconveniente (Dia/Mes/Año) : 15/08/2023 Lugar del Inconveniente:  CALI VALLE Persona que lo atendio: SUCURSAL VIRTUAL Medio por el que quiere la respuesta:  correspondencia : CL 13 78A 150 ..............................................  Resumen de la Queja:  BUENAS TARDES CON LA PRESENTE  SOLICITO EL RECONOCIMIENTO DE LA INCAPACIDADES DEL EMPLEADO CC 31.642.818 JACQUELINE SUAREZ SANCHEZ QUIEN SE INCAPACITO DESDE EL 18/09/2022 HASTA EL 09/12/2022.. EN LA PLATAFORMA SE ENCUENTRAN RADICADAS CON ESTADO AUTORIZADO. AGRADECEMOS SU AMABLE AYUDA CON EL PAGO DE LAS INCAPACIDADES.RELACION:N° INCAPACIDAD 0008945706  F.18/09/2022 AL 17/10/2022 30 DIASN° INCAPACIDAD 0008959784  F.18/10/2022 AL 01/11/2022 15 DIAS N° INCAPACIDAD 0008959767                F. 02/11/2022 AL 09/11/2022 8 DIASN° INCAPACIDAD 0008963694 F.10/11/2022 AL 09/12/2022 30 DIASGRACIAS.. QUEDO ATENTA A SU GESTION.</t>
  </si>
  <si>
    <t>2574934</t>
  </si>
  <si>
    <t>SIERRA OLAYA JENNY ALEJANDRA</t>
  </si>
  <si>
    <t>CC 1014247761</t>
  </si>
  <si>
    <t>CALLE 19 28 89 CENTRO</t>
  </si>
  <si>
    <t xml:space="preserve"> Fecha del Inconveniente (Dia/Mes/Año) : 15/08/2023 Lugar del Inconveniente:  PRESTACIONES ECONOMICAS Persona que lo atendio: PRESTACIONES ECONOMICAS Medio por el que quiere la respuesta:  correspondencia : CALLE 19 28 89 CENTRO ..............................................  Resumen de la Queja:  CORDIAL SALUDO.. SRES. PRESTACIONES ECONÓMICAS NUEVA EPS.. EN NOMBRE DE COLOMBIANA DE COMERCIO IDENTIFICADO CON NIT 890900943 COMO REGISTRA EN SU BASE DE DATOS.. SOLICITAMOS DE LA COLABORACIÓN DE USTEDES PARA EFECTUAR EL PAGO DE LA INCAPACIDAD # 7948674 CON FECHA DE INICIO 28/05/2022 AL 30/05/2022 POR 3 DÍAS.. A NOMBRE DEL USUARIO JENNY ALEJANDRA SIERRA OLAYA CON CC 1014247761 LA CUAL FUE TRAMITADA Y SE ENCUENTRA EN ESTADO AUTORIZADA.. PENDIENTE DE PAGO POR UN VALOR DE $ 45.325. SIN OTRO PARTICULAR.. AGRADECEMOS QUE SU ENTIDAD PROCEDA CON EL PAGO SOLICITADO DE ACUERDO A LOS TIEMPOS ESTABLECIDOS.</t>
  </si>
  <si>
    <t>2575190</t>
  </si>
  <si>
    <t xml:space="preserve"> Fecha del Inconveniente (Dia/Mes/Año) : 15/08/2023 Lugar del Inconveniente:  CALI VALLE Persona que lo atendio: SUCURSAL VIRTUAL Medio por el que quiere la respuesta:  correspondencia : CL 13 78A 150 ..............................................  Resumen de la Queja:  BUENAS TARDES CON LA PRESENTE SOLICITO EL RECONOCIMIENTO DE LA INCAPACIDAD DEL EMPLEADO CC 16.606.126 VICTOR HUGO HUERTAS GIRALDO PERIODO DE INCAPACIDAD DEL 03/05/2021 AL 01/06/2021.. EN LA PLATAFORMA SE ENCUENTRA EN ESTADO TRANSCRITA SIN EMBARGO HASTA LA FECHA NO SE VE REFLEJADO EL PAGO. ANEXO RELACION:CC. 16606126 VICTOR HUGO HUERTAS GIRALDON° INCAPACIDADFECHA INICIOFECHA FINDIASDIAGNÓSTICOESTADO68560923/05/20211/06/202130C900TRANSCRITAGRACIAS.. QUEDO ATENTA A SU GESTION Y AYUDA CON EL PAGO.</t>
  </si>
  <si>
    <t>2575321</t>
  </si>
  <si>
    <t>29/08/2023</t>
  </si>
  <si>
    <t>07:42:17</t>
  </si>
  <si>
    <t>solicito de acurdo con el oficio emitido por colpensiones en donde se indica que los certificados de incapacidades deben cumplir con los requisitos contemplados en el decreto 1427 - 29 julio 2022..se anexa soportes de colpensiones</t>
  </si>
  <si>
    <t>2575380</t>
  </si>
  <si>
    <t>GOMEZ GAVIRIA FABIAN ALBERTO</t>
  </si>
  <si>
    <t>08:22:36</t>
  </si>
  <si>
    <t xml:space="preserve">AREPAS DOÑA PAI  AREPAS DONA PAISA DE COLOMBIA </t>
  </si>
  <si>
    <t>900187442</t>
  </si>
  <si>
    <t>CC 1058819379</t>
  </si>
  <si>
    <t>6012254595</t>
  </si>
  <si>
    <t>CRA 6 # 28 28</t>
  </si>
  <si>
    <t>Solicitud recibida en linea de frente por Andrea Garciasolicitando pago de incapacidades pendientes</t>
  </si>
  <si>
    <t>2575448</t>
  </si>
  <si>
    <t>VARGAS HINESTROSA MARIA CAROLINA</t>
  </si>
  <si>
    <t xml:space="preserve">  CONTRALORIA DEPARTAMENTAL DEL</t>
  </si>
  <si>
    <t>CC 55178851</t>
  </si>
  <si>
    <t>CALLE 4 CARRERA 8</t>
  </si>
  <si>
    <t xml:space="preserve"> Fecha del Inconveniente (Dia/Mes/Año) : 16/08/2023 Lugar del Inconveniente:  NEIVA Persona que lo atendio: NUEVA EPS Medio por el que quiere la respuesta:  correspondencia : CALLE 4 CARRERA 8 ..............................................  Resumen de la Queja:  CORDIAL SALUDO.. SEGÚN NOTIFICACIÓN DE PAGO DE LA INCAPACIDAD DE LA FUNCIONARIA MARIA CAROLINA VARGAS HINESTROSA IDENTIFICADA CON CEDULA DE CIUDADANIA NO. 55178851 POR VALOR DE $110.488.. LA CONTRALORÍA DEPARTAMENTAL DEL HUILA  VERIFICÓ LA LIQUIDACIÓN REALIZADA PARA ESTA SE TOMÓ EL SALARIO BASE DE $4.972.000 QUE APLICANDO LAS 2/3 PARTES DA EL VALOR DE $110.488 Y NO EL VALOR APLICADO.. REPORTADO Y PAGADO POR LA NUEVA EPS.. DE LO ANTERIOR SE SOLICITA QUE POR FAVOR SE LIQUIDE CON EL SUELDO EN MENCIÓN Y SE CANCELE EL EXCEDENTE POR VALOR DE $13.994 A ESTA ENTIDAD.</t>
  </si>
  <si>
    <t>2575505</t>
  </si>
  <si>
    <t>CONCESION LA PINTADA SAS</t>
  </si>
  <si>
    <t xml:space="preserve">  CONCESION LA PINTADA SAS</t>
  </si>
  <si>
    <t>900740893</t>
  </si>
  <si>
    <t>NT 900740893</t>
  </si>
  <si>
    <t>5208340</t>
  </si>
  <si>
    <t>CRA 29 C 10 C 125</t>
  </si>
  <si>
    <t xml:space="preserve"> Fecha del Inconveniente (Dia/Mes/Año) : 29/08/2022 Lugar del Inconveniente:  MEDELLIN Persona que lo atendio: N/A Medio por el que quiere la respuesta:  email : compensacion@concesionlapintada.com ..............................................  Resumen de la Queja:  CORDIAL SALUDO.. REQUERIMOS INFORMACIÓN SOBRE LOS PAGOS PENDIENTES DE LAS INCPACIDADES GENERADAS A SANDRA MILENA GRAJALES GRAJALES CC 39388143 A PARTIR DEL 30 DE AGOSTO DEL 2022 HASTA LA FECHA.. YA QUE NO SE ENCUENTRAN CARGADAS EN LA PAGINA PARA TRAMITE DE COBRO.</t>
  </si>
  <si>
    <t>2575534</t>
  </si>
  <si>
    <t>09:53:27</t>
  </si>
  <si>
    <t>VILLA FERNANDEZ SIERRA &amp; SIERRA ABOGADOS SAS</t>
  </si>
  <si>
    <t>SIERRA &amp; SIERRA ABOGADOS SAS</t>
  </si>
  <si>
    <t>3198474</t>
  </si>
  <si>
    <t>3013991969</t>
  </si>
  <si>
    <t>KR 41B 73B 67</t>
  </si>
  <si>
    <t>Se requiete revalidacion y reconocimiento de licencia de maternidad # 9032903.</t>
  </si>
  <si>
    <t>2576111</t>
  </si>
  <si>
    <t>MOLINA BOHORQUEZ JEREMIAS ALEXIS</t>
  </si>
  <si>
    <t>11:02:43</t>
  </si>
  <si>
    <t>1094859335</t>
  </si>
  <si>
    <t>MOLINA BOHORQUEZ JEREMIAS ALEX</t>
  </si>
  <si>
    <t>CC 1094859335</t>
  </si>
  <si>
    <t>3223077713</t>
  </si>
  <si>
    <t>MANZANA E LOTE 83 BARRIO VILLAS DE SANTIAGO</t>
  </si>
  <si>
    <t>Cordial SaludoJEREMIAS ALEXIS MOLINA BOHORQUEZ.. identificado con cedula de ciudadanía N°1.094.859.335 me permito solicitarle cordialmente el pago de los días correspondientesa la licencia de paternidad.. estos días tal y como lo expresa el certificado de licencia depaternidad con fecha de inicio: 17 de junio de 2023 y fecha de terminación 30 de junio de2023.. me sean consignados en la cuenta de ahorros Bancolombia N° 816-1645-4056 ..esto bajo el sustento del nacimiento de mi hijo.. DEREK JACOBO MOLINA ROJAS.. el díadiecisiete (17) de Junio de dos mil veintitrés (2023) y con registro civil N° 1.094.862.411</t>
  </si>
  <si>
    <t>MONTOYA MONDRAGON JOSE ARBEY</t>
  </si>
  <si>
    <t>OSPINA  JORGE FERNANDO OSPINA</t>
  </si>
  <si>
    <t>14136716</t>
  </si>
  <si>
    <t>CC 1007140698</t>
  </si>
  <si>
    <t>3155016797</t>
  </si>
  <si>
    <t>CL 11 SUR NRO 20 04 LC 2</t>
  </si>
  <si>
    <t>Se recibe oficio de empleador solicitando se le realice el pago de las incapacidades el cual en el portal no le permite solicitar y es asi como ha intentado en varias ocasiones</t>
  </si>
  <si>
    <t>URBANO CRUZ DIEGO ANTONIO</t>
  </si>
  <si>
    <t>13:26:15</t>
  </si>
  <si>
    <t>16357089</t>
  </si>
  <si>
    <t>CC 16357089</t>
  </si>
  <si>
    <t>3173475345</t>
  </si>
  <si>
    <t>CL 8A 27B 50 SANTA ELENA</t>
  </si>
  <si>
    <t xml:space="preserve">buenas tardes su valiosa aydua con este caso quien solicita el pago de las incapacidades quien tiene fallo de tutela agardezco su revision </t>
  </si>
  <si>
    <t>RAMIREZ PUYO SANDRA LILIANA</t>
  </si>
  <si>
    <t>14:12:36</t>
  </si>
  <si>
    <t>TEXTILES  TEXTILES MEDELLIN  SAS</t>
  </si>
  <si>
    <t>901547424</t>
  </si>
  <si>
    <t>TEXTILES MEDELLIN &amp; MODA SAS</t>
  </si>
  <si>
    <t>CC 41919251</t>
  </si>
  <si>
    <t>MEDELLIN</t>
  </si>
  <si>
    <t>Ref. Solicitud pago y reconocimiento de incapacidades a nombre de la señoraSANDRA LILIANA RAMIREZ PUYO C.C 41.919.251DE conformidad con oficio VO-GA-DGO-2536440-22 fechado 31 de julio de 2023..me permito hacer las siguientes apreciaciones:1. En el oficio de la referencia ustedes informan que no es posible acceder al pago deincapacidades temporales a nombre de la señora SANDRA LILIANA RAMIREZPUYO.. identificada con cedula de ciudadanía No 41.919.251 generadas desde elmes julio de 2021 hasta el 11 de abril de 2023 .. aduciendo que la misma ya cuentacon el estatus de invalidez .. SIENDO ESTA APRECION FALSA teniendo en cuentaque a la fecha el dictamen de pérdida de capacidad laboral No 4271688 del 31 demarzo de 2023 emitido por su entidad con pérdida de capacidad laboral del 63.01%..AUN NO SE ENCUENTRA EN FIRME.. toda vez que como es de su conocimientoCol pensiones presento recurso a través de radicado 2023_5460361 del 17 de abrilde 2023.2. Que las incapacidades de las cuales se está solicitando el reconociemento sonanteriores al dictamen de pérdida de capacidad laboral.. las cuales DEBEN serreconocidas por su Entidad teniendo en cuenta que solo hasta el mes de abril de2023.. ustedes informaron formalmente a la Administradora de Pensiones la perdidade capacidad laboral de la señora RAMIREZ PUYO</t>
  </si>
  <si>
    <t>2561743</t>
  </si>
  <si>
    <t>CAMPOS GONZALEZ ANIRLEY</t>
  </si>
  <si>
    <t>09:39:20</t>
  </si>
  <si>
    <t>65829518</t>
  </si>
  <si>
    <t>COOPERATIVA MULTIACTIVA DE COM</t>
  </si>
  <si>
    <t>CC 65829518</t>
  </si>
  <si>
    <t>2463596</t>
  </si>
  <si>
    <t>2460441</t>
  </si>
  <si>
    <t>MANMZ Q CS 16 BARRIO EL EDEN</t>
  </si>
  <si>
    <t xml:space="preserve">SOLICITA PAGO DE INCAPACIDADES </t>
  </si>
  <si>
    <t>COBALEDA RODRIGUEZ GERMAN</t>
  </si>
  <si>
    <t>12:57:35</t>
  </si>
  <si>
    <t>14249988</t>
  </si>
  <si>
    <t>GESTION Y SOLUCIONES OPORTUNAS</t>
  </si>
  <si>
    <t>ANAPONTE</t>
  </si>
  <si>
    <t>CC 14249988</t>
  </si>
  <si>
    <t>3123281287</t>
  </si>
  <si>
    <t>VDA SAN JOSE COLORADA</t>
  </si>
  <si>
    <t>buen dia se radica derecho de peticion sobre incapacidades</t>
  </si>
  <si>
    <t>2568880</t>
  </si>
  <si>
    <t>13:27:56</t>
  </si>
  <si>
    <t>MZ 7 CS 198 BARRIO COOSERVICIOS</t>
  </si>
  <si>
    <t>AFILAIDO SOLICITA PAGO DE INCAPACIDAD 9445087</t>
  </si>
  <si>
    <t>AGUIRRE SILVA ANDI JOSE</t>
  </si>
  <si>
    <t>13:05:43</t>
  </si>
  <si>
    <t>1128193554</t>
  </si>
  <si>
    <t>CC 1128193554</t>
  </si>
  <si>
    <t>3017026416</t>
  </si>
  <si>
    <t>TAMACA MZ B CS 13</t>
  </si>
  <si>
    <t>Adjunto Derecho De Peticion.</t>
  </si>
  <si>
    <t>BARRERA ORTEGA HELI NAHUM</t>
  </si>
  <si>
    <t>14:55:41</t>
  </si>
  <si>
    <t>5348433</t>
  </si>
  <si>
    <t>HOSPITAL PIO XII COLON</t>
  </si>
  <si>
    <t>CC 5348433</t>
  </si>
  <si>
    <t>4251792</t>
  </si>
  <si>
    <t>3147381392</t>
  </si>
  <si>
    <t>CALLE15N1443</t>
  </si>
  <si>
    <t>En virtud a lo anterior muy respetuosamente solicito a la Empresa Prestadora de Salud “NUEVAEPS” se agilice mi correspondiente reconocimiento y pago de los 10 días de incapacidad por elprocedimiento quirúrgico el cual fue establecidos por el médico tratante de la IPS y autorizado porustedes como E.P.S.</t>
  </si>
  <si>
    <t>LEON AGUDELO NATALIA</t>
  </si>
  <si>
    <t>15:39:10</t>
  </si>
  <si>
    <t>1020453203</t>
  </si>
  <si>
    <t>CC 1020453203</t>
  </si>
  <si>
    <t>6128703</t>
  </si>
  <si>
    <t>calle  53 #45 112</t>
  </si>
  <si>
    <t xml:space="preserve">solicito se haga pago de lalicencia de maternidad </t>
  </si>
  <si>
    <t>2577616</t>
  </si>
  <si>
    <t>18:47:53</t>
  </si>
  <si>
    <t>KR 3 CL 9 10 AP 2</t>
  </si>
  <si>
    <t xml:space="preserve">LUGAR DE LOS HECHOS:   prestaciones economicasFECHA DE LO SUCEDIDO: 16/08/2023MOTIVO POR EL CUAL RADICA LA QUEJA: pago de incapacidadESPECIALIDAD (SI ES PARA CONSULTA O AGENDAMIENTO SEGÚN APLIQUE): RESUMEN DE LOS SUCEDIDO (PUNTUAL): Dice que no esta conforme con la respuesta al pqr 2562710 ya que había radicado la solicitud de pago  de su incapacidad por licencia de maternidad 8894260 por transferencia junto con el fallo de tutela el 26 de julio del 2023 y cancelaran el giro ya que   tiene cuenta en bancolombia y por temas de seguridad y de distancia no se puede acercar a un corresponsal bancario ya que el mas cercano esta a 8 horas por rio.Dice que  la respuesta dice que en el fallo de tutela  no especifica el pago por transferencia pero en el cuerpo del correo si lo solicito.Requiere el pago de su incapacidad por transferencia </t>
  </si>
  <si>
    <t>CAÑAS USGAME MARILUX</t>
  </si>
  <si>
    <t>08:35:54</t>
  </si>
  <si>
    <t>ZULUAGA RAMIREZ SANDRA PATRICIA</t>
  </si>
  <si>
    <t>21481815</t>
  </si>
  <si>
    <t>SANDRA PATRICIA ZULUAGA R</t>
  </si>
  <si>
    <t>KMARGARITAG</t>
  </si>
  <si>
    <t>CC 43913689</t>
  </si>
  <si>
    <t>7732553</t>
  </si>
  <si>
    <t>3242718601</t>
  </si>
  <si>
    <t>calle 1 nª7b-66 barrio santa teresita</t>
  </si>
  <si>
    <t>EMPLEADOR SOLICITA PAGO DE LICENCIA MATERNIDAD  A FAVOR DE MARILUX CAÑAS USGAME</t>
  </si>
  <si>
    <t>VIDAL ARREDONDO DANIELA</t>
  </si>
  <si>
    <t>09:25:24</t>
  </si>
  <si>
    <t>VALVERDE ARREDONDO EIDER HERNANDO</t>
  </si>
  <si>
    <t>14695728</t>
  </si>
  <si>
    <t>CC 1116280129</t>
  </si>
  <si>
    <t>3233624287</t>
  </si>
  <si>
    <t>2327301</t>
  </si>
  <si>
    <t>KR 11A 26 27</t>
  </si>
  <si>
    <t xml:space="preserve">cordial saludo se deja derecho de peticion de la usuaria en mencion. daniela vidal solicita el pago de incapacidades.. se deja documento y poder del abogado. </t>
  </si>
  <si>
    <t>DUQUE RAMIREZ ELEONORA</t>
  </si>
  <si>
    <t>11:12:22</t>
  </si>
  <si>
    <t>43514718</t>
  </si>
  <si>
    <t>CC 43514718</t>
  </si>
  <si>
    <t>3414802</t>
  </si>
  <si>
    <t>CL 32 84 26</t>
  </si>
  <si>
    <t xml:space="preserve">afiliado solicita certificado segun decreto 1427 29 julio 2022 </t>
  </si>
  <si>
    <t>GOMEZ CALDERON MAURICIO ANDRES</t>
  </si>
  <si>
    <t>14:06:09</t>
  </si>
  <si>
    <t>80727755</t>
  </si>
  <si>
    <t>CC 80727755</t>
  </si>
  <si>
    <t>8028054</t>
  </si>
  <si>
    <t>CLL 3 70 81 S CA 103 ET 1</t>
  </si>
  <si>
    <t>Solicita que le sea paga la incapacidad # 7862882</t>
  </si>
  <si>
    <t>DAVID ZAPATA JUAN ESTEBAN</t>
  </si>
  <si>
    <t>DOGMAN DE COLOM  DOGMAN DE COLOMBIA LTDA</t>
  </si>
  <si>
    <t>890917557</t>
  </si>
  <si>
    <t>CC 1046953926</t>
  </si>
  <si>
    <t>3017592893</t>
  </si>
  <si>
    <t>KR 67 25AA 28 INT 101</t>
  </si>
  <si>
    <t>JW MOTORS COMPANY S.A.S</t>
  </si>
  <si>
    <t xml:space="preserve">  WENDY MORENO</t>
  </si>
  <si>
    <t>1097332752</t>
  </si>
  <si>
    <t>NT 901620419</t>
  </si>
  <si>
    <t>3006530393</t>
  </si>
  <si>
    <t>CR 85 NO 59D 53 SUR</t>
  </si>
  <si>
    <t xml:space="preserve"> Fecha del Inconveniente (Dia/Mes/Año) : 16/08/2023 Lugar del Inconveniente:  NUEVA EPS Persona que lo atendio: INTRANET Medio por el que quiere la respuesta:  email : cstjwbosa@gmail.com ..............................................  Resumen de la Queja:  BUEN DIA DEACUERDO A LA ANTEOR QUEJA VO-GA-DGO- 2512564-23ALCANCE DICEN QUE EL EMPLEADO INGRESO EL DIARESEÑA DE AFILIACIÓNEMPRESA: 901620419FECHA DE COTIZACIÓN: 14/4/2023 SEGUN EL PAGO DE APORTES PERO EN LA PLANILLA DE APORTES EL INGRESO EL DIA 12/04/2023Y EL INICIO DE LA INCAPACIDAD FUE EL DIA 11/05/2023POR ENDE CUMPLE CON LO ESTABLECIDO EN LA LEY ARTÍCULO 2.1.13.4 DECRETO 780 DE 2016 Y ARTÍCULO 81 DEL DECRETO 2353 DE 2015: ¿PARA EL RECONOCIMIENTOY PAGO DE LA PRESTACIÓN ECONÓMICA DE LA INCAPACIDAD POR ENFERMEDAD GENERAL.. CONFORME A LASDISPOSICIONES LABORALES VIGENTES.. SE REQUERIRÁ QUE LOS AFILIADOS COTIZANTES HUBIERAN EFECTUADO APORTESPOR UN MÍNIMO DE CUATRO (4) SEMANAS¿ (28 DÍAS).</t>
  </si>
  <si>
    <t>ALVAREZ LONDONO RAFAEL ANGEL</t>
  </si>
  <si>
    <t>14:40:35</t>
  </si>
  <si>
    <t>71648339</t>
  </si>
  <si>
    <t>AGIRALDON</t>
  </si>
  <si>
    <t>UNION TEMPORAL VIVA MEDELLIN</t>
  </si>
  <si>
    <t>CC 71648339</t>
  </si>
  <si>
    <t>3776607</t>
  </si>
  <si>
    <t>6126363</t>
  </si>
  <si>
    <t>KR 46 CL 75 59</t>
  </si>
  <si>
    <t>Buenas tardes.. solicito de su colaboracion para pago de incapacidades ya que tengo cuenta creada y en varias oportunidades lo e realizado por el portal transaccional sin ningun exito..solicito de su colaboracion para pagi..mil gracias</t>
  </si>
  <si>
    <t>ORTEGA BUITRAGO ELIENAY</t>
  </si>
  <si>
    <t>15:30:53</t>
  </si>
  <si>
    <t>FUNDACION MONTA  FUNDACION MONTAÑAS AZULES</t>
  </si>
  <si>
    <t>900565727</t>
  </si>
  <si>
    <t>FUNDACION MONTAÑAS AZULES</t>
  </si>
  <si>
    <t>CC 1095844459</t>
  </si>
  <si>
    <t>6396767</t>
  </si>
  <si>
    <t>CR 5 NRO 6 33</t>
  </si>
  <si>
    <t xml:space="preserve">EMPRESA INFORMA QUE LA USUARIA YA  CUMPLIO 120 DIAS CONTNUOS DE INCAPACIDAD </t>
  </si>
  <si>
    <t>BOHADA LIZCANO TULIA INES</t>
  </si>
  <si>
    <t>15:48:37</t>
  </si>
  <si>
    <t>FONDO EMPLEADOS  FONDO EMPLEADOS FUND OFTAMOLOG</t>
  </si>
  <si>
    <t>800154767</t>
  </si>
  <si>
    <t>CC 63481594</t>
  </si>
  <si>
    <t xml:space="preserve"> 3022619791</t>
  </si>
  <si>
    <t xml:space="preserve"> calle 155 a 23 60</t>
  </si>
  <si>
    <t>Respuesta a solicitud  2506118-  solciitud de cobro incapacidades relacionadas</t>
  </si>
  <si>
    <t>VELASQUEZ VELASQUEZ MARTA RUBIELA</t>
  </si>
  <si>
    <t xml:space="preserve">  MARTA RUBIELA VELASQUEZ VELASQ</t>
  </si>
  <si>
    <t>27741359</t>
  </si>
  <si>
    <t>CC 27741359</t>
  </si>
  <si>
    <t>3124172516</t>
  </si>
  <si>
    <t>CRA 1 NO 4 26</t>
  </si>
  <si>
    <t xml:space="preserve"> Fecha del Inconveniente (Dia/Mes/Año) : 24/04/2023 Lugar del Inconveniente:  LA PLAYA DE BELEN NORTE DE SANTANDER Persona que lo atendio: EVA Medio por el que quiere la respuesta:  email : rubivelasquez69@gmail.com ..............................................  Resumen de la Queja:  SOLICITO EL RECONOCIMIENTO Y PAGO DE LAS INCAPACIDADES MEDICAS BAJO LOS RADICADOS EIN3771847 DEL 17/02/2023.. EIN 3771855 DEL 09/03/2023.. EIN3771858 DEL 15/03/2023.. EIN3771865 DEL 23/03/2023.. EIN3832030 DEL 10/04/2023.. EIN3851769 DEL 25/04/2023. LO ANTERIOR.. EN VIRTUD DEL DERECHO FUNDAMENTAL DE PETICION RECONOCIDO POR EL ARTICULO 23 DE LA CONSTITUCION POLITICA Y REGULADO POR LA LEY 1755 DEL 2015.</t>
  </si>
  <si>
    <t>30/08/2023</t>
  </si>
  <si>
    <t>LOAIZA QUIROZ GLORIA ELENA</t>
  </si>
  <si>
    <t>07:53:06</t>
  </si>
  <si>
    <t>21551669</t>
  </si>
  <si>
    <t>TORO DE SANCHEZ LUZ</t>
  </si>
  <si>
    <t>CC 21551669</t>
  </si>
  <si>
    <t>2682535</t>
  </si>
  <si>
    <t>3301072</t>
  </si>
  <si>
    <t>calle 66 carrera 43-71</t>
  </si>
  <si>
    <t xml:space="preserve">buenos diasafiliado solicita pago de incapacidades antes del 181 dia ya que colpensiones indica que esos dias  corresponde el pago a la eps y  debe corregir incapacidades que cumplan con el decreto 1427 del 2022.. ademas requiere PCL relaciona carta de colpensiones que se  espera una pronta respuesta  cel 3163570450--cargalo11@gmail.com  calle 66 numero  43-71 itagui la esmeralda </t>
  </si>
  <si>
    <t>ASESORIAS INTEGRALES CONFOOD &amp; MILACONT ASOCI</t>
  </si>
  <si>
    <t xml:space="preserve">  ASESORIAS INTEGRALES CONFOOD Y</t>
  </si>
  <si>
    <t>900528818</t>
  </si>
  <si>
    <t>NT 900528818</t>
  </si>
  <si>
    <t>3187591596</t>
  </si>
  <si>
    <t>CR 11 N 190 12</t>
  </si>
  <si>
    <t xml:space="preserve"> Fecha del Inconveniente (Dia/Mes/Año) : 17/08/2023 Lugar del Inconveniente:  NUEVA EPS Persona que lo atendio: NADIE Medio por el que quiere la respuesta:  email : asesoriasconfood@gmail.com ..............................................  Resumen de la Queja:  DESDE EL 26 DE JULIO ESTAMOS SOLICITANDO LA DEVOLCUION DE LA LICENCIA DE MATERNIDAD DE NUESTRA COLABORADORA ANGELA SIRLEY MANCERA BERNAL IDENTIFICADA CON CEDULA DE CIUDADANIA 53.095.197.. LA CUAL FUE RECHAZADA PORQUE NOS DEMORAMOS EN PAGAR LA PLANILLA.. YA SE REALIZARON LOS PAGOS CORRESPONDIENTES Y ESTA ES LA HORA QUE NADIE NOS DA RESPUESTA DE QUE PASO CON LA SOLICITUD O QUE DEBEMOS HACER PARA LA DEVOLUCION DE DICHA LICENCIA.</t>
  </si>
  <si>
    <t>BELTRAN RAMIREZ JESUS ORLANDO</t>
  </si>
  <si>
    <t>09:06:04</t>
  </si>
  <si>
    <t>13475475</t>
  </si>
  <si>
    <t>LOGISTICA INTERACTIVA AVANZADA</t>
  </si>
  <si>
    <t>CC 13475475</t>
  </si>
  <si>
    <t>3103160105</t>
  </si>
  <si>
    <t>CL 16 2 78 UR GARCIA HERREROS</t>
  </si>
  <si>
    <t>Solicita pago de incapacidad</t>
  </si>
  <si>
    <t>CADAVID MARTINEZ JORGE IVAN</t>
  </si>
  <si>
    <t xml:space="preserve">  GIMNASIO CONTEMPORANEO SAS</t>
  </si>
  <si>
    <t>901307820</t>
  </si>
  <si>
    <t>CC 18400476</t>
  </si>
  <si>
    <t>CR 6 52 N 04</t>
  </si>
  <si>
    <t xml:space="preserve"> Fecha del Inconveniente (Dia/Mes/Año) : 11/08/2023 Lugar del Inconveniente:  EN LINEA Persona que lo atendio: PLATAFORMA Medio por el que quiere la respuesta:  email : TALENTOHUMANO@GIMNASIOCONTEMPORANEO.EDU.CO ..............................................  Resumen de la Queja:  POR FAVOR EXPLICAR LA LIQUIDACIÓN DE LA LICENCIA DE PATERNIDAD DEL SEÑOR JORGE IVAN CADAVID PAGADA EL PASADO 11 DE AGOSTO DE 2023.. DADO QUE EL AUXILIO PAGADO DE $ 624.000 NO CORRESPONDE AL VALOR DE LIQUIDACIÓN DE 14 DÍAS DE SALARIO DEL IBC CORRESPONDIENTE A $ 2.430.000</t>
  </si>
  <si>
    <t>09:44:44</t>
  </si>
  <si>
    <t xml:space="preserve">SAS  LA NUESTRA </t>
  </si>
  <si>
    <t>Buenas tardesAdjunto DERECHO DE PETICION de LA NUESTRA SAS con NIT 900527205.. agradezco por favor gestionar respuesta.</t>
  </si>
  <si>
    <t>10:23:53</t>
  </si>
  <si>
    <t>RODRIGUEZ BENAVIDES NUEVA EPS S.A.</t>
  </si>
  <si>
    <t>900156264</t>
  </si>
  <si>
    <t>ALCALDIA MAYOR DE TUNJA</t>
  </si>
  <si>
    <t>KOCHOAC</t>
  </si>
  <si>
    <t>3203326772</t>
  </si>
  <si>
    <t xml:space="preserve">KR 85K 46A 66 PS 2 </t>
  </si>
  <si>
    <t>solicitud de pago de licencia de maternidad.. tada vez que afiliada estaba cotizando como independiente y nueva eps pago la totalidad de licencia.. alcaldia muncipal de tunja solicita por medio de oficio la aclaracion de la incapacidad indicando el pago a la funcionaria y a la empresa</t>
  </si>
  <si>
    <t>PEREZ ANGULO SANDRA MAYERLY</t>
  </si>
  <si>
    <t xml:space="preserve">  SANDRA MAYERLY PÉREZ ANGULO</t>
  </si>
  <si>
    <t>28182734</t>
  </si>
  <si>
    <t>CC 28182734</t>
  </si>
  <si>
    <t>3165799945</t>
  </si>
  <si>
    <t>CALLE 11 NUMERO 3  47</t>
  </si>
  <si>
    <t xml:space="preserve"> Fecha del Inconveniente (Dia/Mes/Año) : 17/08/2023 Lugar del Inconveniente:  NO APLICA Persona que lo atendio: NO APLICA Medio por el que quiere la respuesta:  email : SAMPER2480@GMAIL.COM ..............................................  Resumen de la Queja:  NO PAGO DE INCAPACIDAD # 9099823 CON FECHA DE INICIO EL 14-04-2023 Y TERMINÓ EL 13 -05-2023. SEGÚN DECRETO 1427 DE 2022.. ARTÍCULO 2.2.3.4.3 LA EPS TIENE 15 DÍAS HÁBILES PARA REALIZAR ESTE TRÁMITE.. ADICIONALEMTE ME DEBEN RECONOCER INTERESES DE MORA DE ACUERDO CON LO DEFINIDO EN EL ARTÍCULO 4 DEL DECRETO LEY 1281 DE 2002.SEGÚN LO CONSULTADO EN  LA PLATAFORMA NO HA SIDO AUTORIZADA. </t>
  </si>
  <si>
    <t>ASOCIACION DE USUARIOS DEL PROGRAMA DE HOGARE</t>
  </si>
  <si>
    <t>10:56:54</t>
  </si>
  <si>
    <t>ASOCIACION DE U  ASOCIACION DE USUARIOS DEL PRO</t>
  </si>
  <si>
    <t>824001262</t>
  </si>
  <si>
    <t>FAMINUEVO HORIZONTE DE AGUACHI</t>
  </si>
  <si>
    <t>MAMADRID</t>
  </si>
  <si>
    <t>NT 824001262</t>
  </si>
  <si>
    <t>3205835623</t>
  </si>
  <si>
    <t>CL 1A NRO 25 78</t>
  </si>
  <si>
    <t>Cordial Saludo.. Solicito ayuda para realizar validaciones de las incapacidades de las docentes ANA GREGORIA TELLEZ FRANCO CC 26766652 y MERY DEL SOCORRO PEREZ PEREZ CC 26765475  ya que su estado de salud es delicado y solicitamoslos pagos de las incapacidades para salvaguardar la vida del ser humano el cual tiene derecho y se les esta realizando el pago al día. En los tiempos que se presenta incapacidad de las docentes es debido a que estab ne  espera de cita s con el especil¿alista no tuvo agenda en esas fechas por tal motivo no puede tener incapacidad de esa fecha tampoco laboraron para la empresa ya que sus estados de salud como ustedes pueden darse cuenta es delicado para ambas y estamos a la espera de los pagos de las incapacidades. Por f avor solicito el pago de incapcidades radicadas a la nueva eps ya que eso se le puede cancelar y asi ellas puedan tener su sustento para poder vivir.</t>
  </si>
  <si>
    <t>CABRALES GUTIERREZ ARNOLD ESTIVEN</t>
  </si>
  <si>
    <t>13:25:01</t>
  </si>
  <si>
    <t>dddd  PEREZ ACOSTA MARTIN RAMON</t>
  </si>
  <si>
    <t>79047511</t>
  </si>
  <si>
    <t>SERVITEMPOSP</t>
  </si>
  <si>
    <t>CC 1110561405</t>
  </si>
  <si>
    <t>KR 71B NRO 79A 44</t>
  </si>
  <si>
    <t xml:space="preserve">se acerca empleador solicitando pago de su empleado con cc 1110561405 ya que tiene cuenta creada pero no le permite hacer cobro envia soportes </t>
  </si>
  <si>
    <t>RODRIGUEZ MEDINA DANIELA</t>
  </si>
  <si>
    <t>14:50:49</t>
  </si>
  <si>
    <t>1061785074</t>
  </si>
  <si>
    <t>CC 1061785074</t>
  </si>
  <si>
    <t>8362051</t>
  </si>
  <si>
    <t>3218297739</t>
  </si>
  <si>
    <t>KR 13 NO 8 49 BARRIO AMERICAS</t>
  </si>
  <si>
    <t>Usuaria solicita pago de incapacidades 8817926 - 9200042</t>
  </si>
  <si>
    <t>2578957</t>
  </si>
  <si>
    <t xml:space="preserve"> Fecha del Inconveniente (Dia/Mes/Año) : 17/11/2022 Lugar del Inconveniente:  PORTAL Persona que lo atendio: PORTAL NUEVA EPS  Medio por el que quiere la respuesta:  correspondencia : CALLE 20 21 35  ..............................................  Resumen de la Queja:  BUENAS TARDES SEÑORES NUEVA EPSPOR SEGUNDA VEZ SE REMITE LA RECLAMACION SOBRE EL PAGO DE DOS INCAPACIDADES DE LA EMPLEADA MARISOL GONZALES PINEDA CON CC: 30321144.. DE LA EMPRESA ENTREGA Y TRANSPORTES SAS - NIT: 901181266.. LA CUAL YA SE HABIA PUESTO UNA PQR HACE UN MES Y NOS RESPONDEN QUE NO PROCEDE QUE LAS INCAPACIDADES SON RECHAZADAS Y QUE CUMPLIO 180 DIAS DE INCAPACIDAD.. SE VALIDA QUE LAS DOS INCAPACIDADES RECLAMANTES NO TIENEN RELACION CON EL DIAGNOSTICO CORRESPONDIENTE A ESTOS DIAS.. POR LO TANTO SE EXIGE EL PAGO DE ESTAS DOS INCAPACIDADES Y SE VERIFIQUE DE MANERA CORRECTA YA QUE LA RESPUESTA POR PARTE DE USTEDES NO ES VALIDA.. YA QUE  LA SEÑORA TIENE DOS DIAGNOSTICOS DIFERENTES. RELACIONO FECHAS DE LAS INCAPACIDADES.. O EN CASO CONTRARIO SE INTERPONDRA UNA TUTELA. FECHA INICIO: 17/11/2023 - 8753822FECHA INICIO: 16/01/2023 - 8717957ATENTAMENTELUZ DARY BECERRAGERENTE GENERALENTREGA Y TRANSPORTES SASNIT: 901181266</t>
  </si>
  <si>
    <t>CHAVARRIAGA MONSALVE MANUELA</t>
  </si>
  <si>
    <t>16:38:24</t>
  </si>
  <si>
    <t>1152710136</t>
  </si>
  <si>
    <t>FABIAN ANDRES ARISTIZABAL VALE</t>
  </si>
  <si>
    <t>CC 1152710136</t>
  </si>
  <si>
    <t>2322357</t>
  </si>
  <si>
    <t>3137756</t>
  </si>
  <si>
    <t>KR 9A 8 10 INDEPENDENCIA</t>
  </si>
  <si>
    <t>pago de licencia de maternidad</t>
  </si>
  <si>
    <t>ARBELAEZ JIMENEZ GLADYS MILENA</t>
  </si>
  <si>
    <t>17:14:07</t>
  </si>
  <si>
    <t>1036932307</t>
  </si>
  <si>
    <t>RIONEGRO</t>
  </si>
  <si>
    <t>CC 1036932307</t>
  </si>
  <si>
    <t>5621615</t>
  </si>
  <si>
    <t>3217086373</t>
  </si>
  <si>
    <t xml:space="preserve">VDA CABECERAS </t>
  </si>
  <si>
    <t>GLADYS MILENA ARBELAEZ JIMENEZ.. identificada como aparece al pie de mi firma.. vecina del municipio de Rionegro Antioquia.. actuando en nombre propio.. en virtud del artículo 23 de la Constitución Política de Colombia y los artículos 13 y S.S de la Ley 1437 de 2011.. Sustituida por la Ley 1755 del 2015  Por medio de la cual se regula el Derecho Fundamental de Petición y se sustituye un título del Código de Procedimiento Administrativo y de lo Contencioso Administrativo  me permito realizar la petición de que para que se realice el pago de mi licencia de maternidad..</t>
  </si>
  <si>
    <t>15:27:18</t>
  </si>
  <si>
    <t xml:space="preserve">Buenas tardes solicito su colaboracion para la validacion de pago de incapacidades del 05/07/2023 al 19/07 otra del  21/07/ al 30/07  del 31/07 l 16 de Agosto las cuales estan ya transcritas y aun sin pago con tutela N 11001-31-03-044-2021-29700 .. se anexan soportes para su validacion y pronta respuesta ..Gracias </t>
  </si>
  <si>
    <t>SERNA GOMEZ FREDY HERNAN</t>
  </si>
  <si>
    <t xml:space="preserve">  FREDY HERNAN SERNA GOMEZ</t>
  </si>
  <si>
    <t>1056301650</t>
  </si>
  <si>
    <t>CC 1056301650</t>
  </si>
  <si>
    <t>CARRERA 17B NO. 29-04</t>
  </si>
  <si>
    <t xml:space="preserve"> Fecha del Inconveniente (Dia/Mes/Año) : 24/04/2023 Lugar del Inconveniente:  PORTAL EPS Persona que lo atendio: PRESTACIONES ECONOMICAS Medio por el que quiere la respuesta:  correspondencia : CARRERA 17B NO. 29-04 ..............................................  Resumen de la Queja:  BUEN DIA SOLICITO COLABORACION CON EL PAGO DE MIS INCAPACIDADES ESTO DEBIDO QUE A LA FECHA NO HAN SIDO PAGADAS Y EL HECHO INICIAL FUE EL 24/04/2023.AGRADEZCO SU ATENCION Y PRONTA COLABORACION.</t>
  </si>
  <si>
    <t>PACHECO GALINDO BRIDIS DOMINGA</t>
  </si>
  <si>
    <t xml:space="preserve">  BRIDIS DOMINGA PACHECO GALINDO</t>
  </si>
  <si>
    <t>39422994</t>
  </si>
  <si>
    <t>CC 39422994</t>
  </si>
  <si>
    <t>URABNIZACION 4 DE JUNIO</t>
  </si>
  <si>
    <t xml:space="preserve"> Fecha del Inconveniente (Dia/Mes/Año) : 17/08/2023 Lugar del Inconveniente:  NUEVA EPS APARTADO Persona que lo atendio: NO APLICA Medio por el que quiere la respuesta:  correspondencia : URABNIZACION 4 DE JUNIO ..............................................  Resumen de la Queja:  1.SOLICITO RESPETUOSAMENTE A NUEVA EPS.. ADELANTAR LAS GESTIONES NECESARIAS PARA QUE LAS INCAPACIDADES RELACIONADAS ME SEAN CANCELADAS LO MAS PRONTO POSIBLE.. DE LO CONTRARIO ME VERE OBLIGADA A INICIAR TRÁMITE JUDICIAL DE ACCIÓN DE TUTELA. NO. INCAPACIDADFECHA DE INICIOFECHA DE FINALCANTIDA DE DIAS00911786305/05/202303/06/202330000921076305/06/202319/06/202315000925888320/06/202304/07/202315000931784405/07/202319/07/202315000937497220/07/202321/07/20232000938420824/07/202330/07/20237000940961731/07/202306/08/20237000943652908/08/202314/08/20237000946543615/08/202321/08/20237TOTAL104 DIAS2.EN CASO DE NO ACCEDER A LO ANTERIOR.. SOLICITO QUE POR ESCRITO SE ME EXPLIQUEN CUALES FUERON LAS RAZONES DE HECHO Y DE DERECHO POR MEDIO DEL CUAL ME NIEGAN LA MISMA. </t>
  </si>
  <si>
    <t>GENIX ACADEMY SAS</t>
  </si>
  <si>
    <t xml:space="preserve">  GENIX ACADEMY SAS</t>
  </si>
  <si>
    <t>901319470</t>
  </si>
  <si>
    <t>NT 901319470</t>
  </si>
  <si>
    <t>3183540574</t>
  </si>
  <si>
    <t>CRA 24D  4 OE 36</t>
  </si>
  <si>
    <t xml:space="preserve"> Fecha del Inconveniente (Dia/Mes/Año) : 26/03/2023 Lugar del Inconveniente:  BARRANQUILLA Persona que lo atendio: NUEVA EPS Medio por el que quiere la respuesta:  email : directora@genixacademy.com ..............................................  Resumen de la Queja:  SOLICITAMOS POR FAVOR EL PAGO A FAVOR DE LAS INCAPACIDADES AUTORIZADAS POR NUESTRO TRABAJADOR DANIEL RANGEL.. LA CUAL HACE MAS DE 15 DIAS SE RADICÓ LA CERTIFICACIÓN BANCARIA Y HASTA EL MOMENTO NO TENEMOS INFORMACIÓN DEL PAGO:IDENTIFICACIONNOMBRE_COTIZANTETI# INCAPACIDADFECHA_INICIOFECHA_FINDÍAS INCA1040753329DANIEL EDUARDO RANGEL MONTESEG902352126/03/202324/04/2023301040753329DANIEL EDUARDO RANGEL MONTESEG909689525/04/202326/04/202331040753329DANIEL EDUARDO RANGEL MONTESEG906598027/04/20231/05/202351040753329DANIEL EDUARDO RANGEL MONTESEG90807072/05/202331/05/202330</t>
  </si>
  <si>
    <t>FERNANDEZ FERNANDEZ ALEJANDRA</t>
  </si>
  <si>
    <t xml:space="preserve">  LOGISTICA Y EVENTOS PROTOCOL M</t>
  </si>
  <si>
    <t>9016005487</t>
  </si>
  <si>
    <t>CC 1090499720</t>
  </si>
  <si>
    <t>AV 6N 3 16N 21</t>
  </si>
  <si>
    <t xml:space="preserve"> Fecha del Inconveniente (Dia/Mes/Año) : 17/08/2023 Lugar del Inconveniente:  VIRTUAL Persona que lo atendio: VIRTUAL Medio por el que quiere la respuesta:  email : incapacidadesgestion@gmail.com ..............................................  Resumen de la Queja:  BUENAS TARDESPOR MEDIO DEL PRESENTE SOLICITO EL SOPORTE DE PAGO DE LA LICENCIA DE MATERNIDAD DE LA SEÑORA ALEJANDRA FERNANDEZ FERNANDEZ CON CC 1090499720 CON FECHA DE INICIO 08/06/2023 HASTA 11/10/2023</t>
  </si>
  <si>
    <t>FORESTECH DE COLOMBIA S.A.S</t>
  </si>
  <si>
    <t>16:06:59</t>
  </si>
  <si>
    <t>sas  FORESTECH DE COLOMBIA S.A.S</t>
  </si>
  <si>
    <t>901214780</t>
  </si>
  <si>
    <t>NT 901214780</t>
  </si>
  <si>
    <t xml:space="preserve"> 3102026080</t>
  </si>
  <si>
    <t xml:space="preserve"> cll 79 # 14 33 of 402</t>
  </si>
  <si>
    <t xml:space="preserve">empresa solicita el pago de las incapacidades de los pacientes 1124829290 yudaris sanchez lopez del 11 feb 2023 al 16 jun 2023.. cc 1090982804 jose rojas marquz del 3 abr 2023 al 7 abril 2023 y cc 93343225 hernando loza yate del 17 ene 2023 al 21 ene 2023 el cual el portal no le deja hacer el cobro se radica soportes </t>
  </si>
  <si>
    <t>MISION TEMPORAL LTDA</t>
  </si>
  <si>
    <t xml:space="preserve">  MISION TEMPORAL LTDA</t>
  </si>
  <si>
    <t>800136105</t>
  </si>
  <si>
    <t>NT 800136105</t>
  </si>
  <si>
    <t>3477370</t>
  </si>
  <si>
    <t>CL 67 N 7  35 PISO 2</t>
  </si>
  <si>
    <t xml:space="preserve"> Fecha del Inconveniente (Dia/Mes/Año) : 17/08/2023 Lugar del Inconveniente:  PORTAL DE SERVICIOS Persona que lo atendio: PORTAL DE SERVICIOS Medio por el que quiere la respuesta:  correspondencia : CL 67 N 7  35 PISO 2 ..............................................  Resumen de la Queja:  CORDIAL SALUDO.SOLICITAMOS DE MANERA ATENTA LA VALIDACION DE LAS INCAPACIDADES DE LA EMPLEADA CC 24675175 CASTELLANOS BOTERO LILIANA MARIA DE LAS SIGUIENTES FECHAS:246751758294403ENFERMEDAD GENERAL6/09/2022246751758331129ENFERMEDAD GENERAL24/09/2022246751758404468ENFERMEDAD GENERAL9/10/2022246751758430243ENFERMEDAD GENERAL24/10/2022246751758510603ENFERMEDAD GENERAL8/11/2022246751758727689ENFERMEDAD GENERAL7/01/2023246751758909161ENFERMEDAD GENERAL11/03/2023ESTO DEBIDO A QUE SE ENCUENTRAN NEGADAS POR LA CAUSAL 64 CERTIFICACIÓN EPS ANTERIOR.. POR LO CUAL POR MEDIO DEL FORMULARIO DE TRANSCRIPCIÓN CON NÚMERO DE RADICADO 640410 SE ADJUNTA CERTIFICADO DE TRANSCRIPCIÓN DE LA EPS ANTERIOR QUE CORRESPONDE A SURA EPS.ESTAMOS ATENTOS A SU RESPUESTA.</t>
  </si>
  <si>
    <t xml:space="preserve"> Fecha del Inconveniente (Dia/Mes/Año) : 17/08/2023 Lugar del Inconveniente:  PORTAL Persona que lo atendio: JAZMIN Medio por el que quiere la respuesta:  email : SEGURIDADSOCIAL2@GSH.COM.CO ..............................................  Resumen de la Queja:  NOS COMUNICAMOS CON USTEDES PARA QUE NOS COLABOREN CON EL PAGO DE 7 INCAPACIDADES QUE ESTÁN PENDIENTES A LA FECHA DE LA COLABORADORA BELLO MARTINEZ ANAMILENA CC 39461610  CON FECHA DEL 19/07/2023 AL 20/07/2023.. LA INCAPACIDAD 21/07/2023 AL 19/08/2023  LA DEL 04/07/2023 AL 18/07/2023..LA DE  17/02/2023 AL 28/02/2023..LA DE 15/02/2023 AL 16/02/2023..LA DE  07/02/2023 AL 14/02/2023..LA DE  15/09/2022 AL 29/09/2023..LA DE  28/11/2022 AL 29/11/2023..LA DE 21/10/2020 AL 19/11/2020 SOLICITAMOS VALIDAR EL ESTADO YA QUE DEBERÍA SER RECONOCIDA POR LA ENTIDAD.. ES NECESARIO NOS INFORMEN EL ESTADO ACTUAL SI SE ENCUENTRA EN PROCESO DE PAGO O TRAMITADA YA QUE NO REGISTRA EN PLATAFORMA EL PAGO</t>
  </si>
  <si>
    <t>31/08/2023</t>
  </si>
  <si>
    <t>CORDOBA RESOURCES SAS</t>
  </si>
  <si>
    <t>06:58:35</t>
  </si>
  <si>
    <t>RESOURCES  CORDOBA SAS</t>
  </si>
  <si>
    <t>901508279</t>
  </si>
  <si>
    <t>NT 901508279</t>
  </si>
  <si>
    <t xml:space="preserve">SOLICITA EL PAGO DE LO S EMPLEADORES </t>
  </si>
  <si>
    <t>ANDRADE ALARCON NEFER BERNARDO</t>
  </si>
  <si>
    <t>08:12:08</t>
  </si>
  <si>
    <t>NEIVA  INGENIERIA JOULES</t>
  </si>
  <si>
    <t>800196467</t>
  </si>
  <si>
    <t>CC 93206962</t>
  </si>
  <si>
    <t xml:space="preserve"> 8737102</t>
  </si>
  <si>
    <t xml:space="preserve"> CALLE 35 N 5-150</t>
  </si>
  <si>
    <t>Solicita revision y reliquidacion de incapacidad del señor ANDRADE ALARCON NEFER BERNARDO cc 93206962</t>
  </si>
  <si>
    <t>GRUPO ORGANIZACIONAL LOPEZ DIAZ SAS</t>
  </si>
  <si>
    <t>15:36:45</t>
  </si>
  <si>
    <t>GRUPO ORGANIZAC  GRUPO ORGANIZACIONAL LOPEZ DIA</t>
  </si>
  <si>
    <t>901037871</t>
  </si>
  <si>
    <t>IMPECOL SAS</t>
  </si>
  <si>
    <t>NT 901037871</t>
  </si>
  <si>
    <t>KR 84 NRO 18 55</t>
  </si>
  <si>
    <t>SOLOCITA RECONOMIENTO DE INCAPACAIDES DE ANA JULIA CHAUCANES CC 59650704</t>
  </si>
  <si>
    <t>MONTES  OSCAR</t>
  </si>
  <si>
    <t>14:29:02</t>
  </si>
  <si>
    <t>70721319</t>
  </si>
  <si>
    <t>OSCAR MONTES</t>
  </si>
  <si>
    <t>CC 70721319</t>
  </si>
  <si>
    <t>8692892</t>
  </si>
  <si>
    <t>3207807054</t>
  </si>
  <si>
    <t>KR 8 N 12 16</t>
  </si>
  <si>
    <t xml:space="preserve">BUENAS TARDES USUARIO ADJUNTA NUEVAMENTE DERECHO DE PETICIÓN  EN RESPUESTA A LA CARTA ENVIADA POR NUEVA EPS EL 10-08-2023.. CON TODOS LOS SOPORTES ENVIADOS PARA LA ACLARACIÓN DE INTERRUPCIÓN DE PRORROGAS Y LA ACLARACIÓN DEL PORQUE EL USUARIO NO HA PODIDO COBRAR LAS INCAPACIDADES. SE ADJUNTA SOPORTE. MUCHAS GRACIAS. </t>
  </si>
  <si>
    <t>GONZALEZ VARGAS MIGUEL ANGEL</t>
  </si>
  <si>
    <t>14:31:07</t>
  </si>
  <si>
    <t>6769263</t>
  </si>
  <si>
    <t>CC 6769263</t>
  </si>
  <si>
    <t>3132849226</t>
  </si>
  <si>
    <t>KR 2 ESTE 40 15 LA ESMERALDA</t>
  </si>
  <si>
    <t xml:space="preserve">Solicitud pago de incapacidad nuemeros 0008973236 y 7000632858 </t>
  </si>
  <si>
    <t>21:07:36</t>
  </si>
  <si>
    <t>74344674</t>
  </si>
  <si>
    <t>3107813511</t>
  </si>
  <si>
    <t>FLORESTA VDA LA PUERTA</t>
  </si>
  <si>
    <t>BARRERA DEAQUIZ LUIS EPIMENIO</t>
  </si>
  <si>
    <t>21:14:18</t>
  </si>
  <si>
    <t>CC 4083635</t>
  </si>
  <si>
    <t>3202333585</t>
  </si>
  <si>
    <t>CARRERA 42 20 53</t>
  </si>
  <si>
    <t>CACERES FLOREZ EMIRO</t>
  </si>
  <si>
    <t>21:18:55</t>
  </si>
  <si>
    <t>CACERES FLOREZ ACERIAS PAZ DEL RIO SA</t>
  </si>
  <si>
    <t>CC 13922405</t>
  </si>
  <si>
    <t>3107924</t>
  </si>
  <si>
    <t>KR 4 N 7A 20</t>
  </si>
  <si>
    <t>21:22:16</t>
  </si>
  <si>
    <t>erwin.mejia@pazdelrio.com.co</t>
  </si>
  <si>
    <t>GIL HERNANDEZ JULIO HERNANDO</t>
  </si>
  <si>
    <t>21:32:02</t>
  </si>
  <si>
    <t>CC 4083761</t>
  </si>
  <si>
    <t>3118275150</t>
  </si>
  <si>
    <t>CRA 6 NO 2 08</t>
  </si>
  <si>
    <t>AMAYA GARCIA JIMMY FERNANDO</t>
  </si>
  <si>
    <t>21:36:10</t>
  </si>
  <si>
    <t>CC 4208649</t>
  </si>
  <si>
    <t>3125225558</t>
  </si>
  <si>
    <t xml:space="preserve">KR 2 5 36 GAITAN </t>
  </si>
  <si>
    <t>CALDERON MARTINEZ CARLOS RAMIRO</t>
  </si>
  <si>
    <t>21:39:14</t>
  </si>
  <si>
    <t>CC 7223323</t>
  </si>
  <si>
    <t>3144115724</t>
  </si>
  <si>
    <t>CL 15 A NO 25 51</t>
  </si>
  <si>
    <t>SILVA SALAMANCA LEONEL MARTIN</t>
  </si>
  <si>
    <t>21:44:11</t>
  </si>
  <si>
    <t>CC 9527285</t>
  </si>
  <si>
    <t>3173838282</t>
  </si>
  <si>
    <t xml:space="preserve">CL 8A NO 8 69 NOBSA BOYACA </t>
  </si>
  <si>
    <t>21:47:56</t>
  </si>
  <si>
    <t>NOSSA RODRIGUEZ MARCO ANTONIO</t>
  </si>
  <si>
    <t>CC 74751240</t>
  </si>
  <si>
    <t>3125276085</t>
  </si>
  <si>
    <t xml:space="preserve">CL 13 NO 13 64 AP 602 SOGAMOSO </t>
  </si>
  <si>
    <t>BALCERO LIZARAZO MIGUEL ANGEL</t>
  </si>
  <si>
    <t>21:57:53</t>
  </si>
  <si>
    <t>CC 1022380701</t>
  </si>
  <si>
    <t>3158793957</t>
  </si>
  <si>
    <t>BARRIO EL PROGRESO</t>
  </si>
  <si>
    <t>BONILLA MEDINA VICTOR ALFONSO</t>
  </si>
  <si>
    <t>22:02:50</t>
  </si>
  <si>
    <t>CC 1049372838</t>
  </si>
  <si>
    <t>3112642010</t>
  </si>
  <si>
    <t>VDA LOS TUNJOS</t>
  </si>
  <si>
    <t>Correo_1</t>
  </si>
  <si>
    <t>Correo_2</t>
  </si>
  <si>
    <t>Correo_3</t>
  </si>
  <si>
    <t>auxiliar.juridico@clinicadelcountry.com</t>
  </si>
  <si>
    <t xml:space="preserve"> notificacionescdc@clinicadelcountry.com</t>
  </si>
  <si>
    <t xml:space="preserve"> monica.pinilla@clinicadelcountry.com</t>
  </si>
  <si>
    <t>elygm0508@gmail.com</t>
  </si>
  <si>
    <t>lina.florez@mc.net.co</t>
  </si>
  <si>
    <t>josemiguelgaviria@live.com</t>
  </si>
  <si>
    <t>telefoniacolombia2@gmail.com</t>
  </si>
  <si>
    <t xml:space="preserve"> bizantinoarenas.ss@gmail.com</t>
  </si>
  <si>
    <t>leidy.chaparro@uniminuto.edu</t>
  </si>
  <si>
    <t xml:space="preserve"> ggonzalez@uniminuto.edu.co</t>
  </si>
  <si>
    <t>franq.suba@gmail.com</t>
  </si>
  <si>
    <t>myriam.vargas@ecomtrading.com</t>
  </si>
  <si>
    <t xml:space="preserve"> aromero@ecomtrading.com</t>
  </si>
  <si>
    <t>janarvaez22@hotmail.com</t>
  </si>
  <si>
    <t>dario.rugeles@bmm.com.co</t>
  </si>
  <si>
    <t>famasocial@hotmail.com</t>
  </si>
  <si>
    <t>motormaqltda@hotmail.com</t>
  </si>
  <si>
    <t>eliizamerchan@gmail.com</t>
  </si>
  <si>
    <t>pablo.delacuesta@mc.net.co</t>
  </si>
  <si>
    <t xml:space="preserve"> carlos.castrog@mc.net.co</t>
  </si>
  <si>
    <t xml:space="preserve"> lina.florez@mc.net.co</t>
  </si>
  <si>
    <t>j05mpclbaq@cendoj.ramajudicial.gov.co</t>
  </si>
  <si>
    <t>dianajosebeltran@hotmail.com</t>
  </si>
  <si>
    <t>emazo@galtamira.com</t>
  </si>
  <si>
    <t>yolandalucumi28@gmail.com</t>
  </si>
  <si>
    <t>lorenzorojasmp@hotmail.com</t>
  </si>
  <si>
    <t xml:space="preserve"> asistenciainvestown@gmail.com</t>
  </si>
  <si>
    <t>soldinox@msn.com</t>
  </si>
  <si>
    <t>sac_salud@santamarta.gov.co</t>
  </si>
  <si>
    <t xml:space="preserve"> rmorgan256@gmaiol.com</t>
  </si>
  <si>
    <t>cindoccc@cccucuta.org.co</t>
  </si>
  <si>
    <t xml:space="preserve"> s_alvarado@cccucuta.org.co</t>
  </si>
  <si>
    <t xml:space="preserve"> s_carvajal@cccucuta.org.co</t>
  </si>
  <si>
    <t>hervin.garces@gmail.com</t>
  </si>
  <si>
    <t>lcto02per@cendoj.ramajudicial.gov.co</t>
  </si>
  <si>
    <t>mbarrera@sevicol.com.co</t>
  </si>
  <si>
    <t>maquirep_h@hotmail.com</t>
  </si>
  <si>
    <t>lcontabilidad@genteutil.net</t>
  </si>
  <si>
    <t>lised.ibaguer@gmail.com</t>
  </si>
  <si>
    <t xml:space="preserve"> carbonescycsassst@gmail.com</t>
  </si>
  <si>
    <t xml:space="preserve"> carbonescycsas2019@gmail.com</t>
  </si>
  <si>
    <t>carlosmatabanchoy14@gmail.com</t>
  </si>
  <si>
    <t>perezjhonny696@gmail.com</t>
  </si>
  <si>
    <t>construempsas@hotmail.com</t>
  </si>
  <si>
    <t>recuperartedomiciliaria@gmail.com</t>
  </si>
  <si>
    <t xml:space="preserve"> centroterapeuticorecuperarte@gmail.com</t>
  </si>
  <si>
    <t>cartera_actisas@actisas.co</t>
  </si>
  <si>
    <t>patricia.galindo@cmconsultores.com.co</t>
  </si>
  <si>
    <t>info@fundicionesuniverso.com.co</t>
  </si>
  <si>
    <t>isamar.guzman@concentrix.com</t>
  </si>
  <si>
    <t>dianacardosoacevedo@gmail.com</t>
  </si>
  <si>
    <t>legaliz-incapmedicas-ddt@shd.gov.co</t>
  </si>
  <si>
    <t>dillan0414@hotmail.com</t>
  </si>
  <si>
    <t>c.penuela@alphaseguridad.com.co</t>
  </si>
  <si>
    <t>darlinpameladiaz@gmail.com</t>
  </si>
  <si>
    <t>petrocasinos@petrocasinos.com</t>
  </si>
  <si>
    <t xml:space="preserve"> cartertajuridico@petrocasinos.com</t>
  </si>
  <si>
    <t>yone_1217@hotmail.com</t>
  </si>
  <si>
    <t>jaimelasso271@gmail.com</t>
  </si>
  <si>
    <t>luzmakin@hotmail.com</t>
  </si>
  <si>
    <t>omaira.toscano70@gmail.com</t>
  </si>
  <si>
    <t xml:space="preserve"> gr-consultores@hotmail.com</t>
  </si>
  <si>
    <t>espitiajavieralberto@gmail.com</t>
  </si>
  <si>
    <t>mmvillegas@emcali.com.co</t>
  </si>
  <si>
    <t xml:space="preserve"> eedel@emcali.com.co</t>
  </si>
  <si>
    <t>bbean@defensoria.gov.co</t>
  </si>
  <si>
    <t xml:space="preserve"> asuntosdefensor@defensoria.gov.co</t>
  </si>
  <si>
    <t xml:space="preserve"> nelsonbaron23@gmail.com</t>
  </si>
  <si>
    <t>...</t>
  </si>
  <si>
    <t>pantando@hotmail.com</t>
  </si>
  <si>
    <t>yuli.dane@hotmail.com</t>
  </si>
  <si>
    <t>marriquintero@gmail.com</t>
  </si>
  <si>
    <t>tecni_recursoshumanos@hotmail.com</t>
  </si>
  <si>
    <t>chicaiza77@hotmail.com</t>
  </si>
  <si>
    <t>asistente@constructoraltamira.com</t>
  </si>
  <si>
    <t>novedades.trabajadores@uexternado.edu.co</t>
  </si>
  <si>
    <t>mariafernandasanchez1991@hotmail.com</t>
  </si>
  <si>
    <t>anyuris0607@gmail.com</t>
  </si>
  <si>
    <t>dinamicamanizales@gmail.com</t>
  </si>
  <si>
    <t>contactenos@laestrella.gov.co</t>
  </si>
  <si>
    <t>contabilidad@laboratoriosleon.com.co</t>
  </si>
  <si>
    <t>granjasinfantilesdejesusobrero@hotmail.com</t>
  </si>
  <si>
    <t>luisalfonsocollazosvargas@gmail.com</t>
  </si>
  <si>
    <t>preintermotorsst@gmail.com</t>
  </si>
  <si>
    <t>anafrancelybetancurosorio673@gmail.com</t>
  </si>
  <si>
    <t>andrehita.sanchez.ruiz@gmail.com</t>
  </si>
  <si>
    <t>cootrasol08@yahoo.com</t>
  </si>
  <si>
    <t>contacto@gestionsas.com.co</t>
  </si>
  <si>
    <t>gabrielcovas2707@gmail.com</t>
  </si>
  <si>
    <t>angiesanchez96@gmail.com</t>
  </si>
  <si>
    <t>blanca3familia@hotmail.com</t>
  </si>
  <si>
    <t>ivonemoreno2405@hotmail.com</t>
  </si>
  <si>
    <t>wjulianmurillow@gmail.com</t>
  </si>
  <si>
    <t>eficientegs@gmail.com</t>
  </si>
  <si>
    <t>mary_93misp@hotmail.com</t>
  </si>
  <si>
    <t xml:space="preserve"> maryane.th92@hotmail.com</t>
  </si>
  <si>
    <t>arrietajhon@hotmail.com</t>
  </si>
  <si>
    <t>lleal@mail.uniatlantico.edu.co</t>
  </si>
  <si>
    <t xml:space="preserve"> yamgo1472@gmail.com</t>
  </si>
  <si>
    <t>1jjalvalez2015@gmail.com</t>
  </si>
  <si>
    <t>yurigaete10@gmail.com</t>
  </si>
  <si>
    <t>blancar14@hotmail.com</t>
  </si>
  <si>
    <t>sintegralesjys@gmail.com</t>
  </si>
  <si>
    <t>jaimejia62@hotmail.com</t>
  </si>
  <si>
    <t>njreyesc@compensar.com</t>
  </si>
  <si>
    <t>leonjavierzapata@gmail.com</t>
  </si>
  <si>
    <t>glorianelyfernandez07@gmail.com</t>
  </si>
  <si>
    <t>ygarcia@azacancolombia.com</t>
  </si>
  <si>
    <t xml:space="preserve"> ggiraldo@azacancolombia.com</t>
  </si>
  <si>
    <t>santomiguel@hotmail.es</t>
  </si>
  <si>
    <t>marylinvm@gmail.com</t>
  </si>
  <si>
    <t>nelandinezr@porvenir.com.co</t>
  </si>
  <si>
    <t xml:space="preserve"> miriam1216galvis@gmail.com</t>
  </si>
  <si>
    <t>ikysepulveda@hotmail.com</t>
  </si>
  <si>
    <t>luzmaryospina@hotmail.com</t>
  </si>
  <si>
    <t xml:space="preserve"> wilsandoval@gmail.com</t>
  </si>
  <si>
    <t xml:space="preserve"> zulyabril@gmail.com</t>
  </si>
  <si>
    <t>supervisionbogota2@thepeoplecompany.net</t>
  </si>
  <si>
    <t>alvarezeliza15@gmail.com</t>
  </si>
  <si>
    <t>diegofer19051@hotmail.com</t>
  </si>
  <si>
    <t>personeriatado@gmail.com</t>
  </si>
  <si>
    <t>ibague10efectivos@gmail.com</t>
  </si>
  <si>
    <t>personeria@puertotejada.gov.co</t>
  </si>
  <si>
    <t xml:space="preserve"> lauraossa27@hotmail.com</t>
  </si>
  <si>
    <t>vhbc.1956@gmail.com</t>
  </si>
  <si>
    <t xml:space="preserve"> personeriamunicipalpuertolopez@gmail.com</t>
  </si>
  <si>
    <t>karenlorenamesacontreras@gmail.com</t>
  </si>
  <si>
    <t>afiliacionesarlblind@gmail.com</t>
  </si>
  <si>
    <t>romeroespitiasandra@gmail.com</t>
  </si>
  <si>
    <t xml:space="preserve"> correointernosns@supersalud.gov.co</t>
  </si>
  <si>
    <t>sindicato.sanarte@gmail.com</t>
  </si>
  <si>
    <t xml:space="preserve"> sanartecauca01@gmail.com</t>
  </si>
  <si>
    <t xml:space="preserve"> sanarte.judicial@gmail.com</t>
  </si>
  <si>
    <t>fundacionpia.tabgha17@gmail.com</t>
  </si>
  <si>
    <t>elsaperhe@gmail.com</t>
  </si>
  <si>
    <t>ivonnecaballero03@gmail.com</t>
  </si>
  <si>
    <t xml:space="preserve"> ivoncaballero03@gmail.com</t>
  </si>
  <si>
    <t>luzarldelgado@gmail.com</t>
  </si>
  <si>
    <t>carolinin31@gmail.com</t>
  </si>
  <si>
    <t>gerencia.architec@gmail.com</t>
  </si>
  <si>
    <t>vivivilla0507@hotmail.com</t>
  </si>
  <si>
    <t>katleenmt94@hotmail.com</t>
  </si>
  <si>
    <t>avantelindependiente@gmail.com</t>
  </si>
  <si>
    <t>esmeralda.3572@hotmail.com</t>
  </si>
  <si>
    <t xml:space="preserve"> esmeralda.bertel@fiscalia.gov.co</t>
  </si>
  <si>
    <t>jefeadministrativo@equicaribe.com</t>
  </si>
  <si>
    <t>ehcblachalupa2019@gmail.com</t>
  </si>
  <si>
    <t>briceydagarzonp@gmail.com</t>
  </si>
  <si>
    <t>ematiz@ccnp.com.co</t>
  </si>
  <si>
    <t xml:space="preserve"> tbolivar@ccnp.com.co</t>
  </si>
  <si>
    <t>stefanysolis626@gmail.com</t>
  </si>
  <si>
    <t>maligabra@gmail.com</t>
  </si>
  <si>
    <t xml:space="preserve"> personeria@laargentina-huila.gov.co</t>
  </si>
  <si>
    <t>pamartinez1612@hotmail.com</t>
  </si>
  <si>
    <t>catavallejoh@hotmail.com</t>
  </si>
  <si>
    <t>carmenmyriangrijalbaw@carboing.com</t>
  </si>
  <si>
    <t xml:space="preserve"> recursoshumanos@carboing.com</t>
  </si>
  <si>
    <t>gestionhumana@yumbo.gov.co</t>
  </si>
  <si>
    <t>incapacidades.nivelcentral@fiscalia.gov.co</t>
  </si>
  <si>
    <t xml:space="preserve"> jorge.gaviria@fiscalia.gov.co</t>
  </si>
  <si>
    <t xml:space="preserve"> sugarcia@fiscalia.gov.co</t>
  </si>
  <si>
    <t>wilders.gonzalez@tunja.gov.co</t>
  </si>
  <si>
    <t xml:space="preserve"> yvonquintero13@gmail.com</t>
  </si>
  <si>
    <t>vovero66@gmail.com</t>
  </si>
  <si>
    <t>caribetuservicio@hotmail.com</t>
  </si>
  <si>
    <t>kbservicontructor@gmail.com</t>
  </si>
  <si>
    <t>julio_49@hotmail.com</t>
  </si>
  <si>
    <t>emanuel.arboleda@corbeta.com.co</t>
  </si>
  <si>
    <t>elkinmartinezescobar@gmail.com</t>
  </si>
  <si>
    <t>rosangelaoliveros005@gmail.com</t>
  </si>
  <si>
    <t>auxcontable@pinturasprolac.com.co</t>
  </si>
  <si>
    <t>jojevego123@gmail.com</t>
  </si>
  <si>
    <t>personeria@garzon-huila.gov.co</t>
  </si>
  <si>
    <t>altitudzerosas@gmail.com</t>
  </si>
  <si>
    <t>gesa_7@hotmail.com</t>
  </si>
  <si>
    <t>salud@landazuri-santander.gov.co</t>
  </si>
  <si>
    <t xml:space="preserve"> moises.ramos1@gmail.com</t>
  </si>
  <si>
    <t>matinseguridad@hotmail.com</t>
  </si>
  <si>
    <t xml:space="preserve"> talentohumano@mastinseguridad.com</t>
  </si>
  <si>
    <t xml:space="preserve"> asistentepersonal@mastinseguridad.com</t>
  </si>
  <si>
    <t>vichada@defensoria.gov.co</t>
  </si>
  <si>
    <t xml:space="preserve"> glorianelyfernandez07@gmail.com</t>
  </si>
  <si>
    <t xml:space="preserve"> lisbethalejocelis@gmail.com</t>
  </si>
  <si>
    <t>profesionalnomina1@sonria.com.co</t>
  </si>
  <si>
    <t xml:space="preserve"> analistanomina@sonria.com.co</t>
  </si>
  <si>
    <t>gerencia@trancora.com</t>
  </si>
  <si>
    <t xml:space="preserve"> talentohumano@trancora.com</t>
  </si>
  <si>
    <t>krinaagu@hotmail.com</t>
  </si>
  <si>
    <t xml:space="preserve"> krinaagu28@gmail.com</t>
  </si>
  <si>
    <t>pamartinezs1612@hotmail.com</t>
  </si>
  <si>
    <t>angeljgu@hotmail.com</t>
  </si>
  <si>
    <t xml:space="preserve"> santid1892@gmail.com</t>
  </si>
  <si>
    <t>rmp63zarta@gmail.com</t>
  </si>
  <si>
    <t>marje033@hotmail.com</t>
  </si>
  <si>
    <t>johnf5149@hotmail.com</t>
  </si>
  <si>
    <t>amparotimote116@gmail.com</t>
  </si>
  <si>
    <t>informacion@tempoeficaz.com</t>
  </si>
  <si>
    <t>krodriguez@sucroal.com.co</t>
  </si>
  <si>
    <t>citasredegestiones@gmail.com</t>
  </si>
  <si>
    <t>katherine.valencia@css-constructores.com</t>
  </si>
  <si>
    <t>serinsa@serinsaltda.com</t>
  </si>
  <si>
    <t xml:space="preserve"> talentohumano@serinsaltda.com</t>
  </si>
  <si>
    <t>incapacidadescoprofas@gmail.com</t>
  </si>
  <si>
    <t>tibana92@hotmail.com</t>
  </si>
  <si>
    <t xml:space="preserve"> noviciadosanluis@hotmail.com</t>
  </si>
  <si>
    <t>darservicios07@hotmail.com</t>
  </si>
  <si>
    <t>luciagonzalez123@gmail.com</t>
  </si>
  <si>
    <t>fernandaurbano26@gmail.com</t>
  </si>
  <si>
    <t>stiven.avendano@organizaciongen.com</t>
  </si>
  <si>
    <t>sysoperativas@gmail.com</t>
  </si>
  <si>
    <t>grancolombia.sas@hotmail.com</t>
  </si>
  <si>
    <t>director.seguridadsocial@interrapidisimo.com</t>
  </si>
  <si>
    <t xml:space="preserve"> supervisor.seguridadsocial@interrapidisimo.com</t>
  </si>
  <si>
    <t xml:space="preserve"> subgerente.gestionhumana@interrapidisimo.com</t>
  </si>
  <si>
    <t>josemanuelortiz1321@gmail.com</t>
  </si>
  <si>
    <t>fabiola.junco@sainc.co</t>
  </si>
  <si>
    <t>eduardomezaospina@hotmail.com</t>
  </si>
  <si>
    <t>apoyostemporaless.a@gmail.com</t>
  </si>
  <si>
    <t xml:space="preserve"> tesoreriaauxiliarapoyos@gmail.com</t>
  </si>
  <si>
    <t>analistagestionhumana02@surtifamiliar.com.co</t>
  </si>
  <si>
    <t xml:space="preserve"> analistagestionhumana02@surtifamiliar.com.co</t>
  </si>
  <si>
    <t>hermana.jenifer@hotmail.com</t>
  </si>
  <si>
    <t>lacticampo.cabal@gmail.com</t>
  </si>
  <si>
    <t>jinna.contreras@positiva.gov.co</t>
  </si>
  <si>
    <t>isnardoamaya2020@gmail.com</t>
  </si>
  <si>
    <t>cobogildardo1968@gmail.com</t>
  </si>
  <si>
    <t xml:space="preserve"> transpubenza@hotmail.com</t>
  </si>
  <si>
    <t>nomina@taniakamila.com</t>
  </si>
  <si>
    <t>estudianther@hotmail.com</t>
  </si>
  <si>
    <t>recursoshumanos@productoslavictoria.com.co</t>
  </si>
  <si>
    <t>micafe.15@hotmail.com</t>
  </si>
  <si>
    <t>tesoreria@betulia-santander.gov.co</t>
  </si>
  <si>
    <t xml:space="preserve"> alcaldia@betulia-santander.gov.co</t>
  </si>
  <si>
    <t xml:space="preserve"> gobierno@betulia-santander.gov.co</t>
  </si>
  <si>
    <t>nomina@oseg19.com</t>
  </si>
  <si>
    <t>caru817@gmail.com</t>
  </si>
  <si>
    <t>elizabeldiaz0509@gmail.com</t>
  </si>
  <si>
    <t>adisvallesas@outlook.com</t>
  </si>
  <si>
    <t>nancytarache38@gmail.com</t>
  </si>
  <si>
    <t>legardavalenciajaime@gmail.com</t>
  </si>
  <si>
    <t xml:space="preserve"> jaimelegarda@unicauca.edu.co</t>
  </si>
  <si>
    <t>ingris.martinez.garces@outlook.com</t>
  </si>
  <si>
    <t>johnduque_22@hotmail.com</t>
  </si>
  <si>
    <t>coordinacionfinanciera@qualitygrupo.com</t>
  </si>
  <si>
    <t xml:space="preserve"> gerencia@qualitygrupo.com</t>
  </si>
  <si>
    <t>nanaherrera196@gmail.com</t>
  </si>
  <si>
    <t>abogadoarmandojimenez@gmail.com</t>
  </si>
  <si>
    <t>yohanalopezv@gmail.com</t>
  </si>
  <si>
    <t xml:space="preserve"> deicytosne@gmail.com</t>
  </si>
  <si>
    <t xml:space="preserve"> asociacion5diaz@gmail.com</t>
  </si>
  <si>
    <t>edel.1967@hotmail.com</t>
  </si>
  <si>
    <t>nubia.vela@somosgrupo-a.com</t>
  </si>
  <si>
    <t>gestionhumana@serviaseosjeny.com</t>
  </si>
  <si>
    <t>contrataciongh@granadinadevigilancia.com</t>
  </si>
  <si>
    <t>jjobrasciviles04@gmail.com</t>
  </si>
  <si>
    <t>jibanez2092@gmail.com</t>
  </si>
  <si>
    <t>co.aonseguros.telefonica@aon.com</t>
  </si>
  <si>
    <t xml:space="preserve"> hanson1992latorre@gmail.com</t>
  </si>
  <si>
    <t>guillermoarango76@hotmail.com</t>
  </si>
  <si>
    <t xml:space="preserve"> tramites.notificaciones.pereira@gmail.com</t>
  </si>
  <si>
    <t>johnjairocastro2@gmail.com</t>
  </si>
  <si>
    <t>amparoangel3@gmail.com</t>
  </si>
  <si>
    <t>supremaltda.ssta@gmail.com</t>
  </si>
  <si>
    <t>incapacidades@homo.gov.co</t>
  </si>
  <si>
    <t>tfany28@hotmail.es</t>
  </si>
  <si>
    <t>talentohumano@cocereales.com.co</t>
  </si>
  <si>
    <t>centrodeafiliacionss@gmail.com</t>
  </si>
  <si>
    <t>personeriasaid@gmail.com</t>
  </si>
  <si>
    <t>web.tramites2022@gmail.com</t>
  </si>
  <si>
    <t>cruiz@personeriabogota.gov.co</t>
  </si>
  <si>
    <t>ciliduran82@gmail.com</t>
  </si>
  <si>
    <t>administrativa@karioco.com</t>
  </si>
  <si>
    <t>auxrechumanos@grupohz.com</t>
  </si>
  <si>
    <t xml:space="preserve"> jrechumanos@grupohz.com</t>
  </si>
  <si>
    <t>grupopatersas@gmail.com</t>
  </si>
  <si>
    <t>grecia.hernandez@icbf.gov.co</t>
  </si>
  <si>
    <t>assb53@gmail.com</t>
  </si>
  <si>
    <t>vargma16@gmail.com</t>
  </si>
  <si>
    <t>javon1981@gmail.com</t>
  </si>
  <si>
    <t>wil.gon11@gmail.com</t>
  </si>
  <si>
    <t>guineaadri1009@gmail.com</t>
  </si>
  <si>
    <t>elcservicios@outlook.com</t>
  </si>
  <si>
    <t>talentohtextiles@gmail.com</t>
  </si>
  <si>
    <t>heidyjs20@hotmail.com</t>
  </si>
  <si>
    <t>rhumanoscleanhouse@orgcom.co</t>
  </si>
  <si>
    <t>assb56@gmail.com</t>
  </si>
  <si>
    <t>inmobiliariacharrisasociados@gmail.com</t>
  </si>
  <si>
    <t>compras.placa@somosgrupo-a.com</t>
  </si>
  <si>
    <t xml:space="preserve"> nubia.vela@somosgrupo-a.com</t>
  </si>
  <si>
    <t>facturacioncyrobrasciviles@gmail.com</t>
  </si>
  <si>
    <t>carlosmosquera80240@gmail.com</t>
  </si>
  <si>
    <t>daisygranobles@superagro.com.co</t>
  </si>
  <si>
    <t>auxtalentohumano@terminaldemanizales.com.co</t>
  </si>
  <si>
    <t>nomina@norteysur.co</t>
  </si>
  <si>
    <t xml:space="preserve"> tesoreria@norteysur.co</t>
  </si>
  <si>
    <t>angie.tabla@corbeta.com.co</t>
  </si>
  <si>
    <t>imvallejom88@gmail.com</t>
  </si>
  <si>
    <t>compras.cali@arepasdonapaisa.com</t>
  </si>
  <si>
    <t>info@contraloriahuila.gov.co</t>
  </si>
  <si>
    <t>compensacion@concesionlapintada.com</t>
  </si>
  <si>
    <t>jeremias335santiago@gmail.com</t>
  </si>
  <si>
    <t>natalopez2531@gmail.com</t>
  </si>
  <si>
    <t>impecol@hotmail.com</t>
  </si>
  <si>
    <t>germancobaleda1968@gmail.com</t>
  </si>
  <si>
    <t>odmontes23@gmail.com</t>
  </si>
  <si>
    <t>andre.gonmar01@gmail.com</t>
  </si>
  <si>
    <t>madissonvillegas@hotmail.com</t>
  </si>
  <si>
    <t>Erwin.mejia@pazdelerio.com.co</t>
  </si>
  <si>
    <t>cstjwbosa@gmail.com</t>
  </si>
  <si>
    <t>puntomodaibague@gmail.com</t>
  </si>
  <si>
    <t>danyvega0509@gmail.com</t>
  </si>
  <si>
    <t>contabilidad@textilesmedellin.com</t>
  </si>
  <si>
    <t>frutasyverdurasseleccionadas@hotmail.com</t>
  </si>
  <si>
    <t>xiomarapinzon@fcv.org</t>
  </si>
  <si>
    <t xml:space="preserve"> dianaflorez@fcv.org</t>
  </si>
  <si>
    <t>fondefos@hotmail.com</t>
  </si>
  <si>
    <t>BUSCAR 
CORREO</t>
  </si>
  <si>
    <t>RESTREPO HENAO HERNANDO DE JESUS</t>
  </si>
  <si>
    <t>10:46:13</t>
  </si>
  <si>
    <t>3673147</t>
  </si>
  <si>
    <t>ELECTRICAS DE MEDELLIN COMERCI</t>
  </si>
  <si>
    <t>CC 3673147</t>
  </si>
  <si>
    <t>4446500</t>
  </si>
  <si>
    <t>4842286</t>
  </si>
  <si>
    <t>DG 54N 42 51</t>
  </si>
  <si>
    <t>amablemente solicito a la nueva eps corregir el punto 16 en mis incapacidades las cuales fueron rechazadas por colpensiones por falta de esta informacion de firmas.. se anexa peticion de colpensiones</t>
  </si>
  <si>
    <t>PINEDA PINEDA JULIO CESAR</t>
  </si>
  <si>
    <t>08:08:27</t>
  </si>
  <si>
    <t>75145479</t>
  </si>
  <si>
    <t>C.I GRODCO S. EN C.A.</t>
  </si>
  <si>
    <t>DVELASQUEZT</t>
  </si>
  <si>
    <t>CC 75145479</t>
  </si>
  <si>
    <t>6356262</t>
  </si>
  <si>
    <t>3234499308</t>
  </si>
  <si>
    <t>CL 12B 10A 14 LA PLAYITA</t>
  </si>
  <si>
    <t>usuario solicita certificado de incapacidades con QR solicitada por la funcionaria del fondo de pensiones ya que que el certificado expedido por la eps no fue recibido</t>
  </si>
  <si>
    <t>COLLAZOS ORTIZ CARLOS ENRIQUE</t>
  </si>
  <si>
    <t>16:52:41</t>
  </si>
  <si>
    <t>79276818</t>
  </si>
  <si>
    <t>CC 79276818</t>
  </si>
  <si>
    <t>2923378</t>
  </si>
  <si>
    <t>CL 7D 78C 38</t>
  </si>
  <si>
    <t xml:space="preserve">Derecho de peticion: peticion de documentos.. certificado de incapacidades expedido en favor del suscrito.. person o area competente.. y que sea valido ante cualquier entidad.. del 06/09/2022.. </t>
  </si>
  <si>
    <t>CARDENAS  MARIA ESPERANZA</t>
  </si>
  <si>
    <t xml:space="preserve">  JOHN ALEXANDER LADINO CARDENAS</t>
  </si>
  <si>
    <t>10188800</t>
  </si>
  <si>
    <t>CC 24708705</t>
  </si>
  <si>
    <t>8390395</t>
  </si>
  <si>
    <t>CORREG DORADAL</t>
  </si>
  <si>
    <t xml:space="preserve"> Fecha del Inconveniente (Dia/Mes/Año) : 01/08/2023 Lugar del Inconveniente:  DORADAL Persona que lo atendio: EPS Medio por el que quiere la respuesta:  email : elasesorsalud23@hotmail.com ..............................................  Resumen de la Queja:  BUENOS DIAS.. AMABLEMENTE SOLICITO VALIDACION AL PAGO DE LA INCAPACIDAD # 7053644 DE ESPERANZA CARDENAS CC 24708705 DEL 1 DE JUNIO AL 30 DE JUNIO DE 2022 - VALIDAR PRONTO PAGO</t>
  </si>
  <si>
    <t>SILVA ROBALLO GONZALO</t>
  </si>
  <si>
    <t>10:06:19</t>
  </si>
  <si>
    <t>79303507</t>
  </si>
  <si>
    <t xml:space="preserve"> HOSPITAL NUESTRA SEÑORA DE LAS MERCEDES</t>
  </si>
  <si>
    <t>CC 79303507</t>
  </si>
  <si>
    <t>7023684</t>
  </si>
  <si>
    <t>CL 148 NO 94A 60 AP 611</t>
  </si>
  <si>
    <t xml:space="preserve">Usuario solicta certificado de incapacidadades para colpensiones donde indique cuales estan pagas cuales no y cuales estan en tramite </t>
  </si>
  <si>
    <t>GUARIN PEÑARANDA PEDRO ROBINSON</t>
  </si>
  <si>
    <t xml:space="preserve">  GUARIN PEÑARANDA PEDRO ROBINSO</t>
  </si>
  <si>
    <t>91297430</t>
  </si>
  <si>
    <t>CC 91297430</t>
  </si>
  <si>
    <t>607 6544153</t>
  </si>
  <si>
    <t>CRA 6 N 853</t>
  </si>
  <si>
    <t xml:space="preserve"> Fecha del Inconveniente (Dia/Mes/Año) : 01/11/2022 Lugar del Inconveniente:  EPS Persona que lo atendio: TESORERIA Medio por el que quiere la respuesta:  correspondencia : CRA 6 N 853 ..............................................  Resumen de la Queja:  BUEN DIA SOLICITO INFORMACION DELPAGO DE LA INCAPACIDAD QUE INICIO EL 1 NOVIMEBRE DE 20022 Y FINALIZAR EL 30 NOVIEMBRE DE 2022 EL CUAL NO HA SIDO PAGADA POR USTEDES COMO MI EPS A CARGO</t>
  </si>
  <si>
    <t>HERNANDEZ CASTRO DIDIER ALEXANDER</t>
  </si>
  <si>
    <t xml:space="preserve">  SIMELCA LTDA</t>
  </si>
  <si>
    <t>890919436</t>
  </si>
  <si>
    <t>CC 15339470</t>
  </si>
  <si>
    <t>3167300</t>
  </si>
  <si>
    <t>CALLE 19 N 43B 44</t>
  </si>
  <si>
    <t xml:space="preserve"> Fecha del Inconveniente (Dia/Mes/Año) : 15/08/2023 Lugar del Inconveniente:  TRANSCRIPCION INCAPACIDAD Persona que lo atendio: NA Medio por el que quiere la respuesta:  correspondencia : CALLE 19 N 43B 44  ..............................................  Resumen de la Queja:  SOLICITAMOS NOS SEA TOMADA COMO PRORROGA LA INCAPACIDAD Nº 9460034 POR 7 DIAS COMO PRORROGA DE LA INCAPACIDAD Nº 9460024 DE 1 DIA.. LA CUAL USTEDES TRANSCRIBIERON CON DIAGNOSTICO M328 Y EL DIAGNOSTICO REAL ES M238</t>
  </si>
  <si>
    <t xml:space="preserve"> Fecha del Inconveniente (Dia/Mes/Año) : 01/11/2022 Lugar del Inconveniente:  EPS Persona que lo atendio: TESORERIA Medio por el que quiere la respuesta:  email : gtaapoyoempresarial@gmailo.com ..............................................  Resumen de la Queja:  DE MANERA CORDIAL SOLICITO INFORMACION DEL PAGO DE LA INCAPACIDAD QUE INICIA LE DIA 1/11/2022 Y FINALIZA EL DIA 30/11/2022 EL CUAL NO HA SIDO PAGADA POR USTEDES COMO MI EPS A CARGO </t>
  </si>
  <si>
    <t>BURGOS ARGEL ONELLA FABIANA</t>
  </si>
  <si>
    <t>09:16:17</t>
  </si>
  <si>
    <t>CC 1063135603</t>
  </si>
  <si>
    <t>CL 1 NO 7B 66 BARRIO SANTA TERESITA</t>
  </si>
  <si>
    <t xml:space="preserve">PAGO LICENCIA MATERNIDAD DE PACIENTE ONELLA BURGOS ARGEL </t>
  </si>
  <si>
    <t>ANDRADE CASTAÑO FREDDERY FERNANDO</t>
  </si>
  <si>
    <t>10:23:19</t>
  </si>
  <si>
    <t>94512026</t>
  </si>
  <si>
    <t>ANDRADE CASTAÑO FREDDERY FERNA</t>
  </si>
  <si>
    <t>CC 94512026</t>
  </si>
  <si>
    <t>3164274145</t>
  </si>
  <si>
    <t>4382542</t>
  </si>
  <si>
    <t>cra 1d1 numero 52 74 barrio los andes</t>
  </si>
  <si>
    <t>se envia derecho de peticion donde el afiliado solicita se le cancele la incapacidades  pendiente s</t>
  </si>
  <si>
    <t>IBARRA SIERRA YURLEY</t>
  </si>
  <si>
    <t>14:47:09</t>
  </si>
  <si>
    <t>COSERFUN COSERFUN COSERFUN</t>
  </si>
  <si>
    <t>829000212</t>
  </si>
  <si>
    <t>CC 1050542707</t>
  </si>
  <si>
    <t>CR 13 49 20 B COLOMBIA</t>
  </si>
  <si>
    <t xml:space="preserve">buen dia solicitud de pago de incapacidad </t>
  </si>
  <si>
    <t>RODRIGUEZ BOTELLO JULIANA EDUVINA</t>
  </si>
  <si>
    <t>15:02:33</t>
  </si>
  <si>
    <t>sas  JC DISTRIBUCIONES COMERCIALIZA</t>
  </si>
  <si>
    <t>900434103</t>
  </si>
  <si>
    <t>JC DISTRIBUCIONES COMERCIALIZA</t>
  </si>
  <si>
    <t>CC 1090480091</t>
  </si>
  <si>
    <t>CL 7N NRO 5 51 ZN IND</t>
  </si>
  <si>
    <t>Buenas tardes se adjunta derecho de peticion para solicitar pago de incapacidadesNotificarjcdistribucionescucuta@hotmail.com - jersonvabg@gmail.com</t>
  </si>
  <si>
    <t>QUESADA OROZCO GERARDO</t>
  </si>
  <si>
    <t>15:24:57</t>
  </si>
  <si>
    <t>MARIQUITA  ALCALDIA DE MARIQUITA</t>
  </si>
  <si>
    <t>890701342</t>
  </si>
  <si>
    <t>MARIQUITA</t>
  </si>
  <si>
    <t>CC 15888498</t>
  </si>
  <si>
    <t>5934910</t>
  </si>
  <si>
    <t>CALLE 4 CARRERA 3 ESQUINA</t>
  </si>
  <si>
    <t>San Sebastián de Mariquita.. Agosto 15 de 2023 SeñoresNUEVA E.P.S - RÉGIMEN CONTRIBUTIVO  Asunto: Solicitud Pago de Incapacidad Laboral Respetada Nueva EPS:Mediante la presente misiva.. la Personería de San Sebastián de Mariquita actuando como primer garante de los derechos de los ciudadanos y agente del ministerio público de acuerdo a lo prescrito en la Constitución Política.. la Ley 136 de 1994 modificada por la Ley 1551 de 2012 y demás normas concordantes.. expone la situación especial presentada con el Sr. GERARDO QUESADA OROZCO.. identificado con C.C: 15.888.498 de Leticia - Amazonas.. domiciliado en la Manzana A Casa 19 barrio villa cecilia de Mariquita - Tolima.. con abonado telefónico: 3116452826 y email de notificaciones personeria@sansebastiandemariquita-tolima.gov.co en los siguientes términos:El Usuario manifiesta que posee dos incapacidades por enfermedad comun así: La primera Incapacidad de siete (07) días desde el 09 de noviembre hasta el 15 noviembre de 2022 y la segunda Incapacidad desde el 16 de noviembre hasta el 15 de diciembre de 2022 para un total de treinta y siete (37) días. Como se puede evidenciar en la imagen anexa.. ya la documentación fue cargada desde el mes de julio y a la fecha el Usuario no le han cancelado dichas incapacidades. Es por ello.. que se solicita brindar información sobre el caso específico y los motivos del no pago de las mismas. Muchas gracias por la atención prestada.. PERSONERÍA DE SAN SEBASTIÁN DE MARIQUITA</t>
  </si>
  <si>
    <t>19/08/2023</t>
  </si>
  <si>
    <t>08:39:12</t>
  </si>
  <si>
    <t>3017381445</t>
  </si>
  <si>
    <t xml:space="preserve">EMPRESA SOLICITA EL PAGO DE LAS INCAPACIDADES RELACIONADAS EN EL ADJUNTO. </t>
  </si>
  <si>
    <t>LOZANO MARIN JOSE ANTONIO</t>
  </si>
  <si>
    <t>09:22:28</t>
  </si>
  <si>
    <t>incubadora  INCUBADORA SANTANDER SA</t>
  </si>
  <si>
    <t>CC 13535819</t>
  </si>
  <si>
    <t>6430036</t>
  </si>
  <si>
    <t>cra 15 n 3 a 50 torre empresarial</t>
  </si>
  <si>
    <t xml:space="preserve">empresa solicita pago de incapacidades de empleado cc 13535819 segune llos tienen derecho </t>
  </si>
  <si>
    <t>PEREZ RAMIREZ DANIEL EDUARDO</t>
  </si>
  <si>
    <t>09:25:40</t>
  </si>
  <si>
    <t>NCUBADORA  INCUBADORA SANTANDER SA</t>
  </si>
  <si>
    <t>CC 1102380959</t>
  </si>
  <si>
    <t xml:space="preserve"> CRA 15 # 3 AN 50 TORRE EMPRESARIAL</t>
  </si>
  <si>
    <t>RADICAN DP SOLICITANDO PAGO DE INCAPACIDADES DE EMPLEADO CC 1102380959</t>
  </si>
  <si>
    <t>CC 1024540742</t>
  </si>
  <si>
    <t>- Se solicita conocer la razón precisa por la cual las incapacidades del año 2023 están transcritas.. aun superando los 15 días hábiles de respuestapor ley. 2- Se solicita reconocimiento de las prestaciones económicas y pago de las incapacidades según corresponda</t>
  </si>
  <si>
    <t>ALVAREZ CASTRO LUIS ESTEBAN</t>
  </si>
  <si>
    <t>08:01:11</t>
  </si>
  <si>
    <t>8302711</t>
  </si>
  <si>
    <t>CC 8302711</t>
  </si>
  <si>
    <t>7290598</t>
  </si>
  <si>
    <t>7290596</t>
  </si>
  <si>
    <t>PUCALPA 3 BQ 15 A AP 1</t>
  </si>
  <si>
    <t>POR EL NOPAGO DE INCAPACIDADES</t>
  </si>
  <si>
    <t>MONTAÑEZ COTE JOSE MARIA</t>
  </si>
  <si>
    <t>08:49:45</t>
  </si>
  <si>
    <t>88033228</t>
  </si>
  <si>
    <t>ALACENA SAS</t>
  </si>
  <si>
    <t>CC 88033228</t>
  </si>
  <si>
    <t>3123102127</t>
  </si>
  <si>
    <t>TV 68 F NO 44 A 08 SUR LAS DELICIAS</t>
  </si>
  <si>
    <t xml:space="preserve">USUARIO QUE SOLICITA QUE SE LE REALICE LE PAGO DE LA INCAPACIDAD YA QUE INDICA QUE EN LA EMPRESA HUBO UN DESPIDO MAXIMO </t>
  </si>
  <si>
    <t>GUERRERO GELVEZ ELKIN JAVIER</t>
  </si>
  <si>
    <t>09:06:21</t>
  </si>
  <si>
    <t>91158675</t>
  </si>
  <si>
    <t>YVEGAD</t>
  </si>
  <si>
    <t>CC 91158675</t>
  </si>
  <si>
    <t>3134216207</t>
  </si>
  <si>
    <t>DIAGONAL 30 NUMERO 26 45 BARRIO PARAISO</t>
  </si>
  <si>
    <t xml:space="preserve">Buenos dias usuario quin solicita el pago de incapacidades que se encuentran en estado transcritas </t>
  </si>
  <si>
    <t>HERRERA BARRERA ALBERTO</t>
  </si>
  <si>
    <t>09:38:36</t>
  </si>
  <si>
    <t>2944963</t>
  </si>
  <si>
    <t>HERRERA BARRERA  ALBERTO</t>
  </si>
  <si>
    <t>CC 2944963</t>
  </si>
  <si>
    <t>7797066</t>
  </si>
  <si>
    <t>CL 5 NO 4 68 SOGAMOS</t>
  </si>
  <si>
    <t>RTA A DERECHO DE PETICIÓN NO2551114.. NO HUBO INCAPACIDADES ENTRE LOS PERIODOS DE 22/12/2021 HASTA 15/02/2022.</t>
  </si>
  <si>
    <t>ZUÑIGA CASTELLANO ESTEFANIA</t>
  </si>
  <si>
    <t>10:12:45</t>
  </si>
  <si>
    <t xml:space="preserve">ASOCIADOS  SAS SAN ALEJO Y </t>
  </si>
  <si>
    <t>CC 1101454825</t>
  </si>
  <si>
    <t>BUEN DIA PARA SOLICITAR LA RADICACIÓN DE LA INCAPACIDAD DEL SEÑORESTEFANIA ZUÑIGA CASTELLANO CON C.C 1101454825  CON FECHAS 26-7-2022AL 28-7-2022 DE LA EMPRESA SAN ALEJO Y ASOCIADOS CON NIT 901430941SEGÚN LA RESPUESTA EMITIDA POR USTEDES DEL PQR 2520586 FALTA LARADICACIÓN DE LA INCAPACIDAD AGRADESCO PRONTA RESPUESTA AL CORREONOMINA@TANIAKAMILA.COM</t>
  </si>
  <si>
    <t>10:32:58</t>
  </si>
  <si>
    <t>3102791538</t>
  </si>
  <si>
    <t>CALLE 130 NUMERO 129 A 15</t>
  </si>
  <si>
    <t>solicita respuesta de RAD 2536437 con fecha del 21/07/2023 ya que ha pasado los 15 dias habiles no me han enviado las incapacidades de los meses abril mayo junio y julio en el nuevo formato para el cobro de las mismas 1427 del 2022 para radicar en colpensiones</t>
  </si>
  <si>
    <t>BARRIOS FONSECA MEYVER VANESSA</t>
  </si>
  <si>
    <t>10:56:31</t>
  </si>
  <si>
    <t>1143332940</t>
  </si>
  <si>
    <t>TJSANCHEZ</t>
  </si>
  <si>
    <t>CC 1143332940</t>
  </si>
  <si>
    <t>3205183700</t>
  </si>
  <si>
    <t>VILLA ESTRELLA MZ 7 LT 3</t>
  </si>
  <si>
    <t xml:space="preserve">Se anexa solicitud de cobro de licencia de maternidad </t>
  </si>
  <si>
    <t>LIS NATES JUAN CAMILO</t>
  </si>
  <si>
    <t>12:00:51</t>
  </si>
  <si>
    <t>CC 1115064716</t>
  </si>
  <si>
    <t xml:space="preserve">1.- Informar si el número de semanas que se deben otorgar para licencia depaternidad en el mes de julio del año 2023.. será de CUATRO (4) SEMANAS..conforme a la disminución de 2 puntos del índice de desempleo estructuralregistrado por el Departamento Nacional de Planeación en la Resolución3514 de 2022.2.- En caso dado que la anterior respuesta no sea positiva.. por favor sesirvan EXPLICAR cual es el número de semanas a las cuales se tienederecho por licencia de paternidad.. teniendo en cuenta el inciso 5° de la Ley2114 de 2021.. el índice de desempleo que existía en Colombia al momentode proferirse la citada Ley y.. lo dispuesto en la Resolución 3514 de 2022expedida por el Departamento Nacional de Planeación. SeñoresNUEVA EPSSANITAS EPSSURA EPS Buenos días.. Teniendo en cuenta.. el Derecho de Petición del señor Juan Camilo Lis Nates.. enviamos solicitud y requerimos su valiosa colaboración informando las semanas a reconocer por la Licencia de Paternidad y cual es el proceso a seguir. “1.- Informar si el número de semanas que se deben otorgar para licencia de paternidad en el mes de julio del año 2023.. será de CUATRO (4) SEMANAS.. conforme a la disminución de 2 puntos del índice de desempleo estructural registrado por el Departamento Nacional de Planeación en la Resolución 3514 de 2022. 2.- En caso dado que la anterior respuesta no sea positiva.. por favor se sirvan EXPLICAR cual es el número de semanas a las cuales se tiene derecho por licencia de paternidad.. teniendo en cuenta el inciso 5° de la Ley 2114 de 2021.. el índice de desempleo que existía en Colombia al momento de proferirse la citada Ley y.. lo dispuesto en la Resolución 3514 de 2022 expedida por el Departamento Nacional de Planeación.” Lo anterior.. con el fin de dar respuesta a la petición del servidor judicial.. acorde a las directrices de la EPS. </t>
  </si>
  <si>
    <t>ALMEYDA BARCENAS DELIA SUSANA</t>
  </si>
  <si>
    <t xml:space="preserve">  DELIA SUSANA ALMEYDA BARCENAS</t>
  </si>
  <si>
    <t>28225574</t>
  </si>
  <si>
    <t>CC 28225574</t>
  </si>
  <si>
    <t>CALLE 30</t>
  </si>
  <si>
    <t xml:space="preserve"> Fecha del Inconveniente (Dia/Mes/Año) : 22/11/2022 Lugar del Inconveniente:  MEDELLIN  Persona que lo atendio: JANET  Medio por el que quiere la respuesta:  email : anasusalmeyda@hotmail.com ..............................................  Resumen de la Queja:  NO HE RECIBIDO EL PAGO DE LA INCAPACIDAD. REQUIERO QUE ME ENVIEN EL COMPROBANTE DE PAGO DE MI INCAPACIDAD LA CUAL NUNCA HA SIDO GIRADO A MI CUENTA SOLICITO RESPUESTA AL CORREO ELECTRONICO.</t>
  </si>
  <si>
    <t>17:36:04</t>
  </si>
  <si>
    <t>TRASLADO POR COMPETENCIA - RV: Derecho de petición Instituto colombiano de Bienestar Familiar</t>
  </si>
  <si>
    <t>TRUJILLO ALMARIO JHON JAIDER</t>
  </si>
  <si>
    <t>18:05:27</t>
  </si>
  <si>
    <t>1004302370</t>
  </si>
  <si>
    <t>EMPERATRIZ BERRIO ARENAS</t>
  </si>
  <si>
    <t>CC 1004302370</t>
  </si>
  <si>
    <t>4710000</t>
  </si>
  <si>
    <t>3196866466</t>
  </si>
  <si>
    <t>CARRERA  63B NUMERO  72A 49  BARRIO INDUSTRIA</t>
  </si>
  <si>
    <t>RESPUESTA 2549894 VO-GA-DGO-2549894-22Buenos días envío todos los documentos solicitados por ustedes.. los anexo en este mensaje.. Solicito por favor me colaboren con el dinero de la incapacidad.. según lo que ustedes me solicitaron en este mensajes es lo único que me falta..por favor leer todos los documentos y correos estan completos.Anexo historia clínica y cédula en un solo archivo. JHON JAIDER TRUJILLO ALMARIOCC 1004302370CEL: 3232340593</t>
  </si>
  <si>
    <t>ESPINOSA BALTA ELSY ESTRELLA</t>
  </si>
  <si>
    <t>08:24:26</t>
  </si>
  <si>
    <t>AVENDAÑO DURAN SANDRA JUDITH</t>
  </si>
  <si>
    <t>68288524</t>
  </si>
  <si>
    <t>AVENDAÑODURANSANDRA JUDITH</t>
  </si>
  <si>
    <t>CC 68287133</t>
  </si>
  <si>
    <t>8851447</t>
  </si>
  <si>
    <t>KR 21 26 A 98</t>
  </si>
  <si>
    <t>cordial saludorepuesta radicado VO-GADGO-2553554-23 DEL 9 DE AGOSTO DE 2023 mediante correo del 09/08/2023 comunidaco por COMFIAR medicante comunicado 2023 ARTICULO 23 de la CNSANDRA JUDITH AVENDAÑO DURAN actuando en nombre y representacion de la señora ELSY ESTRELLA ESPINOSA BALTA acudo a su despacho en forma respetuosa conforme a la comunicacion enviada por su despacho adicado VO-GADGO-2553554-23 DEL 9 DE AGOSTO DE 2023 mediante correo del 09/08/2023 comunidaco por COMFIAR medicante comunicado 2023 ARTICULO 23 de la CN.. en la cual se cita como norma de soporte para negar el pago el literal b del articulo 2 del decreto 917 de 1999 norma que se encuentra derogado por el arti 6.. decreto nacional 1507 de 2014 luego quiere decir que se le estan aplicando a mi mandante una norma no aplicable.. por ello conforme a las diferentes posiciones el camino es que se le cancelen las incapacidades porque a ustedes le compete el pago.sumando a la situacion y las dilaciones que se han suscitado frente al pago cuando ya no cuenta con trabajo.. ya no puede labroar por su incapacidad y requeire de esos recuersos para forjarse un sustento para sostemiento ademas ella decide no volver a laborar en COMFIAR porque era perseguida labroalmente y nunca fue escuchada por ello.favor enviar respuesta a los correos elsyestrella858@gmail.com - sandrajjjsa@gmail.comtelefono 3174082678 - direccion carrera 21 No 26A-98 araucase anexa oficio de solicitud</t>
  </si>
  <si>
    <t>11:13:31</t>
  </si>
  <si>
    <t>BELLO NIQUIA</t>
  </si>
  <si>
    <t xml:space="preserve">AFILIADO QUE COLOCA QUEJA POR ESCRITO POR EL NO PAGO DE INCAPACIDADES POR PARTE DE NUEVA EPS. SOLICITA VALIDACION SE CASO EN FORMA MUY RAPIDA. </t>
  </si>
  <si>
    <t>CASTRO HERRERA EDGAR EDUARDO</t>
  </si>
  <si>
    <t>12:47:18</t>
  </si>
  <si>
    <t>0  SEGUROS COLPATRIA SA</t>
  </si>
  <si>
    <t>860002184</t>
  </si>
  <si>
    <t>CC 80093207</t>
  </si>
  <si>
    <t>7398790</t>
  </si>
  <si>
    <t>Av. 15 # 104 – 33 – Mezanine</t>
  </si>
  <si>
    <t>Adjunto Solicitud.</t>
  </si>
  <si>
    <t>ARDILA DAZA JESUS</t>
  </si>
  <si>
    <t>14:16:25</t>
  </si>
  <si>
    <t>91439790</t>
  </si>
  <si>
    <t>ARDILADAZAJESUS</t>
  </si>
  <si>
    <t>CC 91439790</t>
  </si>
  <si>
    <t>5646354</t>
  </si>
  <si>
    <t>CL 6 NO 1 B 84 BARRIO 1 DE ABRIL</t>
  </si>
  <si>
    <t>cotizante solicita certificado de incaacidades transcurridas desde (29/07/2022 hasta la fecha)  que cumpla con los requisitos contemplados bajo el decreto 1427 articulo 22332. ya que el fndo de pndion COLPENSIONES  rechaza el certificado emitido por no cumplir con los requisitos de ley.</t>
  </si>
  <si>
    <t>VIDAL FERNANDEZ TERESA</t>
  </si>
  <si>
    <t>21/08/2023</t>
  </si>
  <si>
    <t>09:17:00</t>
  </si>
  <si>
    <t>HERNANDEZ VIDAL PAULA ANDREA</t>
  </si>
  <si>
    <t>25289577</t>
  </si>
  <si>
    <t>CC 34532165</t>
  </si>
  <si>
    <t>8247535</t>
  </si>
  <si>
    <t>CL 70 NO 6 70 BQ</t>
  </si>
  <si>
    <t>LUGAR DE LOS HECHOS: Prestaciones economicaFECHA DE LO SUCEDIDO: 19*08*23MOTIVO POR EL CUAL RADICA LA QUEJA: ESPECIALIDAD (SI ES PARA CONSULTA O AGENDAMIENTO SEGÚN APLIQUE):RESUMEN DE LOS SUCEDIDO (PUNTUAL):se comunica hija de la señora refiere que ella llamo por que la mama tenia pendiente dos incapacidades para pago la cual le llego un correo donde le indicaron que ya puede ir que esta el pago indica que ella llamo a la linea nacional la cual una asesora le contesta que no hay ningun pago que debe esperar que esta en tramite 15 dias habiles despues indica que era error del sistema el mensaje que a ella le llego despues le indica que no son 15 si no 5 la cual quedo confundida pero despues llama y le dicen que si que hay esta el pago ya puede ir a reclamarlo ella indica que le manden un correo confirmando que puede ir a reclamar el pago de la incapacidad.</t>
  </si>
  <si>
    <t>PEREZ TABORDA JHON JAIRO</t>
  </si>
  <si>
    <t>11:26:39</t>
  </si>
  <si>
    <t>70662335</t>
  </si>
  <si>
    <t>DE KOLLER VELEZ CARLOS ALBERTO</t>
  </si>
  <si>
    <t>CC 70662335</t>
  </si>
  <si>
    <t>3012259</t>
  </si>
  <si>
    <t>4948828</t>
  </si>
  <si>
    <t>VDA CAJA DE ORO</t>
  </si>
  <si>
    <t>solicito comedidamente el pago de las incapacidades ya radicadas a mi favor en razón a que a la fecha no devengo ningún ingreso económico y es de vital importancia para mi sustento el pago de estas incapacidades.   Certificado expedido por la entidad donde se reflejen todas y cada una de las incapacidades expedidas por la entidad a mi nombre.. en donde además se detallen la fecha de inicio y terminación de cada una de las incapacidades.. el valor sobre el cual fueron pagadas.. si las incapacidades expedidas fueron prorrogas o incapacidades iniciales.. reflejándose igualmente las incapacidades expedidas y no pagadas por la EPS.. documento conocido como récord de incapacidades.              Reporte detallado de conceptos pagados por incapacidades.</t>
  </si>
  <si>
    <t>noramejia@gmail.com</t>
  </si>
  <si>
    <t>elasesorsalud23@hotmail.com</t>
  </si>
  <si>
    <t>silvagonzalo228@gmail.com</t>
  </si>
  <si>
    <t>andyaguirresilva14@gmail.com</t>
  </si>
  <si>
    <t>hnahum2961@gmail.com</t>
  </si>
  <si>
    <t>ntaleon93@hotmail.com</t>
  </si>
  <si>
    <t xml:space="preserve"> analistath@proensalud.co</t>
  </si>
  <si>
    <t>luzadrianahernandez2018@gmail.com</t>
  </si>
  <si>
    <t>alimentoscarnicosfiobar@gmail.com</t>
  </si>
  <si>
    <t>eidervalverde@hotmail.com</t>
  </si>
  <si>
    <t xml:space="preserve"> justojuezasesorialegal@hotmail.com</t>
  </si>
  <si>
    <t>andrevd2000@gmail.com</t>
  </si>
  <si>
    <t>maurigo777@outlook.es</t>
  </si>
  <si>
    <t>nomina@dogman.com.co</t>
  </si>
  <si>
    <t xml:space="preserve"> dirgestionhumana@dogman.com.co</t>
  </si>
  <si>
    <t>manuela08chavarriaga@icloud.com</t>
  </si>
  <si>
    <t>49nubia@gmail.com</t>
  </si>
  <si>
    <t>milenaarbelaez18@gmail.com</t>
  </si>
  <si>
    <t>IMPOCOMA LTDA</t>
  </si>
  <si>
    <t>08:19:27</t>
  </si>
  <si>
    <t>IMPOCOMA LTDA IMPOCOMA LTDA IMPOCOMA LTDA</t>
  </si>
  <si>
    <t>860078780</t>
  </si>
  <si>
    <t xml:space="preserve"> IMPOCOMA LTDA</t>
  </si>
  <si>
    <t>NT 860078780</t>
  </si>
  <si>
    <t xml:space="preserve"> 8219009</t>
  </si>
  <si>
    <t xml:space="preserve"> CLL 2 NO 18 - 93 IA MOSQUERA</t>
  </si>
  <si>
    <t>Buendia.. Se solicita revicion.. aclaracion.. pago y stado de incapacidades realcionadas en el adjuntoTEL 8219009anaroa@impocoma.com</t>
  </si>
  <si>
    <t>LOPEZ BARRIGA BEATRIZ</t>
  </si>
  <si>
    <t>17:25:33</t>
  </si>
  <si>
    <t>LOPEZ BARRIGA WILSON</t>
  </si>
  <si>
    <t>80363451</t>
  </si>
  <si>
    <t>CC 41651774</t>
  </si>
  <si>
    <t>3114993064</t>
  </si>
  <si>
    <t>KR 18C N 52 66 SUR</t>
  </si>
  <si>
    <t>Solicita que le sean pagada la incapacidad # 9227133</t>
  </si>
  <si>
    <t>LOPEZ ESCOBAR NATALIA</t>
  </si>
  <si>
    <t>07:48:12</t>
  </si>
  <si>
    <t>PRODESA  ASOCIACION GREMIAL SINDICAL PR</t>
  </si>
  <si>
    <t>900533634</t>
  </si>
  <si>
    <t>PRODESA</t>
  </si>
  <si>
    <t>CC 1152683927</t>
  </si>
  <si>
    <t>3588127</t>
  </si>
  <si>
    <t>CRA 51 CLL 41-144 OF 127 CCIAL METROCENTO</t>
  </si>
  <si>
    <t>Cordial saludo-Calificacion de perdida de capacidad Laboral-Le sea calificada calificacion de Origen-Pago de incapacidades a cargo de la EPS</t>
  </si>
  <si>
    <t>CALDERON CUBILLOS JAIRO</t>
  </si>
  <si>
    <t>11:57:10</t>
  </si>
  <si>
    <t>11432470</t>
  </si>
  <si>
    <t>EMILIANO ROMERO ROJAS</t>
  </si>
  <si>
    <t>CC 11432470</t>
  </si>
  <si>
    <t>6486529</t>
  </si>
  <si>
    <t>6016486529</t>
  </si>
  <si>
    <t>CL 100B BIS 13 ESTE 35</t>
  </si>
  <si>
    <t xml:space="preserve">usuario que solicita que se le informe porque no se siguio realizando pago de incacidades y adicionalmente solicita que se le respecto a la respuesta del adicado GRB-GSML-3864-23 donde indicabam que no podia retornr actividad laboral y que a la fecha no le han informado la perdidad de capacidad laboral </t>
  </si>
  <si>
    <t>LEON LOPEZ BLANCA AZUCENA</t>
  </si>
  <si>
    <t>09:14:16</t>
  </si>
  <si>
    <t>65710203</t>
  </si>
  <si>
    <t>AMORENOSO</t>
  </si>
  <si>
    <t>CC 65710203</t>
  </si>
  <si>
    <t>2560150</t>
  </si>
  <si>
    <t>CL 7 7 35 BARRIO ESTADIO</t>
  </si>
  <si>
    <t xml:space="preserve">buen.. afiliado solicita reconocimiento y pago de incapacidad del 18/03/2023 </t>
  </si>
  <si>
    <t xml:space="preserve"> usuario manifiesta que ha hecha la solicitud de pago por el portal mas de 4 veces siendo este # 3899523 la ultima solicitud  se anexan soportes correo: manuele215@hotmail.com</t>
  </si>
  <si>
    <t>LASO TONGUINO SEGUNDO MEDARDO</t>
  </si>
  <si>
    <t>12:21:47</t>
  </si>
  <si>
    <t>5252147</t>
  </si>
  <si>
    <t>SOLUCIONES MICROBIANAS DEL TRO</t>
  </si>
  <si>
    <t>CC 5252147</t>
  </si>
  <si>
    <t>8504760</t>
  </si>
  <si>
    <t>CARRERA 13 CASA 10A 41 BARRIO LOS MANGOS</t>
  </si>
  <si>
    <t>solicito me expidan un certificado de relación de incapacidad donde se relacione lo siguiente: el medico tratante expida el documento en el que me certifique la incapacidad como afiliado.. el cula debe contener: razón social o apellidos o nombre del prestador..NIT.. código del prestador.. nombre de la entidad promotora.. lugar y fecha de expedición.. nombre del afiliado y documento de identidad.. grupo de servicios.. modalidad de la prestación del servicio.. codigoo diagnostico.. presunto origen de la incapacidad.. causa que motiva la atención.. fecha de inicio.. prorroga si ono.. incapacidad retroactiva. del 02 de agosto al 16 de agosto y del 17 de agosto al 31 de agosto</t>
  </si>
  <si>
    <t>13:59:48</t>
  </si>
  <si>
    <t>GELVIS CASTELLANOS TONY WILSON</t>
  </si>
  <si>
    <t>88198586</t>
  </si>
  <si>
    <t>3202669600</t>
  </si>
  <si>
    <t>II. PRETENSIONESPRIMERA: Se PAGUE al señor Diego Andrés Salamanca Lancheros.. identificadocon cedula de ciudadanía 1.098.673.778 expedida enBucaramanga.. el total de las sumas de dinero.. del auxilio porincapacidad.. a partir del 18 de enero del año 2023.. hasta el 2023-04-24.. 24 de abril de 2023.. debido a que la Entidad COLPENSIONES.. Nopagará este periodo.. debido a que la NUEVA E.P.S.. No expidió elconcepto favorable de rehabilitación dentro del término otorgadoen el EPS artículo 142 del Decreto Ley 019 de 2012. SEGUNDA: Por lo anterior y como quiera que el señor Diego Andrés SalamancaLancheros tiene derecho a que se le paguen estas Incapacidades</t>
  </si>
  <si>
    <t>de manera atenta solicito sean consignados los dineros en cuentabancaria.. la que me permito relacionar a continuación:Tipo de Cuenta: AhorrosEntidad: SCOTIABANK COLPATRIA S.A.Número de Cuenta: 402045055Estado de la cuenta: ActivaNombre: DIEGO ANDRES SALAMANCA LANCHEROSDocumento Nro: 1.098.673.778TERCERA: Si así fuere del caso.. en designio de no acceder a mis pretensionesme sean expuestos las razones.. los motivos y los fundamentos dehecho y derecho que tuvieron en cuenta para tomar taldeterminación.</t>
  </si>
  <si>
    <t>MARIN CERON JAIR EDUARDO</t>
  </si>
  <si>
    <t>14:51:38</t>
  </si>
  <si>
    <t>neiv huila SMART BUSSINES S.AS</t>
  </si>
  <si>
    <t>900428846</t>
  </si>
  <si>
    <t>SMART BUSSINES S.A.S</t>
  </si>
  <si>
    <t>CC 1075276519</t>
  </si>
  <si>
    <t>CL 90 NRO 19A 49 OF 201</t>
  </si>
  <si>
    <t>empleadro solicita el reconocimiento economico de la incapaciadades del empleado JAIR EDUARDO MARIN CERON CC 1075276519- Segun soportes adjunto</t>
  </si>
  <si>
    <t>ROJAS RIVEROS DAVID ESTEBAN</t>
  </si>
  <si>
    <t>15:55:08</t>
  </si>
  <si>
    <t>SPROSIS DE COLO SPROSIS DE COLO SPROSIS DE COLOMBIA SAS</t>
  </si>
  <si>
    <t>900774402</t>
  </si>
  <si>
    <t xml:space="preserve"> KR 2A 7 69 VILLA YOLANDA</t>
  </si>
  <si>
    <t>CC 1116554749</t>
  </si>
  <si>
    <t xml:space="preserve">Buenas tardes se radica derecho de peticion de la emres para dos trabajadores DAVID ESTEBAN ROJAS Y JHON DAVID SILVA.. se adjunta soportes para su respectivo tramite y gestion. </t>
  </si>
  <si>
    <t>ESPINAL OBANDO LUIS FERNEY</t>
  </si>
  <si>
    <t>16:03:21</t>
  </si>
  <si>
    <t>sas  RECTIMODERNA SAS</t>
  </si>
  <si>
    <t>900496344</t>
  </si>
  <si>
    <t>CC 16746648</t>
  </si>
  <si>
    <t>3184962090</t>
  </si>
  <si>
    <t xml:space="preserve"> calle 23b # 1n-53</t>
  </si>
  <si>
    <t>la empresa solicita el pago de las incapacidades que relaciona en el comunicado del afiliado LIUS FERNEY ESPINAL</t>
  </si>
  <si>
    <t>BELLO ARAUJO BEATRIZ YEMALLA</t>
  </si>
  <si>
    <t>16:37:28</t>
  </si>
  <si>
    <t>4949322</t>
  </si>
  <si>
    <t>SCIFUENTESB</t>
  </si>
  <si>
    <t>PT 4949322</t>
  </si>
  <si>
    <t>3168925279</t>
  </si>
  <si>
    <t>KR 16  28 39</t>
  </si>
  <si>
    <t>Sollicito autorice el pago de licencia de maternidad pendiente.</t>
  </si>
  <si>
    <t>COLLAZOS ROJAS IDALY</t>
  </si>
  <si>
    <t xml:space="preserve">  IDALY COLLAZOS ROJAS</t>
  </si>
  <si>
    <t>55150529</t>
  </si>
  <si>
    <t>CC 55150529</t>
  </si>
  <si>
    <t>CALLE 28 NO 17 09</t>
  </si>
  <si>
    <t xml:space="preserve"> Fecha del Inconveniente (Dia/Mes/Año) : 18/08/2023 Lugar del Inconveniente:  PORTAL EPS Persona que lo atendio: PRESTACIONES ECONOMICAS Medio por el que quiere la respuesta:  correspondencia : CALLE 28 NO 17 09 ..............................................  Resumen de la Queja:  BUEN DIA SOLICITO DE SU AMABLE COLABORACION CON EL RECONOCIMIENTO DE LAS INCAPACIDADES QUE REGISTRO EN EL SISTEMA Y QUE ESTAN EN ESTADO AUTORIZADAS PERO A LA FECHA AUN NO HAN SIDO PAGADAS. RELACIONO DATOS BANCARIOS:* CUENTA BANCARIA BANCOLOMBIA NEQUI  3134367378.AGRADEZCO SU VALIOSA ATENCION Y PRONTA COLABORACION. </t>
  </si>
  <si>
    <t>ESPINOSA ROJAS ALEJANDRO</t>
  </si>
  <si>
    <t xml:space="preserve">  CABLES DE ENERGIA Y DE TELECOM</t>
  </si>
  <si>
    <t>890300431</t>
  </si>
  <si>
    <t>CC 6197539</t>
  </si>
  <si>
    <t>6083400</t>
  </si>
  <si>
    <t>CALLE 10 38 43</t>
  </si>
  <si>
    <t xml:space="preserve"> Fecha del Inconveniente (Dia/Mes/Año) : 19/08/2023 Lugar del Inconveniente:  PRESTACIONES ECONOMICAS Persona que lo atendio: PRESTACIONES ECONOMICAS  Medio por el que quiere la respuesta:  email : enfereria.centelsa@nexans.com ..............................................  Resumen de la Queja:   SE COLOCO QUEJA ANTE LA SUPER NUMERO DE RADICADONº. 20232100010264732.</t>
  </si>
  <si>
    <t>CORTES CORTES MARIA DEL PILAR</t>
  </si>
  <si>
    <t>11:40:55</t>
  </si>
  <si>
    <t>36301609</t>
  </si>
  <si>
    <t>SOLUCIONES TEMPORALES</t>
  </si>
  <si>
    <t>CC 36301609</t>
  </si>
  <si>
    <t>3186164828</t>
  </si>
  <si>
    <t>CL 42B N 2 W 24</t>
  </si>
  <si>
    <t xml:space="preserve">Usuario solicita los pagos de incapacidades por parte de la NUEVA EPS ya que inidca que la empresa le informo que no ha sido pagado por ende no recibe sueldo. </t>
  </si>
  <si>
    <t>01/09/2023</t>
  </si>
  <si>
    <t>GIL HENAO JAVIER DE JESUS</t>
  </si>
  <si>
    <t>08:55:45</t>
  </si>
  <si>
    <t>71617936</t>
  </si>
  <si>
    <t>COLOMBIANA DE VIGILANCIA TECNI</t>
  </si>
  <si>
    <t>CC 71617936</t>
  </si>
  <si>
    <t>2340026</t>
  </si>
  <si>
    <t>2733810</t>
  </si>
  <si>
    <t>KR 34 NO 43 36</t>
  </si>
  <si>
    <t xml:space="preserve">AFILIADO SOLIICTA EL PAGO DE INCAPACIDADES DEBIDO QUE COLPENSIONES INDICA QUE NO LES CORRESPONDE A ELLOS DEBIDO QUE NUEVA EPS SE DEMORO ENVIANDO EL CONCEPTO DE REHABILITACION QUE LES DEBIDO LLEGAR ANTES DEL DIA 120 </t>
  </si>
  <si>
    <t>ROA MEDINA MARIA CAMILA</t>
  </si>
  <si>
    <t>10:15:10</t>
  </si>
  <si>
    <t>ja y c  ASOCIACION JA Y C</t>
  </si>
  <si>
    <t>900280939</t>
  </si>
  <si>
    <t>CC 1107512388</t>
  </si>
  <si>
    <t xml:space="preserve"> cra 27 # 25-111</t>
  </si>
  <si>
    <t>la empresa ASOCIACION JA Y C con nit 900280939 solicita el pago de la licencia de maternidad # 6287467 sea pagada por ventanilla a la afiliada MARIA CAMILA ROA CON CC 1107512388</t>
  </si>
  <si>
    <t xml:space="preserve"> LA EMPRESA no tiene como radicar soportes para cobrar porque esta en liquidacion.</t>
  </si>
  <si>
    <t>LOAIZA MORALES MARISOL</t>
  </si>
  <si>
    <t xml:space="preserve">  LINA JIMENEZ</t>
  </si>
  <si>
    <t>1030630950</t>
  </si>
  <si>
    <t>CC 1053773494</t>
  </si>
  <si>
    <t>7442498</t>
  </si>
  <si>
    <t>CRA 50 N 130 49</t>
  </si>
  <si>
    <t xml:space="preserve"> Fecha del Inconveniente (Dia/Mes/Año) : 08/11/2022 Lugar del Inconveniente:  PLATAFORMA NUEVA EPS Persona que lo atendio: VIRTUAL Medio por el que quiere la respuesta:  email : icbf_aux_admin@procesosyservicios.net ..............................................  Resumen de la Queja:  BUEN DÍA..   SOLICITO DE SU COLABORACIÓN DADO QUE PARA EL MES DE NOVIEMBRE SE RADICO LA INCAPACIDAD DEL EX COLABORADOR LOAIZA MORALES MARISOL CON CC.1053773494.. LA INCAPACIDAD VA DEL 8 DE NOVIEMBRE POR 3 DÍAS CON NÚMERO DE RADICADO 340646 POR FAVOR INDICARME PARA CUANDO ESTA PROGRAMADO EL PAGO YA QUE DESDE NOVIEMBRE SE VE REFLEJADA EN LA PLATAFORMA DE NUEVA EPS COMO TRANSCRITA.</t>
  </si>
  <si>
    <t>VALERO BARRERA MARIA JOSEFINA</t>
  </si>
  <si>
    <t>11:04:49</t>
  </si>
  <si>
    <t>23853761</t>
  </si>
  <si>
    <t>SAMYL COLOMBIA SAS</t>
  </si>
  <si>
    <t>JGUTIERREZS</t>
  </si>
  <si>
    <t>SERVICIOS INTEGRALES DE REHABILITACION EN BOYACA LIMITADA- SIREB LTDA SEDE PAIPA</t>
  </si>
  <si>
    <t>CC 23853761</t>
  </si>
  <si>
    <t>8792926</t>
  </si>
  <si>
    <t>3204623666</t>
  </si>
  <si>
    <t xml:space="preserve">KR 25 A NO 20 A 18 PAIPA </t>
  </si>
  <si>
    <t>Ref.: Solicitud pago de incapacidadesRespetados señores:Yo Maria Josefina Valero Barrera residente en la ciudad de paipa.. identificada con cedula de ciudadania N° 23.853.761 de Paipa.. como aparece al pie de mi firma.. respetuosamente me dirijo a ustedes solicitándoles el pago de las incapacidades.. donde anexo copia de las actuales incapacidades expedidas con sus respectivas fechas.. incapacidad con fecha inicial 26/06/2023 con fecha final 12/07/2023.. incapacidad con fecha inicial 13/07/2023 con fecha final 11/08/2023 y incapacidad con fecha inicial 12/08/2023 con fecha final 10/09/2023.Que fueron expedidas posteriores al fallo de la tutela con número de radicado 152383333002- 2023-00103-00 la cual anexo donde la Juez Liliana Patricia Quintero Pinto.. jueza del juzgado administrativo 003 de Duitama Boyacá.. falló del 10 de julio a favor del pago de las incapacidades anteriores y posteriores.. que serán pagadas por la Nueva Eps y esta realizará el recobro al ADRES o a quien corresponda.. y según la magistrada Dra. Angélica Alexandra Sandoval quien respondió la impugnación que presento la Nueva EPS y fallo lo siguiente:FALLA:Primero: Confirmar la sentencia proferida el 10 de julio de 2023 por el Juzgado2 Administrativo Oral del Circuito Judicial de Duitama.. salvo el numeralsegundo de la parte resolutiva.. que quedará asl: SEGUNDO. ORDENAR al Representante Legal de la EMPRESAPROMOTORA DE SALUD - NUEVA EPS .. o a quien corresponda.. para que en el término de cuarenta y ocho (48) horas siguientes a la notificación de esta providencia.. proceda a pagar las incapacidades generadas a favor de la señora María Josefina Valero Barrera.. que exceden de los 540 dias.. esto es.. las posteriores al 14 de agosto de 2022 y que son objeto de pretensión en la acción de la referencia y las que en adelante se generen.. hasta que pueda reintegrarse a su puesto de trabajo o en su defecto le sea reconocida la pension de invalidezApelando al fallo de la jueza y la magistrada solicito respetuosamente que las incapacidades anteriormente mencionas me sean consignadas a la cuenta de Ahorros libreton Nro. 8066024854 del Banco BBVA en la cual anexo certificación bancaria</t>
  </si>
  <si>
    <t>DUNCAN BERNAL ALONSO</t>
  </si>
  <si>
    <t>CC 1045723813</t>
  </si>
  <si>
    <t xml:space="preserve"> Fecha del Inconveniente (Dia/Mes/Año) : 01/12/2022 Lugar del Inconveniente:  PLATAFORMA NUEVA EPS Persona que lo atendio: VIRTUAL Medio por el que quiere la respuesta:  email : icbf_aux_admin@procesosyservicios.net ..............................................  Resumen de la Queja:  BUEN DÍA..  SEÑORES NUEVA EPS SOLICITO DE SU COLABORACIÓN EN VALIDAR LA INCAPACIDAD DEL EX COLABORADOR DUNCAN BERNAL ALONSO CON CC.1045723813 YA QUE DESDE EL MOMENTO EN QUE SE RADICO QUEDO EN ESTADO AUTORIZADA Y HASTA EL MOMENTO HAN TRANSCURRIDO 8 MESES Y NO SE VE REFLEJADO EL PAGO Y TAMPOCO SE VE REFLEJADO LA INDICACIÓN DE LA FECHA OPORTUNA DE PAGO.</t>
  </si>
  <si>
    <t>ORICA COLOMBIA S.A.S</t>
  </si>
  <si>
    <t xml:space="preserve">  ORICA COLOMBIA</t>
  </si>
  <si>
    <t>830022462</t>
  </si>
  <si>
    <t>NT 830022462</t>
  </si>
  <si>
    <t>CL 110 9 25</t>
  </si>
  <si>
    <t xml:space="preserve"> Fecha del Inconveniente (Dia/Mes/Año) : 22/08/2023 Lugar del Inconveniente:  BOGOTA  Persona que lo atendio: PRESTACIONES ECONOMICAS  Medio por el que quiere la respuesta:  correspondencia : CL 110 9 25 ..............................................  Resumen de la Queja:  BUENAS DÍAS SEÑORESNUEVA EPS SOLICITO SU AMABLE COLABORACIÓN EL RECONOCIMIENTO ECONÓMICO DE LAS  SIGUIENTES INCAPACIDADES DEL SEÑOR QUINTERO PARRA ALFONSO IDENTIFICADO CON EL NUMERO DE CEDULA 721640811. FECHA INICIAL :11-07-2022FECHA FINAL :09-08-2022DIAGNÓSTICO:  TRASTORNOS DE LOS DISCOS INTERVERTEBRALES CON RADICULOPATÍA DÍAS 30 2.  FECHA INICIAL: 10-08-2022 FECHA FINAL :09-08-2022DIAGNÓSTICO: TRASTORNOS DE LOS DISCOS INTERVERTEBRALES CON RADICULOPATÍA DÍAS 303 FECHA INICIAL :09-09-2022FECHA FINAL 08-10-2022DIAGNÓSTICO: TRASTORNOS DE LOS DISCOS INTERVERTEBRALES CON RADICULOPATÍA DÍAS 30QUEDO ATENTA A SU PRONTA RESPUESTA </t>
  </si>
  <si>
    <t>AVILA DE SANCHEZ HERMENCIA</t>
  </si>
  <si>
    <t>11:59:04</t>
  </si>
  <si>
    <t>20063816</t>
  </si>
  <si>
    <t>CC 20063816</t>
  </si>
  <si>
    <t>5686912</t>
  </si>
  <si>
    <t>CL 30 SUR 0 54 ESTE BARRIO CORDOBA</t>
  </si>
  <si>
    <t>afiiada envia carta al area de prestaciones manifestan en q fechas no tuvo incapacidad.. se adjunta carta</t>
  </si>
  <si>
    <t>BUITRAGO JARAMILLO SAMUEL GUILLERMO</t>
  </si>
  <si>
    <t xml:space="preserve">  SAMUEL GUILLERMO BUITRAGO JARA</t>
  </si>
  <si>
    <t>1406476</t>
  </si>
  <si>
    <t>CC 1406476</t>
  </si>
  <si>
    <t>3104148367</t>
  </si>
  <si>
    <t>CARRERA 6 16 50</t>
  </si>
  <si>
    <t xml:space="preserve"> Fecha del Inconveniente (Dia/Mes/Año) : 15/08/2023 Lugar del Inconveniente:  PEREIRA Persona que lo atendio: ANDRES Medio por el que quiere la respuesta:  email : LUZABB@HOTMAIL.COM ..............................................  Resumen de la Queja:  EL 25 DE JULIO PRESENTE DERECHO DE PETICION RECLAMANDO EL PAGO DE INCAPACIDADES DESDE 27 AGOSTO DE 2022</t>
  </si>
  <si>
    <t>NARVAEZ PINCHAO MARTHA LIDIA</t>
  </si>
  <si>
    <t>14:40:40</t>
  </si>
  <si>
    <t>ALMACEN BUNNY  ALMACEN BUNNY</t>
  </si>
  <si>
    <t>27242146</t>
  </si>
  <si>
    <t>CC 30727714</t>
  </si>
  <si>
    <t xml:space="preserve"> KR 30 18 68</t>
  </si>
  <si>
    <t>empleadora solicita pago de las incapacidades de la trabajadoramartha narvaez cc 30727714 ya que no puede ingresar a la plataforma de nueva eps a realizar el cobro</t>
  </si>
  <si>
    <t>15:04:20</t>
  </si>
  <si>
    <t>JOSE BUITRAGO MARIA</t>
  </si>
  <si>
    <t>34042637</t>
  </si>
  <si>
    <t>3104225952</t>
  </si>
  <si>
    <t xml:space="preserve">LUGAR DE LOS HECHOS:oficina nueva epsFECHA DE LO SUCEDIDO:25/07/2023MOTIVO POR EL CUAL RADICA LA QUEJA: prestaciones económicas ESPECIALIDAD (SI ES PARA CONSULTA O AGENDAMIENTO SEGÚN APLIQUE):RESUMEN DE LOS SUCEDIDO (PUNTUAL):la señora maría jose presento un derecho de petición a prestaciones económicas en la oficina administrativa de 8 incapacidades que no han pagado y esa es la fecha que no han dado respuesta tienen todos los datos para que envíen la respuesta y no la han enviado </t>
  </si>
  <si>
    <t>DIAZ MUÑOZ OSCAR OMAR</t>
  </si>
  <si>
    <t>17:22:19</t>
  </si>
  <si>
    <t>91240711</t>
  </si>
  <si>
    <t>CC 91240711</t>
  </si>
  <si>
    <t>6719283</t>
  </si>
  <si>
    <t>6980493</t>
  </si>
  <si>
    <t>CARRERA 25 89 19</t>
  </si>
  <si>
    <t xml:space="preserve">BUEN DIAAFILIADO SOLICITA RESPUESTA FORMAL Y DETALLADA DEL POR QUE NO SE LE AN PAGADO LAS INCAPACIDADES DESDE LA FECHA 18/10/2021 HASTA 13/03/2023 YA QUE INDICA QUE NO LE AN DADO RESPUESTA </t>
  </si>
  <si>
    <t>MOVILGAS LTDA</t>
  </si>
  <si>
    <t xml:space="preserve">  MOVILGAS LTDA</t>
  </si>
  <si>
    <t>900045328</t>
  </si>
  <si>
    <t>NT 900045328</t>
  </si>
  <si>
    <t>6602697</t>
  </si>
  <si>
    <t>CLL 35 N 11 10 AV CATAMA</t>
  </si>
  <si>
    <t xml:space="preserve"> Fecha del Inconveniente (Dia/Mes/Año) : 01/08/2023 Lugar del Inconveniente:  X Persona que lo atendio: X Medio por el que quiere la respuesta:  email : analista.nomina@mileniumgas.com ..............................................  Resumen de la Queja:  CORDIAL SALUDO..POR MEDIO DEL PRESENTE SOLICITO INFORMACIÓN DEL ESTADO DE LAS SIGUIENTES INCAPACIDADES QUE YA A LA FECHA NO HEMOS OBTENIDO EL RECONOCIMINETO ECONOMICO DE LAS MISMAS.NUMERO DE RADICADOCCNOMBREF. INICIOF. FINAL7875094 33..336..774 SALGADO CALDERA HELEN DENISE12/05/202221/05/20228021509 33..336..774 SALGADO CALDERA HELEN DENISE24/06/202203/07/20228291958       14..231..158 TABIO LONDOÑO LUIS EDUARDO03/09/202202/10/20228477060  1..075..288..631 DIAZ TRUJILLO NATALY12/10/202215/10/20228477041 1..049..646..931 CASTIBLANCO MUÑOZ BRITTANY JINETH DE KIMBERLY15/10/202324/10/2023RADICADO PAG. 409579 1..121..964..144 ROMERO GARCIA YINDRI ZAMARA 31/01/202302/02/2023QUEDO ATENTA A SU COMUNICADO.</t>
  </si>
  <si>
    <t>TORRES GONZALEZ RAFAEL ANTONIO</t>
  </si>
  <si>
    <t>17:06:35</t>
  </si>
  <si>
    <t>16696468</t>
  </si>
  <si>
    <t>TORRES GONZALEZ  RAFAEL ANTONI</t>
  </si>
  <si>
    <t>NYDIAZ</t>
  </si>
  <si>
    <t>CC 16696468</t>
  </si>
  <si>
    <t>3362240</t>
  </si>
  <si>
    <t>KR 49 A 13 A 24</t>
  </si>
  <si>
    <t>se envia carta solicitando validacion de incapacidades</t>
  </si>
  <si>
    <t>LOS COMUNEROS HOSPITAL UNIVERSITARIO DE BUCAR</t>
  </si>
  <si>
    <t>17:40:41</t>
  </si>
  <si>
    <t>LOS COMUNEROS H  LOS COMUNEROS HOSPITAL UNIVERS</t>
  </si>
  <si>
    <t>900240018</t>
  </si>
  <si>
    <t>NT 900240018</t>
  </si>
  <si>
    <t>CR 27 N 30 15</t>
  </si>
  <si>
    <t>SOLICITA RESPUESTA A RADICADO 2370697 DEL 28 DE MARZO DE 2023 DONDE INDICAN QUE SE VA A PROCEDER A DEVOLVER EL RECONOCIMIENTO DE LOS APORTES RELACIONADOS EN EL ADJUNTO. SOLICITA CETIFICADO BANCARIO PARA DEVOLVER EL PAGO.CORRE: INCAPACIDADES@LOSCOMUNEROSHUB.COM</t>
  </si>
  <si>
    <t>SERVICIOS Y SOLUCIONES SEGURAS SAS</t>
  </si>
  <si>
    <t xml:space="preserve">  SERVICIOS Y SOLUCIONES SEGURAS</t>
  </si>
  <si>
    <t>830055541</t>
  </si>
  <si>
    <t>NT 830055541</t>
  </si>
  <si>
    <t>3158275270</t>
  </si>
  <si>
    <t>CARRERA 14 NO 95 47</t>
  </si>
  <si>
    <t xml:space="preserve"> Fecha del Inconveniente (Dia/Mes/Año) : 11/08/2023 Lugar del Inconveniente:  BOGOTA Persona que lo atendio: NINGUNO Medio por el que quiere la respuesta:  correspondencia : CARRERA 14 NO 95 47 ..............................................  Resumen de la Queja:  BOGOTÁ D.C... 11 DE AGOSTO DE 2023SEÑORESE.P.S. NUEVA EPSREFERENCIA: DERECHO DE PETICIÓN (ART 23 CP)SERVICIOS Y SOLUCIONES SEGURAS S.A.S... REPRESENTADA LEGALMENTE POR JESÚS DAVID JUNCO IDENTIFICADO COMO APARECE AL PIE DE MI FIRMA.. ME DIRIJO ANTE ESA ENTIDAD MEDIANTE EL DERECHO FUNDAMENTAL DE PETICIÓN ESTABLECIDO EN EL ARTÍCULO 23 DE LA CONSTITUCIÓN POLÍTICA DE 1991 Y LA LEY 1755 DE 2015.. PARA QUE SEAN ATENDIDAS OPORTUNAMENTE MIS SOLICITUDES DE CONFORMIDAD CON LOS SIGUIENTES:HECHOS1.SE RADICARON LAS SIGUIENTES INCAPACIDADES:CEDULANOMBREFECHA INICIOFECHA FINTOTAL DIASCONCEPTO DE INCAPACIDAD1024460547WILCHES PALACIOS DAYANNE GISELTH6/10/20208/10/20203DIARREA Y GASTROENTERITIS DE PRESUNTO ORIGEN INFECCIOSO1073693910MORENO DIAZ FABIAN OSWALDO24/01/202228/01/20225CELULITIS DE OTRAS PARTES DE LOS MIEMBROS1073693910MORENO DIAZ FABIAN OSWALDO20/01/202228/01/20229CELULITIS DE OTRAS PARTES DE LOS MIEMBROS1030535681MARTINEZ FONSECA LUISA FERNANDA16/06/202022/06/20207ENFERMEDAD GENERAL1030535681MARTINEZ FONSECA LUISA FERNANDA4/06/202010/06/20207ENFERMEDAD GENERAL1033740163LOZANO MARTINEZ JESSICA JOHANNA20/06/202122/06/20213INFECCION VIRAL.. NO ESPECIFICADA1023880533HURTADO FORERO ALFRED GIANCARLO3/04/20217/04/20215ESGUINCES Y TORCEDURAS DEL TOBILLO80195379GOMEZ PRIETO NESTOR ANDRES15/12/202017/12/20203CONTUSION DE LA RODILLA52101313GIRALDO LOPEZ MARFA LUCIA4/10/20228/10/20225ESGUINCES Y TORCEDURAS DE DEDO(S) DEL PIE79799281GIL HERNANDO GABRIEL15/10/202217/10/20223CELULITIS DE LA CARA1031167498FLOREZ SAENZ IVAN FELIPE26/09/20215/10/202110CONTUSION DE DEDO(S) DEL PIE.. SIN DAÑO DE LA(S) UÑA(S)1031167498FLOREZ SAENZ IVAN FELIPE16/11/202130/11/202115APENDICITIS.. NO ESPECIFICADA1031167498FLOREZ SAENZ IVAN FELIPE1/12/20217/12/20217APENDICITIS.. NO ESPECIFICADA1097332220CRUZ RUIZ ENNA YOLID 3/10/202013/10/202011TRAUMATISMO DEL PIE Y DEL TOBILLO.. NO ESPECIFICADO1097332220CRUZ RUIZ ENNA YOLID 10/04/202116/04/20217AMENAZA DE ABORTO1097332220CRUZ RUIZ ENNA YOLID 11/04/202124/04/202114ABORTO ESPONTANEO: INCOMPLETO.. SIN COMPLICACION1003495936CHAVES NIETO MAIRA ALEJANDRA21/11/20222/12/202212PROBLEMAS RELACIONADOS CON LA ACENTUACION DE RASGOS DE LA PERSONALIDAD79611623ALVAREZ OCAMPO EDGAR EDUARDO8/09/202212/09/20225DOLOR EN ARTICULACION2.MENCIONADAS AL MOMENTO NO SE TIENE INFORMACIÓN SOBRE EL RECONOCIMIENTO DE LAS INCAPACIDADESPRETENSIONES1.SE SOLICITA INFORMACIÓN SOBRE EL RECONOCIMIENTO DE LAS INCAPACIDADES MENCIONADAS ANTERIORMENTE.2.NOS ENVÍEN RELACIÓN DE PAGOS REALIZADOS A NOMBRE DE SERVICIOS Y SOLUCIONES SEGURAS SAS DESDE EL 01 DE ENERO DE 2020 AL 31 DE JULIO DE 2023.3.NOS REALICEN EL PAGO DE LAS INCAPACIDADES RADICADAS Y SE ENCUENTRAN EN ESTADO LIQUIDADO.4.EN EL CASO QUE NO HAYAN REALIZADO EL PAGO DE LA INCAPACIDAD SE NOS INFORME EL DÍA EN EL CUAL ESTÁ PROGRAMADO DICHO PAGO.5.EN CUANTO A LAS INCAPACIDADES RECHAZADAS SE NOS INFORME EL MOTIVO DEL RECHAZONOTIFICACIONES RECIBO NOTIFICACIONES AL CORREO RHUMANOS@FUERZAOPERATIVA.COM ATENTAMENTE..JESÚS DAVID JUNCO RIVEIRACC 80085431REPRESENTANTE LEGAL </t>
  </si>
  <si>
    <t>PEREZ PEREZ VICTOR ALFONSO</t>
  </si>
  <si>
    <t>08:50:21</t>
  </si>
  <si>
    <t>CC 1051477168</t>
  </si>
  <si>
    <t xml:space="preserve"> 3112260188</t>
  </si>
  <si>
    <t xml:space="preserve"> VDA MANQUIRA SOGAMOSO</t>
  </si>
  <si>
    <t>RINCON TORRES CRISTIAN ANDRES</t>
  </si>
  <si>
    <t>08:59:27</t>
  </si>
  <si>
    <t>CC 1052411475</t>
  </si>
  <si>
    <t>3022801646</t>
  </si>
  <si>
    <t xml:space="preserve">KR 7 1 21 </t>
  </si>
  <si>
    <t>analista.nomina@mileniumgas.com</t>
  </si>
  <si>
    <t>altigjuli@hotmail.com</t>
  </si>
  <si>
    <t>carmenza.toro@loscomuneroshub.com</t>
  </si>
  <si>
    <t xml:space="preserve"> incapacidades@loscomuneroshub.com</t>
  </si>
  <si>
    <t>rhumanos@fuerzaoperativa.com</t>
  </si>
  <si>
    <t>gtaapoyoempresarial@gmail.com</t>
  </si>
  <si>
    <t>asis.personal@simelca.com.co</t>
  </si>
  <si>
    <t>cargalo11@gmail.com</t>
  </si>
  <si>
    <t>asesoriasconfood@gmail.com</t>
  </si>
  <si>
    <t>tu.comando@hotmail.com</t>
  </si>
  <si>
    <t>orbelra@hotmail.com</t>
  </si>
  <si>
    <t>talentohumano@gimnasiocontemporaneo.edu.co</t>
  </si>
  <si>
    <t>anaroa@impocoma.com</t>
  </si>
  <si>
    <t xml:space="preserve"> lgallon@shamaocupacional.com</t>
  </si>
  <si>
    <t>fredderytk77@hotmail.com</t>
  </si>
  <si>
    <t>gerenciabca@losolivos.co</t>
  </si>
  <si>
    <t>gregorioalvarez278@gmail.com</t>
  </si>
  <si>
    <t xml:space="preserve"> jersonvabg@gmail.com</t>
  </si>
  <si>
    <t xml:space="preserve"> jcdistribucionescucuta@hotmail.com</t>
  </si>
  <si>
    <t>ursulinabarragan2@yahoo.es</t>
  </si>
  <si>
    <t>colortelivicionmart@gmail.com</t>
  </si>
  <si>
    <t>olgasantoso16@gmail.com</t>
  </si>
  <si>
    <t xml:space="preserve"> talentohumano@grupooba.co</t>
  </si>
  <si>
    <t>nomina.incapacidades@kikes.com.co</t>
  </si>
  <si>
    <t>VASQUEZ CORREA JORGE ALBERTO</t>
  </si>
  <si>
    <t>08:20:32</t>
  </si>
  <si>
    <t>MONTA  MUNICIPIO SAN JOSE DE LA MONTA</t>
  </si>
  <si>
    <t>800022618</t>
  </si>
  <si>
    <t>MUNICIPIO SAN JOSE DE LA MONTA</t>
  </si>
  <si>
    <t>CC 71825936</t>
  </si>
  <si>
    <t>3104184440</t>
  </si>
  <si>
    <t>KR 20 NRO 19 08</t>
  </si>
  <si>
    <t>SOLICITUD JORGE ALBERTO VÁSQUEZ CORREA Buenas tardes.. Cordial saludo. A través del presente.. de manera atenta y respetuosa.. y en aras de coadyuvar a los usuarios de la Personería Municipal.. me permito enviar solicitud del señor JORGE ALBERTO VÁSQUEZ CORREA.. identificado con la cédula de ciudadanía N°71.825.936. Agradezco la atención prestada.. cualquier duda con gusto será atendida.Atentamente..--Laura Naranjo Duque Personera MunicipalSan José de la Montaña.. Antioquia CONSTRUYENDO PAZ DEFENDIENDO DERECHOS Teléfonos: 8622905-3206795686Correo electrónico: personeria@sanjosedelamontana-antioquia.gov.co</t>
  </si>
  <si>
    <t>07:33:57</t>
  </si>
  <si>
    <t>S/S  RADICAR  DP POR  VARIAS  SOLICITUDES  COMO  LO  SON</t>
  </si>
  <si>
    <t xml:space="preserve">  QUYE D SE  LE  GENERENUEVO CNCEPTO  D E REHABILITRACION DONDE  SE  INCLUYAN  TODAS  LAS  PATOLOGIAS  QUE LO  AQUEJA.. QUE  S E LE  CANCELEN  TODAS  LAS INCAAPCIDADES  PENDIENTES Y  LAS  VENIDERAS..  QUE  MEDICINA  LABORAL LE  EXPIDA UNA INCAPACIDAD PERMANENTE PUES  NO S E SIENTE EN CONDICIONES  DE  VOVER A  TRABAJAR  Y  QUE  S E LE  ASIGEN UNA  CITA ECON  NEFROLOGIA  EN PREVER  PUES  EN LA  IPS  PRIMARIA  BIENESTAR BOSA  NO  LE  ESTAN  DANDO  CITRAS POR ESTA  ESPECIALIDAD</t>
  </si>
  <si>
    <t>QUICENO RODRIGUEZ CLARA</t>
  </si>
  <si>
    <t>10:23:59</t>
  </si>
  <si>
    <t>66712522</t>
  </si>
  <si>
    <t>PRODECAÑA SAS</t>
  </si>
  <si>
    <t>CC 66712522</t>
  </si>
  <si>
    <t>2238484</t>
  </si>
  <si>
    <t>2324551</t>
  </si>
  <si>
    <t>CALLE 32 34 41</t>
  </si>
  <si>
    <t>BUEN DIA SE ENVIA PETICION DE USUARIA DONDE SOLICITA PAGO DE INCAPACIDADES A LA EMPLEADA.. YA QUE LA EMPRESA ESTA ATRAVESANDO POR UNA SITUACION DE EMBARGO</t>
  </si>
  <si>
    <t>11:17:00</t>
  </si>
  <si>
    <t xml:space="preserve">S.A.S.  EVE DISTRIBUCIONES </t>
  </si>
  <si>
    <t xml:space="preserve">Solicita reconocimiento economicos de incapacidades.en un termino no mayor a 10 dias habiles efectue el reconocimiento economico de las incapacidades.El pago lo pueden efectuar mediante transferencia electronicaDar respuesta a esta peticion en los terminos mencionados </t>
  </si>
  <si>
    <t>ALVAREZ MORALES JAIME</t>
  </si>
  <si>
    <t>14:10:51</t>
  </si>
  <si>
    <t>91434786</t>
  </si>
  <si>
    <t>OMAR HOYOS</t>
  </si>
  <si>
    <t>CC 91434786</t>
  </si>
  <si>
    <t>3115899877</t>
  </si>
  <si>
    <t>TV 57A 43 03</t>
  </si>
  <si>
    <t xml:space="preserve">AFILIADO SOLICITA CERTIFICADO DE INCAPACIDAD SEGUN DECRETO 1427 DE 2022 GRACIAS </t>
  </si>
  <si>
    <t>15:30:45</t>
  </si>
  <si>
    <t>INSTITUTO COLOM  INSTITUTO COLOMBIANO DE BIENES</t>
  </si>
  <si>
    <t>RESTREPO QUICENO PEDRO JAIME</t>
  </si>
  <si>
    <t>15:39:08</t>
  </si>
  <si>
    <t>DE ORO SA  INVERSIONES COSTA</t>
  </si>
  <si>
    <t>811023973</t>
  </si>
  <si>
    <t>CC 70220934</t>
  </si>
  <si>
    <t>CR 43 A 9 SUR 91</t>
  </si>
  <si>
    <t xml:space="preserve">Solicito el pago de la incapacidad No. No. 8025722.. amparado en las siguientesnormas: </t>
  </si>
  <si>
    <t>OSORIO DELGADO WALMER DAVID</t>
  </si>
  <si>
    <t>15:40:44</t>
  </si>
  <si>
    <t>1041269666</t>
  </si>
  <si>
    <t>INVERSIONES DROPOPULAR S.A</t>
  </si>
  <si>
    <t>CC 1041269666</t>
  </si>
  <si>
    <t>4804610</t>
  </si>
  <si>
    <t>3204809373</t>
  </si>
  <si>
    <t>CL 48D KR 120F 70 BARRIO SAN JAVIER LA LOMA</t>
  </si>
  <si>
    <t>PRIMERO: se solicita amablemente a la EPS cumplir con el derecho de recibir una incapacidad ya que el paciente está imposibilitado para trabajar debido a su enfermedad y lesión que le limita su capacidad para desempeñarse en su profesión habitual o en cualquier tipo de trabajoSEGUNDO: Que nos acrediten y certifiquen las incapacidades.. La suscrita como parte interesada recibe notificaciones en la CL 48D # 120F-70 PISO 2 BARRIO SAN JAVIER LA LOMA.TERCERO: logrando que toda persona tiene derecho a una pensión y un respaldo digno por incapacidad permanente ya que la empresa que actualmente está realizando los pagos del paciente por incapacidad requieren de dicha documentación para proceder a una pensión justa. el Código Sustantivo del Trabajo.. en sus artículos 227.. 236 y 237.. consagra el derecho al reconocimiento y pago de un auxilio por incapacidad comprobada para desempeñar las labores.. ocasionada por enfermedad no profesional y el derecho de todos los trabajadores al goce de una licencia</t>
  </si>
  <si>
    <t>CASTRO PERDOMO ELIZABETH</t>
  </si>
  <si>
    <t>16:01:12</t>
  </si>
  <si>
    <t>31980927</t>
  </si>
  <si>
    <t>CC 31980927</t>
  </si>
  <si>
    <t>3052336369</t>
  </si>
  <si>
    <t>KR 7C 82 68 LOPEZ I ETAPA</t>
  </si>
  <si>
    <t>SE RECIBE EN LINEA DE FRENTE POR CRISTIAN QUIROGA SOLICITUD DE PAGO DE INCAPACIDADES MAYOR 540CORREO: elizabeth-castro2009@hotmail.comtelefono: 3137394284 - 3156494123</t>
  </si>
  <si>
    <t>ALFREDO AMAYA H CIA S.A.S.</t>
  </si>
  <si>
    <t>08:20:51</t>
  </si>
  <si>
    <t>ALFREDO AMAYA H  ALFREDO AMAYA H CIA S.A.S.</t>
  </si>
  <si>
    <t>804001380</t>
  </si>
  <si>
    <t>ALFREDO AMAYA H CIA LTDA</t>
  </si>
  <si>
    <t>NT 804001380</t>
  </si>
  <si>
    <t>6388053</t>
  </si>
  <si>
    <t xml:space="preserve">KR 26 NRO 31A 17 </t>
  </si>
  <si>
    <t xml:space="preserve">SOLICITA EL PAGO DE LICENCIA DE PATERNIDAD ADJUNTA </t>
  </si>
  <si>
    <t>04/09/2023</t>
  </si>
  <si>
    <t>MARTINEZ ENRIQUEZ GUSTAVO</t>
  </si>
  <si>
    <t>08:41:36</t>
  </si>
  <si>
    <t>19291102</t>
  </si>
  <si>
    <t>GUSTAVO MARTINEZ</t>
  </si>
  <si>
    <t>CC 19291102</t>
  </si>
  <si>
    <t>7116846</t>
  </si>
  <si>
    <t>KR 65B NO 62C 46 SUR</t>
  </si>
  <si>
    <t>buen dia usuaria solicita le sean pagas las incapacidades que le adeuda la eps: la primera del 24de abril a 23 de mayo y del 14 de junio al 13 julio.. se adjunta soportes.</t>
  </si>
  <si>
    <t>GARCIA AVENDAÑO DAVID FERNANDO</t>
  </si>
  <si>
    <t>08:50:45</t>
  </si>
  <si>
    <t>1022334721</t>
  </si>
  <si>
    <t>ELITE BLU SAS</t>
  </si>
  <si>
    <t>CC 1022334721</t>
  </si>
  <si>
    <t>3148216155</t>
  </si>
  <si>
    <t xml:space="preserve"> DA SIATOCA PAIPA      </t>
  </si>
  <si>
    <t>con la presente me permito solicitar a ustedes la cencelacion de las incapacidades que se anexan en el certificado de incapacidades debido a que la empresa ELITE BLU me esta reteniendo el salario desde el 15 de Julio del 2023 argumentando que las incapacidades supera los 180 dias adjunto fechas de incapacidades</t>
  </si>
  <si>
    <t>09:18:15</t>
  </si>
  <si>
    <t>1012349431</t>
  </si>
  <si>
    <t>THE GENESIS SOLUTIONS GROUP</t>
  </si>
  <si>
    <t>4694663</t>
  </si>
  <si>
    <t>3229824241</t>
  </si>
  <si>
    <t>KR 27 Q BIS NO 71 J 41 SUR FI A ESPERANZA VDA</t>
  </si>
  <si>
    <t>usuaria solicita sea autorizada licencia de maternidad para pago ya que empleador indica nueva eps no la autorizado y se encuentra en estado transcrita  solicta sea  cambiada a autorizada para que su empleador la pueda cobrar</t>
  </si>
  <si>
    <t>LEAL BASTOS DANIEL FELIPE</t>
  </si>
  <si>
    <t xml:space="preserve">  DANIEL FELIPE LEAL BASTOS</t>
  </si>
  <si>
    <t>1006409172</t>
  </si>
  <si>
    <t>CC 1006409172</t>
  </si>
  <si>
    <t>CALLE 19  19 74</t>
  </si>
  <si>
    <t xml:space="preserve"> Fecha del Inconveniente (Dia/Mes/Año) : 06/07/2023 Lugar del Inconveniente:  TAME  Persona que lo atendio: ASESROR Medio por el que quiere la respuesta:  correspondencia : CALLE 19  19 74 ..............................................  Resumen de la Queja:  BUENOS DIAS NESECITO INFORMACION SOBRE EL PAGO UNA INCAPACIDAD QUE RADIQUE HACE MAS DE UN MES</t>
  </si>
  <si>
    <t>09:50:45</t>
  </si>
  <si>
    <t xml:space="preserve">EQUIDAD  SEGUROS DE VIDA LA </t>
  </si>
  <si>
    <t>830008686</t>
  </si>
  <si>
    <t>Asunto: ACUDO A RADICAR Y SOLICITAR EL RECONOCIMIENTO Y PAGO DE INCAPACIDADES QUE SE ENCUENTRAN EN CURSO POR ENFERMEDAD GENERAL. RAD. 2022-00031-01. JHONNY SGARDO CC 93.387.792</t>
  </si>
  <si>
    <t>MUÑOZ GARCIA JUAN CARLOS</t>
  </si>
  <si>
    <t>CC 98394202</t>
  </si>
  <si>
    <t xml:space="preserve"> Fecha del Inconveniente (Dia/Mes/Año) : 03/01/2023 Lugar del Inconveniente:  PASTO Persona que lo atendio: TRAMITADA POR LA EMPRESA Medio por el que quiere la respuesta:  correspondencia : CLL 17 N 24 80 CENTRO COMERCIAL SANTA FE ..............................................  Resumen de la Queja:  RESPETADOS ASESORES POR MEDIO DE LA PRESENTE YO.. ANA DORIS RUSSI ROJAS IDENTIFICADA CON CEDULA 31.186.804 DE TULUÁ EN MI CALIDAD DE REPRESENTANTE LEGAL DE AUDITORIAS.. CONSULTORIAS E INGENIERIAS AUDITO SAS NIT 900929173-9 SOLICITO MUY RESPETUOSAMENTE LO SIGUIENTE</t>
  </si>
  <si>
    <t xml:space="preserve"> UN HISTORIAL DE PAGOS DE LAS INCAPACIDADES DE USUARIO JUAN CARLOS MUÑOZ GARCIA IDENTIFICADO CON CEDULA DE CIUDANÍA 98.394.202 CON FECHA DE INICIO 03 DE ENERO DEL 2023 AL 04 DE MAYO DEL 2023.QUEDAMOS ATENTOS A SU RESPUESTA Y POR SU COLABORACIÓN </t>
  </si>
  <si>
    <t xml:space="preserve"> Fecha del Inconveniente (Dia/Mes/Año) : 23/08/2023 Lugar del Inconveniente:  NINGUN Persona que lo atendio: NADIE Medio por el que quiere la respuesta:  email : afiliacionescta@yaoo.com ..............................................  Resumen de la Queja:  BUEN DIA.. SE RADICA DERECHO DE PETICION SOLICITANDO EL PAGO INMEDIATO DE LAS PRESTACIONES ECONOMICAS DE:VICTOR MANUEL ACEVEDO RODRIGUEZ13.544.19511/10/202217/10/2022LUCIO ALBERTO HURTADO TORRES1.048.992.07029/03/202331/03/2023JOSE GREGORIO JAIMES PEREZ91.350.05117-JUL.-2319-JUL.-23JOSE GREGORIO JAIMES PEREZ91.350.05120-JUL.-2322-JUL.-23JADER ANTONIO ESPAÑA CARRILLO1.007.049.96821-JUL.-2310-AGO.-23MUCHAS GRACIAS</t>
  </si>
  <si>
    <t>ANGEL NOVOA CLARIBEL</t>
  </si>
  <si>
    <t>14:40:02</t>
  </si>
  <si>
    <t>65748858</t>
  </si>
  <si>
    <t>CC 65748858</t>
  </si>
  <si>
    <t>2613767</t>
  </si>
  <si>
    <t>CARREA 11 NO 14 50 BRRO MALABAR</t>
  </si>
  <si>
    <t xml:space="preserve">BUEB DIAAFILIADO SOLICITA EL RECONOCIMENTO Y PAGO DE LA INCAPACIDAD CON RADICADO 89108083 DEL 14/03/2023 HASTA EL 18/03/2023 </t>
  </si>
  <si>
    <t>UNIDAD ADMINISTRATIVA ESPECIAL DE GESTION PEN</t>
  </si>
  <si>
    <t>14:51:30</t>
  </si>
  <si>
    <t>CL 26 69 B 45 P  UNIDAD ADMINISTRATIVA ESPECIAL</t>
  </si>
  <si>
    <t>900373913</t>
  </si>
  <si>
    <t>UGPP</t>
  </si>
  <si>
    <t>NT 900373913</t>
  </si>
  <si>
    <t>4237300</t>
  </si>
  <si>
    <t>CL 26 69 B 45 PI 2</t>
  </si>
  <si>
    <t>BCSC S A</t>
  </si>
  <si>
    <t>BCSC S A BCSC S A BCSC S A</t>
  </si>
  <si>
    <t>860007335</t>
  </si>
  <si>
    <t>NT 860007335</t>
  </si>
  <si>
    <t>3137141</t>
  </si>
  <si>
    <t xml:space="preserve">CRA 7 NO 77 - 65 </t>
  </si>
  <si>
    <t>Buen diaSe solicita aclaracion de incapacidades de OJEDA AREVALO SHEYLY FARINA CC 37182543.. pata continuar cn tramite de reconocimento economicoTEL 3137141incapacidades@fundaciongruposocial.co</t>
  </si>
  <si>
    <t>05/09/2023</t>
  </si>
  <si>
    <t>GARCIA SALINAS CLAUDIA PATRICIA</t>
  </si>
  <si>
    <t>08:44:48</t>
  </si>
  <si>
    <t>1036133018</t>
  </si>
  <si>
    <t>CC 1036133018</t>
  </si>
  <si>
    <t>3215489632</t>
  </si>
  <si>
    <t>KR 6 A NO 23 74 BARRIO VILLAS DEL SAL</t>
  </si>
  <si>
    <t>De la manera más respetuosa solicito a ustedes el pago de mi licencia de maternidad.. ya que mi hijo nació hace 8 meses y a la fecha no me han retribuido el pago de la misma. En un correo anterior.. recibido el pasado 01 de julio del año 2023.. se me notificó que por el hecho de haberme atrasado unos días en el pago de los aportes del mes de noviembre/2022 (debido a que me encontraba en periodo de dieta y no contaba con el apoyo de nadie para realizar el pago).. no me iban a retribuir el pago de mi licencia de maternidad</t>
  </si>
  <si>
    <t xml:space="preserve"> Si bien el aporte se realizó en tiempo extermporaneo..  en ningún momento NUEVA EPS se negó a aceptarlo.. por ello.. acogiéndome a lo establecido en la CORTE CONSTITUCIONAL en la SENTENCIA T-963 de dic/2007.. donde establece que.. “bajo esta línea argumentativa.. aun cuando el empleador o el trabajador independiente hayan cancelado de manera tardía o de manera incompleta las cotizaciones en salud.. pero la eps no lo haya requerido para que lo hiciera.. ni hubiere rechazado el pago realizado.. se entenderá que la eps se allanó en la mora por la mera aceptación del dinero.. y por tanto se encuentra obligada a pagar la incapacidad laboral del trabajador o cotizante independiente”. Y en lo establecido en la SENTENCIA T-490.. “posteriormente a este pronunciamiento.. diferentes salas de revisión han sostenido que las empresas prestadoras del servicio de salud.. no pueden.. so pretexto de la mora en el pago de los aportes a cargo del empleador o del cotizante independiente.. rehusarse a cancelar y reconocer una incapacidad laboral por enfermedad general.. si obraron de manera negligente para su efectivo pago.. o si incumplieron el deber de adelantar de manera oportuna las acciones legales de cobro.. incluso con la consecuente oposición al pago extemporáneo”.. me permito hacer uso de mis derechos.. solicitando su colaboración para realizar el respectivo pago de mi licencia de maternidad.. ya que los aportes se realizaron en su totalidad.. así mismo.. solicito que el pago se realice oportunamente.. ya que hace aproximadamente tuve a mi bebé y a la fecha no me han retribuido el pago.. por el contrario.. se han dedicado a dilatar el proceso. </t>
  </si>
  <si>
    <t>OSORNO  STIVEN ALEXANDER</t>
  </si>
  <si>
    <t>09:28:46</t>
  </si>
  <si>
    <t>1000192427</t>
  </si>
  <si>
    <t>CASTELLON INGENIERIA SAS</t>
  </si>
  <si>
    <t>VALZATEH</t>
  </si>
  <si>
    <t>CC 1000192427</t>
  </si>
  <si>
    <t>3116628</t>
  </si>
  <si>
    <t>5506130</t>
  </si>
  <si>
    <t>CARRERA 38 NUMERO 6 33</t>
  </si>
  <si>
    <t xml:space="preserve">CORDIAL SALUDOUSUARIO QUE SOLICITA PAGO DE INCAPACIDAD.. YA QUE DEBE SER 181 Y SOLO SE LE HIO EL PAGO DE 145.YA QUE PROTECCION SE VA ENCARGAR DEL RESTO DE INCAPACIDADES.. PERO CUANDO SE PAGUE LA TOTALIDAD </t>
  </si>
  <si>
    <t>HOYOS MONTOYA JORGE MARIO</t>
  </si>
  <si>
    <t>CC 1128444996</t>
  </si>
  <si>
    <t>68  24  10</t>
  </si>
  <si>
    <t xml:space="preserve"> Fecha del Inconveniente (Dia/Mes/Año) : 14/08/2023 Lugar del Inconveniente:  PLATAFORMA Persona que lo atendio: RECONOCIMIENTO DE INCAPACIDAD Medio por el que quiere la respuesta:  correspondencia : 68  24  10 ..............................................  Resumen de la Queja:  BOGOTÁ.. 14 DE AGOSTO DEL 2023 SEÑORES:NUEVA EPSASUNTO:  - SOLICITUD DE VALIDACIÓN DE ESTADO DE INCAPACIDAD EN PROCESO DE RECONOCIMIENTO. POR MEDIO DE LA PRESENTE SOLICITO UNA RESPUESTA FORMAL Y RECONOCIMIENTO DE LA INCAPACIDAD EN MENCION YA QUE POR MEDIO DE LA PAGINA NO NOS DEJA HACER LA TRANSCRIPCION CORRESPONDIENTE  COMUNICACIÓN CELULAR  COMCEL SA.. HOYOS MONTOYA JORGE MARIO CON CC 1128444996.. DEL FECHA 17/03/2023 HASTA 17/03/202324/03/2023 HASTA 24/03/202328/03/2023 HASTA 28/03/202330/03/2023 HASTA 1/04/202314/04/2023 HASTA15/04/202317/04/2023 HASTA 18/04/202319/04/2023 HASTA 20/04/202321/04/2023 HASTA 1/05/202327/05/2023 HASTA 29/05/202330/05/2023 HASTA 31/05/20231/06/2023 HASTA 3/06/2023</t>
  </si>
  <si>
    <t>GONZALEZ PADILLA GRISELDA INES</t>
  </si>
  <si>
    <t>10:35:07</t>
  </si>
  <si>
    <t>POLICIA  DIRECCION DE BIENESTAR</t>
  </si>
  <si>
    <t>800141397</t>
  </si>
  <si>
    <t>CC 64548834</t>
  </si>
  <si>
    <t xml:space="preserve">SOLICITA PAGO DE INCAPACIDAD </t>
  </si>
  <si>
    <t>14:45:28</t>
  </si>
  <si>
    <t>KR 51 A 45 98 SEC ESCUELA</t>
  </si>
  <si>
    <t>usuario requiere que las incapacidades 29/01/2023 21/02/2023 28/02/2023 30/03/2023 29/04/2023 sean modificadas para que se de cumplimiento a lo requerido por colpensionesya que informan que las incapacidades no cumplen con los requisitos en el articulo 2.2.3.3.2 del decreto 1427 de 2022.para proceder a radicarlas y poder hacer efectivo el pago.</t>
  </si>
  <si>
    <t>TATIS MERCADO EDER EMIRO</t>
  </si>
  <si>
    <t>17:01:10</t>
  </si>
  <si>
    <t>DISTRIZAPATOS S  DISTRIZAPATOS SAS</t>
  </si>
  <si>
    <t>811007425</t>
  </si>
  <si>
    <t>CALZADO BUCARAMANGA</t>
  </si>
  <si>
    <t>CC 92514343</t>
  </si>
  <si>
    <t>3104589273</t>
  </si>
  <si>
    <t>CL 48 NRO 49 67 BR CENTRO</t>
  </si>
  <si>
    <t>SANDOVAL RINCON PABLO ANTONIO</t>
  </si>
  <si>
    <t>08:23:02</t>
  </si>
  <si>
    <t>13923522</t>
  </si>
  <si>
    <t>PABLO ANTONIO SANDOVAL RINCON</t>
  </si>
  <si>
    <t>CC 13923522</t>
  </si>
  <si>
    <t>6468763</t>
  </si>
  <si>
    <t>KR 22A 22A 38</t>
  </si>
  <si>
    <t xml:space="preserve">el señor cc 13923522 PABLO ANTONIO SANDOVAL RICON solicita se expedia certificado de incapacidad para el fondo de pension como lo establece en el articulo 2.2.3.3.1 certificado de incapacidad con los item relacionados en la carta emitida por colpensiones a el señor para poder continuar con el proceso de pension </t>
  </si>
  <si>
    <t>JARAMILLO CARDENAS EDGAR ANDRES</t>
  </si>
  <si>
    <t>CC 1063963321</t>
  </si>
  <si>
    <t>KM 10 VIA CIENAGA</t>
  </si>
  <si>
    <t xml:space="preserve"> Fecha del Inconveniente (Dia/Mes/Año) : 07/07/2023 Lugar del Inconveniente:  SANTA MARTA  Persona que lo atendio: CORREO ELECTRONICO SEDE DIRECTA VALLEDUPAR Medio por el que quiere la respuesta:  correspondencia : KM 10 VIA CIENAGA ..............................................  Resumen de la Queja:  BUENAS TARDES..SEÑORES: NUEVA EPS. CORDIAL SALUDO. AGRADECEMOS RECONOCIMIENTO ECONOMICO DE LA INAPACIDAD CON FECHA DE INICIO 07-JUL-23 DEL SR JARAMILLO CARDENAS EDGAR ANDRES CC 1063963321.RESPONDIENDO A LA RESPUESTA DADA POR USTEDES  EN EL RADICADO VO-GRC-DPE- 2127873 - 23 DONDE NOS INFORMAN  51. LOS DOS (2) PRIMEROS DÍAS DE INCAPACIDAD SON A CARGO DEL EMPLEADOR. NO ES POSIBLE EFECTUAR EL RECONOCIMIENTO. FUNDAMENTO NORMATIVO: DECRETO 2943 DE 2013.CAUSAL INVALIDAD YA QUE ESTA INCAPACIDAD ES UNA PRORROGA.. POR TAL MOTIVO SOLICITAMOS VERIFICACION Y CORRECION.DADO LO ANTERIOR SOLICITAMOS LA TRANSCRIPCIÓN PAGO Y HABILITACION DEL RECONOCIMIENTO ECONÓMICO EN EL PORTAL WEB DE LAS INCAPACIDADES.LES RECORDAMOS ARTÍCULO 2.2.3.4.3 PAGO DE PRESTACIONES ECONÓMICAS. LA REVISIÓN Y LIQUIDACIÓN DE LAS SOLICITUDES DE RECONOCIMIENTO DE PRESTACIONES ECONÓMICAS SE EFECTUARÁ POR LA ENTIDAD PROMOTORA DE SALUD O ENTIDAD ADAPTADA DENTRO DE LOS QUINCE (15) DÍAS HÁBILES SIGUIENTES A SU PRESENTACIÓN POR EL APORTANTE.. O DEL INTERESADO EN LOS EVENTOS DE LICENCIA DE MATERNIDAD POR EXTENSIÓN. DENTRO DE LOS CINCO (5) DÍAS HÁBILES SIGUIENTES.. LA ENTIDAD PROMOTORA DE SALUD O LA ENTIDAD ADAPTADA EFECTUARÁ EL PAGO DE LAS PRESTACIONES QUE HAYA AUTORIZADO.. DIRECTAMENTE AL APORTANTE.. O AL INTERESADO.. SEGÚN CORRESPONDA.. MEDIANTE TRANSFERENCIA ELECTRÓNICA. LA EPS O ENTIDAD ADAPTADA QUE NO CUMPLA CON EL PLAZO DEFINIDO PARA EL RECONOCIMIENTO Y PAGO DE LAS PRESTACIONES ECONÓMICAS.. DEBERÁ REALIZAR EL RECONOCIMIENTO Y PAGO DE INTERESES MORATORIOS AL APORTANTE.. DE ACUERDO CON LO DEFINIDO EN EL ARTÍCULO 4 DEL DECRETO LEY 1281 DE 2002. LA ENTIDAD PROMOTORA DE SALUD O LA ENTIDAD ADAPTADA ENVIARÁ COMUNICACIÓN POR EL MEDIO AUTORIZADO POR EL USUARIO.. INFORMANDO EL MONTO RECONOCIDO Y PAGADO DE LA RESPECTIVA PRESTACIÓN.. Y PODRÁ VERIFICAR POR CUALQUIER MEDIO QUE EL BENEFICIARIO DE LA PRESTACIÓN ECONÓMICA LA HAYA RECIBIDO. DE PRESENTARSE INCUMPLIMIENTO DEL PAGO DE LAS PRESTACIONES ECONÓMICAS POR PARTE DE LA EPS ENTIDAD ADAPTADA.. EL APORTANTE DEBERÁ INFORMAR A LA SUPERINTENDENCIA NACIONAL DE SALUD.. PARA QUE.. DE ACUERDO CON SUS COMPETENCIAS.. ESTA ENTIDAD ADELANTE LAS ACCIONES A QUE HUBIERE LUGAR. CUALQUIER INFORMACIÓN ADICIONAL.. CON MUCHO GUSTO SERÁ ATENDIDA.</t>
  </si>
  <si>
    <t>PINEDA CASTAÑO VICTOR HUGO</t>
  </si>
  <si>
    <t xml:space="preserve">  GESTIONAMOS TRANSPORTES GSC SA</t>
  </si>
  <si>
    <t>901588121</t>
  </si>
  <si>
    <t>CC 16090325</t>
  </si>
  <si>
    <t>3173823536</t>
  </si>
  <si>
    <t>CALLE 28 NO 10 14</t>
  </si>
  <si>
    <t xml:space="preserve"> Fecha del Inconveniente (Dia/Mes/Año) : 01/08/2023 Lugar del Inconveniente:  OFICINA VIRTUAL Persona que lo atendio: OFICINA VIRTUAL Medio por el que quiere la respuesta:  email : g.transportes.gsc@gmail.com ..............................................  Resumen de la Queja:  DESDE EL DIA 24 DE MAYO SE RADICO INCAPACDIDAD POR 30 DIAS A NOMBRE DEL SEÑOR PINEDA. DESDE ESE DIA SE ESTA ESPERANDO QUE LA OFICINA VIRTUAL CARGUE EL BOTON DE SOLICITAR PAGO.. PERO NO HA SIDO POSIBLE. REQUERIMOS SABER SI FALTA ALGUNA DOCUMENTACION O SABER QUE DIA SE VA A REALIZAR EL PAGO POR LA INCAPACIDAD DEL SEÑOR PINEDA.</t>
  </si>
  <si>
    <t>BORJA YIME CRISTIAN ALFONSO</t>
  </si>
  <si>
    <t>10:03:50</t>
  </si>
  <si>
    <t>doredicas  DROMEDICAS DEL ORIENTE</t>
  </si>
  <si>
    <t>900265730</t>
  </si>
  <si>
    <t>DROMEDICAS DEL ORIENTE</t>
  </si>
  <si>
    <t>CC 72285596</t>
  </si>
  <si>
    <t>6075781240</t>
  </si>
  <si>
    <t>AV 11BE NRO 8BN GUAIMARAL</t>
  </si>
  <si>
    <t xml:space="preserve">Solicita reliquidacion de incapacidad </t>
  </si>
  <si>
    <t>DURAN FUENTES LUIS CARLOS</t>
  </si>
  <si>
    <t xml:space="preserve">  DURANFUENTESLUIS CARLOS</t>
  </si>
  <si>
    <t>1065616637</t>
  </si>
  <si>
    <t>CC 1065616637</t>
  </si>
  <si>
    <t>CARRERA 11 NUMERO 1026</t>
  </si>
  <si>
    <t xml:space="preserve"> Fecha del Inconveniente (Dia/Mes/Año) : 24/08/2023 Lugar del Inconveniente:  PLATAFORMA Persona que lo atendio: PLATAFORMA Medio por el que quiere la respuesta:  correspondencia : CARRERA 11 NUMERO 1026 ..............................................  Resumen de la Queja:  EN LA PLATAFORMA PRESENTABA 2 INCAPACIDADES PENDIENTES POR COBRAR.. REALICE EL TRAMITE TAL CUAL COMO LO EXPLICO EL ASESEROR PRESENCIAL Y DECIA EN EL INSTRUCTIVO DEL MISMO.. AHORA QUE REALIZO CONSULTAS ME APARECE QUE NO TENGO NINGUN TRAMITE PENDIENTE Y TAMPOCO ME MUESTRA EN QUE PARTE DEL PROCESO  SE ENCUENTRA EL PAGO DE LAS INCAPACIDADES</t>
  </si>
  <si>
    <t>MATITUY ROSERO RENE ROBERTO</t>
  </si>
  <si>
    <t>11:03:47</t>
  </si>
  <si>
    <t>87573597</t>
  </si>
  <si>
    <t>CC 87573597</t>
  </si>
  <si>
    <t>7310168</t>
  </si>
  <si>
    <t>3161555888</t>
  </si>
  <si>
    <t>MZ 15 A CS 2 BARRIO SUMATAMBO</t>
  </si>
  <si>
    <t>Solciita pago de incapacidades por tutela- 04/05/2023 a 04/05/2023 0009137613- 05/05/2023 a 09/05/2023 0009093601- 10/05/2023 a 03/06/2023 0009133585- 04/06/2023 a 17/06/2023 0009276509- 20/06/2023 a 25/06/2023 0009259042</t>
  </si>
  <si>
    <t>MANRIQUE LUIS LINA FERNANDA</t>
  </si>
  <si>
    <t>13:48:57</t>
  </si>
  <si>
    <t xml:space="preserve">SAS  INGECOM S&amp;D </t>
  </si>
  <si>
    <t>901366179</t>
  </si>
  <si>
    <t>CC 1055690496</t>
  </si>
  <si>
    <t>NEIDER SUÁREZ ALVARADO.. identificada con cédula de ciudadanía No. 23.292.660de Sora.. representante legal de INGECOM S&amp;D S.A.S.. empresa privada con NIT.901366179</t>
  </si>
  <si>
    <t xml:space="preserve"> por medio del presente documento.. solicito respetuosamente lareevaluación de los argumentos expuestos en la negatoria del reconocimientoeconómico de la incapacidad de la trabajadora LINA FERNANDA MANRIQUE LUIS..identificada con cédula de ciudadanía No. 1.055.690.496 de Sora por los siguientesmotivos:</t>
  </si>
  <si>
    <t>MACHADO GONZALEZ JOSE LIBARDO</t>
  </si>
  <si>
    <t>16:19:02</t>
  </si>
  <si>
    <t>98584890</t>
  </si>
  <si>
    <t>TEXTILES FABRICATO TEJICONDOR</t>
  </si>
  <si>
    <t>CC 98584890</t>
  </si>
  <si>
    <t>4483500</t>
  </si>
  <si>
    <t>3192188031</t>
  </si>
  <si>
    <t>KR 45 54 38 INT 307</t>
  </si>
  <si>
    <t xml:space="preserve">solicito se me haga correccion enmis incacpidades  segun decreto de colpensiones decreto 1427 del 2022 </t>
  </si>
  <si>
    <t>PEÑA CASTRO ERIKA YULIANA</t>
  </si>
  <si>
    <t>07:20:41</t>
  </si>
  <si>
    <t>WAY   AMERICAN SCHOOL SAS</t>
  </si>
  <si>
    <t>830102217</t>
  </si>
  <si>
    <t>AMERICAN SCHOOL WAY SAS</t>
  </si>
  <si>
    <t>CC 1193227865</t>
  </si>
  <si>
    <t>CRA 13 A N 29 24</t>
  </si>
  <si>
    <t>1. Solicitamos a Nueva EPS.. aclararnos la situación conErika Peña ya que se realizó el debido procesoprimero corroborando la incapacidad con ustedes (seadjunta grabación de la llamada con el asesor denueva EPS)</t>
  </si>
  <si>
    <t>ORTIZ RINCON LUIS FERNANDO</t>
  </si>
  <si>
    <t>07:33:55</t>
  </si>
  <si>
    <t>EDIFICANDO Y TR  EDIFICANDO Y TRANSPORTANDO SOC</t>
  </si>
  <si>
    <t>901210862</t>
  </si>
  <si>
    <t>CC 13755431</t>
  </si>
  <si>
    <t>SEC D PAETONAL 2 CS 18 BR LUZ DE SALVACION II</t>
  </si>
  <si>
    <t>EMPRESA INFORAMA QUE PRESENTA PROBLEMAS FINANCERROS SUS SUCNETAS ESTAN EMBARGADAS POR LO ANTERIOR SOLICITA  QUE LA INCAPACIDAD A NOMBRE DE SU TRABAJADOR LUIS FERNANDO ORTIZ RINCON CC 13755431 LE SEA CONSIGANADA DIRECTAMENTE A EL A SU CUENA PERSONAL nO 21678699486 DE BANCOLOMBIA</t>
  </si>
  <si>
    <t>analistadmincapacidades@atmbpo.com</t>
  </si>
  <si>
    <t>rubivelasquez69@gmail.com</t>
  </si>
  <si>
    <t>rodriguezvenavidesliliana@gmail.com</t>
  </si>
  <si>
    <t xml:space="preserve"> wilders.gonzalez@tunja.gov.co</t>
  </si>
  <si>
    <t>samper2480@gmail.com</t>
  </si>
  <si>
    <t>oficinajuridicasintrainagro@gmail.com</t>
  </si>
  <si>
    <t xml:space="preserve"> bridis.pacheco01@outlook.com</t>
  </si>
  <si>
    <t>nubi_4942@hotmail.com</t>
  </si>
  <si>
    <t>directora@genixacademy.com</t>
  </si>
  <si>
    <t>martinper2010@hotmail.com</t>
  </si>
  <si>
    <t>danny.2rm@hotmail.com</t>
  </si>
  <si>
    <t>incapacidadesgestion@gmail.com</t>
  </si>
  <si>
    <t>forestechcolombia@outlook.com</t>
  </si>
  <si>
    <t>user_seguridadsocial@serdan.com.co</t>
  </si>
  <si>
    <t>hugo.quinteror.ext@claro.com.co</t>
  </si>
  <si>
    <t xml:space="preserve"> analistadmincapacidades01@atmbpo.com</t>
  </si>
  <si>
    <t>eromerorojas@gmail.com</t>
  </si>
  <si>
    <t>hacienda@sanjosedelamontana-antioquia.gov.co</t>
  </si>
  <si>
    <t xml:space="preserve"> jv936471@gmail.com</t>
  </si>
  <si>
    <t>notificacionespastoplaza@gmail.com</t>
  </si>
  <si>
    <t>paulagrisales@gmail.com</t>
  </si>
  <si>
    <t xml:space="preserve"> manuelle215@hotmail.com</t>
  </si>
  <si>
    <t xml:space="preserve"> blancaazucenaleonlopez4@gmail.com</t>
  </si>
  <si>
    <t>pereamarina89@gmail.com</t>
  </si>
  <si>
    <t xml:space="preserve"> misnotificaciones1217@gmail.com</t>
  </si>
  <si>
    <t>wilsonabogado72@hotmail.com</t>
  </si>
  <si>
    <t xml:space="preserve"> chato.3220@hotmail.com</t>
  </si>
  <si>
    <t xml:space="preserve"> drogpinzon@hotmail.com</t>
  </si>
  <si>
    <t>info@smartbussines.co</t>
  </si>
  <si>
    <t>gerencia@sprosis.com.co</t>
  </si>
  <si>
    <t>gestionhumana@rectimoderna.com.co</t>
  </si>
  <si>
    <t>yemalla1992beatriz@gmail.com</t>
  </si>
  <si>
    <t>Nombre del archivo.3</t>
  </si>
  <si>
    <t>Correo_4</t>
  </si>
  <si>
    <t>Correo_5</t>
  </si>
  <si>
    <t>Correo_6</t>
  </si>
  <si>
    <t>Correo_7</t>
  </si>
  <si>
    <t>PAZ SANTANDER YANET PATRICIA</t>
  </si>
  <si>
    <t>11:24:27</t>
  </si>
  <si>
    <t>30730892</t>
  </si>
  <si>
    <t>CC 30730892</t>
  </si>
  <si>
    <t>7210808</t>
  </si>
  <si>
    <t>MZ 47 CS 6 TAMASAGRA</t>
  </si>
  <si>
    <t>Afiliada solicita se le cetifique a COLPESIONES que las incapacidades realcionadas en el record de incapacidades son reales ya que colpesiones le envia un oficio informandole que 11/10/2022 hasta 01/11/2022 29/07/2022 hasta 24/08/2022 26/08/222 hasta 24/09/222 26/09/222 10/10/2022 NO SON INCAPACIDADES COMO SE VISULIZA EN LE OFICIO ADJUNTO DE COLPESIONES</t>
  </si>
  <si>
    <t>seguridadsocial2@gsh.com.co</t>
  </si>
  <si>
    <t>victor.aristizabal@carbonmax.co</t>
  </si>
  <si>
    <t xml:space="preserve"> gestion.humana@cordobares.co</t>
  </si>
  <si>
    <t xml:space="preserve"> relaciones.laborales@cordobares.co</t>
  </si>
  <si>
    <t>gestionhumana@jules.com.co</t>
  </si>
  <si>
    <t>elkinjavierguerrerog@gmail.com</t>
  </si>
  <si>
    <t>idaly1504@hotmail.com</t>
  </si>
  <si>
    <t>asisghsantas@gmail.com</t>
  </si>
  <si>
    <t xml:space="preserve"> nomina@taniakamila.com</t>
  </si>
  <si>
    <t>diegox_77_@hotmail.com</t>
  </si>
  <si>
    <t>meiverbarriosfonseca@hotmail.com</t>
  </si>
  <si>
    <t>ssdisajcali@cendoj.ramajudicial.gov.co</t>
  </si>
  <si>
    <t xml:space="preserve"> isnates@hotmail.com</t>
  </si>
  <si>
    <t xml:space="preserve"> jlisn@cendoj.ramajudicial.gov.co</t>
  </si>
  <si>
    <t>anasusalmeyda@hotmail.com</t>
  </si>
  <si>
    <t>melby.aragon@icbf.gov.co</t>
  </si>
  <si>
    <t xml:space="preserve"> cristina.herrera@icbf.gov.co</t>
  </si>
  <si>
    <t>idalycollazosrojas@gmail.com</t>
  </si>
  <si>
    <t>asesoriastramitesysegurosbr@gmail.com</t>
  </si>
  <si>
    <t>elsyestrella858@gmail.com</t>
  </si>
  <si>
    <t xml:space="preserve"> sandrajjjsa@gmail.com</t>
  </si>
  <si>
    <t>servicio.medico@nexans.com</t>
  </si>
  <si>
    <t>velasquezperezanamilena7@gmail.com</t>
  </si>
  <si>
    <t>mapicoo@hotmail.com</t>
  </si>
  <si>
    <t>claquiro@hotmail.com</t>
  </si>
  <si>
    <t>maria.roa@evedisa.com.co</t>
  </si>
  <si>
    <t xml:space="preserve"> laura.mejia@evadisa.com.co</t>
  </si>
  <si>
    <t>ifmb_4@hotmai.com</t>
  </si>
  <si>
    <t xml:space="preserve"> eduardobenavidez@hotmail.com</t>
  </si>
  <si>
    <t>luzelidalagunabejarano@gmail.com</t>
  </si>
  <si>
    <t>gestionhumna@grupolitoral.co</t>
  </si>
  <si>
    <t xml:space="preserve"> angelarestrepo@grupolitoral.co</t>
  </si>
  <si>
    <t>carlossolera2019@gmail.com</t>
  </si>
  <si>
    <t>elizabeth-castro2009@hotmail.com</t>
  </si>
  <si>
    <t>GASABON CAMARGO KEYNER IVAN</t>
  </si>
  <si>
    <t xml:space="preserve">  KEYNER IVAN GASABON CAMARGO</t>
  </si>
  <si>
    <t>1065823917</t>
  </si>
  <si>
    <t>CC 1065823917</t>
  </si>
  <si>
    <t>CLL 5N 43 34</t>
  </si>
  <si>
    <t xml:space="preserve"> Fecha del Inconveniente (Dia/Mes/Año) : 18/08/2023 Lugar del Inconveniente:  OFICINA AGUACHICA Persona que lo atendio: JESUS Medio por el que quiere la respuesta:  correspondencia : CLL 5N 43 34 ..............................................  Resumen de la Queja:  NUEVAMENTE SOLICITO CANCELACIÓN DE MI INCAPACIDAD TRANSCRITA EL 12 DE MAYO DE 2023.. LA CUAL SE TRANSCRIBIO CON SU REFERENCIA BANCARIA.. FOTOCOPIA CEDULA Y SU EPICRISIS.. EN AGUACHICA EN LA OFICINA SI APARECE TRANSCRITA.. PERO EN LA PAGINA NO MUESTRA RESULTADOS.</t>
  </si>
  <si>
    <t>BETANCUR OSPINA YORMAN DARIO</t>
  </si>
  <si>
    <t>11:07:38</t>
  </si>
  <si>
    <t>SEGOVIA  ARIS MINING</t>
  </si>
  <si>
    <t>CC 1045111248</t>
  </si>
  <si>
    <t>CL 4 SUR NRO 43A 195</t>
  </si>
  <si>
    <t xml:space="preserve">buenos dias empresa solicita  revision de incapacidades como lo indica en el adjunto </t>
  </si>
  <si>
    <t>ALPINA PRODUCTOS ALIMENTICIOS S.A.</t>
  </si>
  <si>
    <t>12:54:37</t>
  </si>
  <si>
    <t xml:space="preserve">sas  ALPINA PRODUCTOS ALIMENTICIOS </t>
  </si>
  <si>
    <t>NT 860025900</t>
  </si>
  <si>
    <t xml:space="preserve"> 4238600</t>
  </si>
  <si>
    <t xml:space="preserve"> kl 3 via sopo briceño</t>
  </si>
  <si>
    <t>empresa solicita pago de incapacidades del señor robinson valencia palacio cc 16229236 las culaes estan transcritas por ser accidente de trabajo la cual arl sura emitio carta de nagacion para su respectivo reconocimiento</t>
  </si>
  <si>
    <t>HENAO HENAO JOSE RAMON</t>
  </si>
  <si>
    <t>08:46:29</t>
  </si>
  <si>
    <t>8025706</t>
  </si>
  <si>
    <t>GRUPO DE SEGURIDAD CELAR LTDA</t>
  </si>
  <si>
    <t>ADILAB - AYUDAS DIAGNOSTICAS Y LABORATORIO CLINICO S.A.S- ADILAB CAUCASIA</t>
  </si>
  <si>
    <t>CC 8025706</t>
  </si>
  <si>
    <t>8810423</t>
  </si>
  <si>
    <t>3126129098</t>
  </si>
  <si>
    <t>CL 4B 4 53</t>
  </si>
  <si>
    <t xml:space="preserve">AFILIADO QUE COLOCA POR SEGUNDA VEZ DERECHO DE PTICION POR QUE LAS INCACIDADES NO SON GENERADASCON EL FORMTO DE INCAPACIDADES ACTUALIZADO Y POR ESO AL FONDO DE PENSION NO SE LAS PAGA. </t>
  </si>
  <si>
    <t>ASCENCIO FLOREZ RUBEN DARIO</t>
  </si>
  <si>
    <t>09:35:06</t>
  </si>
  <si>
    <t>13453819</t>
  </si>
  <si>
    <t>CC 13453819</t>
  </si>
  <si>
    <t>5482504</t>
  </si>
  <si>
    <t>AV 2 1 40 AP 204 ED MANHATAN</t>
  </si>
  <si>
    <t>Solicita se le realice el pago de la incapacidad 8357925 .. indica realizo los aportes al dia.. gracias</t>
  </si>
  <si>
    <t>MAYA VARON CARLOS ENRIQUE</t>
  </si>
  <si>
    <t>12:23:00</t>
  </si>
  <si>
    <t>16882354</t>
  </si>
  <si>
    <t>INGENIO DEL CAUCA S.A.S.</t>
  </si>
  <si>
    <t>FLORIDA</t>
  </si>
  <si>
    <t>CC 16882354</t>
  </si>
  <si>
    <t>4183000</t>
  </si>
  <si>
    <t>2642646</t>
  </si>
  <si>
    <t>KR 19 14 38</t>
  </si>
  <si>
    <t>usuario solicita el pago de las incapacidades.  soporte adjunto</t>
  </si>
  <si>
    <t>PACHECO ARIAS LEONOR DEL CARMEN</t>
  </si>
  <si>
    <t>15:24:42</t>
  </si>
  <si>
    <t>49769083</t>
  </si>
  <si>
    <t>LEONOR PACHECO ARIAS</t>
  </si>
  <si>
    <t>CC 49769083</t>
  </si>
  <si>
    <t>5601360</t>
  </si>
  <si>
    <t>3163177288</t>
  </si>
  <si>
    <t>ML 37 SUR NO 9 154M</t>
  </si>
  <si>
    <t>SOLICITA: - LE SEA PAGA LA INCAPACIDADPOR VENTANILLA</t>
  </si>
  <si>
    <t>16:05:52</t>
  </si>
  <si>
    <t>3128361174</t>
  </si>
  <si>
    <t>3136839364</t>
  </si>
  <si>
    <t xml:space="preserve">USUARIO DEMASIADO MOLESTO POR RESPUESTA RECIBIDA DE RADICADO PQR 2576833 DONDE LE SOLICITAN DOCUMENTOS PARA CREACION DE CUENTA LOS CUALES HAN TRAIDO CUATRO VECES ...REQUIERE EL PAGO DE LAS DOS INCAPACIDADES EN EL MENOR TIEMPO POSIBLE </t>
  </si>
  <si>
    <t>IDROBO MUELAS CILIA ESPERANZA</t>
  </si>
  <si>
    <t>26/08/2023</t>
  </si>
  <si>
    <t>07:10:32</t>
  </si>
  <si>
    <t>67006067</t>
  </si>
  <si>
    <t>ACCION DEL CAUCA S.A.S</t>
  </si>
  <si>
    <t>SUSURIAGA</t>
  </si>
  <si>
    <t>CC 67006067</t>
  </si>
  <si>
    <t>6080909</t>
  </si>
  <si>
    <t>3172536838</t>
  </si>
  <si>
    <t>KR 7A SUR NO 7 20</t>
  </si>
  <si>
    <t>afiliada solicta pago de incapacidades posterior a 180 dias</t>
  </si>
  <si>
    <t>ROJAS OROZCO JUAN OSWALDO</t>
  </si>
  <si>
    <t>07:41:44</t>
  </si>
  <si>
    <t>10271558</t>
  </si>
  <si>
    <t>MILENIUM Y CIA LTDA</t>
  </si>
  <si>
    <t>CC 10271558</t>
  </si>
  <si>
    <t>8844765</t>
  </si>
  <si>
    <t>3113230045</t>
  </si>
  <si>
    <t>CL 32 D 2 F 102</t>
  </si>
  <si>
    <t>Buenos días..se solicita de su colaboración con certificado de incapaidades que cumpla con la norma 1427 del 2022 y certificados donde se relacione la incapacidad CRIMil gracias</t>
  </si>
  <si>
    <t>AREVALO GONZALEZ JUAN PABLO</t>
  </si>
  <si>
    <t>09:33:35</t>
  </si>
  <si>
    <t>CC 1096484281</t>
  </si>
  <si>
    <t>En cumplimiento a lo ordenado en auto del 29 de junio de 2023.. proferido por el JuzgadoTercero Administrativo del Circuito Judicial de San Gil.. me permito oficiarlos para que en eltérmino de veinte (20) días contados a partir del recibido de esta comunicación.. se informeal Despacho lo siguiente:• Si el señor JUAN PABLO ARÉVALO GONZÁLEZ.. identificado con cedula de ciudadaníaN° 1.096.484.281 se encontraba afiliado a su entidad para agosto del año 2019.• De ser afirmativa la respuesta anterior.. informe en qué calidad se encontraba afiliado.. sicomo cotizante o beneficiario</t>
  </si>
  <si>
    <t xml:space="preserve"> de ser cotizante informe si era vinculado como independienteo empleado de qué empresa.• Se sirva indicar cuál era el ingreso base de cotización reportado para agosto de 2019.• Si al señor JUAN PABLO ARÉVALO GONZÁLEZ.. identificado con cedula de ciudadaníaN° 1.096.484.281.. para el año 2019.. se le efectuó reconocimiento alguno por concepto depago de incapacidades.. y por qué suma fue indemnizado.Al contestar.. favor hacerlo al correo adm03sgil@cendoj.ramajudicial.gov.co y citar el oficioNo. 309-2022-00022-00. </t>
  </si>
  <si>
    <t xml:space="preserve"> Fecha del Inconveniente (Dia/Mes/Año) : 18/05/2023 Lugar del Inconveniente:  INCAPACIDADES Persona que lo atendio: N/A Medio por el que quiere la respuesta:  email : ascarmenia1@gmail.com ..............................................  Resumen de la Queja:  BUENAS TARDES..ESPERO SE ENCUENTREN BIEN EL DÍA DE HOY.. POR MEDIO DEL PRESENTE SOLICITAMOS AMABLEMENTE EL PAGO DEL FALTANTE DE LA INCAPACIDAD # 8955502 LA CUAL TUVO INICIO EL 07/03/2023 Y FINALIZO EL 10/07/2023 POR UN TOTAL DE 126 DÍAS.EL DIA 18 DE MAYO DEL 2023 FUE NOTIFICADO POR MEDIO DE LA CARTA NOT_2042727 EL PAGO DE $2.397.354 DE LA LICENCIA.. SIN EMBARGO NO HICIERON EL PAGO EN SU TOTALIDAD.. TAMBIEN ES DE TENER EN CUENTA QUE LOS PAGOS DE LA SEGURIDAD SOCIAL POR ESTA PERSONA SE ENCUENTRAN PAGOS AL DIA:1.MARZO PLANILLA # 262347712.ABRIL PLANILLA # 264750883.MAYO PLANILLA # 267418014.JUNIO PLANILLA # 270711775.JULIO PLANILLA # 27418352QUEDAMOS ATENTOS..FELIZ TARDE.</t>
  </si>
  <si>
    <t>15:31:24</t>
  </si>
  <si>
    <t>UNIDAD ADMINIST  UNIDAD ADMINISTRATIVA ESPECIAL</t>
  </si>
  <si>
    <t>GOMEZ ALVAREZ ADOLFO ANTONIO</t>
  </si>
  <si>
    <t>17:14:52</t>
  </si>
  <si>
    <t>SINCELEJO  DIRECION DE IMPUESTOS Y ADUANA</t>
  </si>
  <si>
    <t>CC 92510006</t>
  </si>
  <si>
    <t xml:space="preserve"> 2764406</t>
  </si>
  <si>
    <t xml:space="preserve"> CALLE 23#18-77</t>
  </si>
  <si>
    <t xml:space="preserve">Se solicita revalidacion de icapacidad 8753604 del funcionario  GOMEZ ALVAREZ ADOLFO ANTONIO cc 92510006 </t>
  </si>
  <si>
    <t>ROA CASTRO SANDRA JOHANNA</t>
  </si>
  <si>
    <t xml:space="preserve">  SANDRA JOHANNA ROA CASTRO</t>
  </si>
  <si>
    <t>52763936</t>
  </si>
  <si>
    <t>CC 52763936</t>
  </si>
  <si>
    <t>3132921089</t>
  </si>
  <si>
    <t>SECTOR 2 CASA 2 VEREDA LA CECILIA</t>
  </si>
  <si>
    <t xml:space="preserve"> Fecha del Inconveniente (Dia/Mes/Año) : 14/08/2023 Lugar del Inconveniente:  BANCOLOMBIA Persona que lo atendio: ASESOR Medio por el que quiere la respuesta:  email : jovisfull@hotmail.com ..............................................  Resumen de la Queja:  DESEO SABER PARA CUANDO ESTA EL PAGO DE LAS INCAPACIDADES PENDIENTES YA QUE POR DESACATO DEBIERON HABERLAS CANCELADO HACE MAS DE 15 DIAS.QUEDO PENDIENTE</t>
  </si>
  <si>
    <t>AMAYA PILLIMUE MARIA ALEJANDRA</t>
  </si>
  <si>
    <t>08:35:04</t>
  </si>
  <si>
    <t>1013646668</t>
  </si>
  <si>
    <t>ALCALDIA MPAL. BUENOS AIRES</t>
  </si>
  <si>
    <t>CC 1013646668</t>
  </si>
  <si>
    <t>8466709</t>
  </si>
  <si>
    <t>8294391</t>
  </si>
  <si>
    <t xml:space="preserve">CL 7 A SUR KR 16 B CA 8 PI 1 BELLO HORIZONTE </t>
  </si>
  <si>
    <t>Conforme al tramite del incidente de desacato.. que esta cursando en el juzgado 02 civil del circuito de Santander de Quilichao.. en relación al pago de la licencia de maternidad.. donde las partes son:Accionante: Maria Alejandra Amaya PillimueAccionado: Alcaldia de Buenos Aires y Nueva E.P. SRadicado: 2023- 0011 y en cuanto a las reiteradas requerimientos realizados a la alcaldia de buenos aires para que aporte los documentos necesarios para realizar el cumplimiento del fallo de tutela sin tener respuesta alguno. por medio del presente le aporto el numero de contacto de la secretaria del despacho de la alcadia de buenos aires para que atraves de ella puedan realizar el correspondiente requeremiento y obtener respuesta.</t>
  </si>
  <si>
    <t>PETERSON PUA RAFAEL</t>
  </si>
  <si>
    <t>09:21:58</t>
  </si>
  <si>
    <t>18002944</t>
  </si>
  <si>
    <t>SERVINCLUIDOS LTDA</t>
  </si>
  <si>
    <t>CC 18002944</t>
  </si>
  <si>
    <t>6517323</t>
  </si>
  <si>
    <t>5128910</t>
  </si>
  <si>
    <t>BARRIO LA UNION</t>
  </si>
  <si>
    <t xml:space="preserve">buenos dias usuario quiensolicita pago d eincapacidades #9492057.. 9244104..  ya que qeu tiene acto judcial para pago de incpacidades se anaxe soportes para estudio dle caso </t>
  </si>
  <si>
    <t>CASTRO SALAZAR VICTOR MANUEL</t>
  </si>
  <si>
    <t>09:58:38</t>
  </si>
  <si>
    <t>94525322</t>
  </si>
  <si>
    <t>CASTROSALAZARVICTOR MANUEL</t>
  </si>
  <si>
    <t>CC 94525322</t>
  </si>
  <si>
    <t>3172156</t>
  </si>
  <si>
    <t>3173169185</t>
  </si>
  <si>
    <t>KR 2E 12 27</t>
  </si>
  <si>
    <t xml:space="preserve">buen dia.. solicita pago de las incapacidades NO. 9167774 - 9219106 - 9278719- 9353883 - 9353883- 9336408. gracias. </t>
  </si>
  <si>
    <t>AMAYA GUIO JORGE EDUARDO</t>
  </si>
  <si>
    <t>10:04:44</t>
  </si>
  <si>
    <t>6769175</t>
  </si>
  <si>
    <t>AMAYAGUIOJORGE EDUARDO</t>
  </si>
  <si>
    <t>AARDILAP</t>
  </si>
  <si>
    <t>CC 6769175</t>
  </si>
  <si>
    <t>2504940</t>
  </si>
  <si>
    <t>KR 28A N 1 43</t>
  </si>
  <si>
    <t>USUARIO SOLICITA PAGO DE INCAPACIDADES PARA QUE SE LO GIRENA  A LA CUENTA YA RADICADA amparosuarez1967131@gmail.comANEXO CARTA DE SOLICITUD</t>
  </si>
  <si>
    <t>GRUPO EMPRESARIAL CODEHI SAS</t>
  </si>
  <si>
    <t>13:44:58</t>
  </si>
  <si>
    <t>GRUPO EMPRESARI  GRUPO EMPRESARIAL CODEHI SAS</t>
  </si>
  <si>
    <t>901360292</t>
  </si>
  <si>
    <t>NT 901360292</t>
  </si>
  <si>
    <t>3217543123</t>
  </si>
  <si>
    <t>KR 70 NRO 32B 124</t>
  </si>
  <si>
    <t xml:space="preserve">Buen dia la empresa GRUPO EMPRESARIAL CODEHI SAS soliicta retomar el pago de las incapacidades debido que ya organizo el inconveniente que tenia con la cuneta bancaria </t>
  </si>
  <si>
    <t>AGUILAR QUIJANO DANIEL ALFREDO</t>
  </si>
  <si>
    <t>14:21:29</t>
  </si>
  <si>
    <t>1112760974</t>
  </si>
  <si>
    <t>AGUILARQUIJANODANIEL ALFREDO</t>
  </si>
  <si>
    <t>CC 1112760974</t>
  </si>
  <si>
    <t>7000324</t>
  </si>
  <si>
    <t>KR 11 20 36</t>
  </si>
  <si>
    <t>Apreciado aportante: Atentamente remitimos respuesta a su solicitud de pago de prestaciones económicas la cual podrá visualizar accediendo al anexo en formato. Zip.. que se adjunta al presente comunicado. Recuerde que para verificar los documento en PDF contenidos en el anexo su equipo debe tener instalado Adobe Reader.En caso de requerir información adicional o de presentarse alguna inconsistencia con la información suministrada lo invitamos a contactarnos a través de nuestros canales de atención:-   www.nuevaeps.com.co - Chat ON-LINE.-   Centro de atención al usuario Línea Gratuita Nacional 018000954400 en Bogotá 3077022 y Celular (031)3077022.-   Oficina de atención al afiliado. La presente respuesta es emitida como mensaje de datos de conformidad con lo dispuesto en la Ley 527 de 1999. Favor abstenerse de responder a esta cuenta de correo electrónico ya que se trata de un envío automático. Cordialmente.. DIRECCION PRESTACIONES ECONOMICAS</t>
  </si>
  <si>
    <t>AGUILAR JIMENEZ LEIDY JOHANNA</t>
  </si>
  <si>
    <t>14:29:43</t>
  </si>
  <si>
    <t>1075219215</t>
  </si>
  <si>
    <t>CC 1075219215</t>
  </si>
  <si>
    <t>3182973243</t>
  </si>
  <si>
    <t>KR 37 B SUR 20 41 LIMONAR</t>
  </si>
  <si>
    <t>solicitud de pago de incapacidad conscutivo vo-grc-dpe-2061452</t>
  </si>
  <si>
    <t>GUZMAN QUINTERO LIGIA INES</t>
  </si>
  <si>
    <t>14:59:26</t>
  </si>
  <si>
    <t>21234797</t>
  </si>
  <si>
    <t>CC 21234797</t>
  </si>
  <si>
    <t>6668663</t>
  </si>
  <si>
    <t>3114693577</t>
  </si>
  <si>
    <t>KR 26 4 D 33 ALBORADA</t>
  </si>
  <si>
    <t>buen dia.. adjunto carta apelacion respuesta pago de incapacidades</t>
  </si>
  <si>
    <t>ORTEGON ORTEGON WILSON</t>
  </si>
  <si>
    <t>16:53:32</t>
  </si>
  <si>
    <t>79348566</t>
  </si>
  <si>
    <t>ADMINISTRACION JUDICIAL</t>
  </si>
  <si>
    <t>CC 79348566</t>
  </si>
  <si>
    <t>8986868</t>
  </si>
  <si>
    <t>3145720561</t>
  </si>
  <si>
    <t>CL 49 NO 50 33</t>
  </si>
  <si>
    <t>afilado solicita revisar y si es pertinente corregir el valor pagado de las incapacidades 9175341 y 9271040 que segun él no tuvieron el cuenta el IBC para liquidar.</t>
  </si>
  <si>
    <t>CASTILLO TRIANA WENDY JHOANNA</t>
  </si>
  <si>
    <t>17:00:59</t>
  </si>
  <si>
    <t>DM NAVARRO SAS DM NAVARRO SAS DM NAVARRO SAS</t>
  </si>
  <si>
    <t>901402103</t>
  </si>
  <si>
    <t>CC 1096212545</t>
  </si>
  <si>
    <t xml:space="preserve"> 4</t>
  </si>
  <si>
    <t xml:space="preserve">Solicitud pago de incapacidad </t>
  </si>
  <si>
    <t>QUINTERO ROJAS ANGIE TATIANA</t>
  </si>
  <si>
    <t>06:17:38</t>
  </si>
  <si>
    <t xml:space="preserve">Prado  Guerrero Lina Marcela </t>
  </si>
  <si>
    <t>1113683121</t>
  </si>
  <si>
    <t>CC 1113647634</t>
  </si>
  <si>
    <t>2.1.  Sírvase autorizar.. reconocer y pagar favor de la señora Angie Tatiana Quintero Rojas.. identificada con cédula de ciudadanía número 1.113.647.634 de Palmira (Valle del Cauca).. las incapacidades médicas generadas desde el 6 de enero de 2022 a la actualidad y las que se sigan generando en virtud del estado de salud de mi mandante con el fin de garantizar sus derechos fundamentales. 2.2.  Sírvase contestar la presente solicitud en los términos que estipula la Ley. 3.      Anexos3.1.  Poder conferido a mi favor por la señora Angie Tatiana Quintero Rojas.3.2.  Fotocopia de la cédula de la señora Angie Tatiana Quintero Rojas.3.3.   Soporte de incapacidades generadas a la señora Angie Tatiana Quintero Rojas.3.4.  Récord de incapacidades emitido por la NUEVA EPS.. que no reportan la totalidad de incapacidades emitidas por la Nueva EPS.3.5.   Historia Clínica de Angie Tatiana Quintero Rojas.</t>
  </si>
  <si>
    <t>PEREZ POVEDA MANUEL</t>
  </si>
  <si>
    <t>08:51:46</t>
  </si>
  <si>
    <t xml:space="preserve">AVSA SA   AVSA SA </t>
  </si>
  <si>
    <t>890201881</t>
  </si>
  <si>
    <t>CC 91347543</t>
  </si>
  <si>
    <t xml:space="preserve"> 6076380144</t>
  </si>
  <si>
    <t xml:space="preserve"> KM 5 ANILLO VIAL VIA GIRON</t>
  </si>
  <si>
    <t xml:space="preserve">EMPRESA  NFORMA QUE EL TRABAJADOR YA CUMPLIO 120 DAS DE INCAAPCIDAD CONTINUOS </t>
  </si>
  <si>
    <t>SOTO SALAZAR GUSTAVO ALBERTO</t>
  </si>
  <si>
    <t>09:54:23</t>
  </si>
  <si>
    <t>16136416</t>
  </si>
  <si>
    <t>SOTOSALAZARGUSTAVO ALBERTO</t>
  </si>
  <si>
    <t>CC 16136416</t>
  </si>
  <si>
    <t>8958128</t>
  </si>
  <si>
    <t>KR 21 51 39</t>
  </si>
  <si>
    <t>Afiliado solicita certificsado de incapacidades según decreto 1427 se adjunta carta</t>
  </si>
  <si>
    <t>ROJAS CEBALLOS ROMALDO ARGIRO</t>
  </si>
  <si>
    <t>10:27:15</t>
  </si>
  <si>
    <t>CC 15327182</t>
  </si>
  <si>
    <t>se adjunta solicitud</t>
  </si>
  <si>
    <t>HURTADO DUARTE YIMIN</t>
  </si>
  <si>
    <t>11:09:42</t>
  </si>
  <si>
    <t>CC 13721112</t>
  </si>
  <si>
    <t>ERECHO DE PETICIÓN Bogotá D.C... Agosto 23 de 2023 SeñoresNUEVA EPSCiudad. HUGO DE JESÚS BEJARANO GARZÓN.. identificado con cédula de ciudadanía No.79.373.879 expedida en la ciudad de Bogotá.. actuando en calidad de Gerente General y Representante Legal de la Sociedad E-Security Ltda... registrada con N.I.T No. 830.081.105-2.. con domicilio principal en la Avenida Calle 26 No.69 D 91 Oficina 305 Torre 1 El Dorado de la ciudad de Bogotá con Teléfono No. (601) 3905281.. e invocando el artículo 23 y 48 de la Constitución Política de 1991 y en concordancia la Ley 1755 de 2015Recibo notificaciones en la dirección Avenida Calle 26 No.69 D 91 Oficina 305 Torre 1 El Dorado de la ciudad de Bogotá con Teléfono número ( 601) 3905281.. al correo electrónico es.coordinacionjuridica@gmail.com.. juridica@es.company .. gerente01@aim.coAtentamente..HUGO DE JESÚS BEJARANO GARZÓNRepresentante Legal E – Security Ltda.Cordialmente</t>
  </si>
  <si>
    <t>08:33:12</t>
  </si>
  <si>
    <t>BCSC S A  BCSC S A</t>
  </si>
  <si>
    <t>KR 7 77 65</t>
  </si>
  <si>
    <t xml:space="preserve">empresa banco caja social radica solicitud e de aclaracion de incapacidades de empleada dian apatricia ballesteros  con cc 37898874  la fecha no se le ha cancelado.. radica cartas </t>
  </si>
  <si>
    <t>PERUCHO GONZALEZ IVAN DARIO</t>
  </si>
  <si>
    <t xml:space="preserve">  JHON MADRIGAL</t>
  </si>
  <si>
    <t>1098721255</t>
  </si>
  <si>
    <t>CC 1005136911</t>
  </si>
  <si>
    <t>CRA 19 8 45</t>
  </si>
  <si>
    <t xml:space="preserve"> Fecha del Inconveniente (Dia/Mes/Año) : 01/08/2023 Lugar del Inconveniente:  BUCARAMANGA Persona que lo atendio: PORTAL EPS Medio por el que quiere la respuesta:  correspondencia : CRA 19 8 45 ..............................................  Resumen de la Queja:  POR FAVOR VERIFICAR INCAPCIDAD A NOMBRE DE CC 1005136911IVAN DARIO PERUCHO GONZALEZ8948213FECHA DE INICIO 13/03/2023.. EL USUARIO CUMPLE CON EL TIEMPO DE COTIZACIÓN EXIGIDO POR LA LEY</t>
  </si>
  <si>
    <t>BARRERO MORA VICTOR HUGO</t>
  </si>
  <si>
    <t>10:07:12</t>
  </si>
  <si>
    <t>18917717</t>
  </si>
  <si>
    <t>CC 18917717</t>
  </si>
  <si>
    <t>5439926</t>
  </si>
  <si>
    <t>3118778544</t>
  </si>
  <si>
    <t>CL 70 BIS 11 65</t>
  </si>
  <si>
    <t xml:space="preserve">Resumen: solicito se me cancele antes ustedes se  me cancele las incapacidades de  las fechas   se relacionan en el  oficio debido a que la entidiad colpensiones con el radicaco # 2023_11542493 del  14/7/23 refiere que es la entidad Nueva EPs.. la que debe cumplir con esta obligación porque no se ha cumplido con el tiempo de 180  dias.. soy un conductor independiente   y no cuento con los recursos necesarios para pagar mi seguridad social  y gastos pertinentes pro las cirugias </t>
  </si>
  <si>
    <t>VALENCIA VELASQUEZ ELKIN AUGUSTO</t>
  </si>
  <si>
    <t>10:30:13</t>
  </si>
  <si>
    <t>71647878</t>
  </si>
  <si>
    <t>BIOURBE SAS</t>
  </si>
  <si>
    <t>CC 71647878</t>
  </si>
  <si>
    <t>3225616</t>
  </si>
  <si>
    <t>3714005</t>
  </si>
  <si>
    <t>CL 60 N 61 64</t>
  </si>
  <si>
    <t xml:space="preserve">buenos diasafiliado hace solicitud de cobro de incapacidad desde lo 540 dias </t>
  </si>
  <si>
    <t>11:30:15</t>
  </si>
  <si>
    <t>CALLE 39 NUMERO 65 EE 05</t>
  </si>
  <si>
    <t xml:space="preserve">buenas tardesafiliado solicita cobro de incapacidades de 23 demayo hasta el 21 d junio y del 22 d ejunio al 21 julio el cual no ha tenido interrupcionesespera una pronta respuesta y adjunta carta </t>
  </si>
  <si>
    <t>gestionsiniestos.sac@axacolpatria.co</t>
  </si>
  <si>
    <t xml:space="preserve"> willington.montes@axacolpatria.com</t>
  </si>
  <si>
    <t>jesusardilalozada@hotmail.com</t>
  </si>
  <si>
    <t>paoandrea_910@hotmail.com</t>
  </si>
  <si>
    <t xml:space="preserve"> paulaandreahernandezvidal@outlook.es</t>
  </si>
  <si>
    <t xml:space="preserve"> jersonfabianhernandez6@gmail.com</t>
  </si>
  <si>
    <t>ferchobeltran@gmail.com</t>
  </si>
  <si>
    <t>yadyscasas@gmail.com</t>
  </si>
  <si>
    <t>asccomp_ltda@hotmail.com</t>
  </si>
  <si>
    <t xml:space="preserve"> asociacionjayc@hotmail.com</t>
  </si>
  <si>
    <t>icbf_aux_admin@procesosyservicios.net</t>
  </si>
  <si>
    <t>monicaycv7@gmail.com</t>
  </si>
  <si>
    <t>auxseguridadsocial5@humancapital.com.co</t>
  </si>
  <si>
    <t>chana_saav@yahoo.es</t>
  </si>
  <si>
    <t>luzabb@hotmail.com</t>
  </si>
  <si>
    <t>albaliro1937@hotmail.com</t>
  </si>
  <si>
    <t>mariajobuitrago@gmail.com</t>
  </si>
  <si>
    <t>equipodesarollo@amayacia.com</t>
  </si>
  <si>
    <t>desuc.gutah-nomina@policia.gov.co</t>
  </si>
  <si>
    <t xml:space="preserve"> desuc.gutah@policia.gov.co</t>
  </si>
  <si>
    <t>ximena.diaz@aris-mining.co</t>
  </si>
  <si>
    <t xml:space="preserve"> recursos.humanos@aris-mining.co</t>
  </si>
  <si>
    <t>nadia.ramirez@alpina.com</t>
  </si>
  <si>
    <t xml:space="preserve"> administrativo.salud@alpina.com</t>
  </si>
  <si>
    <t>luzmarinaperezcuartas@gmail.com</t>
  </si>
  <si>
    <t>calzadobdnomina@gmail.com</t>
  </si>
  <si>
    <t>jose-henao2015@hotmail.com</t>
  </si>
  <si>
    <t>notoficacionesdsc@gmail.com</t>
  </si>
  <si>
    <t>OCAMPO CANO OSCAR DE JESUS</t>
  </si>
  <si>
    <t>09:21:24</t>
  </si>
  <si>
    <t>98478861</t>
  </si>
  <si>
    <t>PLONDONOV</t>
  </si>
  <si>
    <t>PROMOTORA MEDICA Y ODONTOLOGICA DE ANTIOQUIA S.A - ORIENTE ANTIOQUEÑO</t>
  </si>
  <si>
    <t>CC 98478861</t>
  </si>
  <si>
    <t>3126305813</t>
  </si>
  <si>
    <t>BARRIO REFRECO CASA NUMERO 3</t>
  </si>
  <si>
    <t>usuario soliicta pago de incaapcidades tiene tutela</t>
  </si>
  <si>
    <t xml:space="preserve">  HENRY</t>
  </si>
  <si>
    <t>3009981295</t>
  </si>
  <si>
    <t>KRS 68D10</t>
  </si>
  <si>
    <t xml:space="preserve"> Fecha del Inconveniente (Dia/Mes/Año) : 08/08/2023 Lugar del Inconveniente:  BOGOTÁ  Persona que lo atendio: NUEVA EPS Medio por el que quiere la respuesta:  correspondencia : KRS 68D10 ..............................................  Resumen de la Queja:  CORDIAL SALUDO YO HENRY PAREJO IDENTIFICADO CON LA LA CC 72336689 DE BARRANQUILLA POR ME DIÓ DELA PRESENTE ME DIRIJO A USTEDES PARA PEDIR EN QUÉ ESTÁ DO ESTÁ EL PAGO DELA INCAPACIDAD DEL 08/08/2023 AL 22/08/2023 POR EL CUAL ME E COMUNICADO Y SIEMPRE ME DICES COSAS DIFERENTE EL CUAL NO ME DEJAN LA INFORMACIÓN CLARA EL CUAL ESPLICO QUE SON INCAPACIDADES SUPERIOR A 540 Y ESTÁN POR ACCIÓN DE TUTELA CON FALLO FAVOR MÍO GRACIAS Y ESPERO PRONTO RESPUESTA </t>
  </si>
  <si>
    <t>3156359421</t>
  </si>
  <si>
    <t>CARRERA 24 B NUMERO 56 B 80</t>
  </si>
  <si>
    <t>Necesito por favor me ayuden con la ocrreccion del certificado de incapaciudades con las incapacidades # 8533193 - 8567463 - que aparecen pagas pero relmente no han pagado.. porque alli alli ajuste los 180 dias de incapacidad  y el cual les corresponde a colfondos pero para poder que ellos me paguen deben de aparece en CEROSS en el certificado.</t>
  </si>
  <si>
    <t>FABIO ENRIQUE GRANADOS SAAVEDRA</t>
  </si>
  <si>
    <t xml:space="preserve">  FABIO ENRIQUE GRANADOS SAAVEDR</t>
  </si>
  <si>
    <t>80424587</t>
  </si>
  <si>
    <t>NT 80424587</t>
  </si>
  <si>
    <t>3167482556</t>
  </si>
  <si>
    <t>LOCAL  A 18 CENTRO COMERCIAL BOLIVAR</t>
  </si>
  <si>
    <t xml:space="preserve"> Fecha del Inconveniente (Dia/Mes/Año) : 10/04/2022 Lugar del Inconveniente:  CUCUTA Persona que lo atendio: PORTAL  Medio por el que quiere la respuesta:  email : artech_1@hotmail.com ..............................................  Resumen de la Queja:  NO HAN PAGADO INCAPACIDAD AFILIADO CC.1006820151FECHA DE INCAPACIDAD 10 ABRIL/22 A 29/04/22ENFERMEDAD GENERALTRASCRITA LA INCAPACIDAD</t>
  </si>
  <si>
    <t>MARIN ARIAS ANGIE TATIANA</t>
  </si>
  <si>
    <t>08:53:25</t>
  </si>
  <si>
    <t>MADERFORMAS SAS  MADERFORMAS SAS</t>
  </si>
  <si>
    <t>830126784</t>
  </si>
  <si>
    <t>CC 1007243969</t>
  </si>
  <si>
    <t>6017447028</t>
  </si>
  <si>
    <t>CR 129 NRO 15 A 78</t>
  </si>
  <si>
    <t>EMPRESA SOLICITA EL PAGO DE LA INCAPACIDAD GENERADA A LA SEÑORA ANGIE TATIANA MARIN ARIAS DEL 24 DE NOV 2022</t>
  </si>
  <si>
    <t xml:space="preserve">VANEGAS OTALORA JEIVER </t>
  </si>
  <si>
    <t>08:57:35</t>
  </si>
  <si>
    <t>79049861</t>
  </si>
  <si>
    <t>CC 79049861</t>
  </si>
  <si>
    <t>3103007844</t>
  </si>
  <si>
    <t>CARRERA 22 # 8-40</t>
  </si>
  <si>
    <t>Buenos dias usuario el cual radica derecho de peticion solicitacion el pago como asesor de corretaje se adjunta soportes para su respectivo tramite y gestion</t>
  </si>
  <si>
    <t>ORJUELA RIOS MARYLUZ</t>
  </si>
  <si>
    <t>10:32:43</t>
  </si>
  <si>
    <t>52215578</t>
  </si>
  <si>
    <t>TEMPOLIDER S.A.S</t>
  </si>
  <si>
    <t>CC 52215578</t>
  </si>
  <si>
    <t>2747526</t>
  </si>
  <si>
    <t>3105536262</t>
  </si>
  <si>
    <t>KR 6B SUR 81 22 SEC VILLA CAFE COPIASSAN BRR</t>
  </si>
  <si>
    <t>BUEN DIAAFILIADO SOLICITA RECONOCIMENTO Y PAGO DE LAS ONCAÁCIDADES 18/06/2023 - 01/08/2023- 16/08/2023</t>
  </si>
  <si>
    <t>CORDOBA SERNA ANGEL HUMBERTO</t>
  </si>
  <si>
    <t>10:42:20</t>
  </si>
  <si>
    <t>ORDOÑEZ RUEDA ALFREDO FERNANDO ORDOÑEZ RUEDA</t>
  </si>
  <si>
    <t>19138916</t>
  </si>
  <si>
    <t>ALFREDO FERNANDO ORDOÑEZ RUEDA</t>
  </si>
  <si>
    <t>CC 4348094</t>
  </si>
  <si>
    <t>3188011887</t>
  </si>
  <si>
    <t>CALLE 8 BIS 15 82</t>
  </si>
  <si>
    <t xml:space="preserve">APODERADO SOLICITA PAGO DE INCAPACIDADES ANEXA SOPORTES </t>
  </si>
  <si>
    <t>NOBLE GONZALEZ BELSY DEL SOCORRO</t>
  </si>
  <si>
    <t>10:55:15</t>
  </si>
  <si>
    <t>50955633</t>
  </si>
  <si>
    <t>CECAL LIMITADA</t>
  </si>
  <si>
    <t>CC 50955633</t>
  </si>
  <si>
    <t>7818406</t>
  </si>
  <si>
    <t>3215828348</t>
  </si>
  <si>
    <t>MZ 5 LT 12 BARRIO EL ALIVIO</t>
  </si>
  <si>
    <t xml:space="preserve">Apoderado de afiliado solicita que se le pagen de inmediao a la señora Belsy Noble Gonzalez las incapacidadesa los siguientes periodos:Del 12 al 26 octubre del 2022Del 27 de abil al 03 de mayo del 2023Del 04 de mayo al 02 de Junio dle 2023Del 04 de Junio al 03 de julio dle 2023Del 06 de julio al 04 de agosto dle 2023Del 06 agosto al 04 de septiembre deñl 2023se adjunta solicitud..  </t>
  </si>
  <si>
    <t>13:25:10</t>
  </si>
  <si>
    <t>uena tarde por medio de la presente solicito saber sobre el pago de mis incapacidades medicas  del 09 de agosto al 23 de agosto del 2023 y del 25 de agosto al 08 de septiembre del 2023por un total de 30 días ante un desacato de tutela.. ya llevando más de 9 desacatos de tutela y varias quejas disciplinarias las cuales la superintendencia nacional de salud está al tanto y que por ende se suma estas 2 incapacidades para pago que siguen en su dilatación y vulneración de derechos fundamentales .. espero la pronta notificación de los pagos y del radicado que conlleva a la vigilancia y sanción ante la NUEVA EPS. ATT.. WARRENT STEADY GALLEGO ALZATEC.C.1144168161</t>
  </si>
  <si>
    <t>14:39:47</t>
  </si>
  <si>
    <t xml:space="preserve">se acerca usuario solicirando respuesta e la queja numero 2580267por lo que envia dp ya que au no tiene respuesta </t>
  </si>
  <si>
    <t>GARCIA SALAZAR CRISTIAN JOSE</t>
  </si>
  <si>
    <t>NA  E SECURITY LTDA</t>
  </si>
  <si>
    <t>CC 1050552613</t>
  </si>
  <si>
    <t>3905281</t>
  </si>
  <si>
    <t xml:space="preserve"> Avenida Calle 26 No.69 D 91 Oficina 305 </t>
  </si>
  <si>
    <t>PETICIONESPRIMERO: Solicito de manera respetuosa.. el pago de la prestación económica deltrabajador CRISTIAN JOSÉ GARCÍA SALAZAR.. junto con los intereses moratorioscausados a partir de la generación del pago hasta la fecha.SEGUNDO: Solicito de manera respetuosa se remita el siguiente caso ante laSuperintendencia Nacional de Salud.</t>
  </si>
  <si>
    <t>GORDILLO VANEGAS JONNY ALEXIS</t>
  </si>
  <si>
    <t>13:08:34</t>
  </si>
  <si>
    <t>1110520495</t>
  </si>
  <si>
    <t>CORPORACION NARINO EMPRESA CON</t>
  </si>
  <si>
    <t>CC 1110520495</t>
  </si>
  <si>
    <t>7312487</t>
  </si>
  <si>
    <t>2748371</t>
  </si>
  <si>
    <t>KR 1A 63 18 JORDAN BRR</t>
  </si>
  <si>
    <t>se solicita carta de remision entre el dia 120 y 150 de incapcidad solicitado por el fondo de pension</t>
  </si>
  <si>
    <t>OPERACIONES RAPIDAS SAS</t>
  </si>
  <si>
    <t>09:41:07</t>
  </si>
  <si>
    <t>OPERACIONES RAP  OPERACIONES RAPIDAS SAS</t>
  </si>
  <si>
    <t>900588064</t>
  </si>
  <si>
    <t>OPRAP SAS</t>
  </si>
  <si>
    <t>NT 900588064</t>
  </si>
  <si>
    <t>7456996</t>
  </si>
  <si>
    <t>CALLE 109 19 48 OFICINA 302</t>
  </si>
  <si>
    <t>Se permite solicitar se sirva proceder con el pago  inmediato de las incapacidades por enfermedad comun por udstdes reconocidas por los trabajadores de los siguientes trabajadores.. relacionados en oficio.. es preciso aclara que es una oblifgacion d la eps reconocer el pago de las incapacidades generadas por enfermedad comun..</t>
  </si>
  <si>
    <t>AGROZINC S.A.S</t>
  </si>
  <si>
    <t>10:14:03</t>
  </si>
  <si>
    <t>na  AGROZINC S.A.S</t>
  </si>
  <si>
    <t>901539666</t>
  </si>
  <si>
    <t>NT 901539666</t>
  </si>
  <si>
    <t>3183800122</t>
  </si>
  <si>
    <t>cra 4E # 37 - 46 B/ MAGISTERIO</t>
  </si>
  <si>
    <t xml:space="preserve">BUEN DÍA..SE SOLICITA RECONOCIMIENTO ECONOMICO DE LA INCAPACIDAD DEL MES DE MAYO Y JUNIO DE 2023 DEL SEÑOR WILMER DANIEL SILVA BETANCOUR IDENTIFICADO CON CC. 1110580984 YA QUE FUERON COBRADAS PERO AUN NO SE VISUALIZA EL PAGO. POR FAVOR ENVIAR RESPUESTA AL CORREO </t>
  </si>
  <si>
    <t>INVERSIONES DISMAKRO SAS</t>
  </si>
  <si>
    <t>10:42:08</t>
  </si>
  <si>
    <t>dismakro  INVERSIONES DISMAKRO SAS</t>
  </si>
  <si>
    <t>901107786</t>
  </si>
  <si>
    <t>NT 901107786</t>
  </si>
  <si>
    <t>KR 16 NRO 12 36 BR CENTRO</t>
  </si>
  <si>
    <t>ROSALBA RUEDA ARENAS en representacion de inversiones dismakro con nit 901107786.. solicito respetuosamente pueda ser reintegrado el valor cancelado.. suma que asciende a $ 649.995-- correspondiente al periodo de licencia de paternidad que comprende del 30 de mayo al 13 de junio del 2023.para notificacion cr 16 n. 12-36 telefono 3184902006dismackro@gmail.com</t>
  </si>
  <si>
    <t>ALVAREZ SANCHEZ FILIBERTO MANUEL</t>
  </si>
  <si>
    <t>14:45:18</t>
  </si>
  <si>
    <t>COLANTA COLANTA COOPERATIVA COLANTA</t>
  </si>
  <si>
    <t>CC 15664046</t>
  </si>
  <si>
    <t>2219126</t>
  </si>
  <si>
    <t>CORDIAL SALUDO..EMPLEADOR SOLICITA PAGO DE INCAPACIDADES</t>
  </si>
  <si>
    <t>15:15:43</t>
  </si>
  <si>
    <t>7405820</t>
  </si>
  <si>
    <t xml:space="preserve">KR 11 22A 108  </t>
  </si>
  <si>
    <t xml:space="preserve">Solicito de manera atenta y respetuosa  el pago de mi correspondiente  subsidio por incapacifdad el cual 15 de marzo de 2023 esta  a cargo de Nueva Eps .. en mi caso particular .. el fallo de segunda  instancia de la acción  de tutela de la referencia ORDENA A MEDIMAS EPS y en este caso por liquidación asumió como mi Ips (Nueva Eps) Solicito se realice el  pago  el subsisio correspondiente .. hasta el momento que se me reconozca  la pensión de invalidez </t>
  </si>
  <si>
    <t>RENDON RIOS RAMIRO</t>
  </si>
  <si>
    <t>11:33:37</t>
  </si>
  <si>
    <t>assbasalud  ASSBASALUD</t>
  </si>
  <si>
    <t>800044967</t>
  </si>
  <si>
    <t>CC 10271498</t>
  </si>
  <si>
    <t>8722113</t>
  </si>
  <si>
    <t>calle 27 n 17 32</t>
  </si>
  <si>
    <t>Buenos días..se solicita concepto medico laboral antes del cumplimiento de 120 dias de incapacidadMil gracias</t>
  </si>
  <si>
    <t>EBF INVERSIONES SAS</t>
  </si>
  <si>
    <t>20:28:10</t>
  </si>
  <si>
    <t>NA  EBF INVERSIONES SAS</t>
  </si>
  <si>
    <t>900596338</t>
  </si>
  <si>
    <t>NT 900596338</t>
  </si>
  <si>
    <t>7456370</t>
  </si>
  <si>
    <t>KR 29 C 77 54</t>
  </si>
  <si>
    <t>Asunto: Recobro de incapacidades - EBF INVERSIONES S.A.S (urgente) Buenos días Sr Nueva EPSCordial saludo Es grato comunicarnos con ustedes..la empresa EBF INVERSIONES S.A.S.. identificado con Numero de NIT:900596338-6.. a intentó comunicarse con ustedes y con un asesor no ha sido posible.. puesto que nosotros como empresa hemos radicado ciertas incapacidades y solicitado el pago de las mismas.. pero por parte de ustedes no hemos recibido respuesta de los recobros.. es de mayor importancia este tema para nosotros como empresa.. se ha hecho seguimiento por la plataforma en los giros de incapacidades y no registra ningún pago.. pero si están autorizadas.. contamos con 7 autorizadas y con solicitud de pago 6.. se adjunta evidencia del proceso.</t>
  </si>
  <si>
    <t>RAMIREZ GARCIA JUAN PABLO</t>
  </si>
  <si>
    <t>07:38:21</t>
  </si>
  <si>
    <t>JHON HENRY VASQ  JHON HENRY VASQUEZ</t>
  </si>
  <si>
    <t>19204293</t>
  </si>
  <si>
    <t>CC 79722795</t>
  </si>
  <si>
    <t>6012102628</t>
  </si>
  <si>
    <t>calle 68 # 17 - 23</t>
  </si>
  <si>
    <t xml:space="preserve">empresa que solucita el pago de la incapacidad 9286639 que a la fecha no se ha cancelado </t>
  </si>
  <si>
    <t>GIL PAREDES MARTHA CONSUELO</t>
  </si>
  <si>
    <t>09:49:39</t>
  </si>
  <si>
    <t xml:space="preserve">SAS  DRINKS DISTRIBUCIONES </t>
  </si>
  <si>
    <t>809011404</t>
  </si>
  <si>
    <t>DRINKS</t>
  </si>
  <si>
    <t>CC 38244768</t>
  </si>
  <si>
    <t>CRA 44 SUR N 155 46</t>
  </si>
  <si>
    <t>En una posición dominante la NUEVA EPS Empresa Prestadora de Saludsigue expidiendo incapacidades en favor del empleado después de los 180 díassin reconocer el subsidio. Si la enfermedad merece un concepto favorable derecuperación.. el trabajador mantiene el derecho a la reinstalación en el empleo.La AFP COLPENSIONES igualmente no asiste ni orienta el debido proceso..porque recibió el concepto de rehabilitación favorable y no ha reconocido el pagode las incapacidades en favor del Empleador causadas desde el día 181 enadelante.. hasta que el afiliado restablezca su salud (Decreto 2463 de 2001 art. 23).El Sistema Integral de Seguridad Social prevé el pago de las respectivasincapacidades o por el auxilio monetario a cargo de la AFP COLPENSIONES(hasta por 360 días más) siempre que otorguen una prestación económicaequivalente a la incapacidad que venía disfrutando y exista concepto médicofavorable de rehabilitación.</t>
  </si>
  <si>
    <t>CORREA  DAGOBERTO</t>
  </si>
  <si>
    <t>09:51:01</t>
  </si>
  <si>
    <t xml:space="preserve">COLLAZOS MORALES  ANNIE GEOVANNA </t>
  </si>
  <si>
    <t>1144026853</t>
  </si>
  <si>
    <t>CC 16701883</t>
  </si>
  <si>
    <t>4026474</t>
  </si>
  <si>
    <t>CONSORCIO ICICO Y JS</t>
  </si>
  <si>
    <t>09:59:38</t>
  </si>
  <si>
    <t>ICICO  CONSORCIO ICICO Y JS</t>
  </si>
  <si>
    <t>900747620</t>
  </si>
  <si>
    <t>NT 900747620</t>
  </si>
  <si>
    <t>63491212</t>
  </si>
  <si>
    <t>CL 26A NRO 21 41</t>
  </si>
  <si>
    <t>CORDIAL SALUDO CONSORCIO ICICO JS SOLICTA QUE EL PAGO DE LAS INCAPACIDADES SEA  CONSIGNADAS AL LA CUENTA DE AHORROS  N 159990001338 DEL BANCO FALABELLA  DE LA EMPESA INGENIEROS CIVILES Y ELECTROMECANICOS CONSTRUTORES S.A.S CON NIT 844002854- 4</t>
  </si>
  <si>
    <t>11:01:51</t>
  </si>
  <si>
    <t>3173758399</t>
  </si>
  <si>
    <t>CARRERA 2 NUMERO 16M 18 BARRIO ALTOS DE TULCA</t>
  </si>
  <si>
    <t xml:space="preserve">Usuario quien solciita por 3 ves para generacion a incapacidades - se anexa oficio </t>
  </si>
  <si>
    <t>PEREZ PERDOMO FANNY</t>
  </si>
  <si>
    <t>11:55:36</t>
  </si>
  <si>
    <t>36088256</t>
  </si>
  <si>
    <t>PEREZPERDOMOFANNY</t>
  </si>
  <si>
    <t>CC 36088256</t>
  </si>
  <si>
    <t xml:space="preserve"> 3158953573</t>
  </si>
  <si>
    <t>3158953573</t>
  </si>
  <si>
    <t>CL 23A 4 44</t>
  </si>
  <si>
    <t>USUARIO SOLICITA EL PAGO DE INCAPACIDADES RADICADAS EN LA ANTIGUA EPS COMFAMILIAR.. ADJUNTA SOPORTE DE COMFAMILIAR E INCAPACIDADES EMITIDAS.NOTA: SE LE ACLARA AL USUARIO QUE DICHO PROCESO DEBIO LLEVARSE EN LA EPS COMFAMILIAR.</t>
  </si>
  <si>
    <t>ESPINOSA GUZMAN MAIRLE</t>
  </si>
  <si>
    <t xml:space="preserve">  WENDY FLORIAN</t>
  </si>
  <si>
    <t>1064115796</t>
  </si>
  <si>
    <t>CC 1108999701</t>
  </si>
  <si>
    <t>3117675833</t>
  </si>
  <si>
    <t>CLL 16 8A 33</t>
  </si>
  <si>
    <t xml:space="preserve"> Fecha del Inconveniente (Dia/Mes/Año) : 24/08/2023 Lugar del Inconveniente:  NOS E Persona que lo atendio: NO SE Medio por el que quiere la respuesta:  email : wendyflorian3497@gmail.com ..............................................  Resumen de la Queja:  BUENA STARDES SEÑORES NUEVA EPS NOSOTROS CANCELAMOS LOS PAORTES DELA SELORA MAIRE ESPINOZA IDENTIFICADA CON NUMERO DE CC 1108999701 BAJO EL IBC DE 2000000 EN EL MES DE MAYO SERVICIOS JUNIOS POR ERROR SE OMITIO UN CERO TOMANDO EL SISTEMA EL PAGO POR UN SALARIO MINIMO AL PERCATARNOS HICIMOS UN PLANILLA DE CORRECCION TIPO N  SUBIENDOLE EL IBC NUMERO DE PLANILLA 10563755696 PAGADA LE DIA 25 DE JULIO.. PARA QUE POR FAVOR REVISEN QUE ESA CORRECCION SE REALIZO Y TODOS LOS MESES DESXE SU INGRESO EL APORTE FUE POR 2 MILLONES POR ENDE LA LICENCIA ESTA MAL LIQUIDADA .. </t>
  </si>
  <si>
    <t>PROYECTOS CONSTRUTIVOS  JG SAS</t>
  </si>
  <si>
    <t xml:space="preserve">  PROYECTOS CONSTRUTIVOS  JG SAS</t>
  </si>
  <si>
    <t>901474226</t>
  </si>
  <si>
    <t>NT 901474226</t>
  </si>
  <si>
    <t>3001552</t>
  </si>
  <si>
    <t>CALLE 53 27 33</t>
  </si>
  <si>
    <t xml:space="preserve"> Fecha del Inconveniente (Dia/Mes/Año) : 27/07/2023 Lugar del Inconveniente:  OFICINA NUEVA EPS Persona que lo atendio: DIANA Medio por el que quiere la respuesta:  email : PROCONSTRUCTIVOSJGSAS@OUTLOOK.COM ..............................................  Resumen de la Queja:  BUEN DÍACORDIAL SALUDO POR MEDIO DEL PRESENTE Y ACUDIENDO AL DERCEHO DE PETICION QUE ME OTORGA LA LEY ME DIRIJO A USTEDES NUEVA EPS PARA SOLICITAR INFORMACIÓN DEL PAGO DE LA INCAPACIDAD DEL SEÑOR JHON JAIRO MONTERO IDENTIFICADO CON LA CEDULA NO 1.048.294.678 RADICADA DIRECTAMENTE EN SUS INSTALACIONES EL DÍA 27/07/2023 CON EL NUMERO INTERNO ECH230763.. TAMBIÉN SE TRASCRIBIÓ POR LA PLATAFORMA CON EL NUMERO DE RADICADO 599330 ESTO HACE 30 DÍAS Y A LA FECHA NO HEMOS RECIBIDO NINGUNA INFORMACIÓN DEL PAGO.ADJUNTAMOS LOS SIGUIENTES DOCUMENTOS CON COPIA A LA SUPER INTENDENCIA DE SALUD PARA QUE ELLOS NOS AYUDEN CON EL TRAMITE PORQUE DEFINITIVAMENTE CON LA NUEVA EPS NOS FUE IMPOSIBLE TENER RESPUESTA ALGUNA.CARTA CON LA SOLICITUD DE PAGOFORMATO DE TRANSCRIPCION DE INCAPACIDAD O LICENCIAIMAGEN DEL RADICADO POR LA PLATAFORMA EN INTERNETCOPIA DE LA INCAPACIDADDE ANTEMANO AGRADECEMOS LA ATENCIÓN PRESTADA Y QUEDAMOS EN ESPERA DE UNA PRONTA RESPUESTA.CORDIALMENTELENIS ADRIANA IBÁÑEZJEFE RR HH PROYECTOS CONSTRUCTIVOS JG SASNIT 901474226-1TELÉFONO: 3001552-3125879632</t>
  </si>
  <si>
    <t>RODRIGUEZ TORRES CARLOS OTHMAN</t>
  </si>
  <si>
    <t>14:08:25</t>
  </si>
  <si>
    <t>11322720</t>
  </si>
  <si>
    <t>CARLOS OTHMAN RODRIGUEZ TORRES</t>
  </si>
  <si>
    <t>CC 11322720</t>
  </si>
  <si>
    <t>3212101209</t>
  </si>
  <si>
    <t>CARRERA 2A NUMERO 1 15 BARRIO PORVENIR</t>
  </si>
  <si>
    <t xml:space="preserve">LUGAR DE LOS HECHOS:FECHA DE LO SUCEDIDO:MOTIVO POR EL CUAL RADICA LA QUEJA:  ESPECIALIDAD (SI ES PARA CONSULTA O AGRANDAMIENTO SEGÚN APLIQUE):RESUMEN DE LOS SUCEDIDO (PUNTUAL):el señor carlos pone la queja por falta de pago de incapacidades </t>
  </si>
  <si>
    <t>HERNANDEZ SANTOS JHAN CARLOS</t>
  </si>
  <si>
    <t>14:32:45</t>
  </si>
  <si>
    <t>LOS COMUNEROS  LOS COMUNEROS HOSPITAL UNIVERS</t>
  </si>
  <si>
    <t>CC 1092351115</t>
  </si>
  <si>
    <t xml:space="preserve"> 6343536</t>
  </si>
  <si>
    <t>Empleador manifiesta que de acuerdo a los DX.. relacionados en la carta adjunta.. del colaborador en mención.. corresponden a enfermedad de origen común.. por lo tanto a partir de la fecha.. las incapacidades recibidas.. serán radicadas para su reconocimiento económico a NUEVA EPS. Respuesta correo: incapacidades@loscomuneroshub.com</t>
  </si>
  <si>
    <t>VALENCIA VALENZUELA NANCY</t>
  </si>
  <si>
    <t>15:46:12</t>
  </si>
  <si>
    <t>66731439</t>
  </si>
  <si>
    <t>CC 66731439</t>
  </si>
  <si>
    <t>2428464</t>
  </si>
  <si>
    <t>CIUD COLPUERTOS ET 4 MZ 1 CAS1</t>
  </si>
  <si>
    <t>ORTIZ LOZANO GUILLERMO</t>
  </si>
  <si>
    <t>16:34:10</t>
  </si>
  <si>
    <t xml:space="preserve">LTDA  E SECURITY </t>
  </si>
  <si>
    <t>CC 91425891</t>
  </si>
  <si>
    <t>PRIMERO: Solicito de manera respetuosa.. el pago de la prestación económica deltrabajador GUILLERMO ORTIZ LOZANO (Q.E.P.D.).. junto con los intereses moratorioscausados a partir de la generación del pago hasta la fecha.SEGUNDO: Solicito de manera respetuosa se remita el siguiente caso ante laSuperintendencia Nacional de Salud.</t>
  </si>
  <si>
    <t>SALDAÑA SANCHEZ JAVIER</t>
  </si>
  <si>
    <t>07:58:32</t>
  </si>
  <si>
    <t>7251335</t>
  </si>
  <si>
    <t>AGROSOLUCIONES FP S.A.S.</t>
  </si>
  <si>
    <t>CC 7251335</t>
  </si>
  <si>
    <t>3218304859</t>
  </si>
  <si>
    <t>KR 8 11 33 AP 102 EL PROGRESO</t>
  </si>
  <si>
    <t>ASUNTO: REVISION PAGO DE INCAPACIDADESMe dirijo a ustedes con el fin de solicitar se revisen mis incapacidades n° 0009128562-0009250171-0009353276- 0009459616 ya que desde el mes de mayo no revcibo ningun tipo de pago y no estoy en condiciones de trabajar ya que el dia 20 de julio 2023 se me practico cirujia reemplazo total de rodilla izquierda y me encuentro en terapia de recuperacion agrdezco se revisen mis incapacidas para que se me realicen los pagos.</t>
  </si>
  <si>
    <t>sandrajjjsa@gmail.com</t>
  </si>
  <si>
    <t>oscardiazmunoz63@gmail.com</t>
  </si>
  <si>
    <t>ceradeparejo_0528@hotmail.com</t>
  </si>
  <si>
    <t>anllymarley@hotmail.com</t>
  </si>
  <si>
    <t>incapacidades.fs@foreroconsultores.com</t>
  </si>
  <si>
    <t xml:space="preserve"> ngonzalez@fundaciongruposocial.co</t>
  </si>
  <si>
    <t xml:space="preserve"> incapacidades@fundaciongruposocial.co</t>
  </si>
  <si>
    <t>myriam3121966@gmail.com</t>
  </si>
  <si>
    <t>dg232808@gmail.com</t>
  </si>
  <si>
    <t>luzd217@gmail.com</t>
  </si>
  <si>
    <t>bastod441@gmail.com</t>
  </si>
  <si>
    <t>jhonny.sgardo1972@gmail.com</t>
  </si>
  <si>
    <t>pastoafiliaciones@gmail.com</t>
  </si>
  <si>
    <t>nora.lili0624@gmail.com</t>
  </si>
  <si>
    <t>afiliacionescta@yaoo.com</t>
  </si>
  <si>
    <t>ferangel_12@hotmail.com</t>
  </si>
  <si>
    <t>sandragarzonlen@gmail.com</t>
  </si>
  <si>
    <t>carlosmaya610@gmail.com</t>
  </si>
  <si>
    <t>leonorpache5@gmail.com</t>
  </si>
  <si>
    <t>esperanzaidrobo@gmail.com</t>
  </si>
  <si>
    <t>juanos1993@hotmail.com</t>
  </si>
  <si>
    <t>adm03sgil@cendoj.ramajudicial.gov.co</t>
  </si>
  <si>
    <t>gusotiko@gmail.com</t>
  </si>
  <si>
    <t>info@cendoj.ramajudicial.gov.co</t>
  </si>
  <si>
    <t xml:space="preserve"> dsajmdlnotif@cendoj.ramajudicial.gov.co</t>
  </si>
  <si>
    <t xml:space="preserve"> ofapoyoqdo@cendoj.ramajudicial.gov.co</t>
  </si>
  <si>
    <t>es.coordinacionjuridica@gmail.com</t>
  </si>
  <si>
    <t xml:space="preserve"> juridica@es.company.com</t>
  </si>
  <si>
    <t xml:space="preserve"> gerente01@aim.co</t>
  </si>
  <si>
    <t>11:15:58</t>
  </si>
  <si>
    <t>CC 1122236053</t>
  </si>
  <si>
    <t xml:space="preserve">solictud de pago de incapacidad se adjunta soporte derecho de peticion </t>
  </si>
  <si>
    <t>PIRAGAUTA VELANDIA DUVAN HERNANDO</t>
  </si>
  <si>
    <t>11:55:51</t>
  </si>
  <si>
    <t>1051590392</t>
  </si>
  <si>
    <t xml:space="preserve">CARBONERAS Y COQUE EL MORTIÑO </t>
  </si>
  <si>
    <t>CC 1051590392</t>
  </si>
  <si>
    <t>3213078</t>
  </si>
  <si>
    <t>3132477303</t>
  </si>
  <si>
    <t xml:space="preserve">CL 10 10 18 LLANO DE ALARCON CUITIVA </t>
  </si>
  <si>
    <t>RADICACION DE DERECHO DE PETICIÓN.. DUVAN HERNANDO PIRAGAUTA VELANDIA CORDIAL SALUDO.. Por medio del presente correo se presenta la solicitud para el reconocimiento de incapacidad del señor DUVAN HERNANDO PIRAGAUTA VELANDIA CC: 1.051.590.392.. Con el debido respeto nos presentamos ante ustedes y exponemos de manera respetuosa.. haciendo uso del derecho de petición.. consagrado en el artículo 23 de la constitución nacional.adjunto:derecho de petición.. última incapacidad y planillas pagas de seguridad social.. reportando la novedad de incapacidad.. pero al señor anteriormente mencionado no le ha sido posible la atención por parte de la eps.. a partir de la fecha siguiente al último día de incapacidad</t>
  </si>
  <si>
    <t xml:space="preserve"> de igual manera no ha podido vincularse a sus labores de trabajo con la empresa.. lo cual ocasiona que el trabajador ya mencionado no obtenga ningún ingreso económico.Agradezco su atención y pronta colaboración a la presente.Cordialmente Karen Yulieth Buitrago P.Recursos Humanos</t>
  </si>
  <si>
    <t>AREA METROPILITANA DE BARRANQUILLA</t>
  </si>
  <si>
    <t>10:53:30</t>
  </si>
  <si>
    <t>AREA METROPILIT AREA METROPILIT AREA METROPILITANA DE BARRANQU</t>
  </si>
  <si>
    <t>800055568</t>
  </si>
  <si>
    <t>NT 800055568</t>
  </si>
  <si>
    <t>3201888</t>
  </si>
  <si>
    <t>cra 51 b # 80-58</t>
  </si>
  <si>
    <t>Reporte detallado de incapacidades generadas  a servidores publicos de la Empresa AREA METROPILITANA DE BARRANQUILLA..  Solicitud de reporte con numero de incapacidades  canceladas por Nueva EPs  a AREA METROPILITANA DE BARRANQUILLA en el perioro de 2018-2019-2020-2021-2022-2023 y soportes de pago de incapaciddes  canceladas  en periodo de   2018-2019-2020-2021-2022-2023</t>
  </si>
  <si>
    <t>BRICEÑO GOMEZ KAREN TATIANA</t>
  </si>
  <si>
    <t>15:46:02</t>
  </si>
  <si>
    <t>1005483256</t>
  </si>
  <si>
    <t>BRICEÑOGOMEZKAREN TATIANA</t>
  </si>
  <si>
    <t>CC 1005483256</t>
  </si>
  <si>
    <t>7273529</t>
  </si>
  <si>
    <t>CL 23 NO 7 32</t>
  </si>
  <si>
    <t>KAEN TATIANA BRICEÑO CC 1005483256 del regimen contributivo socorro.. solicita al area de prestaciones economicas se emita oficio corrigiendo u adicionando la desicion indicada mediante oficio VOGA-DGO-2567070-22 de fecha 16/08/2023 para notificacion cll 23 n. 7-32 barrio primero de mayotelefono 3507679811tiharejimenez@gmail.com</t>
  </si>
  <si>
    <t>HERNANDEZ PEREZ GRACIELA</t>
  </si>
  <si>
    <t>13:38:50</t>
  </si>
  <si>
    <t>HERNANDEZ PEREZ PEDRO</t>
  </si>
  <si>
    <t>91223014</t>
  </si>
  <si>
    <t>CC 63333136</t>
  </si>
  <si>
    <t xml:space="preserve"> 3164682561</t>
  </si>
  <si>
    <t xml:space="preserve"> CALLE 35 # 18  75  OFICINA 304 S06</t>
  </si>
  <si>
    <t>Solicitud de pago de incapacidades mayores a los 541 dias.Solicitud de pago correspondiente a incapacidad 9202727</t>
  </si>
  <si>
    <t>CONSTRUCCIONES CONSULTORIAS CAPACITACIONES Y</t>
  </si>
  <si>
    <t>06:51:44</t>
  </si>
  <si>
    <t>CONSULTORIAS   CONSTRUCCIONES CONSULTORIAS CA</t>
  </si>
  <si>
    <t>900718378</t>
  </si>
  <si>
    <t>CONPASUMI SAS</t>
  </si>
  <si>
    <t>NT 900718378</t>
  </si>
  <si>
    <t>KR 24 NRO 26A 35</t>
  </si>
  <si>
    <t>Solicitud de información recobros incapacidades - Procesos de Responsabilidad Fiscal PRF-2021-80763-38540.Solicitud de información recobros incapacidades - Procesos de Responsabilidad Fiscal PRF-2021-80763-38540. Buen día..  De manera atenta adjunto oficio del asunto. Cordialmente..</t>
  </si>
  <si>
    <t>PAREDES PAREDES ANA LUCIA</t>
  </si>
  <si>
    <t>07:52:16</t>
  </si>
  <si>
    <t>30733157</t>
  </si>
  <si>
    <t>JAIME MUNOZ</t>
  </si>
  <si>
    <t>CC 30733157</t>
  </si>
  <si>
    <t>7226513</t>
  </si>
  <si>
    <t>MZ 23 CS 10 B QUINTAS DE SAN PEDRO</t>
  </si>
  <si>
    <t>por pago de incapacidades</t>
  </si>
  <si>
    <t>CALDERIN GENES ADRIANA LUCIA</t>
  </si>
  <si>
    <t>10:45:21</t>
  </si>
  <si>
    <t>NA  MUNICIPIO DE APARTADO</t>
  </si>
  <si>
    <t>890980095</t>
  </si>
  <si>
    <t>CC 1067953917</t>
  </si>
  <si>
    <t>8280457</t>
  </si>
  <si>
    <t>CARRERA 100 103 A 02</t>
  </si>
  <si>
    <t xml:space="preserve">SeñoresNUEVA EPSSaludos Al SAC  Municipal acude la  señora ADRIANA LUCIA CALDERIN GENES CC: 1067953917.. quien manifiesta barreas administrativas para el pago de sus incapacidades las cuales por ley tiene derecho.Acudo al SAC a realizar queja  por  que la NUEVA EPS me debió recibir 5 incapacidades y me recibió solo 3 me las recibió el día 03/08/2023.. y aun están en TRAMITE.. no se quiere hacer responsable de las 2 restante por que según ellas el fondo no ha cumplido los 540 días.. los cuales por escrito el fondo notifico.. me tiene de PORVENIR a la NUEVA EPS.. ambos se tiran la pelotica y nadie responde. </t>
  </si>
  <si>
    <t>AGENCIA LOGISTICA DE LAS FUERZAS MILITARES</t>
  </si>
  <si>
    <t>07:46:22</t>
  </si>
  <si>
    <t xml:space="preserve">FUERZAS MILITARES AGENCIA LOGISTICA DE LAS </t>
  </si>
  <si>
    <t>899999162</t>
  </si>
  <si>
    <t>NT 899999162</t>
  </si>
  <si>
    <t>ASUNTO: Solicitud de Reporte y Reconocimiento Económico de IncapacidadesUna vez revisado nuestro sistema.. encontramos valores pendientes por pago deincapacidades con vigencia desde el año 2017.. 2021 Y 2022 a la fecha. Motivo por elcual nos gustaría poder confrontar la información con la de ustedes. Es por esto.. que medirijo a Ustedes con el fin de solicitar su apoyo con respecto al pago e identificación deterceros de las incapacidades que a la fecha están pendientes por su pago.Teniendo en cuenta lo anterior les solicito el gran favor de remitirnos un reporte de lasincapacidades que aún no han sido canceladas por ustedes detalladas por fecha.. tercero..No. De incapacidad Valor incapacidad.. saldo pendiente de pago y fecha probable de surespectivo pago y observaciones si las hay.Dichas incapacidades se encuentran en espera de reconocimiento económico por parte deNUEVA EPS.. y fueron enviadas en su momento por la profesional del Área de Talento Humanode nuestra entidad</t>
  </si>
  <si>
    <t xml:space="preserve"> a su vez han venido realizando los respectivos recobros.</t>
  </si>
  <si>
    <t>UNIDAD ADMINISTRATIVA ESPECIAL DE CATAST</t>
  </si>
  <si>
    <t xml:space="preserve">  CATASTRO DISTRITAL</t>
  </si>
  <si>
    <t>900127768</t>
  </si>
  <si>
    <t>NT 900127768</t>
  </si>
  <si>
    <t>CRA 30 25 90 PISO 11</t>
  </si>
  <si>
    <t xml:space="preserve"> Fecha del Inconveniente (Dia/Mes/Año) : 15/08/2023 Lugar del Inconveniente:  CORREO Persona que lo atendio: ASESOR Medio por el que quiere la respuesta:  correspondencia : CRA 30 25 90 PISO 11 ..............................................  Resumen de la Queja:  SE SOLICITA VALIDAR CASO CC52219417 CONSUELO CASTILLO.. INCAPACIDAD 3 DIAS DEL 28 AL 30-12-2021 ARL POSITIVA NIEGA EL PAGO POR SER CONCEPTO ENFERMEDAD COMÚN LO CUAL NOS ENVIAN CONCETO DE LA JUNTA NACIONAL DE CALIFICACIÓN.. LA INCAPACIDAD YA ESTA CARGADA EN LA PALTAFORMA NUEVA EPS. SE SOLICITA URGENTE EL PAGO.</t>
  </si>
  <si>
    <t>OLMOS VITOLA ROSARIO JOSEFINA</t>
  </si>
  <si>
    <t xml:space="preserve">  ROSARIO JOSEFINA OLMOS VITOLA</t>
  </si>
  <si>
    <t>64565107</t>
  </si>
  <si>
    <t>CC 64565107</t>
  </si>
  <si>
    <t>3176844187</t>
  </si>
  <si>
    <t>BARRIO BOSTON SINCLEJO</t>
  </si>
  <si>
    <t xml:space="preserve"> Fecha del Inconveniente (Dia/Mes/Año) : 22/06/2021 Lugar del Inconveniente:  PORTAL Persona que lo atendio: NOI APLICA Medio por el que quiere la respuesta:  correspondencia : BARRIO BOSTON SINCLEJO ..............................................  Resumen de la Queja:  SE REQUIERE LA CANCELACION DE LA INCAPACIDAD RADICADA EL 22 DE JUNIO DE 2021 CON URGENCIA.. NO HE RECIDIDO RESPUESTA AL RESPECTO. MUCHAS GRACIAS.</t>
  </si>
  <si>
    <t>GUTIERREZ PALACIO MAURICIO</t>
  </si>
  <si>
    <t>CC 1007511892</t>
  </si>
  <si>
    <t xml:space="preserve"> Fecha del Inconveniente (Dia/Mes/Año) : 29/12/2022 Lugar del Inconveniente:  PLATAFORMA NUEVA EPS Persona que lo atendio: VIRTUAL Medio por el que quiere la respuesta:  email : icbf_aux_admin@procesosyservicios.net ..............................................  Resumen de la Queja:  DE ACUERDO A SU RESPUESTA DEL RADICADO 2583776 REALIZO EL RESUMEN DE LA SOLICITUD.. SEÑORES NUEVA EPS SOLICITO DE SU COLABORACIÓN YA QUE LA INCAPACIDAD DEL SEÑOR GUTIERREZ PALACIO MAURICIO CON CC. 1007511892 APARECE AUN COMO TRANSCRITA Y NO REPORTAN UNA FECHA PROBABLE DE PAGO.. LA INCAPACIDAD ES DEL 29 DE DICIEMBRE DE 2022 AL 02 DE ENERO DE 2023.. NO CUENTO CON NÚMERO DE INCAPACIDAD YA QUE EL SEÑOR COMO YA SE RETIRO DE LA COMPAÑÍA NO PERMITE VALIDAR EN LA PÁGINA.. ESTE VIENE DE LA CLINICA LAS VEGAS CON IDENTIFICADOR UNICO 1219725-1 O POR FAVOR INDICARME A QUE CORREO PUEDO ENVIAR  LA INCAPACIDAD</t>
  </si>
  <si>
    <t>PISOS Y BAÑERAS RIONEGRO SAS</t>
  </si>
  <si>
    <t xml:space="preserve">  PISOS Y BAÑERAS RIONEGRO SAS</t>
  </si>
  <si>
    <t>901066732</t>
  </si>
  <si>
    <t>NT 901066732</t>
  </si>
  <si>
    <t>3104141639</t>
  </si>
  <si>
    <t xml:space="preserve"> Fecha del Inconveniente (Dia/Mes/Año) : 01/08/2023 Lugar del Inconveniente:  NUEVA EPS Persona que lo atendio: NUEVA EPS Medio por el que quiere la respuesta:  correspondencia : RIONEGRO ..............................................  Resumen de la Queja:  SOLICITUD DE PAGO DE LICENCIA JUAN ESTEBAN VELASQUEZ ORTIZ C.C 1.046668085. EL SISTEMA NO PERMITE HACER LA SOLICITUD DE PAGO. GRACIAS</t>
  </si>
  <si>
    <t>GUARNIZO CASTILLO ANGELA ISADORA</t>
  </si>
  <si>
    <t>08:36:44</t>
  </si>
  <si>
    <t>41243035</t>
  </si>
  <si>
    <t>TEMPOASEO  LTDA</t>
  </si>
  <si>
    <t>CC 41243035</t>
  </si>
  <si>
    <t>6686070</t>
  </si>
  <si>
    <t>CL 27B NO 19 41</t>
  </si>
  <si>
    <t>SOLICITA RECONOCIMIENTO DE INCAPACIDADES</t>
  </si>
  <si>
    <t>HOSPITAL LOCAL DE GUAMAL I NIVEL</t>
  </si>
  <si>
    <t xml:space="preserve">  ALEXANDER ARJONA APOLINAR</t>
  </si>
  <si>
    <t>79463818</t>
  </si>
  <si>
    <t>NT 800037202</t>
  </si>
  <si>
    <t>CRA 7 NO 14 28 32 42 BARRIO FUNDADORES</t>
  </si>
  <si>
    <t xml:space="preserve"> Fecha del Inconveniente (Dia/Mes/Año) : 12/08/2021 Lugar del Inconveniente:  NO APLICA Persona que lo atendio: NO APLICA Medio por el que quiere la respuesta:  correspondencia : CRA 7 NO 14 28 32 42 BARRIO FUNDADORES ..............................................  Resumen de la Queja:  CORDIAL SALUDO.. POR MEDIO DE LA PRESENTE SOLICITO AMABLEMENTE SEA REALIZADO EL PAGO DE INCAPACIDAD RADICADA A NUEVA EPS.. QUE NUNCA FUE CANCELADA YA QUE LA CUENTA INSCRITA ANTERIORMENTE NO ESTÁ HABILITADA.. LO QUE PROVOCABA ERROR EN EL SISTEMA.A LA FECHA YA REALIZAMOS EL PROCESO DE CAMBIO DE CUENTA.. POR LO CUAL AGRADECEMOS SE NOS SEA CANCELADO LOS VALORES ADEUDADOS. EN EL REGISTRO DE INCAPACIDADES PENDIENTES QUE FUERON AUTORIZADAS SE ENCUENTRAN LAS RADICADAS EN EL 2021 DE LA SEÑORA ESPERANZA MEJÍA.. CC. 40389438. HOSPITAL LOCAL DE GUAMAL PRIMER NIVEL DE ATENCIÒN E.S.E NIT. 800037202-3</t>
  </si>
  <si>
    <t>PALMA NAVARRO FILEYDIS PAOLA</t>
  </si>
  <si>
    <t xml:space="preserve">  JAIDER LUIS PEREA</t>
  </si>
  <si>
    <t>12449154</t>
  </si>
  <si>
    <t>CC 1082907773</t>
  </si>
  <si>
    <t>3016008494</t>
  </si>
  <si>
    <t>KILOMETRO 12 VIA ALTERNA AL PUERTO</t>
  </si>
  <si>
    <t xml:space="preserve"> Fecha del Inconveniente (Dia/Mes/Año) : 09/08/2020 Lugar del Inconveniente:  CLINICA  Persona que lo atendio: VIRTUAL Medio por el que quiere la respuesta:  correspondencia : KILOMETRO 12 VIA ALTERNA AL PUERTO  ..............................................  Resumen de la Queja:  RESPETUOSAMENTE ME PERMITO SOLICITAR SU VALIOSA COLABORACIÓN SEA RELIQUIDADA LA LICENCIA DE MATERNIDAD DE LA SEÑORA FILEYDIS PAOLA PALMA NAVARRO IDENTIFICADA CON CEDULA DE CIUDADANÍA NRO. 1.082.907.773.. INCAPACIDAD NRO. 5974065 CON FECHA DE INICIO  09/03/2020.. Y FECHA FINAL 12/07/2020 PARA UN TOTAL 126 DIAS POR VALOR DE $5..453..120  TENIENDO EN CUENTO LO EXPUESTO ANTERIORMENTE MUY RESPETUOSAMENTE ME PERMITO SOLICITAR QUE DE LA RELIQUIDACIÓN DE LA LICENCIA DE MATERNIDAD DE LA FUNCIONARIA POR VALOR DE $ 5..453..120 SEA DESCONTADO EL VALOR DE $ $ 296.420 VALOR LIQUIDADO DE MÁS TODA A LA POLICÍA METROPOLITANA DE SANTA MARTA NIT. 900552743-7 POR LO ANTERIOR E VALOR RESTANTE $ 5.156.700. DE ESTE DESCUENTO SEA GIRADO A LA CUENTA CORRIENTE NRO. 11040000256 DEL BANCO POPULAR </t>
  </si>
  <si>
    <t>FLORES LA MANA SAS</t>
  </si>
  <si>
    <t xml:space="preserve">  FLORES LA MANA</t>
  </si>
  <si>
    <t>800130305</t>
  </si>
  <si>
    <t>NT 800130305</t>
  </si>
  <si>
    <t>VEREDA LA FUENTE</t>
  </si>
  <si>
    <t xml:space="preserve"> Fecha del Inconveniente (Dia/Mes/Año) : 29/08/2023 Lugar del Inconveniente:  TOCANCIPÁ Persona que lo atendio: . Medio por el que quiere la respuesta:  correspondencia : VEREDA LA FUENTE  ..............................................  Resumen de la Queja:  BUEN DÍA..SOLICITAMOS AMABLEMENTE LA REVALIDACIÓN Y RECONOCIMIENTO DE LAS SIGUIENTES INCAPACIDADES:BRIÑEZ FLOREZ ASTRID ROCIO CC 1007535565 DEL 18/01/2023-20/01/2023.. YA QUE FUE PAGADA PERO EL VALOR RECONOCIDO NO ES CORRECTO.. PUES ES PRORROGA DEL 16/01/2023-17/01/2023(EPS RECONOCE $77..333 DEJANDO UNA DIFERENCIA DE $38.667)CARDENAS MORENO KAREN LORENA CC1001096034 DEL 27/10/2022-01/03/2022.. LICENCIA MATERNA QUE FUE PAGADA PERO EL VALOR RECONOCIDO NO ES EL ESPERADO PUES FUE PAGADO $4..210..718 DEJANDO UNA DIFERENCIA DE $316..084.. POR FAVOR INFORMAR EL IBC CON EL CUAL FUE LIQUIDADA ESTA LICENCIA O RAZÓN POR LA CUAL NO FUE RECONOCIDA POR EL VALOR COMPLETO.GIL ALONSO ANGIE PAOLA CC1069266359 DEL 19/09/2022-20/09/2022.. YA QUE FUE PAGADA POR $33.333 PERO EL VALOR RECONOCIDO NO ES CORRECTO PUES ES PRORROGA DEL 25/08/2022-27/08/2022(YA PAGADA)GRACIAS POR SU COLABORACIÓN</t>
  </si>
  <si>
    <t xml:space="preserve"> Fecha del Inconveniente (Dia/Mes/Año) : 29/08/2023 Lugar del Inconveniente:  TOCANCIPÁ Persona que lo atendio: . Medio por el que quiere la respuesta:  correspondencia : VEREDA LA FUENTE  ..............................................  Resumen de la Queja:  BUEN DÍA..SOLICITAMOS AMABLEMENTE LA REVALIDACIÓN Y RECONOCIMIENTO DE LAS SIGUIENTES INCAPACIDADES:RINCON SAAVEDRA JEYMMI LISBETH CC1075671564 DEL 29/08/2022-01/01/2023.. LICENCIA  MATERNA QUE FUE PAGADA PERO EL VALOR RECONOCIDO NO ES EL ESPERADO PUES FUE PAGADO $ 3..988..315 DEJANDO UNA DIFERENCIA DE $ 251..585 POR FAVOR INFORMAR EL IBC CON EL CUAL FUE LIQUIDADA ESTA LICENCIA O RAZÓN POR LA CUAL NO FUE RECONOCIDA POR EL VALOR COMPLETO.RIVERA URBANO VIVIANA LORENA CC 1084551015 DEL 11/12/2021-11/12/2021 YA QUE ESTA SIENDO TOMADA COMO INICIAL PERO ES PRORROGA DEL 06/12/2021-08/12/2021(YA PAGADA) AMBAS BAJO EL MISMO GRUPO DE DIAGNÓSTICO ¿TRASTORNOS DE LA MAMA¿ N63 Y N61VIVAS CONTRERAS CLAUDIA YANETH CC 21022205 DEL 03/10/2022-05/10/2022 YA QUE AÚN NO SE TIENE RESPUESTA DEL POR QUE NO HA SIDO RECONOCIDA.AGRADECEMOS SU VALIOSA GESTIÓN.¡SALUDOS!</t>
  </si>
  <si>
    <t>ESCOBAR  JULIAN ANDRES</t>
  </si>
  <si>
    <t xml:space="preserve">  PEDRO PABLO RUIZ SIERRA</t>
  </si>
  <si>
    <t>900192894</t>
  </si>
  <si>
    <t>CC 6538365</t>
  </si>
  <si>
    <t>6043259970</t>
  </si>
  <si>
    <t>CARRERA 38 10 36 EDIFICIO MILENIO OFC 907</t>
  </si>
  <si>
    <t xml:space="preserve"> Fecha del Inconveniente (Dia/Mes/Año) : 01/08/2023 Lugar del Inconveniente:  IPS VIVA 1A Persona que lo atendio: VARIOS Medio por el que quiere la respuesta:  email : areamedica@interaseo.com.co ..............................................  Resumen de la Queja:  CC 6538365 JULIAN ANDRÉS ESCOBAR A LA FECHA EL SEÑOR REGISTRA 506 DÍAS DE INCAPACIDAD LOS CUALES INICIARON DESDE 02/06/2022 Y REQUERIMOS CONOCER LA PERTINENCIA TÉCNICA DE LA EMISIÓN DE INCAPACIDADES POR VARIOS DIAGNÓSTICOS QUE DEBIERON HABER SIDO SUPERADOS. ADEMÁS.. REQUERIMOS CONOCER SI SE HA LLEVADO A CABO LA REVISIÓN PERIÓDICA DE LA INCAPACIDAD SEGÚN EL DECRETO 1333 DE 2018 Y CUÁLES HAN SIDO LAS ACCIONES TOMADAS POR LA ENTIDAD PARA GARANTIZAR LA RECUPERACIÓN DEL AFILIADO.</t>
  </si>
  <si>
    <t>MENDOZA CANTILLO MELANIE DANNELA</t>
  </si>
  <si>
    <t>15:33:26</t>
  </si>
  <si>
    <t>1082929632</t>
  </si>
  <si>
    <t>GLOBAL SERVICIO AUTOMOTRIZ SAS</t>
  </si>
  <si>
    <t>CC 1082929632</t>
  </si>
  <si>
    <t>3108277281</t>
  </si>
  <si>
    <t>ED TAYRONA TOWERS KR 35 NO 34 35</t>
  </si>
  <si>
    <t xml:space="preserve">se anexa soporte de requerimiento de solicitud de pago de licencia de maternidad amparado por fallo Juzgado 04 laboral del circuito magdalena .. incapacidad 9111781fecha de inicio 10/05/2023con devolucion   Pago extemporáneo en Licencias </t>
  </si>
  <si>
    <t>HERNANDEZ OSORIO JOSE ENRIQUE</t>
  </si>
  <si>
    <t>16:13:50</t>
  </si>
  <si>
    <t>MONICA CUBILLOS  MONICA CUBILLOS LARA</t>
  </si>
  <si>
    <t>51629987</t>
  </si>
  <si>
    <t>MOICA CUBILLOS LARA</t>
  </si>
  <si>
    <t>CC 1193560384</t>
  </si>
  <si>
    <t>KR 14A 70A 55</t>
  </si>
  <si>
    <t>KR 14A NRO 70A 55</t>
  </si>
  <si>
    <t>empleador solicita pago de incapacidades  16/3/23 al 16/0/23   y revision de  cuenta bancaria .correo  respuesta administracion@grupoimagenes.com.co</t>
  </si>
  <si>
    <t>3028662523</t>
  </si>
  <si>
    <t xml:space="preserve"> Fecha del Inconveniente (Dia/Mes/Año) : 08/08/2023 Lugar del Inconveniente:  BOGOTÁ  Persona que lo atendio: OFICINA  Medio por el que quiere la respuesta:  email : Ceradeparejo_0528@hotmail.com ..............................................  Resumen de la Queja:  CORDIAL SALUDO EL MOTIVO DE ESTA PQR ES PARA EL PAGO DE INCAPACIDAD MÉDICA EL CUAL ESTÁ POR FALLO DE TUTELA A FAVOR EL CUAL NO ME AN RECONOCIDO EL PAGO DE DICHA INCAPACIDAD MÉDICA EL CUAL ESTÁN TRANSCRITA  CON FECHA DEL 08/08/2023 Y LA DEL 23/08/2023 EL CUAL NO ASIDO CANCELADA GRACIAS POR SU COLABORACIÓN EL 72336689 HENRY PAREJO EL CUAL ESTÁN BAJO ACCIÓN DE TUTELA INTERPUESTA CON FALLO A FAVOR </t>
  </si>
  <si>
    <t xml:space="preserve"> Fecha del Inconveniente (Dia/Mes/Año) : 01/08/2023 Lugar del Inconveniente:  BARRANCABERMEJA Persona que lo atendio: - Medio por el que quiere la respuesta:  email : jjobrasciviles04@gmail.com ..............................................  Resumen de la Queja:  BUENAS TARDES. SOLICITO PAGO INMEDIATO DE LA LICENCIA DE MATERNIDAD #8788976.. CORRESPONDIENTE A LUZ DENY BARRERA CC 1098672884.. YA QUE ESTÁ EN ESPERA DESDE HACE VARIOS MESES. DICHA LICENCIA YA SE LE TERMINÓ DE CANCELAR A LA TRABAJADORA.. POR LO QUE PEDIMOS SEA PAGADO A LA EMPRESA DE MANERA URGENTE. DE LO CONTRARIO.. NOS VEREMOS EN LA OBLIGACION DE INTERPONER ACCION DE TUTELA PIDIENDO INTERESES MORATORIOS.. PUES HA PASADO BASTANTE TIEMPO Y YA SUPERO EL TIEMPO LIMITE PERMITIDO. GRACIAS</t>
  </si>
  <si>
    <t>LONDONO VIDAL ALEJANDRO</t>
  </si>
  <si>
    <t>09:29:44</t>
  </si>
  <si>
    <t>galeano  martha lucia</t>
  </si>
  <si>
    <t>24315460</t>
  </si>
  <si>
    <t>CC 10273662</t>
  </si>
  <si>
    <t xml:space="preserve"> 3102845424</t>
  </si>
  <si>
    <t>cra 23 num 71 117 apt 620</t>
  </si>
  <si>
    <t>afiliado exige radicacion de solicitud por escrito.. certificado en base a decreto 1427</t>
  </si>
  <si>
    <t>GRISALES CALDERON OSCAR EDUARDO</t>
  </si>
  <si>
    <t>11:14:37</t>
  </si>
  <si>
    <t>1053791128</t>
  </si>
  <si>
    <t>OSCAR EDUARDO GRISALES CALDERO</t>
  </si>
  <si>
    <t>CC 1053791128</t>
  </si>
  <si>
    <t>3113185247</t>
  </si>
  <si>
    <t>CL 51 4B 52 ED LA RESEVA BARRIO PIEDRA PINTAD</t>
  </si>
  <si>
    <t>Buen diaSolicito el reconocimiento y pago de la incapacidad n° 0009294695 del 22/06/2023 al 06/07/2023  ya que al solicita el pago no resgistra en plataforma.. anexo pantallazo</t>
  </si>
  <si>
    <t>CHAVES HURTADO ANGELA MARIA</t>
  </si>
  <si>
    <t>11:23:13</t>
  </si>
  <si>
    <t>36952229</t>
  </si>
  <si>
    <t>CHAVESHURTADOANGELA MARIA</t>
  </si>
  <si>
    <t>CC 36952229</t>
  </si>
  <si>
    <t>7238309</t>
  </si>
  <si>
    <t>KR 33 D NO 1A51 VILLA CAMPANELA</t>
  </si>
  <si>
    <t>Solicita se radique incapacidad del 04/07/2023 al 02/08/2023 ya que fue rechazada informando que radique incapacidades anteriores pero no cuenta con ellas. La incapacidad NO ES PRORROGA</t>
  </si>
  <si>
    <t>SOPORTES</t>
  </si>
  <si>
    <t>CONRECONOCIMIENTO</t>
  </si>
  <si>
    <t>1089000603**</t>
  </si>
  <si>
    <t>ORTIZ SANCHEZ LUISA FERNANDA</t>
  </si>
  <si>
    <t>CC 1053858037</t>
  </si>
  <si>
    <t xml:space="preserve"> Fecha del Inconveniente (Dia/Mes/Año) : 23/01/2023 Lugar del Inconveniente:  PLATAFORMA NUEVA EPS Persona que lo atendio: VIRTUAL Medio por el que quiere la respuesta:  email : icbf_aux_admin@procesosyservicios.net ..............................................  Resumen de la Queja:  BUENA TARDE..  SEÑORES NUEVA EPS SOLICITO DE SU COLABORACIÓN YA QUE LA INCAPACIDAD DEL SEÑOR ORTIZ SANCHEZ LUISA FERNANDA  CON CC. 1053858037 FUE ENVIADA A PAGO EL DÍA 22 DE FEBRERO DE 2023 Y A LA FECHA NO SE VE REFLEJA DICHO DESEMBOLSO A LA CUENTA.. QUEDO ATENTA DEL PAGO O QUE ME PUEDAN INDICAR UNA FECHA PROBABLE DE PAGO </t>
  </si>
  <si>
    <t>ROJAS VILLARREAL PAOLA</t>
  </si>
  <si>
    <t>13:36:47</t>
  </si>
  <si>
    <t>25280456</t>
  </si>
  <si>
    <t>ROJASVILLARREALPAOLA</t>
  </si>
  <si>
    <t>CC 25280456</t>
  </si>
  <si>
    <t>3218175</t>
  </si>
  <si>
    <t>3218175794</t>
  </si>
  <si>
    <t>CL 2 N 43 56</t>
  </si>
  <si>
    <t>Se solicita pago de incapacidades 9313699-9354103</t>
  </si>
  <si>
    <t>CASTRO RODRIGUEZ MERLEDYS</t>
  </si>
  <si>
    <t>13:52:58</t>
  </si>
  <si>
    <t>23075945</t>
  </si>
  <si>
    <t>ACCION MISION CYG SAS</t>
  </si>
  <si>
    <t>CC 23075945</t>
  </si>
  <si>
    <t>2280293</t>
  </si>
  <si>
    <t>MZ 39 LT 4</t>
  </si>
  <si>
    <t xml:space="preserve">afiliada radica dp para cancelar la incapacidades de febrero a marzo 2023 </t>
  </si>
  <si>
    <t>GUISAO DAVID ANA CRISTINA</t>
  </si>
  <si>
    <t>09:45:08</t>
  </si>
  <si>
    <t>43551597</t>
  </si>
  <si>
    <t>UNIVERSIDAD DE ANTIOQUIA</t>
  </si>
  <si>
    <t>CC 43551597</t>
  </si>
  <si>
    <t>2195263</t>
  </si>
  <si>
    <t>4762390</t>
  </si>
  <si>
    <t>CL 105A N72A38</t>
  </si>
  <si>
    <t xml:space="preserve">afiliado solicita certificado e incapacidades con los datos requeridos por colpensiones </t>
  </si>
  <si>
    <t>MARTINEZ CORDOBA LUISA FERNANDA</t>
  </si>
  <si>
    <t>11:54:24</t>
  </si>
  <si>
    <t>1061784435</t>
  </si>
  <si>
    <t>SERVICIOS INTEGRALES BASICOS S</t>
  </si>
  <si>
    <t>CC 1061784435</t>
  </si>
  <si>
    <t>8345486</t>
  </si>
  <si>
    <t>8337392</t>
  </si>
  <si>
    <t>CL 28 CN NO 6C 10</t>
  </si>
  <si>
    <t xml:space="preserve">SOLICITUD DE PAGO DE LA LICENCIA DE MATERNIDAD ES DE ACLARAR QUE SE HA RADICADO VARIAS VECES Y SE HA ACLARADO QUE LA EPRESA NO EXISTE SE ACABO Y NO HAY CONTACTO  DE LA EMPRESA REQUEIR EL APGO DIREECTO A AL AAFILIADA </t>
  </si>
  <si>
    <t>GUERRERO JIMENEZ PEDRO ALONSO</t>
  </si>
  <si>
    <t>13:03:43</t>
  </si>
  <si>
    <t>3001128</t>
  </si>
  <si>
    <t>HCHAUTA</t>
  </si>
  <si>
    <t>CLINICA CHIA S.A. SEDE DE SERVICIOS AMBULATORIOS - SUESCA</t>
  </si>
  <si>
    <t>CC 3001128</t>
  </si>
  <si>
    <t>8563724</t>
  </si>
  <si>
    <t>CL 8 A 3 15</t>
  </si>
  <si>
    <t>Solicita emitir concepto medico  de rehabilitacion necesario para determinar  a que entidad correspond eel pago  del subsidio  por incapacidad  posterior a los 540 diastel:3214805158-3142283499correo:claudiaandreaperezcasas@gmail.com</t>
  </si>
  <si>
    <t>DUQUE GAVIRIA OSCAR MARIO</t>
  </si>
  <si>
    <t>13:33:03</t>
  </si>
  <si>
    <t>98658932</t>
  </si>
  <si>
    <t>DUQUEGAVIRIAOSCAR MARIO</t>
  </si>
  <si>
    <t>CC 98658932</t>
  </si>
  <si>
    <t>8393354</t>
  </si>
  <si>
    <t>CL 11 19 22</t>
  </si>
  <si>
    <t xml:space="preserve">USUARIO SOLICT EL PAGO DE INCAPACIDADES # 8941809.. ADJUNTA SOPORTES DESCRITOS EN LA CARTA. </t>
  </si>
  <si>
    <t>BETANCUR GIRALDO NATALIA</t>
  </si>
  <si>
    <t>16:24:37</t>
  </si>
  <si>
    <t>21628360</t>
  </si>
  <si>
    <t>COMERCIALIZADORA INTERNACIONAL</t>
  </si>
  <si>
    <t>KMSUAREZ</t>
  </si>
  <si>
    <t>CC 21628360</t>
  </si>
  <si>
    <t>5204860</t>
  </si>
  <si>
    <t>3205380043</t>
  </si>
  <si>
    <t>CL 23A 33 15</t>
  </si>
  <si>
    <t>Usuario solicita pago de incapacidades del mes de julio.. agosto.. septiembre</t>
  </si>
  <si>
    <t>HORTUA OCAMPO FREDY</t>
  </si>
  <si>
    <t>16:54:12</t>
  </si>
  <si>
    <t>CALARCA  FUNDACION FAMILIAR PRO REHABIL</t>
  </si>
  <si>
    <t>800034694</t>
  </si>
  <si>
    <t>CC 4467070</t>
  </si>
  <si>
    <t xml:space="preserve"> 3176679751</t>
  </si>
  <si>
    <t xml:space="preserve"> CALLE  40   #  23 - 54  CALARCA</t>
  </si>
  <si>
    <t xml:space="preserve">Empleador por medio de derecho de peticion adjunto solicita pago de incapacidades relacionadas  </t>
  </si>
  <si>
    <t>16:16:01</t>
  </si>
  <si>
    <t>EMPRESA  K SAVAL ENERGY SAS</t>
  </si>
  <si>
    <t>NT 900568774</t>
  </si>
  <si>
    <t xml:space="preserve"> 2640143</t>
  </si>
  <si>
    <t>BUEN DIA</t>
  </si>
  <si>
    <t xml:space="preserve"> EMPRESA SOLICITA EL RECONOCIMENTO Y DE LAS INCAPCIDADES DE LOS EMPREADOS QUE SE MUESTRAN EN LA CARTA ANEXA</t>
  </si>
  <si>
    <t>QUINTANA RODRIGUEZ DORIS CECILIA</t>
  </si>
  <si>
    <t>10:25:01</t>
  </si>
  <si>
    <t>S  REGISTRADURIA NACIONAL DEL EST</t>
  </si>
  <si>
    <t>899999040</t>
  </si>
  <si>
    <t>CC 52027373</t>
  </si>
  <si>
    <t xml:space="preserve"> 2202880</t>
  </si>
  <si>
    <t>SS REVALIDACION Y PAGO DE PRORROGA DE INCAPACIDAD</t>
  </si>
  <si>
    <t xml:space="preserve">  JAQUELIN ROCHA VILLALBA</t>
  </si>
  <si>
    <t>CGTO EL TABLON</t>
  </si>
  <si>
    <t xml:space="preserve"> Fecha del Inconveniente (Dia/Mes/Año) : 30/08/2023 Lugar del Inconveniente:  NUEVA EPS Persona que lo atendio: NO APLICA Medio por el que quiere la respuesta:  email : MIBRA33@HOTMAIL.COM ..............................................  Resumen de la Queja:  SAN MARCOS ¿ SUCRE.. 30 DE AGOSTO DE 2023.  SEÑORES NUEVA EPS ATTE. DR. SEIRD NUÑEZ GALLO GERENTE DE RECAUDO Y COMPENSACIÓN DR. CESAR ALFONSO GRIMALDO DUQUE. DIRECTOR DE PRESTACIONES ECONÓMICAS E.    S.        D.             ASUNTO: SOLICITUD RECONOCIMIENTO ECONOMICO DE INCAPACIDAD POR      FALLO ACCIÓN DE TUTELA Nº 2022 ¿ 00029 ¿ 00 DEL 04/03/2022.           JAQUELIN ROCHA VILLALBA.. IDENTIFICADA COMO APARECE AL PIE DE MI FIRMA.. VECINA DEL CORREGIMIENTO EL TABLÓN DE ESTA MUNICIPALIDAD.. MEDIANTE ESTE ESCRITO ME PERMITO SOLICITAR CON EL DEBIDO RESPETO SE ME RECONOZCA EL PAGO DE LA INCAPACIDAD Nº 0009478629.. EL CUAL SE ENCUENTRA EN ESTADO TRANSCRITO EN EL SISTEMA DE INFORMACIÓN DE NUEVA EPS.  </t>
  </si>
  <si>
    <t>RESTREPO MONTOYA ESTEFANIA</t>
  </si>
  <si>
    <t xml:space="preserve">  CARLOS JULIO RESTREPO</t>
  </si>
  <si>
    <t>10078811</t>
  </si>
  <si>
    <t>CC 1093216748</t>
  </si>
  <si>
    <t>3641012</t>
  </si>
  <si>
    <t>CRA161179</t>
  </si>
  <si>
    <t xml:space="preserve"> Fecha del Inconveniente (Dia/Mes/Año) : 18/07/2023 Lugar del Inconveniente:  PAGINA WEB Persona que lo atendio: PORTAL WEB Medio por el que quiere la respuesta:  email : ENERGITESLA@GMAIL.COM ..............................................  Resumen de la Queja:  LA PRESENTE ES PARA SOLICITAR ME SEA ASIGNADO PERSONA PARA REVISION DE DOCUMENTOS PARA LICENCIA DE MATERNIDAD A NOMBRE DE ESTEFANIA RESTREPO YA QUE HA SIDO NEGADA POR FALTA DE DOCUEMNETOS PERO LOS DO UEMNETOS SE HAN SUBIDO CORRECTAMENTE- LLAMAMOS PERO NO NO HAY RESPUESTA GRACIAS</t>
  </si>
  <si>
    <t>CAMARGO PLAZA FAIVER</t>
  </si>
  <si>
    <t xml:space="preserve">  CONTRALORIA GENERAL DE LA NACI</t>
  </si>
  <si>
    <t>899999067</t>
  </si>
  <si>
    <t>CC 1120569784</t>
  </si>
  <si>
    <t>3192546750</t>
  </si>
  <si>
    <t>CARRERA 69 NO 44 35</t>
  </si>
  <si>
    <t xml:space="preserve"> Fecha del Inconveniente (Dia/Mes/Año) : 30/08/2023 Lugar del Inconveniente:  CARRERA 69 NO 44 35 Persona que lo atendio: NUEVA EPS  Medio por el que quiere la respuesta:  correspondencia : CARRERA 69 NO 44 35 ..............................................  Resumen de la Queja:  SEÑORES NUEVA EPS NOS DIRIGIMOS A USTEDES CON EL OBJETO DE SOLICITAR EL PAGO COMPLETO DE LA LICENCIA DE PATERNIDAD CORRESPONDIENTE A EL FUNCIONARIO CAMARGO PLAZA FAIVER.. CON CC 1120569784.. DE FECHA DE INICIO 19/05/2023 DE LA CUAL USTEDES REALIZARON PAGO POR $2..036..139.. RECONOCIENDO SOLO 11 DÍAS DE LA MISMA.. CUANDO FUE EXPEDIDA POR 14 DÍAS.. QUEDANDO SIN RECONOCIMIENTO 3DÍAS.PARA SU VALIDACIÓN SE ENCUENTRA EL APORTE DE PLANILLAS DE PAGO DE LA SEGURIDAD SOCIAL DONDE SE EVIDENCIA EL PAGO DE LOS 30 DÍAS DEL MES.</t>
  </si>
  <si>
    <t>GARCES SAYA SEGUIMBER</t>
  </si>
  <si>
    <t xml:space="preserve">  MONTAGAS S A    E S P</t>
  </si>
  <si>
    <t>891202203</t>
  </si>
  <si>
    <t>CC 87941757</t>
  </si>
  <si>
    <t>7244344</t>
  </si>
  <si>
    <t>KM 6 VIA ALTOS DE DAZA</t>
  </si>
  <si>
    <t xml:space="preserve"> Fecha del Inconveniente (Dia/Mes/Año) : 01/08/2023 Lugar del Inconveniente:  NO APLICA Persona que lo atendio: NO APLICA  Medio por el que quiere la respuesta:  email : NOTIFICACION@MONTAGAS.COM.CO ..............................................  Resumen de la Queja:  CORDIAL SALUDO NUEVA EPSDE MANERA ATENTA SOLICITAMOS REVISAR EL PAGO DE LA INCAPACIDADES CORRESPONDIENTES AL COLABORADOR SEGUIMBER GARCES SAYA IDENTIFICADO CON CC 87941757.. DADO QUE LAS INCAPACIDADES CON NÚMERO 9254835.. 9268206 Y 9290955.. NO FUERON LIQUIDADAS CON EL ÚLTIMO IBC REPORTADO EN LA PLANILLA DEL MES DE MAYO PE 26613638 POR VALOR DE $2.986.202.. SINO CON UN IBC MENOR DE $2.859.858.. LO CUAL NO ES CORRECTO Y QUEDANDO ASÍ UNA DIFERENCIA A FAVOR DE MONTAGAS POR VALOR DE $15.284.QUEDAMOS ATENTOS A SU PRONTA RESPUESTA Y REEMBOLSO DEL VALOR PENDIENTE. </t>
  </si>
  <si>
    <t>RODRIGUEZ GARCIA ANGELA LILIANA</t>
  </si>
  <si>
    <t xml:space="preserve">  ATLANTIC QUANTUM INNOVATIONS S</t>
  </si>
  <si>
    <t>900532450</t>
  </si>
  <si>
    <t>CC 51868657</t>
  </si>
  <si>
    <t>3852400</t>
  </si>
  <si>
    <t xml:space="preserve"> Fecha del Inconveniente (Dia/Mes/Año) : 30/08/2023 Lugar del Inconveniente:  EPS Persona que lo atendio: EPS Medio por el que quiere la respuesta:  correspondencia : CALLE 77 71 34 ..............................................  Resumen de la Queja:  RECIBAN UN CORDIAL SALUDO.. LA PRESENTE ES PARA SOLICITAR SU COLABORACION CON EL CASO DE ANGELA LILIANA RODRIGUEZ GARCIA.. IDENTIFICADA CON CC  51868657</t>
  </si>
  <si>
    <t xml:space="preserve"> QUIEN PRESENTA INCAPACIDAD DEL 20 AL 23 DE JUNIO 2023. SE INTENTA TRAMITAR ANTE SU PORTAL WEB.. PERO NO PERMITE ARROJA UN ERROR QUE DICE LA IDENTIFICACIÓN INGRESADA ACTUALMENTE NO PRESENTA UN VÍNCULO LABORAL ACTIVO CON EL EMPLEADOR AL VALIDAR LA PERSONA SE ENCUENTRA ACTIVA EN NUEVA EPS.. FECHA DE INGRESO A LA COMPAÑIA: 19 DE JULIO 2022 Y CUENTA CON TODAS LAS SEMANAS COTIZADAS.¿NUMERO DE INCAPACIDAD: 00092622256AGRADEZCO LA VALIDACION Y RELIQUIDACION DEL CASO.</t>
  </si>
  <si>
    <t>POLICIA NACIONAL DEPARTAMENTO DE POLICIA CALI</t>
  </si>
  <si>
    <t>07:08:56</t>
  </si>
  <si>
    <t xml:space="preserve">POLICIA  POLICIA NACIONAL DEPARTAMENTO </t>
  </si>
  <si>
    <t>800140625</t>
  </si>
  <si>
    <t>NT 800140625</t>
  </si>
  <si>
    <t xml:space="preserve"> 3203030485</t>
  </si>
  <si>
    <t xml:space="preserve"> calle 47 #28-76</t>
  </si>
  <si>
    <t xml:space="preserve">policia nacional solicita pago de incapacidades de trabajadores .. relacion adjunta </t>
  </si>
  <si>
    <t>MORENO PATIÑO CARLOS EDUARDO</t>
  </si>
  <si>
    <t xml:space="preserve">  GASEOSAS LUX SAS</t>
  </si>
  <si>
    <t>860001697</t>
  </si>
  <si>
    <t>CC 1073171331</t>
  </si>
  <si>
    <t>3156183951</t>
  </si>
  <si>
    <t>CARRERA 7 CALLE 2</t>
  </si>
  <si>
    <t xml:space="preserve"> Fecha del Inconveniente (Dia/Mes/Año) : 25/06/2023 Lugar del Inconveniente:  MARIQUITA Persona que lo atendio: FLAVIO RESTREPO GOMEZ Medio por el que quiere la respuesta:  correspondencia : CARRERA 7 CALLE 2  ..............................................  Resumen de la Queja:  SEÑORES NUEVA EPSSE REQUIERE EL PAGO INMEDIATO DE LAS DIFERENTES INCAPACIDADES QUE HA CAUSADO EL SEÑOR MORENO.. YA QUE A LA FECHA NO HEMOS RECIBIDO EL PAGO DE NINGUNA DE ESTAS PRESTACIONES.. INCAPACIDADES QUE INICIARON DESDE EL 25.06.2023 Y SE REQUIERE UNA PRONTA RESPUESTA.</t>
  </si>
  <si>
    <t>HENAO CHAVEZ LUIS ANGEL</t>
  </si>
  <si>
    <t xml:space="preserve">  MUNICIPIO DE TULUA</t>
  </si>
  <si>
    <t>891900272</t>
  </si>
  <si>
    <t>CC 16350063</t>
  </si>
  <si>
    <t>2339300</t>
  </si>
  <si>
    <t>CALLE 25 CRA 25 ESQUINA</t>
  </si>
  <si>
    <t xml:space="preserve"> Fecha del Inconveniente (Dia/Mes/Año) : 24/08/2023 Lugar del Inconveniente:  TULUA Persona que lo atendio: NO APLICA Medio por el que quiere la respuesta:  email : EDUCACION@TULUA.GOV.CO ..............................................  Resumen de la Queja:  CORDIAL SALUDO</t>
  </si>
  <si>
    <t xml:space="preserve"> SE SOLICITA LA REVISIÓN DEL RECHAZO PAGO INCAPACIDADES LUIS ANGEL HENAO CC 16350063.. POR 65 DÍAS DADOS A PARTIR DEL 11-07-2023 HASTA 13-09-2023.. LAS INCAPACIDADES NO SUPERAN LOS 180 DÍAS.. YA QUE SU ANTERIOR INCAPACIDAD FUE EN EL AÑO 2022.. PARA SER PRORROGA DEBE ESTAR DENTRO DEL MISMO MES SEGÚN LA NORMATIVA.. LA INCAPACIDAD OBEDECE A UNA CIRUGIA REALIZADA.</t>
  </si>
  <si>
    <t>CABEZAS SUAREZ JAIRO ALFONSO</t>
  </si>
  <si>
    <t>10:56:59</t>
  </si>
  <si>
    <t>NA  PROFRANCE E.U.</t>
  </si>
  <si>
    <t>830069726</t>
  </si>
  <si>
    <t>CC 80360879</t>
  </si>
  <si>
    <t>2357023</t>
  </si>
  <si>
    <t>CALLE 15 68 D32</t>
  </si>
  <si>
    <t>Asunto: RV: SOLICITUD INFORMACION INCAPACIDAD SR. JAIRO ALFONSO CABEZAS SUAREZ_CC80360879</t>
  </si>
  <si>
    <t>INFRAESTRUCTURAS Y DESING EMPRESARIAL SAS</t>
  </si>
  <si>
    <t>12:09:58</t>
  </si>
  <si>
    <t>SAS  INFRAESTRUCTURAS Y DESING EMPR</t>
  </si>
  <si>
    <t>901546286</t>
  </si>
  <si>
    <t>NT 901546286</t>
  </si>
  <si>
    <t>6809151</t>
  </si>
  <si>
    <t>CL 32 34 31</t>
  </si>
  <si>
    <t xml:space="preserve">Buen día.. empresa solicita informacion pago de incapacidad # 563214para su empleado CC 13356926 </t>
  </si>
  <si>
    <t>PARADA MALPICA MARCO ABEL</t>
  </si>
  <si>
    <t>12:33:13</t>
  </si>
  <si>
    <t>1056552382</t>
  </si>
  <si>
    <t xml:space="preserve">MINERCONDOR S A S </t>
  </si>
  <si>
    <t>CC 1056552382</t>
  </si>
  <si>
    <t>7713004</t>
  </si>
  <si>
    <t>3132683</t>
  </si>
  <si>
    <t xml:space="preserve">VDA VISVITA SOCHDA BOYACA SOGAMOSO </t>
  </si>
  <si>
    <t>Usuario solicita se expida transcripicio de inacapcidades correspondintes a fecha inicio :18/03/2023 y 17/04/2023 segun decreto 1427/2022 ya que colpesniones lo requiere para continuar proceso de subsidio de inacapcidades</t>
  </si>
  <si>
    <t>MUÑOZ DELGADO LEIDY ADRIANA</t>
  </si>
  <si>
    <t>13:01:55</t>
  </si>
  <si>
    <t>instituto departamental INSTITUTO DEPARTAMENTAL DE SAL</t>
  </si>
  <si>
    <t>891280001</t>
  </si>
  <si>
    <t>CC 59313989</t>
  </si>
  <si>
    <t>3135012858</t>
  </si>
  <si>
    <t>bombona</t>
  </si>
  <si>
    <t>solicita enviar al correo th@idsn.gov.co informacion relacionada con radicado 2140872</t>
  </si>
  <si>
    <t>CAUSAL</t>
  </si>
  <si>
    <t>FECHA NOTIFICACIÓN</t>
  </si>
  <si>
    <t>fgomezp@ugpp.gov.co</t>
  </si>
  <si>
    <t>artech_1@hotmail.com</t>
  </si>
  <si>
    <t>n2gonzalez@fundaciongruposocial.co</t>
  </si>
  <si>
    <t>nominasenas@drummondltd.com</t>
  </si>
  <si>
    <t>g.transportes.gsc@gmail.com</t>
  </si>
  <si>
    <t>ellylucia@hotmail.com</t>
  </si>
  <si>
    <t>matiasosorno18@gmail.com</t>
  </si>
  <si>
    <t>nomina@dromedicas.com.co</t>
  </si>
  <si>
    <t>duran.fuentesluis@gmail.com</t>
  </si>
  <si>
    <t>renematituy@gmail.com</t>
  </si>
  <si>
    <t>ntoman1@hotmail.com</t>
  </si>
  <si>
    <t>ladafasa@gmail.com</t>
  </si>
  <si>
    <t xml:space="preserve"> ngecomsydsas@gmail.com</t>
  </si>
  <si>
    <t>ascarmenia1@gmail.com</t>
  </si>
  <si>
    <t>rsarmiento@ambq.gov.co</t>
  </si>
  <si>
    <t>wintondaza@gmail.com</t>
  </si>
  <si>
    <t>carbonerasycoquesas@hotmail.com</t>
  </si>
  <si>
    <t xml:space="preserve"> duvanhpv05@hotmail.com</t>
  </si>
  <si>
    <t>contabilidad@maderformas.net</t>
  </si>
  <si>
    <t xml:space="preserve"> dirgestionhumana@madeformas.com.co</t>
  </si>
  <si>
    <t xml:space="preserve"> gestionhumana@madeformas.net</t>
  </si>
  <si>
    <t>vanegasotalora@gmail.com</t>
  </si>
  <si>
    <t>maryluzorjuela@hotmail.com</t>
  </si>
  <si>
    <t>fordonez@une.net.co</t>
  </si>
  <si>
    <t xml:space="preserve"> luzabb@hotmail.com</t>
  </si>
  <si>
    <t>be.sono@hotmail.com</t>
  </si>
  <si>
    <t xml:space="preserve"> axlfox9@hotmail.com</t>
  </si>
  <si>
    <t>alvaro.12m@hotmail.com</t>
  </si>
  <si>
    <t>diegox_77@hotmail.com</t>
  </si>
  <si>
    <t>tiharejimenez@gmail.com</t>
  </si>
  <si>
    <t xml:space="preserve"> juridica@es.company.co</t>
  </si>
  <si>
    <t>06/09/2023</t>
  </si>
  <si>
    <t>07/09/2023</t>
  </si>
  <si>
    <t>08/09/2023</t>
  </si>
  <si>
    <t>11/09/2023</t>
  </si>
  <si>
    <t>12/09/2023</t>
  </si>
  <si>
    <t xml:space="preserve">SURAMERICA COMERCIAL SAS </t>
  </si>
  <si>
    <t xml:space="preserve">  SURAMERICA COMERCIAL SAS</t>
  </si>
  <si>
    <t>900943243</t>
  </si>
  <si>
    <t>NT 900943243</t>
  </si>
  <si>
    <t>AV 3 NTE 57 N 30</t>
  </si>
  <si>
    <t xml:space="preserve"> Fecha del Inconveniente (Dia/Mes/Año) : 01/08/2023 Lugar del Inconveniente:  PRESTACIONES SOCIALES Persona que lo atendio: PRESTACIONES SOCIALES Medio por el que quiere la respuesta:  email : july.arevalo@incapp.co ..............................................  Resumen de la Queja:  BUEN DIA.. SOLICITAMSO RESPUESTA DEL PRO QUE NO HAN SIDO CANCELADAS VARIAS INCAPAICDAES YA AUTORIZADAS POR SUTEDES DESDE EL AÑO 2021.. QUE NECESITAN DE PARTE DE NOSOTROS POR QUE YA SUPERARON POR LEY EL TIEMPO PARA EL PAGO DE LAS MISMAS</t>
  </si>
  <si>
    <t>YU JIANYI</t>
  </si>
  <si>
    <t xml:space="preserve">  RESTAURANTE GANTEN</t>
  </si>
  <si>
    <t>270098</t>
  </si>
  <si>
    <t>NT 700045217</t>
  </si>
  <si>
    <t>2774891</t>
  </si>
  <si>
    <t>CR 52 75 77</t>
  </si>
  <si>
    <t xml:space="preserve"> Fecha del Inconveniente (Dia/Mes/Año) : 30/08/2023 Lugar del Inconveniente:  ITAGUI Persona que lo atendio: AREA DE PRESTACIONES ECONOMICAS Medio por el que quiere la respuesta:  email : sipseguridadsocial@gmail.com ..............................................  Resumen de la Queja:  AUTORICEN EL PAGO DE LA INCAPACIDAD DE OMAIRA DE JESUS GONZALEZ TABARES.. IDENTIFICADA CON CEDULA DE CIUDADANÍA NÚMERO 32.227.045. TODA VEZ QUE SOY CIUDADANO CHINO CON CEDULA DE EXTRANJERÍA 270098. EN COLOMBIA LA DIAN ME DIO EL NIT 700.045.217.. LOS APORTES AL SISTEMA DE SEGURIDAD SOCIAL LOS REALICE CON EL NIT.. Y NO CON MI CEDULA DE EXTRANJERÍA LA CUAL ES 270098.</t>
  </si>
  <si>
    <t>ROYAL FILMS LTDA</t>
  </si>
  <si>
    <t xml:space="preserve">  ROYAL FILMS LTDA</t>
  </si>
  <si>
    <t>890105652</t>
  </si>
  <si>
    <t>NT 890105652</t>
  </si>
  <si>
    <t>3682020</t>
  </si>
  <si>
    <t>CARRERA 58 N 68 27</t>
  </si>
  <si>
    <t xml:space="preserve"> Fecha del Inconveniente (Dia/Mes/Año) : 31/08/2023 Lugar del Inconveniente:  PLATAFORMA VIRTUAL  Persona que lo atendio: PLATAFORMA VIRTUAL  Medio por el que quiere la respuesta:  email : NOMINA@ROYAL-FILMS.COM ..............................................  Resumen de la Queja:  BUENAS TARDES.. MEDIANTE EL PRESENTE SOLICITAMOS INFORMACION CON RESPECTO AL PAGO DE LAS SIGUIENTES INCAPACIDADES.. DEBIDO A QUE YA SE REALIZO LA SOLICITUD DE PAGO Y HASTA LA FECHA NO HAN EL DESEMBOLSO. CÉDULANOMBRES Y APELLIDOSFECHA INICIALFECHA FINALNRO.DIAS1096037609PUERTA  FERNANDEZ LEIDY YURANY2023-03-102023-03-12345492698COGOLLO BOLIVAR ELMA MARGARITA2023-04-122023-04-1431094967656JIMENEZ  VALENCIA  ISABEL  CRISTINA2023-05-232023-05-25345492698COGOLLO BOLIVAR ELMA MARGARITA2023-05-232023-05-25339281339PRASCA SALGADO MAGOLA ESTER2023-06-212023-07-203039275808NAVARRO MONTIEL MARTHA ISABEL2023-06-282023-07-273045492698COGOLLO BOLIVAR ELMA MARGARITA2023-06-212023-06-25545492698COGOLLO BOLIVAR ELMA MARGARITA2023-06-292023-07-0351116279115QUICENO VELEZ LUISA FERNANDA2023-07-032023-07-0531088348021NARVAEZ ARANGO DANIELA2023-07-182023-07-2031115080868FRANCO GIRALDO KELLY ALEJANDRA2023-07-252023-07-27339281339PRASCA SALGADO MAGOLA ESTER2023-07-212023-08-1930</t>
  </si>
  <si>
    <t>ROMERO GUERRA MARTA CECILIA</t>
  </si>
  <si>
    <t xml:space="preserve">  MULTI INVERSIONES PUNTO CLAVE</t>
  </si>
  <si>
    <t>901488671</t>
  </si>
  <si>
    <t>CC 1007801385</t>
  </si>
  <si>
    <t>5698712</t>
  </si>
  <si>
    <t xml:space="preserve"> Fecha del Inconveniente (Dia/Mes/Año) : 01/08/2023 Lugar del Inconveniente:  MEDELLIN Persona que lo atendio: NO Medio por el que quiere la respuesta:  correspondencia : MEDELLIN ..............................................  Resumen de la Queja:  BUENA TARDE ME PODRIAN COLABORAR CON EL PAGO DE MI LICENCIA DE MATERNIDAD YA QUE HA PASADO MUCHO TIEMPO .</t>
  </si>
  <si>
    <t>15:08:02</t>
  </si>
  <si>
    <t>Solicita que le sean pagas las incapacidades # 9161626-9245933 Se adjunta oficio de solicitud.</t>
  </si>
  <si>
    <t>CONCESION COSTERA CARTAGENA BARRANUILLA SAS</t>
  </si>
  <si>
    <t xml:space="preserve">  CONCESION COSTERA CARTAGENA BA</t>
  </si>
  <si>
    <t>9007633558</t>
  </si>
  <si>
    <t>NT 900763355</t>
  </si>
  <si>
    <t>3223508480</t>
  </si>
  <si>
    <t>CRA 24 1A 24</t>
  </si>
  <si>
    <t xml:space="preserve"> Fecha del Inconveniente (Dia/Mes/Año) : 31/08/2023 Lugar del Inconveniente:  BARRANQUILLA  Persona que lo atendio: OTRO  Medio por el que quiere la respuesta:  correspondencia : CRA 24 1A 24 ..............................................  Resumen de la Queja:  SALUDOS CORDIALES POR MEDIO DE LA PRESENTE CONCESION COSTERA CARTAGENA BARRANQUILLA S.A.S. IDENTIFICADO CON NIT 900763355 ¿ 8 SOLICITA ANTE USTEDES RECONOCIMIENTO ECONÓMICO DEL LA INCAPACIDAD DEL SEÑOR GUTIERREZ BARRAZA JANNYS DE JESUS IDENTIFICADO CON CC 72278822.. INCAPACIDAD DEL 26/05/2016 AL 01/06/2016 TOTAL 7 DIAS.. LA CUAL SE ENCUENTRA TRANSCRITA. AGRADECEMOS PRONTA RESPUESTA A ESTA SOLICITUD. GRACIAS.</t>
  </si>
  <si>
    <t>GONZALEZ MORALES DAVID ANDRES</t>
  </si>
  <si>
    <t>CC 1066180531</t>
  </si>
  <si>
    <t xml:space="preserve"> Fecha del Inconveniente (Dia/Mes/Año) : 31/08/2023 Lugar del Inconveniente:  BARRANQUILLA  Persona que lo atendio: OTRO  Medio por el que quiere la respuesta:  correspondencia : CRA 24 1A 24 ..............................................  Resumen de la Queja:  SALUDOS CORDIALES POR MEDIO DE LA PRESENTE CONCESION COSTERA CARTAGENA BARRANQUILLA S.A.S. IDENTIFICADO CON NIT 900763355 ¿ 8 SOLICITA ANTE USTEDES RECONOCIMIENTO ECONÓMICO DEL LA INCAPACIDAD DEL SEÑOR GONZALEZ MORALES DAVID ANDRES   IDENTIFICADO CON CC 1066180531.. INCAPACIDAD DEL 08/08/2016 AL 11/08/2016 TOTAL 4 DIAS.. LA CUAL SE ENCUENTRA AUTORIZADA. AGRADECEMOS PRONTA RESPUESTA A ESTA SOLICITUD. GRACIAS.</t>
  </si>
  <si>
    <t>VASQUEZ MANZANO GRATINIANO</t>
  </si>
  <si>
    <t>16:00:43</t>
  </si>
  <si>
    <t>OMAR  QUIJANO CIA GENERAL DE ACEROS SA</t>
  </si>
  <si>
    <t>860069182</t>
  </si>
  <si>
    <t>CC 4712771</t>
  </si>
  <si>
    <t>AVENIDA 68 37B 51 SUR</t>
  </si>
  <si>
    <t>Solicitud de reconocimiento economico.. pago de las incapacidades del sr Gratiniano vasquez cc 4712771</t>
  </si>
  <si>
    <t>SERVICIO NACIONAL DE APRENDIZAJE  SENA</t>
  </si>
  <si>
    <t>16:16:27</t>
  </si>
  <si>
    <t>SERVICIO NACION  SERVICIO NACIONAL DE APRENDIZA</t>
  </si>
  <si>
    <t>899999034</t>
  </si>
  <si>
    <t>SENA</t>
  </si>
  <si>
    <t>NT 899999034</t>
  </si>
  <si>
    <t>CALLE 57 NO 8  69 TORRE SUR PISO 3</t>
  </si>
  <si>
    <t>MORENO ZARATE NELLY CENITH</t>
  </si>
  <si>
    <t>16:35:45</t>
  </si>
  <si>
    <t>OLIMPICAS SPORT OLIMPICAS SPORT OLIMPICAS SPORT LTDA</t>
  </si>
  <si>
    <t>829003812</t>
  </si>
  <si>
    <t>CC 1096212848</t>
  </si>
  <si>
    <t xml:space="preserve">reclamo por el no reconocimiento economico incapacidad </t>
  </si>
  <si>
    <t>BERMUDEZ FLOREZ JUAN CARLOS</t>
  </si>
  <si>
    <t xml:space="preserve">  SOTRAGOLFO S.C.A.</t>
  </si>
  <si>
    <t>890918092</t>
  </si>
  <si>
    <t>CC 71240356</t>
  </si>
  <si>
    <t>8280230</t>
  </si>
  <si>
    <t>BARRIO ORTIZ</t>
  </si>
  <si>
    <t xml:space="preserve"> Fecha del Inconveniente (Dia/Mes/Año) : 31/08/2023 Lugar del Inconveniente:  APARTADO Persona que lo atendio: N/A Medio por el que quiere la respuesta:  email : afiliaciones@sotragolfo.com.co ..............................................  Resumen de la Queja:  BUENAS TARDES.. LES INFORMO QUE LA INCAPACIDAD # 0009298374 DEL 29 DE JUNIO AL 13 DE JULIO 2023 DEL SEÑOR JUAN CARLOS BERMUDEZ .. NO HA SIDO CANCELADA Y LOS PERIODOS EN QUE SE CAUSO YA FUERON PAGADOS POR LA EMPRESA. </t>
  </si>
  <si>
    <t>ROMERO GONZALEZ MIGUEL AUGUSTO</t>
  </si>
  <si>
    <t>18:45:06</t>
  </si>
  <si>
    <t>80901791</t>
  </si>
  <si>
    <t>ROMEROGONZALEZMIGUEL AUGUSTO</t>
  </si>
  <si>
    <t>CC 80901791</t>
  </si>
  <si>
    <t>3113562439</t>
  </si>
  <si>
    <t>VILLA  KONTE MANZANA 16 CASA 12</t>
  </si>
  <si>
    <t xml:space="preserve">LUGAR DE LOS HECHOS: telefónico  FECHA DE LO SUCEDIDO:  31/08/2023 MOTIVO POR EL CUAL RADICA LA QUEJA: negación de  incapacidadESPECIALIDAD (SI ES PARA CONSULTA O AGENDAMIENTO SEGÚN APLIQUE): N/ARESUMEN DE LOS SUCEDIDO (PUNTUAL): El señor miguel   informa  que la asesora   martha martinez.. indica  información errónea y negarse  y le estan negando derecho a recibir el pago de  la incapacidad  del  09/07/2023 ya que solo registra pago  julio  2023  y ademas el usuario dice que se le hablo de forma agresiva  y  informa que me le niega a  enviarle  la notficación al correo. ley  1755 del  2015  art 13:derecho que el  usuario  indica que fue violado por la presente.enviar la grabación de  la llamada   cabe a clara  que se le informa que  no  realizamos envíos a correo y puede solicitarlo en oficina.. adicional en la primera llamada  solicito derecho de petición y se le informa que estaba llamando a la linea de empresas  y los derechos de petición era en oficina  y no dejaba hablar se le informa que  si era otro tramite  se enviaría a ivr  y el no aceptaba la información.. adicional se le informa que para el para pagos de incapacidades.. debe ser pagados el mes posterior al que culmina dicha incapacidad.    - mes anterior a la incapacidad-mes  en el que inicia   la incapacidad-mes en el que finaliza la incapacidad -mes posterior al que finaliza la incapacidad pero no quiere aceptar la información.. </t>
  </si>
  <si>
    <t>13/09/2023</t>
  </si>
  <si>
    <t>06:49:13</t>
  </si>
  <si>
    <t>SANDRA MONICA HERNANDEZ DUQUE</t>
  </si>
  <si>
    <t>8671284</t>
  </si>
  <si>
    <t>3207621952</t>
  </si>
  <si>
    <t>KR 3 09 66</t>
  </si>
  <si>
    <t>paciente solicita aclaracion  respuetata pqrs 2544352</t>
  </si>
  <si>
    <t>3147300</t>
  </si>
  <si>
    <t>CALLE 55 NO 10 35</t>
  </si>
  <si>
    <t xml:space="preserve"> Fecha del Inconveniente (Dia/Mes/Año) : 31/08/2023 Lugar del Inconveniente:  INCAPACIDADES Persona que lo atendio: GRUPO DE PRESTACIONES ECONOMICAS Medio por el que quiere la respuesta:  email : LUISMARTINEZ@DEFENSORIA.GOV.CO ..............................................  Resumen de la Queja:  SOLICITUD DE RELIQUIDACÓN DE INCAPACIDADES Y LICENCIAS CON BASE EN EL DECRETO NO 1427 DEL 29 DEJULIO 2022.. EXPEDIDO POR EL MINISTERIO DE SALUD Y PROTECCIÓN SOCIAL.. EN SU ARTÍCULO2.2.3.4.6. APORTES O CORRECCIONES AL IBC POSTERIORES A LA CAUSACIÓN DE LA PRESTACIÓNECONÓMICA. LAS CORRECCIONES AL IBC Y LOS APORTES EFECTUADOS CON POSTERIDAD A LA FECHADE INICIO DE LA LICENCIA DE MATERNIDAD O PATERNIDAD O DE LA INCAPACIDAD DE ORIGEN COMÚN..DARÁN LUGAR A LA RELIQUIDACIÓN DE LA PRESTACIÓN.. ÚNICAMENTE EN LOS CASOS DE AJUSTE SALARIAL..SOPORTADO ANTE LA EPS O LA ENTIDAD ADAPTADA.</t>
  </si>
  <si>
    <t>FECHA PAGO</t>
  </si>
  <si>
    <t>DIFERENCIA</t>
  </si>
  <si>
    <t>FECHA INICIO</t>
  </si>
  <si>
    <t>SEGURIDAD NATIVA DE COLOMBIA LTDA</t>
  </si>
  <si>
    <t>12:08:55</t>
  </si>
  <si>
    <t>SEGURIDAD NATIV  SEGURIDAD NATIVA DE COLOMBIA L</t>
  </si>
  <si>
    <t>900314760</t>
  </si>
  <si>
    <t>SEGURIDAD NATIVA DE COLOMBIA L</t>
  </si>
  <si>
    <t>NT 900314760</t>
  </si>
  <si>
    <t>7945998</t>
  </si>
  <si>
    <t>CL 146A NRO 47 58</t>
  </si>
  <si>
    <t xml:space="preserve">La empresa SEGURIDAD NATIVA DE COLOMBIA L solicita pago de incapacidad de los usuarios relacionados </t>
  </si>
  <si>
    <t>COOPERATIVA DE TRABAJO ASOCIADO DE VIGILANCIA</t>
  </si>
  <si>
    <t>14:22:51</t>
  </si>
  <si>
    <t>NA  COOPERATIVA DE TRABAJO ASOCIAD</t>
  </si>
  <si>
    <t>830036361</t>
  </si>
  <si>
    <t>COOVISOCIAL CTA</t>
  </si>
  <si>
    <t>NT 830036361</t>
  </si>
  <si>
    <t>CLL 1D BIS N 29 33</t>
  </si>
  <si>
    <t>SANCHEZ GUARIN NICOLAS</t>
  </si>
  <si>
    <t>13:25:17</t>
  </si>
  <si>
    <t>1010085020</t>
  </si>
  <si>
    <t>REDES HUMANAS S A</t>
  </si>
  <si>
    <t>CC 1010085020</t>
  </si>
  <si>
    <t>4440245</t>
  </si>
  <si>
    <t>3222060194</t>
  </si>
  <si>
    <t>KR 2AE NO 32 136 BARRIO LA CUMBRE</t>
  </si>
  <si>
    <t>AFILIADO MANIFIESTA RESPUESTA A RADICADO 2576923 MANIFIESTA NO TENER CONCEPTO DE REHABILITACION POR EPS ANTERIOIR NI DICTAMEN DE JUNTA DE CALIFICACION DE INVALIDEWZ PUSTO QUUE COOMEVA YA NO EXISTE Y NO TUVO PROCESO DE REHABILITACION CON ELLOS. ANEXA UNICAMENTE DICTAMEN DE CALIFICACION PCL POR AFPCORREO: LUZMARINAGUARIN@GMIAL.COM</t>
  </si>
  <si>
    <t>JARAMILLO LORA HUGO ALBERTO</t>
  </si>
  <si>
    <t>08:35:41</t>
  </si>
  <si>
    <t>NA  MUNICIPIO LA PINTADA</t>
  </si>
  <si>
    <t>811009017</t>
  </si>
  <si>
    <t>CC 8462812</t>
  </si>
  <si>
    <t>Buenas tardes..Envío incapacidades del señor HUGO ALBERTO JARAMILLO LORA.. identificado con la cédula de ciudadanía No.8.462.812.. correspondiente al periodo comprendido entre el 22 de agosto y el 20 de septiembre de 2023.Cordialmente..CRISTIAN ALEXIS GÓMEZ GUERRA</t>
  </si>
  <si>
    <t>OBANDO PARRA NHORA LUCIREY</t>
  </si>
  <si>
    <t>09:42:02</t>
  </si>
  <si>
    <t>30732262</t>
  </si>
  <si>
    <t>CC 30732262</t>
  </si>
  <si>
    <t>7226467</t>
  </si>
  <si>
    <t xml:space="preserve">MZ 48 CS 4 QUINTAS DE SAN PEDRO </t>
  </si>
  <si>
    <t>Solicitud el reconocimiento del pago de incapacidades No 8235068 -8381118 - 8402722 - 8488935 - 8529464 - 8639286 -8721958 -881587 de origen comun.En caso de no pago.. se nforme en el termino perentorio de 15 dias las causale de no pago.</t>
  </si>
  <si>
    <t>OQUENDO ORTIZ INGRITH DEL CARMEN</t>
  </si>
  <si>
    <t>10:59:25</t>
  </si>
  <si>
    <t>1045681316</t>
  </si>
  <si>
    <t>INTERASEO S.A.S.  E.S.P.</t>
  </si>
  <si>
    <t>CC 1045681316</t>
  </si>
  <si>
    <t>2770291</t>
  </si>
  <si>
    <t>3829811</t>
  </si>
  <si>
    <t>CALLE 53 NUMERO 14 B 87</t>
  </si>
  <si>
    <t xml:space="preserve">buenos dias usuarioquien solicita por medio derecho d epeticion  que se le realice que se le pague sus incapacidades  ya que supera mas de 180 dias de incapacidades..  se anexa  soporte derecho d epeticion </t>
  </si>
  <si>
    <t>PINTO MORALES LUIS ORLANDO</t>
  </si>
  <si>
    <t>11:42:41</t>
  </si>
  <si>
    <t>COLOMBIANA DE E  COLOMBIANA DE ENCOMIENDAS S .A</t>
  </si>
  <si>
    <t>800209179</t>
  </si>
  <si>
    <t>ENCOEXPRES</t>
  </si>
  <si>
    <t>CC 74365838</t>
  </si>
  <si>
    <t>8141147</t>
  </si>
  <si>
    <t>PARQUE INDUSTRIAL CELTA BD 1 LOT 70</t>
  </si>
  <si>
    <t>SE ADJUNTA DOCUMENTO  DOCUMENTO CON SOLICITUD.</t>
  </si>
  <si>
    <t>14/09/2023</t>
  </si>
  <si>
    <t>RECHAZADA</t>
  </si>
  <si>
    <t>FECHA RECEPCION</t>
  </si>
  <si>
    <t>FECHA FIN</t>
  </si>
  <si>
    <t>DIAS SOLICITADOS</t>
  </si>
  <si>
    <t>DIAS AUTORIZADOS</t>
  </si>
  <si>
    <t>NOMBRE APORTANTE</t>
  </si>
  <si>
    <t>ESTABLECER CALCULO &gt;40%</t>
  </si>
  <si>
    <t>MORA URBINA MARIA DEL PILAR</t>
  </si>
  <si>
    <t>60288098</t>
  </si>
  <si>
    <t>MORAURBINAMARIA DEL PILAR</t>
  </si>
  <si>
    <t>CC 60288098</t>
  </si>
  <si>
    <t>5730682</t>
  </si>
  <si>
    <t>3103084116</t>
  </si>
  <si>
    <t>CL 53  3 80 CONJ ITACA CS 7 VARIANTE LA FLORE</t>
  </si>
  <si>
    <t>requiere soporte de pago de incapacidades de la persona que recibio el pago de el recibido el monto del poago de las incapacidades relacionadas en el oficio</t>
  </si>
  <si>
    <t>DOTOR PLATA SULAY STELLA</t>
  </si>
  <si>
    <t>13:16:00</t>
  </si>
  <si>
    <t>1102721000</t>
  </si>
  <si>
    <t>DOTORPLATASULAY STELLA</t>
  </si>
  <si>
    <t>CC 1102721000</t>
  </si>
  <si>
    <t>6255005</t>
  </si>
  <si>
    <t>CL 7 18 33 BARRIO VILLA LUZ</t>
  </si>
  <si>
    <t xml:space="preserve">afiliada solicita pago de incapacidad 9182967 ya que fue pagada solamente como empleada mas no como independiente ya tiene cuenta creada en porta pero no permite cobro porque dice que ya fue pagada.correo: stelladotor18@gmail.com tel 3167255267. </t>
  </si>
  <si>
    <t>CORDOBA MADROÑERO SONIA LUZ</t>
  </si>
  <si>
    <t>14:57:53</t>
  </si>
  <si>
    <t>27470356</t>
  </si>
  <si>
    <t>CORDOBAMADRO¥EROSONIA LUZ</t>
  </si>
  <si>
    <t>CC 27470356</t>
  </si>
  <si>
    <t>2626736</t>
  </si>
  <si>
    <t>3147369194</t>
  </si>
  <si>
    <t>CL 6 KR 4 5</t>
  </si>
  <si>
    <t xml:space="preserve">PETICIÓN1. La documentación exigida por la entidad para el pago de incapacidad medica sepresentó completa y oportunamente como trabajador independiente.? Fotocopia ampliada? Historia clínica? Incapacidad medica? Certificación bancaria2. Solicitar a la NUEVA EPS la cancelación de la incapacidad por el valor de$ 735.442 según la certificación expedida por la entidad. </t>
  </si>
  <si>
    <t>16:23:28</t>
  </si>
  <si>
    <t>zz z PROCURADURIA GENERAL DE LA NAC</t>
  </si>
  <si>
    <t>8710018</t>
  </si>
  <si>
    <t>8710895</t>
  </si>
  <si>
    <t>PAGO  INMEDIATO DE LICENCIA DE MATERNIDAD</t>
  </si>
  <si>
    <t>GONZALEZ OROZCO ELIANA ALEJANDRA</t>
  </si>
  <si>
    <t>08:02:39</t>
  </si>
  <si>
    <t>1105871515</t>
  </si>
  <si>
    <t>GONZALEZOROZCOELIANA ALEJANDRA</t>
  </si>
  <si>
    <t>CC 1105871515</t>
  </si>
  <si>
    <t>3142805806</t>
  </si>
  <si>
    <t>KR 6 16 20 BARRIO LA MAIZENA</t>
  </si>
  <si>
    <t xml:space="preserve">Derecho de peticion: ELIANA ALEJANDRA GONZALEZ OROZCO.. mujer mayor de edad identificada con cedula de ciudadania numero 1105871515 y residente en el municipio de pijao Quindio.. respetuosamente acudo ante ustedes en ejercicio del derecho de peticion consagrado en el articulo 23 de la constitucion nacional y la ley 1755 de 2015 a fin de solicitarle el reconocimiento y pago de la licencia de maternidad reconocido por la LEY 1822 de 2017.Peticion Con fundamento en los hechos expuestos.. la señora ELIANA ALEJANDRA GONZALEZ OROZCO invoca la proteccion de los derechos fundamentales al minimo vital y a la cida en condiciones dignas y en cinsecuencia solicita que la EPSconsidere y ordene pagar la licencia de maternidad a la que tiene derecho. </t>
  </si>
  <si>
    <t>08:48:42</t>
  </si>
  <si>
    <t>6001626</t>
  </si>
  <si>
    <t>ASUNTO: RADICACION FALLO DE TUTELA POR EL NO PAGO DE INCAPACIDADESMe dirijo a ustedes para pedir se me de solucion urgente al pago de mis incapacidades ya que desde el mes de mayo no recibo ninguna respueata de la NUEVA EPS y no tengo como pagar arriendo ni para mi sustento por lo cual tuve la necesidad de instaurar una accion de tutela ya que me estan vulnerando mis derechos espero pronta respuesa.</t>
  </si>
  <si>
    <t>TOLE AVILA LUIS FELIPE</t>
  </si>
  <si>
    <t>10:07:39</t>
  </si>
  <si>
    <t>CYB PAPELES DE  CYB PAPELES DE  CYB PAPELES DE COLOMBIA LTDA</t>
  </si>
  <si>
    <t>900024204</t>
  </si>
  <si>
    <t>BDAZA</t>
  </si>
  <si>
    <t>CC 1004416111</t>
  </si>
  <si>
    <t>6017209141</t>
  </si>
  <si>
    <t>3134424979</t>
  </si>
  <si>
    <t xml:space="preserve">TRANSV. 39 BIS A N                           </t>
  </si>
  <si>
    <t>Buen dia.. representante legal de la Empresa el Sr. manuel Camargo CC 1022359685 Solicita que sea reconocida la Licencia de Paternidad del usuario Luis Tole CC 1004416111.adjunto soportesCorreo: humanos@papelesdecolombia.comContacto: 3134424979 - 6017209141Gracias</t>
  </si>
  <si>
    <t>SANCHEZ ALVAREZ DANIELA</t>
  </si>
  <si>
    <t>12:07:32</t>
  </si>
  <si>
    <t>1097038164</t>
  </si>
  <si>
    <t>DANIELA SANCHEZ ALVAREZ</t>
  </si>
  <si>
    <t>OMONTOYA</t>
  </si>
  <si>
    <t>CC 1097038164</t>
  </si>
  <si>
    <t>7527432</t>
  </si>
  <si>
    <t>3245649598</t>
  </si>
  <si>
    <t>CALLE 13 NUMERO 9 19 PISO 2 BARRIO OBRERO</t>
  </si>
  <si>
    <t xml:space="preserve">Buenos dias Usuaria muestra inconformidad ya que desde el mes de mayo esta realizando el tramite de pago de incapacidad y aun no tiene reconocimiento de mismo.. ya realizo la creacion de cuanta y creacion de usuario y contraseña por medio de portal transaccional.. sin embargo la licencia no registra autorizada para pago.. se han radicado varios puntos de apoyo 3905835.. 3905238 y en respuesta indican que no realizaran reconocimiento economico por pago extemporaneo.. sin embargo.. la usuaria adjunta todos los oporets de pago e indica que segun el decreto 1427 donde indica que ella realizo todos los pagos sin interrupcion e indica que requiere urgente el pago d la licencia </t>
  </si>
  <si>
    <t>FONTALVO GARCIA SHAKIRA</t>
  </si>
  <si>
    <t>13:25:21</t>
  </si>
  <si>
    <t>0  SEMDICAL SA</t>
  </si>
  <si>
    <t>802018677</t>
  </si>
  <si>
    <t>SEMEDICAL SA</t>
  </si>
  <si>
    <t>CC 55232519</t>
  </si>
  <si>
    <t>CARRERA 19 17 70</t>
  </si>
  <si>
    <t xml:space="preserve">solicita pagos de incapacidades completa </t>
  </si>
  <si>
    <t>15/09/2023</t>
  </si>
  <si>
    <t>031589535**</t>
  </si>
  <si>
    <t>MONGUI LEON EUDES</t>
  </si>
  <si>
    <t>12:06:01</t>
  </si>
  <si>
    <t>93380440</t>
  </si>
  <si>
    <t>ROMULO RODRIGUEZ MOLINA</t>
  </si>
  <si>
    <t>CC 93380440</t>
  </si>
  <si>
    <t>2635080</t>
  </si>
  <si>
    <t>3222909366</t>
  </si>
  <si>
    <t>CS 26B SAN MARTIN PICALENA</t>
  </si>
  <si>
    <t xml:space="preserve">Se recibe derecho de peticion de afiliado solicitando se le genere las incapacidades deacuerdo a las indicaciones que solicita COLPENSIONES </t>
  </si>
  <si>
    <t>VERJEL GAONA EDY JOHANNA</t>
  </si>
  <si>
    <t>16:05:59</t>
  </si>
  <si>
    <t>NA  SINDICATO COLOMBIANO DE TRABAJ</t>
  </si>
  <si>
    <t>CC 60417799</t>
  </si>
  <si>
    <t>MALDONADO MORALES CRISTIAN CAMILO</t>
  </si>
  <si>
    <t>16:47:55</t>
  </si>
  <si>
    <t>1070943288</t>
  </si>
  <si>
    <t>3 NET TELECOMUNICACIONES SAS</t>
  </si>
  <si>
    <t>CC 1070943288</t>
  </si>
  <si>
    <t>3154576859</t>
  </si>
  <si>
    <t>3115168640</t>
  </si>
  <si>
    <t>CL 8B N 12 34</t>
  </si>
  <si>
    <t>Buenas Tardes: Usuario Cristian Camilo Maldonado CC 1070943288 quien se acerca el dia de hoy 04-09-2023 a OAA Facatativa con solicitud para radicar derecho de peticion  con fecha 23-08-2023.. quien se le indica actualizar fecha ya que el dia que lo radica  no es la fecha de emision de la solciitud.. pero usuario se niega a cambiar fecha.. se radica solicitud para remision de calificacion laboral y reconocimiento economico de incapacidades radicadas de los meses mayo.. junio y julio 2023.. no adjunta soportes adicionales a la carta de solciitud (derecho de peticion).. se adjunta soporte.. gracias radica Catalina Gonzalez</t>
  </si>
  <si>
    <t>11:55:10</t>
  </si>
  <si>
    <t>3164427707</t>
  </si>
  <si>
    <t>INTERIOR 2 CS 211 PRADOS CA</t>
  </si>
  <si>
    <t>Afiliada solicita se evaluen y revisen  todos los radicados con sus respectivos  documentacion para  pago de incapacidad  de su esposo fallecido ALFONSO BARRIOS -manifiesta estar aduntando soportes que le han venido solcitando en DP anteriores que ha radicado</t>
  </si>
  <si>
    <t>CONSORCIO BOQUERON DEL TOLIMA</t>
  </si>
  <si>
    <t>13:44:49</t>
  </si>
  <si>
    <t>dd  CONSORCIO BOQUERON DEL TOLIMA</t>
  </si>
  <si>
    <t>900995750</t>
  </si>
  <si>
    <t>NT 900995750</t>
  </si>
  <si>
    <t>ddd</t>
  </si>
  <si>
    <t>CL 100 NRO 9A 45 OF 501</t>
  </si>
  <si>
    <t>se acerca mensajero solcitando informacion de los empleados por pago de incapacidad se envia soportes cc 73560299  hasta la cc1110541599</t>
  </si>
  <si>
    <t>13:52:22</t>
  </si>
  <si>
    <t>2646099</t>
  </si>
  <si>
    <t>6014034377</t>
  </si>
  <si>
    <t>CARRERA 94 42 14 SUR</t>
  </si>
  <si>
    <t>CONSORCIO DEUS 2018</t>
  </si>
  <si>
    <t>14:11:07</t>
  </si>
  <si>
    <t>ffff  CONSORCIO DEUS 2018</t>
  </si>
  <si>
    <t>901136931</t>
  </si>
  <si>
    <t>NT 901136931</t>
  </si>
  <si>
    <t>KR 6 NRO 21 40</t>
  </si>
  <si>
    <t xml:space="preserve">se aceerca mensajero para radicar dp por pag de prestaciones economicas </t>
  </si>
  <si>
    <t>CHANCI CHANCI MARIA ELENA</t>
  </si>
  <si>
    <t>FRANCISCO EMILI  MUNICIPIO DE PTO BERRIO</t>
  </si>
  <si>
    <t>890980049</t>
  </si>
  <si>
    <t>CC 22115685</t>
  </si>
  <si>
    <t>8332120</t>
  </si>
  <si>
    <t>Carrera 5 # 50 11 ...</t>
  </si>
  <si>
    <t>se slicita calificacion y validacion de incapacidades</t>
  </si>
  <si>
    <t>16:55:25</t>
  </si>
  <si>
    <t>URBANIZADORA ANDALUCIA LTDA</t>
  </si>
  <si>
    <t>3102906045</t>
  </si>
  <si>
    <t>variante la floresta 37-16 conjunto arandanos</t>
  </si>
  <si>
    <t>solicita se le realcie el pago completo de la licencia de maternidad  ordenada por fallo de tutela..Gracias</t>
  </si>
  <si>
    <t>RIASCOS SEVILLANO MARIA RUBY</t>
  </si>
  <si>
    <t>19:13:29</t>
  </si>
  <si>
    <t>59683750</t>
  </si>
  <si>
    <t>EJERCITO NAL CONTADURIA PPAL C</t>
  </si>
  <si>
    <t>CC 59683750</t>
  </si>
  <si>
    <t>4261492</t>
  </si>
  <si>
    <t>3147649317</t>
  </si>
  <si>
    <t>KM 52 LA NUPA VIA TUMACO</t>
  </si>
  <si>
    <t>SOLICITUD: COBRO PARCIAL DE INCAPACIDAD MEDICA POR 16 DIAS LABORALES</t>
  </si>
  <si>
    <t>18/09/2023</t>
  </si>
  <si>
    <t>19/09/2023</t>
  </si>
  <si>
    <t>HERRERA HERNANDEZ OSCAR IVAN</t>
  </si>
  <si>
    <t>08:51:16</t>
  </si>
  <si>
    <t>12370808</t>
  </si>
  <si>
    <t>INTEGRAL SERVICE DEL HUILA SAS</t>
  </si>
  <si>
    <t>CC 12370808</t>
  </si>
  <si>
    <t>3227631972</t>
  </si>
  <si>
    <t>KR 13 B 2 17</t>
  </si>
  <si>
    <t xml:space="preserve">DE ACUERDO A SU SOLICITUD EN EL OFICIO VO-GRC-DPE-1960485 SE ABJUNTA LA PRESENTE COPIA DE LAS INCAPACIDADES DEL SEÑOR OSCAR IVAN HERRERA HERNANDEZ C.C. 12370808 EMITIDAS POR LA EPS COMFAMILIAR DEL HUILA . AFILIADO PARA LA EMPRESA INTEGRAL SERVICE DEL HUILA S.A.S </t>
  </si>
  <si>
    <t>20/09/2023</t>
  </si>
  <si>
    <t>RODRIGUEZ CUELLAR MELISSA</t>
  </si>
  <si>
    <t>11:03:51</t>
  </si>
  <si>
    <t>fundacion caice fundacion caice fundacion caicedo gonzalez</t>
  </si>
  <si>
    <t>890301972</t>
  </si>
  <si>
    <t>CC 1114875326</t>
  </si>
  <si>
    <t>6028838847</t>
  </si>
  <si>
    <t>cra 1 # 24 56 edif colombia</t>
  </si>
  <si>
    <t>se envia carta de la empresa donde solicita respuesta a un comunciado anterior del 4 de julio de 2023 del cual aun no tienen respuesta para de la sra melissa rodriguez cuellar cc 1114875326 del sr jiames alvarrez cc 13271128 NO requiere respuesta porque ya le solucionaron</t>
  </si>
  <si>
    <t>PEÑARANDA PEREZ ROSSANA</t>
  </si>
  <si>
    <t>11:34:06</t>
  </si>
  <si>
    <t xml:space="preserve">HUMANA PARA   FUNDACION CALIDAD HUMANA PARA </t>
  </si>
  <si>
    <t>901230922</t>
  </si>
  <si>
    <t xml:space="preserve">FUNDACION CALIDAD HUMANA PARA </t>
  </si>
  <si>
    <t>CC 1093778584</t>
  </si>
  <si>
    <t>5712100</t>
  </si>
  <si>
    <t>CL 10 NRO 1 19 OF 102 BR EL CENTRO</t>
  </si>
  <si>
    <t>Entrega de documentos solicitados en el fallo V3 844349 para el pago de licencia de maternidad cc. 1093778584 PEÑARANDA PEREZ ROSSANA</t>
  </si>
  <si>
    <t>CHACON ARIZA MARTHA JENY</t>
  </si>
  <si>
    <t xml:space="preserve">  MARTHA JENNY CHACON</t>
  </si>
  <si>
    <t>63487310</t>
  </si>
  <si>
    <t>CC 63487310</t>
  </si>
  <si>
    <t>AV 87 2409 TRR 2 APTO 1805</t>
  </si>
  <si>
    <t xml:space="preserve"> Fecha del Inconveniente (Dia/Mes/Año) : 01/03/2023 Lugar del Inconveniente:  INTERNET Persona que lo atendio: INTERNET Medio por el que quiere la respuesta:  correspondencia : AV 87 2409 TRR 2 APTO 1805 ..............................................  Resumen de la Queja:  NO ESTOY DE ACUERDO CON LA LIQUIDACIN DE MIS INCAPACIDADES DESDEL EL 1 DE FEBRERO DE 2023 QUE NO SE AJUSTAN AL VALOR DE ACUERDO AL IBL QUE UDS MISMOS REPORTAN.. NECESITO CLARIDAD CON RESPECTO A ESAS LIQUIDACIONES Y PAGOS POR ESTE CONCEPTO</t>
  </si>
  <si>
    <t>MURILLO MURILLO JUAN ABELINO</t>
  </si>
  <si>
    <t>12:00:30</t>
  </si>
  <si>
    <t>8321827</t>
  </si>
  <si>
    <t>YEHERNANDEZ</t>
  </si>
  <si>
    <t>PUNTO DE ATENCION APARTADO</t>
  </si>
  <si>
    <t>CC 8321827</t>
  </si>
  <si>
    <t>8280422</t>
  </si>
  <si>
    <t>3143018155</t>
  </si>
  <si>
    <t>VDA EL LIMON VIA SAN PEDRO</t>
  </si>
  <si>
    <t>usuario quien solicita certificado de incapacidades para presentar ante colpensiones donde especifique que se evidencie en valor pagado esto con el de realizar tramites de pensiones.. se anexa un ejemplo de antes generado</t>
  </si>
  <si>
    <t>INFANTE BARRAGAN MARIA CLAUDIA</t>
  </si>
  <si>
    <t>CC 51918126</t>
  </si>
  <si>
    <t>DIAGONAL 46 N 16 36</t>
  </si>
  <si>
    <t xml:space="preserve"> Fecha del Inconveniente (Dia/Mes/Año) : 04/09/2023 Lugar del Inconveniente:  TELEFONICAMENTE Persona que lo atendio: TELFONO Medio por el que quiere la respuesta:  email : INCAPACIDADESTGS@GMIAL.COM ..............................................  Resumen de la Queja:  BUEN DIA D ELA MENARA MAS CORDIAL NOS DIRIMOSA  USTEDE SPARA QUE NOS DEN A CONOCER LA INFROCACION SOBRE LAS INCAPACIDADES DE NUESTRA COLABORADORA YA QUE A LA FECHA SE HAN DADO DIFRENTES REPSUESTAS TANTO POR VIA  VIRTUAL COMO TELEFONICAMENTE Y LA INFORMACION NO ES CLARA AGRADECERIAMOS ACLARACION GRACIAS </t>
  </si>
  <si>
    <t>VERA RAMIREZ FRANCY YURANY</t>
  </si>
  <si>
    <t>15:25:52</t>
  </si>
  <si>
    <t>1110086918</t>
  </si>
  <si>
    <t>CC 1110086918</t>
  </si>
  <si>
    <t>3203483341</t>
  </si>
  <si>
    <t>KR 4 14 55</t>
  </si>
  <si>
    <t>SE ADJUNTA DOCUMENTO CON SOLICITUD</t>
  </si>
  <si>
    <t>CHUNG OLIVARES DARNYI PAOLA</t>
  </si>
  <si>
    <t xml:space="preserve">  DARNYL PAOLA CHUNG OLIVARES</t>
  </si>
  <si>
    <t>1042429980</t>
  </si>
  <si>
    <t>CC 1042429980</t>
  </si>
  <si>
    <t>3013613244</t>
  </si>
  <si>
    <t>CRA 43 72 122</t>
  </si>
  <si>
    <t xml:space="preserve"> Fecha del Inconveniente (Dia/Mes/Año) : 04/09/2023 Lugar del Inconveniente:  EPS Persona que lo atendio: NINGUNA Medio por el que quiere la respuesta:  correspondencia : CRA 43 72 122  ..............................................  Resumen de la Queja:  BUENAS TARDES.. POR MEDIO DEL PRESENTE ESCRITO SOLICITO INFORMACION DETALLADA SOBRE EL PAGO DE MI LICENCIA DE MATERNIDAD #0009330872.. LA CUAL FUE RADICADA EL DIA 10/07/2023 Y AUN NO HA SIDO CANCELADA.SU ESTADO ES AUTORIZADA #1882976.. PERO NO HAY INFORMACION DE FECHA DE PAGO NI NADA.. POR LO TANTO AGRADEZCO SU AYUDA Y PRONTA RESPUESTA </t>
  </si>
  <si>
    <t xml:space="preserve">  OBRAS Y LABORES YG SAS</t>
  </si>
  <si>
    <t>901499244</t>
  </si>
  <si>
    <t xml:space="preserve"> Fecha del Inconveniente (Dia/Mes/Año) : 04/09/2023 Lugar del Inconveniente:  EPS Persona que lo atendio: NINGUNA Medio por el que quiere la respuesta:  correspondencia : CRA 43 72 122 ..............................................  Resumen de la Queja:  BUENAS TARDES.. POR MEDIO DEL PRESENTE ESCRITO SOLICITO INFORMACION DETALLADA SOBRE EL PAGO DE MI LICENCIA DE MATERNIDAD #0009330872.. LA CUAL FUE RADICADA EL DIA 10/07/2023 Y AUN NO HA SIDO CANCELADA.SU ESTADO ES AUTORIZADA #1882976.. PERO NO HAY INFORMACION DE FECHA DE PAGO NI NADA.. POR LO TANTO AGRADEZCO SU AYUDA Y PRONTA RESPUESTA</t>
  </si>
  <si>
    <t>MARULANDA TOBON JAIRO IVAN</t>
  </si>
  <si>
    <t>18:23:26</t>
  </si>
  <si>
    <t>MUNICIPIO DE RI  MUNICIPIO DE RIONEGRO</t>
  </si>
  <si>
    <t>890907317</t>
  </si>
  <si>
    <t>LRAMIREZD</t>
  </si>
  <si>
    <t>CC 15428367</t>
  </si>
  <si>
    <t xml:space="preserve"> 5204060</t>
  </si>
  <si>
    <t xml:space="preserve"> calle 49 N 50 -05 </t>
  </si>
  <si>
    <t>EMPLEADOR SOLICITA ACLARACION EN ESTADO DE INCAPACIDADES RELACIONADAS .. YA QUE  HA VENIDO PRESENTANDO DE MANERA ININTERRUMPIDA  LAS INCAPACIDADES DESDE EL 4 DE MAYO DEL 2023 POR DIFERENTES DIAGNOSTICOS.. LO CUAL GENERA QUE SE TRAMITE COMO INCAPACIDAD INICIAL Y NO COMO UNA PRORROGA AFECTANDO NO SOLO LA FORMA EN LA CUAL SE RECONOCE LAS PRESTACIONES ECONOMICAS .. SI NO LO EVENTUALES PROCESOS DE CALIFICACION POR PERDIDA DE CAPACIDAD LABORAL .. POR LO QUE SE SOLICITA ACLARACION EN  PAGOS DE INCAPACIDAD.. N.9109585.. N9128010..N9140151..N9198612..N9269345..N9391729..N9467456.</t>
  </si>
  <si>
    <t>BELTRAN MONTES GABRIEL</t>
  </si>
  <si>
    <t>06:51:14</t>
  </si>
  <si>
    <t>71732221</t>
  </si>
  <si>
    <t>BELTRANMONTESGABRIEL</t>
  </si>
  <si>
    <t>CC 71732221</t>
  </si>
  <si>
    <t>3217565037</t>
  </si>
  <si>
    <t>CALLE 45 SUR NUMERO 41 185</t>
  </si>
  <si>
    <t>VO-GA-DGO- 2566886-23alcance-CorreccionCon base en las evidencias enviadas con relaccion al no pago de las incapacidades tengo las siguientes observaciones para su analisis:Según la constitución decreto 1427 parágrafo 1 sentencia T-364 del 2016. El cuales claro que se entiende prórroga de una incapacidad por el mismo diagnóstico cuando entre una y otra no hayan pasado más de 30 días calendario.. lo que no pasa en este caso ya que el último diagnóstico M. 238 otros trastornos de la rodilla qué fue por un golpe afectando mis ligamentos termino el 26 de abril.Adjunto decreto y copia de resonancia magnética de la rodilla. 2.El segundo diagnóstico fue casi 2 meses después y fue por una artrosis lumbal.. qué fue el 14 de junio.. adjunto radiografia.Por lo cual y con otra opinión de medicina laboral es totalmente diferentes los diagnósticos y no tienen relación alguna ya que fueron episodios diferentes y con casi 2 meses entre una y otra. 3.y por último en el comunicado del día 24 de agosto como queja normal según radicado 2569924.. en donde ustedes aceptan qué el nuevo diagnóstico empezó el día 14 de junio y que ya tenía 85 días acumulados lo cual reiteran qué se empieza nuevamente.. con la primera incapacidad del 14 de junio con diagnóstico M. 511.. la cual se me cancelo normalmente.. y las demás que son iguales me han sido negadas.. tengo todos los comunicados de esa negación.4.por último al comunicarme e ir a mi fondo de pensiones me indican que ellos reconocen las incapacidades de más de 180 días por el mismo diagnóstico y sin la interrupción de 30 días calendario qué indica la ley.. pues se presume qué ya esa patología diagnóstico fue tratado. Quedó atento a su respectiva respuesta ya que afecta mi mínimo. Vital.. como padre de familia de 2 menores de edad y que estoy en este momento en vulnerabilidad. Muchas Gracias</t>
  </si>
  <si>
    <t>VERGARA SIBAJA LUIS HERNANDO</t>
  </si>
  <si>
    <t>07:41:45</t>
  </si>
  <si>
    <t>S.A.  POSTOBON</t>
  </si>
  <si>
    <t>890903939</t>
  </si>
  <si>
    <t>POSTOBON</t>
  </si>
  <si>
    <t>CC 1078576200</t>
  </si>
  <si>
    <t>CALLE 52 47 42</t>
  </si>
  <si>
    <t>REFERENCIA: INTERRUPCION DE PRORROGASSandra Celene Romanos.. mayor de edad.. identificado con la cédula 1.017.219.903..actuando en nombre de POSTOBON S.A. - Nit 890.903.939-5.. en ejercicio del derechode petición que consagra el artículo 23 de la Constitución Política de Colombia y lasdisposiciones pertinentes del Código de Procedimiento Administrativo y de loContencioso Administrativo:1. Confirmo la interrupción de prorrogas del señor Luis Hernando Vergara Identificadocon cedula de ciudadanía 1078576200.. en el periodo el 18/01/2023 al 05/03/2023dado que no estuvo incapacitado.2. NUMERO INCAPACIDAD: 89454793. NUMERO CONSECUTIVO RESPUESTA: VO-DGO- 2576863-23</t>
  </si>
  <si>
    <t>JENNY ANDREA BAYONA FERTILIZANTES EL SOL</t>
  </si>
  <si>
    <t>09:48:52</t>
  </si>
  <si>
    <t>BAYONA FERTILIZ  JENNY ANDREA BAYONA FERTILIZAN</t>
  </si>
  <si>
    <t>1037614055</t>
  </si>
  <si>
    <t xml:space="preserve">JENNY ANDREA BAYONA </t>
  </si>
  <si>
    <t>NT 1037614055</t>
  </si>
  <si>
    <t>3164546588</t>
  </si>
  <si>
    <t>CL 14 N 18 74</t>
  </si>
  <si>
    <t>SOLICITA PAGO DE INCAPACIDADES DE TRABAJADOR: - JONNY ANDERSON BARRERA REINA CC: NO VIENE</t>
  </si>
  <si>
    <t>PUERTA JIMENO HEATHER SHARLOT</t>
  </si>
  <si>
    <t>11:44:21</t>
  </si>
  <si>
    <t>1143129590</t>
  </si>
  <si>
    <t>BIBIANA BOHORQUEZ FERREIRA</t>
  </si>
  <si>
    <t>CC 1143129590</t>
  </si>
  <si>
    <t>3048977</t>
  </si>
  <si>
    <t>3038107</t>
  </si>
  <si>
    <t>KR 12 56 78</t>
  </si>
  <si>
    <t xml:space="preserve">buenos dias usuaria quien solicita que se le realice  reconocimiento a su licencia de maternidad con numero 8884489.. ya que le informan quje noiba a ser reconocida porel pago extemporaneo  del mes  febrero de 2023.. se anexa planila de pago del mes en mencion y se  espera su pronta respuesta </t>
  </si>
  <si>
    <t>RAMIREZ BARBOSA CLARA LILIANA</t>
  </si>
  <si>
    <t>12:27:16</t>
  </si>
  <si>
    <t>66844372</t>
  </si>
  <si>
    <t>CONFEDERACION COLOMBIANA DE CA</t>
  </si>
  <si>
    <t>CC 66844372</t>
  </si>
  <si>
    <t>3814100</t>
  </si>
  <si>
    <t>AC 26 57 83</t>
  </si>
  <si>
    <t>se adjunta documento con solicitud.</t>
  </si>
  <si>
    <t>13:34:11</t>
  </si>
  <si>
    <t>5740044</t>
  </si>
  <si>
    <t>VA ABREO</t>
  </si>
  <si>
    <t>En este sentido solicito a la NUEVA EPS el acato del fallo de la tutela por ircidente de desacato056153104001202300032 en el cual se ordena a la NUEVA EPS  continuar la autorizacion y pagode las incapacidades hasta que se de una solution definitiva a mi situation de jaloracitin porperdida de capacidad laboral .. para la cual tengo agendada la valoracion por parte de la juntanacional el dfa 24 de noviembre del aho 2023.. De esta manera solicito sea respetado el derecho al minimo vital.. realizando el pago de lasincapacidades mencionadas a continuacion:• Desde el 08/ 07/2023 hasta el 06/08/2023.• Desde el 08/08/2023 hasta el 11/08/2023• Desde el 12/08/2023 hasta el 16/08/2023• Desde el 17/08/2023 hasta el 15/09/2023.</t>
  </si>
  <si>
    <t>QUICENO RAMIREZ JENIFER ANDREA</t>
  </si>
  <si>
    <t>13:53:36</t>
  </si>
  <si>
    <t>JUANPA  TRÁMITES Y SERVICIOS JUANPA SA</t>
  </si>
  <si>
    <t>901589268</t>
  </si>
  <si>
    <t>CC 1088287054</t>
  </si>
  <si>
    <t xml:space="preserve"> 3215151783</t>
  </si>
  <si>
    <t>calle 49 n 48 - 27  local 115</t>
  </si>
  <si>
    <t>Empleador solicita pago de incapacidades relacionadas en especifico a la trabajadora jenifer andrea quiceno con fecha de inicio del 11/04/2023 - 11/05/2023 y 12/05/2023.. pago solicitado pero a la fecha sin pago al empleador</t>
  </si>
  <si>
    <t>FRESENIUS MEDICAL CARE COLOMBIA S.A.</t>
  </si>
  <si>
    <t>16:51:08</t>
  </si>
  <si>
    <t>NA  FRESENIUS MEDICAL CARE COLOMBI</t>
  </si>
  <si>
    <t>NT 830007355</t>
  </si>
  <si>
    <t>SANTIL COA LUIS JAVIER</t>
  </si>
  <si>
    <t>16:53:51</t>
  </si>
  <si>
    <t>5010703</t>
  </si>
  <si>
    <t>PT 5010703</t>
  </si>
  <si>
    <t>2919944</t>
  </si>
  <si>
    <t>VDA LOS SALADOS MUNICIPIO EL RETIRO</t>
  </si>
  <si>
    <t>PRIMERO. Solicito de manera muy comedida que.. se realice el reconocimiento ypago de las incapacidades adeudadas.. teniendo en cuenta los anexos que seaportan:• 0008147415 del 05 de julio de 2022 al 03 de agosto del 2022. (30.dias).• 0008462911 del 03 de septiembre del 2022 a^ 10 de septiembre de 2022 (8dias)SEGUNDO. Que de manera INMEDIATA.. se proceda con la reactivacion de Sosservicios de salud.. toda vez que no me encuentro en MORA.. y este es un derechoFUNDAMENTALTERCERO. En caso de que esto no sea posible.. solicito se me entreguen las razonesde hecho y de derecho de la negdtiva.CUARTO. Responder la presehte peticibn de forma y de fondo en los canales decomunicacibn establecidos en este escrito en la parte de notificacibn {CORREOELECTRONICO).. y en el tiempo de respuesta establecido por ley.</t>
  </si>
  <si>
    <t>ACUÑA LUGO SERGIO ANDRES</t>
  </si>
  <si>
    <t xml:space="preserve">  CONSTRUCTORA ARIGUANI</t>
  </si>
  <si>
    <t>900475730</t>
  </si>
  <si>
    <t>CC 1084788158</t>
  </si>
  <si>
    <t>0000000000</t>
  </si>
  <si>
    <t>KM2 VIA BOSCONIA VALLEDUPAR</t>
  </si>
  <si>
    <t xml:space="preserve"> Fecha del Inconveniente (Dia/Mes/Año) : 22/08/2023 Lugar del Inconveniente:  INCAPACIDAD Persona que lo atendio: RADICADO POR PLATAFORMA Medio por el que quiere la respuesta:  correspondencia : KM2 VIA BOSCONIA VALLEDUPAR ..............................................  Resumen de la Queja:  BUENOS DÍAS SEÑORES NUEVA EPS.. POR MEDIO DEL PRESENTE ME PERMITO SOLICITARLE REVISIÓN DE LAS INCAPACIDADES RADICADAS DEL SEÑOR SERGIO ANDRES ACUÑA LUGO CON NÚMERO DE CEDULA 1084788158.. ESTO TENIENDO EN CUENTA QUE LA PERSONA LLEVA UN HISTORIAL DE INCAPACIDADES DESDE EL 3/7/23 EL CUAL NO SE VE REFLEJADO EN SU SISTEMA. ADJUNTO ENVIÓ SOPORTE DE LAS INCAPACIDADES DESDE LA FECHA DE INICIO Y ASÍ MISMO LOS NÚMEROS DE LOS RADICADOS.¿FECHA INICIO:3/07/2023</t>
  </si>
  <si>
    <t xml:space="preserve"> FECHA FIN: 9/07/2023</t>
  </si>
  <si>
    <t>SUAREZ MORENO GERMAN</t>
  </si>
  <si>
    <t>07:33:38</t>
  </si>
  <si>
    <t>79041483</t>
  </si>
  <si>
    <t>AISLASER LTDA</t>
  </si>
  <si>
    <t>CC 79041483</t>
  </si>
  <si>
    <t>5651144</t>
  </si>
  <si>
    <t>3658610</t>
  </si>
  <si>
    <t>TV 11B ESTE48C 13 SUR BARRIO LA NUEVA GLORIA</t>
  </si>
  <si>
    <t xml:space="preserve">buen dia usuario solicita validacion a respuesta a solicitud 2580664 ya que indica que las incapacidades despues del dia 181 empiezan a regir a partir del dia 28/10/2022 y en respuesta la estan escribiendo a partir del 28/10/2023 hasta el 01/09/2023 por favor validar </t>
  </si>
  <si>
    <t>GAVINCO INGENIEROS CONSULTORES SAS</t>
  </si>
  <si>
    <t>GAVINCO INGENIE  GAVINCO INGENIEROS CONSULTORES</t>
  </si>
  <si>
    <t>900916608</t>
  </si>
  <si>
    <t>GAVINCO INGENIEROS CONSULTORES</t>
  </si>
  <si>
    <t>NT 900916608</t>
  </si>
  <si>
    <t>3163445808</t>
  </si>
  <si>
    <t>KR 48 NRO 101A 29</t>
  </si>
  <si>
    <t>Se solicita a ustedes el pago de las incapacidades del señor Antonio Miguel CC 9177074.. debido a que el titular cumplio lo s540 dias .. adicionalmente solicito a ustedes el reconocimiento de los señores Gonzalo Marin CC 10033340 .. LAura Beltran CC 1088290266  .. dado lo anterior se adjunta documentos</t>
  </si>
  <si>
    <t>PARDO IGLESIA DUBYS MARIELA</t>
  </si>
  <si>
    <t xml:space="preserve">  DUBYS MARIELA PARDO IGLESIA</t>
  </si>
  <si>
    <t>1101209434</t>
  </si>
  <si>
    <t>CC 1101209434</t>
  </si>
  <si>
    <t>3156928238</t>
  </si>
  <si>
    <t>CRA 14 # 10-51</t>
  </si>
  <si>
    <t xml:space="preserve"> Fecha del Inconveniente (Dia/Mes/Año) : 11/09/2022 Lugar del Inconveniente:  NUEVA EPS Persona que lo atendio: NUEVA EPS Medio por el que quiere la respuesta:  email : dubis1997@hotmail.com ..............................................  Resumen de la Queja:  SOLICITO QUE LA NUEVA EPS ME PAGA MI LICENCIA O VOY A PONER UNA TUTELA POR QUE LA SEGURIDAD SE SEPTIEMBRE SE PAGO Y LA SEGURIDAD SE PAGO HASTA FEBRERO POR QUE LA LICENCIA HERA HASTA ENERO POR QUE ME TIENEN QUE EXIGIR QUE PAGUE MARZO Y ABRIL VOY A ENTUTELAR SI NO ME PAGAN MI LICENCIA DE MATERNIDAD</t>
  </si>
  <si>
    <t>TERMINAL DE TRANSPORTE</t>
  </si>
  <si>
    <t xml:space="preserve">  DIEGO FERNANDO MOMPOTES NORIEG</t>
  </si>
  <si>
    <t>1081404370</t>
  </si>
  <si>
    <t>NT 900061525</t>
  </si>
  <si>
    <t>3176378649</t>
  </si>
  <si>
    <t>KL 1</t>
  </si>
  <si>
    <t xml:space="preserve"> Fecha del Inconveniente (Dia/Mes/Año) : 06/11/2022 Lugar del Inconveniente:  VIRTUAL Persona que lo atendio: VIRTUAL Medio por el que quiere la respuesta:  email : terminallaplata2012@hotmail.com ..............................................  Resumen de la Queja:  ACTUALEMENTE PRESENTAMOS UNA INCAPACIDAD DE 30 DIAS CON FECHA DE 06/11/2022 A NOMBRE DE CARLOS ANDRES CELIS CUMBE CON CEDULA 1.081.412.366 APROBADA PERO NO PAGADA.. SOLICITAMOS EL PAGO DE LA MISMA.AGRADECEMOS SU AMABLE ATENCION</t>
  </si>
  <si>
    <t>GRUPO EMPRESARI GRUPO EMPRESARI GRUPO EMPRESARIAL CODEHI SAS</t>
  </si>
  <si>
    <t>usuario en desacuerdo con respuesta de PQR 2590356 .. ya que le informan que no le entienden la solicitud a la peticion indicandole que la cuenta no esta creada y se valida y la cuenta y si esta creada segun prestaciones economicas</t>
  </si>
  <si>
    <t>HUMANEZ HUMANEZ DANNIA DEL CARMEN</t>
  </si>
  <si>
    <t>10:45:34</t>
  </si>
  <si>
    <t>25248081</t>
  </si>
  <si>
    <t>CENTRAL HIDROHELECTRICA DE CAL</t>
  </si>
  <si>
    <t>ANMONTANO</t>
  </si>
  <si>
    <t>CC 25248081</t>
  </si>
  <si>
    <t>8731064</t>
  </si>
  <si>
    <t>3122121231</t>
  </si>
  <si>
    <t>KR 6 8 50</t>
  </si>
  <si>
    <t>USUARIA SOLICITA VALIDACION DE INCAPACIDADES Y  CERTIFICADO DE INCAPACIDADES.. PARA TRAMITE DE PAGO ANTE COLPENSIONES</t>
  </si>
  <si>
    <t xml:space="preserve">  GESTION DE RECURSOS TEMPORALES</t>
  </si>
  <si>
    <t>900655031</t>
  </si>
  <si>
    <t>6044448120</t>
  </si>
  <si>
    <t>CALLE 49 B NO 76 28</t>
  </si>
  <si>
    <t xml:space="preserve"> Fecha del Inconveniente (Dia/Mes/Año) : 05/09/2023 Lugar del Inconveniente:  NINGUNA Persona que lo atendio: NINGUNA Medio por el que quiere la respuesta:  correspondencia : CALLE 49 B NO 76 28 ..............................................  Resumen de la Queja:  EL MOTIVO DE ESTE REQUERIMIENTO ES PARA SOLICTAR RESPUESTA DE LA SINCAPACIDADES DEL SEÑOR EDWIN OSORIO IDENTIFICADO CON DOCUMENTO NO. 1038767532 ES DE VITAL IMPORTACIA PRONTA RESPUESTA PARA SABER QUE ENTIDAD ESTARA GERANDO EL PAGO DE SU INCAPACIDAD </t>
  </si>
  <si>
    <t xml:space="preserve">  SINDICATO DE TRABAJADORES DE L</t>
  </si>
  <si>
    <t xml:space="preserve"> Fecha del Inconveniente (Dia/Mes/Año) : 05/09/2023 Lugar del Inconveniente:  INCAPACIDADES NUEVA EPS Persona que lo atendio: NN Medio por el que quiere la respuesta:  email : vanessa.estrada@sintracontexa.com ..............................................  Resumen de la Queja:  CORDIAL SALUDO..SOLICITO EL PAGO DE LA INCAPACIDAD NRO. 9372524.. CORRESPONDE AL AFILADO EDWIN  JIMENEZ AGUDELO IDENTIFICADA CON CEDULA NRO. 1046666001 .. ESTA INCAPACIDAD ESTÁ PENDIENTE POR PAGO DE USTEDES NUEVA EPS.ESTARÉ ATENTA A SU PRONTA RESPUESTA.. MUCHAS GRACIAS</t>
  </si>
  <si>
    <t>TAPIERO RUALES NELLY BETSABE</t>
  </si>
  <si>
    <t>HOTEL  HOTEL  HOTEL VENCIA CONFORT</t>
  </si>
  <si>
    <t>36753246</t>
  </si>
  <si>
    <t>CC 36753246</t>
  </si>
  <si>
    <t xml:space="preserve"> 3137322981</t>
  </si>
  <si>
    <t xml:space="preserve"> Fecha del Inconveniente (Dia/Mes/Año) : 05/09/2023 Lugar del Inconveniente:  INCAPACIDADES NUEVA EPS Persona que lo atendio: NN Medio por el que quiere la respuesta:  email : vanessa.estrada@sintracontexa.com ..............................................  Resumen de la Queja:  CORDIAL SALUDO..SOLICITO EL PAGO DE LA INCAPACIDAD NRO. 9386973.. CORRESPONDE A LA AFILADA MELISA  ARICAPA GARCIA IDENTIFICADA CON CEDULA NRO. 1017177016 .. ESTA INCAPACIDAD ESTÁ PENDIENTE POR PAGO DE USTEDES NUEVA EPS.ESTARÉ ATENTA A SU PRONTA RESPUESTA.. MUCHAS GRACIAS</t>
  </si>
  <si>
    <t>11:33:53</t>
  </si>
  <si>
    <t>usuariasolita el pago por tutela de las incapacdidades mayores a 540 dias de los meses de junio julio y agosto</t>
  </si>
  <si>
    <t xml:space="preserve">MIBANCO BANCO DE LA MICROEMPRESA DE COLOMBIA </t>
  </si>
  <si>
    <t xml:space="preserve">  MI BANCO</t>
  </si>
  <si>
    <t>860025971</t>
  </si>
  <si>
    <t>NT 860025971</t>
  </si>
  <si>
    <t>3134335081</t>
  </si>
  <si>
    <t>CRA 8 12B 61</t>
  </si>
  <si>
    <t xml:space="preserve"> Fecha del Inconveniente (Dia/Mes/Año) : 05/09/2023 Lugar del Inconveniente:  BOGOTA  Persona que lo atendio: NO APLICA  Medio por el que quiere la respuesta:  correspondencia : CRA 8 12B 61 ..............................................  Resumen de la Queja:  EN CALIDAD DE EMPLEADOR MI BANCO IDENTIFICADO CON NUMERO NIT 860025971 NOS DIRIGIMOS A USTEDES CON EL PROPÓSITO DE PRESENTAR UNA SOLICITUD DE PAGO DE LAS INCAPACIDADES CORRESPONDIENTES AL AÑO 2022 DE NUESTROS EMPLEADOS.DURANTE EL AÑO PASADO.. VARIOS DE NUESTROS TRABAJADORES PRESENTARON INCAPACIDADES MÉDICAS DEBIDAMENTE DOCUMENTADAS Y AUTORIZADAS POR SU ENTIDAD. A PESAR DE QUE CUMPLIMOS CON NOTIFICAR A LA EPS DE CADA INCAPACIDAD Y DE LAS FECHAS DE INICIO Y FINALIZACIÓN CORRESPONDIENTES.. HASTA LA FECHA.. NO HEMOS RECIBIDO EL PAGO DE ESTAS INCAPACIDADES POR PARTE DE SU ENTIDAD</t>
  </si>
  <si>
    <t>SALEM PEREZ JHONATAN JALID</t>
  </si>
  <si>
    <t>CC 1067719083</t>
  </si>
  <si>
    <t xml:space="preserve"> Fecha del Inconveniente (Dia/Mes/Año) : 14/07/2023 Lugar del Inconveniente:  SANTA MARTA  Persona que lo atendio: CORREO ELECTRONICO SEDE DIRECTA VALLEDUPAR Medio por el que quiere la respuesta:  correspondencia : KM 10 VIA CIENAGA ..............................................  Resumen de la Queja:  BUENAS TARDES.. SR NUEVA EPS.SOLICITAMOS POR ESTE MEDIO LA REVISION Y LA CORRECION DE LAS FECHAS DE LA INCAPACIDAD DEL SR SALEM PEREZ JHONATAN JALID CC 1067719083..ESTA INCAPACIDAD SE ENCUENTRA TRANSCRITA CON FECHA INICIAL DEL 15-07-2023 Y FECHA FIN DEL  17-07-2023. PERO LAS FECHAS CORRECTAS VAN DEL 14-07-2023 HASTA EL 17-07-2023.POR FAVOR REVISAR SOPORTES DE INCAPACIDAD Y VALIDAR ESTA INFORMACION.DADO LO ANTERIOR SOLICITAMOS LA TRANSCRIPCIÓN PAGO Y HABILITACION DEL RECONOCIMIENTO ECONÓMICO EN EL PORTAL WEB DE LA INCAPACIDAD NUMERO 0009276428.LES RECORDAMOS ARTÍCULO 2.2.3.4.3 PAGO DE PRESTACIONES ECONÓMICAS. LA REVISIÓN Y LIQUIDACIÓN DE LAS SOLICITUDES DE RECONOCIMIENTO DE PRESTACIONES ECONÓMICAS SE EFECTUARÁ POR LA ENTIDAD PROMOTORA DE SALUD O ENTIDAD ADAPTADA DENTRO DE LOS QUINCE (15) DÍAS HÁBILES SIGUIENTES A SU PRESENTACIÓN POR EL APORTANTE.. O DEL INTERESADO EN LOS EVENTOS DE LICENCIA DE MATERNIDAD POR EXTENSIÓN. DENTRO DE LOS CINCO (5) DÍAS HÁBILES SIGUIENTES.. LA ENTIDAD PROMOTORA DE SALUD O LA ENTIDAD ADAPTADA EFECTUARÁ EL PAGO DE LAS PRESTACIONES QUE HAYA AUTORIZADO.. DIRECTAMENTE AL APORTANTE.. O AL INTERESADO.. SEGÚN CORRESPONDA.. MEDIANTE TRANSFERENCIA ELECTRÓNICA. LA EPS O ENTIDAD ADAPTADA QUE NO CUMPLA CON EL PLAZO DEFINIDO PARA EL RECONOCIMIENTO Y PAGO DE LAS PRESTACIONES ECONÓMICAS.. DEBERÁ REALIZAR EL RECONOCIMIENTO Y PAGO DE INTERESES MORATORIOS AL APORTANTE.. DE ACUERDO CON LO DEFINIDO EN EL ARTÍCULO 4 DEL DECRETO LEY 1281 DE 2002. LA ENTIDAD PROMOTORA DE SALUD O LA ENTIDAD ADAPTADA ENVIARÁ COMUNICACIÓN POR EL MEDIO AUTORIZADO POR EL USUARIO.. INFORMANDO EL MONTO RECONOCIDO Y PAGADO DE LA RESPECTIVA PRESTACIÓN.. Y PODRÁ VERIFICAR POR CUALQUIER MEDIO QUE EL BENEFICIARIO DE LA PRESTACIÓN ECONÓMICA LA HAYA RECIBIDO. DE PRESENTARSE INCUMPLIMIENTO DEL PAGO DE LAS PRESTACIONES ECONÓMICAS POR PARTE DE LA EPS ENTIDAD ADAPTADA.. EL APORTANTE DEBERÁ INFORMAR A LA SUPERINTENDENCIA NACIONAL DE SALUD.. PARA QUE.. DE ACUERDO CON SUS COMPETENCIAS.. ESTA ENTIDAD ADELANTE LAS ACCIONES A QUE HUBIERE LUGAR. CUALQUIER INFORMACIÓN ADICIONAL.. CON MUCHO GUSTO SERÁ ATENDIDA</t>
  </si>
  <si>
    <t>MORA GOMEZ NATALIA KATHERINE</t>
  </si>
  <si>
    <t xml:space="preserve">  NATALIA KATHERINE MORA GÓMEZ</t>
  </si>
  <si>
    <t>1192786102</t>
  </si>
  <si>
    <t>CC 1192786102</t>
  </si>
  <si>
    <t>CARRERA22A620</t>
  </si>
  <si>
    <t xml:space="preserve"> Fecha del Inconveniente (Dia/Mes/Año) : 08/04/2023 Lugar del Inconveniente:  CLÍNICA  Persona que lo atendio: CLÍNICA  Medio por el que quiere la respuesta:  correspondencia : CARRERA22A620 ..............................................  Resumen de la Queja:  SOLICITUD DE PAGO DE INCAPACIDADES </t>
  </si>
  <si>
    <t>HITSS COLOMBIA SAS</t>
  </si>
  <si>
    <t xml:space="preserve">  HUGO ENRIQUE QUINTERO RICO</t>
  </si>
  <si>
    <t>NT 900420814</t>
  </si>
  <si>
    <t>CRA 68 A N 24 B 10</t>
  </si>
  <si>
    <t xml:space="preserve"> Fecha del Inconveniente (Dia/Mes/Año) : 05/09/2023 Lugar del Inconveniente:  PRESTACIONES ECONÓMICAS - CONTABILIDAD Persona que lo atendio: EPS Medio por el que quiere la respuesta:  correspondencia : CRA 68 A N 24 B 10  ..............................................  Resumen de la Queja:  BUENAS TARDES ESTIMADOS NUEVA EPS. SOLICITO CORDIALMENTE LA REVISIÓN Y RECONOCIMIENTO DE PRESTACIONES ECONÓMICAS (PAGO) DE LAS INCAPACIDADES DEL COLABORADOR LUIS ALBERTO CALDERON - CC 1016031859.. PARA LAS 15 INCAPACIDADES CON FECHAS DE INICIO SIGUIENTES: 20/02/202322/03/20238/05/202311/05/202318/05/202329/05/202330/05/20235/06/20239/06/202310/06/202321/06/202324/06/202317/07/20238/08/202310/08/2023OBSERVACIÓN: YA SE ENVIÓ DERECHO DE PETICIÓN EL 5-09-2023 ANTE LA SUPERINTENDENCIA NACIONAL DE SALUD.. TRANSCURRIDOS 181 DÍAS DE RESPUESTAS NO EFECTIVAS. CORDIAL SALUDO. </t>
  </si>
  <si>
    <t>14:26:56</t>
  </si>
  <si>
    <t>2702352</t>
  </si>
  <si>
    <t>CALLE 30 NÚMERO 13   100 BARRIO ANTONIO NARIÑ</t>
  </si>
  <si>
    <t>se recibe carta por escrito de afiliada solicitando e pago de incapacidades</t>
  </si>
  <si>
    <t>VIAS Y EXPLANACIONES S.A</t>
  </si>
  <si>
    <t xml:space="preserve">  VIAS Y EXPLANACIONES S.A</t>
  </si>
  <si>
    <t>900208503</t>
  </si>
  <si>
    <t>NT 900208503</t>
  </si>
  <si>
    <t>3128646106</t>
  </si>
  <si>
    <t>CL 65 70 105 INT 130</t>
  </si>
  <si>
    <t xml:space="preserve"> Fecha del Inconveniente (Dia/Mes/Año) : 05/09/2023 Lugar del Inconveniente:  MEDELLIN Persona que lo atendio: SOLICITUD INICIAL Medio por el que quiere la respuesta:  correspondencia : CL 65 70 105 INT 130 ..............................................  Resumen de la Queja:  CORDIAL SALUDO.. REQUERIMOS SEA ACTUALIZADO LA OPCION DE GIRO DE INCAPACIDADES.. DADO QUE SOLO SE EVIDENCIA EL DETALLE DE PAGO SOLO HASTA EL DIA 04 DE AGOSTO.. QUEDO ATENTA.. MIL GRACIAS.</t>
  </si>
  <si>
    <t>HURTADO CACERES JESUS ANDRES</t>
  </si>
  <si>
    <t>MULTIEMPLEOS  MULTIEMPLEOS LIMITADA</t>
  </si>
  <si>
    <t>CC 1005044308</t>
  </si>
  <si>
    <t>2562202</t>
  </si>
  <si>
    <t>empleador solicita el pago de las incapacidades DEL AFILIADO Y VALIDACION DE UNAS Q PRESENTO EL TRABAJADOR</t>
  </si>
  <si>
    <t>ROJAS CUBIDES RICARDO ANDRES</t>
  </si>
  <si>
    <t>OUTSOURCING  OUTSOURCING S.A.</t>
  </si>
  <si>
    <t>800211401</t>
  </si>
  <si>
    <t>CC 80227855</t>
  </si>
  <si>
    <t>AK 7 # 127 - 48 OFC 1010</t>
  </si>
  <si>
    <t>empleador solicita el pago de las incapacidades q le aclaren  por que Las rechazaron</t>
  </si>
  <si>
    <t>CONTRERAS BAQUERO ANDRES HERNANDO</t>
  </si>
  <si>
    <t xml:space="preserve">  ANDRÉS HERNANDO</t>
  </si>
  <si>
    <t>16731668</t>
  </si>
  <si>
    <t>CC 16731668</t>
  </si>
  <si>
    <t>6023754829</t>
  </si>
  <si>
    <t>CALLE 55 AN 2 AN 68</t>
  </si>
  <si>
    <t xml:space="preserve"> Fecha del Inconveniente (Dia/Mes/Año) : 05/09/2023 Lugar del Inconveniente:  NUEVA EPS  Persona que lo atendio: EVA Medio por el que quiere la respuesta:  email : andrescontreras39@yahoo.es ..............................................  Resumen de la Queja:  TENGO VARIAS INCAPACIDADES SIN CANCELAR 9265234 - 9431734 - 9480396 - SEGÚN LA NUEVA EPS EL AFILIADO REGISTRA INCAPACIDAD CON PRÓRROGA IGUAL O MAYOR A 180. DIAS LA DEBE PAGAR. COLPENSIONES.... SEGÚN COLPENSIONES DEBE PAGAR LA NUEVA EPS POR NO EMITIR EL CORRESPONDIENTE CONCEPTO FAVORABLE DE REHABILITACIÓN </t>
  </si>
  <si>
    <t>RUIZ CASTRO MICHAEL STIVE</t>
  </si>
  <si>
    <t>16:12:42</t>
  </si>
  <si>
    <t>SA  ALMA DE LA ROSA MARI¿O GONZALE</t>
  </si>
  <si>
    <t>1019026032</t>
  </si>
  <si>
    <t>CC 1054680238</t>
  </si>
  <si>
    <t>3102356284</t>
  </si>
  <si>
    <t>CALLE 93 B NO 15 34 LOCAL 203</t>
  </si>
  <si>
    <t>SOLICITA VALIDACION DE PAGO DE INCAPACIDADES DE AFILIADO EN MENCION YA QUE REFIERE QUE POR EL PORTAL NO SE VEN REFLEJADAS PARA EL COBRO</t>
  </si>
  <si>
    <t xml:space="preserve">  ENEBE REPRESENTACIONES</t>
  </si>
  <si>
    <t>3907222</t>
  </si>
  <si>
    <t>CRA 97 24 C 51</t>
  </si>
  <si>
    <t xml:space="preserve"> Fecha del Inconveniente (Dia/Mes/Año) : 01/08/2023 Lugar del Inconveniente:  NA Persona que lo atendio: NA Medio por el que quiere la respuesta:  correspondencia : CRA 97 24 C 51 ..............................................  Resumen de la Queja:  TENGO UNA INCAPACIDAD DESDE EL 2021.. LA CUAL ESTA AUTORIZADA.. PERO NO HA SIDO CANCELADA.. LA RESPUESTA A ESTO ES QUE NOSOTROS DEBEMOS REALIZAR LA SOLICITUD DE PAGO.. PERO EN LA PLATAFORMA NO NOS DA LA OPCIÓN POR ESA INCAPACIDAD.. POR LO MISMO SOLICITO A PRESTACIONES ECONOMICAS RECONOCER LA INCAPACIDAD.. YA QUE LLEVAMOS DOS AÑOS EN EL PROCESO DE RECONOCIMIENTO PERO NO HA SIDO POSIBLE.. SE HAN RADICADO CARTAS Y DERECHOS DE PETICIÓN SIN RESPUESTA ALGUNA.. POR LO MISMO SOLICITAMOS DE MANERA ATENTA EL RECONOCIMIENTO DE ESA INCAPACIDAD.. O QUE NOS AYUDEN REALIZANDO LA SOLICITUD DE PAGO POR MEDIO DE USTEDES.</t>
  </si>
  <si>
    <t>BELTRAN  ZAIDA</t>
  </si>
  <si>
    <t>17:10:17</t>
  </si>
  <si>
    <t>63359257</t>
  </si>
  <si>
    <t>ZAIDA BELTRAN</t>
  </si>
  <si>
    <t>CC 63359257</t>
  </si>
  <si>
    <t>6184065</t>
  </si>
  <si>
    <t>TV 140 60 17</t>
  </si>
  <si>
    <t>USUARIA SOLICITA QUE SE LE CANCELE LA INCAPACIDAD POR 15 DIAS FECHA INICIO 18-10-2022 FECHA TERMINACION 01-11-2022 LA CUAL NO HA SIDO POSIBLE POR EL PORTAL</t>
  </si>
  <si>
    <t>09/09/2023</t>
  </si>
  <si>
    <t xml:space="preserve"> Fecha del Inconveniente (Dia/Mes/Año) : 08/08/2023 Lugar del Inconveniente:  PRESTACIONES ECONÓMICAS Persona que lo atendio: PRESTACIONES ECONÓMICAS Medio por el que quiere la respuesta:  email : mbarrera@sevicol.com.co ..............................................  Resumen de la Queja:  SEÑORESNUEVA EPS SOLICITO SE SIRVAN PAGAR  LA DIFRENCIA DE $ 154671 DADO QUE EL PAGARON $300.000 POR SOLO 9 DÍAS SIENDO 15 DE LA INCAPACIDAD DE CC 5185012 GOMEZ BERMEJO LUIS ANGEL DEL 21/12/2022 AL 04/01/2023 15 DÍAS . </t>
  </si>
  <si>
    <t>FIGUEROA HERNANDEZ ALFONSO</t>
  </si>
  <si>
    <t>08:10:44</t>
  </si>
  <si>
    <t>5669596</t>
  </si>
  <si>
    <t>AGRICOLA BUENOS AIRES SAS</t>
  </si>
  <si>
    <t>CC 5669596</t>
  </si>
  <si>
    <t>6018252569</t>
  </si>
  <si>
    <t>FI BUENOS AIRES KM 1 CS 1 BARRIO VIA MQTA HON</t>
  </si>
  <si>
    <t>Cordial saludo.. A la presente adjunto solicitud con el fin de que sea atendida de conformidad a la normatividad vigente. Gracias por su atención.. ALFONSO FIGUEROA HERNÁNDEZ C.C 5.669.596</t>
  </si>
  <si>
    <t>ARENAS MILLAN JOSE DAVID</t>
  </si>
  <si>
    <t xml:space="preserve">  LUSITANIA SA</t>
  </si>
  <si>
    <t>890200335</t>
  </si>
  <si>
    <t>TI 1095581427</t>
  </si>
  <si>
    <t>6420077</t>
  </si>
  <si>
    <t>CALLE 23 N 15 31</t>
  </si>
  <si>
    <t xml:space="preserve"> Fecha del Inconveniente (Dia/Mes/Año) : 01/09/2023 Lugar del Inconveniente:  PRESTACIONES ECONOMICAS Persona que lo atendio: PRESTACIONES ECONOMICAS Medio por el que quiere la respuesta:  email : recursoshumanos.lusitania@gmail.com ..............................................  Resumen de la Queja:  BUEN DIA SEÑORES NUEVA EPSSOLICITAMOS SEAN REVISADA Y RELIQUIDADA LA INCAPACIDAD NUMERO 9389013 A NOMBRE DE JOSE DAVID ARENAS MILLAS CON TI 1095581427 DADO QUE LOS PAGOS FUERON REALIZADOS DENTRO DE LOS PLAZOS ESTABLECIDOS. LAS PLANILLAS N 26840392 PERIODO PENSION 2023-05 SALUD 2023-06. PLANILLA 27155547 PENSION 2023-06 SALUD 2023-07. PLANILLA 27041242 PENSION 2023-06 SALUD 2023-07. PLANILLA 27331080 PENSION 2023-07 SALUD 2023-08. AGRADECEMOS LA REVISION DE LAS PLANILLAS Y PUEDAN RELIQUIDAR LA INCAPACIDAD YA QUE EL TRABAJADOR NO TUVO INTERRUPCION DE PAGO.</t>
  </si>
  <si>
    <t>M&amp;C SERVICIOS CONFIABLES SAS</t>
  </si>
  <si>
    <t xml:space="preserve">  MYC SERVICIOS CONFIABLES</t>
  </si>
  <si>
    <t>901445285</t>
  </si>
  <si>
    <t>NT 901445285</t>
  </si>
  <si>
    <t>3126843608</t>
  </si>
  <si>
    <t>CRR 43 36 SUR 29</t>
  </si>
  <si>
    <t xml:space="preserve"> Fecha del Inconveniente (Dia/Mes/Año) : 04/09/2023 Lugar del Inconveniente:  VIRTUAL Persona que lo atendio: VIRTUAL Medio por el que quiere la respuesta:  correspondencia : CRR 43 36 SUR 29 ..............................................  Resumen de la Queja:  PARA CUANDO LOS PAGOS DE ESTAS INCAPACIDADES DEL TRABAJADOR ANA ISABEL MONTES GAMBOA CC 1066744111</t>
  </si>
  <si>
    <t xml:space="preserve"> INCAPACIDAD 9069655.. 9185171..9124191.</t>
  </si>
  <si>
    <t>TRUJILLO FAJARDO RODOLFO EUTIMIO</t>
  </si>
  <si>
    <t>09:38:27</t>
  </si>
  <si>
    <t xml:space="preserve">EMPRESAS MUNICI  EMPRESAS MUNICIPALES DE CALI  </t>
  </si>
  <si>
    <t>CC 12133346</t>
  </si>
  <si>
    <t xml:space="preserve">TORRE EMCALI </t>
  </si>
  <si>
    <t>Solicitud recibida en linea de frente por Cristian QuirogaEMCALI  solicitando  pago de incapacidades pendientes  radica por oficios separados  RMITIA VALIDAR FECHAS DE VIGENCIA</t>
  </si>
  <si>
    <t>CHAVARRO TRUJILLO VALERIA</t>
  </si>
  <si>
    <t xml:space="preserve">  ASESOREA A TIEMO SAS</t>
  </si>
  <si>
    <t>9008422835</t>
  </si>
  <si>
    <t>CC 1004492918</t>
  </si>
  <si>
    <t>3164827737</t>
  </si>
  <si>
    <t>CALLE 7 SUR 6 33</t>
  </si>
  <si>
    <t xml:space="preserve"> Fecha del Inconveniente (Dia/Mes/Año) : 05/09/2023 Lugar del Inconveniente:  NUEVA EPS Persona que lo atendio: NUEVA EPS Medio por el que quiere la respuesta:  correspondencia : CALLE 7 SUR 6 33 ..............................................  Resumen de la Queja:  POR MEDIO DEL PRESENTE ME DIRIJO A USTEDES PARA RECLAMAR PORQUE LA LICENCIA DE MATERNIDAD DE MI TRABAJADORA VALERIA CHAVARLO TRUJILLO.. IDENTIFICADA CON CEDULA 1.004.492.918.. OBTUVO UN RECONOCIMIENTO DE 126 DÍAS POR VALOR DE 1.740.015.. SI BIEN SE SABE LOS 126 DÍAS  DE RECONOCIMIENTOS TIENE UN VALOR DE 4.640.000 MIL PESOS .. LA VERDAD NO ME QUEDA CLARA DICHA LIQUIDACIÓN .. POR LA CUAL SOLICITO DE SU AMABLE EXPLICACIÓN </t>
  </si>
  <si>
    <t>MARTINEZ LUQUERNA ANIBAL</t>
  </si>
  <si>
    <t>HERNANDEZ SUAREZ GABRIEL</t>
  </si>
  <si>
    <t>13817495</t>
  </si>
  <si>
    <t>CC 1005220324</t>
  </si>
  <si>
    <t>3183122585</t>
  </si>
  <si>
    <t>CRA 49 # 53-58</t>
  </si>
  <si>
    <t>Empleador solicita asesoría para pago de incapacidad.. ya que al realizar el paso a paso.. no le genera la opción de pago.. y por lo tanto no ha podido realizar el proceso de pago. Validar carta. Respuesta: admonghs2022@gmail.com</t>
  </si>
  <si>
    <t>GUTIERREZ BELTRAN JEIMY LORENA</t>
  </si>
  <si>
    <t>11:29:30</t>
  </si>
  <si>
    <t>SAS  PEOPLE AND TRADE SAS</t>
  </si>
  <si>
    <t>900742532</t>
  </si>
  <si>
    <t>PEOPLE AND TRADE SAS</t>
  </si>
  <si>
    <t>CC 1053865964</t>
  </si>
  <si>
    <t>CR 7C NRO 138 19</t>
  </si>
  <si>
    <t xml:space="preserve">CONCEPTO NUEVA EPS CC 1053865964 JEIMY LORENA GUTIERREZ BELTRAN Buen Dia Recibimos la notificación de Rehabilitación la cual no estamos de acuerdo ya que la empleada no se encuentra en ningún fuero laboral.. la señora en mención es su embarazo tuvo varias incapacidades pero no continuas . Ella en este momento se encuentra en licencia de maternidad. Tambien verificando la carta evidencio algunos datos errados como ciudad y dirección por ende me queda la duda sobre el proceso. Envio las incapacidades que tiene la señora en plataforma y quedando pendiente el pago de la licencia de maternidad.Y estos son los pagos que se a recibido sobre sus incapacidadesIDFull NameIncapacidad IniciaIncapacidad FinalizaTotal de incapacidadesCODIGO ENFERMEDADPAGADAVALORPAGADA AL CLIENTE EN FACTURA1053865964JEIMY LORENA GUTIERREZ BELTRAN4/4/20238/4/20235M543CONFIRMADA -CONSIGANCION$   116.000may-231053865964JEIMY LORENA GUTIERREZ BELTRAN11/4/202325/4/202315M544CONFIRMADA -CONSIGANCION$   580.000may-231053865964JEIMY LORENA GUTIERREZ BELTRAN26/4/202327/4/20232Z359   1053865964JEIMY LORENA GUTIERREZ BELTRAN3/5/202312/5/202310M544CONFIRMADA -CONSIGANCION$   386.667ago-231053865964JEIMY LORENA GUTIERREZ BELTRAN19/5/202322/5/20234N390   1053865964JEIMY LORENA GUTIERREZ BELTRAN25/5/202326/5/20232Z359CONFIRMADA -CONSIGANCION$     77.333jul-231053865964JEIMY LORENA GUTIERREZ BELTRAN2/6/202315/6/202314M545CONFIRMADA -CONSIGANCION$   541.333ago-231053865964JEIMY LORENA GUTIERREZ BELTRAN17/6/202326/6/202310M544CONFIRMADA -CONSIGANCION$   386.667ago-231053865964JEIMY LORENA GUTIERREZ BELTRAN27/6/202326/7/202330F412    Cordialmente.. Daniela CajicaAnalista AdministrativoPeople And Trade S.A.S.Nit: 900742532-5Edif. Tierra FirmeAv Cra. 9 No 115-06/30 piso 17(+57) 3045972918 </t>
  </si>
  <si>
    <t>VALDERRAMA ARDILA CARLOS HUGO</t>
  </si>
  <si>
    <t>11:36:07</t>
  </si>
  <si>
    <t>19180454</t>
  </si>
  <si>
    <t>HUGO VALDERRAMA ARDILA</t>
  </si>
  <si>
    <t>CC 19180454</t>
  </si>
  <si>
    <t>3004727055</t>
  </si>
  <si>
    <t>6735825</t>
  </si>
  <si>
    <t>KR 74 A 168A 50 AP 320</t>
  </si>
  <si>
    <t>paciente solicita aclaracion de incapacidades las cuales no generaron pago por valor de 1.071.078 solo le consignaron 6.009.006 pide aclaracion de los pagos y de las incapacidades que no se lo han pagado</t>
  </si>
  <si>
    <t xml:space="preserve"> Fecha del Inconveniente (Dia/Mes/Año) : 06/09/2023 Lugar del Inconveniente:  NO APLICA Persona que lo atendio: NO APLICA Medio por el que quiere la respuesta:  correspondencia : CL 120 70D 98 ..............................................  Resumen de la Queja:  BUENOS DIAS.. SEGUN RESPUESTA BAJO RADICADO 2598076.. QUEREMOS QUE POR FAVOR NOS INFORMEN EL MOTIVO POR EL CUAL SUPEDITAN EL PAGO DE UNAS INCAPACIDADES.. PORQUE SE DEBE PRESENTAR CERTIFICADO DE INCAPACIDADES EPS ANTERIOR.. NO ENTENDEMOS PORQUE PIDEN ESTO.. SI CUANDO EL SEÑOR TUVO ESTAS INCAPACIDADES YA LLEVABA MAS DE SEIS MESES DE AFILIACION CON USTEDES.. ESPERAMOS NOS DEN UNA RESPUESTA DE FONDO.. PORQUE SIEMPRE NOS CONTESTAN LO MISMO.GRACIAS.</t>
  </si>
  <si>
    <t xml:space="preserve">  JOSE LUIS GUERRERO</t>
  </si>
  <si>
    <t>88240870</t>
  </si>
  <si>
    <t xml:space="preserve"> Fecha del Inconveniente (Dia/Mes/Año) : 01/09/2023 Lugar del Inconveniente:  ADMINISTRADOR  Persona que lo atendio: ADMINISTRADOR Medio por el que quiere la respuesta:  email : cartera_actisas@actisas.co ..............................................  Resumen de la Queja:  BUEN DIA RADICAMOS UNA INCAPACIDAD NO HAN REALIZADO EL PAGO 26/02/202327/03/2023 NO HAN REALIZADO EL PAGO</t>
  </si>
  <si>
    <t>HILLON MALDONADO ERIKA YURANI</t>
  </si>
  <si>
    <t>14:14:33</t>
  </si>
  <si>
    <t>NA  FARMAMEDIQ ESPECIALIZADA SAS</t>
  </si>
  <si>
    <t>901307459</t>
  </si>
  <si>
    <t>CC 1118552147</t>
  </si>
  <si>
    <t xml:space="preserve">Señor(es):FARMAMEDIQ ESPECIALIZADA SASrecursoshumanosfarmamediq@gmail.com  Asunto : Solicitud de pago Respetado(a) señor(a): Reciba un cordial saludo en nombre de NUEVA EPS S.A. Agradecemos su confianza al exponernos sus inquietudes. En respuesta a su comunicación.. le informamos que el aporte correspondiente al periodo de febrero 2023 fue cancelado de forma extemporánea o se encuentra en mora. ESTADO DE APORTESMes de cotización:  02/2023Fecha Limite de Pago:  14/02/2023Fecha de pago:  06/03/2023N° de planilla: 9447627373 Por lo anterior no es posible efectuar el reconocimiento económico de la licencia 8823337 a nombre del afiliado Erika Yurani  Hillon Maldonado identificado con número de cedula 1118552147.. de acuerdo con lo establecido en el Artículo 2.2.3.2.1 del Decreto 1427 del 29 de Julio de 2022.. el cual establece lo siguiente: …” Habrá lugar al reconocimiento de la licencia de maternidad siempre y cuando el pago de la totalidad de las cotizaciones correspondientes al periodo de gestación se haya realizado máximo en la fecha límite de pago del periodo de cotización en el que inicia la licencia junto con sus intereses de mora.. cuando haya lugar…” Es adecuado mencionar que mediante notificación preventiva enviada el 03/02/2023.. se informó a su entidad sobre las fechas oportunas para el pago de cotizaciones.. las cuales debían ser canceladas a través del operador de información en las fechas estipuladas en el Decreto 923 de 2017. (ver fechas decreto: https://www.nuevaeps.com.co/personas/fechas-pago-aportantes)  Esperamos haber aclarado su inquietud y le expresamos nuestra permanente disposición para atenderlo (a). Cordialmente.. DIRECCION PRESTACIONES ECONOMICASVicepresidencia de Operaciones </t>
  </si>
  <si>
    <t>BARRIENTOS ISAZA LUZ MARINA</t>
  </si>
  <si>
    <t>14:35:00</t>
  </si>
  <si>
    <t xml:space="preserve"> ENRIQUE RODRIGUEZ FRANCIA KATHERINE ENRIQUE</t>
  </si>
  <si>
    <t>1085280928</t>
  </si>
  <si>
    <t xml:space="preserve"> lumabi116@yaho.es</t>
  </si>
  <si>
    <t>CC 32312330</t>
  </si>
  <si>
    <t xml:space="preserve"> 3163098914</t>
  </si>
  <si>
    <t xml:space="preserve"> CL 32 NO 56 38 GRAN AV</t>
  </si>
  <si>
    <t>afiliada trae carta indicando que soliicta el pago de las incapacidades enero fecbrero marzo abril y mayo  aclarando  que en las fecha  del  26/12/2022 hasta 24/01/2023..no presento incapacidad por lo tanto esta no se presento y a esto solicita el pago de los meses que a la fecha no han presentado CORREO PARA RESUESTA  ketherine.enriquez@hotmail.com</t>
  </si>
  <si>
    <t xml:space="preserve"> Fecha del Inconveniente (Dia/Mes/Año) : 06/09/2023 Lugar del Inconveniente:  PORTAL Persona que lo atendio: JAZMIN Medio por el que quiere la respuesta:  email : SEGURIDADSOCIAL2@GSH.COM.CO ..............................................  Resumen de la Queja:  SOLICITO POR FAVOR ME CONFIRMEN POR QUE PAGAN  UNA INCAPCIDAD DE LA COLABORADORA GARCIA NELSON FERNANDO CC 1003517110 CON FECHA DE INICIO 21/05/2023 POR 3 TRES DIAS DADO QUE ME PAGAN UN SOLO DIA Y ES PRORROGA ME HACE FALTA 2 DIAS DE INCAPACIDAD.</t>
  </si>
  <si>
    <t>CREDIMINUTO SAS</t>
  </si>
  <si>
    <t xml:space="preserve">  CREDIMINUTO SAS</t>
  </si>
  <si>
    <t>901308756</t>
  </si>
  <si>
    <t>NT 901308756</t>
  </si>
  <si>
    <t>CORREO ELECTRONICO</t>
  </si>
  <si>
    <t xml:space="preserve"> Fecha del Inconveniente (Dia/Mes/Año) : 22/08/2023 Lugar del Inconveniente:  WEB Persona que lo atendio: WEEB Medio por el que quiere la respuesta:  correspondencia : CORREO ELECTRONICO ..............................................  Resumen de la Queja:  AMABLEMENTE SE SOLICITA ACLARACIÓN DEL COMUNICADO VO - GRC - DPE - 2129864</t>
  </si>
  <si>
    <t>DUQUE VIDES CARLOS ALBERTO</t>
  </si>
  <si>
    <t>14:09:49</t>
  </si>
  <si>
    <t>PÚBLIC  RAMA JUDICIAL DEL PODER PÚBLIC</t>
  </si>
  <si>
    <t>CC 17592919</t>
  </si>
  <si>
    <t>URGENTE - SOLICITUD PAGO INCAPACIDADES SeñoresNUEVA EPSDirección Prestaciones EconomicasCúcuta.. Norte de SantanderCordial saludo.. A través del presente remito Oficio DESAJCUO23-1780 del 08/09/2023 mediante la cual se realiza el recobro de incapacidades pendientes por pagar. Cordial saludo..EDWIN EVELIO HERNANDEZ TORRESCoordinación de Talento HumanoDirección Seccional de Administración Judicial de Cúcuta</t>
  </si>
  <si>
    <t>MANTILLA ROJAS JAIRO ALONSO</t>
  </si>
  <si>
    <t>14:54:48</t>
  </si>
  <si>
    <t>SA  COLOMBIANA DE COMERCIO LTDA CO</t>
  </si>
  <si>
    <t>CC 13742525</t>
  </si>
  <si>
    <t xml:space="preserve">solicita realizar transcripcion reconocimiento y pago de las prestaciones economicas que tenga el empleado </t>
  </si>
  <si>
    <t>17:04:24</t>
  </si>
  <si>
    <t>Cordial SaludoEstoy en total desacuerdo con este comunicado.. ya como he explicado anteriormente y con las últimas 4 incapacidades incluyendo esta con código cie M. 511 otros trastornos artrosis columna y que después de 2 meses después de la última incapacidad con diagnóstico m. 238 otros trastornos de la rodilla tendón cruzado.. qué fueron 2 eventos diferentes.. no han cancelado las incapacidades No 9298232.. 9354243.. 9405388 y la 9435910 esta última.Adjunto nuevamente el decreto y la difencia de las patología de 2 meses entre una y otra-------- Mensaje original --------De: Nueva EPS Prestaciones Economicas &lt;prestaciones.economicas@nuevaeps.com.co&gt;Fecha: lun... 11 sep. 2023 1:27 a. m.Para: gabo4013@hotmail.comCC: GABO4013@HOTMAIL.COMAsunto: Respuesta Solicitud Radicado VO - GRC - DPE - 2149111 NIT 71732221Bogotá.. D.C... 11 de Septiembre de 2023.VO - GRC - DPE - 2149111 - 23  Señor(es):BELTRAN MONTES GABRIELgabo4013@hotmail.com  Asunto : Respuesta Solicitud de Pago de Prestaciones Económicas Apreciado aportante: Atentamente remitimos respuesta a su solicitud de pago de prestaciones económicas la cual podrá visualizar accediendo al anexo en formato. Zip.. que se adjunta al presente comunicado. Recuerde que para verificar los documento en PDF contenidos en el anexo su equipo debe tener instalado Adobe Reader.En caso de requerir información adicional o de presentarse alguna inconsistencia con la información suministrada lo invitamos a contactarnos a través de nuestros canales de atención:-   www.nuevaeps.com.co - Chat ON-LINE.-   Centro de atención al usuario Línea Gratuita Nacional 018000954400 en Bogotá 3077022 y Celular (031)3077022.-   Oficina de atención al afiliado. La presente respuesta es emitida como mensaje de datos de conformidad con lo dispuesto en la Ley 527 de 1999.Favor abstenerse de responder a esta cuenta de correo electrónico ya que se trata de un envío automático.CordialmenteDIRECCION PRESTACIONES ECONOMICASVicepresidencia de OperacioneOriginal : Dirección de Prestaciones EconómicasElaboró : gtorrescNOTA: POR FAVOR REVISE EL ANEXO EL CUAL ESTA EN FORMATO ZIP Y CONTIENE ARCHIVOS PDF.. PARA ESTO REQUIERE QUE SU EQUIPO TENGA INSTALADO ADOBE READER. Este mensaje.. incluidos sus archivos adjuntos.. es confidencial y su contenido está restringido al destinatario del mensaje. Si lo recibió por error.. devuélvalo al destinatario y elimínelo de sus archivos. Cualquier uso no autorizado.. duplicación o difusión de este mensaje o parte de él está expresamente prohibido. Nueva EPS no será responsable por el contenido o la precisión de esta información.. si se usa de manera inapropiada.</t>
  </si>
  <si>
    <t>GARZON  MARIA LEONOR</t>
  </si>
  <si>
    <t>07:51:09</t>
  </si>
  <si>
    <t>PISSO CORDOBA JOSE REINALDO</t>
  </si>
  <si>
    <t>10542720</t>
  </si>
  <si>
    <t>CC 24325743</t>
  </si>
  <si>
    <t>8233500</t>
  </si>
  <si>
    <t>CL 1 7 14 OF 309</t>
  </si>
  <si>
    <t xml:space="preserve">SE SOLICITA A COREECION DE INCAPACIDADES  DE L  20/12/2022 POR 30 DIA HASTA EL  18/0/202315 DIAS DEL 14/08/2023 AL 28/08/2023 Y 15 DIA DEL  29/8/223 Y E  12 SE DEPTIMEBRE 2023 SE RWUERE LA INLCUSION Y CORRECION PORQUE OCNLAS MISMA S SE UCMLE LOS 180DIAS DE INCAPACIDAD PARA SEGUIR E LPROCESO CON COLPENSIONES DE PAGO </t>
  </si>
  <si>
    <t>HERNANDEZ LOZANO PEDRO LUIS</t>
  </si>
  <si>
    <t xml:space="preserve">  FERNANDO AREVALO</t>
  </si>
  <si>
    <t>80374850</t>
  </si>
  <si>
    <t>CC 1007385021</t>
  </si>
  <si>
    <t>3177216870</t>
  </si>
  <si>
    <t>PARQUE 93 SECTOR SAMARIA</t>
  </si>
  <si>
    <t xml:space="preserve"> Fecha del Inconveniente (Dia/Mes/Año) : 07/09/2023 Lugar del Inconveniente:  SOLICITUD PAGO INCAPACIDAD Persona que lo atendio: PORTAL TRANSACCIONAL Medio por el que quiere la respuesta:  email : alianzaydesarrollosas@gmail.com ..............................................  Resumen de la Queja:  SOLICITO PAGO DE INCAPACIDAD DEL EMPLEADO PEDRO LUIS HERNANDEZ CC 1007385021.. POR 10 DIAS DEL 29 DE JUNIO AL 14 DE JULIO.. EN PORTAL TRANSACCCINAL YA NO APARECE PARA SOLICITAR EL PAGO.. YA QUE EL EMPLEDO SE RETIRO EL DIA 15 DE JULIO.. PERO SUS APORTES FUERON HECHOS DE MANERA CORRECTA.</t>
  </si>
  <si>
    <t>VARGAS OROZCO OMAR ENRIQUE</t>
  </si>
  <si>
    <t xml:space="preserve">  GRUPO ALIMENTARIO DEL ATLÁNTIC</t>
  </si>
  <si>
    <t>802011109</t>
  </si>
  <si>
    <t>CC 8721936</t>
  </si>
  <si>
    <t>CL 1 38 121</t>
  </si>
  <si>
    <t xml:space="preserve"> Fecha del Inconveniente (Dia/Mes/Año) : 31/08/2023 Lugar del Inconveniente:  RADICACION INCAPACIDAD Persona que lo atendio: RADICACION INCAPACIDAD Medio por el que quiere la respuesta:  correspondencia : CL 1 38 121 ..............................................  Resumen de la Queja:  BUEN DÍA..PRESENTAMOS INCONVENIENTE CON LA RADICACIÓN DE LA INCAPACIDAD 9521374 DEL SR OMAR ENRIQUE VARGAS OROZCO CON CC 8721936 LA CUAL FUE RECONOCIDA COMO NO PRORROGA SIN TENER EN CUENTA QUE ESTA INCAPACIDAD HACE PARTE DE LAS PRORROGAS ANTERIORES DE LA INCAPACIDAD PRINCIPAL 9390061.AGRADECEMOS SU RESPUESTA LO MAS PONTO POSIBLE A ELLO. </t>
  </si>
  <si>
    <t>CUELLAR ROJAS ABEL ANDRE</t>
  </si>
  <si>
    <t>na  REPRESENTACIONES LASTRA SAS</t>
  </si>
  <si>
    <t>890325198</t>
  </si>
  <si>
    <t>CC 83183168</t>
  </si>
  <si>
    <t>De acuerdo con el requerimiento realizado por parte de la entidad promotora de salud Nueva EPS a nuestra compañía se informa que no se va a realizar radicación de las incapacidades ante la ARL.. debido a que a la fecha se encuentra en proceso de calificación por esta razón exigimos el reconocimiento económico de las incapacidades por parte de Nueva EPS.Adjunto conceptos de la ARL y la Nueva EPS a la fecha.</t>
  </si>
  <si>
    <t>10:08:12</t>
  </si>
  <si>
    <t>CONSORCIO ICICO CONSORCIO ICICO CONSORCIO ICICO Y JS</t>
  </si>
  <si>
    <t>6349212</t>
  </si>
  <si>
    <t xml:space="preserve">CORDIAL SALUDO.. CONSORCIO ICICO Y JS   SOLICTA  LA UTORIZACION DE CUANTA BANCARIA PARA PAGO DE INCAPACIDADES  SEAN CONSIGNADAS A LA CUENTA DE AHORROS N  159990001338 DEL BANCO FALABELLA S.S DE LA EMPRESA INGENIEROS CIVILES ELECTROMECANICOS CONTRUCTORES SAS  CON NIT 844002854 -4  INTEGRANTES DEL CONSORCIO YA QUE A LA FECHA   EL CONSORCIO SOLO CUANTA CON UN TRABAJOR  ACTIVO Y NO TIENE CUENTA PROPIA </t>
  </si>
  <si>
    <t>PCS INTERNATIONALSAS</t>
  </si>
  <si>
    <t xml:space="preserve">  PCS INTERNATIONAL SAS</t>
  </si>
  <si>
    <t>900969144</t>
  </si>
  <si>
    <t>NT 900969144</t>
  </si>
  <si>
    <t>5017535</t>
  </si>
  <si>
    <t>CR 43B 16 80</t>
  </si>
  <si>
    <t xml:space="preserve"> Fecha del Inconveniente (Dia/Mes/Año) : 01/09/2023 Lugar del Inconveniente:  MEDELLIN ANTIOQUIA Persona que lo atendio: PAGINA WEB Medio por el que quiere la respuesta:  email : administracion@colimpia.com ..............................................  Resumen de la Queja:  REQUIERO EL PAGO DE LA INCAPACIDAD DE 3 DIA DE LA EX-EMPLEADA ABAD GUTIERREZ GENESIS CON CC 1043188276 DEL 07/05/2023 AL 11/05/2023 .. ADICIONAL.. PAGO 3 DIAS DE INCAPACIDAD  DE LA EX-EMPLEADA ABAD GUTIERREZ GENESIS CON CC 1043188276 DE DEL 12 AL 16 DE MAYO. HE INTENTADO REALIZARLO POR LA PAGINA WEB Y NO ME LO PERMITE. REQUIERO URGENTE EL PAGO DE LA INCAPACIDAD A PCS INTERNATIONAL SAS BAJO NIT: 900969144 A LA CUENTA DE AHORROS BANCOLOMBIA 00559899771</t>
  </si>
  <si>
    <t>11:24:16</t>
  </si>
  <si>
    <t>3623347</t>
  </si>
  <si>
    <t>CALLE 25 SUR NUMERO 5 119 INTERIOR 101 BARRIO</t>
  </si>
  <si>
    <t xml:space="preserve">afiliado solicita informacion sobre pago de incapacidad numero  9082930  cc: 15489300 ROBINSON ALVAREZ URREGO ya que indica no lo ha cobrado y al validar en la aplicacion registra entregado  con fecha de transferencia el dia 15 de mayo 2023.. el señor solicita el comprobante de la fecha y hora en que banocolombia le entrego ese dinero gracias </t>
  </si>
  <si>
    <t>DELGADO MANRIQUE NAVIS MARGOT</t>
  </si>
  <si>
    <t xml:space="preserve">  NAVIS MARGOT DELGADO MANRIQUE</t>
  </si>
  <si>
    <t>50938918</t>
  </si>
  <si>
    <t>CC 50938918</t>
  </si>
  <si>
    <t>3226083611</t>
  </si>
  <si>
    <t>CALLE 19 NUMERO 5 3</t>
  </si>
  <si>
    <t xml:space="preserve"> Fecha del Inconveniente (Dia/Mes/Año) : 07/09/2023 Lugar del Inconveniente:  MEDELLIN Persona que lo atendio: ASESOR NO SE ENTIENE EL NOMBRE  Medio por el que quiere la respuesta:  correspondencia : CALLE 19 NUMERO 5 3 ..............................................  Resumen de la Queja:  BUEN DÍA.. EL DÍA 17 DE ABRIL DEL PRESENTE AÑO SE REALIZO EL PROCESO DE REGISTRO DE LA CUENTA BANCARIA DE LA EMPRESA PARA PODER REALIZAR EL COBRO DE LAS INCAPACIDADES .. EL SELLO QUE PONEN AL RADICAR NO ES ENTENDIBLE PARA PODERLE DAR INFORMACIÓN MÁS AMPLIA.. PERO AL MOMENTO NO HEMOS PODIDO REALIZAR COBROS NOS INDICA QUE EL MOTIVO ES POR LA CUENTA QUE NO REGISTRA EN EL SISTEMA DE LA NUEVA EPS.. NOS PUEDE COLABORAR POR FAVOR CON ESE TRAMITE.. SE FUE PRESENCIAL A REALIZAR EL TRAMITE Y PARA VOLVER HACERLO PRESENCIAL ESO ES DE TIEMPO.. QUE YA SE HABIA GESTIONADO. QUEDAMO ATENTOS.. GRACIAS POR SU PRONTA RESPUESTA Y COLABORACION </t>
  </si>
  <si>
    <t>12:19:02</t>
  </si>
  <si>
    <t>inconformidad con respuesta de caso pqr Con base en las evidencias enviadas con relaccion al no pago de las incapacidades tengo las siguientes observaciones para su analisis:Según la constitución decreto 1427 parágrafo 1 sentencia T-364 del 2016. El cuales claro que se entiende prórroga de una incapacidad por el mismo diagnóstico cuando entre una y otra no hayan pasado más de 30 días calendario.. lo que no pasa en este caso ya que el último diagnóstico M. 238 otros trastornos de la rodilla qué fue por un golpe afectando mis ligamentos termino el 26 de abril.Adjunto decreto y copia de resonancia magnética de la rodilla. 2.El segundo diagnóstico fue casi 2 meses después y fue por una artrosis lumbal.. qué fue el 14 de junio.. adjunto radiografia.Por lo cual y con otra opinión de medicina laboral es totalmente diferentes los diagnósticos y no tienen relación alguna ya que fueron episodios diferentes y con casi 2 meses entre una y otra. 3.y por último en el comunicado del día 24 de agosto como queja normal según radicado 2569924.. en donde ustedes aceptan qué el nuevo diagnóstico empezó el día 14 de junio y que ya tenía 85 días acumulados lo cual reiteran qué se empieza nuevamente.. con la primera incapacidad del 14 de junio con diagnóstico M. 511.. la cual se me cancelo normalmente.. y las demás que son iguales me han sido negadas.. tengo todos los comunicados de esa negación.4.por último al comunicarme e ir a mi fondo de pensiones me indican que ellos reconocen las incapacidades de más de 180 días por el mismo diagnóstico y sin la interrupción de 30 días calendario qué indica la ley.. pues se presume qué ya esa patología diagnóstico fue tratado. Quedó atento a su respectiva respuesta ya que afecta mi mínimo. Vital.. como padre de familia de 2 menores de edad y que estoy en este momento en vulnerabilidad. Muchas Gracias</t>
  </si>
  <si>
    <t>JULIO PATERNINA</t>
  </si>
  <si>
    <t xml:space="preserve">  JULIO C PATERNINA SAS</t>
  </si>
  <si>
    <t>900178477</t>
  </si>
  <si>
    <t>NT 900178477</t>
  </si>
  <si>
    <t>6718494</t>
  </si>
  <si>
    <t>PROVIDENCIA CRA 71A1</t>
  </si>
  <si>
    <t xml:space="preserve"> Fecha del Inconveniente (Dia/Mes/Año) : 07/09/2023 Lugar del Inconveniente:  CARTAGENA Persona que lo atendio: NO APLICA Medio por el que quiere la respuesta:  correspondencia : PROVIDENCIA CRA 71A1 ..............................................  Resumen de la Queja:  SOLICITUD DE PAGO DE LA PRESTACION ECONOMICA DEL SR. JULIO MORON BATISTANO. INC  08502838  POR 7 DIAS  DEL 15 AL 21 DE NOVIEMBRE 2022NO. INC 08530154  POR 5 DIAS  DEL 22-26 DE NOVIEMBRE 2022.  INGRESAMOS A LA PLATAFORMA Y SOLICITAMOS EL PAGO Y NO PERMITE REALIZAR EL PROCESO DE PAGO.ESTAMOS ATENTOS A SUS COMENTARIOS</t>
  </si>
  <si>
    <t>NARANJO AYALA NICOLAS FABIAN</t>
  </si>
  <si>
    <t>16:22:48</t>
  </si>
  <si>
    <t xml:space="preserve">AMAZON OPERATIO  AMAZON OPERATION SERVICES COL </t>
  </si>
  <si>
    <t xml:space="preserve">AMAZON OPERATION SERVICES COL </t>
  </si>
  <si>
    <t>CC 1098820614</t>
  </si>
  <si>
    <t>CL 72 NRO 10 07 OF 401 QUINTA CAMACHO</t>
  </si>
  <si>
    <t>se soliicta revalidación de la degación de la incapacidad de Nocolas  Naranjo con fecha de inicio 20/4/23 a  22/4/23 ..se solicita aclaración si  el dx de la incapacidad se correlaciona con el dx que genero el proceso de evaluación de la capacidad de perdidad laboral.. en caso de que no se encuentren realcionados los dx  se solicita el pago de la incapacidad.</t>
  </si>
  <si>
    <t>8834464</t>
  </si>
  <si>
    <t>KR 5 E N 19 46 BARRIO EL VERGEL</t>
  </si>
  <si>
    <t>Usuario URIEL DE JESUSU BERMUDEZ OCAMPO CC 15925518..solicitan que se expidan los certificados de las incapacidades mencionadas en rerecho de peticion.. conforme lo establece el articulo 2.2.3.3.2 del decreto 1427 de julio de 2022 y como lo exige colpensiones.</t>
  </si>
  <si>
    <t>LARREA RUIZ MARTIN EMILIO</t>
  </si>
  <si>
    <t>08:32:06</t>
  </si>
  <si>
    <t>71398087</t>
  </si>
  <si>
    <t>EN LINEA SAS</t>
  </si>
  <si>
    <t>CC 71398087</t>
  </si>
  <si>
    <t>2818574</t>
  </si>
  <si>
    <t>3106470237</t>
  </si>
  <si>
    <t>VDA LA MIEL PARTE ALTA</t>
  </si>
  <si>
    <t>Buenos dias.. solicito de su colaboracion pata pago e incapacidades.. anexo certificado de savia salud..mil gracias</t>
  </si>
  <si>
    <t>DEPARTAMENTO DEL VAUPES</t>
  </si>
  <si>
    <t xml:space="preserve">  DEPARTAMENTO DEL VAUPES</t>
  </si>
  <si>
    <t>845000021</t>
  </si>
  <si>
    <t>NT 845000021</t>
  </si>
  <si>
    <t>3208030709</t>
  </si>
  <si>
    <t>CALLE 15 N 14 18</t>
  </si>
  <si>
    <t xml:space="preserve"> Fecha del Inconveniente (Dia/Mes/Año) : 08/09/2023 Lugar del Inconveniente:  EMAIL Persona que lo atendio: PRESTACIONES.ECONOMICAS@NUEVAEPS.COM.CO Medio por el que quiere la respuesta:  email : personal@vaupes.gov.co ..............................................  Resumen de la Queja:  BUENOS DÍAS.. EN DÍAS PASADOS SE REMITIÓ AL CORREO  PORTAL.AFILIACIONES@NUEVAEPS.COM.CO.. UN LISTADO CON LOS NUEVOS SALARIOS DE LOS EMPLEADOS PARA QUE SEAN ACTUALIZADOS LOS IBC PARA LA VIGENCIA 2023 Y DE ESTA MANERA LA NUEVA EPS LIQUIDE DE MANERA CORRECTA LAS INCAPÀCIDADES.. DEBIDO A QUE SE EVIDENCIA QUE ESTAS SE ESTÁN LIQUIDANDO CON LOS IBC DEL AÑO 2022.. SE SOLICITA DE LA MANERA MÁS RESPETUOSA.. SE ORDENE A QUIEN CORRESPONDA REALIZAR LA RESPECTIVA ACTUALIZACIÓN DE LOS IBC PARA LA VIGENCIA 2023 Y DE ESTA MANERA PROCEDER A REALIZAR DE MANERA CORRECTA EL PAGO DE LAS INCAPACIDADES Y LICENCIAS DE NUESTROS SERVIDORES PÚBLICOS.</t>
  </si>
  <si>
    <t>CANTILLO PEREZ ANGELICA MARIA</t>
  </si>
  <si>
    <t>CC 55233119</t>
  </si>
  <si>
    <t xml:space="preserve"> Fecha del Inconveniente (Dia/Mes/Año) : 08/09/2023 Lugar del Inconveniente:  BOGOTA Persona que lo atendio: PORTAL Medio por el que quiere la respuesta:  correspondencia : CARRERA 29C N 71 A 48 ..............................................  Resumen de la Queja:  BUEN DIA SOLICITO SU AYUDA CON EL PAGO DE LA INCAPACIDAD DE LA TRABAJADORA ANGELICA MARIA CANTILLO PEREZ CC 55233119 CON FECHA INCIAL 3/7/2023 FECHA FINAL 5/7/2023 CON N DE RADICADO  595309.. YA QUE HASTA LE FECHA NO TENEMOS EL PAGO DE LA MISMA</t>
  </si>
  <si>
    <t>AGUDELO PATIÑO ANNY VALENTINA</t>
  </si>
  <si>
    <t>10:09:10</t>
  </si>
  <si>
    <t>betsi yohana pa  BETSY YOHANA PALACIOS</t>
  </si>
  <si>
    <t>39313660</t>
  </si>
  <si>
    <t>CC 1193140756</t>
  </si>
  <si>
    <t>3017898807</t>
  </si>
  <si>
    <t>calle 104 # 106a-35  barrio laureles</t>
  </si>
  <si>
    <t>buenos diasempleada BETSY PALACIOS solicita informacion IBC sobre la cual fue liquidada la licencia de maternidad # 9085759 con fecha de inicio del 20/04/2023 anombre de empleda ANNY VALEBTINA AGUDELO PATIÑO la cual ya fue pagada..se anea</t>
  </si>
  <si>
    <t>FIELTROTEX SAS</t>
  </si>
  <si>
    <t xml:space="preserve">  FIELTROTEX SAS</t>
  </si>
  <si>
    <t>901538438</t>
  </si>
  <si>
    <t>NT 901538438</t>
  </si>
  <si>
    <t>3105789369</t>
  </si>
  <si>
    <t>VEREDA EL SALADO FINCA 01 GUARNE</t>
  </si>
  <si>
    <t xml:space="preserve"> Fecha del Inconveniente (Dia/Mes/Año) : 08/09/2023 Lugar del Inconveniente:  PAGO INCAPACIDADES Persona que lo atendio: SOLICITUD VIRTUAL Medio por el que quiere la respuesta:  email : fieltrotex@gmail.com ..............................................  Resumen de la Queja:  BUENOS DIAS.. ME LLEGO CARTA DONDE CONFIRMAN EL NO PAGO DE LA INCAPACIDAD DEL TRABAJADOR DARIO DE JESUS GOMEZ CON C.C. 15.404.461.. ARGUMENTANDO QUE NO CUMPLE CON LAS 4 SEMANAS DE COTIZACIÓN.. NO ES VERDAD DADO QUE ESTAMOS COTIZANDO POR ELLA DESDE ENERO 16 DE 2023.. Y LA INCAPACIDAD INICIO EL 5 DSE MARZO DE 2023.. VALIDAR POR FAVOR QUEDAMOS ATENTOS</t>
  </si>
  <si>
    <t>VALENCIA URREA NELLY</t>
  </si>
  <si>
    <t xml:space="preserve">  COMFANDI</t>
  </si>
  <si>
    <t>890303208</t>
  </si>
  <si>
    <t>CC 29588520</t>
  </si>
  <si>
    <t>6024856565</t>
  </si>
  <si>
    <t>CRA 23 26B46</t>
  </si>
  <si>
    <t xml:space="preserve"> Fecha del Inconveniente (Dia/Mes/Año) : 08/09/2023 Lugar del Inconveniente:  PRESTACIONES ECONOMICAS Persona que lo atendio: NO APLICA Medio por el que quiere la respuesta:  email : INCAPACIDADESCOMFANDI@COMFANDI.COM.CO ..............................................  Resumen de la Queja:  CORDIAL SALUDO.. SOLICITAMOS POR FAVOR LA REVISIÓN DE LAS INCAPACIDADES NEGADAS DE  LA COLABORADORA NELLY VALENCIA URREA CC 29588520 CON FECHAS DE INICIO  01/02/23 POR 5 DÍAS Y 06/02/23 POR 3 DÍAS.. LAS CUALES NUEVA EPS LAS NIEGA CON LA CAUSAL</t>
  </si>
  <si>
    <t xml:space="preserve"> 8775580 59 CONCEPTO DESFAVORABLE SIN PCL NEGADA. CABE ACLARAR QUE LA INCAPACIDAD CON FECHA DE INICIO 09/02/23 FUE PAGADA.Y LA SEÑORA VALENCIA HA PEDIDO CONTINUIDAD EN SUS PRORROGAS.QUEDO ATENTA MUCHAS GRACIAS.</t>
  </si>
  <si>
    <t>11:07:29</t>
  </si>
  <si>
    <t>3162206196</t>
  </si>
  <si>
    <t>3118213</t>
  </si>
  <si>
    <t>CARRRERA 4 NUMERO 9 04 BARRIO PARQUEADERO</t>
  </si>
  <si>
    <t xml:space="preserve">Buen diaSolicito se me paguen las incapacidades que estan pendientes por pago a mi nombre ya que la empresa no me esta pagando desde febrero.. indican que la EPS no les a pagado.. requiero se evalue mi caso ya que me estan afectando el minimo vital </t>
  </si>
  <si>
    <t>ESCUELA COLOMBIANA DE INGIENERIA JULIO GARAVI</t>
  </si>
  <si>
    <t>11:15:29</t>
  </si>
  <si>
    <t>ESCUELA COLOMBI  ESCUELA COLOMBIANA DE INGIENER</t>
  </si>
  <si>
    <t>860034811</t>
  </si>
  <si>
    <t>NT 860034811</t>
  </si>
  <si>
    <t>6683600</t>
  </si>
  <si>
    <t>ak 45 205 59</t>
  </si>
  <si>
    <t>CARO CASTAÑEDA JOSE WENCESLAO</t>
  </si>
  <si>
    <t>11:22:04</t>
  </si>
  <si>
    <t>19359740</t>
  </si>
  <si>
    <t>JOSE WENCESLAO CARO CASTAÑEDA</t>
  </si>
  <si>
    <t>CC 19359740</t>
  </si>
  <si>
    <t>3115663165</t>
  </si>
  <si>
    <t>TV 26A 17B 13 SUR</t>
  </si>
  <si>
    <t>buen diaafiliado solicita pago de la incapacidad se adjunta carta</t>
  </si>
  <si>
    <t>HOYOS RAMIREZ JOSE ANDRES</t>
  </si>
  <si>
    <t xml:space="preserve">  AVICOLA CAMPO FRESCO SAS</t>
  </si>
  <si>
    <t>900652085</t>
  </si>
  <si>
    <t>CC 16506320</t>
  </si>
  <si>
    <t>3044453638</t>
  </si>
  <si>
    <t>CONDOMINIO INDUSTRIAL LA NUBIA 1 BOD 63</t>
  </si>
  <si>
    <t xml:space="preserve"> Fecha del Inconveniente (Dia/Mes/Año) : 08/09/2023 Lugar del Inconveniente:  PORTAL TRANSACCIONAL Persona que lo atendio: INTERNET Medio por el que quiere la respuesta:  email : gestionhumana@campofresco.com.co ..............................................  Resumen de la Queja:  EL PRESENTE PQR OBEDECE A QUE EL PASADO 24 DE JULIO DEL PRESENTE AÑO SE GENERO LA INCAPACIDAD DEL SEÑOR JOSE ANDRES HOYOS RAMIREZ EL CUAL TIENE FECHA DE INICIO 24 DE JULIO DEL 2023 Y A LA FECHA NO HA SIDO POSIBLE PODER SOLICITAR EL PAGO DE LA MISMA.</t>
  </si>
  <si>
    <t>ALBA VILLAROEL</t>
  </si>
  <si>
    <t>12:02:05</t>
  </si>
  <si>
    <t>VILLAROEL  ALBA VILLAROEL</t>
  </si>
  <si>
    <t>52696700</t>
  </si>
  <si>
    <t>NT 52696700</t>
  </si>
  <si>
    <t>DESEMBOLSO DEL PAGO DE INCAPACIDADES Cordial saludo.. Me dirijo a ustedes con el fin de solicitarles muy amablemente el reembolso del pago de las nueve incapacidades  que de acuerdo al documento adjunto (VO-GA-DGO-2319522-22).. fuero pagas a la cuenta corriente del banco santander.. solicitó nuevamente este pago ya que esa cuenta desde hace mucho tiempo está inactiva información que se hizo saber en la oficina de la EPS.. por consiguiente debió rebotar el pago o presentar inconsistencia en su sistema</t>
  </si>
  <si>
    <t xml:space="preserve"> la empresa ALBA MARIANA INFANTE VILLARROEL NIT: 52.696.700 -3 .. solicita por favor que lo 2.900.967 sea consignado a la cuenta de BANCOLOMBIA que actualmente se encuentra registrada en el portal empresarial.Agradecemos de su colaboración y estaremos atentos a su respuesta</t>
  </si>
  <si>
    <t>TELLEZ ROJAS JOLIKSON MAURICIO</t>
  </si>
  <si>
    <t>12:15:17</t>
  </si>
  <si>
    <t>CENTRAL DE DIST  CENTRAL DE DISTRIBUCIONES EINE</t>
  </si>
  <si>
    <t>900880785</t>
  </si>
  <si>
    <t>CENTRAL DE DISTRIBUCIONES EINE</t>
  </si>
  <si>
    <t>CC 1101020080</t>
  </si>
  <si>
    <t>60100000</t>
  </si>
  <si>
    <t>CR 110 NRO 71A 03</t>
  </si>
  <si>
    <t>EMPRESA SOLICITA EL PAGO DE LAS INCAPACIDADES DEL PACIENTE EN MENCION</t>
  </si>
  <si>
    <t>BADILLO PIMIENTO VICTOR HUGO</t>
  </si>
  <si>
    <t xml:space="preserve">  FRIGORIFICO VIJAGUAL EN LIQUID</t>
  </si>
  <si>
    <t>804002981</t>
  </si>
  <si>
    <t>CC 91288245</t>
  </si>
  <si>
    <t>6076386363</t>
  </si>
  <si>
    <t>KM 2 FINCA EL CERRO FLORIDABLANCA</t>
  </si>
  <si>
    <t xml:space="preserve"> Fecha del Inconveniente (Dia/Mes/Año) : 23/02/2023 Lugar del Inconveniente:  SERVICIOS WEB Persona que lo atendio: SERVICIOS WEB Medio por el que quiere la respuesta:  email : gestionhumana@gmanzanares.com ..............................................  Resumen de la Queja:  SEÑORES NUEVA EPSPOR MEDIO DE LA PRESENTE SOLICITAMOS RESPUESTA DEL PAGO DE LAS INCAPACIDADES RADICADAS A TRAVES DE LA PAGINA WEB.. DEL SR. CC 91288245 BADILLO PIMIENTO VICTOR HUGOSON TRES INCAPACIDADES DEL PERIODO COMPRENDIDO ENTRE EL 26/10/2021 HASTA EL 10/01/2022.. LAS CUALES AL CONSULTARLAS SE ENCUENTRAN TRANSCRITAS PERO NO RECONOCIDAS Y LOS SOPORTES SE RADICARON COMPLETOSPOR TANTO SOLICITAMOS LA GESTION DEL DESEMBOLSO DEL DINERO QUE LE CORRESPONDE A LA EMPRESACORDIALMENTELUZ DARY GOMEZJEFE DE GESTION HUAMANA</t>
  </si>
  <si>
    <t>BENAVIDES GUALTERO MARIA ALEJANDRA</t>
  </si>
  <si>
    <t>CONSORCIO PROYE  CONSORCIO PROYECCION CAPITAL</t>
  </si>
  <si>
    <t>901153669</t>
  </si>
  <si>
    <t>CONSORCIO PROYECCION CAPITAL</t>
  </si>
  <si>
    <t>CC 1122678538</t>
  </si>
  <si>
    <t xml:space="preserve"> 3123465623</t>
  </si>
  <si>
    <t>AV CL 28 NRO 20 50</t>
  </si>
  <si>
    <t>la empresa no estan de acuerdo con respusta de solicitud 2349362 de objeto de incapcidades de la afiliada favor validar carta anexa</t>
  </si>
  <si>
    <t>MARTINEZ GOMEZ ERICK DAYAN</t>
  </si>
  <si>
    <t xml:space="preserve">  ERICK DAYAN MARTINEZ GOMEZ</t>
  </si>
  <si>
    <t>1098694780</t>
  </si>
  <si>
    <t>CC 1098694780</t>
  </si>
  <si>
    <t>3016647427</t>
  </si>
  <si>
    <t>CALLE 30 34A 70 EDIFICIO LAGUINETAS 409</t>
  </si>
  <si>
    <t xml:space="preserve"> Fecha del Inconveniente (Dia/Mes/Año) : 08/09/2023 Lugar del Inconveniente:  LLAMADA Persona que lo atendio: NO RECUERDO EL NOMBRE  Medio por el que quiere la respuesta:  correspondencia : CALLE 30 34A 70 EDIFICIO LAGUINETAS 409 ..............................................  Resumen de la Queja:  SUSCEDE QUE POR MEDIO DE LA APP DE NUEVA EPS TRAMITE MI INCAPACIDAD POR TEMA DE LICENCIA DE PATERNIDAD PERO AL MOMENTO DE REVISAR SOLO SE ME FUE GENERADA PARA UNA SOLA EMPRESA LO CUAL ME TRAE PROBLEMAS YA QUE  ESTOY AFILIADO POR DOS EMPRESAS DIFERENTES Y LAS DOS TIENEN DERECHO A RECLAMAR LA INCAPACIDAD.. SOLICITO AMABLEMENTE SE ME GENERE PARA LOS DOS EMPRESAS TANTO COMO MANPOWER COMO DATASAE</t>
  </si>
  <si>
    <t>ESQUIVEL  JORGE</t>
  </si>
  <si>
    <t xml:space="preserve">  JORGE ESQUIVEL</t>
  </si>
  <si>
    <t>12133325</t>
  </si>
  <si>
    <t>CC 12133325</t>
  </si>
  <si>
    <t>3183913280</t>
  </si>
  <si>
    <t>CALLE 51 2 16</t>
  </si>
  <si>
    <t xml:space="preserve"> Fecha del Inconveniente (Dia/Mes/Año) : 08/09/2023 Lugar del Inconveniente:  NEIVA Persona que lo atendio: PETICION Medio por el que quiere la respuesta:  email : je4411210@gmail.com ..............................................  Resumen de la Queja:  ¡CORDIAL SALUDO!RESPETUOSAMENTE.. ME PERMITO SOLICITAR LA CERTIFICACIÓN ACTUALIZADA DEL PAGO DEINCAPACIDADES MÉDICAS DEL AFILIADO JORGE ESQUIVEL.. IDENTIFICADO CONCÉDULA DE CIUDADANÍA12.133.325.. DOCUMENTO QUE DEBE APORTAR OBLIGATORIAMENTE PARA LASOLICITUD DE PENSIÓN DE INVALIDEZ.AGRADEZCO LA ATENCIÓN PRESTADA.JORGE ESQUIVELC.C.12.133.325</t>
  </si>
  <si>
    <t>RODRIGUEZ BARBOSA LAURA VANESSA</t>
  </si>
  <si>
    <t xml:space="preserve">  AGM SALUD CTA</t>
  </si>
  <si>
    <t>900267502</t>
  </si>
  <si>
    <t>CC 1096236775</t>
  </si>
  <si>
    <t>3106198157</t>
  </si>
  <si>
    <t>CALLE 52 25 09</t>
  </si>
  <si>
    <t xml:space="preserve"> Fecha del Inconveniente (Dia/Mes/Año) : 15/03/2023 Lugar del Inconveniente:  PORTAL Persona que lo atendio: N Medio por el que quiere la respuesta:  email : nomina.barranca.agmsalud@gmail.com ..............................................  Resumen de la Queja:  LA PRESENTE ES PARA SOLCITAR INFORMACION SOBRE UNA TRABAJADORA ASOCIADA LA CUAL TENGO RADICADA LICENCIA DE MATERNIDAD PERO EN EL SISTEMA AUN NO APARECEN.. EL NUMERO DE CEDULA ES 1096236775 CON FECHA 05 DE ENERO AL 10 DE MAYO DE 2023 CON NUMERO DE INCAPACIDAD 8922010.. SOLICITO SU AMABLE COLABORACION Y ME SEA RESPONDIDA MI SOLICITUD A LA MAYOR BREVEDAD. GRACIAS</t>
  </si>
  <si>
    <t>CARRASCAL FUENTES SIGNER ANTONIO</t>
  </si>
  <si>
    <t xml:space="preserve">  SERVICIOS Y ASESORIAS COMERCIA</t>
  </si>
  <si>
    <t>901635074</t>
  </si>
  <si>
    <t>CC 5488677</t>
  </si>
  <si>
    <t>5489350</t>
  </si>
  <si>
    <t>CALLE 14 3 55 OFICINA 101 LA PLAYA</t>
  </si>
  <si>
    <t xml:space="preserve"> Fecha del Inconveniente (Dia/Mes/Año) : 09/09/2023 Lugar del Inconveniente:  PRESTACIONES ECONOMICAS Persona que lo atendio: NO Medio por el que quiere la respuesta:  correspondencia : CALLE 14 3 55 OFICINA 101 LA PLAYA ..............................................  Resumen de la Queja:  SOLICITAMOS INFORMACION ESTADO ACTUAL INCAP POR 15 DIAS (09-07-2023 AL 23-07-2023) QUE AUN SE ENCUENTRA ESTADO TRANSCRITA.</t>
  </si>
  <si>
    <t>09:46:42</t>
  </si>
  <si>
    <t>7344303</t>
  </si>
  <si>
    <t>TO DEL CIELO ET 2 TO 1 AP 401</t>
  </si>
  <si>
    <t>Solicitud probta solucion a peticion pago inmediato</t>
  </si>
  <si>
    <t>MOSQUERA RUEDA ELIZABETH</t>
  </si>
  <si>
    <t>08:06:20</t>
  </si>
  <si>
    <t>63468581</t>
  </si>
  <si>
    <t>CC 63468581</t>
  </si>
  <si>
    <t xml:space="preserve"> 3212574101</t>
  </si>
  <si>
    <t>KR 54A CS 55 67</t>
  </si>
  <si>
    <t xml:space="preserve">Buen día afiliada solicita pago de incapacidad </t>
  </si>
  <si>
    <t>SIERRA GIRALDO OLGA PATRICIA</t>
  </si>
  <si>
    <t>10:03:53</t>
  </si>
  <si>
    <t>41932493</t>
  </si>
  <si>
    <t>SIERRAGIRALDOOLGA PATRICIA</t>
  </si>
  <si>
    <t>MOSUAREZ</t>
  </si>
  <si>
    <t>CC 41932493</t>
  </si>
  <si>
    <t>3218056030</t>
  </si>
  <si>
    <t>KR 24A NO 6 03 CS 6 CONJ BALCON DE ARMENIA CS</t>
  </si>
  <si>
    <t>Usuaria que  solicta por medio de recho de peticion certificado de las incapacidades transcritas deacuerdo al decreto 1427 de 2022.. ya que colpensiones esta solictando certificado con dichas especificaciones.se anexa oficio de solictud de colpensiones .3218056030</t>
  </si>
  <si>
    <t>ESCOBAR NAVARRO JESUS ANTONIO</t>
  </si>
  <si>
    <t>11:24:38</t>
  </si>
  <si>
    <t>88197558</t>
  </si>
  <si>
    <t>COOTRANS</t>
  </si>
  <si>
    <t>CC 88197558</t>
  </si>
  <si>
    <t>4447390</t>
  </si>
  <si>
    <t>3227088324</t>
  </si>
  <si>
    <t>DG 66A NO 40 C 44 BARRIO ALTOS DE NIQUIA</t>
  </si>
  <si>
    <t xml:space="preserve">seordene el pago inmediato de lasincacpidades que a la fecha se adeudan  por parte de nueva eps..  </t>
  </si>
  <si>
    <t>12:42:35</t>
  </si>
  <si>
    <t>DE BOGOTA  SECRETARIA DISTRITAL DE SALUD</t>
  </si>
  <si>
    <t>Asunto: Traslado correo GESTIÓN DIRECTA ANTE COLPENSIONES Y  NUEVA EPS EUVER BOHORQUEZ OLIVERO. C.C. No. 11.313.322 del 06-09-2023</t>
  </si>
  <si>
    <t>10:23:15</t>
  </si>
  <si>
    <t>DEVUELTO</t>
  </si>
  <si>
    <t>MUÑOZ CARREÑO JUAN PABLO</t>
  </si>
  <si>
    <t>14:38:28</t>
  </si>
  <si>
    <t>NA  ALCALDIA EL COCUY</t>
  </si>
  <si>
    <t>891857844</t>
  </si>
  <si>
    <t>CC 4134317</t>
  </si>
  <si>
    <t>Buenos días Cordial saludo Adjunto incapacidad del señor JUAN PABLO MUÑOZ para el trámite correspondiente.. gracias por su atención.  Atentamente</t>
  </si>
  <si>
    <t>JOSÉ MANUEL CASTAÑEDA REYESSecretario General de Gobierno y Desarrollo Comunitario</t>
  </si>
  <si>
    <t>15:51:48</t>
  </si>
  <si>
    <t>LTPENA</t>
  </si>
  <si>
    <t>CLINICA CHIA S.A. - FACATATIVA</t>
  </si>
  <si>
    <t>buen día.. usduario solicita pago de incapacidades ya que el fondo de pensiones indica no ha cumplido los 180 dias pero se validan las incapacidades adjuntas y se evidenca no se encuentran transcritas.. se le indica el proceso al usuario pero insiste en radicael el dp</t>
  </si>
  <si>
    <t>PATIÑO MANRIQUE SERGIO</t>
  </si>
  <si>
    <t>16:06:33</t>
  </si>
  <si>
    <t>98576154</t>
  </si>
  <si>
    <t>SERGIO PATIÑO MANRIQUE</t>
  </si>
  <si>
    <t>CC 98576154</t>
  </si>
  <si>
    <t>5788840</t>
  </si>
  <si>
    <t>CRA 83 C 33 35</t>
  </si>
  <si>
    <t>BUENAS TARDES USUARI REALIZA DERECHO DE PETICION POR PAGO DE INCAPACIDADES YA QUE INFORMA QUE VA MAS DE UN AÑO Y HASTA LA FECHA NO HA RECIBIDO EL PAGO.</t>
  </si>
  <si>
    <t>21/09/2023</t>
  </si>
  <si>
    <t>DIAZ RAMIREZ JOSE GABRIEL</t>
  </si>
  <si>
    <t>07:44:57</t>
  </si>
  <si>
    <t xml:space="preserve">PINEDA   ELENA </t>
  </si>
  <si>
    <t>32255602</t>
  </si>
  <si>
    <t>CC 1036684555</t>
  </si>
  <si>
    <t xml:space="preserve">Solicitud recobro incapaciad </t>
  </si>
  <si>
    <t>PROTECTING LIFE DE COLOMBIA S A S</t>
  </si>
  <si>
    <t xml:space="preserve">PROTECTING LIFE PROTECTING LIFE PROTECTING LIFE DE COLOMBIA S </t>
  </si>
  <si>
    <t>900145744</t>
  </si>
  <si>
    <t>NT 900145744</t>
  </si>
  <si>
    <t xml:space="preserve"> 3183545377</t>
  </si>
  <si>
    <t>Buenos dias se solicita reconocimiento y pago de incapacidades.. y licencia de maternidad de los trabajadores de nuestra empresa ya que no ha sido posible realizarlo.</t>
  </si>
  <si>
    <t>ROJAS MORENO MARIELA</t>
  </si>
  <si>
    <t>10:46:08</t>
  </si>
  <si>
    <t>39745590</t>
  </si>
  <si>
    <t>CC 39745590</t>
  </si>
  <si>
    <t>3133898400</t>
  </si>
  <si>
    <t>CL 19 121A 80</t>
  </si>
  <si>
    <t>Buen dia..Usuario quien solicita informa sobre sus incapacidades desde el año 2016 hasta el año 2019TEL 3144538343mariluzrojasm@hotmail.com</t>
  </si>
  <si>
    <t>PABON CASADIEGO MARLENE MARTINA</t>
  </si>
  <si>
    <t>11:20:24</t>
  </si>
  <si>
    <t>49658698</t>
  </si>
  <si>
    <t>CC 49658698</t>
  </si>
  <si>
    <t>3174842</t>
  </si>
  <si>
    <t>CL 68G 69D 70 SUR</t>
  </si>
  <si>
    <t xml:space="preserve">buen dia se solicita pago de incapacidades </t>
  </si>
  <si>
    <t>11:52:03</t>
  </si>
  <si>
    <t>4729112</t>
  </si>
  <si>
    <t>CL 15 6 32</t>
  </si>
  <si>
    <t>usuario solicita el pago de la incapacidad  del 9 agosto al 7 de septiembre del 2023.. es de precisar que esta incapacidad ya habia sido radica pero con negacion de pago</t>
  </si>
  <si>
    <t>GUTIERREZ ALEAN ROXANA</t>
  </si>
  <si>
    <t xml:space="preserve">  NELFI DEL SOCORRO OSORIO</t>
  </si>
  <si>
    <t>64921146</t>
  </si>
  <si>
    <t>CC 1104873098</t>
  </si>
  <si>
    <t>3165130484</t>
  </si>
  <si>
    <t>CRA 5 17 70</t>
  </si>
  <si>
    <t xml:space="preserve"> Fecha del Inconveniente (Dia/Mes/Año) : 03/04/2023 Lugar del Inconveniente:  SUCRE Persona que lo atendio: NUEVA EPS Medio por el que quiere la respuesta:  correspondencia : CRA 5 17 70 ..............................................  Resumen de la Queja:  SUCRE TOLU 10 DE SEPTIEMBRE 2023SEÑORES: NUEVA EPS ASUNTO: PQR SOLICITAMOS EL DESEMBOLSO DE LA LICENCIA DE MATERNIDAD DE LA SRA. ROXANA GUTIERREZ ALEAN CC. 1.104.873.098 INCAPACIDAD N 9092308 QUE INICIO EL DÍA 3 DE ABRIL Y FINALIZO EL DÍA 06 DE AGOSTO 2023 LA CUAL FUE NEGADA EL PAGO POR QUE EN EL MES DE ABRIL SE PAGÓ CON UN DÍA EN MORA.MORA LA CUAL SE PAGÓ CON INTERÉS Y POR LO TANTO NO LOS EXIME DEL PAGO DE LA LICENCIA QUEDAMOS ATENTOS A SU RESPUESTA PARA SABER EL PASO A SEGUIR.DECRETO 780 2016 ART 2.1.13.1</t>
  </si>
  <si>
    <t>IMPACTO ELECTRICO SAS</t>
  </si>
  <si>
    <t>13:12:48</t>
  </si>
  <si>
    <t>IMPACTO ELECTRI  IMPACTO ELECTRICO SAS</t>
  </si>
  <si>
    <t>901389122</t>
  </si>
  <si>
    <t>NT 901389122</t>
  </si>
  <si>
    <t xml:space="preserve"> 333333333</t>
  </si>
  <si>
    <t>CRA 17 37 05</t>
  </si>
  <si>
    <t>SOLICITA EL PAGO D ELAS INCAPACIDADES DE LA SEÑORA VERONICA CELIS CELIS CC 1005540581 INCAPACIDAD NUMERO: 6593091.. 6607380.. 6593187.. 6638741.. 6682151</t>
  </si>
  <si>
    <t xml:space="preserve"> Fecha del Inconveniente (Dia/Mes/Año) : 01/09/2023 Lugar del Inconveniente:  NEIVA Persona que lo atendio: NN Medio por el que quiere la respuesta:  email : sortexdistribucionesfa@gmail.com ..............................................  Resumen de la Queja:  BUENAS TARDES.. ATENTAMENTE SOLICITAMOS SE INFORME FECHA DE PAGO DE LA INCAPACIDAD NRO. 9290715 A NOMBRE DE LA COLABORADORA LINA BOLIVAR CC 36143575 YA QUE ES UNA INCAPACIDAD DEL MES DE JUNIO Y A LA FECHA NUEVA EPS NO LA HA CANCELADO. GRACIAS </t>
  </si>
  <si>
    <t xml:space="preserve">  VENTAS Y SUMINISTROS DS SAS</t>
  </si>
  <si>
    <t>901285101</t>
  </si>
  <si>
    <t xml:space="preserve"> Fecha del Inconveniente (Dia/Mes/Año) : 01/09/2023 Lugar del Inconveniente:  NEIVA Persona que lo atendio: NN Medio por el que quiere la respuesta:  email : inversionesdurason.sas@hotmail.com ..............................................  Resumen de la Queja:  BUENAS TARDES.. COMEDIDAMENTE SOLICITAMOS DE SU COLABORACION INFORMACION FECHA DE PAGO DE LA INCAPACIDAD NRO. 9090715 DE LA EMPLEADA LINA BOLIVAR IDENTIFICADA CON CEDULA 38143575 YA QUE ES DESDE EL 16/06/2023 Y A LA FECHA LA EPS NO LA HA CANCELADO.. QUEDAMOS ATENTOS A LA FECHA DE PAGO.</t>
  </si>
  <si>
    <t>JIMENEZ  JOSE MIGUEL</t>
  </si>
  <si>
    <t>13:45:00</t>
  </si>
  <si>
    <t>74320356</t>
  </si>
  <si>
    <t>NATCOAL SAS</t>
  </si>
  <si>
    <t>CC 74320356</t>
  </si>
  <si>
    <t>3222602808</t>
  </si>
  <si>
    <t>3133906107</t>
  </si>
  <si>
    <t xml:space="preserve">KR 30 N 12 12 SOCHDA </t>
  </si>
  <si>
    <t>SE SOLICITA SE PROCEDA AL RECONOCIMEINTO Y PAGO DE INCAPACIDADES DESDE EL 03 AGOSTO 2022 HASTA 15 MARZO 2023</t>
  </si>
  <si>
    <t>CRUZ HORTUA ASTRID</t>
  </si>
  <si>
    <t xml:space="preserve">  GESTIÓN Y SERVICIOS ESPECIALES</t>
  </si>
  <si>
    <t>901420755</t>
  </si>
  <si>
    <t>CC 26424650</t>
  </si>
  <si>
    <t>3229088800</t>
  </si>
  <si>
    <t>CARRERA 7 N 15 23</t>
  </si>
  <si>
    <t xml:space="preserve"> Fecha del Inconveniente (Dia/Mes/Año) : 11/09/2023 Lugar del Inconveniente:  NEIVA Persona que lo atendio: NUEVA EPS Medio por el que quiere la respuesta:  email : admnconsultores@gmail.com ..............................................  Resumen de la Queja:  SEÑORES:NUEVAS EPSLA CIUDADASUNTO: EN EJERCICIO DEL DERECHO DE PETICIÓN CONSAGRADO EN EL ART 23 DE LA CONSTITUCIÓN POLÍTICA DE COLOMBIA.. RESPETUOSAMENTE ME DIRIJO A USTEDES PARA SOLICITAR EL PAGO DE LA INCAPACIDAD DE LA SEÑORA ASTRID CRUZ HORTUACORDIAL SALUDO:YO.. CARLOS MARIO ARBELAEZ TRUJILLO IDENTIFICADO CON CÉDULA C.C 1.098.308.285 DE CIRCASIA.. EN CALIDAD DE REPRESENTANTE LEGAL DE GESTION Y SERVICIOS ESPECIALES DE COLOMBIA S.A.S IDENTIFICADA CON NIT: 901420755.. EN EJERCICIO DEL DERECHO DE PETICIÓN CONSAGRADO EN EL ARTÍCULO 23 DE LA CONSTITUCIÓN POLÍTICA DE COLOMBIA Y CON EL LLENO DE LOS REQUISITOS DEL ARTÍCULO 5 DEL CÓDIGO DE LO CONTENCIOSO ADMINISTRATIVO LA LEY 1437 DEL 2011 RESPETUOSAMENTE ME DIRIJO A USTEDES CON EL FIN DE SOLICITARLE:HECHOS1.EL 2 DE JUNIO DE 2023 REALIZAMOS LA RADICACIÓN DE LA INCAPACIDAD NO. 9141120 DE LA SEÑORA ASTRID CRUZ HORTUA.. IDENTIFICADA CON CEDULA DE CIUDADANÍA NO. 26424650.. MEDIANTE LA PLATAFORMA DE LA NUEVA EPS.2.LA INCAPACIDAD FUE AUTORIZADA POR LA NUEVA EPS.3.AL NO RECIBIR EL PAGO DE LA MISMA REGISTRAMOS UNA PETICIÓN POR LA PLATAFORMA ESTABLECIDA PARA ESTE FIN.. SOLICITANDO EL PAGO DE LA MISMA.4.EL 9 DE AGOSTO RECIBIMOS RESPUESTA CON NUMERO VO-GA-DGO-2551221-22 INDICANDO QUE REALIZARÍAN LA REVISIÓN.5.A LA FECHA XX DE AGOSTO DE 2023 NO HEMOS RECIBIDO EL PAGO DE LA INCAPACIDAD.. INCUMPLIENDO ASÍ EL TERMINO ESTIPULADO POR LA LEGISLACIÓN COLOMBIANA EN EL DECRETO 4023 DE 2011.. INDICANDO QUE EL PAGO SE DEBE REALIZAR DENTRO DE LOS 15 DÍAS HÁBILES.. DESPUÉS DE AUTORIZADA. PRETENSIONES1.QUE SE EFECTÚE EL PAGO DE LA INCAPACIDAD NO. 9141120.. A NOMBRE DE LA SEÑORA ASTRID CRUZ HOTUA.. EN EL MENOR TERMINO POSIBLE. 2.QUE SEAN PAGADOS LOS INTERESES DE MORA POR EL PAGO EXTEMPORANEO DE LA INCAPACIDAD NO. 9141120.3.QUE DICHO PAGO SEA ABONADO A LA CUENTA DE AHORROS NO 45500000567 DE BANCOLOMBIA A NOMBRE DE ADMINISTRACION Y PROYECTOS S.A.S. LA RESPUESTA A ESTE DERECHO DE PETICIÓN DEBE SER DIRIGIDA A LA SIGUIENTE DIRECCIÓN CARRERA 7 N 15 - 23 DE LA CIUDAD DE NEIVA DEPARTAMENTO DEL HUILA.. O AL CORREO ELECTRÓNICO: ADMNCONSULTORES@GMAIL.COMCORDIAL SALUDO..</t>
  </si>
  <si>
    <t>PIZA SAAVEDRA NIEVES</t>
  </si>
  <si>
    <t>16:01:05</t>
  </si>
  <si>
    <t>SA  JOSE AGUSTIN MENESES</t>
  </si>
  <si>
    <t>17074826</t>
  </si>
  <si>
    <t>CC 39780188</t>
  </si>
  <si>
    <t>3124496556</t>
  </si>
  <si>
    <t>SOLICITA COBRO DE INCAPACIDADES DE AFILIAA EN MENCION DADO QUE SE RADICADON Y LA EPS INDICA QUE NO SE ENCUENTRA TRANSCRITA O NO FIGURAN PARA TRAMITE DE PAGO</t>
  </si>
  <si>
    <t>RODRIGUEZ TORRES ISLENY VIVIAN</t>
  </si>
  <si>
    <t xml:space="preserve">  ISLENY VIVIAN RODRIGUEZ TORRES</t>
  </si>
  <si>
    <t>1116792086</t>
  </si>
  <si>
    <t>CC 1116792086</t>
  </si>
  <si>
    <t>8856158</t>
  </si>
  <si>
    <t>CASTILLOS DEL LLANO TORRE 2 APRTO 201</t>
  </si>
  <si>
    <t xml:space="preserve"> Fecha del Inconveniente (Dia/Mes/Año) : 25/08/2023 Lugar del Inconveniente:  SEDE ARAUCA NUEVA EPS- OAAARAUCA-R NOR ORIENTE Persona que lo atendio: CARMEN MILENA VARGAS DUARTE Medio por el que quiere la respuesta:  email : ISLEVIVIAN3@GMAIL.COM ..............................................  Resumen de la Queja:  EL DIA 25 DE AGOSTO SE RADICO LA LICENCIA DE MATERNIDAD (AFECTADA ISLENY VIVIAN RODRIGUEZ TORRES.. CC 1116792086).. LA CUAL ES RADICADA CON EL NUMERO EIN4146563 EN LA OFICINA DE LA SEDE NUEVA EPS ARAUCA.. Y QUE SUPUESTAMENTE SEGUN EL FORMATO DE SOLICITUD Y NOTIFICACION DE TRANSCIPCION PARA LA INCAPACIDAD O LICENCIA QUE DA LA LA OFICINA DICE : QUE EL TRAMITE DE TRANSCRIPCION DE LA LICENCIA TIENE UNA DURACIÓN DE 3 DIAS HABILIES  SEGUN LA RESOLUCIÓN 2266 DE 1998 ART 23.. OBSERBANDOSE QUE YA PASARON MAS DE 3 DIAS HABILES Y QUE HASTA LA FECHA NO APARECE TRASCRITA EN EL SISTEMA (11/09/2023). SOLICITO SE DE UNA PRONTA SOLUCION AL TRAMITE DE LA INCAPACIDAD POR LICENCIA DE MATERNIDAD YA QUE ME ENCUENTRO EN CASA Y SE DEBEN SUPLIR LAS NECESIDADES BASICAS DE MI BEBE.</t>
  </si>
  <si>
    <t>ALVAREZ MARTINEZ ASTRID ANDREA</t>
  </si>
  <si>
    <t>16:25:04</t>
  </si>
  <si>
    <t>1113527766</t>
  </si>
  <si>
    <t>UNION TEMPORAL FORJANDO AMOR</t>
  </si>
  <si>
    <t>CC 1113527766</t>
  </si>
  <si>
    <t>2646868</t>
  </si>
  <si>
    <t>CALLE 12 NUMERO 11 15</t>
  </si>
  <si>
    <t>Buena TardeFondo de pension solicita pago de incapacidades para el periodo comprendido 07/05/2023 al 09/07/2023 adjunto soporte de solicitud para validacion y respuesta gracias.</t>
  </si>
  <si>
    <t>SANCHEZ GARCIA TATIANA</t>
  </si>
  <si>
    <t>16:34:40</t>
  </si>
  <si>
    <t>1075297585</t>
  </si>
  <si>
    <t>CC 1075297585</t>
  </si>
  <si>
    <t>3112307130</t>
  </si>
  <si>
    <t>6088629729</t>
  </si>
  <si>
    <t>CALLE 22 NUMERO 1A 07</t>
  </si>
  <si>
    <t>USUARIA SOLICITA EL PAGO- EL PAGO DE LA INCAPACIDADES  DE 21 DIA CON FECAH DEL 8 JUNIO DEL 2023 HATA EL 28/06/2023- YA QUE HA SIDO DEVUELTA PORQUE PIDE CERTIFICADO D EL ESP ANTERIOR .. LA CUAL SE HA ENVIADO AL CORREO DOCUMENTO.SOPROTES@NUEVAEPS.COM.CO.. Y SIEMPRE CONTESTAN QUE NO ES POSIBLE Y PIDEN NUEVAMENTE SOPORTES POR INTERRUPCION DE PRORROGA Y MES CAUSADO.. TAMBIEN SOBRE LOS PAGO DE LA INCAPACIDADES CORRESPONDIENTE ALAS FECHA DEL 29-06-2023- AL 30-06-2023 DEL 18/08/2023 AL 16*09/2023.</t>
  </si>
  <si>
    <t>CARREÑO VIVIESCAS ABELARDO</t>
  </si>
  <si>
    <t xml:space="preserve">  ABELARDO  CARREÑO VIVIESCAS</t>
  </si>
  <si>
    <t>5580742</t>
  </si>
  <si>
    <t>CC 5580742</t>
  </si>
  <si>
    <t>3158413127</t>
  </si>
  <si>
    <t>CARRERA 12 14 69</t>
  </si>
  <si>
    <t xml:space="preserve"> Fecha del Inconveniente (Dia/Mes/Año) : 26/07/2023 Lugar del Inconveniente:  RESPUESTA A DERECHO DE PETICION Persona que lo atendio: VM GARZON Medio por el que quiere la respuesta:  email : omarcar27.odcm@gmail.com ..............................................  Resumen de la Queja:  PARA EL DIA 26 DE JULIO RECIBI MEDIANTE CORREO ELECTRONICO RESPUESTA A DERECHO DE PETION.. EN LA CUAL ME MANIFIESTAN QUE UNA VEZ TENGAMOS TODOS TUS CERTIFICADOS DE INCAPACIDAD SERAN REMITIDOS Y/O NOTIFICADOS A LOS DATOS DE CONTACTO DEFINIDOS EN LA SOLICITUD.. NOTANDO CON EXTRAÑEZA QUE HAN TRANSCURRIDO 47 DIAS DESDE MENCIONADA RESPUESTA Y AL DIA DE HOY NO HA SIDO POSIBLE QUE ME HAGAN LLEGAR MENCIONADA INFORMACION.ES DE ACLARAR QUE MENCIONADOS CERTIFICADOS SE SOLICITA QUE SEAN EXPEDIDOS DE ACUERDO A LO ESTIPULADO EN EL DECRETO 1427 DE 2022.AUNADO A LO ANTERIOR SE PUEDE DEDUCIR QUE LAS REPUESTAS QUE EMITEN LO HACEN CON EL SOLO PROPOSITO DE CUMPLIR LOS TIEMPOS DE LEY  MAS NO LA DE OFRECER UNA SOLUCION AL PETICIONARIO</t>
  </si>
  <si>
    <t>GALVIS GIL MARIA GLADIS</t>
  </si>
  <si>
    <t>07:39:25</t>
  </si>
  <si>
    <t>PATIÑO MENDEZ VANESSA CAROLINA</t>
  </si>
  <si>
    <t>43991354</t>
  </si>
  <si>
    <t>CC 43458053</t>
  </si>
  <si>
    <t>4536287</t>
  </si>
  <si>
    <t>DG 55 N 33 79 INTERIOR 1003 PORTAL DEL</t>
  </si>
  <si>
    <t>CARDEÑO ROJAS JOSE ANTONIO</t>
  </si>
  <si>
    <t>10:31:42</t>
  </si>
  <si>
    <t>1005187729</t>
  </si>
  <si>
    <t>ORGANIZACION SERVICIOS Y ASESO</t>
  </si>
  <si>
    <t>CC 1005187729</t>
  </si>
  <si>
    <t>3602145</t>
  </si>
  <si>
    <t>3144522573</t>
  </si>
  <si>
    <t>CORREG DE YARIMA</t>
  </si>
  <si>
    <t>BUEN DIA PAGO DE INCAPACIDADES</t>
  </si>
  <si>
    <t>PEÑA DIAZ HAYZA JESSENYA</t>
  </si>
  <si>
    <t>11:23:26</t>
  </si>
  <si>
    <t>1121876998</t>
  </si>
  <si>
    <t>CC 1121876998</t>
  </si>
  <si>
    <t>6739931</t>
  </si>
  <si>
    <t>3114881238</t>
  </si>
  <si>
    <t>CALLE 42 18 A 40 OSTE BARRIO EL DELIRIO ANTIG</t>
  </si>
  <si>
    <t>Sea generado el pago de mi incapacidad en mi Cuenta bancaria.. misma de la cual radique físicamente el pasado 14 de agosto Certificación. Banco:                       DaviviendaTipo de cuenta:       AhorrosN. de cuenta:           096080535345Nombre del titular:   HAYZA JESSENYA PEÑA DIAZ</t>
  </si>
  <si>
    <t>OBREGON JAIMES MARIA CLAUDIA</t>
  </si>
  <si>
    <t>11:39:20</t>
  </si>
  <si>
    <t>1090487670</t>
  </si>
  <si>
    <t>ORGANIZACION LA  ESPERANZA SA</t>
  </si>
  <si>
    <t>CC 1090487670</t>
  </si>
  <si>
    <t>5955999</t>
  </si>
  <si>
    <t>5563523</t>
  </si>
  <si>
    <t>AV 9B 18 AS 18 BETANIA</t>
  </si>
  <si>
    <t xml:space="preserve">USUARIA SOLICITA  INFORMACION SOBRE PAGO CORRESPONDIENTE A INCAPACIDAD 9261076  POR 7 DIAS FECHA INICIAL 20 -06-2023  FECHA FINAL 26-06-2023 </t>
  </si>
  <si>
    <t>CARMONA MARTINEZ MARISOL</t>
  </si>
  <si>
    <t>11:58:14</t>
  </si>
  <si>
    <t>24340662</t>
  </si>
  <si>
    <t>SPARTA LTDA</t>
  </si>
  <si>
    <t>CC 24340662</t>
  </si>
  <si>
    <t>8875820</t>
  </si>
  <si>
    <t>8882821</t>
  </si>
  <si>
    <t>KR 39 E 55 08</t>
  </si>
  <si>
    <t xml:space="preserve">usuario que solicita se le emitan certificados cumpliendo con decreto 1427 ya que colpensiones no le continuara su proceso de pago hasta que la eps no cumpla con este decreto anexo carta </t>
  </si>
  <si>
    <t>NAVARRO TRILLOS MONICA ALEJANDRA</t>
  </si>
  <si>
    <t>13:12:40</t>
  </si>
  <si>
    <t>1007427844</t>
  </si>
  <si>
    <t>CC 1007427844</t>
  </si>
  <si>
    <t>5651214</t>
  </si>
  <si>
    <t>KR 28 9 11</t>
  </si>
  <si>
    <t>SOLICITA SE REALICE LA LIQUIDACION Y PAGO DE LA LICENCIA DE MATERNIDAD</t>
  </si>
  <si>
    <t>AREVALO PACHECO RICARDO DE JESUS</t>
  </si>
  <si>
    <t>15:55:02</t>
  </si>
  <si>
    <t>1050918641</t>
  </si>
  <si>
    <t>DEFENDER LTDA</t>
  </si>
  <si>
    <t>CC 1050918641</t>
  </si>
  <si>
    <t>6351921</t>
  </si>
  <si>
    <t>3143902440</t>
  </si>
  <si>
    <t>CRA28 20 18</t>
  </si>
  <si>
    <t>INFORMACION EN ANEXO</t>
  </si>
  <si>
    <t>AGROPECARIA ALIAR S.A.</t>
  </si>
  <si>
    <t>16:52:50</t>
  </si>
  <si>
    <t>AGROPECARIA ALI ALIAR S.A. AGROPECARIA ALIAR S.A.</t>
  </si>
  <si>
    <t>890207037</t>
  </si>
  <si>
    <t>ALIAR S.A.</t>
  </si>
  <si>
    <t>NT 890207037</t>
  </si>
  <si>
    <t>6186888</t>
  </si>
  <si>
    <t>empleador solicita el pago de incapacidades de los siguientes empleados  anexa soportes de pago de los afiliados cc 1193259966cc 91160445cc 18256952</t>
  </si>
  <si>
    <t>22/09/2023</t>
  </si>
  <si>
    <t>URREGO HIGUITA YULIED CRISTINA</t>
  </si>
  <si>
    <t xml:space="preserve">  SOCIEDAD COMERCIALIZADORA DE C</t>
  </si>
  <si>
    <t>900291461</t>
  </si>
  <si>
    <t>CC 1022099040</t>
  </si>
  <si>
    <t>6044121330</t>
  </si>
  <si>
    <t>CALLE 77 SUR N 5451</t>
  </si>
  <si>
    <t xml:space="preserve"> Fecha del Inconveniente (Dia/Mes/Año) : 11/07/2023 Lugar del Inconveniente:  PORTAL EPS Persona que lo atendio: PORTAL EPS Medio por el que quiere la respuesta:  email : rhcomdecom@gmail.com ..............................................  Resumen de la Queja:  LA PERSONA EN MENCION TUVO UNA INCAPACIDAD SUPERIOR A LOS 180 DIAS DONDE LA EPS DEJO DE REALIZAR LOS PAGOS Y SE ENCARGO LA AFP (PROTECCION) ENTIDAD CORRESPONDIENTE A RESPONDER CON LOS PAGOS RESULTA QUE LA EMPLEADA YA SE REINCORPORO A LA ENTIDAD A TRABAJAR DE FORMA NORMAL Y TUVO UNA INCAPACIDAD DE 3 DIAS Y LA EPS YA SERIA LA RESPONSABLE DE SEGUIRLE PAGANDO A LA EMPRESA Y ME INDICAN QUE NO YA QUE AUN LE CORRESPONDE A LA AFP PERO NO ES ASI YA QUE ELLA ESTA LABORANDO CON NORMALIDAD</t>
  </si>
  <si>
    <t>QUIÑONES VALENTIERRA ANYI MALENY</t>
  </si>
  <si>
    <t>11:03:08</t>
  </si>
  <si>
    <t>1087127385</t>
  </si>
  <si>
    <t>QUIÑONESVALENTIERRAANYI MALENY</t>
  </si>
  <si>
    <t>CC 1087127385</t>
  </si>
  <si>
    <t>3124980447</t>
  </si>
  <si>
    <t>314495871</t>
  </si>
  <si>
    <t>KR 4 1SURB 46 SAN CRISTOBAL</t>
  </si>
  <si>
    <t xml:space="preserve">USUARIA COTIZANTE INDEPENDIENTE  INDICA QUE YA HIZO LA SOLICITUD DE PAGO POR EL PORTAL TRANSACCIONAL DE UNA LICENCIA DE MATERNIDAD YA TIENE CUENTA DE DAVIVENDA CREADA EN SISTEMA PERO NO LO HAN HECHO EL DESEMBOLSO FAVOR VALIDAR   ANEX A CARTA </t>
  </si>
  <si>
    <t>11:36:54</t>
  </si>
  <si>
    <t>ALMACEN BC SA  ALMACEN BC SA</t>
  </si>
  <si>
    <t>890404363</t>
  </si>
  <si>
    <t xml:space="preserve">av pedro de heredia sct toril </t>
  </si>
  <si>
    <t>LARROYON</t>
  </si>
  <si>
    <t>NT 890404363</t>
  </si>
  <si>
    <t>3106055646</t>
  </si>
  <si>
    <t>av pedro de heredia sct toril numero 2365</t>
  </si>
  <si>
    <t>empres almacen bc sas solicita pago de incapacidades del paciente 49765304 lilian otalvaro castro por este medio ya que presenta inconvenientes con la plataforma cel 3106055646luzmilaconeocuadros@gmail.com</t>
  </si>
  <si>
    <t>GONZALEZ QUINTERO OTONIEL</t>
  </si>
  <si>
    <t xml:space="preserve">  ASOCIACIÓN ACUEDUCTO REGIONAL</t>
  </si>
  <si>
    <t>801000734</t>
  </si>
  <si>
    <t>CC 7546753</t>
  </si>
  <si>
    <t>3106062070</t>
  </si>
  <si>
    <t>CLL 20 18 44</t>
  </si>
  <si>
    <t xml:space="preserve"> Fecha del Inconveniente (Dia/Mes/Año) : 05/09/2023 Lugar del Inconveniente:  PRESTACIONES ECONOMICAS Persona que lo atendio: INCAPACIDADES Medio por el que quiere la respuesta:  email : coordinacion.fort@gmail.com ..............................................  Resumen de la Queja:  BUENOS DÍAS..SOLICITO QUE EL PAGO SEA REALIZADO A LA CUENTA BANCARIA REGISTRADA EN LAS OFICINAS DE NUEVA EPS.. DADO QUE EL DÍA 05 DE SEPTIEMBRE LLEGO RESPUESTA QUE NO APARECE CUETA REGISTRADA PERO YA SE LLEVO TODA LA INFORMACIÓN CORRESPONDIENTE.EL NÚMERO DE LA CUENTA ES 06900004902 AHORROS.MUCHAS GRACIAS.</t>
  </si>
  <si>
    <t>VARGAS SANCHEZ WILSON ENRIQUE</t>
  </si>
  <si>
    <t xml:space="preserve">  CONCESIONARIA ALTERNATIVAS VIA</t>
  </si>
  <si>
    <t>900864150</t>
  </si>
  <si>
    <t>CC 93437480</t>
  </si>
  <si>
    <t>7446656</t>
  </si>
  <si>
    <t>3105636462</t>
  </si>
  <si>
    <t>CALLE 100</t>
  </si>
  <si>
    <t xml:space="preserve"> Fecha del Inconveniente (Dia/Mes/Año) : 14/08/2023 Lugar del Inconveniente:  TOLIMA Persona que lo atendio: OFICINA VIRTUAL Medio por el que quiere la respuesta:  email : recursoshumanos@alternativasviales.com ..............................................  Resumen de la Queja:  PARA EL EMPLEADO EN REFERNCIA.. AUN CUANDO SE RADICÓ LA INCAPACIDAD Y FUE GENERADO EL CERTIFICADO.. NO SE PEUDE HACER EL COBRO ANTE LA NUEVA EPS PORQUE NO ME REGISTRA NINGUNA INCAPACIDAD POR COBRAR.</t>
  </si>
  <si>
    <t>CASTRO MARTINEZ MOISES DAVID</t>
  </si>
  <si>
    <t>CC 1002235896</t>
  </si>
  <si>
    <t>3764522</t>
  </si>
  <si>
    <t>3106843881</t>
  </si>
  <si>
    <t xml:space="preserve"> Fecha del Inconveniente (Dia/Mes/Año) : 12/09/2023 Lugar del Inconveniente:  BARRANQUILLA  Persona que lo atendio: OTRO  Medio por el que quiere la respuesta:  correspondencia : CRA 24 1A 24 ..............................................  Resumen de la Queja:  SALUDOS CORDIALES POR MEDIO DE LA PRESENTE CONCESION COSTERA CARTAGENA BARRANQUILLA S.A.S. IDENTIFICADO CON NIT 900763355 ¿ 8 SOLICITA ANTE USTEDES RECONOCIMIENTO ECONOMICO DE LA INCAPACIDAD DEL SEÑOR MOISES DAVID CASTRO MARTINEZ IDENTIFICADO CON CC 1002235896 LICENCIA DE PATERNIDAD DEL 07/07/2023 -NUMERO DE INCAPACIDAD 9372112. AGRADECMOS PRONTA RESPUESTA A ESTA SOLICITUD. GRACIAS.</t>
  </si>
  <si>
    <t>25/09/2023</t>
  </si>
  <si>
    <t>ROJAS JAIMES VICTOR JULIO</t>
  </si>
  <si>
    <t>08:41:02</t>
  </si>
  <si>
    <t>NA  EXPOGANADOS DE COLOMBIA S.A.S.</t>
  </si>
  <si>
    <t>901223142</t>
  </si>
  <si>
    <t>CC 13863037</t>
  </si>
  <si>
    <t>6578110</t>
  </si>
  <si>
    <t>CRA 29 NO 4545 EDIF METROPOLITAN OF 1414</t>
  </si>
  <si>
    <t>Asunto: RV: SOLICITUD DE PAGO DE INCAPACIDAD</t>
  </si>
  <si>
    <t>RODRIGUEZ PINZON JUAN CARLOS</t>
  </si>
  <si>
    <t>08:43:02</t>
  </si>
  <si>
    <t>91252557</t>
  </si>
  <si>
    <t>JUAN CARLOS RODRIGUEZ PINZON</t>
  </si>
  <si>
    <t>CC 91252557</t>
  </si>
  <si>
    <t>6430663</t>
  </si>
  <si>
    <t>KR 28 44 52 AP 301</t>
  </si>
  <si>
    <t>Usuario informa que no ha podido cobrar la incapacidad por la plataforma.. solo pudo radicar la cuenta bancaria. Validar carta. Respuesta: carlosofi406@hotmail.com. Gracias.</t>
  </si>
  <si>
    <t>RAMOS CAEZ GLADYS ANDREA</t>
  </si>
  <si>
    <t>11:11:44</t>
  </si>
  <si>
    <t>1140875713</t>
  </si>
  <si>
    <t>CC 1140875713</t>
  </si>
  <si>
    <t>4313320</t>
  </si>
  <si>
    <t>CLL21 N16 27 BARRIO TRECE DE JULIO</t>
  </si>
  <si>
    <t>TRASLADO POR COMPETENCIA RV: Solicitud de reembolso de prestaciones sociales</t>
  </si>
  <si>
    <t>CELY MENDEZ ANA LUCIA</t>
  </si>
  <si>
    <t>12:03:37</t>
  </si>
  <si>
    <t>ANDINOS SAS CI  CARBONES</t>
  </si>
  <si>
    <t>830142761</t>
  </si>
  <si>
    <t>CARBONES ANDINOS SAS CI</t>
  </si>
  <si>
    <t>MPULIDOA</t>
  </si>
  <si>
    <t>CC 1057606759</t>
  </si>
  <si>
    <t>6087372015</t>
  </si>
  <si>
    <t>calle 108 45 30 of 805</t>
  </si>
  <si>
    <t xml:space="preserve">Empledor solicita pago de la licencia de maternidad de la trabajadora CC 1057606759. adjunta soportes de pago de seguridad social. </t>
  </si>
  <si>
    <t>LOZA GUALDRON JORGE ISMAEL</t>
  </si>
  <si>
    <t>14:05:01</t>
  </si>
  <si>
    <t>ARIZONA  PALMAS ARIZONA S.A.</t>
  </si>
  <si>
    <t>900029532</t>
  </si>
  <si>
    <t>CC 91200807</t>
  </si>
  <si>
    <t>CL 35 NO 19 41 LOCL 309 BARRIO CENTRO</t>
  </si>
  <si>
    <t>EMPLEADOR INDICA QUE NO REGISTRA INCAPACIDAD 8988006 EN EL PORTAL</t>
  </si>
  <si>
    <t xml:space="preserve">  SECRETARIA DISTRITAL HACIENDA</t>
  </si>
  <si>
    <t>3385324</t>
  </si>
  <si>
    <t>CRA 30 25 90 PISO 1</t>
  </si>
  <si>
    <t xml:space="preserve"> Fecha del Inconveniente (Dia/Mes/Año) : 13/09/2023 Lugar del Inconveniente:  INCAPACIDADES Persona que lo atendio: INCAPACIDADES Medio por el que quiere la respuesta:  email : legaliz-incapmedicas-ddt@shd.gov.co ..............................................  Resumen de la Queja:  ATENTO SALUDO: LA OFICINA DE GESTIÓN DE INGRESOS DE LA SECRETARÍA DISTRITAL DE HACIENDA.. EN ARAS DE ESTABLECER UNA COMUNICACIÓN EFECTIVA FRENTE AL RECONOCIMIENTO.. PAGO Y LEGALIZACIÓN DE INCAPACIDADES MÉDICAS Y TENIENDO EN CUENTA QUE EN LA DIRECCIÓN DISTRITAL DE TESORERIA SE MANEJAN LOS RECURSOS DE TODAS LAS ENTIDADES DISTRITALES.. AMABLEMENTE SOLICITAMOS LLEVAR A CABO UNA MESA DE TRABAJO CON LA PARTICIPACIÓN DE LAS PERSONAS QUE DESDE LA NUEVA EPS TENGAN A CARGO EL TEMA INDICADO EN TODAS SUS ETAPAS.. POR ELLO AGRADECEMOS ENVIAR LOS CORREOS ELECTRÓNICOS DE LAS PERSONAS CON LAS CUALES DEBEMOS CONTACTARNOS. </t>
  </si>
  <si>
    <t>SANABRIA ORTEGON JOSE DOLCEY</t>
  </si>
  <si>
    <t>15:35:31</t>
  </si>
  <si>
    <t>PATIÑO MOGOLLON ROSARIO</t>
  </si>
  <si>
    <t>28844454</t>
  </si>
  <si>
    <t>CC 14247286</t>
  </si>
  <si>
    <t>3125879334</t>
  </si>
  <si>
    <t>CRA 5 SUR 88 30 IVOKA</t>
  </si>
  <si>
    <t>BUEN DIA: ESPOSA DEL AFILIADO FALECIDO SOLICITA PAGO DE LA INCAPACIDADES PENDIENTE POR PAGO ANEX CARTA DE SOLCITUD Y SOPORTES</t>
  </si>
  <si>
    <t>RAMIREZ GALLEGO NITTORI</t>
  </si>
  <si>
    <t>16:10:07</t>
  </si>
  <si>
    <t>60303380</t>
  </si>
  <si>
    <t>NITTORI  RAMIREZ GALLEGO</t>
  </si>
  <si>
    <t>CC 60303380</t>
  </si>
  <si>
    <t>5740012</t>
  </si>
  <si>
    <t>5713205</t>
  </si>
  <si>
    <t>CALLE 10  2 14 SAN LUIS</t>
  </si>
  <si>
    <t xml:space="preserve">Solicito pago de incapacidades  relacionadas </t>
  </si>
  <si>
    <t>UT MANTENIMIENTO ESTATICO VRC</t>
  </si>
  <si>
    <t>17:07:16</t>
  </si>
  <si>
    <t>UT MANTENIMIENT UT MANTENIMIENT UT MANTENIMIENTO ESTATICO VRC</t>
  </si>
  <si>
    <t>901269378</t>
  </si>
  <si>
    <t>NT 901269378</t>
  </si>
  <si>
    <t>CL 37 NRO 35A 23 BR YARIMA</t>
  </si>
  <si>
    <t>SOLICTUD DE INFORMACION PORTAL TRASACCIONAL PARA PAGO INCAPACIDADES</t>
  </si>
  <si>
    <t>RIVERA GARCIA JUAN DAVID</t>
  </si>
  <si>
    <t>18:03:44</t>
  </si>
  <si>
    <t>ALCALDIA ROLDAN  ALCALDIA MUNICIPAL DE ROLDANIL</t>
  </si>
  <si>
    <t>891900289</t>
  </si>
  <si>
    <t>CC 1113788897</t>
  </si>
  <si>
    <t>CARRERA 7 7 17</t>
  </si>
  <si>
    <t xml:space="preserve">Pesoneria de Roldanillo remite soliciud de usuario el cual solicita le sea garantizado el pago de incapacidades ya que no ha hecho el pago por parte de suempleador ni por la EPS </t>
  </si>
  <si>
    <t>COLOMBIANA DE BIENES RAICES COLRAICES LTDA</t>
  </si>
  <si>
    <t xml:space="preserve">  DANIEL FELIPE PEREZ ROJAS</t>
  </si>
  <si>
    <t>79982413</t>
  </si>
  <si>
    <t>NT 830142678</t>
  </si>
  <si>
    <t>CR 111 C 86 A 68 IN 28 AP 102 BOGOTA DC</t>
  </si>
  <si>
    <t xml:space="preserve"> Fecha del Inconveniente (Dia/Mes/Año) : 12/09/2023 Lugar del Inconveniente:  TELEFONO.. CHAT EVA Y PORTAL TRANSACCIONAL Persona que lo atendio: NINGUNA Medio por el que quiere la respuesta:  email : administracion@colraices.co ..............................................  Resumen de la Queja:  BUEN DÍA ESTIMADOSLA PRESENTE ES CON EL FIN DE SOLICITAR SU AYUDA Y NOS COLABOREN INDICANDONOS UN CORREO O TELEFONO DONDE NOS CONTETSEN Y NOS PUEDAN COLABORAR CON  INSCRIBCIÓN DE CUENTA BANCARIA DE EMPRESA PARA SOLICITAR EL RECONOCIMIENTO DE LICENCIA DE MATERNIDAD. YA INGRESAMOS A LOS CANALES VIRTUALES COMO CHAT EVA.. VIDEO ATENCIÓN O CANAL DE AUTOGESTION PERO NO ES POSIBLE CARGAR ESTA DOCUMENTACION PARA LUEGO SOLICITAR EL RECONOCIMIENTO.AGRADECEMOS SI NOS PUEDEN COLABORAR LO MÁS PRONTO.GRACIAS POR LA ATENCIÓN PRESTADA..ATENTAMENTE..COLRAICES LTDA </t>
  </si>
  <si>
    <t>SALAS MELENDEZ LAURIVEL COROMOTO</t>
  </si>
  <si>
    <t xml:space="preserve">  LAURIVEL COROMOTO SALAS MELEND</t>
  </si>
  <si>
    <t>6312641</t>
  </si>
  <si>
    <t>PT 6312641</t>
  </si>
  <si>
    <t>MANZANA 3</t>
  </si>
  <si>
    <t xml:space="preserve"> Fecha del Inconveniente (Dia/Mes/Año) : 01/09/2023 Lugar del Inconveniente:  PRESTACIONES Persona que lo atendio: PRESTACIONES Medio por el que quiere la respuesta:  email : CLAVESPILA1@HOTMAIL.COM ..............................................  Resumen de la Queja:  SOLICITO INFORMACION.. PORQUE NO ME SALE LA LICENCIA DE MATERNIDAD PARA SER AUTORIZADA.. YO YA REALICE TODO EL PROCESO CON EL PORTAL ANTE LA NUEVA EPS.. PERO NO ME SALE PARA AUTORIZAR . LE SOLICITO EL FAVOR DE COLABORARME EN INFORMAR PORQUE NO ME SALE PARA AUTORIZAR Y SABER CUANDO ME PAGAN.. LES AGRADEZCO LA GESTION Y COLABORACION PORQUE SE DEMORAN MUCHO PARA TODO ESTO Y SALIO UNA RESOLUCION DONDE LOS PAGOS DE LAS EPS PARA INCAPACIDADES NO SE DEBE DEMORAR.. ESPERO RESPUESTA.. GRACIAS </t>
  </si>
  <si>
    <t>RODRIGUEZ PATIÑO GLADIS LILIANA</t>
  </si>
  <si>
    <t>09:16:08</t>
  </si>
  <si>
    <t>30740449</t>
  </si>
  <si>
    <t>HERMANAS HOSPITALARIAS DEL SAG</t>
  </si>
  <si>
    <t>CC 30740449</t>
  </si>
  <si>
    <t>3137978000</t>
  </si>
  <si>
    <t>MZ A CS 7 BARRIO VILLA VICTORIA</t>
  </si>
  <si>
    <t>DIAZ RICO LESLEEY NICOLE</t>
  </si>
  <si>
    <t>09:21:51</t>
  </si>
  <si>
    <t>GRUPO SAKA S.A.  GRUPO SAKA S.A.S.</t>
  </si>
  <si>
    <t>830106416</t>
  </si>
  <si>
    <t>CC 1007158032</t>
  </si>
  <si>
    <t>302362832</t>
  </si>
  <si>
    <t>calle 24 # 19 52</t>
  </si>
  <si>
    <t>Empresa solicita la validacion y pago delas incapacidads mensionadas en carta</t>
  </si>
  <si>
    <t>09:26:16</t>
  </si>
  <si>
    <t xml:space="preserve"> 3216145931</t>
  </si>
  <si>
    <t xml:space="preserve"> MZ D CS 5 </t>
  </si>
  <si>
    <t>SILVA MORA ANGELICA PAOLA</t>
  </si>
  <si>
    <t>11:29:45</t>
  </si>
  <si>
    <t>1121897060</t>
  </si>
  <si>
    <t>PROSALUD CASANARE SAS</t>
  </si>
  <si>
    <t>CC 1121897060</t>
  </si>
  <si>
    <t>6349871</t>
  </si>
  <si>
    <t>3227204846</t>
  </si>
  <si>
    <t>CL 35 N 13A 25</t>
  </si>
  <si>
    <t>SOLICITA PAGO DE INCAPACIDAD</t>
  </si>
  <si>
    <t>LOSADA GARCIA FRANCISCO ANTONIO</t>
  </si>
  <si>
    <t>13:51:24</t>
  </si>
  <si>
    <t>12258165</t>
  </si>
  <si>
    <t>CC 12258165</t>
  </si>
  <si>
    <t>3118582831</t>
  </si>
  <si>
    <t>CARRERA 56 NUMERO 2025</t>
  </si>
  <si>
    <t>VARGAS GARCIA JORGE LUIS</t>
  </si>
  <si>
    <t>14:55:15</t>
  </si>
  <si>
    <t>DEL PUEBLO  PERSONERIA</t>
  </si>
  <si>
    <t>MROMEROL</t>
  </si>
  <si>
    <t>CC 3747594</t>
  </si>
  <si>
    <t>4212121</t>
  </si>
  <si>
    <t>AV LIBERTADO</t>
  </si>
  <si>
    <t>Barranquilla.. septiembre 12/23NUEVA EPS. Mariaa.escobar@nuevaeps.com.coREFERENCIA: SOLICITUD JORGE VARGAS GUEVARA.Cordial saludo..Comedidamente me dirijo a ustedes.. por medio del presente escrito para comunicarle que.. la señora RUBY HERNANDEZ OSORIO.. identificada con cédula de ciudadania N.3.747.594.. solicita pago de incapacidad y reconocimiento de la misma</t>
  </si>
  <si>
    <t xml:space="preserve"> Por lo anterior este ente de control lo envía para su conocimiento y solución.Notificaciones: 3016565101NOTA: SE SOLICITA RESPUESTA OPORTUNA EN LAS PRÓXIMAS 72 HORAS.. PARA GARANTIZAR EL DERECHO FUNDAMENTAL A LA SALUD Y VIDA.</t>
  </si>
  <si>
    <t>URREA ACEVEDO GLORIA PATRICIA</t>
  </si>
  <si>
    <t>17:29:25</t>
  </si>
  <si>
    <t>66852011</t>
  </si>
  <si>
    <t>CC 66852011</t>
  </si>
  <si>
    <t>2289700</t>
  </si>
  <si>
    <t>3117461901</t>
  </si>
  <si>
    <t>CALLE 5 NUMERO 3E 09 BARRIO ARANJUEZ</t>
  </si>
  <si>
    <t>Solicita el pago de incapacidades.. se adjunta carta del solicitante.</t>
  </si>
  <si>
    <t>MONTES MORALES LUISA FERNANDA</t>
  </si>
  <si>
    <t>16/09/2023</t>
  </si>
  <si>
    <t>07:43:10</t>
  </si>
  <si>
    <t>1060657210</t>
  </si>
  <si>
    <t>GRUPO EMPRESARIAL NEXXO SAS</t>
  </si>
  <si>
    <t>CC 1060657210</t>
  </si>
  <si>
    <t>3166965</t>
  </si>
  <si>
    <t>CL 66 38 08 BARRIO FATIMA</t>
  </si>
  <si>
    <t>solicita revision y ajuste del pago de la licencia de maternidad</t>
  </si>
  <si>
    <t>GALINDO MUÑOZ YEIMY LORENA</t>
  </si>
  <si>
    <t>08:01:12</t>
  </si>
  <si>
    <t>RENDON ZAPATA TATIANA</t>
  </si>
  <si>
    <t>1076325771</t>
  </si>
  <si>
    <t>JGONZALEZMO</t>
  </si>
  <si>
    <t>CC 1031177147</t>
  </si>
  <si>
    <t>6700498</t>
  </si>
  <si>
    <t>3146687853</t>
  </si>
  <si>
    <t>KR 6A 24 19 ISTMINA</t>
  </si>
  <si>
    <t>Buenos dias empeadora solicita que la nueva eps le siga pagando las incapacidades a su funcionaria.. donde manifiesta haber estado incapacida por mas de 1 año por enfermedad comun.</t>
  </si>
  <si>
    <t>MORA PEREZ NILE MILENA</t>
  </si>
  <si>
    <t>14:43:10</t>
  </si>
  <si>
    <t>RUBEN DARIO CAR  RUBEN DARIO CARRILLO CAICEDO</t>
  </si>
  <si>
    <t>80008973</t>
  </si>
  <si>
    <t>CC 52466107</t>
  </si>
  <si>
    <t>3144144291</t>
  </si>
  <si>
    <t>DG 59 SUR 81C 80 SUR</t>
  </si>
  <si>
    <t>EMPLEADOR INFORMA QUE LA SEÑORA TIENE DOS INCAPADICADES PERO LA SEGUNDA ES PRORROGA DE LA PRIMERA EL SOLICITO QUE LE HICIERAN EL ARREGLO EN SISTEMA POR SOLCITUD 2593840 Y LE ARREGLARON Y QUEDO CON LOS DIAS COMPETOS PERO A LA HORA DE HACER EL PAGO APARECEN POR APARTE DESCONTANDO DOS DIAS DE CADA UNA COMO SI FUERA POR APARTE  EN TOTAL 9 DIAS Y PAGARON 5 PERO DEBERIAN PAGAR 7 YA QUE ES PRORROGA FAVOR VALIDAR CASO Y GENERAR PAGO DE LOS DIAS QUE HACEN FALTA  DICE EL SEÑOR QUE NO CNCUERDA LA RESPUSTA DE LA SOLCITUD CON LOS DIAS PAGADOS  SE ANEXA TODO PARA ESTUIDO ESPERA RESPEUSTA  AL rubendariocarrillo@hotmail.com   T 3144144291</t>
  </si>
  <si>
    <t>GOMEZ CAICEDO LEONARDO</t>
  </si>
  <si>
    <t>18:13:04</t>
  </si>
  <si>
    <t>1007415657</t>
  </si>
  <si>
    <t>ALTAMIRA COAL SAS</t>
  </si>
  <si>
    <t>CC 1007415657</t>
  </si>
  <si>
    <t>8526905</t>
  </si>
  <si>
    <t>3012380849</t>
  </si>
  <si>
    <t>CARRERA 1 ERA NUMERO 4 23 BARRIO SAN MIGUEL Z</t>
  </si>
  <si>
    <t>LUGAR DE LOS HECHOS:  FECHA DE LO SUCEDIDO:18 mayo 2018MOTIVO POR EL CUAL RADICA LA QUEJA:  nueva eps ESPECIALIDAD (SI ES PARA CONSULTA O AGENDA MIENTO SEGÚN APLIQUE): nueva eps RESUMEN DE LOS SUCEDIDO (PUNTUAL):desde el 18 de mayo del 2018 enfermedad común tuvo infarto.. y detectaron a fundacion a san carlos estuve un mes.. le pusieron cateter.. y despues hacia  en bogota me pusieron catéter en el estomago donde hoy en dia le hace dialisis peritonial.solo me pagaron 6 meses de incapacidad y desde alli no me han pagado incapacidad y voy hasta porvenir pero ellos me dijeron que me faltaban semanas pero que no me podían pensionar.. la eps no me responde nadie me responde.. mi esposa trabaja en flora y ella nos mantiene a mis hijos y a mi.. me dijeron una perdida 68.7 de capacidad.a mi control renal y tomas de exámenes no asistir  porque no tengo dinero.. a veces duro hasta 4 dias sin dialisis.. la empresa se comunica y me indica que ya no me van a pagar mas seguridad .solicito que por favor me colaboren</t>
  </si>
  <si>
    <t>PEDROZO RAMOS HEYBET</t>
  </si>
  <si>
    <t xml:space="preserve">  HEYBET PEDROZO RAMOS</t>
  </si>
  <si>
    <t>1003155082</t>
  </si>
  <si>
    <t>CC 1003155082</t>
  </si>
  <si>
    <t>6176328</t>
  </si>
  <si>
    <t>CALLE 36 NO 31 39</t>
  </si>
  <si>
    <t xml:space="preserve"> Fecha del Inconveniente (Dia/Mes/Año) : 11/07/2023 Lugar del Inconveniente:  VIRTUAL Persona que lo atendio: VIRTUAL Medio por el que quiere la respuesta:  correspondencia : CALLE 36 NO 31 39 ..............................................  Resumen de la Queja:  SE REQUIERE HABILITAR POR EL PORTAL LA LICENCIA DE MATERNIDAD </t>
  </si>
  <si>
    <t>RUEDA MEJIA LIZETH PAOLA</t>
  </si>
  <si>
    <t>17:11:57</t>
  </si>
  <si>
    <t>RAMA   RAMA JUDICIAL DEL PODER PÚBLIC</t>
  </si>
  <si>
    <t>CC 1098637198</t>
  </si>
  <si>
    <t>3127011</t>
  </si>
  <si>
    <t>? (i) cuál era el IBC sobre el cual le hicieron las cotizaciones en el año 2014..? (ii) cuáles fueron las cotizaciones para el año 2014 y que empresa los realizó y? (iii) si para el año 2014 a la Sra. LIZETH le hicieron un pago por concepto de licencia dematernidad.. en caso de ser afirmativo cual fue el valor pagado.</t>
  </si>
  <si>
    <t>26/09/2023</t>
  </si>
  <si>
    <t>ASOCIADOS Y SEGUROS DEL CASANARE</t>
  </si>
  <si>
    <t xml:space="preserve">  ASOCIADOS Y SEGUROS DEL CASANA</t>
  </si>
  <si>
    <t>900856416</t>
  </si>
  <si>
    <t>NT 900856416</t>
  </si>
  <si>
    <t>3138914714</t>
  </si>
  <si>
    <t>CRA 4 7 28</t>
  </si>
  <si>
    <t xml:space="preserve"> Fecha del Inconveniente (Dia/Mes/Año) : 05/05/2023 Lugar del Inconveniente:  PAGO INCAPACIDAD  Persona que lo atendio: XXXX Medio por el que quiere la respuesta:  email : plansaludyuly@gmail.com ..............................................  Resumen de la Queja:  BUEN DIA QUIERO SABER SOBRE EL PAGO DE LAS INCAPACIDADES DEL SR MARCO ANTONIO VARGAS BARRERA IDENTIFICACIÓN 9397007 YA QUE LA TUTELA SALIO A FAVOR DE EL Y YA HACE BASTANTE DIAS Y EL PAGO NO A SIDO GENERADO.ADICIONALMENTE UNO LLAMA Y LE CUELGAN Y KO ENPODIDO OBTENER INFORMACIÓNGRACIAS </t>
  </si>
  <si>
    <t>08:29:37</t>
  </si>
  <si>
    <t>55162672</t>
  </si>
  <si>
    <t>MARTHA LILIANA PEREZ</t>
  </si>
  <si>
    <t>3002097641</t>
  </si>
  <si>
    <t>8620535</t>
  </si>
  <si>
    <t>CL 8 46 52 CS 33 PASEO DE LA CASTELLANA</t>
  </si>
  <si>
    <t>Buen dia.. usuaria solicita correccion de la informacion exogena donde se reporta pago por concepto de incapacidad a su nombre por valor de 4.225.000 manifestando que erradamente se sumo una incapacidad del 4 de frebrero 2022 comprobante # 1848457 sumado al pago del 21-03-2023 # 2263146.. al momento de realizar su reclaracion de renta solicita le sea reportado pago del año 2022 por valor 2.342.050.ENVIO DE RESPUESTA AL CORREO:  marthalilianapq@hotmail.com</t>
  </si>
  <si>
    <t>PEREZ ROPERO URIEL</t>
  </si>
  <si>
    <t>08:44:41</t>
  </si>
  <si>
    <t>12458977</t>
  </si>
  <si>
    <t>CERESAGRO SAS</t>
  </si>
  <si>
    <t>CC 12458977</t>
  </si>
  <si>
    <t>5533232</t>
  </si>
  <si>
    <t>3156524873</t>
  </si>
  <si>
    <t>CL 9 5 11</t>
  </si>
  <si>
    <t xml:space="preserve">colpensiones solicita a la NUEVA EPS le realice cambio de certificados de incapacidades cursadas en los meses (JULIO-AGOSTO-SEPTIEMBRE)  de acuerdo  al decreto 1427-2022 art.2.2.3.3.2.. </t>
  </si>
  <si>
    <t>PALACIOS VIZCAINO MARELVIS</t>
  </si>
  <si>
    <t>CC 57403635</t>
  </si>
  <si>
    <t xml:space="preserve"> Fecha del Inconveniente (Dia/Mes/Año) : 28/07/2023 Lugar del Inconveniente:  SANTA MARTA  Persona que lo atendio: CORREO ELECTRONICO SEDE DIRECTA VALLEDUPAR Medio por el que quiere la respuesta:  correspondencia : KM 10 VIA CIENAGA ..............................................  Resumen de la Queja:  BUENOS DIASSEÑORES NUEVA EPSSOLICITAMOS REVISION DE LA INCAPACIDAD DEL  EMPLEADO PALACIOS VIZCAINO MARELVIS CC 57403635 CON FECHA DE INICIO DEL 28-JUL-23 Y FECHA FIN 29-JUL-23..ESTA INCAPACIDAD ES UNA PRORROGA Y USTEDES LA TRANSCRIBEN COMO INICIAL.POR FAVOR VALIDAR ESTA INFORMACION.DADO LO ANTERIOR SOLICITAMOS LA TRANSCRIPCIÓN PAGO Y HABILITACION DEL RECONOCIMIENTO ECONÓMICO EN EL PORTAL WEB DE LA INCAPACIDAD.LES RECORDAMOS ARTÍCULO 2.2.3.4.3 PAGO DE PRESTACIONES ECONÓMICAS. LA REVISIÓN Y LIQUIDACIÓN DE LAS SOLICITUDES DE RECONOCIMIENTO DE PRESTACIONES ECONÓMICAS SE EFECTUARÁ POR LA ENTIDAD PROMOTORA DE SALUD O ENTIDAD ADAPTADA DENTRO DE LOS QUINCE (15) DÍAS HÁBILES SIGUIENTES A SU PRESENTACIÓN POR EL APORTANTE.. O DEL INTERESADO EN LOS EVENTOS DE LICENCIA DE MATERNIDAD POR EXTENSIÓN. DENTRO DE LOS CINCO (5) DÍAS HÁBILES SIGUIENTES.. LA ENTIDAD PROMOTORA DE SALUD O LA ENTIDAD ADAPTADA EFECTUARÁ EL PAGO DE LAS PRESTACIONES QUE HAYA AUTORIZADO.. DIRECTAMENTE AL APORTANTE.. O AL INTERESADO.. SEGÚN CORRESPONDA.. MEDIANTE TRANSFERENCIA ELECTRÓNICA. LA EPS O ENTIDAD ADAPTADA QUE NO CUMPLA CON EL PLAZO DEFINIDO PARA EL RECONOCIMIENTO Y PAGO DE LAS PRESTACIONES ECONÓMICAS.. DEBERÁ REALIZAR EL RECONOCIMIENTO Y PAGO DE INTERESES MORATORIOS AL APORTANTE.. DE ACUERDO CON LO DEFINIDO EN EL ARTÍCULO 4 DEL DECRETO LEY 1281 DE 2002. LA ENTIDAD PROMOTORA DE SALUD O LA ENTIDAD ADAPTADA ENVIARÁ COMUNICACIÓN POR EL MEDIO AUTORIZADO POR EL USUARIO.. INFORMANDO EL MONTO RECONOCIDO Y PAGADO DE LA RESPECTIVA PRESTACIÓN.. Y PODRÁ VERIFICAR POR CUALQUIER MEDIO QUE EL BENEFICIARIO DE LA PRESTACIÓN ECONÓMICA LA HAYA RECIBIDO. DE PRESENTARSE INCUMPLIMIENTO DEL PAGO DE LAS PRESTACIONES ECONÓMICAS POR PARTE DE LA EPS ENTIDAD ADAPTADA.. EL APORTANTE DEBERÁ INFORMAR A LA SUPERINTENDENCIA NACIONAL DE SALUD.. PARA QUE.. DE ACUERDO CON SUS COMPETENCIAS.. ESTA ENTIDAD ADELANTE LAS ACCIONES A QUE HUBIERE LUGAR. CUALQUIER INFORMACIÓN ADICIONAL.. CON MUCHO GUSTO SERÁ ATENDIDA.CORDIALMENTE..</t>
  </si>
  <si>
    <t>INSTITUTO VASCULAR E IMAGGENES DIAGNOSTICAS S</t>
  </si>
  <si>
    <t xml:space="preserve">  INSTITUTO VASCULAR E IMAGGENES</t>
  </si>
  <si>
    <t>900497208</t>
  </si>
  <si>
    <t>NT 900497208</t>
  </si>
  <si>
    <t>3104963861</t>
  </si>
  <si>
    <t>CA 8 12 115 SECTOR LA MIEL</t>
  </si>
  <si>
    <t xml:space="preserve"> Fecha del Inconveniente (Dia/Mes/Año) : 13/12/2021 Lugar del Inconveniente:  PURIFICACION Persona que lo atendio: PORTAL NUEVA EPS Medio por el que quiere la respuesta:  email : institutovasculareimagenesdiag@gmail.com ..............................................  Resumen de la Queja:  A LA FECHA NO SE HA CANCELADO A LA IPS LA INCAPACIDAD MEDICA DE UNA TRABAJADORA CON CC 28558212.INCAPACIDAD AUTORIZADA POR LA NUEVA EPSINICIO INCAP.FINAL INCAP.DÍAS SOLICITADOSDÍAS APROBADOSDÍAS PAGADOSTIPO INCAPACIDADESTADO13/12/202122/12/202110100SOAT - ACCIDENTE TRANSITOAUTORIZADA14/12/202217/12/2022440ENFERMEDAD GENERALAUTORIZADA</t>
  </si>
  <si>
    <t>RAMIREZ CAMACHO DENCY</t>
  </si>
  <si>
    <t xml:space="preserve">  REGISTRADURIA NACIONAL DEL EST</t>
  </si>
  <si>
    <t>CC 51659235</t>
  </si>
  <si>
    <t>3117488576</t>
  </si>
  <si>
    <t>CALLE 4 NO 8 74</t>
  </si>
  <si>
    <t xml:space="preserve"> Fecha del Inconveniente (Dia/Mes/Año) : 04/08/2023 Lugar del Inconveniente:  PRESTACIONES ECONOMICA Persona que lo atendio: X Medio por el que quiere la respuesta:  correspondencia : CALLE 4 NO 8 74 ..............................................  Resumen de la Queja:  SEÑORES NUEVA EPS.. BUENOS DÍAS POR FAVOR SOLICITAMOS SE REVISE EL IBC DE LAS INCAPACIDAD DE LA SEÑORA DENCY RAMIREZ TODA VEZ QUE EN LOS RECONOCIMIENTOS VARÍAN Y ELLA TIENE UN SALARIO BÁSICO DE $4.663.190.. Y LAS INCAPACIDADES NO HAN SIDO INICIALES.. SINO PRORROGAS Y POR LO TANTO EL IBC NO DEBE VARIAS.QUEDAMOS ATENTOS. GRACIAS.</t>
  </si>
  <si>
    <t>JIMENEZ ARISMENDY JOHN JAIRO</t>
  </si>
  <si>
    <t>jimenez   JIMENSZ ARISMENDI WILSON</t>
  </si>
  <si>
    <t>98495204</t>
  </si>
  <si>
    <t>CC 98486294</t>
  </si>
  <si>
    <t xml:space="preserve"> 3245396251</t>
  </si>
  <si>
    <t xml:space="preserve">empleador WILSON JIMENEZ  98495204 Solicita pago de incapacidades del empleado JAIRO JIMENEZ </t>
  </si>
  <si>
    <t>FERREIRA URIBE CARLOS FABIAN</t>
  </si>
  <si>
    <t xml:space="preserve">  MULTIEMPLEOS SA</t>
  </si>
  <si>
    <t>CC 1095836928</t>
  </si>
  <si>
    <t>CARRERA 49D N 91 49</t>
  </si>
  <si>
    <t xml:space="preserve"> Fecha del Inconveniente (Dia/Mes/Año) : 14/09/2023 Lugar del Inconveniente:  N/A Persona que lo atendio: N/A Medio por el que quiere la respuesta:  correspondencia : CARRERA 49D N 91 49 ..............................................  Resumen de la Queja:  BUENOS DIASSOLICITO AMABLEMENTE LA SOLICITUD DE VERACIDAD DE LA INCAPACIDAD DE NUESTRO TRABAJADOR 1095836928 FERREIRA URIBE CARLOS FABIAN.. BAJO EL NUMERO DE RADICADO 683733.. YA QUE EL FORMATO PRESENTA INCONSISTENCIAS EN EL FORMATO</t>
  </si>
  <si>
    <t>MINISTERIO DE EDUCACION NACIONAL</t>
  </si>
  <si>
    <t>11:15:13</t>
  </si>
  <si>
    <t>MINISTERIO DE E MINISTERIO DE E MINISTERIO DE EDUCACION NACION</t>
  </si>
  <si>
    <t>899999001</t>
  </si>
  <si>
    <t>NT 899999001</t>
  </si>
  <si>
    <t>60122228000</t>
  </si>
  <si>
    <t>calle 43# 57-14</t>
  </si>
  <si>
    <t xml:space="preserve">validacion  solbre el estado  de las incapacidades de los empleados anexos en la carta .. ya que han gestionado  via virtual  y no ha n tenido  ninguna respuesta  </t>
  </si>
  <si>
    <t>LA MAGIA DE TOMASA SAS</t>
  </si>
  <si>
    <t>13:54:23</t>
  </si>
  <si>
    <t>posada derly LA MAGIA DE TOMASA SAS</t>
  </si>
  <si>
    <t>900536888</t>
  </si>
  <si>
    <t>NT 900536888</t>
  </si>
  <si>
    <t>CARRERA 45 N°  5 - 30</t>
  </si>
  <si>
    <t>Buenas tardes.. solicito de su colaboracion para pago de incapaciddades..mil gracias</t>
  </si>
  <si>
    <t>MUÑOZ ORTIZ GIOVANNY ANDRES</t>
  </si>
  <si>
    <t xml:space="preserve">  CAJA DE COPENSACION FAMILIAR D</t>
  </si>
  <si>
    <t>CC 98390919</t>
  </si>
  <si>
    <t>CALLE 16 B 30 53 PARQUE INFANTIL</t>
  </si>
  <si>
    <t xml:space="preserve"> Fecha del Inconveniente (Dia/Mes/Año) : 14/09/2023 Lugar del Inconveniente:  INCAPACIDADES Persona que lo atendio: NUEVA EPS Medio por el que quiere la respuesta:  correspondencia : CALLE 16 B 30 53 PARQUE INFANTIL ..............................................  Resumen de la Queja:  COMEDIDAMENTE SOLICITO SE ACLARE EL IBL APLICADO PARA EL RECONOCIMIENTO DE INCAPACIDADES DEL SEÑOR GIOVANNY ANDRES MUÑOZ ORTIZ CC. 98.390.919.. YA QUE LA ÚLTIMA TIENE COMO BASE EL VALOR DE $2.278.987 Y AL MOMENTO DE LIQUIDAR NOS CAUSA DIFERENCIA. </t>
  </si>
  <si>
    <t>14:33:53</t>
  </si>
  <si>
    <t>UNION TEMPORAL VIVA TOLIMA - SEDE IBAGUE</t>
  </si>
  <si>
    <t xml:space="preserve">Buen dia..afiliado radica solicitud sobre pago de incapacidades.. ya que el portal de la nueva EPS no las deja solicitar.. gracias. </t>
  </si>
  <si>
    <t>TELEVIDEO  S.A.S.</t>
  </si>
  <si>
    <t xml:space="preserve">  TELEVIDEO SAS</t>
  </si>
  <si>
    <t>860077126</t>
  </si>
  <si>
    <t>NT 860077126</t>
  </si>
  <si>
    <t>3022529545</t>
  </si>
  <si>
    <t>TTRASVERSAL 22 BIS 60 60</t>
  </si>
  <si>
    <t xml:space="preserve"> Fecha del Inconveniente (Dia/Mes/Año) : 10/02/2023 Lugar del Inconveniente:  RECONOCIMIENTO DE INCAPACIDADES Persona que lo atendio: SERVICIOS EN LINEA Medio por el que quiere la respuesta:  correspondencia : TTRASVERSAL 22 BIS 60 60  ..............................................  Resumen de la Queja:  SOLICITAMOS EL RECONOCIMIENTO ECONOMICO DE LAS INCAPACIDADES DESDE EL 30/09/2022 HASTA EL 27/01/2023 DE 1105683802 DIAZ CARVAJAL DANIEL FERNANDO QUE SE ENCUENTRAN AUTORIZADAS PERO A LA FECHA AUN NO RECIBIMOS EL PAGO POR PARTE DE USTEDES.</t>
  </si>
  <si>
    <t>LINDARTE SANCHEZ LEIDY CAROLINA</t>
  </si>
  <si>
    <t>15:02:00</t>
  </si>
  <si>
    <t>1090374707</t>
  </si>
  <si>
    <t>HUGO ALBERTO GONZALEZ MORA</t>
  </si>
  <si>
    <t>CC 1090374707</t>
  </si>
  <si>
    <t>5825599</t>
  </si>
  <si>
    <t>5946461</t>
  </si>
  <si>
    <t>CL 1714A 45 CIRCUNVALACION</t>
  </si>
  <si>
    <t xml:space="preserve">Con el fin de dar una continuidad acertada al proceso del pago del reconocimiento de la licencia de maternidad de la señora Leidy Carolina Lindarte Sánchez identificada con C.C. 1.090.374.707 de Cúcuta.. y atendiendo el fallo a favor emanado por el Juzgado doce administrativo de Cúcuta.. donde se ordena a la nueva EPS en un término de tres (03) días hábiles a partir de recibir el comunicado judicial que inició desde el día 06/09/0/2023 y finalizaron el día 11/09/2023.. el pago efectivo de la prestación económica de incapacidad.Teniendo en cuenta lo anterior.. me permito solicitar a la entidad Nueva EPS la información correspondiente al trámite que ha adelantado para el reconocimiento del pago efectivo de la prestación económica de incapacidad para la señora Leidy Carolina Lindarte Sánchez la cual es empleada de nuestra institución Colegio Santa Cecilia. Lo anterior.. con el ánimo de conocer si nuestra institución debe efectuar algún trámite y/o suministrar alguna información.Nestra institución le expresa la voluntad de continuar trabajando con el ánimo de superar favorablemente este suceso Atentamente..  ANYA Y. GONZALEZ S.RectoraColegio Santa CeciliaTel: 3164942098 </t>
  </si>
  <si>
    <t>RODRIGUEZ GARCIA CECILIA DEL SOCORRO</t>
  </si>
  <si>
    <t xml:space="preserve">  CECILIA RODRIGUEZ</t>
  </si>
  <si>
    <t>21852214</t>
  </si>
  <si>
    <t>CC 21852214</t>
  </si>
  <si>
    <t>8561877</t>
  </si>
  <si>
    <t>CARRERA 10 NUMERO 8 27</t>
  </si>
  <si>
    <t xml:space="preserve"> Fecha del Inconveniente (Dia/Mes/Año) : 28/07/2023 Lugar del Inconveniente:  VIRTUALIDAD Persona que lo atendio: VIRTUALIDAD Medio por el que quiere la respuesta:  email : pergaminoliborina@yahoo.es ..............................................  Resumen de la Queja:  BUEN DIA.. PRESENTAMOS QUEJA PUESTO QUE NO SE HAN REALIZADO EL PAGO DE LA SOLICITUD DE PAGO DE INCAPACIDAD NRO 9335864 POR 25 DIAS DE LA EMPLEADA MARTHA LUCIA MONSALVE VELASQUEZ CC 21856429.ESPERAMOS PRONTA SOLUCION Y PRONTA RESPUESTA.GRACIAS</t>
  </si>
  <si>
    <t>SANCHEZ AMEZQUITA EDWIN JAVIER</t>
  </si>
  <si>
    <t>16:08:47</t>
  </si>
  <si>
    <t>1052393417</t>
  </si>
  <si>
    <t>INVERSIONES EL DORADO S.A</t>
  </si>
  <si>
    <t>CC 1052393417</t>
  </si>
  <si>
    <t>7638111</t>
  </si>
  <si>
    <t>3202732</t>
  </si>
  <si>
    <t>KR 23 B 5 18 DUITAMA</t>
  </si>
  <si>
    <t xml:space="preserve">Usuario solicta se conceda pago de inacapacidades.. teniendo en cuenta que ya supero los 540 dias </t>
  </si>
  <si>
    <t>METALRECICLAJE COLOMBIA SAS ESP</t>
  </si>
  <si>
    <t>16:20:01</t>
  </si>
  <si>
    <t>SAS  METALRECICLAJE COLOMBIA SAS ES</t>
  </si>
  <si>
    <t>901115725</t>
  </si>
  <si>
    <t>METALRECICLAJE COLOMBIA SAS ES</t>
  </si>
  <si>
    <t>NT 901115725</t>
  </si>
  <si>
    <t>DG 16A NRO 101A 27</t>
  </si>
  <si>
    <t>EMPRESA METALRECICLAJE COLOMBIA SAS ESP con NIT. 901115725  entrega documentos para creacion de cuenta  bancaria y de igual manera solicita el pago de las incapacidades  del señor DAVID ENRIQUE RUEDA CHAPARRO  con CC. 91179613  desde el 29  de marzo a la fecha. incapacidades: 9406743-904666-9045750-9143771.Adjunto documentos y solicitud</t>
  </si>
  <si>
    <t>SOLIS MENDEZ MARIA SOLEDAD</t>
  </si>
  <si>
    <t>16:29:21</t>
  </si>
  <si>
    <t>SOLIS MENDEZ EMPAQUES DEL CAUCA S.A</t>
  </si>
  <si>
    <t>CC 34559204</t>
  </si>
  <si>
    <t>3187757874</t>
  </si>
  <si>
    <t>CL 68A 13 53 BARRIO BELLO HORIZONTE</t>
  </si>
  <si>
    <t xml:space="preserve">Buenas tardes su valiosa colaboracion con este caso quien solicita reconocimiento de las prorrogas de incapacidades se adjunta oficio </t>
  </si>
  <si>
    <t>07:35:11</t>
  </si>
  <si>
    <t>4219591</t>
  </si>
  <si>
    <t>4017552</t>
  </si>
  <si>
    <t xml:space="preserve">CALLE 50 # 65 - 17 BLOQUE B </t>
  </si>
  <si>
    <t>ss el pago de las incapacidades generadas del 26 septiembre de 2022 a 22 de febrero del 2023 por emision extemporanea del concepto de rehabilitacion</t>
  </si>
  <si>
    <t>CASTAÑEDA OSORIO LUISA MARIA</t>
  </si>
  <si>
    <t>07:42:28</t>
  </si>
  <si>
    <t>1094901745</t>
  </si>
  <si>
    <t>OLROZO</t>
  </si>
  <si>
    <t>CC 1094901745</t>
  </si>
  <si>
    <t>3450256</t>
  </si>
  <si>
    <t>6063377457</t>
  </si>
  <si>
    <t>CARRERA 38 NUMERO 33 88 BARRIO VILLA VERDE</t>
  </si>
  <si>
    <t>INGRESA SOLICITUD POR CORRESPONDENCIA. AFILIADA SOLICITA AUTORIZAR Y HACER LOS PAGOS CORRESPONDIENTES A LA LICENCIA DE MATERNIDAD.</t>
  </si>
  <si>
    <t>SANCHEZ LEYVA MARIA LUISA</t>
  </si>
  <si>
    <t>MANANTIAL MANANTIAL ORGANIZACION MANANTIAL SAS</t>
  </si>
  <si>
    <t>900038804</t>
  </si>
  <si>
    <t>CC 1088036984</t>
  </si>
  <si>
    <t>3232325009</t>
  </si>
  <si>
    <t>KRA 7 18-19</t>
  </si>
  <si>
    <t>empresa requiere pago de licencia de incapacidad de la cotizante del asunto</t>
  </si>
  <si>
    <t>MALLAMA GALLEGO WILIAM ANDRES</t>
  </si>
  <si>
    <t>11:56:30</t>
  </si>
  <si>
    <t xml:space="preserve">COLOMBIANA   SAN MARTIN MINERAI COLOMBIANA </t>
  </si>
  <si>
    <t>900906208</t>
  </si>
  <si>
    <t>SAN MARTIN MINERAI COLOMBIANA</t>
  </si>
  <si>
    <t>CC 1036222491</t>
  </si>
  <si>
    <t>CARRERA 48 20 114 TORRE II OFIC 722</t>
  </si>
  <si>
    <t>PETICIONESPRIMERA. SE PROCEDA a declarar que la sociedad SAN MARTÍN MINERÍA COLOMBIAS.A.S. tiene derecho al reconocimiento por parte de NUEVA EPS S.A. de los valoresasumidos por concepto de las incapacidades otorgadas al señor WILLIAM ANDRÉSMALLAMA GALLEGO en los meses de julio y agosto del presente año.. según el periodoque se detalla de manera subsiguiente:• Doce (12) de julio del año dos mil veintitrés 2023 a dieciséis (16) de julio del año dosmil veintitrés (2023).. y</t>
  </si>
  <si>
    <t>• Once (11) de agosto a dieciocho (18) de agosto del año dos mil veintitrés (2023).</t>
  </si>
  <si>
    <t>14:51:03</t>
  </si>
  <si>
    <t>De: gabriel beltran &lt;gabo4013@hotmail.com&gt;Enviado: jueves.. 14 de septiembre de 2023 5:52 p. m.Para: Cesar Alfonso Grimaldo Duque &lt;cesar.grimaldo@nuevaeps.com.co&gt;</t>
  </si>
  <si>
    <t xml:space="preserve"> respuestas pqr &lt;respuestas.pqr@nuevaeps.com.co&gt;</t>
  </si>
  <si>
    <t>PEREZ PARDO JEYSON JESUS</t>
  </si>
  <si>
    <t>15:07:29</t>
  </si>
  <si>
    <t>1061724922</t>
  </si>
  <si>
    <t>CC 1061724922</t>
  </si>
  <si>
    <t>6283167</t>
  </si>
  <si>
    <t>8373501</t>
  </si>
  <si>
    <t>KR 19 12B57 PAJONAL</t>
  </si>
  <si>
    <t>Asunto: Derecho de Petición - Solicitud de Validación de estado de incapacidad en proceso de reconocimiento. Bogotá.. 18 de septiembre de 2023  Señores: NUEVA E.P.SCiudad.  Asunto: Derecho de Petición- Solicitud de Validación de estado de incapacidad en proceso de reconocimiento.   HUGO ENRIQUE QUINTERO RICO.. identificado (a) con la cédula de ciudadanía Nº 1.024.540.742 expedida en Bogotá mayor de edad.. Coordinador de prestaciones económicas de COMUNICACIÓN CELULAR S.A. con NIT. 800.153.993-7.. por medio del presente escrito.. invocando el Derecho de Petición consagrado en el Artículo23 de la Carta Política y Artículos 5 y ss. Del Código Contencioso Administrativo.. solicito respetuosamente en calidad de representante para temas de reconocimiento y recobros de prestaciones económicas ante las diferentes entidades promotoras de salud (EPS).. de manera respetuosa solicito sean corroboradas las incapacidades del colaborador en mención:</t>
  </si>
  <si>
    <t>15:46:48</t>
  </si>
  <si>
    <t xml:space="preserve">VDA TRAVSIAS TOPAGA BOYACA </t>
  </si>
  <si>
    <t>SOLICITA EMISIÓN DE INCAPACIDADES CONFORME A DECRETO 1427 DE 2022 (VER OFICIO)</t>
  </si>
  <si>
    <t>27/09/2023</t>
  </si>
  <si>
    <t>TEMPORALES  GESTION DE RECURSOS</t>
  </si>
  <si>
    <t xml:space="preserve"> Fecha del Inconveniente (Dia/Mes/Año) : 15/09/2023 Lugar del Inconveniente:  NINGUNA Persona que lo atendio: NINGUNA Medio por el que quiere la respuesta:  correspondencia : CALLE 49 B NO 76 28 ..............................................  Resumen de la Queja:  BUENOS DÍAS SEÑORES NUEVA EPS.. PASO POR ESTE MEDIO PARA OBTENER INFORMACIÓN SOBRE LA INCAPACIDAD DEL COLABORADOR EDWIN OSORIO.. ESTA INCAPACIDAD SE LE ESTARÁ GENERANDO EL PAGO AL MISMO COLABORADOR O A LA TEMPORAL GR EN LA QUE ÉL TRABAJA.. ES DE SUMA IMPORTANCIA ESTA RESPUESTA.. YA QUE DEBEMOS PAGARLE AL SEÑOR EN MENCIÓN ESTOS DÍAS.. MUCHAS GRACIAS Y QUEDO ATENTA A SUS COMENTARIOS. </t>
  </si>
  <si>
    <t>LOPEZ SAAVEDRA SOLBA YADIRA</t>
  </si>
  <si>
    <t>10:23:04</t>
  </si>
  <si>
    <t>30394101</t>
  </si>
  <si>
    <t>MISION EMPRESARIAL SERVICIOS T</t>
  </si>
  <si>
    <t>CC 30394101</t>
  </si>
  <si>
    <t>4444013</t>
  </si>
  <si>
    <t>3132741843</t>
  </si>
  <si>
    <t>CL 51 60 54 TO 3 APTO401</t>
  </si>
  <si>
    <t>Yo Solba Yadira Lopez Saavedra identificada C.C. 30394101 de Manizales..Solicito me sean pagos los dias de incapacidad del 01 al 05 de septiembre y delhi 06 al 12 de septiembre del presente año.. esta incapacidad surge al tener unaccidente transito donde vi afectada mi movilidad.. y para esa fecha mi afiliacion ala empresa Mision Empresarial habia terminado.. especificamente desde el 22 deagosto.. y me encontraba trabajando por boras para la empresa COOL Faccion... por Io que ninguna empresa puede hacer la reclamacion.</t>
  </si>
  <si>
    <t xml:space="preserve"> Fecha del Inconveniente (Dia/Mes/Año) : 14/02/2023 Lugar del Inconveniente:  COBROACTIVO Persona que lo atendio: PAGINA  Medio por el que quiere la respuesta:  correspondencia : CALLE 10 SUR NRO 51A 55 ..............................................  Resumen de la Queja:  SOLICITAMOS POR FAVOR VALIDAR INCAPACIDAD DEL COLABORADOR VANEGAS DUQUE JEISSON ALEXANDER CEDULA 1036667400 CON NRO. DE INCAPACIDAD 63827 YA QUE NO APARECE EN LA PÁGINA DE LA NUEVA EPS EN PORTAL EMPLEADOR PARA REALIZAR COBRO.. ESPERAMOS POR FAVOR SU PRONTA RESPUESTA FECHA DE INICIO DE INCAPACIDAD 14-02-2023FECHA TERMINO DE INCAPACIDAD 16-02-2023</t>
  </si>
  <si>
    <t>AGUAS NACIONALES EPM SA ESP</t>
  </si>
  <si>
    <t xml:space="preserve">  AGUAS NACIONALES EPM SA</t>
  </si>
  <si>
    <t>830112464</t>
  </si>
  <si>
    <t>NT 830112464</t>
  </si>
  <si>
    <t>3804444</t>
  </si>
  <si>
    <t>DG 50A 26 277</t>
  </si>
  <si>
    <t xml:space="preserve"> Fecha del Inconveniente (Dia/Mes/Año) : 10/10/2022 Lugar del Inconveniente:  INCAPACIDADES - PORTAL Persona que lo atendio: PORTAL Medio por el que quiere la respuesta:  correspondencia : DG 50A 26 277 ..............................................  Resumen de la Queja:  CORDIAL SALUDO.. SOLICITO AMABLEMENTE REVISAR LA INCAPACIDAD 124577 DE PROMEDAN EMITIDA EL 01/10/2022 CORRESPONDIENTE A YUNIA MILENA PUERTA SAJONERO.. YA QUE AL DIA DE HOY NO APARECE EN EL SISTEMA Y ESTA INCAPACIDAD ES POR 3 DÍAS.</t>
  </si>
  <si>
    <t>DURAN ARENAS MARCELA</t>
  </si>
  <si>
    <t>11:14:59</t>
  </si>
  <si>
    <t>BGA INGENIERIA   BGA INGENIERIA S A S</t>
  </si>
  <si>
    <t>901491433</t>
  </si>
  <si>
    <t>CC 1098687756</t>
  </si>
  <si>
    <t xml:space="preserve"> 3003569027</t>
  </si>
  <si>
    <t xml:space="preserve"> CARRERA 3W NUMERO 8N 265</t>
  </si>
  <si>
    <t xml:space="preserve">EMPRESA SOLICITA EL PAGO DE LA LICENCIA DE MATERNIDAD DE LA SEÑORA MARCELA DURAN ARENAS CC 1098687756. </t>
  </si>
  <si>
    <t>11:45:03</t>
  </si>
  <si>
    <t>BCTORRESH</t>
  </si>
  <si>
    <t>KR 12 NO 14 18 SOGMAOSO</t>
  </si>
  <si>
    <t xml:space="preserve">Asunto: Documento de Orlando Nuvan  Nota Nueva EPS - Pago IncapacidadCc: 7.222.038 Celular: 3209330652Correo: orlandonuvan30@gmail.com Dirección: carrera 12 #14-18 </t>
  </si>
  <si>
    <t>CARO RONDON CLAUDIA</t>
  </si>
  <si>
    <t>51969827</t>
  </si>
  <si>
    <t>CC 51969827</t>
  </si>
  <si>
    <t>2701878</t>
  </si>
  <si>
    <t>KR 95A 26 49</t>
  </si>
  <si>
    <t>buen dia solicita pago de incapacidades.. se adjunta carta solicitada en el pda 3914477 colocado el dia 7 de septiembre 202.. soplicito respuestamal correo claudiacarorondon@gmail.com celular 3115266683</t>
  </si>
  <si>
    <t xml:space="preserve">COOMHOGAR </t>
  </si>
  <si>
    <t xml:space="preserve">  COOMHOGAR</t>
  </si>
  <si>
    <t>817001112</t>
  </si>
  <si>
    <t>NT 817001112</t>
  </si>
  <si>
    <t>3182378855</t>
  </si>
  <si>
    <t>CALLE 8  16 33</t>
  </si>
  <si>
    <t xml:space="preserve"> Fecha del Inconveniente (Dia/Mes/Año) : 12/12/2022 Lugar del Inconveniente:  SANTANDER DE QUILICHAO Persona que lo atendio: OFICINA NUEVA EPS Medio por el que quiere la respuesta:  email : recursoshumanoscoomhogar@hotmail.com ..............................................  Resumen de la Queja:  BUENA TARDE.POR MEDIO DEL PRENTE LA EMPRESA COOMHOGAR SOLICITA RESPUESTA SOBRE LA LICENCIA DE MATERNIDAD DE LA SEÑORA MARIA ANGELA PAJA GEMBUEL CON CEDULA 1062277987 NO AUTORIZACION 1775393 CON ESTADO AUTORIZACION PERO HASTA EL MOMENTO NO HA SIDO PAGADA. CON FECHA DE INCIA DE LICENCIA 10/12/2022 </t>
  </si>
  <si>
    <t>GOMEZ VICTORIA MARIA GIRLESA</t>
  </si>
  <si>
    <t>CC 34616687</t>
  </si>
  <si>
    <t xml:space="preserve"> Fecha del Inconveniente (Dia/Mes/Año) : 08/09/2023 Lugar del Inconveniente:  PRESTACIONES ECONOMICAS Persona que lo atendio: ASIGNADO Medio por el que quiere la respuesta:  email : yerson.castillo@jobandtalent.com ..............................................  Resumen de la Queja:  BUEN DÍA SOLICITAMOS LA REQLIQUIDACIÓN DE LA INCAPACIDAD N° 9415926.. YA QUE ESTA ES PRORROGA DE LA INCAPACIDAD N° 9400751 Y DE LA 9400808.. YA QUE ES PRODUCTO DE UN DOLOR DE CABEZA.. AUNQUE CAMBIA DE DX.. LA PATOLOGIA CONTINUA SIENDO LA MISMA.. Y LA EPS GENERO NEGACIÓN POR SER INFERIOR A 2 DÍAS</t>
  </si>
  <si>
    <t>CAICEDO PEREA JUAN CARLOS</t>
  </si>
  <si>
    <t>16:00:29</t>
  </si>
  <si>
    <t>1027950342</t>
  </si>
  <si>
    <t>COOTRANSCONDOR</t>
  </si>
  <si>
    <t>CC 1027950342</t>
  </si>
  <si>
    <t>8280303</t>
  </si>
  <si>
    <t xml:space="preserve">3215004945 </t>
  </si>
  <si>
    <t>BARRIO OBRERO BQ 2 APARTAD KR 93N 102 24</t>
  </si>
  <si>
    <t xml:space="preserve">USUARIO QUIEN SOLICITA PAGO DE PRESTACIONES ECONOMICAS.. 000883984 CON FCHA DE INICIO 10/09/2023 Y TERMINACION 19/09/2023 .. </t>
  </si>
  <si>
    <t>SALAMANCA GARCIA BELARMINO</t>
  </si>
  <si>
    <t>16:34:37</t>
  </si>
  <si>
    <t>79106007</t>
  </si>
  <si>
    <t>CC 79106007</t>
  </si>
  <si>
    <t>6046820</t>
  </si>
  <si>
    <t>KR 74A NO 66 A 91 BARRIO BOYACA REAL</t>
  </si>
  <si>
    <t>se requiere la autorización de las incapacidades ya que al intentar hacerlo por el portal transaccional no fue posibleanexo relación de incapacidadesNOTIFICACIONESsalamancagarciabelarmino@gmail.com</t>
  </si>
  <si>
    <t>BUSTOS AGUIRRE MILLER ALEXANDER</t>
  </si>
  <si>
    <t>16:50:35</t>
  </si>
  <si>
    <t>80281830</t>
  </si>
  <si>
    <t>BUSTOS AGUIRRE MILLER ALEXANDE</t>
  </si>
  <si>
    <t>YTINOCO</t>
  </si>
  <si>
    <t>PUNTO DE ATENCION VILLETA</t>
  </si>
  <si>
    <t>CC 80281830</t>
  </si>
  <si>
    <t>8447398</t>
  </si>
  <si>
    <t>3132366620</t>
  </si>
  <si>
    <t>VDA CUNE FI LA DULZURA</t>
  </si>
  <si>
    <t xml:space="preserve">buenas tades  afiliado radica  soportes de planillas de pago  realizdas al dia  para  solcitar  el pago de sus incapacidades..  se dajunta soortes </t>
  </si>
  <si>
    <t>RAMIREZ CHAVARRO HERNANDO</t>
  </si>
  <si>
    <t>11:55:18</t>
  </si>
  <si>
    <t>19259316</t>
  </si>
  <si>
    <t>RAMIRES CHAVARRO HERNANDO</t>
  </si>
  <si>
    <t>CC 19259316</t>
  </si>
  <si>
    <t>2735909</t>
  </si>
  <si>
    <t>CALLE 26 SUR NUMERO 78 H 30 BLOQUE 18 INTERIO</t>
  </si>
  <si>
    <t>afiliado  radica  solicitud para que nueva eps  le pague a la cuenta bancaria   porque indica no es posible llevar el   tramite por el portal transsacional  .correo repsuesta  ramco30@gmail.com</t>
  </si>
  <si>
    <t>GIRALDO SALAZAR MARTA OLIVA</t>
  </si>
  <si>
    <t>09:26:23</t>
  </si>
  <si>
    <t>LA CONFECCION Y LA INDUSTRIA SINDICATO DE TRABAJADORES DE L</t>
  </si>
  <si>
    <t>SINTRACONTEXA</t>
  </si>
  <si>
    <t>CC 43403378</t>
  </si>
  <si>
    <t>CARRERA 52 # 14 200 LOCAL 105 AV GUAYABAL</t>
  </si>
  <si>
    <t>1.Que la entidad NUEVA EPS proceda a dar respuesta clara y de fondo respecto de las incapacidades pendientes por pagar de la afiliada MARTA GIRALDO sobre los dineros que se adeudan por las incapacidades de la afiliada que se señalan en el escrito.2. En caso de que la entidad se niegue al reconocimiento de las incapacidades sustendte de forma clara y precisa potr la negativa.. igualment sustente juridicamente a quien le corresponde su reconcimiento y pago.3. En caso de la qentidad no haya cumplido lo solicitado.. responder de forma conceta y de fondo en los terminos del articulo 23 de la carta politica la negativa del reconcimiento de las incapacidades adeudadas y manifieste a qien le corresponde su reconocimiento.</t>
  </si>
  <si>
    <t>10:16:33</t>
  </si>
  <si>
    <t>ML LTDA  DISTRIBUIDORA Y COMERCIALIZADO</t>
  </si>
  <si>
    <t xml:space="preserve"> 3148471106</t>
  </si>
  <si>
    <t xml:space="preserve">SOLICITO EL PAGO DE INCAPCIDADES QUE NO LO HAN REALIZADO DEL MES DE OCTUBRE DEL 2022 </t>
  </si>
  <si>
    <t>GUEVARA ROSERO ANA LUCI</t>
  </si>
  <si>
    <t>11:59:37</t>
  </si>
  <si>
    <t>27094677</t>
  </si>
  <si>
    <t>UNIVERSIDAD DE NARIÑO</t>
  </si>
  <si>
    <t>CC 27094677</t>
  </si>
  <si>
    <t>7244309</t>
  </si>
  <si>
    <t>7315440</t>
  </si>
  <si>
    <t>CL 19 A 6B 28 BARRIO SENDOYA</t>
  </si>
  <si>
    <t>Afiliad asolicita se le envio certifados de las incapacidades con los requisitos que solcita colpensiones en el oficio adjunto</t>
  </si>
  <si>
    <t>OVIEDO SANDOVAL JESSICA PAOLA</t>
  </si>
  <si>
    <t>15:08:06</t>
  </si>
  <si>
    <t>maria alejandra hernandez monte VITAL FREE SAS</t>
  </si>
  <si>
    <t>901623562</t>
  </si>
  <si>
    <t>CC 1063300038</t>
  </si>
  <si>
    <t xml:space="preserve">3104576039 </t>
  </si>
  <si>
    <t xml:space="preserve">cra 46 # 54 - 14 </t>
  </si>
  <si>
    <t xml:space="preserve">buen dia empleador solicita revalidar el pago de la incapacidad de la empleada jessica del 15 al 24 de julio ya que no presentaba mora como lo indica la devolucion se anexa solicitud </t>
  </si>
  <si>
    <t>28/09/2023</t>
  </si>
  <si>
    <t>CORTES FRANCO SANTIAGO</t>
  </si>
  <si>
    <t>06:18:10</t>
  </si>
  <si>
    <t>1002751859</t>
  </si>
  <si>
    <t>CC 1002751859</t>
  </si>
  <si>
    <t>3136894035</t>
  </si>
  <si>
    <t>3104053342</t>
  </si>
  <si>
    <t>MILENIO 3</t>
  </si>
  <si>
    <t>LUGAR DE LOS HECHOS: canales virtualesFECHA DE LO SUCEDIDO: 28/08/2023MOTIVO POR EL CUAL RADICA LA QUEJA:  no reconocieminto de incapacidadESPECIALIDAD (SI ES PARA CONSULTA O AGENDAMIENTO SEGÚN APLIQUE): pago y tesoreriaRESUMEN DE LOS SUCEDIDO (PUNTUAL): Usuario se comunica para validación de incapacidad radicada en proceso de pagos desde el 16/08/2023.. se valida incapacidad iniciada el 29/04/2023 la cual presente fecha de notifica 26/08/2023 informando causal de no reconocimeinto la presentacion de historia clinica con eps anterior .. al validar informa que le eps anterior es ASME SALUD  usuario informa dar respuesta de que no es posible adquirir la historia clinica porque la eps anterior fue liquidada y el tiene servicion con nueva eps desde antes de la incapacidad .</t>
  </si>
  <si>
    <t>ANGELUS SEGURIDAD LTDA</t>
  </si>
  <si>
    <t xml:space="preserve">  ANGELUS SEGURIDAD LTDA</t>
  </si>
  <si>
    <t>900292854</t>
  </si>
  <si>
    <t>NT 900292854</t>
  </si>
  <si>
    <t>6972322</t>
  </si>
  <si>
    <t>CALLE 55A 29 35</t>
  </si>
  <si>
    <t xml:space="preserve"> Fecha del Inconveniente (Dia/Mes/Año) : 23/06/2023 Lugar del Inconveniente:  EPS Persona que lo atendio: EPS Medio por el que quiere la respuesta:  email : nomina@angeluseguridad.com ..............................................  Resumen de la Queja:  BUEN DÍA..CORDIAL SALUDO.. POR MEDIO DEL PRESENTE SOLICITO SU COLABORACIÓN CON EL PAGO DEL SALDO DE LA INCAPACIDAD DE FECHA JUNIO/23-25/2023 N.9275608 DEL EMPLEADO WUYLYN FABIAN PACHECO ORDOÑEZ  CC.1.099.372.103 DEBIDO A QUE FUE CANCELADA COMO INICIAL POR VALOR $38.667 PAGADOS EL 11/08/2023 Y DEBEN SER $116.000 DE INCAPACIDAD PRÓRROGA</t>
  </si>
  <si>
    <t xml:space="preserve"> POR LO CUAL ESTA PENDIENTE DE PAGO A ANGELUS LA SUMA DE $77.333 DE LA INCAPACIDAD.QUEDO ATENTO AL PAGO DEL SALDO.ATENTAMENTE..MARCOS CADAVID ACOSTAREPRESENTANTE LEGAL</t>
  </si>
  <si>
    <t>BAZAN  ALIDA MILENA</t>
  </si>
  <si>
    <t xml:space="preserve">  BAZAN  ALIDA MILENA</t>
  </si>
  <si>
    <t>1087195441</t>
  </si>
  <si>
    <t>CC 1087195441</t>
  </si>
  <si>
    <t>3183263460</t>
  </si>
  <si>
    <t>BARRIO EL CARMELO</t>
  </si>
  <si>
    <t xml:space="preserve"> Fecha del Inconveniente (Dia/Mes/Año) : 18/09/2023 Lugar del Inconveniente:  GUADUAS Persona que lo atendio: NADIE Medio por el que quiere la respuesta:  correspondencia : BARRIO EL CARMELO ..............................................  Resumen de la Queja:  BUEN DIA.. MUY AMABLEMENTE SOLICITO QUE SE SRIVAN EN DAR PRONTA RESPUESTA AL RADICADO NUMERO VO-GRC-DPE 2145772  EL CUAL YA HAN PASADO QUINCE DIAS HABILES Y NO TENGO RESPUESTA ALGUNA.. DE MANERA MUY FORMAL SOLICITO OBTENER RESPUESTA DE MANERA URGENTE. GRACIAS</t>
  </si>
  <si>
    <t>BARCO LEMUS GRICELA</t>
  </si>
  <si>
    <t>11:11:57</t>
  </si>
  <si>
    <t>GUAVIARE SAN JOSE DIOCESIS DE SAN JOSE DEL GUAVI</t>
  </si>
  <si>
    <t>KMURILLO</t>
  </si>
  <si>
    <t>CC 35603145</t>
  </si>
  <si>
    <t>USUARIO QUIEN RADICA DERECHO DE PETICION POR UN CERTIFICADO DE INCAPACIDADES CORRESPONDIENTES A LOS PERIODOS 23/06/2023 - 22/07/2023 ..  23/07/2023 - 26/07/2023 ..  27/07/2023 - 24/08/2023.. 25/08/2023 - 12/09/2023.. 13/09/2023 - 22/09/2023.</t>
  </si>
  <si>
    <t>COINTRASUR</t>
  </si>
  <si>
    <t xml:space="preserve">  COINTRASUR</t>
  </si>
  <si>
    <t>890700598</t>
  </si>
  <si>
    <t>NT 890700598</t>
  </si>
  <si>
    <t>3142522672</t>
  </si>
  <si>
    <t>CARRERA 8  NUMERO 7 35 BARRIO CENTRO</t>
  </si>
  <si>
    <t xml:space="preserve"> Fecha del Inconveniente (Dia/Mes/Año) : 06/04/2023 Lugar del Inconveniente:  CHAPARRAL Persona que lo atendio: NUEVA EPS Medio por el que quiere la respuesta:  email : personal@cointrasur.com ..............................................  Resumen de la Queja:  BUENAS TARDES.. POR ESTE MEDIO SOLICITO NOS AUTORIZEN EL PAGO DE LA INCAPACIDAD NUMERO 9045852 DEL SEÑOR LUIS ORLANDO VERJAN RUBIO CON FECHA DE 6 DE ABRIL DE 2023 A 05 DE MAYO DE 2023.. LA CUAL NOS APARECE TRANSCRITA</t>
  </si>
  <si>
    <t xml:space="preserve"> Fecha del Inconveniente (Dia/Mes/Año) : 21/06/2022 Lugar del Inconveniente:  CHAPARRAL Persona que lo atendio: NUEVA EPS Medio por el que quiere la respuesta:  email : personal@cointrasur.com ..............................................  Resumen de la Queja:  BUENAS TARDES.. POR ESTE MEDIO SOLICITO NOS CANCELEN LA INCAPACIDAD NUMERO 8118511 DEL SEÑOR EVELIO SANCHEZ BETANCOURT CON FECHA DE 21 DE JUNIO DE  2022 AL 20 JULIO 2022. LA CUAL SE ENCUENTRA AUTIRIZADA AGRADEZCO LA ATENCION</t>
  </si>
  <si>
    <t>ZAPATA CIFUENTES RAFAEL ALEXANDER</t>
  </si>
  <si>
    <t xml:space="preserve">  RAFAEL ZAPATA</t>
  </si>
  <si>
    <t>6319830</t>
  </si>
  <si>
    <t>CC 6319830</t>
  </si>
  <si>
    <t>2531110</t>
  </si>
  <si>
    <t>31 12 47</t>
  </si>
  <si>
    <t xml:space="preserve"> Fecha del Inconveniente (Dia/Mes/Año) : 16/09/2023 Lugar del Inconveniente:  APP NO DEJA INGRESAR  Persona que lo atendio: APP NO FUNCIONA Medio por el que quiere la respuesta:  correspondencia : 31 12 47 ..............................................  Resumen de la Queja:  BUENAS TRADES</t>
  </si>
  <si>
    <t xml:space="preserve"> 1- PARA INFORMAR LAS  FALLAS CON LA APP Y LOS OTROS CANALES DE INTERNET.. POR MAS DE DOS SEMANAS</t>
  </si>
  <si>
    <t>29/09/2023</t>
  </si>
  <si>
    <t xml:space="preserve"> Fecha del Inconveniente (Dia/Mes/Año) : 19/09/2023 Lugar del Inconveniente:  PORTAL WEB Persona que lo atendio: NO APLICA Medio por el que quiere la respuesta:  email : krodriguez@sucroal.com.co ..............................................  Resumen de la Queja:  BUEN DÍA..SOLICITAMOS SU COLABORACIÓN EFECTUANDO EL PAGO DE LA INCAPACIDAD DE NUESTRO COLABORADOR LUIS ERNESTO CACERES IDENTIFICADO CON C.C. 16283080.. DEBIDO A QUE ES IMPROCEDENTE LA CAUSAL QUE EXPONEN PARA EL PAGO DE ESTA.. PUES EL PERIODO CAUSADO PARA ESTA PRESTACION CORRESPONDE AL LIQUIDADO EN LA PLANILLA 9456114143 PAGADA EL PASADO 13 DE SEPTIEMBRE 2023.QUEDAMOS A LA ESPERA DE SU PRONTA RESPUESTA.. MUCHAS GRACIAS.CORDIALMENTE..KIMBERLY RODRIGUEZ PALMA</t>
  </si>
  <si>
    <t>GAVIRIA SEPULVEDA EDWIN FAIBER</t>
  </si>
  <si>
    <t xml:space="preserve">  URBANIZADORA Y CONSTRUCTORA PI</t>
  </si>
  <si>
    <t>901430740</t>
  </si>
  <si>
    <t>CC 1104698777</t>
  </si>
  <si>
    <t>3125273559</t>
  </si>
  <si>
    <t>CARRERA 10 N 3  57</t>
  </si>
  <si>
    <t xml:space="preserve"> Fecha del Inconveniente (Dia/Mes/Año) : 18/09/2023 Lugar del Inconveniente:  LIBANO TOLIMA Persona que lo atendio: DIRECCION DE PRESTACIONES ECONOMICAS Medio por el que quiere la respuesta:  email : constructorapitaasociados@gmail.com ..............................................  Resumen de la Queja:  BUEN DIA.. MEDIANTE CORREO RECIBIDO DE PARTE DE LA DIRECCION DE PRESTACIONES ECONOMICAS NOS DAN RESPUESTA A UNA SOLICITUD DE PAGO DE INCAPACIDAD.. DONDE NOS INFORMAN QUE LA SOLICITUD PARA EL RECONOCIMIENTO ECONOMICO NO ES PROCEDENTE DADO QUE EL AFILIADO NO CUMPLE EL TIEMPO MINIMO  DE CONTIZACION (4 SEMANAS CONSECUTIVAS) DONDE MANIFIESTAN QUE EL INICIO DE COTIZACION ES DEL 01 DE JUNIO DE 2023.. SOLICITAMOS REVISAR EL CASO YA QUE CONSULTANDO LAS PLANILLA DE PAGO DE SEGURIDAD SOCIAL SE EVIDENCIA QUE EL COLABORADOR EN MENCION TIENE FECHA DE INGRESO 01 DE MAYO DE 2023 COMO SE PUEDE CORROBORAR EN PLANILLA N 63944890 DE IGUAL MANERA  SOLICITAMOS ESTADO DE CUENTA INDIVIDUAL EN EL PORTAL TRANSACCIONAL DONDE NOS EVIAN REPORTE DE INGRESO EL 03 DE MAYO DE 2023.. SOLICITAMOS REVISAR NUEVAMENTE EL CASO.. GRACIAS</t>
  </si>
  <si>
    <t xml:space="preserve"> Fecha del Inconveniente (Dia/Mes/Año) : 07/09/2023 Lugar del Inconveniente:  EPS Persona que lo atendio: EPS Medio por el que quiere la respuesta:  email : nomina@angeluseguridad.com ..............................................  Resumen de la Queja:  BUEN DÍA..CORDIAL SALUDO.POR MEDIO DEL PRESENTE DERECHO DE PETICIÓN AGRADEZCO ME COLABOREN CON LO SIGUIENTE:1.TRANSCRIPCIÓN DE INCAPACIDAD DE LA EMPLEADA OLGA ESTHER LUNA ACEROS CC.63.361.014 DE FECHA SEPTIEMBRE/07-11/2023 POR 5 DÍAS</t>
  </si>
  <si>
    <t xml:space="preserve"> ESTÁ INCAPACIDAD DEBE SE TRANSCRITA COMO PRÓRROGA DE INCAPACIDAD DE FECHA AGOSTO/22-23/2023 NO.9480936 INCAPACIDAD INICIAL GENERADA POR DIAGNÓSTICO W549 (MORDEDURA O ATAQUE DE PERRO) Y LA PRÓRROGA QUE SOLICITO TRANSCRIBIR CON DIAGNÓSTICO L031 (CELULITIS DE OTRAS PARTES DE LOS MIEMBROS).. GENERADA A RAÍZ DE LA MORDEDURA DEL PERRO.2.SOLICITO CORRECCIÓN DE LA INCAPACIDAD DE FECHA SEPTIEMBRE/10-12/2023 NO.9555244 DE INICIAL A PRÓRROGA DEBIDO A QUE SE GENERA POR LA CONTINUIDAD DE LOS SÍNTOMAS DE LA MORDEDURA DEL PERRO.AL REALIZAR LAS CORRECCIONES DE LAS INCAPACIDADES DE LA EMPLEADA QUEDARÍAN UN TOTAL DE 8 DÍAS DE INCAPACIDAD.. DE LA SIGUIENTE MANERA:INCAPACIDAD DE AGO/22-23/2023      INICIAL                 2 DÍAS   DX 549INCAPACIDAD DE SEP/07-11/2023     PRÓRROGA            5 DÍAS   DX L031INCAPACIDAD DE SEP/12/2023           PRÓRROGA            1 DÍA     DX L031TOTAL.. DÍAS                                                                              8 DÍASO TAMBIÉN INCAPACIDAD DE AGO/22-23/2023      INICIAL                 2 DÍAS    DX 549INCAPACIDAD DE SEP/07-09/2023     PRÓRROGA            3 DÍAS     DX L031INCAPACIDAD DE SEP/10-12/2023     PRÓRROGA            3 DÍAS     DX L031TOTAL.. DÍAS                                                                            8 DÍASQUEDO ATENTO A SU VALIOSA Y PRONTA RESPUESTA.ATENTAMENTE..MARCOS CADAVID ACOSTAREPRESENTANTE LEGAL </t>
  </si>
  <si>
    <t>TORRES CHACON CARLOS ANDRES</t>
  </si>
  <si>
    <t xml:space="preserve">  CARDIO COLOMBIA SAS</t>
  </si>
  <si>
    <t>900109669</t>
  </si>
  <si>
    <t>CC 1007369133</t>
  </si>
  <si>
    <t>7422316</t>
  </si>
  <si>
    <t>CARRERA 46 95 56</t>
  </si>
  <si>
    <t xml:space="preserve"> Fecha del Inconveniente (Dia/Mes/Año) : 13/03/2023 Lugar del Inconveniente:  NO RECONOCIMIENTO ECONOMICO APRENDIZ SENA Persona que lo atendio: RED SERVICIOS EPS Medio por el que quiere la respuesta:  correspondencia : CARRERA 46 95 56 ..............................................  Resumen de la Queja:  NOS PERMITIMOS SOLICITAR DE SU COLABORACIÓN CON EL RECONOCIMIENTO ECONÓMICO DE INCAPACIDAD DADA A APRENDIZ SENA DESDE EL 13/03/2023 AL 14/03/2023.. YA QUE SEGÚN  LO DICTA LA NORMATIVA ¿SI LA INCAPACIDAD ES DERIVADA DE UNA ENFERMEDAD O ACCIDENTE COMÚN.. ÉSTA DEBERÁ SER CUBIERTA POR LA EPS A LA CUAL SE ENCUENTRA AFILIADO EL APRENDIZ.. TENIENDO EN CUENTA QUE EL ARTÍCULO 227 DEL CÓDIGO SUSTANTIVO DEL TRABAJO¿.. POR ENDE NOS PERMITIMOS SOLICITAR DE SU COLABORACIÓN CON EL RECONOCIMIENTO DE ESTOS DÍAS CAUSADOS Y/O UNA RESPUESTA VERÍDICA QUE SEA SOPORTABLE PARA LOS TRAMITES INTERNOS EMPRESARIALES CORRESPONDIENTES. CABE RESALTAR QUE YA HABÍA REALIZADO DE MANERA ANTERIOR ACERCAMIENTOS CON ASESORES Y NO HE OBTENIDO UNA RESPUESTA A LA FECHA ES DECIR TENGO UN CASO ABIERTO Y SIN RESPUESTA DE USTEDES DESDE HACE 6 MESES. POR ENDE.. SOLICITO DE SU COLABORACIÓN EN GESTIÓNDATOS DEL APRENDIZCARLOS ANDRES CHACON C.C: 1007369133ESTADO INCAPACIDAD: TRANSCRITA (SIN RECOBRO EFECTIVO)</t>
  </si>
  <si>
    <t>FUENTES RODRIGUEZ YONNATHAN ALEXANDER</t>
  </si>
  <si>
    <t>10:48:48</t>
  </si>
  <si>
    <t>EXPLOMIN  EXPLOMIN LTDA</t>
  </si>
  <si>
    <t>807008150</t>
  </si>
  <si>
    <t>CC 1094351254</t>
  </si>
  <si>
    <t>3125285811</t>
  </si>
  <si>
    <t>Epleador solicita a la EPS reconocer incapacidad N. 9177284</t>
  </si>
  <si>
    <t>PINCHAO MONTENEGRO ERNEY ENRIQUE</t>
  </si>
  <si>
    <t>11:08:08</t>
  </si>
  <si>
    <t>4615391</t>
  </si>
  <si>
    <t>ERNEY ENRIQUE PINCHAO MONTENEG</t>
  </si>
  <si>
    <t>CC 4615391</t>
  </si>
  <si>
    <t>3104697156</t>
  </si>
  <si>
    <t>CL 17 9E 38</t>
  </si>
  <si>
    <t xml:space="preserve">Usuario quien solicita el reconocimiento economico a sus incapacidades usuario refiere no poder realizar tramite via portal </t>
  </si>
  <si>
    <t>GAVIRIA SAAVEDRA RUBEN DARIO</t>
  </si>
  <si>
    <t>11:26:11</t>
  </si>
  <si>
    <t>SISTEMAS ESPECI  SISTEMAS ESPECIALES DE CONSTRU</t>
  </si>
  <si>
    <t>CC 1002954427</t>
  </si>
  <si>
    <t>2715065</t>
  </si>
  <si>
    <t>CALLE 120 N 70 D 98</t>
  </si>
  <si>
    <t>EMPRESA SOLICITA EL PAGO DE INCAPACIDADES RELACIONADAS EN EL ESCRTIO</t>
  </si>
  <si>
    <t>12:26:45</t>
  </si>
  <si>
    <t xml:space="preserve">MORENO  CUESTA NATALIA FERNANDA </t>
  </si>
  <si>
    <t>1053616839</t>
  </si>
  <si>
    <t xml:space="preserve"> 3208831810</t>
  </si>
  <si>
    <t xml:space="preserve"> CRA 25 A N 20 A 18 </t>
  </si>
  <si>
    <t>SOLICITO PAGO DE INCAPACIDADES CORRESPONDIENTES A LOS PERIODOS 26/06/2023-13/03/2023-12/08/2023</t>
  </si>
  <si>
    <t>SERNA OSPINA LUZ MARY</t>
  </si>
  <si>
    <t>12:29:18</t>
  </si>
  <si>
    <t>43281432</t>
  </si>
  <si>
    <t>UNO A ASEO INTEGRADO S A</t>
  </si>
  <si>
    <t>CC 43281432</t>
  </si>
  <si>
    <t>4483322</t>
  </si>
  <si>
    <t>3114187689</t>
  </si>
  <si>
    <t>CL 39 SUR N 27 55 AP 704</t>
  </si>
  <si>
    <t>Solicita que las incapacidades de 29 marzo 2023 a  11 junio 2023  cumplan con los requisitos del artículo 2.2.3.3.2. del decreto 1427 de 2022</t>
  </si>
  <si>
    <t>MUNERA TORRES ALEJANDRO</t>
  </si>
  <si>
    <t xml:space="preserve">  ALEJANDRO MUNERA TORRES</t>
  </si>
  <si>
    <t>1152446574</t>
  </si>
  <si>
    <t>CC 1152446574</t>
  </si>
  <si>
    <t>3015440042</t>
  </si>
  <si>
    <t>CALLE 48 NÚMERO 53 B45</t>
  </si>
  <si>
    <t xml:space="preserve"> Fecha del Inconveniente (Dia/Mes/Año) : 18/09/2023 Lugar del Inconveniente:  BELLO Persona que lo atendio: NO APLICA Medio por el que quiere la respuesta:  email : alelejo230@gmail.com ..............................................  Resumen de la Queja:  HOLA BUENOS DÍAS REFERENTE AL PAGO DE LAS INCAPACIDADES VENCIDAS ES DE LA EPS EL DEBER REALIZAR EL PAGO YA QUE SON DEL MES DE AGOSTO Y SEPTIEMBRE EL 50% DE LA PCL POR INVALIDEZ RADICA A PARTIR DEL 3 DE OCTUBRE Y LA INCAPACIDAD TIENE UNA COBERTURA HASTA OCTUBRE LA EPS TIENE UN RETRASO DE DOS MESES PARA REALIZAR EL PAGO DE LAS INCAPACIDADES</t>
  </si>
  <si>
    <t>IBALDE IBARRA NAZLY NATALIA</t>
  </si>
  <si>
    <t>13:59:07</t>
  </si>
  <si>
    <t>1144140447</t>
  </si>
  <si>
    <t>TAX COLOMBIA DC SAS</t>
  </si>
  <si>
    <t>CC 1144140447</t>
  </si>
  <si>
    <t>6026648040</t>
  </si>
  <si>
    <t>CALLE 55 NUMERO 4D 17</t>
  </si>
  <si>
    <t>LUGAR DE LOS HECHOS:  Cali/ Valle del caucaFECHA DE LO SUCEDIDO: 16/MOTIVO POR EL CUAL RADICA LA QUEJA: Falta de respuesta solicitud de inconformidad en oficina por pago de incapacidadESPECIALIDAD (SI ES PARA CONSULTA O AGENDAMIENTO SEGÚN APLIQUE):  RESUMEN DE LOS SUCEDIDO DE MANERA PUNTUAL:  el día 26/06/2023 se genera pago de licencia de maternidad con IBC menor de lo estipulado. Por lo anterior.. solicito una relidiquidacion de la misma.. teniendo en cuenta que el día 12/09/2023 se radico la solicitud con N. RADICADO 3917773.. donde aun nos e ha generado una respuesta. Agradezco una pronta respuesta</t>
  </si>
  <si>
    <t>CLEMENTE CIPRIANO OLGA LUCIA</t>
  </si>
  <si>
    <t xml:space="preserve">  INVERSIONES ARIAS SERNA SAS</t>
  </si>
  <si>
    <t>900585137</t>
  </si>
  <si>
    <t>CC 32375842</t>
  </si>
  <si>
    <t>4798580</t>
  </si>
  <si>
    <t>AUTOPISTA MEDELLIN BOGOTA KILOMETRO 20 VEREDA</t>
  </si>
  <si>
    <t xml:space="preserve"> Fecha del Inconveniente (Dia/Mes/Año) : 05/04/2023 Lugar del Inconveniente:  GUARNE  Persona que lo atendio: SERVICIO A CLIENTE  Medio por el que quiere la respuesta:  correspondencia : AUTOPISTA MEDELLIN BOGOTA KILOMETRO 20 VEREDA EL SANGO  ..............................................  Resumen de la Queja:  SOLICITAMOS AMABLEMENTE RELIQUIDAR LA INCAPACIDAD NUMERO:0009002148 DE LA SEÑORA OLGA LUCIA CLEMENTE CIPRIANO IDENTIFICADA CON CC. 32.375.842 CORRESPONDIENTE A LA FECHA 22 DE MARZO DEL 2023 HASTA EL 28 DE MARZO DEL 2023.. YA QUE A LA FECHA NO HEMOS RECIBIDO DICHO PAGO.AGRADECEMOS SU PRONTA COLABBORACION. </t>
  </si>
  <si>
    <t>CENTENO BENAVIDES EIDER JOSE</t>
  </si>
  <si>
    <t xml:space="preserve">  EIDER JOSE CENTENO BENAVIDES</t>
  </si>
  <si>
    <t>1046399409</t>
  </si>
  <si>
    <t>CC 1046399409</t>
  </si>
  <si>
    <t>CLL 62A N 9D 63</t>
  </si>
  <si>
    <t xml:space="preserve"> Fecha del Inconveniente (Dia/Mes/Año) : 19/09/2023 Lugar del Inconveniente:  SOLEDAD Persona que lo atendio: RADICACION Medio por el que quiere la respuesta:  correspondencia : CLL 62A N 9D 63 ..............................................  Resumen de la Queja:  BUEN DIA.. NECESITO QUE POR FAVOR ME REGALEN INFORMACION DEL PAGO DE MI INCAPACIDAD DESDE EL 15/06/2023 AL 24/06/2023 Y HASTA LA FECHA NO LA HAN CANCELADO Y ESTA RADICADA DESDE EL 01/08/2023</t>
  </si>
  <si>
    <t>CASTILLO GAVIDIA YULIMAR MARGARITA</t>
  </si>
  <si>
    <t>17:04:55</t>
  </si>
  <si>
    <t>716998</t>
  </si>
  <si>
    <t>CASTILLO GAVIDIA YULIMAR MARGA</t>
  </si>
  <si>
    <t>CE 716998</t>
  </si>
  <si>
    <t>4204701</t>
  </si>
  <si>
    <t>BARRIO SAN FRANCISCO KR 11A 14 80</t>
  </si>
  <si>
    <t xml:space="preserve">cordial saludo se adjunta oficio  para solicitud de pago de licencia de maternidad </t>
  </si>
  <si>
    <t>02/10/2023</t>
  </si>
  <si>
    <t>LOPERA DE DAZA LIBIA</t>
  </si>
  <si>
    <t>11:52:17</t>
  </si>
  <si>
    <t>25587439</t>
  </si>
  <si>
    <t>LIBIA  LOPERA DE DAZA</t>
  </si>
  <si>
    <t>CC 25587439</t>
  </si>
  <si>
    <t xml:space="preserve"> 3128479031</t>
  </si>
  <si>
    <t>3117524248</t>
  </si>
  <si>
    <t>CL 11 NO 1 21</t>
  </si>
  <si>
    <t xml:space="preserve">Buenas tardes su valiosa  colaboracion con este caso quien solicita pago de incapacidades  se adjunta soporte para su revision </t>
  </si>
  <si>
    <t>MUÑOZ REYES DIANA MARCELA</t>
  </si>
  <si>
    <t>12:54:43</t>
  </si>
  <si>
    <t>43209699</t>
  </si>
  <si>
    <t>MUÑOZREYESDIANA MARCELA</t>
  </si>
  <si>
    <t>CC 43209699</t>
  </si>
  <si>
    <t>3043881</t>
  </si>
  <si>
    <t>3043881539</t>
  </si>
  <si>
    <t>CALLE 13 NUMERO 8 25</t>
  </si>
  <si>
    <t xml:space="preserve">LUGAR DE LOS HECHOS:Nueva eps FECHA DE LO SUCEDIDO:14 septiembre 2023MOTIVO POR EL CUAL RADICA LA QUEJA: no le pagan incapacidad ESPECIALIDAD (SI ES PARA CONSULTA O AGENDAMIENTO SEGÚN APLIQUE): incapacidades de marzo RESUMEN DE LOS SUCEDIDO (PUNTUAL):  indica que no le quieren pagar las incapacidades desde marzo por prorroga mayor a 180 días y ya radico queja con el fondo de pensión.. el fondo no le quiere responder por las incapacidades indica que nueva eps debe pagarle las incapacidades desde marzo. Ya llevo documentos a nueva eps y radico respuesta con el fondo de pensión </t>
  </si>
  <si>
    <t>PORTILLA  DOLORES EUGENIA</t>
  </si>
  <si>
    <t>NA  ASILO DE ANCIANOS DE PALMIRA</t>
  </si>
  <si>
    <t>891380017</t>
  </si>
  <si>
    <t>CC 29660792</t>
  </si>
  <si>
    <t>KR 28 38 25</t>
  </si>
  <si>
    <t>Asunto: Derecho de petición Cordial saludo..Adjunto archivo con la petición para pago de incapcidades.Muchas gracias.</t>
  </si>
  <si>
    <t>FAJARDO DE VILLARREAL JULIA FLORINDA</t>
  </si>
  <si>
    <t>17:58:15</t>
  </si>
  <si>
    <t>27284117</t>
  </si>
  <si>
    <t>FAJARDODE VILLARREALJULIA FLOR</t>
  </si>
  <si>
    <t>CC 27284117</t>
  </si>
  <si>
    <t>2265800</t>
  </si>
  <si>
    <t>3155849176</t>
  </si>
  <si>
    <t>KR 34 16 48 PS 2</t>
  </si>
  <si>
    <t>Asunto: solicitud pago de seguridad Solicito pago de la incapacidad que radicó toda vez que no la he podido radicar a través de aplicación.JULIA FLORINDA FAJARDO DE VILLARREAL C.C 27.284.117Cra 15 # 6-34 Riofrio -ValleCel: 3155849175</t>
  </si>
  <si>
    <t>03/10/2023</t>
  </si>
  <si>
    <t>ARANGO ESCOBAR CLAUDIA SALOME</t>
  </si>
  <si>
    <t>66763763</t>
  </si>
  <si>
    <t>J ACEVEDO Y ASOCIADOS S A S</t>
  </si>
  <si>
    <t>CC 66763763</t>
  </si>
  <si>
    <t>5151535</t>
  </si>
  <si>
    <t>3217803969</t>
  </si>
  <si>
    <t>TV 31 C 4B 85</t>
  </si>
  <si>
    <t xml:space="preserve"> Cordial saludo.. Espero se encuentren muy bien. Utilizo este canal de comunicación de la manera más respetuosa y teniendo en cuenta su apoyo al dar respuesta a la consulta sobre el pago de unas incapacidades.Lo anterior.. ya que en el proceso de reconocimiento de pago de incapacidades sin bien la Nueva EPS me pago las correspondientes a la incapacidad PEEG 9403792 que es hasta el día 12 de agosto de 2023.. pero no me indicaron cómo realizar el proceso de ahora en adelante para el pago de las incapacidades  posteriores.. he llamado y no me han dado respuesta tampoco.Adicionalmente requiero saber cómo solicitar a la Nueva EPS la calificación ante medicina laboral.Agradezco de antemano la orientación que me pueda brindar al respecto.Muchas gracias</t>
  </si>
  <si>
    <t>VDA BETANIA</t>
  </si>
  <si>
    <t>RESPUESTA AL DERECHO DE PETICION RADICADO EL 29/JULIO/2023 EN DONDE ME SOLICITAN CERTIFICADO DE INCAPACIDADES DE LA EPS ANTERIOR(COMFAMILIAR) DICHO REQUISITO LO SOLICITAN PARA QUE ME LIQUIDEN INCAPACIDADES LAS CUALES ESTAN PENDIENTE DESDE EL AÑO ANTERIOR A LAS CUALES TENGO DERECHO PUESTO QUE ESTUVE AL DIA CON PLANILLAS DE PAGO.MARIA LILIANA GARZON BRAVO C.C 1080260449CEL</t>
  </si>
  <si>
    <t xml:space="preserve"> 3103011304</t>
  </si>
  <si>
    <t>SILVA CORONADO THOMAS</t>
  </si>
  <si>
    <t>10:00:40</t>
  </si>
  <si>
    <t>1075304306</t>
  </si>
  <si>
    <t>CC 1075304306</t>
  </si>
  <si>
    <t>3125493826</t>
  </si>
  <si>
    <t>CL 20 27 47</t>
  </si>
  <si>
    <t>SOLICITA  SEA ANALIZADA Y REVISADA LA INCAPACIDAD  YA QUE DESDE EL 19/05/2023 LE REALIZARON UN PROCEDIMIENTO QUIRURGICO.. SOPORTES ADJUNTOS</t>
  </si>
  <si>
    <t>13:20:48</t>
  </si>
  <si>
    <t>DEL PUEBLO  DEFENSORIA DEL PUEBLO</t>
  </si>
  <si>
    <t>DEISYGGAUT</t>
  </si>
  <si>
    <t>00</t>
  </si>
  <si>
    <t xml:space="preserve">MI NOMBRE ES JOSÉ OLARTE ..TENGO UN PROBLEMA DE SALUD DESDE EL 26 DESEPTIEMBRE DEL 2022 ..Y YO TRABAJO EN LA EMPRESA DE ASEO REGION LIMPIA ENBARBOSA SANTANDER ..DONDE ME ESTÁN BULNERANDO MIS DERECHOS FUNDAMENTALES..Y DEBIDO A UNA QUEJA RADICADA ANTE USTEDES ..POR PARTE DE MI EMPLEADOR ..LASCUALES DESCONOZCO..SOLO SE POR EL REPORTE QUE ME ENVIÓ COLFONDOS .ES POR ESARAZÓN. QUE SOLICITO SE ME DEJE SABER EL RADICADO Y EL CONTENIDO DE DICHA QUEJAPARA PODER SABER COMO DEFENDERME DEL ATROPELLO QUE SE HACE EN MI PERSONA </t>
  </si>
  <si>
    <t>MANTILLA VEGA RUTH MELIZA</t>
  </si>
  <si>
    <t>08:54:15</t>
  </si>
  <si>
    <t>1098709857</t>
  </si>
  <si>
    <t>MAJOREL BUCARAMANGA SAS</t>
  </si>
  <si>
    <t>OLIZARAZO</t>
  </si>
  <si>
    <t>CC 1098709857</t>
  </si>
  <si>
    <t>6799900</t>
  </si>
  <si>
    <t>63284414</t>
  </si>
  <si>
    <t>CARRERA 56 NUMERO 85 31 TORRE5APARTAMENTO 220</t>
  </si>
  <si>
    <t>Usuaria solicita envío de respuestas emitidas por concepto de Medicina Laboral.. durante el año 2023.. al nuevo correo.. ya que el anterior correo fue adulterado. Solicita transcripción de incapacidades de acuerdo a la normatividad de Colpensiones. Validar soportes. Respuesta: MELIZAMANTILLAVEGA@GMAIL.COM</t>
  </si>
  <si>
    <t>HERRERA PALACIO PABLO ENRIQUE</t>
  </si>
  <si>
    <t>900763355</t>
  </si>
  <si>
    <t>CC 8487402</t>
  </si>
  <si>
    <t>CRA 24  1A 24</t>
  </si>
  <si>
    <t xml:space="preserve"> Fecha del Inconveniente (Dia/Mes/Año) : 20/09/2023 Lugar del Inconveniente:  BARRANQUILLA  Persona que lo atendio: OTRO Medio por el que quiere la respuesta:  correspondencia : CRA 24  1A 24 ..............................................  Resumen de la Queja:  SALUDOS CORDIALES  POR MEDIO DE LA PRESENTE CONCESION COSTERA CARTAGENA BARRANQUILLA S.A.S. IDENTIFICADO CON NIT 900763355 ¿ 8 SOLICITA ANTE USTEDES ESTADO DE LA INCAPACIDAD DEL SEÑOR PABLO HERRERA PALACIO DEL 26/11/2019 AL 15/12/2019 CORRESPONDIENTE A 20 DIAS POR ENFERMDAD GENERAL. AGRADEMOS PRONTA RESPUESTA A ESTA SOLICITUD. GRACIAS </t>
  </si>
  <si>
    <t>VARGAS CABRERA GLORIA YANET</t>
  </si>
  <si>
    <t>11:15:07</t>
  </si>
  <si>
    <t>VARGAS CABRERA  GLORIA YANET</t>
  </si>
  <si>
    <t>36380158</t>
  </si>
  <si>
    <t>CC 36380158</t>
  </si>
  <si>
    <t>3214180219</t>
  </si>
  <si>
    <t>CL 11 6 47 CS 503</t>
  </si>
  <si>
    <t>PACIENTE REQUIERE SE LE REALICE EL DESEMBOLSO DE LAS INCAPACIDADES RELACIONADAS EN EL OFICIO</t>
  </si>
  <si>
    <t>VACCA VACCA CLARA INES</t>
  </si>
  <si>
    <t>15:54:30</t>
  </si>
  <si>
    <t>24120058</t>
  </si>
  <si>
    <t>PCD INVESTMENT SAS</t>
  </si>
  <si>
    <t>CC 24120058</t>
  </si>
  <si>
    <t>4212996</t>
  </si>
  <si>
    <t>3142080899</t>
  </si>
  <si>
    <t xml:space="preserve">KR 3A NO 58 14 SANTA ANA BOYACA </t>
  </si>
  <si>
    <t>Asunto: DERECHO DE PETICION SeñoresNUEVA  E.P.SAtentamente..REINALDO   IBAGUÉ  CORREDORCEL. 313 342 84 38   reinaldoibague@gmail.comANEXO  DERECHO  DE  PETICIÓN DELA SEÑORA  CLARA  VACCA</t>
  </si>
  <si>
    <t>RIASCOS  SIGIFREDO</t>
  </si>
  <si>
    <t xml:space="preserve">  SIGIFREDO RIASCOS</t>
  </si>
  <si>
    <t>16660781</t>
  </si>
  <si>
    <t>CC 16660781</t>
  </si>
  <si>
    <t>30442972981</t>
  </si>
  <si>
    <t>CARRERA 98C  60 96 APTO SOL TORRE 9C</t>
  </si>
  <si>
    <t xml:space="preserve"> Fecha del Inconveniente (Dia/Mes/Año) : 16/05/2023 Lugar del Inconveniente:  CALI Persona que lo atendio: PRESTACIONES ECONOMICAS Medio por el que quiere la respuesta:  email : sigifredoriascos0781@gmail.com ..............................................  Resumen de la Queja:  EN RESPUESTA DE FECHA 16 DE MAYO DE 2023 VO-GA-DGO-2428696-23 INFORMA QUE SE ENCUENTRAN GENERANDO LAS INCAPACIDADES BAJO LOS CRITERIOS DEFINIDOS EN EL DECRETO 1427 DE 2022 Y QUE UNA VEZ TENGAN TODOS LOS CERTIFICADOS SERÍAN REMITIDOS A LOS DATOS DE CONTACTO. A LA FECHA NO SE ME HA ENVIADO LOS CERTIFICADOS DE INCAPACIDAD INFORMADOS POR LA EPS.. POR LO CUAL SOLICITÓ SI YA SE CUENTAN CON ELLOS SE ME HAGAN LLEGAR PARA SER PRESENTADOS ANTE COLPENSIONES.</t>
  </si>
  <si>
    <t>GRUPO TRIANGULO SA</t>
  </si>
  <si>
    <t>10:19:29</t>
  </si>
  <si>
    <t>NA  GRUPO TRIANGULO SA</t>
  </si>
  <si>
    <t>860059265</t>
  </si>
  <si>
    <t>NT 860059265</t>
  </si>
  <si>
    <t>6017943332</t>
  </si>
  <si>
    <t>CL 100 NRO 9A 45 OF 601</t>
  </si>
  <si>
    <t xml:space="preserve">Asunto: DERECHO DE PETICION Cordial saludo señores Mediante el siguiente correo nosotros SERCARGA SAS NIT: 860016819-5 Y ÁGIL CARGO SAS 860026744-4 GRUPO TRIANGULO SAS 860059265-1 solicitamos de la manera más cordial la revisión del siguiente documento donde se evidencia la información de cada uno de los trabajadores que está pendiente por pago de incapacidades de parte de ustedes.. espero pronta respuesta a este mismo correo.. adjunto cámara y comercio de las respectivas empresas de las cuales mencionó anteriormente. Muchas gracias y feliz dia Atentamente.. STELLA RAMOS Auxiliar Gestión Humana División General </t>
  </si>
  <si>
    <t>CANO GARCIA JENNIFER DANIELA</t>
  </si>
  <si>
    <t>11:36:58</t>
  </si>
  <si>
    <t>1144182099</t>
  </si>
  <si>
    <t>GORDILLO ARIAS BETSEY GISSET</t>
  </si>
  <si>
    <t>CC 1144182099</t>
  </si>
  <si>
    <t>3132114692</t>
  </si>
  <si>
    <t>KR 4B 58 76</t>
  </si>
  <si>
    <t>Asunto: Derecho de petición_Caso fraude Intermediación de afiliación ilegal_Jennifer Daniela Cano Garcia Buenas tardes Sres.SeñoresNUEVA EMPRESA PROMOTORA DE SALUD S.A. NUEVA EPS S.A.Nit.-  900156264 - 2De parte de la Sra. Jennifer Daniela Cano Garcia.. me permito allegar derecho de petición.. para efectos de notificaciones serán recibidas en los correos electrónicos jpcano@btllegalgroup.com y danielacgarcia05@hotmail.es. Requiero especial atención a esta petición.. ya que la Sra. Jennifer Daniela Cano Garcia necesita que la Nueva EPS se abstenga de hacer el pago de sus incapacidades y su licencia de maternidad a BETSY GISSET GORDILLO ARIAS identificada con cédula de ciudadanía No. 1144164841 o a NIDIA ARIAS MEJIA.. personas que de manera fraudulenta e ilegal le han retenido dineros por concepto de incapacidades médicas.Agradezco la atención prestada..</t>
  </si>
  <si>
    <t>CARTAGENA CARTAGENA JORGE IVAN</t>
  </si>
  <si>
    <t>11:47:54</t>
  </si>
  <si>
    <t>dddd  COLOMBIANA DE COMERCIO LTDA CO</t>
  </si>
  <si>
    <t>CC 1037570982</t>
  </si>
  <si>
    <t>dddd</t>
  </si>
  <si>
    <t>se acerca empresa solicitndo validar el pago de incpaicdad sobre que ibc se envia soportes</t>
  </si>
  <si>
    <t>BASTIDAS RAMIREZ CRISTIAN YOVANI</t>
  </si>
  <si>
    <t>12:06:22</t>
  </si>
  <si>
    <t>1085320480</t>
  </si>
  <si>
    <t>HOSPITAL DEPARTAMENTAL SAN ANTONIO</t>
  </si>
  <si>
    <t>CC 1085320480</t>
  </si>
  <si>
    <t>MZ 15 CS 6 ESMERALDA</t>
  </si>
  <si>
    <t>Solicitud de reconociniento a las incapacidades economicas  fecha 03/096/2023 al 23/06/2023 a la cuenta corriente 050-829084 Banco de occidente</t>
  </si>
  <si>
    <t>DE LA CRUZ YEPEZ LIBIA PATRICIA</t>
  </si>
  <si>
    <t>14:21:23</t>
  </si>
  <si>
    <t>1094832708</t>
  </si>
  <si>
    <t>DE LA CRUZYEPEZLIBIA PATRICIA</t>
  </si>
  <si>
    <t>CC 1094832708</t>
  </si>
  <si>
    <t>3216956</t>
  </si>
  <si>
    <t>CL 4 4 13</t>
  </si>
  <si>
    <t>JARAMILLO DUQUE NICOLAS HUMBERTO</t>
  </si>
  <si>
    <t>16:04:46</t>
  </si>
  <si>
    <t>98486308</t>
  </si>
  <si>
    <t>JUAN JOSE HENAO HINCAPIE</t>
  </si>
  <si>
    <t>CC 98486308</t>
  </si>
  <si>
    <t xml:space="preserve"> 6044825515</t>
  </si>
  <si>
    <t>3014095944</t>
  </si>
  <si>
    <t>DG 67B 40 23 NIQUIA</t>
  </si>
  <si>
    <t>radico ante ustedes donde expreso mi inconformidad a la respuesta emitida por ustedes con rad C2158761.. donde nuegan el pago de mis incapacidades que empizan a partir de 14 abril del presente año .. relacionado en el soporte adjutno</t>
  </si>
  <si>
    <t>HMCL COLOMBIA SAS</t>
  </si>
  <si>
    <t>16:08:56</t>
  </si>
  <si>
    <t>NA  HMCL COLOMBIA SAS</t>
  </si>
  <si>
    <t>900}723988</t>
  </si>
  <si>
    <t>NT 900723988</t>
  </si>
  <si>
    <t>3178073</t>
  </si>
  <si>
    <t>PAGO DE INCAPACDIDADES</t>
  </si>
  <si>
    <t>23/09/2023</t>
  </si>
  <si>
    <t>09:32:46</t>
  </si>
  <si>
    <t>HMCL COLOMBIA S  HMCL COLOMBIA SAS</t>
  </si>
  <si>
    <t>900723988</t>
  </si>
  <si>
    <t>PETICIONESSolicitamos con el debido respeto.. lo siguiente:1. Se sirvan pronunciarse.. sobre cada uno de los hechos contenidos en la presente petición.2. Solicitamos que sea realizada la corrección en la incapacidad No. 8038026.. correspondiente al Sr.Diego Luis Angulo Valencia.. identificado con C.C. 1.007.758.629.. de conformidad con los argumentosexpuestos en el tercer punto del acápite de los hechos.. toda vez que la misma corresponde a unaprórroga. Por ende.. requerimos que sea reconocido y pagado a nuestro favor.. los dos primeros días(25 y 26 de junio de 2022).. equivalentes en dinero a $66.666. De esta manera.. se dará cumplimiento alo establecido en el parágrafo primero del artículo 3.2.1.10 del Decreto 780 de 2016.3. Solicitamos que sea pagado el dinero que nos adeudan equivalente a $566.667.. correspondiente ala incapacidad No. 8249813.. del Sr. José Steven Cardona.. identificado con Cédula de Ciudadanía1.088.286.813.. con fecha de inicio de 28 de agosto de 2022.. correspondiente a 30 días.. toda vez que serealizó el pago únicamente de $433.333.4. Solicitamos que sea informado el estatus actual de la revisión que se está realizando en laincapacidad No. 7857140.. con fecha de inicio de 06 de junio de 2022.. correspondiente al Sr. Diego LuisAngulo Valencia.. identificado con C.C. 1005976983.. pues a la fecha actual.. continúa pendiente depago por parte de ustedes.5. Solicitamos que sea realizado el pago del dinero que nos adeudan.. correspondiente a las siguientesincapacidades:• Incapacidad No. 7501866.. con fecha de inicio el 06 de enero de 2022.. correspondiente alafiliado identificado con C.C. 1007758629• Incapacidad No. 8472361.. con fecha de inicio el 27 de octubre de 2022.. correspondiente alafiliado identificado con C.C. 1088286813Lo anterior.. teniendo en cuenta que la empresa radicó en debida forma la incapacidad en mención..como se indicó y demostró en el sexto punto del acápite de los hechos del presente escrito.6. Solicitamos que sea realizado el pago del dinero que nos adeudan.. correspondiente a las siguientes</t>
  </si>
  <si>
    <t>BELTRAN RODRIGUEZ ANGELICA</t>
  </si>
  <si>
    <t>11:08:34</t>
  </si>
  <si>
    <t>NA  FLORES FUNZA SA</t>
  </si>
  <si>
    <t>860048521</t>
  </si>
  <si>
    <t>FLORES DE FUNZA S.A.</t>
  </si>
  <si>
    <t>CC 28566522</t>
  </si>
  <si>
    <t>CALLE 72 N 10 07 OFI 601</t>
  </si>
  <si>
    <t>uenos tardes Señores NUEVA EPS reciban un cordial saludo solicito la radicación del siguiente derecho de petición correspondientes al año 2021.. que hasta la fecha no hemos obtenido el reconocimiento económico correspondiente por parte de la eps DERECHO De acuerdo con el Decreto Número 1427 de 2022. Artículo 2.2.3.3.3 Según lo establecido en el Decreto 1427 de 2022.. el proceso para el pago de las prestaciones económicas al aportante quedó de la siguiente manera:  Dentro de los 5 días hábiles siguientes.. la EPS o entidad adaptada efectuará el pago de las prestaciones que haya autorizado.. directamente al aportante.. o al interesado.. según corresponda.. mediante transferencia electrónica. Si la EPS no cumple con el plazo definido para el reconocimiento y pago.. deberá realizar dicho proceso con intereses moratorios. QUEDO ATENTOMuchas Gracias Isaac Ovalle Asistente Gestion Humana</t>
  </si>
  <si>
    <t>NARVAEZ FLOREZ CLARIVEL</t>
  </si>
  <si>
    <t>11:55:59</t>
  </si>
  <si>
    <t>hospital centen  HOSPITAL DEPARTAMENTAL CENTENA</t>
  </si>
  <si>
    <t>821003143</t>
  </si>
  <si>
    <t>NEXUS VITAL SAS</t>
  </si>
  <si>
    <t>CC 1113306943</t>
  </si>
  <si>
    <t xml:space="preserve">Hospital centenario de sevilla interpone derecho de peticion ante no pago de incapacidades de funcionaria radicadas a partir de 26/03/23 las cuales le corresponden a la nueva eps </t>
  </si>
  <si>
    <t>CONSTRUELECTRICOS JOSE H. S.A.S</t>
  </si>
  <si>
    <t>07:49:35</t>
  </si>
  <si>
    <t>sa  CONSTRUELECTRICOS JOSE H. S.A.</t>
  </si>
  <si>
    <t>830100805</t>
  </si>
  <si>
    <t>CONSTRUELECTRICOS JOSE H LTDA</t>
  </si>
  <si>
    <t>NT 830100805</t>
  </si>
  <si>
    <t xml:space="preserve"> 7312991</t>
  </si>
  <si>
    <t>CALLE 161A 18A 81</t>
  </si>
  <si>
    <t>empresa solicita la radicacion de las incapacidades los pacientes rivera ramirez maycol estiben cc 1005098414.. gomez montenegro leyder willian leyder willian cc 1143936924 y granada carrillo jefferson david cc 1006026130 donde manifiestan que no necesitan historia para la radicacion de las incapacidades donde solicitan el pago de las incapacidades dado la incapacidad de aportar las historias clinicas o epicrisis por tener reserva legal y la eps tener acceso a las mismos por ser el equipo de salud</t>
  </si>
  <si>
    <t>RODRIGUEZ CASTAÑEDA ELIANA MARJORIE</t>
  </si>
  <si>
    <t>07:53:27</t>
  </si>
  <si>
    <t>ODA GELATO SAS  ODA GELATO SAS</t>
  </si>
  <si>
    <t>901275271</t>
  </si>
  <si>
    <t>CC 1070942982</t>
  </si>
  <si>
    <t>km 1 via siberia  f</t>
  </si>
  <si>
    <t>8787694</t>
  </si>
  <si>
    <t>empresa radica solicitud para revision de certificados d eincapaciddes  por diagnosticos medicos  coreo respuesta   gerencia.administrativa@odagelato.com.co</t>
  </si>
  <si>
    <t>PARRA  SANDRA PATRICIA</t>
  </si>
  <si>
    <t>14:38:36</t>
  </si>
  <si>
    <t>52020300</t>
  </si>
  <si>
    <t>CC 52020300</t>
  </si>
  <si>
    <t>3123397711</t>
  </si>
  <si>
    <t>KR 113C NO 152D 27 SUR</t>
  </si>
  <si>
    <t xml:space="preserve">USUARIA SOLICITA QUE SE VALIDECUALES INCAPACIDADES SE HAN PAGAO Y CUALES NO Y EL MOTIVO POR EL CUAL NO SE HA REALIZADO EL PAGO </t>
  </si>
  <si>
    <t>VANEGAS SANCHEZ HERMAN ANTONIO</t>
  </si>
  <si>
    <t xml:space="preserve">  HERMAN ANTONIO VANEGAS SANCHEZ</t>
  </si>
  <si>
    <t>98522609</t>
  </si>
  <si>
    <t>CC 98522609</t>
  </si>
  <si>
    <t>3126941173</t>
  </si>
  <si>
    <t>CARRERA 51B 3SUR 41</t>
  </si>
  <si>
    <t xml:space="preserve"> Fecha del Inconveniente (Dia/Mes/Año) : 21/09/2023 Lugar del Inconveniente:  PAGO DE INCAPACIDAD Persona que lo atendio: NO APLICA Medio por el que quiere la respuesta:  correspondencia : CARRERA 51B 3SUR 41 ..............................................  Resumen de la Queja:  HACE MAS DE 2 MESES ESTOY ESPERANDO EL PAGO DE LA INCAPACIDAD CON NÚMERO DE AUTORIZACIÓN 1907670 Y CON NÚMERO DE INCAPACIDAD 0009339108. YA REALICÉ EL REGISTRO DE LA CUENTA BANCARIA EL DÍA 30/08/23 CON RAICADO 269397304. POR TODO LO ANTERIOR.. SOLICITO DE MANERA RESPETUOSA.. SEA PAGADA LA INCAPACIDAD. MUCHAS GRACIAS.</t>
  </si>
  <si>
    <t xml:space="preserve">MARIANA LOPEZ CEBALLOS </t>
  </si>
  <si>
    <t xml:space="preserve">  VQ INGENIERIA</t>
  </si>
  <si>
    <t>830058737</t>
  </si>
  <si>
    <t>CC 1088255340</t>
  </si>
  <si>
    <t>5188487</t>
  </si>
  <si>
    <t>CR 7 BIS 124 10 OF 401 ED AMC</t>
  </si>
  <si>
    <t xml:space="preserve"> Fecha del Inconveniente (Dia/Mes/Año) : 18/08/2023 Lugar del Inconveniente:  BOGOTÁ Persona que lo atendio: N/A Medio por el que quiere la respuesta:  correspondencia : CR 7 BIS 124 10 OF 401 ED AMC ..............................................  Resumen de la Queja:  BUEN DÍA.. SE RADICO INCAPACIDAD BAJO EL NÚMERO 58933 SE ENCUENTRA EN ESTADO PRE LIQUIDADO POR VALOR $24.366.111.. SE ENCUENTRA PENDIENTE DE PAGO.. SE SOLICITA GESTIÓN DE PAGO DE LICENCIA DE MATERNIDAD TENIENDO EN CUENTA QUE CORRESPONDE AL PERIODO 30/01/2022 ¿ 04/06/2022</t>
  </si>
  <si>
    <t>04/10/2023</t>
  </si>
  <si>
    <t>VILLARREAL RUEDA DIANA VICTORIA</t>
  </si>
  <si>
    <t>06:29:40</t>
  </si>
  <si>
    <t>63527276</t>
  </si>
  <si>
    <t>VILLARREALRUEDADIANA VICTORIA</t>
  </si>
  <si>
    <t>CC 63527276</t>
  </si>
  <si>
    <t>3192356056</t>
  </si>
  <si>
    <t>KR 24 31 177</t>
  </si>
  <si>
    <t xml:space="preserve">AFILIADO SOLICITA EL PAGO DE LAS INCAPACIDADES DESPUES DEL CUMPLIMIENTO DE LOS 540 DIAS.. YA QUE LE CORRESPONDE A LA EPS. ANEXA SOPORTES </t>
  </si>
  <si>
    <t>LLANOS PROYECTAR EYF SAS</t>
  </si>
  <si>
    <t>09:31:50</t>
  </si>
  <si>
    <t>LLANOS PROYECTA  LLANOS PROYECTAR EYF SAS</t>
  </si>
  <si>
    <t>901584994</t>
  </si>
  <si>
    <t>NT 901584994</t>
  </si>
  <si>
    <t xml:space="preserve"> calle 33 b # 37-46</t>
  </si>
  <si>
    <t xml:space="preserve">Empresa radica oficio solicitando revalidacion de pago de incapacidad del trabajador ramiro mejia </t>
  </si>
  <si>
    <t>PEÑA MORENO SANTIAGO</t>
  </si>
  <si>
    <t>09:43:26</t>
  </si>
  <si>
    <t>79242438</t>
  </si>
  <si>
    <t>CC 79242438</t>
  </si>
  <si>
    <t>6928204</t>
  </si>
  <si>
    <t>CALLE 132 C NUMERO 94B 51</t>
  </si>
  <si>
    <t>Buen dia..Usuario quien solicita validacion.. aclaracion y pago de incapacidades las cuales a la fecha no le han generado pago.. manifiesta que ha radicado sus incapacidades en varias ocaciones pero no tiene respuesta oportuna de estas.TEL 3158901806santiagopenamoreno21@gmail.com</t>
  </si>
  <si>
    <t>BPS CONSULTING SAS</t>
  </si>
  <si>
    <t xml:space="preserve">  BPS CONSULTING SAS</t>
  </si>
  <si>
    <t>901166320</t>
  </si>
  <si>
    <t>NT 901166320</t>
  </si>
  <si>
    <t>7059000</t>
  </si>
  <si>
    <t>CALLE 102A NO 47A 09</t>
  </si>
  <si>
    <t xml:space="preserve"> Fecha del Inconveniente (Dia/Mes/Año) : 22/09/2023 Lugar del Inconveniente:  NO APLICA Persona que lo atendio: NO APLICA Medio por el que quiere la respuesta:  correspondencia : CALLE 102A NO 47A 09 ..............................................  Resumen de la Queja:  BUEN DIASEÑORES NUEVA EPSPOR MEDIO DE LA SIGUIENTE SOLICITAMOS EL PAGO DE LA LICENCIA DE MATERNIDAD DE LA COLABORADORA ACUÑA LARROTA NORA ISABEL.</t>
  </si>
  <si>
    <t>GUTIERREZ MORALES YERALDIN YOMARA</t>
  </si>
  <si>
    <t>12:53:18</t>
  </si>
  <si>
    <t>1152695195</t>
  </si>
  <si>
    <t>PREBEL LTDA</t>
  </si>
  <si>
    <t>CC 1152695195</t>
  </si>
  <si>
    <t>3656000</t>
  </si>
  <si>
    <t>5850701</t>
  </si>
  <si>
    <t>CARRERA 71A NUMERO  97 93  CASTILLA</t>
  </si>
  <si>
    <t>LUGAR DE LOS HECHOS: Nueva EPSFECHA DE LO SUCEDIDO: 22 septiembre 2023MOTIVO POR EL CUAL RADICA LA QUEJA:  No pago de incapaciadesESPECIALIDAD (SI ES PARA CONSULTA O AGENDAMIENTO SEGÚN APLIQUE):RESUMEN DE LOS SUCEDIDO (PUNTUAL):La afiliada menciona demora en pagos de incapacidades en vista de que la empresa envió correo el 16 de agosto con la actualización de documentos pertinentes.. para hacer el pago de las incapacidades.. dándoles respuesta al correo que nueva eps indicalo para la documentación.incapacidades sin pago de 19 abril y 23 de marzo del 2023.</t>
  </si>
  <si>
    <t>PEÑA SANCHEZ MARLOND</t>
  </si>
  <si>
    <t xml:space="preserve">  INDUSTRIAS ELECTROMECANICAS MA</t>
  </si>
  <si>
    <t>891401711</t>
  </si>
  <si>
    <t>CC 10186981</t>
  </si>
  <si>
    <t>3157100</t>
  </si>
  <si>
    <t>KM9 VIA PEREIRA CARTAGO</t>
  </si>
  <si>
    <t xml:space="preserve"> Fecha del Inconveniente (Dia/Mes/Año) : 20/06/2023 Lugar del Inconveniente:  PAGO DE INCAPACIDADES  Persona que lo atendio: PAGINA NUEVA EPS Medio por el que quiere la respuesta:  email : dianaquintero@magnetron.com.co ..............................................  Resumen de la Queja:  SE SOLICITA LA REVISION DE LA INCAPACIDAD NUMERO 9263385 DEL SEÑOR C.C 10186981 CON FECHA DEL 20.06.2023 QUE A LA FECHA NO HA SIDO PAGADA A LA EMPRESA.QUEDO ATENTA A LA RESPUESTA </t>
  </si>
  <si>
    <t>COPERATIVA NACIONAL DE DROGUISTAS DETALLISTAS</t>
  </si>
  <si>
    <t xml:space="preserve">  COPERATIVA NACIONAL DE DROGUIS</t>
  </si>
  <si>
    <t>860026123</t>
  </si>
  <si>
    <t>NT 860026123</t>
  </si>
  <si>
    <t>3172070</t>
  </si>
  <si>
    <t>VIA PEREIRA CERRITOS ENTRADA 5 LOTE 1 SECTOR</t>
  </si>
  <si>
    <t xml:space="preserve"> Fecha del Inconveniente (Dia/Mes/Año) : 15/07/2023 Lugar del Inconveniente:  TRANSCRIPCIÓN DE INCAPACIDAD Persona que lo atendio: TRANSCRIPCIÓN DE INCAPACIDAD Medio por el que quiere la respuesta:  email : V.ZAPATACHIC@GMAIL.COM ..............................................  Resumen de la Queja:  BUEN DÍA SOLICITO LA LIQUIDACIÓN DE LAS SIGUIENTES INCAPACIDADES.. LAS CUALES HAN SIDO RADICADAS DESDE FECHAS ANTERIORES Y NO SE REGISTRA SU PAGO EN LA PLATAFORMA:N° CEDULANOMBREFECHA INICIALFECHA FINALTOTAL DÍAS1112779146GIRALDO SÁNCHEZ JHONNY ALEJANDRO13/07/202315/07/202331096032411VANEGAS GRAJALES JHON ALEXANDER18/08/202318/08/202311088283500SALCEDO DAVILA DIEGO ALEJANDRO         23/08/202324/08/202321088322362OSPINA AGUIRRE DANIEL                         31/08/20232/09/2023        3</t>
  </si>
  <si>
    <t>CORREA GRIJALBA JOHAN STEVE</t>
  </si>
  <si>
    <t>14:59:19</t>
  </si>
  <si>
    <t>1016001482</t>
  </si>
  <si>
    <t>COMPAÑIA NACIONAL DE INGENIERI</t>
  </si>
  <si>
    <t>CC 1016001482</t>
  </si>
  <si>
    <t>6571821</t>
  </si>
  <si>
    <t>4153261</t>
  </si>
  <si>
    <t>CALLE 22N N115 50</t>
  </si>
  <si>
    <t>SS PAGO DE INCAPACIDADES POR TUTELA.. YA QUE LA LA FECHA NO HA SIDO POSIBLE</t>
  </si>
  <si>
    <t>GONZALEZ HURTADO IVAN FELIPE</t>
  </si>
  <si>
    <t>15:24:27</t>
  </si>
  <si>
    <t>1013690128</t>
  </si>
  <si>
    <t>CARBONES E INVERSIONES INOCENC</t>
  </si>
  <si>
    <t>CC 1013690128</t>
  </si>
  <si>
    <t>5220349</t>
  </si>
  <si>
    <t>3246827462</t>
  </si>
  <si>
    <t>CENTRO SAMACA</t>
  </si>
  <si>
    <t>Usuaario solicta se conceda pago de incapacidades.. dada respuesta de colpénsiones</t>
  </si>
  <si>
    <t>CARRASCAL DE DIAZ MARIA DEL CARMEN</t>
  </si>
  <si>
    <t>16:40:46</t>
  </si>
  <si>
    <t>37239622</t>
  </si>
  <si>
    <t>MARIA DEL CARMEN CARRASCAL DE</t>
  </si>
  <si>
    <t>CC 37239622</t>
  </si>
  <si>
    <t>3112096333</t>
  </si>
  <si>
    <t>CL 6 8 86 CS D18 CONJ VERACRUZ PRADOS DEL ESE</t>
  </si>
  <si>
    <t xml:space="preserve">solicitud pago de incapacidades </t>
  </si>
  <si>
    <t>MOSQUERA MARTINEZ JUAN CARLOS</t>
  </si>
  <si>
    <t xml:space="preserve">  JUAN CARLOS MOSQUERA MARTINEZ</t>
  </si>
  <si>
    <t>10481391</t>
  </si>
  <si>
    <t>CC 10481391</t>
  </si>
  <si>
    <t>3163655676</t>
  </si>
  <si>
    <t>CARRERA 37 1 25 APTO 402B</t>
  </si>
  <si>
    <t xml:space="preserve"> Fecha del Inconveniente (Dia/Mes/Año) : 19/09/2023 Lugar del Inconveniente:  PAGINA DE LA NUEVA EPS Persona que lo atendio: PAGINA DE LA NUEVA EPS Medio por el que quiere la respuesta:  email : juancmos5@gmail.com ..............................................  Resumen de la Queja:  RESPECTO A LA RESUPESTA A LA QUEJA VO-DGO-2621847-23 CON RESPECTO A LA LIQUIDACION DE INCAPACIDAD NO CORRESPONDE EL IBC DEL MES ANTERIOR YA QUE HAY DOS PLANILLAS COMO TRABAJADOR INDEPENDIENTE POR VALOR DE $16.313.150= Y OTRA POR VALOR DE $6.400.000= LAS CUALES SUMAN $ 22.713.150=. FAVOR DETALLAR LA LIQUIDACION DE LAS INCAPACIDADES CON RESPECTO A LOS VALORES REALES DEL IBC.</t>
  </si>
  <si>
    <t>RAMIREZ GONZALEZ JOSE FERNANDO</t>
  </si>
  <si>
    <t>10:35:13</t>
  </si>
  <si>
    <t>79963180</t>
  </si>
  <si>
    <t>PROTEINAS Y ENERGETICOS DE COL</t>
  </si>
  <si>
    <t>CC 79963180</t>
  </si>
  <si>
    <t>7198080</t>
  </si>
  <si>
    <t>3113398878</t>
  </si>
  <si>
    <t>KR 87 H NO 72 10 BARRIO BOSA</t>
  </si>
  <si>
    <t>buen dia usuario solicita se le colabore porque de colpensiones no le estan aceptando la incapacidad no 0009546530 indicando que no cumple con los requisitos minimos establecidos en el decreto 1427 del 2022.por favor enviar respuesta al correo 3458858658fernando@gmail.com</t>
  </si>
  <si>
    <t>SOLIS COLORADO FAUSTINO</t>
  </si>
  <si>
    <t>10:48:30</t>
  </si>
  <si>
    <t>76242304</t>
  </si>
  <si>
    <t>AGRICOLA SANRACRUZ RUIZ</t>
  </si>
  <si>
    <t>CC 76242304</t>
  </si>
  <si>
    <t>3148606973</t>
  </si>
  <si>
    <t xml:space="preserve">KR 10 7 48 </t>
  </si>
  <si>
    <t xml:space="preserve">solicita amablemte la relacion de todas las incapacidades pagas y pendientes de pago para definir roles y cobros ya que colpensiones no le paga desde el 31-07-2023 </t>
  </si>
  <si>
    <t>DYNAMIC WORKER SAS</t>
  </si>
  <si>
    <t>12:46:41</t>
  </si>
  <si>
    <t>DYNAMIC WORKER  DYNAMIC WORKER  DYNAMIC WORKER SAS</t>
  </si>
  <si>
    <t>especializados4949@gmail.com</t>
  </si>
  <si>
    <t>JOMARTINEZ</t>
  </si>
  <si>
    <t>73142176</t>
  </si>
  <si>
    <t>NT 901021453</t>
  </si>
  <si>
    <t>3104397427</t>
  </si>
  <si>
    <t>CL 53 NRO 47 59</t>
  </si>
  <si>
    <t xml:space="preserve">REALIZAR RELIQUIDACION DE DIAS AUTORIZADOS  PARA PAGO  DE LA INCAPCAIDADES SE APORTA DERECHO DE PETICION </t>
  </si>
  <si>
    <t>14:53:52</t>
  </si>
  <si>
    <t>NOALVAREZ</t>
  </si>
  <si>
    <t>CL 28 13 A 39</t>
  </si>
  <si>
    <t>Solicitud transcripcion y pago subsidio por incapacidadDERECHO DE PETICION ACCION DE TUTELARadicado 11001334306120200001601SE ADJUNTAN SOPORTES</t>
  </si>
  <si>
    <t>ROMERO LOPEZ GUIOMAR LILIANA</t>
  </si>
  <si>
    <t>15:08:54</t>
  </si>
  <si>
    <t>37294040</t>
  </si>
  <si>
    <t>GUIOMAR LILIANA  ROMERO LOPEZ</t>
  </si>
  <si>
    <t>CC 37294040</t>
  </si>
  <si>
    <t>3002298652</t>
  </si>
  <si>
    <t>3458400</t>
  </si>
  <si>
    <t>CL 96 45A 40 TO 12 AP 204</t>
  </si>
  <si>
    <t xml:space="preserve">Que nueva Eps autorice el pago de la respectiva licencia de maternidad.. correspondiente  a os mese cotizados dureante el periodo de gestion excluyendo el aprote del periodo de gestación </t>
  </si>
  <si>
    <t>RODRIGUEZ  GEOVANY</t>
  </si>
  <si>
    <t>15:53:36</t>
  </si>
  <si>
    <t>Constructora   CONSTRUCTORA Y SERVICIOS INDUS</t>
  </si>
  <si>
    <t>901238529</t>
  </si>
  <si>
    <t xml:space="preserve">CONSTRUCTORA Y SERVICIOS RM </t>
  </si>
  <si>
    <t>CC 9432793</t>
  </si>
  <si>
    <t xml:space="preserve">3173320301 </t>
  </si>
  <si>
    <t xml:space="preserve">CL 21 NRO 8 06 BR ZONA INDUSTRIAL </t>
  </si>
  <si>
    <t>Solicita se le realice el pago de las incapacidades pedientesGracias</t>
  </si>
  <si>
    <t>COMPAQIA AMERICANA MULTISERVICIOS</t>
  </si>
  <si>
    <t>07:56:52</t>
  </si>
  <si>
    <t>COMPAQIA AMERIC  COMPAQIA AMERICANA MULTISERVIC</t>
  </si>
  <si>
    <t>830058272</t>
  </si>
  <si>
    <t>NT 830058272</t>
  </si>
  <si>
    <t>4232944</t>
  </si>
  <si>
    <t>CARRERA 13 A N° 98 - 75 EDIFICIO CENTRO EMP P</t>
  </si>
  <si>
    <t>empresa COMPAQIA AMERICANA MULTISERVICIOS con nit 830058272.. radica dp soicitando pagos de incapacidades de sus empleados 4 con varias incapacidades.</t>
  </si>
  <si>
    <t>MENDOZA PEREZ YIRA DEL SOCORRO</t>
  </si>
  <si>
    <t>10:05:54</t>
  </si>
  <si>
    <t>CC 23071021</t>
  </si>
  <si>
    <t>La Defensoría del Pueblo Regional San Andrés Isla.. es la entidad responsable de impulsar la efectividad de losderechos humanos de los habitantes del territorio Insular.. en el marco del Estado Social de Derechos..Democrático.. participativo y pluralista.. dentro de los cuales se encuentran los derechos a la Seguridad Social..entre otros.La señora GIRA DEL SOCORRO MENDOZA PEREZ.. identificado con cedula de ciudadanía No. 23.071.021..acude a nuestra regional manifestando que requiere el pago de unas incapacidades a los periodoscorrespondientes:-Inicio de incapacidad: 05/06/2023</t>
  </si>
  <si>
    <t xml:space="preserve"> Fin de Incapacidad: 04/07/2023--Inicio de incapacidad: 05/07/2023</t>
  </si>
  <si>
    <t>06:35:25</t>
  </si>
  <si>
    <t xml:space="preserve">AFILIADO SOLICITA LA VALIDACION DE LA DOCUMENTACION DRM-CGA-16618-23  YA QUE EL MEDICO TRATANTE EXPRESA QUE CONTINUA LA INCAPACIDAD..  </t>
  </si>
  <si>
    <t>SANCHEZ SANCHEZ GENARO</t>
  </si>
  <si>
    <t>24/09/2023</t>
  </si>
  <si>
    <t xml:space="preserve">  ALBERT DUVAN SANCHEZ ZAMORA</t>
  </si>
  <si>
    <t>1114830202</t>
  </si>
  <si>
    <t>CC 6319192</t>
  </si>
  <si>
    <t xml:space="preserve"> Fecha del Inconveniente (Dia/Mes/Año) : 05/09/2023 Lugar del Inconveniente:  GUACARÍ Persona que lo atendio: NO SÉ Medio por el que quiere la respuesta:  email : duvanzamora3@gmail.com ..............................................  Resumen de la Queja:  NECESITO TODOS LOS CERTIFICADOS DE INCAPACIDAD DE MI PAPÁ.. A PARTIR.. DEL 8 DE JUNIO DEL PRESENTE AÑO. ESTOS BAJO EL FORMATO VIGENTE ACTUAL (DECRETO 1427 DEL 29 DE JULIO DE 2022. COMO TAMBIEN EL HISTORIAL DE INCAPACIDADES.</t>
  </si>
  <si>
    <t>05/10/2023</t>
  </si>
  <si>
    <t>08:52:46</t>
  </si>
  <si>
    <t>NA  SAN ALEJO Y ASOCIADOS SAS</t>
  </si>
  <si>
    <t xml:space="preserve">Asunto: solicitud de pago de la incapacidad del señor estefania zuñiga castellano con c.c 1101454825 de la empresa san alejo y asociados con nit 9001430941 solicitud de pago de la incapacidad del señor estefania zuñiga castellano con c.c 1101454825 con fechas 26-7-2023 al 28-7-2023 la cual no se puede solicitar el reconocimiento de la incapacidad en la plataforma de la nueva eps  de la empresa san alejo y asociados  con nit 9001430941 enviamos comprobantes del inconveniente  agradezco su pronta respuesta  al correo nomina @taniakamila.com </t>
  </si>
  <si>
    <t>ACEVEDO CIFUENTES DANIEL ALEJANDRO</t>
  </si>
  <si>
    <t>CC 1006779274</t>
  </si>
  <si>
    <t xml:space="preserve"> Fecha del Inconveniente (Dia/Mes/Año) : 25/09/2023 Lugar del Inconveniente:  BOGOTÁ Persona que lo atendio: N/A Medio por el que quiere la respuesta:  correspondencia : CR 7 BIS 124 10 OF 401 ED AMC ..............................................  Resumen de la Queja:  BUEN DÍA.. SE SOLICITA INFORMACIÓN SOBRE LA INCAPACIDAD BAJO EL RADICADO NO. 592241 DEL SEÑOR DANIEL ALEJANDRO ACEVEDO CIFUENTES EN EL PERIODO DE 26/05/2023 A 19/06/2023.. TENIENDO EN CUENTA QUE A LA FECHA NO SE HA RECIBIDO EL RECONOCIMIENTO ECONÓMICO DE ESTA INCAPACIDAD SOLICITO DE SU COLABORACIÓN INFORMÁNDONOS SI SE REQUIEREN ADJUNTAR DOCUMENTOS PENDIENTES O EL MOTIVO POR QUE NO SE HA GENERADO EL PAGO.. MUCHAS GRACIAS.</t>
  </si>
  <si>
    <t>VAHOS RICO LUIS ENRIQUE</t>
  </si>
  <si>
    <t xml:space="preserve">  NICOLAS VAHOS CARTAGENA</t>
  </si>
  <si>
    <t>1054545590</t>
  </si>
  <si>
    <t>CC 19128521</t>
  </si>
  <si>
    <t>PUERTO SALGAR</t>
  </si>
  <si>
    <t xml:space="preserve"> Fecha del Inconveniente (Dia/Mes/Año) : 21/09/2023 Lugar del Inconveniente:  LA DORADA CALDAS  Persona que lo atendio: ASESOR  Medio por el que quiere la respuesta:  email : jackvahos@hotmail.com ..............................................  Resumen de la Queja:  BUENOS DIAS.. EL SEÑOR LUIS ENRIQUE VAHOS RICO PRESENTO LOS DOCUMENTOS PARA EL PAGO DE UNA INCAPACIDAD COMO INDEPENDIENTE PERO A LA FECHA NO SE REGISTRA PAGO Y LOS DIAS QUE ESTABLECE EL DECRETO 1427 DE 2022 YA PASARON Y NO TENEMOS RESPUESTA AUN.. MUCHAS GRACIAS </t>
  </si>
  <si>
    <t>LONDOÑO  LUIS FERNANDO</t>
  </si>
  <si>
    <t>11:08:04</t>
  </si>
  <si>
    <t>8012201</t>
  </si>
  <si>
    <t>ARQUITECTOS E INGENIEROS ASOCI</t>
  </si>
  <si>
    <t>CC 8012201</t>
  </si>
  <si>
    <t>2664400</t>
  </si>
  <si>
    <t>3234575975</t>
  </si>
  <si>
    <t>KR 41G 21B 91 BARRIO LOS ALPES</t>
  </si>
  <si>
    <t>solicitoapoyo a laempresa ARQUITECTOS ASOCIADOS para que realice el pago de las incvapcidades..solicito a la nueva eps   para que junto a el empleador  cumplan con elproceso de dichas incapcidades</t>
  </si>
  <si>
    <t>OSORIO  WILSON ALEJANDRO</t>
  </si>
  <si>
    <t>12:29:02</t>
  </si>
  <si>
    <t>98583997</t>
  </si>
  <si>
    <t>WILSON ALEJANDRO OSORIO</t>
  </si>
  <si>
    <t>CC 98583997</t>
  </si>
  <si>
    <t>3126392658</t>
  </si>
  <si>
    <t>3186454771</t>
  </si>
  <si>
    <t>CARRERA  65  62  28</t>
  </si>
  <si>
    <t xml:space="preserve">LUGAR DE LOS HECHOS: prestaciones economicasFECHA DE LO SUCEDIDO: 16-02-2023MOTIVO POR EL CUAL RADICA LA QUEJA: ESPECIALIDAD (SI ES PARA CONSULTA O AGENDAMIENTO SEGÚN APLIQUE):RESUMEN DE LOS SUCEDIDO (PUNTUAL): paciente con incapacidades #8559187.. #8595289 por operación de varicocele..  neps no  reconoce estas incapacidades indicandole haber interrupciones entre ellas  ..le envian información a paciente no son reconocidas con el dx h330 .. el cual no tiene nada que ver con estas incapacidades ..es un dx diferente estas son incapacidades del año 2022.. se siente vulnerado con sus derechos .. solicita se le envie copia a super salud de esta queja .. se le envie una respuesta clara y pronta de su solicitud .. ya que indica estar cotizando como independiente neps debe reconocer sus incapacidades.. teniendo en cuenta que son diferentes a las ya transcritas anteriormente .. colpensiones responde que la eps es la que debe reconocer estas incapacidades.. es la 2da vez que neps niega pago de incapacidades.. indica neps esta haciendo re procesos </t>
  </si>
  <si>
    <t>RIAÑO ANGARITA MILTON FERNANDO</t>
  </si>
  <si>
    <t>13:43:13</t>
  </si>
  <si>
    <t>1075665688</t>
  </si>
  <si>
    <t>CC 1075665688</t>
  </si>
  <si>
    <t>3144354303</t>
  </si>
  <si>
    <t>8895346</t>
  </si>
  <si>
    <t>KR 16 NO 1 19 BARRIO SAN PABLO</t>
  </si>
  <si>
    <t>Buen día..Usuario solicita que se realice validación de pago por incapacidades or TUTELA # 9048773-9315150-9494510</t>
  </si>
  <si>
    <t xml:space="preserve"> esto orque no se evidenica proceso en portal web...Gracias</t>
  </si>
  <si>
    <t>RODRIGUEZ CARREÑO REYNALDO</t>
  </si>
  <si>
    <t>SAS  PROYECCION LABORAL PROLAB SAS</t>
  </si>
  <si>
    <t>900850788</t>
  </si>
  <si>
    <t>PROYECCION LABORAL PROLAB SAS</t>
  </si>
  <si>
    <t>CC 17308549</t>
  </si>
  <si>
    <t>CL 37H NRO 17 50</t>
  </si>
  <si>
    <t>buen dia.. empleador solicita pago de incapacidad con fecha del 12/01/2023 al 01/02/2023 sea consignado por ventanilla al empleado ya que la emprsa tiene la cuenta bancaria canceladafavor dar respuesta al correo: a.servisalud@gmail.com</t>
  </si>
  <si>
    <t>PULIDO AMAYA LUZ MERY</t>
  </si>
  <si>
    <t>15:37:36</t>
  </si>
  <si>
    <t>PULIDO GALINDO MARY LUZ</t>
  </si>
  <si>
    <t>23653228</t>
  </si>
  <si>
    <t>SCAROG</t>
  </si>
  <si>
    <t>E.S.E. HOSPITAL SAN VICENTE DE RAMIRIQUI</t>
  </si>
  <si>
    <t>CC 39677748</t>
  </si>
  <si>
    <t>Cra 4 n 7-11</t>
  </si>
  <si>
    <t xml:space="preserve">el dia 21/09/2023 FUNCIONARIA DE LA ALCALDIA   RADICA DOCUMENTOS DE LA ALCALDIA MUNICIPAL DE JENESANO  SOLICITANDO SE ADELANTEN LAS ACIIONES PERTINENTES CON EL FIN DE DAR CUMPLIMIENTO AL RECONOCIINETO Y PAGO DE SUBSIDIO POR INCAPACIDAD SEGUN NORMATIVIDAD VIGENTE YA QUE SE CUMPLIRA EL TERMINO DE 180 DIAS DE INCAPACIDAD </t>
  </si>
  <si>
    <t>SALCEDO HERNANDEZ JILMAR MAURICIO</t>
  </si>
  <si>
    <t>08:52:45</t>
  </si>
  <si>
    <t>1002012830</t>
  </si>
  <si>
    <t>CC 1002012830</t>
  </si>
  <si>
    <t>4578383</t>
  </si>
  <si>
    <t>TV 3B SUR DG 7C 28</t>
  </si>
  <si>
    <t xml:space="preserve">usuario que solicta se le pague incapacidanota interna se le informa que ya no tiene contrato laboral  vigente por eso no se  reflejan  incapacidades  en sistema </t>
  </si>
  <si>
    <t>PABON BLANCO KERLY STEFANNY</t>
  </si>
  <si>
    <t>CC 1090478955</t>
  </si>
  <si>
    <t xml:space="preserve"> Fecha del Inconveniente (Dia/Mes/Año) : 25/09/2023 Lugar del Inconveniente:  BOGOTA DC Persona que lo atendio: PORTAL EN LINEA Medio por el que quiere la respuesta:  correspondencia : CARRERA 29C N 71 A 48 ..............................................  Resumen de la Queja:  BUEN DÍA SOLICITO SU AYUDA CON EL PAGO TOTAL DE LA LICENCIA DE MATERNIDAD DE LA TRABAJADORA KERLY STEFANNY PABON BLANCO CC 1090478955 CON FECHA INICIAL 12/7/2023 Y FECHA FINAL 14/11/2023 POR 126 DIAS.. PAGADA POR UN VALOR DE $4.330.704.. SOBRE EL IBC DE $1.160.001.. QUEDANDO PENDIENTE UN VALOR DE $541.300.. EL CUAL NO FUE LIQUIDADO DENTRO DE LA LICENCIA..SOLITAMOS SU AYUDA CON LA RE-LIQUIDACION DE LA LICENCIA</t>
  </si>
  <si>
    <t>CABRERA RUBIO FRANCISCO JOSE</t>
  </si>
  <si>
    <t xml:space="preserve">  FRANCISCO JOSE CABRERA RUBIO</t>
  </si>
  <si>
    <t>8729897</t>
  </si>
  <si>
    <t>CC 8729897</t>
  </si>
  <si>
    <t>CALLE 88 77B 125</t>
  </si>
  <si>
    <t xml:space="preserve"> Fecha del Inconveniente (Dia/Mes/Año) : 11/09/2023 Lugar del Inconveniente:  APP NUEVA EPS Persona que lo atendio: APP Medio por el que quiere la respuesta:  email : CABRERARUBIOFRANCISCOJOSE@GMAIL.COM ..............................................  Resumen de la Queja:  RADIQUÉ EL 11 SEP INCAPACIDAD POR 1 DIA (08 SEP) CON RADICADO 779054.. SIN SOLUCION A LA FECHA. HOY RADIQUE INCAPACIDAD POR 2 DIAS (20 Y 21 SEP) RAD 785290. LLAMO A CONTATAR Y VERIFICAR TRAMITE ANTERIOR PENDIENTE Y NO HAY RASTRO EN SUS SITEMA.. EXIJOSOLUCIÓN AL CASO PRONTA.. ME PERJUDICA SU ERROR EN SISTEMA.</t>
  </si>
  <si>
    <t>MENDOZA ALANDETE LENIN ALFONSO</t>
  </si>
  <si>
    <t>CC 73183071</t>
  </si>
  <si>
    <t xml:space="preserve"> Fecha del Inconveniente (Dia/Mes/Año) : 25/09/2023 Lugar del Inconveniente:  BARRANQUILLA  Persona que lo atendio: OTRO Medio por el que quiere la respuesta:  correspondencia : CRA 24  1A 24 ..............................................  Resumen de la Queja:  POR MEDIO DE LA PRESENTE CONCESION COSTERA CARTAGENA BARRANQUILLA S.A.S. IDENTIFICADO CON NIT 900763355 ¿ 8 SOLICITA ANTE USTEDES RECONOCIMIENTO ECONÓMICO DE LAS SIGUIENTES INCAPACIDADES DEL SEÑOR MENDOZA ALANDETE LENIN ALFONSO                             IDENTIFICADO CON CC 73183071. F-INICIO            F-FINAL      DIAS 11/07/201621/07/201611AGRADECEMOS PRONTA RESPUESTA A ESTA SOLICITUD.</t>
  </si>
  <si>
    <t xml:space="preserve"> Fecha del Inconveniente (Dia/Mes/Año) : 25/09/2023 Lugar del Inconveniente:  BARRANQUILLA  Persona que lo atendio: OTRO Medio por el que quiere la respuesta:  email : caba_b_incapacidades@rutacostera.co ..............................................  Resumen de la Queja:  POR MEDIO DE LA PRESENTE CONCESION COSTERA CARTAGENA BARRANQUILLA S.A.S. IDENTIFICADO CON NIT 900763355 ¿ 8 SOLICITA ANTE USTEDES RECONOCIMIENTO ECONÓMICO DE LAS SIGUIENTES INCAPACIDADES DEL SEÑOR GONZALEZ MORALES DAVID ANDRES      IDENTIFICADO CON CC 1066180531. F-INICIO      F-FINAL DIAS 8/08/2016    11/08/2016   4AGRADECEMOS PRONTA RESPUESTA A ESTA SOLICITUD. </t>
  </si>
  <si>
    <t xml:space="preserve"> Fecha del Inconveniente (Dia/Mes/Año) : 25/09/2023 Lugar del Inconveniente:  BARRANQUILLA  Persona que lo atendio: OTRO Medio por el que quiere la respuesta:  email : caba_b_incapacidades@rutacostera.co ..............................................  Resumen de la Queja:  POR MEDIO DE LA PRESENTE CONCESION COSTERA CARTAGENA BARRANQUILLA S.A.S. IDENTIFICADO CON NIT 900763355 ¿ 8 SOLICITA ANTE USTEDES RECONOCIMIENTO ECONÓMICO DE LAS SIGUIENTES INCAPACIDADES DEL SEÑOR HERRERA PALACIO PABLO ENRIQUE IDENTIFICADO CON CC 8487402. F-INICIO           F-FINAL      DIAS 26/11/201915/12/201920AGRADECEMOS PRONTA RESPUESTA A ESTA SOLICITUD</t>
  </si>
  <si>
    <t xml:space="preserve"> Fecha del Inconveniente (Dia/Mes/Año) : 25/09/2023 Lugar del Inconveniente:  BARRANQUILLA  Persona que lo atendio: OTRO Medio por el que quiere la respuesta:  email : caba_b_incapacidades@rutacostera.co ..............................................  Resumen de la Queja:  POR MEDIO DE LA PRESENTE CONCESION COSTERA CARTAGENA BARRANQUILLA S.A.S. IDENTIFICADO CON NIT 900763355 ¿ 8 SOLICITA ANTE USTEDES RECONOCIMIENTO ECONÓMICO DE LAS SIGUIENTES INCAPACIDADES DEL SEÑOR MENDOZA ALANDETE LENIN ALFONSO IDENTIFICADO CON CC 73183071. F-INICIO           F-FINAL     DIAS 11/07/201621/07/201611AGRADECEMOS PRONTA RESPUESTA A ESTA SOLICITUD. </t>
  </si>
  <si>
    <t>06/10/2023</t>
  </si>
  <si>
    <t>GONZALEZ MACHUCA JULIAN HERNANDO</t>
  </si>
  <si>
    <t>08:33:05</t>
  </si>
  <si>
    <t xml:space="preserve">JOULES  MEC LTDA INGENIERIA </t>
  </si>
  <si>
    <t>CC 1052393399</t>
  </si>
  <si>
    <t>3132629601</t>
  </si>
  <si>
    <t>CL 35 SUR N 5 150</t>
  </si>
  <si>
    <t>empresa solicita pago de incapacidades  01/07/2023 a 30/07/2023</t>
  </si>
  <si>
    <t xml:space="preserve">ORGANIZACION SERVICIOS Y ASESORIAS SA </t>
  </si>
  <si>
    <t xml:space="preserve">  CONDE ROMERO JORGE VILLAMIL</t>
  </si>
  <si>
    <t>1110452915</t>
  </si>
  <si>
    <t>NT 890206051</t>
  </si>
  <si>
    <t>6076407025</t>
  </si>
  <si>
    <t>CARRERA 37 51 109</t>
  </si>
  <si>
    <t xml:space="preserve"> Fecha del Inconveniente (Dia/Mes/Año) : 05/05/2023 Lugar del Inconveniente:  INCAPACIDADES Persona que lo atendio: PAGO DE INCAPACIDAD Medio por el que quiere la respuesta:  correspondencia : CARRERA 37 51 109 ..............................................  Resumen de la Queja:  BUENA TARDEAGRADEZCO SU APOYO YA QUE A LA FECHA NO CONTAMOS CON RESPUESTA FRENTE A LA INCAPACIDAD DEL COLABORADOR CC 1110452915  CONDE ROMERO JORGE VILLAMIL DE LOS DIAS 17 MAYO AL 21 MAYO 2023</t>
  </si>
  <si>
    <t>TARAZONA UMAÑA ANDRES LEONARDO</t>
  </si>
  <si>
    <t>09:46:17</t>
  </si>
  <si>
    <t>POWER  BATERÍAS POWER</t>
  </si>
  <si>
    <t>1095812711</t>
  </si>
  <si>
    <t>BATERÍAS POWER</t>
  </si>
  <si>
    <t>CC 1102379829</t>
  </si>
  <si>
    <t>34444646</t>
  </si>
  <si>
    <t>PIEDECUESTA</t>
  </si>
  <si>
    <t>Reiteración solicitud de pago incapacidad 8355204 ANDRES LEONARDOTARAZONA UMAÑA – ALLANAMIENTO A LA MORA</t>
  </si>
  <si>
    <t>BEDOYA PASTRANA JOAQUIN JESUS</t>
  </si>
  <si>
    <t xml:space="preserve">  SERVICONI LTDA</t>
  </si>
  <si>
    <t>890111018</t>
  </si>
  <si>
    <t>CC 1003080569</t>
  </si>
  <si>
    <t>3784866</t>
  </si>
  <si>
    <t>CLL 93 43 80</t>
  </si>
  <si>
    <t xml:space="preserve"> Fecha del Inconveniente (Dia/Mes/Año) : 18/09/2023 Lugar del Inconveniente:  CORDOBA Persona que lo atendio: N/A Medio por el que quiere la respuesta:  correspondencia : CLL 93 43 80 ..............................................  Resumen de la Queja:  BUEN DIA SEÑORES NUEVA EPS AGRADECEMOS POR FAVOR MANTENER LAS PRORROGAS DEL SEÑOR JOAQUIN BEDOYA PASTRANA C.C. 1003080569 QUIEN VIENE INCAPACITADO DESDE EL PASADO 10 DE MAYO DE 2023 A LA FECHA DE HOY Y SUS PRORROGAS NO ESTAN CORRECTAS LA INC NO. 9494406.. 9513565.. 9542188..9514167.. DEBEN SER CORREGIDAS EN LAS PRORROGAS YA QUE EL SEÑOR CUMPLIO MAS DE 120 DIAS INCAPACITADO AGRDECEMOS SU PRONTA COLABORACION Y QUE NO SUCEDA NUEVAMENTE ESTE CASO GRACIAS ESTO PARA EVITAR INCONVENIENTES</t>
  </si>
  <si>
    <t>11:52:31</t>
  </si>
  <si>
    <t>MINISTERIO DE S  MINISTERIO DE SALUD Y PROTECCI</t>
  </si>
  <si>
    <t>Asunto: Traslado por competencia de queja allegada a este Ministerio acerca de “la señora NAYDUBOHORQUEZ OLIVERO identificada con cédula de ciudadanía No. 39.563.026 expedida en Girardot.. en re_x0002_presentación señor EUVER BOHORQUEZ OLIVERO. Identificado con cédula de ciudadanía No.11.313.322.en cumplimiento de fallo” tramitado al interior del Ministerio de Salud y Protección Social me_x0002_diante Rad. 202342302175682</t>
  </si>
  <si>
    <t>RAMIREZ SANTOS KARLA BIVIANA</t>
  </si>
  <si>
    <t>12:45:17</t>
  </si>
  <si>
    <t>1090488454</t>
  </si>
  <si>
    <t>CC 1090488454</t>
  </si>
  <si>
    <t>3214364836</t>
  </si>
  <si>
    <t>AV 9 26 36 BARRIO PATIO CENTRO</t>
  </si>
  <si>
    <t>Solicito el pago de la incpciddes del 16 de diciembre de 2022 al 4 de enero de 2023..  del 15 ene2/23 al 13/2/23.. del 14/2/23 al 15/3/23.. del 16/3/23 al 14/4/23.. del 15/4/23 al 14/5/23 y del 15/5/23 l 13/6/23</t>
  </si>
  <si>
    <t>DIOCESIS DE RIOHACHA</t>
  </si>
  <si>
    <t>15:33:18</t>
  </si>
  <si>
    <t>DIOCESIS DE RIO  DIOCESIS DE RIOHACHA</t>
  </si>
  <si>
    <t>892100016</t>
  </si>
  <si>
    <t>YPIEDRAHITA</t>
  </si>
  <si>
    <t>NT 892100016</t>
  </si>
  <si>
    <t>7272448</t>
  </si>
  <si>
    <t>CALLE 13 8 25</t>
  </si>
  <si>
    <t>SOLICITUD DE RECONOCIMIENTO LA PRESTACION ECONOMICA DERIVADA A LICENCIA DE MATERNIDAD A NOMBRE DE LAURA INES ARTEAGA CASTILLO CC 40847982</t>
  </si>
  <si>
    <t>PUNTO DE ATENCION MEDELLIN ZONAL</t>
  </si>
  <si>
    <t xml:space="preserve">VDA EL SALADO </t>
  </si>
  <si>
    <t>USUARIA QUE PRESENTA INCONFORMIDAD CON PAGOS Y RESPUESTAS A SOLICITUDES DE INCAPACIDADES</t>
  </si>
  <si>
    <t>AVILA GUAÑARITA ANDREA</t>
  </si>
  <si>
    <t>06:55:50</t>
  </si>
  <si>
    <t>66957218</t>
  </si>
  <si>
    <t>AVILAGUAÑARITAANDREA</t>
  </si>
  <si>
    <t>CC 66957218</t>
  </si>
  <si>
    <t>5521841</t>
  </si>
  <si>
    <t>KR 47 4 15 AP 402</t>
  </si>
  <si>
    <t>PETICIONCon fundamento en lo anteriormente relatado solicito a la Empresa Promotora de Salud Nueva EPS S.A certifiquecon destino al Fondo de Pensiones Colpensiones.. que entre el periodo 1º de febrero de 2022 a 30 de septiembre de2023.. la entidad de salud que usted representa</t>
  </si>
  <si>
    <t xml:space="preserve"> no ha cancelado dinero alguno por concepto de incapacidad a favorde ANDREA AVILA GUAÑARITA identificada con cedula de ciudadanía No. 66957218.Lo anterior en los términos solicitados por la Administradora Colombiana de Pensiones Colpensiones segúnresolución de reconocimiento pensional No. SUB 252727 del 19 de septiembre de 2023 que en lo que nos interesamanifestó:“COLPENSIONES reconoce la presente prestación a corte de nómina.. esto es.. 01 de octubre de 2023.. hasta queaporte un certificado actualizado en el cual se indique la última incapacidad PAGADA y este COMPLETO en cuantoa sus extremos y cuanto a que debe contar con la FIRMA e identificación del funcionario que la expida..adicionalmente debe indicar porque se reflejan periodos en 0 y si estos serán pagado o no. Siendo este documentonecesario para determinar de manera clara los extremos de las incapacidades que se han sido girados”.(subrayadofuera de texto)Tenga en cuenta que como la fecha de estructuración de mi estado de invalidez data del 11 de junio de 2021.. épocapara la cual me encontraba afiliada en condición de cotizante en salud.. ante COOMEVA EPS mientras esta entidadestuvo vigente 31 de enero de 2022 por aquello de la liquidación. El certificado actualizado de última incapacidadpagada en ese interregno para efecto de mi retroactivo pensional.. se encuentra en trámite ante COOMEVA ESP enLIQUIDACION.</t>
  </si>
  <si>
    <t>PARRA  HERMES</t>
  </si>
  <si>
    <t>07:40:24</t>
  </si>
  <si>
    <t>16822177</t>
  </si>
  <si>
    <t>BELLEZA EXPRESS S.A.</t>
  </si>
  <si>
    <t>CC 16822177</t>
  </si>
  <si>
    <t>4810700</t>
  </si>
  <si>
    <t>3103909759</t>
  </si>
  <si>
    <t>calle 15bis  # T14 40 b/ jamundi</t>
  </si>
  <si>
    <t xml:space="preserve">se solicita pagos de incapacidades relacionadas en el comunicado de imagen anexa </t>
  </si>
  <si>
    <t>FLORES PANTOJA JOSE ARGELIO</t>
  </si>
  <si>
    <t>10:58:55</t>
  </si>
  <si>
    <t>18183078</t>
  </si>
  <si>
    <t>CC 18183078</t>
  </si>
  <si>
    <t>KR 16 NO 55 BN 08</t>
  </si>
  <si>
    <t xml:space="preserve">SOLICITO DE PAGO DE INCAPACIDADES  POR  FALLO DE TUTELA SE ENVIA SOPORTES DE TUTELA CETIFICAION BANCARIA </t>
  </si>
  <si>
    <t xml:space="preserve"> Fecha del Inconveniente (Dia/Mes/Año) : 05/05/2022 Lugar del Inconveniente:  CHAPARRAL Persona que lo atendio: NUEVA EPS Medio por el que quiere la respuesta:  email : personal@cointrasur.com ..............................................  Resumen de la Queja:  BUENOS DIAS.. POR ESTE MEDIO SOLICITO AMABLEMENTE NOS CANCELEN LA INCAPACIDAD NUMERO 8028886 DE SEÑOR NELSON NEIRA MENDOZA CON CC 93449660 CON FECHA DE INICIO DE 5 DE MAYO DE 2022 AL 11 DE MAYO DE 2022 CON 7 DIAS DE INCAPACIDAD GENERAL.  AGRADEZCO LA ATENCION.</t>
  </si>
  <si>
    <t>OSPINA CARDONA DIEGO DE JESUS</t>
  </si>
  <si>
    <t xml:space="preserve">  TEMI SAS</t>
  </si>
  <si>
    <t>800119295</t>
  </si>
  <si>
    <t>CC 71531178</t>
  </si>
  <si>
    <t xml:space="preserve"> Fecha del Inconveniente (Dia/Mes/Año) : 21/09/2023 Lugar del Inconveniente:  OFICINA VIRTUAL Persona que lo atendio: SERVICIOS EN LINEA Medio por el que quiere la respuesta:  correspondencia : CALLE 19 N 43B 44 ..............................................  Resumen de la Queja:  SOLICITAMOS RECONOCIMIENTO DE UN DIA DE LA INCAPACIDAD Nº 9559193 LA CUAL ES PRORROGA DE LA INCAPACIDAD Nº 9237265 DE UN DIA</t>
  </si>
  <si>
    <t>MANTILLA ALVAREZ MARTHA CECILIA</t>
  </si>
  <si>
    <t xml:space="preserve">  MARTHA CECILIA MANTILLA ALVARE</t>
  </si>
  <si>
    <t>63270293</t>
  </si>
  <si>
    <t>CC 63270293</t>
  </si>
  <si>
    <t>3164718814</t>
  </si>
  <si>
    <t>CALLE 22N 3 96 URBANIZACION TASAJERO</t>
  </si>
  <si>
    <t xml:space="preserve"> Fecha del Inconveniente (Dia/Mes/Año) : 22/08/2023 Lugar del Inconveniente:  NUEVA EPS CUCUTA Persona que lo atendio: DEYSI Medio por el que quiere la respuesta:  email : marthamantillaa@gmail.com ..............................................  Resumen de la Queja:  SOLICITUD DE RECLAMO POR PAGO DE INCAPACIDAD DE LA FECHA DE 11/08 AL 31/08 DE 2023.. ME ACERQUÉ A LAS OFICINAS DE NUEVA EPS CUCUTA DONDE ENTREGUÉ EL CERTICIADO BANCARIO.. FOTOCOPIA DE CEDULA Y LA INCAPACIDAD Y SE ME NOTIFICÓ QUE DEBÍA GENERAR UN FORMATO POR ESTE MEDIO PARA EL PAGO DE INCAPACIDAD.. SOLICITO AMABLEMENTE SE ME CANCELE LA INCAPACIDAD.. GRACIAS.</t>
  </si>
  <si>
    <t>AGROGANADEROS DEL VALLE SAS</t>
  </si>
  <si>
    <t xml:space="preserve">  AGROGANADEROS DEL VALLE SAS</t>
  </si>
  <si>
    <t>900863109</t>
  </si>
  <si>
    <t>NT 900863109</t>
  </si>
  <si>
    <t>3123516123</t>
  </si>
  <si>
    <t>CRA 100  11  60 OF 709</t>
  </si>
  <si>
    <t xml:space="preserve"> Fecha del Inconveniente (Dia/Mes/Año) : 26/09/2023 Lugar del Inconveniente:  CALI Persona que lo atendio: ANDREA Medio por el que quiere la respuesta:  email : secretaria@agroganaderosdelvalle.com ..............................................  Resumen de la Queja:  BUENAS TARDES.EL PASADO 5 DE SEPTIEMBRE ENTREGAMOS PERSONALMENTE EN LA OFICINA UBICADA EN LA SEDE NORTE CARTA CON RADICADO  NO. 11502067600106021216  EN LA CUAL TEN ADJUNTAMOS CAMARA DE COMERCIO.. RUT .. COPIA CC.. REPRESENTE LEGAL Y CERTIFICACION BANCARIA.  ESTOS DOCUMENTOS EN RESPUESTA A LA COMUNICACION GRC-DPE-2130800-23  QUE TENIA COMO OBJETIVO LA ACTUALIZACION DE DATOS Y EL REGISTRO DE LA CUENTA BANCARIA PARA PAGO DE INCAPACIDADES   A LA EMPRESA.. PERO HASTA LA FECHA SE HA HECHO LA RADICACION POR TANTO NO HEMOS RECIBIDO PAGO ALGUNO DE LAS INCAPACIDADES PENDIENTES POR CANCELAR.  AGRADECEMOS SU PRONTA GESTION Y RESPUESTAATTE. AGROGANADEROS DEL VALLENORMA NAVARRO</t>
  </si>
  <si>
    <t xml:space="preserve">FUNDACION CARULLA </t>
  </si>
  <si>
    <t>16:19:08</t>
  </si>
  <si>
    <t xml:space="preserve">FUNDACION CARUL FUNDACION CARUL FUNDACION CARULLA </t>
  </si>
  <si>
    <t>860006648</t>
  </si>
  <si>
    <t xml:space="preserve"> FUNDACION CARULLA </t>
  </si>
  <si>
    <t>NT 860006648</t>
  </si>
  <si>
    <t xml:space="preserve"> 7434010</t>
  </si>
  <si>
    <t>CLL 75 NRO 5 88 PS 3</t>
  </si>
  <si>
    <t>Buen dia..Se solicita reconocimiento economico de incapacidades del afiliado ALBA LUCIA VELEZ CARDONA CC 43017329.. ya que por el portal no se ha podido realizar la solicitudTEL 7434010yudi.gutierrez@aeiotu.org</t>
  </si>
  <si>
    <t>LOPEZ RODRIGUEZ LUIS MARIA</t>
  </si>
  <si>
    <t>17:38:40</t>
  </si>
  <si>
    <t>14880383</t>
  </si>
  <si>
    <t>CC 14880383</t>
  </si>
  <si>
    <t>2367662</t>
  </si>
  <si>
    <t>2381062</t>
  </si>
  <si>
    <t>CL 26A 7D 32</t>
  </si>
  <si>
    <t xml:space="preserve">  OPTUM GLOBAL SOLUTIONS COLOMBI</t>
  </si>
  <si>
    <t xml:space="preserve"> Fecha del Inconveniente (Dia/Mes/Año) : 14/09/2023 Lugar del Inconveniente:  N/A Persona que lo atendio: N/A Medio por el que quiere la respuesta:  correspondencia : CALLE 26 92 32 EDIFICIO G9 ..............................................  Resumen de la Queja:  BUENAS TARDES.. POR MEDIO DEL PRESENTE SOLICITAMOS VALIDACIÓN DEL RECONOCIMIENTO ECONÓMICO DE LAS INCAPACIDADES   DEL COLABORADOR RUIZ RODRIGUEZ.. CAMILO HERNANDO IDENTIFICADO  CON NUMERO DE CEDULA 1019036735 INCAPACIDADES ¿ PRORROGAS CORRESPONDIENTES  CON LAS SIGUIENTES  FECHAS DE  INICIO : 24/01/2023  Y  26/01/2023  LAS  CUALES  CORRESPONDEN A  PRORROGAS 01/03/2023  CUALES TIENEN  RECONOCIMIENTO  ECONÓMICO BAJO EL IBC PLANILLA # 9444739457 LAS CUALES  A  LA  FECHA  NO  TIENEN  RECONOCIMIENTO  TOTAL  GENERANDO  UN  EL  VALOR DE DIFERENCIA POR CADA PRORROGA DE $ 8.113 AGRADECEMOS  SU  PROTA COLABORACIÓN  Y  AJUSTE CORRESPONDIENTE   AGRADECEMOS SU AMABLE ATENCIÓN Y PRONTA RESPUESTA</t>
  </si>
  <si>
    <t>09/10/2023</t>
  </si>
  <si>
    <t>07:40:12</t>
  </si>
  <si>
    <t>usuario solicita aclaracion pago de incapacidades desde el 27 de junio 2023</t>
  </si>
  <si>
    <t>LATORRE MADROÑERO OLGA ELENA</t>
  </si>
  <si>
    <t>CC 59830125</t>
  </si>
  <si>
    <t>CALLE 16 B N 30 53 PARQUE INFANTIL</t>
  </si>
  <si>
    <t xml:space="preserve"> Fecha del Inconveniente (Dia/Mes/Año) : 01/09/2023 Lugar del Inconveniente:  INCAPACIDADES  Persona que lo atendio: NUEVA EPS Medio por el que quiere la respuesta:  email : prestacionessociales.thumano@comfamiliarnarino.com ..............................................  Resumen de la Queja:  SOLICITO COMEDIDAMENTE SE ACLARE EL CASO DE LA SEÑORA OLGA ELENA LA TORRE MADROÑERO IDENTIFICADA CON CEDULA DE CIUDADANIA NUMERO 59830125.. YA QUE ELLA CUENTA CON INCAPACIDADES PRORROGABLES POR MAS DE 180 DIAS.. SIN EMBARGO LA EPS SIGUE EMITIENDO INCAPACIDADES Y LAS MISMAS ESTAN TRASCRITAS EN EL PORTAL. SOLICITAMOS LA CLARIDAD CON EL RECONOCIMIENTO ECONOMICO DE LAS MISMAS.. ESTO CON EL FIN DE DETERMINAR EL PAGO DEL SUBSIDIO DE LA SEÑORA POR PARTE DE LA EMPRESA AGRADECEMOS SU COLABORACION Y PRONTA RESPUESTA</t>
  </si>
  <si>
    <t>CONSORCIO PH TAURAMENA</t>
  </si>
  <si>
    <t xml:space="preserve">  NARLEY EMILCE RIVERO</t>
  </si>
  <si>
    <t>37754395</t>
  </si>
  <si>
    <t>NT 901609800</t>
  </si>
  <si>
    <t>6843359</t>
  </si>
  <si>
    <t>CALLE 53 23 79</t>
  </si>
  <si>
    <t xml:space="preserve"> Fecha del Inconveniente (Dia/Mes/Año) : 20/09/2023 Lugar del Inconveniente:  LINEA TELEFONICA Persona que lo atendio: NN Medio por el que quiere la respuesta:  correspondencia : CALLE 53 23 79 ..............................................  Resumen de la Queja:  BUEN DIA QUIERO QUEJARME COMO EMPLEADOR POR LA DEMORA EN EL TRAMITE DE PAGO DE LA LICENCIA DE MATERNIDAD #9436971 SOBRE LA CUAL SE REALIZÓ LA SOLICITUD DE PAGO EL DIA 14 DE AGOSTO SIN A LA FECHA OBTENER RESPUESTA EL DIA 20/09/2023 ME DIERON EL NUMERO DE RADICADO 3923188 DONDE ME DIJERON QUE HARIAN ESCALAMIENTO Y YA PASARON 5 DIAS HABILES Y AÚN NO HAY RESPUESTA</t>
  </si>
  <si>
    <t>MALDONADO OTALVARO ISRIS ANGELICA</t>
  </si>
  <si>
    <t>11:51:04</t>
  </si>
  <si>
    <t>30508034</t>
  </si>
  <si>
    <t>COMPAÑIA DE SUFINANCIAMIENTO T</t>
  </si>
  <si>
    <t>CC 30508034</t>
  </si>
  <si>
    <t>3526275</t>
  </si>
  <si>
    <t>3133696818</t>
  </si>
  <si>
    <t>CL 43A 1H 03 BARRIO SINAI</t>
  </si>
  <si>
    <t>[SOLICITUD TRANSCRITA]... Por tanto.. requiere el reconocimiento y pago de mis incapacidades hasta el día 180 a los cuales tengo derecho como se encuentra establecido en el articulo 142 del Decreto Ley 019 de 2012 ...</t>
  </si>
  <si>
    <t>RENGIFO MEZU SAMMY CAMILO</t>
  </si>
  <si>
    <t>14:17:55</t>
  </si>
  <si>
    <t>METALICAS E ING  METALICAS E INGENIERIA</t>
  </si>
  <si>
    <t>817000639</t>
  </si>
  <si>
    <t>METALICAS E INGENIERIA</t>
  </si>
  <si>
    <t>CC 1130950101</t>
  </si>
  <si>
    <t xml:space="preserve"> 3173667290</t>
  </si>
  <si>
    <t xml:space="preserve"> 3120050</t>
  </si>
  <si>
    <t>VIA PANAMERICANA 6 SUR 195</t>
  </si>
  <si>
    <t>solcito la transcripcion y pago de incapacidad del señor samy rengifo cc 1130950101 quien se encuentra afiliado a su entidad la transcripcion corrrsponde del  perido de l07/0/2026 al  09/09/2023</t>
  </si>
  <si>
    <t>CONCESIONARIA VIAL UNION DEL SUR SAS</t>
  </si>
  <si>
    <t>16:17:15</t>
  </si>
  <si>
    <t>CONCESIONARIA CONCESIONARIA CONCESIONARIA VIAL UNION DEL S</t>
  </si>
  <si>
    <t>900880846</t>
  </si>
  <si>
    <t>CONCESIONARIO VIAL UNION DEL S</t>
  </si>
  <si>
    <t>NT 900880846</t>
  </si>
  <si>
    <t>3173315990</t>
  </si>
  <si>
    <t>KR 30A NRO 12A 24</t>
  </si>
  <si>
    <t xml:space="preserve">SOLICITA A NUEVA EPS RECONOZCA A FAVOR DE LA CONCESIONARIA VIAL UNON DEL SUR LOS VALORES CORRESPONDIENTES A LAS PRESTACIONES ECONOMICAS DERIVADAS DE LA TOTALIDAD DE LA S INCPACIADADES MEDICAS </t>
  </si>
  <si>
    <t>ORTIZ DIAZ ANDRES FELIPE</t>
  </si>
  <si>
    <t>16:41:26</t>
  </si>
  <si>
    <t xml:space="preserve"> PLUS  INTEGRAL  RED</t>
  </si>
  <si>
    <t>901406138</t>
  </si>
  <si>
    <t>CC 1079184789</t>
  </si>
  <si>
    <t>3153052611</t>
  </si>
  <si>
    <t>carrera 7 # 18a-29</t>
  </si>
  <si>
    <t xml:space="preserve">empresa gnera rta a radicado VO-GRC-DPE-1979849-23 . PARA EL RECONOCIMIENTO DE SUS INCAPACIDADES .. SE ADJUNTA OFICIO </t>
  </si>
  <si>
    <t>CALY ZURITA KATTERINE</t>
  </si>
  <si>
    <t>1063294537</t>
  </si>
  <si>
    <t xml:space="preserve">SERVICIOS DE ASEO CAFETERIA Y </t>
  </si>
  <si>
    <t>CC 1063294537</t>
  </si>
  <si>
    <t>7008150</t>
  </si>
  <si>
    <t>3014901394</t>
  </si>
  <si>
    <t>CALLE 135 160B 31</t>
  </si>
  <si>
    <t xml:space="preserve">Usuario CALY ZURITA KATTERINE solicita verificacion de pago de incapacidad indica que la empresa no quiere realizar la carta de solictud por eso ella solicta esta informacion </t>
  </si>
  <si>
    <t>GRANDA DE ROSERO IRENE SATURIA</t>
  </si>
  <si>
    <t>CC 30724952</t>
  </si>
  <si>
    <t xml:space="preserve"> Fecha del Inconveniente (Dia/Mes/Año) : 01/09/2023 Lugar del Inconveniente:  INCAPACIDADES  Persona que lo atendio: NUEVA EPS Medio por el que quiere la respuesta:  email : prestacionessociales.thumano@comfamiliarnarino.com ..............................................  Resumen de la Queja:  UNA VEZ REVISADO EL CERTIFICADO DE INCAPACIDADES EMITIDO POR NUEVA EPS SE EVIDENCIA QUE EXITEN INCAPACIDADES DE LA SEÑORA IRENE SATURIA GRANDA DE ROSERO IDENTIFICADA CON CEDULA DE CIUDADANIA NUMERO 30724952 QUE SE ENCUENTRAN TRASCRITAS DESDELE 2016 Y A LA FECHA NO CAMBIAN SU ESTADO.. SIENDO ESTAS RADICADAS A SU DEBIDO TIEMPO.. SOLICITAMOS COMEDIDAMENTE SE ESPECIFIQUE  EL ESTADO DE ESTAS INCAPACIDADES Y ACLARE EL PORQUE NO SE HA REALIZADO ESTE RECONOCIMIENTO ECONOMICO </t>
  </si>
  <si>
    <t>ARTEAGA QUEMAG TANIA PAMELA</t>
  </si>
  <si>
    <t xml:space="preserve">  TANIA PAMELA ARTEAGA</t>
  </si>
  <si>
    <t>1113535277</t>
  </si>
  <si>
    <t>CC 1113535277</t>
  </si>
  <si>
    <t>POPAYAN</t>
  </si>
  <si>
    <t xml:space="preserve"> Fecha del Inconveniente (Dia/Mes/Año) : 07/01/2023 Lugar del Inconveniente:  IPS Persona que lo atendio: PLATAFORMA Medio por el que quiere la respuesta:  correspondencia : POPAYAN ..............................................  Resumen de la Queja:  SOLICITO INFORMACION POR EL NO RECONOCIMIENTO DE MI INCAPACIDAD COMPRENDIDA ENTRE EL PERIODO 07/01/2023 A  16/01/23 POR 10 DIAS.. ME RECONOCIERON OTRA INCAPACIDAD Y ESTA NO Y NO HE OBTENIDO RESPUESTA CUAL HA SIDO EL MOTIVO DEL NO RECONOCIMIENTO GRACIAS</t>
  </si>
  <si>
    <t>CTOF SAS</t>
  </si>
  <si>
    <t xml:space="preserve">  CTOF SAS</t>
  </si>
  <si>
    <t>901348172</t>
  </si>
  <si>
    <t>NT 901348172</t>
  </si>
  <si>
    <t>6047404</t>
  </si>
  <si>
    <t>CALLE 10 N 56 15</t>
  </si>
  <si>
    <t xml:space="preserve"> Fecha del Inconveniente (Dia/Mes/Año) : 17/09/2022 Lugar del Inconveniente:  PLATAFORMA Persona que lo atendio: VIRTUAL Medio por el que quiere la respuesta:  email : seguridadysalud@ctof.co ..............................................  Resumen de la Queja:  SE REALIZA TRANSCRIPCIÓN DE INCAPACIDAD Y SOLICITUD DE PAGO DE LA LICENCIA DE MATERNIDAD DE JESICA GUZMAN 1.040.735.555 Y AUN NO SE RECIBE EL PAGO </t>
  </si>
  <si>
    <t>CABALLERO BUSTAMANTE YIMY GUILLERMO</t>
  </si>
  <si>
    <t xml:space="preserve">  DISOLMEK SAS</t>
  </si>
  <si>
    <t>901218489</t>
  </si>
  <si>
    <t>CC 1044932238</t>
  </si>
  <si>
    <t>3244310419</t>
  </si>
  <si>
    <t>BOSQUE</t>
  </si>
  <si>
    <t xml:space="preserve"> Fecha del Inconveniente (Dia/Mes/Año) : 26/09/2023 Lugar del Inconveniente:  CARTAGENA  Persona que lo atendio: LICENCIA PATERNIDAD YIMI BUSTAMANTE  Medio por el que quiere la respuesta:  email : DISOLMEK@GMAIL.COM ..............................................  Resumen de la Queja:  BUENAS TARDES. SENORES NUEVA EPS.DISOLMEK SAS PRESENTA LA SIGUIENTE SOLICITUD Y REQUIEREN SU PRONTA RESPUESTA. EL EMPLEADO YIMI GUILLERMO BUSTAMANTE CON CC. 1044932238.. SIEMPRE HA VENIDO COTIZANDO Y EN EL MES DE AGOSTO HUBO RETRASO  EN EL CUAL SE INCLUYE INTERÉS DE MORA. TENIENDO EN CUENTA AL  REALIZAR EL RESPECTIVO PAGO POR LO TANTO NO ACEPTA RESPUESTA EMITIDA EN EL CORREO DEL DIA DE AYER.. TENIENDO EN CUENTA QUE ESTO AFECTA AL DERECHO A LA LICENCIA DE PATERNIDAD  Y EL ESTADO DEBE VELAR POR LA PROTECCIÓN DE LOS DERECHOS FUNDAMENTALES AL MISMO TIEMPO VITAL.. A LA SEGURIDAD Y A LA IGUALDAD.. ASÍ MISMO QUE NO VEO LA NECESIDAD DE NEGAR LA LICENCIA. QUEDO ATENTA.. ADMON.. DISOLMEK SAS</t>
  </si>
  <si>
    <t>CAMACHO PEÑA MARIA ELIZABETH</t>
  </si>
  <si>
    <t>16:52:49</t>
  </si>
  <si>
    <t>51906327</t>
  </si>
  <si>
    <t>PRODUCTOS ALIMENTICIOS DORIA S</t>
  </si>
  <si>
    <t>CC 51906327</t>
  </si>
  <si>
    <t>3655803</t>
  </si>
  <si>
    <t>7778993</t>
  </si>
  <si>
    <t>KR 7870F 28SUR</t>
  </si>
  <si>
    <t>S/S  RADICAR CARTA  PARA  QUE LE  SEA GENERADO UN CERTIFICADO DE LAS  INCAPACIDADES  QUE  CUMPLA CON EL DEC 1427 DEL 29/07/2022 ARTICULO 2.2.3.3.2.  SE  RADICA  A  INSISTENCIA DEL AFILIADO</t>
  </si>
  <si>
    <t>UNIVERSIDAD SURCOLOMBIANA</t>
  </si>
  <si>
    <t>09:48:47</t>
  </si>
  <si>
    <t>SURCOLOMBIANA  UNIVERSIDAD SURCOLOMBIANA</t>
  </si>
  <si>
    <t>891180084</t>
  </si>
  <si>
    <t>SURCOLOMBIANA</t>
  </si>
  <si>
    <t>NT 891180084</t>
  </si>
  <si>
    <t>8754165</t>
  </si>
  <si>
    <t>AVENIDA PASTRANA BORRERO CRA 1</t>
  </si>
  <si>
    <t>ara dar respuesta a los oficios relacionados en el asunto.. comedidamente adjuntoel cuadro en Excel en el cual se relaciona el personal vinculado a la UniversidadSurcolombiana a quienes sus incapacidades no se hicieron reconocimientoeconómico por parte de NUEVA EPS. Igualmente adjunto las planillas de pago anombre de cada funcionado</t>
  </si>
  <si>
    <t xml:space="preserve"> impresas del portal ASOPAGOS.. en las cuales seobserva el periodo de cotización en salud y la fecha de pago de cada una de ellas.Agradezco su pronta gestión</t>
  </si>
  <si>
    <t xml:space="preserve">  SAINC INGENIEROS CONSTRUCTORES</t>
  </si>
  <si>
    <t>4852919</t>
  </si>
  <si>
    <t xml:space="preserve"> Fecha del Inconveniente (Dia/Mes/Año) : 20/09/2023 Lugar del Inconveniente:  PORTAL Persona que lo atendio: AREA ADMINISTRATIVA Medio por el que quiere la respuesta:  email : fabiola.junco@sainc.co ..............................................  Resumen de la Queja:  BUENOS DÍAS SOLICITAMOS POR FAVOR SE REALICE VALIDACIÓN SOBRE EL PAGO  DE INCAPACIDAD QUE REALIZARON A NOMBRE DEL SEÑOR BALDOVINO VASQUEZ C.C 16637933.. REVISANDO EL PAGO EL IBC LO TOMARON POR DEBAJO DE LOS VALORES QUE SE HAN REPORTADO EN LA PLANILLA DE SEGURIDAD SOCIAL LA INCAPACIDAD FUE EN EL MES DE JUNIO  Y EL IBC QUE SE REPORTO EN EL MES DE MAYO FUE DE $1865873. Y LA EPS HIZO EL RECONOCIMIENTO ECOOMICO SOBRE UN IBC DE $1669411.AGRADECEMOS SU COLABORACION CON LA REVISIÓN Y SE PROCEDA CON LA DIFERENCIA DEL PAGO.GRACIAS </t>
  </si>
  <si>
    <t>SANCHEZ RODRIGUEZ JOSE LUIS</t>
  </si>
  <si>
    <t>11:49:40</t>
  </si>
  <si>
    <t>fff  COLOMBIANA DE COMERCIO LTDA CO</t>
  </si>
  <si>
    <t>CC 1075209444</t>
  </si>
  <si>
    <t>08:46:17</t>
  </si>
  <si>
    <t>PROCURADURIA   PROCURADURIA GENERAL DE LA NAC</t>
  </si>
  <si>
    <t xml:space="preserve">PROCURADURIA </t>
  </si>
  <si>
    <t xml:space="preserve">solicitud pago de incapaciades </t>
  </si>
  <si>
    <t xml:space="preserve">GRUPO GRAN COLOMBIA SAS </t>
  </si>
  <si>
    <t xml:space="preserve">  DIEGO ARISTIZABAL GARCIA</t>
  </si>
  <si>
    <t>3743119</t>
  </si>
  <si>
    <t>NT 901148564</t>
  </si>
  <si>
    <t>3114168710</t>
  </si>
  <si>
    <t>CALLE 13 7 80</t>
  </si>
  <si>
    <t xml:space="preserve"> Fecha del Inconveniente (Dia/Mes/Año) : 27/09/2023 Lugar del Inconveniente:  URIBIA Persona que lo atendio: CORREO Medio por el que quiere la respuesta:  email : GRANCOLOMBIASAS2018@GMAIL.COM ..............................................  Resumen de la Queja:  REVISADO EL CORREO DE RECONOCIMIENTO DE PRESTACIONES ECONOMICAS.. NOTAMOS: QUE LA LICENCIA DE LA AFILIADA 1.007.892.740 APRUEBAN 126 DE LICENCIA Y PAGAN $1.900.038</t>
  </si>
  <si>
    <t xml:space="preserve"> LA LICENCIA DE LA AFILIADA 1.124.053.815 RECONCEN 126 DIAS DE LICENCIA Y PAGAN $4.200.000.. SIENDO QUE SU LICENCIA COMIENZA EN EL 2023 Y DEBE SER PAGADA CON SUELDO DEL 2023¿POR QUÉ ESAS DIFERENCIAS EN LOS VALORES DE LAS LICENCIAS SI EN AMBOS CASOS APRUEBA PAGO DE 126 DIAS?</t>
  </si>
  <si>
    <t>ARIAS BEDOYA ESPERANZA</t>
  </si>
  <si>
    <t>10:09:08</t>
  </si>
  <si>
    <t>COENPLAS LTDA. COENPLAS LTDA. COENPLAS LTDA.</t>
  </si>
  <si>
    <t>800195170</t>
  </si>
  <si>
    <t>CC 34600580</t>
  </si>
  <si>
    <t>3208218553</t>
  </si>
  <si>
    <t>6013902188</t>
  </si>
  <si>
    <t>cll 18 n 68d-76</t>
  </si>
  <si>
    <t>Buen dia.. Empresa COENPLAS LTDA. solicita el pago de incapacidades de la usaria CC 34600580 Esperanza AriasContacto: 3208218553 - 6013902188Correo: gestionhumana@coenplas.comAdjunto Carta + IncapacidadesGracias</t>
  </si>
  <si>
    <t>10:49:07</t>
  </si>
  <si>
    <t xml:space="preserve">KR 7 B 18 B 31 OFC 302 D PEREIRA </t>
  </si>
  <si>
    <t>AFILIADO SOLICITA PAGO DE INCAPACIDADES</t>
  </si>
  <si>
    <t>14:54:47</t>
  </si>
  <si>
    <t>Solicita se pague de forma inmediata el valor correpondiente a las incapacidades relacionadas en soportea la cuenta bancaria cuya titular es MARLENY PATRICIA TIMANA TORRES también adjunta</t>
  </si>
  <si>
    <t>CASTAÑO GOMEZ DIEGO ALEJANDRO</t>
  </si>
  <si>
    <t>15:29:07</t>
  </si>
  <si>
    <t>CC 1005712989</t>
  </si>
  <si>
    <t xml:space="preserve">relacionar las incapaicdades de pago  o  rechazo del las incapacidades indiciar  pagos realizado  de las incapacidades  con valores  y  fecha  .. tambien el  soporte de pago  </t>
  </si>
  <si>
    <t>MOLINARES GUTIERREZ CARLOS OSVALDO</t>
  </si>
  <si>
    <t>15:37:58</t>
  </si>
  <si>
    <t>CC 72297043</t>
  </si>
  <si>
    <t>LAU VARGAS FREDDY</t>
  </si>
  <si>
    <t>15:42:41</t>
  </si>
  <si>
    <t>CC 1033690825</t>
  </si>
  <si>
    <t>MONTOYA MUÑOZ JOHN JAIRO</t>
  </si>
  <si>
    <t>14:07:26</t>
  </si>
  <si>
    <t>71615237</t>
  </si>
  <si>
    <t>CALORCOL S.A</t>
  </si>
  <si>
    <t>CC 71615237</t>
  </si>
  <si>
    <t>2745692</t>
  </si>
  <si>
    <t>3215030035</t>
  </si>
  <si>
    <t>TV 56 A N 58 29</t>
  </si>
  <si>
    <t xml:space="preserve"> SOLICITO QUE LA INCACPIDAD  CON FECHAS 03/09/2023 HASTA 17/09/2023  CONTENGA   LAS ESPICIFICACIONES SEGUN DERECTO  1427 DE COLPENSIONES </t>
  </si>
  <si>
    <t>10/10/2023</t>
  </si>
  <si>
    <t>PIÑEROS VARGAS MARTA ELENA</t>
  </si>
  <si>
    <t xml:space="preserve">  JOHANNA PEREZ</t>
  </si>
  <si>
    <t>53039678</t>
  </si>
  <si>
    <t>CC 51965626</t>
  </si>
  <si>
    <t>CALLE56SUR88C15</t>
  </si>
  <si>
    <t xml:space="preserve"> Fecha del Inconveniente (Dia/Mes/Año) : 22/08/2023 Lugar del Inconveniente:  OFICINA BOSA Persona que lo atendio: GUSTAVO QUINTANA Medio por el que quiere la respuesta:  correspondencia : CALLE56SUR88C15 ..............................................  Resumen de la Queja:  BUEN DÍA AGRADEZCO SU COLABORACIÓN CON EL FIN DE DAR RESPUESTA.. EL PASADO 22 DE AGOSTO RADIQUE EN LA OFICINA D EATENCION AL AFILIADO EN BOSA UNA CARTA SOLICITANDO QUE LAS INCAPACIDADES QUE ESTAN TRANSCRITAS DE MI TIA DESDE OCTUBRE DEL 2022 HASTA LA FECHA.. SEAN CORREGIDAS Y TRANSCRITAS BAJO EL DECRETO 1427 DE 2022  YA QUE SOLO ASI COLPENSIONES REALIZA EL RECONOCIMIENTO ECONOMICO DE DICHAS INCAPACIDADES.. HA PASADO MÁS DE UN MES Y NO HE RECIBIDO RESPUESTA ALGUNA LLAMO Y ME INDICAN QUE EL PUNTO D EAPOYO AN NO SE HA SOLUCIONADO.. LO CUAL ME PARECE UN TRAMITE MUY DEMORADO Y QUE NUEVA EPS SABIENDO QUE ESTAS ENTIDADES NO RECIBEN LOS FORMATOS QUE USTEDES MANEJAN LOS SIGAN TRANSCRIBIENDO ASI.ESPERO POR FAVOR SU COLABORACIÓN Y PRONTA RESPUESTA.GRACIAS. </t>
  </si>
  <si>
    <t>BURBANO IBARRA ANGELA BEATRIZ</t>
  </si>
  <si>
    <t>09:10:35</t>
  </si>
  <si>
    <t>1089458966</t>
  </si>
  <si>
    <t>CC 1089458966</t>
  </si>
  <si>
    <t>6027313644</t>
  </si>
  <si>
    <t>CALLE 18 N 2884</t>
  </si>
  <si>
    <t xml:space="preserve">LUGAR DE LOS HECHOS: zona peñol FECHA DE LO SUCEDIDO:MOTIVO POR EL CUAL RADICA LA QUEJA:  prestaciones económicas ESPECIALIDAD (SI ES PARA CONSULTA O AGRANDAMIENTO SEGÚN APLIQUE):RESUMEN DE LOS SUCEDIDO (PUNTUAL):  la señora Angela se comunica pára poner queja porque no le han hecho la cancelación de la incapacidad </t>
  </si>
  <si>
    <t>PAVA VALLEJO LUZ ALEIDA</t>
  </si>
  <si>
    <t>09:15:41</t>
  </si>
  <si>
    <t>COOMERSA  COOMERSA</t>
  </si>
  <si>
    <t>890707104</t>
  </si>
  <si>
    <t>CC 66907771</t>
  </si>
  <si>
    <t>3134043062</t>
  </si>
  <si>
    <t>COOMERSA</t>
  </si>
  <si>
    <t xml:space="preserve">Buen diaSolicito el  pago de las incapacidades del 02/11/2021 al 22/11/2022 y del 23/11/2021 al 22/12/2021 las cuales se solicito el pago por el portal y a la fecha no las han pagado </t>
  </si>
  <si>
    <t>ESPINOSA DIAZ MARIA YAZMIN</t>
  </si>
  <si>
    <t xml:space="preserve">  ESPINOSA DIAZ  MARIA YAZMIN</t>
  </si>
  <si>
    <t>51854949</t>
  </si>
  <si>
    <t>CC 51854949</t>
  </si>
  <si>
    <t>601123456</t>
  </si>
  <si>
    <t>CLL 35B SUR 13F 33</t>
  </si>
  <si>
    <t xml:space="preserve"> Fecha del Inconveniente (Dia/Mes/Año) : 03/11/2022 Lugar del Inconveniente:  CLL 35B SUR 13F 33 Persona que lo atendio: PRESTACIONES ECONOMICAS Medio por el que quiere la respuesta:  email : sayrasgsst@gmail.com ..............................................  Resumen de la Queja:  BUEN DÍA SR .POR MEDIO DE LA PRESENTE SOLICITO INFORMACIÓN DEL PAGO PENDIENTE DE MI INCAPACIDAD GENEREADA EL 3 DE NOVIEMBRE 2022.. MISMO QUIE A LA FECHA SE A RADICADO VARIAS VECES SIN TENER UNA RESPUESTA POSITIVA Y QUE EN SISTEMA SE ENCUENTRA AUTORIZADA</t>
  </si>
  <si>
    <t>CARRASQUILLA RIVERA FERNELLY</t>
  </si>
  <si>
    <t xml:space="preserve">  SORTEX DISTRIBUCIONES CC S.A.S</t>
  </si>
  <si>
    <t>901710920</t>
  </si>
  <si>
    <t>CC 93379264</t>
  </si>
  <si>
    <t xml:space="preserve"> Fecha del Inconveniente (Dia/Mes/Año) : 01/09/2023 Lugar del Inconveniente:  NEIVA Persona que lo atendio: NINGUNA ES POR EL PORTAL Medio por el que quiere la respuesta:  email : sortexdistribucionesfa@gmail.com ..............................................  Resumen de la Queja:  BUENAS TARDES.. ATENTAMNTE SOLICITO SE INFORME FECHA DE PAGO DE LAS SIGUIENTES INCAPACIDADES LAS CUALES LLEVAN MAS DE DOS MESES Y NUEVA EPS NO LAS HA CANCELADO CC 93379264FERNELLY CARRASQUILLA RIVERA INCAPACIDAD  9388415CC 36162485AMPARO CUTIVA QUIROGAINCAPACIDAD 9404316CC 93379264FERNELLY CARRASQUILLA RIVERA INCAPACIDAD  9374967CC 1082128509GISELLE ADRIANA SANCHEZ SOTAQUIRA INCAPACIDAD  9180753CC 1082128509GISELLE ADRIANA SANCHEZ SOTAQUIRA INCAPACIDAD 9112804</t>
  </si>
  <si>
    <t>ZABALA ROMERO KAROL ANDREA</t>
  </si>
  <si>
    <t xml:space="preserve">  MAQUILPLAS SAS</t>
  </si>
  <si>
    <t>901004324</t>
  </si>
  <si>
    <t>CC 1113532462</t>
  </si>
  <si>
    <t>6026669855</t>
  </si>
  <si>
    <t>CALL 2 T 3 54</t>
  </si>
  <si>
    <t xml:space="preserve"> Fecha del Inconveniente (Dia/Mes/Año) : 26/09/2023 Lugar del Inconveniente:  INCAPACIDAD Persona que lo atendio: POR CORREO Medio por el que quiere la respuesta:  email : maquiplassas34@gmail.com ..............................................  Resumen de la Queja:  BUEN DIA..CORDIAL SALUDO..EN 2 OPORTUNDIADES HE TRANSCRITO LA INCAPACIDAD DE LA SEÑORA KAROL ZABALA IDENTIFICADA CON CC 111353246 FECHA DE INICIO JULIO 19 FECHA FINAL AGOSTO 14 Y LA DEVUELVEN INFORMANDO QUE FALTA LA INCAPACIDAD.. EN LAS DOS FECHAS QUE LA HE TRANSCRITO SIEMPRE ADJUNTO LA INCAPACIDAD Y LA HISTORIA CLINICA. LAS FECHAS QUE HE RADICADO SON.SEPTIEMBRE 14 RADICADO NO. 685122 Y SEPTIEMBRE 26 RADICADO NO. 703041.. EL DIA DE AYER ME LLEGA UN MENSAGE AL CELULAR 3146413619 INFORMANDO QUE  QUE EL RADICADO EIN4195738 INFORMAN QUE LOS DOCUMENTOS CARGADOS NO CORRESPONDEN. POR FAVOR ME INDICAN QUE DEBO HACER.GRACIAS..ATENTAMENTE..FLOR MARIA HENAO MORALES</t>
  </si>
  <si>
    <t>MARULANDA PARRA CAMILO ANDRES</t>
  </si>
  <si>
    <t>10:20:06</t>
  </si>
  <si>
    <t>AGROPECUARIA  EXPORTACIONES COLOMBIANAS AGRO</t>
  </si>
  <si>
    <t>901016764</t>
  </si>
  <si>
    <t>EXPORTACIONES COLOMBIANAS AGRO</t>
  </si>
  <si>
    <t>CC 1112632080</t>
  </si>
  <si>
    <t xml:space="preserve"> 3058935726</t>
  </si>
  <si>
    <t xml:space="preserve"> 3173964820</t>
  </si>
  <si>
    <t>CARRERA 11 NUMERO 8A 24 Y 8A 34</t>
  </si>
  <si>
    <t>EMPRESA SOLICITA MEDIANTE ESCRITO A LA EPS CERTFICADO ACTUALIZADO DE RECOR DE INCAPACIDADES QUE CUMPLAN CON LOS REQUISITOS DEL ART 22332 DECRETO 1427 2022 DADO QUE COLPENSIONES NO DA RECONOCIMIENTO AL PAGO DE INCAPACIDADES POR NO TENER CORRECTAMENTE EL RECOR DE INCAPACIDADES</t>
  </si>
  <si>
    <t>RAMOS QUINTERO DOMINGO</t>
  </si>
  <si>
    <t xml:space="preserve">  RAMOS QUINTERO DOMINGO</t>
  </si>
  <si>
    <t>1063143454</t>
  </si>
  <si>
    <t>CC 1063143454</t>
  </si>
  <si>
    <t>7144146</t>
  </si>
  <si>
    <t>CL 2 2 2 10 BARRIO LOS MORALES</t>
  </si>
  <si>
    <t xml:space="preserve"> Fecha del Inconveniente (Dia/Mes/Año) : 08/09/2023 Lugar del Inconveniente:  TENGO UNA INCAPACIDAD QUE A LA FECHA AUN NO ME LA  Persona que lo atendio: POR EL PORTAL LA RADIQUE  Medio por el que quiere la respuesta:  email : domingoramos1987@hotmail.com ..............................................  Resumen de la Queja:  TENGO UNA INCAPACIDAD DESDE EL 08 DE JUNIO DE 2023 LA CUAL CARGUE POR EL PORTAL Y YA LE HICE SOLICITUD DE PAGO Y AUN ES LA FECHA Y NO ME LA HAN PAGADO QUIERO SABER QUE ES LO QUE EESTA PASANDO CON MI INCAPACIDAD</t>
  </si>
  <si>
    <t>BLANCO BALAGUERA SANDRA ELENA</t>
  </si>
  <si>
    <t>11:44:27</t>
  </si>
  <si>
    <t>CUTA AMARILLO ANA LUCIA</t>
  </si>
  <si>
    <t>46368344</t>
  </si>
  <si>
    <t>ANA LUCIA CUTA AMARILLO</t>
  </si>
  <si>
    <t>CC 1098437013</t>
  </si>
  <si>
    <t>7650559</t>
  </si>
  <si>
    <t>KR 9A 14 69</t>
  </si>
  <si>
    <t>II. PETICIÓNES1. Solicito que.. de conformidad a la normatividad vigente.. se me reembolse el valor pagodo por concepto de incapacidades.. los cuales se discriminan ast1.1. Respecto a la señora SANDRA ELENA BLANCO BALAGUERA identificada con número de cédula 1.098.437.013 de Encino Santander.. solicito el rembolso del pago efectuado por concepto de dos (2) días de incapacidad.1.2. Respecto a la señora LILIA CARDENAS ALBARRACIN.. identificada con número de cédula 1.052.383.660. solicito el rembolso del pago efectuado por catorce (14) dias de incapacidad.los pagos anteriores se efectuaron teniendo como base de liquidación el salario mínimo legal vigente para el año que se causó.. en efecto el reembolso podrá efectuarse al número de cuenta 262.295402.70 cuenta de ahorros de Bancolombia. fitular Ana Lucia Cuta Amarillo.</t>
  </si>
  <si>
    <t>EMPRESA PUBLICA DE ALCANTARILLADO DE SANTANDE</t>
  </si>
  <si>
    <t xml:space="preserve">  EMPAS SA</t>
  </si>
  <si>
    <t>900115931</t>
  </si>
  <si>
    <t>NT 900115931</t>
  </si>
  <si>
    <t>CALLE 22 23 67</t>
  </si>
  <si>
    <t xml:space="preserve"> Fecha del Inconveniente (Dia/Mes/Año) : 28/09/2023 Lugar del Inconveniente:  INCAPACIDAD Persona que lo atendio: CUENTA DE COBRO Medio por el que quiere la respuesta:  email : incapacidades@empas.gov.co ..............................................  Resumen de la Queja:  CUENTA DE COBRO              POR CONCEPTO DE LAS PRESTACIONES ECONÓMICAS DERIVADAS DE UNAS INCAPACIDADES DE LOS EMPLEADOS DE . KARINA CARREÑO SANTOS .. IDENTIFICADA CON CÉDULA DE CIUDADANÍA NO. 1.098.688.077 CON FECHA DE INICIO 28/02/2020 Y FECHA FIN 13/03/2020. TOTAL DÍAS DE LA INCAPACIDAD QUINCE DÍAS (15). POR UN VALOR  ($2.357.265) Y FELIX MANUEL HERRERA.. IDENTIFICADO CON LA CÉDULA DE CIUDADANÍA NO. 91.232.577 CON FECHA DE INICIO 03/03/2020 Y FECHA FIN 05/03/2020.  TOTAL DÍAS DE LA INCAPACIDAD TRES DÍAS (3).  POR UN VALOR DE ($93.672).LA SUMA ADEUDADA.. ACEPTADA POR SU EMPRESA Y QUE POR ESTE DOCUMENTO SE HACE EXIGIBLE DESDE EL DÍA 27 DE JUNIO DE 2022 Y DEBE SER CONSIGNADA A FAVOR DE LA EMPRESA PÚBLICA DE ALCANTARILLADO DE SANTANDER S.A.. EN LA CUENTA YA REGISTRADA POR USTEDES DE RECONOCIMIENTO ECONÓMICO Y NOTIFICADA AL CORREO ELECTRÓNICO INCAPACIDADESEMPAS@EMPAS.GOV.CO</t>
  </si>
  <si>
    <t>LINDO ARIZA MARIA DE LOS ANGELES</t>
  </si>
  <si>
    <t>12:36:19</t>
  </si>
  <si>
    <t>0  GESTIONAMOS SU SERVICIO GENERA</t>
  </si>
  <si>
    <t>901564739</t>
  </si>
  <si>
    <t>CC 1001919726</t>
  </si>
  <si>
    <t>solicta pagos de incapacidad 9437518</t>
  </si>
  <si>
    <t>MEJIA MORALES VIVIAN ROCIO</t>
  </si>
  <si>
    <t>13:54:56</t>
  </si>
  <si>
    <t>63533678</t>
  </si>
  <si>
    <t>CENTRO LOGISTICO DE EVENTOS EM</t>
  </si>
  <si>
    <t>CC 63533678</t>
  </si>
  <si>
    <t>3204857055</t>
  </si>
  <si>
    <t>CL 35 36 21 TO AP 202 FLORIDA DEL CONTRY</t>
  </si>
  <si>
    <t xml:space="preserve">buen diaafiliado solicita que le sea trascrita las incapacidesdes segun el decreto 1427 de 2022 ya que lo nesesjta para colpesiones </t>
  </si>
  <si>
    <t>VERGEL PEREZ YEIMI ISABEL</t>
  </si>
  <si>
    <t>ESPERANZA   ORGANIZACION LA  ESPERANZA SA</t>
  </si>
  <si>
    <t>890504378</t>
  </si>
  <si>
    <t>ORGANIZACION LA  ESP</t>
  </si>
  <si>
    <t>CC 1090486159</t>
  </si>
  <si>
    <t>3185279003</t>
  </si>
  <si>
    <t>DIAGONAL SANTANDER 8 93 BR POPULAR</t>
  </si>
  <si>
    <t>Solicita el pago de incapacidades</t>
  </si>
  <si>
    <t>ARMESTO  MARY EUGENIA</t>
  </si>
  <si>
    <t>15:36:46</t>
  </si>
  <si>
    <t>LA ESPERANZA  ORGANIZACION LA  ESPERANZA SA</t>
  </si>
  <si>
    <t>CC 37316265</t>
  </si>
  <si>
    <t>SIERRA CASADIEGO SONIA STELLA</t>
  </si>
  <si>
    <t>16:32:36</t>
  </si>
  <si>
    <t>60309290</t>
  </si>
  <si>
    <t>SONIA STELLA SIERRA CASADIEGO</t>
  </si>
  <si>
    <t>ILEAL</t>
  </si>
  <si>
    <t>CC 60309290</t>
  </si>
  <si>
    <t>5870958</t>
  </si>
  <si>
    <t>CL 11 4 40 DEL BARRIO AEROPUERTO</t>
  </si>
  <si>
    <t>LA SUSCRITAHA ESTADO CON INCAPACIDADES EN RAZON DE PATOLOGIA EN LA CUALES SE ESPIDIERON LAS CORRESPONDIENTES A LOS DIAS 30 DE ABRIL Y 30 DE MAYO 2022 SE RADICARON.. AL FIN DE OBTENER EL PAGO QUE CON LLEVA MI MINIMO VITAL</t>
  </si>
  <si>
    <t>BUITRAGO  LUZ STELLA</t>
  </si>
  <si>
    <t>16:37:11</t>
  </si>
  <si>
    <t>esperanza  ORGANIZACION LA  ESPERANZA SA</t>
  </si>
  <si>
    <t>CC 27880499</t>
  </si>
  <si>
    <t xml:space="preserve"> DIAGONAL SANTANDER 8 93 BR POPULAR</t>
  </si>
  <si>
    <t>SANABRIA ESTRADA JOSE JUDAS TADEO</t>
  </si>
  <si>
    <t>16:39:06</t>
  </si>
  <si>
    <t>CC 1090469448</t>
  </si>
  <si>
    <t>MERCHAN CHAPARRO JORGE ENRIQUE</t>
  </si>
  <si>
    <t>16:41:48</t>
  </si>
  <si>
    <t>ESPERANZA  ORGANIZACION LA  ESPERANZA SA</t>
  </si>
  <si>
    <t>CC 5712707</t>
  </si>
  <si>
    <t>BARROSO VELASCO JOHANNA</t>
  </si>
  <si>
    <t>16:45:29</t>
  </si>
  <si>
    <t>CC 1090450766</t>
  </si>
  <si>
    <t>BECERRA MARTINEZ FLOR ALBA</t>
  </si>
  <si>
    <t>16:47:28</t>
  </si>
  <si>
    <t>CC 60303802</t>
  </si>
  <si>
    <t>VALENCIA COGOLLO ERIC ANDREY</t>
  </si>
  <si>
    <t>16:49:26</t>
  </si>
  <si>
    <t>CC 1098757210</t>
  </si>
  <si>
    <t>Solicita el pago incapacidades</t>
  </si>
  <si>
    <t>RAMOS ACEVEDO DIOSA MISCHELL</t>
  </si>
  <si>
    <t>16:53:03</t>
  </si>
  <si>
    <t>CC 1094270756</t>
  </si>
  <si>
    <t>Solicitud el pago de incapacidades</t>
  </si>
  <si>
    <t>ROJAS RAMIREZ DANIEL JOSUE</t>
  </si>
  <si>
    <t>CC 1093789344</t>
  </si>
  <si>
    <t xml:space="preserve">Solicita el pago de incapacidades </t>
  </si>
  <si>
    <t>SANTOS MARTINEZ CARMEN LUCIA</t>
  </si>
  <si>
    <t>16:56:58</t>
  </si>
  <si>
    <t>CC 1005541097</t>
  </si>
  <si>
    <t>Solicita el pago de incapacidades.</t>
  </si>
  <si>
    <t>VILLASMIL MARTINEZ CANDY YURLEY</t>
  </si>
  <si>
    <t>16:58:40</t>
  </si>
  <si>
    <t>CC 1090487374</t>
  </si>
  <si>
    <t>PINO PALLARES ANGIE CAMILA</t>
  </si>
  <si>
    <t>17:01:06</t>
  </si>
  <si>
    <t>CC 1098813537</t>
  </si>
  <si>
    <t>BARRETO CARDENAS SANDRA JEANNETTE</t>
  </si>
  <si>
    <t>17:07:01</t>
  </si>
  <si>
    <t>52058657</t>
  </si>
  <si>
    <t>CC 52058657</t>
  </si>
  <si>
    <t>3904100</t>
  </si>
  <si>
    <t>2380986</t>
  </si>
  <si>
    <t>CL 33 F NO 14 96</t>
  </si>
  <si>
    <t>ASUNTO : PARA EXPEDICION DE CERTIFICADOS DE INCAPACIDADES POR ENFERMEDAD COMUN CON EL LLENO DE LOS REQUISITO EXIGIDOS EN EL DECRETO 1427 DE 2022</t>
  </si>
  <si>
    <t>UNION TEMPORAL MT 2023</t>
  </si>
  <si>
    <t>11:27:43</t>
  </si>
  <si>
    <t>san isidro  san isidro  UNION TEMPORAL MT 2023</t>
  </si>
  <si>
    <t>901715716</t>
  </si>
  <si>
    <t xml:space="preserve"> san isidro </t>
  </si>
  <si>
    <t>NT 901715716</t>
  </si>
  <si>
    <t xml:space="preserve"> 3113169210</t>
  </si>
  <si>
    <t>empresa solicita a traves de derecho de peticion.. pago de incapacidades de los empleados relacionados</t>
  </si>
  <si>
    <t>ROMERO RICO GABRIEL HUMBERTO</t>
  </si>
  <si>
    <t>14:16:19</t>
  </si>
  <si>
    <t>3015399</t>
  </si>
  <si>
    <t>ROMERORICOGABRIEL HUMBERTO</t>
  </si>
  <si>
    <t>CC 3015399</t>
  </si>
  <si>
    <t>3112190</t>
  </si>
  <si>
    <t>3112190983</t>
  </si>
  <si>
    <t>CARRERA 6 NUMERO 3 51</t>
  </si>
  <si>
    <t xml:space="preserve">USUARIO SOLICITA EL PAGO DE LAS INCAPACIDADES MENCIONADAS EN EL ESCRITO ADICIONALMENTE INDICA QUE YA HABIA RADICADO LA DOCUMENTACION PARA LA CREACION DE CUENTA </t>
  </si>
  <si>
    <t>TOLOZA HERNANDEZ EMILIA</t>
  </si>
  <si>
    <t>13:00:41</t>
  </si>
  <si>
    <t>39778432</t>
  </si>
  <si>
    <t>JTIQUEC</t>
  </si>
  <si>
    <t>CC 39778432</t>
  </si>
  <si>
    <t>9367840</t>
  </si>
  <si>
    <t xml:space="preserve">TV 77 7 A16 </t>
  </si>
  <si>
    <t>Afiliada solicita aclaracion de negacion de las incapacidades como independiente desde el mes de octubre del 2017 ya que realiza los pagos como independiente desde esa fecha.</t>
  </si>
  <si>
    <t>BERNAL ECHEVERRI LUIS GONZALO</t>
  </si>
  <si>
    <t>75074620</t>
  </si>
  <si>
    <t>BERNALECHEVERRILUIS GONZALO</t>
  </si>
  <si>
    <t>CMARING</t>
  </si>
  <si>
    <t>CC 75074620</t>
  </si>
  <si>
    <t>3141427</t>
  </si>
  <si>
    <t>CALLE 112 NUMERO 16 04</t>
  </si>
  <si>
    <t>SOLICITA RELIQUIDACION Y CONSIGNACION DE LOS SALDOS CORRESPONDIENTES A LA CUENTA RELACIONADA</t>
  </si>
  <si>
    <t>ASPRILLA LOAIZA YESICA</t>
  </si>
  <si>
    <t>14:27:53</t>
  </si>
  <si>
    <t>1087555519</t>
  </si>
  <si>
    <t>ASPRILLA LOAIZA YESIKA</t>
  </si>
  <si>
    <t>LGARCIACA</t>
  </si>
  <si>
    <t>CC 1087555519</t>
  </si>
  <si>
    <t>3226280905</t>
  </si>
  <si>
    <t>3206714147</t>
  </si>
  <si>
    <t>KR 3 N 11 08 B ALFONSO LOPEZ</t>
  </si>
  <si>
    <t>Solicitud pago de incapacidades en estado transcrita</t>
  </si>
  <si>
    <t>BENITO  MARIA DE LOS ANGELES</t>
  </si>
  <si>
    <t>15:03:52</t>
  </si>
  <si>
    <t>TALINPRO EST SA  TALINPRO EST SAS</t>
  </si>
  <si>
    <t>901360379</t>
  </si>
  <si>
    <t>CC 20504777</t>
  </si>
  <si>
    <t>6129811</t>
  </si>
  <si>
    <t>CALLE 9 80F 08</t>
  </si>
  <si>
    <t>se adjunta documento con peticion</t>
  </si>
  <si>
    <t>15:26:43</t>
  </si>
  <si>
    <t>TALINPRO EST SAS</t>
  </si>
  <si>
    <t>15:30:01</t>
  </si>
  <si>
    <t>NT 901360379</t>
  </si>
  <si>
    <t>4661586</t>
  </si>
  <si>
    <t>15:33:58</t>
  </si>
  <si>
    <t>15:36:56</t>
  </si>
  <si>
    <t>SIERRA MERCADO KEWIN SAIR</t>
  </si>
  <si>
    <t>30/09/2023</t>
  </si>
  <si>
    <t>07:56:58</t>
  </si>
  <si>
    <t>1102799557</t>
  </si>
  <si>
    <t>CREZCAMOS SA COMPAÑIA DE FINAN</t>
  </si>
  <si>
    <t>CC 1102799557</t>
  </si>
  <si>
    <t>6450500</t>
  </si>
  <si>
    <t>3118809051</t>
  </si>
  <si>
    <t>CL 26 NO 7 H 60 BARRIO LOS PIONEROS</t>
  </si>
  <si>
    <t>solicito pao de incapacidades</t>
  </si>
  <si>
    <t xml:space="preserve">  CARMEN ELISA CALA DE ORTIZ</t>
  </si>
  <si>
    <t>3108827566-301233002</t>
  </si>
  <si>
    <t>CRA38NO4805APTO1104</t>
  </si>
  <si>
    <t xml:space="preserve"> Fecha del Inconveniente (Dia/Mes/Año) : 30/05/2023 Lugar del Inconveniente:  OFICIONA DE LA NUEVA EPS  Persona que lo atendio: DAVID ALEJANDRO APACHE  Medio por el que quiere la respuesta:  correspondencia : CRA38NO4805APTO1104  ..............................................  Resumen de la Queja:  BUEN DIALA PRESENTE TIENE COMO OBJETIVO SOLICITAR EL FAVOR DE DARME UNA RESPUESTA DEL RADICADO 2459878.. YA QUE SOLO HE RECIBIDO EL CORREO DE RECIBIDO DE LA RADICACION </t>
  </si>
  <si>
    <t>MUNICIPIO DE NEIVA</t>
  </si>
  <si>
    <t>12:37:21</t>
  </si>
  <si>
    <t>DIRECION DE IMP  DIRECION DE IMPUESTOS Y ADUANA</t>
  </si>
  <si>
    <t>NT 891180009</t>
  </si>
  <si>
    <t>8714607</t>
  </si>
  <si>
    <t>KR 5 N 9 74</t>
  </si>
  <si>
    <t>espetada doctora Magda y señores nueva EPS:Comedidamente solicito su valiosa colaboración a fin de responder la consulta elevada en archivo adjunto.De antemano agradecemos su valiosa gestión y colaboración.Atentamente..</t>
  </si>
  <si>
    <t>FERNANDEZ ORDUZ SANDRA CAROLINA</t>
  </si>
  <si>
    <t>10:12:26</t>
  </si>
  <si>
    <t>1057573828</t>
  </si>
  <si>
    <t>FERNANDEZ ORDUZ SANDRA CAROLIN</t>
  </si>
  <si>
    <t>CC 1057573828</t>
  </si>
  <si>
    <t>3124953</t>
  </si>
  <si>
    <t>3124953689</t>
  </si>
  <si>
    <t xml:space="preserve">KR 28 N 45 116 SOGAMOSO </t>
  </si>
  <si>
    <t>ROMERO CUBIDES MARIA OTILIA</t>
  </si>
  <si>
    <t>15:44:36</t>
  </si>
  <si>
    <t>YOUSSET HUSSEIN  YOUSSET HUSSEIN AWAD</t>
  </si>
  <si>
    <t>604000002</t>
  </si>
  <si>
    <t>CC 51830672</t>
  </si>
  <si>
    <t>3005242009</t>
  </si>
  <si>
    <t>KR 16 35 20</t>
  </si>
  <si>
    <t>EMPRESA SOLCIITA PAGO DE LA INCAPACIDAD DE LA USUARIA  MARIA OTILIA ROMERO CUBIDES CC 51830672</t>
  </si>
  <si>
    <t>USME CADAVID HUGO ALBERTO</t>
  </si>
  <si>
    <t>09:47:16</t>
  </si>
  <si>
    <t>98483089</t>
  </si>
  <si>
    <t>IMBERA SERVICIOS COLOMBIA</t>
  </si>
  <si>
    <t>CC 98483089</t>
  </si>
  <si>
    <t>5876199</t>
  </si>
  <si>
    <t>3090654</t>
  </si>
  <si>
    <t>CL 78ASUR 50F02 ANTIOQUIA</t>
  </si>
  <si>
    <t>afiliado solicita pago de incapacidades ya que no les corresponden al fondo de pensiones.. segun respuesta enviada al empleador.. segun relata el afiliado estuvo en vacaciones por dos meses.. en los cuales no consulto por incapacidad</t>
  </si>
  <si>
    <t>11/10/2023</t>
  </si>
  <si>
    <t>TABARES CARABALI BRYAN STEVEN</t>
  </si>
  <si>
    <t>09:20:54</t>
  </si>
  <si>
    <t>APONTE ESCOBAR LINDA VERONICA</t>
  </si>
  <si>
    <t>1113537984</t>
  </si>
  <si>
    <t>CC 1113527809</t>
  </si>
  <si>
    <t>3185964031</t>
  </si>
  <si>
    <t>HACIENDA LA JOSEFINA</t>
  </si>
  <si>
    <t>LUGAR DE LOS HECHOS: DIRECTOR PRESTACIONES ECONOMICAS NUEVA EPS SAFECHA DE LO SUCEDIDO:  28 DE SEPTIEMBRE 2023MOTIVO POR EL CUAL RADICA LA QUEJA: Nueva eps no quiere cancelar la incapacidadESPECIALIDAD (SI ES PARA CONSULTA O AGENDAMIENTO SEGÚN APLIQUE):RESUMEN DE LOS SUCEDIDO (PUNTUAL): Nueva eps le manda en respuesta de la incapacidad del señor bryan tabares que es porvenir quien debe asumir el pago y porvenir indica que es nueva eps quien debe generar el pago de las incapacidades.. que nos den una respuesta clara sobre la carta que nos enviaron ya que cuando le dieron el dictame de medicina general el estaba en proceso de cirugia ya que el estaba en proceso de cirugia del femur izquierdo y la cirugia esta programada para el dia 17 de octubre del 2023 y ambas dieron el dictame que el señor no cuenta con ningun apoyo y el señor debe andar con muletas porque no tiene ningun apoyo de la pierna izquierda ..necesitamos una pronta respuesta sobre el pago de las incapacidades</t>
  </si>
  <si>
    <t>SEGURA PEREZ ANA MARIA</t>
  </si>
  <si>
    <t>09:55:01</t>
  </si>
  <si>
    <t>CLINICA MONTERI  CLINICA MONTERIA SA</t>
  </si>
  <si>
    <t>891001122</t>
  </si>
  <si>
    <t>CC 34992077</t>
  </si>
  <si>
    <t xml:space="preserve"> 3156971517</t>
  </si>
  <si>
    <t xml:space="preserve"> cra 4 nro 60-35 la cstellana</t>
  </si>
  <si>
    <t>entidad solicita reconicimiento de incapacidades de afilaida relacionadas en oficio</t>
  </si>
  <si>
    <t>DAVID BECERRA BEDER ACMED</t>
  </si>
  <si>
    <t>12:02:16</t>
  </si>
  <si>
    <t>5712732</t>
  </si>
  <si>
    <t>CONSORCIO MINERO UNIDO SA</t>
  </si>
  <si>
    <t>CC 5712732</t>
  </si>
  <si>
    <t>3855599</t>
  </si>
  <si>
    <t>3106410875</t>
  </si>
  <si>
    <t>CL 147 25 86 INTERIOR 1 AP 604 CERROS DEL CAM</t>
  </si>
  <si>
    <t>queja: respuesta incompleta a los radicados pda  2456648- 3847648-2547157solicitud es que las incapacidades 9105816- 7825963 - 7825979 y 8139877 sean realizadas de acuerdo al decreto  1427 de junio/2022.</t>
  </si>
  <si>
    <t xml:space="preserve"> Fecha del Inconveniente (Dia/Mes/Año) : 01/09/2023 Lugar del Inconveniente:  VIRTUAL Persona que lo atendio: VIRTUAL Medio por el que quiere la respuesta:  email : operaciones@sabinaconsultores.com ..............................................  Resumen de la Queja:  CORDIAL SALIDOSOLICITAMOS AMABLEMENTE INFORMACION SOBRE RECOCIMIENTO ECONOMICO DE LAS SIGUIENTES INCAPACIDADES 0009185426 (SUSANA GALLEGO BECERRA) Y 0009189172 (GILDARDO RAMIREZ GIL) LAS CUALES FUERON AUTORIZADAS SEGÚN RESPUESTAS DE LAS PQR 2471961 Y 2472534.. Y A LA FECHA NO HAN SIDO PAGADAS.GRACIAS POR LA ATENCION PRESTADA</t>
  </si>
  <si>
    <t>LEON CHAPARRO NICOLE MILDREID</t>
  </si>
  <si>
    <t xml:space="preserve">  TT INGENIERIAS S A S</t>
  </si>
  <si>
    <t>901502931</t>
  </si>
  <si>
    <t>CC 1098825501</t>
  </si>
  <si>
    <t>3043896809</t>
  </si>
  <si>
    <t>CLL 31 2E 28 BRR LA CUMBRE</t>
  </si>
  <si>
    <t xml:space="preserve"> Fecha del Inconveniente (Dia/Mes/Año) : 01/09/2023 Lugar del Inconveniente:  FLORIDABLANCA Persona que lo atendio: NINGUNA Medio por el que quiere la respuesta:  email : asesoriascu@gmail.com ..............................................  Resumen de la Queja:  NO HE PODIDO TERMINAR EL PROCESO PARA EL PAGO DE UNA LICENCIA DE INCAPACIDAD AUN NO ME PARECE REFLEJADA LA LICENCIA EN EL PORTAL DE EMPLEADORES</t>
  </si>
  <si>
    <t>EFICAZ SERVICE SAS</t>
  </si>
  <si>
    <t xml:space="preserve">  YULLIAM LILIANA KATHERINE GOME</t>
  </si>
  <si>
    <t>1098714114</t>
  </si>
  <si>
    <t>NT 901101252</t>
  </si>
  <si>
    <t>3138972871</t>
  </si>
  <si>
    <t>CLL 51A 31 82</t>
  </si>
  <si>
    <t xml:space="preserve"> Fecha del Inconveniente (Dia/Mes/Año) : 30/09/2023 Lugar del Inconveniente:  BUCARAMANGA  Persona que lo atendio: NADIE Medio por el que quiere la respuesta:  email : eficazservicesas@gmail.com ..............................................  Resumen de la Queja:  NUEVA EPS .. NO HA DADO RESPUESTA POR EL PAGO D ELA INACAPCIDAD NUMERO 9431618.. QUE YA SOBREPASA LOS TIEMPOS LIMITES DE LA NORMATIVA. </t>
  </si>
  <si>
    <t>ENCISO CASTRO ANGELA PATRICIA</t>
  </si>
  <si>
    <t xml:space="preserve">  ANGELA PATRICIA ENCISO CASTRO</t>
  </si>
  <si>
    <t>1032474597</t>
  </si>
  <si>
    <t>CC 1032474597</t>
  </si>
  <si>
    <t>3219003054</t>
  </si>
  <si>
    <t>CARRERA 25 30A 167</t>
  </si>
  <si>
    <t xml:space="preserve"> Fecha del Inconveniente (Dia/Mes/Año) : 30/09/2023 Lugar del Inconveniente:  CHAT EVA Persona que lo atendio: CHAT EVA Medio por el que quiere la respuesta:  email : angelaenciso@live.com ..............................................  Resumen de la Queja:  POR MEDIO DEL PRESENTE ELEVO QUEJA POR EL PÉSIMO SERVICIO DE COMUNICACIÓN QUE PRESENTAN. LLEVO MÁS DE 3 MESES SOLICITANDO EL PAGO DE MI LICENCIA DE MATERNIDAD Y NO HE PODIDO ACCEDER A ELLO.. TODA VEZ QUE SIEMPRE SE PRESENTAN INCONVENIENTES PARA COMUNICARME CON UN ASESOR O RADICAR DOCUMENTOS. ES IMPOSIBLE LOGRAR ESTABLECER COMUNICACIÓN POR UN CHAT O POR LLAMADA PORQUE NO HAY CONSULTORES. </t>
  </si>
  <si>
    <t>HUMBERTO BECERRA Y CIA SAS</t>
  </si>
  <si>
    <t xml:space="preserve">  MARIA MARGARITA GUERRERO REY</t>
  </si>
  <si>
    <t>63345608</t>
  </si>
  <si>
    <t>NT 800022738</t>
  </si>
  <si>
    <t>6076571060</t>
  </si>
  <si>
    <t>CR 38 5240</t>
  </si>
  <si>
    <t xml:space="preserve"> Fecha del Inconveniente (Dia/Mes/Año) : 30/09/2023 Lugar del Inconveniente:  BUCARAMANGA Persona que lo atendio: NA Medio por el que quiere la respuesta:  email : admin@nexus.org.co ..............................................  Resumen de la Queja:  BUENOS DIAS.. SEGUN COMUNICADO EL DIA DE HOY SEGUN VO - GRC - DPE - 2173935 NIT 800022738.. NOS INFORMAN QUE NO PROCEDE EL PAGO DE LA INCAPACIDAD DE HUMBERTO BECERRA.. LOS  APORTES DE AGOSTO Y SEPTIEMBRE SE PAGARON OPORTUNAMENTE Y OCTUBRE NO SE HA CANCELADO YA QUE SE HACE EN DICHO MES.. NO ENTENDEMOS PORQUE NO GENERARON EL PAGO YA QUE NO ESTAMOS EN MORA.</t>
  </si>
  <si>
    <t>12/10/2023</t>
  </si>
  <si>
    <t>BEDOYA RESTREPO CLAUDIA PATRICIA</t>
  </si>
  <si>
    <t>08:34:03</t>
  </si>
  <si>
    <t>HOSPITAL SAN JO  HOSPITAL SAN JOSE</t>
  </si>
  <si>
    <t>810001159</t>
  </si>
  <si>
    <t>HOSPITAL SAN JOSE</t>
  </si>
  <si>
    <t>CC 25081117</t>
  </si>
  <si>
    <t>8608684</t>
  </si>
  <si>
    <t>Yo CRISTIAN CAMILO GALLEGO AGUIRRE mayor de edad con Cedula numero1.053.774.020 de Manizales Caldas Representante de la ESE HospitalDepartamental San Jose de San Jose Caldas NIT 810.001.159-5.. solicito muyamablemente la colaboración por parte de ustedes donde me comunican que noes posible pagarme la incapacidad numero 0008021919 que esta a nombre deCLAUDIA PATRICIA BEDOYA mayor de edad con numero de cedula 25.081.117de Risaralda Caldas la cual es funcionaria del Hospital.. por las siguientesrazones:En respuesta a su comunicación en referencia y en concordancia con las normasque regulan y vigilan el sistema de Seguridad Social en Salud relacionamos lasincapacidades para las cuales no se encontró procedente el reconocimientoeconómico por las razones que se exponen a continuación: Tipo Doc:CC - Nro:25081117 - Incapacidad: 8021919 - F. Inicio: 20/06/2022 Causal de noreconocimiento: 17.Para proceder con el pago de la incapacidad o licencia esnecesario que realice el pago del periodo o periodos causados en que ocurrió laincapacidad o licencia.Deacuerdo con lo anterior Anexo los Documentos requeridos para la verificaciónde los mismo y puedan proceder al pago de la Licencia.</t>
  </si>
  <si>
    <t>TORRES VELASQUEZ MARIA TRINIDAD</t>
  </si>
  <si>
    <t>CONSUERTE  CONSUERTE SA</t>
  </si>
  <si>
    <t>800159687</t>
  </si>
  <si>
    <t>CC 40399860</t>
  </si>
  <si>
    <t>CL 15 40 01 PISO 10 LOBY 1</t>
  </si>
  <si>
    <t xml:space="preserve">Empresa radica oficio solicitando el oago de incapacidades de la usuaria MARIA TRINIDAD TORRES </t>
  </si>
  <si>
    <t>SANDRA PATRICIA POVEDA PISCO</t>
  </si>
  <si>
    <t>10:49:50</t>
  </si>
  <si>
    <t>colegio de la s  SANDRA PATRICIA POVEDA PISCO</t>
  </si>
  <si>
    <t>39779008</t>
  </si>
  <si>
    <t>CC 39779008</t>
  </si>
  <si>
    <t xml:space="preserve"> 6016716017</t>
  </si>
  <si>
    <t xml:space="preserve"> 3124998210</t>
  </si>
  <si>
    <t xml:space="preserve"> cr 8 g bis a # 161 b 19</t>
  </si>
  <si>
    <t xml:space="preserve">propietaria del colegio dela santisima eucaristia  sandra poveda solicita la liquidacion al 100% de la inccapacidad de maternidad que se dio al 67 % de la paciente lizeth marcela rodriguez bustos cc 1020754404 ya que es una licencia de maternidad y que realice el ajuste pertinente y el giro  pendiente </t>
  </si>
  <si>
    <t>11:58:42</t>
  </si>
  <si>
    <t>4884398</t>
  </si>
  <si>
    <t>3124513495</t>
  </si>
  <si>
    <t xml:space="preserve">usuria refiere que radica una carta que le dio el fondo de pensiones proteccion que indica que nueva eps debe correr con el pago de unas incapacidades porq no les corresponden a aellos favor validar carta anexa la señora no trae ni adjunta nada mas nada mas </t>
  </si>
  <si>
    <t>RODRIGUEZ CASALLAS HELEN CAROLINA</t>
  </si>
  <si>
    <t>12:34:37</t>
  </si>
  <si>
    <t>1118569131</t>
  </si>
  <si>
    <t>RODRIGUEZCASALLASHELEN CAROLIN</t>
  </si>
  <si>
    <t>CC 1118569131</t>
  </si>
  <si>
    <t>3219800451</t>
  </si>
  <si>
    <t>3228689260</t>
  </si>
  <si>
    <t>CALLE 38 44 C 05</t>
  </si>
  <si>
    <t>USUARIA SOLICITA LE PAGO DE LA LICENCIA DE MATERNIDAD desde 04/07/2023 - 06/11/2023 - adjunto documento</t>
  </si>
  <si>
    <t>BUITRAGO CASTRILLON LILIANA MARIA</t>
  </si>
  <si>
    <t>12:35:37</t>
  </si>
  <si>
    <t>42786408</t>
  </si>
  <si>
    <t>CRYSTAL S.A.S</t>
  </si>
  <si>
    <t>CC 42786408</t>
  </si>
  <si>
    <t>3783333</t>
  </si>
  <si>
    <t>2218813</t>
  </si>
  <si>
    <t>CRA 25 A NRO 37 20 PALMAS DE CATALUÑA</t>
  </si>
  <si>
    <t>AFILIADO SOLICITA EL RECONOCIENTO DE LAS INCAPACIDADES</t>
  </si>
  <si>
    <t>LAVERDE MEJIA JUAN PABLO</t>
  </si>
  <si>
    <t>08:00:42</t>
  </si>
  <si>
    <t xml:space="preserve">  HENAO MINISTERIO DE SALUD Y PROTECCI</t>
  </si>
  <si>
    <t>CC 79629216</t>
  </si>
  <si>
    <t>PQR-20239300403302572 - #RAD20239300403302572.. #CM #PETICIÓNDIRECTA  #PRESTADORNR usuario según ADRES activo con la EPS #NUEVA EPS S.A. -CM..  verificando archivo adjunto requiere pago de incapacidad del 27/08/2023 al 10/09/2023. Se adjunta archivo.</t>
  </si>
  <si>
    <t>BECERRA MUÑOZ IVAN ENRIQUE</t>
  </si>
  <si>
    <t>14:15:37</t>
  </si>
  <si>
    <t>1061718932</t>
  </si>
  <si>
    <t>SEGURIDAD SEGURTRON S A S</t>
  </si>
  <si>
    <t>CC 1061718932</t>
  </si>
  <si>
    <t>8216320</t>
  </si>
  <si>
    <t>8301397</t>
  </si>
  <si>
    <t>CL 17B 28 11 BARRIO LAS VEGAS</t>
  </si>
  <si>
    <t>Señores NUEVA EPSCordial saludo.El suscrito.. actuando en mi calidad de apoderado del señor IVÁN ENRIQUE BECERRA MUÑOZ.. mayor de edad.. identificado con la Cédula de Ciudadanía No. 1.061.718.932 de Popayán (C).. respetuosamente me dirijo ante el señor Representante Legal de la NUEVA EPS y/o ante la dependencia encargada.. para remitirle copia de la orden de incapacidad médica expedida a mi mandante el 25/09/2023.. por 30 días.. para solicitar la transcripción de la misma y el consecuente pago del subsidio que se genera en favor de mi mandante. Incapacidad que se suma a la adeudada y enviada el pasado 18 de septiembre del año corriente.. para un total de 60 días de incapacidad.Me permito recordar que mediante la sentencia de tutela No. 166 del 24 de octubre del 2018 proferida por el Juzgado Segundo Administrativo del Circuito de Popayán.. se les ordena cancelar en favor de mi representado el valor del subsidio por de las incapacidades de origen común que se le ordenen con posterioridad a los 540 días de incapacidad.. que de no darse inmediato y estricto cumplimiento.. se estaría vulnerando derechos fundamentales de mi mandante y su núcleo familiar.. por lo cual se promoverán los correspondientes procesos para imposición de sanciones.Se solicita dar trámite a la presente solicitud con el fin de salvaguardar los derechos fundamentales de mi procurado.. principalmente su mínimo vital y el de su familia.. quien además se encuentra en delicado estado de salud como se encuentra en reportes remitidos anteriormente.Agradezco pronta y positiva respuesta.. a fin de evitar un proceso judicial innecesario.ANEXOS:- Copia de la Cédula de Ciudadanía del señor IVÁN ENRIQUE BECERRA MUÑOZ.- Copia de la orden de incapacidad del 25/09/2023 junto con su correspondiente historia clínica.- Copia de la sentencia de tutela No. 166 del 24 de octubre del 2018 proferida por el Juzgado Segundo Administrativo del Circuito de Popayán.NOTIFICACIONES:Las recibiré a los correos electrónicos jhonjsarias@gmail.com - jcrepresentacionlegal@gmail.com.</t>
  </si>
  <si>
    <t>VENTE CASTRO JOSE ARLEY</t>
  </si>
  <si>
    <t xml:space="preserve">  JOSE ARLEY VENTE CASTRO</t>
  </si>
  <si>
    <t>1059449500</t>
  </si>
  <si>
    <t>CC 1059449500</t>
  </si>
  <si>
    <t>3104921311</t>
  </si>
  <si>
    <t xml:space="preserve"> Fecha del Inconveniente (Dia/Mes/Año) : 02/10/2023 Lugar del Inconveniente:  NUEVA EPS CALI Persona que lo atendio: NA Medio por el que quiere la respuesta:  correspondencia : 0 ..............................................  Resumen de la Queja:  SEÑORES..NUEVA EPS..CORDIAL SALUDO..POR MEDIO DE LA SIGUIENTE ME DIRIJO A USTEDES PARA MANIFESTAR INCONFORMIDAD FRENTE A AUTORIZACIÓN DE CERTIFICADO DE INCAPACIDAD.. RADICADO EL 27/09/2023 CON NO. DE RADICADO 786504.. 786500.. DANDO EL RESPUESTA 02/10/2023 DONDE SOLO SE ME AUTORIZA INCAPACIDAD DE 3 DÍAS.. Y PRÓRROGA DE 2 DÍAS.. SOLICITO AUTORIZACIÓN (CERTIFICADO) DE INCAPACIDAD MÉDICA DE 10 DÍAS  (NUEVAMENTE RADICADO EL DÍA 02/10/2023.. RADICADO 787879)</t>
  </si>
  <si>
    <t xml:space="preserve"> Y  SOLICITO MODIFICACIÓN DE CERTIFICADOS YA GENERADOS DEBIDO A QUE MI SUELDO AUMENTÓ.  POR OTRO LADO.. RECIBÍ RESPUESTA DE PQRD CON NO DE RADICADO 2638993 DONDE SOLICITO EXONERACIÓN DE PAGO DE CUOTA MODERADORA.. LA CUAL SE ME AUTORIZA.. PERO SE HACE ANOTACIÓN EN CUENTO A FECHA DE INICIO 28/09/2023 Y FECHA DE FIN 28/11/2023.. LO CUAL ES INCONSISTENTE E INCOHERENTE DEBIDO A QUE TENGO DIAGNÓSTICO DE ENFERMEDAD HUÉRFANA.. POR LO CUAL ESTARÍA EXENTO DE PAGO DE CUOTA MODERADORA.. DECRETO 1652 DEL 6 DE AGOSTO DEL 2022.MUCHAS GRACIAS POR SU ATENCIÓN.</t>
  </si>
  <si>
    <t>CAMPO GONZALEZ ARNULFO</t>
  </si>
  <si>
    <t>14:47:55</t>
  </si>
  <si>
    <t>76289020</t>
  </si>
  <si>
    <t>SERVICIOS EMPRESARIALES DEL PA</t>
  </si>
  <si>
    <t>CC 76289020</t>
  </si>
  <si>
    <t>3174293365</t>
  </si>
  <si>
    <t>3136681</t>
  </si>
  <si>
    <t>INSP DE POLICIA VDA ROBLES</t>
  </si>
  <si>
    <t xml:space="preserve">SANTIAGO DE CALI OCTUBRE 2/2023Señoes  Nueva eps PRESTACIONES ECONOMICASSE SOLICITA  EL PAGO  DE INCAPACIDADES  DEL MES DE  MAYO  Y JUNO  -2023Adjunto  soportesgracias </t>
  </si>
  <si>
    <t>CLINICA CHICAMOCHA SA</t>
  </si>
  <si>
    <t>17:51:38</t>
  </si>
  <si>
    <t>SAS  CLINICA CHICAMOCHA SA</t>
  </si>
  <si>
    <t>890209698</t>
  </si>
  <si>
    <t>NT 890209698</t>
  </si>
  <si>
    <t>6459680</t>
  </si>
  <si>
    <t>CALLE 40 2A-22</t>
  </si>
  <si>
    <t>Empleador solicitainformacion sobre la liquiedacion de incapacidades 8284750-8162704-7936797-8156590-8156594-8147030-8687642-8948416-9313313 favor dar respuesta al correo: induccionreinduccion@clinicachicamocha.com</t>
  </si>
  <si>
    <t>17:56:11</t>
  </si>
  <si>
    <t>sa  CLINICA CHICAMOCHA SA</t>
  </si>
  <si>
    <t>calle 40 27a-22</t>
  </si>
  <si>
    <t>Empleador solicitainformacion sobre la transcripcion y liquidacion de incapacidades a nombre de los empleados CC 1102381662 JUAN SEBASTIAN BUENO LOZANO Y CC 1007909638 MARISOL CARRILLO RODRIGUEZfavor dar respuesta al correo: induccionreinduccion@clinicachicamocha.com</t>
  </si>
  <si>
    <t>RUBIANO MENDIETA CLAUDIA SHAKIRA</t>
  </si>
  <si>
    <t>09:27:11</t>
  </si>
  <si>
    <t>NA  MUNICIPIO DE YOLOMBO</t>
  </si>
  <si>
    <t>890984030</t>
  </si>
  <si>
    <t>CC 1005700146</t>
  </si>
  <si>
    <t>8654181</t>
  </si>
  <si>
    <t xml:space="preserve">Adjunto Solicitud. </t>
  </si>
  <si>
    <t>CARDONA RUIZ ELIANA</t>
  </si>
  <si>
    <t>10:22:44</t>
  </si>
  <si>
    <t>42779568</t>
  </si>
  <si>
    <t>HOSPITAL ALMA MATER DE ANTIOQU</t>
  </si>
  <si>
    <t>CC 42779568</t>
  </si>
  <si>
    <t>6049595</t>
  </si>
  <si>
    <t>5804097</t>
  </si>
  <si>
    <t>CL 80 42 A 26 MANRIQUE CTRAL</t>
  </si>
  <si>
    <t>CERTIFICADO DE INCAPACIDAD 9367180 QUE CUMPLA CON EL DECRETO 1427</t>
  </si>
  <si>
    <t>CI ESOPETROL SA</t>
  </si>
  <si>
    <t xml:space="preserve">  CI ESOPETROL SA</t>
  </si>
  <si>
    <t>830509575</t>
  </si>
  <si>
    <t>NT 830509575</t>
  </si>
  <si>
    <t>7751200</t>
  </si>
  <si>
    <t>CL 59A BIS ASUR 81D 45</t>
  </si>
  <si>
    <t xml:space="preserve"> Fecha del Inconveniente (Dia/Mes/Año) : 08/09/2023 Lugar del Inconveniente:  OFICINA Persona que lo atendio: ASESOR Medio por el que quiere la respuesta:  correspondencia : CL 59A BIS ASUR 81D 45 ..............................................  Resumen de la Queja:  BUEN DÍA.. ME PERMITO SOLICITAR INFORMACIÓN DEL DESEMBOLSO DE LA INACAPACIDAD DEL SEÑOR JOSE ALEXANDER BASTIDAS CC 1010200735 DE LA INCAPACIDAD DEL 21-28 DE JULIO DE 2023.. YA SE ENVIÓ RADICACIÓN DE DOCUMENTOS EN LA OFICINA HOLA CALLE 46 CON 6</t>
  </si>
  <si>
    <t>MANZANO PEREZ INGRID JHOANNA</t>
  </si>
  <si>
    <t xml:space="preserve">  COMERCIALIZADORA INTEGRAL LAS</t>
  </si>
  <si>
    <t>901478864</t>
  </si>
  <si>
    <t>CC 1114892047</t>
  </si>
  <si>
    <t>CALLE 20 NORTE  6AN 19</t>
  </si>
  <si>
    <t xml:space="preserve"> Fecha del Inconveniente (Dia/Mes/Año) : 01/09/2023 Lugar del Inconveniente:  NUEVA EPS  Persona que lo atendio: CHAT EVA Medio por el que quiere la respuesta:  email : gestionpe@asesco.in ..............................................  Resumen de la Queja:  SANTIAGO DE CALI.. 2 DE OCTUBRE DE 2023SEÑORESNUEVA EPSASUNTO: INCONVENIENTE PARA SOLICITUD DE PAGO INCAPACIDADES. AUN NO TENEMOS RESPUESTA DE LAS SIGUIENTES INCAPACIDADES PARA SOLICITAR PAGO DE ELLAS: INGRID JOHANNA MANZANO PÉREZ CC 1114892047 ENFERMEDAD GRAL.NORBERTO LÓPEZ SALAZAR CC 1107102490 LICENCIA DE PATERNIDADMAYRA ALEJANDRA RIVERA ORTIZ CC 1144126842 ENFERMEDAD GRAL.QUEDAMOS ATENTOS A SU ACOSTUMBRADA OPORTUNA RESPUESTA RESPECTO A LAS INQUIETUDES QUE LES EXPONEMOS RESPECTO A LA SOLICITUD Y GESTIÓN DE PAGO DE LAS ANTERIORES PRESTACIONES ECONÓMICAS. </t>
  </si>
  <si>
    <t>PARDO CUSPOCA JUAN DIEGO</t>
  </si>
  <si>
    <t xml:space="preserve">  JUAN DIEGO PARDO CUSPOCA</t>
  </si>
  <si>
    <t>1005288420</t>
  </si>
  <si>
    <t>CC 1005288420</t>
  </si>
  <si>
    <t>322 3583607</t>
  </si>
  <si>
    <t>CRA 10 C 15 N 04 TEJAR NORTE 2</t>
  </si>
  <si>
    <t xml:space="preserve"> Fecha del Inconveniente (Dia/Mes/Año) : 02/10/2023 Lugar del Inconveniente:  SEDE DE RADICCAICON DE INCAPACIDAD PARA CONTRIBUTI Persona que lo atendio: FUNCIONARIO A LA 7.30 A.M. DEL DIA DE HOY   Medio por el que quiere la respuesta:  correspondencia : CRA 10 C 15 N 04 TEJAR NORTE 2 ..............................................  Resumen de la Queja:  BUENOS DIASPASE A PREGUNTAR POR LA INCAPCIDAD RADICADA EL 13 DE SEPTIEMBRE DEL 2023 7.48 AM *EBU2306160* ME DIRIJO A PREGNTAR POR EL RADICADO EL FUNCIONARIO VERIFICO Y DIJO Q LA CUENTA Y LA INCACIDAD TODO RADICADO QUE ME DIRIJIERA ALA PLATAFORMA Y CONTINUARA CON LOS PASOS SIGUIENTES QUE ERA EN LA PLATAFORMA DEL USUARIO LE PEDI EL FAVOR QUE ME EXPLCIARA LA HOJA Y DIJO Q NO PODIA POR Q YO DEBERIA ESTAR FRENTA AUN COMPUTADOR  CUANDO MANEJO LAPLATAFORA Y SE Q TIENE EFECTIVAMNTE NO TENGO EL ICONO DE EMPLEADOR BNO PUEDO  SEGUIR NO SE SI PARAESO ME HACIAN IR ALLA DESPEUS DE 20 DIAS A VERIFICAR OSE EL TRABAJO DE ELLOS.. MI USUARIO NO TIENEN ESE ICONO DE EMPLEADOR PARA SEGUN  ACTIVE EL PAGO.. OSEA DEVO VOLVER APRA CNTINUAR CON EL PROCESO? CUANDO HOY LO PUEDO EL GESTIONAR?  ME PARECE NEGLIGENCIA Y PR PARTE DEL FUNCIONARIO DE LA NUEVA EPS SI TIENE TODO RADICADO PRO Q  NO  ME GESTIONARON EL ICONO DE EMPLEADOR PARA EVITAR MAS VUELTAS SI ES UNA INCAPACIDAD DE FRACTURA Y TENGO TODO REGISTRADO </t>
  </si>
  <si>
    <t>FUND UNIVERSIDAD DE AMERICA</t>
  </si>
  <si>
    <t xml:space="preserve">  FUNDACION UNIVERSIDAD DE AMERI</t>
  </si>
  <si>
    <t>860006806</t>
  </si>
  <si>
    <t>NT 860006806</t>
  </si>
  <si>
    <t>33766800</t>
  </si>
  <si>
    <t>AV CIRCUNVALAR 20 53</t>
  </si>
  <si>
    <t xml:space="preserve"> Fecha del Inconveniente (Dia/Mes/Año) : 02/10/2023 Lugar del Inconveniente:  ZONA TRANSACCIONAL Persona que lo atendio: N/A Medio por el que quiere la respuesta:  email : allison.rojas@uamerica.edu.co ..............................................  Resumen de la Queja:  REQUIERO RADICAR INCAPACIDAD PARA EL RECOBRO CORRESPONDIENTE</t>
  </si>
  <si>
    <t xml:space="preserve"> SIN EMBARGO.. NO ME GENERA HISTORIAL PARA REALIZAR EL PROCESO POR LA ZONA TRANSACCIONAL. AGRADEZCO SU ORITENTACIÓN PARA REALIZAR EL RECOBRO CORRESPONDIENTE. </t>
  </si>
  <si>
    <t>BETANCOURTH CUELLAR FAIFER</t>
  </si>
  <si>
    <t>14:54:56</t>
  </si>
  <si>
    <t>CC 1007556060</t>
  </si>
  <si>
    <t>CAM</t>
  </si>
  <si>
    <t xml:space="preserve">solicitud recibida en linea de frente por Andrea GarciaPara pago de incapacidades pendientes </t>
  </si>
  <si>
    <t>IRREÑO DELGADO HERMES FERNANDO</t>
  </si>
  <si>
    <t>14:59:37</t>
  </si>
  <si>
    <t>CC 16740549</t>
  </si>
  <si>
    <t>Solicitud recibida en linea de frente por Andrea Garciapara pago de incapacidades  pendiente</t>
  </si>
  <si>
    <t>RODRIGUEZ SANTAMARIA SONIA ESPERANZA</t>
  </si>
  <si>
    <t>15:56:53</t>
  </si>
  <si>
    <t>FUNZA  C.I. AGRICOLA CUNDAY S.A.</t>
  </si>
  <si>
    <t>860041216</t>
  </si>
  <si>
    <t>CC 39541310</t>
  </si>
  <si>
    <t xml:space="preserve"> 3168785582</t>
  </si>
  <si>
    <t>CARRETERA OCCIDENTE KM 16 17</t>
  </si>
  <si>
    <t>EMPRESA SOLICITA RECONOCIMIENTO DE INCAPACIDADES PARA USUARIO EN MENCION DEBIDO A QUE COLPENSIONES PRESENTO RECURSO DE REPOSICION CONTRA DICTAMEN DE ORIGEN DE PERDIDA DE CAPACIDAD LABORAL.</t>
  </si>
  <si>
    <t>SJ SEGURIDAD PRIVADA LTDA</t>
  </si>
  <si>
    <t xml:space="preserve">  SJ SEGURIDAD PRIVADA</t>
  </si>
  <si>
    <t>900576718</t>
  </si>
  <si>
    <t>NT 900576718</t>
  </si>
  <si>
    <t>AVENIDA 4 26 RTE 39 CALI VALLE</t>
  </si>
  <si>
    <t xml:space="preserve"> Fecha del Inconveniente (Dia/Mes/Año) : 02/10/2023 Lugar del Inconveniente:  PRESTACIONES ECONOMICAS Persona que lo atendio: PRESTACIONES ECONOMICAS Medio por el que quiere la respuesta:  email : analista.recobro@lafer.com.co ..............................................  Resumen de la Queja:  BUEN DIA.. SE SOLICITA  EL PAGO DE LA INCPACIDAD GENERADA AL SEÑOR VICTOR ALFONSO VILLACORTE CC 1085245397 CON FECHA DE INICIO: 25/09/2020 NO DE DIAS 30</t>
  </si>
  <si>
    <t xml:space="preserve"> LA  CUAL SE ENCUENTRA EN ESTADO AUTORIZADA.  FAVOR LA INFORMACION DERIVADA DE ESTA SOLICITUD COMPARTIRLA AL CORREO ANALISTA.RECOBRO@LAFER.COM.CO</t>
  </si>
  <si>
    <t>QUINTANA TORRES CANDIDA</t>
  </si>
  <si>
    <t>18:06:57</t>
  </si>
  <si>
    <t>1001588909</t>
  </si>
  <si>
    <t>CC 1001588909</t>
  </si>
  <si>
    <t>3207943507</t>
  </si>
  <si>
    <t>CL 24 13 13 LAS MARIAS</t>
  </si>
  <si>
    <t>Asunto: Solicito pago de licencia de maternidad. Hola!Mi nombre es Candida Quintana Torres.. identificada con cc. 1001588909 solicito pago de licencia de maternidad inmediata.. soy madre soltera.. el pasado 29 de junio del presente año tuve a mi bebé y hasta el momento no he recibido el pago de la licencia.. primero porque me atrase con el pago de la salud.. al momento me encuentro al día y no me han a probado el pago.. necesito que por favor tenga  consideración y me cancelen lo más pronto posible.. ya que con eso es que cuento para el sustento mio y de mis hijos y para pagar los próximos meses de salud.. ya se acerca la próxima fecha de pago y no es justo que me vuelvan a atrasar el pago por no poder pagar la salud.Les agradezco que me colaboren y me brinden respuesta lo antes posible.</t>
  </si>
  <si>
    <t xml:space="preserve">  CANDIDA QUINTANA TORRES</t>
  </si>
  <si>
    <t xml:space="preserve"> Fecha del Inconveniente (Dia/Mes/Año) : 02/10/2023 Lugar del Inconveniente:  ARBOLETES Persona que lo atendio: ASESOR  Medio por el que quiere la respuesta:  email : Erikamestra11@gmail.com ..............................................  Resumen de la Queja:  Buenas Noches.. mi queja es porque me respondieron una queja anterior respecto al pago de mi licencia de maternidad.. según no me la pueden cancelar porque yo estoy en mora del mes de junio.. si lo estuve.. pero hasta el momento estoy al día y tengo como demostrarlo.. así que exijo que respeten mis derechos y me cancelen mi licencia lo más pronto.. soy madre soltera y con eso es que cuento para el pago de la salud los meses que me faltan antes de entrar a trabajar. Les agradezco que me colaboren.</t>
  </si>
  <si>
    <t>CUBILLOS BLANCO MARCO AURELIO</t>
  </si>
  <si>
    <t xml:space="preserve">  MARCOS AURELIO CUBILLOS BLANCO</t>
  </si>
  <si>
    <t>8788703</t>
  </si>
  <si>
    <t>CC 8788703</t>
  </si>
  <si>
    <t>3016750908</t>
  </si>
  <si>
    <t>CALLE 41 21 102</t>
  </si>
  <si>
    <t xml:space="preserve"> Fecha del Inconveniente (Dia/Mes/Año) : 01/09/2023 Lugar del Inconveniente:  DOMICILIO Persona que lo atendio: NO RECUERDO Medio por el que quiere la respuesta:  email : marcoscubillos1103@gmail.com ..............................................  Resumen de la Queja:   UT BIENESTAR - OCGN UMA MURILLO TENIA PLENO CONOCIMIENTO DE QUE TENIA QUE GENERAR LAS INCAPACIDADES.. POR LO MISMO GENERO LA PRIMERA INCAPACIDAD EN SU VISITA INICIAL  Y ADEMAS COMPRUEBENME QUE NO SE LE HIZO TAL SOLICITUD .. AQUI SE EVIDENCIA LAS FALENCIAS DE OPERATIVIDAD DE SU PRESTADOR ASI COMO SU PROCESO DE AUDITORIA SUYO ASI QUE EXIJO A USTEDES NUEVA EPS ME CONTESTEN DE FORMA ESCRITA SINO SE   VAN A RECONOCER LAS INCAPACIDADES DEJADAS DE EXPEDIR POR PARTE DE SU PRESTADOR YA QUE EL ADMINISTRADOR DE MI SALUD SON USTEDES.</t>
  </si>
  <si>
    <t>13/10/2023</t>
  </si>
  <si>
    <t>ERASO LLALLES INGRID GERALDINE</t>
  </si>
  <si>
    <t>07:43:27</t>
  </si>
  <si>
    <t>1107079816</t>
  </si>
  <si>
    <t>PALACIOS INMOBILIARIA SAS</t>
  </si>
  <si>
    <t>PUNTO DE ATENCION CALI REGIONAL</t>
  </si>
  <si>
    <t>CC 1107079816</t>
  </si>
  <si>
    <t>3834566</t>
  </si>
  <si>
    <t>6837389</t>
  </si>
  <si>
    <t>CARRERA   2  OESTE 21  66</t>
  </si>
  <si>
    <t>usuaria emplada solicita certificado de pago de su licencia de maternidad ya que esta egistra paga pero la mpes no le ha cancelado su licencia. se anexa soporte</t>
  </si>
  <si>
    <t>GRANJA MORALES YASMIN MARITZA</t>
  </si>
  <si>
    <t>11:00:48</t>
  </si>
  <si>
    <t>CC 1111757214</t>
  </si>
  <si>
    <t xml:space="preserve">Por medio de la presente se solciita el pago d las incapacidade adjunta certificado de la EPS anterior y certificado laboral del empleado </t>
  </si>
  <si>
    <t>CAICEDO GUERRERO FABIO ANDRES</t>
  </si>
  <si>
    <t>11:41:04</t>
  </si>
  <si>
    <t>98379329</t>
  </si>
  <si>
    <t>CC 98379329</t>
  </si>
  <si>
    <t>7227678</t>
  </si>
  <si>
    <t>6027342409</t>
  </si>
  <si>
    <t>MANZANA 12 CASA 34 ALTO DE CHAPALITO 3</t>
  </si>
  <si>
    <t>SOLICTA CERTIFICADOS DE INCAPACIDADES TRANSCRITAS SEGUN ARTICULO 2232.. DECRETO 1427 DEL 29 JULIO DE 2022.. CUMPLIENDO LOS REQUISITOS SOLICITADOS POR COLPENSIONES PARA PAGO.. DESDE EL MES DE ABRIL DEL 2021 HASTA MARZO DE 2022 Y JULIO 2023 HASTA SEPTIEMBRE 2023</t>
  </si>
  <si>
    <t>CHACON CUBILLOS ELKIN</t>
  </si>
  <si>
    <t xml:space="preserve">  REPRESENTACIONES RYR</t>
  </si>
  <si>
    <t>822003730</t>
  </si>
  <si>
    <t>CC 86055609</t>
  </si>
  <si>
    <t>3108715560</t>
  </si>
  <si>
    <t>STEFANY OVIDEO</t>
  </si>
  <si>
    <t xml:space="preserve"> Fecha del Inconveniente (Dia/Mes/Año) : 21/06/2023 Lugar del Inconveniente:  CASTILLA LA NUEVA.. META Persona que lo atendio: CLAUDIA OPINA Medio por el que quiere la respuesta:  email : Ryr_0900@hotmail.com ..............................................  Resumen de la Queja:  CORDIAL SALUDO.. EN RELACIÓN A LA RESPUESTA DE LA SOLICITUD (PQR 2620657) DEL AFILIADO CHACON CUBILLOS ELKIN IDENTIFICADO CON EL NUMERO DE CEDULA 86055609. TIENE DERECHO AL PAGO DE TREINTA (30) DÍAS.. DE LA PLANILLA 20 Y 10.. EL CUAL TUVO VEINTE (20) DÍAS TRABAJADOS Y DIEZ (10) DE INCAPACIDAD. DEBIDO A QUE LA FECHA DE RETIRO DEL TRABAJADOR FUE EL 30/06/2023.</t>
  </si>
  <si>
    <t>RAMIREZ SANDOVAL BRAYAN JULIAN</t>
  </si>
  <si>
    <t>15:56:16</t>
  </si>
  <si>
    <t>CC 1004913858</t>
  </si>
  <si>
    <t>VALOR AUTORIZADO2</t>
  </si>
  <si>
    <t>08:25:46</t>
  </si>
  <si>
    <t>COMUNEROS  LOS COMUNEROS HOSPITAL UNIVERS</t>
  </si>
  <si>
    <t>6076343536</t>
  </si>
  <si>
    <t>Empleador solicita reliquidar.. y pagar la diferencia de las incapacidades: 9284907 - 9245248 - 9236449 - 9228876 y 9214689. Validar soportes adjuntos. Respuesta: incapacidades@loscomuneroshub.com.co</t>
  </si>
  <si>
    <t xml:space="preserve">  TONY WILSON GELVIS CASTELLANOS</t>
  </si>
  <si>
    <t>CALLE 93 NRO 33 34</t>
  </si>
  <si>
    <t xml:space="preserve"> Fecha del Inconveniente (Dia/Mes/Año) : 13/01/2023 Lugar del Inconveniente:  BUCARAMANGA Persona que lo atendio: NADIE Medio por el que quiere la respuesta:  email : wilsonabogado72@hotmail.com ..............................................  Resumen de la Queja:  TONY WILSON GELVIS CASTELLANOS.. MAYOR DE EDAD Y DE ESTA VECINDAD.. IDENTIFICADO CON CÉDULA DE CIUDADANÍA NRO.88.198.586 DE CÚCUTA.. ABOGADO EN EJERCICIO.. PORTADOR DE LA TARJETA PROFESIONAL NRO. 290.074.. DEL CONSEJO SUPERIOR DE LA JUDICATURA.. EMAIL: WILSONABOGADO72@HOTMAIL.COM MÓVIL 320-2669600..  OBRANDO EN MI CONDICIÓN DE APODERADO DEL SEÑOR DIEGO ANDRES SALAMANCA LANCHEROS.. MAYOR DE EDAD.. IDENTIFICADO CON CEDULA DE CIUDADANÍA NO. 1.098.673.778 EXPEDIDA EN BUCARAMANGA.. DOMICILIADO EN CARRERA 9 OCC NRO. 44¿28.. BARRIO CAMPO HERMOSO.. MUNICIPIO DE BUCARAMANGA.. CORREO ELECTRÓNICO: CHATO.3220@HOTMAIL.COM CELULAR: 316-3050000.. EN EJERCICIO DEL DERECHO DE PETICIÓN CONSAGRADO EN EL ARTÍCULO 23 DE LA CONSTITUCIÓN NACIONAL Y EN EL CÓDIGO CONTENCIOSO ADMINISTRATIVO.. ME PERMITO MUY RESPETUOSAMENTE SOLICITAR SE REALICEN LOS TRÁMITES PARA QUE LE SEA PAGADO 12 DÍAS QUE ESTÁN PENDIENTES DEL 13/01/2023 A 24/01/2023.. AUXILIO MONETARIO POR INCAPACIDAD</t>
  </si>
  <si>
    <t>11:18:17</t>
  </si>
  <si>
    <t>6022198566</t>
  </si>
  <si>
    <t>CALLE 49 NUMERO 50 53 SEVILLA</t>
  </si>
  <si>
    <t xml:space="preserve">colocolocar en conocimiento irregularidades de la NUEVA EPS.. pago de incapacidades </t>
  </si>
  <si>
    <t>MANRIQUE MONTOYA LEIDY YURANI</t>
  </si>
  <si>
    <t>13:13:59</t>
  </si>
  <si>
    <t>1109493807</t>
  </si>
  <si>
    <t>SUMISNTRO DE PERSONAL TECNCO P</t>
  </si>
  <si>
    <t>CC 1109493807</t>
  </si>
  <si>
    <t>6643281</t>
  </si>
  <si>
    <t>3227195370</t>
  </si>
  <si>
    <t>CL 48SUR 89B 44 PORVENIR</t>
  </si>
  <si>
    <t>Buen dia.. usuaria CC 1109493807 Leidy Yurani Manrique solicita el pago de la Licencia de maternidad.Correo: yuranimanrique23@gmail.comContacto: 3227195370Adjunto carta + soportesGracias</t>
  </si>
  <si>
    <t>SUPERTEX EJECAFETERO SAS</t>
  </si>
  <si>
    <t>14:54:14</t>
  </si>
  <si>
    <t>SUPERTEX  SUPERTEX EJECAFETERO SAS</t>
  </si>
  <si>
    <t>900504501</t>
  </si>
  <si>
    <t>NT 900504501</t>
  </si>
  <si>
    <t xml:space="preserve"> 3229393</t>
  </si>
  <si>
    <t>CR 16 NRO 36 98 BG 9 GUADALUPE</t>
  </si>
  <si>
    <t>SOLICITA EL PAGO DE LAS INCAPACIDADES</t>
  </si>
  <si>
    <t>DUARTE HERRERA ZULAY JOHANA</t>
  </si>
  <si>
    <t>15:21:42</t>
  </si>
  <si>
    <t>CC 60374943</t>
  </si>
  <si>
    <t xml:space="preserve">Soliita el pago de incapacidades </t>
  </si>
  <si>
    <t>15:58:30</t>
  </si>
  <si>
    <t>7203105</t>
  </si>
  <si>
    <t>CARRERA 23 8 28</t>
  </si>
  <si>
    <t>usuaria solicita se le arregle el inconveniente que presenta en la incapacidad del 05/05/2023 al 19/05/2023 ya que en la plataforma de nueva eps no le permite realizar el cobro de esta incapacidad - se adjunta soportes</t>
  </si>
  <si>
    <t>LARA DAVILA VIVIANA ANDREA</t>
  </si>
  <si>
    <t>17:23:39</t>
  </si>
  <si>
    <t>67031568</t>
  </si>
  <si>
    <t>CC 67031568</t>
  </si>
  <si>
    <t>3187946879</t>
  </si>
  <si>
    <t>CARRERA 83C 48 205</t>
  </si>
  <si>
    <t xml:space="preserve">SANTIAGO  DE CALI  SEÑORES NUEVA EPS  SE  SS LA RESPUESTA DEL PAGO  DE  MATERNDAD  RADICADA  EL 26 DE JULIO -2023  YA QUE EL PÁGO DEL MORA  DEL MES DE JULIO YA FUE  EFECTUADO EN ESPERA DE SU RPTA GRACIAS </t>
  </si>
  <si>
    <t>ARIAS DUQUE WILLIAN ENRIQUE</t>
  </si>
  <si>
    <t>12:14:19</t>
  </si>
  <si>
    <t>HERMANITAS DE LOS POBRES  HERMANITAS DE LOS POBRES</t>
  </si>
  <si>
    <t>860007305</t>
  </si>
  <si>
    <t>CC 2482308</t>
  </si>
  <si>
    <t xml:space="preserve"> 6025570234</t>
  </si>
  <si>
    <t xml:space="preserve"> CALE 5 #  38 D 104 </t>
  </si>
  <si>
    <t xml:space="preserve">Solicita reconocimiento de prestaciones economicas.. correspondientes a incapacidades de SR.WILLIAM ENRIQUE ARIAS.. fecha de pago y numero de cuenta explica porque las incapacidades relacionadas en carta se encuentran autoirzadas y no pagas correo:calisec200@gmail.comtelefono: 602 5570234 calle 5 # 38 d 104 </t>
  </si>
  <si>
    <t>CATAÑO BELTRAN CARLOS ARTURO</t>
  </si>
  <si>
    <t>12:45:18</t>
  </si>
  <si>
    <t>9696106</t>
  </si>
  <si>
    <t>AGROCORTE  RISARALDA  S.A</t>
  </si>
  <si>
    <t>CC 9696106</t>
  </si>
  <si>
    <t>3679903</t>
  </si>
  <si>
    <t>3127220521</t>
  </si>
  <si>
    <t>CAIMALITO SEC LA CARBONERA CS 234</t>
  </si>
  <si>
    <t xml:space="preserve">PAGO DE INCApacideades del  2017 la cual se adjutna soporte </t>
  </si>
  <si>
    <t>PARRA LOPEZ ELKIN ARLEY</t>
  </si>
  <si>
    <t>14:57:18</t>
  </si>
  <si>
    <t>inversiones inversiones INVERSIONES CIUDAD SAS</t>
  </si>
  <si>
    <t>901237819</t>
  </si>
  <si>
    <t>INVERSIONES CIUDAD SAS</t>
  </si>
  <si>
    <t>CC 1090462489</t>
  </si>
  <si>
    <t>AV 7 NRO  18N 87 AU VIA AEROPUERTO BR ZONA IN</t>
  </si>
  <si>
    <t xml:space="preserve">solicita pago de incapacidades prestaciones economicas </t>
  </si>
  <si>
    <t>HERNANDEZ REINA MICHAEL ALEXANDER</t>
  </si>
  <si>
    <t xml:space="preserve">  ORGANIZACION SERVICIOS Y ASESO</t>
  </si>
  <si>
    <t>890206051</t>
  </si>
  <si>
    <t>CC 1073705423</t>
  </si>
  <si>
    <t>607640545212</t>
  </si>
  <si>
    <t xml:space="preserve"> Fecha del Inconveniente (Dia/Mes/Año) : 12/08/2023 Lugar del Inconveniente:  INCAPACIDAD Persona que lo atendio: NUEVA EPS Medio por el que quiere la respuesta:  correspondencia : CARRERA 37 51 109 ..............................................  Resumen de la Queja:  BUEN DIA AGRADEZCO SU APOYO YA QUE A LA FECHA NO CONTAMOS CON APROBACION EN REFERENTE A LA INCAPACIDAD PRESENTADA POR EL COLABORADOR CC 1073705423 MICHAEL HERNANDEZ DE LAS FECHAS 12 DE AGOSTO AL 31 DE AGOSTO.NECESITAMOS CONOCER EL ESTADO DE LA MISMA.</t>
  </si>
  <si>
    <t>SANCHEZ NUÑEZ CAREN LICETH</t>
  </si>
  <si>
    <t>10:34:11</t>
  </si>
  <si>
    <t>LINCO  LOGISTICA INSTITUCIONAL COLOMB</t>
  </si>
  <si>
    <t>900127675</t>
  </si>
  <si>
    <t>CC 1096063405</t>
  </si>
  <si>
    <t xml:space="preserve"> 6782000</t>
  </si>
  <si>
    <t xml:space="preserve"> CL 30 25 20 CANAVRAL</t>
  </si>
  <si>
    <t>Buen día.. empresa solicita validar dias de incapacidad acumulados para su trabajadora CAREN SANCHEZ CC 1096063405.. indican.. tienen 147 dias acumulados</t>
  </si>
  <si>
    <t>FISCALIA GENERAL DA LA NACION</t>
  </si>
  <si>
    <t>11:32:32</t>
  </si>
  <si>
    <t>fiscalia general FISCALIA GENERAL DA LA NACION</t>
  </si>
  <si>
    <t>800187569</t>
  </si>
  <si>
    <t>NT 800187569</t>
  </si>
  <si>
    <t>6522222</t>
  </si>
  <si>
    <t>cra 19 # 24 61</t>
  </si>
  <si>
    <t xml:space="preserve">empleador mdiante derecho de peticion solicita el pago de por diferencia de ibc de incapacidades a servidores de la fiscalia </t>
  </si>
  <si>
    <t>LAGUNA LAGUNA BRIYID</t>
  </si>
  <si>
    <t>11:02:39</t>
  </si>
  <si>
    <t>1084924893</t>
  </si>
  <si>
    <t>CC 1084924893</t>
  </si>
  <si>
    <t>3213577496</t>
  </si>
  <si>
    <t>KR 2 6 71</t>
  </si>
  <si>
    <t xml:space="preserve">Asunto: DERECHO DE PETICIÓN - SOLICITUD PAGO LICENCIA DE MATERNIDAD BRIYID LAGUNA LAGUNA Teruel.. 02 de Octubre de 2023. Señores NUEVA EPS Neiva Huila Cordial saludoDe manera comedida me permito remitir el derecho de petición - solicitud pago de licencia de maternidad BRIYID LAGUNA LAGUNA.. CC 1.084.924.893 de Teruel.Sin otro particular BRIYID LAGUNA LAGUNACC 1.084.924.893 de Teruel. </t>
  </si>
  <si>
    <t>ELLES CAMPO LUBIS ADRIANA</t>
  </si>
  <si>
    <t>11:22:06</t>
  </si>
  <si>
    <t>1143414326</t>
  </si>
  <si>
    <t>ELLESCAMPOLUBIS ADRIANA</t>
  </si>
  <si>
    <t>CC 1143414326</t>
  </si>
  <si>
    <t>3195768614</t>
  </si>
  <si>
    <t>6719796</t>
  </si>
  <si>
    <t>PLAN 400 MANZANA 22 LOTE 3 BARRIO BLAS DE LEZ</t>
  </si>
  <si>
    <t>solicitud pago de incapacidades</t>
  </si>
  <si>
    <t>TRONCOSO MEJIA MARIA FERNANDA</t>
  </si>
  <si>
    <t>11:31:30</t>
  </si>
  <si>
    <t>24338995</t>
  </si>
  <si>
    <t>CC 24338995</t>
  </si>
  <si>
    <t>3107639</t>
  </si>
  <si>
    <t>CALLE 60 N7A 13 CASA 5</t>
  </si>
  <si>
    <t>Se recibe derecho de peticion de afiliada solicitando se ajuste el valor pagado de la licencia de maternidad ya que cotiza por por un valor diferente al de la liquidacion de la licencia de aternidad</t>
  </si>
  <si>
    <t>MALDONADO QUINTERO CARLOS ANDRES</t>
  </si>
  <si>
    <t>13:08:15</t>
  </si>
  <si>
    <t>BOYACA  INDUMETALICAS MALHERCO SAS</t>
  </si>
  <si>
    <t>901576162</t>
  </si>
  <si>
    <t>CC 1049637344</t>
  </si>
  <si>
    <t xml:space="preserve"> 3012627035</t>
  </si>
  <si>
    <t xml:space="preserve">Solicitud pago de incapacidad asi sea solo los dias del mes de septiembre ya que dice que el me de agosto se cancelo tarde </t>
  </si>
  <si>
    <t>DUARTE OLAYA MARIA ISMENIA</t>
  </si>
  <si>
    <t>15:00:24</t>
  </si>
  <si>
    <t>38263814</t>
  </si>
  <si>
    <t>CC 38263814</t>
  </si>
  <si>
    <t>2777844</t>
  </si>
  <si>
    <t>3188432295</t>
  </si>
  <si>
    <t>RESERVAS DEL PEDREGAL CASA13 CARERRA 16 B</t>
  </si>
  <si>
    <t>se recibe derecho de peticion de afiliada solicitando se subsane el pago del mes de agosto 2.023 el cual paga mes vencido el cual adjunta planillas de pago</t>
  </si>
  <si>
    <t>RUIZ MORALES TERESA DE JESUS</t>
  </si>
  <si>
    <t>16:55:10</t>
  </si>
  <si>
    <t>CC 23856190</t>
  </si>
  <si>
    <t>601 587-8750</t>
  </si>
  <si>
    <t>Cordial saludo:En ejercicio de la potestad de control preventivo y de intervención otorgada por los numerales 1ª y 2ª del Artículo 21 del Decreto 1851 de 2021.. que adicionó el Artículo 75 del Decreto Ley 262 de 2000.. el cual quedara así: “ARTÍCULO 75B. Competencias y funciones comunes a las procuradurías regionales. Los procuradores regionales tienen las siguientes competencias y funciones comunes:1.   ???Ejercer.. de manera selectiva.. control preventivo de la gestión administrativa y de la contratación estatal que adelanten los organismos y entidades públicas.2.   ???Intervenir ante las autoridades.. cuando sea necesario para defender el orden jurídico.. el patrimonio público o las garantías y derechos fundamentales.. sociales.. económicos.. culturales.. colectivos o del ambiente.. así como los derechos de las minorías étnicas…”.En tal sentido y con el objeto que obre dentro del radicado E-2023-589235.. solicito INFORME con destino a esta Procuraduría Regional de Instrucción.. DENTRO DEL TÉRMINO IMPRORROGABLE DE CINCO (5) DÍAS Y CON LA DOCUMENTACION QUE ASÍ LO ACREDITE:i)             Si ya fue respondida la solicitud de consignación de incapacidades posteriores a 540 días presentada el 28 de abril de 2023 por la señora Teresa de Jesús Ruiz Morales CC N° 23’856.190</t>
  </si>
  <si>
    <t>ii)           Si ya le fue consignado el valor de las incapacidades posteriores a 540 días a la señora Teresa de Jesús Ruiz Morales CC N° 23’856.190iii)         En el evento de haber sido respondido el derecho de petición la señora Teresa de Jesús Ruiz Morales adjuntar copia de la respuesta junto con el recibido de la solicitante</t>
  </si>
  <si>
    <t>ORTIZ ROJAS RUTH PIEDAD</t>
  </si>
  <si>
    <t>08:20:14</t>
  </si>
  <si>
    <t>NA  IMAGINE VENTURES SAS</t>
  </si>
  <si>
    <t>901129811</t>
  </si>
  <si>
    <t>CC 1067953927</t>
  </si>
  <si>
    <t>Asunto: Derecho de Petición (Pago Licencia Maternidad) Buenas tardes señores Nueva epsCordial saludo..Por medio del presente me permito dirigirme a ustedes respetuosamente.. con el fin de radicar un derecho de petición solicitando el pago de la licencia de maternidad de nuestra colaboradora Ruth Piedad Ortiz Rojas identificada con cédula de ciudadanía número 1.067.953.927. dicha prestación fue rechazada en días anteriores debido a pago de seguridad social fuera de la fecha correspondiente.. sin embargo.. no se le notificó allanamiento de mora.. y la empresa cumplió con el pago.A continuación adjunto: Derecho de peticiónCertificado de existencia y representación legal de la compañía.Copia de la cédula de ciudadanía del Representante LegalCertificado de afiliación Activo de Ruth OrtizCopia de la cédula de ciudadanía de Ruth OrtizCopia de la planilla de pago de Seguridad Social periodo Jul-AgoCopia de la incapacidad y su radicado.Quedo atenta.. muchas gracias.Cordialmente..</t>
  </si>
  <si>
    <t>09:55:44</t>
  </si>
  <si>
    <t>CALLE 3 NORTE 13 18  BARRIO CADILLAL</t>
  </si>
  <si>
    <t xml:space="preserve">usuario quien solciita el reconocimiento economico a su incapacidad el cual refiere se le a pagado y n a podido realizar tramite - se adjunta oficio a solicitud </t>
  </si>
  <si>
    <t>PLATA VELANDIA ISABEL</t>
  </si>
  <si>
    <t>63441468</t>
  </si>
  <si>
    <t>CC 63441468</t>
  </si>
  <si>
    <t>6971666</t>
  </si>
  <si>
    <t>KR 21 A 26 39 VILLA CAMPESTRE 2</t>
  </si>
  <si>
    <t xml:space="preserve">Buen dia Afiliado solicita el pago de incapaicdades 8707784 - 9154746 afilaio ya interpuso tutela y aun no le han dado respuesta </t>
  </si>
  <si>
    <t>RAMIREZ DELGADO JURGUEN JHAIR</t>
  </si>
  <si>
    <t>12:09:47</t>
  </si>
  <si>
    <t>PENAGOS HERMANO PENAGOS HERMANO PENAGOS HERMANOS Y COMPANIA SA</t>
  </si>
  <si>
    <t>890200686</t>
  </si>
  <si>
    <t>DAPABON</t>
  </si>
  <si>
    <t>CC 1005328458</t>
  </si>
  <si>
    <t xml:space="preserve"> 6469999</t>
  </si>
  <si>
    <t xml:space="preserve"> zona industrial rincon</t>
  </si>
  <si>
    <t>solicitamos a lanueva eps el reconocimiento del pago de la incapacidad medica de nuestro colaborador -en caso de negacion del recobro de la incapacidad</t>
  </si>
  <si>
    <t>PRETIGE COLOMBIA SAS</t>
  </si>
  <si>
    <t>14:12:11</t>
  </si>
  <si>
    <t>NA  PRETIGE COLOMBIA SAS</t>
  </si>
  <si>
    <t>NT 830128513</t>
  </si>
  <si>
    <t>7049179</t>
  </si>
  <si>
    <t>CLL 40 N 32 50 OF 403 ED COMITE DE GANADEROS</t>
  </si>
  <si>
    <t>Asunto: DERECHO DE PETICION - NUEVA EPS Buenas noches.  Adjunto envio Derecho de petición de la empresa Prestige Colombia SAS Nit 830.128.513-9.</t>
  </si>
  <si>
    <t>PAREDES MATOS LURIMA ELIZABETH</t>
  </si>
  <si>
    <t>14:42:50</t>
  </si>
  <si>
    <t>1235049853</t>
  </si>
  <si>
    <t>GEST&amp;SERVI SC S A S</t>
  </si>
  <si>
    <t>CC 1235049853</t>
  </si>
  <si>
    <t>8725838</t>
  </si>
  <si>
    <t>3123117</t>
  </si>
  <si>
    <t>KR 44D CL 30 96 BARRIO ESPANA</t>
  </si>
  <si>
    <t>se anexa solicitud de pago de licencia de maternidad</t>
  </si>
  <si>
    <t>BELTRAN CHAVEZ ANGIE CATALINA</t>
  </si>
  <si>
    <t xml:space="preserve">  ANGIE CATALINA BELTRAN CHAVEZ</t>
  </si>
  <si>
    <t>1072194706</t>
  </si>
  <si>
    <t>CC 1072194706</t>
  </si>
  <si>
    <t>CALLE 13 ANNUMERO 18 H 19</t>
  </si>
  <si>
    <t xml:space="preserve"> Fecha del Inconveniente (Dia/Mes/Año) : 03/10/2023 Lugar del Inconveniente:  SOACHA  Persona que lo atendio: ESTEFANNY OCAMPO AREA CARTERA Medio por el que quiere la respuesta:  correspondencia : CALLE 13 ANNUMERO 18 H 19 ..............................................  Resumen de la Queja:  ME DIRIJO A USTEDES DEBIDO A COBROS INDEBIDOS DE PRESTACIONES SOCIALES. NO HE SUPERADO EL SALARIO MÍNIMO.. Y CONSIDERO QUE LA INFORMACIÓN PROPORCIONADA NO FUE CLARA NI OPORTUNA. SOLICITO UNA REVISIÓN DE LOS COBROS Y UNA EXPLICACIÓN CLARA DE LOS CRITERIOS PARA ESTOS PAGOS INCORRECTOS. ESTOY REALIZANDO EL ENVIO DE LOS DOCUMENTOS SOLICITADOS INICILAMENTE Y AHORA ME SALEN CON OTRA COSA LO QUE ME INDICA QUE LO UNICO QUE LES INTERESA ES COBRAR INDEBIDAMENTE.. TENGAN EN CUENTA QUE AL SER INDEPENDIENTE Y NO SUPERAR EL SALARIO MINIMO INDICA EL NO PAGO DE LA SEGURIDAD SOCIAL.. NEVESITO PRONTA REPSUESTA O TENDRE QUE PONER QUEJA EN SUPERSALUD. POR COBROS INDEBIDOS </t>
  </si>
  <si>
    <t>VALBUENA ALFEREZ ABEL</t>
  </si>
  <si>
    <t>09:37:53</t>
  </si>
  <si>
    <t>SAENZ FETY SAS  SAENZ FETY SAS</t>
  </si>
  <si>
    <t>860400204</t>
  </si>
  <si>
    <t>SAENZ FETY SAS</t>
  </si>
  <si>
    <t>CC 3180941</t>
  </si>
  <si>
    <t>CL 127 N 7 19 OF 40</t>
  </si>
  <si>
    <t xml:space="preserve">Se informa que la incpaacidad 9396512 no corresponde a un accidente de trabajo o enfermendad profesional.. adicional solicita el pago con los argumentos descritos en oficio </t>
  </si>
  <si>
    <t>LEON VASQUEZ LUZ DARY</t>
  </si>
  <si>
    <t xml:space="preserve">  ACUASAN</t>
  </si>
  <si>
    <t>800120175</t>
  </si>
  <si>
    <t>CC 37658552</t>
  </si>
  <si>
    <t>3173550869</t>
  </si>
  <si>
    <t>KM 1 VIA AEROPUERTO</t>
  </si>
  <si>
    <t xml:space="preserve"> Fecha del Inconveniente (Dia/Mes/Año) : 03/12/2022 Lugar del Inconveniente:  SAN GIL Persona que lo atendio: NN Medio por el que quiere la respuesta:  email : administrativa@acuasan.gov.co ..............................................  Resumen de la Queja:  BUENOS DIAS.. POR MEDIO DE LA PRESENTE SOLICITO INFORMACION DEL PORQUE AUN NO SE CANCELA LA INCAPACIDAD DE LA SEÑORA LUZ DARY LEON VASQUEZ IDENTIFICADA CON C.C 37658552 CORRESPONDIENTE AL PERIODO 03 DE DICIEMBRE DEL 2022 AL 01 DE ENERO DEL 2022.. INCAPACIDAD NO.0008938099 Y CON NO. DE AUTORIZACION 1811548.</t>
  </si>
  <si>
    <t>UNI ADMI ESPECIAL RESTITUCION DE TIERRAS</t>
  </si>
  <si>
    <t xml:space="preserve">  UNIDAD RSTITUCION</t>
  </si>
  <si>
    <t>900498879</t>
  </si>
  <si>
    <t>NT 900498879</t>
  </si>
  <si>
    <t>3770300</t>
  </si>
  <si>
    <t>CALLE 13 29 24</t>
  </si>
  <si>
    <t xml:space="preserve"> Fecha del Inconveniente (Dia/Mes/Año) : 08/08/2023 Lugar del Inconveniente:  PLATAFORMA Persona que lo atendio: PLATAFORMA Medio por el que quiere la respuesta:  email : talentohumano@urt.gov.co ..............................................  Resumen de la Queja:  LA UNIDAD DE RESTITUCIÓN DE TIERRAS CON NIT 900498879-9.. SE PERMITE SOLICITAR INFORMACIÓN SOBRE EL IBC EN LA LIQUIDACIÓN DE LA LICENCIA DE MATERNIDAD DE LA FUNCIONARIA CATERIN CESPEDES ROPERO CON CÉDULA DE CIUDADANÍA 1.024.498.252.. LO ANTERIOR TENIENDO EN CUENTA QUE CON FECHA 24 DE MAYO DE 2023.. LA EPS REALIZÓ UN PAGO POR LA TOTALIDAD DE LOS DÍAS.. ES DECIR 126.. Y EL 8 DE AGOSTO DE 2023.. REALIZÓ OTRO POR ESTA PRESTACIÓN.UNA VEZ ANALIZADO EL REPORTE DE PAGO Y VERIFICADO EL IBC DE PAGO.. SE SOLICITA ACLARACIÓN SOBRE ESTE MAYOR VALOR PAGADO.QUEDAMOS ATENTOS.</t>
  </si>
  <si>
    <t>AUTOBUSES EL POBLADO LAURELES SA</t>
  </si>
  <si>
    <t xml:space="preserve">  AUTOBUSES EL POBLADO LAURELES</t>
  </si>
  <si>
    <t>890927437</t>
  </si>
  <si>
    <t>NT 890927437</t>
  </si>
  <si>
    <t>2611515</t>
  </si>
  <si>
    <t>CLL 39 48 46</t>
  </si>
  <si>
    <t xml:space="preserve"> Fecha del Inconveniente (Dia/Mes/Año) : 28/03/2023 Lugar del Inconveniente:  MEDELLIN Persona que lo atendio: NUEVA EPS Medio por el que quiere la respuesta:  correspondencia : CLL 39 48 46 ..............................................  Resumen de la Queja:  BUENAS TARDES.. SOLICITAMOS POR FAVOR EL RECONOCIMIENTO ENCONOMICO DE LAS SIGUIENTES INCAPACIDADES 9002163 Y 9095295 QUE CORRESPONDEN AL EMPLEADO LUIS EFREDO MENDEZ PALACIO CON CEDULA # 71683419DE LAS CUALES NINGUNA HA SIDO CANCELADAS A LA FECHA.. VALIDANDO LA INFORMACION EL EMPLEADO NO PRESENTA NINGUNA NOVEDAD QUE AFECTE EL PAGOD LAS MISMAS. MUCHAS GRACIAS.</t>
  </si>
  <si>
    <t>VILLOTA FUERTES JAVIER ALEJANDRO</t>
  </si>
  <si>
    <t xml:space="preserve">  EVOLTI COMPANY SAS BIC</t>
  </si>
  <si>
    <t>901432582</t>
  </si>
  <si>
    <t>CC 1084228122</t>
  </si>
  <si>
    <t>3202508664</t>
  </si>
  <si>
    <t>CL 21 29 70</t>
  </si>
  <si>
    <t xml:space="preserve"> Fecha del Inconveniente (Dia/Mes/Año) : 03/10/2023 Lugar del Inconveniente:  PASTO Persona que lo atendio: ASESOR VIRTUAL Medio por el que quiere la respuesta:  correspondencia : CL 21 29 70 ..............................................  Resumen de la Queja:  SOLICITO EL PAGO DE LAS SIGUIENTES INCAPACIDADES DEL SEÑOR JAVIER ALEJANDRO VILLOTA FUERTES CEDULA 1084228122RAD 630504 DEL 6 AL 7 DE JULIORAD 630511 DEL 10 AL 16 DE JULIORAD 630619 DEL 18 AL 22 DE JULIORAD 630620 DEL 23 AL 28 DE JULIORAD 630621 DEL 29 AL 3 DE AGOSTORAD 630624  DEL 4 AL 10 DE AGOSTORAD 630626 DEL 11 AL 17 DE AGOSTORAD 646883 DEL 18 AL 25 DE AGOSTORAD 656408 DEL 26 AL 31 DE AGOSTORAD 666298 DEL 2 AL 7 DE SEPTIEMBRE RAD 674319 DEL 8 AL 14 DE SEPTIEMBREDE IGUAL MANERA INFORMO QUE LOS DOCUMENTOS DE LA EMPRESA FUJERON ENTREGADOS EN SUS OFICINAS </t>
  </si>
  <si>
    <t>INVERSIONES CALZAMUNDO LTDA</t>
  </si>
  <si>
    <t xml:space="preserve">  MAGDA MARTINEZ</t>
  </si>
  <si>
    <t>53133287</t>
  </si>
  <si>
    <t>NT 900081446</t>
  </si>
  <si>
    <t>6016455945</t>
  </si>
  <si>
    <t>CALLE 163A 21 44</t>
  </si>
  <si>
    <t xml:space="preserve"> Fecha del Inconveniente (Dia/Mes/Año) : 30/09/2022 Lugar del Inconveniente:  PLATAFORMA VIRTUAL Persona que lo atendio: PLATAFORMA VIRTUAL Medio por el que quiere la respuesta:  email : TALENTOHUMANOCALZAMUNDO@GMAIL.COM ..............................................  Resumen de la Queja:  NECESITAMOS COMUNICACION CON ALGUIEN YA QUE NO NOS HAN PAGADO LAS INCAPACIDADES GENERADAS POR LA COLABORADORA MARIA INES SANCHEZ CC40.773.498 QUE NO TIENEN NINGUNA INTERRUPCION Y DE ESTO HACE MAS DE 1 AÑO</t>
  </si>
  <si>
    <t>CARRERA 2 59B 71 BARRIO PASEO DE LOS ALMENDRO</t>
  </si>
  <si>
    <t xml:space="preserve"> Fecha del Inconveniente (Dia/Mes/Año) : 03/10/2023 Lugar del Inconveniente:  CALI Persona que lo atendio: INCAPACIDADES Medio por el que quiere la respuesta:  email : holguinabogadoscali@gmail.com ..............................................  Resumen de la Queja:  RECONOCER Y PAGAR A FAVOR DEL SEÑOR ALEXANDER ANZOLA VARGAS.. LAS INCAPACIDADES SUPERIORES AL DÍA 540: I) 22/04/2023 AL 25/04/2023 II) 26/04/2023 AL 10/05/2023 III) 11/05/2023 AL 14/05/2023 IV)15/05/2023 AL 13/06/2023 V) 14/06/2023 AL 28/06/2023 VI) 29/06/2023 AL 13/07/2023 VII) 14/07/2023 AL 12/08/2023 VIII) 13/08/2023 AL 27/08/2023 IX) 28/08/2023 AL 04/09/2023 X) 05/09/2023 AL 19/09/2023  XI) 22/09/2023 AL 21/10/2023 ASÍ COMO LAS RESTANTES.. EN EL EVENTO QUE LAS INCAPACIDADES SE HUBIEREN PRORROGADO </t>
  </si>
  <si>
    <t>PRADA MARTINEZ ARCADIO</t>
  </si>
  <si>
    <t>73115254</t>
  </si>
  <si>
    <t>HOTELES DE CAMERON COLOMBIA S.</t>
  </si>
  <si>
    <t>CC 73115254</t>
  </si>
  <si>
    <t>2193030</t>
  </si>
  <si>
    <t>6409674</t>
  </si>
  <si>
    <t>BARRIO CHIQUINQUIRA MZ 64 LT 1</t>
  </si>
  <si>
    <t xml:space="preserve">Buenas tardes Cordial saludos el señor aracadio informa que le llego en correo donde niegan el pago de sus incapacidades por calificacion.. sin emnbargo trae un escrito informando que si ledeben pagar anexando soportes por de dicatmen en tre otros para que validen sus documentos.. ya que el no cuenta con calificacion. </t>
  </si>
  <si>
    <t>ARENALES SEPULVEDA RAMIRO</t>
  </si>
  <si>
    <t>10:54:37</t>
  </si>
  <si>
    <t>890212121</t>
  </si>
  <si>
    <t>COOPERATIVA DE TRABAJO ASOCIAD</t>
  </si>
  <si>
    <t>CC 13921300</t>
  </si>
  <si>
    <t>Asunto: D.P. PAGO DE INCAPACIDADES RAMIRO ARENALES SEPULVEDA CC. 13.921.300 Buenas tardes.En calidad de representantes de la JUNTA DIRECTIVA DE LA COOPERATIVA DE TRABAJO ASOCIADO MALAGA CTA.. nos permitimos adjuntar documentos para revision de ACEPTACION y PAGO de Incapacidades.. que no fueron de ORIGEN LABORAL ni de ACCIDENTE LABORAL.Adjuntamos derecho petición.. incapacidad no pagadas por nueva eps.. certificado ARL SURA.Quedamos atentos a sus comentarios.GLORIA FANNY RAMIREZAsesora</t>
  </si>
  <si>
    <t>BALLESTA TORREGROZA YANERLIS</t>
  </si>
  <si>
    <t>13:47:20</t>
  </si>
  <si>
    <t>BALLESTA   CAMILA ANDREA</t>
  </si>
  <si>
    <t>1046266001</t>
  </si>
  <si>
    <t>CC 22599556</t>
  </si>
  <si>
    <t xml:space="preserve"> 3004500956</t>
  </si>
  <si>
    <t xml:space="preserve">solicita se le pague de incapacidades  de usuario fallecido </t>
  </si>
  <si>
    <t>CARDENAS MORANTES MARCO ANTONIO</t>
  </si>
  <si>
    <t>15:01:29</t>
  </si>
  <si>
    <t>6024131</t>
  </si>
  <si>
    <t>MARCO ANTONIO CARDENAS MORANTE</t>
  </si>
  <si>
    <t>CC 6024131</t>
  </si>
  <si>
    <t>3173878561</t>
  </si>
  <si>
    <t>6236749587</t>
  </si>
  <si>
    <t>ARBOLED PAYANDE T16 APTO104</t>
  </si>
  <si>
    <t xml:space="preserve">Buena tarde..Se solicita reconocimiento ecomonico de incapacidades.. afiliado rechaza rotundamente respuesta de que se encuentra en mora ya que este ha pagado mes a mes sus aportes. </t>
  </si>
  <si>
    <t>17:04:48</t>
  </si>
  <si>
    <t>SARAMIREZ</t>
  </si>
  <si>
    <t>5401170</t>
  </si>
  <si>
    <t xml:space="preserve">CARRERA 126  NUMERO  20 10 </t>
  </si>
  <si>
    <t xml:space="preserve">DERECHO DE PETICIONPOR MEDIO DEL PRESENTE EXIJO QUE SEA PAGAS LAS INCAPACIDADES CON RADICADOS 9378978-9473787-9582937 YA QUE ESTAN VULNERANDO MIS DERECHOSADJUNTO DOCUMENTO TRAIDOS POR AFILIADO </t>
  </si>
  <si>
    <t>17/10/2023</t>
  </si>
  <si>
    <t>VILLAMIZAR LOPEZ JACQUELINE</t>
  </si>
  <si>
    <t>07:27:19</t>
  </si>
  <si>
    <t>28338059</t>
  </si>
  <si>
    <t>VILLAMIZARLOPEZJACQUELINE</t>
  </si>
  <si>
    <t>CC 28338059</t>
  </si>
  <si>
    <t>4522845</t>
  </si>
  <si>
    <t>6334878</t>
  </si>
  <si>
    <t>KR 9 OCC NO 36 22</t>
  </si>
  <si>
    <t xml:space="preserve">AFILIDA SOLICITA QUE SE EXPIDAN LAS INCAPACIDADES BAJO DECRETO 1427 DEL 29 DE JULIO DE 2022 YA QUE COLPENSIONES LO PIDE ASI </t>
  </si>
  <si>
    <t>MANSO TREJOS JORGE ARMANDO</t>
  </si>
  <si>
    <t xml:space="preserve">  SERVICIOS ESPECIALIZADOS SERVI</t>
  </si>
  <si>
    <t>900568326</t>
  </si>
  <si>
    <t>CC 1097041436</t>
  </si>
  <si>
    <t>7467373</t>
  </si>
  <si>
    <t>CALLE 6 NORTE NO 16 20</t>
  </si>
  <si>
    <t xml:space="preserve"> Fecha del Inconveniente (Dia/Mes/Año) : 03/10/2023 Lugar del Inconveniente:  PLATAFORMA Persona que lo atendio: SISTEMA Medio por el que quiere la respuesta:  email : gestionadmin@servicolsa.com ..............................................  Resumen de la Queja:  SOLICITO EL PAGO DE LAS SIGUIENTES INCAPACIDADES.. LAS CUALES REGISTRAN EN LA PLATAFORMA EN ESTADO APROBADO.. PERO A LA FECHA NO HEMOS RECIBIDO EL PAGOS DE LAS MISMAS A NOMBRE DE JORGE ARMANDO MANZO CC 1097041436 DEL 21 AL 24 DE AGOSTO DE 2022</t>
  </si>
  <si>
    <t>BETANCUR GOMEZ DANIEL FRANCISCO</t>
  </si>
  <si>
    <t>08:30:46</t>
  </si>
  <si>
    <t>1088293864</t>
  </si>
  <si>
    <t>BETANCURGOMEZDANIEL FRANCISCO</t>
  </si>
  <si>
    <t>CC 1088293864</t>
  </si>
  <si>
    <t>3626172</t>
  </si>
  <si>
    <t>3113821294</t>
  </si>
  <si>
    <t>KR 3 NO 23 37 AP 207</t>
  </si>
  <si>
    <t>LUGAR DE LOS HECHOS: oficina administrativa ciudad de pereira FECHA DE LO SUCEDIDO:  07/2023-08/2023MOTIVO POR EL CUAL RADICA LA QUEJA:  no pago inmediato de incapacidadESPECIALIDAD (SI ES PARA CONSULTA O AGENDAMIENTO SEGÚN APLIQUE): pago d eincapacidadRESUMEN DE LOS SUCEDIDO (PUNTUAL): Usuario se comunica informando inconsistencias por incapacidades del mes de julio y agostos.. ha redactado varias pqr.. le ha hecho dirigirse a la oficina administrativa.. en la ultima respuesta que le entregaron le informan que ya puede hacer el cobro de las incapacidades después de hacer su cobro pendiente y cuando ingresa a la plataforma le aparecen las incapacidades transcritas pero no disponibles para cobrar.. necesita saber si la van a brindar una solución para el pago o su pone la queja por súper intendencia .</t>
  </si>
  <si>
    <t>RODRIGUEZ RIVEROS WILSON CIRO</t>
  </si>
  <si>
    <t>09:04:50</t>
  </si>
  <si>
    <t>80438462</t>
  </si>
  <si>
    <t>PROVEEDORA METALMECANICA LTDA</t>
  </si>
  <si>
    <t>CC 80438462</t>
  </si>
  <si>
    <t>2474964</t>
  </si>
  <si>
    <t>3193556453</t>
  </si>
  <si>
    <t>CALLE 23 SUR NUMERO 15 G 03 CUIDAD REAL</t>
  </si>
  <si>
    <t xml:space="preserve">Solicito de su amable colaboracion la correcion  de las incapacidades anexas .. ya que colpensiones menciona que no cumplen con el requisito del art. 2.2.3.2.2 del decreto 1427 de 2022 y por tal motivo no me seran canceladasanexo comunicado por AFP </t>
  </si>
  <si>
    <t>VARGAS VALENZUELA MARIA ANA ELVIA</t>
  </si>
  <si>
    <t>09:08:54</t>
  </si>
  <si>
    <t>41607787</t>
  </si>
  <si>
    <t>NTIQUE</t>
  </si>
  <si>
    <t>CC 41607787</t>
  </si>
  <si>
    <t>3208865899</t>
  </si>
  <si>
    <t>KR 1 BIS 22 A 15 SUR</t>
  </si>
  <si>
    <t>Afiliada solicita pago de incapacidades ya que no puede realizarlo por el portal ni por el chat eva.. para lo cual solicita se le consigne a la cuenta de ahorroros Colpatria #0622009580.</t>
  </si>
  <si>
    <t>QUIMBAYA CHILITO INGRI YURANI</t>
  </si>
  <si>
    <t>1075295630</t>
  </si>
  <si>
    <t>QUIMBAYACHILITOINGRI YURANI</t>
  </si>
  <si>
    <t>CC 1075295630</t>
  </si>
  <si>
    <t>3102348188</t>
  </si>
  <si>
    <t>CARRERA 31 A NUMERO 28 05 SUR BARRIO PUERTA D</t>
  </si>
  <si>
    <t>SOLICITA PAGO DE LICENCIA DE MATERNIDAD</t>
  </si>
  <si>
    <t>VERA MORENO AURELIO</t>
  </si>
  <si>
    <t xml:space="preserve">  PRODUCCIONES AVAX LOGISTICA SA</t>
  </si>
  <si>
    <t>901604637</t>
  </si>
  <si>
    <t>CC 88214281</t>
  </si>
  <si>
    <t xml:space="preserve"> Fecha del Inconveniente (Dia/Mes/Año) : 23/03/2023 Lugar del Inconveniente:  VIRTUAL Persona que lo atendio: VIRTUAL Medio por el que quiere la respuesta:  correspondencia : AV 6N 3 16N 21 ..............................................  Resumen de la Queja:  BUENOS DIAS..SOLICITO POR FAVOR EL SOPORTE DE PAGO DE LA INCAPACIDAD CON RAD EIN3782959 DEL SEÑOR 88214281 VERA MORENO AURELIO.. DE LA FECHA 23/03/2023 POR 21 DIAS.. LA RESPUESTA ENVIARLA AL CORREO INCAPACIDADESGESTION@GMAIL.COMMUCHAS GRACIAS.</t>
  </si>
  <si>
    <t>VILA LEMUS JESUS ANTONIO</t>
  </si>
  <si>
    <t>12:12:51</t>
  </si>
  <si>
    <t>88175072</t>
  </si>
  <si>
    <t>CC 88175072</t>
  </si>
  <si>
    <t>3203892915</t>
  </si>
  <si>
    <t>VDA SOCUAVO</t>
  </si>
  <si>
    <t>Solicita se le realice el pago de incapacidades de ips particular que corresponden al año 2022..Gracias</t>
  </si>
  <si>
    <t>ARENAS AGUILAR JOHN HENRY</t>
  </si>
  <si>
    <t xml:space="preserve">  MEDICALL TALENTO HUMANO SAS</t>
  </si>
  <si>
    <t>900682543</t>
  </si>
  <si>
    <t>CC 79761577</t>
  </si>
  <si>
    <t>CALLE 4 G  66A 08</t>
  </si>
  <si>
    <t xml:space="preserve"> Fecha del Inconveniente (Dia/Mes/Año) : 04/10/2023 Lugar del Inconveniente:  BOGOTA D.C Persona que lo atendio: PETICION .. QUEJA  Medio por el que quiere la respuesta:  correspondencia : CALLE 4 G  66A 08 ..............................................  Resumen de la Queja:  EN ARAS DE REALIZAR EL SEGUIMIENTO DE LAS INCAPACIDADES NO RECONOCIDAS A LA FECHA POR  NUEVA EPS.. IDENTIFICAMOS QUE LAS PRESTACIONES ECONÓMICAS DEL SR. JOHN HENRY ARENAS AGUILAR CC 79761577 SE ENCUENTRAN RADICADAS Y A LA FECHA NO HA SIDO NOTIFICADO EL RECONOCIMIENTO Y PAGO DE LAS MISMAS. </t>
  </si>
  <si>
    <t>CHAMUCERO RODRIGUEZ LAURA DANIELA</t>
  </si>
  <si>
    <t xml:space="preserve">  LAURA DANIELA CHAMUCERO RODRIG</t>
  </si>
  <si>
    <t>1033798110</t>
  </si>
  <si>
    <t>CC 1033798110</t>
  </si>
  <si>
    <t>3504099143</t>
  </si>
  <si>
    <t>CALLE 59 SUR 23 48</t>
  </si>
  <si>
    <t xml:space="preserve"> Fecha del Inconveniente (Dia/Mes/Año) : 04/08/2023 Lugar del Inconveniente:  OFICINA RESTREPO Persona que lo atendio: VENTANILLA Medio por el que quiere la respuesta:  correspondencia : CALLE 59 SUR 23 48 ..............................................  Resumen de la Queja:  EN REPETIDAS OCACIONES HE SOLICITADO EL PAGO DE LA INCAPACIDAD NUMERO 8166458 Y USTEDEDS SIEMPRE CONTESTAN QUE ENVIE UN CORREO ACLARANDO SI ANTES DE ESTA HABIAN MAS INCAPACIDADES.. EN REPETIDISIMAS OCACIONES LES CONTESTO QUE NO QUE CON ESTA EMPIEZO MIS INCAPACIDADES.. NECESITO ME SEA PAGADA ESTA INCAPACIDAD YA QUE ESTA INTERFIRIENDO CON MI SALUD Y BIENESTAR EL ESTAR SIN EMPLEO Y NO TENER EL RECPONOCIMIENTO MDE ELLA </t>
  </si>
  <si>
    <t>VALENZUELA SOLIS RUBEN DARIO</t>
  </si>
  <si>
    <t>16:18:32</t>
  </si>
  <si>
    <t>EMPRESA DE SERV  EMPRESA DE SERVICIOS TEMPORALE</t>
  </si>
  <si>
    <t>900695494</t>
  </si>
  <si>
    <t>CC 1059447191</t>
  </si>
  <si>
    <t>6604927</t>
  </si>
  <si>
    <t>SeñoresNUEVA EPSAten... Dpto de Cartera y Prestaciones EconómicasPor medio de la presente me permito solicitar amablemente el pago de la prestación económica del colaborador Ruben Dario Valenzuela Solis identificado con C.C 1059447191 debido a que el concepto de rehabilitación se expide de manera posterior a la emisión de la incapacidad.. cabe recordar que las incapacidades serán pagadas por la EPS hasta la emisión y el envío del concepto de rehabilitación a las AFP del empleado.Quedamos atentos a su pronta respuesta.CordialmenteIngrid Julieth Heredia VegaCoordinadora SST EST Global Service SASTel 602 3868233  Cel 3172441600</t>
  </si>
  <si>
    <t>SALCEDO GIRON MYRIAM</t>
  </si>
  <si>
    <t>16:27:49</t>
  </si>
  <si>
    <t>38874545</t>
  </si>
  <si>
    <t>SALCEDOGIRONMYRIAM</t>
  </si>
  <si>
    <t>MBRICENO</t>
  </si>
  <si>
    <t>CC 38874545</t>
  </si>
  <si>
    <t>3126960141</t>
  </si>
  <si>
    <t>2382903</t>
  </si>
  <si>
    <t>KR 4 11 57</t>
  </si>
  <si>
    <t>Bugaseptiembre 29 de 2023SeñoresNUEVA EPSBugaREF:SOLICITUD DE PAGO DE INCAPACIDADESComedidamente solicito me sean pagadas las incapacidades generadas desde el 1 de febrero de 2023 hasta el 14 de marzo de 2023 debido a que ustedes emitieron el concepto de rehabilitación de manera tardía tal como la manifiesta Porvenir en la carta que adjunto.Igualmente solicito que las incapacidades que me están generando desde mayo de 2023 sean también pagadas por ustedes debido a que tuve una interrupción mayor a 30 días y por lo tanto son ustedes los allegados a cancelar dichas incapacidadesCordialmente..Myriam salcedo Giron MYRIAM SALCEDO GIRONC.C. 38.874.545 38874 545 BVCel: 3126960141</t>
  </si>
  <si>
    <t>16:59:18</t>
  </si>
  <si>
    <t>LABORATORIOS CH  LABORATORIOS CHALVER DE COLOMB</t>
  </si>
  <si>
    <t>empresa LABORATORIOS CHALVER DE COLOMBIA S.A.S solicit apago de incapacidades .</t>
  </si>
  <si>
    <t>3142180566</t>
  </si>
  <si>
    <t>CALLE 59 N 13 33</t>
  </si>
  <si>
    <t xml:space="preserve"> Fecha del Inconveniente (Dia/Mes/Año) : 04/10/2023 Lugar del Inconveniente:  N/A Persona que lo atendio: YUDI ANDREA CARVAJAL Medio por el que quiere la respuesta:  correspondencia : CALLE 59 N 13 33 ..............................................  Resumen de la Queja:  BUENAS TARDES..SOLICTAMOS LA REVALIDACION DEL PAGO CORRESPONDIENTE A LA INCAPACIDAD CC 1060594799  - RIOS MARIN JUAN FELIPE CON FECHA DEL 17/11/2023 POR DOS (10) DÍAS.. LA CUAL ES RECONOCIDA POR UN DÍA AL VALIDAR LOS DÍAS ACUMULADOS SE DEBE RECONOCER DOS DÍAS MÁS AL CUMPLIR PARA ESTAS FECHAS UN ACUMULADO DE 17 DÍAS.. AGRADECEMOS VALIDAR EL PAGO EFECTUADO PARA RECONOCIMIENTO DEL DÍA FALTANTE.QUEDAMOS ATENTOS.</t>
  </si>
  <si>
    <t xml:space="preserve"> Fecha del Inconveniente (Dia/Mes/Año) : 04/10/2023 Lugar del Inconveniente:  N/A Persona que lo atendio: YUDI ANDREA CARVAJAL Medio por el que quiere la respuesta:  correspondencia : CALLE 59 N 13 33 ..............................................  Resumen de la Queja:  BUENAS TARDES..SOLICTAMOS LA REVALIDACION DEL PAGO CORRESPONDIENTE A LA INCAPACIDAD CC 16892923 - BECERRA BARONA FRANCISCO JAVIER CON FECHA DEL 27/06/2021 POR  (30) DÍAS.. LA CUAL ES RECONOCIDA POR 28 DÍAS AL VALIDAR LOS DÍAS ACUMULADOS SE DEBE RECONOCER DOS DÍAS MÁS AL CUMPLIR PARA ESTAS FECHAS UN ACUMULADO DE 60 DÍAS.. AGRADECEMOS VALIDAR EL PAGO EFECTUADO PARA RECONOCIMIENTO DEL DÍA FALTANTE.QUEDAMOS ATENTOS.</t>
  </si>
  <si>
    <t xml:space="preserve"> Fecha del Inconveniente (Dia/Mes/Año) : 04/10/2023 Lugar del Inconveniente:  N/A Persona que lo atendio: YUDI ANDREA CARVAJAL Medio por el que quiere la respuesta:  correspondencia : CALLE 59 N 13 33 ..............................................  Resumen de la Queja:  BUENAS TARDES..SOLICTAMOS LA REVALIDACION DEL PAGO CORRESPONDIENTE A LA INCAPACIDAD CC 16052707 - PINEDA MARÍN LUIS JOSUE CON FECHA DEL 29/06/2021 POR  (6) DÍAS.. LA CUAL ES RECONOCIDA POR 3 DÍAS AL VALIDAR LOS DÍAS OTORGADOS SE DEBE RECONOCER UN DÍA  MÁS AL CORRESPONDER 2 AL CARGO DEL EMPLEADOR AGRADECEMOS VALIDAR EL PAGO EFECTUADO PARA RECONOCIMIENTO DEL DÍA FALTANTE.QUEDAMOS ATENTOS.</t>
  </si>
  <si>
    <t>ELECTROCONSTRUCIONES ELCO LTDA</t>
  </si>
  <si>
    <t xml:space="preserve">  ELECTROCONSTRUCIONES ELCO LTDA</t>
  </si>
  <si>
    <t>800193117</t>
  </si>
  <si>
    <t>NT 800193117</t>
  </si>
  <si>
    <t>3006577761</t>
  </si>
  <si>
    <t>CALLE 165 45 46</t>
  </si>
  <si>
    <t xml:space="preserve"> Fecha del Inconveniente (Dia/Mes/Año) : 19/12/2022 Lugar del Inconveniente:  CALI Persona que lo atendio: ERIKA BASANTE PORTILLA Medio por el que quiere la respuesta:  email : alejandra.cardenas@arintia.com ..............................................  Resumen de la Queja:  EL COLABORADOR JESUS MANUEL VALERO MARQUEZ IDENTIFICAD CON C.C. 1148220832.. TUVO INCAPACIDAD POR 3 DÍAS CON NUMERO DE INCAPACIDAD 0008629525 EN LA IPS EXCLUSIVA UT SALUD DE OCCIDENTE SEDE CALLE 26</t>
  </si>
  <si>
    <t xml:space="preserve"> AL RADICARLA POR LA PLATAFORMA ME INDICA QUE EL COLABORADOR NO SE ENCUENTRA EN LA BASE DE DATOS POR ENDE NO PUEDO GESTIONAR EL PAGO. TENIENDO EN CUENTA EL ARTÍCULO 28 DE LA LEY 1438 DE 2011.. EN EL QUE SE INDICA EL DERECHO DE LOS EMPLEADORES DE SOLICITAR A LAS ENTIDADES PROMOTORAS DE SALUD EL REEMBOLSO DEL VALOR DE LAS PRESTACIONES ECONÓMICAS PRESCRIBE EN EL TÉRMINO DE TRES (3) AÑOS CONTADOS A PARTIR DE LA FECHA EN QUE EL EMPLEADOR HIZO EL PAGO CORRESPONDIENTE AL TRABAJADOR.. SOLICITO POR FAVOR RECONOCER LA RESPECTIVA INCAPACIDAD Y PAGARLA A LA CUENTA DE AHORROS DEL BANCO AV VILLAS NÚMERO 059035352 A NOMBRE DE ELECTROCONSTRUCCIONES S.A.S IDENTIFICADA CON NIT. 800.193.117.</t>
  </si>
  <si>
    <t>18/10/2023</t>
  </si>
  <si>
    <t>JW TECHNOLOGY SAS</t>
  </si>
  <si>
    <t xml:space="preserve">  MARIA ALEJANDRA MURILLO CAMPOS</t>
  </si>
  <si>
    <t>1110446622</t>
  </si>
  <si>
    <t>NT 900694529</t>
  </si>
  <si>
    <t>CRA 21 NO 5  63</t>
  </si>
  <si>
    <t xml:space="preserve"> Fecha del Inconveniente (Dia/Mes/Año) : 26/09/2023 Lugar del Inconveniente:  IBAGUE Persona que lo atendio: NO APLICA Medio por el que quiere la respuesta:  correspondencia : CRA 21 NO 5  63 ..............................................  Resumen de la Queja:  BUEN DÍA.. SEÑORES NUEVA EPS.. A TRAVÉS DE ESTE MEDIO ME PERMITO DE MANERA MUY RESPETUOSA SOLICITAR INFORMACIÓN ACERCA DEL RECONOCIMIENTO DE 4 INCAPACIDADES QUE ESTÁN AUTORIZADAS HACE MÁS DE 3 MESES.. PERO QUE NO HAN SIDO PAGADAS. YA SE ENVIÓ TODA LA DOCUMENTACIÓN SOLICITADA.. NOS INDICARON EN LA OFICINA DE IBAGUE QUE EN 15 DIAS HÁBILES YA REALIZABAN EL PAGO PERO HA PASADO MÁS TIEMPO Y NO SE HA VISTO REFLEJADO. MIL GRACIAS POR SU GESTIÓN </t>
  </si>
  <si>
    <t>09:31:06</t>
  </si>
  <si>
    <t>sas  NOVA LUZ COMERCIALIZADOS DE CO</t>
  </si>
  <si>
    <t xml:space="preserve">3114252966 </t>
  </si>
  <si>
    <t xml:space="preserve"> carrera 15  22- 13 ed malibú</t>
  </si>
  <si>
    <t xml:space="preserve">empleador solicita información y pago de incapacidades de sus colaboradores cc 41959484.. 4428270 </t>
  </si>
  <si>
    <t>OTALORA MONCADA ALBERTO</t>
  </si>
  <si>
    <t>EL ARROZAL Y CI  EL ARROZAL Y CIA S C A</t>
  </si>
  <si>
    <t>830011743</t>
  </si>
  <si>
    <t>ALMACENES EL LIDER</t>
  </si>
  <si>
    <t>CC 79044186</t>
  </si>
  <si>
    <t>3202160945</t>
  </si>
  <si>
    <t>6013571780</t>
  </si>
  <si>
    <t>CARRERA 69P 71 A 13</t>
  </si>
  <si>
    <t>empresa solicita estudio de caso para pago de incapacides de afiliado reclamo por tutela favor validar documentos anexos</t>
  </si>
  <si>
    <t>HEALTH AND SAFETY H&amp;S IPS SAS</t>
  </si>
  <si>
    <t xml:space="preserve">  HEALTH ANS SAFETY IPS SAS</t>
  </si>
  <si>
    <t>NT 900821367</t>
  </si>
  <si>
    <t xml:space="preserve"> Fecha del Inconveniente (Dia/Mes/Año) : 01/10/2023 Lugar del Inconveniente:  BUCARAMANGA Persona que lo atendio: ASESORES  Medio por el que quiere la respuesta:  email : SEGURIDADSOCIAL@OUTSOURCINGCOL.COM ..............................................  Resumen de la Queja:  FAVOR NECESITO INFORMACIÓN SOBRE ESTAS INCAPACIDADES COTIZANTE  DIANA MARLEY SUAREZ ARENIZ CC 1005448040INCAPACIDAD TRANSCRITAS QUE NO APARECEN EN EL SISTEMA: -21 AL 25 DE JULIO 2023: TRANSCRITA EL 2 DE AGOSTO # 615631 Y EL 05 OCTUBRE # 719481-12 AL 13 SEPTIEMBRE: TRANSCRITA EL 14 SEPTIENBRE # 684375- 02 AL 3 OCTUBRE : TRANSCRITA EL 04 OCTUBREINCAPACIDADES QUE APARECEN AUTORIZADAS PERO NO ME HAN LLEGADO SOPORTE: -28 AL 29 AGOSTO 2023-30 AGOSTO AL 01 SEPTIEMBRE 2023AGRADEZCO ME INFORME AL CORREO SEGURIDADSOCIAL@OUTSOURCINGCOL.COMEMPRESA: HEALTH ANS SAFETY IPS SAS NIT 900821367</t>
  </si>
  <si>
    <t>SERVICIOS INTEGRALES E INGENIERIA AMBIENTAL SAS</t>
  </si>
  <si>
    <t xml:space="preserve">  SERVIGEAM SAS</t>
  </si>
  <si>
    <t>901171549</t>
  </si>
  <si>
    <t>NT 901171549</t>
  </si>
  <si>
    <t>3232228622</t>
  </si>
  <si>
    <t>MOSQUERA</t>
  </si>
  <si>
    <t xml:space="preserve"> Fecha del Inconveniente (Dia/Mes/Año) : 05/10/2023 Lugar del Inconveniente:  CORREO Persona que lo atendio: DFAFSDF Medio por el que quiere la respuesta:  correspondencia : MOSQUERA ..............................................  Resumen de la Queja:  CORDIAL SALUDO.. DESEO CONOCER A QUE COREO PUDO ENVIAR UNA ACALARACION A LA NEGATIVA DEL PAGO DE UNA INCAPACIDAD.</t>
  </si>
  <si>
    <t>ORDOÑEZ  LIZETH TATIANA</t>
  </si>
  <si>
    <t>CC 35537441</t>
  </si>
  <si>
    <t xml:space="preserve"> Fecha del Inconveniente (Dia/Mes/Año) : 05/10/2023 Lugar del Inconveniente:  MADRID  Persona que lo atendio: NINGUNA  Medio por el que quiere la respuesta:  correspondencia : PREDIO AYMARA PUNTE PIEDRA FINCA SAN ALEJO ..............................................  Resumen de la Queja:  BUEN DIA PARA SOLICITAR EL RECONOCIMIENTO DE LA INCAPACIDAD DEL SEÑOR LIZETH TATIAN  ORDOÑEZ CON C.C 35537441 CON FECHA 6-9-2022 AL 20-9-2022 CON NUMERO DE RADICADO 2563951 LA CUAL NO HEMOS RECIBIDO UNA RESPUSTA EFETIVA DEL RECONOCIMINTO DE LA INCAPACIDAD AGRADESCO SU PRONTA RESPUSTA AL CORREO NOMINA@TANIAKAMILA.COM</t>
  </si>
  <si>
    <t>GESCOBRANZA SAS</t>
  </si>
  <si>
    <t>12:33:31</t>
  </si>
  <si>
    <t>GESCOBRANZA SAS  GESCOBRANZA SAS</t>
  </si>
  <si>
    <t>901637293</t>
  </si>
  <si>
    <t>NT 901637293</t>
  </si>
  <si>
    <t>3223546432</t>
  </si>
  <si>
    <t xml:space="preserve"> CL 112B 67 108</t>
  </si>
  <si>
    <t xml:space="preserve">empresa GESCOBRANZA SAS con nit 901637293 solicita validar pago de incapcidades </t>
  </si>
  <si>
    <t>TORRES TORRES JUAN DE JESUS</t>
  </si>
  <si>
    <t>14:06:13</t>
  </si>
  <si>
    <t>19432532</t>
  </si>
  <si>
    <t>CC 19432532</t>
  </si>
  <si>
    <t>3114599983</t>
  </si>
  <si>
    <t>3114599978</t>
  </si>
  <si>
    <t>KR 73 G NO 6D 53 SUR</t>
  </si>
  <si>
    <t>Buen dia.. usuario CC 19432532.. el cual solicita informacion de la fecha para el pago de las incapacidades.Contacto: 3114599983 - 3114599978correo: juanttorresj@gmail.comAdjunto carta.Gracias</t>
  </si>
  <si>
    <t>INVERFOODS TRADING SAS</t>
  </si>
  <si>
    <t xml:space="preserve">  INVERFOODS TRADING SAS</t>
  </si>
  <si>
    <t>900747086</t>
  </si>
  <si>
    <t>NT 900747086</t>
  </si>
  <si>
    <t>3106414573</t>
  </si>
  <si>
    <t>CR 51 83 147</t>
  </si>
  <si>
    <t xml:space="preserve"> Fecha del Inconveniente (Dia/Mes/Año) : 15/09/2023 Lugar del Inconveniente:  NO APLICA Persona que lo atendio: NO APLICA Medio por el que quiere la respuesta:  email : recursoshumanos@pesco.com.co ..............................................  Resumen de la Queja:  BUENAS TARDESNOS PODRÍAN POR FAVOR INFORMAR POR QUE LA INCAPACIDAD LA SEÑORA MARGIE AGUDELO CON CC 1102391962 DE DIA 15 AL 19 DE SEPTIEMBRE  NO LA  ESTÁN RELACIONANDO COMO  PRORROGA  TENIENDO EN CUENTA EL CÓDIGO DEL DIAGNOSTICO M19 QUE ES EL MISMO DE LOS ANTERIORES Y TENIENDO EN CUENTA EL SIGUIENTE DECRETO APLICARIA PARA QUE SE TOME COMO PRORROGA Y NOS PAGUEN LOS 5 DIAS COMPLETOS DE LA INCAPACIDADMINISTERIO DE SALUD Y PROTECCIÓN SOCIAL DECRETO  1 4 2 7 DEL 2022ARTÍCULO 2.2.3.3.2 CERTIFICADO DE INCAPACIDADPARÁGRAFO 1. SE ENTIENDE POR PRÓRROGA DE LA INCAPACIDAD.. LA QUE SE EXPIDE CON POSTERIORIDAD A LA INICIAL.. POR LA MISMA ENFERMEDAD O LESIÓN.. O POR OTRA QUE TENGA RELACIÓN DIRECTA CON ESTA.. ASÍ SE TRATE DE CÓDIGO DIFERENTE DE DIAGNÓSTICO (CIE).. Y SIEMPRE Y CUANDO ENTRE UNA Y OTRA NO HAYA UNA INTERRUPCIÓN MAYOR A TREINTA (30) DÍAS CALENDARIO.</t>
  </si>
  <si>
    <t>CHARRY SOLANO FERNANDO</t>
  </si>
  <si>
    <t xml:space="preserve">  SUPERSERVICIOS</t>
  </si>
  <si>
    <t>800250984</t>
  </si>
  <si>
    <t>CC 7706488</t>
  </si>
  <si>
    <t>6913005</t>
  </si>
  <si>
    <t>CRA 18 84 35</t>
  </si>
  <si>
    <t xml:space="preserve"> Fecha del Inconveniente (Dia/Mes/Año) : 06/01/2023 Lugar del Inconveniente:  BOGOTA Persona que lo atendio: NA Medio por el que quiere la respuesta:  email : gramos@superservicios.gov.co ..............................................  Resumen de la Queja:  EL IBC QUE TOMARON PARA LIQUIDAR Y PAGAR LA INCAPACIDAD DE CHARRY SOLANO FERNANDO CC 7706488 ESTA ERRADO.. EL CORRECTO ES $5.182.990.. POR FAVOR CORREGIR Y PAGAR LA DIFERENCIAINCAPACIDAD INICIAL EL 6 DE ENERO DE 2023</t>
  </si>
  <si>
    <t>QUINTERO LEAL KAREN ALEXANDRA</t>
  </si>
  <si>
    <t>16:27:46</t>
  </si>
  <si>
    <t>1095937614</t>
  </si>
  <si>
    <t>AGENCIA INTEGRAL TOSCANO SAS</t>
  </si>
  <si>
    <t>CC 1095937614</t>
  </si>
  <si>
    <t>3153024814</t>
  </si>
  <si>
    <t>KR 1 0N 16 PAISANDU</t>
  </si>
  <si>
    <t>SOLICITA RESPUESTA SOBRE VALOR CANCELADO POR LICENCIA DE MATERNIDAD</t>
  </si>
  <si>
    <t>ACEVEDO DE CAMACHO ALICIA</t>
  </si>
  <si>
    <t>16:41:29</t>
  </si>
  <si>
    <t>CAMACHO GOMEZ FIDEL</t>
  </si>
  <si>
    <t>5743436</t>
  </si>
  <si>
    <t>CC 28379314</t>
  </si>
  <si>
    <t>3133508374</t>
  </si>
  <si>
    <t>KR 1 0N 15</t>
  </si>
  <si>
    <t>solicita pago de incapacidad 6540891</t>
  </si>
  <si>
    <t>CARRASCAL CASTAÑEDA WENDY XIOMARA</t>
  </si>
  <si>
    <t>18:09:40</t>
  </si>
  <si>
    <t>LINDARTE GUTIERREZ ALEXIS</t>
  </si>
  <si>
    <t>13199361</t>
  </si>
  <si>
    <t>CC 1093777773</t>
  </si>
  <si>
    <t>PETICION Miércoles.. 04 de octubre del 2023.Señor:NUEVA EPSCúcutaASUNTO: SOLICITUD DE PAGO DE LICENCIA DE MATERNIDADALEXIS LINDARTE GUTIERREZ.. mayor de edad.. identificado con cedula de ciudadanía No. 13.199.361.. actuando en representación de la empresa MINA SANTA LUCIA S.A.S. identificada con NIT. 901144421-4 muy respetuosamente adjunto la siguiente petición.Aviso de confidencialidad: Este e-mail contiene información confidencial.. y solo su destinatario está autorizada para utilizarla. Si ha llegado por error este correo electrónico</t>
  </si>
  <si>
    <t>19/10/2023</t>
  </si>
  <si>
    <t>MELGAREJO CALDERON ZOILA ANTONIA</t>
  </si>
  <si>
    <t>08:01:06</t>
  </si>
  <si>
    <t>hospital san jose HOSPITAL INTEGRADO SAN JOSE</t>
  </si>
  <si>
    <t>890205655</t>
  </si>
  <si>
    <t>CC 63295841</t>
  </si>
  <si>
    <t xml:space="preserve">3174473410 </t>
  </si>
  <si>
    <t xml:space="preserve"> calle 3 # 2a 17 b chinquiquira</t>
  </si>
  <si>
    <t>buen dia empleador de nit 890205655 hospital integrado san jose solicita el reconocimiuento de las incapacidades de la empleada cc 63295841 zoila antonia melgarejo el cual se relacionan en soporte adjunto gracias</t>
  </si>
  <si>
    <t>ARCILA FONSECA JOSE GUSTAVO</t>
  </si>
  <si>
    <t>08:56:09</t>
  </si>
  <si>
    <t>75144464</t>
  </si>
  <si>
    <t>ARCILAFONSECAJOSE GUSTAVO</t>
  </si>
  <si>
    <t>CC 75144464</t>
  </si>
  <si>
    <t>3113867625</t>
  </si>
  <si>
    <t>CARRERA 14 NUMERO 7 35 BARRIO MAYA ROBLEDO</t>
  </si>
  <si>
    <t>LUGAR DE LOS HECHOS: NUEVA EPS PRESTACIONES ECONOMICASFECHA DE LO SUCEDIDO: 6 DE OCTUBRE 2023MOTIVO POR EL CUAL RADICA LA QUEJA:  NO PAGO PAGO DE INCAPACIDADESESPECIALIDAD (SI ES PARA CONSULTA O AGENDAMIENTO SEGÚN APLIQUE):RESUMEN DE LOS SUCEDIDO (PUNTUAL): el afiliado menciona solicita pago de incapacidades ya que supero 540 dias.. la eps se las niega diciendo que es el fondo quien la esta negando debido por no generar la calificación.. el vio la ley y al estar pagando como independiente no pueden generar el cobro de ellos mismos..  la eps  debe pagar debido a que es enfermedad común y aun no se ha recuperado con los tratamientos de especialista.. por lo cual se esta vulnerando los derechos al mínimo vital.Ademas  solicita que la eps le pague 22 dias de incapacidad  después de 180 dias de incapacidad.. ya que la eps no emitio concepto de rehabilitación tiempo.. debió haberlo hecho antes del 30 de mayo que se cumplían los 180 dias.. y lo genero el 14 junio pero lo envio hasta el 21 de junio al fondo de pensión.. por lo cual el fondo comenzó a pagar desde el 22 de junio del 2022.. quedando sin pago desde el 31 de mayo al 21 de junio</t>
  </si>
  <si>
    <t>JK SALCEDOS SAS</t>
  </si>
  <si>
    <t xml:space="preserve">  JK SALCEDOS SAS</t>
  </si>
  <si>
    <t>900233876</t>
  </si>
  <si>
    <t>NT 900233876</t>
  </si>
  <si>
    <t>6322250</t>
  </si>
  <si>
    <t>CARRERA 25  33 06</t>
  </si>
  <si>
    <t xml:space="preserve"> Fecha del Inconveniente (Dia/Mes/Año) : 21/08/2023 Lugar del Inconveniente:  BUCARAMANGA Persona que lo atendio: PLATAFORMA Medio por el que quiere la respuesta:  correspondencia : CARRERA 25  33 06 ..............................................  Resumen de la Queja:  SOLICITO RECONOCIMIENTO ECONÓMICO DE LA LICENCIA DE PATERNIDAD DEL SEÑOR JONATHAN FABIÁN ANGARITA PEÑA CON CC 1095836386.. EMPLEADO DE LA EMPRESA JK SALCEDOS SAS NIT 900233876-1.</t>
  </si>
  <si>
    <t>MOSQUERA VALENCIA LILIANA</t>
  </si>
  <si>
    <t>10:24:36</t>
  </si>
  <si>
    <t>34597802</t>
  </si>
  <si>
    <t>CC 34597802</t>
  </si>
  <si>
    <t>3216638117</t>
  </si>
  <si>
    <t xml:space="preserve">CALLE 4  17 67 BARRIO MORALES   DUQU </t>
  </si>
  <si>
    <t>Buenos dias la usuaria Liliana Mosquera Valencia cc 34597802 solicita el pago de la incapacidades posterior a los 540 dias.</t>
  </si>
  <si>
    <t>VILLAZON MAESTRE TANIA PATRICIA</t>
  </si>
  <si>
    <t>10:42:32</t>
  </si>
  <si>
    <t>o  GESTION Y LOGISTICA XIMAR S.A.</t>
  </si>
  <si>
    <t>901561294</t>
  </si>
  <si>
    <t>CC 40878622</t>
  </si>
  <si>
    <t xml:space="preserve">solicita pagos de incapacidades de empleada </t>
  </si>
  <si>
    <t>LOPEZ VARGAS ARMANDO</t>
  </si>
  <si>
    <t>CC 16674126</t>
  </si>
  <si>
    <t xml:space="preserve"> Fecha del Inconveniente (Dia/Mes/Año) : 09/02/2023 Lugar del Inconveniente:  BOGOTA Persona que lo atendio: NA Medio por el que quiere la respuesta:  email : gramos@superservicios.gov.co ..............................................  Resumen de la Queja:  EL IBC DE LA INCAPACIDAD DEL 9 AL 18 DE FEB DE 2023 NO TUVO EN CUENTA LAS HORAS EXTRAS PAGADAS AL  SR ARMANDO LOPEZ VARGAS EN LA NOMINA DE ENERO - SALDO FALTANTE POR PAGAR $49.855</t>
  </si>
  <si>
    <t>CORONADO HENAO ARIANA YULIETH</t>
  </si>
  <si>
    <t xml:space="preserve">  TRANSPORTES DE LOS ANDES IBAGU</t>
  </si>
  <si>
    <t>900905702</t>
  </si>
  <si>
    <t>CC 1006088104</t>
  </si>
  <si>
    <t>3124207716</t>
  </si>
  <si>
    <t>VEREDA BUENOS AIRES CRUCE PAYANDE</t>
  </si>
  <si>
    <t xml:space="preserve"> Fecha del Inconveniente (Dia/Mes/Año) : 06/10/2023 Lugar del Inconveniente:  NINGUNO Persona que lo atendio: NINGUNO Medio por el que quiere la respuesta:  correspondencia : VEREDA BUENOS AIRES CRUCE PAYANDE ..............................................  Resumen de la Queja:  BUENOS DIAS.. RECIBAN UN CORDIAL SALUDOEL PRESENTE CORREO ES PARA SOLICITAR INFORMACIÓN SOBRE EL PAGO DE LA INCAPACIDAD DE LA AFILIADA  ARIANA YULIETH CORONADO HENAO  IDENTIFICADO(A)  CON DOCUMENTO DE IDENTIDAD NO. 1006088104.. ANEXO RADICACIÓN DE INCAPACIDAD Y SOPORTES.QUEDO ATENTA A SUS COMENTARIOS</t>
  </si>
  <si>
    <t xml:space="preserve"> Fecha del Inconveniente (Dia/Mes/Año) : 28/11/2022 Lugar del Inconveniente:  CHAPARRAL Persona que lo atendio: NUEVA EPS Medio por el que quiere la respuesta:  email : personal@cointrasur.com ..............................................  Resumen de la Queja:  BUENAS TARDES.. POR ESTE MEDIO SOLICITO NOS CANCELEN LA INCAPACIDAD NUMERO 8902217 DEL SEÑOR  JOSE RICAURTE CASTRO  CC NUMERO 14257453 CON FECHA DE INICIO DEL 28 DE NOVIEMBRE DE 2022 AL 17 DE DICIEMBRE DE 2022.. QUE SON 20 DIAS DE INCAPACIDAD  POR ENFERMEDAD GENERAL. MUCHAS GRACIAS</t>
  </si>
  <si>
    <t>BERNAL MUÑOZ NORBERTO AUGUSTO</t>
  </si>
  <si>
    <t xml:space="preserve">  ANGELA MARÍA CÁRDENAS CEBALLOS</t>
  </si>
  <si>
    <t>32554460</t>
  </si>
  <si>
    <t>CC 70070897</t>
  </si>
  <si>
    <t>3104566976</t>
  </si>
  <si>
    <t>CR 51  55 48</t>
  </si>
  <si>
    <t xml:space="preserve"> Fecha del Inconveniente (Dia/Mes/Año) : 28/06/2023 Lugar del Inconveniente:  RESPUESTA REMITIDA AL CORREO  Persona que lo atendio: DIRECCIÓN DE GESTIÓN OPERATIVA Medio por el que quiere la respuesta:  email : compraventasmarcela@gmail.com ..............................................  Resumen de la Queja:  EL DÍA 22 DE JUNIO SE RADICÓ UN PQR EN OFICINA N2492627 Y NUEVA EPS RESPONDE EL 28 DE JUNIO Y DICE QUE VAN A ENVIAR LOS FORMATOS DE LAS INCAPACIDADES TAL CUAL LAS SOLICITA COLPENSIONES PARA EL RECONOCIMIENTO Y AL DÍA DE HOY MÁS DE TRES MESES NO LAS REMITEN.. SOLICITAMOS PRONTA SOLUCIÓN PARA PODER CONTINUAR CON EL TRÁMITE DE RECLAMO DE PAGO ANTE EL FONDO COLPENSIONES.. YA QUE ESTÁ EN JUEGO EL MINIMO VITAL DEL SEÑOR NORBERTO BERNAL MUÑOZ. VOLVIMOS A RADICAR OTRO PQR EL 9 DE AGOSTO N 3895644 Y TAMPOCO ENVÍAN RESPUESTA. POR FAVOR SOLICITAMOS AGILIZAR EL PROCESO. </t>
  </si>
  <si>
    <t>CONTACTAMOS OUTSOURC S.A.S</t>
  </si>
  <si>
    <t>14:05:34</t>
  </si>
  <si>
    <t>CONTACTAMOS  CONTACTAMOS OUTSOURC S.A.S</t>
  </si>
  <si>
    <t>802015664</t>
  </si>
  <si>
    <t>JAGUILARS</t>
  </si>
  <si>
    <t>NT 802015664</t>
  </si>
  <si>
    <t>3776363</t>
  </si>
  <si>
    <t>KR 51 NRO 82 26</t>
  </si>
  <si>
    <t>empleador solicita el pago de la incapacidades del empleado aristides rafael cervantes CC 72072968 incapacidades: 9137122 - 9256428 - 9356293 -9452561- 9568472</t>
  </si>
  <si>
    <t>CENTRO COMUNITARIO PARA LA INFANCIA LA C</t>
  </si>
  <si>
    <t xml:space="preserve">  CENTRO COMUNITARIO PARA LA INF</t>
  </si>
  <si>
    <t>890204995</t>
  </si>
  <si>
    <t>NT 890204995</t>
  </si>
  <si>
    <t>6076581183</t>
  </si>
  <si>
    <t>BARRIO LA CUMBRE</t>
  </si>
  <si>
    <t xml:space="preserve"> Fecha del Inconveniente (Dia/Mes/Año) : 21/09/2023 Lugar del Inconveniente:  BUCARAMANGA Persona que lo atendio: OFICINA 0194 CENTRAL Medio por el que quiere la respuesta:  email : h.i.lacumbre1974@gmail.com ..............................................  Resumen de la Queja:  EXIGIMOS EL PAGO DE LA INCAPACIDAD Y LICENCIA DE MATERNIDAD DE YULENY MELISSA SOTO BARAJAS IDENTIFICADA CON CC 1005109109 TODOS LOS REQUISITOS FUERON RADICADOS DE MANERA FISICA EN LA OFICINA Y PASAMOS LA PQR A LA SUPERINTENCIA.. LA RESPUESTA QUE DAN ES RIDICULA Y NO SOLUCIONA NADA MOTIVO POR EL CUAL NUEVAMENTE ACUDIREMOS A LA SUPERINTENDENCIA </t>
  </si>
  <si>
    <t>MARTINEZ BERMUDEZ MARIA ISAURA</t>
  </si>
  <si>
    <t>15:05:36</t>
  </si>
  <si>
    <t>42061528</t>
  </si>
  <si>
    <t>MARTINEZBERMUDEZMARIA ISAURA</t>
  </si>
  <si>
    <t>DOS QUEBRADAS</t>
  </si>
  <si>
    <t>CC 42061528</t>
  </si>
  <si>
    <t>3223730</t>
  </si>
  <si>
    <t>CARRERA 10 BIS 34 20  BARRIO GUADALUPE</t>
  </si>
  <si>
    <t>Cordial saludo.. paciente emite comunicado indicando que las incapacidad de las cuales solicita pago.. no son prorrogadas. Muchas gracias</t>
  </si>
  <si>
    <t>EULEN COLOMBIA SA</t>
  </si>
  <si>
    <t xml:space="preserve">  EULEN COLOMBIA</t>
  </si>
  <si>
    <t>830056418</t>
  </si>
  <si>
    <t>NT 830056418</t>
  </si>
  <si>
    <t>3143611931</t>
  </si>
  <si>
    <t>CARRERA 49A 91 91</t>
  </si>
  <si>
    <t xml:space="preserve"> Fecha del Inconveniente (Dia/Mes/Año) : 06/10/2023 Lugar del Inconveniente:  BOGOTA Persona que lo atendio: . Medio por el que quiere la respuesta:  correspondencia : CARRERA 49A 91 91 ..............................................  Resumen de la Queja:  POR MEDIO DE LA PRESENTE NOS PERMITIMOS SOLICITAR INFORMACIÓN SOBRE EL ESTADO DE PAGO DE LAS INCAPACIDADES RELACIONADAS.. TODA VEZ QUE.. A LA FECHA NO TENEMOS REGISTRO DEL RECONOCIMIENTO Y/O PAGO DE DICHAS PRESTACIONES.CEDULANOMBREFECHA INICIOFECHA FIN1043434436BONETT CARMONA GUSTAVO MANUEL 04/05/202206/05/20221001463190CATAÑO GARCIA JEFERSON22/06/202223/06/202266968717MURIEL DIAZ LUZ ANGELA22/11/202224/11/20221001463190CATAÑO GARCIA JEFERSON11/06/202213/06/202251911380MORALES  RAMIREZ  MARIBEL 13/04/202227/04/20221001463190CATAÑO GARCIA JEFERSON08/06/202210/06/20221030692112CHUD  PANCHALO DEISY PAOLA03/11/202205/11/20221130602505OBANDO   PAOLA CATHERINE09/09/202209/09/20221001463190CATAÑO GARCIA JEFERSON31/05/202206/06/202251911380MORALES  RAMIREZ  MARIBEL 01/04/202212/04/20221001463190CATAÑO GARCIA JEFERSON28/05/202230/05/2022</t>
  </si>
  <si>
    <t>ROMERO BUENO CRISTIAN ARTURO</t>
  </si>
  <si>
    <t xml:space="preserve">  BALLEN B Y CIA SAS</t>
  </si>
  <si>
    <t>830118155</t>
  </si>
  <si>
    <t>CC 1118570241</t>
  </si>
  <si>
    <t>3122563842</t>
  </si>
  <si>
    <t>CRA 33A 25 F 12 PISO 4</t>
  </si>
  <si>
    <t xml:space="preserve"> Fecha del Inconveniente (Dia/Mes/Año) : 23/03/2023 Lugar del Inconveniente:  NUEVA EPS Persona que lo atendio: N/A Medio por el que quiere la respuesta:  email : gestionhumana@ballenbycia.com.co ..............................................  Resumen de la Queja:  SE SOLICITA EL PAGO DE VARIAS INCAPACIDADES RADICADAS POR PARTE DEL TRABAJADOR DESDE EL 23/03/2023 LAS CUALES A LA FECHA NO HAN SIDO PAGADAS NI A LA EMPRESA Y AL TRABAJADOR CON NUMERO DE RADICADO # 576980.. 576965.. 576966.. 576967.. 576968.. 576970 Y 576971.</t>
  </si>
  <si>
    <t>Month</t>
  </si>
  <si>
    <t>Year</t>
  </si>
  <si>
    <t xml:space="preserve">  INGESCO DISTRIBUCIONES CC SAS</t>
  </si>
  <si>
    <t>901674298</t>
  </si>
  <si>
    <t xml:space="preserve"> Fecha del Inconveniente (Dia/Mes/Año) : 01/09/2023 Lugar del Inconveniente:  NEIVA Persona que lo atendio: NINGUNA ES POR EL PORTAL Medio por el que quiere la respuesta:  email : ingescodistribucionesneiva@gmail.com ..............................................  Resumen de la Queja:  BUENOS DIAS.. ATENTAMENTE SOLICITAMOS SE INFOME FECHA DE PAGO DE LAS SIGUIENTES INCAPACIDADES YA QUE LLEVAN MAS DE 2 MESES Y NO HAN SIDO CANCELADAS POR NUEVA EPS. ESTAN SON LAS INCAPACIDADES DE LOS COLABORADORES CC 1075289861YULY ANDREA MACIAS ANDRADE INCAPACIDAD NRO. 9337031CC 93379264FERNELLY CARRASQUILLA RIVERA INCAPACIDAD NRO.  9374830CC 1075289861YULY ANDREA MACIAS ANDRADE INCAPACIDAD NRO. 9114837</t>
  </si>
  <si>
    <t>DE LA ROSA MARTINEZ JAVIER ALBERTO</t>
  </si>
  <si>
    <t>07:44:35</t>
  </si>
  <si>
    <t>79128059</t>
  </si>
  <si>
    <t>SANDRO CAÑON QUIROGA</t>
  </si>
  <si>
    <t>CC 79128059</t>
  </si>
  <si>
    <t>5213493</t>
  </si>
  <si>
    <t>4189467</t>
  </si>
  <si>
    <t>CARRERA 96 A NUMERO 25B 10  BARRIO FONTIBON</t>
  </si>
  <si>
    <t>ss pago de incapacidades</t>
  </si>
  <si>
    <t>VALENCIA GALLEGO JHON ALEJANDRO</t>
  </si>
  <si>
    <t>11:53:18</t>
  </si>
  <si>
    <t>1093227525</t>
  </si>
  <si>
    <t>CC 1093227525</t>
  </si>
  <si>
    <t>6845240</t>
  </si>
  <si>
    <t>3122185616</t>
  </si>
  <si>
    <t>CARRERA 27 A  N 17B 03</t>
  </si>
  <si>
    <t xml:space="preserve">solicito copia del desembolso realizado a EXTRAS S.A NIT 890327120 por concepto de licencia de paternidad numero 1912191ya que la empresa indica que la EPS no ha asumido el valor </t>
  </si>
  <si>
    <t>TROCHEZ RIOS WILLIAN</t>
  </si>
  <si>
    <t>07/10/2023</t>
  </si>
  <si>
    <t>07:50:58</t>
  </si>
  <si>
    <t>NA  GROUP CLEAN SERVICES F Y GYR S</t>
  </si>
  <si>
    <t>900650068</t>
  </si>
  <si>
    <t>GROUP CLEAN SERVICES F Y GYR S</t>
  </si>
  <si>
    <t>CC 10497176</t>
  </si>
  <si>
    <t>8912618</t>
  </si>
  <si>
    <t>CARRERA 32 NRO 9B 09</t>
  </si>
  <si>
    <t>Asunto: RADICACION - DERECHO DE PETICION Santiago de Cali.. 5 de octubre de 2023. Señores.NUEVA EPS S.A. – NUEVA EMPRESA PROMOTORA DE SALUD S.A.NIT: 900156264 - 2E.        S.         M. ASUNTO:             Derecho de Petición – PAGO DE PERIODOS DE INCAPACIDAD DE TRABAJADOR. CHRISTIAN ALBERTO GELPUD ROSERO.. mayor de edad.. identificado con cédula de ciudadanía No. 1143834123.. actuando en representación de la sociedad GROUP CLEAN SERVICES F &amp; GYR  S.A.S... identificada con NIT No. 900650068 - 3.. en ejercicio del derecho de petición consagrado en el artículo 23 de la Constitución Política y la Ley 1755 de 2015.. respetuosamente presento a ustedes las siguientes petición anexa al presente correo en formato PDF.. con sus respectivos anexos.. De igual manera autorizo.. a que la respuesta al mismo.. sea suministrada a los siguientes correos que relaciono a continuación: Laboral@azc.com.cogestionhumana@cleanservices.co Agradecería que.. por favor se nos confirmara recibido de la presente petición con numero de radicación de la misma.</t>
  </si>
  <si>
    <t>MENDEZ RAMIREZ CARLOS ENRIQUE</t>
  </si>
  <si>
    <t>11:07:55</t>
  </si>
  <si>
    <t>16785440</t>
  </si>
  <si>
    <t>A TIEMPO SAS</t>
  </si>
  <si>
    <t>CC 16785440</t>
  </si>
  <si>
    <t>6561862</t>
  </si>
  <si>
    <t>3736389</t>
  </si>
  <si>
    <t>CL 73A N26B3 03</t>
  </si>
  <si>
    <t xml:space="preserve">SE RECIBE EN LINEA DE FRENTE POR CRISTIAN QUIROGA solcitud de pago de 541 - ya qu e fondo de pension indica que pago hasta las 540 correo: luzedithmorales3@gmail.comcelular: 302 850 72 79 - 320 662 8097 </t>
  </si>
  <si>
    <t>IBAÑEZ VEGA KARELY VANESSA</t>
  </si>
  <si>
    <t>11:59:28</t>
  </si>
  <si>
    <t>1091673914</t>
  </si>
  <si>
    <t>CC 1091673914</t>
  </si>
  <si>
    <t>3228338540</t>
  </si>
  <si>
    <t>KR 1 NO 9 B 37 BARRIO EL LLANITO</t>
  </si>
  <si>
    <t xml:space="preserve">usuario solicita por derecho de peticion que le paguen las incapacidades adjunta soportes de junio  julio agosto septiembre </t>
  </si>
  <si>
    <t xml:space="preserve">  ABELARDO CARREÑO VIVIESCAS</t>
  </si>
  <si>
    <t xml:space="preserve"> Fecha del Inconveniente (Dia/Mes/Año) : 20/09/2023 Lugar del Inconveniente:  RESPUESTA A PETICION Persona que lo atendio: DAVID ALEJANDRO APACHE RODRIGUEZ Medio por el que quiere la respuesta:  email : omarcar27.odcm@gmail.com ..............................................  Resumen de la Queja:  EL 11-09-2023 RADIQUE PETICIÓN SOLICITANDO ME SEAN EXPEDIDOS LOS CERTIFICADOS DE MIS INCAPACIDADES DONDE SE RELACIONEN LOS 16 ÍTEMS DE ACUERDO A LO ESTIPULADO EN EL DECRETO 1427 DE 2022.. SEGUIDAMENTE PARA EL DÍA 20 DE SEPTIEMBRE RECIBO RESPUESTA.. PERO CON ASOMBRO OBSERVO QUE NO TIENE NADA QUE VER CON LO QUE LES HE ESTADO SOLICITANDO.. EN MENCIONADA MISIVA ME HABLAN DE UN RECONOCIMIENTO ECONÓMICO LO CUAL NO ES LO QUE YO ESTOY SOLICITANDO.DESDE EL DÍA 26-07-2023 SEGÚN RESPUESTA A SOLICITUD 2528244 ME DICEN QUE UNA VEZ TENGAMOS TODOS TUS CERTIFICADOS DE INCAPACIDAD SERAN REMITIDOS Y/O NOTIFICADOS A LOS DATOS DE CONTACTO DEFINIDOS EN LA SOLICITUD A LA FECHA VAN 73 DIAS Y NO HA SIDO POSIBLE QUE ME ENTREGUEN DICHOS CERTIFICADOS.. AFECTANDO CON ESTO MI DERECHO AL MÍNIMO VITAL YA QUE SE NECESITAN PARA SER PRESENTADOS ANTE EL FONDO DE PENSIONES.SOLICITO URGENTEMENTE ME SEAN ENVIADOS LOS CERTIFICADOS </t>
  </si>
  <si>
    <t>LOMBO IBARRA PATRICIO</t>
  </si>
  <si>
    <t>07:37:41</t>
  </si>
  <si>
    <t>83087316</t>
  </si>
  <si>
    <t>CC 83087316</t>
  </si>
  <si>
    <t>2618389</t>
  </si>
  <si>
    <t>DG 5F 45 63</t>
  </si>
  <si>
    <t xml:space="preserve">Solicito el reconocimientop y pago de incapacidaestramitadas el dia 11/8/23 </t>
  </si>
  <si>
    <t>ZAMBRANO TORO LEIDY LAURA</t>
  </si>
  <si>
    <t>09:56:28</t>
  </si>
  <si>
    <t>CC 1012428499</t>
  </si>
  <si>
    <t>Asunto: GESTION DIRECTA URGENTE Y PREFERENTE EN SALUD (Al contestar favor el No. deradicación OLO 20230009000947772). TRAMITE PREFERENCIALRespetados Señores:De manera atenta nos permitos informar que presentó solicitud / queja.. ante esta InstituciónDEFENSORÍA DEL PUEBLO - REGIONAL BOGOTÁ.. la señora LEIDY LAURA ZAMBRANOTORO identificada con C.C. 1012428499 en la que nos indicó que tiene inconvientes con el servicio desalud.Puntualmente nos manifestó:   ..NUEVA EPS NO RECONOCE Y PAGA LICENCIA DE MATERNIDAD ..MI BEBE NACIO EL 6 DE JUNIO DE 2023 Y ME DICE LA EPS QUE NO TENGO DERECHO Una vez revisado el presente caso.. observa este Despacho que se trata de un asunto de DerechosHumanos el que se está vinculando en las presentes diligencias.. debido a que no se puede poner enriesgo los derechos a la vida digna y el minimo vital de la señora LEIDY LAURA y la de su bebé.. enconsecuencia se solicita que a la mayor brevedad se adelanten los trámites pertinentes paraBRINDARLE LA PRESTACION DEL SERVICIO QUE REQUIERE.. esto es el RECONOCIMIENTO YPAGO DE LICENCIA DE MATERNIDAD.. en los términos de ley.. TODA VEZ QUE CUENTA CONESPECIAL PROTECCIÒN CONSTITUCIONAL POR SU VULNERABILIDAD.</t>
  </si>
  <si>
    <t>GRANADOS TANGARIFE HENRY</t>
  </si>
  <si>
    <t>10:42:17</t>
  </si>
  <si>
    <t>7530537</t>
  </si>
  <si>
    <t>CC 7530537</t>
  </si>
  <si>
    <t>3156125480</t>
  </si>
  <si>
    <t>CONSOTA BQ 4B AP 405 BARRIO PUERTO ESPEJOLOQU</t>
  </si>
  <si>
    <t xml:space="preserve">Buenos dias  Usuaro muestra inconformidada ya que no le han efectuado el pago de incapacidad 932530.. por causal prorroga mayor a 180 dias.. pero en colpensiones le enttrega por escrito que no le corresponde a eelos.. por lo cual.. el suuario insiste en radicar el derecho de peticion.Se le explica al afiliado como funciona el reconocimiento y el rechazo de el pago de incapacidad </t>
  </si>
  <si>
    <t>TRANSPORTE ENERGY LIMO CARS SAS</t>
  </si>
  <si>
    <t>TRANSPORTE ENER  TRANSPORTE ENERGY LIMO CARS SA</t>
  </si>
  <si>
    <t>900532141</t>
  </si>
  <si>
    <t>TRANSPORTE ENERGY LIMO CARS SA</t>
  </si>
  <si>
    <t>NT 900532141</t>
  </si>
  <si>
    <t>4771657</t>
  </si>
  <si>
    <t>CARRERA 71 BIS 123 04</t>
  </si>
  <si>
    <t>empresa solita la vaidacion y pago de las incaacidades del funcionario ecionado en carta</t>
  </si>
  <si>
    <t>MENESES GUZMAN VICTORIA ELENA</t>
  </si>
  <si>
    <t xml:space="preserve">  VICTORIA ELENA MENESUS</t>
  </si>
  <si>
    <t>1039446973</t>
  </si>
  <si>
    <t>CC 1039446973</t>
  </si>
  <si>
    <t>CALLE 47 46 37 EL SANTUARIO</t>
  </si>
  <si>
    <t xml:space="preserve"> Fecha del Inconveniente (Dia/Mes/Año) : 01/09/2023 Lugar del Inconveniente:  PLATAFORMA NUEVA EPS Persona que lo atendio: PLATAFORMA NUEVA EPS Medio por el que quiere la respuesta:  email : serviunidos.seguridadsocial@gmail.com ..............................................  Resumen de la Queja:  BUENOS DÍAS.. DESDE LA NUEVA EPS NO HAN PAGADO LA INCAPACIDAD PENDIENTE A NOMBRE DE VICTORIA ELENA MENESES DE ACUERDO A LA RESPUESTA DE USTEDES ES PARA PROCEDER CON EL PAGO DE LA INCAPACIDAD O LICENCIA ESNECESARIO QUE REALICE EL PAGO DEL PERIODO O PERIODOSCAUSADOS EN QUE OCURRIÓ LA INCAPACIDAD O LICENCIA PERO DE ACUERDO AL PAGO DE PLANILLA DE SEGURIDAD SOCIAL SI SE REALIZÓ EL DÍA 06 DE OCTUBRE EL NUMERO DE PLANILLA ES EL 1057383568 Y EN LA PLANILLA SE EVIDENCIA LA MARCACION DE LA INCAPACIDAD</t>
  </si>
  <si>
    <t>FAJARDO AYA FELIPE CARLOS</t>
  </si>
  <si>
    <t>09:09:38</t>
  </si>
  <si>
    <t>80927624</t>
  </si>
  <si>
    <t>CC 80927624</t>
  </si>
  <si>
    <t>3176687947</t>
  </si>
  <si>
    <t>2516128</t>
  </si>
  <si>
    <t>KR 78A NO 7055</t>
  </si>
  <si>
    <t xml:space="preserve">famiali de afilado presenta solicitud de pagos de imncaoacidades dice no poder por la plataforma </t>
  </si>
  <si>
    <t>SER CONSULTORES INTEGRALES SAS</t>
  </si>
  <si>
    <t xml:space="preserve">  SER CONSULTORES INTEGRALES</t>
  </si>
  <si>
    <t>901396851</t>
  </si>
  <si>
    <t>NT 901396851</t>
  </si>
  <si>
    <t>3178401972</t>
  </si>
  <si>
    <t>CRA 5 8 52 CARTAGO</t>
  </si>
  <si>
    <t xml:space="preserve"> Fecha del Inconveniente (Dia/Mes/Año) : 07/10/2023 Lugar del Inconveniente:  NUEVA EPS Persona que lo atendio: NUEVA EPS Medio por el que quiere la respuesta:  email : SERCONSULTORESAS2018@GMAIL.COM ..............................................  Resumen de la Queja:  LA EPS NO ME HA DADO INFORMACIÓN OPORTUNA SOBRE EL RECONOCIMIENTO DE LAS SIGUIENTES INCAPACIDADES A NOMBRE DEL SR LUIS ALFONSO CARMONA SOTO.NUMERO INCAPACIDAD 8731822 </t>
  </si>
  <si>
    <t xml:space="preserve"> NUMERO INCAPACIDAD 8627118</t>
  </si>
  <si>
    <t>CORDOBA LONDOÑO MARIA DEL CARMEN</t>
  </si>
  <si>
    <t xml:space="preserve">  MARIA DEL CARMEN CORDOBA LONDO</t>
  </si>
  <si>
    <t>29844156</t>
  </si>
  <si>
    <t>CC 29844156</t>
  </si>
  <si>
    <t>3205252326</t>
  </si>
  <si>
    <t>CARRERA 3  5 47</t>
  </si>
  <si>
    <t xml:space="preserve"> Fecha del Inconveniente (Dia/Mes/Año) : 01/08/2023 Lugar del Inconveniente:  TORO Persona que lo atendio: WEB Medio por el que quiere la respuesta:  email : cordobam887@gmail.com ..............................................  Resumen de la Queja:  EN AGOSTO RADIQUE UNA QUEJA  BAJO EL NRO 2598830.. EN EL SENTIDO DE UNAS INCAPACIDADES SUBIDAS A LA PAGINA.. COMO ES EL PROTOCOLO.. Y HASTA EL MOMENTO NO HE RECIBIDO NINGUNA RESPUESTA.. VIOLANDO TODOS MIS DERECHOS</t>
  </si>
  <si>
    <t>20/10/2023</t>
  </si>
  <si>
    <t>ORGANIZACION SOLARTE &amp; CIA. S.C.A.</t>
  </si>
  <si>
    <t>10:21:17</t>
  </si>
  <si>
    <t>ORGANIZACION SO  ORGANIZACION SOLARTE &amp; CIA. S.</t>
  </si>
  <si>
    <t>800146425</t>
  </si>
  <si>
    <t>NT 800146425</t>
  </si>
  <si>
    <t>6645080</t>
  </si>
  <si>
    <t>KR 35 12A 05</t>
  </si>
  <si>
    <t xml:space="preserve">empresa ORGANIZACION SOLARTE &amp; CIA. S. solicita págp de incapacides de la afiliada maryluz perez con cc 67012014 </t>
  </si>
  <si>
    <t xml:space="preserve"> Fecha del Inconveniente (Dia/Mes/Año) : 01/09/2023 Lugar del Inconveniente:  VIRTUAL Persona que lo atendio: VIRTUAL Medio por el que quiere la respuesta:  email : operaciones@sabinaconsultores.com ..............................................  Resumen de la Queja:  CORDIAL SALUDOSOLICITAMOS AMABLEMENTE RELIQUIDACION DE LAS INCAPACIDADES  0008088249 Y 0009075974 DEL SR. TREJOS CARTAGENA URBANO DE JESUS CC 15916366.. TODA VEZ QUE EL ORIGEN NO ES LABORAL</t>
  </si>
  <si>
    <t xml:space="preserve"> ADICIONAL IMPORTANTE MENCIONAR QUE LAS SIGUIENTES INCAPACIDADES 0008185383 Y 0007979347 (CON FECHAS DE INICIO ANTERIOR Y POSTERIOR A UNA DE LAS MENDIONADAS) SI FUERON PAGADAS POR NUEVA EPS</t>
  </si>
  <si>
    <t>JACOME SOLIS JULIEN ZULEMA</t>
  </si>
  <si>
    <t>36836066</t>
  </si>
  <si>
    <t>JORGE CAICEDO</t>
  </si>
  <si>
    <t>PUNTO DE ATENCION TUMACO</t>
  </si>
  <si>
    <t>CC 36836066</t>
  </si>
  <si>
    <t>3168724720</t>
  </si>
  <si>
    <t>7277152</t>
  </si>
  <si>
    <t>KR 12 8 27</t>
  </si>
  <si>
    <t>usuario solicita se le pague las incapacidades con el salario minimo legal</t>
  </si>
  <si>
    <t>SOTO ESPINOSA JOSE VICENTE</t>
  </si>
  <si>
    <t>11:35:35</t>
  </si>
  <si>
    <t>3014189</t>
  </si>
  <si>
    <t>CC 3014189</t>
  </si>
  <si>
    <t>8422325</t>
  </si>
  <si>
    <t>KR 10 N 10 23</t>
  </si>
  <si>
    <t>buen día.. usuario solicita pago de incapacidad # 2000059   de enero de 2020.. adjunto solicitud</t>
  </si>
  <si>
    <t>ADECHINE BARRIOS DENNIS ALEXANDRA</t>
  </si>
  <si>
    <t>08:46:50</t>
  </si>
  <si>
    <t>SOLUCIONES TECN SOLUCIONES TECN SOLUCIONES TECNOLOGICAS DE COL</t>
  </si>
  <si>
    <t>900411297</t>
  </si>
  <si>
    <t>SOLUCIONES TECNOLOGICAS DE COL</t>
  </si>
  <si>
    <t>CC 1140845633</t>
  </si>
  <si>
    <t>6975004</t>
  </si>
  <si>
    <t>CL 56 NRO 27 15</t>
  </si>
  <si>
    <t>empleador con nit 900411297 SOLTEDECO SAS solicita el pago de incapacoidad o licencia de maternidad  de la usuaria cc 1140845633 dennis alexandra adechine anexa fallo de tutela donde solicitan el pago de incapacidad enviar respuesta al correo anexado en soportes</t>
  </si>
  <si>
    <t>HERNANDEZ ARMAS LIWING JESUS</t>
  </si>
  <si>
    <t xml:space="preserve">  CORPORACION EMRENDER ALTO ATRA</t>
  </si>
  <si>
    <t>901121441</t>
  </si>
  <si>
    <t>PT 6254521</t>
  </si>
  <si>
    <t>3146245846</t>
  </si>
  <si>
    <t>SECTOR EL PUENTE</t>
  </si>
  <si>
    <t xml:space="preserve"> Fecha del Inconveniente (Dia/Mes/Año) : 17/07/2023 Lugar del Inconveniente:  EL CARMEN DE ATRATO - CHOCÓ Persona que lo atendio: NUEVA EPS Medio por el que quiere la respuesta:  correspondencia : SECTOR EL PUENTE ..............................................  Resumen de la Queja:  CORDIAL SALUDO..SOLICITO INFORMACIÓN DEL PAGO POR LICENCIA DE PATERNIDAD DEL SEÑOR LIWING JESUS HERNANDEZ ARMAS CON PPT 6254521 TRAMITADA MESES ATRÁS.GRACIAS</t>
  </si>
  <si>
    <t>AUTOMUNDIAL SA</t>
  </si>
  <si>
    <t xml:space="preserve">  AUTOMUNDIAL</t>
  </si>
  <si>
    <t>860001615</t>
  </si>
  <si>
    <t>NT 860001615</t>
  </si>
  <si>
    <t>4204350</t>
  </si>
  <si>
    <t>CL 13 47 67 OF 505</t>
  </si>
  <si>
    <t xml:space="preserve"> Fecha del Inconveniente (Dia/Mes/Año) : 09/10/2023 Lugar del Inconveniente:  N/A Persona que lo atendio: N/A Medio por el que quiere la respuesta:  email : luiromero@mihhgs.com ..............................................  Resumen de la Queja:  BUENOS DÍAS SEÑORES NUEVA EPS  AMABLEMENTE SOLICITAMOS LA RE LIQUIDACIÓN DE LA LICENCIA DE INCAPACIDAD CORRESPONDIENTE AL SEÑOR OSCAR FERNANDO RODRIGUEZ YA QUE EL VALOR CANCELADO POR USTEDES CORRESPONDE A 3 DÍAS LO CUAL NO CORRESPONDE A LA TOTALIDAD DE LOS DÍAS TENIENDO EN CUENTA QUE ES UNA LICENCIA DE PATERNIDAD ASÍ MISMO DE ACUERDO AL IBC CORRESPONDIENTE AL MES DE LA APLICACIÓN DE LA NOVEDAD.. ADJUNTO ENVIAMOS PLANILLA DE APORTES PARA SU VALIDACIÓN JUNTO CON EL SOPORTE DE PAGO ENVIADO POR USTEDES PARA SU RESPECTIVO TRAMITE SIN OTRO PARTICULAR QUEDO ATENTA A SUS COMENTARIOSASESOR HGS</t>
  </si>
  <si>
    <t>GRUPO C.B.C. S.A.</t>
  </si>
  <si>
    <t>12:58:00</t>
  </si>
  <si>
    <t>sa  GRUPO C.B.C. S.A.</t>
  </si>
  <si>
    <t>830103515</t>
  </si>
  <si>
    <t>NT 830103515</t>
  </si>
  <si>
    <t>4173300</t>
  </si>
  <si>
    <t>cl 19 # 66 3</t>
  </si>
  <si>
    <t xml:space="preserve">empresa solicita el pago de las incapacidades del paciente cc 1012460902 david chanchi del 19/7/2022 .. 04/7/2023 y 18/8/2023 </t>
  </si>
  <si>
    <t>CASTRO TEJADA EMILIO ANTONIO</t>
  </si>
  <si>
    <t>13:16:05</t>
  </si>
  <si>
    <t>TORRES GOMEZ ALVARO</t>
  </si>
  <si>
    <t>5708088</t>
  </si>
  <si>
    <t>CC 72163089</t>
  </si>
  <si>
    <t>3862176</t>
  </si>
  <si>
    <t>CL 47B N 27 65</t>
  </si>
  <si>
    <t>Se requiere pago de inacapacidad # 7041545  comprendida  desde el 24/07/2021 al 2/08/2021.</t>
  </si>
  <si>
    <t>MONCALEANO CONTRERAS JOSE JAVIER</t>
  </si>
  <si>
    <t xml:space="preserve">  JOSE JAVIER MONCALEANO</t>
  </si>
  <si>
    <t>1015452645</t>
  </si>
  <si>
    <t>CC 1015452645</t>
  </si>
  <si>
    <t>CALLE 74  60 7</t>
  </si>
  <si>
    <t xml:space="preserve"> Fecha del Inconveniente (Dia/Mes/Año) : 21/07/2023 Lugar del Inconveniente:  NUEVA EPS Persona que lo atendio: VIRTUAL Medio por el que quiere la respuesta:  correspondencia : CALLE 74  60 7 ..............................................  Resumen de la Queja:  BUENAS TARDES ME DIRIJO A USTEDES CON EL FIN DE SOLICITAR INFORMACION SOBRE EL PAGO DE MI LICENCIA DE PATERNIDAD CON SOLICTU DE PAGO EL 28 DE AGOSOTO 2023 Y HASTA EL MOMENTO NO ME LLEGADO EL DINERO DEL RECONOCIMIENTO TAMBIEN RADIQUE MI CUENTA DE FORMA PRESENCIAL .. ESPERO SU PRONTA RESPUESTA.</t>
  </si>
  <si>
    <t xml:space="preserve"> Fecha del Inconveniente (Dia/Mes/Año) : 09/10/2023 Lugar del Inconveniente:  N/A Persona que lo atendio: N/A Medio por el que quiere la respuesta:  correspondencia : CALLE 26 92 32 EDIFICIO G9 ..............................................  Resumen de la Queja:  BUENAS TARDES.. POR MEDIO DEL PRESENTE SOLICITAMOS VALIDACIÓN DEL RECONOCIMIENTO ECONÓMICO DE LAS INCAPACIDADES   DEL COLABORADOR PEÑA GARCIA.. YOHANS SEBASTIAN IDENTIFICADO  CON NUMERO DE CEDULA 1026590854 INCAPACIDADES ¿ CORRESPONDIENTES  CON LAS SIGUIENTES  FECHAS DE  INICIO : 14/03/2023  Y 16/03/2023  LAS CUALES DEBEN TENER RECONOCIMIENTO  ECONÓMICO BAJO EL IBC PLANILLA # 9447324307  A  LA  FECHA  NO  TIENEN  RECONOCIMIENTO  TOTAL  GENERANDO  UN  EL  VALOR DE DIFERENCIA DE $ 21.082  AGRADECEMOS  SU  PROTA COLABORACIÓN  Y  AJUSTE CORRESPONDIENTE   AGRADECEMOS SU AMABLE ATENCIÓN Y PRONTA RESPUESTA</t>
  </si>
  <si>
    <t xml:space="preserve"> Fecha del Inconveniente (Dia/Mes/Año) : 09/10/2023 Lugar del Inconveniente:  N/AA Persona que lo atendio: N/A Medio por el que quiere la respuesta:  correspondencia : CALLE 26 92 32 EDIFICIO G9 ..............................................  Resumen de la Queja:  BUENAS TARDES.. POR MEDIO DEL PRESENTE SOLICITAMOS VALIDACIÓN DEL RECONOCIMIENTO ECONÓMICO DE LAS INCAPACIDADES   DEL COLABORADOR VELASQUEZ  RENDON..JONATHAN DAVID IDENTIFICADO  CON NUMERO DE CEDULA 1192770035 INCAPACIDADES ¿ CORRESPONDIENTES  CON LAS SIGUIENTES  FECHAS DE  INICIO : 01/03/2023  Y 03/03/2023  LAS CUALES DEBEN TENER RECONOCIMIENTO  ECONÓMICO BAJO EL IBC PLANILLA # 9447324307  A  LA  FECHA  NO  TIENEN  RECONOCIMIENTO  TOTAL  GENERANDO  UN  EL  VALOR DE DIFERENCIA DE $ 17.604  AGRADECEMOS  SU  PROTA COLABORACIÓN  Y  AJUSTE CORRESPONDIENTE   AGRADECEMOS SU AMABLE ATENCIÓN Y PRONTA RESPUESTA</t>
  </si>
  <si>
    <t xml:space="preserve"> Fecha del Inconveniente (Dia/Mes/Año) : 09/10/2023 Lugar del Inconveniente:  N/A Persona que lo atendio: N/A Medio por el que quiere la respuesta:  correspondencia : CALLE 26 92 32 EDIFICIO G9 ..............................................  Resumen de la Queja:  BUENAS TARDES.. POR MEDIO DEL PRESENTE SOLICITAMOS VALIDACIÓN DEL RECONOCIMIENTO ECONÓMICO DE LAS INCAPACIDADES   DEL COLABORADOR VELASQUEZ  RENDON..JONATHAN DAVID IDENTIFICADO  CON NUMERO DE CEDULA 1192770035 INCAPACIDADES ¿ CORRESPONDIENTES  CON LAS SIGUIENTES  FECHAS DE  INICIO : 06/03/2023  Y 08/03/2023  LAS CUALES DEBEN TENER RECONOCIMIENTO  ECONÓMICO BAJO EL IBC PLANILLA # 9447324307  A  LA  FECHA  NO  TIENEN  RECONOCIMIENTO  TOTAL  GENERANDO  UN  EL  VALOR DE DIFERENCIA DE $ 17.604  AGRADECEMOS  SU  PROTA COLABORACIÓN  Y  AJUSTE CORRESPONDIENTE   AGRADECEMOS SU AMABLE ATENCIÓN Y PRONTA RESPUESTA</t>
  </si>
  <si>
    <t>FELIPE POLO LINA MARIA</t>
  </si>
  <si>
    <t>15:06:45</t>
  </si>
  <si>
    <t>1007071224</t>
  </si>
  <si>
    <t>LINA MARIA FELIPE POLO</t>
  </si>
  <si>
    <t>CC 1007071224</t>
  </si>
  <si>
    <t>5801031</t>
  </si>
  <si>
    <t>3157912391</t>
  </si>
  <si>
    <t>CARRERA 21 A NUMERO 3   75</t>
  </si>
  <si>
    <t>buenas tardesmediante escrito se proceda al reconocimiento.. liquidacion y pago de LICENCIA DE MATERNIDAD 9569508 y que se encuentre a mi nombre.. siguiendo los lineamientos preceptuados en la sentencia T-968 DE 2004.</t>
  </si>
  <si>
    <t>ASMET SALUD EPS SAS</t>
  </si>
  <si>
    <t xml:space="preserve">  ASMET SALUD EPS SAS</t>
  </si>
  <si>
    <t>900935126</t>
  </si>
  <si>
    <t>NT 900935126</t>
  </si>
  <si>
    <t>8274242</t>
  </si>
  <si>
    <t>CR418N46</t>
  </si>
  <si>
    <t xml:space="preserve"> Fecha del Inconveniente (Dia/Mes/Año) : 24/08/2023 Lugar del Inconveniente:  INCAPACIDADES Persona que lo atendio: N/A Medio por el que quiere la respuesta:  correspondencia : CR418N46 ..............................................  Resumen de la Queja:  BUENAS TARDES..ANTE EL CASO NEGADO CON CEDULA 26593779 DE LA SEÑORA DENISSE VARGAS VARGAS.. SE PRESENTA DE PARTE DE NUEVA EPS NEGACION DEL PAGO DE INCAPACIDAD CON EL SIGUIENTE CAUSAL DE NO RECONOCIMIENTO: LA INCAPACIDAD PRESENTA UN PRESUNTO ORIGEN LABORAL PARA PROCEDER CON EL TRÁMITE CORRESPONDIENTE Y DETERMINAR EL ORIGEN.. VIABILIDAD Y ENTIDAD RESPONSABLE DEL PAGO.. ES NECESARIO PRESENTAR LOS SIGUIENTES DOCUMENTOS A TRAVÉS DE NUESTROS CANALES. SE PIDE ENTRAR A REVALORAR CUAL ES LA CAUSAL SI BIEN ES CIERTO EL DX ES U071- COVID-19 VIRUS IDENTICADO CON FECHA 12/07/23 POR 7 DIAS.. EL CUAL PROCEDE EN ESTE AÑO A UN DIAGNOSTICO DE ORIGEN COMUN. QUEDO ATENTA</t>
  </si>
  <si>
    <t xml:space="preserve"> Fecha del Inconveniente (Dia/Mes/Año) : 09/10/2023 Lugar del Inconveniente:  N/A Persona que lo atendio: N/A Medio por el que quiere la respuesta:  correspondencia : CALLE 26 92 32 EDIFICIO G9 ..............................................  Resumen de la Queja:  BUENAS TARDES.. POR MEDIO DEL PRESENTE SOLICITAMOS VALIDACIÓN DEL RECONOCIMIENTO ECONÓMICO DE LAS INCAPACIDADES   DEL COLABORADOR BORDEN HOOKER..ZULMA ELISA  IDENTIFICADO  CON NUMERO DE CEDULA 1123620403 INCAPACIDADES ¿ CORRESPONDIENTES  CON LAS SIGUIENTES  FECHAS DE  INICIO : 17/03/2023  Y 24/03/2023  LAS CUALES DEBEN TENER RECONOCIMIENTO  ECONÓMICO BAJO EL IBC PLANILLA # 9447324307  A  LA  FECHA  NO  TIENEN  RECONOCIMIENTO  TOTAL  GENERANDO  UN  EL  VALOR DE DIFERENCIA DE $ 258.015 AGRADECEMOS  SU  PROTA COLABORACIÓN  Y  AJUSTE CORRESPONDIENTE   AGRADECEMOS SU AMABLE ATENCIÓN Y PRONTA RESPUESTA</t>
  </si>
  <si>
    <t>CASTILLA QUINTERO OMAR</t>
  </si>
  <si>
    <t>16:17:50</t>
  </si>
  <si>
    <t>77132208</t>
  </si>
  <si>
    <t>VISE LTDA</t>
  </si>
  <si>
    <t>CC 77132208</t>
  </si>
  <si>
    <t>3282912</t>
  </si>
  <si>
    <t>3232878785</t>
  </si>
  <si>
    <t>VILLAS DE GRANADA MZ 10 N 15 16</t>
  </si>
  <si>
    <t xml:space="preserve">SOLCITUD PAGO DE  INCAPACIDADES </t>
  </si>
  <si>
    <t>CALLE 5 N 30A 56</t>
  </si>
  <si>
    <t xml:space="preserve"> Fecha del Inconveniente (Dia/Mes/Año) : 14/08/2023 Lugar del Inconveniente:  OFICINA NUEVA EPS Persona que lo atendio: JESUS Medio por el que quiere la respuesta:  correspondencia : CALLE 5 N 30A 56 ..............................................  Resumen de la Queja:  SEGUNDA QUEJA.. LA CUAL AUN NO APARECE CANCELADA.. NOS DIERON RESPUESTA CON PQR SOCICITUD 2560481 LA CUAL NOS SOLICITAN UNOS DOCUMENTOS SE LLEVAN A LA OFICINA DE AGUACHICA Y AUN NO NOS LA CANCELAN.</t>
  </si>
  <si>
    <t>23/10/2023</t>
  </si>
  <si>
    <t>ESTEPA RINCON FERNEY</t>
  </si>
  <si>
    <t>08:21:14</t>
  </si>
  <si>
    <t>COLOMBIANA DE MINERALES COLOMBIANA DE MINERALES SAS</t>
  </si>
  <si>
    <t>820003767</t>
  </si>
  <si>
    <t>CC 79221949</t>
  </si>
  <si>
    <t>3009125734</t>
  </si>
  <si>
    <t xml:space="preserve">KR 1F NO 40 195 OF 503 </t>
  </si>
  <si>
    <t>contestacion: respuesta solicitud radicado VO-GRC-DPE-2159015 NIT 820003767</t>
  </si>
  <si>
    <t>MORALES TAQUINAS LUISA FERNANDA</t>
  </si>
  <si>
    <t xml:space="preserve">  RESTREPO COMERCIAL SAS</t>
  </si>
  <si>
    <t>830124781</t>
  </si>
  <si>
    <t>CC 1088282265</t>
  </si>
  <si>
    <t>7490490</t>
  </si>
  <si>
    <t>AV CALLE 80 69 70 BODEGA 31</t>
  </si>
  <si>
    <t xml:space="preserve"> Fecha del Inconveniente (Dia/Mes/Año) : 28/09/2023 Lugar del Inconveniente:  EPS PAGO INCAPACIDADES  Persona que lo atendio: INCAPACIDADES  Medio por el que quiere la respuesta:  email : talentohumano@restrepocomercial.com ..............................................  Resumen de la Queja:  SEÑORES NUEVA EPS DE ACUERDO AL CORREO RECIVIDO SOBRE LAS INCAPACIDAD PAGA EL DIA 28 DE SEPTIEMBRE.. AGRADEZCO REVISAR EL CALCULO DE LA INCAPACIDAD LIQUIDADA Y PAGADA DE LA TRABAJADORA LUISA FERNANDA MORALES IDENTIFICADA CON CC 1088282265 CON FECHA DE INICIO EL 14 DE AGOSTO DE 2023 Y FINALIZACION 22 DE AGOSTO DE 2023 DEBIDO AL QUE EL IBC DEL PERIODO 08/2023 FUE $1.972.000LO QUE GENERA UN MAYOR VALOR A PAGAR ($306.756) EN COMPARACION A LO LIQUIDADO ($270.667).</t>
  </si>
  <si>
    <t>14:21:03</t>
  </si>
  <si>
    <t>1  ITERIA S.A.S</t>
  </si>
  <si>
    <t>presenta la empresa solicitud de reliquidacion y pago de incapacidades del trabajador Jaime Millan</t>
  </si>
  <si>
    <t>MEZA MARENGO DANILO ENRIQUE</t>
  </si>
  <si>
    <t>07:38:51</t>
  </si>
  <si>
    <t>1129581681</t>
  </si>
  <si>
    <t>CC 1129581681</t>
  </si>
  <si>
    <t>3167508197</t>
  </si>
  <si>
    <t>CALLE 53 D NUMERO 25 46</t>
  </si>
  <si>
    <t>LUGAR DE LOS HECHOS: NUEVA EPS FECHA DE LO SUCEDIDO: 04/10/2023MOTIVO POR EL CUAL RADICA LA QUEJA: ESPECIALIDAD (SI ES PARA CONSULTA O AGENDAMIENTO SEGÚN APLIQUE):RESUMEN DE LOS SUCEDIDO (PUNTUAL): El señor indica que se siente inconforme debido a que las ultimas dos incapacidades deben ser direccionadas con el anterior empleador con el que tenia contrato.. pero actualmente las incapacidades quedaron registradas con el empleador que tiene actual.. entonces solicita que por favor le corrijan esa información porque es un error de Nueva EPS.</t>
  </si>
  <si>
    <t>CAYCEDO OVIEDO ELVIA NICOLAZA</t>
  </si>
  <si>
    <t>26920530</t>
  </si>
  <si>
    <t>CC 26920530</t>
  </si>
  <si>
    <t>6679469</t>
  </si>
  <si>
    <t>CL 26 6A 19</t>
  </si>
  <si>
    <t>SOLICITO CERTIFICADOS DE INCAPACIDAD Y DEMAS DPOCUMENTOS TAL CUAL COMO LOS SOLICITA COLPENSIONES</t>
  </si>
  <si>
    <t>PAJARO HERNANDEZ ROSA MILENA</t>
  </si>
  <si>
    <t>10:53:20</t>
  </si>
  <si>
    <t>1123637392</t>
  </si>
  <si>
    <t>TOUR VACATION HOTELES AZUL SAS</t>
  </si>
  <si>
    <t>AMALVARADO</t>
  </si>
  <si>
    <t>CC 1123637392</t>
  </si>
  <si>
    <t>5539918</t>
  </si>
  <si>
    <t>3156421576</t>
  </si>
  <si>
    <t>BARRIO MORRISLANDIN AL LADO DE TIENDA YOTERLI</t>
  </si>
  <si>
    <t>se recibe queja en mi despacho interpuesta por la señora rosa pajaro residente en san andres quien manifiesta que de acuerdo a certificado de incapacidades emitido por nueva eps se evidencia la falta de pago de un sin numero de incpacidades desde el 26/01/2018 hasta 17/07/2023.. por lo tanto solicita que se le explique la razon por la cual no se han cancelado dichas incapacidades o en su defecto proceder en forma inmediata a la cancelacion de las mismas.</t>
  </si>
  <si>
    <t>LOTERO SEPULVEDA CESAR AUGUSTO</t>
  </si>
  <si>
    <t>16:08:55</t>
  </si>
  <si>
    <t>79124549</t>
  </si>
  <si>
    <t>RAINCO LTDA</t>
  </si>
  <si>
    <t>CC 79124549</t>
  </si>
  <si>
    <t>2624891</t>
  </si>
  <si>
    <t>3203060326</t>
  </si>
  <si>
    <t>CL 58B 22 B 32 CS 1</t>
  </si>
  <si>
    <t xml:space="preserve">Buenas tardes solicito su colaboracion para la validacion de pago de incapacidades el cual el fondo de pensiones me esta negando ya que las incapacidades no cumplen con los parametros exigidos por la ley.. anexo soporte para su validacion y gestion.Gracias </t>
  </si>
  <si>
    <t>LONDOÑO URIBE GABRIEL EDUARDO</t>
  </si>
  <si>
    <t>16:33:00</t>
  </si>
  <si>
    <t>98478996</t>
  </si>
  <si>
    <t>U T REDES AC SMA</t>
  </si>
  <si>
    <t>CC 98478996</t>
  </si>
  <si>
    <t>5292497</t>
  </si>
  <si>
    <t xml:space="preserve">CL 107D 35 15 IN 102 BARRIO STO DOMINGO </t>
  </si>
  <si>
    <t>Buenas tardes usuario requiere las correcciones de las incapacidades que le estan debiendo desde el mes de Marzo de este año hasta el 28 de Junio del mismo año.. las cuales ha presentado ante colpensiones y han sido rechazadas segun el criterio de ellos porque faltan datos o requisitos del decreto 1427 del 2022.</t>
  </si>
  <si>
    <t>MEJIA DIAZ RAFAEL ANTONIO</t>
  </si>
  <si>
    <t>14:09:33</t>
  </si>
  <si>
    <t>84069356</t>
  </si>
  <si>
    <t>CARBONES DEL CERREJON LIMITED</t>
  </si>
  <si>
    <t>CC 84069356</t>
  </si>
  <si>
    <t>3506238</t>
  </si>
  <si>
    <t>3106004</t>
  </si>
  <si>
    <t>MZ 177CS 9 DON ALBERTO</t>
  </si>
  <si>
    <t>buenas tardesmediante escrito solicita que los certificados de incapacidad cumplan con los requisitos contemplados en el articulo 2.2.3.3.2 ya que son requerido por COLPENSIONES para el pago de las incapacidades</t>
  </si>
  <si>
    <t>CONSORCIO AGUABLANCA CMV</t>
  </si>
  <si>
    <t xml:space="preserve">  CONSORCIO AGUABLANCA CMV</t>
  </si>
  <si>
    <t>901228425</t>
  </si>
  <si>
    <t>NT 901228425</t>
  </si>
  <si>
    <t>6013003206</t>
  </si>
  <si>
    <t>AV CALLE 127</t>
  </si>
  <si>
    <t xml:space="preserve"> Fecha del Inconveniente (Dia/Mes/Año) : 10/10/2023 Lugar del Inconveniente:  PAGO INCAPACIDADES Persona que lo atendio: NINGUNO Medio por el que quiere la respuesta:  email : RECHUMANOS@CIMELEC.CO ..............................................  Resumen de la Queja:  BUEN DIA.. SOLICITO INFORMACION DEL PAGO DE INCAPACIDADES A NOMBRE DEL SEÑOR JUAN ROJAS CON CC 1144100473.. PARA LOS PERIODOS DE INCIOFINAL16-DIC-2214-ENE-2320-FEB-2306-MAR-2316-ENE-2318-ENE-2328-ABR-2312-MAY-23TENIENDO EN CUENTA QUE SE ENCUENTRAN AUTORIZADAS.. PERO AUN NO EMITEN SOLICITUD PARA AUTORIZACION DE PAGOGRACIAS </t>
  </si>
  <si>
    <t>09:50:19</t>
  </si>
  <si>
    <t xml:space="preserve">Buen diaSolicito el pago de las incapacidades desde el 26/04/2023 a la fecha ya que cuento con una medida judicial y a la fecha no me las han pagada.. requiero el pago de estas de manera prioritaria. </t>
  </si>
  <si>
    <t>RODRIGUEZ CAMARGO JONATHAN STIVEN</t>
  </si>
  <si>
    <t>10:09:59</t>
  </si>
  <si>
    <t xml:space="preserve">s.p.r servicio   s.p.r servicio -sorfilia peña </t>
  </si>
  <si>
    <t>28936539</t>
  </si>
  <si>
    <t>CC 1110516131</t>
  </si>
  <si>
    <t>141930000</t>
  </si>
  <si>
    <t>cr 3</t>
  </si>
  <si>
    <t xml:space="preserve">Buen diaSolicito de manera prioritaria el pago de las incapacidades  del 29/06/2023 al 28/07/2023.. 07/09/2023 al 05/10/2023.. 08/08/2023 al 06/09/2023.. 29/07/2023 al 07/08/2023 ya que son de mi empleado y a la fecha no me han consignado el dinero.. realice todo el proceso por el portal </t>
  </si>
  <si>
    <t xml:space="preserve">solicitud certificado de incapacidad segun resolucion 1424 como lo solicita colpensiones.Incapacidad 0009644300 </t>
  </si>
  <si>
    <t>JARA  CLAUDINA</t>
  </si>
  <si>
    <t>14:03:26</t>
  </si>
  <si>
    <t>28530706</t>
  </si>
  <si>
    <t>CC 28530706</t>
  </si>
  <si>
    <t>3118282204</t>
  </si>
  <si>
    <t>VDA BRICENO CS 7</t>
  </si>
  <si>
    <t xml:space="preserve">SOLICITA QUE SE LE PAGUE LAS INCAPACIDADES YA QUE ESTA ALDIA EN LOS PAGOS DE SALUD </t>
  </si>
  <si>
    <t>HERNANDEZ DE PATIÑO DECIRE MARIA</t>
  </si>
  <si>
    <t>14:58:48</t>
  </si>
  <si>
    <t xml:space="preserve">PINZON  GMEZ MARIA JOSEFA </t>
  </si>
  <si>
    <t>51683482</t>
  </si>
  <si>
    <t>CC 51570563</t>
  </si>
  <si>
    <t>3103369405</t>
  </si>
  <si>
    <t>KR 24 D N 1D 71</t>
  </si>
  <si>
    <t>EMPLEADORA SOLICITA PAGO DE LAS INCAPACIDADES DE SU EMPLEADA YA QUE POR LA PAGINA NO LO HA PODIDO HACER</t>
  </si>
  <si>
    <t>RAMIREZ MUÑOZ EDISON ALEJANDRO</t>
  </si>
  <si>
    <t>05:56:54</t>
  </si>
  <si>
    <t>NA  CONSTRUCIVILES MOVEMOS SAS</t>
  </si>
  <si>
    <t>901057966</t>
  </si>
  <si>
    <t>CC 71739424</t>
  </si>
  <si>
    <t>3148809440</t>
  </si>
  <si>
    <t>IN 9 AP 402 CD EL PORVENIR BR EL SALADO</t>
  </si>
  <si>
    <t>PETICIONES1. Que se AUTORICE el pago total del auxilio de incapacidad a favor del señorEDISON ALEJANDRO RAMIREZ MUÑOZ.. identificado con CC 71.739.424.. a partirdel día 3 de incapacidad y hasta el día 180 por valor de un salario mínimo mensuallegal vigente.. conforme los fallos de tutela emitidos por el Juzgado Noveno Penaldel Circuito en fecha 28 de agosto de 2023 y la Sala Penal del Tribunal Superioren fecha 5 de octubre de 2023.2. En virtud de lo anterior.. se genere el REEMBOLSO de los valores cancelados pormi representada a favor del trabajador.. correspondientes a los auxilios deincapacidad pagados desde el día 3 de incapacidad hasta el día 180.. por valor de$8.300.000.. dicho reembolso podrá generarse a la cuenta de ahorros N.068000054-54 del banco Bancolombiaa nombre de Diego Alejandro Mogollonquien funge como representante legal de CONSTRUCIVILES MOVEMOS S.A.Sconforme el certificado de existencia d e representación legal que se adjunta.3. Que se adelante MESA LABORAL entre su EPS y mi representadaCONSTRUCIVILES MOVEMOS S.A.S. para analizar el caso del señor EDISONRAMIREZ.. atendiendo que a pesar de que ustedes generaron orden dereincorporación.. los médicos adscritos a su misma entidad continúan generandoincapacidades prorrogadas al trabajador</t>
  </si>
  <si>
    <t>FUQUENE LOPEZ EDWIN JAVIER</t>
  </si>
  <si>
    <t>08:20:49</t>
  </si>
  <si>
    <t>CC 1019037066</t>
  </si>
  <si>
    <t xml:space="preserve">aclaracion  de la diferencia ibc   de saldos  presentados  el  pago de la incapacidad 14-07-2021 al 21-07-2021 </t>
  </si>
  <si>
    <t>CARDENAS MERCADO ALCIDES</t>
  </si>
  <si>
    <t>08:23:30</t>
  </si>
  <si>
    <t>CARDENAS ARAGON JOHANA PATRICIA</t>
  </si>
  <si>
    <t>1001915689</t>
  </si>
  <si>
    <t>CC 8566286</t>
  </si>
  <si>
    <t>3359052</t>
  </si>
  <si>
    <t>CL 43 NRO 7C 34</t>
  </si>
  <si>
    <t xml:space="preserve">SOLICITA PAGO DE LAS INCAPACIDADES </t>
  </si>
  <si>
    <t>ALTAMAR RODRIGUEZ EDWIN DAVID</t>
  </si>
  <si>
    <t xml:space="preserve">  ALTAMAR RODRIGUEZ EDWIN DAVID</t>
  </si>
  <si>
    <t>72283157</t>
  </si>
  <si>
    <t>CC 72283157</t>
  </si>
  <si>
    <t>3135513939</t>
  </si>
  <si>
    <t>CALLE QUINTA NUMERO TRES CUARETA Y UNO BARRIO</t>
  </si>
  <si>
    <t xml:space="preserve"> Fecha del Inconveniente (Dia/Mes/Año) : 10/10/2023 Lugar del Inconveniente:  FORTUL/ARAUCA Persona que lo atendio: NUEVA EPS Medio por el que quiere la respuesta:  email : edaltar15@hotmail.com ..............................................  Resumen de la Queja:  BUENAS TARDES MI NOMBRE ED EDWIN ALTAMAR RODRIGUEZ NUMERO DOCUMENTO 72283157 B/QUILLA. ME DIRIJO A USTEDES NUEVAMENTE PARA SOLICITANDOLES ACLARACION SOBRE EL NO PAGO DE INCAPACIDADES PENDIENTES.  CC 72283157 NUMERO  8884620 FECHA INICIO 17/02/2023 FECHA TERMINACION 3/03/2023 ------------------ FECHA PAGO PLANILLA (APORTES EN LINEA) 21/02/2023   AUTORIZADACC 72283157 NUMERO 8941656 FECHA INICIO  4/03/2023   FECHA TERMINACION17/03/2023 ------------------ FECHA PAGO PLANILLA (APORTES EN LINEA) 17/03/2023  AUTORIZADACC 72283157 NUMERO 8973665 FECHA INICIO  20/03/2023   FECHA TERMINACION05/04/20223 ------------------ FECHA PAGO PLANILLA (APORTES EN LINEA) 17/03/2023   AUTORIZADA CC 72283157 NUMERO 9063983 FECHA INICIO  20/04/2023   FECHA TERMINACION4/05/2023 ------------------ FECHA PAGO PLANILLA (APORTES EN LINEA)19/04/2023    AUTORIZADA CC 72283157 NUMERO 9342622 FECHA INICIO  7/07/2023   FECHA TERMINACION21/07/2023------------------ FECHA PAGO PLANILLA (APORTES EN LINEA) 24/0/2023     TRANSCRITADE MANERA RESPETUOSA EXIJO EL PAGO DE MIS INCAPACIDADES O LA ACLARACION DE LA DEMORA</t>
  </si>
  <si>
    <t>PEDRO MORA ECHAVARRIA</t>
  </si>
  <si>
    <t xml:space="preserve">  JUAN PEDRO MORA</t>
  </si>
  <si>
    <t>70556823</t>
  </si>
  <si>
    <t>CC 70556823</t>
  </si>
  <si>
    <t>CALLE 16 A SUR 48 117</t>
  </si>
  <si>
    <t xml:space="preserve"> Fecha del Inconveniente (Dia/Mes/Año) : 11/05/2023 Lugar del Inconveniente:  NUEVA EPS MEDELLIN Persona que lo atendio: NUEVA EPS Medio por el que quiere la respuesta:  email : juanpedromorae@gmail.com ..............................................  Resumen de la Queja:  BUENOS DIASSEÑORES NUEVA EPSESTOY SOLICITANDO EL PAGO DE LA INCAPACIDAD EIN 3828378 EL CUAL SOLICITARON DAR ACLARACION POR LA CUAL NO SE HABIA ENTREGADO LA INCAPACIDAD ANTERIOR CON LA CONTINUDIAD.. SE HIZO DOS CARTAS INFORMANDO QUE LA INCAPACIDAD DE NOVIEMBRE DICIEMBRE LA EMPLEADA NO LA ENTREGO POR ENTE NO TENIA COMO RADICARLA.. LA INCAPACIDAD QUE ESTOY SOLICITANDO EL PAGO DES DE 12-12-2022 AL 27-12-2022EN LAS OFICINAS DE LA NUEVA EPS SE HAN RADICADO LAS DOS CARTAS INFORMANDO PORQUE NO SE ENTREGO LA INCAPACIDAD ANTERIOR DE NOVIEMBRE.. FECHA 11-05-2023 Y 14-08-2023</t>
  </si>
  <si>
    <t xml:space="preserve"> Fecha del Inconveniente (Dia/Mes/Año) : 10/10/2023 Lugar del Inconveniente:  PAGO DE INCAPACIDADES POR ACCIÓN DE TUTELA Persona que lo atendio: NN Medio por el que quiere la respuesta:  email : vanessa.estrada@sintracontexa.com ..............................................  Resumen de la Queja:  CORDIAL SALUDO.. SOLICITO EL PAGO DE LA INCAPACIDAD NRO. 9228821 CORRESPONDE A LA AFILIADA PAULA ANDREA GUTIERREZ MONSALVE IDENTIFICADA CON CEDULA CRO. 43200966.. ESTA PENDIENTE POR PAGO DE USTEDESESTARÉ ATENTA A UNA PRONTA RESPUESTA.. MUCHAS GRACIAS</t>
  </si>
  <si>
    <t>AGUILAR  LINA MARIANA</t>
  </si>
  <si>
    <t xml:space="preserve">  ORF SA</t>
  </si>
  <si>
    <t>891100445</t>
  </si>
  <si>
    <t>CC 1110475524</t>
  </si>
  <si>
    <t>8730066</t>
  </si>
  <si>
    <t>KM 3 VIA AL SUR</t>
  </si>
  <si>
    <t xml:space="preserve"> Fecha del Inconveniente (Dia/Mes/Año) : 15/08/2023 Lugar del Inconveniente:  LICENCIA DE MATERNIDAD Persona que lo atendio: AFCASTROD Medio por el que quiere la respuesta:  email : impuestos@orf.com.co ..............................................  Resumen de la Queja:  RESPETUOSAMENTE SE SOLICTA LA VALIDACION Y AJUSTE DE LA LICIENCIA DE MATERNIDAD DEL 23/06/2023 AL 26/10/2023 DE LA SRA LINA MARIANA AGUILAR IDENTIFICADA CON CC. 1110475524.. TENIENDO EN CUENTA QUE SU SALARIO ES VARIABLE Y SU RECONOCIMIENTO ECONÓMICO FUE CON RESPECTO AL IBC DEL MES ANTERIOR AL INICIO DE LA LICENCIA DE MATERNIDAD.</t>
  </si>
  <si>
    <t>BOLAÑOS GARZON ANDERSON</t>
  </si>
  <si>
    <t>SAS  METEORIKA SAS</t>
  </si>
  <si>
    <t>900126069</t>
  </si>
  <si>
    <t>METEORIKA SAS</t>
  </si>
  <si>
    <t>CC 1012319804</t>
  </si>
  <si>
    <t>CL 34 NRO 13 61</t>
  </si>
  <si>
    <t xml:space="preserve">COMPAÑIA RADICA SOLICITUD PARA PAGO DE INCAPACIDAD QUE NUEVE EPS NO HA RECONOCIDO DE SU EMPLEADOANEXA SOPORTES </t>
  </si>
  <si>
    <t>QUINTERO MORON ANDRES RICARDO</t>
  </si>
  <si>
    <t xml:space="preserve">  COOPIDROGAS</t>
  </si>
  <si>
    <t>CC 1007570711</t>
  </si>
  <si>
    <t>4375150</t>
  </si>
  <si>
    <t>AUTOPISTA COGOTA MEDELLIN 45 SIBERIA COTA</t>
  </si>
  <si>
    <t xml:space="preserve"> Fecha del Inconveniente (Dia/Mes/Año) : 09/10/2023 Lugar del Inconveniente:  ADMINISTRATIVO Persona que lo atendio: NO SE  Medio por el que quiere la respuesta:  correspondencia : AUTOPISTA COGOTA MEDELLIN 45 SIBERIA COTA ..............................................  Resumen de la Queja:  SOLICITAMOS EL PAGO DE LA INCAPACIDAD EL 30/08/2023.. NOS INFORMAN RECHAZO POR FALTA DE PAGO DEL PERIODO 2023-10.. INFORMAMOS EL PAGO EN MI PLANILLA NO. 71354465 DEL 04/10/2023 .. MIL GRACIAS </t>
  </si>
  <si>
    <t>RAMIREZ PALOMINO LUIS CARLOS</t>
  </si>
  <si>
    <t>16:38:15</t>
  </si>
  <si>
    <t>s  CONSTRUCCIONES LRP SAS</t>
  </si>
  <si>
    <t>900703293</t>
  </si>
  <si>
    <t>CC 71372320</t>
  </si>
  <si>
    <t xml:space="preserve"> s</t>
  </si>
  <si>
    <t>ss elpago de incapacidades.. se adjuntan sopotes.</t>
  </si>
  <si>
    <t>24/10/2023</t>
  </si>
  <si>
    <t>MERA ORDOÑEZ SANDRA LORENA</t>
  </si>
  <si>
    <t>07:50:35</t>
  </si>
  <si>
    <t>1061538325</t>
  </si>
  <si>
    <t>INCOPAC SA</t>
  </si>
  <si>
    <t>CC 1061538325</t>
  </si>
  <si>
    <t>4422372</t>
  </si>
  <si>
    <t>3216111740</t>
  </si>
  <si>
    <t>CALLE 99 C 20 08</t>
  </si>
  <si>
    <t xml:space="preserve">SEÑORES NUEVA EPS Por medio de la presente   dejo  soportes  concepro  de Rehabilitacion .. Dictamen de la Junta  PCL .. DICTAMEN enviado por el  AFP   PARA EL RESPECTIVO PAGO DE INCAPACIDADES MAYOR A 540 DIAS Adjunto  soportesgracias </t>
  </si>
  <si>
    <t>CASTRO ZULETA JAMES DAINETH</t>
  </si>
  <si>
    <t>07:55:59</t>
  </si>
  <si>
    <t>ASESORIAS CIVIL  ASESORIAS CIVILES SML SAS</t>
  </si>
  <si>
    <t>900946386</t>
  </si>
  <si>
    <t>V</t>
  </si>
  <si>
    <t>DJGARCIAS</t>
  </si>
  <si>
    <t>CC 16232055</t>
  </si>
  <si>
    <t>3206733688</t>
  </si>
  <si>
    <t xml:space="preserve">KR 26 NRO 29 40 </t>
  </si>
  <si>
    <t xml:space="preserve">buen dia ..  la cooperativa  asesorios civiles sas   requiere  reconocimiento  prestaciones económicas  ..  del señora james daineth  castro cc  16232055 .  ya que estan debidamente  radicadas  y  solicitadas  para el cobro  por el portal  . </t>
  </si>
  <si>
    <t>CERON  MERCEDES DEL SOCORRO</t>
  </si>
  <si>
    <t>08:56:58</t>
  </si>
  <si>
    <t>36950285</t>
  </si>
  <si>
    <t>ASOCIACION DE PADRES DE FLIA V</t>
  </si>
  <si>
    <t>CC 36950285</t>
  </si>
  <si>
    <t>7370884</t>
  </si>
  <si>
    <t>3176936102</t>
  </si>
  <si>
    <t>MANZANA 5 CAS 7 ALTAMIR</t>
  </si>
  <si>
    <t>por revision y ajustes y verificacion de incapacidades</t>
  </si>
  <si>
    <t>ESPAÑA PASUY ANGELA ISABEL</t>
  </si>
  <si>
    <t>17:10:49</t>
  </si>
  <si>
    <t>1122784076</t>
  </si>
  <si>
    <t>CC 1122784076</t>
  </si>
  <si>
    <t>2435036</t>
  </si>
  <si>
    <t>CALLE 11CARRERA 11 BARRIO LOS PINOS</t>
  </si>
  <si>
    <t>LUGAR DE LOS HECHOS: FECHA DE LO SUCEDIDO:MOTIVO POR EL CUAL RADICA LA QUEJA: ESPECIALIDAD (SI ES PARA CONSULTA O AGENDAMIENTO SEGÚN APLIQUE): RESUMEN DE LOS SUCEDIDO (PUNTUAL):  ineptitud de compañeros al brindar información falsa.. que no permiten que la señora pueda hacer retiro de su licencia de maternidad debido a que no registra el nombre correctamente.. efectivamente se comunica varias veces y no le brindan información.. no se pago a tiempo con nombre correctos y tampoco le hicieron la novedad y esto ha generado inconvenientes tanto económicos como psicológicos y retiro de salud mínimo vital</t>
  </si>
  <si>
    <t>MONTIEL REGINO OBED JAMID</t>
  </si>
  <si>
    <t>16:25:20</t>
  </si>
  <si>
    <t>8057223</t>
  </si>
  <si>
    <t>OBED JAMID MONTIEL REGINO</t>
  </si>
  <si>
    <t>INTEGRACION EN SALUD PROMEDAN IPS UT- SEDE CAUCASIA</t>
  </si>
  <si>
    <t>CC 8057223</t>
  </si>
  <si>
    <t>8382003</t>
  </si>
  <si>
    <t>KR 9 12 02 PUEBLO NUEVO</t>
  </si>
  <si>
    <t xml:space="preserve">AFILIADO A QUIEN COLOCA DERECHO DE PTICION POR EL NO PAGO DE LICENCIA DE PATERNIDA. </t>
  </si>
  <si>
    <t>MONTOYA HERNANDEZ WILDER SANTIAGO</t>
  </si>
  <si>
    <t xml:space="preserve">  WILDER SANTIAGO MONTOYA HERNAN</t>
  </si>
  <si>
    <t>4829712</t>
  </si>
  <si>
    <t>CC 4829712</t>
  </si>
  <si>
    <t>3136410679</t>
  </si>
  <si>
    <t>CRA 5 8 52</t>
  </si>
  <si>
    <t xml:space="preserve"> Fecha del Inconveniente (Dia/Mes/Año) : 06/10/2023 Lugar del Inconveniente:  NUEVA EPS Persona que lo atendio: NUEVA EPS Medio por el que quiere la respuesta:  email : MICHELLEPEREIRA217@GMAIL.COM ..............................................  Resumen de la Queja:  LA EPS NO ME HA DADO INFORMACIÓN SOBRE EL RECONOCIMIENTO DE MI INCAPACIDAD CON FECHA DE INICIO 09/05/2023 .. AUN APARECE EN ESTADO TRANSCRITA </t>
  </si>
  <si>
    <t>VALDERRAMA RODRIGUEZ FREDDY HASMETH</t>
  </si>
  <si>
    <t xml:space="preserve">  AGROPAL ORINOQUIA SAS</t>
  </si>
  <si>
    <t>901585873</t>
  </si>
  <si>
    <t>CC 17354206</t>
  </si>
  <si>
    <t>3118752406</t>
  </si>
  <si>
    <t>CARRERA 7 NO 8 75</t>
  </si>
  <si>
    <t xml:space="preserve"> Fecha del Inconveniente (Dia/Mes/Año) : 01/10/2023 Lugar del Inconveniente:  SAN MARTIN Persona que lo atendio: XXXXX Medio por el que quiere la respuesta:  correspondencia : CARRERA 7 NO 8 75 ..............................................  Resumen de la Queja:  HACE UN AÑO RADIQUE UNA INCAPACIDAD DE 30 DIAS DEL SEÑOR FREDY ASMET VALDERRAMA Y A LA FECHA NO HA SIDO POSIBLE EL PAGO.</t>
  </si>
  <si>
    <t>4035901</t>
  </si>
  <si>
    <t>AVENIDA 6 N 18 69</t>
  </si>
  <si>
    <t xml:space="preserve"> Fecha del Inconveniente (Dia/Mes/Año) : 18/07/2023 Lugar del Inconveniente:  NUEVA EPS  Persona que lo atendio: CHAT EVA Medio por el que quiere la respuesta:  email : gestionpe@asesco.in ..............................................  Resumen de la Queja:  CORDIAL SALUDOSOLICITO EL ESTADO DE INCAPACIDAD DE - 1114892047 INGRID JOHANNA MANZANO PEREZ CON INICIO EL 18/07/2023 HASTA 1/08/2023.CON ESTA INCAPACIDAD FUE MUY COMPLEJA EL TEMA DE LA TRANSCRIPCIÓN DESDE EL PORTAL  NUNCA LLEGÓ RESPUESTA DE ACEPTACIÓN O RECHAZO Y NO REGISTRA INFORMACIÓN DESDE LA ZONA TRANSACCIONAL EMPRESARIAL.- 59663918 LUCIA MERCEDES TORRES HERRERA.. FECHA DE INICIO 30/08/2023 HASTA 5/09/2023- 1107102490 NORBERTO LOPEZ SALAZAR POR LICENIA DE PATERNIDAD CON FECHA DE INICIO 6/09/2023</t>
  </si>
  <si>
    <t>RENDON TOBON MARTHA CECILIA</t>
  </si>
  <si>
    <t>10:45:37</t>
  </si>
  <si>
    <t>42083854</t>
  </si>
  <si>
    <t>ADMICOL SAS</t>
  </si>
  <si>
    <t>PALAGUNA</t>
  </si>
  <si>
    <t>CC 42083854</t>
  </si>
  <si>
    <t>3135502</t>
  </si>
  <si>
    <t>3318052</t>
  </si>
  <si>
    <t>CL 24BIS 1 61 BARRIO SAN JORGE</t>
  </si>
  <si>
    <t>AFILIADA RADICA DERECHO DE PETICION SOLICITANDO PAGO DE INCAPACIDADES DE AGOSTO Y SEPTIEMBRE DE 2023</t>
  </si>
  <si>
    <t>GARCIA GIL ARTURO</t>
  </si>
  <si>
    <t>10:56:16</t>
  </si>
  <si>
    <t>10139802</t>
  </si>
  <si>
    <t>TRANSPORTES ESPECIALES DEL CAF</t>
  </si>
  <si>
    <t>CC 10139802</t>
  </si>
  <si>
    <t>3207526642</t>
  </si>
  <si>
    <t>3103717944</t>
  </si>
  <si>
    <t>VDA LA AURORA VIABALBOA FINCA VILLA LIVIA</t>
  </si>
  <si>
    <t>AFILIADO RADICA DERECHO DE PETICION SOLICITANDO ACLARACION DE PAGOS REALIZADOS POR INCAPACIDADES Y ADEMAS SOLICITA SE LE REALICEN LOS QUE TIENE PENDIENTES DEBIDO A QUE TIENE INCAPACIDADES MAYORES A 540 DIAS QUE INDICA LE CORRESPONDEN A LA EPS.. PIDE ADEMAS QUE SE LE CONFIRMEN LOS PAGOS AL CORREO ELECTRONICO: AMLVANESSAOLIVEROS@GMAIL.COM</t>
  </si>
  <si>
    <t>CAMPOS LOZANO MARIA FERNANDA</t>
  </si>
  <si>
    <t>14:22:58</t>
  </si>
  <si>
    <t>1110581923</t>
  </si>
  <si>
    <t>CAMPOSLOZANOMARIA FERNANDA</t>
  </si>
  <si>
    <t>CC 1110581923</t>
  </si>
  <si>
    <t>3123030301</t>
  </si>
  <si>
    <t>6082739805</t>
  </si>
  <si>
    <t>KR 9 37 20</t>
  </si>
  <si>
    <t>se recibe derecho de peticion de afiliada solciitando se le desembolse el dinero ya que en varias ocasiones a solcitado elk pago le sale mensaje indicando que en 15 dias habiles le llega la notificacion de fecha de pago y hasta el momento no le ha llegado nada</t>
  </si>
  <si>
    <t>SEMINARIO MAYOR</t>
  </si>
  <si>
    <t>16:45:03</t>
  </si>
  <si>
    <t>BGA  SEMINARIO MAYOR</t>
  </si>
  <si>
    <t>890205277</t>
  </si>
  <si>
    <t>NT 890205277</t>
  </si>
  <si>
    <t>6481531</t>
  </si>
  <si>
    <t>CL 11 8 308</t>
  </si>
  <si>
    <t>Buen día.. seminario mayor arquidiocesano de bga solicita pago de incapacidades para sus trabajador.. el sr GUSTAVO BERMUDEZ CC 5735501</t>
  </si>
  <si>
    <t>07:50:25</t>
  </si>
  <si>
    <t>SUPERTEX   SUPERTEX EJECAFETERO SAS</t>
  </si>
  <si>
    <t xml:space="preserve"> 3229396</t>
  </si>
  <si>
    <t>Buen dia.. se requiere informacion de a que entidad le corresponde el pago de las incapacidades comprometidas entre marzo 18 de 2022 a marzo 17 del 2023.</t>
  </si>
  <si>
    <t>PLATA JIMENEZ CARMEN CECILIA</t>
  </si>
  <si>
    <t>11:53:12</t>
  </si>
  <si>
    <t>PÚBLICO  RAMA JUDICIAL DEL PODER PÚBLIC</t>
  </si>
  <si>
    <t>CC 63277577</t>
  </si>
  <si>
    <t>oficio de cobro incapacidad sin pago</t>
  </si>
  <si>
    <t>MURILLO ORTIZ MARIA MERCEDES</t>
  </si>
  <si>
    <t>14:46:01</t>
  </si>
  <si>
    <t>1110519609</t>
  </si>
  <si>
    <t xml:space="preserve">CLINICA INTERNACIONAL DE ALTA </t>
  </si>
  <si>
    <t>CC 1110519609</t>
  </si>
  <si>
    <t>2770897</t>
  </si>
  <si>
    <t>2753438</t>
  </si>
  <si>
    <t>KR 27 65 03 MANDARINOS AMBALA</t>
  </si>
  <si>
    <t>BUENA TARDE.. SE SOLICITA PAGO DE LICENCIA DE MATERNIDAD</t>
  </si>
  <si>
    <t>INDUSTRIAS METALICAS GRAG SAS</t>
  </si>
  <si>
    <t>16:12:31</t>
  </si>
  <si>
    <t>INDUSTRIAS META INDUSTRIAS META INDUSTRIAS METALICAS GRAG SAS</t>
  </si>
  <si>
    <t>830055361</t>
  </si>
  <si>
    <t>NT 830055361</t>
  </si>
  <si>
    <t>KR 27 10 35 RICAURTE</t>
  </si>
  <si>
    <t xml:space="preserve">Buenas tardes solicito su colaboracion para la validacion de pago de incapacidades de empleados de empresa mencionada anteriormente se habia notificado por medio de correo que ya se hbia hecho la transferencia electronica al banco davivienda paea el mes de abril .. por favor validar la informacion y emitir respuesta correspndiente.. se anwxan soportes para su gestion.Gracias </t>
  </si>
  <si>
    <t>BATISTA CASTELLANOS JUAN SEBASTIAN</t>
  </si>
  <si>
    <t xml:space="preserve">  METALMECANICA JAN S.A.S</t>
  </si>
  <si>
    <t>800185016</t>
  </si>
  <si>
    <t>CC 1107513951</t>
  </si>
  <si>
    <t>3727373</t>
  </si>
  <si>
    <t>CALLE 31A 6A 40</t>
  </si>
  <si>
    <t xml:space="preserve"> Fecha del Inconveniente (Dia/Mes/Año) : 24/12/2022 Lugar del Inconveniente:  INCAPACIDAD Persona que lo atendio: INCAPACIDAD Medio por el que quiere la respuesta:  correspondencia : CALLE 31A 6A 40 ..............................................  Resumen de la Queja:  NO SE HA REALIZADO EL PAGO DE LA INCAPACIDAD</t>
  </si>
  <si>
    <t xml:space="preserve">  ALBERT SANCHEZ</t>
  </si>
  <si>
    <t xml:space="preserve"> Fecha del Inconveniente (Dia/Mes/Año) : 02/10/2023 Lugar del Inconveniente:  GUCARÍ Persona que lo atendio: COLPENSIONES Medio por el que quiere la respuesta:  correspondencia : GUACARI ..............................................  Resumen de la Queja:  NECESITO EL HISTORIAL DE INAPACIDADES Y CADA UNA DE LAS INCAPACIDADES A PARTIR DEL 8 DE JUNIO DEL 2023.. CON EL FORMATO DEL DECRETO 1427 DEL 29 DE JULIO DE 2022.</t>
  </si>
  <si>
    <t>TRANSPORTADORA COMERCIAL SA</t>
  </si>
  <si>
    <t>12:29:42</t>
  </si>
  <si>
    <t>TCCC  TRANSPORTADORA COMERCIAL SA</t>
  </si>
  <si>
    <t>860016640</t>
  </si>
  <si>
    <t>NT 860016640</t>
  </si>
  <si>
    <t>3208604668</t>
  </si>
  <si>
    <t xml:space="preserve">AV 1E # 14A-17 </t>
  </si>
  <si>
    <t>Presenta carta para prestaciones economicas</t>
  </si>
  <si>
    <t>RODRIGUEZ PLAZA ANDREA MARITZA</t>
  </si>
  <si>
    <t xml:space="preserve">  ANDREA MARITZA RODRIGUEZ PLAZA</t>
  </si>
  <si>
    <t>1123317124</t>
  </si>
  <si>
    <t>CC 1123317124</t>
  </si>
  <si>
    <t>3152499334</t>
  </si>
  <si>
    <t>ED JEROKA</t>
  </si>
  <si>
    <t xml:space="preserve"> Fecha del Inconveniente (Dia/Mes/Año) : 27/06/2023 Lugar del Inconveniente:  NUEVA EPS  Persona que lo atendio: NUEVA EPS  Medio por el que quiere la respuesta:  email : andreamaritzarodriguez18@gmail.com ..............................................  Resumen de la Queja:  BUENA TARDE ME DIRIJO A LA NUEVA EPS MUY AMABLEMENTE PARA PEDIRLES EL FAVOR QUE ME COLABOREN PAGÁNDOME LO MÁS RÁPIDO POSIBLE LA LICENCIA DE MATERNIDAD. EL EMPLEADOR YA ENVÍO TODOS LOS DOCUMENTOS PERTINENTES Y SIEMPRE LE RESPONDEN LO MISMO ¿HEMOS RECIBIDO SU SOLICITUD DIRECCIONADA A TRAVÉS DE NUESTRO PORTAL TRANSACCIONAL¿ EN 15 DÍAS HÁBILES ESTAREMOS RESPONDIENDO SU SOLICITUD A LA DIRECCIÓN DE CORREO ELECTRÓNICO¿¿ YA HAN PASADO MAS DE TRES MESES DE LO QUE TUVE A MI HIJA Y EN ESTOS MESES LA PLATA QUE ME HA LLEGADO ME HA ALCANZADO BÁSICAMENTE PARA PAGAR EL ARRENDO.NUEVA EPS DICE SER ¿GENTE CUIDANDO GENTE¿ CUANDO EN REALIDAD LO QUE ESTÁN HACIENDO ES MATAR A UNA MADRE Y A SU HIJA.. YA QUE POR CULPA DE LA PREOCUPACIÓN QUE TENGO POR NO PODER PAGAR LAS DEUDAS QUE TENGO ENCIMA.. SE ME SECO LA PRODUCCIÓN DE LECHE MATERNA Y LA NUEVA EPS LO ÚNICO QUE HACE.. ES DECIR -TIENE QUE ESPERAR. MI HIJA NO PUEDE ESPERAR.. ADEMÁS DE QUE NACIÓ PREMATURA NECESITO LLEVARLA CONSTANTEMENTE A CITAS MÉDICAS.SOLO PIDO TENGAN COMPASIÓN Y AYUDEN A UNA MADRE Y SU HIJA A QUE NO PASEN POR ESTO POR FAVOR.POR FAVOR. ESPERO MUY PRONTAMENTE SU RESPUESTA. ANDREA MARITZA RODRIGUEZ PLAZAC.C. 1123317124TELÉFONO : 3152499334</t>
  </si>
  <si>
    <t>PROMADIS S.A.S.</t>
  </si>
  <si>
    <t>07:56:57</t>
  </si>
  <si>
    <t>SAS  PROMADIS S.A.S.</t>
  </si>
  <si>
    <t>860531373</t>
  </si>
  <si>
    <t>NT 860531373</t>
  </si>
  <si>
    <t>av calle 17 # 88 -63</t>
  </si>
  <si>
    <t xml:space="preserve"> av calle 17 # 88 - 63</t>
  </si>
  <si>
    <t>Buenos dias.. empresa radica derecho de peticion solicitando el pago de incapacidades de los colaboradores relacionados en oficio</t>
  </si>
  <si>
    <t xml:space="preserve">  ANIRLEY CAMPOS GONZALEZ</t>
  </si>
  <si>
    <t>MZ Q CASA 16</t>
  </si>
  <si>
    <t xml:space="preserve"> Fecha del Inconveniente (Dia/Mes/Año) : 10/10/2023 Lugar del Inconveniente:  CHAPARRAL  Persona que lo atendio: OFICINA  Medio por el que quiere la respuesta:  email : canirley@gmail.com ..............................................  Resumen de la Queja:  BUEN REQUIERO SE ME VALORE EL ESTADO DE PAGO DE MIS 8NCAPACIDASES YA QUE LLEVAN MUCHO TIEMPO Y TENGO TUTELA 6 NO ASÍ EL PAGAN EN LA OFIVONA NO DAN RESPUESTA </t>
  </si>
  <si>
    <t>FIGUEROA SANCHEZ JOSE RICARDO</t>
  </si>
  <si>
    <t xml:space="preserve">  MONTAJES Y TRANSPORTES TECNICO</t>
  </si>
  <si>
    <t>901208488</t>
  </si>
  <si>
    <t>CC 12207422</t>
  </si>
  <si>
    <t>8659959</t>
  </si>
  <si>
    <t>CARRERA 14 N 7 67</t>
  </si>
  <si>
    <t xml:space="preserve"> Fecha del Inconveniente (Dia/Mes/Año) : 11/10/2023 Lugar del Inconveniente:  FLORENCIA Persona que lo atendio: NO APLICA   Medio por el que quiere la respuesta:  email : montajesyrtransportestecnicol@gmail.com ..............................................  Resumen de la Queja:  BUEN DIA ES TAN AMABLE ME INFORMA LA RAZON POR LA CUAL LAS INCAPACIDADES DE MI EMPLEADO JOSE RICARDO FIGUEROA SANCHEZ CON CC 12207422</t>
  </si>
  <si>
    <t xml:space="preserve"> DESDE LA FECHA DE INICIO 30/06/2023 EN ADELANTE NO HAN SIDO PAGAS. YA PASO EL TIEMPO REGLAMENTARIO Y SU ESTADO NO CAMBIA.. FAVOR INFORMARNOS EL MOTIVO.MUCHAS GRACIAS.. QUEDAMOS ATENTOS A UNA PRONTA RESPUESTA</t>
  </si>
  <si>
    <t>MINISTERIO DEL INTERIOR Y JUSTICIA</t>
  </si>
  <si>
    <t xml:space="preserve">  MINISTERIO DEL INTERIOR</t>
  </si>
  <si>
    <t>830114475</t>
  </si>
  <si>
    <t>NT 830114475</t>
  </si>
  <si>
    <t>2427400</t>
  </si>
  <si>
    <t>CRA 8 NO 12B 31</t>
  </si>
  <si>
    <t xml:space="preserve"> Fecha del Inconveniente (Dia/Mes/Año) : 11/10/2023 Lugar del Inconveniente:  NUEVA EPS Persona que lo atendio: NUEVA EPS Medio por el que quiere la respuesta:  email : laura.espinosa@mininterior.gov.co ..............................................  Resumen de la Queja:  DE MANERA ATENTA NOS PERMITIMOS ADJUNTAR EL LISTADO DE LAS PRESTACIONES ECONÓMICAS QUE AMERITAN RELIQUIDACIÓN POR PARTE DELA NUEVA EPS..   DEBIDO A QUE EL PAGO DE LA SEGURIDAD SOCIAL DEL RETROACTIVO LOS MESES DE ENERO A MAYO DE 2023 SE REALIZÓ EL PASADO 19 DE SEPTIEMBRE DE 2023 POR PARTE DEL MINISTERIO DEL INTERIOR Y LAS INCAPACIDADES EN MENCIÓN FUERON PAGADAS POR PARTE DE USTEDES ANTES DEL PAGO DEL RETROACTIVO.AGRADECEMOS LA ATENCIÓN PRESTADANOMBRE FUNCIONARIO: MARIELA BARRERA VALBUENACEDULA:23508773DIAS DE INCAPACIDAD: 10FECHA INICIO: 25/05/2023FECHA FINAL:03/06/2023RADICADO EPS: 529804 -536292SOLICITUD: RELIQUIDACION Y PAGO POR  PAGO DE RETROACTIVO SEPTIEMBRE 2023</t>
  </si>
  <si>
    <t>CARBOLOGIS COLOMBIA SAS</t>
  </si>
  <si>
    <t>12:44:42</t>
  </si>
  <si>
    <t>CARBOLOGIS  CARBOLOGIS COLOMBIA SAS</t>
  </si>
  <si>
    <t>901675411</t>
  </si>
  <si>
    <t>NT 901675411</t>
  </si>
  <si>
    <t>3184049575</t>
  </si>
  <si>
    <t>CALLE 5 3 54</t>
  </si>
  <si>
    <t>EMPRESA SOLICITA EL PAGO DE INCA´PACIDDADES POR CHEQUE YA QUE LA CUENTA BANCARIA SE ENCUENTRA INACTIVA</t>
  </si>
  <si>
    <t xml:space="preserve"> Fecha del Inconveniente (Dia/Mes/Año) : 05/10/2023 Lugar del Inconveniente:  VIRTUAL Persona que lo atendio: INCAPACIDADES  Medio por el que quiere la respuesta:  correspondencia : CRA 13 15 36 ..............................................  Resumen de la Queja:  MUY BUEN DÍA.. FAVOR VALIDACIÓN DE PROCESO PAGO INCAPACIDADES NO 9156299NO 9351412.. NO 9323553.. LA CUAL A LA FECHA NO HAY PROCESO PARA COBRO EN EL PORTAL. QUEDO ATENTO</t>
  </si>
  <si>
    <t>BENITEZ OROZCO CARLOS JULIAN</t>
  </si>
  <si>
    <t>15:39:31</t>
  </si>
  <si>
    <t>BENITEZ OROZCO GLORIA REBECA</t>
  </si>
  <si>
    <t>3453154</t>
  </si>
  <si>
    <t>CC 12128262</t>
  </si>
  <si>
    <t>3042914296</t>
  </si>
  <si>
    <t>se presenta  la abogada con una solictud para que le paguen a la hermana del cotizante las incapacidades el sr se encuenta en un proceso de rehabilitacion adjuntan la certificacion favor eviar la respuesta al correo grebe2307@gmail.com</t>
  </si>
  <si>
    <t xml:space="preserve"> Fecha del Inconveniente (Dia/Mes/Año) : 04/10/2023 Lugar del Inconveniente:  VIRTUAL Persona que lo atendio: INCAPACIDADES  Medio por el que quiere la respuesta:  correspondencia : CRA 13 15 36 ..............................................  Resumen de la Queja:  BUENA TARDE.. SE ME HACE NEGACION DE PAGO INCAPACIDAD EMPLEADO 1040379778CRISTIAN DAVID GOMEZ AGUDELO CON INCAPACIDAD NUMERO 8939216 LO CUAL INDICAN QUE ES POR TIEMPO MINIMO COTIZACIÓN.. ALGO QUE FALTA A LA VERDAD DADO QEU EL SEÑOR ES EMPLEADO DESDE EL AÑO 2021 Y AFILIADO EN NUEVA EPS DESDE EL AÑO 2022. AGRADEZCO REVALIDACION DE CASO. GRACIAS. </t>
  </si>
  <si>
    <t>SUPERMERCADO POPULAR</t>
  </si>
  <si>
    <t xml:space="preserve">  OSCAR JAIR ARCINIEGAS ROMERO</t>
  </si>
  <si>
    <t>12240954</t>
  </si>
  <si>
    <t>NT 12240954</t>
  </si>
  <si>
    <t>3164721632</t>
  </si>
  <si>
    <t>CARRERA 30 N 19 64</t>
  </si>
  <si>
    <t xml:space="preserve"> Fecha del Inconveniente (Dia/Mes/Año) : 17/08/2023 Lugar del Inconveniente:  RADICADO VIRTUAL Persona que lo atendio: ZONA TRANSACCIONAL Medio por el que quiere la respuesta:  email : notificaciones.rh@supermercadopopular.com ..............................................  Resumen de la Queja:  SE RADICÓ UNA INCAPACIDAD DEL TRABAJOR JUAN OCAMPO CC1075208027 CON FECHA DE INCIO DEL 17-08-2023.. LA DEVOLVIERON PORQUE TENIA INTERRUPCION DE PRORROGA.. SE ENVIO LA RESPUESTA EXPLICANDO EL MOTIVO DE LA INTERRUPCION AL CORREO: DOCUMENTO.SOPORTE@NUEVAEPS.COM.CO.. PERO RESPONDIERON INDICANDO QUE ESE NO ERA EL CANAL Y NOS ENVIO A COMUNICARNOS CON UNA LINEA NACIONAL. REQUERIMOS QUE POR FAVOR RECONOZCAN Y PAGUEN LA INCAPACIDAD.</t>
  </si>
  <si>
    <t>MACIAS MARTINEZ JULIEHT VANESSA</t>
  </si>
  <si>
    <t>18:43:32</t>
  </si>
  <si>
    <t>1002579759</t>
  </si>
  <si>
    <t>CENTRO DE RECONOCIMIENTO SALUD</t>
  </si>
  <si>
    <t>CC 1002579759</t>
  </si>
  <si>
    <t>8573771</t>
  </si>
  <si>
    <t>3122864214</t>
  </si>
  <si>
    <t>KR 2E 47 24</t>
  </si>
  <si>
    <t>Asunto: incapacidad vanessa macias Buenas tardes señores nueva eps.. se realizo la respectiva radicacion de incapacidad a la señorita VANESSA MACIAS.. pero aun no aparece para realizar el pago.envió certificado de incapacidad Agradezco de antemano la atención prestada a la presente.</t>
  </si>
  <si>
    <t>25/10/2023</t>
  </si>
  <si>
    <t>07:07:44</t>
  </si>
  <si>
    <t>3128871265</t>
  </si>
  <si>
    <t>Solicita pago de incapacidad del 10/10/2023</t>
  </si>
  <si>
    <t>CARDONA VILLA DANIEL ALEJANDRO</t>
  </si>
  <si>
    <t>08:00:37</t>
  </si>
  <si>
    <t>CALDAS MOTOR  CALDAS MOTOR</t>
  </si>
  <si>
    <t>890800100</t>
  </si>
  <si>
    <t>CC 1002718675</t>
  </si>
  <si>
    <t>3134013519</t>
  </si>
  <si>
    <t>AV. 30 DE AGOSTO N 42-89</t>
  </si>
  <si>
    <t>Empleador solicita pago de incapacidades del afiliado.</t>
  </si>
  <si>
    <t>UNIVERSIDAD CATOLICA LUIS AMIGO</t>
  </si>
  <si>
    <t xml:space="preserve">  UNIVERSIDAD CATOLICA LUIS AMIG</t>
  </si>
  <si>
    <t>890985189</t>
  </si>
  <si>
    <t>NT 890985189</t>
  </si>
  <si>
    <t>4487666</t>
  </si>
  <si>
    <t>TV 51 A 67 B 90</t>
  </si>
  <si>
    <t xml:space="preserve"> Fecha del Inconveniente (Dia/Mes/Año) : 12/10/2023 Lugar del Inconveniente:  MEDELLIN Persona que lo atendio: NUEVA EPS  Medio por el que quiere la respuesta:  email : AUX1.LABORALES@AMIGO.EDU.CO ..............................................  Resumen de la Queja:  SOLICITAMOS HACER UNA REVISÓN DEL IBC CON EL CUAL LIQUIDARON LA INCAPACIDAD 9343475 DE LILIANA MARCELA HERRERA RUIZ CON C.C 30.318.189.. DADO QUE LA PAGARON CON UN VALOR INFERIOR.</t>
  </si>
  <si>
    <t>LOPEZ RODRIGUEZ CRISTIAN CAMILO</t>
  </si>
  <si>
    <t>08:37:47</t>
  </si>
  <si>
    <t>1109296255</t>
  </si>
  <si>
    <t>LOPEZ RODRIGUEZ CRISTIAN CAMIL</t>
  </si>
  <si>
    <t>CC 1109296255</t>
  </si>
  <si>
    <t>4747035</t>
  </si>
  <si>
    <t>3176912322</t>
  </si>
  <si>
    <t>CARRERA 39 C 49  A 19  BARRIO EL PARAISO</t>
  </si>
  <si>
    <t xml:space="preserve">afiliado solicita validar pago de incapacidad </t>
  </si>
  <si>
    <t>MONTAÑO VITONAS FRANCISCO ANTONIO</t>
  </si>
  <si>
    <t>09:16:04</t>
  </si>
  <si>
    <t>14993929</t>
  </si>
  <si>
    <t>CC 14993929</t>
  </si>
  <si>
    <t>3122671067</t>
  </si>
  <si>
    <t>KR 28H 72T 73 POBLADO</t>
  </si>
  <si>
    <t>afiliado solicita pago de incapacidades desde el 19/11/2020 al 09/03/2021 que no se las han pagado</t>
  </si>
  <si>
    <t>CENTRO DE ENSEÑANZA AUTOMOVILISTICA TU LICENC</t>
  </si>
  <si>
    <t xml:space="preserve">  CENTRO DE ENSEÑANZA AUTOMOVILI</t>
  </si>
  <si>
    <t>901401527</t>
  </si>
  <si>
    <t>NT 901401527</t>
  </si>
  <si>
    <t>3233377604</t>
  </si>
  <si>
    <t>AV LIBERTADOR 15 81 LOCAL 2 Y 3 EDIFIIO SARIT</t>
  </si>
  <si>
    <t xml:space="preserve"> Fecha del Inconveniente (Dia/Mes/Año) : 29/12/2022 Lugar del Inconveniente:  SANTA MARTA Persona que lo atendio: ANA KARINA RICAURTE CRESPO Medio por el que quiere la respuesta:  email : tulicencia.com1@gmal.com ..............................................  Resumen de la Queja:  BUENA MAÑANA SE RADICARON DOS INCAPACIDADES A  NOMBRE DE MARCELA ALEJANDRA SALCEDO CC1221964262 UNA ENFERMEDAD GENERAL Y OTRA LICENCIA DE MATERNIDAD NINGUNA DE LAS DOS HAN SIDO CANCELADAS A LAEMPRESA DESDE EL AÑO PASADO CON UN RADIADO EIN3577178 </t>
  </si>
  <si>
    <t>6076302220</t>
  </si>
  <si>
    <t xml:space="preserve"> Fecha del Inconveniente (Dia/Mes/Año) : 01/10/2023 Lugar del Inconveniente:  BUCARAMANGA Persona que lo atendio: ASESORES Medio por el que quiere la respuesta:  email : seguridadsocial@outsourcingcol.com ..............................................  Resumen de la Queja:  BUEN DIA.. SOLICITO SU COLABORACION REVISANDO LA SIGUIENTE INCAPACIDAD PARA PAGO. SILVIA FERNANDA SANDOVAL RUEDA INCAPACIDAD DEL 25 AL 26  DE SEPTIEMBRE 202327 AL 28 DE SEPTIEMBRE 2023</t>
  </si>
  <si>
    <t>CARLOS ALBERTO LAGOS OTERO</t>
  </si>
  <si>
    <t>10:59:32</t>
  </si>
  <si>
    <t>oetro  CARLOS ALBERTO LAGOS OTERO</t>
  </si>
  <si>
    <t>5213491</t>
  </si>
  <si>
    <t>CC 5213491</t>
  </si>
  <si>
    <t>panamericana</t>
  </si>
  <si>
    <t>315454</t>
  </si>
  <si>
    <t>ssssss</t>
  </si>
  <si>
    <t xml:space="preserve">Solicitud de la reliquidacion de las incapacidades </t>
  </si>
  <si>
    <t xml:space="preserve">  GRUPO EMI</t>
  </si>
  <si>
    <t>3135910</t>
  </si>
  <si>
    <t>AV 30 DE AGOSTO 87 363</t>
  </si>
  <si>
    <t xml:space="preserve"> Fecha del Inconveniente (Dia/Mes/Año) : 21/09/2021 Lugar del Inconveniente:  N/A Persona que lo atendio: N/A Medio por el que quiere la respuesta:  correspondencia : AV 30 DE AGOSTO 87 363 ..............................................  Resumen de la Queja:  POR MEDIO DE LA PRESENTE SOLICITAMOS LA PRESTACIÓN ECONÓMICA DE LAS SIGUIENTES INCAPACIDADES YA QUE HASTA EL MOMENTO NO SE VEN REFLEJADOS LOS PAGOS:1144184646VALENCIA SALAZAR JHON ALEXANDER25/09/20211144184646VALENCIA SALAZAR JHON ALEXANDER02/10/20211083009264RUIZ PEDROZA MARIA ELENA02/03/2023</t>
  </si>
  <si>
    <t>AGROESTELAR CAUCA   SAS</t>
  </si>
  <si>
    <t>13:28:20</t>
  </si>
  <si>
    <t>AGRO  AGROESTELAR CAUCA   SAS</t>
  </si>
  <si>
    <t>901618284</t>
  </si>
  <si>
    <t>NT 901618284</t>
  </si>
  <si>
    <t xml:space="preserve"> 3012971443</t>
  </si>
  <si>
    <t xml:space="preserve"> CALLE 6 #24 N -26 </t>
  </si>
  <si>
    <t>Buenas tardes su valiosa colaboracion con este caso quien solicita que el pago de las incapacidades sea por ventanilla adjunta soporte para su revision  se le explica que deben contar con una certificacion bancaria como empleador pero manifiesta que tienen embargada la cuenta</t>
  </si>
  <si>
    <t>3009124000</t>
  </si>
  <si>
    <t xml:space="preserve"> Fecha del Inconveniente (Dia/Mes/Año) : 26/09/2023 Lugar del Inconveniente:  PRESTACIONES ECONOMICA Persona que lo atendio: DAVID ALEJANDRO APACHE RODRIGUEZ Medio por el que quiere la respuesta:  correspondencia : CALLE 4 NO 8 74 ..............................................  Resumen de la Queja:  BUENAS TARDESSOLICITAMOS RESPUESTA A LA PQRSD NO. 2621070 DEL 14/SEP/2023.. A LA CUAL NO HEMOS OBTENIDO RESPUESTA. CONSULTADA DICE RESULTA POR DAVID ALEJANDRO APACHE RODRIGUEZ.GRACIAS</t>
  </si>
  <si>
    <t>MENDOZA RAMOS JEIFFER JOHAN</t>
  </si>
  <si>
    <t>17:12:33</t>
  </si>
  <si>
    <t>1098703486</t>
  </si>
  <si>
    <t>MENDOZARAMOSJEIFFER JOHAN</t>
  </si>
  <si>
    <t>CC 1098703486</t>
  </si>
  <si>
    <t>8850176</t>
  </si>
  <si>
    <t>3144417208</t>
  </si>
  <si>
    <t>CALLE 25 NUMERO 31 117 LAS CABAÑAS</t>
  </si>
  <si>
    <t>cordial saludosolicitud de pago de incapacidadesel medico tratante da incapacidad del el dia 12/08/2023 al 10/09/2023.. la nueva eps trasncribe la incapacidad medica con e numero 9482051 daa por la especialista neurocirugia del hospital de arauca dicha incapacidad realice la solicitud de pago y se me da respuesta con numero VO-GRC-DPE-2172225-23 C2172225 el cual se me informa en la parte de observacion los siguinete evento con el qe se encuentra relacionada accidente de trabajo.el medico tratante el dia 14/09/2023 al 13/10/2023 la nueva eps trasncribe incapaciada con numenro 9616501 dicha incpacidad aun o he realizado la solicitud de pago pero cabe mencionar debido que puede que se presente el mismo inconveniente de incapacidades anteriores.anteriormente presente el mismo inconevneiente con otras incpacidaades en las cuales tambien eran relacionadas con un evento de accidente de trabajo para el cal debi realizar un derecho de petecion de pago y anexar toda la documentacion el dia 28/09/2023 ..ediante correo por parte demedicina laboral .se anexa copia de solcitud y historia clinica - orden de incapacidad- transcirpcion de incapacidad</t>
  </si>
  <si>
    <t>PINILLA GUZMAN ADRIANA</t>
  </si>
  <si>
    <t>11:13:53</t>
  </si>
  <si>
    <t>NATURALES  UNIDAD ADMINISTRATIVA ESPECIAL</t>
  </si>
  <si>
    <t>830016624</t>
  </si>
  <si>
    <t>CC 51850528</t>
  </si>
  <si>
    <t xml:space="preserve"> 3123602940</t>
  </si>
  <si>
    <t xml:space="preserve"> KR 27 C N 68 49</t>
  </si>
  <si>
    <t xml:space="preserve">Buen día.. empresa solicita validar pago de incapacidad # 8909596 para su trabajadora ADRIANA PINILLA </t>
  </si>
  <si>
    <t>UNIDAD DE BUSQUEDA DE PERSONAS DADAS POR DESA</t>
  </si>
  <si>
    <t>15:13:38</t>
  </si>
  <si>
    <t>UNIDAD DE BUSQU  UNIDAD DE BUSQUEDA DE PERSONAS</t>
  </si>
  <si>
    <t>901158482</t>
  </si>
  <si>
    <t>NT 901158482</t>
  </si>
  <si>
    <t>CR 13 27 90</t>
  </si>
  <si>
    <t>3112661813</t>
  </si>
  <si>
    <t>CARRERA 126 20 10</t>
  </si>
  <si>
    <t xml:space="preserve">LUGAR DE LOS HECHOS: NUEVA EPS FECHA DE LO SUCEDIDO: 13/10/2023MOTIVO POR EL CUAL RADICA LA QUEJA: pago de incapacidades ESPECIALIDAD (SI ES PARA CONSULTA O AGENDAMIENTO SEGÚN APLIQUE): incapacidades RESUMEN DE LOS SUCEDIDO (PUNTUAL):  La señora luz indica que el dia 6/10/2023  presento un derecho de peticion numero 2659182 para el pago de 3 incapacidades  el cual el dia de hoy 13/10/2023 le responden con el historial de las incapacidades las cuales ya han sido pagadas pero no tiene nada que ver con lo pedido en el derecho de peticion ya que como muy bien indica requiere el pago de las incapacidades con fecha de inicio inicia 15/07/2023  14/08/2023  14/09/2023 solicita que la eps le de una respuesta clara de esas tres incapacidades y tambien que por favor no le envien el historial ya que ella sabe que incapacidades tiene </t>
  </si>
  <si>
    <t>AVICOLA JP S.A.S</t>
  </si>
  <si>
    <t>14:55:13</t>
  </si>
  <si>
    <t>PINILLO PATIÑO MILENA</t>
  </si>
  <si>
    <t>32605683</t>
  </si>
  <si>
    <t>AVICOLA JP SAS</t>
  </si>
  <si>
    <t>NT 900110003</t>
  </si>
  <si>
    <t xml:space="preserve"> 3217901616</t>
  </si>
  <si>
    <t>GRANABASTOS BOD 10 L 03</t>
  </si>
  <si>
    <t>el dia 17 de junio se solicito formalmente a sta entidad l cambio de cuenta bancaria.. para pago de incapacidades.. teniendo n cuenta que la sociedad que represento se encuentra inmersa en un tramite concursal de conformidad con la ley 116 del 2016 y sus cuentas se encuentran bloqueadas.. asi mismo solicite que se realizara en las consignaciones  por pagos de incapacidad a la cta de ahorro bancolombia # 767000017-26 a nombre de la sociedad AVIAGRO P.P SAS CON NIT 901.573.573-5.. aclarando que esta sociedad nos administraba las operaciones.. por tal razon se peticiona se sirvan informarme por que razon no tuvieron en cuenta mis peticiones de la fecha 17/07/2023 y del 18/08/2023 y rugo se srivan acceder a mis peticiones consignando los dineros que recibimos por cualquier concepto en la cuenta de ahorro # 767000017-26 de bancolombia a nombre de AVIAGRO P.P NIT 901.573.573-5</t>
  </si>
  <si>
    <t>GONZALEZ DIAZ JOHN ANGEL</t>
  </si>
  <si>
    <t>15:08:44</t>
  </si>
  <si>
    <t>6776590</t>
  </si>
  <si>
    <t>AGENCIA NACIONAL DE INFRAESTRU</t>
  </si>
  <si>
    <t>CC 6776590</t>
  </si>
  <si>
    <t>4848860</t>
  </si>
  <si>
    <t>3115380085</t>
  </si>
  <si>
    <t xml:space="preserve">DG 65A 0 ESTE 41 BARRIO LOS MUISCAS </t>
  </si>
  <si>
    <t>HERRERA MENESES KAREN LORENA</t>
  </si>
  <si>
    <t>15:23:17</t>
  </si>
  <si>
    <t>1075308507</t>
  </si>
  <si>
    <t>HERRERAMENESESKAREN LORENA</t>
  </si>
  <si>
    <t>CC 1075308507</t>
  </si>
  <si>
    <t>3163762609</t>
  </si>
  <si>
    <t>AV AMBALA NO 34 44</t>
  </si>
  <si>
    <t>SOLICITA QUE SE LE TRANSCRIBAN LAS INCAPACIDADES CON LOS REQUISITOS  ESTABLECIDOS EN LA NORMATIVIDAD VIGENTE S/N EL DEC 1427 DE 29/07/2022</t>
  </si>
  <si>
    <t>BARRERO VARGAS ARLEX ENRIQUE</t>
  </si>
  <si>
    <t>15:42:08</t>
  </si>
  <si>
    <t>andina  LADRILLERA ANDINA SA</t>
  </si>
  <si>
    <t>813001355</t>
  </si>
  <si>
    <t>CC 12124007</t>
  </si>
  <si>
    <t>8721818</t>
  </si>
  <si>
    <t>av cincunvalar cra 1 h # 2-05 diagonal a la g</t>
  </si>
  <si>
    <t>aclaracion presunta cumplimiemnto de 180 dias de incapacidad tranajador arlex enrique barrero vargas cc 12124007.solicitan que las incapaciades sean trasncritas y reconocidad economicamento.. se adjunta documentacion</t>
  </si>
  <si>
    <t>14/10/2023</t>
  </si>
  <si>
    <t>10:13:33</t>
  </si>
  <si>
    <t>NA  AFILCO SEGURIDAD LTDA</t>
  </si>
  <si>
    <t>CALLE 116A 71D 39</t>
  </si>
  <si>
    <t>Asunto: Fwd: QUEJA POR NO PAGO DE INCAPACIDADES EN CONTRA DE NUEVA EMPRESA PROMOTORA DE SALUD S.A. sigla: NUEVA EPS S.A. Cordial saludo SeñoresNUEVA EPSPor lealtad procesal Copiamos correo enviado a la SUPERSALUD Para también obtener su respuesta Adjunto queja.. Para que no sea desconocida esta se presenta con PETICIÓN  “El derecho de petición es un derecho fundamental que consiste en la facultad que le otorga la Constitución a toda persona de elevar peticiones ante las autoridades y obliga a éstas a responder de manera seria.. clara.. precisa oportunamente y de fondo lo requerido por el solicitante. En este orden de ideas no solamente constituye un derecho sino una garantía de que gozan las personas en un Estado social de derecho para relacionarse con la administración y demás entes de carácter público.” La Corte Constitucional al referirse a este derecho ha señalado que su efectividad tiene una relación estrecha con los fines del estado.. al señalar que el derecho de petición es uno de los “(…) Derechos fundamentales cuya efectividad resulta indispensable para el logro de los fines esenciales del Estado.. particularmente.. el servicio a la comunidad.. promoción de la prosperidad general.. la garantía de los principios.. derechos y deberes consagrados en la Constitución y la participación de todos en las decisiones que los afecten.. así como para asegurar que las autoridades cumplan las funciones para las cuales han sido instituidas (…)” (Corte Constitucional.. Sala de Revisión Nº 5.. Sentencia T – 012 de mayo 25 de 1992.. M.P. Dr. José Gregorio Hernández Galindo). Por su parte.. el Código contencioso administrativo ha establecido las características y requisitos del derecho de petición.. así como su procedimiento.. y el término del cual disponen las autoridades para responder y debe reunir varias características dentro de las cuales se encuentran la de ser seria.. clara.. precisa.. y resolver de fondo la petición formulada de manera oportuna.. es decir ciñéndose a los términos legalmente establecidos. Respecto a estas características la Corte Constitucional se ha pronunciado en diversos fallos.. de los cuales destacamos los siguientes:  (…) En lo pertinente.. el artículo 23 de la actual Constitución consagra el derecho de petición en los mismos términos que venían de la anterior.. bajo la cual fue concebida en la forma más amplia.. pues de él se derivan facultades y poderes tan amplios como los de pedir en contención ante la administración de justicia.. por un extremo.. hasta los de.. mediante su ejercicio.. cumplir una función de control de la función pública.. de manera que su importancia manifiesta. Es de notar que.. él consiste no simplemente en el derecho de obtener una respuesta por parte de las autoridades sino de que haya una resolución del asunto solicitado.. lo cual si bien no implica que la decisión sea favorable.. tampoco se satisface sin que se entre a tomar una posición de fondo.. clara y precisa.. por el competente</t>
  </si>
  <si>
    <t xml:space="preserve"> por esto puede decirse también que el derecho de petición que la Constitución consagra no queda satisfecho con el silencio administrativo negativo que algunas normas disponen.. pues esto es apenas un mecanismo que la Ley se ingenia para que el adelantamiento de la actuación sea posible y no sea bloqueada por la Administración.. especialmente con vista en la promoción de las acciones judiciales respectivas.. pero en forma ninguna cumple con las exigencias constitucionales que se dejan expuestas y que responden a una necesidad material y sustantiva de resolución y no a una consecuencia meramente formal y procedimental.. así sea de tanta importancia (…) . (Negrillas fuera del texto original) (Corte Constitucional - Sentencia T-481 del 10 de agosto de 1992.. M.P. Dr. Jaime Sanín Greiffenstein) En caso de ser necesario.. de conformidad con la Ley 1755 de 2015 enviar al competente..ARTÍCULO 21. Funcionario sin competencia. Si la autoridad a quien se dirige la petición no es </t>
  </si>
  <si>
    <t>CAICEDO LAGOS JENNY LUCIA</t>
  </si>
  <si>
    <t>10:18:27</t>
  </si>
  <si>
    <t>66782564</t>
  </si>
  <si>
    <t>JENNY LUCIA CAICEDO LAGOS</t>
  </si>
  <si>
    <t>MLMARTINEZB</t>
  </si>
  <si>
    <t>CC 66782564</t>
  </si>
  <si>
    <t>3218335358</t>
  </si>
  <si>
    <t>CL 36 45 86</t>
  </si>
  <si>
    <t>Se adjunta derecho de petición</t>
  </si>
  <si>
    <t>26/10/2023</t>
  </si>
  <si>
    <t>HERNANDEZ CUBIDES JULY MARITZA</t>
  </si>
  <si>
    <t xml:space="preserve">  JULY MARITZA HERNANDEZ</t>
  </si>
  <si>
    <t>110514868</t>
  </si>
  <si>
    <t>CC 1110514868</t>
  </si>
  <si>
    <t xml:space="preserve"> Fecha del Inconveniente (Dia/Mes/Año) : 28/08/2023 Lugar del Inconveniente:  PRESTACIONES ECONOMICAS Persona que lo atendio: INCAPACIDADES Medio por el que quiere la respuesta:  email : coordinacion.fort@gmail.com ..............................................  Resumen de la Queja:  BUENOS DÍAS..SOLICITO A USTEDES POR MEDIO DE QUEJA EL PAGO DE MI LICENCIA DE MATERNIDAD.. DADO QUE A LA FECHA NO HE RECIBIDO PAGO POR TAL CONCEPTO Y LA SOLICITUD FUE REALIZADA DESDE EL 28 DE AGOSTO Y YA ME CONFIRMARON QUE LA CUENTA BANCARIA QUEDO RESGISTRADA.POR LO ANTERIOR SOLICITO EL PAGO DEL MISMO Y ME PUEDAN DAR UNA PRONTA RESPUESTA YA QUE LLEVO MUCHO TIEMPO Y NO ME DICEN NADA Y POR EL CHAT DE WHATSAPP ME ENVIAN HACER LA SOLICITUD QUE YA REALICE.MUCHAS GRACIAS.</t>
  </si>
  <si>
    <t>BIG DENIM SAS</t>
  </si>
  <si>
    <t xml:space="preserve">  BIG DENIM SAS</t>
  </si>
  <si>
    <t>811046493</t>
  </si>
  <si>
    <t>NT 811046493</t>
  </si>
  <si>
    <t>5603333</t>
  </si>
  <si>
    <t>CARRERA 65B 16A 25</t>
  </si>
  <si>
    <t xml:space="preserve"> Fecha del Inconveniente (Dia/Mes/Año) : 30/08/2023 Lugar del Inconveniente:  INCAPACIDAD Persona que lo atendio: OFICINA VIRTUAL Medio por el que quiere la respuesta:  correspondencia : CARRERA 65B 16A 25 ..............................................  Resumen de la Queja:  BUENOS DIAS.. ESTA SEMANA NOS LLEGO UN CORREO EN EL CUAL NOS RECHAZABAN EL PAGO DE LA INCAPACIDAD DE BEATRIZ YANETH BUSTAMANTE SANCHEZ CON CC 1061238215 DADA POR 4 DIAS DESDE EL 30 DE AGOSTO.. EL MOTIVO DE RECHAZO ES PORQUE NO LES REGISTRABA EL PAGO DE LA ULTIMA SEGURIDAD SOCIAL.. PERO ESTA YA FUE PAGADA.. ME INDICAN QUE DEBO ESCRIBIR AL CHAT PERO AHI ME DICEN QUE NO ME PUEDEN DAR SOLUCION ASI QUE MONTE UN PQRS POR ESTE MEDIO.. ASI QUE SOLICITO SEA REACTIVADA NUEVAMENTE EL PAGO DE ESTA INCAPACIDAD YA QUE LA SEGURIDAD SOCIAL YA FUE PAGADA.. QUEDO ATENTA A SU RESPUESTA.</t>
  </si>
  <si>
    <t>ANGULO PAREDES NIANZA DEL CARMEN</t>
  </si>
  <si>
    <t>EMPRESA  UNIDAD ADMINISTRATIVA ESPECIAL</t>
  </si>
  <si>
    <t>CC 59663967</t>
  </si>
  <si>
    <t>6054230704</t>
  </si>
  <si>
    <t>CALLE 17 N 4 06 CENTRO</t>
  </si>
  <si>
    <t>Empleador solicita aclaracion de liquidacion de incapacidad N 214636617 de CC 59663967 Nianza Angulo Paredes por diferencias entre el valor liquidado por Nueva EPS yel que arroja el sistema de nomina de la empresa</t>
  </si>
  <si>
    <t>INGEOCHO SAS</t>
  </si>
  <si>
    <t xml:space="preserve">  INGEOCHO SAS</t>
  </si>
  <si>
    <t>900614357</t>
  </si>
  <si>
    <t>NT 900614357</t>
  </si>
  <si>
    <t>3003206</t>
  </si>
  <si>
    <t>AV CALLE CIENTO VEITISIETE DIESICIES A SETENT</t>
  </si>
  <si>
    <t xml:space="preserve"> Fecha del Inconveniente (Dia/Mes/Año) : 13/10/2023 Lugar del Inconveniente:  0 Persona que lo atendio: 0 Medio por el que quiere la respuesta:  correspondencia : AV CALLE CIENTO VEITISIETE DIESICIES A SETENT ..............................................  Resumen de la Queja:  BUENOS DÍAS SOLICITO INFORMACIÓN DE INCAPACIDAD SOBRE LA TRANSCRITA POR UN COLABORADOR Y AL MOMENTO NO ESTUVIMOS RESPUESTA ALGUNA DEL RECONOCIMIENTO ECONÓMICO Y DE ACUERDO CON LO ESTABLECIDO EN EL DECRETO 780 DE 2016.. MÁS EXACTAMENTE POR SU ARTÍCULO 2.2.3.1.1.. QUE SEÑALA CC 9636684 YOVANY FERNEY RIVERA ESPAÑOL   785687515/04/202229/04/2022150«</t>
  </si>
  <si>
    <t>GARCIA CARDENAS MARIO ALBERTO</t>
  </si>
  <si>
    <t>11:20:00</t>
  </si>
  <si>
    <t>PATARROYO DORIS INVERSIONES EL REBAÑO SAS</t>
  </si>
  <si>
    <t>901238059</t>
  </si>
  <si>
    <t>INVERSIONES EL REBAÑO SAS</t>
  </si>
  <si>
    <t>CC 70056639</t>
  </si>
  <si>
    <t>3167700</t>
  </si>
  <si>
    <t>3127433512</t>
  </si>
  <si>
    <t xml:space="preserve">CRA 43 A # 11 B 145 </t>
  </si>
  <si>
    <t xml:space="preserve">SOLICITAN PAGO DE INCAPACIDADES.. AFILIADO QUE NO COTIZA A PENSION PERO LA EMPRESA INFORMA QUE LA EPS DEBE CONTINUAR CON EL PAGO DE INCAPACIDADES DE MAS 180 DIAS YA QUE EL AFILIADO COTIZO A SALUD </t>
  </si>
  <si>
    <t>MELO GARCIA LIZBETH PAOLA</t>
  </si>
  <si>
    <t>11:27:51</t>
  </si>
  <si>
    <t>1057596348</t>
  </si>
  <si>
    <t>INDUSTRIALES ELECTRICOS IA SAS</t>
  </si>
  <si>
    <t>CC 1057596348</t>
  </si>
  <si>
    <t>3112082</t>
  </si>
  <si>
    <t>3118749008</t>
  </si>
  <si>
    <t>MZ O 1 CS 8 CIUDADELA SOL DE ORIENTE</t>
  </si>
  <si>
    <t>NOTIFICACIÓN DE DICTAMEN DE CALIFICACION POR PARTE DEL FONDO DE PENSIONES</t>
  </si>
  <si>
    <t>PARRA FORERO ROBERTO CARLOS</t>
  </si>
  <si>
    <t>13:41:50</t>
  </si>
  <si>
    <t>EDIFICIO CALLE   EDIFICIO CALLE 33 LTDA PH</t>
  </si>
  <si>
    <t>860067390</t>
  </si>
  <si>
    <t>EDIFICIO CALLE 33 LTDA PH</t>
  </si>
  <si>
    <t>CC 79657994</t>
  </si>
  <si>
    <t>2885069</t>
  </si>
  <si>
    <t>CL 33 NRO 7 51</t>
  </si>
  <si>
    <t xml:space="preserve">empresa solit ala validaciony pago de la incapacidad del epleado mencionado en carta.. ya que se reflejaba para pago pero ya no registra ensistema </t>
  </si>
  <si>
    <t>GUTIERREZ PEÑA ALONSO</t>
  </si>
  <si>
    <t xml:space="preserve">  TECNOFAR SA</t>
  </si>
  <si>
    <t>817003055</t>
  </si>
  <si>
    <t>CC 10490662</t>
  </si>
  <si>
    <t>C 23 7 34</t>
  </si>
  <si>
    <t xml:space="preserve"> Fecha del Inconveniente (Dia/Mes/Año) : 13/10/2023 Lugar del Inconveniente:  CARTERA Persona que lo atendio: SERIVICIOS EN LINEA Medio por el que quiere la respuesta:  email : zmillan@tecnoquimicas.com ..............................................  Resumen de la Queja:  ENCONTRAMOS EN NUESTRO SISTEMA AL REDEDOR DE 50 INCAPACIDADES DEL SEÑOR GUTIERREZ P. ALONSO DESDE EL 2021 CORRESPONDIENTES A ENFERMEDAD GENERAL QUE YA SE ENCUENTRAN TRANSCRITAS EN SU SISTEMA Y APROBADAS.. SIN EMBARGO NO SE HA REALIZADO EL DEBIDO RECONOCIMIENTO ECONÓMICO.LES AGRADECEMOS NOS CONFIRMEN LA FECHA EN LA QUE SE REALIZARÁ EL RECONOCIMIENTO DE ESTAS INCAPACIDADES.GRACIAS</t>
  </si>
  <si>
    <t>CANTILLO ROMERO AMET JOSE</t>
  </si>
  <si>
    <t xml:space="preserve">  AMET JOSE CANTILLO ROMERO</t>
  </si>
  <si>
    <t>12630776</t>
  </si>
  <si>
    <t>CC 12630776</t>
  </si>
  <si>
    <t>3187910573</t>
  </si>
  <si>
    <t>CALLE 6 CARRERA 7 N 5 - 12</t>
  </si>
  <si>
    <t xml:space="preserve"> Fecha del Inconveniente (Dia/Mes/Año) : 27/02/2023 Lugar del Inconveniente:   IPS FUNDACIÓN POLICLINICA CIÉNAGA  Persona que lo atendio: GERALDINE MORALES  Medio por el que quiere la respuesta:  email : cantillosilvamarleis@gmail.com ..............................................  Resumen de la Queja:  SOLICITO DE MANERA RESPETUOSA.. EL RECONOCIMIENTO Y PAGO DE LAS INCAPACIDADES MÉDICAS.. QUE ME ORDENARON PROFESIONALES MÉDICOS ESTA EPS Y POR ENDE MIS MÉDICOS TRATANTES: FEBRERO 27 DE 2023: 5 DÍASMARZO 5 DE 2023: 3 DÍAS. MARZO 13 DE 2023: 3 DÍASABRIL 20 DE 2023: 5 DÍASMAYO 15 DE 2023: 10 DÍAS.SOLCITO ADEMÁS.. QUE ME INFORMEN DE MANERA CLARA.. DE FONDO.. COHERENTE CON MI PETICIÓN Y OPORTUNEMENTE.. CUÁNDO Y DÓNDE ME HARÁN EL PAGO DE ESTAS INCAPACIDADES MÉDICAS.. LAS CUALES ANEXO AQUÍ. POR FAVOR NOTIFICARME A LOS CORREO ELECTRÓNICOS: CANTILLOSILVAMARLEIS@GMAIL.COM Y/O LORENASILVA2213@GMAIL.COM </t>
  </si>
  <si>
    <t>MENESES LAGOS YAINNE CORINNA</t>
  </si>
  <si>
    <t>16:08:34</t>
  </si>
  <si>
    <t>MENDOZA HERNANDEZ CAROLINA</t>
  </si>
  <si>
    <t>1063164257</t>
  </si>
  <si>
    <t>CC 1075295000</t>
  </si>
  <si>
    <t>3106303036</t>
  </si>
  <si>
    <t>KR 28AA 27</t>
  </si>
  <si>
    <t>Se adjunta requerimiento</t>
  </si>
  <si>
    <t>MONTERO ULCUE SARA JULADY</t>
  </si>
  <si>
    <t xml:space="preserve">  TECNOFAR TQ SA</t>
  </si>
  <si>
    <t>CC 1062297905</t>
  </si>
  <si>
    <t>CL 23 7 34</t>
  </si>
  <si>
    <t xml:space="preserve"> Fecha del Inconveniente (Dia/Mes/Año) : 13/10/2023 Lugar del Inconveniente:  CARTERA Persona que lo atendio: OFICINA VIRTUAL Medio por el que quiere la respuesta:  email : alagudelo@tecnoquimicas.com ..............................................  Resumen de la Queja:  ENCONTRAMOS EN NUESTRO SISTEMA DOS INCAPACIDADES DE LA SEÑORA MONTERO U. SARA JULADY DESDE 29/06/2022 CORRESPONDIENTES A ENFERMEDAD GENERAL Y LICENCIA DE MATERNIDAD QUE YA SE ENCUENTRAN TRANSCRITAS EN SU SISTEMA Y APROBADAS.. SIN EMBARGO NO SE HA REALIZADO EL DEBIDO RECONOCIMIENTO ECONÓMICO.LES AGRADECEMOS NOS CONFIRMEN LA FECHA EN LA QUE SE REALIZARÁ EL RECONOCIMIENTO DE ESTAS INCAPACIDADES.GRACIAS</t>
  </si>
  <si>
    <t>HOTEL LOS CERROS</t>
  </si>
  <si>
    <t>16:31:48</t>
  </si>
  <si>
    <t>HOTEL LOS CERRO  HOTEL LOS CERROS</t>
  </si>
  <si>
    <t>1010238681</t>
  </si>
  <si>
    <t>NT 1010238681</t>
  </si>
  <si>
    <t xml:space="preserve"> 3133855740</t>
  </si>
  <si>
    <t xml:space="preserve"> CL 19 9 18</t>
  </si>
  <si>
    <t>empres solicit la validacion y pago del as incapcidades de sus empleados</t>
  </si>
  <si>
    <t>SIACHICA VELANDIA DANIEL</t>
  </si>
  <si>
    <t>09:22:23</t>
  </si>
  <si>
    <t>88155501</t>
  </si>
  <si>
    <t>CC 88155501</t>
  </si>
  <si>
    <t>3206777449</t>
  </si>
  <si>
    <t>CL 4 7 54 SANTODOMINGO</t>
  </si>
  <si>
    <t>USUARIO SOLIICTA PAGO DE INCAPACIDADES QUE SEGUN RFIERE NO HAN SIDO CANCELADAS Y COLPENSIONES LE INDICA DEBEN SER PAGADA POR AL EPS</t>
  </si>
  <si>
    <t>Valor_Esperado</t>
  </si>
  <si>
    <t>VALORTOTAL</t>
  </si>
  <si>
    <t>CALLE 65 B  89 59</t>
  </si>
  <si>
    <t xml:space="preserve"> Fecha del Inconveniente (Dia/Mes/Año) : 03/10/2023 Lugar del Inconveniente:  NUEVA EPS Persona que lo atendio: A QUIEN CORRESPONDA Medio por el que quiere la respuesta:  email : ebohorquez06@yahoo.es ..............................................  Resumen de la Queja:  SRS... NUEVA EPS... A QUIEN CORRESPONDA.. EN RELACIÓN AL MENSAJE DE TEXTO DE FECHA 3/10/2023 LLEGADO AL # DE TEL... DEL SR. EUVER.. ME PERMITO DECIRLES QUE DE ACUERDO A LAS NORMAS QUE RIGEN ESTE CASO: TÉNGASE EN CUENTA EL ART 83 DE LA C.P... NO SE HA ENVIADO O RADICADO LA INCAPACIDAD MÉDICA.. CON FECHA DE INICIO 2023-09-18 RAD.ECH2309653.. AL EMPLEADOR ´´DEFENSORÍA DEL PUEBLO.. POR LO TANTO NO DILATEN MÁS LA EXPEDICIÓN DE LAS INCAPACIDADES A PARTIR DEL 25/08/2023.. Y LA SS... NO EXIJAN COSAS QUE NO ESTÁN EN LA LEY.. COMO QUIERA QUE EL EMPLEADOR NO SE HA  REMITIDO A USTEDES PARA LA REVISIÓN DE DICHA INCAPACIDAD Y PAGO DE LA MISMA. NO SE SALGAN DE LO ORDENADO POR EL JUEZ DE TUTELA #91001-33-33-001-2023-00259.. JUZGADO ADMINISTRATIVO ÚNICO DE LETICIA- AMAZONAS EN SU RESUELVE SEGUNDO.. YA LE HICIERON LA VALORACIÓN. TÉNGASE EN CUENTA EL CONCEPTO DEL MINISTERIO DE SALUD EN NO. 201811600534551.. DEL 09 DE MAYO DE 2018.</t>
  </si>
  <si>
    <t xml:space="preserve">INGENIERIA   WORLD SERCICES </t>
  </si>
  <si>
    <t>10:35:56</t>
  </si>
  <si>
    <t>INGENIERIA MEDINA WORLD SERCICES</t>
  </si>
  <si>
    <t>1080291743</t>
  </si>
  <si>
    <t>NT 1080291743</t>
  </si>
  <si>
    <t xml:space="preserve">pago de licencia se adjunta derecho de peticion </t>
  </si>
  <si>
    <t>SILVA PAEZ JOHAN DAVID</t>
  </si>
  <si>
    <t xml:space="preserve">  EMPAQUETADURAS Y EMPAQUES SA</t>
  </si>
  <si>
    <t>890915475</t>
  </si>
  <si>
    <t>TI 1109116784</t>
  </si>
  <si>
    <t>3505000</t>
  </si>
  <si>
    <t>CR 1A 39 100</t>
  </si>
  <si>
    <t xml:space="preserve"> Fecha del Inconveniente (Dia/Mes/Año) : 31/07/2023 Lugar del Inconveniente:  CALI Persona que lo atendio: NUEVA EPS Medio por el que quiere la respuesta:  email : ERIKATEJADA@EYESA.COM.COM ..............................................  Resumen de la Queja:  MEDELLÍN.. 11 DE OCTUBRE 2023.SEÑORES:                                                                                                                                              NUEVA EPS ASUNTO: SOLICITUD DE PAGO INCAPACIDAD INICIAL Y PRORROGA. CORDIAL SALUDO.MUY AMABLEMENTE SOLICITAMOS REALIZAR EL PAGO DE LAS INCAPACIDADES RELACIONADAS A CONTINUACIÓN A NOMBRE DEL SEÑOR JOHAN DAVID SILVA PAEZ  IDENTIFICADO CON TARJETA DE IDENTIDAD  N° 1.109.116.784.. CON FECHA DE INICIO: 31 DE JULIO 2023 ¿ FECHA FIN: 02 DE AGOSTO 2023 CON UNA DURACIÓN DE 3 DÍAS LA CUAL ES INICIAL Y TIENE UN RECONOCIMIENTO POR UN DÍA CON UN DIAGNÓSTICO B349 - INFECCION VIRAL.. NO ESPECIFICADA Y LAS OTRA INCAPACIDAD DEBE DE SER PRORROGA PORQUE ES CONTINUIDAD DE LA INICIAL  CON FECHA DE INICIO: 09 DE AGOSTO 2023 ¿ FECHA FIN: 11 DE AGOSTO 2023 CON UNA DURACIÓN DE TRES DÍAS LA CUAL TIENE EL RECONOCIMIENTO DE LOS TRES DÍAS CON UN DIAGNÓSTICO B349 - INFECCION VIRAL.. NO ESPECIFICADA  Y A LA FECHA SE VALIDAD EN LA PLATAFORMA DE LA NUEVA EPS EL PROCESO PARA EL PAGO Y NO APARECE SU RESPECTIVO RECONOCIMIENTO. AGRADEZCO SU COLABORACIÓN Y GENTILEZA CON SU RESPECTIVO PAGO.# INCAPACIDADCONSECUTIVOFECHA INICIALFECHA FINALDÍASINICIALPRORROGA700118394631/07/202302/08/20233SI700120317309/08/202311/08/20233SIPARA DAR SUSTENTO A NUESTRA SOLICITUD.. ANEXO A ESTE DOCUMENTO SE ENVÍA:   -INCAPACIDAD ORIGINAL INICIAL.. FORMATO DE LA VALIDACIÓN QUE LA INCAPACIDAD SI ES GENERADA POR LA EPS SURA Y CON LOS DOS DÍAS DE DURACIÓN.CUALQUIER INFORMACIÓN ADICIONAL CON GUSTO SERÁ RESUELTA EN EL TELÉFONO 350-50-00 EXT. 1155 O EN EL CORREO ELECTRÓNICO ERIKATEJADA@EYESA.COM.CO.CORDIALMENTE.. ERIKA MARIA TEJADA OLAYA                                                                                     ASISTENTE GESTIÓN HUMANA                       </t>
  </si>
  <si>
    <t>ORI SOLUCIONES EMPRESARIALES SAS</t>
  </si>
  <si>
    <t>12:21:04</t>
  </si>
  <si>
    <t>ORI SOLUCIONES  ORI SOLUCIONES  ORI SOLUCIONES EMPRESARIALES S</t>
  </si>
  <si>
    <t>ORI SOLUCIONES EMPRESARIALES S</t>
  </si>
  <si>
    <t>NT 901172904</t>
  </si>
  <si>
    <t>9079813</t>
  </si>
  <si>
    <t>Buen dia..Se solicita pafo de incapacidades relacionadas en el adjunto del paciente LUIS ANTONIO PEREA CC 17330573TEL 3144635310orisolucionesempresariales@gmail.com</t>
  </si>
  <si>
    <t xml:space="preserve"> Fecha del Inconveniente (Dia/Mes/Año) : 01/10/2023 Lugar del Inconveniente:  VIRTUAL Persona que lo atendio: VIRTUAL Medio por el que quiere la respuesta:  email : operaciones@sabinaconsultores.com ..............................................  Resumen de la Queja:  SOLICITAMOS AMABLEMENTE RELIQUIDACION Y RECONOCIMIENTO ECONOMICO DE LA INCAPACIDAD 9189172 DEL SR. GILDARDO RAMIREZ GIL CC 15932806 TODA VEZ QUE ES PORROGA DE LA INCAPACIDAD 9186261 (PAGADA) LOS DIAGNOSTICOS PRINCIPALES DE AMBAS INCAPACIDADES (J00X-L500) ESTAN RELACIONADOS Y LAS FECHAS SON CONSECUENTES.GRACIAS POR LA ATENCION PRESTADA</t>
  </si>
  <si>
    <t>TEJEDOR ORDOÑEZ NIDIA YANETH</t>
  </si>
  <si>
    <t xml:space="preserve">  NIDIA YANETH TEJEDOR ORDOÑEZ</t>
  </si>
  <si>
    <t>52355773</t>
  </si>
  <si>
    <t>CC 52355773</t>
  </si>
  <si>
    <t>QUIPAMA</t>
  </si>
  <si>
    <t xml:space="preserve"> Fecha del Inconveniente (Dia/Mes/Año) : 12/10/2023 Lugar del Inconveniente:  QUIPAMA BOYACA Persona que lo atendio: EMPLEADOR NUEVA EPS Medio por el que quiere la respuesta:  correspondencia : QUIPAMA  ..............................................  Resumen de la Queja:  HE TRATADO DE COMUNICARME CON USTEDES A FIN DEL PAGO DE MI INCAPACIDAD.. PERO NO HE TENIDO RESPUESTA ALGUNA.</t>
  </si>
  <si>
    <t>INGEMAC GROUP SAS</t>
  </si>
  <si>
    <t xml:space="preserve">  INGEMAC GROUP SAS</t>
  </si>
  <si>
    <t>900558972</t>
  </si>
  <si>
    <t>NT 900558972</t>
  </si>
  <si>
    <t>3228821138</t>
  </si>
  <si>
    <t>CALLE 3  16 14</t>
  </si>
  <si>
    <t xml:space="preserve"> Fecha del Inconveniente (Dia/Mes/Año) : 12/10/2023 Lugar del Inconveniente:  ZIPAQUIRA Persona que lo atendio: NUEVA EPS Medio por el que quiere la respuesta:  email : ingemacgroupsas@gmail.com ..............................................  Resumen de la Queja:  SE RADICO INCAPACIDAD DE LA TRABAJADORA MONICA VANNESA BUSTOS QUIROGA CON CC 1075681400.. SE HIZO LA SOLICITUD DE PAGO VIA WEB Y HASTA LA FECHA NO SE HA RECIBIDO EL PAGO DE ESTA INCAPACIDAD.. FUI Y REALICE NUEVAMENTE LA SOLICTUD EN LAS OFICINAS DE ZIPAQUIRA.. PERO NO ME DAN RAZON.. NECESITO QUE POR FAVOR ME HAGAN EL PAGO DE LA INCAPACIDAD DE LA TRABAJADORA ANTERIORMENTE MENCIONADA</t>
  </si>
  <si>
    <t>VIVAS SERRANO JAIME ANDRES</t>
  </si>
  <si>
    <t>09:53:30</t>
  </si>
  <si>
    <t>CC 1032397371</t>
  </si>
  <si>
    <t xml:space="preserve">Solicitud reclamacin de pago de prestaciones economicas a favor del ICBF </t>
  </si>
  <si>
    <t>BRIÑEZ  HUMBERTO</t>
  </si>
  <si>
    <t>09:59:39</t>
  </si>
  <si>
    <t>18460331</t>
  </si>
  <si>
    <t>COOPERATIVA MULTIACTIVA DE SER</t>
  </si>
  <si>
    <t>POSPINA</t>
  </si>
  <si>
    <t>CC 18460331</t>
  </si>
  <si>
    <t>3145742725</t>
  </si>
  <si>
    <t>CL 82 D 1H 34</t>
  </si>
  <si>
    <t xml:space="preserve">Buenos Dias. solicita se le paguen las incapacidades a la empresa para que le puedan pagar a el  . ya que ellos le indican que nueva eps no cancela las incapacidades. el solicita informacion al tema . Muchas Gracias </t>
  </si>
  <si>
    <t>CUADRO ALVAREZ HUGO ALBERTO</t>
  </si>
  <si>
    <t xml:space="preserve">  LOGICEM SAS</t>
  </si>
  <si>
    <t>900906634</t>
  </si>
  <si>
    <t>CC 73202449</t>
  </si>
  <si>
    <t>3153574333</t>
  </si>
  <si>
    <t>CRA 55 100 51</t>
  </si>
  <si>
    <t xml:space="preserve"> Fecha del Inconveniente (Dia/Mes/Año) : 04/06/2022 Lugar del Inconveniente:  PRESTACIONES ECONOMICAS Persona que lo atendio: PRESTACIONES ECONOMICAS Medio por el que quiere la respuesta:  email : adrodriguez@logicem.co ..............................................  Resumen de la Queja:  BUENOS DIAS.. AGRADECEMOS SU COLABORACION POR FAVOR CON INDICARNOS EL MOTIVO POR EL CUAL LA INCAPACIDAD QUE TUVO EL COLABORADOR HUGO CUADRO CC 73202449.. FUE TRANSCRITA CLARO ESTA.. PERO ES LA HORA Y NO TENEMOS SOPORTE DE PAGO DE ESTA.. QUEREMOS QUE NOS INFORMEN EL MOTIVO QUEDAMOS ATENTOS A SU PRONTA RESPUESTA </t>
  </si>
  <si>
    <t>27/10/2023</t>
  </si>
  <si>
    <t>ALVARO PAIPILLA MARTINEZ</t>
  </si>
  <si>
    <t>07:39:07</t>
  </si>
  <si>
    <t>PAIPILLA MARTINEZ ALVARO</t>
  </si>
  <si>
    <t>91217914</t>
  </si>
  <si>
    <t>CC 91217914</t>
  </si>
  <si>
    <t>CARRERA 37 52 43 PISO 6</t>
  </si>
  <si>
    <t>INGENIEROS CIVILES CONTRATISTAS S.A.S.  INFORMA QUE A PARTIR DE 01/10/2023 .. LA COMPAÑIA  SUSPENDE PAGO DE INCAPACIDADES  MEDICAS GENERADAS  POR SU EPS ..  DE CONFORMIDAD DADO QUE TAL RECONOCIMIENTO Y PAGO  CORRESPONDE DIRECTAMENTE A LA EPS .. POR SER SUPERIOR A 540 DIAS</t>
  </si>
  <si>
    <t xml:space="preserve">  AGRICOLA EL RETIRO S.A.S</t>
  </si>
  <si>
    <t>6048280422</t>
  </si>
  <si>
    <t>KIM 1 VIA MEDELLIN</t>
  </si>
  <si>
    <t xml:space="preserve"> Fecha del Inconveniente (Dia/Mes/Año) : 17/10/2023 Lugar del Inconveniente:  APARTADO Persona que lo atendio: PRESTACINES ECONOMICAS Medio por el que quiere la respuesta:  email : blanca.martinez@greenland.co ..............................................  Resumen de la Queja:  EN EL RADICADO VO-GRC-DPE-2170265-23  DEL 29/9/2023 NIEGAN EL PAGO DE LA INCAPACIDAD #9379257 DEL EMPLEADO 71.934.501 DEBIDO A QUE EXISTE UNA INTERRUPCIÓN DE PRORROGA.. SOBRE EL TEMA EN LAS FECHAS QUE INDICAN DEL 15/1/2023 AL 16/2/2023 EL EMPLEADO SE ENCONTRABA:¿DEL 15 AL 18/1/2023 LABORANDO¿DEL 19/1 AL 5/2/2023 EN SU PERIODO DE VACACIONES¿DEL 6/2 AL 16/2/2023 LABORANDOESPERAMOS HABER SUBSANADO EL MOTIVO DE RECHAZO.. POR FAVOR PROCEDER CON EL RECONOCIMIENTO ECONÓMICO DE LA INCAPACIDAD</t>
  </si>
  <si>
    <t>FUNDACION CAMINO DE LA ESPERANZA</t>
  </si>
  <si>
    <t xml:space="preserve">  HENRY CUCAITA PEREZ</t>
  </si>
  <si>
    <t>79464352</t>
  </si>
  <si>
    <t>NT 800200341</t>
  </si>
  <si>
    <t>6086683336</t>
  </si>
  <si>
    <t>CALLE 12 CR 47A 11 I ETAPA BARRIO LA ESPERANZ</t>
  </si>
  <si>
    <t xml:space="preserve"> Fecha del Inconveniente (Dia/Mes/Año) : 17/10/2023 Lugar del Inconveniente:  OFICINA Persona que lo atendio: DIRECTOR DE PRESTACIONES ECONOMICAS  Medio por el que quiere la respuesta:  correspondencia : CALLE 12 CR 47A 11 I ETAPA BARRIO LA ESPERANZ ..............................................  Resumen de la Queja:  COMEDIDAMENTE ME DIRIJO A USTEDES CON EL FINALIDAD DE SOLICITARLE NOS INFORME LA BASE DEL CÁLCULO QUE ESA DIRECCIÓN ESTÁ UTILIZANDO PARA EL PAGO POR CONCEPTO DE INCAPACIDADES Y/O LICENCIAS.</t>
  </si>
  <si>
    <t>SANTANA SANCHEZ NEIDY ZULAY</t>
  </si>
  <si>
    <t xml:space="preserve">  SEGURIDAD EVICOL LTDA</t>
  </si>
  <si>
    <t>901279912</t>
  </si>
  <si>
    <t>CC 1118565177</t>
  </si>
  <si>
    <t>6614181</t>
  </si>
  <si>
    <t>CL 4 SUR 71D 65</t>
  </si>
  <si>
    <t xml:space="preserve"> Fecha del Inconveniente (Dia/Mes/Año) : 23/07/2023 Lugar del Inconveniente:  INCAPACIDAD Persona que lo atendio: A Medio por el que quiere la respuesta:  email : auxadministrativo@seguridadevicol.com ..............................................  Resumen de la Queja:  POR FAVOR SOLICITO RESPUESTA DE LA INCAPACIDAD DE NUESTRA COLABORADORA NEIDY ZULAY SANTANA INCAPACIDAD POR ACCIDENTE DE TRANSITO DEL 23 DE JULIO AL 30 DE JULIO DEL PRESENTE AÑO</t>
  </si>
  <si>
    <t>11:20:20</t>
  </si>
  <si>
    <t>buen día.. usuario solicita pago de incapacidades ya qu indica por el portal no le registra para solicitar el pago.. adjunto soportes</t>
  </si>
  <si>
    <t>SANCHEZ ROMERO CATHERINE JOHANA</t>
  </si>
  <si>
    <t xml:space="preserve">  MARIANA CAVIEDES</t>
  </si>
  <si>
    <t>1111192812</t>
  </si>
  <si>
    <t>CC 1045021270</t>
  </si>
  <si>
    <t>2827502</t>
  </si>
  <si>
    <t>CRA 68 A 19 41</t>
  </si>
  <si>
    <t xml:space="preserve"> Fecha del Inconveniente (Dia/Mes/Año) : 15/09/2023 Lugar del Inconveniente:  BOGOTÁ Persona que lo atendio: DESCONOCIDO Medio por el que quiere la respuesta:  correspondencia : CRA 68 A 19 41 ..............................................  Resumen de la Queja:  REQUIERO VALIDAR LA LIQUIDACIÓN DE LAS INCAPACIDADES DE CATHERINE JOHANA SANCHEZ ROMERO.. YA QUE REALIZANDO LOS CÁLCULOS NO NOS DA IGUAL.GRACIAS.</t>
  </si>
  <si>
    <t>VELEÑA DE BOCADILLOS WP SAS</t>
  </si>
  <si>
    <t xml:space="preserve">  LEIDY TATIANA SUAREZ ARDILA</t>
  </si>
  <si>
    <t>1101752485</t>
  </si>
  <si>
    <t>NT 901514444</t>
  </si>
  <si>
    <t>VELEZ</t>
  </si>
  <si>
    <t>VEREDA LOS GUAYABOS</t>
  </si>
  <si>
    <t xml:space="preserve"> Fecha del Inconveniente (Dia/Mes/Año) : 11/10/2023 Lugar del Inconveniente:  VELEZ SANTANDER Persona que lo atendio: VIRTUAL Medio por el que quiere la respuesta:  email : velenadebocadillos2021@hotmail.com ..............................................  Resumen de la Queja:  SOLICITO UNA RESPUESTA DE POR QUE NO SE HA PAGADO LA LICENCIA DE MATERNIDAD DE LA TRABAJADORA BRICEIDA BARBOSA IDENTIFICAC¿DA CON NUMERO DE CEDULA 1.101.753.468 DONDE A LA FECHA YA CULMINO SU INCAPACIDAD PERO SU ENTIDAD SE NIEGA HACER EL PAGO.. DE NO TENER PRONTA RESPUESTA INICIAREMOS PROCESO LEGAL.. POR LA VULNERACION DE NUSTRO DERECHO COMO EMPRESA.. YA SIENDO ASI AGRADEZCO LA ATENCION PRESTADA</t>
  </si>
  <si>
    <t>COODESURIS</t>
  </si>
  <si>
    <t xml:space="preserve">  COODESURIS</t>
  </si>
  <si>
    <t>800197111</t>
  </si>
  <si>
    <t>NT 800197111</t>
  </si>
  <si>
    <t>3122863341</t>
  </si>
  <si>
    <t>AVDA 30 AGOSTO 87 298</t>
  </si>
  <si>
    <t xml:space="preserve"> Fecha del Inconveniente (Dia/Mes/Año) : 05/10/2023 Lugar del Inconveniente:  ADMINISTRATIVO PEREIRA Persona que lo atendio: INFORMACION ENVIADA AL CORREO Medio por el que quiere la respuesta:  email : supernumerariacoodesuris@gmail.com ..............................................  Resumen de la Queja:  POR FAVOR VERIFICAR IBC LIQUIDADO DEL PAGO DE LA INCAPACIDAD DE ERICA NATALIA POSADA RAMIREZ POR SIETE (7) DIAS DEL 22/08/2023 AL 28/08/2023.. DIAS APROBADOS  CINCO (5).  EL PAGO DE LOS APORTES DE LOS MESES DE JULIO.. AGOSTO Y SEPTIEMBRE ES DE $2.201.800</t>
  </si>
  <si>
    <t>BECERRA LEAL MAYA CATALINA</t>
  </si>
  <si>
    <t>15:42:50</t>
  </si>
  <si>
    <t>OPTUM GLOBAL SO  OPTUM GLOBAL SOLUTIONS COLOMBI</t>
  </si>
  <si>
    <t>CC 1020789124</t>
  </si>
  <si>
    <t>3203029368</t>
  </si>
  <si>
    <t>CL 26 92 32</t>
  </si>
  <si>
    <t>menr valor reconocido por la incapacidad</t>
  </si>
  <si>
    <t>30/10/2023</t>
  </si>
  <si>
    <t>OVIEDO BARRETO YEIMI YERINE</t>
  </si>
  <si>
    <t>CC 1094958324</t>
  </si>
  <si>
    <t xml:space="preserve"> Fecha del Inconveniente (Dia/Mes/Año) : 18/10/2023 Lugar del Inconveniente:  PORTAL VIRTUAL  Persona que lo atendio: MEDIANTE CORREO ELECTRONICO  Medio por el que quiere la respuesta:  email : jgarces@dvssas.com ..............................................  Resumen de la Queja:  SOLCIITO AMABLEMENTE SU COLABORACION CON LA INCAPACIDAD 9555374 YA QUE FUE RECHAZADA POR NO CUMPLIR LOS 28 DIAS DE COTIZACION PARA PAGO PERO EN APORTES EN LINEA SE EVIDENCIA QUE SE REALIZO EL APORTE CORRECTAMENTE Y SI CMPLE CON EL TIEMPO.</t>
  </si>
  <si>
    <t>08:30:17</t>
  </si>
  <si>
    <t>3142671274</t>
  </si>
  <si>
    <t xml:space="preserve">CALLE 44   7 48 APTO 207    </t>
  </si>
  <si>
    <t xml:space="preserve">pago  de incapacidades mayor  al 540 dias </t>
  </si>
  <si>
    <t>FIGUEROA TORRES ANGELICA MARIA</t>
  </si>
  <si>
    <t>09:50:53</t>
  </si>
  <si>
    <t>43155986</t>
  </si>
  <si>
    <t>FIGUEROATORRESANGELICA MARIA</t>
  </si>
  <si>
    <t>ARRODRIGUEZ</t>
  </si>
  <si>
    <t>CC 43155986</t>
  </si>
  <si>
    <t>5805316</t>
  </si>
  <si>
    <t>TV 18 20 56 AP 7A</t>
  </si>
  <si>
    <t xml:space="preserve">por medio d ela presente angelica maria figueroa torres cc 43155986 de medellin .. dando respuesta al oficio c2182284 de 11 octubre </t>
  </si>
  <si>
    <t>ORTEGA CANCHALA JAIRO ALBERTO</t>
  </si>
  <si>
    <t>09:08:04</t>
  </si>
  <si>
    <t>QUINTERO DORADO FRANZ ESTEBAN</t>
  </si>
  <si>
    <t>87060082</t>
  </si>
  <si>
    <t>CC 97471063</t>
  </si>
  <si>
    <t>3168451183</t>
  </si>
  <si>
    <t>CRA 24 NRI 2058</t>
  </si>
  <si>
    <t>solicitud de pago de incapacidades por tutela</t>
  </si>
  <si>
    <t>CARDENAS MURILLO SANDRA YULIETH</t>
  </si>
  <si>
    <t>10:32:45</t>
  </si>
  <si>
    <t>1193092366</t>
  </si>
  <si>
    <t>CJ CONSTRUCCIONES INTEGRALES S</t>
  </si>
  <si>
    <t>CC 1193092366</t>
  </si>
  <si>
    <t>8066865</t>
  </si>
  <si>
    <t>3202470226</t>
  </si>
  <si>
    <t>CL 14 N 13 85 BARRIO PRIMAVRA</t>
  </si>
  <si>
    <t>Se  solicita respetuosamente en calidad  de cotizante de la NUEVA EPS se autorice el reconocimiento y pago de la licencua de maternidad</t>
  </si>
  <si>
    <t>GOMEZ PEREZ ANA MARIA</t>
  </si>
  <si>
    <t>14:18:02</t>
  </si>
  <si>
    <t>1110534131</t>
  </si>
  <si>
    <t>MEDISALUD GP SAS</t>
  </si>
  <si>
    <t>CC 1110534131</t>
  </si>
  <si>
    <t>3042545370</t>
  </si>
  <si>
    <t>MZ 40 CS 20 SANTA ANA</t>
  </si>
  <si>
    <t xml:space="preserve">Buena tarde..Se solicita pago de licencia de maternidad </t>
  </si>
  <si>
    <t>JIMENEZ GIRALDO LUIS FELIPE</t>
  </si>
  <si>
    <t>14:59:10</t>
  </si>
  <si>
    <t>1036399943</t>
  </si>
  <si>
    <t>CC 1036399943</t>
  </si>
  <si>
    <t>4440720</t>
  </si>
  <si>
    <t>5667434</t>
  </si>
  <si>
    <t>CL 26 32 37 SEGUNDO PISO</t>
  </si>
  <si>
    <t>Actualmente me encuentro afiliado a la NUEVA EPS  como regimen contributivo. me encuentro incapacidado ya pasaron los 540 dias.. ahora  nuevamente le corresponde a la eps realizarme los pagos  sin embargo no me han realizado el respectivo pago .INCAPACIDADES: 29/07/2023 hasta el 27/08/202328/08/2023 hasta el 26/09/202327/09/2023 hasta el 26/10/2023hasta la fecha la eps no me ha realizado ningun pago</t>
  </si>
  <si>
    <t>15:15:15</t>
  </si>
  <si>
    <t xml:space="preserve">USUARIO RADICA DERECHO DE PETICION PARA PAGO DE INCAPACIDADES YA QUE NO ESTA DE ACUERDO NI ENTIENDE RESPUSTA DE RADICADO 2604435 DESDE SUPERINTENDENCIA EL CUAL RADICO POR EL MISMO MOTIVO EL SEÑOR ESTA MOLESTO YA QUE HA PEDIDO VARIAS VECES LO MISMO Y NO HAY SOLUCION </t>
  </si>
  <si>
    <t>TOBON GONZALEZ NATALIA</t>
  </si>
  <si>
    <t>CC 1005278387</t>
  </si>
  <si>
    <t xml:space="preserve"> Fecha del Inconveniente (Dia/Mes/Año) : 02/10/2023 Lugar del Inconveniente:  PRESTACIONES ECONOMICAS Persona que lo atendio: JHONATAN C Medio por el que quiere la respuesta:  correspondencia : CALLE 6 NORTE NO 16 20 ..............................................  Resumen de la Queja:  EN RESPUESTA AL DERECHO DE PETICION DPE2177489-23 EN EL QUE SOLICITAMOS EL RECONOCIMIENTO ECONOMICO DE LA LM DE NUESTRA EMPLEADA EN MISION NATALIA TOBON GONZALEZ CC1005278387.. NOS RESPONDEN QUE DEBEMOS REALIZAR UN REEMBOLSO POR VALOR DE 270666 PESOS CORRESPONDIENTE A 7 DIAS DE LA INCAPACIDAD NO8922716 Y NOS INDICAN EL NUMERO DE CUENTA CORRIENTE NUEVAEPS RECOBROS PRESTACIONES ECONOMICAS NO 031-859157-54 DE BANCOLOMBIA.. PERO PARA REALIZAR DICHA CONSIGNACION REQUERIMOS LA CERTIFICACION BANCARIA.. LA CUAL SOLICITAMOS POR VARIOS MEDIOS EN LAS OFICINAS DE ARMENIA.. SIN TENER RESPUESTA.. POR LO ANTERIOR SOLICITO NOS ENVIEN CERTIFICACION BANCARIA NO MAYOR A 30 DIAS PARA PODER REALIZAR EL REEMBOLSO QUE NOS SOLICITAN Y ASI DAR CONTINUIDAD AL TRAMITE DE LA LM</t>
  </si>
  <si>
    <t>GRANADA SOTO WILDER ANDRES</t>
  </si>
  <si>
    <t>CC 1054923978</t>
  </si>
  <si>
    <t xml:space="preserve"> Fecha del Inconveniente (Dia/Mes/Año) : 02/10/2023 Lugar del Inconveniente:  PRESTACIONES ECONOMICAS Persona que lo atendio: JHONATAN C Medio por el que quiere la respuesta:  correspondencia : CALLE 6 NORTE NO 16 20 ..............................................  Resumen de la Queja:  EN RESPUESTA AL DERECHO DE PETICION DPE 2177518-23 EN EL QUE SOLICITAMOS EL RECONOCIMIENTO ECONOMICO DE LA INCAPACIDAD MEDICA DE NUESTRO EMPLEADA EN MISION WILDER ANDRES GRANADA SOTO CC1054923978.. NOS RESPONDEN QUE DEBEMOS REALIZAR UN REEMBOLSO POR VALOR DE 48.914 PESOS INCAPACIDAD NO8922716 Y NOS INDICAN EL NUMERO DE CUENTA CORRIENTE NUEVAEPS RECOBROS PRESTACIONES ECONOMICAS NO 031-859157-54 DE BANCOLOMBIA.. PERO PARA REALIZAR DICHA CONSIGNACION REQUERIMOS LA CERTIFICACION BANCARIA.. LA CUAL SOLICITAMOS POR VARIOS MEDIOS EN LAS OFICINAS DE ARMENIA.. SIN TENER RESPUESTA.. POR LO ANTERIOR SOLICITO NOS ENVIEN CERTIFICACION BANCARIA NO MAYOR A 30 DIAS AL CORREO GESTIONADMIN@SERVICOLSA.COM  PARA PODER REALIZAR EL REEMBOLSO QUE NOS SOLICITAN Y ASI DAR CONTINUIDAD AL TRAMITE</t>
  </si>
  <si>
    <t>11:44:59</t>
  </si>
  <si>
    <t xml:space="preserve">BAUTISTA  QUIUQUE JUAN </t>
  </si>
  <si>
    <t>4918300</t>
  </si>
  <si>
    <t>3134912821</t>
  </si>
  <si>
    <t xml:space="preserve">simijaca cundinamarca </t>
  </si>
  <si>
    <t xml:space="preserve">LUGAR DE LOS HECHOS:nueva EPSFECHA DE LO SUCEDIDO:13/10/2023/MOTIVO POR EL CUAL RADICA LA QUEJA: desacato de tutelaESPECIALIDAD (SI ES PARA CONSULTA O AGENDA MIENTO SEGÚN APLIQUE) prestaciones económicas.RESUMEN DE LOS SUCEDIDO (PUNTUAL) por favor informar el pago de fecha de las incapacidades numero 000960048 y la incapacidad 0009625123.. y la incapacidad 0009677132 dado que estas incapacidades están por tutela y varios desacatos de tutela .. dado que la ley estipula el pago deber ser en un termino de 48 horas . Si no hay una respuesta positiva se interpondrá un nuevo desacato y el pago de estas incapacidades no puede tener una mayor duracion a lo estipulado ya que estan desacatando la orden de un mes y no procede a los dos mese que ustedes informan ya que están vulnerando mis derechos y a mi recuperación dado que tengo un certificado de discapacidad .este caso sera enviado a la seperintendencia de salud y procuraduria general . </t>
  </si>
  <si>
    <t>RIOS SANABRIA SIXTA TULIA</t>
  </si>
  <si>
    <t>20531639</t>
  </si>
  <si>
    <t>CC 20531639</t>
  </si>
  <si>
    <t>4875523</t>
  </si>
  <si>
    <t>CL 56 66 BB 51 TO 4 AP 613 LA PRIMAVRA</t>
  </si>
  <si>
    <t xml:space="preserve">solicitopagode lasincapcidades  9533832-9588549-9649530 </t>
  </si>
  <si>
    <t>BERMUDEZ GUERRA ASMED</t>
  </si>
  <si>
    <t>16/10/2023</t>
  </si>
  <si>
    <t xml:space="preserve">  ASMED BERMUDEZ</t>
  </si>
  <si>
    <t>1116265591</t>
  </si>
  <si>
    <t>CC 1116265591</t>
  </si>
  <si>
    <t>2257151</t>
  </si>
  <si>
    <t>CALLE 27 N 3W 52</t>
  </si>
  <si>
    <t xml:space="preserve"> Fecha del Inconveniente (Dia/Mes/Año) : 02/10/2023 Lugar del Inconveniente:  TULUA Persona que lo atendio: NN Medio por el que quiere la respuesta:  email : rojasangela29@gmail.com ..............................................  Resumen de la Queja:  BUENAS TARDES.. SOLICITO RECONOCIMIENTO DE INCAPACIDADES.. YO RADIQUE LA CUENTA DOS VECES Y USTEDES AUN NO HACEN DESEMBOLSO. NECESITO EL DINERO.. GRACIAS</t>
  </si>
  <si>
    <t>GUARNIZO SAENZ ALVARO</t>
  </si>
  <si>
    <t>08:22:40</t>
  </si>
  <si>
    <t>14202952</t>
  </si>
  <si>
    <t>GUARNIZOSAENZALVARO</t>
  </si>
  <si>
    <t>CC 14202952</t>
  </si>
  <si>
    <t>5159360</t>
  </si>
  <si>
    <t>CL 88 4 D 30 TO 2 AP 201</t>
  </si>
  <si>
    <t xml:space="preserve">Buen diaSolicito el reconocimiento y pago de la incapacidad del 25/08/2023 por 30  dias.. la cual me indicaron que estaba sin recocimiento por el pago del mes de septiembre.. pago que se relizo el 09/10/2023 ya que segun mi tipo de documento tengo tiempo para pago hasta dicha fecha.... planilla n° 8854040040  requiero de manera prioritaria el pago de esta </t>
  </si>
  <si>
    <t>CHAPARRO RAQUIRA MARIA ORLINDA</t>
  </si>
  <si>
    <t>09:06:55</t>
  </si>
  <si>
    <t>39747756</t>
  </si>
  <si>
    <t>YERMAN SOLUCIONES SAS</t>
  </si>
  <si>
    <t>CC 39747756</t>
  </si>
  <si>
    <t>6929924</t>
  </si>
  <si>
    <t>3022235710</t>
  </si>
  <si>
    <t>CL 88 SUR NO 88C 89 PARQUES BOG</t>
  </si>
  <si>
    <t xml:space="preserve">AFILIADO  EMPLEADO   RADICA  DERECHO DE PETICION PARA   SOLICITAR EL PAGO DE LA INCAPACIDADES INSISTEN EN  RADICAR EL DP   SE LE INFORMA QUE LA SOLICITUD DE  PAGO LO DEBE HACER EL  EMPLEADOR </t>
  </si>
  <si>
    <t>MORALES POLO GUSTAVO ADOLFO</t>
  </si>
  <si>
    <t>10:14:31</t>
  </si>
  <si>
    <t>1115420844</t>
  </si>
  <si>
    <t>COLOMICH SAS</t>
  </si>
  <si>
    <t>CC 1115420844</t>
  </si>
  <si>
    <t>4262237</t>
  </si>
  <si>
    <t>3182144622</t>
  </si>
  <si>
    <t>CALLE 10B  6B 15 URB  VILLALOURDES  B  EL HOB</t>
  </si>
  <si>
    <t>Se adjunta Derecho de Petición</t>
  </si>
  <si>
    <t>OROZCO MACHADO LAURA MANUELA</t>
  </si>
  <si>
    <t>11:17:12</t>
  </si>
  <si>
    <t>NA  MEDICALL TALENTO HUMANO SAS</t>
  </si>
  <si>
    <t>CC 1053850478</t>
  </si>
  <si>
    <t>CR 67 NRO 4G 78</t>
  </si>
  <si>
    <t>Asunto: DERECHO DE PETICIÓN – SOLICITUD PAGO DE INCAPACIDADES DE TRABAJADORA Bogotá D.C... octubre de 2023.  SeñoresNUEVA EMPRESA PROMOTORA DE SALUD S.A. - NUEVA EPS S.Asecretaria.general@nuevaeps.com.coCiudad.REF. DERECHO DE PETICIÓN – SOLICITUD PAGO DE INCAPACIDADES DE TRABAJADORA.Reciban un cordial saludo de MEDICALL TALENTO HUMANO S.A.S... HENRY LADINO DIAZ.. identificado con cédula de ciudadanía Nº 79.408.795 de Bogotá D.C.. actuando en calidad de representante legal de MEDICALL TALENTO HUMANO S.A.S... tal y como consta en el Certificado de Existencia y Representación Legal que se adjunta</t>
  </si>
  <si>
    <t xml:space="preserve"> en ejercicio del derecho fundamental de petición consagrado en el artículo 23 de la Constitución Política de Colombia y los artículos 13.. 14 y ss  (Ley 1437 de 2012) modificado por la Ley 1755 de 2015.. respetuosamente me permito solicitar el pago de las incapacidades pendientes de reconocimiento favor de la señora OROZCO MACHADO LAURA MANUELA identificada con cedula de ciudadanía No. 1053850478 en atención a los siguientes:  Quedo atenta a comentarios. </t>
  </si>
  <si>
    <t>GOMEZ GIRALDO MARIA EUFEMIA</t>
  </si>
  <si>
    <t xml:space="preserve">  ASSBASALUD ESE</t>
  </si>
  <si>
    <t>CC 30303925</t>
  </si>
  <si>
    <t>6068722113</t>
  </si>
  <si>
    <t>CALLE 27 NO 17 32 BARRIO SAN JOSE</t>
  </si>
  <si>
    <t xml:space="preserve"> Fecha del Inconveniente (Dia/Mes/Año) : 05/10/2023 Lugar del Inconveniente:  MANIZALES Persona que lo atendio: FUNCIONARIO VENTANILLA Medio por el que quiere la respuesta:  email : GHUMANA@ASSBASALUD.GOV.CO ..............................................  Resumen de la Queja:  EL 5 DE OCTUBRE SE ENVIÓ A LA OFICINA ADMINISTRATIVA DE LA NUEVA EPS.. DE LA CIUDAD DE MANIZALES..  EL DGH-447 EN EL CUAL SE SOLICITA INFORMACIÓN SOBRE LAS INCAPACIDADES DE LA FUNCIONARIA MARIA EUFEMIA GOMEZ GIRALDO.. CON CÉDULA DE CIUDADANÍA 30.303.925 Y NO RECIBIERON EL OFICIO. POR FAVOR INDÍQUENOS QUE DEBEMOS HACER.</t>
  </si>
  <si>
    <t xml:space="preserve"> Fecha del Inconveniente (Dia/Mes/Año) : 18/10/2023 Lugar del Inconveniente:  PORTAL Persona que lo atendio: JAZMIN Medio por el que quiere la respuesta:  correspondencia : CALLE 59 13 33 ..............................................  Resumen de la Queja:  SOLICITO POR FAVOR DE SU COLABORACION EN LA REVALIDACION DE LA LP DEL CPLABORADOR ROMERO HERRERA JORGE ELIECER  CC 4219078  CON FECHA DE INICIO 09/08/2023 DADO QUE EL PAGO NO CONCUERDA CON LOS 14 DIAS SOLICITO ACLARACION </t>
  </si>
  <si>
    <t>RINCON VEGA YEISON FREDY</t>
  </si>
  <si>
    <t>13:59:32</t>
  </si>
  <si>
    <t>NONTOA COMBITA ANGELINO</t>
  </si>
  <si>
    <t>4262877</t>
  </si>
  <si>
    <t>CC 1116868100</t>
  </si>
  <si>
    <t>7778139</t>
  </si>
  <si>
    <t>3142010366</t>
  </si>
  <si>
    <t xml:space="preserve">CL 3 3 EQ GAMEZA     </t>
  </si>
  <si>
    <t>CARDONA ROJAS MIRTA AIDE</t>
  </si>
  <si>
    <t>19:22:59</t>
  </si>
  <si>
    <t>43536072</t>
  </si>
  <si>
    <t>CARDONAROJASMIRTA AIDE</t>
  </si>
  <si>
    <t>CC 43536072</t>
  </si>
  <si>
    <t>2116659</t>
  </si>
  <si>
    <t>CARRERA47 78 33</t>
  </si>
  <si>
    <t>LUGAR DE LOS HECHOS: Prestaciones económicas FECHA DE LO SUCEDIDO: 18/10/2023MOTIVO POR EL CUAL RADICA LA QUEJA: Aún no le autorizan los pagos de la incapacidadESPECIALIDAD (SI ES PARA CONSULTA O AGENDAMIENTO SEGÚN APLIQUE):RESUMEN DE LOS SUCEDIDO (PUNTUAL): Tiene mucho tiempo solo le dicen que están trascritas pero no las pagan necesita solución que le den una respuesta</t>
  </si>
  <si>
    <t>31/10/2023</t>
  </si>
  <si>
    <t>GRANADOS BOLAÑOS ANA MARIA</t>
  </si>
  <si>
    <t>08:20:40</t>
  </si>
  <si>
    <t>CONSORCIO INTER CONSORCIO INTER CONSORCIO INTERDISE¿S ANI-005</t>
  </si>
  <si>
    <t>901633184</t>
  </si>
  <si>
    <t>PUNTO DE ATENCION BARRIOS UNIDOS</t>
  </si>
  <si>
    <t>CC 1075211872</t>
  </si>
  <si>
    <t>6016349407</t>
  </si>
  <si>
    <t>cra 19 # 8533 bogota dc</t>
  </si>
  <si>
    <t>DE MANERA ATENTA SE SOLICITA A QUIEN CORRESPONDA INFORMACION SOBRE LA CONSIGNACIO DE RECONOCIMIENTO ECONOMICO PERTENECIENTE A LA TRABAJADORA ANA MARIA GRANADOS BOLAÑOS CC 1075211872 INCAPACIDAD 0009180715SE REQUIEREW RESPUESTA POR MEDIODE CORREO COORDINADOR04@INTERDISENOS.COM.COTEL: 3143118730</t>
  </si>
  <si>
    <t>CONTRERAS PORTILLA NELLY LILIANA</t>
  </si>
  <si>
    <t>09:31:20</t>
  </si>
  <si>
    <t>INTEEGRA SAS  INTEEGRA SAS</t>
  </si>
  <si>
    <t>900550189</t>
  </si>
  <si>
    <t>INTEEGRA SAS</t>
  </si>
  <si>
    <t>CC 1094273177</t>
  </si>
  <si>
    <t xml:space="preserve"> 4665606</t>
  </si>
  <si>
    <t>CALLE 69 NRO 23 34</t>
  </si>
  <si>
    <t>SOLICITUD DE PAGO INCAPACIDAD 7979554 FECHA INICIAL 07/06/2022 AL 09/06/2022</t>
  </si>
  <si>
    <t>10:44:06</t>
  </si>
  <si>
    <t>RAMOS CABRERA EFREN VENANCIO</t>
  </si>
  <si>
    <t>1086133089</t>
  </si>
  <si>
    <t>CAOROZCO</t>
  </si>
  <si>
    <t>NT 817004535</t>
  </si>
  <si>
    <t>8386000 ext 105</t>
  </si>
  <si>
    <t>3152669566</t>
  </si>
  <si>
    <t>KR 21A 8 71 BARRIO EL LIBERTADOR</t>
  </si>
  <si>
    <t>comfacauca soliciat reconocimiento para pago de licencia de paternidad del señor efren ya que se presento devolucion porque no se habia radicado en tiempos establecidos.. pero se presentan soportes que si se radico en tiempos vigentes. telefono.3152669566.</t>
  </si>
  <si>
    <t>ARANGO PETRO YENIS SOFIA</t>
  </si>
  <si>
    <t>11:04:02</t>
  </si>
  <si>
    <t>N/A  COLOMBIA DE PAGOS QA SEGUROS S</t>
  </si>
  <si>
    <t>901059681</t>
  </si>
  <si>
    <t>COLOMBIA DE PAGOS QA SEGUROS S</t>
  </si>
  <si>
    <t>GDURANGO</t>
  </si>
  <si>
    <t>CC 26037005</t>
  </si>
  <si>
    <t xml:space="preserve"> 7662088</t>
  </si>
  <si>
    <t>CL 77 KR 10</t>
  </si>
  <si>
    <t>EMPRESA SOLICITA EL PAGO DE LAS INCAPACIDADES DE VARIOS EMPLEADOS</t>
  </si>
  <si>
    <t>NELSON DE JESUS ZULIAGA QUINTERO</t>
  </si>
  <si>
    <t>09:55:17</t>
  </si>
  <si>
    <t>QUINTERO  JOSE HERNANDO</t>
  </si>
  <si>
    <t>71113203</t>
  </si>
  <si>
    <t>CERAMICOS RENACER NM LTDA</t>
  </si>
  <si>
    <t>MPEREZAR</t>
  </si>
  <si>
    <t>CC 71111050</t>
  </si>
  <si>
    <t>4485321</t>
  </si>
  <si>
    <t>3127833682</t>
  </si>
  <si>
    <t>KR 31 41 18</t>
  </si>
  <si>
    <t xml:space="preserve">NELSON DE JESUS ZULUAGA QUINTERO solicita que su empleado JOSE HERNANDO QUINTERO con cc:71113203 solicita a  la nueva eps que les indique en calidad de empleadores si para el caso reconocio incapacidad mediaca para el afiliado jose hernado quintero dada su condicion de salud indicar cuales son las indicaciones medicas ocupacionales para que no estado incapacitado para laborar..informar en calidad del empleador segun el seguimiento medico de la eps si las recomendaciones ocupacioneles del medio laboral y acta de recomendaciones medicas </t>
  </si>
  <si>
    <t>TU ALIANZA SAS</t>
  </si>
  <si>
    <t>15:15:32</t>
  </si>
  <si>
    <t>TU ALIANZA SAS  TU ALIANZA SAS</t>
  </si>
  <si>
    <t>900864596</t>
  </si>
  <si>
    <t>NT 900864596</t>
  </si>
  <si>
    <t>7444002</t>
  </si>
  <si>
    <t>CARRERA 112 A 18 A 05</t>
  </si>
  <si>
    <t xml:space="preserve">La empresa TU ALIANZA SAS solicta certificacion y pago de incapacidades de los empleados registrados en los anexos </t>
  </si>
  <si>
    <t>MONCADA CARRILLO FABIO MAURICIO</t>
  </si>
  <si>
    <t>15:56:01</t>
  </si>
  <si>
    <t>79769277</t>
  </si>
  <si>
    <t>LLANOGAS  SA</t>
  </si>
  <si>
    <t>CC 79769277</t>
  </si>
  <si>
    <t>6819071</t>
  </si>
  <si>
    <t>7153401</t>
  </si>
  <si>
    <t>DG 6SUR 42 110 AP 303 TO 24</t>
  </si>
  <si>
    <t>buen día.. usuario solicita certificado de incapacidades segun lo exige el fondo de pensiones.. adjunto soportes</t>
  </si>
  <si>
    <t>INOXMAC MANGUERAS Y ACOPLES NOXIDABLES SAS</t>
  </si>
  <si>
    <t>16:31:21</t>
  </si>
  <si>
    <t>INOXMAC   INOXMAC MANGUERAS Y ACOPLES NO</t>
  </si>
  <si>
    <t>900489744</t>
  </si>
  <si>
    <t>INOXMAC MANGUERAS Y ACOPLES NO</t>
  </si>
  <si>
    <t>NT 900489744</t>
  </si>
  <si>
    <t xml:space="preserve"> 4059838</t>
  </si>
  <si>
    <t>CL 17 NRO 53 47</t>
  </si>
  <si>
    <t>Empresa solicita el pago de la incapacidad de la empleada CC 1018479581 Maria Piraquive radicadas # 0007924259 año 2022 y la 0008964510 licencia de maternidad radicadas.Anexa documentos</t>
  </si>
  <si>
    <t>ROMERO QUINTERO SHIRLY ANDREA</t>
  </si>
  <si>
    <t xml:space="preserve">  HOSPITAL MARIA INMACULADA</t>
  </si>
  <si>
    <t>8911800985</t>
  </si>
  <si>
    <t>CC 39460733</t>
  </si>
  <si>
    <t>4366464</t>
  </si>
  <si>
    <t>DIAGONAL 20 7 29</t>
  </si>
  <si>
    <t xml:space="preserve"> Fecha del Inconveniente (Dia/Mes/Año) : 22/09/2022 Lugar del Inconveniente:  SE SOLICITA PAGO INCAPACIDADES Persona que lo atendio: PORTAL Medio por el que quiere la respuesta:  correspondencia : DIAGONAL 20 7 29 ..............................................  Resumen de la Queja:  SE SOLICITA PAGO DE LAS INCAPACIDADES 8374739-8374769 Y 8374786 DE LA SEÑORA SHIRLY ANDREA ROMERO CC 39460733- </t>
  </si>
  <si>
    <t>VANEGAS BOCANEGRA LORENA</t>
  </si>
  <si>
    <t>CC 1117493232</t>
  </si>
  <si>
    <t xml:space="preserve"> Fecha del Inconveniente (Dia/Mes/Año) : 16/03/2023 Lugar del Inconveniente:  SE SOLICITA PAGO INCAPACIDADES Persona que lo atendio: PORTAL Medio por el que quiere la respuesta:  correspondencia : DIAGONAL 20 7 29 ..............................................  Resumen de la Queja:  SE SOLICITA PAGO INCAPACIDAD 8989318 Y 8990868 DE LORENA VANEGAS BOCANEGRA CC 1117493232</t>
  </si>
  <si>
    <t>MEJIA LOPEZ ALVARO</t>
  </si>
  <si>
    <t>17:32:54</t>
  </si>
  <si>
    <t>10693512</t>
  </si>
  <si>
    <t>SALAMANCA OLEAGINOSAS SA</t>
  </si>
  <si>
    <t>CC 10693512</t>
  </si>
  <si>
    <t>3146011452</t>
  </si>
  <si>
    <t>7275690</t>
  </si>
  <si>
    <t>VDA CANDELILLAS</t>
  </si>
  <si>
    <t xml:space="preserve">Solicitud pago de incapacidades </t>
  </si>
  <si>
    <t>CALDERON GRISALES YESID</t>
  </si>
  <si>
    <t xml:space="preserve">  BENEMERITO CUERPO BOMBEROS VOL</t>
  </si>
  <si>
    <t>CC 16740908</t>
  </si>
  <si>
    <t>AVENIDA 3NTE NO 20N 54</t>
  </si>
  <si>
    <t xml:space="preserve"> Fecha del Inconveniente (Dia/Mes/Año) : 18/10/2023 Lugar del Inconveniente:  CALI Persona que lo atendio: TRANSCRIPCION DE INCAPACIDAD Medio por el que quiere la respuesta:  email : auxiliar2gestionhumana@bomberoscali.org ..............................................  Resumen de la Queja:  SOLICITAMOS SU VALIOSA COLABORACION PARA VALIDAR LA NEGACION DE LA INCAPACIDAD 9521467 DEL COLABORADOR YESID CALDERON.. APARENTEMENTE NO REALIZAMOS EL PAGO DE ESE PERIODO. SE PUEDE VALIDAR QUE ESTAMOS A PAZ Y SALVO. POR FAVOR HACER NUEVAMENTE LA VALIDACIÓN Y PROCEDER CON EL PAGO. MIL GRACIAS</t>
  </si>
  <si>
    <t>ROJAS ESTRADA MARIA ELISA</t>
  </si>
  <si>
    <t xml:space="preserve">  COLEGIO SAN BONIFACIO DE LAS L</t>
  </si>
  <si>
    <t>890706506</t>
  </si>
  <si>
    <t>CC 40992149</t>
  </si>
  <si>
    <t>3009108201</t>
  </si>
  <si>
    <t>3009108201 FAX 122</t>
  </si>
  <si>
    <t xml:space="preserve"> Fecha del Inconveniente (Dia/Mes/Año) : 26/08/2023 Lugar del Inconveniente:  NUEVA EPS Persona que lo atendio: NUEVA EPS Medio por el que quiere la respuesta:  correspondencia : 3009108201 FAX 122 ..............................................  Resumen de la Queja:  SOLICITUD RECLAMO DE PAGO DE LA INCAPACIDAD DE UNA EX FUNCIONARIA CON FECHA DE INCAPACIDAD CON FECHA 26/08/2022 HASTA EL 30/08/2022.. YA SE INTERPUSO UN PQR ANTERIOR CON FECHA DE RADICADO 2634215 PERO NO HEMOS TENIDO RESPUESTA.. NO NOS PERMITE TRANSCRIBIRLA NUEVAMENTE EN LA PLATAFORMA POR YA NO PERTENECER A LA EMPRESA</t>
  </si>
  <si>
    <t>COMETA ACHITOS INGRID YOMIRA</t>
  </si>
  <si>
    <t xml:space="preserve">  EMPUVILLA</t>
  </si>
  <si>
    <t>900584517</t>
  </si>
  <si>
    <t>CC 1130949402</t>
  </si>
  <si>
    <t>3041091092</t>
  </si>
  <si>
    <t>CALLE 3  7  45</t>
  </si>
  <si>
    <t xml:space="preserve"> Fecha del Inconveniente (Dia/Mes/Año) : 20/09/2023 Lugar del Inconveniente:  INCAPACIDAD  Persona que lo atendio: N/A Medio por el que quiere la respuesta:  correspondencia : CALLE 3  7  45 ..............................................  Resumen de la Queja:  BUENOS DÍAS HE REGISTRADO DOS VECES UNA INCAPACIDAD DE MATERNIDAD Y AUN NO SE HA EFECTUADO EL PAGO A LA EMPRESA LA SEÑORA ES COMETA ACHITOS INGRID YOMIRA IDENTIFICADA CON EL NUMERO DE CEDULA 1130949402 AGRADEZCO QUE PUEDAN ATENDER A MI SOLICITUD LO MAS PRONTO POSIBLE</t>
  </si>
  <si>
    <t>MENDEZ CASTRO ESPERANZA</t>
  </si>
  <si>
    <t xml:space="preserve">  BBVA COLOMBIA</t>
  </si>
  <si>
    <t>860003020</t>
  </si>
  <si>
    <t>CC 40769246</t>
  </si>
  <si>
    <t>CALLE 77B 57 103</t>
  </si>
  <si>
    <t xml:space="preserve"> Fecha del Inconveniente (Dia/Mes/Año) : 19/10/2023 Lugar del Inconveniente:  BARRANQUILLA Persona que lo atendio: WEB Medio por el que quiere la respuesta:  correspondencia : CALLE 77B 57 103 ..............................................  Resumen de la Queja:  POR MEDIO DEL PRESENTE.. SOLICITAMOS INFORMACIÓN CON RESPECTO A INCAPACIDAD BAJO NÚMERO DE DOCUMENTO 40769246 A NOMBRE DE ESPERANZA  MENDEZ CASTRO CON FECHA DE INICIO 25/08/2022.. LA CUAL SEGÚN INFORMACIÓN DE SU PORTAL WEB APARECE EN ESTADO AUTORIZADA.. SIN EMBARGO.. NO SE VISUALIZA PAGO ALGUNO DE LA MISMA. # DE INCAPACIDAD 8266436</t>
  </si>
  <si>
    <t>FUNDACION WWB COLOMBIA</t>
  </si>
  <si>
    <t xml:space="preserve">  FUNDACION WWB COLOMBIA</t>
  </si>
  <si>
    <t>890321989</t>
  </si>
  <si>
    <t>NT 890321989</t>
  </si>
  <si>
    <t>6023896860</t>
  </si>
  <si>
    <t>CARRERA 63 A 5 28</t>
  </si>
  <si>
    <t xml:space="preserve"> Fecha del Inconveniente (Dia/Mes/Año) : 19/10/2023 Lugar del Inconveniente:  NO APLICA Persona que lo atendio: NO APLICA Medio por el que quiere la respuesta:  email : SEGURIDADYSALUD@FUNDACIONWWBCOL.ORG ..............................................  Resumen de la Queja:  PRESENTO UNA DIFERENCIA DE VALOR EN CUANTO AL PAGO DE LAS INCAPACIDAD DE LA COLABORADORA CLAUDIA FAJARDO ASTAIZA CC. 1144146701..LA CUAL..  PRESENTO (1) INCAPACIDAD INICIO 20/05/2023 #DIAS= 12   EL PAGO RECEPCIONADO DE LA EPS FUE DE $575..136 Y EN NUESTRO PORTAL DE NOMINA WEB SU PAGO DEBIO HABER SIDO $641..170..DE ACUERDO CON LO ANTERIOR SOLICITAMOS DE SU COLABORACIÓN INFORMANDO QUE DOCUMENTOS O INFORMACIÓN REQUIEREN PARA VALIDAR QUE ESTE PAGO SE HAYA REALIZADO CORRECTAMENTE Y ACLARAR ESTA DIFERENCIA DE PAGO.</t>
  </si>
  <si>
    <t>RUIZ VERA MAYRA ALEJANDRA</t>
  </si>
  <si>
    <t xml:space="preserve">  SEGURIDAD SANTANDER DE COLOMBI</t>
  </si>
  <si>
    <t>830043667</t>
  </si>
  <si>
    <t>CC 1024558061</t>
  </si>
  <si>
    <t>6600811</t>
  </si>
  <si>
    <t xml:space="preserve"> Fecha del Inconveniente (Dia/Mes/Año) : 21/11/2022 Lugar del Inconveniente:  SEGURIDAD SANTANDER Persona que lo atendio: CARLOS ENRIQUE PARRA Medio por el que quiere la respuesta:  email : lbarahona@seguridadsantander.com ..............................................  Resumen de la Queja:  BUENOS DIAS POR MEDIO DE LA PRESENTE SOLICITAMOS DE SU COLABORACION YA QUE NO HEMOS RECIBIDO EL PAGO DE ESTA INCAPACIDAD LA CUAL YA FUE RADICADA RADICADO 276776FECHA INICIAL DE INCAPACIDAD : 21/11/2022FECHA DE TERMINACION : 30/11/2022AGRADEZCO SU COLABORACION </t>
  </si>
  <si>
    <t>OSPINA AGUDELO FABER ESTEBAN</t>
  </si>
  <si>
    <t>12:00:42</t>
  </si>
  <si>
    <t>SALAZAR FRANCO MARCELA  SALAZAR FRANCO</t>
  </si>
  <si>
    <t>25772840</t>
  </si>
  <si>
    <t>LMBARBOSAK</t>
  </si>
  <si>
    <t>CC 1045020401</t>
  </si>
  <si>
    <t>3206057877</t>
  </si>
  <si>
    <t>cl 10 no 16-28</t>
  </si>
  <si>
    <t>Empleador envia carta solicitando pago de la incapacidad del Trabajador en radicado ya que no le registran las incapacidades para cobro en el portal transaccional</t>
  </si>
  <si>
    <t>FAJOBE SA</t>
  </si>
  <si>
    <t xml:space="preserve">  FAJOBE SAS</t>
  </si>
  <si>
    <t>800232356</t>
  </si>
  <si>
    <t>NT 800232356</t>
  </si>
  <si>
    <t>8763950</t>
  </si>
  <si>
    <t>COMPLEJO LOGISTICO INDUSTRIAL SIBERIA</t>
  </si>
  <si>
    <t xml:space="preserve"> Fecha del Inconveniente (Dia/Mes/Año) : 18/10/2023 Lugar del Inconveniente:  NA Persona que lo atendio: NA Medio por el que quiere la respuesta:  email : analista.nomina@fajobe.com.co ..............................................  Resumen de la Queja:  CORDIAL SALUDO SRES NUEVA EPS..MEDIANTE EL PRESENTE ME PERMITO SOLICITAR INFORMACION SOBRE ESTADO ACTUAL DE RECONOCIMIENTO ECONOMICO DE LA INCAPACIDAD DE ARANGO ROCHA YUDI LORENA CC 1006691889 DESDE 7/03/2023 HASTA 24/03/2023AGRADEZCO SU ATENCION Y GESTION</t>
  </si>
  <si>
    <t>GUEVARA CORREA LUIS CARLOS</t>
  </si>
  <si>
    <t xml:space="preserve">  LUIS CARLOS GUEVARA CORREA</t>
  </si>
  <si>
    <t>98552890</t>
  </si>
  <si>
    <t>CC 98552890</t>
  </si>
  <si>
    <t>3103981872</t>
  </si>
  <si>
    <t>CRRERA 41 85A43</t>
  </si>
  <si>
    <t xml:space="preserve"> Fecha del Inconveniente (Dia/Mes/Año) : 24/07/2023 Lugar del Inconveniente:  MEDELLIN Persona que lo atendio: NINGUNA Medio por el que quiere la respuesta:  email : luiscorrea017@gmail.com ..............................................  Resumen de la Queja:  BUENAS TARDES LA NUEVA EPS NO ME AQUERIDO PAGAR MI INCAPACIDADES DESDE EL MES DE JULIO NO EN TIENDO EL POR QUE ASABIENDO QUE SIGO INCAPACITADO. SEGUROS BOLIVAR  ME CONSIGUIO UNA CITA Y NO PUDE ASISTIR POR QUE NADIE ME QUISO PRESTAR PLATA PARA LOS PASAJES DEVO EN LA TIENDA .. EL ARRIENDO LOS SERVICIO Y  TENGO TRES HIJOS QUE MANTEDER. ME INC UENTRO CON OXIGENO Y MUY DEPRIMIDO SIN SABER QUE CAMINO TOMAR LA CITA CON PSIQUIATRIA LA CANCELE POR FALTA DE PASAJE. GRACIAS POR AYUDARME POR FAVOR QUE HAGO LA SEGURIDA ESTA AL DIA.</t>
  </si>
  <si>
    <t xml:space="preserve">  MYLEDY BETANCOURT FERNANDEZ</t>
  </si>
  <si>
    <t>312 8913941</t>
  </si>
  <si>
    <t>CL 36A 24D 26</t>
  </si>
  <si>
    <t xml:space="preserve"> Fecha del Inconveniente (Dia/Mes/Año) : 27/07/2023 Lugar del Inconveniente:  NUEVA EPS Persona que lo atendio: NUEVA EPS Medio por el que quiere la respuesta:  correspondencia : CL 36A 24D 26 ..............................................  Resumen de la Queja:  RECIBI RESPUESTA VO-GA -DGO-2529447-22  DEL MES DE JULIO DE 2023. EN ESTA RESPUESTA DICE QUE ESTAN GENERANDO LAS INCAPACIDADES QUE CORRESPONDEN EL PERIODO 05/05/2023 HASTA 30/06/2023 BAJO LOS CRITERIOS EN EL DECRETO 1427 DE 2022 .. PERO HASTA EL MOMENTO NO ME LOS HAN ENVIADO Y COLPENSIONES NO ME ACEPTA RADICAR ESTA INCAPACIDADES PARA EL RECONOCIMIENTO ECONOMICO SI NO LLEGA EN ESTOS CRITERIOS DEL DECRETO 1427 DE 2022.. POR FAVOR SOLICITO COLABORACION PARA EL ENVIO DE ESTAS INCAPACIDADES PENDIENTES PARA PODERLAS RADICAR EN COLPENSIONES POR SER MAS DE 180 DIAS . MIL GRACIAS A SU ATENCION  Y COLABORACION Y RUEGO RESPUESTA.</t>
  </si>
  <si>
    <t>RAMOS ILAMO KELLY YULIANA</t>
  </si>
  <si>
    <t xml:space="preserve">  MARIA TERESA VILLAMIL OROZCO</t>
  </si>
  <si>
    <t>38642386</t>
  </si>
  <si>
    <t>CC 1062287292</t>
  </si>
  <si>
    <t>3002687742</t>
  </si>
  <si>
    <t>CALLE 63N 3C 60 APTO 708 2A PORTAL DE LA FLOR</t>
  </si>
  <si>
    <t xml:space="preserve"> Fecha del Inconveniente (Dia/Mes/Año) : 11/08/2023 Lugar del Inconveniente:  CLINICA VERSALLES  Persona que lo atendio: PRETACIONES ECONOMICAS Medio por el que quiere la respuesta:  email : andrea.carvajal@symplifica.com ..............................................  Resumen de la Queja:  BUEN DIA SOLICITO A USTEDES DE SU AYUDA PARA SOLICITAR LA LIQUIDACION DE LA LICENCIA DE MATERNIDAD DE MI EMPLEADA YA FUE ENVIADA A LIQUIDAR Y AUN NO SE OBTIENE RESPUESTA AGRADEZCO SU PRONTA RESPUESTA </t>
  </si>
  <si>
    <t>ORTIZ FIGUEROA MARIBEL</t>
  </si>
  <si>
    <t>15:18:34</t>
  </si>
  <si>
    <t>1102720890</t>
  </si>
  <si>
    <t>ORTIZFIGUEROAMARIBEL</t>
  </si>
  <si>
    <t>CC 1102720890</t>
  </si>
  <si>
    <t>3162074</t>
  </si>
  <si>
    <t>3162074293</t>
  </si>
  <si>
    <t>CALLE 98 NUMERO 16 77 TORRE DE VILLALICIA</t>
  </si>
  <si>
    <t>LUGAR DE LOS HECHOS:  nueva eps FECHA DE LO SUCEDIDO: 19/10/2023MOTIVO POR EL CUAL RADICA LA QUEJA:  necesita pago de incapacidad por maternidad ESPECIALIDAD (SI ES PARA CONSULTA O AGENDAMIENTO SEGÚN APLIQUE):RESUMEN DE LOS SUCEDIDO (PUNTUAL): usuaria no le dan respuesta sobre pago de incapacidad solicito el pago de la incapacidad el dia 15 de septiembre de 2023 y al dia de hoy 19 de octubre de 2023 no le dan razon de la incapacidad la señora se encuentra en incapacidad por maternidad y ya que es independiente no tiene manera de como trabajar y sostenerse a ella y su hija</t>
  </si>
  <si>
    <t>LEYTON MALAMBO EXCELINA</t>
  </si>
  <si>
    <t>16:49:40</t>
  </si>
  <si>
    <t>transporte  logistica TRASPORTE Y LOGISTICA INTEGRAL</t>
  </si>
  <si>
    <t>900648027</t>
  </si>
  <si>
    <t>TRASPORTE Y LOGISTICA INTEGRAL</t>
  </si>
  <si>
    <t>CC 1108452458</t>
  </si>
  <si>
    <t>KR 18 NRO 23 58 B GAITAN</t>
  </si>
  <si>
    <t xml:space="preserve">buenas tardesempresa con nit 901098377 informa que la usuaria con cc 1108452458 Excelina Leyton Malambo que tiene un espacio que va del 26 de julio al 10 de julio que no tiene incapacidad pero informa que nueva eps se le va dar pero a la fecha la empresa informa que se le de una respuesta por escrito para la usuaria quien no ha logrado entender informa que la incapacidad la da el medico pero para darle la respuesta por eso pide la respuesta por escrito para justificarle </t>
  </si>
  <si>
    <t>GALVAN TORRADO JUAN ALVEIRO</t>
  </si>
  <si>
    <t>18:53:30</t>
  </si>
  <si>
    <t>LUZ  ARBOLEDA TRANSPORTADORA COMERCIAL SA</t>
  </si>
  <si>
    <t>CC 1999285</t>
  </si>
  <si>
    <t>3204838002</t>
  </si>
  <si>
    <t>laarboleda@tcc.com.co</t>
  </si>
  <si>
    <t xml:space="preserve">LUGAR DE LOS HECHOS: Oficina administrativa FECHA DE LO SUCEDIDO: 19 OCTUBRE 2023MOTIVO POR EL CUAL RADICA LA QUEJA: Reconocimiento de incapacidad ESPECIALIDAD (SI ES PARA CONSULTA O AGENDAMIENTO SEGÚN APLIQUE): Reconocimiento de incapacidad RESUMEN DE LOS SUCEDIDO (PUNTUAL): la señora Luz Arboleda se comunica ya que es la empleadora del señor Juan Albeiro Galvan el cual validando las incapacidades hay dos en no reconocimiento porque le indican que ya cumplió con los 180 días se valida información se le enviá certificado y el fondo de pensiones le indica que la incapacidad 9347691 de la fecha 08/07/2023 la Nueva EPS debe reconocer 03 días lo cual ella envió una carta solicitando el  pago de los tres días y la respuesta en oficina administrativa era que el fondo pensiones debía pagar esa incapacidad en su totalidad .. pero el fondo de pensiones indica que hasta que nueva EPS no realice el pago de los tres días el fondo de pensiones no le reconocerá las incapacidades siguientes se solicita nuevamente validar la incapacidad antes mencionada y dar pronta respuesta al empleador y trabajador sobre el pago de la incapacidad  gracias </t>
  </si>
  <si>
    <t>01/11/2023</t>
  </si>
  <si>
    <t>GUARNIZO DIAZ DIANA CONSTANZA</t>
  </si>
  <si>
    <t>07:35:53</t>
  </si>
  <si>
    <t>1075248119</t>
  </si>
  <si>
    <t>GESTION Y DESARROLLO DE SERVIC</t>
  </si>
  <si>
    <t>CC 1075248119</t>
  </si>
  <si>
    <t>8761407</t>
  </si>
  <si>
    <t>3229438</t>
  </si>
  <si>
    <t>CL 4 2 35 EL CAGUAN</t>
  </si>
  <si>
    <t>SS reliquidacion de incapacidad licencia d maternidad # 9531503 indicando que el valor pagado no corresponde a los dias de licencia segun salario de la usuaria.. favor validar y envio de respuesta al correo: gestionjqsas@hotmail.com</t>
  </si>
  <si>
    <t>10:43:32</t>
  </si>
  <si>
    <t>Buenos días..se radica derecho de peticion por pago de incapacidad por 30 dias unicamente le pagaron 6 dias mil gracias</t>
  </si>
  <si>
    <t>CORREA ACERO ALEXAY</t>
  </si>
  <si>
    <t xml:space="preserve">  ALEXAY CORREA ACERO</t>
  </si>
  <si>
    <t>1005450087</t>
  </si>
  <si>
    <t>CC 1005450087</t>
  </si>
  <si>
    <t>CALLE 18 NO 14 40</t>
  </si>
  <si>
    <t xml:space="preserve"> Fecha del Inconveniente (Dia/Mes/Año) : 28/09/2023 Lugar del Inconveniente:  SAN GIL SANTANDER Persona que lo atendio: NO ME HAN ATENDIDO LA LICENCIA DE PATERNIDAD Medio por el que quiere la respuesta:  email : trianaramirezabogados@gmail.com ..............................................  Resumen de la Queja:  1.ALEXAY CORREA ACERO..  MAYOR   Y   VECINO   DE   ESTA   CIUDAD.. IDENTIFICADO COMO APARECE AL PIE DE MI FIRMA.. EN MI CALIDAD DE AFILIADO COTIZANTE A LA NUEVA EPS..   RESPETUOSAMENTE   ACUDO   ANTE USTEDES   EN   EJERCICIO   DEL   DERECHO  DE PETICIÓN CONSAGRADO EN EL ARTÍCULO 23 DE LA CONSTITUCIÓN NACIONAL Y LA LEY 1755 DE 2015 A FIN DE SOLICITARLE EL RECONOCIMIENTO Y PAGO DE LA LICENCIA DE PATERNIDAD A MI NOMBRE EN VIRTUD DEL NACIMIENTO DE MI HIJO AXEL DAMIAN CORREA CARREÑO EL DÍA 28 DE SEPTIEMBRE DE 2023.</t>
  </si>
  <si>
    <t>MARTINEZ ARIAS MARIA DOLORES</t>
  </si>
  <si>
    <t>08:01:35</t>
  </si>
  <si>
    <t>43712972</t>
  </si>
  <si>
    <t>MARTINEZARIASMARIA DOLORES</t>
  </si>
  <si>
    <t>CC 43712972</t>
  </si>
  <si>
    <t>3117059159</t>
  </si>
  <si>
    <t>CL 12 B 29 47</t>
  </si>
  <si>
    <t>Actualmente soy paciente de 49 años de edad.. el cual presenta un diagnostico de  TUMOR MALIGNO DEL RECTO..a raiz del diagnostico que presento.. llevo mas de 180 dias incapacidades .la NUEVA EPS me pago las incapacidades hasta el 08/05/2023.. en ese momento lleve las incapacidades a radicar  ante COLPENSIONES .. para que continuaran con el respectivo pago de las mismas despues del 181 dias.el dia de 22 de agosto de 2023 .COLPENSIONES me entrega notificacion indicandondome que no  iba hacer posible el reconocimiento del pago.. todo esto.. debido a que NUEVA EPS  emitio el concepto despues de los 180 dias exactamente el 21/06/2023  y que son ustedes los que deben asumir el pago de las incapacidades posteriores dado que la NUEVA EPS no lo hiciera a tiempo . Muchas GraciasTELEFONO:3116536948-3206238582CORREO:andrearmartinez98@gmail.com</t>
  </si>
  <si>
    <t>OSORIO GARCIA LADY MERCEDES</t>
  </si>
  <si>
    <t>09:57:42</t>
  </si>
  <si>
    <t>BIENESTAR FAMILIAR</t>
  </si>
  <si>
    <t>CC 24606665</t>
  </si>
  <si>
    <t>601437630</t>
  </si>
  <si>
    <t>Se solicita el pago de incapacidades pendientes de los funcionarios mensionados en el oficio con rad # 20235440000057111.. el cual a la fecha siguen pendientes por pago parte de la eps</t>
  </si>
  <si>
    <t>10:28:36</t>
  </si>
  <si>
    <t>CL 17 NO 52 87 BARRIO SIGLO 21 ORIENTE</t>
  </si>
  <si>
    <t>SOLICITUD DE PAGO D EINCAPACIDAD.. YA QUE COLPENSIONES ME DA RESPUESTA INDICANDO LO SIGUIENTE....</t>
  </si>
  <si>
    <t>PARRA MERCADO MARIA CAROLINA</t>
  </si>
  <si>
    <t>12:11:03</t>
  </si>
  <si>
    <t>1100692002</t>
  </si>
  <si>
    <t>PARRAMERCADOMARIA CAROLINA</t>
  </si>
  <si>
    <t>OEGARCIAM</t>
  </si>
  <si>
    <t>PUNTO DE ATENCION SINCELEJO</t>
  </si>
  <si>
    <t>CC 1100692002</t>
  </si>
  <si>
    <t>2812661</t>
  </si>
  <si>
    <t>3205907244</t>
  </si>
  <si>
    <t>DG 21 21 BIS 8</t>
  </si>
  <si>
    <t>solicito  a NUEVA EPS   cancer    el pago   de mi  LICENCIA   DE MATERNIDAD arazon   que   cumplo  con los   requisito   por la ley.por   efectuar  dicho   pagos  nunca estuve    en  estado  de  inactividad  prestandome a mi   y a mi hija  quien es  mi  benefiviaria  todos   los servicios  de  salud .</t>
  </si>
  <si>
    <t>ALARCON OICATA MARLY</t>
  </si>
  <si>
    <t>13:41:09</t>
  </si>
  <si>
    <t>NA  MUNICIPIO DE CHINAVITA BOYACA</t>
  </si>
  <si>
    <t>891801357</t>
  </si>
  <si>
    <t>CC 1048820756</t>
  </si>
  <si>
    <t xml:space="preserve">Buenas tardes Cordial Saludo Para solicitar pago de incapacidad.. ya que he intentado a través de la oficina del municipio y a través de la plataforma  NUEVA EPS Por usuario empleador pero no de meda avanzar de ahí.  Sale  Estado Correo Electrónico:PENDIENTE POR CONFIRMAR. pero no llega nada a mi correo . solicito su apoyo ya que intente enviando desde el 18 de septiembre  A TRAVÉS DE OFICINA DE NUEVA EPS DEL MUNICIPIO DE CHITA PERO NO ME DAN RESPUESTA. </t>
  </si>
  <si>
    <t>SIERRA BARRERA OLGA LUCIA</t>
  </si>
  <si>
    <t>15:59:10</t>
  </si>
  <si>
    <t>46364426</t>
  </si>
  <si>
    <t>OLGA LUCIA SIERRA BARRERA</t>
  </si>
  <si>
    <t>CC 46364426</t>
  </si>
  <si>
    <t>7740666</t>
  </si>
  <si>
    <t>3108057105</t>
  </si>
  <si>
    <t xml:space="preserve">CL 2 3 116 BARRIO MONQUIRA SOGAMOSO </t>
  </si>
  <si>
    <t>SOLICITA CORRECCIÓN DE INCONVENIENTE HAY EN LAS CERTIFICADOS DE INCAPACIDAD PARA PODER RECIBIR LOS PAGOS. NO CUMPLE CON DECRETO 1427 DE 2022</t>
  </si>
  <si>
    <t>CAÑAS HERRERA SANDRA PATRICIA</t>
  </si>
  <si>
    <t>17:13:27</t>
  </si>
  <si>
    <t>JEG DUQUE  JEG DUQUE ASESORES</t>
  </si>
  <si>
    <t>901142025</t>
  </si>
  <si>
    <t>JEG DUQUE ASESORES</t>
  </si>
  <si>
    <t>CC 60330209</t>
  </si>
  <si>
    <t>6075281962</t>
  </si>
  <si>
    <t>CL 12 NRO 3 12</t>
  </si>
  <si>
    <t>Empleador solicita pago de incapacidades de su empleado SANDRA PATRICIA CAÑAS c.c. 60330209</t>
  </si>
  <si>
    <t>21/10/2023</t>
  </si>
  <si>
    <t>10:59:27</t>
  </si>
  <si>
    <t>MEDIA COMMERCE   MEDIA COMMERCE SAS</t>
  </si>
  <si>
    <t>11:45:14</t>
  </si>
  <si>
    <t xml:space="preserve">afiliada solicita pago de incapacidades .. pasaron 540 dias y no se le da respuesta concreta con el pago </t>
  </si>
  <si>
    <t>DIAZ NARANJO LUZ ANDREA</t>
  </si>
  <si>
    <t>14:19:32</t>
  </si>
  <si>
    <t>1121834441</t>
  </si>
  <si>
    <t>CRECER  SAS ZODIMAC EMPRESA DE</t>
  </si>
  <si>
    <t>CC 1121834441</t>
  </si>
  <si>
    <t>6872108</t>
  </si>
  <si>
    <t>3134181506</t>
  </si>
  <si>
    <t>CL 22A 10 18 BARRIO MORICHAL</t>
  </si>
  <si>
    <t>la presente es para solicitar revision en su base de datos con respecto al pago de nueve dias de incapacidad anombre de Luz Andrea Diaz naranjo con cc 1121834441 de Villavicencio.. los cuales hasta el dia de hoy no me han sido pagados con fecha de 12 de mayo de 2023 hasta el 22 de mayo del 2023 que tomo el pago el fondo de pensiones quien desde el 22 de mayo empezo a pagarme la incapacidad.. Agradezco su pronta y oportuna respuesta</t>
  </si>
  <si>
    <t>FORERO GUTIERREZ MIRYAN YOLANDA</t>
  </si>
  <si>
    <t>10:18:45</t>
  </si>
  <si>
    <t xml:space="preserve"> DEL PUEBLO  DEFENSORIA DEL PUEBLO</t>
  </si>
  <si>
    <t>CC 39724871</t>
  </si>
  <si>
    <t>Referencia: Al contestar por favor citar el expediente 2023094467/RSCZ y remitir respuesta al correo electrónicorcaraballo@defensoria.gov.coEn cumplimiento de nuestra misión constitucional de impulsar la efectividad de los Derechos Humanos en el marcodel Estado Social de Derecho a la luz de las previsiones del artículo 282 de la Constitución Política en concordanciacon la Ley 24 de 1992 y el Decreto 025 de 2014.. solicitamos informar el estado actual del trámite de reconocimientoy pago de las incapacidades desde el 28 de abril del 2022 hasta el 28 de mayo de 2022 (fecha en la cual la pacientecompletó 180 días consecutivos de incapacidad)</t>
  </si>
  <si>
    <t xml:space="preserve"> desde el 18 de marzo de 2023 (día 541) hasta el 13 de mayo de2023 (día 597) por diagnóstico C711</t>
  </si>
  <si>
    <t>SEGURIDAD ORIENTAL LTDA</t>
  </si>
  <si>
    <t>SAS  SEGURIDAD ORIENTAL LTDA</t>
  </si>
  <si>
    <t>830076099</t>
  </si>
  <si>
    <t>NT 830076099</t>
  </si>
  <si>
    <t xml:space="preserve"> CLL</t>
  </si>
  <si>
    <t>CR 71D  50-24    NORMMANDIA</t>
  </si>
  <si>
    <t>EMPRESA SOLICITA LIQUIDACION Y RECONOCIMIENTO ECONOMICO DE LAS INCAPACIDADES DE LOS USUARIOS EN MENCION. ANEXA SOPORTES</t>
  </si>
  <si>
    <t>FERNANDEZ CARVAJAL SEBASTIAN</t>
  </si>
  <si>
    <t>CC 1062311728</t>
  </si>
  <si>
    <t xml:space="preserve"> Fecha del Inconveniente (Dia/Mes/Año) : 19/10/2023 Lugar del Inconveniente:  SERVICIOS EN LINEA Persona que lo atendio: SERVICIOS EN LINEA Medio por el que quiere la respuesta:  email : alagudelo@tecnoquimicas.com ..............................................  Resumen de la Queja:  ENCONTRAMOS EN NUESTRO SISTEMA UNA INCAPACIDAD DEL SEÑOR FERNANDEZ C. SEBASTIAN A PARTIR DEL 16/06/2022 CORRESPONDIENTE A ENFERMEDAD GENERAL QUE YA SE ENCUENTRAN TRANSCRITA EN SU SISTEMA.. SIN EMBARGO NO SE HA REALIZADO EL DEBIDO RECONOCIMIENTO ECONÓMICO.LES AGRADECEMOS NOS CONFIRMEN LA FECHA EN LA QUE SE REALIZARÁ EL RECONOCIMIENTO DE ESTA INCAPACIDAD.</t>
  </si>
  <si>
    <t>SUPERSERVICIOS DEL ORIENTE DEL VALLE S.A</t>
  </si>
  <si>
    <t xml:space="preserve">  LEONARDO ARCOS JARAMILLO</t>
  </si>
  <si>
    <t>1113691562</t>
  </si>
  <si>
    <t>NT 815000677</t>
  </si>
  <si>
    <t>CALLE 30 30 03</t>
  </si>
  <si>
    <t xml:space="preserve"> Fecha del Inconveniente (Dia/Mes/Año) : 10/10/2023 Lugar del Inconveniente:  RECONOCIMIENTO ECONOMICO DE INCAPACIDADES Persona que lo atendio: NUEVA EPS Medio por el que quiere la respuesta:  correspondencia : CALLE 30 30 03 ..............................................  Resumen de la Queja:  REALIZAR EL RECONOCIMIENTO ECONOMICO DE LAS SIGUIENTES INCAPACIDADES:¿JAIRO AGUIRRE ARBOLEDA - CC.94308049 - NO. DE INCAPACIDAD: 8722101 ¿JHON ALEXANDER GONZALES ¿ CC. 1113642731 ¿ NO. DE INCAPACIDAD: 9368312 ¿VIVIANA VALENCIA ¿ CC. 1112224957 ¿ NO. DE INCAPACIDAD: 9368694 ¿DINA LUZ JARAMILLO ARCILA ¿ CC. 1088257926 ¿ NO. DE INCAPACIDAD: 9137658 ¿KAREN JULIETH VELASCO AGUILAR ¿ CC. 1113530278 ¿ NO. DE INCAPACIDAD: 9187271 ¿KAREN JULIETH VELASCO AGUILAR ¿ CC. 1113530278 ¿ NO. DE INCAPACIDAD: 9224838 ¿KAREN JULIETH VELASCO AGUILAR ¿ CC. 1113530278 ¿ NO. DE INCAPACIDAD: 9177532 ¿JAIRO AGUIRRE ARBOLEDA - CC.94308049 - NO. DE INCAPACIDAD: 7784288 ¿KAREN JULIETH VELASCO AGUILAR ¿ CC. 1113530278 ¿ NO. DE INCAPACIDAD: 9547728 ¿JAIRO AGUIRRE ARBOLEDA - CC.94308049 - NO. DE INCAPACIDAD: 7784277 ¿JAIRO AGUIRRE ARBOLEDA - CC.94308049 - NO. DE INCAPACIDAD: 82300024 </t>
  </si>
  <si>
    <t>LARA PEÑA MAGDA YANETH</t>
  </si>
  <si>
    <t xml:space="preserve">  MG CONSULTORES SAS</t>
  </si>
  <si>
    <t>CC 35472524</t>
  </si>
  <si>
    <t>COMPLEJO LOGISTICO EL PINO</t>
  </si>
  <si>
    <t xml:space="preserve"> Fecha del Inconveniente (Dia/Mes/Año) : 08/10/2021 Lugar del Inconveniente:  NO APLICA Persona que lo atendio: NO APLICA Medio por el que quiere la respuesta:  correspondencia : COMPLEJO LOGISTICO EL PINO ..............................................  Resumen de la Queja:  BUEN DÍASOLICITO DE SU AMABLE COLABORACIÓN VALIDAR.. RECONOCER Y LIQUIDAR LA INCAPACIDAD DE LA SEÑORA LARA PEÑA MAGDA YANETH C.C. 35472524 CON FECHA DEL 08/10/2021 POR 28 DÍAS.. A RECONOCER EN SU TOTALIDAD YA QUE ES UNA PRORROGA.. YA QUE EN EL PORTAL SE ENCUENTRA EN ESTADO TRANSCRITA Y AÚN NO SE EVIDENCIA EL RESPECTIVO PAGO DE ESTA.QUEDO ATENTA UNA PRONTA RESPUESTA.CORDIAL SALUDO..</t>
  </si>
  <si>
    <t>VERGARA QUINTERO HUMBERTO</t>
  </si>
  <si>
    <t>08:53:45</t>
  </si>
  <si>
    <t>14696733</t>
  </si>
  <si>
    <t>COMPA¥IA DE SERVICIOS METALMEC</t>
  </si>
  <si>
    <t>CC 14696733</t>
  </si>
  <si>
    <t>6690856</t>
  </si>
  <si>
    <t>3197646006</t>
  </si>
  <si>
    <t>CALLE 65 A NUMERO 28 77</t>
  </si>
  <si>
    <t>solicitud de aclaracion de pago dse incapacidades</t>
  </si>
  <si>
    <t>09:28:38</t>
  </si>
  <si>
    <t>COLOMBIANA DE M  COLOMBIANA DE MINERALES SAS</t>
  </si>
  <si>
    <t xml:space="preserve">Contestacionb a radicado VO-GRC-DPE-2169015 </t>
  </si>
  <si>
    <t>ISAZA ISAZA GABRIEL EDUARDO</t>
  </si>
  <si>
    <t>10:43:29</t>
  </si>
  <si>
    <t>9975591</t>
  </si>
  <si>
    <t>TOP TEC</t>
  </si>
  <si>
    <t>CC 9975591</t>
  </si>
  <si>
    <t>8745146</t>
  </si>
  <si>
    <t>3113031994</t>
  </si>
  <si>
    <t>CL 104 NO 32A 50 BARRIO LA ENEA</t>
  </si>
  <si>
    <t xml:space="preserve">usuario que soclita se le informe a quien le corresponde hacer pagos de sus incapacidades anexo carta </t>
  </si>
  <si>
    <t>RAMOS ESCOBAR DANY YAMILE</t>
  </si>
  <si>
    <t>11:35:07</t>
  </si>
  <si>
    <t>1054538926</t>
  </si>
  <si>
    <t>CC 1054538926</t>
  </si>
  <si>
    <t>3123320564</t>
  </si>
  <si>
    <t>CALLE 71 NUMERO 8 49</t>
  </si>
  <si>
    <t>USUARIA SOLICITA EL RECONOCIMIENTO ECONOMICO DE LAS INCAPACIDADES CORRESPONDIENTES AL 24/06/2023 AL 03/07/2023 Y 04/07/2023-1107/2023 LO ANTERIOR TENIENDO EN CUENTA QUE LA EMPRESA EN DONDE LABORO NO LE REALIZO EL PAGO DE LAS MISMAS</t>
  </si>
  <si>
    <t>RINCON AYALA FERNANDO</t>
  </si>
  <si>
    <t xml:space="preserve">DISANDI S A S  DISANDI S A S  DISANDI S A S </t>
  </si>
  <si>
    <t>900525043</t>
  </si>
  <si>
    <t xml:space="preserve">DISANDI S A S </t>
  </si>
  <si>
    <t>CC 91420041</t>
  </si>
  <si>
    <t xml:space="preserve">KR 6 NRO 46 41 </t>
  </si>
  <si>
    <t xml:space="preserve">SOLICITUD DE INCAPACIDADES MEDICAS CON ESPECIFICACIONES REQUERIDAS POR COLPENSIONES SEGUN DECRETO 1427 2022 </t>
  </si>
  <si>
    <t>HIDALGO JOJOA MARIA ALEJANDRA</t>
  </si>
  <si>
    <t xml:space="preserve">  COMPAÑIA ENERGETICA DE OCCIDEN</t>
  </si>
  <si>
    <t>900366010</t>
  </si>
  <si>
    <t>CC 42109331</t>
  </si>
  <si>
    <t>EDIFICIO NEGRET</t>
  </si>
  <si>
    <t xml:space="preserve"> Fecha del Inconveniente (Dia/Mes/Año) : 20/10/2023 Lugar del Inconveniente:  POPAYAN Persona que lo atendio: PORTAL TRANSACCIONAL Medio por el que quiere la respuesta:  email : Salud.trabajo@ceoesp.com ..............................................  Resumen de la Queja:  SE SOLICITA INFORMACIÓN DEL ESTADO DEL RECONOCIMIENTO ECONOMICO DE LA INCAPACIDAD DE LA COLABORADORA MARIA ALEJANDRA HIDALGO (09/02/2022-11/02/2022)  YA QUE EN EL SISTEMA SE ENCUENTRA TRANSCRITA PERO NO SE HA REALIZADO EL PAGO.</t>
  </si>
  <si>
    <t xml:space="preserve"> Fecha del Inconveniente (Dia/Mes/Año) : 20/10/2023 Lugar del Inconveniente:  POPAYAN Persona que lo atendio: PORTAL TRANSACCIONAL Medio por el que quiere la respuesta:  email : Salud.trabajo@ceoesp.com ..............................................  Resumen de la Queja:  SE SOLICITA INFORMACION DEL RECONOCIMIENTO ECONOMICO DE LA INCAPACIDAD GENERADA DEL 09/02/2022 AL 11/02/2022 YA QUE SE ENCUENTRA TRANSCRITA AUTORIZADA EN EL PORTAL PERO NO SE HA EFECTUADO EL PAGO CORRESPONDIENTE</t>
  </si>
  <si>
    <t>MARROQUIN OROZCO GHERALDYN</t>
  </si>
  <si>
    <t>14:49:06</t>
  </si>
  <si>
    <t>energy sas  K SAVAL ENERGY SAS</t>
  </si>
  <si>
    <t>CC 1054561019</t>
  </si>
  <si>
    <t>3134563813</t>
  </si>
  <si>
    <t>Se recibe carta de empresa solciitando aclaracion de pagos de incapacidades de afiliados que estaban laborando para estas fechas con la empresa y solciita se le notifique de manera escrita y legal a las direcciones y/o correo que exponen nbo acepta la repsuesta impresa del radcado 2506124</t>
  </si>
  <si>
    <t>COBO MELENDEZ LUIS ALVARO</t>
  </si>
  <si>
    <t>14:55:56</t>
  </si>
  <si>
    <t>94330191</t>
  </si>
  <si>
    <t>CC 94330191</t>
  </si>
  <si>
    <t>3232498886</t>
  </si>
  <si>
    <t>KR 30 17 16 X X</t>
  </si>
  <si>
    <t>solicitud de carta aclaratoria de NUEVA EPS.. al fondo de pensiones Porvenir</t>
  </si>
  <si>
    <t>ORTIZ GONZALEZ MARIA FERNANDA</t>
  </si>
  <si>
    <t xml:space="preserve">  INDUGRAFICAS SA</t>
  </si>
  <si>
    <t>890304375</t>
  </si>
  <si>
    <t>CC 66844867</t>
  </si>
  <si>
    <t xml:space="preserve"> Fecha del Inconveniente (Dia/Mes/Año) : 20/10/2023 Lugar del Inconveniente:  SERVICIOS EN LINEA Persona que lo atendio: SERVICIOS EN LINEA Medio por el que quiere la respuesta:  email : alagudelo@tecnoquimicas.com ..............................................  Resumen de la Queja:  CONTINUACION QUEJA 2667604ENCONTRAMOS EN NUESTRO SISTEMA 3 INCAPACIDADES DE LA SEÑORA ORTIZ G. MARIA FERNANDA DESDE EL 19/09/2022 CORRESPONDIENTES A ENFERMEDAD GENERAL QUE YA SE ENCUENTRAN TRANSCRITAS EN SU SISTEMA Y APROBADAS.. SIN EMBARGO NO SE HA REALIZADO EL DEBIDO RECONOCIMIENTO ECONÓMICO.LES AGRADECEMOS NOS CONFIRMEN LA FECHA EN LA QUE SE REALIZARÁ EL RECONOCIMIENTO DE ESTAS INCAPACIDADES.GRACIASTIPO DE DOCUMENTONUMERO DE DOCUMENTOFECHA INICIALFECHA FINALNUMERO DE INCAPACIDADCC6684486722/02/202224/02/20227840475CC6684486719/09/202223/09/20228308837CC6684486724/09/202223/10/20228467601CC6684486724/10/202228/10/20228427129</t>
  </si>
  <si>
    <t>QUINTERO BASTIDAS CARLOS EDUARDO</t>
  </si>
  <si>
    <t xml:space="preserve">  DEPARTAMENTO DEL PUTUMAYO</t>
  </si>
  <si>
    <t>800094164</t>
  </si>
  <si>
    <t>CC 1086132074</t>
  </si>
  <si>
    <t>4206600</t>
  </si>
  <si>
    <t>CALLE 8 NUMERO 7 40</t>
  </si>
  <si>
    <t xml:space="preserve"> Fecha del Inconveniente (Dia/Mes/Año) : 20/05/2023 Lugar del Inconveniente:  PORTAL NUEVA EPS Persona que lo atendio: PORTAL NUEVA EPS Medio por el que quiere la respuesta:  correspondencia : CALLE 8 NUMERO 7 40 ..............................................  Resumen de la Queja:  SEÑORES NUEVA EPSASUNTO:  CONCEPTO DE REHABILITACIÓNCORDIAL SALUD..TENIENDO EN CUENTA QUE EL SEÑOR CARLOS EDUARDO QUINTERO BASTIDAS IDENTIFICADO CON CEDULA DE CIUDADANÍA CC 1086132074 FUNCIONARIO DEL DEPARTAMENTO DEL PUTUMAYO (GOBERNACIÓN DE PUTUMAYO) NIT 800.094.0164 - 4.. QUIEN HA VENIDO PRESENTANDO INCAPACIDADES CONSECUTIVAS POR ENFERMEDAD GENERAL ENTRE EL 18 DE MARZO A 17 DE SEPTIEMBRE DE 2023</t>
  </si>
  <si>
    <t xml:space="preserve"> ACUMULANDO 182 DÍAS DE INCAPACIDAD.EN ATENCIÓN A LO ANTERIOR.. EL DEPARTAMENTO DEL PUTUMAYO SOLICITA A NUEVA EPS EMITIR CONCEPTO DE REHABILITACIÓN SEA FAVORABLE O DESFAVORABLE.POR LO ANTERIOR.. QUEDO ATENTA A SU RESPUESTA.ATENTAMENTE..ALIX ENIT PORTILLA IBARRA OFICINA GESTIÓN HUMANASECRETARIA DE SERVICIOS ADMINISTRATIVOSGESTIONHUMANA@PUTUMAYO.GOV.CO</t>
  </si>
  <si>
    <t>GONZALEZ REYES MARIA ORFILIA</t>
  </si>
  <si>
    <t>16:30:59</t>
  </si>
  <si>
    <t>66999684</t>
  </si>
  <si>
    <t>CC 66999684</t>
  </si>
  <si>
    <t>8590001</t>
  </si>
  <si>
    <t>8560020</t>
  </si>
  <si>
    <t>VEREDA SAN PABLO</t>
  </si>
  <si>
    <t xml:space="preserve">devolucion de cuenta por falta de documentacion </t>
  </si>
  <si>
    <t>GALLEGO  JULIANA</t>
  </si>
  <si>
    <t>16:48:09</t>
  </si>
  <si>
    <t>1007144081</t>
  </si>
  <si>
    <t>COMPAÑIA DE VIGILANCIA Y SEGUR</t>
  </si>
  <si>
    <t>CC 1007144081</t>
  </si>
  <si>
    <t>4486110</t>
  </si>
  <si>
    <t>3146236919</t>
  </si>
  <si>
    <t>CARRERA 89 E NUMERO 30 AA   82 BELEN</t>
  </si>
  <si>
    <t>paciente socita  certificados  de incapacidades  segun decreto 1427</t>
  </si>
  <si>
    <t>MONGUI  MIGUEL ANGEL</t>
  </si>
  <si>
    <t>16:58:18</t>
  </si>
  <si>
    <t>79202371</t>
  </si>
  <si>
    <t>ARCILLAS SUPERIOR SAS</t>
  </si>
  <si>
    <t>CC 79202371</t>
  </si>
  <si>
    <t>7293166</t>
  </si>
  <si>
    <t>3134502583</t>
  </si>
  <si>
    <t>CARRERA 10 A NUMERO 16 22 LAS VEGAS CENTRO</t>
  </si>
  <si>
    <t>solictud de pago incapcidades mayores a 540 dias</t>
  </si>
  <si>
    <t>CASTAÑO RIOS SANDRA MILENA</t>
  </si>
  <si>
    <t>08:40:31</t>
  </si>
  <si>
    <t>1086278563</t>
  </si>
  <si>
    <t>MUNICIPIO DE LA CELIA</t>
  </si>
  <si>
    <t>CC 1086278563</t>
  </si>
  <si>
    <t>3671525</t>
  </si>
  <si>
    <t>3147181803</t>
  </si>
  <si>
    <t>CL 4 357</t>
  </si>
  <si>
    <t xml:space="preserve">Asunto: Solicitud pago incapacidad Muy buenos díasSeñores Nueva EPSreciba un cordial saludoMuy a comedidamente me dirijo a ustedes para solicitar pago de incapacidadAdjunto historia clínica..Quedo atenta a cualquier inquietudTeléfono 3147181803 - 3137371393Correo juanjo112samy@gmail.com juanjo112zamy@gmail.comMuchas gracias por su atención prestada </t>
  </si>
  <si>
    <t>RODRIGUEZ ACEVEDO LUZ ALEIDY</t>
  </si>
  <si>
    <t>09:19:33</t>
  </si>
  <si>
    <t>36312324</t>
  </si>
  <si>
    <t>CC 36312324</t>
  </si>
  <si>
    <t>8760687</t>
  </si>
  <si>
    <t>CL 76 A NO 4 22</t>
  </si>
  <si>
    <t>USUARIA NO ESTA DEACUERDO CON LA REPUESTA  DADA POR LA EPS EN DONDE LE DICEN QUE NO LE CANCELARAN LA INCAPACIDAD</t>
  </si>
  <si>
    <t>10:18:46</t>
  </si>
  <si>
    <t>Asunto: Pago pendiente de incapacidades Cordial SaludoSeñoresPrestaciones EconomicasCesar GrimaldoNueva EpsBogotaPor favor su colaboración para el pago de las incapacidades pendientes.. ordenada por la gerencia de operaciones y afiliaciones. Quedó atento a su gestión ya que han pasado 14 días habiles</t>
  </si>
  <si>
    <t>MUNICIPAL  ALCALDIA</t>
  </si>
  <si>
    <t>10:37:50</t>
  </si>
  <si>
    <t>0 0 MUNICIPIO DE PALMIRA</t>
  </si>
  <si>
    <t>891380007</t>
  </si>
  <si>
    <t>ALCALDIA MUNICIPAL DE PALMIRA</t>
  </si>
  <si>
    <t>NT 89138007</t>
  </si>
  <si>
    <t>CALLE 30 CRA 29 ESQUINA</t>
  </si>
  <si>
    <t xml:space="preserve">segun anexo solicita pago de incapaciddaes a los funcionarios relacionados en la tabla </t>
  </si>
  <si>
    <t>GUEVARA VEGA JAIME HUMBERTO</t>
  </si>
  <si>
    <t>91151379</t>
  </si>
  <si>
    <t>GUEVARAVEGAJAIME HUMBERTO</t>
  </si>
  <si>
    <t>CC 91151379</t>
  </si>
  <si>
    <t>3152375661</t>
  </si>
  <si>
    <t>CALLE 27 NUMERO 9 68</t>
  </si>
  <si>
    <t xml:space="preserve">solicita respuesta formal sobre pago de incapacidades 9232702 y 9278570 </t>
  </si>
  <si>
    <t>GOMEZ VESGA ALVARO</t>
  </si>
  <si>
    <t>11:10:06</t>
  </si>
  <si>
    <t>91067255</t>
  </si>
  <si>
    <t>CC 91067255</t>
  </si>
  <si>
    <t>6076316979</t>
  </si>
  <si>
    <t>CALLE 55 NUMERO  1 3</t>
  </si>
  <si>
    <t>solicita respuesta sobre pago de incapacidades 9409705 - 9346618 ..</t>
  </si>
  <si>
    <t>CAROL LIZETTE RODRIGUEZ ARDILA</t>
  </si>
  <si>
    <t>11:27:03</t>
  </si>
  <si>
    <t>RODRIGUEZ ARDILA CAROL LIZETTE</t>
  </si>
  <si>
    <t>40444205</t>
  </si>
  <si>
    <t>CC 40444205</t>
  </si>
  <si>
    <t xml:space="preserve"> 3202342746</t>
  </si>
  <si>
    <t xml:space="preserve"> CL 83 # 96 51</t>
  </si>
  <si>
    <t>EMPLEADOR SOLICITA PAGO DE LAS INCAPACIDADES DE LA EMPLEADA MARIA CONSULEO GARCIA BERRIO CC 52635151 DE LAS FECHAS 8/6/2023 - 10/8/2023 - 16/8/2023 - 24/8/2023 7/09/2023 - 10/8/2023 - 30/8/2023 YA QUE EL PORTAL DE TRANSACIONES NO LA DEJA SOLICITARLA YA QUE LA PACIENTE DEJO DE TRBAJAR CON ELLA DESDE 6 OCT 2023</t>
  </si>
  <si>
    <t>CARDENAS VEGA DORA</t>
  </si>
  <si>
    <t>11:57:03</t>
  </si>
  <si>
    <t>DEPARTAMENTO NO DEPARTAMENTO NO DEPARTAMENTO NORTE DE SANTANDE</t>
  </si>
  <si>
    <t>800103927</t>
  </si>
  <si>
    <t xml:space="preserve"> CL 15A 7 47</t>
  </si>
  <si>
    <t>CC 60324169</t>
  </si>
  <si>
    <t xml:space="preserve"> 3203714518</t>
  </si>
  <si>
    <t>DEPARTAMENTO NO</t>
  </si>
  <si>
    <t xml:space="preserve">reliquidacion de incapacidad </t>
  </si>
  <si>
    <t>AVENDAÑO PINEDA GUSTAVO ADOLFO</t>
  </si>
  <si>
    <t>12:05:40</t>
  </si>
  <si>
    <t>1112624466</t>
  </si>
  <si>
    <t>MARODRIGUEZP</t>
  </si>
  <si>
    <t>CC 1112624466</t>
  </si>
  <si>
    <t>2297340</t>
  </si>
  <si>
    <t>CL 15 12 67</t>
  </si>
  <si>
    <t xml:space="preserve">usuario que radico solicitud de pago de incapacidad por ventanilla y esta aun no se hace efectivo el pago </t>
  </si>
  <si>
    <t>MORA PALOMEQUE ZUANNY NATHALIA</t>
  </si>
  <si>
    <t>09:43:13</t>
  </si>
  <si>
    <t>CONTRALORIA DPT  CONTRALORIA DPTAL DEL VALLE</t>
  </si>
  <si>
    <t>800090735</t>
  </si>
  <si>
    <t>CC 1087127885</t>
  </si>
  <si>
    <t>CRA 6 ENTRE CALLE 9 Y 10 PISO 6</t>
  </si>
  <si>
    <t>MELENDEZ REDONDO ADRIANA MATILDE</t>
  </si>
  <si>
    <t>14:25:28</t>
  </si>
  <si>
    <t>1044391209</t>
  </si>
  <si>
    <t>ADRIANA MATILDE MELENDEZ REDON</t>
  </si>
  <si>
    <t>CC 1044391209</t>
  </si>
  <si>
    <t>3246339268</t>
  </si>
  <si>
    <t>3024302631</t>
  </si>
  <si>
    <t>CALLE 19 NUMERO 11  13 BARRIO LA ESPERANZAA</t>
  </si>
  <si>
    <t>USUARIA  NO CONFORME CON RESPUESTA DE FECHA 20/10/2023  VOVGO-2670850-23.. CON RESPECTO AL NO PAGO DE LICENCIA DE MATERNIDAD.SRS NUEVA EPS NO PUEDEN USTEDES NEGAR DE TAJO UN RECONOCIMEINTO DE ESTA NATURALEZA.. AUNQUE LA MADRE NO HALLA REALIZADO LAS COTIZACIONES DURANTE TODO EL PROCESO DE GESTACION..  SE HUBIESE ATRASADO EN LOS MISMOS.. UNA SITUACION DE ESTA MAGNITUD Y NATURALEZA VULNERA LOS DERECHOS FUNDAMENTALES</t>
  </si>
  <si>
    <t>14:46:16</t>
  </si>
  <si>
    <t>8629729</t>
  </si>
  <si>
    <t>CL  L 22 N 1A 07</t>
  </si>
  <si>
    <t>asunto: consecutico VO-GRC-DPE-20169042por medio de la presente me dirijo a ustedes in formando de nuevo que para el eriodo 01/07/2023 al 17/08/2023 no existio incapacidad como consecutiv de la respuesta VO-GRC-DPE-20169042 y con numero de incapacidad 9494573 con fecha de inicio 18/08/2023. esta respuesta se da a alucion a a respuesta que recibi por parte del departamento de prestaciones economicas de septiembre el 2e del presente año.</t>
  </si>
  <si>
    <t>CABALLERO CORREDOR SANDRA PATRICIA</t>
  </si>
  <si>
    <t>16:50:32</t>
  </si>
  <si>
    <t>52286335</t>
  </si>
  <si>
    <t>CABALLERO CORREDOR SANDRA PATR</t>
  </si>
  <si>
    <t>CC 52286335</t>
  </si>
  <si>
    <t>7174484</t>
  </si>
  <si>
    <t>7688314</t>
  </si>
  <si>
    <t>CAR5 MUMERO 97 58 SUR</t>
  </si>
  <si>
    <t xml:space="preserve">Buenas tardes solicito su colaboracion para la validacion de pago de incapacides el cual las presente para el mes de mayo 2023// n 9211392/9334818 pero a la fecha refieren me encuentro en mora y no es posible la cancelacion de las mismas .. se anexan soportes para su validacion y gestion.Gracias </t>
  </si>
  <si>
    <t>PINZON MORALES MICHAEL AARON</t>
  </si>
  <si>
    <t>11:42:55</t>
  </si>
  <si>
    <t>1026571026</t>
  </si>
  <si>
    <t>LK CONSTRUCCIONES</t>
  </si>
  <si>
    <t>CC 1026571026</t>
  </si>
  <si>
    <t>7665417</t>
  </si>
  <si>
    <t>3142595486</t>
  </si>
  <si>
    <t>CRA 78 A NO 80 SUR 81 CS 67 CAMINOS DE SAN DI</t>
  </si>
  <si>
    <t>LUGAR DE LOS HECHOS:prestaciones económicasFECHA DE LO SUCEDIDO:19 de octubre 2023MOTIVO POR EL CUAL RADICA LA QUEJA:  Inconformidad con concepto de rehabilitaciónESPECIALIDAD (SI ES PARA CONSULTA O AGENDAMIENTO SEGÚN APLIQUE): RESUMEN DE LOS SUCEDIDO (PUNTUAL):  Usuario manifiesta que tiene incapacidades que superan los 180 dias los cuales nueva eps ya cubrió ese valor.. pero fondo de pensiones no puede realizar reconocimiento ya que nueva eps le notifico concepto desfavorable.. ademas de esto manifiesta que le llego una notificacion con carta de reincorporacion laboral inferior al 50% y el manifiesta que por su condición y estado de salud no es posible reintegrarse laboralmente.. ademas no entiende bajo que concepto le hicieron este estudio y tomaron esta decisión.. solicita que por favor nueva eps le aclare esta información y ademas de esto pasen novedad ante fondo pensional para que empiecen a realizarle el reconocimiento de las incapacidades que le competen netamente a la entidad</t>
  </si>
  <si>
    <t>CAICEDO OSORIO JIMMY HERNAN</t>
  </si>
  <si>
    <t>22/10/2023</t>
  </si>
  <si>
    <t>CC 1085288612</t>
  </si>
  <si>
    <t xml:space="preserve"> Fecha del Inconveniente (Dia/Mes/Año) : 22/10/2023 Lugar del Inconveniente:  PRESTACIONES ECONOMICAS Persona que lo atendio: PRESTACIONES ECONOMICAS Medio por el que quiere la respuesta:  correspondencia : CALLE 19 28 89 CENTRO ..............................................  Resumen de la Queja:  CORDIAL SALUDO SRES NUEVA EPS.. EN NOMBRE DE COLOMBIANA DE COMERCIO SOLICITAMOS LA COLABORACIÓN DE USTEDES PARA RELIQUIDAR LA INCAPACIDAD # 9389060 CON FECHA DE INICIO 26/07/2023 LA CUAL CORRESPONDE A PRORROGA DE INCAPACIDAD.. SIENDO LA INCAPACIDAD INICIAL LA # 9303990 CON FECHA DE INICIO 26/06/2023.. AMBAS INCAPACIDADES FUERON GENERADAS POR EL MISMO EVENTO.. SUS CÓDIGOS DIAGNÓSTICOS SON RELACIONADOS Y EXISTE MENOS DE 30 DÍAS DE EXPEDICIÓN ENTRE ELLAS. POR FAVOR REALIZAR LAS VALIDACIONES CORRESPONDIENTES Y PROCEDER CON LA RELIQUIDACIÓN Y PAGO DE LOS DÍAS FALTANTES.</t>
  </si>
  <si>
    <t>02/11/2023</t>
  </si>
  <si>
    <t>URBANIZADORA MARVAL SAS</t>
  </si>
  <si>
    <t xml:space="preserve">  URBANIZADORA MARVAL SAS</t>
  </si>
  <si>
    <t>830012053</t>
  </si>
  <si>
    <t>NT 830012053</t>
  </si>
  <si>
    <t>6333987</t>
  </si>
  <si>
    <t>CARRERA 29 45 45</t>
  </si>
  <si>
    <t xml:space="preserve"> Fecha del Inconveniente (Dia/Mes/Año) : 01/10/2023 Lugar del Inconveniente:  BUCARAMANGA Persona que lo atendio: PRESTACIONES ECONOMICAS Medio por el que quiere la respuesta:  correspondencia : CARRERA 29 45 45 ..............................................  Resumen de la Queja:  BUENOS DIASPOR MEDIO DEL PRESENTE SOLICITO RELIQUIDACION DE LAS INCAPACIDADES DE LA SRA YORLENIS MONTEJO RUIZ CC 1065658934.. TENIENDO EN CUENTA QUE EL IBC CON EL QUE SE DEBIA CANCELAR ERA DE $7.040.000 Y FUE LIQUIDADA CON $6.432.623.</t>
  </si>
  <si>
    <t>FORERO ARIAS YAMILE</t>
  </si>
  <si>
    <t>09:49:54</t>
  </si>
  <si>
    <t>tomaticos  PRAXEDIS DE ARTUNDUAGA SAS</t>
  </si>
  <si>
    <t>890704858</t>
  </si>
  <si>
    <t>CC 52324575</t>
  </si>
  <si>
    <t>3208160961</t>
  </si>
  <si>
    <t>cra 48 sur # 109-77 km 5 via picaleña</t>
  </si>
  <si>
    <t>se solicita el pago de incapacidades 541403-555612-571143 a la fecha sin respuesta</t>
  </si>
  <si>
    <t>BARRETO LOPEZ CINDY MARCELA</t>
  </si>
  <si>
    <t xml:space="preserve">  APORTES EN LINEA</t>
  </si>
  <si>
    <t>900147238</t>
  </si>
  <si>
    <t>CC 1130638271</t>
  </si>
  <si>
    <t>7560606</t>
  </si>
  <si>
    <t>CARRERA 14 A 101 47</t>
  </si>
  <si>
    <t xml:space="preserve"> Fecha del Inconveniente (Dia/Mes/Año) : 26/07/2022 Lugar del Inconveniente:  CALI Persona que lo atendio: HERNANDO NAVARRO NEWBALL Medio por el que quiere la respuesta:  email : nominaintegral@aportesenlinea.com ..............................................  Resumen de la Queja:  SOLICITAMOS LA TRASCRIPCION Y RECONOCIMIENTO DE LA LICENCIA DE MATERNIDAD DE LA COLABORADORA 1130638271 CINDY MARCELA BARRETO LOPEZ</t>
  </si>
  <si>
    <t>ORGANIZACION CLINICA BONNADONA PREVENIR SA</t>
  </si>
  <si>
    <t xml:space="preserve">  ORGANIZACION CLINICA BONNADONA</t>
  </si>
  <si>
    <t>800194798</t>
  </si>
  <si>
    <t>NT 800194798</t>
  </si>
  <si>
    <t>3770055</t>
  </si>
  <si>
    <t>CRA 49 C 82 70</t>
  </si>
  <si>
    <t xml:space="preserve"> Fecha del Inconveniente (Dia/Mes/Año) : 23/10/2023 Lugar del Inconveniente:  INCAPACIDAD Persona que lo atendio: INCAPACIDAD Medio por el que quiere la respuesta:  correspondencia : CRA 49 C 82 70 ..............................................  Resumen de la Queja:  SOLICITO RECONOCIMIENTO DE ECONOMICO DE LAS SIGUIENTES INCAPACIDADES.. YA QUE HASTA EL MOMENTO NO HAN SIDO PAGADAS Y LAS MISMAS CUENTA CON EL PAGO DE SEGURIDAD SOCIAL AL DIA.. Y LA DOCUMENTACION REQUERIDA PARA LA SOLICITUD DE RECONOCIMIENTO ECONOMICO1083436172RIQUETT GONZALEZ DALILA ISABEL  4 DIAS DE INCAPACIDAD FECHA INICIO 25/03/20231043025975VILLA REYES INDIRA JULIETH 3 DIAS DE INCAPACIDAD FECHA DE INICIO 27/04/20231143397860MUÑOZ RUIZ MELISSA10 DIAS DE INCAPACIDAD CON FECHA DE INICIO 30/05/2023</t>
  </si>
  <si>
    <t>VILLAREAL GALEANO PIER PAOLO</t>
  </si>
  <si>
    <t xml:space="preserve">  INVERSIONES AGUAZUL CASANARE S</t>
  </si>
  <si>
    <t>900734613</t>
  </si>
  <si>
    <t>CC 1064977896</t>
  </si>
  <si>
    <t>3209504799</t>
  </si>
  <si>
    <t>CRA 19 N 10 36</t>
  </si>
  <si>
    <t xml:space="preserve"> Fecha del Inconveniente (Dia/Mes/Año) : 16/05/2022 Lugar del Inconveniente:  RADICION ELECTRONICA Persona que lo atendio: PLATAFORMA Medio por el que quiere la respuesta:  email : adriana.giron@puntomercar.com.co ..............................................  Resumen de la Queja:  NO REGISTRAMOS EL PAGO DE INCAPACIDAD RADICADA N. 152127 DE JUNIO/22 PAOLO VILLAREAL</t>
  </si>
  <si>
    <t xml:space="preserve"> Fecha del Inconveniente (Dia/Mes/Año) : 23/10/2023 Lugar del Inconveniente:  BUCARAMANGA Persona que lo atendio: ASESORES  VIRTUAL  Medio por el que quiere la respuesta:  email : seguridadsocial@outsourcingcol.com ..............................................  Resumen de la Queja:  DANDO RESPUESTA A LA SOLICITUD N° 2667947.INFORMO QUE EN LA PAGINA HASTA EL DIA DE HOY 23 DE OCTUBRE NO ME HA GENERADO SOLICITUDES PARA PAGO DE LA TRABAJADORA. DE LAS INCAPACIDADES DE  SANDOVAL RUEDA SILVIA FERNANDA Y DOCUMENTOCÉDULA DE CIUDADANÍA N° 1095836055.9594953 21/09/20239609914 25/09/20239618424 27/09/2023PARA QUE POR FAVOR ME DE SOLUCION AL TEMA. YA QUE ESE SOLICITUD LA GENERAN UDS Y NO APARECE EN PLATAFORMA</t>
  </si>
  <si>
    <t>MARULANDA VEGA ANYELA PAOLA</t>
  </si>
  <si>
    <t xml:space="preserve">  ANYELA PAOLA</t>
  </si>
  <si>
    <t>1123058518</t>
  </si>
  <si>
    <t>CC 1123058518</t>
  </si>
  <si>
    <t>CARRERA 7 1</t>
  </si>
  <si>
    <t xml:space="preserve"> Fecha del Inconveniente (Dia/Mes/Año) : 20/10/2023 Lugar del Inconveniente:  NO PAGO INCAPACIDAD  Persona que lo atendio: NUEVA EPS Medio por el que quiere la respuesta:  email : wapmv@hotmail.com ..............................................  Resumen de la Queja:  POR OTRO LADO.. LA INCAPACIDAD 0009503762.. CON FECHA DE INICIO 30/07/20230 AL 28/08/2023 ME LA ESTÁN AMARRADO CON LA MISMA JUSTIFICACIÓN DE CERTIFICADO DE CAJACOPI.. EL CUAL NO TIENE NINGUNA JUSTIFICACIÓN VALIDA.. YA QUE LA EXPEDICIÓN DE MI INCAPACIDAD YA ME ENCONTRABA AFILIADA CON LA NUEVA EPS.. Y YA SE ME PAGO LAS INCAPACIDADES 0009258686.. CON FECHA DE INICIO 31/05/2023 AL 29/06/2023 Y 0009352293.. CON FECHA DE INICIO 30/06/2023 AL 28/07/202.. CON TIEMPO DE EXPEDICIÓN ANTERIOR A LA INCAPACIDAD 0009503762.. POR LA CUAL SOLICITO EL PAGO.. AFECTÁNDOME MIS DERECHOS FUNDAMENTALES AL MÍNIMO VITAL.. YA QUE ES MI ÚNICA ENTRADA PECUNIARIA PARA VIVIR DIGNAMENTE</t>
  </si>
  <si>
    <t>M. G. CONSULTORES S.A.S</t>
  </si>
  <si>
    <t>NT 860054546</t>
  </si>
  <si>
    <t>6083838</t>
  </si>
  <si>
    <t>CENTRO EMPRESARIAL SIBELIUS</t>
  </si>
  <si>
    <t xml:space="preserve"> Fecha del Inconveniente (Dia/Mes/Año) : 07/07/2021 Lugar del Inconveniente:  PORTAL EPS Persona que lo atendio: PRESTACIONES ECONOMICAS Medio por el que quiere la respuesta:  correspondencia : CENTRO EMPRESARIAL SIBELIUS ..............................................  Resumen de la Queja:  BUEN DIA.. SOLICITO DE SU AMABLE COLABORACION CON LA RELIQUIDACION Y EL PAGO DE LOS 26 DIAS FALTANTES DE LA INCAPACIDAD DEL DIA 07/07/2021 AL 05/08/2021 DEL SEÑOR MENDOZA MONTERO JORGE ARMANDO CC. 1052704010.. ESTO DEBIDO A QUE SOLO RECONOCIERON 4 DIAS DE DICHA INCAPACIDAD</t>
  </si>
  <si>
    <t xml:space="preserve"> Y ESTA ES PRORROGA DE LA INCAPACIDAD DEL DIA 26/03/2021 TIENEN DIAGNOSTICOS ASOCIADOS. GRACIAS</t>
  </si>
  <si>
    <t xml:space="preserve"> Fecha del Inconveniente (Dia/Mes/Año) : 23/10/2023 Lugar del Inconveniente:  SANTA MARTA Persona que lo atendio: CORREO ELECTRONICO SEDE DIRECTA VALEDUPAR Medio por el que quiere la respuesta:  correspondencia : KM 10 VIA CIENAGA ..............................................  Resumen de la Queja:  CORDIAL SALUDO SR NUEVA EPS.. SOLICITAMOS POR MEDIO DE ESTA PETICIÓN TENIENDO EN CUENTA QUE LA INCAPACIDAD PERTENECIENTE AL SR ALVAREZ GARCIA JORGE ALEX IDENTIFICADO CON CC. 77140379 CON FECHA INICIAL 22-SEP-23AL VERIFICAR EN EL PORTAL NUEVA EPS. Y EN NUESTRO SISTEMA ENCONTRAMOS QUE LA INCAPACIDAD EN TRANSCRIPCIÓN BAJO NÚMERO 0009620211 USTEDES DICHA INCAPACIDAD LA TRANSCRIBEN COMO UNA INCAPACIDAD INICIAL Y SIN EMBARGO ESTA INCAPACIDAD ES UNA PRORROGA YA QUE ESTA ANTECEDIDA POR LA INCAPACIDAD CON FECHA DE 19 DE SEPTIEMBRE DEL 2023 LA CUAL TIENE UN DX RELACIONADO.. LO PUEDEN OBSERVAR EN LA DOCUMENTACION ENVIADA A LA EPS.. POR ENDE SOLICITAMOS CORRECCION DE LA INCAPACIDAD. ESPERAMOS SU PRONTA RESPUESTA. MUCHAS GRACIAS.</t>
  </si>
  <si>
    <t xml:space="preserve"> Fecha del Inconveniente (Dia/Mes/Año) : 23/10/2023 Lugar del Inconveniente:  SOLICITUD RECONOCIMIENTO INCAPACIDADES Persona que lo atendio: NN Medio por el que quiere la respuesta:  email : vanessa.estrada@sintracontexa.com ..............................................  Resumen de la Queja:  CORDIAL SALUDO.. NO ESTOY DE ACUERDO CON LA RESPUESTA  VO-DGO-2664118-23.. YA QUE ESTOY SOLICITANDO EL PAGO DE LA INCAPACIDAD NRO. 9228821 DE LA AFILIADA PAULA ANDREA GUTIERREZ MONSALVE CON C.C 43200966.. YA QUE NOTIFICAN QUE NO CUBRE RECONOCIMIENTO POR CUMPLIR LOS 180 DÍAS.. PERO LA AFILIADA CUMPLIO LOS 180 DÍAS EL 28 DE JUNIO DE 2023.POR FAVOR REVISAR NUEVAMENTE EL CASO.. YA QUE USTEDES PAGARON LA INCAPACIDAD POSTERIOR A LA QUE NIEGAN EL RECONOCIMIENTO.ESTARÉ ATENTA A SU RESPUESTA.. MUCHAS GRACIAS</t>
  </si>
  <si>
    <t>MISAS VALDEZ EVELING</t>
  </si>
  <si>
    <t>CC 1040752353</t>
  </si>
  <si>
    <t>CR 12 52 A 53</t>
  </si>
  <si>
    <t xml:space="preserve"> Fecha del Inconveniente (Dia/Mes/Año) : 17/08/2023 Lugar del Inconveniente:  MEDELLÍN Persona que lo atendio: NUEVA EPS Medio por el que quiere la respuesta:  email : ERIKATEJADA@EYESA.COM.COM ..............................................  Resumen de la Queja:  MEDELLÍN.. 23 DE OCTUBRE 2023.SEÑORES:                                                                                                                                              NUEVA EPS ASUNTO: SOLICITUD DE PAGO INCAPACIDAD PRORROGA. CORDIAL SALUDO.MUY AMABLEMENTE SOLICITAMOS REALIZAR EL PAGO DE LAS INCAPACIDADES RELACIONADAS A CONTINUACIÓN A NOMBRE DEL SEÑOR EVELING MISAS VALDEZ  IDENTIFICADO CON TARJETA DE IDENTIDAD  N° 1.040.752.353.. CON FECHA DE INICIO: 17 DE AGOSTO 2023 ¿ FECHA FIN: 19 DE AGOSTO 2023 CON UNA DURACIÓN DE 3 DÍAS LA CUAL ES PRORROGA Y TIENE UN RECONOCIMIENTO POR TRES DÍA CON UN DIAGNÓSTICO S900 - CONTUSION DEL TOBILLO Y A LA FECHA SE VALIDAD EN LA PLATAFORMA DE LA NUEVA EPS EL PROCESO PARA EL PAGO Y NO APARECE SU RESPECTIVO RECONOCIMIENTO. AGRADEZCO SU COLABORACIÓN Y GENTILEZA CON SU RESPECTIVO PAGO.# INCAPACIDADCONSECUTIVOFECHA INICIALFECHA FINALDÍASINICIALPRORROGA700121823217/08/202319/08/20233SIPARA DAR SUSTENTO A NUESTRA SOLICITUD.. ANEXO A ESTE DOCUMENTO SE ENVÍA:   -INCAPACIDAD ORIGINAL...CUALQUIER INFORMACIÓN ADICIONAL CON GUSTO SERÁ RESUELTA EN EL TELÉFONO 350-50-00 EXT. 1155 O EN EL CORREO ELECTRÓNICO ERIKATEJADA@EYESA.COM.CO.CORDIALMENTE.. ERIKA MARIA TEJADA OLAYA                                                                                     ASISTENTE GESTIÓN HUMANA                       </t>
  </si>
  <si>
    <t>VARGAS ORTIZ CONSUELO</t>
  </si>
  <si>
    <t>15:50:21</t>
  </si>
  <si>
    <t>35464365</t>
  </si>
  <si>
    <t>CONSUELO VARGAS ORTIZ</t>
  </si>
  <si>
    <t>CC 35464365</t>
  </si>
  <si>
    <t>3003509265</t>
  </si>
  <si>
    <t>CALLE 141 NUMERO 9 41 APARTAEMNTO 202 INTERIO</t>
  </si>
  <si>
    <t xml:space="preserve">se acerca usuario solicitando valdar el pago de su incapacidad aclara que le llego un correo indicnado que valide si su incapacidad es prorroga o no.. y de acuerdo a eso que envie correo electronico con el asunto interupcion prorroga se aclara si el envio lo realizo y dice que si pero sin respusta quiere manifestar que no ha podid contnuar con e pago de su incapacidad por lo ue solicita dejar la aclaracion por escrito.. se le solicita soporte dle envio pero no lo deja se envia soporte de la carta </t>
  </si>
  <si>
    <t>GALEANO BARRERA EDWIN FERNANDO</t>
  </si>
  <si>
    <t>16:44:19</t>
  </si>
  <si>
    <t>1109388083</t>
  </si>
  <si>
    <t>GALEANOBARRERAEDWIN FERNANDO</t>
  </si>
  <si>
    <t>CC 1109388083</t>
  </si>
  <si>
    <t>3224754260</t>
  </si>
  <si>
    <t>3217537354</t>
  </si>
  <si>
    <t>CL 13 3 63 BARRIO CENTRO</t>
  </si>
  <si>
    <t xml:space="preserve">Buena tarde..Se solicita reconocimiento economico de las incapacidades. Afiliada ya se encuentra al día con los pagos.. solicita sean cobradas y pagadas las incapacidades. </t>
  </si>
  <si>
    <t>SOLARTE MUÑOZ ZANDRA PATRICIA</t>
  </si>
  <si>
    <t xml:space="preserve">  SUPER A LTDA</t>
  </si>
  <si>
    <t>9000294645</t>
  </si>
  <si>
    <t>CC 36752217</t>
  </si>
  <si>
    <t>8920624</t>
  </si>
  <si>
    <t>CARRERA 1 OESTE N 1 109</t>
  </si>
  <si>
    <t xml:space="preserve"> Fecha del Inconveniente (Dia/Mes/Año) : 02/07/2023 Lugar del Inconveniente:  CALI Persona que lo atendio: CALI Medio por el que quiere la respuesta:  correspondencia : CARRERA 1 OESTE N 1 109 ..............................................  Resumen de la Queja:  BUENA TARDE.. SOLICITE LA TRANSCRIPCION DE INCAPACIDAD DE LA SRA ZANDRA SOLARTE CON CEDULA DE CIUDADANIA N 36.752.217 . PERO EL SISTEMA ME IMFORMA QUE NO HAY DATOS DEL TERCERO. LA EMPLEADA YA NO LABORA EN ESTA EMPRESA. PERO IGUAL SOLICITAMOS EL PAGO DE LA INCAPACIDAD. AGRADEZCO  DEN RESPUESTA YA QUE TENEMOS VARIAS INCAPACIDADES PENDIENTES DE COBRO PORQUE SEGUN INFORME DE LA ARL LA SRA ESTABA EN PROCESO DE CALIFICACION DE ENFERMEDAD LABORAL PERO COMO EL DIAGNOSTICO FUE DE ENFERMEDAD COMUN . YA EL PAGO TIENE QUE HACERLO LA EPS</t>
  </si>
  <si>
    <t>URIBE PALACIO FABIO ANDRES</t>
  </si>
  <si>
    <t xml:space="preserve">  FABIO ANDRES URIBE</t>
  </si>
  <si>
    <t>8432697</t>
  </si>
  <si>
    <t>CC 8432697</t>
  </si>
  <si>
    <t>3723591</t>
  </si>
  <si>
    <t>CALLE 47</t>
  </si>
  <si>
    <t xml:space="preserve"> Fecha del Inconveniente (Dia/Mes/Año) : 10/10/2023 Lugar del Inconveniente:  MEDELLÍN Persona que lo atendio: INNOVACIÓN Y ASESORÍA EMPRESARIAL S.A.S Medio por el que quiere la respuesta:  email : andresuribe611@gmail.com ..............................................  Resumen de la Queja:  EN LA ACTUALIDAD NO SE HA REALIZADO EL PAGO DE LAS INCAPACIDADES REPORTADAS EL 4 DE MARZO DEL AÑO 2022.. CON OCASIÓN DEL ACCIDENTE DE TRÁNSITO SUFRIDO EN OCTUBRE DEL AÑO 2021.</t>
  </si>
  <si>
    <t>03/11/2023</t>
  </si>
  <si>
    <t xml:space="preserve">  JAIRO RIVERA RODRIGUEZ</t>
  </si>
  <si>
    <t>1004903180</t>
  </si>
  <si>
    <t xml:space="preserve"> Fecha del Inconveniente (Dia/Mes/Año) : 01/10/2023 Lugar del Inconveniente:  ADMINISTRADOR  Persona que lo atendio: ADMINISTRADOR Medio por el que quiere la respuesta:  email : cartera_actisas@actisas.co ..............................................  Resumen de la Queja:  BUEN DIA RADICAMOS UNA INCAPACIDADES NO HAN REALIZADO EL PAGO  CC 1004903180 JAIRO RIVERA RODRIGUEZ FECHA INICIO 16/09/202330/09/2023OTRA INCAPACIDAD 23/08/20236/09/2023NO HAN REALIZADO EL PAGO</t>
  </si>
  <si>
    <t>15:27:32</t>
  </si>
  <si>
    <t>GENERAL DE EQUIPOS DE COLOMBIA S.A.</t>
  </si>
  <si>
    <t>08:50:24</t>
  </si>
  <si>
    <t>GENERAL  GENERAL DE EQUIPOS DE COLOMBIA</t>
  </si>
  <si>
    <t>860002576</t>
  </si>
  <si>
    <t>GECOLSA</t>
  </si>
  <si>
    <t>BIENESTAR IPS LTDA</t>
  </si>
  <si>
    <t>NT 860002576</t>
  </si>
  <si>
    <t>3015381708</t>
  </si>
  <si>
    <t>AVENIDA AMERICAS NO 42 A 21</t>
  </si>
  <si>
    <t>PRESENTA   SOLICITUD  PARA  SE REVISE LIQUIDE  Y TRANSCRIBA  INCAPACIDADES DE EMPLEADOS  SEGUN RELACION</t>
  </si>
  <si>
    <t>ROJAS ATEHORTUA JOSE HUGO</t>
  </si>
  <si>
    <t xml:space="preserve">  ELIDAD URQUIJO QUINTERO</t>
  </si>
  <si>
    <t>24318405</t>
  </si>
  <si>
    <t>CC 19294822</t>
  </si>
  <si>
    <t>CALLE 146 NO 13 70</t>
  </si>
  <si>
    <t xml:space="preserve"> Fecha del Inconveniente (Dia/Mes/Año) : 13/07/2023 Lugar del Inconveniente:  RESPUESTA RADICADOS Persona que lo atendio: DIRECCIÓN DE OPERACIONES Medio por el que quiere la respuesta:  email : URQUIJO.ELIDAD@GMAIL.COM ..............................................  Resumen de la Queja:  BUENOS DÍAS.. DADO LA COMPLEJIDAD PARA COMUNICARSE VÍA TELEFÓNICA.. SE QUIERE CONOCER CUÁNTO TIEMPO TOMA LA SEGUNDA INSTANCIA O CÓMO SE PUEDE COMUNICAR CON EL DPTO. DE PRESTACIONES ECONÓMICAS.. PARA SABER EL QUÉ HA PASADO CON EL TRÁMITE 2612636.. EL CUAL SE ENCUENTRA RELACIONADO CON LOS SIGUIENTES RADICADOS DPE-205518623.. DGO-251291922.. DGO-259526023. SE SIGUE SIN SABER NADA NO SE RECIBE NINGÚN CORREO.</t>
  </si>
  <si>
    <t>PROMOTORA MEDICA Y ODONTOLOGICA DE ANTIOQUIA SA-PROMEDAN IPS CAUCASIA</t>
  </si>
  <si>
    <t>usuario con derecho peticion para claridad de respuesta#2659132 pqr .. se ajdunta soportes</t>
  </si>
  <si>
    <t>LONDOÑO VILLALBA CLAUDIA PATRICIA</t>
  </si>
  <si>
    <t>15:03:06</t>
  </si>
  <si>
    <t>52559434</t>
  </si>
  <si>
    <t>GLOBALOPERADORA HOTELERA S.A.S</t>
  </si>
  <si>
    <t>CC 52559434</t>
  </si>
  <si>
    <t>5188497</t>
  </si>
  <si>
    <t>3208325691</t>
  </si>
  <si>
    <t>CALLE 131 NUMERO 152 54 BARRIO  SUBA LISBOA</t>
  </si>
  <si>
    <t>INGEPROYECT CONSTRUCCIONES SAS</t>
  </si>
  <si>
    <t xml:space="preserve">  INGEPROYECT CONSTRUCCIONES SAS</t>
  </si>
  <si>
    <t>900947302</t>
  </si>
  <si>
    <t>NT 900947302</t>
  </si>
  <si>
    <t>3168672121</t>
  </si>
  <si>
    <t>CALLE 14 11 18</t>
  </si>
  <si>
    <t xml:space="preserve"> Fecha del Inconveniente (Dia/Mes/Año) : 03/10/2023 Lugar del Inconveniente:  OFICINA Persona que lo atendio: RECLAMOS Medio por el que quiere la respuesta:  email : ingeproyectsas@gmail.com ..............................................  Resumen de la Queja:  BUENAS TARDESME ACERQUE A LA OFICINA DE NUEVA EPS PARA PREGUNTAR LA INCAPACIDAD DE NUESTRO TRABAJADOR JAIRO ALBERTO AGUILAR Y ME DICEN QUE NO VAN A PAGAR SU INCAPACIDAD.. QUISIERA QUE POR FAVOR DE MANERA ESCRITA ME DIGAN LOS MOTIVOS POR LOS CUALES NO VAN A REALIZAR LA DEVOLCION DEL DINERO SI NOSOTROS HEMOS PESTADO AL DIA CON EL PAGO DE SEGURIDAD SOCIAL ESPERO MUY AMABLE UNA RESPUESTA AL CORREO GRACIAS </t>
  </si>
  <si>
    <t>AGUDELO MORENO KARINA</t>
  </si>
  <si>
    <t>14:22:42</t>
  </si>
  <si>
    <t>1077456469</t>
  </si>
  <si>
    <t>CC 1077456469</t>
  </si>
  <si>
    <t>3146915117</t>
  </si>
  <si>
    <t>6707619</t>
  </si>
  <si>
    <t>BUENOS AIRES</t>
  </si>
  <si>
    <t>USUARIA QUIEN SOLICITA SE LE SEA RECONOCIDA SU LICENCIA DE MATERNIDAD TOTAL O PARCIAL.. YA QUE ELLA COTIZO POR MAS DE 4 AÑOS EN ESTA EPS. SOLICITA LE SEA ESTUDIADO NUEVAMENTE SU CASO.</t>
  </si>
  <si>
    <t>RAMIREZ SALAZAR GUSTAVO ARCANGEL</t>
  </si>
  <si>
    <t xml:space="preserve">  GUSTAVO RAMIREZ</t>
  </si>
  <si>
    <t>93349450</t>
  </si>
  <si>
    <t>CC 93349450</t>
  </si>
  <si>
    <t>3144311173</t>
  </si>
  <si>
    <t>CRA 24B  N 71 41</t>
  </si>
  <si>
    <t xml:space="preserve"> Fecha del Inconveniente (Dia/Mes/Año) : 20/10/2023 Lugar del Inconveniente:  ADMINISTRATIVO  Persona que lo atendio: OFICINAS Medio por el que quiere la respuesta:  correspondencia : CRA 24B  N 71 41 ..............................................  Resumen de la Queja:  BUENOS DÍAS ESCRIBO PARA SOLICITAR PAGO DE LAS SIGUIENTES INCAPACIDADES LAS CUALES SE ENCUENTRAN EN ESTADO  TRANSCRITAS Y AUTORIZADAS PARA PAGO 9695272-9642068-9577339-9542983-9468914 QUEDO ATENTO A SU  RESPUESTA GRACIAS </t>
  </si>
  <si>
    <t>RODRIGUEZ CERINZA ZORAIDA</t>
  </si>
  <si>
    <t>CC 35477128</t>
  </si>
  <si>
    <t xml:space="preserve"> Fecha del Inconveniente (Dia/Mes/Año) : 29/04/2022 Lugar del Inconveniente:  RADICION ELECTRONICA Persona que lo atendio: SISTEMA Medio por el que quiere la respuesta:  email : adriana.giron@puntomercar.com.co ..............................................  Resumen de la Queja:  NO REGISTRAMOS EL PAGO DE LA INCAPACIDAD CON NUMERO DE RADICACION 151991 ZORAIDA RODRIGUEZ</t>
  </si>
  <si>
    <t>SANABRIA AVELLA JAIRO EMILIO</t>
  </si>
  <si>
    <t xml:space="preserve">  CULTIVOS CASABLANCA SAS</t>
  </si>
  <si>
    <t>900409984</t>
  </si>
  <si>
    <t>CC 4277418</t>
  </si>
  <si>
    <t xml:space="preserve"> Fecha del Inconveniente (Dia/Mes/Año) : 19/01/2023 Lugar del Inconveniente:  NO APLICA Persona que lo atendio: NO APLICA Medio por el que quiere la respuesta:  correspondencia : COMPLEJO LOGISTICO EL PINO ..............................................  Resumen de la Queja:  BUEN DÍASOLICITAMOS DE SU AMABLE COLABORACIÓN..TENEMOS EL CASO PRIORITARIO DEL SEÑOR SANABRIA AVELLA JAIRO EMILIO C.C. 4277418.. DONDE EL TRABAJADOR CUMPLIÓ LOS 180 DÍAS Y EL FONDO DE PENSIONES NO HA SIDO POSIBLE RECONOZCA PORQUE USTEDES TIENEN DOS INCAPACIDADES PENDIENTES DE PAGO (19/01/2023 AL 17/02/2023 Y DEL 18/02/2023 AL 19/03/2023).  SOLICITARON UNA CARTA DE INTERRUPCIÓN DONDE LES FUE NOTIFICADO QUE A PARTIR DEL 19/01/2023 INICIÓ EL CONTEO ACUMULADO.. INFORMAMOS QUE PRESENTÓ INTERRUPCIÓN DEL  16/12/2022 AL 18/01/2023 CON INCAPACIDADES COMO ENFERMEDAD GENERAL.. PERO SI PRESENTÓ INCAPACIDADES EXPEDIDAS COMO ACCIDENTE DE TRABAJO. ACCIDENTE DE TRABAJO QUE FUE NEGADO POSTERIORMENTE POR LA ARL.. POR FAVOR INFORMARNOS CUANDO EVIDENCIAREMOS EL PAGO DE LAS DOS INCAPACIDADES PENDIENTES.QUEDAMOS ATENTOS A UNA PRONTA RESPUESTA.CORDIAL SALUDO..</t>
  </si>
  <si>
    <t>BAYONA JIMENEZ MIRYAM DEL CARMEN</t>
  </si>
  <si>
    <t xml:space="preserve">  MIRYAM DEL CARMEN BAYONA JIMEN</t>
  </si>
  <si>
    <t>27615239</t>
  </si>
  <si>
    <t>CC 27615239</t>
  </si>
  <si>
    <t>3134746461</t>
  </si>
  <si>
    <t>CALLE 45 29 75 APTO  801</t>
  </si>
  <si>
    <t xml:space="preserve"> Fecha del Inconveniente (Dia/Mes/Año) : 01/10/2023 Lugar del Inconveniente:  NUEVA EPS Persona que lo atendio: NUEVA EPS Medio por el que quiere la respuesta:  correspondencia : CALLE 45 29 75 APTO  801 ..............................................  Resumen de la Queja:    ME PERMITO SOLICITAR RESPETUOSAMENTE ME SEA INDICADO SI LAS INCAPACIDADES QUE COMPRENDEN DESDE EL  DÍA 14 DE JULIO DEL AÑO 2023 HASTA EL DÍA 11 DE NOVIEMBRE DEL AÑO 2023 YA FUERON PAGADAS O AUN NO. ESTA SOLICITUD LA ELEVO.. EN CONSIDERACIÓN A QUE SEGÚN CERTIFICADO RÉCORD DE INCAPACIDADES ALLEGADO POR ESTA EPS EL DIA 17 DE OCTUBRE DEL AÑO EN CURSO..  SE RELACIONA QUE LAS INCAPACIDADES PRESUNTAMENTE YA FUERON PAGADAS.. PRECISO ES MENCIONAR QUE A LA FECHA NO HE PERCIBIDO NINGUNA REMUNERACIÓN POR CONCEPTO DE INCAPACIDADES GENERADAS DESDE EL DÍA 14 DE JULIO DEL AÑO 2023 HASTA EL DÍA 11 DE NOVIEMBRE DEL AÑO 2023. REQUIERO DE SER EL CASO SE ME INFORME EN QUE FECHA FUERON PAGADAS LAS INCAPACIDADES Y A QUIEN LE FUE GIRADO ESE VALOR PAGADO.   </t>
  </si>
  <si>
    <t>6023110666</t>
  </si>
  <si>
    <t xml:space="preserve"> Fecha del Inconveniente (Dia/Mes/Año) : 23/10/2023 Lugar del Inconveniente:  CALI VALLE Persona que lo atendio: SUCURSAL VIRTUAL Medio por el que quiere la respuesta:  email : auditoratoyota@norteysur.co ..............................................  Resumen de la Queja:  BUEN DÍA MEDIANTE PQR SOLICITAMOS DE LA MAS ATENTA SE NOS BRINDE INFORMACION A QUIEN DEBE SER DIRIGIDO EL CERTIFICADO DE LA EPS DEL TRABAJADOR JACQUELINE SUAREZ CC 31642818 YA QUE  HEMOS INTENTADO POR TODOS LOS MEDIOS ENVIARON Y NO HA SIDO POSIBLE:EN LA RESPUESTA DE LA PQR RESPUESTA N° VO-GA-DGO-2574906-23 INFORMARON QUE DEBE SER ENVIADO AL CORREO DOCUMENTO.SOPORTE@NUEVAEPS.COM.CO Y NOS CONTESTAN QUE CON ELLOS NO ES ESE TIPO DE TRAMITE.SE ENVIO FISICAMENTE Y NOS RECIBIERON LOS DOCUMENTOS.SE VOLCIO ADJUNTAR DOCUMENTOS EN LA PLATAFORMA Y AUN SIGUEN RECHAZADAS LAS INCAPACIDADES.SE LE ENVIO CORREO A LA ASESORA MARIA FERNANDA TASCON Y TAMPOCO HEMOS OBTENIDO RESPUESTA.COMO OBSERVA HEMOS INTENTADO POR TODOS LOS MEDIOS ES POR ELLO QUE ACUDIMOS POR ESTE MEDIO Y SOLICITAMOS UNA INFORMACION CONFIABLE Y  UN CORREO A QUIEN REALMENTE NOS PUEDE BRINDAR INFORMACION PARA EL RECONOCIMIENTO DE LAS MISMASGRACIAS.. QUEDO ATENTA </t>
  </si>
  <si>
    <t>ORTIZ MELO JEIMY ALEJANDRA</t>
  </si>
  <si>
    <t>CC 1116725370</t>
  </si>
  <si>
    <t xml:space="preserve"> Fecha del Inconveniente (Dia/Mes/Año) : 24/10/2023 Lugar del Inconveniente:  BOGOTA DC Persona que lo atendio: .. Medio por el que quiere la respuesta:  email : cartera_actisas@actisas.co ..............................................  Resumen de la Queja:  BUEN DÍARADICAMOS UNA INCAPACIDAD DE JEIMY ALEJANDRA ORTIZ MELO CON CC1116725370 DE FECHA INICIO 16/08/2021 - FECHA FINAL 14/09/2021 LA CUAL SE ENCUENTRA AUTORIZADA.. PERO AUN NO HA SIDO RECONOCIDA HASTA LA FECHA.QUEREMOS SABER LOS MOTIVOSGRACIAS</t>
  </si>
  <si>
    <t>MEJIA CALLE JONNY JAIR</t>
  </si>
  <si>
    <t>CC 1010072212</t>
  </si>
  <si>
    <t xml:space="preserve"> Fecha del Inconveniente (Dia/Mes/Año) : 24/10/2023 Lugar del Inconveniente:  BOGOTA DC Persona que lo atendio: .. Medio por el que quiere la respuesta:  email : cartera_actisas@actisas.co ..............................................  Resumen de la Queja:  BUEN DÍARADICAMOS INCAPACIDAD JONNY JAIR MEJIA CALLE CON CC 1010072212 DE FECHA INICIO 23/01/2021 - FECHA FINAL 21/02/2021 LA CUAL SE ENCUENTRA AUTORIZADA.. PERO AUN NO HA SIDO RECONOCIDAQUEREMOS SABER LOS MOTIVOSGRACIAS</t>
  </si>
  <si>
    <t xml:space="preserve">NA  ESTRATEGIAS Y OPERADORES </t>
  </si>
  <si>
    <t>901107137</t>
  </si>
  <si>
    <t xml:space="preserve">ESTRATEGIAS Y OPERADORES </t>
  </si>
  <si>
    <t>3234023742</t>
  </si>
  <si>
    <t>KR 47 NRO 72 114</t>
  </si>
  <si>
    <t>SE ADJUNTA SOLICITUD</t>
  </si>
  <si>
    <t>PORTELA DE ARCO IBETH DEL CARMEN</t>
  </si>
  <si>
    <t>10:38:15</t>
  </si>
  <si>
    <t>ARQUITECTURAS  ARQUITECTURA Y OBRA SAS</t>
  </si>
  <si>
    <t>900633175</t>
  </si>
  <si>
    <t>ARQUITECTURA Y OBRA SAS</t>
  </si>
  <si>
    <t>CC 33207494</t>
  </si>
  <si>
    <t xml:space="preserve"> 3504609939</t>
  </si>
  <si>
    <t xml:space="preserve">CRA 9 N 127B 16 OFICINA 703 </t>
  </si>
  <si>
    <t>se anexa soporte de solicitud de autorizacion de empleador arquitectura y obra  para pago de incapcidades a nombre de la señora Ibeth Portela de arco cc 33207494</t>
  </si>
  <si>
    <t>ORDOÑEZ MESTIZO NARLY</t>
  </si>
  <si>
    <t>CC 1114878366</t>
  </si>
  <si>
    <t xml:space="preserve"> Fecha del Inconveniente (Dia/Mes/Año) : 24/10/2023 Lugar del Inconveniente:  BOGOTA DC Persona que lo atendio: .. Medio por el que quiere la respuesta:  email : cartera_actisas@actisas.co ..............................................  Resumen de la Queja:  BUEN DÍARADICAMOS UNA INCAPACIDAD DE NARLY ORDOÑEZ MESTIZO CON CC 1114878366DE FECHA INICIO 16/09/2021 - FECHA FINAL 15/10/2021 LA CUAL SOLO RECONOCIERON 6 DÍAS EN LUGAR DE LOS 30 YA QUE ERA PRORROGAQUEREMOS SABER LOS MOTIVOS DEL PORQUE FUE RECONOCIDA ASÍGRACIAS.</t>
  </si>
  <si>
    <t>BOLAÑOS HUETIA JUAN FELIPE</t>
  </si>
  <si>
    <t xml:space="preserve">  JUAN FELIPE BOLAÑOS</t>
  </si>
  <si>
    <t>1017271045</t>
  </si>
  <si>
    <t>CC 1017271045</t>
  </si>
  <si>
    <t>CRA 9 31 N 76</t>
  </si>
  <si>
    <t xml:space="preserve"> Fecha del Inconveniente (Dia/Mes/Año) : 20/10/2023 Lugar del Inconveniente:  SITIO WEB Persona que lo atendio: PLATAFORMA WEB Medio por el que quiere la respuesta:  email : juanfebh@gmail.com ..............................................  Resumen de la Queja:  NO SE HA REALIZADO EL PAGO DE LA INCAPACIDAD RADICAD EL DIA 22 DE SEPTIEMBRE QUE CUMPLIÓ EL DIA VIERNES 20 DE OCTUBRE 20 DIAS HABILES.. POR LO CUAL SOLICITO EL PAGO DE LA MISMA.. INCLUYENDO LOS INTERESES EN MORA QUE ESTO GENERA</t>
  </si>
  <si>
    <t xml:space="preserve">  GRUPO HOTELERO JML SAS</t>
  </si>
  <si>
    <t>901441243</t>
  </si>
  <si>
    <t>8059469</t>
  </si>
  <si>
    <t>CALLE 22B 42 52</t>
  </si>
  <si>
    <t xml:space="preserve"> Fecha del Inconveniente (Dia/Mes/Año) : 29/08/2022 Lugar del Inconveniente:  HOTEL Persona que lo atendio: ELIZABETH Medio por el que quiere la respuesta:  correspondencia : CALLE 22B 42 52 ..............................................  Resumen de la Queja:  SOLICITAMOS EL PAGO DE LA LICENCIA DE MATERNIDAD A FAVOR DE LA SEÑORA YUSMARIS YHOANA MARTINEZ FLOREZ CON CC 1085181459 LA CUAL INICIO EL DÍA 29-08-2022 Y LA CUAL  HAN NEGADO USTEDES A PAGAR ARGUMENTANDO PAGO EXTEMPORÁNEO EL CUAL ES EQUIVOCADO YA QUE NUESTRO NIT ES 901441243 Y SEGÚN EL DECRETO 923 DE 2017 NUESTRA FECHA DE PAGO ES HASTA EL 8 DÍA HÁBIL DEL MES Y ESTE FUE REALIZADO EL DÍA 10 DE AGOSTO DE 2022 EL CUAL CORRESPONDE EN EFECTO AL 8 DÍA HÁBIL DE ESE MES DE AGOSTO 2022 REALIZADO CON LA PLANILLA NUMERO  849438633647.</t>
  </si>
  <si>
    <t>13:02:47</t>
  </si>
  <si>
    <t>NA  MINA SANTA LUCIA SAS</t>
  </si>
  <si>
    <t>901144421</t>
  </si>
  <si>
    <t>MINA SANTA LUCIA SAS</t>
  </si>
  <si>
    <t>C CIAL INTERNACIONAL OF 29</t>
  </si>
  <si>
    <t>Señor:NUEVA EPSCúcutaASUNTO: SOLICITUD REESTUDIO A LA RESPUESTA DEL RADICADO No. 2657639 POR ERROR EN LAINTERPRETACIÓN DE LA NORMA.VO-DGO-2657639-23ALEXIS LINDARTE GUTIERREZ.. mayor de edad.. identificado con cedula de ciudadanía No. 13.199 361..actuando en representación de la empresa MINA SANTA LUCIA S.A.S. identificada con NIT. 901144421-4muy respetuosamente manifiesto que presento PETICION.. bajo los siguiente:HECHOSPRIMERO: La trabajadora WENDY XIOMARA CARRASCAL CASTAÑEDA.. identificada con cedula deciudadanía No. 1.093.777.773.. le dieron incapacidad por maternidad de ciento veintiséis (126) días desde elsiete (07) de julio del 2023 al nueve (09) de septiembre del 2023.SEGUNDO: El miércoles cuatro (04) de octubre del 2023.. envió oficio a su entidad manifestándole que laempresa no se encontraba en periodo de mora que durante todo el periodo del embarazo de la trabajadora sele pago la respectiva seguridad.. que unos pagos si eran extemporáneos.. pero siempre se pagó con susintereses estando al día a la fecha de radicación de la solicitud del pago de la licencia de maternidad.TERCERO: El día diecisiete (17) de octubre del 2023.. respondieron a mi petición manifestando que laincapacidad fue rechazada por pago extemporáneo en licencias.. manifestando que no procede el pago de lalicencia por lo que establece el artículo 2.2.3.2.1 parágrafo 3 del decreto 1427 del 2022.. conforme a lasaplicaciones que NUEVA EPS realiza en conjunto con la normativa reglamentaria.. expresando que sefundamenta en el artículo en mención anteriormente porque dice lo siguiente:  Habrá lugar al reconocimiento de la licencia de maternidad siempre y cuando el pago de la totalidadde las cotizaciones correspondientes al periodo de gestación se haya realizado máximo en la fechalímite de pago del periodo de cotización en el que inicia la licencia junto con sus intereses de mora..cuando haya lugar</t>
  </si>
  <si>
    <t>MADRID ARBOLEDA ELIZABETH</t>
  </si>
  <si>
    <t>13:32:55</t>
  </si>
  <si>
    <t>MADRID ARBOLEDA ANA MARIA</t>
  </si>
  <si>
    <t>43097246</t>
  </si>
  <si>
    <t>GRUPO FORJA VITAL SAS</t>
  </si>
  <si>
    <t>CC 45493687</t>
  </si>
  <si>
    <t>2918702</t>
  </si>
  <si>
    <t>5053369</t>
  </si>
  <si>
    <t>CL 72 37 8</t>
  </si>
  <si>
    <t>LUGAR DE LOS HECHOS: Portal TranssacionalFECHA DE LO SUCEDIDO: 01/01/2023MOTIVO POR EL CUAL RADICA LA QUEJA: FALTA DE INFORMACIÓNESPECIALIDAD (SI ES PARA CONSULTA O AGENDAMIENTO SEGÚN APLIQUE): PORTAL TRANSACIONALRESUMEN DE LOS SUCEDIDO (PUNTUAL): Usuario se comunica ya que esta solicitando pago de incapacidades desde 01/01/2023 donde para el pago de la incapacidades por el cual realizaron solicitud de pago pero el sistema no habilita la opcion para realizar la solicitud de pago por el por el portal transsacional la cual no se habilita ya se habia comunicado al correo del soporte transsacional el cual no hubo respuesta desde el area encargada ya que brindaron el correo adminisrador.Portal@nuevaeps.Com.Co al cual envio todos los datos y hasta la fecha 24/10/2023 no hay respuesta por que no se envia  el correo</t>
  </si>
  <si>
    <t>RODRIGUEZ COVALEDA WILLIAM</t>
  </si>
  <si>
    <t>15:50:35</t>
  </si>
  <si>
    <t>79237066</t>
  </si>
  <si>
    <t>WILLIAM RODRIGUEZ COVALEDA</t>
  </si>
  <si>
    <t>CC 79237066</t>
  </si>
  <si>
    <t>4752815</t>
  </si>
  <si>
    <t>4341323</t>
  </si>
  <si>
    <t>KR 90 90 96 BARRIO QUIRIGUA</t>
  </si>
  <si>
    <t>buenas tardes afiliado  solicita el pago de las incapacidades por ventanilla .</t>
  </si>
  <si>
    <t>DE LA OSSA SERRANO GUSTAVO</t>
  </si>
  <si>
    <t>16:53:09</t>
  </si>
  <si>
    <t>91428666</t>
  </si>
  <si>
    <t>TERMOTECNICA COINDUSTRIAL S.A.</t>
  </si>
  <si>
    <t>KRODRIGUEZCO</t>
  </si>
  <si>
    <t>CC 91428666</t>
  </si>
  <si>
    <t>6507777</t>
  </si>
  <si>
    <t>8335128</t>
  </si>
  <si>
    <t>KR 6 3 28</t>
  </si>
  <si>
    <t>NOVA CEBALLOS TILCIA</t>
  </si>
  <si>
    <t>09:11:23</t>
  </si>
  <si>
    <t>DIRECION DE IMP DIRECION DE IMP DIRECION DE IMPUESTOS Y ADUANA</t>
  </si>
  <si>
    <t>CC 37341410</t>
  </si>
  <si>
    <t>3115344500</t>
  </si>
  <si>
    <t xml:space="preserve"> cll 8a 3 50 edificio palacio nacional </t>
  </si>
  <si>
    <t xml:space="preserve">solciitud de modificacion de certiifcado de incapacidad ya que se habia generado por 30 dias y la usuario fallecio se adjunta certificado de defuncion </t>
  </si>
  <si>
    <t>14:48:08</t>
  </si>
  <si>
    <t>NA  PRAXEDIS DE ARTUNDUAGA SAS</t>
  </si>
  <si>
    <t xml:space="preserve">Asunto: RECONOCIMIENTO INCAPACIDADES RONDON ANGEL MARIA CAMILA Buen día.. Requiero de su amable colaboración ya que estas dos incapacidades se radicaron el portal de NUEVA EPS en el mes de marzo en el cual quedaron radicadas y al revisar en la plataforma no se evidencian radicadas ni pagadas. De manera que adjunto las incapacidades de la trabajadora RONDON ANGEL MARIA CAMILA con numero de cedula 1110589581.. con el fin de que la EPS realice el reconocimiento económico de los días correspondientes. La clave para ingresar a la certificación bancaria es: 890704858 Agradecemos su gestión.. y pronta respuesta  Atentamente. </t>
  </si>
  <si>
    <t>OSSA ARISTIZABAL LEONEL</t>
  </si>
  <si>
    <t>12:06:16</t>
  </si>
  <si>
    <t>ossa aristizabal OSSA ARISTIZABAL LEONEL</t>
  </si>
  <si>
    <t>16692389</t>
  </si>
  <si>
    <t>solucion.emm@gmail.com</t>
  </si>
  <si>
    <t>CC 16692389</t>
  </si>
  <si>
    <t>8330700</t>
  </si>
  <si>
    <t>solicitud de pago de incapacidad</t>
  </si>
  <si>
    <t>CLAVIJO CUELLAR ANLLY MILENA</t>
  </si>
  <si>
    <t>14:22:40</t>
  </si>
  <si>
    <t>FORERO RUIZ GLA FORERO RUIZ GLA FORERO RUIZ GLADYS ALCIRA</t>
  </si>
  <si>
    <t>51609451</t>
  </si>
  <si>
    <t>CC 1026296181</t>
  </si>
  <si>
    <t>3212676447</t>
  </si>
  <si>
    <t>CALLE 63 SUR NUMERO 93 06 BARRIO BOSA ATALAY</t>
  </si>
  <si>
    <t xml:space="preserve">EMPLEADOR RADICA DERECHO DE  PETICIÓN DONDE  SOLICITA  LA VERIFICACIÓN  Y PAGO DE LA  LICENCIA  DE  MATERNIDAD  RADICADA Y LA CUAL A LA  FECHA  NO SE HA RECIBIDO NINGUNA  RESPUESTA .SOLICITA  QUE SE LO NOTIFIQUEN  POR ESCRITO  </t>
  </si>
  <si>
    <t>PEDRAZA MURILLO HECTOR IGNACIO</t>
  </si>
  <si>
    <t>07:58:50</t>
  </si>
  <si>
    <t>SAS  PENSAR SOLUCIONES INTEGRALES S</t>
  </si>
  <si>
    <t>901155942</t>
  </si>
  <si>
    <t>PENSAR SOLUCIONES INTEGRALES S</t>
  </si>
  <si>
    <t>CC 3055601</t>
  </si>
  <si>
    <t>KR 118 NRO 89B 35 ENGATIVA</t>
  </si>
  <si>
    <t>Buenos dias.. empresa solicita aclaracion y/o pago de incapacidad de su colaborador escrito en oficio.. gracias</t>
  </si>
  <si>
    <t>BARRAGAN  CARLOS ALBERTO</t>
  </si>
  <si>
    <t>09:53:40</t>
  </si>
  <si>
    <t>AXIOMA GESTION  AXIOMA GESTION  AXIOMA GESTION LABORAL EST S A</t>
  </si>
  <si>
    <t>901208712</t>
  </si>
  <si>
    <t>AXIOMA GESTION LABORAL EST S A</t>
  </si>
  <si>
    <t>CC 13792088</t>
  </si>
  <si>
    <t xml:space="preserve">CR 32 NRO 9A 35 SUR </t>
  </si>
  <si>
    <t xml:space="preserve">Buenos dias solicito su colaboracion para la radicacion de incapacidad el cual fue emitida desde el dia 26/09/2023 al ingresar notifica usuario no se encuentra en la base de datos .. se anexa soporte .Gracias </t>
  </si>
  <si>
    <t>FUNDACION HOGARES CLARET</t>
  </si>
  <si>
    <t xml:space="preserve">  FUNDACION HOGARES CLARET</t>
  </si>
  <si>
    <t>800098983</t>
  </si>
  <si>
    <t>NT 800098983</t>
  </si>
  <si>
    <t>3104995851</t>
  </si>
  <si>
    <t>CALLE 57 43 20</t>
  </si>
  <si>
    <t xml:space="preserve"> Fecha del Inconveniente (Dia/Mes/Año) : 20/11/2020 Lugar del Inconveniente:  MEDELLIN Persona que lo atendio: N/A Medio por el que quiere la respuesta:  correspondencia : CALLE 57 43 20 ..............................................  Resumen de la Queja:  CON MIS SALUDOS CORDIALES SOLICITO INFORMACIÓN DEL PORQUÉ AÚN NO HEMOS RECIBIDO PAGO DE LA INCAPACIAD CC  MARILUZ ARIAS GARCIA CÉDULA 42031045DEL 20/11/2020AL 29/11/2020 .. LA CUAL APARECE EN EL PORTAL EN ESTADO TRANSCRITA</t>
  </si>
  <si>
    <t>07/11/2023</t>
  </si>
  <si>
    <t>ESQUIVEL MARQUEZ JOHN ALEXANDER</t>
  </si>
  <si>
    <t>07:52:14</t>
  </si>
  <si>
    <t>PORVENIR SA SOC  PORVENIR SA SOCADM DE FONDOS D</t>
  </si>
  <si>
    <t>CC 1088019946</t>
  </si>
  <si>
    <t xml:space="preserve">Se adjunta solicitud  </t>
  </si>
  <si>
    <t>CREDIBANCO S.A.</t>
  </si>
  <si>
    <t xml:space="preserve">  CREDIBANCO S.A.</t>
  </si>
  <si>
    <t>860032909</t>
  </si>
  <si>
    <t>NT 860032909</t>
  </si>
  <si>
    <t xml:space="preserve"> Fecha del Inconveniente (Dia/Mes/Año) : 25/10/2023 Lugar del Inconveniente:  SOLICITUD CAMBIO TIPO DE INCAPACIDAD Persona que lo atendio: SOLICITUD CAMBIO TIPO DE INCAPACIDAD Medio por el que quiere la respuesta:  correspondencia : AV19 NO 118  30 OF 409 ..............................................  Resumen de la Queja:  BUENOS DÍAS..SU COLABORACIÓN INDICANDO EL ESTADO ACTUAL DE LA INCAPACIDAD NO. 8378688 CON FECHA INICIO 07-10-2022 POR 7 DÍAS OTORGADOS RELACIONADA AL COLABORADOR RUTH NATHALY CORREDOR ORTIZ IDENTIFICADA CON CC 1013662842.ESTA INCAPACIDAD HABÍA SIDO TRANSCRITA COMO ENFERMEDAD PROFESIONAL POR PARTE DE NUEVA EPS.. PERO SE EVIDENCIA QUE EL DIAGNÓSTICO NO CORRESPONDE A UNA ENFERMEDAD PROFESIONAL.. EL 14-02-2023 SE RADICO NUEVAMENTE BAJO EL NO.369673 LA INCAPACIDAD CORREGIDA DONDE SE CONFIRMA QUE ES UNA INCAPACIDAD POR ENFERMEDAD GENERAL.TENIENDO EN CUENTA LO ANTERIOR.. SOLICITAMOS EL CAMBIO DEL TIPO DE INCAPACIDAD.. ES DECIR.. DE ENFERMEDAD PROFESIONAL A ENFERMEDAD GENERAL DE LA INCAPACIDAD EN MENCIÓN.. DE IGUAL FORMA SOLICITAMOS QUE NOS INDIQUEN LA FECHA PROBABLE DE PAGO </t>
  </si>
  <si>
    <t>PINTO  BLANCA RUTH</t>
  </si>
  <si>
    <t>08:38:40</t>
  </si>
  <si>
    <t>GANA GANA  EMPRESARIOS DE APUESTAS PERMAN</t>
  </si>
  <si>
    <t>890706022</t>
  </si>
  <si>
    <t>SEAPTO</t>
  </si>
  <si>
    <t>CC 65588107</t>
  </si>
  <si>
    <t>3213741165</t>
  </si>
  <si>
    <t>CALLE 10 NO 3 56 CENTRO</t>
  </si>
  <si>
    <t>Se recibe carta de empresa solicitando pago de incapacidad de la colaboradora BLANCA RUTH PINTO de las fechas 09 al 11 de septiembre 2.023 ya que en el portal no se registra para solciitar el pago</t>
  </si>
  <si>
    <t>RODRIGUEZ CAMACHO FRANKY</t>
  </si>
  <si>
    <t>7686276</t>
  </si>
  <si>
    <t>RODRIGUEZCAMACHOFRANKY</t>
  </si>
  <si>
    <t>CC 7686276</t>
  </si>
  <si>
    <t>8571659</t>
  </si>
  <si>
    <t>3158769601</t>
  </si>
  <si>
    <t>CL 8 SUR N 23 33 BR BOGOTA</t>
  </si>
  <si>
    <t xml:space="preserve">SOLICITUD DE TRANSCRIPSION DE INCAPACIDAD DEL MES 09  QUE FUE OTORGADA POR ORTOPEDIA ANEXA RESPUESTA DE COLPENSIONES </t>
  </si>
  <si>
    <t>INV MARTON LINE SAS</t>
  </si>
  <si>
    <t xml:space="preserve">  WILMER ERLY RAMIREZ</t>
  </si>
  <si>
    <t>91481044</t>
  </si>
  <si>
    <t>NT 901300767</t>
  </si>
  <si>
    <t>3173794124</t>
  </si>
  <si>
    <t>CALLE 36 N 17 52</t>
  </si>
  <si>
    <t xml:space="preserve"> Fecha del Inconveniente (Dia/Mes/Año) : 27/09/2023 Lugar del Inconveniente:  SEDE ADMINISTRATIVA Persona que lo atendio: CAMILA Medio por el que quiere la respuesta:  email : coalianza.centro@hotmail.com ..............................................  Resumen de la Queja:  EL DIA 27 SEPTIEMBRE ME DIRIGI PERSONALMENTE A LA OFICINA ADMINISTRATIVA CON LA TODA LA DOCUMENTACION REQUERIDA PARA EL TRAMITE DE SOLICITUD DE  CREACION CUENTA BANCARIA PARA PARA DE INCAAPCIDADES.NUNCA ME LLEGO INFORMACION O RECIBI ALGUNA LLAMADA POR PARTE DE LA NUEVA EPS Y ME ESTOY COMUNICANDO HOY 25 OCTUBRE PARA AVERIGUAR POR EL PAGO DE LA INCAAPCIDAD DE UNOS DE LOS AFILIADOS Y ME NDICAN QUE LA CUENTA NO ESTA REGISTRADA.SI SE LLEVARON TODOS LOS DOCUMENTOS Y NUNCA ME INFORMARON SI HABIA ALGUNA INCOSISTENCIA  NO ME PARECE QUE TENGA QUE NUEVAMENTE DIRIGIRME HACER FILAS EXTENSAS PARA QUE ME DEN INFORMACION SOBRE PORQ NO ME APARECE LA CUENTA REGISTRADA..SOLICITO QUE USTEDES REALICEN EL PROCESO DE CREACION DE CUENTA Y ME CONSIGNEN LA INCAAPCIDAD. </t>
  </si>
  <si>
    <t>ECHEVERRY RODAS ADOLFO LEON</t>
  </si>
  <si>
    <t>11:03:07</t>
  </si>
  <si>
    <t>94400126</t>
  </si>
  <si>
    <t>ECHEVERRYRODASADOLFO LEON</t>
  </si>
  <si>
    <t>CC 94400126</t>
  </si>
  <si>
    <t>3115099815</t>
  </si>
  <si>
    <t>CARRE  58NUMERO 56A 36 RESTREPO</t>
  </si>
  <si>
    <t xml:space="preserve">por favor  validad   certificado  de  incapacidades del 22-4-2023 hasta el 13-7-2023  no  cumple requisitos del  art  2.2.3.3.2 del  decreto 1427 del 2022  </t>
  </si>
  <si>
    <t>BOCANEGRA DE AHUMADA GLADYS</t>
  </si>
  <si>
    <t>12:34:38</t>
  </si>
  <si>
    <t>BOCANEGRA  ALEXANDRA</t>
  </si>
  <si>
    <t>51922347</t>
  </si>
  <si>
    <t>CC 20319486</t>
  </si>
  <si>
    <t>9219711</t>
  </si>
  <si>
    <t>CL 42 F SUR 78 55</t>
  </si>
  <si>
    <t xml:space="preserve">Hija de la afiliada CC 20319486 solicita que le sean pagas las incapacidades que se encuentran transcritas para la afiliada Gladys Bocanegra Ahumada. ya que la sra no posee cuenta bancaria y se encuentra postrada en cama. adjunta extrajuicio donde la sra Gladys Bocanegra autoriza a cobrar las incapacidades a su hija.. RUT.. cert bancaria.. copias de las cedulas y carta realizando solicitud. </t>
  </si>
  <si>
    <t>BRAVO AVENDAÑO LIBARDO</t>
  </si>
  <si>
    <t>12:49:24</t>
  </si>
  <si>
    <t>91044300</t>
  </si>
  <si>
    <t>SEGUROS DE VIDA ALFA</t>
  </si>
  <si>
    <t>AXSANCHEZG</t>
  </si>
  <si>
    <t>CC 91044300</t>
  </si>
  <si>
    <t>3446770</t>
  </si>
  <si>
    <t>3005253582</t>
  </si>
  <si>
    <t>CALLE 11 NUMERO 5 48 CALLE  PELAEZ</t>
  </si>
  <si>
    <t xml:space="preserve">Solicito queja o reclama por el no pago de incapacidades medicas pot parte de (a presente la Nueva Eps.. ya que para la fecha no me han cancelado lo que por ley les corresponde. el pago de las incapacidades médicas.. y las cuales ya se encuentran en el sistema como pendiente de pago .. Lo que solicito es el PAGO Y la CANCELACION de las incapacidades medicas del 2023 y 2023.. por parte de la presente NUEVA EPS.. que para la fecha no me ha cancelado y simplemente solo solo me han respondido es que estoy pendiente de pago </t>
  </si>
  <si>
    <t>15:34:33</t>
  </si>
  <si>
    <t>CL 83 NO 48 35</t>
  </si>
  <si>
    <t xml:space="preserve">AFILIADO SOLICITA PAGO DE INCAPACIDADES </t>
  </si>
  <si>
    <t>16:17:14</t>
  </si>
  <si>
    <t xml:space="preserve">cordial saludo afiliada solicita que le pague las incapacidades 008707784 - 00009154746 las cuales  le habian indicado que no le cancelan porque no habia justificacion de la interrucion de las incapacidades.. para lo anterior la afiliada radica la carta indicando el motivo de la interruccion y solicita que se efectue el desembolso de las misma </t>
  </si>
  <si>
    <t xml:space="preserve">LUGAR DE LOS HECHOS: área prestaciones económicasFECHA DE LO SUCEDIDO: oct 2023MOTIVO POR EL CUAL RADICA LA QUEJA:  re liquidación incapacidades ESPECIALIDAD (SI ES PARA CONSULTA O AGENDAMIENTO SEGÚN APLIQUE):RESUMEN DE LOS SUCEDIDO (PUNTUAL):Cordial saludoSe comunica afiliado solicitando aclaración de reliquidación de incapacidades 9106484 - 9361144.. por cambio en el ibc según documento anexo... se acerca a oficina le radican pda y la respuesta es que ese no es el modulo correcto si no por módulo de inconformidades está molesto porque no lo orientan de una manera correcta y no le dan una respuesta.en la sede pereira el asesor andrés arango y brian breiner no tiene ética profesional para atender al usuario y muy mala atención.se espera pronta respuesta </t>
  </si>
  <si>
    <t>08/11/2023</t>
  </si>
  <si>
    <t>CONTRERAS CONTRERAS GLORIA AMPARO</t>
  </si>
  <si>
    <t>09:00:48</t>
  </si>
  <si>
    <t>51916748</t>
  </si>
  <si>
    <t>CONTRERAS CONTRERAS  GLORIA AM</t>
  </si>
  <si>
    <t>CC 51916748</t>
  </si>
  <si>
    <t>8102988</t>
  </si>
  <si>
    <t>3164695082</t>
  </si>
  <si>
    <t>DIAGONAL 77 B NUMERO 123   85 ETAPA 4 CASA 91</t>
  </si>
  <si>
    <t xml:space="preserve">Usuario solicta pagos de incapacidad ya que la plataforma no le permite se comunica al 3077022 donde le indican radicar la solictud por problemas en la pagina </t>
  </si>
  <si>
    <t>09:26:07</t>
  </si>
  <si>
    <t>SAS  EL ARROZAL Y CIA S C A</t>
  </si>
  <si>
    <t>COMPAÑIA  SUPERMERCADOS LIDER RADAICA OFICIO DONDE SOLICITA RESPUESTA A PQR N 2656019</t>
  </si>
  <si>
    <t>MARTINEZ ARCINIEGAS ELKIN RUPERTO</t>
  </si>
  <si>
    <t>09:31:27</t>
  </si>
  <si>
    <t>MERKACENTRO AUTOSERVICIO AUTOSERVICIO MERKACENTRO</t>
  </si>
  <si>
    <t>83243170</t>
  </si>
  <si>
    <t>CC 83243766</t>
  </si>
  <si>
    <t>8488215</t>
  </si>
  <si>
    <t>3144791538</t>
  </si>
  <si>
    <t>CALLE 4 N 3 10</t>
  </si>
  <si>
    <t>SOLICITUD DE  PAGO DE INCAPCIDAD EL USUARIO DICW QUE NO LE HA LLEGADO REPUESTA AL CORREO Y NECESITA POR ESCRITO</t>
  </si>
  <si>
    <t>RAMIREZ PEDRAZA SERGIO ANDRES</t>
  </si>
  <si>
    <t>06:57:38</t>
  </si>
  <si>
    <t>medicas medicas EMPRESAS MEDICAS DEL HUILA S A</t>
  </si>
  <si>
    <t>900454994</t>
  </si>
  <si>
    <t>CC 1080297902</t>
  </si>
  <si>
    <t xml:space="preserve"> 31561546363</t>
  </si>
  <si>
    <t xml:space="preserve"> cra 5a # 17-21</t>
  </si>
  <si>
    <t>liquidacion y pago de incapacidades cc 1080297902 incapacidad 9032538-9125775- 9126005</t>
  </si>
  <si>
    <t>GARCIA CASTILLO LUIS ALBERTO</t>
  </si>
  <si>
    <t>09:58:13</t>
  </si>
  <si>
    <t>CC 19143144</t>
  </si>
  <si>
    <t>Respetado Doctor:De manera atenta me permito informar a su Despacho que la ciudadana NATALIA VALENTINA LOPEZGARCIA.. identificada con cédula de ciudadanía No. 1.014.310.458</t>
  </si>
  <si>
    <t xml:space="preserve"> se ha comunicado ante estaInstitución.. DEFENSORÍA DEL PUEBLO REGIONAL BOGOTÁ.. y nos ha indicado que al ciudadanoLUIS ALBERTO GARCIA CASTILLO.. identificado con cédula de ciudadanía No. 19.143.144.. se hannegado a reconocer y pagar sus incapacidades. En vista de la situación la ciudadana ha solicitado denuestra intervención.Una vez escuchada a la ciudadana.. observa este Despacho que se trata de un asunto de derechosHumanos el que se está vinculando en las presentes diligencias.. debido a que por un asuntoadministrativo se le están vulnerando los derechos fundamentales al mínimo vital del ciudadano LUISALBERTO GARCIA CASTILLO. Por lo anterior se solicita que a la mayor brevedad se proceda aestudiar el caso y adelantar los trámites administrativos pertinentes para que de manera inmediata sele reconozcan y paguen las incapacidades. Lo anterior para que se le garantice al ciudadano su mínimovital.</t>
  </si>
  <si>
    <t>SALGADO ARROYO LEIDYS JOHANA</t>
  </si>
  <si>
    <t>10:49:43</t>
  </si>
  <si>
    <t>PERALTA  CARO JUAN FELIPE PERALTA CARO</t>
  </si>
  <si>
    <t>80195257</t>
  </si>
  <si>
    <t>CC 1066183406</t>
  </si>
  <si>
    <t>3108165151</t>
  </si>
  <si>
    <t>DG 16 B BIS NO 98 50 BARRIO FONTIBON</t>
  </si>
  <si>
    <t>Buen dia..Se solicita pago de licencia 9265289 de la afiliada leydis johana salgado arroyo identificada con CC 1066183406.. se solicita celeridad.. no se anexa copia de incapacidad.TEL 3127539388  - 3108165151peralta1000@gmail.com</t>
  </si>
  <si>
    <t>SANCHEZ GARCIA ERNESTO</t>
  </si>
  <si>
    <t>12:16:54</t>
  </si>
  <si>
    <t>14232188</t>
  </si>
  <si>
    <t>ERNESTO SANCHEZ GARCIA</t>
  </si>
  <si>
    <t>CC 14232188</t>
  </si>
  <si>
    <t>2774849</t>
  </si>
  <si>
    <t>2647064</t>
  </si>
  <si>
    <t>CRA SUR NO 29 617 BARRIO AMERICA</t>
  </si>
  <si>
    <t>se recibe carta de afiliado solicitanso el pago de incapacidades ya que al hacerlo por el portal no le permite</t>
  </si>
  <si>
    <t>CRA 58 N 68 27</t>
  </si>
  <si>
    <t xml:space="preserve"> Fecha del Inconveniente (Dia/Mes/Año) : 26/10/2023 Lugar del Inconveniente:  PORTAL TRANSACCIONAL  Persona que lo atendio: PORTAL TRANSACCIONAL Medio por el que quiere la respuesta:  email : NOMINA@ROYAL-FILMS.COM ..............................................  Resumen de la Queja:  BUEN DIA.. AMABLEMENTE SOLICITO INFORMACION CON RESPECTO AL RECONOCIMIENTO DE LAS SIGUIENTES INCAPACIDADES: CÉDULANOMBRES Y APELLIDOSFECHA INICIALFECHA FINALNRO.DIAS45492698COGOLLO BOLIVAR ELMA MARGARITA2023-04-122023-04-14345492698COGOLLO BOLIVAR ELMA MARGARITA2023-05-232023-05-25345492698COGOLLO BOLIVAR ELMA MARGARITA2023-06-292023-07-03545492698COGOLLO BOLIVAR ELMA MARGARITA2023-08-232023-08-275</t>
  </si>
  <si>
    <t>TORRES SILVA CARLOS ALBERTO</t>
  </si>
  <si>
    <t>14:35:12</t>
  </si>
  <si>
    <t>AREVALO BARBOSA CIRO</t>
  </si>
  <si>
    <t>13359408</t>
  </si>
  <si>
    <t>CREDI HOGAR</t>
  </si>
  <si>
    <t>CC 1065887244</t>
  </si>
  <si>
    <t>5650153</t>
  </si>
  <si>
    <t>3183589450</t>
  </si>
  <si>
    <t>CARRERA 17 NO. 4 66 LOCAL 102</t>
  </si>
  <si>
    <t>PRESENTA INCONFORMIDAD POR LA RESPUESTA EMITIDA POR NO PAGO DE UNA INCAPACIDAD DEL EMPLEADO CARLOS ALBERTO TORRES SILVA CC1065887244</t>
  </si>
  <si>
    <t>CARRILLO BAQUERO EDUARDO ENRIQUE</t>
  </si>
  <si>
    <t>15:05:18</t>
  </si>
  <si>
    <t>tellez  WILLIAM  TELLEZ</t>
  </si>
  <si>
    <t>18926000</t>
  </si>
  <si>
    <t>CC 77190534</t>
  </si>
  <si>
    <t>3166183839</t>
  </si>
  <si>
    <t xml:space="preserve">BUenas tardesse radica solicitud de pago de incapcidades ya que empleador inidca que no ha sido posible por el portal no registra con incapcidad se adjunta soporte gracias </t>
  </si>
  <si>
    <t>TRUJILLO MEDINA JACQUELINE</t>
  </si>
  <si>
    <t>16:06:14</t>
  </si>
  <si>
    <t>35534196</t>
  </si>
  <si>
    <t>CC 35534196</t>
  </si>
  <si>
    <t>3204360859</t>
  </si>
  <si>
    <t>KR 33 30 36 T4 APT206</t>
  </si>
  <si>
    <t xml:space="preserve">Empresa solicita .. incapacidad 7000787270 del 27/01/2023 a 02/02/2023 no aparece en el portal para cobro .. se requiere se valide para poder realizar el cobro .. de la misma manera la incapacidad 7000798781 del  03/02/2023 a 07/02/2023 tampoco aparece </t>
  </si>
  <si>
    <t>DURAN  YEIMY</t>
  </si>
  <si>
    <t>16:17:34</t>
  </si>
  <si>
    <t>LA 14 S.A.  LA 14 S.A.</t>
  </si>
  <si>
    <t>890300346</t>
  </si>
  <si>
    <t>CC 65709809</t>
  </si>
  <si>
    <t>4881414</t>
  </si>
  <si>
    <t>cra 1  no  6649</t>
  </si>
  <si>
    <t>Solicita  transcripcin incapacidad</t>
  </si>
  <si>
    <t>CRISTIAN JOSE JEREZ SALAZAR</t>
  </si>
  <si>
    <t>17:01:36</t>
  </si>
  <si>
    <t>CASTAÑEDA ARCILA JOSE HEBERT</t>
  </si>
  <si>
    <t>1368039</t>
  </si>
  <si>
    <t>CC 13680039</t>
  </si>
  <si>
    <t>3152665108</t>
  </si>
  <si>
    <t>7401657</t>
  </si>
  <si>
    <t>CALLE  27     12 36   BARRIO URIBE</t>
  </si>
  <si>
    <t>buenas tardes.. empleador refiere que NO esta solicitando que le enseñen a radicar incapacidades.. lo que necesita es que le paguen las incapacidades del señor JOHAN STEVEN GALVIS GUARIN cc 1095299721.. indican que en ak portan transaccional no aparecen las incapacidades para cobro las de marzo.. solicita es el pago o que aparezcan en ek portal para poder cobrarlas.. pero NO aparece nada.. refiere ya saben todo el paso a paso para cobrar la incapacidad y radicar.. no es necesario que nuevamente le recuerden como lo deben hacer.. SOLICITA PAGO DE LAS INCAPACIDADES DEL SEÑOR.. refiere le den una respuesta logica ya que la del radicado 2629851 no tiene sentido.</t>
  </si>
  <si>
    <t>**</t>
  </si>
  <si>
    <t>RODRIGUEZ BUSTOS LIZETH MARCELA</t>
  </si>
  <si>
    <t>10:52:30</t>
  </si>
  <si>
    <t>POVEDA  SANDRA PATRICIA POVEDA</t>
  </si>
  <si>
    <t>CC 1020754404</t>
  </si>
  <si>
    <t>3124998210</t>
  </si>
  <si>
    <t>CARRERA 8 BIS A 161 B 19</t>
  </si>
  <si>
    <t>SOLICITA RELIQUIDACION DE LICENCIA DE MATERNIDAD DE AFILIADA EN MENCION YA QUE INDICA QUE SALIO POR VALOR MENOR AL ESPERADO SEGUN IBC</t>
  </si>
  <si>
    <t>LOAIZA RINCON ANGIE BORANY</t>
  </si>
  <si>
    <t>14:16:54</t>
  </si>
  <si>
    <t>CC 1123632500</t>
  </si>
  <si>
    <t>La Defensoría del Pueblo tiene como propósito primordial impulsar el derechofundamental a la Salud y a la Seguridad Social de los habitantes del territorio nacional.. deconformidad con Ley 24 de 1992 y el Decreto 025 de 2014.Con el fin de garantizar este derecho.. así como sus elementos esenciales dedisponibilidad y accesibilidad.. y los principios de continuidad.. oportunidad.. prevalencia dederechos e integralidad establecidos en la Ley 1751 de 2015.. de manera atenta mepermito solicitar de manera inmediata su intervención.. para el goce efectivo del derechodel usuario.. en el siguiente caso:Nombre: ANGIE BORANY LOAIZA RINCONIdentificación: 1123632500Servicios o tecnologías ordenados por médico tratante: Pago de Incapacidad de Licenciade MaternidadSujeto especial Protección: SI_X_ NO___</t>
  </si>
  <si>
    <t>PRADO MARQUEZ JERSON YOHANNY</t>
  </si>
  <si>
    <t>09:31:12</t>
  </si>
  <si>
    <t>CC 6321363</t>
  </si>
  <si>
    <t>8881891</t>
  </si>
  <si>
    <t>GARRIDO GONZALEZ LUZ MARIBEL</t>
  </si>
  <si>
    <t>15:16:36</t>
  </si>
  <si>
    <t xml:space="preserve"> MEDILASER  S.A CLINICA</t>
  </si>
  <si>
    <t>CC 36065532</t>
  </si>
  <si>
    <t>CL 12 6 49</t>
  </si>
  <si>
    <t xml:space="preserve">buen dia .. empleador solicita se reconozca la incapacidad del paciente en mencion ya que habia sido negada por periodos cotizados </t>
  </si>
  <si>
    <t>GALINDO  MARCIANO</t>
  </si>
  <si>
    <t>28/10/2023</t>
  </si>
  <si>
    <t>08:00:15</t>
  </si>
  <si>
    <t>6163148</t>
  </si>
  <si>
    <t>GALINDO MARCIANO</t>
  </si>
  <si>
    <t>CC 6163148</t>
  </si>
  <si>
    <t>2417261</t>
  </si>
  <si>
    <t>3122758580</t>
  </si>
  <si>
    <t>KR 43 8 23</t>
  </si>
  <si>
    <t xml:space="preserve">solicito que se cancele en el menor tiempo posibles la incapacidades 8508202 8656683 8397211 8645163 y sumistrarme las incapacidades como la esta solicitando colpensiones para que pueda proceder al pago pendientes a partir de mayo...relaciono los puntos solicitados </t>
  </si>
  <si>
    <t>11:14:11</t>
  </si>
  <si>
    <t>MJSARMIENTO</t>
  </si>
  <si>
    <t xml:space="preserve">ss el pago de la lic de maternidad </t>
  </si>
  <si>
    <t>MAY MIRANDA MIRNA</t>
  </si>
  <si>
    <t>17:14:05</t>
  </si>
  <si>
    <t>MAY MIRANDA CORPORACION INSTITUTO PAULO FR</t>
  </si>
  <si>
    <t>900005515</t>
  </si>
  <si>
    <t>CORPORACION INSTITUTO PAULO FR</t>
  </si>
  <si>
    <t>CC 45422314</t>
  </si>
  <si>
    <t>2824781</t>
  </si>
  <si>
    <t>BARRIO AMADOR CLLE 34 NRO 20D 33</t>
  </si>
  <si>
    <t>solicitud aclaracion y/o confirmacion pago de incapacidades con referencia a comprobante de pago 268230 $6033333.. pago que la empresa no teine reflejado en sus arcas</t>
  </si>
  <si>
    <t>SILVA SANCHEZ MARINA</t>
  </si>
  <si>
    <t>11:17:37</t>
  </si>
  <si>
    <t>36086524</t>
  </si>
  <si>
    <t>CC 36086524</t>
  </si>
  <si>
    <t>8385115</t>
  </si>
  <si>
    <t>CRA 7 NO 15 73</t>
  </si>
  <si>
    <t>Buenas tardes.. Mi nombre es MARINA SILVA SANCHEZ.. identificada con CC: 36086524 de campoalegre Huila. El cual mediante un fallo de tutela.. ustedes amablemente me subsidian mis incapacidades.. pero no he recibido pago alguno desde hace dos meses.. por favor solicito amablemente el pago de las mismas.. puesto que es mi sustento tanto para mi.. como para mi núcleo familiar. Muchas gracias.</t>
  </si>
  <si>
    <t>JIMENEZ SANCHEZ YISSETH MABEL</t>
  </si>
  <si>
    <t xml:space="preserve">  JIMENEZ SANCHEZ YISSETH MABEL</t>
  </si>
  <si>
    <t>1040323478</t>
  </si>
  <si>
    <t>CC 1040323478</t>
  </si>
  <si>
    <t>CRA 48D N 44 24</t>
  </si>
  <si>
    <t xml:space="preserve"> Fecha del Inconveniente (Dia/Mes/Año) : 26/10/2023 Lugar del Inconveniente:  CHAT EVA.. PORTAL.. APP Y PQRS Persona que lo atendio: VARIOS ASESORES  Medio por el que quiere la respuesta:  email : mabel86322@gmail.com ..............................................  Resumen de la Queja:  RADIQUE LA CUENTA BANCARIA BAJO EL NÚMERO DE RADICADO: 2637310 .. PERO AUN NO ME PAGAN LAS INCAPACIDADES  QUE YA SOLICITE POR EL PORTAL WEB.. QUIERO QUE ME INDIQUEN CUANDO ME LAS PAGARAN O QUE OTRO PROCESO DEBO REALIZAR PARA EL PAGO DE LAS MISMAS. YA QUE HOY 26 DE OCTUBRE ME LLEGA UN CORREO DICIENDO QUE DEBO RADICAR LA CUENTA PERO ESTE PROCESO LO HICE POR EL CHAT EVA CON UN ASESOR DESDE EL 23 DE SEPTIEMBRE DE 2023 Y ME DIO ESTA RESPUESTA: RADICADO 2637310 RESPUESTA MAXIMA PARA EL 29/09</t>
  </si>
  <si>
    <t>09/11/2023</t>
  </si>
  <si>
    <t>RAMIREZ RAMIREZ MARTHA LILIANA</t>
  </si>
  <si>
    <t xml:space="preserve">  CONTRALORIA GENERAL DE LA REPU</t>
  </si>
  <si>
    <t>8999990667</t>
  </si>
  <si>
    <t>CC 42071849</t>
  </si>
  <si>
    <t xml:space="preserve"> Fecha del Inconveniente (Dia/Mes/Año) : 27/10/2023 Lugar del Inconveniente:  CARRERA 69 NO 44 35 Persona que lo atendio: NUEVA EPS  Medio por el que quiere la respuesta:  correspondencia : CARRERA 69 NO 44 35 ..............................................  Resumen de la Queja:  DE ACUERDO CON EL CORREO ENVIADO POR USTEDES EL DÍA 26/10/2023 EN RESPUESTA A LA SOLITUD REALIZADA POR LA CONTRALORÍA GENERAL DE LA REPÚBLICA CON NÚMERO 2679783.. USTEDES RESPONDEN ENVIADO INFORMACIÓN SOBRE LA AFILIACIÓN DE LA FUNCIONARIA MARTHA LILIANA RAMIREZ RAMIREZ CON CC 42071849.. SIN EMBARGO.. REITERAMOS QUE NUESTRA PETICIÓN ESTA ENFOCADA ES A EL PAGO DE LA INCAPACIDAD DE FECHA DE INICIO 29/08/2023 AL 27/09/2023. POR LO ANTERIOR CABE ANOTAR.. QUE SE ENVIARON LOS APORTES PARA QUE USTEDES PUEDAN VALIDAR EL PAGO CORRESPONDIENTE AL MES DE OCTUBRE EL CUAL SE ENCUENTRA COMPLETO COMO SE PUEDE VALIDAR EN EL ADJUNTO QUE SE ENVÍA A EL CORREO YUDI.CARVAJAL@NUEVAEPS.COM.CO  .. QUEDO ATENTA A SU PRONTA RESPUESTA </t>
  </si>
  <si>
    <t>GARCIA PUERTA JUAN DAVID</t>
  </si>
  <si>
    <t>10:56:33</t>
  </si>
  <si>
    <t>71724930</t>
  </si>
  <si>
    <t>JUAN DAVID GARCIA PUERTA</t>
  </si>
  <si>
    <t>CC 71724930</t>
  </si>
  <si>
    <t>4264019</t>
  </si>
  <si>
    <t>CL 28 80 117</t>
  </si>
  <si>
    <t>buenos diasafiliado trae carta del fondo de pensiones  indicando que tiene incapacidades que no cumplen con el decreto 1427 de la incapacides  relacionadas (9678336-9618158-9534895-9435630)  espera una pronta repsuesta para poder que el fp le pague las incapacidades</t>
  </si>
  <si>
    <t>CONTRERAS TRIVIÑO LAURA CATHERIN</t>
  </si>
  <si>
    <t>11:12:08</t>
  </si>
  <si>
    <t>OGAREE SAS  OGAREE SAS</t>
  </si>
  <si>
    <t>901232197</t>
  </si>
  <si>
    <t>OGAREE SAS</t>
  </si>
  <si>
    <t>CC 1076670522</t>
  </si>
  <si>
    <t>3229429429</t>
  </si>
  <si>
    <t>KR 4 CL 2 EQ COSTADO SUR ORIENTE</t>
  </si>
  <si>
    <t>EMPLEADOR SOLICITA SE REALICE REEMBOLSO DE LAS INCAPACIDADES OTORGADAS A LAURA CONTRERAS YA QUE APARECEN EN ESTADO AUTORIZADO COMPRENDIDAS DESDE L 28/05/2023 HATSA EL 18/08/2023. VER IMAGEN ADJUNTA</t>
  </si>
  <si>
    <t>USMA ROMERO EDUARDO ANDRES</t>
  </si>
  <si>
    <t xml:space="preserve">  ARPACK S A</t>
  </si>
  <si>
    <t>817000793</t>
  </si>
  <si>
    <t>CC 94456210</t>
  </si>
  <si>
    <t xml:space="preserve"> Fecha del Inconveniente (Dia/Mes/Año) : 12/10/2023 Lugar del Inconveniente:  SERVICIOS EN LINEA Persona que lo atendio: RESPUESTAS.PQR@NUEVAEPS.COM.CO Medio por el que quiere la respuesta:  email : zmillan@tecnoquimicas.com ..............................................  Resumen de la Queja:  CON RESPECTO RADICADO 2667571.. SE AÑADE: 94456215USMA R. EDUARDO ANDRES0008771240ENFERMEDAD GENERAL29/01/202331/01/2023394456216USMA R. EDUARDO ANDRES0008773524ENFERMEDAD GENERAL1/02/202314/02/20231494456217USMA R. EDUARDO ANDRES0008818484ENFERMEDAD GENERAL15/02/20231/03/20231594456218USMA R. EDUARDO ANDRES0009260146ENFERMEDAD GENERAL20/06/20234/07/20231594456219USMA R. EDUARDO ANDRES0009370666ENFERMEDAD GENERAL19/07/20232/08/20231594456220USMA R. EDUARDO ANDRES0009425190ENFERMEDAD GENERAL3/08/202317/08/202315AGRADECEMOS NOS CONFIRMEN LA FECHA EN LA QUE SE REALIZARÁ EL RECONOCIMIENTO DE ESTAS INCAPACIDADES. GRACIAS</t>
  </si>
  <si>
    <t>23 7 34</t>
  </si>
  <si>
    <t xml:space="preserve"> Fecha del Inconveniente (Dia/Mes/Año) : 12/10/2023 Lugar del Inconveniente:   SERVICIOS EN LINEA Persona que lo atendio: RESPUESTAS.PQR@NUEVAEPS.COM.CO Medio por el que quiere la respuesta:  email : zmillan@tecnoquimicas.com ..............................................  Resumen de la Queja:  CON RESPECTO AL RADICADO 2667571.. SE AÑADE LA SIGUIENTE INFORMACION: CEDULANOMBRE COTIZANTENUMERO INCAPACIDADORIGEN INCAPACIDADFEC INICIOFECHA FINALDIAS INCAP94456210USMA R. EDUARDO ANDRES0008876189ENFERMEDAD GENERAL2/03/202315/03/20231494456210USMA R. EDUARDO ANDRES0008927605ENFERMEDAD GENERAL16/03/202329/03/20231494456210USMA R. EDUARDO ANDRES0008970362ENFERMEDAD GENERAL30/03/202313/04/20231594456210USMA R. EDUARDO ANDRES0009019275ENFERMEDAD GENERAL14/04/202328/04/20231594456210USMA R. EDUARDO ANDRES0009074780ENFERMEDAD GENERAL29/04/202311/05/20231394456210USMA R. EDUARDO ANDRES0009176795ENFERMEDAD GENERAL27/05/20238/06/20231394456211USMA R. EDUARDO ANDRES0008501536ENFERMEDAD GENERAL5/11/202214/11/202210AGRADECEMOS NOS CONFIRMEN LA FECHA EN LA QUE SE REALIZARÁ EL RECONOCIMIENTO DE ESTAS INCAPACIDADES. GRACIAS</t>
  </si>
  <si>
    <t>VEGA CARVAJAL ANGEL EBETH</t>
  </si>
  <si>
    <t>CC 12566931</t>
  </si>
  <si>
    <t xml:space="preserve"> Fecha del Inconveniente (Dia/Mes/Año) : 27/10/2023 Lugar del Inconveniente:  SANTA MARTA Persona que lo atendio: CORREO ELECTRONICO SEDE DIRECTA VALEDUPAR Medio por el que quiere la respuesta:  correspondencia : KM 10 VIA CIENAGA ..............................................  Resumen de la Queja:  BUENAS TARDES.SR NUEVA EPS.. LES INFORMAMOS POR MEDIO DE ESTA PETICIÓN QUE AL VERIFICAR EN EL PORTAL NUEVA EPS Y EN NUESTRO SISTEMA ENCONTRAMOS QUE LA INCAPACIDAD DEL SR VEGA CARVAJAL ANGEL EBETH IDENTIFICADO CON CC. 12566931 CON FECHA INICIAL 02-JAN-23 Y FINAL 03-JAN-23 POR 2 DIA.USTEDES TRANSCRIBEN DICHA INCAPACIDAD COMO UNA INCAPACIDAD INICIAL SIN EMBARGO ESTA INCAPACIDAD ES UNA PRORROGA DEL 30-DEC-22 (MI-80174) TRANSCRITA CON N° 0009582735.. LO PUEDEN OBSERVAR EN LA DOCUMENTACIÓN ENVIADA A LA EPS.. POR ENDE.. SOLICITAMOS LA TRANSCRIPCIÓN Y/O POSTERIORMENTE EL RECONOCIMIENTO ECONÓMICO DE LA INCAPACIDAD.POR FAVOR TAMBIÉN REVISAR LA INCAPACIDAD DEL SR CONTRERAS PARRA MANUEL CC 12557454 CON FECHA INICIAL 03-OCT-22 Y FECHA FINAL 04-OCT-22 POR 2 DIAS. ESTA INCAPACIDAD TAMBIÉN ESTA TRANSCRITA COMO INICIAL SIENDO UNA PRÓRROGA DEL 05-SEPT-2022 TRANSCRITA CON N° 8283027.POR FAVOR TAMBIÉN REVISAR LA INCAPACIDAD DEL SR PALACIOS VIZCAINO MARELVIS CC 57403635 CON FECHA INICIAL 01-JUN-22 Y FECHA FINAL 02-JUN-22 POR 2 DIAS. ESTA INCAPACIDAD TAMBIÉN ESTA TRANSCRITA COMO INICIAL SIENDO UNA PRÓRROGA DEL 05-MAY-22 TRANSCRITA CON N° 0007906599.POR FAVOR TAMBIÉN REVISAR LA INCAPACIDAD DEL SR PEINADO CASTRILLO ALIRIO CC 77171295 CON FECHA INICIAL 21-OCT-22 Y FECHA FINAL 21-OCT-22 POR 1 DIA. ESTA INCAPACIDAD TAMBIÉN ESTA TRANSCRITA COMO INICIAL SIENDO UNA PRÓRROGA DEL 03/10/2022 Y LA INCAPACIDAD DEL 16/09/2022.POR FAVOR TAMBIÉN REVISAR LA INCAPACIDAD DEL SR QUINTERO ROSADO ABAD DE JESUS CC 12523980 CON FECHA INICIAL 24-SEP-21 Y FECHA FINAL 24-SEP-21 POR 1 DIA. ESTA INCAPACIDAD TAMBIÉN ESTA TRANSCRITA COMO INICIAL SIENDO UNA PRÓRROGA DEL 04-SEP-21 AL 06-SEP-21 TRANSCRITA CON N° 7399964.POR FAVOR TAMBIÉN REVISAR LA INCAPACIDAD DEL SR SANGUINO ALONSO JORGE ENRIQUE CC 77091845 CON FECHA INICIAL 27-OCT-22 Y FECHA FINAL 27-OCT-22 POR 1 DIA. ESTA INCAPACIDAD TAMBIÉN ESTA TRANSCRITA COMO INICIAL SIENDO UNA PRÓRROGA DEL 04-OCT-22 ( MI-77378) Y LA INCAPACIDAD 24-SEP-22 (MI-77166).ESPERAMOS SU PRONTA RESPUESTA. MUCHAS GRACIAS.</t>
  </si>
  <si>
    <t>JORGE E ORDO¥EZ</t>
  </si>
  <si>
    <t>15:31:47</t>
  </si>
  <si>
    <t>gomez  JORGE E ORDO¥EZ</t>
  </si>
  <si>
    <t>5560715</t>
  </si>
  <si>
    <t>CC 5560715</t>
  </si>
  <si>
    <t xml:space="preserve"> 3153522601</t>
  </si>
  <si>
    <t xml:space="preserve"> 3153311984</t>
  </si>
  <si>
    <t xml:space="preserve"> cl 94 a # 16 90</t>
  </si>
  <si>
    <t>empleadro jorge orfoñez cc 5560715 solicita el pago de incapacidad de licencia de maternidad de la paciente irainm jimenez cc 1082474943 del rad ebo2305007 ya que no aparece en la plataforma de incapacidades</t>
  </si>
  <si>
    <t>CALLE 57  43 20</t>
  </si>
  <si>
    <t xml:space="preserve"> Fecha del Inconveniente (Dia/Mes/Año) : 07/10/2020 Lugar del Inconveniente:  MEDELLIN Persona que lo atendio: N/A Medio por el que quiere la respuesta:  correspondencia : CALLE 57  43 20 ..............................................  Resumen de la Queja:  CON MIS SALUDOS CORDIALES SOLICITO INFORMACIÓN DEL PAGO DE LA INCAPACIDADES QUE RELACIONO A CONTINUACIÓN.. YA QUE HASTA EL MOMENTO NO SE HA REPORTADO NINGÚN PAGO Y SE ENCUENTRAN EN LA EPS EN ESTADO TRANSCRITA: 9695961MEDINA ROJAS ANDRES MAURICIO DEL 07/10/2020 AL 08/10/2020</t>
  </si>
  <si>
    <t>CANNAVANA COLOMBIA SAS</t>
  </si>
  <si>
    <t>16:20:22</t>
  </si>
  <si>
    <t>CANNAVANA COLOM  CANNAVANA COLOMBIA SAS</t>
  </si>
  <si>
    <t>901348998</t>
  </si>
  <si>
    <t>NT 901348998</t>
  </si>
  <si>
    <t xml:space="preserve"> 2176698</t>
  </si>
  <si>
    <t xml:space="preserve">carrera 7 #84 a 29 </t>
  </si>
  <si>
    <t>empresa solita el pago  de las incapacidades manifiesta que es la tercera solitud que realiza</t>
  </si>
  <si>
    <t>XXXXXX</t>
  </si>
  <si>
    <t xml:space="preserve"> Fecha del Inconveniente (Dia/Mes/Año) : 03/10/2023 Lugar del Inconveniente:  BOGOTA Persona que lo atendio: XX Medio por el que quiere la respuesta:  correspondencia : XXXXXX ..............................................  Resumen de la Queja:  BUEN DÍA SOLOCITO POR FAVOR CORREGIR Y GENERAR   TODAS LAS INCAPACIDADES BAJO EL DECRETO 1427 DE 2022 DE MI TIA GENERADAS A PARTIR DE OCTUBRE 2022 YA QUE ESTAS SON REQUERIDAS BAJO ESTA NORMATIVIDAD POR COLPENSIONES PARA SER RECONOCIDAS.CABE RESALTAR UE ESTA ES LA 3 QUEJA QUE RADICAMOS PO RLO MISMO Y USTEDES NO LAS CORRIGEN CONTESTANDO QUE ESTAS SE GENERARON ANTES DE QUE SALIERA EL DECRETO PERO NUEVAMENTE ACLARO QUE SE SOLICITA LA CORRECCION DE LAS QUE SE GENERARON DESDE OCTUBRE DE 2022 HASTA LA FECHA.AGRADEZCO POR FAVOR NO DEMORAR MAS ESTE TRAMITE YA QUE LLEVAMOS 7 MESES EN LO MISMO Y ESTO TIENE PERJUDICADA A MI TIA PORQUE POR SU DIAGNOSTICO NO PUEDE TRABAJAR.</t>
  </si>
  <si>
    <t>PERA DK SAS</t>
  </si>
  <si>
    <t xml:space="preserve">  PERA DK SAS</t>
  </si>
  <si>
    <t>901060044</t>
  </si>
  <si>
    <t>NT 901060044</t>
  </si>
  <si>
    <t>3152431398</t>
  </si>
  <si>
    <t>CARRERA 2 5 59</t>
  </si>
  <si>
    <t xml:space="preserve"> Fecha del Inconveniente (Dia/Mes/Año) : 10/10/2023 Lugar del Inconveniente:  PAMPLONA Persona que lo atendio: N/A Medio por el que quiere la respuesta:  email : recursoshumanosperad.k@gmail.com ..............................................  Resumen de la Queja:  COMO EMPRESA TENEMOS PENDIENTE EL RECOBRO DE UNAS LICENCIAS PERO EN LA ZONA TRANSACCIONAL NO APARECE INFORMACION Y REQUIERO UN CORREO PARA RADICAR LA INSCRIPCION DE CUENTA BANCARIA Y TODOS LOS CORREOS REBOTAN </t>
  </si>
  <si>
    <t>10:07:20</t>
  </si>
  <si>
    <t>CALLE 48 38 61 ALTOS DE VILLA MARIA</t>
  </si>
  <si>
    <t>Asunto: cc 42686016 BEATRIZ ELENA ALARCON Buen dia  Reporto afiliado cc 42686016 BEATRIZ ELENA ALARCON ..  solicita desde marzo pago de incapacidades 540 por medio de tutela.. indica que al  dia de hoy no le han enviado ningun tipo de comunicado y/o pago  al respecto .</t>
  </si>
  <si>
    <t>CELY MEDINA RAFAEL EMIRO</t>
  </si>
  <si>
    <t>CC 9655622</t>
  </si>
  <si>
    <t xml:space="preserve"> Fecha del Inconveniente (Dia/Mes/Año) : 16/09/2023 Lugar del Inconveniente:  SE SOLICITA PAGO LICENCIA DE MATERNIDAD Persona que lo atendio: VIRTUAL Medio por el que quiere la respuesta:  correspondencia : DIAGONAL 20 7 29 ..............................................  Resumen de la Queja:  SE SOLICITA PAGO LICENCIA MATERNIDAD DEL 16/09/2023 AL 19/01/2023 ( 126 DIAS) DANIELA  CALAPSU COLLAZOS CEDULA 1117540316.MINIMO VITAL COLABORADORA</t>
  </si>
  <si>
    <t>REYES RINCON LUIS FRANCISCO</t>
  </si>
  <si>
    <t>10:35:47</t>
  </si>
  <si>
    <t>1096193519</t>
  </si>
  <si>
    <t>CC 1096193519</t>
  </si>
  <si>
    <t>6104872</t>
  </si>
  <si>
    <t>6021435</t>
  </si>
  <si>
    <t>BARRIO VILLA ROSITA 1 CARRERA 36D NUMERO 52 7</t>
  </si>
  <si>
    <t>SOLICTUD DE TRANSCRIPCION  DE INCAPACIDADES BAJO DECRETO 1427 DEL 2022</t>
  </si>
  <si>
    <t>AYALA BAYONA DAYANA MAYERLI</t>
  </si>
  <si>
    <t>07:37:13</t>
  </si>
  <si>
    <t>1096514008</t>
  </si>
  <si>
    <t>SOLUCIONES SOCIALES MYG SAS</t>
  </si>
  <si>
    <t>CC 1096514008</t>
  </si>
  <si>
    <t>6060906</t>
  </si>
  <si>
    <t>3125164069</t>
  </si>
  <si>
    <t>KR 32 NO 88 73 BARRIO SAN MARTIN ALTO</t>
  </si>
  <si>
    <t>SOLICITA RE LIQUIDACION DE LICENCIA DE MATERNIDAD 9547382TEL 3174463592CORREO: YVARIASM@GMAIL.COM</t>
  </si>
  <si>
    <t>RINCON GUZMAN LUIS EDUARDO</t>
  </si>
  <si>
    <t>09:19:55</t>
  </si>
  <si>
    <t>79171312</t>
  </si>
  <si>
    <t>OPERACIONES E INVERSIONES DE L</t>
  </si>
  <si>
    <t>CC 79171312</t>
  </si>
  <si>
    <t>8552091</t>
  </si>
  <si>
    <t>3133576936</t>
  </si>
  <si>
    <t>VDA EL HATO KM 10</t>
  </si>
  <si>
    <t xml:space="preserve">SOLICITO NOS REMITAN COPIA DEL CONCEPTO  DE REHABILITACION OTORGADOAL SR LUIS EDUARDO RINCON CON CC 79171312 QUE DEBIO SER EMITIDO POR LA EPS EN LOS TERMINOS DEL ARTICULO 142 DEL DECRETO LEY 019 DEL 2012 Y EL ARTICULO 22322 DEL DECVRETO 780 DEL 2016 </t>
  </si>
  <si>
    <t>MARIN CANO JESUS ALFREDO</t>
  </si>
  <si>
    <t>09:30:33</t>
  </si>
  <si>
    <t>CARBONERAS LOS PINOS P 3 CARBONERAS LOS PINOS S C S</t>
  </si>
  <si>
    <t>832007855</t>
  </si>
  <si>
    <t>CC 15458137</t>
  </si>
  <si>
    <t>CRA 2 N 1F 237 LOCAL 16</t>
  </si>
  <si>
    <t>EMPLEADOR SOLICITA REMISION DEL CONCEPTO DE REHABILITACION YA QUE EL USAURIO PRESENTO INFARTO AGUDO TRANSMURAL LO QUE TIENE RELACION DIRECTA CON LOS DOS DIAGNOSTICOS ATERIORES.. POR LO CUAL SE SOLICITA QUE LA INCAPACIDAD NUMERO 9403433 Y 9598855 SEAN TENIDAS EN CUENTA COMO PRORROGA. VER IMAGEN ADJUNTA</t>
  </si>
  <si>
    <t>ALVAREZ ACEVEDO JUAN SEBASTIAN</t>
  </si>
  <si>
    <t>11:41:53</t>
  </si>
  <si>
    <t>1110448986</t>
  </si>
  <si>
    <t>DE LA CEIBA S.A.S</t>
  </si>
  <si>
    <t>CC 1110448986</t>
  </si>
  <si>
    <t>5160056</t>
  </si>
  <si>
    <t>2715327</t>
  </si>
  <si>
    <t>MANZANA K CASA4 BRISAS DEL PEDREGAL</t>
  </si>
  <si>
    <t xml:space="preserve">Buen diaSolicito el reconocimiento y retroactividad de la incapacidades del perido 5 al 11 de septiembre.. ya que desde que sali del servicio  de urgencias e estado en un viacrusis.. ya que solicite la cita y llegue un poco tarde y no me atendieron solicite la reprogramacion y me la dieron muy lejos.. y ya cuando tuve la cita con el especialista no me la genero.. requiero se me otorgue incapacidad por este periodo ya que mi empleador no tiene como cobrarla </t>
  </si>
  <si>
    <t xml:space="preserve">  GLORIA ELENA LOAIZA QUIROZ</t>
  </si>
  <si>
    <t>3014942523</t>
  </si>
  <si>
    <t>CALLE 66 43 171</t>
  </si>
  <si>
    <t xml:space="preserve"> Fecha del Inconveniente (Dia/Mes/Año) : 24/08/2023 Lugar del Inconveniente:  ATENCIÓN VIRTUAL NUEVA EPS Persona que lo atendio: DIRECCIÓN DE GESTION OPERATIVA_DAPACHE Medio por el que quiere la respuesta:  email : cargalo11@gmail.com ..............................................  Resumen de la Queja:  DERECHO DE PETICIÓN. CORDIAL SALUDO. DESDE EL 24 DE AGOSTO DE 2023 RECIBÍ UNA RESPUESTA A LA PQR 2577715 DONDE ME INDICABAN QUE EN LOS PRÓXIMOS DÍAS ME SERIAN ENVIADAS LAS INCAPACIDADES COMPRENDIDAS ENTRE EL 28/09/2022 AL 29/07/2023 BAJO LOS CRITERIOS DEFINIDOS EN EL DECRETO 1427 DE 2022. A LA FECHA NO ME HAN DADO RESPUESTA Y ESTO AFECTA EL RECONOCIMIENTO DE LAS INCAPACIDADES POR PARTE DEL FONDO DE PENSIONES. ES SU RESPONSABILIDAD DAR CUMPLIMIENTO A LA NORMATIVIDAD VIGENTE.. CON SU DEMORA ME AFECTA MIS INGRESOS ECONÓMICOS Y EL MÍNIMO VITAL.ESPERO UNA PRONTA RESPUESTA.. EN CASO CONTRARIO TENDRÉ QUE HACER LA SOLICITUD A LA SUPERSALUD. GRACIAS</t>
  </si>
  <si>
    <t>09:12:06</t>
  </si>
  <si>
    <t>3108387349</t>
  </si>
  <si>
    <t>CALLE 63B NUMERO 74 A 76</t>
  </si>
  <si>
    <t xml:space="preserve">USUARIA RADICA NUEVA DERECHO DE PETICION CON RELACION A RESPUESTA RADICADO ANTERIOR D.P #2680281   EN DONDE LE RESPONDIAN QUE NO HABIA DOCUMENTACION COMPLETA PARAPROCESO DE INCAPACIADES Y MEDICINA LABORAL  FAVOR VALIDAR ANEXOS  </t>
  </si>
  <si>
    <t>VELASQUEZ FLOR ESAU FERNANDO</t>
  </si>
  <si>
    <t>10:00:02</t>
  </si>
  <si>
    <t>16716212</t>
  </si>
  <si>
    <t>VIGILANCIA Y SEGURIDAD PRIVADA</t>
  </si>
  <si>
    <t>CC 16716212</t>
  </si>
  <si>
    <t>4824720</t>
  </si>
  <si>
    <t>319-4033279</t>
  </si>
  <si>
    <t>CL 5 27 16</t>
  </si>
  <si>
    <t>Asunto: DERECHO DE PETICION POR NO PAGO DE INCAPACIDADES Señor.NUEVA EMPRESA PROMOTORA DE SALUD S.A.Sigla: NUEVA EPS S.A.Nit: 900156264 2 Referencia:           DERECHO DE PETICION.           ESAU FERNANDO VELASQUEZ FLOR .. colombiano.. mayor de edad.. identificado como aparece al pie de mi correspondiente firma.. mayor  de edad.. residenciado  y domiciliado en el municipio de La Mesa - Cundinamarca.. consagrado en el Artículo 23 de la Constitución política.. acogiéndome a la facultad implícita emitida  por la corte constitucional mediante sentencias: T-206/18 y T-230/20 relacionada con recibir la contestación oportuna.. de fondo.. clara y precisa respecto a la siguiente solicitud de interés particular.. basada en los siguientes: haciendo uso del derecho consagrado en el artículo 86 de la Constitución Política.. reglamentado por el decreto 2591 de 1991.. me permito interponer DERECHO DE PETICION. Adjuntos: 1 pdf.</t>
  </si>
  <si>
    <t>14:21:32</t>
  </si>
  <si>
    <t>3214657483</t>
  </si>
  <si>
    <t>CARRERA 12 A 4 75 BARRIO SANTA BARBARA</t>
  </si>
  <si>
    <t>LEYTON PANQUEVA SANDRA PATRICIA</t>
  </si>
  <si>
    <t>18:03:23</t>
  </si>
  <si>
    <t>NA  FUNDACION CTIC CENTRO DE TRATA</t>
  </si>
  <si>
    <t>901002487</t>
  </si>
  <si>
    <t>CC 52257214</t>
  </si>
  <si>
    <t xml:space="preserve">Reciban un cordial saludo.. enviamos caso para respuesta puntual frente al caso de la extrabajadora SANDRA PATRICIA LEYTON PANQUEVA C.C. 52257214.. teniendo encuenta que no se ha logrado radicar incapacidad inicial y prorroga.. porque el portal nopermite dichos registros cuando los trabajadores se encuentran retirados. </t>
  </si>
  <si>
    <t>LACERA DE LA CRUZ ANA MILENA</t>
  </si>
  <si>
    <t>10:25:50</t>
  </si>
  <si>
    <t>1082978928</t>
  </si>
  <si>
    <t>FUNDACION  ESPERANZA Y NUEVO V</t>
  </si>
  <si>
    <t>CIENAGA</t>
  </si>
  <si>
    <t>CC 1082978928</t>
  </si>
  <si>
    <t>7239343</t>
  </si>
  <si>
    <t>3042417055</t>
  </si>
  <si>
    <t>CL 7 NO 18 44</t>
  </si>
  <si>
    <t xml:space="preserve">usuario solicita el pago de la licencia de maternidad por los motivos que trabaje en en la empresa asesoria APRESAL SAS durante el año 2022 y 2023 quede embrazada y tuve a mi hija 03/03/2023en el mes de agosto renuncie a la empres sin embrago en todo el embarazco estuvo trabajando y realizando sus respectivos aportes en lamoficina d enueva eps refieren que la licencia debe ser cobrada por el empleador pero como ya n kme encuentro laborando con ellos no realizaron dicho tramitepor lo que solicito me sea cancelado a mi y no a mi antiguo empleador </t>
  </si>
  <si>
    <t>ECHAVEZ SERENO MARYCRUZ</t>
  </si>
  <si>
    <t>29/10/2023</t>
  </si>
  <si>
    <t xml:space="preserve">  MARYCRUZ ECHAVEZ</t>
  </si>
  <si>
    <t>1065241422</t>
  </si>
  <si>
    <t>CC 1065241422</t>
  </si>
  <si>
    <t>CORREGIMIENTO LA CURVA</t>
  </si>
  <si>
    <t xml:space="preserve"> Fecha del Inconveniente (Dia/Mes/Año) : 03/10/2023 Lugar del Inconveniente:  SAN ALBERTO  Persona que lo atendio: MÉDICO  Medio por el que quiere la respuesta:  email : echavezmarycruz032@gmail.com ..............................................  Resumen de la Queja:  TENGO UNA SOLA INCAPACIDAD AUTORIZADA LA OTRA SOLO ESTÁ INSCRITA.. TAMPOCO ME DEJA HACER SOLICITUD DE PAGO DE MIS INCAPACIDADES </t>
  </si>
  <si>
    <t>10/11/2023</t>
  </si>
  <si>
    <t>MARTINEZ PUCHE SAUL ENRIQUE</t>
  </si>
  <si>
    <t>CC 3496798</t>
  </si>
  <si>
    <t xml:space="preserve"> Fecha del Inconveniente (Dia/Mes/Año) : 30/10/2023 Lugar del Inconveniente:  SANTA MARTA Persona que lo atendio: CORREO ELECTRONICO SEDE DIRECTA VALEDUPAR Medio por el que quiere la respuesta:  correspondencia : KM 10 VIA CIENAGA ..............................................  Resumen de la Queja:  BUENOS DIAS.SR NUEVA EPS.. LES INFORMAMOS POR MEDIO DE ESTA PETICIÓN QUE AL VERIFICAR EN NUESTRO SISTEMA ENCONTRAMOS QUE LA INCAPACIDAD DEL SR MARTINEZ PUCHE SAUL ENRIQUE IDENTIFICADO CON CC. 3496798 CON FECHA INICIAL 30-SEP-23 Y FINAL 29-OCT-23 POR 30 DIAS.USTEDES TRANSCRIBEN DICHA INCAPACIDAD COMO UNA INCAPACIDAD INICIAL SIN EMBARGO ESTA INCAPACIDAD ES UNA PRORROGA DEL 26-SEP-23 TRANSCRITA CON N° 0009612550.. LO PUEDEN OBSERVAR EN LA DOCUMENTACIÓN ENVIADA A LA EPS.. POR ENDE.. SOLICITAMOS LA TRANSCRIPCIÓN Y/O POSTERIORMENTE EL RECONOCIMIENTO ECONÓMICO DE LA INCAPACIDAD.ESPERAMOS SU PRONTA RESPUESTA. MUCHAS GRACIAS.</t>
  </si>
  <si>
    <t>FIGUEROA RIVAS YEINY ELICETH</t>
  </si>
  <si>
    <t>10:34:18</t>
  </si>
  <si>
    <t>FERREDISTRIBUCI FERREDISTRIBUCI FERREDISTRIBUCIONES DF SAS</t>
  </si>
  <si>
    <t>901263400</t>
  </si>
  <si>
    <t>FERREDISTRIBUCIONES DF SAS</t>
  </si>
  <si>
    <t>CC 1091660452</t>
  </si>
  <si>
    <t>5480863</t>
  </si>
  <si>
    <t>AV 8 NRO 15N 02 ZN BR CECILIA CASTRO</t>
  </si>
  <si>
    <t xml:space="preserve">EMPLEADOR SOLICITA EL PAGO DE LICENCIA DE MATERNIDAD </t>
  </si>
  <si>
    <t xml:space="preserve">CONCRETOS EL DORADO LTDA </t>
  </si>
  <si>
    <t xml:space="preserve">cra 16 a  80 63  CONCRETOS EL DORADO LTDA </t>
  </si>
  <si>
    <t>900253780</t>
  </si>
  <si>
    <t>NT 900253780</t>
  </si>
  <si>
    <t xml:space="preserve"> 6911809</t>
  </si>
  <si>
    <t xml:space="preserve">CL 71 NRO 74A 36 </t>
  </si>
  <si>
    <t>se solicita cambio de cuenta bancaria para recibir el pago de las incapacidades autorizadas</t>
  </si>
  <si>
    <t>ESPINOSA HENAO LINA MARIA</t>
  </si>
  <si>
    <t>CC 1087553022</t>
  </si>
  <si>
    <t>CALLE 24 7 29 OFC 602</t>
  </si>
  <si>
    <t xml:space="preserve"> Fecha del Inconveniente (Dia/Mes/Año) : 10/01/2023 Lugar del Inconveniente:  PRESTACIONES ECONOMICAS Persona que lo atendio: NINGUNA Medio por el que quiere la respuesta:  email : juridica@tempoeficaz.com ..............................................  Resumen de la Queja:  BUENOS DÍAS SOLICITO VALIDACIÓN DE INCAPACIDAD QUE FUE RADICADA EL 10 DE ENERO 2023.. A LA FECHA SE ENCUENTRA TRANSCRITA PERO AUN NO REALIZAN EL PAGO CORRESPONDIENTE.</t>
  </si>
  <si>
    <t>GERMAN VASQUEZ PEREZ</t>
  </si>
  <si>
    <t xml:space="preserve">  GERMAN VASQUEZ PEREZ</t>
  </si>
  <si>
    <t>72042468</t>
  </si>
  <si>
    <t>NT 72042468</t>
  </si>
  <si>
    <t>3214776984</t>
  </si>
  <si>
    <t>CRA 10 03 3</t>
  </si>
  <si>
    <t xml:space="preserve"> Fecha del Inconveniente (Dia/Mes/Año) : 04/04/2023 Lugar del Inconveniente:  PAZ DE ARIPORO Persona que lo atendio: NADIE Medio por el que quiere la respuesta:  email : torniensambles@hotmail.com ..............................................  Resumen de la Queja:  BUENAS TARDES HABIA HECHO UN RADICADO DE UNA LICENCIA DE MATERNIDAD Y ME LOS RESPONDIERON DICIENDO QUE NO HABIA PAGADO EXTEMPORANEA DE LA FECHA PERO EL PAGO EFECTIVAMENTE SE HIZO PY PO LO CONSIGUIENTE NO HAN PAGADO LA LICENCIA AL NOMBRE DE ..ILVIDA 1115855652</t>
  </si>
  <si>
    <t xml:space="preserve"> Fecha del Inconveniente (Dia/Mes/Año) : 23/02/2022 Lugar del Inconveniente:  OFICINA RESTREPO Persona que lo atendio: VENTANILLA Medio por el que quiere la respuesta:  email : laurachamu@gmail.com ..............................................  Resumen de la Queja:  LLEVO MAS DE UN AÑO SOLICITANDO EL PAGO DE LA INCAPACIDAD N 8166458 USTEDES ME PIDENM QUE DIGA SI ANTES DE ESTA ESTUVE INCAPACITSDA YO EN REPETIDAS OCACIONES LES HE ENVIADOP Y LES HE LLEVADO CARTAS DICIENDO QUE NO.. QUE DE 1/07/2021 AL 22/02/22 NO ESTUVE INCAPACITADA NECESITO ME SEA PAGADA YA QUE ES DE VITAL IMPORTANCIA PARA MI ME ENCUENTRO DESEMPLEADA</t>
  </si>
  <si>
    <t xml:space="preserve"> Fecha del Inconveniente (Dia/Mes/Año) : 03/10/2023 Lugar del Inconveniente:  ADMINISTRADOR  Persona que lo atendio: ADMINISTRADOR Medio por el que quiere la respuesta:  email : cartera_actisas@actisas.co ..............................................  Resumen de la Queja:  BUEN DIA RADICAMOS UNA INCAPACIDAD NO HAN REALIZADO EL PAGO CC 88240870 JOSE LUIS GUERRERO FECHA INICIO 26/02/202327/03/2023NO HAN REALIZADO EL PAGO</t>
  </si>
  <si>
    <t xml:space="preserve">  DANIEL ANDRES FORERO LAMUS</t>
  </si>
  <si>
    <t>1004844845</t>
  </si>
  <si>
    <t xml:space="preserve"> Fecha del Inconveniente (Dia/Mes/Año) : 01/10/2023 Lugar del Inconveniente:  ADMINISTRADOR  Persona que lo atendio: ADMINISTRADOR Medio por el que quiere la respuesta:  email : cartera_actisas@actisas.co ..............................................  Resumen de la Queja:  BUEN DIA RADICAMOS UNA INCAPACIDAD NO HAN REALIZADO EL PAGO 22/08/202320/09/2023NO HAN REALIZADO EL PAGO</t>
  </si>
  <si>
    <t xml:space="preserve">  YESMIN YAMILEY PEÑA CASTRO</t>
  </si>
  <si>
    <t>1010037332</t>
  </si>
  <si>
    <t xml:space="preserve"> Fecha del Inconveniente (Dia/Mes/Año) : 01/10/2023 Lugar del Inconveniente:  ADMINISTRADOR  Persona que lo atendio: ADMINISTRADOR Medio por el que quiere la respuesta:  email : cartera_actisas@actisas.co ..............................................  Resumen de la Queja:  BUEN DIA RADICAMOS UNA INCAPACIDAD NO HAN REALIZADO EL PAGO 8/08/202316/09/2023</t>
  </si>
  <si>
    <t>RESTREPO GIRALDO RUBIEL FERNANDO</t>
  </si>
  <si>
    <t>16:07:40</t>
  </si>
  <si>
    <t>71112654</t>
  </si>
  <si>
    <t>CC 71112654</t>
  </si>
  <si>
    <t>6045666022</t>
  </si>
  <si>
    <t>KR 29 NO 2515 AP 202</t>
  </si>
  <si>
    <t xml:space="preserve">paciente solicita corejir el certificado de incapacidades el numero de dias acumulados por la prorroga ya que hasta el dia 30/10/2023 solo aparecen 162 y ya suma de la incapacidades ya trascritas suman 180 dias </t>
  </si>
  <si>
    <t>14/11/2023</t>
  </si>
  <si>
    <t>PATIÑO  MARIA PATRICIA</t>
  </si>
  <si>
    <t>09:06:58</t>
  </si>
  <si>
    <t>talento humano  DIRECCION DE BIENESTAR POLICIA</t>
  </si>
  <si>
    <t>CC 43036410</t>
  </si>
  <si>
    <t xml:space="preserve">5905900 ext 31332 </t>
  </si>
  <si>
    <t xml:space="preserve">calle 48 # 45 58 Avenida Oriental </t>
  </si>
  <si>
    <t>Solicitan sean revisadas.. corregidas.. auditadas y reconocidas las incapacidades medicas de la funcionaria Maria Patricia del 14/09/2023 al 16/09/2023 y 14/03/2023 al 28/03/2023</t>
  </si>
  <si>
    <t>OSMA PINZON ALONSO</t>
  </si>
  <si>
    <t>09:57:18</t>
  </si>
  <si>
    <t>TRANSPORTES COT  TRANSPORTES COTRACOSTA SAS</t>
  </si>
  <si>
    <t>901087350</t>
  </si>
  <si>
    <t>TRANSPORTES COTRACOSTA SAS</t>
  </si>
  <si>
    <t>JGUERRAQ</t>
  </si>
  <si>
    <t>CC 91213718</t>
  </si>
  <si>
    <t>3175775616</t>
  </si>
  <si>
    <t>KR 7A NRO 44 126 OF 202</t>
  </si>
  <si>
    <t>AValledupar.. 24 de octubre de 2.023Señores..NUEVA EPS S.AE. S.Cordial saludo..Supe Fira nsporteAsunto: Solicitud de pago de incapacidades.ADOLFO RAUL PORTELA MAESTRE.. en calidad de Representante Legal de la empresaTRANSPORTES COTRACOSTA S$.A.S identificada con el Nit. No. 901087350 - 5.. mepermito solicitarle el pago de las incapacidades que se relacionan a continuaciónrelacionadas al señor ALONSO OSMA PINZON identificado con la C.C No. 91213718en calidad de trabajador de esta empresa.. teniendo en cuenta que fueronradicadas oportunamente.. se le pagaron al trabajador y.. además.. son inferiores alos 180 días de incapacidad.. de acuerdo con el certificado de incapacidadesdescargado a través del portal transaccional de la empresa.Conting ño 17707327 Enfermedad 04/03/2022 06/03/2022 3 Transportes Transcritageneral Cotracosta s.a.s7707353 Enfemedad 08/03/2022 06/04/2022 30 Transportes Transcritageneral .. Cotracasta s.a.s7807863 Enfermedad 07/04/2022 15/04/2022 9 Transportes Transcritageneral . Cotracosta s.a.s7807871 Enfemedad 16/04/2022 28/04/2022 13 Transportes Transcritageneral Cotracosta s.a.sLa anterior relación.. corresponde al límite de los 180 días de incapacidadrecetadas al señor ALONSO OSMA PINZON.. cuyo pago se encuentra en cabeza dela EPS de acuerdo con las normas que regulan la materia.. es por esto querequerimos respetuosamente su pago al empleado atentamente ADOLFO RAUL PORTELA MAESTRE Representante legal.</t>
  </si>
  <si>
    <t>SUAREZ GARCIA NYDIA ROCIO</t>
  </si>
  <si>
    <t>10:06:27</t>
  </si>
  <si>
    <t>1056708902</t>
  </si>
  <si>
    <t>CC 1056708902</t>
  </si>
  <si>
    <t>3123809489</t>
  </si>
  <si>
    <t>CARRERA 13 NUMERO 45 21</t>
  </si>
  <si>
    <t xml:space="preserve">LUGAR DE LOS HECHOS:  prestaciones económicas FECHA DE LO SUCEDIDO: 27/10/2023MOTIVO POR EL CUAL RADICA LA QUEJA: No pagan completa de la licencia de maternidad ESPECIALIDAD (SI ES PARA CONSULTA O AGENDAMIENTO SEGÚN APLIQUE):RESUMEN DE LOS SUCEDIDO (PUNTUAL): Manifiesta inconformidad porque no pagan completa la licencia de maternidad  ya que  indican que no cotizo  los  9 meses.. ella se quedó sin empleo en el mes de agosto 2022 el cual intento solicitar movilidad de régimen a subsidiado solicitando  el traslado de Colsanitas a nueva eps bajo este régimen.. pero a los pocos días ella fue beneficiaria del subsidio del desemple..  se generó afiliación como dependiente en el mes de octubre realiza la afiliación y empieza a realizar los aportes a la eps que  en su momento era Colsanitas.. en el mes de noviembre afiliada procede a solicitar traslado para Sura cuando hizo la solicitud  la nueva eps  tomo automáticamente este traslado por ende Sura no puedo aceptarla en la eps ya que esta activa con nueva eps.. debido a esto la afiliada se comunicó a solicitar cancelación del traslado ya que se encontraba en estado de embarazo y debía continuar con Colsanitas   el cual no fue posible por tal motivo la afiliada continuo su proceso de embarazo con nueva eps al momento del reconocimiento económico de la licencia de maternidad solamente le efectúan  el pago por 126 días pero al momento  de generar el pago no concuerda el valor autorizado por $4.253.370 ya que esto solamente cubre 110  días de la licencia de  maternidad .. ya que de  acuerdo a la respuesta del pqr 2685372-23  donde informan que si efectivamente se autorizado pago solo por 110 días ya que ella no cotizo los  9 meses seguidos el cual indica que no fue y solicita que validen y  cancelan los 16días que quedaron pendientes por pago </t>
  </si>
  <si>
    <t>HOYOS BURBANO MICHEL ORLANDO</t>
  </si>
  <si>
    <t>12:50:04</t>
  </si>
  <si>
    <t>1061733890</t>
  </si>
  <si>
    <t>YRUIZC</t>
  </si>
  <si>
    <t>CC 1061733890</t>
  </si>
  <si>
    <t>8342490</t>
  </si>
  <si>
    <t>CARRERA 6 NUMERO 28N 41 BARRIO LOS HOYOS</t>
  </si>
  <si>
    <t>validar pago de incapacidad  generada en sep de 2023 dado que la mora que reporta en sistema es de años 2017 y 2018 de los cuales el afiliado reporta no tener conocimiento.. nunca tuvo canceclacion de los srvicios medicos</t>
  </si>
  <si>
    <t>TENORIO ORDOÑEZ EDINSON PELAGIO</t>
  </si>
  <si>
    <t>13:50:18</t>
  </si>
  <si>
    <t>5290232</t>
  </si>
  <si>
    <t>ROCALES Y CONCRETOS S.A.S</t>
  </si>
  <si>
    <t>CC 5290232</t>
  </si>
  <si>
    <t>6680042</t>
  </si>
  <si>
    <t>3117651801</t>
  </si>
  <si>
    <t>CARRERA 26 F NUMERO 108 05 BARRIO MANUELA BEL</t>
  </si>
  <si>
    <t xml:space="preserve">                1. Que se INFORME acerca del estado de pagos de las incapacidades y las razones por las cuales se dejaron de pagar.                 2. Como consecuencia de lo anterior.. SOLICITO un informe detallado de las fechas de los pagos de incapacidades asumidos por NUEVA E.P.S y los valores reconocidos.</t>
  </si>
  <si>
    <t>HERNANDEZ CELIS EDWIN ALESANDER</t>
  </si>
  <si>
    <t>CC 1037751510</t>
  </si>
  <si>
    <t xml:space="preserve">pago de las incapacidades desde 12 -06-2021 al 22-06-2021 </t>
  </si>
  <si>
    <t>PAREJA  CLAUDIA PATRICIA</t>
  </si>
  <si>
    <t>15:48:44</t>
  </si>
  <si>
    <t>CC 42141802</t>
  </si>
  <si>
    <t xml:space="preserve">pago de las incapacidades desde 24-07-2021 al 30-07-2021 </t>
  </si>
  <si>
    <t>VARGAS MATEUS SANDRA MARCELA</t>
  </si>
  <si>
    <t>15:56:37</t>
  </si>
  <si>
    <t>CC 28034885</t>
  </si>
  <si>
    <t xml:space="preserve">reliquidacin de las  incapacidad  23-06-2022 hasta  27-06-2022 </t>
  </si>
  <si>
    <t>CARDONA ZAPATA DIEGO MAURICIO</t>
  </si>
  <si>
    <t>16:07:26</t>
  </si>
  <si>
    <t>CC 1088336415</t>
  </si>
  <si>
    <t xml:space="preserve">estado  de la incapacidad 15-09-2022 al 16-19-2022 ( radicada -trascrita- rechazo y  su  motivo  </t>
  </si>
  <si>
    <t>reliquidacion y  reconocimento pago de incapacidad  17-12-2022 al  17-01-2023</t>
  </si>
  <si>
    <t>16:21:44</t>
  </si>
  <si>
    <t>reliquidar y  pago de las  incapacidad  del 20-09-2022 hasta  26-06-2022</t>
  </si>
  <si>
    <t>ROJAS ESPAÑA JAIME ESTIVEN</t>
  </si>
  <si>
    <t>16:23:52</t>
  </si>
  <si>
    <t>CC 1085337176</t>
  </si>
  <si>
    <t>pago  incapacidad  28-01-2023 hasta  10-02-2023</t>
  </si>
  <si>
    <t>14:56:31</t>
  </si>
  <si>
    <t>agr  AGROESTELAR CAUCA   SAS</t>
  </si>
  <si>
    <t>3028359822</t>
  </si>
  <si>
    <t>calle 6 #24 n 26</t>
  </si>
  <si>
    <t xml:space="preserve">buenas tardes su valiosa colaboracion con este caso quien solicita nueva respuesta  porque esta inconforme con la respuesta emitida en el radicado 2668363 el acul se adjunta nueva solicitud para su revision </t>
  </si>
  <si>
    <t>MEGA PRODUCTS NARIÑO SAS</t>
  </si>
  <si>
    <t>09:36:42</t>
  </si>
  <si>
    <t>NARIÑO  MEGA PRODUCTS NARIÑO SAS</t>
  </si>
  <si>
    <t>900348549</t>
  </si>
  <si>
    <t>NT 900348549</t>
  </si>
  <si>
    <t>3187709835</t>
  </si>
  <si>
    <t>KR 21B NRO 18 27 BR CENTRO</t>
  </si>
  <si>
    <t>Respuesta a solicitud por parte de Nueva EPS..  En referencia a reporte anterior de incapacidades reportadas por anterior EPS.. Usuarios relacionados en solicitud</t>
  </si>
  <si>
    <t>E SOMOS ALIMENTACION SAS</t>
  </si>
  <si>
    <t>08:48:58</t>
  </si>
  <si>
    <t>E SOMOS ALIMENT  E SOMOS ALIMENTACION SAS</t>
  </si>
  <si>
    <t>901342082</t>
  </si>
  <si>
    <t>NT 901342082</t>
  </si>
  <si>
    <t>5141576</t>
  </si>
  <si>
    <t xml:space="preserve">cra 14 139 64  sur </t>
  </si>
  <si>
    <t>RUGE BERNAL OSWAL EDUARDO</t>
  </si>
  <si>
    <t>09:32:40</t>
  </si>
  <si>
    <t>80296511</t>
  </si>
  <si>
    <t>RUGE BERNAL  OSWAL EDUARDO</t>
  </si>
  <si>
    <t>UNIDAD MEDICA VILLA DE SAN DIEGO ORLUZ LTDA</t>
  </si>
  <si>
    <t>CC 80296511</t>
  </si>
  <si>
    <t>8557114</t>
  </si>
  <si>
    <t>CL 1 SUR 352</t>
  </si>
  <si>
    <t>SOLICITO ME COLABOREN CONLA CORECION DE LAS INCAPACIDADES YA QUE EN EL FONDO D EPENSION ME LAS DEVULEVEN POR QUE NOCUMPLEN CON EL ARTICULO 2.2.3.3.2 DEL DECRETO 1427 DE2022 YA QUE N HA SIDO POSIBLE EL PAGO DE ELLAS MUCHAS GRACIAS</t>
  </si>
  <si>
    <t>ARMENIA SUR</t>
  </si>
  <si>
    <t xml:space="preserve"> Fecha del Inconveniente (Dia/Mes/Año) : 30/10/2023 Lugar del Inconveniente:  INCAPACIDADES Persona que lo atendio: N/A Medio por el que quiere la respuesta:  email : ascarmenia1@gmail.com ..............................................  Resumen de la Queja:  BUENOS DIAS..ESPERO SE ENCUENTREN BIEN EL DIA DE HOY.. POR MEDIO DEL PRESENTE SOLICITO INFORMACION O LA RESPUESTA DE LA SOLICITUD REALIZADA EL 05 DE OCTUBRE POR MEDIO DE CARTA.. EN DONDE HACEMOS LA SOLICITUD DE COBRO DE LAS INCAPACIDADES A NOMBRE DEL EMPLEADO RUBEN DARIO MAYORGA Y LA SEÑORA YINA SABI... EL NÚMERO DE RADICADO QUE NOS DIERON FUE EL # 2655974.QUEDAMOS ATENTOS..FELIZ DIA.</t>
  </si>
  <si>
    <t>11:23:35</t>
  </si>
  <si>
    <t>CALLE 53 NUMERO 14 D   87 BARRIO VILLA ROSA</t>
  </si>
  <si>
    <t xml:space="preserve">solicita pago de incapacidades por tutela </t>
  </si>
  <si>
    <t>SALAS RICAURTE JHON COLMAN</t>
  </si>
  <si>
    <t>8718767</t>
  </si>
  <si>
    <t>CC 8718767</t>
  </si>
  <si>
    <t>3024334926</t>
  </si>
  <si>
    <t>CL 47C 21 40</t>
  </si>
  <si>
    <t>Se requiere certificados de incapacidad  el cual contenga la normatividad vigente en datos de la incapacidad  exigidas estas por Colpensiones.</t>
  </si>
  <si>
    <t>VOS A VOS</t>
  </si>
  <si>
    <t xml:space="preserve">  VOSAVOS</t>
  </si>
  <si>
    <t>900628888</t>
  </si>
  <si>
    <t>NT 900628888</t>
  </si>
  <si>
    <t>7420600</t>
  </si>
  <si>
    <t>CALLE 105 N 45 39</t>
  </si>
  <si>
    <t xml:space="preserve"> Fecha del Inconveniente (Dia/Mes/Año) : 31/10/2023 Lugar del Inconveniente:  NUEVA EPS Persona que lo atendio: NUEVA EPS Medio por el que quiere la respuesta:  email : SEGURIDADSOCIAL@HOGARU.COM ..............................................  Resumen de la Queja:  ¿SOLICITO SU COLABORACIÓN CON LA VALIDACIÓN DE LA INCAPACIDADES DE LA SEÑORA IVANED GIRALDO MURILLO CON CC 43153040 DEBIDO QUE HASTA LE FECHA NO HEMOS RECIBIDO EL PAGO DE LAS SIGUIENTES INCAPACIDADES DEL 2022 QUE SON DEL 01/06/2022 HASTA EL 03/06/2022 Y DEL 15/06/2022 HASTA EL 21/06/2022 Y DEL 28/07/2022 HASTA EL 30/07/2022 Y DEL 02/08/2022 HASTA EL 03/08/2022 Y DEL 04/08/2022 HASTA EL 02/09/2022 Y DEL 03/09/2022 HASTA EL 02/10/2022 Y DEL 03/10/2022 HASTA EL 04/10/2022 Y DEL 05/10/2023 HASTA EL 03/11/2022 Y DEL 30/11/2022 HASTA EL 06/12/2022.SE INFORMA QUE EN EL ARTÍCULO 2062 DE LA LEY 100 DE 1993.. ESTABLECE QUE PARA LOS AFILIADOS AL RÉGIMEN CONTRIBUTIVO DEL SISTEMA GENERAL DE SEGURIDAD SOCIAL EN SALUD ¿SGSSS-.. ES DECIR LOS COTIZANTES.. EL SISTEMA A TRAVÉS DE LAS ENTIDADES PROMOTORAS DE SALUD ¿ EPS.. LES RECONOCERÁ LA INCAPACIDAD POR ENFERMEDAD GENERAL.</t>
  </si>
  <si>
    <t>ORDOÑEZ OCHOA JAIRO ALFONSO</t>
  </si>
  <si>
    <t>12:46:57</t>
  </si>
  <si>
    <t>88245751</t>
  </si>
  <si>
    <t>CC 88245751</t>
  </si>
  <si>
    <t>5755125</t>
  </si>
  <si>
    <t>5750435</t>
  </si>
  <si>
    <t>CL 7 NORTE NO 3 ESTE 66</t>
  </si>
  <si>
    <t>Notificación Transcripciónes Radicado EIN4299696 en Estado DEVUELTO Nueva EPS. Sr(a)88245751Buen día..Cordial saludo..Señores.. Talento Humano-Rama Judicial.. he recibido este correo de NUEVA EPS.. así como mensaje de texto (SMS) a mí celular.. con el cual.. rechazan el trámite de la incapacidad médica.. por cuanto.. no se aportó.. al parecer.. incapacidades anteriores.. bajo ese entendido se informa por este medio a la EPS en cuestión.. así.. como a mí empleador (Rama Judicial) que.. a esté empleado judicial.. no se le han prescrito.. con antelación.. ninguna otra incapacidad al respecto.. por ello.. la EPS requiere una certificación expedida por el empleador donde se denote tal información.. por ello.. se solicita a esa área de la Rama Judicial para que proceda en tal sentido.. esto es.. expidiendo una certificación que dé cuenta de no existir ninguna otra incapacidad con antelación.Así mismo.. desde ahor.. debo pregonar.. con el mayor respeto a NUEVA EPS y a la Rama Judicial.. para que se abstengan de dilatar y poner a este servidor en un sin fin de vaivenes administrativos que no debo soportar.. en suma.. requiero que actúen con diligencia y respeto para conmigo.. y no generen dilaciones en los trámites administrativos que compete a cada uno de los acá implicados.Atento a ustedes..Jairo Alfonso Ordóñez OchoaCC No.88.245.751Oficial mayor</t>
  </si>
  <si>
    <t>GELVES BLANCO EDINSON</t>
  </si>
  <si>
    <t xml:space="preserve">  GELVES BLANCO EDINSON</t>
  </si>
  <si>
    <t>1093759499</t>
  </si>
  <si>
    <t>CC 1093759499</t>
  </si>
  <si>
    <t>3204131169</t>
  </si>
  <si>
    <t>VEREDA CORRALEJA SECTOR VILLACHIQUINQUIRA QUE</t>
  </si>
  <si>
    <t xml:space="preserve"> Fecha del Inconveniente (Dia/Mes/Año) : 27/09/2023 Lugar del Inconveniente:  OFICINA DE CHAPINERO  Persona que lo atendio: NO SE NOMBRE  Medio por el que quiere la respuesta:  correspondencia : VEREDA CORRALEJA SECTOR VILLACHIQUINQUIRA QUETAME CUNDINAMARCA  ..............................................  Resumen de la Queja:  BUENAS TARDES EL 27/09/23 RADIQUE LOS PAPELES PARA OBTENER LA REMUNERACIÓN DEL PAGO DE LA LICENCIA DE PATERNIDAD A LA QUE TENGO DERECHO PORQUE COTICE HASTA CASI LA FECHA DEL PARTO DE MI ESPOSA QUE FUE EL 20/08/23 Y ME APROBARON PARA REALIZAR LA SOLICITUD DE PAGO.. LO SOLICITE PERO HASTA LA FECHA NO HE RECIBIDO EL PAGO..  ESPERO UNA PRONTA RESPUESTA.MUCHAS GRACIAS POR SU ATENCIÓN Y COLABORACIÓN. </t>
  </si>
  <si>
    <t>ANGEL ESCUDERO LUZ ADRIANA</t>
  </si>
  <si>
    <t>14:46:13</t>
  </si>
  <si>
    <t>31794940</t>
  </si>
  <si>
    <t>ANGELESCUDEROLUZ ADRIANA</t>
  </si>
  <si>
    <t>CC 31794940</t>
  </si>
  <si>
    <t>2242832</t>
  </si>
  <si>
    <t>UR LA PAZ MZ Q CS 34</t>
  </si>
  <si>
    <t>Buenas tardes me dirijo a ustedes para que me colaboren con un correo que me pidieron enviar para esclarecer una incapacidad que no es una prórroga.. es una incapacidad que me enviaron por un procedimiento de yodo por mi enfermedad de cáncer de tiroides con fechas diferentes que me realizaron el 30 de agosto del 2023. Dónde el 15 de julio del 2023 hasta el 29 de agosto del 2023 no tuve incapacidad alguna después de la cirugía realizada para sacar mi tiroides.Dónde me envían un correo documentos.soporte@nuevaeps.com.co .. que no me pagan hasta que no envié un correo y envío el correo a la dirección que me envían donde me rebota el correo. Así que tome la decisión de enviar a este correo para que me colaboren muchas gracias.. estos son los datos de incapacidad y el correo resibido.Muchas gracias por su atención.Luz Adriana angel escuderoCc 31794940nanaangel0510@live.comTulua valle.</t>
  </si>
  <si>
    <t>OLGA LUCIA MEJIA DE PEREZ</t>
  </si>
  <si>
    <t xml:space="preserve">  OLGA LUCIA MEJIA</t>
  </si>
  <si>
    <t>24289735</t>
  </si>
  <si>
    <t>CC 24289735</t>
  </si>
  <si>
    <t>3105531708</t>
  </si>
  <si>
    <t>CALLE 7  18 35 TORRE NORTE AP 801</t>
  </si>
  <si>
    <t xml:space="preserve"> Fecha del Inconveniente (Dia/Mes/Año) : 31/10/2023 Lugar del Inconveniente:  CEL 3102112044 Persona que lo atendio: MENSAJE DE TEXTO Medio por el que quiere la respuesta:  email : maga48@hotmail.com ..............................................  Resumen de la Queja:  HE RECIBIDO VARIOS MENSAJES DE COBRO A TRAVES DE MENSAJES DE TEXTO Y NO TENGO NINGUN EMPLEADO AFILIADO CON USTEDES Y YO TAMPOCO SOY AFILIADA</t>
  </si>
  <si>
    <t>15/11/2023</t>
  </si>
  <si>
    <t>FUNDACION EDUCATIVA SANTA ISABEL DE HUNGRIA</t>
  </si>
  <si>
    <t xml:space="preserve">  NATHALIE  REYES</t>
  </si>
  <si>
    <t>1144065637</t>
  </si>
  <si>
    <t>NT 800256881</t>
  </si>
  <si>
    <t>CR 5 53 15 SUR</t>
  </si>
  <si>
    <t xml:space="preserve"> Fecha del Inconveniente (Dia/Mes/Año) : 01/11/2023 Lugar del Inconveniente:  ADMINISTRATIVO Persona que lo atendio: ADMINISTRATIVO Medio por el que quiere la respuesta:  email : anguieleal5@gmail.com ..............................................  Resumen de la Queja:  BUEN DIA RADICAMOS UNAS INCAPACIDADES NO HAN REALIZADO EL PAGO FECHA INICIO 29/03/2022 FECHA FINAL 01/04/2022</t>
  </si>
  <si>
    <t>paorv_1107@hotmail.com</t>
  </si>
  <si>
    <t>machadolibardo04@gmail.com</t>
  </si>
  <si>
    <t>ltabordab@dian.gov.co</t>
  </si>
  <si>
    <t>jovisfull@hotmail.com</t>
  </si>
  <si>
    <t>talentohumano@asw.edu.co</t>
  </si>
  <si>
    <t>asesorandoyproyectandodya@gmail.com</t>
  </si>
  <si>
    <t xml:space="preserve"> transportando1221@gmail.com</t>
  </si>
  <si>
    <t>malejaamaya1993@gmail.com</t>
  </si>
  <si>
    <t>rp428089@gmail.com</t>
  </si>
  <si>
    <t>alvarovelez79@gmail.com</t>
  </si>
  <si>
    <t>amparosuarez1967131@gmail.com</t>
  </si>
  <si>
    <t>alfhasolucionese@gmail.com</t>
  </si>
  <si>
    <t>grupocodehi@gmail.com</t>
  </si>
  <si>
    <t>yulianaguilar@hotmail.com</t>
  </si>
  <si>
    <t>imgarzom@minutricionsas.com</t>
  </si>
  <si>
    <t xml:space="preserve"> sinajarm@minutricionsas.com</t>
  </si>
  <si>
    <t xml:space="preserve"> jpguzmanm@minutricionsas.com</t>
  </si>
  <si>
    <t>inesitaguzman@hotmail.com</t>
  </si>
  <si>
    <t>wortego@gmail.com</t>
  </si>
  <si>
    <t>dymnavarrosas@gmail.com</t>
  </si>
  <si>
    <t>analista.rrhh@oprap.com.co</t>
  </si>
  <si>
    <t>agrozinc@hotmail.com</t>
  </si>
  <si>
    <t>inv.dismakro@gmail.com</t>
  </si>
  <si>
    <t xml:space="preserve"> .dismakro@gmail.com</t>
  </si>
  <si>
    <t>pedrojuridicas@outlook.com</t>
  </si>
  <si>
    <t>1980merledys@gmail.com</t>
  </si>
  <si>
    <t>luiscap@colanta.com.co</t>
  </si>
  <si>
    <t>luz.nino2011@hotmail.com</t>
  </si>
  <si>
    <t>linapradoabogada@gmail.com</t>
  </si>
  <si>
    <t>ghjefenomina@macpollo.com</t>
  </si>
  <si>
    <t xml:space="preserve"> ghseguridadsocial@macpollo.com</t>
  </si>
  <si>
    <t>guisaodavid@yahoo.es</t>
  </si>
  <si>
    <t>dimarobe@gmail.com</t>
  </si>
  <si>
    <t>elkinvalencia54@gmail.com</t>
  </si>
  <si>
    <t>vacandstare@hotmail.com</t>
  </si>
  <si>
    <t>analistath@goyurt.com.co</t>
  </si>
  <si>
    <t xml:space="preserve"> generalistath.goyurt@gmail.com</t>
  </si>
  <si>
    <t>abcdelosrines@gmail.com</t>
  </si>
  <si>
    <t>maardila@catastrobogota.gov.co</t>
  </si>
  <si>
    <t>jaimeosunaleal@gmail.com</t>
  </si>
  <si>
    <t xml:space="preserve"> drinkseu@gmail.com</t>
  </si>
  <si>
    <t>ac.bogados@hotmail.com</t>
  </si>
  <si>
    <t>jaimel.munoz@yahoo.es</t>
  </si>
  <si>
    <t>sac.mpio_apartado@yahoo.es</t>
  </si>
  <si>
    <t xml:space="preserve"> adriana1997th@gmail.com</t>
  </si>
  <si>
    <t>luisafer2020@hotmail.com</t>
  </si>
  <si>
    <t>claudiaandreaperezcasas@gmail.com</t>
  </si>
  <si>
    <t>oscarduquegaviria@gmail.com</t>
  </si>
  <si>
    <t>betancurnatalia02@gmail.com</t>
  </si>
  <si>
    <t>tesoreria@fundacionfaro.org</t>
  </si>
  <si>
    <t xml:space="preserve"> coordinacionth@fundacionfaro.org</t>
  </si>
  <si>
    <t>financiera@assbasalud.gov.co</t>
  </si>
  <si>
    <t>sofia.espinosa@agencialogistica.gov.co</t>
  </si>
  <si>
    <t>gestionrh@icicosas.com</t>
  </si>
  <si>
    <t>cppa.2014@gmail.com</t>
  </si>
  <si>
    <t>fannypep1124@gmail.com</t>
  </si>
  <si>
    <t>wendyflorian3497@gmail.com</t>
  </si>
  <si>
    <t>proconstructivosjgsas@outlook.com</t>
  </si>
  <si>
    <t>teresa_1940@outlook.com</t>
  </si>
  <si>
    <t>cigalindez@registraduria.gov.co</t>
  </si>
  <si>
    <t>incapacidad.ksaval@gmail.com</t>
  </si>
  <si>
    <t xml:space="preserve"> talentohumanoeds@ksaval.com</t>
  </si>
  <si>
    <t>comercial@es.com</t>
  </si>
  <si>
    <t xml:space="preserve"> personal@es.com</t>
  </si>
  <si>
    <t xml:space="preserve"> nomina@seguridadvaldez.co</t>
  </si>
  <si>
    <t>genexytroncosocastro@gmail.com</t>
  </si>
  <si>
    <t>johanasaenzasesoria@gmail.com</t>
  </si>
  <si>
    <t>jvsaldana.s@gmail.com</t>
  </si>
  <si>
    <t>talentohumanotempometa@gmail.com</t>
  </si>
  <si>
    <t xml:space="preserve"> tempoaseo@gmail.com</t>
  </si>
  <si>
    <t>andrea_g2150@hotmail.com</t>
  </si>
  <si>
    <t>cgr@contraloria.gov.co</t>
  </si>
  <si>
    <t xml:space="preserve"> luz.moreno@contraloria.gov.co</t>
  </si>
  <si>
    <t>1jjalvarez2015@gmail.com</t>
  </si>
  <si>
    <t>asesoramos.isabelplata@gmail.com</t>
  </si>
  <si>
    <t>luisgonzalob48@hotmail.com</t>
  </si>
  <si>
    <t>institutopaulofre@hotmail.com</t>
  </si>
  <si>
    <t>gloriscoco@gmail.com</t>
  </si>
  <si>
    <t>nomina@elarrozal.co</t>
  </si>
  <si>
    <t xml:space="preserve"> notificaciones@elarrozal.co</t>
  </si>
  <si>
    <t xml:space="preserve"> directora.talento_humano@elarrozal.co</t>
  </si>
  <si>
    <t>tatruca@hotmail.com</t>
  </si>
  <si>
    <t xml:space="preserve"> automerkacentro@hotmail.com</t>
  </si>
  <si>
    <t>alejandra23.98@hotmail.com</t>
  </si>
  <si>
    <t>mabel86322@gmail.com</t>
  </si>
  <si>
    <t>abccredihogar@hotmail.com</t>
  </si>
  <si>
    <t>williamt.dian@gmail.com</t>
  </si>
  <si>
    <t>profesional.sst@saludvitalips.com.co</t>
  </si>
  <si>
    <t>notificacionesjudicialesgrupoc@gmail.com</t>
  </si>
  <si>
    <t>comida_gourmet@hotmail.com</t>
  </si>
  <si>
    <t>dljimenezc@medilaser.com.co</t>
  </si>
  <si>
    <t xml:space="preserve"> ragomezm@medilaser.com.co</t>
  </si>
  <si>
    <t>Francia.ggonzalez@hotmail.com</t>
  </si>
  <si>
    <t>delacruzyepezlibiapatricia@gmail.com</t>
  </si>
  <si>
    <t>pato.yate@hotmail.com</t>
  </si>
  <si>
    <t>luisafernandacaicedo96@gmail.com</t>
  </si>
  <si>
    <t>daniella16bo@gmail.com</t>
  </si>
  <si>
    <t>dbgonzalez@fctic.org</t>
  </si>
  <si>
    <t xml:space="preserve"> .th@fctic.org</t>
  </si>
  <si>
    <t xml:space="preserve"> Fecha del Inconveniente (Dia/Mes/Año) : 24/10/2023 Lugar del Inconveniente:  PRESTACIONES ECONOMICAS Persona que lo atendio: PRESTACIONES ECONOMICAS  Medio por el que quiere la respuesta:  email : recursoshumanos.lusitania@gmail.com ..............................................  Resumen de la Queja:  BUENAS TARDES SEÑORES PRESTACIONES ECONOMICASSOLICITAMOS RELIQUIDACION DE INCAPACIDES NÚMEROS 9389013 - 9547370 A NOMBRE DE JOSE DAVID ARENAS MILLAN CON TI 1095581427.  SE INFORMA.. EL TRABAJADOR ESTUVO LABORANDO HASTA EL 16 DE JUNIO CON EMPRESA DE NIT 900118693 LA CUAL REALIZÓ LOS PAGOS DE MAYO Y JUNIO CON PLANILLAS NÚMEROS 26840392 Y 27155547. CON LUSITANIA DE NIT 890200335 SE REALIZARON PAGOS PARA LOS MESES DE  JUNIO  PLANILLA 27041242.. JULIO  PLANILLA 27331080.. AGOSTO PLANILLA 27617272 Y LA ULTIMA PLANILLA CON RETIRO DEL 05 DE SEPTIEMBRE NUMERO 27900942. POR LO ANTERIOR REQUERIMOS LA RELIQUIDACION DE LAS INCAPACIDADES MENCIONADAS DADO QUE LOS PAGOS FUERON REALIZADOS A TIEMPO TAL Y COMO SE PUEDE CORROBORAR EN LAS PLANILLAS REGISTRADAS.</t>
  </si>
  <si>
    <t>GALVIS MARIÑO MIGUEL ANGEL</t>
  </si>
  <si>
    <t>09:34:09</t>
  </si>
  <si>
    <t>CC 88031849</t>
  </si>
  <si>
    <t>Asunto: SOLICITUD RECONOCIMIENTO Y PAGO LICENCIA DE PATERNIDAD DEL USUARIO 88031849 Buenos días señores NUEVA EPS:En razón al correo electrónico recibido el día jueves 19/10/2023 mediante radicado VO-GRC-DPE-2189509-23 donde se requiere el aporte del periodo de octubre de 2023 para el pago de la licencia de paternidad del usuario 88031849.Me permito adjuntar certificado de seguridad social del señor MIGUEL ANGEL GALVIS MARIÑO para el respectivo reconocimiento y pago de la Licencia de Paternidad.. durante el periodo comprendido entre el 04/09/2023-17/09/2023.Cordialmente..EDWIN EVELIO HERNANDEZ TORRESCoordinación de Talento HumanoDirección Seccional de Administración Judicial de Cúcuta</t>
  </si>
  <si>
    <t>PPC TEMKIN FLEXIBLE PACKAGING COLOMBIA SAS</t>
  </si>
  <si>
    <t>11:11:48</t>
  </si>
  <si>
    <t xml:space="preserve">PPC TEMKIN FLEX  PPC TEMKIN FLEXIBLE PACKAGING </t>
  </si>
  <si>
    <t>901221052</t>
  </si>
  <si>
    <t xml:space="preserve">PPC TEMKIN FLEXIBLE PACKAGING </t>
  </si>
  <si>
    <t>NT 901221052</t>
  </si>
  <si>
    <t>4403221</t>
  </si>
  <si>
    <t>CRA 9 NRO 80 45 P 4</t>
  </si>
  <si>
    <t>empresa PPC TEMKIN FLEXIBLE PACKAGING solicita pago d eincapacidades de afiliado johoan ariza con cc 1018480255 .. relacionana carta con la sincapacidades relacion.</t>
  </si>
  <si>
    <t>11:48:31</t>
  </si>
  <si>
    <t>6411370</t>
  </si>
  <si>
    <t>OLAYA HERRERA SEC 11 DE NOVIEMBRE CL LAS DELI</t>
  </si>
  <si>
    <t>a traves de d.p. y/o pqr 2443707-23.. usuario solicita el pago incapacidades.. anexa soportes que indica no ha recibido los dineros</t>
  </si>
  <si>
    <t>MEJIA SANCHEZ STEPHANIA</t>
  </si>
  <si>
    <t>14:02:29</t>
  </si>
  <si>
    <t>1114827232</t>
  </si>
  <si>
    <t>MEJIASANCHEZSTEPHANIA</t>
  </si>
  <si>
    <t>CC 1114827232</t>
  </si>
  <si>
    <t>2865233</t>
  </si>
  <si>
    <t>KR 44 26 31</t>
  </si>
  <si>
    <t>hace aproximadamente 5 meses hice la radicacion de mi incapacidad por maternidad .. les recuerdo que el auxilio de incapacidad es un derecho y con este pago se garantiza el minimo vital a la salud .. dignidad y vida del trabajador.. les pido muy comedidamente me hagan este pago a la menor brevedad .</t>
  </si>
  <si>
    <t>PELAEZ VASQUEZ ANGELA VIVIANA</t>
  </si>
  <si>
    <t>14:39:39</t>
  </si>
  <si>
    <t>43406031</t>
  </si>
  <si>
    <t>BANCO DAVIVIENDA SA</t>
  </si>
  <si>
    <t>CC 43406031</t>
  </si>
  <si>
    <t>2045787</t>
  </si>
  <si>
    <t>3217856800</t>
  </si>
  <si>
    <t>CL 6 6 50 JERICO</t>
  </si>
  <si>
    <t>GEORGE AGUINAGA ALBA VERONICA</t>
  </si>
  <si>
    <t>15:35:14</t>
  </si>
  <si>
    <t>SAS  RC PROYECTOS E INGENIERIA S  A</t>
  </si>
  <si>
    <t>900515290</t>
  </si>
  <si>
    <t>RC PROYECTOS E INGENIERIA S  A</t>
  </si>
  <si>
    <t>CC 1017159549</t>
  </si>
  <si>
    <t>DG 77B NRO 123 15 TR 3 AP 1502</t>
  </si>
  <si>
    <t xml:space="preserve">EMPLEADOR RADICA DERECHO DE PETICION SOBRE EMPLEADA POR LA CUAL NO LOE HAN PAGADO LIC DE MATERNIDAD. EMPLEADA QUE TENIA 2 EMPLEOS EN SU LIC DE MATERNIDAD. ANEXA DERECHO DE PETICON Y SOPORTES </t>
  </si>
  <si>
    <t>15:46:26</t>
  </si>
  <si>
    <t>FI SAN MIGUEL VDA LA MACHONTA</t>
  </si>
  <si>
    <t>AFILIADO SOLICITA CERTIFICADOS DE INCAPACIDADES.. CUMPLIENDO EL DECRETO 1427</t>
  </si>
  <si>
    <t>equipos  HERRAMIENTAS Y EQUIPOS MR SAS</t>
  </si>
  <si>
    <t>900588454</t>
  </si>
  <si>
    <t>3166942063</t>
  </si>
  <si>
    <t xml:space="preserve">Derecho de peticion El dia 5 de enro del 2021 la señora ingreso a laborra a ka sociedad. 2. el dia 19 de enero de 2021 la señora alexandra tuvo un accidente que genro incapacidad hasta el 21 de abril. La señora maryith laboro del 22 de abril de 2021 al 27 de mayo de 2021 por que no existio incapaidad en ese periodo. Que la empresa cumpliendo con el debido proceso le brindo  condiciones de una silla de ruedas. ….  Que la empresa entro en cese de actividades en 2023. Que se solicio de manera inmediata el concepto porjunta medica que valide su condicion actual de salud o perdida de capacidad laboral considerando un posible abuso de derecho. Que la señora maryith alexandra laboro para la empresa solo 15 dias y este caso lleva 1023 dias con corte a la ultima incapacidad trasncrita hasta el 8 de noviembre de 2023 por lo tanto solicitamos que un auditor medico revise en detalle su caso y se emita un concepto sobre su condicion de salud actual o perdida de capacidad laboral Que basados en la informacion soportada que suministremos pedimos sean investigadas y validadas presumiendo un abuso del derecho y que nos remitan los soportes del resultado de dicha investigacion lo antes posible </t>
  </si>
  <si>
    <t>ESTELAR EXPRESS</t>
  </si>
  <si>
    <t xml:space="preserve">  ESTELAR EXPRESS SAS</t>
  </si>
  <si>
    <t>830054581</t>
  </si>
  <si>
    <t>NT 830054581</t>
  </si>
  <si>
    <t>CALLE 24 F 102 A 23</t>
  </si>
  <si>
    <t xml:space="preserve"> Fecha del Inconveniente (Dia/Mes/Año) : 30/10/2023 Lugar del Inconveniente:  PORTAL WEB Persona que lo atendio: PORTAL WEB Medio por el que quiere la respuesta:  correspondencia : CALLE 24 F 102 A 23 ..............................................  Resumen de la Queja:  SOLICITO DE SU AMABLE COLABORACION AYUDANDOME CON UN CORREO DE UN ASESOR O DE QUE FORMA PUEDO RADICAR UNA INCAPACIDAD YA QUE LA PERSONA YA NO SE ENCUENTRA AFILIADA A SU EPS.. PERO TIENE UNA INCAPACIDAD DONDE TENIA COBERTURA CON USTEDES Y NO ME PERMITE RADICARLA POR MEDIO DEL PORTAL.EL COLABORADOR ES: CEDULA:106413320 ALBERTO ANTONIO GUERRA LARA INCAPACIDAD:16/06/2023 AL 18/06/2023.. YA ESTA TRANSCRITA PERO NO NOS LA HAN PAGADO.QUEDO ATENTA A SUS RESPUESTAS. SALUDOS.</t>
  </si>
  <si>
    <t>LAGOS RINCON WILMER ALEXIS</t>
  </si>
  <si>
    <t xml:space="preserve">  ECO DISTRIBUCIONES AJ SAS</t>
  </si>
  <si>
    <t>901318496</t>
  </si>
  <si>
    <t>CC 1102386251</t>
  </si>
  <si>
    <t>CR 22 52 13</t>
  </si>
  <si>
    <t xml:space="preserve"> Fecha del Inconveniente (Dia/Mes/Año) : 19/02/2023 Lugar del Inconveniente:  BUCARAMANGA Persona que lo atendio: BUCARAMANGA Medio por el que quiere la respuesta:  correspondencia : CR 22 52 13 ..............................................  Resumen de la Queja:  NO HE RECIBIDO EL PAGO DE LA INCAPACIDAD POR PARTE DE LA NUEVA EPS.</t>
  </si>
  <si>
    <t>EXPORTACIONES COLOMBIANAS AGROPECUARIAS SAS</t>
  </si>
  <si>
    <t xml:space="preserve">  EXPORTACIONES COLOMBIANAS AGRO</t>
  </si>
  <si>
    <t>NT 901016764</t>
  </si>
  <si>
    <t>3058935726</t>
  </si>
  <si>
    <t>CARRERA 11 8A 34 BARRIO BELEN</t>
  </si>
  <si>
    <t xml:space="preserve"> Fecha del Inconveniente (Dia/Mes/Año) : 01/11/2023 Lugar del Inconveniente:  NO APLICA Persona que lo atendio: NO APLICA Medio por el que quiere la respuesta:  email : talentohumano@excoagro.com ..............................................  Resumen de la Queja:  CORDIAL SALUDO.. POR MEDIO DEL PRESENTE SOLICITAMOS POR FAVOR DATOS DE CONTACTO (TELEFONO O EMAIL) DEL ÁREA DE PRESTACIONES ECONOMICAS DE LA NUEVA EPS</t>
  </si>
  <si>
    <t xml:space="preserve"> LLEVAMOS MÁS DE 15 DÍAS HABILES ESPERANDO RESPUESTA DEL ÁREA FRENTE A UNA SOLICITUD DE ACTUALIZACIÓN DE CERTIFICADOS DE INCAPACIDAD QUE REQUIERE UNO DE NUESTROS COLABORADORES PARA HACER EFECTIVO EL COBRO DE INCAPACIDADES MAYORES A 180 DÍAS AL FONDO DE PENSIÓN. LA SOLICITUD INICIAL FUE RADICADA EN OFICINA PRESENCIAL CON NUMERO DE RADICADO 2644917-23. QUEDANDO ATENTOS A SU OPORTUNA RESPUESTA CORDIALMENTE.. ÁREA DE GESTION HUMANA EXCOAGRO S.A.S.</t>
  </si>
  <si>
    <t>PRESENCIA COLOMBO SUIZA</t>
  </si>
  <si>
    <t xml:space="preserve">  PRESENCIA COLOMBO SUIZA</t>
  </si>
  <si>
    <t>890984938</t>
  </si>
  <si>
    <t>NT 890984938</t>
  </si>
  <si>
    <t>3164289333</t>
  </si>
  <si>
    <t>CR 50  58 58</t>
  </si>
  <si>
    <t xml:space="preserve"> Fecha del Inconveniente (Dia/Mes/Año) : 01/11/2023 Lugar del Inconveniente:  MEDELLIN Persona que lo atendio: PQR Medio por el que quiere la respuesta:  email : seguridad.socail@presencia.org.co ..............................................  Resumen de la Queja:  BUENOS DIASSE NOS HAN NEGADO LOS PAGOS DE LA INCAPACIDESDES DE LA SEÑORA SOL MIRIAM CARO CARO CON CC 21470641.. SUPUESTAMENTE PORQUE TIENE UNA PERDIDAD DE CAPACIDAD LABORAL DE MAS DEL 50%.. PERO NO A CUMPLIDO LOS 180 DIAS DE INCAPACIDAD.. RAZON POR LA CUAL SOLICITO EL PAGO DE LAS INCAPACIDADES DESDE EL 21/08/2023 CON NUMEROS DE INC 0009489247 - 0009598658 - 0009716824.</t>
  </si>
  <si>
    <t>PERALTA NUÑEZ QUEISY ALEJANDRA</t>
  </si>
  <si>
    <t>11:06:08</t>
  </si>
  <si>
    <t>1140892984</t>
  </si>
  <si>
    <t>INGENIERIA DE RIESGOS OCUPACII</t>
  </si>
  <si>
    <t>CC 1140892984</t>
  </si>
  <si>
    <t>3006754</t>
  </si>
  <si>
    <t>3002269223</t>
  </si>
  <si>
    <t>KR 10C NO 45C2 87</t>
  </si>
  <si>
    <t xml:space="preserve">BUENOS DIAS USUARIA QUIEN SOLICITA POR MEDIO DE QUEJA EL PAGO DE LICENCIA D EMATERNIDAD 9251325 SE ANEXA SOPORTES DE TUTELA SE ESPERA SU PRONTA RESPUESTA </t>
  </si>
  <si>
    <t>GARCIA GARCIA ALVARO</t>
  </si>
  <si>
    <t>15:25:43</t>
  </si>
  <si>
    <t>POLITECNICO GRA  POLITECNICO GRANCOLOMBIANO</t>
  </si>
  <si>
    <t>860078643</t>
  </si>
  <si>
    <t>CC 3242765</t>
  </si>
  <si>
    <t xml:space="preserve"> cl 57 no3-00 este</t>
  </si>
  <si>
    <t>CALLE 57 3 00 ESTE</t>
  </si>
  <si>
    <t>empresa solcicta aclaracion  de interrupcion prorrgoas  del afiliado en mencioncorreo respuesta mavendano@poligran.edu.co</t>
  </si>
  <si>
    <t>CARGAR SOPORTE EN ONEDRIVE</t>
  </si>
  <si>
    <t>RESTREPO COMERCIAL SAS</t>
  </si>
  <si>
    <t>NT 830124781</t>
  </si>
  <si>
    <t>3160169015</t>
  </si>
  <si>
    <t>CALLE 80 69 70</t>
  </si>
  <si>
    <t xml:space="preserve"> Fecha del Inconveniente (Dia/Mes/Año) : 13/10/2023 Lugar del Inconveniente:  NA Persona que lo atendio: NA Medio por el que quiere la respuesta:  correspondencia : CALLE 80 69 70 ..............................................  Resumen de la Queja:  POR MEDIO DE LA PRESENTE ME PERMITO SOLICITAR EL AJUSTE DEL IBC CON EL CUAL SE CALCULÓ EL PAGO DE LA INCAPACIDAD POR ENFERMEDAD GENERAL DE LA TRABAJADORA LUISA FERNANDA MORALES TAQUINAS CC 1088282265 TENIENDO EN CUENTA LO SIGUIENTE:LA TRABAJADORA TIENE UN SUELDO FIJO POR LO QUE EL CÁLCULO DEL PAGO DE LA  INCAPACIDAD DEBE REALIZARSE CON EL VALOR DEL ULTIMO IBC REPORTADO EN EL MOMENTO DE LA INCAPACIDAD.. POR LO QUE COMO LA INCAPACIDAD TIENE FECHA DE INICIO 14 DE AGOSTO DE 2023.. EL ULTIMO IBC REPORTADO FUE EL DEL PERIODO SALUD DE AGOSTO DE 2023 POR $1.972.000 SEGÚN PLANILLA NRO. 69813505 E IGUALMENTE EL IBC REPORTADO PARA EL PERIODO SALUD DE JULIO DE 2023 FUE $1.972.000 SEGÚN PLANILLA NRO. 69083707.  POR LO ANTERIOR EL IBC QUE SE DEBE TENER EN CUENTA PARA EL CÁLCULO DE LA INCAPACIDAD ES $1.972.000 POR LO QUE EL VALOR A PAGAR DE LA INCAPACIDAD ES DE $306.756 Y NO $270.667 COMO LA HABÍAN CALCULADO.. GENERANDO UNA DIFERENCIA POR PAGAR DE $36.089.AGRADEZCO TENER EN CUENTA LA ACLARACIÓN ANTERIOR PARA HACER LA CORRECCIÓN DEL VALOR RESPECTIVO. SE ADJUNTAN LAS PLANILLAS DE APORTES DEL PERIODO DE SALUD JULIO Y AGOSTO DE 2023 PARA SU RESPECTIVA VERIFICACIÓN. </t>
  </si>
  <si>
    <t>CASTELLAR BUELVAS DAGOBERTO ENRIQUE</t>
  </si>
  <si>
    <t>15:54:31</t>
  </si>
  <si>
    <t>0  LABORATORIO OFTALMICO DE LA CO</t>
  </si>
  <si>
    <t>890112740</t>
  </si>
  <si>
    <t>CC 72142736</t>
  </si>
  <si>
    <t>soolicita pagos de incapacidades</t>
  </si>
  <si>
    <t>KEADMAR DEL LLANO S.A.S</t>
  </si>
  <si>
    <t>08:07:19</t>
  </si>
  <si>
    <t>KEADMAR DEL LLA  KEADMAR DEL LLANO S.A.S</t>
  </si>
  <si>
    <t>901700376</t>
  </si>
  <si>
    <t>NT 901700376</t>
  </si>
  <si>
    <t>3133009519</t>
  </si>
  <si>
    <t xml:space="preserve">DERECHO DE PETICION Buenos días señores Nueva eps adjunto derecho de petición nueva eps  </t>
  </si>
  <si>
    <t>09:30:20</t>
  </si>
  <si>
    <t>51965626</t>
  </si>
  <si>
    <t>PUNTO DE ATENCION AL MAESTRO (PAM)</t>
  </si>
  <si>
    <t>9311170</t>
  </si>
  <si>
    <t>4849532</t>
  </si>
  <si>
    <t>CL 56 SURB 88C 15 BARRIO BOSA BRASIL</t>
  </si>
  <si>
    <t xml:space="preserve">S/S  RADICAR DP  PARA   GENERRA  CERTIFICACION DE INCAPACIDADES ACORDE AL DEC 1427 DEL  2022 PARA  QUE  SEAN RECONOCIDAS  POR  COLPENSIONES </t>
  </si>
  <si>
    <t>SANTOYA DIAZ KIARA LIZETTE</t>
  </si>
  <si>
    <t>CC 1140900711</t>
  </si>
  <si>
    <t xml:space="preserve"> Fecha del Inconveniente (Dia/Mes/Año) : 01/11/2023 Lugar del Inconveniente:  BOGOTA DC Persona que lo atendio: PORTAL EN LINEA Medio por el que quiere la respuesta:  correspondencia : CARRERA 29C N 71 A 48 ..............................................  Resumen de la Queja:  BUEN DIA SOLICITO SU AYUDA CON EL PAGO DE LA LICENCIA DE MATERNIDAD DE LA TRABAJADORA 1140900711KIARA LIZETTE SANTOYA DIAZ CON FEHA INICIO 31/7/2023FECHA FIN EL 3/12/2023.. YA QUE HASTA LA FECHA NO TENEMOS EL PAGO DE LA MISMA.</t>
  </si>
  <si>
    <t>AGUIRRE JARAMILLO PEDRO JOSE</t>
  </si>
  <si>
    <t xml:space="preserve">  CONSERVAS ABAD SAS</t>
  </si>
  <si>
    <t>811044746</t>
  </si>
  <si>
    <t>CC 1006220523</t>
  </si>
  <si>
    <t>3227767</t>
  </si>
  <si>
    <t>CRA 50 98A SUR 470</t>
  </si>
  <si>
    <t xml:space="preserve"> Fecha del Inconveniente (Dia/Mes/Año) : 18/10/2023 Lugar del Inconveniente:  N/A Persona que lo atendio: N/A Medio por el que quiere la respuesta:  correspondencia : CRA 50 98A SUR 470 ..............................................  Resumen de la Queja:  EN RESPUESTA DADA EL DÍA 18 DE OCTUBRE EN DONDE ARGUMENTAN QUE NO SE ENCONTRO PROCEDENTE EL RECONOCIMIENTO ECONOMICO DE LAS INCAPACIDADES DEL COLABORADOR EN MECION  NO TIENE NADA QUE VER CON LA OBSERVACIONES DADAS POR LA NUEVA EPS.. PUESTO QUE ELLOS ARGUMENAN QUE DICHO PAGO NO SE EFECTUO POR QUE EL EMPLEADO NO CUMPLE CON EL TIEMPO MINIMO DE COTIZACION .. A SU VEZ.. ARGUMENTAN UNA FECHA EQUIVOCA DE INICIO DONDE DICEN QUE EL INCIO DE COTIZACION FUE EL 27/08/2023. PERO LA REAL FECHA FUE EL 27/07/2023. CON LA FECHA REAL EL COLABORADOR SI CUMPLE CON LAS 4 SEMANAS PARA ACCEDER EL RECONOCIMIENTO </t>
  </si>
  <si>
    <t>CUADROS POSADA CARLOS MARIO</t>
  </si>
  <si>
    <t xml:space="preserve">  CUADROSPOSADACARLOS MARIO</t>
  </si>
  <si>
    <t>71257446</t>
  </si>
  <si>
    <t>CC 71257446</t>
  </si>
  <si>
    <t>3135484431</t>
  </si>
  <si>
    <t>CURRULAO CORREGIMIENTO</t>
  </si>
  <si>
    <t xml:space="preserve"> Fecha del Inconveniente (Dia/Mes/Año) : 26/08/2023 Lugar del Inconveniente:  INTERNET Persona que lo atendio: DESCONOCIDO Medio por el que quiere la respuesta:  email : yumagu2014@gmail.com ..............................................  Resumen de la Queja:  RESPETUOSAMENTE SOLICITO INFORMACIÓN ACERCA DEL PAGO DE LA INCAPACIDAD 0009500258 CORRESPONDIENTE AL EMPLEADO CARLOS ANDRES CUADROS.. YA QUE LA MISMA SE TRAMITÓ POR LOS MEDIOS ELECTRÓNICOS Y NO SE ENCUENTRA NINGÚN REGISTRO DE PAGO.. NI HEMOS PODIDO OBTENER NINGUNA RESPUESTA POR PARTE DE LA EPS.. LO CUAL ME TIENE PERJUDICADO.. PUES YO YA LE REALICÉ EL PAGO DE LA INCAPACIDAD AL EMPLEADO</t>
  </si>
  <si>
    <t>STERLING LEAL SHARON SOLBEY</t>
  </si>
  <si>
    <t>16:15:18</t>
  </si>
  <si>
    <t>1075266124</t>
  </si>
  <si>
    <t>CC 1075266124</t>
  </si>
  <si>
    <t>2717110</t>
  </si>
  <si>
    <t>CL 49 C SURB 37 170</t>
  </si>
  <si>
    <t>MANIFIESTA QUE REALIZÓ LOS PAGOS Y SOLICITA EL RECONOCIMIENTO ECONOMICO DE LA LIC MATERNIDAD 9596111</t>
  </si>
  <si>
    <t>RUEDAS DURAN RUBIELA DEL CARMEN</t>
  </si>
  <si>
    <t>16:58:48</t>
  </si>
  <si>
    <t>YUSAN SAS  GESTION TOTAL YUSAN SAS</t>
  </si>
  <si>
    <t>901490986</t>
  </si>
  <si>
    <t>CC 37322127</t>
  </si>
  <si>
    <t>321</t>
  </si>
  <si>
    <t xml:space="preserve">calle </t>
  </si>
  <si>
    <t xml:space="preserve">Solicitamos pago de la incapacidad ecu 2307858 ya que no sale en la plataforma </t>
  </si>
  <si>
    <t>16/11/2023</t>
  </si>
  <si>
    <t>CORDOBA TORRES JAIME ARMANDO</t>
  </si>
  <si>
    <t>19272007</t>
  </si>
  <si>
    <t>CORDOBATORRESJAIME ARMANDO</t>
  </si>
  <si>
    <t>CC 19272007</t>
  </si>
  <si>
    <t>6680298</t>
  </si>
  <si>
    <t>3164902671</t>
  </si>
  <si>
    <t>CONJ CERRADO LOS CEREZOS CS 18</t>
  </si>
  <si>
    <t>buenos dias.. usuari solicita que NEPS siga pagando sus incapacidades ya que colpenciones rechaza hacer pagos.. adjunto soportes</t>
  </si>
  <si>
    <t>PLAZAS TOVAR HUGO LUIS</t>
  </si>
  <si>
    <t>11:09:15</t>
  </si>
  <si>
    <t>14235720</t>
  </si>
  <si>
    <t>HUGO LUIS PLAZAS TOVAR</t>
  </si>
  <si>
    <t>VIVA 1A IPS S.A. - PRIM</t>
  </si>
  <si>
    <t>CC 14235720</t>
  </si>
  <si>
    <t>5156497</t>
  </si>
  <si>
    <t>2625025</t>
  </si>
  <si>
    <t>CALLE  47  NUMERO 6 36 BARRIO RINCON DE PIEDR</t>
  </si>
  <si>
    <t>cordial saludo.. afiliado solicita pago de incapacidad radicado EIB2304198.. se le indica que aun no ha sido aprobada para pago.. pero requiere radicacion de solicitud de pago de la misma. se adjunta archivo.</t>
  </si>
  <si>
    <t>14:36:00</t>
  </si>
  <si>
    <t>37948846</t>
  </si>
  <si>
    <t>ROCIO VALBUENA ORTIZ</t>
  </si>
  <si>
    <t>7331235</t>
  </si>
  <si>
    <t>6221253</t>
  </si>
  <si>
    <t>KR 18R 71D 33 SUR</t>
  </si>
  <si>
    <t>Usuario VALBUENA ORTIZ ROCIO solicita pago de incapacidades ya a radicado cpon aterioridad la misma solitud sin recibir una respouesta clara</t>
  </si>
  <si>
    <t>NIZ VELASQUEZ JAVIER</t>
  </si>
  <si>
    <t>16:35:54</t>
  </si>
  <si>
    <t>5084804</t>
  </si>
  <si>
    <t>NIZVELASQUEZJAVIER</t>
  </si>
  <si>
    <t>VCARRASCAL</t>
  </si>
  <si>
    <t>PUNTO DE ATENCION OCAÑA</t>
  </si>
  <si>
    <t>CC 5084804</t>
  </si>
  <si>
    <t>5612219</t>
  </si>
  <si>
    <t>3112678672</t>
  </si>
  <si>
    <t>KDX I 10 670</t>
  </si>
  <si>
    <t>USUARIO SOLICTA REVISON EXAHUSTIVA DE LAS INCAPACIDADES RADICADA  EN NUEVA EPS .. E IGUALMENTE SE  REALIZE EL REAJUSTE DE  LOS DIAS PAGADEROS POR PARTE DE COLPENSIONES.</t>
  </si>
  <si>
    <t>QUINTERO LARA JULIAN ANDRES</t>
  </si>
  <si>
    <t xml:space="preserve">  JULIAN ANDRES QUINTERO</t>
  </si>
  <si>
    <t>94150317</t>
  </si>
  <si>
    <t>CC 94150317</t>
  </si>
  <si>
    <t>CALLE 36 30 09</t>
  </si>
  <si>
    <t xml:space="preserve"> Fecha del Inconveniente (Dia/Mes/Año) : 03/11/2023 Lugar del Inconveniente:  PRESTACIONES ECONOMICAS Persona que lo atendio: NO APLICA  Medio por el que quiere la respuesta:  email : juanquila29@gmail.com ..............................................  Resumen de la Queja:  EN PASADOS DÍAS ME LLEGO EL CONCEPTO DE REHABILITACIÓN EMITIDO POR ESTA INSTITUCIÓN DONDE HAY UN CONCEPTO FAVORABLE DE ORIGEN POR DETERMINAR Y NO ENTIENDO SI EL MEDICO LABORAL DE LA EPS NO DETERMINA EL ORIGEN PORQUE EN EL ÁREA DE PRESTACIONES ECONÓMICAS SI CAMBIAN LAS INCAPACIDADES DE ENFERMEDAD GENERAL A ENFERMEDAD PROFESIONAL CON EL OBJETIVO DEL NO RECONOCIMIENTO DEL PAGO.LA ARL POSITIVA ENVIÓ A LA NUEVA EPS EL 14 DE MARZO DEL 2018 CON EL RAD -40754 DONDE NO ACEPTA QUE EL ORIGEN DE LABORAL Y ARGUMENTA QUE ES DE ORIGEN COMÚN LAS INCAPACIDADES N° 9445396 Y 9498154LA INCAPACIDAD N° 9550409</t>
  </si>
  <si>
    <t>MARTINEZ GALLEGO JUAN DE DIOS</t>
  </si>
  <si>
    <t>12:44:26</t>
  </si>
  <si>
    <t>70350217</t>
  </si>
  <si>
    <t>MARTINEZGALLEGOJUAN DE DIOS</t>
  </si>
  <si>
    <t>CC 70350217</t>
  </si>
  <si>
    <t>3126695779</t>
  </si>
  <si>
    <t>5616274</t>
  </si>
  <si>
    <t>KR 48 56 59 RIONEGRO</t>
  </si>
  <si>
    <t>P R E T E N C I O N E SORDENAR a NUEVA EPS S.A - RÉGIMEN CONTRIBUTIVO el pagoinmediato de incapacidades médicas para que cese mi afectación almínimo vital.</t>
  </si>
  <si>
    <t>DIAZ SANCHEZ SHARON PAULIN</t>
  </si>
  <si>
    <t>13:32:12</t>
  </si>
  <si>
    <t>OPTUM GLOBAL SO OPTUM GLOBAL SO OPTUM GLOBAL SOLUTIONS COLOMBI</t>
  </si>
  <si>
    <t>CC 1013672054</t>
  </si>
  <si>
    <t xml:space="preserve">reclamacion incapacidad por menor  valore  del pgo  del  ibc </t>
  </si>
  <si>
    <t>SINERGIA TRABAJO TEMPORAL LTDA</t>
  </si>
  <si>
    <t>15:08:56</t>
  </si>
  <si>
    <t>SINERGIA TRABAJ  SINERGIA TRABAJO TEMPORAL LTDA</t>
  </si>
  <si>
    <t>830138195</t>
  </si>
  <si>
    <t>SINERGIA S.A.</t>
  </si>
  <si>
    <t>NT 830138195</t>
  </si>
  <si>
    <t>3174288543</t>
  </si>
  <si>
    <t>CALLE 30 A NO 6 22</t>
  </si>
  <si>
    <t xml:space="preserve">La empresa SINERGIA TRABAJO TEMPORAL LTDA solicta el pago de incapacidades de los usuario registrados en los anexos </t>
  </si>
  <si>
    <t>RODRIGUEZ SOLARTE MAYERLIN STEFANI</t>
  </si>
  <si>
    <t>15:40:48</t>
  </si>
  <si>
    <t>1061766417</t>
  </si>
  <si>
    <t>RODRIGUEZ SOLARTE MAYERLIN STE</t>
  </si>
  <si>
    <t>CC 1061766417</t>
  </si>
  <si>
    <t>4204015</t>
  </si>
  <si>
    <t>3224052177</t>
  </si>
  <si>
    <t xml:space="preserve">BARRIO OBRERO SEGUNDA ETAPA </t>
  </si>
  <si>
    <t>Adjunto derecho de Petición</t>
  </si>
  <si>
    <t>SILVA PEDRAZA LEYDI YORLENI</t>
  </si>
  <si>
    <t>CC 1007421211</t>
  </si>
  <si>
    <t xml:space="preserve"> Fecha del Inconveniente (Dia/Mes/Año) : 01/11/2023 Lugar del Inconveniente:  BOGOTA DC Persona que lo atendio: PORTAL EN LINEA Medio por el que quiere la respuesta:  correspondencia : CARRERA 29C N 71 A 48 ..............................................  Resumen de la Queja:  BUEN DIA SOLICITO SU AYUDA CON EL PAGO DE LA LICENCIA DE MATERNIDAD DE LA  TRABAJADORA 1007421211LEYDI YORLENI SILVA PEDRAZA CON FECHA INICIO 20/9/2023Y FECHA FIN 23/1/2024.. YA QUE HASTA LA FECHA NO TENEMOS EL PAGO DE LA MISMA</t>
  </si>
  <si>
    <t xml:space="preserve">  LUISA FERNANDA CHAVES SOLANO</t>
  </si>
  <si>
    <t>1001171809</t>
  </si>
  <si>
    <t>3112096415</t>
  </si>
  <si>
    <t>CALLE 2 18 93</t>
  </si>
  <si>
    <t xml:space="preserve"> Fecha del Inconveniente (Dia/Mes/Año) : 02/11/2023 Lugar del Inconveniente:  ADMINISTRATIVA Persona que lo atendio: ADMINISTRATIVA Medio por el que quiere la respuesta:  email : lchaves@shamaocupacional.com ..............................................  Resumen de la Queja:  BUEN DÍA POR FAVOR SOLICITO AMABLEMENTE DE SU COLABORACIÓN PARA REALIZAR EL PAGO DE LAS INCAPACIDADES DE LA COLABORADORA ROMERO CUCUNUBO LEIDY NAYARITH IDENTIFICADA CON CEDULA 1073167171 PARA LAS SIGUIENTES FECHAS:23/04/2023 - 29/04/202330/04/2023 - 02/05/202303/05/2023 - 20/05/202310/08/2023 - 12/08/2023QUE SE ENCUENTRAN EN ESTADO AUTORIZADO POR MÁS DE 15 DÍAS.AGRADECEMOS SU COLABORACIÓN</t>
  </si>
  <si>
    <t>LIPEZ CEPEDA LILIANA</t>
  </si>
  <si>
    <t>13:37:24</t>
  </si>
  <si>
    <t>63448309</t>
  </si>
  <si>
    <t>SANOFI-AVENTIS DE COLOMBIA S.A</t>
  </si>
  <si>
    <t>CC 63448309</t>
  </si>
  <si>
    <t>7432417</t>
  </si>
  <si>
    <t>3158836371</t>
  </si>
  <si>
    <t>CL 7 4 50 AP 605 EDF QUANTUM</t>
  </si>
  <si>
    <t>es respuesta a radicado de medicina laboral se solicita retribucion de incapacidades superiores a 540 dias seguna carta adjunta por el usuario .</t>
  </si>
  <si>
    <t>PEREZ ESPITIA SOLIN FRANCISCO</t>
  </si>
  <si>
    <t>14:52:17</t>
  </si>
  <si>
    <t>91266042</t>
  </si>
  <si>
    <t>CONSULTUS GROUP SAS</t>
  </si>
  <si>
    <t>CC 91266042</t>
  </si>
  <si>
    <t>6959399</t>
  </si>
  <si>
    <t>3104385941</t>
  </si>
  <si>
    <t>CALLE 104 B  NUMERO 16 69</t>
  </si>
  <si>
    <t xml:space="preserve">USUARIO SOLICITA REVISION DE LOS PAGOS EFECTUADOS POR  LA EMPRESA RAZON POR LA CUAL LE FUE NEGADO EL PAGO DE LAS INCAPACIDADES </t>
  </si>
  <si>
    <t>MOSQUERA RODRIGUEZ MARLY VANESSA</t>
  </si>
  <si>
    <t xml:space="preserve">  MARLY VANESSA MOSQUERA</t>
  </si>
  <si>
    <t>1128024562</t>
  </si>
  <si>
    <t>CC 1128024562</t>
  </si>
  <si>
    <t>3106921991</t>
  </si>
  <si>
    <t>SOPORTE DE PAGO DE MATERNIDAD</t>
  </si>
  <si>
    <t xml:space="preserve"> Fecha del Inconveniente (Dia/Mes/Año) : 13/06/2023 Lugar del Inconveniente:  QUIBDO CHOCÓ  Persona que lo atendio: EMFEMERA Medio por el que quiere la respuesta:  correspondencia : SOPORTE DE PAGO DE MATERNIDAD  ..............................................  Resumen de la Queja:  BUENAS TARDES DESEO SABER CUÁNTO ES EL.MOMTL.DE MI MATERNIDAD LA BORO EN UNA EMPRESA COMO TRABAJADORA SOCIAL </t>
  </si>
  <si>
    <t>17/11/2023</t>
  </si>
  <si>
    <t>CORREDOR CASTELLANOS JORGE</t>
  </si>
  <si>
    <t>07:32:10</t>
  </si>
  <si>
    <t>88262929</t>
  </si>
  <si>
    <t>CC 88262929</t>
  </si>
  <si>
    <t>3112031475</t>
  </si>
  <si>
    <t>CL 11 0 49 MOTILONES</t>
  </si>
  <si>
    <t xml:space="preserve">EMPRESA SOLICITA SEAN VALIDADAS Y LIQUIDADS LAS INCAPACIDADES  DEL SEÑOR JORGE CORREDOR CASTELLANOS RELACIONADAS EN EL ADJUNTO </t>
  </si>
  <si>
    <t>GALVIS GOMEZ JOHN ANDERSON</t>
  </si>
  <si>
    <t>07:39:21</t>
  </si>
  <si>
    <t>1106781586</t>
  </si>
  <si>
    <t>CC 1106781586</t>
  </si>
  <si>
    <t>3013761027</t>
  </si>
  <si>
    <t>CALLE 134 10A 40</t>
  </si>
  <si>
    <t xml:space="preserve">EMPRESA SOLICITA EL PAGO DE LA INCAPACIDAD RELACIONADA EN EL ADJUNTO YA QUE AFILIADO INICIO COTIZACION DESDE EL 9/03/2023 SEGUN PLANILLA 94321500721 PORFAVOR VALIDAR Y DAR TRAMITE. </t>
  </si>
  <si>
    <t>09:02:18</t>
  </si>
  <si>
    <t xml:space="preserve">ASUNTO: SOLICITUD REESTUDIO A LAS RESPUESTAS CON RADICADO No. 2657639 y No.2685641 POR ERROR EN LA INTERPRETACIÓN DE LA NORMA.VO-GA-DGO-2684793-23VO-DGO-2685641-23ALEXIS LINDARTE GUTIERREZ.. mayor de edad.. identificado con cedula de ciudadanía No. 13.199361.. actuando en representación de la empresa MINA SANTA LUCIA S.A.S. identificada con NIT.901144421-4 muy respetuosamente manifiesto que presento PETICION.. bajo los siguiente:Tanto la solicitud de reiteración como el oficio que eleve a la Superintendencia Nacional de Salud.. lorealice a nombre de la empresa como representante legal.. no entiendo porque me responden como sifuera la trabajadora.. adicional a ello insisto en la mala interpretación que están realizando de la norma.La norma no establece que no se pague la licencia.. si no se paga dentro del tiempo.. indica que sereconocerá la licencia si el pago de la totalidad de las cotizaciones se realiza máximo en la fecha límitede pago del periodo que inicia la licencia JUNTO CON SUS INTERESES DE MORA.. CUANDO HAYALUGAR.. en este caso.. si hubo lugar a los intereses de mora y se pagaron con la correspondienteseguridad del mes.. no entiendo porque insisten en modificar la ley o entenderla a su conveniencia yno pagar la licencia de maternidad. </t>
  </si>
  <si>
    <t>RAMIREZ ZAPATA JAIRO AUGUSTO</t>
  </si>
  <si>
    <t>09:41:59</t>
  </si>
  <si>
    <t>70568672</t>
  </si>
  <si>
    <t>RAMIREZZAPATAJAIRO AUGUSTO</t>
  </si>
  <si>
    <t>CC 70568672</t>
  </si>
  <si>
    <t>2989580</t>
  </si>
  <si>
    <t>3217429865</t>
  </si>
  <si>
    <t>CL 77 SUR 46 54</t>
  </si>
  <si>
    <t>Usuario  solicita se le paguen estas 3 incapacidades:  0008024699 - 0008055840 - 0008098903.. ya que no le han sido canceladas.</t>
  </si>
  <si>
    <t>OSPINA BUITRAGO JHON JAIRO</t>
  </si>
  <si>
    <t xml:space="preserve">  SANTA ANITA NAPOLES S.A.</t>
  </si>
  <si>
    <t>900211167</t>
  </si>
  <si>
    <t>CC 94302665</t>
  </si>
  <si>
    <t>4869000</t>
  </si>
  <si>
    <t>AVDA 5 NORTE</t>
  </si>
  <si>
    <t xml:space="preserve"> Fecha del Inconveniente (Dia/Mes/Año) : 19/09/2023 Lugar del Inconveniente:  PRESTACIONES ECONOMICAS Persona que lo atendio: PRESTACIONES ECONOMICAS Medio por el que quiere la respuesta:  correspondencia : AVDA 5 NORTE ..............................................  Resumen de la Queja:  RELIQUIDAR INCAPACIDAD 9673285 DEL 94302665- OSPINA BUITRAGO JHON JAIRO APARECE NEAGDA MES CAUSADO</t>
  </si>
  <si>
    <t>10:37:51</t>
  </si>
  <si>
    <t>buen dia</t>
  </si>
  <si>
    <t xml:space="preserve">afiliado soliciat el reconocimento y pago de las incapacidades a nombr d ela señora odilia </t>
  </si>
  <si>
    <t>BOSCAN HERNANDEZ ADNAN JOSE</t>
  </si>
  <si>
    <t>CC 1042440427</t>
  </si>
  <si>
    <t xml:space="preserve"> Fecha del Inconveniente (Dia/Mes/Año) : 08/09/2023 Lugar del Inconveniente:  PLATAFORMA VIRTUAL Persona que lo atendio: SIN INFORMACION Medio por el que quiere la respuesta:  email : talentohumano@plasticosfayco.com ..............................................  Resumen de la Queja:  CORREGIR INCAPACIDADES # 9551005 DE SEPTIEMBRE 8 -2023 ( 02 DIAS) # 9644650 DE SEPTIEMBRE 10-23 ( 10 DIAS) DIAGNOSTICO G560 SINDROME TUNEL CARPIANO.ESTAS INCAPACIDADES SON ENFERMEDAD COMUN YA QUE SEGUN LA JUNTA REGIONAL DE INVALIDEZ.. ASI FUE CATALOGADA. EL DICTAMEN SE ENTREGO EN LA OFICINA DE ATENCION AL USUARIO EN BARRANQUILLA</t>
  </si>
  <si>
    <t>LOPEZ TORRES MANUEL ANDRES</t>
  </si>
  <si>
    <t>13:34:28</t>
  </si>
  <si>
    <t>CC 1020718935</t>
  </si>
  <si>
    <t>GOEZ MEDINA LUIS ANGEL</t>
  </si>
  <si>
    <t>10:06:03</t>
  </si>
  <si>
    <t>COINTRASC  COINTRASC</t>
  </si>
  <si>
    <t>811028928</t>
  </si>
  <si>
    <t>CC 3431707</t>
  </si>
  <si>
    <t>CL 91 98 54</t>
  </si>
  <si>
    <t>Buenas tardes.. señores. Nueva Eps.A continuación adjunto solicitud de información de transcripción de incapacidades particulares del trabajador Luis Angel Goez Medina.. identificado con Cédula de ciudadanía Nro. 3.431.707.. con acumulación superior a los 540 días.Quedo atenta.</t>
  </si>
  <si>
    <t>SIERRA GARCIA ANDRES FELIPE</t>
  </si>
  <si>
    <t>04/11/2023</t>
  </si>
  <si>
    <t>09:08:56</t>
  </si>
  <si>
    <t>1152935631</t>
  </si>
  <si>
    <t>JI INVERSIONES SAS</t>
  </si>
  <si>
    <t>CC 1152935631</t>
  </si>
  <si>
    <t>4368394</t>
  </si>
  <si>
    <t>3008824691</t>
  </si>
  <si>
    <t>MZ Z CS 25 TIMAYUI 2</t>
  </si>
  <si>
    <t xml:space="preserve">Buen dia! Remito derecho de peticion.      -- Atte.Lizet Hernandez GarciaAuxiliar Administrativo y RRHH Inverdel SA / JI Inversiones SASTel. 4368394  Cel. 318 716 6901--  </t>
  </si>
  <si>
    <t>BERMUDEZ BOLAÑO DAIRUBIS</t>
  </si>
  <si>
    <t>09:11:54</t>
  </si>
  <si>
    <t>1123992360</t>
  </si>
  <si>
    <t>DARWIN ARREDONDO ODONTOLOGIA E</t>
  </si>
  <si>
    <t>JEMONTANO</t>
  </si>
  <si>
    <t>PUNTO DE ATENCION MAICAO</t>
  </si>
  <si>
    <t>CC 1123992360</t>
  </si>
  <si>
    <t>7260108</t>
  </si>
  <si>
    <t>CL 20 18 55</t>
  </si>
  <si>
    <t>USUARIO QUE REFIERE QUE SE LE PRACTICO RECEPCION DE TUMOR HIPOFICIARIO.. RAZON POR EL CUAL TIENE DERECHO AL PAGO DE SU INCAPACIDAD POR ENFERMEDAD GENERAL Y A LA FECHA CASI CUMPLE UN AÑO DE LA CIRUGIA Y AUN NO SE LE HACE EL PAGO EFECTIVO.</t>
  </si>
  <si>
    <t>09:56:52</t>
  </si>
  <si>
    <t>CLL 56 F SUR N 92 A 29PORTAL DEL PORVENIR 3 E</t>
  </si>
  <si>
    <t xml:space="preserve">BUEN DIA  S/S  RADICAR DP  PARA   PAGO D E INCAPACIDADES  POSTERIPORES A LOS 540 DIAS  #S 9598965 Y 9676243.. SE GENERA PDA # 39528932   Y  SE  RADICA  DP A   INSISTENCUA  DEL  AFILIADO  </t>
  </si>
  <si>
    <t>09:59:47</t>
  </si>
  <si>
    <t>SUAREZ GALVIS OLGA MERCEDES</t>
  </si>
  <si>
    <t>10:57:15</t>
  </si>
  <si>
    <t>41705990</t>
  </si>
  <si>
    <t>UNID. SERV. PENITENCIARIOS Y C</t>
  </si>
  <si>
    <t>CC 41705990</t>
  </si>
  <si>
    <t>7430274</t>
  </si>
  <si>
    <t>6017217499</t>
  </si>
  <si>
    <t>CL 23 C NO 69F 65 INTERIOR 31 AP 101</t>
  </si>
  <si>
    <t xml:space="preserve"> Derecho de Petición Pago de Incapacidades OLGA MERCEDES SUAREZ GALVIS 41.705.990 Cordial saludo:De manera atenta.. respetuosamente ante su honorable persona.. doy alcance al derecho de petición enviado con fecha 26 oct 2023.. 21:30.. para lo cual anexo en archivos actualizados  adjuntos 7 folios.. para su conocimiento y fines pertinentes.  Agradezco su amable atención a la presente..OLGA MERCEDES SUAREZ GALVIS Cedula No 41.705.990</t>
  </si>
  <si>
    <t>CAMPOS MARQUEZ NESTOR JESUS</t>
  </si>
  <si>
    <t>16:34:21</t>
  </si>
  <si>
    <t>NA  INVERSIONES SERVILIMPIEZA SAS</t>
  </si>
  <si>
    <t>900671135</t>
  </si>
  <si>
    <t>INVERSIONES SERVILIMPIEZA SAS</t>
  </si>
  <si>
    <t>CC 1127958140</t>
  </si>
  <si>
    <t>AV 9N NRO 15A 15</t>
  </si>
  <si>
    <t>ASUNTO: DERECHO DE PETICIÓN SOBRE NO RECONOCIMIENTO Y PAGO DE INCAPACIDADES.</t>
  </si>
  <si>
    <t>15:25:05</t>
  </si>
  <si>
    <t>se anexa soporte de requerimiento de solicitud de reconocimiento de licencia de paternidad 9406927</t>
  </si>
  <si>
    <t>HERRERA URREGO DIGNA MARIA</t>
  </si>
  <si>
    <t>09:02:36</t>
  </si>
  <si>
    <t>43662029</t>
  </si>
  <si>
    <t>APHB PARA EL FUTURO DEL NIÑO</t>
  </si>
  <si>
    <t>CC 43662029</t>
  </si>
  <si>
    <t>5591556</t>
  </si>
  <si>
    <t>3136056393</t>
  </si>
  <si>
    <t>KR 89 DA NO 29 C 51</t>
  </si>
  <si>
    <t>buenos diasafiliada require pago de incapacidades relacionadas en la carta  adjunta carta de empresa solicitada</t>
  </si>
  <si>
    <t>BAUTISTA RAMIREZ SAUDY ANDREA</t>
  </si>
  <si>
    <t>16:28:46</t>
  </si>
  <si>
    <t>1057390408</t>
  </si>
  <si>
    <t>CC 1057390408</t>
  </si>
  <si>
    <t>3203002735</t>
  </si>
  <si>
    <t xml:space="preserve">CALLE 3 NUMERO 3 46 </t>
  </si>
  <si>
    <t xml:space="preserve">por medio de la presente me dirijo a ustedes para realizar solicitud pago de licencia de maternidad  a nombre BAUTISTA RAMIREZ SAUDY ANDREA cc 1057390408  se adjunta periodos de pagos  en consideracion </t>
  </si>
  <si>
    <t>CADENA VILLA FRANCISCO JAVIER</t>
  </si>
  <si>
    <t>05/11/2023</t>
  </si>
  <si>
    <t xml:space="preserve">  FRANCISCO JAVIER CADENA VILLA</t>
  </si>
  <si>
    <t>1004549327</t>
  </si>
  <si>
    <t>CC 1004549327</t>
  </si>
  <si>
    <t>3168978487</t>
  </si>
  <si>
    <t>VEREDA CHAGUAIPE</t>
  </si>
  <si>
    <t xml:space="preserve"> Fecha del Inconveniente (Dia/Mes/Año) : 05/11/2023 Lugar del Inconveniente:  NUEVA EPS Persona que lo atendio: NUEVA EPS Medio por el que quiere la respuesta:  correspondencia : VEREDA CHAGUAIPE  ..............................................  Resumen de la Queja:  MUY BUENAS NOCHES EL MOTIVO POR EL CUAL ME COMUNICO CON USTEDES ES PARA GENERAR MI INCONFORMISMO CON EL PAGO DE LAS SIGUIENTES INCAPACIDADES QUE FUERON TRANSCRITAS DESDE EL AÑO 2022 Y ES HASTA LA FECHA NO SE ME A AUTORIZADO EL PAGO DE LAS MISMAS ADJUNTO LOS NUMEROS CONSECUTIVOS DESDE LA MAS ANTIGUA A LA MAS RECIENTE DE MENCIONADAS INCAPACIDADES 8362246.. 8362268.. 8362282.. 8426895.. 8486744.. 8611834.. 8723232 SOLICITO SE ME SEA AUTORIZADO EL PAGO YA QUE EN SU FECHA ESTIPULADA PRESENTE LAS EPICRISIS ORIGINALES CON LA INCAPACIDAD OTORGADA POR EL MEDICO TRAUMATOLOGO MUCHAS GRACIAS. </t>
  </si>
  <si>
    <t>20/11/2023</t>
  </si>
  <si>
    <t>SALGADO QUINTERO DAVID STIVEN</t>
  </si>
  <si>
    <t>08:45:31</t>
  </si>
  <si>
    <t>GOMEZ KURATOMI  GOMEZ KURATOMI  GOMEZ KURATOMI SAS</t>
  </si>
  <si>
    <t>900985703</t>
  </si>
  <si>
    <t>GOMEZ KURATOMI SAS</t>
  </si>
  <si>
    <t>CC 1115089178</t>
  </si>
  <si>
    <t xml:space="preserve"> 3207753956</t>
  </si>
  <si>
    <t xml:space="preserve">  3207753956</t>
  </si>
  <si>
    <t xml:space="preserve">cra 24 #  13 136 </t>
  </si>
  <si>
    <t xml:space="preserve">se envia carta de parte de la empresa en respuesta a un comunicado enviado de parte de nueva eps .. donde la pide a la empresa  gomez kuratomi las certificaciones de la incapacidades activas que tenia el afiliado en coomevaesto con el fin de que nueva eps le pague las incapacidades pendientes </t>
  </si>
  <si>
    <t>URIBE MOTATO ALEXANDER</t>
  </si>
  <si>
    <t xml:space="preserve">  TH SOLUCIONES GROUP SAS</t>
  </si>
  <si>
    <t>901409929</t>
  </si>
  <si>
    <t>CC 1017252704</t>
  </si>
  <si>
    <t>3228485</t>
  </si>
  <si>
    <t>AVENIDA 80  45 G 67</t>
  </si>
  <si>
    <t xml:space="preserve"> Fecha del Inconveniente (Dia/Mes/Año) : 26/01/2023 Lugar del Inconveniente:  IPS NUEVA EPS PRADO Persona que lo atendio: IPS NUEVA EPS PRADO Medio por el que quiere la respuesta:  correspondencia : AVENIDA 80  45 G 67 ..............................................  Resumen de la Queja:  BUENOS DIASLA EMPRESA TH SOLUCIONES GROUP SAS NIT 901409929 RADICA UNA PETICION DIRIGIDA AL ÁREA DE PRESTACIONES ECONÓMICAS CON EL FIN DE RELIQUIDAR LA INCAPACIDAD DEL COLABORADOR ALEXANDER URIBE MOTATO CON CC 1017252704 Y CON FECHA DE INICIO DE LA INCAPACIDAD DEL 26/01/2023 CON UNA DURACION DE 10 DÍAS.. PUES AL INGRESAR LA INCAPACIDAD EL SISTEMA NO LO PERMITE POR QUE EL COLABORADOR SE ENCUENTRA RETIRADO..PERO AL MOMENTO DEL COLABORADOR PRESENTAR LA INCAPACIDAD SE ENCONTRA ACTIVO Y LA SEGURIDAD SOCIAL FUE PAGADA DE MANERA OPORTUNA.SE SOLICITA ENTONCES DE LA MANERA MAS AMABLE EL PAGO DE LA INCAPACIDAD A LA EMPRESA.GRACIAS.</t>
  </si>
  <si>
    <t>10:19:01</t>
  </si>
  <si>
    <t>CALLE 8 B NUMERO  9A 78</t>
  </si>
  <si>
    <t>Asunto: SOLICITUD DE RECONOCIMIENTO Y PAGO DE INCAPACIDADES ARNOLDO OROZCO Buenas noches.. Por medio del presente envío incapacidad a nombre del afiliado ARNOLDO ENRIQUE OROZCO MENDOZA identificado con CC 19616228.. la cual fue autorizada para pago por directo al cotizante.. de acuerdo a lo ordenado a través del FALLO V3 547858. donde se establece que se debe realizar el pago de las incapacidades emitidas por el médico tratante. A continuación.. se relaciona la fecha de la incapacidad.Fecha:18 Octubre 2023 a 16 de noviembre de 2023 No. incapacidad 0009760922Datos del afectado y/o reclamante:ARNOLDO ENRIQUE OROZCO MENDOZACC: 191616228CEL: 3013224931CORREO: pantayaso@hotmail.comDIRECCION: CALLE 8B# 9A-78 Barrio la esperanza.. Aracataca - magdalena</t>
  </si>
  <si>
    <t>12:31:58</t>
  </si>
  <si>
    <t>CALLE  45 SUR  NUEMRO 41  135   BARRIO LA PAZ</t>
  </si>
  <si>
    <t>Respuesta Solicitud Radicado VO - GRC - DPE - 2202667 NIT 71732221Cordial SaludoSeñoresNueva EpsBogotaEstoy en completo desacuerdo de esta decisión.. ya que esta patología es totalmente diferente la cual es F. 322 episodios depresivos graves.. lo cual es diferente al diagnóstico qué ustedes mencionan.. qué eso ya fue hace mucho tiempo y que a los 2 meses fue un diagnóstico del M. 511 qué es artrosis lumbar.. adjunto comunicados enviados por ustedes y solicito la colaboración de la superintendencia de salud.. ya que están siendo vulnerados mis derechos como el mínimo vital.. como padre de familia solo a cargo de 2 menores de edad.. espero consideren la respuesta y se analice bien.. ya que como última opción y como ustedes no tuvieron en cuenta la recomendación de la superintendencia de salud.. se intablara una tutela. Quedó atentoY muchas Gracias</t>
  </si>
  <si>
    <t>GONZALEZ TOBON GINA GISELLA</t>
  </si>
  <si>
    <t xml:space="preserve">  OCTAVIO ROJAS TRUJILLO</t>
  </si>
  <si>
    <t>16820391</t>
  </si>
  <si>
    <t>CC 1121828193</t>
  </si>
  <si>
    <t>3127236975</t>
  </si>
  <si>
    <t>CR 2N 19 112 BODEGA 5</t>
  </si>
  <si>
    <t xml:space="preserve"> Fecha del Inconveniente (Dia/Mes/Año) : 10/10/2023 Lugar del Inconveniente:  NO APLICA Persona que lo atendio: NO APLICA Medio por el que quiere la respuesta:  email : auxiliar.contable1@sngmn.com ..............................................  Resumen de la Queja:  SOLICITAMOS RESPUESTA INCAPACIDAD RADICADA #732073 EMPLEADA GINA GISELLA GONZALEZ TOBON CC 1.121.828.193 DEL 10-10-2023 (30 DIAS) </t>
  </si>
  <si>
    <t>HOTELES ESTELAR SA</t>
  </si>
  <si>
    <t xml:space="preserve">  HOTELES ESTELAR SA</t>
  </si>
  <si>
    <t>890304099</t>
  </si>
  <si>
    <t>NT 890304099</t>
  </si>
  <si>
    <t>AV CALLE 127 NUMERO 15A 10</t>
  </si>
  <si>
    <t xml:space="preserve"> Fecha del Inconveniente (Dia/Mes/Año) : 07/11/2023 Lugar del Inconveniente:  LLAMADA Persona que lo atendio: A P  Medio por el que quiere la respuesta:  email : ANGIEC.RIANO@HOTELESESTELAR.COM ..............................................  Resumen de la Queja:  POR MEDIO DEL PRESENTE ES PARA SOLICITAR EL DESPRENDIBLE DE RECHAZO DE LA INCAPACIDAD DE LA SIGUIENTE COLABORADORA NOMBRE: VIANNY YORELY ESCOBAR ALVAREZC.C FECHA DE INICIO:14/09/2023 FECHA FINAL 23/09/2023 1047453820ESTO CON EL FIN DE QUE LLAME PERO ME INDICAN QUE ESTA RECHAZADO POR FALTA DE DOCUMENTOS.. NECESITAMOS PORFAVOR EL DESPRENDIBLE DE RECHAZO PARA PODER PEDIR LOS DOCUMENTOS AL COLABORADOR</t>
  </si>
  <si>
    <t>CASTILLO PRIETO JAVIER ALBERTO</t>
  </si>
  <si>
    <t>CC 1064108991</t>
  </si>
  <si>
    <t xml:space="preserve"> Fecha del Inconveniente (Dia/Mes/Año) : 07/11/2023 Lugar del Inconveniente:  SANTA MARTA Persona que lo atendio: CORREO ELECTRONICO SEDE DIRECTA VALEDUPAR Medio por el que quiere la respuesta:  correspondencia : KM 10 VIA CIENAGA ..............................................  Resumen de la Queja:  BUENOS DIAS.SR NUEVA EPS.. LES INFORMAMOS POR MEDIO DE ESTA PETICIÓN QUE AL VERIFICAR EN NUESTRO SISTEMA ENCONTRAMOS QUE LA INCAPACIDAD DEL SR CASTILLO PRIETO JAVIER ALBERTO IDENTIFICADO CON CC. 1064108991 CON FECHA INICIAL 15-DEC-22 Y FINAL 15-DEC-23 POR 1 DIA.USTEDES TRANSCRIBEN DICHA INCAPACIDAD COMO UNA INCAPACIDAD INICIAL SIN EMBARGO ESTA INCAPACIDAD ES UNA PRORROGA DEL 16-NOV-22 TRANSCRITA CON N° 0008539380.. LO PUEDEN OBSERVAR EN LA DOCUMENTACIÓN ENVIADA A LA EPS.. POR ENDE.. SOLICITAMOS LA TRANSCRIPCIÓN Y/O POSTERIORMENTE EL RECONOCIMIENTO ECONÓMICO DE LA INCAPACIDAD.LO MISMO OCURRE CON LA INCAPACIDAD DEL SR QUINTERO ROSADO ABAD DE JESUS IDENTIFICADO CON CC. 12523980 CON FECHA INICIAL 24-SEP-21 Y FINAL 24-SEP-21 POR 1 DIA. ESTA INCAPCIDAD ES UNA PRORROGA DE LA INCAPACIDAD DEL 04-SEP-21 TRANSCRITA CON N° 7399964.ESPERAMOS SU PRONTA RESPUESTA. MUCHAS GRACIAS.</t>
  </si>
  <si>
    <t>14:38:01</t>
  </si>
  <si>
    <t>4140707</t>
  </si>
  <si>
    <t>incapacidadeshuv@gmail.com</t>
  </si>
  <si>
    <t>PACHECO SANDOVAL YENNY KATERINE</t>
  </si>
  <si>
    <t>16:04:34</t>
  </si>
  <si>
    <t>1014238286</t>
  </si>
  <si>
    <t>YENNY KATERINE PACHECO SANDOVA</t>
  </si>
  <si>
    <t>CC 1014238286</t>
  </si>
  <si>
    <t>3144269900</t>
  </si>
  <si>
    <t>4346651</t>
  </si>
  <si>
    <t>CALLE  85  NUMERO  11 134</t>
  </si>
  <si>
    <t>Buenas tardes aplicar a P economicas</t>
  </si>
  <si>
    <t>BENAVIDES ARTEAGA GLORIA CECILIA</t>
  </si>
  <si>
    <t>16:04:35</t>
  </si>
  <si>
    <t>59834557</t>
  </si>
  <si>
    <t>BENAVIDESARTEAGAGLORIA CECILIA</t>
  </si>
  <si>
    <t>CC 59834557</t>
  </si>
  <si>
    <t>7202814</t>
  </si>
  <si>
    <t>KR 21 A 15 63</t>
  </si>
  <si>
    <t>Solicita pago de incapacidades ya que no solicitó incapacidades de MEDIMAS como lo solicitan en oficio de soportes adjuntos</t>
  </si>
  <si>
    <t>GENES SOTO APOLINAR</t>
  </si>
  <si>
    <t>17:42:01</t>
  </si>
  <si>
    <t>C &amp; R ASOCIADOS  C Y R ASOCIADOS SAS</t>
  </si>
  <si>
    <t>900770411</t>
  </si>
  <si>
    <t>C Y R ASOCIADOS SAS</t>
  </si>
  <si>
    <t>CC 91424058</t>
  </si>
  <si>
    <t>3132074821</t>
  </si>
  <si>
    <t>CL 37 NRO 62 30</t>
  </si>
  <si>
    <t>Buen DíaPor medio de la presente solicito sea cancelado las incapacidad 9374940..9365564..9400446 debido a que no se reporto a tiempo al fondo de pensiones.Gracias</t>
  </si>
  <si>
    <t>aut_inc_incapaci</t>
  </si>
  <si>
    <t>estado_int</t>
  </si>
  <si>
    <t>tipo</t>
  </si>
  <si>
    <t>aut_nro_comprobante</t>
  </si>
  <si>
    <t>aut_fecha_giro</t>
  </si>
  <si>
    <t>aut_eau_numeradic</t>
  </si>
  <si>
    <t>aut_eau_mbc_fecha</t>
  </si>
  <si>
    <t>emp_tid_codigo</t>
  </si>
  <si>
    <t>emp_identific</t>
  </si>
  <si>
    <t>emp_nombre</t>
  </si>
  <si>
    <t>aut_inc_afi_tid_codigo</t>
  </si>
  <si>
    <t>aut_inc_afi_identific</t>
  </si>
  <si>
    <t>nombres</t>
  </si>
  <si>
    <t>inc_finicio</t>
  </si>
  <si>
    <t>inc_ftermino</t>
  </si>
  <si>
    <t>inc_diasaprob</t>
  </si>
  <si>
    <t>isb_diaspago</t>
  </si>
  <si>
    <t>isb_periodo</t>
  </si>
  <si>
    <t>isb_salarbase</t>
  </si>
  <si>
    <t>aut_nro_autoriz_emp</t>
  </si>
  <si>
    <t>isb_valsubsid</t>
  </si>
  <si>
    <t>aut_vlr_salud</t>
  </si>
  <si>
    <t>isb_vlr_ajuste_sent</t>
  </si>
  <si>
    <t>vlr_autorizado</t>
  </si>
  <si>
    <t>INCAPACIDAD GENERAL</t>
  </si>
  <si>
    <t>AUTORIZADA</t>
  </si>
  <si>
    <t>DUQUE GALVIS ALIRIO DE JESUS</t>
  </si>
  <si>
    <t>13:06:03</t>
  </si>
  <si>
    <t>98533062</t>
  </si>
  <si>
    <t>PARROQUIA NUESTRA SEÑORA DE CH</t>
  </si>
  <si>
    <t>CC 98533062</t>
  </si>
  <si>
    <t>5463343</t>
  </si>
  <si>
    <t>3205473616</t>
  </si>
  <si>
    <t>CL 53D 47 10</t>
  </si>
  <si>
    <t>paciente solicita .. la verificacion de la cuenta ya que al realizar todos los pasos ..  el sistema no la deja ingresar las incapacidades ya se encuentran radicadas .. lo cual no se ha hecho posible el pago  .. ya que la cuenta no permite hacer el proceso completo</t>
  </si>
  <si>
    <t>HURTADO LEAL NORMA CONSTANZA</t>
  </si>
  <si>
    <t>14:18:37</t>
  </si>
  <si>
    <t>51848527</t>
  </si>
  <si>
    <t>HURTADO LEAL NORMA</t>
  </si>
  <si>
    <t>CC 51848527</t>
  </si>
  <si>
    <t>6949965</t>
  </si>
  <si>
    <t>3108820785</t>
  </si>
  <si>
    <t>CARRERA 54 A NUMERO 64 A  45</t>
  </si>
  <si>
    <t xml:space="preserve">derivado de pqrs 2636031  la señora esta muy molesta porq pidio pago de incapaciad del mes de junio..  trajo papeles de cuenta bancaria de colpatria la cual ya esta creada en sistema ella hizo la solicitud por el portal y le responden rechazo que la cuenta no existe  porq le desmbolsaron en una cueta innactiva de citibanck pero la respuesta del pqrs no es coherente porq le dicen que la cuenta de colpatria esta inactiva pero le anexan otra cosa favor validar y realizar el desmbolso a la cuenta correcta ella dice que por el portal le sale un error y no puede por tanto acude a la oaa </t>
  </si>
  <si>
    <t>RODRIGUEZ RIVERA CIRO ALFONSO</t>
  </si>
  <si>
    <t>07:09:12</t>
  </si>
  <si>
    <t>13195147</t>
  </si>
  <si>
    <t>VEOLIA ASEO NORTE DE SANTANDER</t>
  </si>
  <si>
    <t>CC 13195147</t>
  </si>
  <si>
    <t>5184888</t>
  </si>
  <si>
    <t>3115685637</t>
  </si>
  <si>
    <t>CL 33 8 70</t>
  </si>
  <si>
    <t xml:space="preserve">SOLCIITUD DE PAGO DE INCAPACIDADES DESPUES DEL DIA 540  </t>
  </si>
  <si>
    <t>SLOTS PARTS SAS</t>
  </si>
  <si>
    <t>11:49:52</t>
  </si>
  <si>
    <t>SLOTS PARTS SAS  SLOTS PARTS SAS</t>
  </si>
  <si>
    <t>NT 900129693</t>
  </si>
  <si>
    <t>3099409</t>
  </si>
  <si>
    <t xml:space="preserve">Calle 40 sur 77 A 67 piso 3 </t>
  </si>
  <si>
    <t>Asunto: Derecho de Petición Apreciados señoresEstoy enviando derecho de petición solicitando el pago de incapacidadesCordialmente Milbia Marleny Roemero VargasRepresentante LegalSlots Parts SASCel. 312 5110300</t>
  </si>
  <si>
    <t>MEDICAL PRO&amp;NFO SAS</t>
  </si>
  <si>
    <t>16:34:12</t>
  </si>
  <si>
    <t>MEDICAL PRO&amp;NFO  MEDICAL PRO&amp;NFO SAS</t>
  </si>
  <si>
    <t>830507718</t>
  </si>
  <si>
    <t>NT 830507718</t>
  </si>
  <si>
    <t>7561159</t>
  </si>
  <si>
    <t>CALLE 36 SUR 77 33</t>
  </si>
  <si>
    <t>se adjunta documento con solicitud</t>
  </si>
  <si>
    <t>INNOVAR GESTION DE PROYECTOS Y CONTRUCCIONSAS</t>
  </si>
  <si>
    <t xml:space="preserve">  INNOVAR GESTION DE PROYECTOS Y</t>
  </si>
  <si>
    <t>901084898</t>
  </si>
  <si>
    <t>NT 901084898</t>
  </si>
  <si>
    <t>8075576</t>
  </si>
  <si>
    <t>AV CARRERA 19 114 65</t>
  </si>
  <si>
    <t xml:space="preserve"> Fecha del Inconveniente (Dia/Mes/Año) : 25/05/2023 Lugar del Inconveniente:  BOGOTA Persona que lo atendio: NUEVA EPS Medio por el que quiere la respuesta:  correspondencia : AV CARRERA 19 114 65 ..............................................  Resumen de la Queja:  EN VARIAS OPORTUNIDADES SE HA RADICADO LAS INCAPACIDADES DEL SEÑOR CARLOS AGUALIMIPIA CC1076382342.. PERO SIEMPRE LA RESPUESTA POR PARTE DE LA NUEVA EPS ES QUE FALTA UN DOCUMENTO.. EL CUAL SE ENVIA DE INMEDIATO PERO LA NUEVA EPS LO VE UN MES DESPUES Y VUELVE A INDICAR QUE ESTA VENCIDO.. SE RADICARON EN PUNTO.. PERO NUNCA SE RECIBIO RESPUESTA.</t>
  </si>
  <si>
    <t xml:space="preserve"> Fecha del Inconveniente (Dia/Mes/Año) : 07/11/2023 Lugar del Inconveniente:  SANTA MARTA Persona que lo atendio: CORREO ELECTRONICO SEDE DIRECTA VALEDUPAR Medio por el que quiere la respuesta:  correspondencia : KM 10 VIA CIENAGA ..............................................  Resumen de la Queja:  BUENOS DIAS.SR NUEVA EPS.. LES INFORMAMOS POR MEDIO DE ESTA PETICIÓN QUE AL VERIFICAR EN NUESTRO SISTEMA ENCONTRAMOS QUE LA INCAPACIDAD DEL SR VEGA CARVAJAL ANGEL EBETH IDENTIFICADO CON CC. 12566931 CON FECHA INICIAL 02-JAN-23 Y FINAL 03-JAN-23 POR 2 DIAS.USTEDES TRANSCRIBEN DICHA INCAPACIDAD COMO UNA INCAPACIDAD INICIAL SIN EMBARGO ESTA INCAPACIDAD ES UNA PRORROGA DEL 30-DEC-22 TRANSCRITA CON N° 0009582735.. LO PUEDEN OBSERVAR EN LA DOCUMENTACIÓN ENVIADA A LA EPS.. POR ENDE.. SOLICITAMOS LA TRANSCRIPCIÓN Y/O POSTERIORMENTE EL RECONOCIMIENTO ECONÓMICO DE LA INCAPACIDAD.ESPERAMOS SU PRONTA RESPUESTA. MUCHAS GRACIAS.</t>
  </si>
  <si>
    <t>21/11/2023</t>
  </si>
  <si>
    <t>NUÑEZ CABALLERO OSCAR</t>
  </si>
  <si>
    <t xml:space="preserve">  OSCAR NUÑEZ CABALLERO</t>
  </si>
  <si>
    <t>1118535928</t>
  </si>
  <si>
    <t>CC 1118535928</t>
  </si>
  <si>
    <t xml:space="preserve"> Fecha del Inconveniente (Dia/Mes/Año) : 01/11/2023 Lugar del Inconveniente:  VIRTUAL Persona que lo atendio: INCAPACIDADES  Medio por el que quiere la respuesta:  correspondencia : CRA 13 15 36 ..............................................  Resumen de la Queja:  MUY BUEN DÍA.. SOLICITAMOS INFORMACIÓN DE ESTADO PAGO INCAPACIDAD CON NO 9738294.. LA CUAL A LA FECHA NO OBSERVO EN PLATAFORMA SOLICITUD PARA COBRO. QUEDO ATENTO. </t>
  </si>
  <si>
    <t>FINESA SA</t>
  </si>
  <si>
    <t>08:48:31</t>
  </si>
  <si>
    <t>NA  FINESA SA</t>
  </si>
  <si>
    <t>805012610</t>
  </si>
  <si>
    <t>NT 805012610</t>
  </si>
  <si>
    <t xml:space="preserve">4851190 </t>
  </si>
  <si>
    <t>3148678830</t>
  </si>
  <si>
    <t>Asunto: Solicitud de reconocimiento económico de incapacidades Finesa SA Buen día Maria Luisa.. Espero que te encuentres bien. Solicito de su valiosa colaboración con la gestión de pago de las incapacidades teniendo en cuenta que hasta el momento tenemos muchas incapacidades pendientes de pago. En el momento contamos con dos incapacidades muy antiguas y no se ha realizado el pago.</t>
  </si>
  <si>
    <t>SEVIESCO OJEDA SAS</t>
  </si>
  <si>
    <t xml:space="preserve">  SEVIESCO OJEDA SAS</t>
  </si>
  <si>
    <t>900595468</t>
  </si>
  <si>
    <t>NT 900595468</t>
  </si>
  <si>
    <t>CALLE 28 0 58</t>
  </si>
  <si>
    <t xml:space="preserve"> Fecha del Inconveniente (Dia/Mes/Año) : 08/11/2023 Lugar del Inconveniente:  CUCUTA Persona que lo atendio: ATENCION AL CLIENTE Medio por el que quiere la respuesta:  email : seviesco@hotmail.com ..............................................  Resumen de la Queja:  BUEN DIA PARA SOLICITAR INFORMACION DEL PAGO DE LA LICENCIA DE LA EMPLEADA MARLY YURLEY CELIS MENDOZA CON CC 1090447904 QUE INICIO EL DIA 01/09/2023.. EL CUAL FUE LIQUIDADA EL DIA 24/10/2023 Y A A FECHA NO HAN REALIZADO EL DESEMBOLSO DE LA LICENCIA.</t>
  </si>
  <si>
    <t xml:space="preserve"> Fecha del Inconveniente (Dia/Mes/Año) : 08/11/2023 Lugar del Inconveniente:  PASTO NARIÑO Persona que lo atendio: NN Medio por el que quiere la respuesta:  email : incapacidades@seguridaddelsur.net ..............................................  Resumen de la Queja:  SAN JUAN DE PASTO.. NOVIEMBRE  2023SEÑORES NUEVA EPSCORDIAL SALUDO LA EMPRESA SEGURIDAD DEL SUR LTDA NIT 800085349-1.. SOLICITA CON TODO RESPETO HACER LA REVISIÓN INCAPACIDAD PENDIENTES DE PAGO.. LA CUAL HACIENDO LA REVISIÓN EN EL PORTAL DE INCAPACIDADES SE PUEDE EVIDENCIAR QUE ESTÁ EN TRÁMITE AUTORIZADO Y YA PASO UN TIEMPO PRUDENCIAL PARA HACER EL RESPECTIVO PAGO POR PARTE DE SU ENTIDAD.1.JOJOA ACHICANOY HERMES OSWALDOC.C. 1085282279FECHA INICIAL: 24/06/2023FECHA FINAL: 08/07/2023DÍAS: 15ESTADO: AUTORIZADAGRACIAS</t>
  </si>
  <si>
    <t>IBAGOS CASTRO SANDRA MILENA</t>
  </si>
  <si>
    <t>10:40:50</t>
  </si>
  <si>
    <t>31572846</t>
  </si>
  <si>
    <t>CLUB DEPORTIVO VALENCIA F.C. E</t>
  </si>
  <si>
    <t>CC 31572846</t>
  </si>
  <si>
    <t>5132537</t>
  </si>
  <si>
    <t>KR 49 23 06</t>
  </si>
  <si>
    <t>Asunto: certificaciones Buenos días Nueva eps Asunto: solicitud de certificación de incapacidad ya que la que se descarga de la plataforma no tiene los nuevos criterios definidos del nuevo decreto 1427.las incapacidades están a nombre de la usuaria Sandra milena ibagos cedula 31572846  bajo los nuevos criterios definidos del nuevo decreto 1427 del 2022  que empezó a regir a partir del 29 julio 2022. 28/08/2023  al    26/09/2023  por 30 días 27/09/2023   al   16/10/2023   por 20 días 17/10/2023   al   26/10/2023   por 10 días me llega un correo de parte de ustedes del día 31 octubre 2023 donde me informan que las incapacidades que tengo las debo radicar en mi fondo de pensiones porque ya pase los 180 días de incapacidad.pero voy a la plataforma de nueva EPS y en la plataforma no la han organizado con los nuevos requerimientos del nuevo decreto solicito a ustedes por favor me las envíen los requerimientos para yo poder radicar en el fondo de pensiones.les envió historia clínica de medicina legal valoración junta regional de calificación invalidez del valle. es una valoración por mi accidente de transito porque se necesita para el proceso con la fiscalía  no es valoración por mis otras patologías    agradezco de antemano su amable colaboraciónespero el envió de las incapacidades  al correovalenciafccali@hotmail.commilenacastro@hotmail.escelular 3165313635                 3216166869</t>
  </si>
  <si>
    <t>GONZALEZ MARTINEZ MARY JULIETH</t>
  </si>
  <si>
    <t>11:41:52</t>
  </si>
  <si>
    <t>DEL RIO  AGROINDUSTRIA DEL RIO SAS</t>
  </si>
  <si>
    <t>900307397</t>
  </si>
  <si>
    <t>AGROINDUSTRIA DEL RIO SAS</t>
  </si>
  <si>
    <t>CC 1049621426</t>
  </si>
  <si>
    <t xml:space="preserve"> 3208576182</t>
  </si>
  <si>
    <t>DG 40 NRO 16 121</t>
  </si>
  <si>
    <t>Solcitud de pago de incapacidades de afiliada Mary Gonzalez CC 1049621426</t>
  </si>
  <si>
    <t>MASSEY MARIN HECTOR</t>
  </si>
  <si>
    <t>14:19:15</t>
  </si>
  <si>
    <t>EMPRESA PARA PR  EMPRESA PARA PRESTACION DE SER</t>
  </si>
  <si>
    <t>900724748</t>
  </si>
  <si>
    <t>ASOVITAL SAS</t>
  </si>
  <si>
    <t>CC 91065533</t>
  </si>
  <si>
    <t>300 491 5407</t>
  </si>
  <si>
    <t xml:space="preserve">CRA 8 # 13 05 </t>
  </si>
  <si>
    <t xml:space="preserve">sunto: Fwd: Solicitud reconocimiento prestación económica NIT900724748 Cordial saludoPor medio del presente nos dirigimos a ustedes ya que recibimos nuevamente el 03 de octubre de 2023 respuesta de negación de la incapacidad 9455471 a nombre del señor HECTOR MASSEY MARIN.. habiendo nosotros enviado el 20 de septiembre de 2023 solicitud de reconocimiento de la prestación para lo cual ustedes en su respuesta no se manifiestan frente a nuestra postura que se debe reconocer la prestación basados en la Sentencia T-963 del 15 de diciembre del 2007 la cual expresa lo siguiente: “cuando el empleador o el trabajador independiente hayan cancelado de manera tardía o de manera incompleta las cotizaciones en salud.. pero la EPS no lo haya requerido para que lo hiciera.. ni hubiere rechazado el pago realizado.. se entenderá que la EPS se allanó en la mora por la mera aceptación del dinero.. y por tanto se encuentra obligada a pagar la incapacidad laboral del trabajador o cotizante independiente”.  </t>
  </si>
  <si>
    <t>CARDENAS DE JIMENEZ IRENE</t>
  </si>
  <si>
    <t>16:16:18</t>
  </si>
  <si>
    <t>27441355</t>
  </si>
  <si>
    <t>CARDENAS MARTINEZ IRENE</t>
  </si>
  <si>
    <t>CC 27441355</t>
  </si>
  <si>
    <t>3217846397</t>
  </si>
  <si>
    <t>CARRERA 33 C 1 52 VILLA CAMPANELLA</t>
  </si>
  <si>
    <t xml:space="preserve">usuria solicita pago del 29/01/2023 n. 5898937 - se adjunta soportes con solicitud </t>
  </si>
  <si>
    <t>ESPITIA PARRA PEDRO NEL</t>
  </si>
  <si>
    <t>16:47:47</t>
  </si>
  <si>
    <t>79331753</t>
  </si>
  <si>
    <t>ESPITIAPARRAPEDRO NEL</t>
  </si>
  <si>
    <t>CC 79331753</t>
  </si>
  <si>
    <t>4670067</t>
  </si>
  <si>
    <t>5765159</t>
  </si>
  <si>
    <t>CL 1 NO 6A 48 QUINTA DE LA LAGUNA</t>
  </si>
  <si>
    <t>Cordial saludo usuario responde a radicado VO-GRC-DPE-2201189-23.. ss pago de incapacidadesgracias</t>
  </si>
  <si>
    <t>22/11/2023</t>
  </si>
  <si>
    <t>QUILINDO HERNANDEZ JUAN CARLOS</t>
  </si>
  <si>
    <t>07:25:16</t>
  </si>
  <si>
    <t>76324352</t>
  </si>
  <si>
    <t>C I RACAFE  &amp; CIA S C A</t>
  </si>
  <si>
    <t>CC 76324352</t>
  </si>
  <si>
    <t>6118700</t>
  </si>
  <si>
    <t>3218015172</t>
  </si>
  <si>
    <t>CALLE 68 A  13 53 BARRIO BELLO HORIZONTE</t>
  </si>
  <si>
    <t>cordial saludousuario radica solicitud para que le sea recononocido el pago de las incapacidades mayores a 540 dias.. ya que se le cumplieron esos dias y no ha recibido el pago. se anexa soporte de la solicitud</t>
  </si>
  <si>
    <t>TRUJILLO OCHOA KARLA YADIRA</t>
  </si>
  <si>
    <t>15:08:40</t>
  </si>
  <si>
    <t>1080363305</t>
  </si>
  <si>
    <t>TRUJILLOOCHOAKARLA YADIRA</t>
  </si>
  <si>
    <t>ARTUNDUAGA</t>
  </si>
  <si>
    <t>CC 1080363305</t>
  </si>
  <si>
    <t>3132051</t>
  </si>
  <si>
    <t>3132051897</t>
  </si>
  <si>
    <t>CALLE 7 NUMERO 2 68</t>
  </si>
  <si>
    <t xml:space="preserve">SOLICITO RELIQUIDACION DEL VALOR ASIGNADO  POR USTEDES AL PAGO DE  MI LICENCIA DE MATERNIDAD-ADJUNTO DERECHO DE PETICION CON LOS SOPORTES PERTINENTES PARA QUE SE ME REALICE EL TRAMITE LO ANTES POSIBLE </t>
  </si>
  <si>
    <t>ALVARADO BARREIRO HASBLEIDY</t>
  </si>
  <si>
    <t>10:11:45</t>
  </si>
  <si>
    <t>55178890</t>
  </si>
  <si>
    <t>ALEXANDER GUTIERREZ CUELLAR</t>
  </si>
  <si>
    <t>CC 55178890</t>
  </si>
  <si>
    <t>8661358</t>
  </si>
  <si>
    <t>CL 81 3 27 EDO SANTOS NEIVA</t>
  </si>
  <si>
    <t>Solicitud de de pago de incapcidades</t>
  </si>
  <si>
    <t>SUAREZ JIMENEZ MARYERY VANESSA</t>
  </si>
  <si>
    <t xml:space="preserve">  MARYERY VANESSA SUAREZ JIMENEZ</t>
  </si>
  <si>
    <t>1098763219</t>
  </si>
  <si>
    <t>CC 1098763219</t>
  </si>
  <si>
    <t>CALLE 4 2 59</t>
  </si>
  <si>
    <t xml:space="preserve"> Fecha del Inconveniente (Dia/Mes/Año) : 26/10/2023 Lugar del Inconveniente:  CIMITARRA Persona que lo atendio: NINGUNA Medio por el que quiere la respuesta:  correspondencia : CALLE 4 2 59 ..............................................  Resumen de la Queja:  NUEVAMENTE ME DIRIGO A LA NUEVA EPS PARA RADICAR MI QUEJA Y MOLESTATIA.. COMO ES POSIBLE QUE SEAN TAN ATREVIDOS Y PASEN SIEMPRE POR ENCIMA DE LA NECESIDAD DE LAS PERSONASA..CUANTO DE DONDE SE INVENARON QUE 15 DIAS HABILES PARA NOTIFICAR UN PAGO Y OTRO 5 DIAS HABILES PARA REALIZARLOS..PASAN PPOR ENCIMA DE LA LEY DONDE DICE QUE EL PAGI DE LAS INCAPACIDADES SON 5 DIAS HABILES.. CUANDO ME VAN A REALIZAR EL PAGO? NECESITO UNA FECHA EXACTA</t>
  </si>
  <si>
    <t>MARTINEZ CAGUA ROBERTO</t>
  </si>
  <si>
    <t>07:48:45</t>
  </si>
  <si>
    <t>19341168</t>
  </si>
  <si>
    <t>CC 19341168</t>
  </si>
  <si>
    <t>4330448</t>
  </si>
  <si>
    <t>KR 101 70 40</t>
  </si>
  <si>
    <t xml:space="preserve">se acerca usuario solicitando radicar dp ya que indica que su vinculacion con nueva como empleado esta mal en cuanto a la fecha de inicio tiene pagos desde la iniiacion de su contrato se debe aclarar que es sesion medimas el solicita que se cargue toda la informacion para poder realizar un proceso de incapacidades </t>
  </si>
  <si>
    <t>VILLADIEGO BRAVO LILIANA</t>
  </si>
  <si>
    <t>09:29:47</t>
  </si>
  <si>
    <t>NA  GOBERNACIÓN DE CUNDINAMARCA</t>
  </si>
  <si>
    <t>899999114</t>
  </si>
  <si>
    <t>CC 1003291765</t>
  </si>
  <si>
    <t>7491762</t>
  </si>
  <si>
    <t>CALLE 26 51 53 TORRE CENTRAL PISO 2</t>
  </si>
  <si>
    <t>HEON HEALTH ON LINE LTDA</t>
  </si>
  <si>
    <t>09:32:32</t>
  </si>
  <si>
    <t>HEON HEALTH ON   HEON HEALTH ON LINE LTDA</t>
  </si>
  <si>
    <t>830117028</t>
  </si>
  <si>
    <t>NT 830117028</t>
  </si>
  <si>
    <t xml:space="preserve"> 5807006</t>
  </si>
  <si>
    <t xml:space="preserve">  5807006</t>
  </si>
  <si>
    <t>av cra 45 no 108-27</t>
  </si>
  <si>
    <t xml:space="preserve">La empresa HEON HEALTH ON LINE LTDA solicita modificacion de tipo de incapacidad como accidente de transito de igual forma solicta el pago de la misma </t>
  </si>
  <si>
    <t>GRUPO DE GESTION AMBIENTAL OUTSOURCING SAS</t>
  </si>
  <si>
    <t>11:39:34</t>
  </si>
  <si>
    <t>GRUPO DE GESTIO GRUPO DE GESTIO GRUPO DE GESTION AMBIENTAL OUT</t>
  </si>
  <si>
    <t>900833872</t>
  </si>
  <si>
    <t>GRUPO DE GESTION AMBIENTAL OUT</t>
  </si>
  <si>
    <t>NT 900833872</t>
  </si>
  <si>
    <t>CL 50 SUR NRO 77X 47</t>
  </si>
  <si>
    <t xml:space="preserve">EMPRESA  RADICA DERECHO DE PETICION  POR QUE A LA FECHA  NO APARECEN  RADICADOS EN EL SISTEMA  LOS DOCUMENTOS DE  GESTION TRIBUTARIA  PARA PÓDER  HACER EL PROCESO DE PAGO DE LAS INCAPACIDADES </t>
  </si>
  <si>
    <t>CHARRIS CASTRO MAGALYS</t>
  </si>
  <si>
    <t>39029040</t>
  </si>
  <si>
    <t>CC 39029040</t>
  </si>
  <si>
    <t>3539915</t>
  </si>
  <si>
    <t>3103539915</t>
  </si>
  <si>
    <t>CL 7 18 53</t>
  </si>
  <si>
    <t xml:space="preserve">De acuerdo a la respuesta suministrada el dia 4 de noviembre por correo el electronico.. me permito aclarar lo siguiente 1 COLPENSIONES no otorgara pension por invalidez a la señora magaly charris ya que en años anteriores fui indemnizada con la totalidad del valor ahorrado por este motivo no tengo derecho a dicha pension2COLPENSIONES solo realiza el pago del incapacidad al ciudadanos en el rango de 181 dias a 340 dia la cual en este caso no aplica.por lo que se solicita a nueva eps el reconocimiento y el pago de la incapacidad de la cual anexo copia </t>
  </si>
  <si>
    <t>VITOLA ZAMBRANO STALIN ERNESTO</t>
  </si>
  <si>
    <t>15:33:44</t>
  </si>
  <si>
    <t>800165944</t>
  </si>
  <si>
    <t>CC 92642572</t>
  </si>
  <si>
    <t xml:space="preserve"> 2754780</t>
  </si>
  <si>
    <t xml:space="preserve">calle 22 16 40 </t>
  </si>
  <si>
    <t xml:space="preserve">solicito pago de incapacidades de usuarios relacionados </t>
  </si>
  <si>
    <t>VASQUEZ FIGUEROA CARLOS EDUARDO</t>
  </si>
  <si>
    <t>16:21:24</t>
  </si>
  <si>
    <t>77017659</t>
  </si>
  <si>
    <t>GESTION LOGISTICA INTEGRAL SAS</t>
  </si>
  <si>
    <t>CC 77017659</t>
  </si>
  <si>
    <t>2324245</t>
  </si>
  <si>
    <t>KCL 24 32A 23 BARRIO CESPEDES</t>
  </si>
  <si>
    <t>Yo.. CARLOS EDUARDO VASQUEZ FIGUEROA identificado con cedula de ciudadania 77017659 el municipio de Valledupar y domiciliado en la Calle 32-23- 05 de la ciudad de Tuluá Valle en ejercicio del derecho de petición que consagra el articulo 23 de la Constitución Politica de Colombia.. Ley 1755 del 30 de junio de 2015 y demás normas concordantes.. por medio del presente me permito solicitar se atienda la petición que mas adelante formulare.. de conformidad a los siguientes.HECHOS: Desde el pasado 17 de Julio del 2023 radique una incapacidad por 30 dias.. a los 15 días solicite y me dijeron que se encontraba en estado de autorizadas.. mi petición es porque no la han cancelado hasta la fechaPor lo tanto.. con base en lo esbozado en el acápite anterior.. solicito la siguientePETICION: Que me sea cancelada mi incapacidad que ya es tiempo suficiente la espera de lo contrario me ven obligado a entablar una tutela.ANEXOS: Para los efectos pertinentes.. anexo los siguientes soportes y documentoscalificación de la autorizada (Anexar los documentos que respalden o prueben loshechos que motivaron el derecho de petición)NOTIFICACIONES: Recibiré notificaciones en la Calle 32 # 23-05 Tuluá.. Correo electrónico: Carmenelisahidalgo15@gmail.com. celular: 3113381373 y 3042552285Cardos C VarquezCARLOS EDUARDO VASQUEZ FUIGUEROACEDULA: 77017659</t>
  </si>
  <si>
    <t>QUINTERO PALACIO MARTA ELENA</t>
  </si>
  <si>
    <t>17:26:45</t>
  </si>
  <si>
    <t>43151210</t>
  </si>
  <si>
    <t>ASESOR DE MERCADEO ASOMER LTDA</t>
  </si>
  <si>
    <t>CC 43151210</t>
  </si>
  <si>
    <t>5366684</t>
  </si>
  <si>
    <t>CL 106 78C 55</t>
  </si>
  <si>
    <t>Asunto: Derecho de peticion Buenas noches..Adjunto le hago llegar derecho de petición.Quedo atento a sus comentarios.</t>
  </si>
  <si>
    <t>07:31:52</t>
  </si>
  <si>
    <t>3481263</t>
  </si>
  <si>
    <t>5413312</t>
  </si>
  <si>
    <t>CALLE 22 NRO 23-33 OF 504</t>
  </si>
  <si>
    <t>AFILIADO SOLICITA SE REALICEN PAGO DE SUS INCAPACIDADES ADEUDADAS DESDE JULIO DE 2023 DIRECTAMENTE A EL Y NO A SU EMPLEADOR</t>
  </si>
  <si>
    <t>MEJIAS ARAUJO LISBET CAROLINA</t>
  </si>
  <si>
    <t xml:space="preserve">  MARGARITA CABRERA</t>
  </si>
  <si>
    <t>31891414</t>
  </si>
  <si>
    <t>PT 518340</t>
  </si>
  <si>
    <t>5586006</t>
  </si>
  <si>
    <t>CALLE2116 650 CASA30</t>
  </si>
  <si>
    <t xml:space="preserve"> Fecha del Inconveniente (Dia/Mes/Año) : 02/09/2023 Lugar del Inconveniente:  PANCE Persona que lo atendio: CALL  Medio por el que quiere la respuesta:  correspondencia : CALLE2116 650 CASA30  ..............................................  Resumen de la Queja:  CORDIAL SALUDO.. POR LA PRESENTE SOLICITO INFORMACION SOBRE EL PAGO DE INCAPACIDAD DE LA EMPELADA LISBET MEJIA YA ENVIE LOS DOCUMENTOS Y NO ME HAN BRINDADO RESPUESTA .. GRACIAS SE PUEDEN COMUNICAR AL 3136588670 318 7729006</t>
  </si>
  <si>
    <t>PAZOS REVELO JOSE IVAN</t>
  </si>
  <si>
    <t xml:space="preserve">  COMERCIALIZADORA JE TOURS</t>
  </si>
  <si>
    <t>800177456</t>
  </si>
  <si>
    <t>CC 14466583</t>
  </si>
  <si>
    <t>CL 23 NTE 3N 63</t>
  </si>
  <si>
    <t xml:space="preserve"> Fecha del Inconveniente (Dia/Mes/Año) : 08/11/2023 Lugar del Inconveniente:  CALI Persona que lo atendio: NA Medio por el que quiere la respuesta:  email : aux.administrativa@jetours.com.co ..............................................  Resumen de la Queja:  BUENAS TARDESME GUSTARIA SABER SI AÚN PODEMOS RECOBRAR UNA INCAPACIDAD DEL 2022 DEL SEÑOR JOSE IVAN PAZOS 2022-04-24 - 2022-04-26</t>
  </si>
  <si>
    <t>MPOUTSOURCING Y SEGUROS SAS</t>
  </si>
  <si>
    <t xml:space="preserve">  MPOUTSOURCING Y SEGUROS SAS</t>
  </si>
  <si>
    <t>901415294</t>
  </si>
  <si>
    <t>NT 901415294</t>
  </si>
  <si>
    <t>2872435</t>
  </si>
  <si>
    <t>CALLE 33 N 25  10</t>
  </si>
  <si>
    <t xml:space="preserve"> Fecha del Inconveniente (Dia/Mes/Año) : 08/11/2023 Lugar del Inconveniente:  PALMIRA Persona que lo atendio: PRESTACIONES ECONOMICAS Medio por el que quiere la respuesta:  email : mpseguros.info@gmail.com ..............................................  Resumen de la Queja:  BUEN DIAME PERMITO SOLICITAR LA CANCELACIÓN DE LAS INCAPACIDADES RECONOCIDAS A LA EMPRESA MP OUTSOURCING Y SEGUROS SAS  NIT. 901415294-9. DE ACUERDO CON LA SIGUIENTE RELACIÓN.. ES PERTINENTE ACLARAR QUE ESTAS PRESTACIÓN PRESENTAN MÁS DE 6 MESES EN ESTADO PENDIENTE DE PAGO.IDENTIFICACIÓNNOMBRE COTIZANTEN° INCAPACIDADFECHA INICIOFECHA FINDÍAS SOLICITADOSDÍAS PAGADOSCC 1092454514CHERRY MACKOLINE SALAZAR RIVAS822233024/08/202226/08/202230CC 1110086020FABER ANDRES PIEDRAHITA OSPITIA812093526/07/202228/07/202230AGRADEZCO SU ATENCION Y GESTIONCORDIALMENTE..ANDRES FELIPE SABOGALGERENTETEL. 2 - 2872435CEL. 318-3499770PALMIRA (V).</t>
  </si>
  <si>
    <t xml:space="preserve"> Fecha del Inconveniente (Dia/Mes/Año) : 08/11/2023 Lugar del Inconveniente:  NINGUN Persona que lo atendio: NADIE Medio por el que quiere la respuesta:  email : afiliacionescta@yaoo.com ..............................................  Resumen de la Queja:  BUEN DIA.. SE RADICA DERECHO DE PETICION SOLICITANDO EL PAGO INMEDIATO DE LAS SIGUIENTES PRESTACIONES ECONOMICAS:VICTOR MANUEL ACEVEDO RODRIGUEZ13.544.19511-OCT.-2217-OCT.-22JUAN PABLO MARTINEZ TORRES 1.098.671.60513-AGO.-2311-SEP.-23VICTOR MANUEL ACEVEDO RODRIGUEZ13.544.19512-SEP.-2321-SEP.-23SIMON SEQUEDA CORDERO91.356.80121-SEP.-235-OCT.-23VICTOR MANUEL ACEVEDO RODRIGUEZ13.544.19527-SEP.-2311-OCT.-23VICTOR MANUEL ACEVEDO RODRIGUEZ13.544.19527-SEP.-2311-OCT.-23LUIS ALBERTO CAMPO LERMA7.952.9686-OCT.-2310-OCT.-23MUCHAS GRACIAS POR SU ATENCION</t>
  </si>
  <si>
    <t>LIZCANO GUARNIZO NATALIA</t>
  </si>
  <si>
    <t xml:space="preserve">  LIZCANOGUARNIZONATALIA</t>
  </si>
  <si>
    <t>1079187108</t>
  </si>
  <si>
    <t>CC 1079187108</t>
  </si>
  <si>
    <t>CALLE 5B  N 7 04 ESTE APT 201</t>
  </si>
  <si>
    <t xml:space="preserve"> Fecha del Inconveniente (Dia/Mes/Año) : 01/10/2023 Lugar del Inconveniente:  CAMPOALEGRE HUILA Persona que lo atendio: ROCIO Medio por el que quiere la respuesta:  email : natalializcano03@gmail.com ..............................................  Resumen de la Queja:  BUENAS TARDES .. ESPERO SE ENCUENTREN BIEN ..EL MOTIVO DE MI QUEJA ES QUE LLEVO MESES ESPERANDO EL PAGO DE DOS MESES DE INCAPACIDAD Y NECESITO SABER QUE PASO ?NOMBRE : NATALIA LIZCANO GUARNIZOCÉDULA : 1079187108FECHA DE INCAPACIDADES : 29-04-202330-03-2023ESPERO PRONTA RESPUESTA .. GRACIAS </t>
  </si>
  <si>
    <t>SANDOVAL ALMANZA JOSE LUIS</t>
  </si>
  <si>
    <t>8827667 v</t>
  </si>
  <si>
    <t>AGROPECUARIA LA MONICA</t>
  </si>
  <si>
    <t>CC 8324575</t>
  </si>
  <si>
    <t>8280873</t>
  </si>
  <si>
    <t>3215412470</t>
  </si>
  <si>
    <t>CORREG NUEVA COLONIA</t>
  </si>
  <si>
    <t xml:space="preserve">TEL. 3215412470  CORREO: DEIVER0317@HOTMAIL.COM BUEN DIA.. RECLAMANTE SOLICITA PAGO DE INCAPACIDAD NUMERO 8827667 DEL DIA 14/2/2023 AL 28/2/2023 Y DEL DIA 1/3/2023 AL 15/3/2023.. YA QUE INIDICA QUE LA EPS NO LE HA PAGADO.. PACIENTE QUE NO TIENE MARCACION DE TUTELA Y TAMPOCO REGISTRA EN APROBADA PARA PAGO NI RECHAZADA..FAVOR VALIDAR..GRACIAS. </t>
  </si>
  <si>
    <t>MACHADO MENDEZ JOSE RICARDO</t>
  </si>
  <si>
    <t>16:12:46</t>
  </si>
  <si>
    <t>.  POSITIVA COMPAÑIA DE SEGUROS</t>
  </si>
  <si>
    <t>NRAMOS</t>
  </si>
  <si>
    <t>CC 94396934</t>
  </si>
  <si>
    <t>018000111170</t>
  </si>
  <si>
    <t>CC-94396934-Referencia: Informe no pertinencia de incapacidades JOSE RICARDO MACHADO MENDEZEnfermedad laboral Siniestro N° Siniestro: 377774530 -10/11/2020Diagnóstico: F412..F432</t>
  </si>
  <si>
    <t>LA 14 S.A.</t>
  </si>
  <si>
    <t>NT 890300346</t>
  </si>
  <si>
    <t>6024881414</t>
  </si>
  <si>
    <t>cra 1 nro 66-49</t>
  </si>
  <si>
    <t>solicitud de transcripcion de incapacidades superiores a un año</t>
  </si>
  <si>
    <t>CONTEINN ASOCIADOS SAS</t>
  </si>
  <si>
    <t xml:space="preserve">  MARLLY ANDREA RIASCOS</t>
  </si>
  <si>
    <t>11441510018</t>
  </si>
  <si>
    <t>NT 901580967</t>
  </si>
  <si>
    <t>KR 48 A  81 44</t>
  </si>
  <si>
    <t xml:space="preserve"> Fecha del Inconveniente (Dia/Mes/Año) : 01/08/2023 Lugar del Inconveniente:  INCAPACIDADES Persona que lo atendio: RESPUESTA VIRTUAL INCAPACIDADES Medio por el que quiere la respuesta:  correspondencia : KR 48 A  81 44 ..............................................  Resumen de la Queja:  BUEN DIA.. ME DIRIJO A USTEDES CON EL FIN DE QUE REALIZEN LA REVISION Y PAGO CORRESPONDIENTE A LA INCAPACIDAD DE LA SEÑORA MARLLY RIASCOS.. YA QUE EL CAUSAL DE NO PAGO DE LA INCAPACIDAD NO. 0009417278 ES QUE SOLO TENIA 27 DIAS COTIZADOS A LA FECHA DE LA INCAPACIDAD. ENTONCES SOLICITAMOS LA REVISION YA QUE ELLA INGRESO DESDE EL 19 DE MAYO DEL 2023 Y EL DIA 6-06-2023 SE REALIZO EL PRIMER PAGO DE SEG. SOCIAL POR 27 DIAS EN PLANILLA NO. 26716294.. LUEGO EL DIA 10-07-2023 SE REALIZO EL SEGUNDO PAGO POR 30 DIAS EN PLANILLA NO. 27015346.. POR TAL CAUSA EL DIA 15-07-2023 DONDE SE DA INICIO A LA INCAPACIDAD LA COTIZANTE YA TENIA COTIZADO MAS DE LOS 30 DIAS CONFORME LA NORMA.  POR FAVOR REALIZAR EL PAGO DE ESTA INCAPACIDAD YA QUE NO HAY MOTIVO PARA NO SER CANCELADA POR PARTE DE USTEDES COMO LA ENTIDAD PRESTADORA DE SALUD.  QUEDAMOS MUY ATENTOS. </t>
  </si>
  <si>
    <t>NIÑO ALFONSO PABLO EMILIO</t>
  </si>
  <si>
    <t>13:58:37</t>
  </si>
  <si>
    <t>19344726</t>
  </si>
  <si>
    <t>PABLO EMILIO NIÑO ALFONSO</t>
  </si>
  <si>
    <t>CC 19344726</t>
  </si>
  <si>
    <t>NT</t>
  </si>
  <si>
    <t>8940281</t>
  </si>
  <si>
    <t>CL 76 D N 110 43</t>
  </si>
  <si>
    <t>afiliado .. NIÑO ALFONSO PABLO EMILIO con cc 19344726 .. solicita el pago de incapacidades .. pues a intentado por la plataforma index soportes (pantallzos ) que no deja esta se radica carta-</t>
  </si>
  <si>
    <t>Correo_8</t>
  </si>
  <si>
    <t>TRANSPORTES AVIA SAS</t>
  </si>
  <si>
    <t xml:space="preserve">  TRANSPORTES AVIA SAS</t>
  </si>
  <si>
    <t>900774740</t>
  </si>
  <si>
    <t>NT 900774740</t>
  </si>
  <si>
    <t>4221000</t>
  </si>
  <si>
    <t>CALLE 24 B 102 22</t>
  </si>
  <si>
    <t xml:space="preserve"> Fecha del Inconveniente (Dia/Mes/Año) : 24/10/2023 Lugar del Inconveniente:  BOGOTA Persona que lo atendio: BOGOTA Medio por el que quiere la respuesta:  email : ANGY.SUAREZ@AVIATUR.COM ..............................................  Resumen de la Queja:  BUEN DÍA.. SOLICITO POR FAVOR SU AMABLE COLABORACIÓN YA QUE AL SOLICITAR EL RECOBRO DE LA INCAPACIDAD NO PERMITE OPRIMIR EL BOTÓN ENVIAR.. ESTO GENERA RETRASO N EL RECOBRO DE LA INCAPACIDAD.</t>
  </si>
  <si>
    <t>POLO COLLAZOS JOSE LUIS</t>
  </si>
  <si>
    <t>10:19:53</t>
  </si>
  <si>
    <t>7697318</t>
  </si>
  <si>
    <t>MAXIM &amp; FISHING SOLUTIONS PROV</t>
  </si>
  <si>
    <t>CC 7697318</t>
  </si>
  <si>
    <t>8767788</t>
  </si>
  <si>
    <t>8757292</t>
  </si>
  <si>
    <t>CL 34 10 03P ML CS 10 3A ETAPA</t>
  </si>
  <si>
    <t>me permito hacerles llegar a ustedes la constancia de pago de mis incapacidades hasta el dia 540 por parte del fondo de pensiones proteccion ya que en asesoria que ellos me brindaron via teñefonica informan que a partir del dia 541 el pago de mois incapacidades vuleve a asumirlas la eps</t>
  </si>
  <si>
    <t>GARCIA FLORIAN CARLOS JULIO</t>
  </si>
  <si>
    <t>12:52:09</t>
  </si>
  <si>
    <t>FLORIAN RIVERA ROSA DENIS</t>
  </si>
  <si>
    <t>65585087</t>
  </si>
  <si>
    <t>CC 93155075</t>
  </si>
  <si>
    <t>3124607123</t>
  </si>
  <si>
    <t>KR 18A NO 8B 34</t>
  </si>
  <si>
    <t>BUENDIA</t>
  </si>
  <si>
    <t>AFILADO SOLICITA A LA EPS EL RECONOCIMENTO Y PAGO DE LA INCAPACIDAD MEDICAPOR 90 DIAS DESDE EL INGRESO A LA HOZPITALIZACION DESDE EL 15/08/2023 HASTA EL 12/11/2023</t>
  </si>
  <si>
    <t>14:06:45</t>
  </si>
  <si>
    <t>SMGALEANO</t>
  </si>
  <si>
    <t>VIVA 1A IPS CALI SUR</t>
  </si>
  <si>
    <t>buenas tardessolicita le sean pagadas las incapacidades numero 9583422-9512877-9455037-9277476-9190649-9106031-8848132-ya que no le ha pagado ni la eps ni el fondo de pensiones</t>
  </si>
  <si>
    <t>MELO GONZALEZ JOHN ALEXANDER</t>
  </si>
  <si>
    <t>14:52:50</t>
  </si>
  <si>
    <t>1119888717</t>
  </si>
  <si>
    <t>MELOGONZALEZJOHN ALEXANDER</t>
  </si>
  <si>
    <t>AONATA</t>
  </si>
  <si>
    <t>CC 1119888717</t>
  </si>
  <si>
    <t>3212886</t>
  </si>
  <si>
    <t>CL 9 18 71</t>
  </si>
  <si>
    <t>usuario solicita pago de incapacidad que va desde el 1/10/2023 la cual fue mal liquidada ya que la liquidaron por el minimo el IBC ES DE 29.000.000</t>
  </si>
  <si>
    <t>PEÑA CABEZAS VILMA MILENA</t>
  </si>
  <si>
    <t>07:50:54</t>
  </si>
  <si>
    <t>1004611963</t>
  </si>
  <si>
    <t>JOSE FERNANDO CABAL BELLINI</t>
  </si>
  <si>
    <t>CC 1004611963</t>
  </si>
  <si>
    <t xml:space="preserve"> 3104909575</t>
  </si>
  <si>
    <t>3167762227</t>
  </si>
  <si>
    <t>CALLE 14 OESTE 2B 18 05</t>
  </si>
  <si>
    <t>dan respuesta a comunicado VO-GRC-DPE-2189662-23 del 19/10/2023.. anexando certificado de que no tuvo incapacidades en la eps ASMET SALUD</t>
  </si>
  <si>
    <t>AGROSERVICIOS DEL CAUCA</t>
  </si>
  <si>
    <t xml:space="preserve">  AGROSERVICIOS DEL CUACA SAS</t>
  </si>
  <si>
    <t>901132230</t>
  </si>
  <si>
    <t>NT 901132230</t>
  </si>
  <si>
    <t>CRA 12 CON CALLE 10 ESQUINA</t>
  </si>
  <si>
    <t xml:space="preserve"> Fecha del Inconveniente (Dia/Mes/Año) : 01/11/2023 Lugar del Inconveniente:  OFICINA VIRTUAL Persona que lo atendio: PORTAL Medio por el que quiere la respuesta:  email : agroserviciosdelcaucasas@yahooo.com ..............................................  Resumen de la Queja:  SEÑORES: NUEVA EPS RECIBA UN CORDIAL SALUDO EN NOMBRE DE AGROSERVICIOS DEL CAUCA SAS NIT 901132230REVISANDO EN DETALLE LAS INCAPACIDADES EMITIDAS A NOMBRE DEL TRABAJADOR EIDER SINISTERRA MONTAÑO CC 76044868 ENCONTRAMOS QUE LA INCAPACIDAD CON FECHA DE INICIO 28 DE AGOSTO DEL 2023 TIENE DIAGNOSTICO (R104 OTROS DOLORES ABDOMINALES Y LOS NO ESPECIFICADOS) EL CUAL ESTÁ RELACIONADO CON EL DIAGNOSTICO (K30X DISPEPSIA) DE LA INCAPACIDAD ANTERIOR.DECRETO 1427 DE 2022 ARTICULO 2.2.3.3.2 PARÁGRAFO 1POR LO ANTERIOR ES PERTINENTE EL RECONOCIMIENTO ECONÓMICO DE LA MISMA.</t>
  </si>
  <si>
    <t>3112641966</t>
  </si>
  <si>
    <t>CRA 14A 101 47</t>
  </si>
  <si>
    <t xml:space="preserve"> Fecha del Inconveniente (Dia/Mes/Año) : 26/07/2022 Lugar del Inconveniente:  BOGOTA Persona que lo atendio: NOTIFICACIONES Medio por el que quiere la respuesta:  correspondencia : CRA 14A 101 47 ..............................................  Resumen de la Queja:  BUENOS DIAS.. AGRADECEMOS INFORMARNOS EL ESTADO DE LA RADICACION EIN3281697 SOBRE TRANSCRIPCION DE  LICENCIA DE MATERNIDAD DE LA CC 1130638271 BARRETO LOPEZ CINDY MARCELA.DE IGUAL FORMA SOLICITAMOS ACLARACION SOBRE LA ACEPTACION DE TRASLADO DE EPS DE LA TRABAJADORA EN MENCION ESTANDO EN LICENCIA DE MATERNIDAD.</t>
  </si>
  <si>
    <t>CAMACHO GOMEZ ANGIE</t>
  </si>
  <si>
    <t>1007290302</t>
  </si>
  <si>
    <t>CC 1007290302</t>
  </si>
  <si>
    <t>3204628976</t>
  </si>
  <si>
    <t>FINCA LAS GRADAS CALLE 21 SUR CASA 25 38</t>
  </si>
  <si>
    <t>Asunto: No me han dado respuesta sobre mi incapacidad Buenos días señores de nueva eps solicito mi respuesta de incapacidad de licencia de maternidad.. ya que radique el día 9 de octubre y no me han dado respuesta.Angie Camacho Gómez1007290302</t>
  </si>
  <si>
    <t>CONTRERAS MONTAÑO LUIS MIGUEL</t>
  </si>
  <si>
    <t xml:space="preserve">  ACTIVOS SAS</t>
  </si>
  <si>
    <t>860090915</t>
  </si>
  <si>
    <t>CC 1090433520</t>
  </si>
  <si>
    <t>3104180258</t>
  </si>
  <si>
    <t>CLL70</t>
  </si>
  <si>
    <t xml:space="preserve"> Fecha del Inconveniente (Dia/Mes/Año) : 31/08/2023 Lugar del Inconveniente:  PORTAL Persona que lo atendio: ESTADO LICENCIA DE PATERNIDAD  Medio por el que quiere la respuesta:  correspondencia : CLL70 ..............................................  Resumen de la Queja:  CORDIAL SALUDO SOLICITO DE SU AMABLE COLABORACION SE ME INDIQUE EL ESTADO ACTUAL DE LA LICENCIA DE PATERNIDAD DEL COLABORADOR CONTRERAS MONTAÑO LUIS MIGUEL CC 1090433520 LA CUAL QUEDO SUJETA AL N DE RADICADO EB02309265.. YA QUE A LA FECHA NO SE EVIDENCIA DICHO CERTIFICADO TRASNCRITO EN PORTAL BRINDAR RESPUESTA AL CORREO ANZAMORA@ACTIVOS.COM.CO</t>
  </si>
  <si>
    <t>BOLAÑOS SANCHEZ MICHELL</t>
  </si>
  <si>
    <t>13:10:41</t>
  </si>
  <si>
    <t>1144095337</t>
  </si>
  <si>
    <t>BOLAÑOSSANCHEZMICHELL</t>
  </si>
  <si>
    <t>CC 1144095337</t>
  </si>
  <si>
    <t>3233189514</t>
  </si>
  <si>
    <t>KR 73 A 1A 42</t>
  </si>
  <si>
    <t xml:space="preserve">USUARIA SOLCIICTA PAGO DE LICENCIA DE MATERNIDAD.. YA REALIZO TODOS LOS PROCESOS CORRESPONDIENTES Y AUN NO SE VE REFLEJADO PARA PAGO. ANEXA CARTA </t>
  </si>
  <si>
    <t>GIL MONDRAGON FERNANDO</t>
  </si>
  <si>
    <t>08:46:07</t>
  </si>
  <si>
    <t>ADAMA COLOMBIA  ADAMA COLOMBIA  ADAMA COLOMBIA SAS</t>
  </si>
  <si>
    <t>900089825</t>
  </si>
  <si>
    <t>AGROPROTECCION ANDINA SAS</t>
  </si>
  <si>
    <t>CC 16856781</t>
  </si>
  <si>
    <t xml:space="preserve"> 3156705953</t>
  </si>
  <si>
    <t>3156705953</t>
  </si>
  <si>
    <t xml:space="preserve">pago  de incapacidades </t>
  </si>
  <si>
    <t>PINZON VARGAS CLAUDIA PATRICIA</t>
  </si>
  <si>
    <t>09:25:46</t>
  </si>
  <si>
    <t>ff  I R C C LIMITADA</t>
  </si>
  <si>
    <t>860533413</t>
  </si>
  <si>
    <t>CC 1007101907</t>
  </si>
  <si>
    <t>se acerc empleador ssokicitando validar el pago de una incapacidad  que es prorriga y la cual no han podido cobrar   nit 6684545  ext 14153</t>
  </si>
  <si>
    <t>LOPEZ LOPEZ SERGIO</t>
  </si>
  <si>
    <t>12:09:55</t>
  </si>
  <si>
    <t>LOPEZ MEDINA MARLENY</t>
  </si>
  <si>
    <t>39722749</t>
  </si>
  <si>
    <t>CC 1069741047</t>
  </si>
  <si>
    <t>3112675334</t>
  </si>
  <si>
    <t xml:space="preserve">UR LA BASE CS 22 </t>
  </si>
  <si>
    <t>marleny lopez identificada con cc39722749 por medio del presente me dirijo a ustedes con el find e anexar oficio remitido a la nueva eps donde se pone de presente que la respuesta a la peticion por la cual interpuse la accion de tutela no corresponde con el objetivo de la solicitud.. una vez mas pongo en conomiciento que las respuestas son evasivas por parte de la nueva eps y no resuelven el fondo del asunto.. adjunto oficio y recibo respuesta al correo marlenlopez4546@gmail.com</t>
  </si>
  <si>
    <t>MORENO CAICEDO JESSICA ALEJANDRA</t>
  </si>
  <si>
    <t>16:24:56</t>
  </si>
  <si>
    <t>1113040348</t>
  </si>
  <si>
    <t>CC 1113040348</t>
  </si>
  <si>
    <t>2265810</t>
  </si>
  <si>
    <t>KR 23 A NO 5 57 BARRIO ALAMEDA I</t>
  </si>
  <si>
    <t xml:space="preserve">usuaria solicita pago de incapacidades de mayor de 540 dias .. se le orienta  a la usuaria sobre el tramite se radica pero exige radicacion de del derecho de peticion.. </t>
  </si>
  <si>
    <t>13:25:03</t>
  </si>
  <si>
    <t>9285145</t>
  </si>
  <si>
    <t>Pago de incapacidades.. del accidente de transito que tuve el dia 02/05/2023.. fue atendido por el soat.. dx 321</t>
  </si>
  <si>
    <t>VARGAS ARCHILA MARIA EUGENIA</t>
  </si>
  <si>
    <t>08:01:51</t>
  </si>
  <si>
    <t>37931015</t>
  </si>
  <si>
    <t>CC 37931015</t>
  </si>
  <si>
    <t>3183024662</t>
  </si>
  <si>
    <t>CORREGIMIENTO EL CENTRO VEREDA PUEBLO REGAO</t>
  </si>
  <si>
    <t xml:space="preserve">afiliado solicia pago de incapcidad negada por nueva eps </t>
  </si>
  <si>
    <t>ACEVEDO RUEDA EDGAR</t>
  </si>
  <si>
    <t>10:25:32</t>
  </si>
  <si>
    <t>PROYECCION LABO  PROYECCION LABORAL PROLAB SAS</t>
  </si>
  <si>
    <t>CC 91242026</t>
  </si>
  <si>
    <t>3188275861</t>
  </si>
  <si>
    <t xml:space="preserve">empleador solicita que el pago de la incapacidad se le realice directo al trabajado </t>
  </si>
  <si>
    <t>GORDILLO CHICACAUSA ROSA HELENA</t>
  </si>
  <si>
    <t>11:42:49</t>
  </si>
  <si>
    <t>41676030</t>
  </si>
  <si>
    <t>CC 41676030</t>
  </si>
  <si>
    <t>3163320535</t>
  </si>
  <si>
    <t>CARRERA 13 ESTE 30 41</t>
  </si>
  <si>
    <t>SANCHEZ MENDEZ FRANCISCO JAVIER</t>
  </si>
  <si>
    <t>16:12:17</t>
  </si>
  <si>
    <t>1109494147</t>
  </si>
  <si>
    <t>CONSORCIO YULIMAR FASE 3 S Y E</t>
  </si>
  <si>
    <t>CC 1109494147</t>
  </si>
  <si>
    <t>3185219188</t>
  </si>
  <si>
    <t>KR 74 N 53 205</t>
  </si>
  <si>
    <t xml:space="preserve">Asunto: Solicitud pago de incapacidad trabajador independiente con cotizaciones simultáneas como dependiente e independiente Medellin 10 de noviembre del 2023 Señores Nueva EPS S.A Dirección de prestaciones económicas ASUNTO: Solicitud de petición pago de incapacidades en calidad de trabajador independiente. Cordial.. saludo. Soy trabajador independiente y también soy empleado.. presento simultaneidad de pago a los aportes de seguridad social en Colombia. Presento un reclamo y solicitud para la liquidación de mis reconocimientos económicos.. producto de mis incapacidades.Solicito por favor se me ofrezca un radicado al tramite.. derecho de petición. Quedo atento a sus gestiones por favor. </t>
  </si>
  <si>
    <t>HOTEL LEYENDA CALIMA</t>
  </si>
  <si>
    <t>16:30:47</t>
  </si>
  <si>
    <t>CABALLERO OSPINA SANDRA PATRICIA</t>
  </si>
  <si>
    <t>29434372</t>
  </si>
  <si>
    <t>MLARGO</t>
  </si>
  <si>
    <t>E.S.E. HOSPITAL SAN JORGE CALIMA</t>
  </si>
  <si>
    <t>CC 94473519</t>
  </si>
  <si>
    <t>3155558809</t>
  </si>
  <si>
    <t>3154807586</t>
  </si>
  <si>
    <t>CL 11 8 29</t>
  </si>
  <si>
    <t>Se solicita pago de incapacidad</t>
  </si>
  <si>
    <t>11/11/2023</t>
  </si>
  <si>
    <t>08:28:30</t>
  </si>
  <si>
    <t xml:space="preserve">SAN MARTIN MINE  SAN MARTIN MINERAI COLOMBIANA </t>
  </si>
  <si>
    <t>57 315 335 4174</t>
  </si>
  <si>
    <t>Asunto: DERECHO DE PETICIÓN Cordial saludo..BENJIE ANGLES ARRUE.. ciudadano extranjero.. domiciliado y residente en el municipio de Medellín.. Departamento de Antioquia.. República de Colombia.. identificado con Cédula de Extranjería No. 1.086.928.. actuando en calidad de Representante Legal de la sociedad SAN MARTIN MINERIA COLOMBIA S.A.S. legalmente constituida y con N.I.T. 900906208 – 9.. me permito formular ante usted DERECHO DE PETICIÓN DE INTERÉS PARTICULAR.. fundamentado en el Artículo 23 de la Constitución Política de Colombia y regulado por la Ley 1755 del año 2015. Por lo anterior.. adjunto Derecho de Petición junto con sus anexos y pruebas correspondientes.Atentamente..</t>
  </si>
  <si>
    <t>ARIAS OSSA VILMA JANETH</t>
  </si>
  <si>
    <t>10:48:06</t>
  </si>
  <si>
    <t>38863232</t>
  </si>
  <si>
    <t>CC 38863232</t>
  </si>
  <si>
    <t>3104274580</t>
  </si>
  <si>
    <t>CALLE 5 SUR NUMERO 7A98</t>
  </si>
  <si>
    <t>11:16:37</t>
  </si>
  <si>
    <t>CLL 26 7H 60</t>
  </si>
  <si>
    <t>solicitud de pago de inacaacidad de los dias 30/06/2023 y 12/10/2023</t>
  </si>
  <si>
    <t>GARCIA MESA VICTOR MANUEL</t>
  </si>
  <si>
    <t>09:12:39</t>
  </si>
  <si>
    <t>CORPORACION INT  CORPORACION INTERUNIVERSITARIA</t>
  </si>
  <si>
    <t>811003209</t>
  </si>
  <si>
    <t>CC 1017272641</t>
  </si>
  <si>
    <t>3547140</t>
  </si>
  <si>
    <t xml:space="preserve"> cra 63  aa 32  d </t>
  </si>
  <si>
    <t xml:space="preserve">EMPLEADOR SOLICITA PGO INCAPACIDAD PERSONA FALLECIDA </t>
  </si>
  <si>
    <t>LEYVA OYUELA MARIA EUGENIA</t>
  </si>
  <si>
    <t>10:23:11</t>
  </si>
  <si>
    <t>NA  PRESIDENCIA DE LA REPUBLICA</t>
  </si>
  <si>
    <t>CC 57434826</t>
  </si>
  <si>
    <t>5629300</t>
  </si>
  <si>
    <t>CARRERA 7 6 54</t>
  </si>
  <si>
    <t xml:space="preserve"> Fecha del Inconveniente (Dia/Mes/Año) : 08/11/2023 Lugar del Inconveniente:  PAGO INCAPACIDADES AÑO 2021 Persona que lo atendio: VARIOS MEDIOS DE ATENCIÓN Medio por el que quiere la respuesta:  email : granjasinfantilesdejesusobrero@hotmail.com ..............................................  Resumen de la Queja:  HAY INCONVENIENTE DESDE HACE MESES PARA SOLICITAR PAGO INCAPACIDADES DE CARLOS BUSTAMANTE CHAVERRA (FALLECIDO) CC 8459657.. POR EL PORTAL TRANSACCIONAL NO ACTIVAN PARA REALIZARLO.. POR SOLICITUD DE COBRO FORMAL ESCRITA.. NO SOLUCIONAN NADA.. SE HAN RADICADO 3 Y RESPONDEN LO MISMO.. HEMOS VALIDADO QUE HASTA EL DÍA DE HOY.. AÚN NO HAS TRAMITADO LAS SOLICITUDES DE PAGO ETC.... LOS RADICADOS SON PQR Nº 2543481 Y 2653789 Y DERECHO DE PETICIÓN 2599122</t>
  </si>
  <si>
    <t xml:space="preserve"> EL TIEMPO PARA QUE PAGUEN SE ESTA VENCIENDO.. LAS INCAPACIDADES SON Nº 7184426 DEL 21/05/2021 - 7184438 DEL 30/05/2021 Y 7184453 DEL 29/06/2021. LA SOLICITUD QUE HACEMOS ES CLARA.. ACTIVENLAS EN EL PORTAL TRANSACCIONAL PARA PODER SOLICITAR EL PAGO POR ESTE MEDIO O NOS HACEN EL PAGO DIRECTAMENTE. AL NO TENER RESPUESTA SATISFACTORIA POR PARTE DE USTEDES.. NOS REMITIREMOS A  LA SUPERINTENDENCIA DE SALUD.. GRACIAS POR SU ATENCIÓN.</t>
  </si>
  <si>
    <t xml:space="preserve"> Fecha del Inconveniente (Dia/Mes/Año) : 29/10/2022 Lugar del Inconveniente:  SEGURIDAD SANTANDER Persona que lo atendio: CARLOS ENRIQUE PARRA Medio por el que quiere la respuesta:  email : lbarahona@seguridadsantander.com ..............................................  Resumen de la Queja:  BUENAS TARDES POR MEDIO DE LA PRESENTE SOLICITAMOS DE SU COLABORCION PARA EL PAGO DE ESTA INCAPACIDAD YA QUE EN LA ANTERIOR RESPUESTA INDICAN QUE NO REGISTRA INDICO DATOS EXACTOS NUEVAMENTE MAYRA ALEJANDRA RUIZ VERA C.C 1024558061 NUMERO DE LA INPACIDAD 0008460127FECHA INICIAL 29-10-2022FIN 12-11-2022AGRADEZCO SU COLABORACION </t>
  </si>
  <si>
    <t>E.S.E. HOSPITAL MENTAL ANTIOQUIA</t>
  </si>
  <si>
    <t>NT 890905166</t>
  </si>
  <si>
    <t>6044448330</t>
  </si>
  <si>
    <t xml:space="preserve"> Fecha del Inconveniente (Dia/Mes/Año) : 02/11/2023 Lugar del Inconveniente:  NUEVA EPS Persona que lo atendio: PLATAFORMA Medio por el que quiere la respuesta:  correspondencia : CALLE3855310 ..............................................  Resumen de la Queja:  BUENAS TARDSE NUEVAMENTE SE SOLICITA EL REAJUSTE CDE LA INCAPACIDA NUYMERO 0009405125 YA QUE ES UNA INCAPACIDAD PRORROGA  QUE SE BEDIA CANCELAR CON EL IBC DE $ 3.272.771 DEBIDO A QUE ES UNA PRORRO DE LA INCAPACIDAD 9144900 Y 9212066 Y SE DEBE PAGAR CON EL MISMO IBC Y NO CON UNO MENOR COMO LO ESTAN RECONOCIENDO USTEDES DE PERSISTIR ESTE INCONVENIETE SE LLEGARA A UGPP QUIE VALUIDARA LA INFORMACIÓN CEBIDO A QUE USTEDES ESTAN INCUMPLIENDO CON LA NORMATIVADA Y YA ES VICIO DE NUEVA EPS DE NO RELAIZAR REVISIÓN Y CANCELAR A SU MANERA.</t>
  </si>
  <si>
    <t>23/11/2023</t>
  </si>
  <si>
    <t xml:space="preserve">METRO DE BOGOTA SA </t>
  </si>
  <si>
    <t>08:36:28</t>
  </si>
  <si>
    <t xml:space="preserve">METRO DE BOGOTA METRO DE BOGOTA METRO DE BOGOTA SA </t>
  </si>
  <si>
    <t>901038962</t>
  </si>
  <si>
    <t>NT 901038962</t>
  </si>
  <si>
    <t xml:space="preserve"> 5553333</t>
  </si>
  <si>
    <t xml:space="preserve">KR 7 NRO 71 52 OF 902 </t>
  </si>
  <si>
    <t>Buen dia..Se solicita reajuste de pago de incapacidades por incremento salarial.TEL 5553333lorena.parra@metrodebogota.gov.co</t>
  </si>
  <si>
    <t>AGRICOLA LUCIA ROCHA Y CIA. S EN C</t>
  </si>
  <si>
    <t xml:space="preserve">  LUTRY SAS</t>
  </si>
  <si>
    <t>860535202</t>
  </si>
  <si>
    <t>NT 860535202</t>
  </si>
  <si>
    <t>3112239994</t>
  </si>
  <si>
    <t>CRA 6 80 43 APTO 407</t>
  </si>
  <si>
    <t xml:space="preserve"> Fecha del Inconveniente (Dia/Mes/Año) : 10/11/2023 Lugar del Inconveniente:  BOGOTA Persona que lo atendio: CORREO Medio por el que quiere la respuesta:  correspondencia : CRA 6 80 43 APTO 407 ..............................................  Resumen de la Queja:  RESPETADOS SEÑORES NUEVA EPSDE MANERA ATENTA SOLICITO A USTEDES SE NOS INFORME SOBRE EL TRÁMITE EN QUE SE ENCUENTRAN LAS INCAPACIDADES DE LA SRA LUZ MARINA TERREROS HERNÁNDEZ.. IDENTIFICADA CON LA CÉDULA 21.013.985INCAPACIDAD #009391425.. INICIO 25 DE ABRIL DE 2023INCAPACIDAD #0009298965.. INICIO 24 DE FEBRERO DE 2023INCAPACIDAD #0008819761.. INICIO 26 DE OCTUBRE DE 2022INCAPACIDAD #0009391385.. INICIO 25 DE MAYO DE 2023INCAPACIDAD #0009391461..INICIO 24 DE JUNIO DE 2023INCAPACIDAD #0009298991.. INICIO 26 DE MARZO DE 2023INCAPACIDAD #0008819800. INICIO 25 DE DICIEMBRE DE 2022INCAPACIDAD #0009523020. INICIO 24 DE JULIO DE 2023A LA ESPERA DE UNA PRONTA RESPUESTALUCIA ROCHA.. GERENTE GENERAL.. LUTRY SAS</t>
  </si>
  <si>
    <t>09:52:41</t>
  </si>
  <si>
    <t>KR 1 66 49</t>
  </si>
  <si>
    <t xml:space="preserve">SEÑORES NUEVA EPS  Nuevamente  se  ss la  transcripcion de incapacidades de las cedulas   66761232-66782676-66811115  -- del año 2021Se asjunta  soporte gracias </t>
  </si>
  <si>
    <t>ORDOÑEZ MARTINEZ LILIANA</t>
  </si>
  <si>
    <t>10:03:59</t>
  </si>
  <si>
    <t>LA 14 SA LA 14 SA LA 14 S.A.</t>
  </si>
  <si>
    <t>CC 66838711</t>
  </si>
  <si>
    <t>CL 14 OESTE 49 28 LLERAS PARTE ALTA</t>
  </si>
  <si>
    <t xml:space="preserve">Solicitud recibida en linea de frente por Andrea Garciapara reiteracion de solicitud de pago de incapacidad </t>
  </si>
  <si>
    <t>SANCHEZ VERGARA ROGELIO</t>
  </si>
  <si>
    <t>10:28:21</t>
  </si>
  <si>
    <t>79489819</t>
  </si>
  <si>
    <t>FONDO DE PENSIONES FAVIDI</t>
  </si>
  <si>
    <t>CC 79489819</t>
  </si>
  <si>
    <t>4281799</t>
  </si>
  <si>
    <t>3002892019</t>
  </si>
  <si>
    <t>KR 40 SUR 11 03</t>
  </si>
  <si>
    <t>10:56:13</t>
  </si>
  <si>
    <t>3115490813</t>
  </si>
  <si>
    <t xml:space="preserve">SOLICITA PAGO DE INCAPACIDADES POR SER MAYOR A 540 DIAS </t>
  </si>
  <si>
    <t>CRA 51 83 147</t>
  </si>
  <si>
    <t xml:space="preserve"> Fecha del Inconveniente (Dia/Mes/Año) : 10/11/2023 Lugar del Inconveniente:  NO APLICA Persona que lo atendio: NO APLICA Medio por el que quiere la respuesta:  correspondencia : CRA 51 83 147 ..............................................  Resumen de la Queja:  BUENOS DIAS INVERFOODS TRADING SAS CON NIT 90074786-4 SOLICITA  INFORMACION A CERCA DE EN QUE FECHA SE CUMPLEN LO 180 DIAS DE INCAPACIDAD SE LA SEÑORA MARGIE LIZBETH AGUDELO GOMEZ CON CC 1102391962. ESTO CON EL FIN DE INFORMARLE Y SE SE PUEDAN REALIZAR LOS TRAMITES RESPECTIVOS ANTE EL FONDO DE PENSIONES.MUCHAS GRACIAS</t>
  </si>
  <si>
    <t>VELEZ LOZANO JOSE HOVER</t>
  </si>
  <si>
    <t xml:space="preserve">  CULTIVOS ASOCIADOS SA</t>
  </si>
  <si>
    <t>805007913</t>
  </si>
  <si>
    <t>CC 6116296</t>
  </si>
  <si>
    <t>3155582944</t>
  </si>
  <si>
    <t>CLL 25N 5BN 45</t>
  </si>
  <si>
    <t xml:space="preserve"> Fecha del Inconveniente (Dia/Mes/Año) : 22/11/2021 Lugar del Inconveniente:  CALI Persona que lo atendio: DIANA MARIA GARCIA  Medio por el que quiere la respuesta:  correspondencia : CLL 25N 5BN 45 ..............................................  Resumen de la Queja:  SOLICITAMOS EL PAGO DE INCAPACIDAD DEL SR JOSE HOVER VELEZ CON CC 616296 YA QUE REVISANDO EL PORTAL SE ENCUENTRA AUTORIZADA INCAPACIDAD DEL 22 AL 24 NOV 2021 GRACIAS </t>
  </si>
  <si>
    <t>VELA IZQUIERDO PARMENIO</t>
  </si>
  <si>
    <t>14:10:33</t>
  </si>
  <si>
    <t>17199007</t>
  </si>
  <si>
    <t>CC 17199007</t>
  </si>
  <si>
    <t>7009106</t>
  </si>
  <si>
    <t>CL 46 NO 9 35</t>
  </si>
  <si>
    <t>ss me cancelen el valor de mi incapacidad de 15 dias.. ante la imposibilidad de acceder por los canales virtuales.. gracias</t>
  </si>
  <si>
    <t>LEAL CONTRERAS MARIA ISABEL</t>
  </si>
  <si>
    <t>14:55:20</t>
  </si>
  <si>
    <t>1010081800</t>
  </si>
  <si>
    <t>CC 1010081800</t>
  </si>
  <si>
    <t>3169182829</t>
  </si>
  <si>
    <t>CL 9 NO 5 24 BARRIO PRIMAVRA</t>
  </si>
  <si>
    <t>Adjunto Requerimiento.</t>
  </si>
  <si>
    <t>ESPACIO Y MERCADEO SA</t>
  </si>
  <si>
    <t xml:space="preserve">  ESPACIO Y MERCADEO SAS</t>
  </si>
  <si>
    <t>830054838</t>
  </si>
  <si>
    <t>NT 830054838</t>
  </si>
  <si>
    <t>3154327112</t>
  </si>
  <si>
    <t>CAR 20B N 72A 16</t>
  </si>
  <si>
    <t xml:space="preserve"> Fecha del Inconveniente (Dia/Mes/Año) : 16/02/2023 Lugar del Inconveniente:  PRESTACIONES ECONOMICAS Persona que lo atendio: PRESTACIONES ECONOMICAS Medio por el que quiere la respuesta:  correspondencia : CAR 20B N 72A 16 ..............................................  Resumen de la Queja:  POR MEDIO DE LA PRESENTE LA COMPAÑÍA ESPACIO Y MERCADEO SAS CON EL NIT 830.054.838-8.. SOLICITA EL PAGO DE LAS INCAPACIDADES DEL COLABORADOR MORALES HINCAPIE FRANKLIN ALFONSO CON CEDULA NO 84451022 CON DIAGNOSTICO M511 TENIENDO EN CUENTA QUE LAS INCAPACIDADES DE ESTE TRABAJADOR NO HAN SIDO PAGADAS A LA COMPAÑÍA YA QUE LA IPS LAS EMITIÓ CON ORIGEN DE ENFERMEDAD PROFESIONAL. DE ACUERDO A LA NOTIFICACIÓN DE CALIFICACIÓN DE ORIGEN DEL 30/03/2023 CON NUMERO DE REFERENCIA GRN-S-ML-01232-23 INDICA UN DICTAMEN COMO COMÚN. TENIENDO EN CUENTA ESTO SOLICITO EL PAGO DE LAS INCAPACIDADES DESDE EL 03/08/2022 HASTA EL 16/02/2023 FECHA LAS CUALES SE LE PAGO AL COLABORADOR EN SU NÓMINA CORRESPONDIENTE CON EL FIN DE NO VULNERARLE SU MÍNIMO VITAL. </t>
  </si>
  <si>
    <t>BEJARANO CARDENAS JAIBER</t>
  </si>
  <si>
    <t>16:11:51</t>
  </si>
  <si>
    <t>s  INGENIERIA DE REGRIGERACION IN</t>
  </si>
  <si>
    <t>860023411</t>
  </si>
  <si>
    <t>CC 1075629530</t>
  </si>
  <si>
    <t>ss radicacion y validacion de incpacidades.. se relaciona las 2 incapacidades solicitadas.. gracias</t>
  </si>
  <si>
    <t>BORJA RONCALLO LADY JOHANNA</t>
  </si>
  <si>
    <t>16:19:58</t>
  </si>
  <si>
    <t>s  BCSC S A</t>
  </si>
  <si>
    <t>CC 22515498</t>
  </si>
  <si>
    <t>s</t>
  </si>
  <si>
    <t>ss aclaracion de incapacidades.. se anexa carta.</t>
  </si>
  <si>
    <t>AGUDELO PUERTAS LUIS MIGUEL</t>
  </si>
  <si>
    <t>17:38:00</t>
  </si>
  <si>
    <t>CORREDOR  ELIZABETH</t>
  </si>
  <si>
    <t>52908039</t>
  </si>
  <si>
    <t>CC 1022923271</t>
  </si>
  <si>
    <t>3177894396</t>
  </si>
  <si>
    <t xml:space="preserve">LUGAR DE LOS HECHOS:oaa chapineroFECHA DE LO SUCEDIDO:9 Agosto 2023MOTIVO POR EL CUAL RADICA LA QUEJA: No cargue de documentación para pago de incapacidadESPECIALIDAD (SI ES PARA CONSULTA O AGENDAMIENTO SEGÚN APLIQUE):RESUMEN DE LOS SUCEDIDO (PUNTUAL):La reclamante afirma que ya transcribio la incapacidad del afiliado y solicito pago.. la incapacidad no fue reconocida por falta de documentación.. ella menciona que el dia 9 de agosto radico los documentos que hacían falta en oficina administrativa y es la fecha y aun no aparecen.. ya fue a la oficina (25 octubre) y le dicen que no le pueden ayudar porque ya están escaneados( EIN 4100013 ).. se requiere nacionalidad de los documentos para continuar con el pago de la incapacidad.Afirma que los canales de radicación de pqr no funcionan.. ya que la saca antes de brindar numero de radicado.se radica queja por este medio ya no tenemos manejo en pda </t>
  </si>
  <si>
    <t>24/11/2023</t>
  </si>
  <si>
    <t>YANDE  JAVIER</t>
  </si>
  <si>
    <t>07:28:55</t>
  </si>
  <si>
    <t>10535712</t>
  </si>
  <si>
    <t>YANDEJAVIER</t>
  </si>
  <si>
    <t>CC 10535712</t>
  </si>
  <si>
    <t>8326480</t>
  </si>
  <si>
    <t>3167754725</t>
  </si>
  <si>
    <t>CALLE 14 NUMERO 28 39</t>
  </si>
  <si>
    <t xml:space="preserve">Usuario solicita pago de incapacidad 9543130 del 06/09/2023 por fallo de tutela </t>
  </si>
  <si>
    <t>MUÑOZ ALZATE JUAN DE LA CRUZ</t>
  </si>
  <si>
    <t>09:59:59</t>
  </si>
  <si>
    <t>LINA MARCELA CASTRILLON TIERRAS Y MAQUINAS SANTA CECIL</t>
  </si>
  <si>
    <t>900340177</t>
  </si>
  <si>
    <t>CC 15319589</t>
  </si>
  <si>
    <t xml:space="preserve">3206968323 </t>
  </si>
  <si>
    <t xml:space="preserve">3226968323 </t>
  </si>
  <si>
    <t>CL 65 70 105 INT 118</t>
  </si>
  <si>
    <t>PAGO DE INCAPACIDADES : 9469002-8469024-9469067-9469058-9489111-44691439469494-4469546-9469597-9469817 INCONFORMIDAD POR RESPUESTA DEL RADICADO VO-GRC-DPE-20159343-23</t>
  </si>
  <si>
    <t>FLORES FUNZA SA</t>
  </si>
  <si>
    <t>12:04:12</t>
  </si>
  <si>
    <t>s  FLORES FUNZA SA</t>
  </si>
  <si>
    <t>NT 860048521</t>
  </si>
  <si>
    <t>ss pago de incapacidades se adjunta soporte</t>
  </si>
  <si>
    <t>TAPIERO PAVAS KATHERINE</t>
  </si>
  <si>
    <t>14:00:17</t>
  </si>
  <si>
    <t>1054555475</t>
  </si>
  <si>
    <t>CC 1054555475</t>
  </si>
  <si>
    <t>3214634701</t>
  </si>
  <si>
    <t>KR 1 3 35 BARRIO SAN JOSE PARTE ALTA</t>
  </si>
  <si>
    <t>Asunto: Derecho de petición por inconformidad por el no pago de licencia de maternidad buena tarde me permito enviar correo con derecho de petición y soportes sobre el no pago de mi licencia de maternidad por negligencia de la EPS en los procesos para liquidar y pagar correctamente dicha licencia.atentemente.. katherine tapiero pavaadjunto derecho de petición.adjunto soportes de la misma</t>
  </si>
  <si>
    <t>SANJUAN PABON AURA CARLOTA</t>
  </si>
  <si>
    <t>07:32:59</t>
  </si>
  <si>
    <t>SAS  ENTERPRISE SOLUCIONES LABORALE</t>
  </si>
  <si>
    <t>901241561</t>
  </si>
  <si>
    <t>ENTERPRISE SOLUCIONES LABORALE</t>
  </si>
  <si>
    <t>CC 63367990</t>
  </si>
  <si>
    <t>3178357513</t>
  </si>
  <si>
    <t>CR 9D NRO 36B 6 AP 3 P 2</t>
  </si>
  <si>
    <t>Buen día.. empresa solicita pago de incapacidades para su trabajadora.. anexa soportes de pago de seguridad social.</t>
  </si>
  <si>
    <t>GIRALDO CORREA NORA MILENA</t>
  </si>
  <si>
    <t>09:13:28</t>
  </si>
  <si>
    <t>NA  PANDAPAN DISTRIBUCIONES S A S</t>
  </si>
  <si>
    <t>900275698</t>
  </si>
  <si>
    <t>PANDAPAN DISTRIBUCIONES S A S</t>
  </si>
  <si>
    <t>CC 42011808</t>
  </si>
  <si>
    <t>320 705 02 95</t>
  </si>
  <si>
    <t>CR 49 NRO 61 S 54 D BDG 109</t>
  </si>
  <si>
    <t xml:space="preserve">Medellín.. 14 de noviembre de 2023. SeñoresNUEVA EPSNIT.900.156.264La ciudad Asunto: Derecho de petición.Oscar Alejandro Rojas Osorio identificado con la cédula de ciudadanía No. 1.037.595.628 actuando en nombre y representación de Pandapan Distribuciones S.A.S.. sociedad legalmente constituida con NIT. 900.2753698 - 5.. por medio del presente y en ejercicio del Derecho de Petición consagrado en el artículo 23 de la Constitución Política de Colombia y con el lleno de los requisitos del artículo 5 del Código de lo Contencioso Administrativo ley 1437 de 2011.. así como del artículo 74 ibídem.. respetuosamente me dirijo a ustedes con la finalidad de radicar petición respetuosa.. la presente solicitud tiene como sustento las siguientes consideraciones.   </t>
  </si>
  <si>
    <t>RIVERO SOLANO LINDA CAROLAING</t>
  </si>
  <si>
    <t>08:03:39</t>
  </si>
  <si>
    <t>PAJARO MILANES JULIA PATRICIA</t>
  </si>
  <si>
    <t>50903192</t>
  </si>
  <si>
    <t>JULIA PATRICIA PAJARO MILANES</t>
  </si>
  <si>
    <t>CC 1065009357</t>
  </si>
  <si>
    <t>7820101</t>
  </si>
  <si>
    <t>3218731302</t>
  </si>
  <si>
    <t>MZ H LT 3 BARRIO SANTA TERESA</t>
  </si>
  <si>
    <t xml:space="preserve">EMPRESA SOLICITA RECONOCIMIENTO DE PAGO DE LA LICENCIA DE MATERNIDAD </t>
  </si>
  <si>
    <t>IPEF LTDA</t>
  </si>
  <si>
    <t>09:19:11</t>
  </si>
  <si>
    <t>IPEF LTDA  IPEF LTDA</t>
  </si>
  <si>
    <t>860524482</t>
  </si>
  <si>
    <t>IPEF SAS</t>
  </si>
  <si>
    <t>NT 860524482</t>
  </si>
  <si>
    <t>3118840</t>
  </si>
  <si>
    <t>CRA 68H 74B 47</t>
  </si>
  <si>
    <t xml:space="preserve">buenos dias empresa IPEF LTDA con nit 860524482 ..solicita valoidacion de incapacidades .. nombra en listado </t>
  </si>
  <si>
    <t>PEREZ DURAN CRISTIAN JAVIER</t>
  </si>
  <si>
    <t xml:space="preserve">  MERY TELLEZ</t>
  </si>
  <si>
    <t>28194178</t>
  </si>
  <si>
    <t>CC 1057600044</t>
  </si>
  <si>
    <t>3213712172</t>
  </si>
  <si>
    <t>CARRERA 09 NO 08  05</t>
  </si>
  <si>
    <t xml:space="preserve"> Fecha del Inconveniente (Dia/Mes/Año) : 03/10/2023 Lugar del Inconveniente:  OFICINAS NUEVA EPS Persona que lo atendio: SIN IDENTIFICAR Medio por el que quiere la respuesta:  correspondencia : CARRERA 09 NO 08  05 ..............................................  Resumen de la Queja:  EN EL MES DE OCTUBRE SE ENVIO PETICION CON EL FIN DE QUE SE PERMITIERA EL CAMBIO DE PERSONA A QUIEN IBA DIRIGIDO EL GIRO..QUE HASTA LA FECHA NO HA TENIDO RESPUESTA POR PARTE DE USTEDES.ATENTAMENTE..CRISTIAN JAVIER PEREZ DURAN</t>
  </si>
  <si>
    <t xml:space="preserve">  MARGARITA RODRIGUEZ DE CHAVEZ</t>
  </si>
  <si>
    <t>21053192</t>
  </si>
  <si>
    <t>22222222</t>
  </si>
  <si>
    <t>MM</t>
  </si>
  <si>
    <t xml:space="preserve"> Fecha del Inconveniente (Dia/Mes/Año) : 18/10/2023 Lugar del Inconveniente:  NNN Persona que lo atendio: NNN Medio por el que quiere la respuesta:  email : NENITA9794@HOTMAIL.COM ..............................................  Resumen de la Queja:  SOLICITO SE ME DE RSPUESTA A LA SOLICITUD ENVIE DOS VECES LOS DOCUMENTOS PARA PODER RETIRAR LOS DINEROS QUE ESTAN RETENIDOS EN EL BANCO PORQUE FALLECIO LOS DATOS DEE MI HIJO SON JORGE ARMANDO CHEVEZ CEDULA 79180621</t>
  </si>
  <si>
    <t>QUINTERO ESCOBAR VANESSA</t>
  </si>
  <si>
    <t>12:48:07</t>
  </si>
  <si>
    <t>1037586281</t>
  </si>
  <si>
    <t>INVERSIONES VAQUITA EXPRESS SA</t>
  </si>
  <si>
    <t>CC 1037586281</t>
  </si>
  <si>
    <t>2564590</t>
  </si>
  <si>
    <t>3232915759</t>
  </si>
  <si>
    <t>DG 31 33 A SUR 40</t>
  </si>
  <si>
    <t xml:space="preserve">solicitan revisar documentacion para proceso de pension para pago de incapacidades superior a 540 dias </t>
  </si>
  <si>
    <t>GOMEZ TORRES LEYNER</t>
  </si>
  <si>
    <t>CC 1064107979</t>
  </si>
  <si>
    <t xml:space="preserve"> Fecha del Inconveniente (Dia/Mes/Año) : 14/11/2023 Lugar del Inconveniente:  SANTA MARTA Persona que lo atendio: CORREO ELECTRONICO SEDE DIRECTA VALLEDUPAR Medio por el que quiere la respuesta:  correspondencia : KM 10 VIA CIENAGA ..............................................  Resumen de la Queja:  BUENOS DIAS.SR NUEVA EPS.. LES INFORMAMOS POR MEDIO DE ESTA PETICIÓN QUE AL VERIFICAR EN NUESTRO SISTEMA ENCONTRAMOS QUE LA INCAPACIDAD DEL SR GOMEZ TORRES LEYNER  IDENTIFICADO CON CC. 1064107979 CON FECHA INICIAL 16-OCT-23 Y FINAL 16-OCT-23 POR 1 DIA.SEGÚN LOS DOCUMENTOS DE DICHA INCAPACIDAD TIENE COMO DIAGNOSTICO R10 LO QUE INDICA QUE ES UNA PRORROGA DE LA INCAPACIDAD CON FECHA INICIAL 22-SEP-23 TRANSCRITA CON N° 0009634721.. ESTA INFORMACION LA PUEDEN VALIDAD EN LOS SOPOTES ENVIADOS.. POR ENDE.. SOLICITAMOS LA TRANSCRIPCIÓN Y/O POSTERIORMENTE EL RECONOCIMIENTO ECONÓMICO DE LA INCAPACIDAD.ESPERAMOS SU PRONTA RESPUESTA. MUCHAS GRACIAS.</t>
  </si>
  <si>
    <t>15:06:21</t>
  </si>
  <si>
    <t>CONFEDERACION C  CONFEDERACION COLOMBIANA DE CA</t>
  </si>
  <si>
    <t>UNIDAD ADMINISTRATIVA ESPECIAL SISTEMA PARQUE</t>
  </si>
  <si>
    <t xml:space="preserve">  UNIDAD ADMINISTRATIVA ESPECIAL</t>
  </si>
  <si>
    <t>NT 830016624</t>
  </si>
  <si>
    <t>3223105850</t>
  </si>
  <si>
    <t>CR 117 16B 00 VILACHE 09</t>
  </si>
  <si>
    <t xml:space="preserve"> Fecha del Inconveniente (Dia/Mes/Año) : 24/02/2023 Lugar del Inconveniente:  AV 4N 24A 37 Persona que lo atendio: NO APLICA Medio por el que quiere la respuesta:  correspondencia : CR 117 16B 00 VILACHE 09 ..............................................  Resumen de la Queja:  SE RADICA OFICIO DE PARQUES NACIONALES NATURALES DE COLOMBIA CON RAD. 2324830.. Y A LA FECHA 14 NOVIEMBRE DEL 2023 LA EPS NO REALIZA UNA RESPUESTA FORMAL FRTENTE A LA PETICIÒN. </t>
  </si>
  <si>
    <t>HORTUA MEDINA CLARA INES</t>
  </si>
  <si>
    <t>16:18:20</t>
  </si>
  <si>
    <t>20526728</t>
  </si>
  <si>
    <t>CC 20526728</t>
  </si>
  <si>
    <t>3138926854</t>
  </si>
  <si>
    <t>TV 9 1C 02 ESTE ARBOLEDA</t>
  </si>
  <si>
    <t>USUARIA SOLICITA PAGO DE INCAPACIDADES ADJUNTAS A ESTA SOLICITUD YA QUE DESDE EL MES DE AGOSTO DEL AÑO EN CURSO NO TIENE RECONOCIMIENTO.. LA PACIENTE CUENTA CON TUTELA A FAVOR PARA EL PAGO DE LAS INCAPACIDADES. ADICIONAL SE ADJUNTA CARTA DE COLPENSIONES DONDE ELLOS INDICAN QUE NO RECONOCERAN EL PAGO Y QUE LE CORRESPONDE A LA NUEVA EPS.</t>
  </si>
  <si>
    <t xml:space="preserve">  RED CARNICA</t>
  </si>
  <si>
    <t>ANGELA APARICIO</t>
  </si>
  <si>
    <t xml:space="preserve"> Fecha del Inconveniente (Dia/Mes/Año) : 14/11/2023 Lugar del Inconveniente:  RED CARNICA  Persona que lo atendio: NO APLICA  Medio por el que quiere la respuesta:  email : angela.aparicio@minervafoods.com ..............................................  Resumen de la Queja:  EL MOTIVO QUE SE PRESENTA COMO CAUSAL DE NO RECONOCIMIENTO DE LA INCAPACIDAD: 0008774379.. ES SOLICITUD DE DOCUMENTOS ATEP. AGRADECEMOS NOS CONFIRMEN A QUÉ HACE REFERENCIA.. YA QUE EL MOTIVO DE DICHA INCAPACIDAD FUE POR ENFERMEDAD LABORAL Y NO SE HA VISTO REFLEJADO EL PAGO.. AGRADECEMOS SU COLABORACIÓN. </t>
  </si>
  <si>
    <t>MOYA JIMENEZ MARIA NATHALIA</t>
  </si>
  <si>
    <t xml:space="preserve">  MARIA NATHALIA MOYA JIMENEZ</t>
  </si>
  <si>
    <t>1098696558</t>
  </si>
  <si>
    <t>CC 1098696558</t>
  </si>
  <si>
    <t>CALLE 61 N 9 23 RINCON DE LOS CABALLEROS DON</t>
  </si>
  <si>
    <t xml:space="preserve"> Fecha del Inconveniente (Dia/Mes/Año) : 05/10/2023 Lugar del Inconveniente:  PRESTACIONES ECONOMICAS Persona que lo atendio: DIRECTOR DE PRESTACIONES ECONÓMICAS Medio por el que quiere la respuesta:  email : nathaliam90@gmail.com ..............................................  Resumen de la Queja:  EL PRESENTE DERECHO DE PETICION ES  CON EL FIN DE SOLICITAR EL PAGO DE LA INCAPACIDAD 0009552899 DE 5 DIAS DE FECHA DE INICIO 10/08/2023 Y EL PAGO DE LA LICENCIA DE MATERNIDAD 0009684387 CON FECHA DE INICIO 05/10/2023 APROBADA POR 126 DIAS.. LAS CUALES HASTA LA FECHA NO HE RECIBIDO EL PAGO CORRESPONIDIENTE A LAS MISMAS.. GENERANDO UNA INESTABILIDAD ECONOMICA.. YA QUE COMO INDEPENDIENTE ES MI FUENTE DE INGRESOS.. VULNERANDO MIS DERECHOS A LA IGUALDAD COMO A LOS DE MI HIJA.. YA QUE ES LA MANERA DE SUPLIR LAS NECESIDADES BASICAS.. QUEDO ATENTA A LA FECHA DEL PAGO DE LAS MISMAS.. YA QUE CUMPLI CON TODAS LAS CONDIONES DE SER RECONOCIDA.. COMO EL HECHO DE QUE POR LA MISMA EPS YA SE CUENTA CON UN CERTIFICADO APROBADO. QUEDO ATENTA A SUS COMENTARIOS.</t>
  </si>
  <si>
    <t>JAIMES PRADA NURY YIRDALITH</t>
  </si>
  <si>
    <t>20:52:37</t>
  </si>
  <si>
    <t>1092362829</t>
  </si>
  <si>
    <t>DISTRIBUCIONES Y LOGÍSTICA BEL</t>
  </si>
  <si>
    <t>CC 1092362829</t>
  </si>
  <si>
    <t>3212232858</t>
  </si>
  <si>
    <t>CALLE 12 NUMERO 13 17 20 DEJULIO</t>
  </si>
  <si>
    <t xml:space="preserve">LUGAR DE LOS HECHOS:Prestaciones económicas nueva eps FECHA DE LO SUCEDIDO:14/11/2023MOTIVO POR EL CUAL RADICA LA QUEJA: no respuesta por parte del area a licencia de maternidad ESPECIALIDAD (SI ES PARA CONSULTA O AGENDAMIENTO SEGÚN APLIQUE):RESUMEN DE LOS SUCEDIDO (PUNTUAL):Afiliada tiene licencia de maternidad numero 9376443.. se solicito autorización el 23/08/2023  bajo radicado 2143651.. la cual no tiene respuesta ya que como causal se indica (75 Auditoría Médica Administrativa ) específicamente (Reciba un cordial saludo en nombre de NUEVA EPS S.A. Agradecemos su confianza al exponernos sus inquietudes. En respuesta a su comunicación en la cual solicita el reconocimiento económico de la licencia No. 9376443 expedida a nombre de la afiliada Nury Yirdalith Jaimes Prada identificado con número de cédula 1092362829.. le informamos que son necesarias validaciones adicionales frente a la comprobación de derechos asociada a lo reglamentado en materia de prestaciones económicas en el Decreto 1333 de 2018 articulo 2.2.3.4.1. y lo establecido en el Decreto 1427 de 2022 capítulo 7. De acuerdo con lo anterior su solicitud se encuentra en proceso de verificación por parte del grupo de auditoría de NUEVA EPS y una vez finalice este proceso.. recibirá la respuesta final a su trámite. Esperamos haber aclarado su inquietud y le expresamos nuestra permanente disposición para atenderlo (a). Cordialmente.. )La licencia lleva mas de dos meses en el mismo tramite y aun no se otorga respuesta especifica o autorización de la misma por parte del área de prestaciones económicas.. afiliada solicita validar autorización para pago de la misma. </t>
  </si>
  <si>
    <t>27/11/2023</t>
  </si>
  <si>
    <t>ARAUJO GONZALEZ GENESIS ALEXANDRA</t>
  </si>
  <si>
    <t>07:18:12</t>
  </si>
  <si>
    <t>ARAUJO GONZALEZ COMERCIALIZADORA SQP SAS</t>
  </si>
  <si>
    <t>901419892</t>
  </si>
  <si>
    <t>PT 6620098</t>
  </si>
  <si>
    <t>3232493331</t>
  </si>
  <si>
    <t>SANTA ANA KR 6 CS 8 15</t>
  </si>
  <si>
    <t xml:space="preserve">empleador solicita informacion oportuna sobre el pago de la incapacidad # 9495882 de la trabajadora en mencion </t>
  </si>
  <si>
    <t>ZAPATA REYES SANDRA PATRICIA</t>
  </si>
  <si>
    <t xml:space="preserve">  SODEXO</t>
  </si>
  <si>
    <t>800230447</t>
  </si>
  <si>
    <t>CC 34373808</t>
  </si>
  <si>
    <t>7444444</t>
  </si>
  <si>
    <t xml:space="preserve"> Fecha del Inconveniente (Dia/Mes/Año) : 15/11/2023 Lugar del Inconveniente:  NO APLICA Persona que lo atendio: NO APLICA Medio por el que quiere la respuesta:  correspondencia : 800230447 ..............................................  Resumen de la Queja:   HEMOS ADELANTADO UN PROCESO DE AUDITORÍA FRENTE A LOS PAGOS DE INCAPACIDADES.. TODO ELLO CON EL OBJETIVO DE CORROBORAR EL CABAL Y PLENO CUMPLIMIENTO DE LAS OBLIGACIONES POR PARTE DE LA EPS NUEVA EPS.. DE CONFORMIDAD CON EL DECRETO 1427 DEL 29 DE JULIO DEL 2022.. ARTICULO 2.2.3.4.3 PAGO DE PRESTACIONES ECONÓMICAS QUE SUSTITÚYETE LOS DECRETOS 780 DE 2016 -DECRETO 4023 DE 2011- DECRETO 1333 DE 2018. ¿LA REVISIÓN Y LIQUIDACIÓN DE LAS SOLICITUDES DE RECONOCIMIENTO DE PRESTACIONES ECONÓMICAS SE EFECTUARÁ POR LA ENTIDAD PROMOTORA DE SALUD O ENTIDAD ADAPTADA.. DENTRO DE LOS QUINCE (15) DÍAS HÁBILES SIGUIENTES A SU PRESENTACIÓN POR EL APORTANTE.. O DEL INTERESADO EN LOS EVENTOS DE LICENCIA DE MATERNIDAD POR EXTENSIÓN Y DENTRO DE LOS CINCO (5) DÍAS HÁBILES SIGUIENTES.. LA ENTIDAD PROMOTORA DE SALUD O LA ENTIDAD ADAPTADA EFECTUARÁ EL PAGO DE LAS PRESTACIONES QUE HAYA AUTORIZADO.. DIRECTAMENTE AL APORTANTE.. O AL INTERESADO.. SEGÚN CORRESPONDA.. MEDIANTE TRANSFERENCIA ELECTRÓNICA. LA EPS O ENTIDAD ADAPTADA QUE NO CUMPLA CON EL PLAZO DEFINIDO PARA EL RECONOCIMIENTO Y PAGO DE LAS PRESTACIONES ECONÓMICAS.. DEBERÁ REALIZAR EL RECONOCIMIENTO Y PAGO DE INTERESES MORATORIOS AL APORTANTE.. DE ACUERDO CON LO DEFINIDO EN EL ARTÍCULO 4 DEL DECRETO LEY 1281 DE 2002. LA ENTIDAD PROMOTORA DE SALUD O LA ENTIDAD ADAPTADA ENVIARÁ COMUNICACIÓN POR EL MEDIO AUTORIZADO POR EL USUARIO.. INFORMANDO EL MONTO RECONOCIDO Y PAGADO DE LA RESPECTIVAPRESTACIÓN.. Y PODRÁ VERIFICAR POR CUALQUIER MEDIO QUE EL BENEFICIARIO DE LA PRESTACIÓN ECONÓMICA LA HAYA RECIBIDO¿. DE PRESENTARSE INCUMPLIMIENTO DEL PAGO DE LAS PRESTACIONES ECONÓMICAS POR PARTE DE LA EPS O ENTIDAD ADAPTADA.. EL APORTANTE DEBERÁ INFORMAR A LA SUPERINTENDENCIA NACIONAL DE SALUD.. PARA QUE.. DE ACUERDO CON SUS COMPETENCIAS.. ESTA ENTIDAD ADELANTE LAS ACCIONES A QUE HUBIERE LUGAR. PETICIONES: SE SIRVAN RECONOCER.. LIQUIDAR Y PAGAR DE FORMA INMEDIATA.. LA TOTALIDAD DE LAS INCAPACIDADES  DE LA SEÑORA 34373808ZAPATA REYES   SANDRA PATRICIA.. CON EL NUMERO DE INCAPACIDAD 8950766-8982461-9071808-9122450-9174134-9231451-9273706-9326961-9429238-9449073-9496815-9550087-9600977-9646623</t>
  </si>
  <si>
    <t>ENFERMEDAD GENERAL</t>
  </si>
  <si>
    <t>CC</t>
  </si>
  <si>
    <t>NIT</t>
  </si>
  <si>
    <t xml:space="preserve">  PARQUES NACIONALES NATURALES D</t>
  </si>
  <si>
    <t>3532400</t>
  </si>
  <si>
    <t>CALLE 74 11 81</t>
  </si>
  <si>
    <t xml:space="preserve"> Fecha del Inconveniente (Dia/Mes/Año) : 05/06/2023 Lugar del Inconveniente:  BOGOTA Persona que lo atendio: NINGUNO Medio por el que quiere la respuesta:  correspondencia : CALLE 74 11 81 ..............................................  Resumen de la Queja:  SOLICITUD RELIQUIDACION INCAPACIDAD POR INCREMENTO SALARIAL.</t>
  </si>
  <si>
    <t>JARAMILLO CASTAÑEDA LUISA FERNANDA</t>
  </si>
  <si>
    <t>15:56:14</t>
  </si>
  <si>
    <t>1060591266</t>
  </si>
  <si>
    <t>JARAMILLOCASTAÑEDALUISA FERNAN</t>
  </si>
  <si>
    <t>CC 1060591266</t>
  </si>
  <si>
    <t>3207136</t>
  </si>
  <si>
    <t>3207136040</t>
  </si>
  <si>
    <t>CL 34 A NO 10-48</t>
  </si>
  <si>
    <t xml:space="preserve">AFILAIDA SOLICITA REVISION DE DOCUMENTACION Y PAGO CORRESPONDIENTE DE INCPACIADES NEGADAS POR EL FONDO DE PENSIONES </t>
  </si>
  <si>
    <t>AGIL CARGO SAS</t>
  </si>
  <si>
    <t xml:space="preserve">  AGIL CARGO</t>
  </si>
  <si>
    <t>860026744</t>
  </si>
  <si>
    <t>NT 860026744</t>
  </si>
  <si>
    <t>3204889255</t>
  </si>
  <si>
    <t>CALLE 19 69 46</t>
  </si>
  <si>
    <t xml:space="preserve"> Fecha del Inconveniente (Dia/Mes/Año) : 04/11/2023 Lugar del Inconveniente:  BOGOTA Persona que lo atendio: LUISA FERNANDA BERASTEGUI ORTIZ Medio por el que quiere la respuesta:  correspondencia : CALLE 19 69 46 ..............................................  Resumen de la Queja:  BUEN DIA TENGO UN INCONVENIENTE CON UNA INCAPACIDAD DEL SEÑOR ANDRES FELIPE RIVAS GOMEZ.. CC 1028013165  EL CUAL TIENE 3 DIAS DE INCAPACIDAD Y NO ME LA DEJA RADICAR .. EL PERTENECE A LA EMPRESA AGIL CARGO NIT 860026744-4</t>
  </si>
  <si>
    <t>BEDOYA SEPULVEDA SUSANA</t>
  </si>
  <si>
    <t xml:space="preserve">  SUSANA BEDOYA SEPULVEDA</t>
  </si>
  <si>
    <t>1036338510</t>
  </si>
  <si>
    <t>CC 1036338510</t>
  </si>
  <si>
    <t>3007527841</t>
  </si>
  <si>
    <t>CARRERA 10 N 13 76</t>
  </si>
  <si>
    <t xml:space="preserve"> Fecha del Inconveniente (Dia/Mes/Año) : 04/11/2023 Lugar del Inconveniente:  PORTAL TRANSACCIONAL  Persona que lo atendio: NUEVA EPS S.A Medio por el que quiere la respuesta:  email : susibedo@gmail.com ..............................................  Resumen de la Queja:  EL PORTAL TRANSACCIONAL NO ME PERMITE SOLICITAR EL PAGO DE MI INCAPACIDAD NUMERO 0009715928 Y ARROJA INFORMACIÓN ERRADA DICIENDO QUE NO HAY INCAPACIDADES PENDIENTES POR LA SOLICITUD.EXIJO QUE SE CORRIJA ESTE ERROR.. TODA VEZ QUE ES UN OBSTACULO EVIDENTE EN EL GOCE PLENO DE MIS DERECHOS COMO USUARIA. EN CASO DE NO DAR SOLUCIÓN AL OBSTACULO SE ESCALARÁ LA QUEJA A LA SUPERSALUD.NO ME ES POSIBLE DESPLAZARME A UNA OFICINA PARA HACER UN TRAMITE QUE SE SUPONE DEBE SER GARANTIZADO DE MANERA SENCILLA Y SIN OBSTACULOS DE ACCESO.</t>
  </si>
  <si>
    <t>RODRIGUEZ PRIETO TERESA</t>
  </si>
  <si>
    <t xml:space="preserve">  TERESA RODRIGUEZ PRIETO</t>
  </si>
  <si>
    <t>51726807</t>
  </si>
  <si>
    <t>CC 51726807</t>
  </si>
  <si>
    <t>3112961658</t>
  </si>
  <si>
    <t>CARRERA 69A 2A 42</t>
  </si>
  <si>
    <t xml:space="preserve"> Fecha del Inconveniente (Dia/Mes/Año) : 14/07/2023 Lugar del Inconveniente:  14-07-2023 Persona que lo atendio: VIRTUAL Medio por el que quiere la respuesta:  email : TERE880@HOTMAIL.COM ..............................................  Resumen de la Queja:  TENGO APROBADA MI INCAPACIDAD DE 30 JUNIO A 14 JULIO 2023. APROBADA.. REQUIERO EL PAGO A MI CUENTA DE AHORROS BANCO DAVIVIENDA 488414672094 AHORROS</t>
  </si>
  <si>
    <t>ZAMORA PULIDO FIDELIGNO</t>
  </si>
  <si>
    <t>08:33:39</t>
  </si>
  <si>
    <t>3158648</t>
  </si>
  <si>
    <t>MUNICIPIO DE SAN FRANCISCO</t>
  </si>
  <si>
    <t>CC 3158648</t>
  </si>
  <si>
    <t>8478384</t>
  </si>
  <si>
    <t>3112764997</t>
  </si>
  <si>
    <t>CL 2 5 53</t>
  </si>
  <si>
    <t>buen día.. usuario solicita certificado de incapacidad # 0009625007 segun los criterios establecidos en el decreto 1427 de 2022 // se radica por el modulo ya que el usuario indicxa que se lo tengo q radicar como derecho de peticion y que no le puedo negar el recibifdo como dp.</t>
  </si>
  <si>
    <t>MARTINEZ DE LUQUE ALFONSO ANDRES</t>
  </si>
  <si>
    <t>15:59:54</t>
  </si>
  <si>
    <t>1082972647</t>
  </si>
  <si>
    <t>CC 1082972647</t>
  </si>
  <si>
    <t>3107157737</t>
  </si>
  <si>
    <t xml:space="preserve">KR 30 50 09 RESERVA DE CURINCA EL POBLADO TO </t>
  </si>
  <si>
    <t>Asunto: Fwd: Solicitud pago de Licencia de Paternidad radicado número 9366726 SANTA MARTA D.T.C.H. 08 DE NOVIEMBRE DE 2023Señores NUEVA EPSE.S.D.Atento saludo.Mediante la presente radico derecho de petición para que sea resuelto en los términos de Ley.Cordialmente..ALFONSO ANDRÉS MARTÍNEZ DE LUQUECC 1082972647Enviado desde mi iPhone</t>
  </si>
  <si>
    <t>BUILES VALENCIA GUILLERMO LEON</t>
  </si>
  <si>
    <t>12:49:33</t>
  </si>
  <si>
    <t>15504560</t>
  </si>
  <si>
    <t>BUILESVALENCIAGUILLERMO LEON</t>
  </si>
  <si>
    <t>YGARAVISL</t>
  </si>
  <si>
    <t>CC 15504560</t>
  </si>
  <si>
    <t>5847065</t>
  </si>
  <si>
    <t>KR 39 CL 32 11</t>
  </si>
  <si>
    <t>Usuario solicita pago de incapacidad 0009320823 con fecha de inicio el dia 26/06/2023 terminacion 03/07/2023 nueva eps indico al usuario que no realiza reconocimiento por que lleva mas de 1802 dias incapcitado.. usuario indica que no es asi.. adjunto solicitud y respuesta de colpensiones gbuies630@gmail.com</t>
  </si>
  <si>
    <t>BARRETO REYES KAREN JULIET</t>
  </si>
  <si>
    <t xml:space="preserve">  CHIC MARROQUINERA S.A.S</t>
  </si>
  <si>
    <t>890212736</t>
  </si>
  <si>
    <t>CC 1098825447</t>
  </si>
  <si>
    <t>6076336328</t>
  </si>
  <si>
    <t>CR 18 38 10 P 5</t>
  </si>
  <si>
    <t xml:space="preserve"> Fecha del Inconveniente (Dia/Mes/Año) : 14/09/2023 Lugar del Inconveniente:  BUCARAMANGA Persona que lo atendio: NA Medio por el que quiere la respuesta:  email : tesoreria@noralozza.com ..............................................  Resumen de la Queja:  A LA FECHA AUN NO REGISTRA ELPAGO DE LA INCAPACIDAD NO. 0009611808 DE KAREN JULIET BARRETO CC  1098825447 12 DIAS FECHA INICIAL 14-09-2023 FECHA FINAL  25-09-2023.SOLICITAMOS SEA ABONADO EL VALOR  A LA CUENTA REGISTRADA EN LA NUEVA EPS POR EL EMPLEADOR.</t>
  </si>
  <si>
    <t>GUZMAN PLAZAS YALI ANDREA</t>
  </si>
  <si>
    <t>11:06:27</t>
  </si>
  <si>
    <t>52806493</t>
  </si>
  <si>
    <t>CC 52806493</t>
  </si>
  <si>
    <t>6320819</t>
  </si>
  <si>
    <t>3123864365</t>
  </si>
  <si>
    <t>CALLE 26 12 B 14</t>
  </si>
  <si>
    <t>Buenos dias usuaria la cual radica solicitud para el pago de incapacidades.. se adjunta soportes que NUEVA EPS le solicito por correo.</t>
  </si>
  <si>
    <t>CALEÑO MENDEZ WILLIAM FRANCISCO</t>
  </si>
  <si>
    <t xml:space="preserve">  BARVAL COLOMBIA</t>
  </si>
  <si>
    <t>800028532</t>
  </si>
  <si>
    <t>CC 1069758262</t>
  </si>
  <si>
    <t>8660423</t>
  </si>
  <si>
    <t>CRA 5 10 79</t>
  </si>
  <si>
    <t xml:space="preserve"> Fecha del Inconveniente (Dia/Mes/Año) : 11/11/2023 Lugar del Inconveniente:  NUEVA EPS Persona que lo atendio: NUEVA EPS Medio por el que quiere la respuesta:  correspondencia : CRA 5 10 79 ..............................................  Resumen de la Queja:  POR MEDIO DE LA PRESENTE SOLICITO PAGO DE LA INCAPACIDAD 0009681656.. A NOMBRE DEL TRABAJADOR CALEÑO MENDEZ WILLIAM FRANCISCO - CC 1069758262.. TENIENDO EN CUENTA QUE LOS APORTES AL SISTEMA DE SEGURIDAD SOCIAL  FUERON REALIZADOS EN LOS TIEMPOS PREVISTOS. </t>
  </si>
  <si>
    <t>PINEDA MAHECHA MARIA LUCRECIA</t>
  </si>
  <si>
    <t>12:01:42</t>
  </si>
  <si>
    <t>EDIFICIO ROMBER  EDIFICIO ROMBERG</t>
  </si>
  <si>
    <t>900097396</t>
  </si>
  <si>
    <t>EDIFICIO ROMBERG</t>
  </si>
  <si>
    <t>CC 51611034</t>
  </si>
  <si>
    <t xml:space="preserve">CRA 24 # 37-82 </t>
  </si>
  <si>
    <t>AV CR 24 NRO 37 82</t>
  </si>
  <si>
    <t xml:space="preserve">EMPLEADOR INDICA QUE LA SEÑORA SE PENSIONO PERO SIN EMBARGO AUN TRABAJA CON ELLOS PORQ COMO ESTA INCAPACITADA NO HA RENUNCIADO Y LAS INCAPACIDADES HAN SALIDO COMO PENSIONDA ELLA TIENE LAS DOS AFILIACIONES Y EL EMPLEADRO PIDE TENER EN CUENTA YA QUE ELLOS AUN SON RESPONSABLES DE LOS APORTES DE LA SEÑORA FAVOR VALIDAR CARTA </t>
  </si>
  <si>
    <t>TRUJILLO OSPINA GABRIELA</t>
  </si>
  <si>
    <t>13:21:35</t>
  </si>
  <si>
    <t>S  AVICOLA LOS CAMBULOS S.A.</t>
  </si>
  <si>
    <t>860058831</t>
  </si>
  <si>
    <t>AVICAMBULOS</t>
  </si>
  <si>
    <t>CC 1007530433</t>
  </si>
  <si>
    <t xml:space="preserve"> S</t>
  </si>
  <si>
    <t>CLL 10A NRO 68B 26</t>
  </si>
  <si>
    <t>SS PAGO DE LICENCIA DE MATERNIDAD</t>
  </si>
  <si>
    <t>BASTO FALLA GUSTAVO</t>
  </si>
  <si>
    <t>13:37:16</t>
  </si>
  <si>
    <t>4907828</t>
  </si>
  <si>
    <t>BASTOFALLAGUSTAVO</t>
  </si>
  <si>
    <t>CC 4907828</t>
  </si>
  <si>
    <t>8761131</t>
  </si>
  <si>
    <t>CL 80B N 1C 16</t>
  </si>
  <si>
    <t>solicitud de pago de incapacidad por ventanilla por sera adulto mayor</t>
  </si>
  <si>
    <t>14:40:50</t>
  </si>
  <si>
    <t>NA  SLOTS PARTS SAS</t>
  </si>
  <si>
    <t xml:space="preserve">4036059   </t>
  </si>
  <si>
    <t>Buenos diasDando trazabilidad a su respuesta doy respuesta a sus solicitudesCotizante Milbia Marleny Romero Vargas C.C. 51.669.675 empresa  a través de la que se cotiza Slots Parts SAS NIT. 900.129.693-4 Incapacidaes Números: 7563607-7753191-7894850-857555223-01-2022.. 22-02-2022.. 24-03-2022.. 23-04-2022Tenemos varios radicados en oficina de atención al usuario.. cumpliendo con todos los requisitos sin tener respuesta de pago. La solicitud es pago por ventanilla en 2 veces o más se radicó con el formato de autotización a terceros para pago en ventanilla explicando que la empresa NO TIENE cuenta bancaria para consignar.Tenemos ya casi para 2 años realizando solicitud..  sin respuesta positiva por parte de la Nueva EPS.Agradecemos su colaboración para una pronta solución para este trámite.CordialmenteMilbia Marleny Romero VargasRepresentante LegalSlots Parts SAS</t>
  </si>
  <si>
    <t>LEON JIMENEZ FARSELISA</t>
  </si>
  <si>
    <t>15:27:42</t>
  </si>
  <si>
    <t>41439595</t>
  </si>
  <si>
    <t>LEON JIMENEZ FARSA ELISA</t>
  </si>
  <si>
    <t>CC 41439595</t>
  </si>
  <si>
    <t>7663058</t>
  </si>
  <si>
    <t>CL 69B BIS18U 50 SUR</t>
  </si>
  <si>
    <t>Afiliada solicita que le sean pagas las incapacidades # 9315437-9683921. Favor tener en cuenta que es una afiliada 79 años no cuenta con acceso a medios electronicos.. favor generar pago en caso que aplique. Gracias</t>
  </si>
  <si>
    <t>17:01:05</t>
  </si>
  <si>
    <t>52324575</t>
  </si>
  <si>
    <t>2753832</t>
  </si>
  <si>
    <t>MZ 89 CS 9 7 ET EL JORDAN BRR</t>
  </si>
  <si>
    <t xml:space="preserve">buen diaafiliado solcita el reconocimeno y pago de incapacidades </t>
  </si>
  <si>
    <t>GOMEZ HERNANDEZ MERCEDES DEL SOCORRO</t>
  </si>
  <si>
    <t>08:45:39</t>
  </si>
  <si>
    <t>MONTOYA GOMEZ MEIBY ELIANA</t>
  </si>
  <si>
    <t>43714195</t>
  </si>
  <si>
    <t>CC 39438991</t>
  </si>
  <si>
    <t>3116229061</t>
  </si>
  <si>
    <t>CL 24B NO 28 40 VILLAS DEL TESORO</t>
  </si>
  <si>
    <t>SOLICITUD DE PAGO DE INCAPACIDADES DE MI MADRE LA SEÑORA MERCEDES DEL SOCORRO GOMEZ HERNANDEZ CON CC 39438991 .. LAS CUALES SON DEL 09/11/2020 HASTA EL 08/12/2020.. DEL 09/12/2020 HASTA 07/01/2020 .. DEL 08/01/2021 HASTA EL 06/02/2021</t>
  </si>
  <si>
    <t>BRUN MERCADO JULIANA INES</t>
  </si>
  <si>
    <t>09:49:04</t>
  </si>
  <si>
    <t>1067947027</t>
  </si>
  <si>
    <t>CC 1067947027</t>
  </si>
  <si>
    <t>7766657</t>
  </si>
  <si>
    <t>3217734320</t>
  </si>
  <si>
    <t>CALLE 73 NUMERO 3-170 RECREO</t>
  </si>
  <si>
    <t>Solicita reconocimiento de licencia de maternidad otorgada del 03/06/2023 al 01/12/2023 licencia número 9269877</t>
  </si>
  <si>
    <t>HENAO OSORIO MIGUEL ANTONIO</t>
  </si>
  <si>
    <t>GUTIERREZ HENAO CARLOS ALBERTO</t>
  </si>
  <si>
    <t>1006245836</t>
  </si>
  <si>
    <t>CC 3409110</t>
  </si>
  <si>
    <t>3183331307</t>
  </si>
  <si>
    <t>ISABELA MZ D CS 13</t>
  </si>
  <si>
    <t>Respetuosamente.. se solicita a la Nueva EPSproporcionar información clara y precisa sobre la fechaa partir de la cual se considera completado el periodode 180 días de incapacidad.SEGUNDO: Respetuosamente.. se solicita a NUEVA EPSbrindar información clara y precisa sobre la fecha enque se completaron los 180 días de incapacidad.. o en sudefecto.. cuánto tiempo resta para alcanzar dichoperiodo. Esta información es crucial para la comprensiónTERCERO: Respetuosamente.. se solicita a NUEVA EPSproporcionar información clara y precisa respecto a silas incapacidades deben continuar tramitándose a travésde NUEVA EPS o si corresponde realizar dicho trámitemediante el fondo de pensión</t>
  </si>
  <si>
    <t>BANGUERA DIAZ YIMY</t>
  </si>
  <si>
    <t>14:47:37</t>
  </si>
  <si>
    <t>16890208</t>
  </si>
  <si>
    <t>P G I COLOMBIA LTDA</t>
  </si>
  <si>
    <t>CC 16890208</t>
  </si>
  <si>
    <t>2800016</t>
  </si>
  <si>
    <t>3215770187</t>
  </si>
  <si>
    <t xml:space="preserve">KR 10 6 13 C 10 C 10                    </t>
  </si>
  <si>
    <t xml:space="preserve">solicito se me entregue en su totalida los certificados de incapacidades registradas desde noviembre 2022 hasta la fecha con su IBL y valor autorizado  --  Se me entregue notificacion que la nueva eps envio a la empresa del cumplimento d elos 180 dias de incapacidad </t>
  </si>
  <si>
    <t>16:36:36</t>
  </si>
  <si>
    <t>3106767226</t>
  </si>
  <si>
    <t>CRA 6A NO. 45-106 B SAN FERNANDO</t>
  </si>
  <si>
    <t xml:space="preserve">DERECHO DE PETICION: Usuario solicita que le expidan RECORD y certificado INDIVIDUAL.. en relación de las incapacidades con acumulado entre 90 y 181 dias.. en adelante hasta la fecha de acuerdo a la ley 1427 de 2022. </t>
  </si>
  <si>
    <t>COLLAZOS GONZALEZ JOSE HERNEY</t>
  </si>
  <si>
    <t xml:space="preserve">  JOSE HERNEY COLLAZOS GONZALEZ</t>
  </si>
  <si>
    <t>94533204</t>
  </si>
  <si>
    <t>CC 94533204</t>
  </si>
  <si>
    <t>3123890918</t>
  </si>
  <si>
    <t>CLL6663</t>
  </si>
  <si>
    <t xml:space="preserve"> Fecha del Inconveniente (Dia/Mes/Año) : 14/11/2023 Lugar del Inconveniente:  YUMBO Persona que lo atendio: YUDI Medio por el que quiere la respuesta:  email : Collazosgonzalezherneyjose@hotmail.com ..............................................  Resumen de la Queja:  BUENAS TARDES AÚN TODAVIA NO HA SIDO REEMBOLSADO EL DINERO DE INCAPACIDAD DEL MES DE SEPTIEMBRE  POR VENTANILLA Y YA SE RADICO LA CARTA</t>
  </si>
  <si>
    <t>LONDOÑO QUIROZ CLAUDIA MARIA</t>
  </si>
  <si>
    <t>16:32:41</t>
  </si>
  <si>
    <t>43670806</t>
  </si>
  <si>
    <t>CC 43670806</t>
  </si>
  <si>
    <t>3002765823</t>
  </si>
  <si>
    <t>KR 55 N 4 SUR 42 GUAYABAL AP 203</t>
  </si>
  <si>
    <t>Usuaria solicita se le  justifique por escrito el motivo por el cual  se le hace pago parcial de una incapacidad. Además  solicita se le haga el pago total de dichas incapacidades mencionadas en oficio adjunto.</t>
  </si>
  <si>
    <t>SERNA MOSQUERA JAVIER ROBERTO</t>
  </si>
  <si>
    <t>06:57:43</t>
  </si>
  <si>
    <t>1077430481</t>
  </si>
  <si>
    <t>CONSTRUCTORA E INVERSIONES ORO</t>
  </si>
  <si>
    <t>CC 1077430481</t>
  </si>
  <si>
    <t>4799604</t>
  </si>
  <si>
    <t>3243323171</t>
  </si>
  <si>
    <t>KR 40 D  50 43 BARRIO MIRAFLORES</t>
  </si>
  <si>
    <t xml:space="preserve">paciente solicita .. de manra formal una revaloracion de perdida de capacidad historia clinica 202300028 .. ya que ahi se evidencia todas la enfermedades despues del accidente laborales .. tambien solicito que tengan en cuenta el pago de las incapacidades </t>
  </si>
  <si>
    <t>ROA NIÑO MARTHA CECILIA</t>
  </si>
  <si>
    <t>16:45:07</t>
  </si>
  <si>
    <t>ROA NIÑO JARDINES DE CHIA LTDA.</t>
  </si>
  <si>
    <t>860048015</t>
  </si>
  <si>
    <t>JARDINES DE CHIA LTDA.</t>
  </si>
  <si>
    <t>CC 35478329</t>
  </si>
  <si>
    <t>CENTRO CHIA CENTRO EMPRESARIAL OFI. 304</t>
  </si>
  <si>
    <t>pago de incapacidades  relacionadas en documento anexo</t>
  </si>
  <si>
    <t>LUGO  MELBA ESPERANZA</t>
  </si>
  <si>
    <t>16:48:39</t>
  </si>
  <si>
    <t xml:space="preserve">SAS  C I AGROINDUSTRIA DEL RIOFRIO </t>
  </si>
  <si>
    <t>860071029</t>
  </si>
  <si>
    <t>CC 20422613</t>
  </si>
  <si>
    <t>CLL</t>
  </si>
  <si>
    <t xml:space="preserve">EMPRESA SOLICITA RECNOCIMIENTO DE INCAPACIDADES DE SU EMPLEADO. ANEXA OFICIO </t>
  </si>
  <si>
    <t>VALENCIA ARANZAZU HUMBERTO</t>
  </si>
  <si>
    <t>08:06:29</t>
  </si>
  <si>
    <t>NA  ALCALDIA MUNICIPAL GINEBRA</t>
  </si>
  <si>
    <t>800100520</t>
  </si>
  <si>
    <t>CC 14650279</t>
  </si>
  <si>
    <t>2561100</t>
  </si>
  <si>
    <t>CARRERA 3 4 17</t>
  </si>
  <si>
    <t>PETICIONESPRIMERA: Se ordene a quien corresponda el reconocimiento y pago de las incapacidades que se han generado hasta la fecha.. como consecuencia de la enfermedad que vengo padeciendo. SEGUNDA: El presente derecho de petición sea resuelto en el término fijado por la ley.</t>
  </si>
  <si>
    <t>KUEHNE +  NAGEL S.A.S</t>
  </si>
  <si>
    <t>12:22:44</t>
  </si>
  <si>
    <t>KUEHNE +  NAGEL  KUEHNE +  NAGEL S.A.S</t>
  </si>
  <si>
    <t>800039996</t>
  </si>
  <si>
    <t>NT 800039996</t>
  </si>
  <si>
    <t>4131010</t>
  </si>
  <si>
    <t xml:space="preserve">calle 113 7 80 </t>
  </si>
  <si>
    <t>ANCHIQUE ROZO JUAN MARIA</t>
  </si>
  <si>
    <t>12:27:12</t>
  </si>
  <si>
    <t>19272931</t>
  </si>
  <si>
    <t>JUAN MARIA ANCHIQUE ROZO</t>
  </si>
  <si>
    <t>CC 19272931</t>
  </si>
  <si>
    <t>3108914762</t>
  </si>
  <si>
    <t>CL 71 C NO 93 64 AP 203 BARRIO EL CARMELO</t>
  </si>
  <si>
    <t>afiliado radica dp para que s ele validen documentos .. de incapacidades (se le muestra qie esta creada la cuenta .. se le da correo para si preaenta algun inconveniente ) se le explica la necesidad de presentar incapacidades claras.</t>
  </si>
  <si>
    <t>CONTRALORIA DEPARTAMENTAL DEL MAGDALENA</t>
  </si>
  <si>
    <t>15:23:29</t>
  </si>
  <si>
    <t xml:space="preserve">na  CONTRALORIA DEPARTAMENTAL DEL </t>
  </si>
  <si>
    <t>891780092</t>
  </si>
  <si>
    <t xml:space="preserve">CONTRALORIA DEPARTAMENTAL DEL </t>
  </si>
  <si>
    <t>NT 891780092</t>
  </si>
  <si>
    <t>4214717</t>
  </si>
  <si>
    <t>CL 17 1C 78</t>
  </si>
  <si>
    <t xml:space="preserve">se adjunta solicitud </t>
  </si>
  <si>
    <t>PATIÑO ALVAREZ ALEXANDER</t>
  </si>
  <si>
    <t>15:52:34</t>
  </si>
  <si>
    <t>CARBONES Y TRAN  COMPAÑIA DE CARBONES Y TRANSPO</t>
  </si>
  <si>
    <t>901001451</t>
  </si>
  <si>
    <t>COMPAÑIA DE CARBONES Y TRANSPO</t>
  </si>
  <si>
    <t>CC 79993846</t>
  </si>
  <si>
    <t>CARRERA 12 NO 14 105 OFC 301 SOGAMOSO</t>
  </si>
  <si>
    <t>SOLICITA PAGO DE INCAPACIDAS DE USUARIO RELACIONADO</t>
  </si>
  <si>
    <t>HOME SAS</t>
  </si>
  <si>
    <t>16:08:02</t>
  </si>
  <si>
    <t xml:space="preserve">SAS  HOME </t>
  </si>
  <si>
    <t>900789850</t>
  </si>
  <si>
    <t>4HO SAS</t>
  </si>
  <si>
    <t>NT 900789850</t>
  </si>
  <si>
    <t>KR 54D NRO 135 60 OF 501 IN 2</t>
  </si>
  <si>
    <t>DERECHO DE PETICIÓN SOLICITUD PAGO DE INCAPACIDADESRADICADAS</t>
  </si>
  <si>
    <t>ACOSTA VALLEJO SONIA MILENA</t>
  </si>
  <si>
    <t>17:38:04</t>
  </si>
  <si>
    <t>1124856516</t>
  </si>
  <si>
    <t>CC 1124856516</t>
  </si>
  <si>
    <t>3212088567</t>
  </si>
  <si>
    <t>BARRIO JARDINES  DE  BABILONIA</t>
  </si>
  <si>
    <t>se adjunta dp</t>
  </si>
  <si>
    <t>HERRERA SERPA CAROL LIZETH</t>
  </si>
  <si>
    <t>08:42:31</t>
  </si>
  <si>
    <t>1003338431</t>
  </si>
  <si>
    <t>HERRERASERPACAROL LIZETH</t>
  </si>
  <si>
    <t>CIFABRA</t>
  </si>
  <si>
    <t>CC 1003338431</t>
  </si>
  <si>
    <t>3155574346</t>
  </si>
  <si>
    <t>VEREDA LAS MARIAS</t>
  </si>
  <si>
    <t>usuaria que solicitó el pago de licencia de materndad con incapacidad # 9644362 quien manifiesta que se encontraba suspendida con el pago del mes de salud cuando la radicó pero que en el lapso de 5 dias posteriores se puso al dia y la eps no le ha pagado el valor correespondiente a la incapacidad radicada.</t>
  </si>
  <si>
    <t>BELTRAN JARA ANGELLY</t>
  </si>
  <si>
    <t xml:space="preserve">  FABRICA DE CALZADO ROMULO</t>
  </si>
  <si>
    <t>800078522</t>
  </si>
  <si>
    <t>CC 1010139336</t>
  </si>
  <si>
    <t>3105175305</t>
  </si>
  <si>
    <t>ACOPI YUMBO</t>
  </si>
  <si>
    <t xml:space="preserve"> Fecha del Inconveniente (Dia/Mes/Año) : 15/11/2023 Lugar del Inconveniente:  EMPRESA Persona que lo atendio: NO ES ATENCION Medio por el que quiere la respuesta:  correspondencia : ACOPI YUMBO ..............................................  Resumen de la Queja:  SABER PORQUE NO HAN PAGADO ESTAS INCAPOACIDADES.                                           NN° IDENTIDADNOMBRES Y APELLIDOSFECHA DE NACIMIENTOFECHA INGRESOFECHA DE INCAPACIDAD INICIALFECHA INCAPACIDAD FINALDIAS DE INCAPACIDADFECHA EN QUE SE RADICO LA INCAPACIDADN° DE RADICADO1010139336BELTRAN JARA ANGELLY3/11/20002022-02-2114/06/202318/06/2023522/06/202355384966977814OSPINA ANDRADE CLAUDIA MILENA15/06/19752020-01-2324/08/202326/08/202339/10/20237253601010139336BELTRAN JARA ANGELLY3/11/20002022-02-2123/08/202310/09/20231929/08/20236571461010139336BELTRAN JARA ANGELLY3/11/20002022-02-2111/09/202314/01/202412614/09/2023684491</t>
  </si>
  <si>
    <t>16:05:04</t>
  </si>
  <si>
    <t xml:space="preserve">USUARIA SOLICITA PAGO DE INCAPACIDADES MAYOR 540 DIAS ANEXA SOPORTES </t>
  </si>
  <si>
    <t xml:space="preserve">  NAVARRO ROJO ALBA LUZ</t>
  </si>
  <si>
    <t xml:space="preserve"> Fecha del Inconveniente (Dia/Mes/Año) : 03/10/2023 Lugar del Inconveniente:  OFICINA VIRTUAL Persona que lo atendio: FUNSIONARIO VIRTUAL Medio por el que quiere la respuesta:  email : alvis2132@gmail.com ..............................................  Resumen de la Queja:  DESACATO - TUTELA -PAGO INCAPACIDAD9431550-9625434-9641156-9648852</t>
  </si>
  <si>
    <t>28/11/2023</t>
  </si>
  <si>
    <t>MOLINA BUITRAGO HUGO</t>
  </si>
  <si>
    <t>07:45:07</t>
  </si>
  <si>
    <t>HOSPITAL UNIVER  HOSPITAL UNIVERSITARIO SAN IGN</t>
  </si>
  <si>
    <t>860015536</t>
  </si>
  <si>
    <t>CC 19437445</t>
  </si>
  <si>
    <t xml:space="preserve"> 3735697</t>
  </si>
  <si>
    <t xml:space="preserve"> KR 19 32 A 36 SUR</t>
  </si>
  <si>
    <t>VALIDACION Y PAGO DE INCAPACIDADES</t>
  </si>
  <si>
    <t xml:space="preserve"> Fecha del Inconveniente (Dia/Mes/Año) : 16/11/2023 Lugar del Inconveniente:  PAGO INCAPACIDADES Persona que lo atendio: ICBF Medio por el que quiere la respuesta:  email : grecia.hernandez@icbf.gov.co ..............................................  Resumen de la Queja:  AMABLEMENTE SOLICITO INFORMACIÓN DEL MOTIVO POR EL CUAL LA INCAPACIDAD MEDICA NO. 9583112 POR EL TERMINO DE 10 DÍAS CONTADOS DESDE EL 12/09/2023 AL 21/09/2023 A NOMBRE DE LA SERVIDORA PÚBLICA INGRID JOSESINA ALBORNOZ FERREIRA IDENTIFICADA CON LA CEDULA DE CIUDADANÍA 60.251.566 LA CUAL FUE RECONOCIDO POR EL ICBF POR VALOR DE $327.304 DE ACUERDO CON EL IBC DE $1.841.085.. CUYA LIQUIDACIÓN EFECTUADA POR NUEVA EPS CORRESPONDE A $318.951 NO COINCIDE CON EL PAGO REALIZADO POR NUESTRA ENTIDAD CONFORME AL PAGO REALIZADO EN LA PLANILLA DE APORTES DEL MES DE AGOSTO DE 2023.. MES ANTERIOR AL INICIO DEL EVENTO. POR LO ANTERIOR SOLICITO LA RELIQUIDACIÓN DE LA MISMA CONFORME EL PAGO DE APORTES A SEGURIDAD SOCIAL REALIZADO POR EL ICBF EN EL MES INMEDIATAMENTE ANTERIOR AL INICIO DE LA INCAPACIDAD MÉDICA.</t>
  </si>
  <si>
    <t>TRANSV 31 C 4 B 85</t>
  </si>
  <si>
    <t xml:space="preserve"> Fecha del Inconveniente (Dia/Mes/Año) : 16/11/2023 Lugar del Inconveniente:  PORTAL NUEVA EPS  Persona que lo atendio: PORTAL NUEVA EPS  Medio por el que quiere la respuesta:  correspondencia : TRANSV 31C  4B  85 ..............................................  Resumen de la Queja:  CORDIAL SALUDO..POR MEDIO DE LA PRESENTE SOLICITO EL PAGO DE LA INCAPACIDAD CORRESPONDIENTES AL DÍA 652.. ES DECIR DEL 25 DE OCTUBRE DE 2023.. APLICA CERTIFICADO NO 9793159) YA QUE ESTAN PENDIENTE DE PAGO.MUCHAS GRACIAS</t>
  </si>
  <si>
    <t>LUZ MERY JARAMILLO RIOS</t>
  </si>
  <si>
    <t xml:space="preserve">  LUZ MERY JARAMILLO RIOS</t>
  </si>
  <si>
    <t>43841248</t>
  </si>
  <si>
    <t>CC 43841248</t>
  </si>
  <si>
    <t>TRANS 23 26 37</t>
  </si>
  <si>
    <t xml:space="preserve"> Fecha del Inconveniente (Dia/Mes/Año) : 01/09/2023 Lugar del Inconveniente:  NINGUNO Persona que lo atendio: NINGUNO Medio por el que quiere la respuesta:  email : sinergiaempresarialva@outlook.com ..............................................  Resumen de la Queja:  ASUNTO: SOLICITUD DE COBRO DE INCAPACIDAD POR EMPLEADO CC 4437988 REINALDO MONTALVO ACOSTAYO LUZ MERY JARAMILLO RIOS IDENTIFICADA CON CÉDULA DE CIUDADANÍA 43841248.. ACTUANDO EN MODALIDAD DE EMPLEADOR DEL EMPLEADO 4437988 REINALDO MONTALVO ACOSTA.. ME PERMITO MANIFESTAR MI PETICIÓN ANTE NUEVA EPS POR EL COBRO DOS INCAPACIDADES CON LAS SIGUIENTES FECHAS:NUEVA EPS NUNCA NOS BRINDÓ NINGUNA RESPUESTA.. SOLO REGISTRARON EN ESTADO AUTORIZADA.. PERO EN ESTE CASO DESPUÉS DE LLAMAR VARIAS VECES A LA LÍNEA DE ATENCIÓN DE NUEVA EPS NOS INFORMAN QUE EL PAGO SE REALIZÓ DIRECTAMENTE AL TRABAJADOR.. TENIENDO EN CUENTA QUE PARAS LAS FECHAS MENCIONADAS EL TRABAJABA EN NUESTRA COMPAÑÍA Y ADICIONALMENTE REALIZAMOS EL PAGO DE LA NÓMINA AL TRABAJADOR NORMALMENTE CON EL FIN DE QUE NUEVA EPS REALIZA LA RETRIBUCIÓN DE LA INCAPACIDAD COMO LO INDICA LA LEY.</t>
  </si>
  <si>
    <t xml:space="preserve"> Fecha del Inconveniente (Dia/Mes/Año) : 09/10/2023 Lugar del Inconveniente:  RESPUESTA DIGITAL (EMAIL) Persona que lo atendio: NO APLICA Medio por el que quiere la respuesta:  email : talentohumano@excoagro.com ..............................................  Resumen de la Queja:  CORDIAL SALUDO..POR MEDIO DEL PRESENTE SOLICITO ANTE LA ENTIDAD LA RESPECTIVA RESPUESTA RELACIONADA AL RADICADO (VO-DGO-2644917-23) EN DONDE LA NUEVA EPS INFORMO QUE SE IBA A REALIZAR LA ACTUALIZACIÓN  DE LOS CERTIFICADOS DE INCAPACIDAD DEL SEÑOR CAMILO ANDRES MARULANDA PARRA.. IDENTIFICADO CON CEDULA DE CIUDADANIA 1112632080.. CONFORME A LOS REQUERIMIENTOS DEL DECRETO 1427 DE 2022.. ASÍ.. SUS INCAPACIDADESMAYORES AL DÍA 180 DÍAS TE SERÁN NOTIFICADAS EN LOS PRÓXIMOS DÍAS A LOS DATOS DECONTACTABILIDAD QUE USTED HA INDICADO EN ESTA SOLICITUD Y CONTENDRÁN TODOS LOS CRITERIOSDEFINIDOS EN EL DECRETO 1427 DE 2022. AL MOMENTO NO SE HAN RECIBIDO LOS PRESENTES Y REITERAMOS QUE LOS CERTIFICADOS DE INCAPACIDAD ACTUAL QUE GENERA EL PORTAL.. LOS RECHAZARON EN EL FONDO DE PENSION POR NO CUMPLIR LOS REQUERIMIENTOS DEL DECRETO EN MENCIÓN.. ES DECIR SON INCAPACIDADES QUE AUN NO HEMOS PODIDO COBRAR.. POR QUE ANTE LOS RADICADOS NOS LO HAN RECHAZADO POR ESA CAUSAL. SOLICITO POR FAVOR ALGUN ASESOR DEL ÁREA RESPECTIVA SE COMUNIQUE CON NOSOTROS PARA DAR GESTIÓN A LAS RESPUESTA ANTERIORES DE LA EPS.. EN LA CUAL NO SE EVIDENCIA SOLUCIÓN ALGUNA. CONTACTO 3058935726-3173964820.. O FAVOR INDICAR A QUE LINEA  Y EXTENSIÓN PODEMOS LLAMAR PARA GESTIONAR LAS INCONFORMIDADES ACTUALES. </t>
  </si>
  <si>
    <t>LEON CALDERON JOSE FABIO</t>
  </si>
  <si>
    <t>09:45:18</t>
  </si>
  <si>
    <t>UNIDAD DE SERVI  UNIDAD DE SERVICIOS DE URBANIS</t>
  </si>
  <si>
    <t>CC 6480855</t>
  </si>
  <si>
    <t>3003012813</t>
  </si>
  <si>
    <t>cr 49 52 170 ofc 701</t>
  </si>
  <si>
    <t>reconocimiento incapacidades 8547914-8656316-8750266 pagina no habilito opcion y en llamada telefonicadireccioamiento realizar solicitud escrita</t>
  </si>
  <si>
    <t xml:space="preserve"> Fecha del Inconveniente (Dia/Mes/Año) : 01/11/2023 Lugar del Inconveniente:  PORTAL TRASACCIONAL Persona que lo atendio: PORTAL TRANSACCIONAL Medio por el que quiere la respuesta:  email : nomina@norteysur.co ..............................................  Resumen de la Queja:  POR MEDIO DEL PRESENTE SOLICITO REPROCESAR EL PAGO RECHAZADO DE LAS INCAPACIDDES DEL MES DE OCTUBRE POR QUE EN EL MOMENTO DE LA SOLICITUD DE PAGO QUEDARON RECHAZADAS POR QUE EL PERIODO SALUD  202311 NO HABIA SIDO CANCELADO.. DICHO PAGO A LA FECHA YA SE REGISTRO LAS INCAPACIDADES ERAN LAS DE LOS SIGUIENTES COLABORADORES:94522486 MERA GONZALEZ JOSE ALFREDO1005978516 CASTRO VELEZ LUIS ERNESTO16604982BOLAÑOS RUIZ ALVARO LUIS1151950467 ARICAPA FRANCO JHONATAN</t>
  </si>
  <si>
    <t>AUTONORTE MEJIA MARIN S.A.S</t>
  </si>
  <si>
    <t>MARTINEZ CASTAÑO FRANCY ELENA</t>
  </si>
  <si>
    <t>1113781741</t>
  </si>
  <si>
    <t>NT 901483290</t>
  </si>
  <si>
    <t>3172372095</t>
  </si>
  <si>
    <t>KR 14 5 27</t>
  </si>
  <si>
    <t xml:space="preserve"> Fecha del Inconveniente (Dia/Mes/Año) : 16/11/2023 Lugar del Inconveniente:  VIRTUAL Persona que lo atendio: BOGOTA  Medio por el que quiere la respuesta:  email : francy-martinez@hotmail.com ..............................................  Resumen de la Queja:  RADICADO: VO-GRC-DPE- 2215390 - 23CORDIAL SALUDO..ME ENVIAN DOCUMENTO CON RADICADO ANTERIOR INFORMANDOME.. QUE NO HEMOS PAGADO SEGURIDAD SOCIAL MES ANTERIOR.. Y LAS INCAPACIDADES RADICADAS DEL MES DE SEPTEIMBRE QUE YA ESTA PAGA LA SEGURIDAD.. AUN NO LA CANCELAN.</t>
  </si>
  <si>
    <t>BUENO ALMEIDA CINDY TATIANA</t>
  </si>
  <si>
    <t>11:07:09</t>
  </si>
  <si>
    <t>w w GOMEZ FABIAN CONSTRUCCIONES SA</t>
  </si>
  <si>
    <t>901048670</t>
  </si>
  <si>
    <t>GOMEZ FABIAN CONSTRUCCIONES SA</t>
  </si>
  <si>
    <t>CC 1102382874</t>
  </si>
  <si>
    <t>CL 39 NRO 29A 28</t>
  </si>
  <si>
    <t xml:space="preserve">EMPLEADOR SOLICITA SE LE REPROGRAME EL PAGO DE INCAPACIDAD # 9346487 PUESTO QUE YA CUENTA CON PAGOS AL DIA  correo gomezfabian37@gmail.com tel 3153124015 </t>
  </si>
  <si>
    <t>PARRA CHIQUIZA JAVIER ALONSO</t>
  </si>
  <si>
    <t>11:42:00</t>
  </si>
  <si>
    <t>80903296</t>
  </si>
  <si>
    <t>PROAL PROCESOS EN ALUMINIO SAS</t>
  </si>
  <si>
    <t>CC 80903296</t>
  </si>
  <si>
    <t>5269863</t>
  </si>
  <si>
    <t>CUCUNUBA VDA TABLON BAJO</t>
  </si>
  <si>
    <t xml:space="preserve">buen dia solicita pago de las incapacidades relacionadas se radico con ONBASE desde el 10 de octubre de 2023 con radicado ERE2305032 y a la fecha sin respuesta el afiliado bastante molesto qye lleva detras de estas incapacidades hace tiempo.. requiere el pago porque por el portal no les dale nada de incapacidades.. necesita que le paguen las incapacidades sin pretexros ni peros se adjuntan soportes </t>
  </si>
  <si>
    <t>DIMATEX LEON S.A.S</t>
  </si>
  <si>
    <t xml:space="preserve">  MAYRA ALEJANDRA RINCON</t>
  </si>
  <si>
    <t>1114892208</t>
  </si>
  <si>
    <t>NT 805006653</t>
  </si>
  <si>
    <t>CRA 9 16 9</t>
  </si>
  <si>
    <t xml:space="preserve"> Fecha del Inconveniente (Dia/Mes/Año) : 11/07/2023 Lugar del Inconveniente:  CALI VALLE Persona que lo atendio: VIRTUAL Medio por el que quiere la respuesta:  correspondencia : CRA 9 16 9 ..............................................  Resumen de la Queja:  CORDIAL SALUDO SOLICITAMOS RESPUESTA DE PAGO PENDIENTE DE LAS SIGUIENTES INCAPCIDADES N° RADICADO 755817N° RADICADO 755826QUEDAMOS ATENTOS AGRADECEMOS SU COLABORACION </t>
  </si>
  <si>
    <t>ANTONIO RAMOS EDGAR VENICIO</t>
  </si>
  <si>
    <t>13:41:35</t>
  </si>
  <si>
    <t>7304667</t>
  </si>
  <si>
    <t>EDGAR VENICIO ANTONIO RAMOS</t>
  </si>
  <si>
    <t>CC 7304667</t>
  </si>
  <si>
    <t>7264669</t>
  </si>
  <si>
    <t>3208838935</t>
  </si>
  <si>
    <t xml:space="preserve">VDA VARELA     </t>
  </si>
  <si>
    <t>usuario solicita le sean canceladas incapacidades  ya que no se las han cancelado   le llego mensaje de texto   indica le fueron aprobadas pero a la fecha no se las han consignado</t>
  </si>
  <si>
    <t>DIAZ VALENCIA JOSE ELIECER</t>
  </si>
  <si>
    <t>14:29:57</t>
  </si>
  <si>
    <t>10690559</t>
  </si>
  <si>
    <t>DIAZ VALENZUELA JOSE ELIECER</t>
  </si>
  <si>
    <t>CC 10690559</t>
  </si>
  <si>
    <t>7412346</t>
  </si>
  <si>
    <t>3103629933</t>
  </si>
  <si>
    <t>CALLE 8 NUMERO 2 11 BARRIO SIMON BOLIVAR</t>
  </si>
  <si>
    <t>usuario radica solicitud para aclaracion de pago de incapacidades  ya que colpensiones no le paga sus incapacidades con dias superiores a 180 dias.. solicta sea aclarada esta situacion y pueda recibir el pago de sus incapacidades lo mas pronto posible</t>
  </si>
  <si>
    <t>BIOAGRICOLA DEL LLANO SA EMPRESA DE SERVICIOS</t>
  </si>
  <si>
    <t>15:14:32</t>
  </si>
  <si>
    <t>0  BIOAGRICOLA DEL LLANO SA EMPRE</t>
  </si>
  <si>
    <t>822000268</t>
  </si>
  <si>
    <t>NT 822000268</t>
  </si>
  <si>
    <t>buenas tardes.. empresa BIOAGRICOLA ssolicita pago de incapacidades 9592292 y 9706249 de nelson jara cc 86086481</t>
  </si>
  <si>
    <t>16:38:35</t>
  </si>
  <si>
    <t>SAS  POLITECNICO GRANCOLOMBIANO</t>
  </si>
  <si>
    <t xml:space="preserve">EMPRESA SOLICITA CERTIFICACION Y ACLARACION DE INTERRUPCION DE PRORROGAS DE SU EMPLEADO ANEXA OFICIO </t>
  </si>
  <si>
    <t>29/11/2023</t>
  </si>
  <si>
    <t>MEDINA MONROY SEGUNDO MANUEL</t>
  </si>
  <si>
    <t>07:48:19</t>
  </si>
  <si>
    <t>CC 79327079</t>
  </si>
  <si>
    <t>CR 7 84 A 29 OF 804 ED COALA</t>
  </si>
  <si>
    <t xml:space="preserve">empresa que solicita el pago de la incapacidades medicas indicando que con la abogasa miryan rangel indican que asi los aportes esten en mora se debe realizar los pagos </t>
  </si>
  <si>
    <t>GARCIA CARABALI ELIMARDEN</t>
  </si>
  <si>
    <t>76270982</t>
  </si>
  <si>
    <t>SUPERMERCADO EL RENDIDOR S.A</t>
  </si>
  <si>
    <t>CC 76270982</t>
  </si>
  <si>
    <t>5240073</t>
  </si>
  <si>
    <t>3122514588</t>
  </si>
  <si>
    <t xml:space="preserve">KR 12 9 06 BARRIO CENTENARIO </t>
  </si>
  <si>
    <t xml:space="preserve">Usuario quien solciita el pago a sus incapacidades - se anexa soporte a solicitud </t>
  </si>
  <si>
    <t>BONILLA PAZ OSWALDO</t>
  </si>
  <si>
    <t>10:08:38</t>
  </si>
  <si>
    <t>17322651</t>
  </si>
  <si>
    <t>CC 17322651</t>
  </si>
  <si>
    <t>3228367424</t>
  </si>
  <si>
    <t>KR 11 B 27 72</t>
  </si>
  <si>
    <t>sunto: Villavicencio.. MetaSeñoresNueva EPSEntidad Promotora de Salud (EPS) Asunto: Petición.. solicitud información estado actual pago incapacidadesCordial saludo..Oswaldo Bonilla Paz con domicilio en la ciudad de Villavicencio.. Meta.. identificado con cédula de ciudadanía número 7.322.651 expedida en la ciudad de Villavicencio.. Meta.. actuando a nombre propio.. por medio del presente escrito y de la manera más respetuosa acudo a usted con el fin de solicitar información del estado actual del pago de las siguientes incapacidades: 1) No. 0007518668 2) No. 0007518692.. 3) No. 0008139890.. 4) No. 0008139905.. 5) No. 0008765052 6) No. 0009469711.. toda vez que.. las mismas fueron radicadas en términos.. y a la fecha no he recibido el correspondiente pago.. en razón a ello:SolicitoPrimero: Se sirva a rendir informe si ya fueron pagados las siguientes incapacidades 1) No. 0007518668 2) No. 0007518692.. 3) No. 0008139890.. 4) No. 0008139905.. 5) No. 0008765052 6) No. 0009469711.. de ser así.. indicar a quien y por que medio las pagaronSegundo: En caso de no haberse generado el pago.. se sirva a generar el pago de las incapacidades: 1) No. 0007518668 2) No. 0007518692.. 3) No. 0008139890.. 4) No. 0008139905.. 5) No. 0008765052 6) No. 0009469711.. por ventanillaSubsidiariamentePrimero: Manifestar la situación de hecho y derecho que impiden dar cumplimiento a lo solicitado en el acápite anteriorAnexos•          Copia de la cedula de ciudadanía•          Certificado incapacidades radicadasNotificaciones El suscrito.. recibe notificaciones en Carrera 38 No. 22-21 Sur Urbanización la florida.. Barrio la Rochela.. Villavicencio.. Meta. Email:  Lauradanielabello@hotmaol.com Celular: 3228367424Cordialmente..</t>
  </si>
  <si>
    <t>TRANSCRITA</t>
  </si>
  <si>
    <t>COTACIO SALAZAR KELLY JOHANA</t>
  </si>
  <si>
    <t>09:05:36</t>
  </si>
  <si>
    <t>1061223559</t>
  </si>
  <si>
    <t>CC 1061223559</t>
  </si>
  <si>
    <t>3136246603</t>
  </si>
  <si>
    <t>corregimiento de turmina</t>
  </si>
  <si>
    <t>PQR-20232100014513262 - #RAD20232100014513262 #PRESTADORNR Usuario activo según ADRES con la entidad #NUEVA EPS S.A. desde el pasado 22 de agosto del presente se realizó solicitud de pago de sos incapacidades ante la eps nueva eps.. hice todo el proceso y ya estaba pendiente solo el pago.. pero el dia 13 de octubre me llegó un correo informando que tenía una mora del mes 01 de 2022 y que por eso no me podían hacer el pago de las incapacidades.. inmediatamente procedí a enviar un correo donde informó que para esa fecha aun no me encontraba afiliada a la eps.. adjunté soportes de planillas y de afiliación.. la respuesta efectivamente fue que para esa fecha no correspondía realizar los pagos de seguridad social.. y que si podía realizar la solicitud de pago.. pero ingreso a la plataforma y no me aparecen las incapacidades radicadas.. como es posible que después de todo el proceso que he realizado tenga que volver a empezar por un error de ellos.. ese dinero es para el sustento de mi hija.. ya que soy madre cabeza de hogar.. ya esperé mucho tiempo por el pago de esos días.</t>
  </si>
  <si>
    <t>URUETA CABALLERO JULIETH PAOLA</t>
  </si>
  <si>
    <t>09:34:39</t>
  </si>
  <si>
    <t>1001830058</t>
  </si>
  <si>
    <t>CC 1001830058</t>
  </si>
  <si>
    <t>KR 11 NO 13 34 LA ARENOSA</t>
  </si>
  <si>
    <t>PQR-20239300404057302 - #RAD20239300404057302  #PETICIÓNDIRECTA   #PRESTADORNR Usuario activo según ADRES con la entidad NUEVA EPS S.A.SUBSIDIADO caso se radica #NUEVA EPS S.A. CONTRIBUTIVO verificando archivo adjunto requiere pago de licencia de maternidad de los periodos  entre el 1 de junio de 2022 hasta el 5 de enero de 2023 .Seadjunta archivo.</t>
  </si>
  <si>
    <t>SANCHEZ OSPINA LEYDI JOHANA</t>
  </si>
  <si>
    <t>10:32:06</t>
  </si>
  <si>
    <t>SOLUTIONS SAS PARDO SOPHOS SOLUTIONS SAS</t>
  </si>
  <si>
    <t>900074316</t>
  </si>
  <si>
    <t>CC 1053775263</t>
  </si>
  <si>
    <t>3228909690</t>
  </si>
  <si>
    <t>CRA 11 71 73 / CRA 11 71 73</t>
  </si>
  <si>
    <t>PQR-20232100014533872 - #RAD20232100014533872 #PRESTADORNR Usuario activo según ADRES con la entidad #NUEVA EPS S.A. CONTRIBUTIVO Cordial Saludo Agradezco su colaboración informando el estado de las incapacidades relacionadas en el adjunto.. las cuales fueron radicadas en la oficina de atención presencial.. a la fecha ha cumplido el tiempo límite de respuesta y de acuerdo a la información en la línea de atención no se encuentra registro de ninguna de las incapacidades radicadas. Agradezco su colaboración indicando el estado de cada una de las incapacidades.</t>
  </si>
  <si>
    <t>ROMERO JIMENEZ JULIA EDIT</t>
  </si>
  <si>
    <t>11:35:17</t>
  </si>
  <si>
    <t>36559196</t>
  </si>
  <si>
    <t>CC 36559196</t>
  </si>
  <si>
    <t>6054237010</t>
  </si>
  <si>
    <t>EL JARDIN</t>
  </si>
  <si>
    <t>PQR-20232100014587912 - #RAD20232100014587912 #PRESTADORNR.. usuario activo según ADRES con la entidad #NUEVA EPS S.A.CONTRIBUTIVODetalles del caso:desde el día 4 de septiembre 2023 me accidenté a la hora de ir a trabajar.. la cual a la fecha he ido varias veces a la eps para que me cancele la incapacidad.. ya que tengo 3 meses que no me dan solución me encuentro si trabajo y necesito pagar la salud para que me puedan seguir haciendo las terapias.les agradecería ya que en el momento me encuentro sin dinero.</t>
  </si>
  <si>
    <t>14:31:56</t>
  </si>
  <si>
    <t>CC 41784367</t>
  </si>
  <si>
    <t>3144719525</t>
  </si>
  <si>
    <t>RESERVAS DE SANTA RITA MAN 6 CASA 17  PISO 2</t>
  </si>
  <si>
    <t>PQR-20232100014650652 - #IVRNAL_3.3 #PRESTADORNR Usuario activo según ADRES con la entidad #NUEVA EPS S.A... requiere pago de incapacidad de 30  días.. con fecha de inicio el 25/10/2023 y fecha final el 25/10/2023. Radicó la solicitud para el reconocimiento de éstas desde el octubre 2023.. pero la EPS niega reconocimiento de la prestación económica con motivo de supero los 180 días. Se envía para validación y gestión de acuerdo normatividad vigente. Durante llamada se pierde comunicación.</t>
  </si>
  <si>
    <t>15:01:33</t>
  </si>
  <si>
    <t>3147739268</t>
  </si>
  <si>
    <t>Calle 2 # 7-05</t>
  </si>
  <si>
    <t>PQR-20232100014581472 - #RAD20232100014581472.  #PRESTADORNR   Usuario  activo según ADRES con la entidad #NUEVA EPS S.A.SUBSIDIADO..  Buenos días .. espero se encuentren bien. El motivo de mi queja es que llevo meses esperando dos meses de pago de incapacidad por parte de la entidad de la Nueva eps .. solo me cancelaron 1 . Quiero saber que paso con el pago de mis estas dos incapacidades : Fecha de incapacidades : * 29-04-2023* 30-03-2023</t>
  </si>
  <si>
    <t>MONTESINOS VALEGA ELCY MARIA</t>
  </si>
  <si>
    <t>15:31:40</t>
  </si>
  <si>
    <t>26918153</t>
  </si>
  <si>
    <t>CC 26918153</t>
  </si>
  <si>
    <t>3143715926</t>
  </si>
  <si>
    <t>3147086912</t>
  </si>
  <si>
    <t>corregimiento san Bernardo</t>
  </si>
  <si>
    <t>PQR-20232100014654392 - Desde REGIONAL NORORIENTAL #PRESTADORNR. Usuario según ADRES activo con la Entidad #NUEVA EPS S.A. - CONTRIBUTIVO.. sin diagnostico manifiesta que tiene licencia de maternidad por 126 días.. pendiente de pago desde el 2020. Usuario refiere haber radicado solicitud para el reconocimiento de esta licencia de manera oportuna sin embargo la EPS niega la prestación económica por que no se ha hecho efectivo el pago. Se envía para validación y gestión de acuerdo con  normatividad vigente.</t>
  </si>
  <si>
    <t>NOVOA CUEVAS MARY LUZ</t>
  </si>
  <si>
    <t>1034315283</t>
  </si>
  <si>
    <t>JYT PREMIUM SAS</t>
  </si>
  <si>
    <t>CC 1034315283</t>
  </si>
  <si>
    <t>6598783</t>
  </si>
  <si>
    <t>3162737386</t>
  </si>
  <si>
    <t>KR 57R SUR NO 73I 35</t>
  </si>
  <si>
    <t>PQR-20239500114506102 - #RAD20239500114506102 #PRESTADOR Corporación Hospitalaria Juan Ciudad Hospital Universitario Mayor-Mederi. Usuaria activa según ADRES con la entidad #NUEVA EPS S.A. CONTRIBUTIVO. Quiero colocar una queja nuevamente.. ante la Nueva EPS.. con el objeto de que se protejan mis derechos a la integridad como persona.. ya que con ellos tengo un periodo de incapacidades continuas desde el mes de mayo hasta la fecha.. por mi condición de paciente oncológico y mi tratamiento de quimioterapias.. de las cuales no me han cancelado ninguna</t>
  </si>
  <si>
    <t xml:space="preserve"> me piden cada vez radicar prácticamente los mismos y hasta la fecha no me han dado respuestas positivas de incapacidades. Recurro ante ustedes porque ya cuento con recursos mi más nada que vender para poder cubrir mis gastos.. ya que en esta ciudad solo cuento con un hermano.. pero él tiene su hogar.. por ende no se puede hacer cargo de mi persona. agradezco de su colaboración.. pues ya estoy debiendo un mes de arriendo en la habitación.. la señora no dice nada por mi condición.. pero si ella arrienda es porque necesita. Anexo las incapacidades y la cita de próxima valoración por oncología. Cabe acotar que la Nueva EPS siempre ha tenido un trato irrespetuoso para mi persona desde que inicié el tratamiento de cáncer.. al inicio me tuvieron con más de tres meses en espera para la aprobación de las quimioterapias enviándome a clínicas donde no me brindaban el servicio.. hasta que coloque una acción de tutela *2023300400946202. Gracias.. ese inicio mi tratamiento.. pero el pago de incapacidades ha sido imposible. Agradezco muchos su colaboración.</t>
  </si>
  <si>
    <t>CUBIDES VEGA SONIA EDITH</t>
  </si>
  <si>
    <t>16:31:30</t>
  </si>
  <si>
    <t>52033432</t>
  </si>
  <si>
    <t>CC 52033432</t>
  </si>
  <si>
    <t>3123087625</t>
  </si>
  <si>
    <t>CALLE 17 NO 15 31 INT 16</t>
  </si>
  <si>
    <t>PQR-20239500114531972 - #RAD20239500114531972 #PRESTADORNR  Usuario activo según ADRES con la entidad #NUEVA EPS S.A.CONTRIBUTIVO tengo 2 incapacidades.. las cuales no me han reconocido por prestaciones economicas.. voy a la oficina principal y no me atienden.. no he podido realizar la solicitud depago por medio de la plataforma y con los pasos estipulados.. requiero se me realice la solicitud internamente directamente con la direccion de prestaciones economicas..es la tercera vez que hago la solicitud y siempre me dicen lo mismo que haga la solicitud de pago por la pagina.. sin embargo nuevamente indico que no me permiterealizar la solicitud de pago por este metodo.. personalmente tampoco me dan solucion.. de no ser realizado mi tramite entrare a entutelar por no generar lacorrespondiente solicitud.. incapacidades con fecha de inicio 21/2/2020.. 28/6/2022 18/7/2022</t>
  </si>
  <si>
    <t>TOVAR DUQUE MARINA ESTELLA</t>
  </si>
  <si>
    <t>16:31:31</t>
  </si>
  <si>
    <t>30338961</t>
  </si>
  <si>
    <t>CC 30338961</t>
  </si>
  <si>
    <t>3218010399</t>
  </si>
  <si>
    <t>CRA 8 57E13</t>
  </si>
  <si>
    <t>PQR-20239500114565142 - #RAD20239500114565142  #PRESTADORNR  Usuario  activo según ADRES con la entidad #NUEVA EPS S.A.  RÉGIMEN CONTRIBUTIVO. Solicito que la nueva eps pague mis incapacidades ya que las he radicado a tiempo pero ya van tres meses y hasta el momento no me han cancelado nada</t>
  </si>
  <si>
    <t>NUNSABA MARTINEZ JHON JAIRO</t>
  </si>
  <si>
    <t xml:space="preserve">  ROJAS PROVISER LTDA</t>
  </si>
  <si>
    <t>800149933</t>
  </si>
  <si>
    <t>CC 1100547</t>
  </si>
  <si>
    <t>3173679962</t>
  </si>
  <si>
    <t>Calle24N 5B-05</t>
  </si>
  <si>
    <t>PQR-20235400004062112 - #RAD20235400004062112 .. #PETICIÓNDIRECTA #PRESTADORNR usuario según ADRES activo con la EPS #NUEVA EPS S.A. CONTRIBUTIVO.. verificando archivo adjunto requiere pago de incapacidades inicia con JHON JAIRO NUNSABA MARTINEZ y finaliza con JHON ESTIVEN ROJAS cc1148195377.diagnostico no especificado. Se adjunta archivo.</t>
  </si>
  <si>
    <t>GIRALDO RENGIFO PAULA LORENA</t>
  </si>
  <si>
    <t>17:01:30</t>
  </si>
  <si>
    <t>30358467</t>
  </si>
  <si>
    <t>TATIANA ORREGO DUQUE</t>
  </si>
  <si>
    <t>CC 30358467</t>
  </si>
  <si>
    <t>8404836</t>
  </si>
  <si>
    <t>6068402929</t>
  </si>
  <si>
    <t>CARRERA 10 CASA 17 39 BARRIO SAN JOSE</t>
  </si>
  <si>
    <t>PQR-20232100014480452 - #RAD20232100014480452   #PRESTADORNR  Usuario activo según ADRES con la entidad #NUEVA EPS S.A.CONTRIBUTIVOSolicitud pago de incapacidades a cargo de la nueva eps y fondo de pension</t>
  </si>
  <si>
    <t>ROBERTIS MALPICA MICHAEL ABRAHAN</t>
  </si>
  <si>
    <t>19:01:11</t>
  </si>
  <si>
    <t>NT MONTIEL GI GROUP TEMPORALES</t>
  </si>
  <si>
    <t>900753958</t>
  </si>
  <si>
    <t>CC 1049662873</t>
  </si>
  <si>
    <t>Autopista Nte. #94-23 / Autopista Nte. #94-23</t>
  </si>
  <si>
    <t>PQR-20232100014665982 - #RAD20232100014602712  #PRESTADORNR Usuario  activo según ADRES con la entidad #NUEVA EPS S.A. CONTRIBUTIVO.  Cordial saludo solicito de su amable colaboracion bridándome pago de las incapacidades anexas.</t>
  </si>
  <si>
    <t>20:31:17</t>
  </si>
  <si>
    <t>PQR-20239300404046952 - #RAD20239300404046952 #PETICIÓNDIRECTA #PRESTADORNR Según adjunto: Según ADRES en EPS #NUEVA EPS S.A. Usuario requiere el reconocimiento y pago de incapacidades 4 incapacidades: Incapacidad por 30 días expedida el 13/02/2023 desde el 14/02/2023 al 15/03/2023.. Incapacidad por 30 días expedida el 8/03/2023 desde el 16/03/2023 al 14/04/2023.. Incapacidad por 30 días expedida el 31/03/2023 desde el 15/04/2023 al 14/05/2023 e Incapacidad por 30 días expedida el 21/04/2023 desde el 15/05/2023 al 13/06/2023 con diagnóstico tumor maligno del endometrio. Se adjunta archivo.</t>
  </si>
  <si>
    <t>TORRES SUAREZ VICTORIA</t>
  </si>
  <si>
    <t>13:01:25</t>
  </si>
  <si>
    <t>TORREFLEX  TORREFLEX</t>
  </si>
  <si>
    <t>83038112</t>
  </si>
  <si>
    <t>CC 52022712</t>
  </si>
  <si>
    <t>29028888</t>
  </si>
  <si>
    <t>CRA 64 A N 4 G 27</t>
  </si>
  <si>
    <t>EMPRESA RADICA DERECHO DE PETICION YA QUE EN EL MES DE ABRIL RADICARON SOLICITUD 2388301 Y EN LA RTA ESMITIDA SE INDICO QUE LAS NCAPACIDADES YA ESTABAN APROBADAS PARA PAGO PERO A LA FECHA NO SE HA EFECTUDO DICHO PAGO</t>
  </si>
  <si>
    <t>09:38:56</t>
  </si>
  <si>
    <t>GELVIS  CASTELLANO TONY WILSON</t>
  </si>
  <si>
    <t>PRETENSIONES  Teniendo como premisa que el señor Diego Andrés Salamanca Lancheros.. identificado con cedula de ciudadanía 1.098.673.778 expedida en Bucaramanga.. le adeudan 12 días por pago del auxilio por incapacidad.. me permito solicitar:  PRIMERA:       Se PAGUE al señor Diego Andrés Salamanca Lancheros.. identificado con cedula de ciudadanía 1.098.673.778 expedida en Bucaramanga.. el total de las sumas de dinero.. del auxilio por incapacidad.. de 12 días faltantes</t>
  </si>
  <si>
    <t xml:space="preserve"> lo anterior debido a que la incapacidad de fecha inicial 26/12/2022 a Fecha Final 24/01/2023 la Nueva EPS solo pagó 18 días de los 30 días de incapacidad que le habían sido otorgados.  SEGUNDA:     Si así fuere del caso.. en designio de no acceder a mis pretensiones me sean expuestos las razones.. los motivos y los fundamentos de hecho y derecho que tuvieron en cuenta para tomar tal determinación.  </t>
  </si>
  <si>
    <t>14:39:00</t>
  </si>
  <si>
    <t xml:space="preserve">KR 40 A CL 16 B 100 ED PALO VERDE PARTAMENTO </t>
  </si>
  <si>
    <t>SOLICITO se validen y se realice la reliquidación del pago de mis incapacidades y secancelen los excedentes pendientes con el IBL que no se tuvo en cuenta es decir con elvalor de 1.760.000 de las siguientes incapacidades.solicito que se valide y que por cada cotización se realice el pago con el IBL que no setuvo en cuenta de cada incapacidad generada y debidamente transcrita a la fecha.. seresalta que únicamente se esta solicitando el excedente de las siguientes incapacidadesmas no el de la licencia de maternidad ya que se resalta que para el pago de esta si se tuvoen cuenta los dos IBL</t>
  </si>
  <si>
    <t>PARRA IBARRA THOMAS ANTONIO</t>
  </si>
  <si>
    <t>12:56:59</t>
  </si>
  <si>
    <t>5489389</t>
  </si>
  <si>
    <t>MULTIEMPRESARIAL SEGURITY SAS</t>
  </si>
  <si>
    <t>CC 5489389</t>
  </si>
  <si>
    <t>5837611</t>
  </si>
  <si>
    <t>3106181504</t>
  </si>
  <si>
    <t>CL 14AN 17 42 OLGA TERESA</t>
  </si>
  <si>
    <t>USuario inconforme con repsuesta emitida dpe-220887-23 ya que indida que la junta le informo una calificacion mayor al 50% por lot anto solciita el pago de incapacidades</t>
  </si>
  <si>
    <t>ALCOCER PALOMINO ELDA GERALDINE</t>
  </si>
  <si>
    <t>15:32:33</t>
  </si>
  <si>
    <t>1118876876</t>
  </si>
  <si>
    <t>ALCOCER PALOMINO ELDA GERALDIN</t>
  </si>
  <si>
    <t>CC 1118876876</t>
  </si>
  <si>
    <t>7560076</t>
  </si>
  <si>
    <t>3226728028</t>
  </si>
  <si>
    <t>KR 95 A NO 138 58 BARRIO VILLA ELIZA SUBA</t>
  </si>
  <si>
    <t>Buen dia..Paciente quien solicita validacion de documentacion solicitada por EPS para validacion de pago de incapacidad despues del dia 540 ya que se encuentra en controvercia con fondo de pensiones.TEL 3226728028gerakdinee920@gmail.com</t>
  </si>
  <si>
    <t>30/11/2023</t>
  </si>
  <si>
    <t>CONTRALORIA MUNICIPAL B/VENTURA</t>
  </si>
  <si>
    <t>07:52:44</t>
  </si>
  <si>
    <t>BUENAVENTURA  CONTRALORIA MUNICIPAL B/VENTUR</t>
  </si>
  <si>
    <t>800093372</t>
  </si>
  <si>
    <t>NT 800093372</t>
  </si>
  <si>
    <t xml:space="preserve"> 2294141</t>
  </si>
  <si>
    <t xml:space="preserve"> CL 2 5 25 CENTRO</t>
  </si>
  <si>
    <t xml:space="preserve">SOLICITO EL PAGO DE LA INCPACIDADES QUE SE RELACIONAN EN EL DOCUMENTO ADJUNTO GRACIAS </t>
  </si>
  <si>
    <t>RENDON CORREA NELSON LEON</t>
  </si>
  <si>
    <t xml:space="preserve">  TERMINADOS ELECTROMECANICOS IN</t>
  </si>
  <si>
    <t>CC 98527482</t>
  </si>
  <si>
    <t xml:space="preserve"> Fecha del Inconveniente (Dia/Mes/Año) : 07/11/2023 Lugar del Inconveniente:  TRANSCRIPCION INCAPACIDAD Persona que lo atendio: NA Medio por el que quiere la respuesta:  correspondencia : CALLE 19 N 43B 44  ..............................................  Resumen de la Queja:  SOLICITAMOS INFORMACIÓN SOBRE EL ESTADO DE INCAPACIDAD DE LA CUAL SE SOLICITO TRANSCRIPCIÓN DESDE EL PASADO 07/11/2023 Y AÚN NO LE REGISTRA CARGADA AL EMPLEAADO.. LA INCAPACIDAD ES DE 7 DIAS.. INICIO EL 30/10/2023 Y ES PRORROGA DE LA INCAPACIDAD Nº 9670922</t>
  </si>
  <si>
    <t>DE LA HOZ MARTINEZ LORENA PATRICIA</t>
  </si>
  <si>
    <t xml:space="preserve">  BI WORK SAS</t>
  </si>
  <si>
    <t>901023602</t>
  </si>
  <si>
    <t>CC 1140835767</t>
  </si>
  <si>
    <t>3853140</t>
  </si>
  <si>
    <t>VIA 40 73 290</t>
  </si>
  <si>
    <t xml:space="preserve"> Fecha del Inconveniente (Dia/Mes/Año) : 17/11/2023 Lugar del Inconveniente:  BARRANQUILLA Persona que lo atendio: PAGINA WEB Medio por el que quiere la respuesta:  correspondencia : VIA 40 73 290 ..............................................  Resumen de la Queja:  BUEN DÍA..CORDIAL SALUDO..POR MEDIO DEL PRESENTE ME PERMITO SOLICITAR RECONOCIMIENTO ECONOMICO DE LA INCAPACIDAD DEL AFILIADO DE LA HOZ MARTINEZ LORENA PATRICIA CC 1140835767.. CORRESPONDIENTE AL RADICADO NUMERO 9641909- EIN4260179.. LA CUAL FUE NEGADA BAJO LA CAUSAL DE SEMANAS DE COTIZACIÓN INCOMPLETAS. POR TAL MOTIVO ADJUNTO APORTES DE SEGURIDAD SOCIAL DESDE EL PERIODO DE AGOSTO A OCTUBRE 2023.. DONDE SE EVIDENCIAN LOS PAGOS REALIZADOS Y QUE A LA FECHA DE INICIO DE LA INCAPACIDAD (03-10-2023) CONTABA CON 53 DÍAS COTIZADOS.. ES DECIR 8 SEMANAS. POR TAL MOTIVO EL RECONOCIMIENTO SI ES PROCEDENTE.QUEDO ATENTA A PRONTO RECONOCIMIENTO ECONOMICO.ANGIE SANJUAN.</t>
  </si>
  <si>
    <t>ORTEGA RODRIGUEZ LIBIANGELA</t>
  </si>
  <si>
    <t xml:space="preserve">  ACCION DEL CAUCA S.A.S</t>
  </si>
  <si>
    <t>805022756</t>
  </si>
  <si>
    <t>CC 1001175178</t>
  </si>
  <si>
    <t xml:space="preserve"> Fecha del Inconveniente (Dia/Mes/Año) : 01/09/2023 Lugar del Inconveniente:  PRESTACIONES ECONOMICAS Persona que lo atendio: ASIGNADO Medio por el que quiere la respuesta:  email : yerson.castillo@jobandtalent.com ..............................................  Resumen de la Queja:  BUEN DÍA POR MEDIO DEL PRESENTE SOLICITO SU AMABLE COALBORACIÓN REVISANDO LA INCAPACIDAD N° 9472894.. YA QUE LA INCAPACIDAD ES PRORROGA Y LA EPS NOS LA NEGÓ POR SER INICIAL.. YA QUE COMO SE EVIDENCIA EN EL SOPORTE LA EVOLUCIÓN ES DE UNA SEMANA Y EN EL DIAGNOSTICO RELACIONADO.. EL MEDICO LO RELACIONO A LA INCAPACIDAD QUE INICIA EL 10/08/2023.. CON EL DX J029</t>
  </si>
  <si>
    <t>TAMAYO  RAFAEL</t>
  </si>
  <si>
    <t>11:58:10</t>
  </si>
  <si>
    <t>19272042</t>
  </si>
  <si>
    <t>CC 19272042</t>
  </si>
  <si>
    <t>3153504</t>
  </si>
  <si>
    <t>6082628706</t>
  </si>
  <si>
    <t>AV AMBALA N 29 108 1 PS BARRIO LA GRANJA</t>
  </si>
  <si>
    <t xml:space="preserve">se adjunta soportes de pago de periodo de salud  para el cobro de la incapacidad 9761246 </t>
  </si>
  <si>
    <t xml:space="preserve"> Fecha del Inconveniente (Dia/Mes/Año) : 03/02/2023 Lugar del Inconveniente:  PORTAL EPS Persona que lo atendio: PRESTACIONES ECONOMICAS Medio por el que quiere la respuesta:  email : ingrid.torres@ghtcorp.com ..............................................  Resumen de la Queja:  BUEN DIA SOLICITO DE SU AMABLE COLABORACION CON RESPECTO AL RECONOCIMIENTO DE LA INCAPACIDAD DE LA SEÑORA SANTAFE PREGONERO AMANDA CC. 20493457 DEL DIA 03/02/2023 AL 04/03/2023.. ESTO DEBIDO A QUE A LA FECHA NO SE EVIDENCIA EL PAGO.GRACIAS</t>
  </si>
  <si>
    <t xml:space="preserve">  VOSAVOS SAS</t>
  </si>
  <si>
    <t>CALLE 105 N 45 A 39</t>
  </si>
  <si>
    <t xml:space="preserve"> Fecha del Inconveniente (Dia/Mes/Año) : 20/11/2023 Lugar del Inconveniente:  NUEVA EPS Persona que lo atendio: NUEVA EPS Medio por el que quiere la respuesta:  email : SEGURIDADSOCIAL@HOGARU.COM ..............................................  Resumen de la Queja:  SEÑORES NUEVA EPS SOLICITAMOS EL PAGO DE LAS INCAPACIDADES DE LA SEÑORA ELIZABETH ALVAREZ URREGO CON CC 1017215471 DEBIDO QUE HASTA LA FECHA  NO HEMOS RECIBIDO EL PAGO DE LA INCAPACIDAD DEL 9/21/2023 AL 9/14/2023 HASTA EL 10/24/2023 AL 10/26/2023.. SEGÚN EL ARTÍCULO 2062 DE LA LEY 100 DE 1993.. ESTABLECE QUE PARA LOS AFILIADOS AL RÉGIMEN CONTRIBUTIVO DEL SISTEMA GENERAL DE SEGURIDAD SOCIAL EN SALUD ¿SGSSS-.. ES DECIR LOS COTIZANTES.. EL SISTEMA A TRAVÉS DE LAS ENTIDADES PROMOTORAS DE SALUD ¿ EPS.. LES RECONOCERÁ LA INCAPACIDAD POR ENFERMEDAD GENERAL.</t>
  </si>
  <si>
    <t>RUIZ GAMBOA ALEXANDER</t>
  </si>
  <si>
    <t>CC 76318134</t>
  </si>
  <si>
    <t>3108975647</t>
  </si>
  <si>
    <t xml:space="preserve"> Fecha del Inconveniente (Dia/Mes/Año) : 20/10/2023 Lugar del Inconveniente:  POPAYAN Persona que lo atendio: PORTAL TRANSACCIONAL Medio por el que quiere la respuesta:  email : Salud.trabajo@ceoesp.com ..............................................  Resumen de la Queja:  BUEN DIA.. EN REPUESTA A SU COMUNICACIÓN BOGOTÁ.. 25 DE OCTUBRE DE 2023  VO-DGO- 2680553-23 SOLICITANDO RESPUESTA AL REQUERIMIENTO 2680553.. ME PERMITO SOLICITAR EL RECONOCIMIENTO ECONÓMICO DE LAS INCAPACIDADES DEL SR ALEXANDER RUIZ GAMBOA  IDENTIFICADO CON DOCUMENTO # 76318134 QUIEN SE INCAPACITO DEL 05 AL 07/01/2022 (3 DÍAS) BAJO EL NÚMERO DEL RADICADO 328254 SE ADJUNTO LA DOCUMENTACIÓN COMPLETA.. POR LO CUAL SOLICITO INFORMACIÓN LA RESPECTO Y SEAN RECONOCIDAS LAS PRESTACIONES ECONÓMICAS CORRESPONDIENTES.</t>
  </si>
  <si>
    <t>ARTEAGA ANDRADE JESSICA MARIVELL</t>
  </si>
  <si>
    <t xml:space="preserve">  COOPERATIVA DE AHORRO Y CRÉDIT</t>
  </si>
  <si>
    <t>891300716</t>
  </si>
  <si>
    <t>CC 1113677891</t>
  </si>
  <si>
    <t>3143277387</t>
  </si>
  <si>
    <t>CARRERA 5 5A 04</t>
  </si>
  <si>
    <t xml:space="preserve"> Fecha del Inconveniente (Dia/Mes/Año) : 20/11/2023 Lugar del Inconveniente:  GUACARI Persona que lo atendio: LINA JARAMILLO Medio por el que quiere la respuesta:  email : dir.talentohumano@cootraipi.com ..............................................  Resumen de la Queja:  SE REQUIERE PAGAR LA INCAPACIDAD NRO. 7960151 DE LA TRABAJADORA JESSICA MARIVELL ARTEAGA ANDRADE CC 1113677891</t>
  </si>
  <si>
    <t>FUNDACION INTEGRAL PARA EL DESARROLLO J S G</t>
  </si>
  <si>
    <t>15:25:58</t>
  </si>
  <si>
    <t>0  FUNDACION INTEGRAL PARA EL DES</t>
  </si>
  <si>
    <t>NT 900629451</t>
  </si>
  <si>
    <t>buenas tardes.. empresa solicita respuesta formal a radicado EVA2302961 de cada incapacidad no pagada</t>
  </si>
  <si>
    <t xml:space="preserve"> Fecha del Inconveniente (Dia/Mes/Año) : 20/11/2023 Lugar del Inconveniente:  NUEVA EPS Persona que lo atendio: NUEVA EPS Medio por el que quiere la respuesta:  email : seguridadsocial@hogaru.com ..............................................  Resumen de la Queja:  SEÑORES NUEVA EPS SOLICITAMOS EL PAGO DE LAS INCAPACIDADES DE LA SEÑORA LIUD BIVIANA SALAZAR CABRERA CON CC 26040975 DEBIDO QUE HASTA LA FECHA  NO HEMOS RECIBIDO EL PAGO DE LA INCAPACIDAD DEL 5/9/2023 HASTA EL 5/11/2023.. Y DEL 7/12/2023 HASTA EL 7/16/2023.. Y DEL 10/2/2023 HASTA EL 10/5/2023.. Y DEL 10/10/2023 HASTA EL 10/12/2023.. Y DEL 10/23/2023 HASTA EL 10/25/2023.. Y DEL 11/7/2023 HASTA EL 11/11/2023.. SEGÚN EL ARTÍCULO 2062 DE LA LEY 100 DE 1993.. ESTABLECE QUE PARA LOS AFILIADOS AL RÉGIMEN CONTRIBUTIVO DEL SISTEMA GENERAL DE SEGURIDAD SOCIAL EN SALUD ¿SGSSS-.. ES DECIR LOS COTIZANTES.. EL SISTEMA A TRAVÉS DE LAS ENTIDADES PROMOTORAS DE SALUD ¿ EPS.. LES RECONOCERÁ LA INCAPACIDAD POR ENFERMEDAD GENERAL.</t>
  </si>
  <si>
    <t>16:19:45</t>
  </si>
  <si>
    <t>KR 46 NO 165 65 AP 303</t>
  </si>
  <si>
    <t xml:space="preserve">USUARIA SOLICITA RECONOCIMIENTO DE SUS INCAPACIDADES ANEXA CARTA </t>
  </si>
  <si>
    <t xml:space="preserve"> Fecha del Inconveniente (Dia/Mes/Año) : 20/11/2023 Lugar del Inconveniente:  NUEVA EPS Persona que lo atendio: NUEVA EPS Medio por el que quiere la respuesta:  email : seguridadsocial@hogaru.com ..............................................  Resumen de la Queja:  SEÑORES NUEVA EPS SOLICITAMOS EL PAGO DE LAS INCAPACIDADES DE LA SEÑORA ELIZABETH ALVAREZ URREGO CON CC 1017215471 DEBIDO QUE HASTA LA FECHA  NO HEMOS RECIBIDO EL PAGO DE LA INCAPACIDAD DEL 9/12/2023 HASTA EL  9/14/2023 Y DEL 10/24/2023 HASTA EL 10/26/2023.. SEGÚN EL ARTÍCULO 2062 DE LA LEY 100 DE 1993.. ESTABLECE QUE PARA LOS AFILIADOS AL RÉGIMEN CONTRIBUTIVO DEL SISTEMA GENERAL DE SEGURIDAD SOCIAL EN SALUD ¿SGSSS-.. ES DECIR LOS COTIZANTES.. EL SISTEMA A TRAVÉS DE LAS ENTIDADES PROMOTORAS DE SALUD ¿ EPS.. LES RECONOCERÁ LA INCAPACIDAD POR ENFERMEDAD GENERAL.</t>
  </si>
  <si>
    <t>CUTIVA RODRIGUEZ OSCAR FERNANDO</t>
  </si>
  <si>
    <t>11:50:26</t>
  </si>
  <si>
    <t>xx  CIUDAD LIMPIA NEIVA SA ESP</t>
  </si>
  <si>
    <t>CC 1075281063</t>
  </si>
  <si>
    <t>RECIBIDO POR CORREO CERTIFICADO. EMPLEADOR SOLICITA LA ANULACION DE LA INCAPACIDAD CON FECHA DE INICIO 11/10/2023 # 9688359 LA CUAL POR ERROR FUE TRANSCRITA</t>
  </si>
  <si>
    <t>QUINTERO VALENCIA CLAUDIA PATRICIA</t>
  </si>
  <si>
    <t>07:23:39</t>
  </si>
  <si>
    <t>30339275</t>
  </si>
  <si>
    <t>GESTOR RCD MANIZALES SAS</t>
  </si>
  <si>
    <t>CC 30339275</t>
  </si>
  <si>
    <t>8845764</t>
  </si>
  <si>
    <t>3146422842</t>
  </si>
  <si>
    <t>KR 10 54 53 ALTO PORVENIR</t>
  </si>
  <si>
    <t>inconforme con no pago de incapacidades por pcl  solicita sea detallado el tema del no reconocimiento.. entre otras solicitudes</t>
  </si>
  <si>
    <t>INSPIRATECH CONTACT CENTER SAS</t>
  </si>
  <si>
    <t xml:space="preserve">  INSPIRATECH CONTACT CENTER</t>
  </si>
  <si>
    <t>901185308</t>
  </si>
  <si>
    <t>NT 901185308</t>
  </si>
  <si>
    <t>CALLE 127A 53A 45 TORRE 2 PISO 6</t>
  </si>
  <si>
    <t xml:space="preserve"> Fecha del Inconveniente (Dia/Mes/Año) : 20/11/2023 Lugar del Inconveniente:  DERECHO DE PETICION RECAUDO CARTERA Persona que lo atendio: DERECHO DE PETICION Medio por el que quiere la respuesta:  correspondencia : CALLE 127A 53A 45 TORRE 2 PISO 6 ..............................................  Resumen de la Queja:  INSPIRATECH CONTACT CENTER SAS IDENTIFICADA CON NÚMERO DE IDENTIFICACIÓN TRIBUTARIA NIT. 901185308-5.. EN EJERCICIO DEL DERECHO DE PETICIÓN CONSAGRADO EN EL ARTÍCULO 23 DE LA CONSTITUCIÓN POLÍTICA DE COLOMBIA.. ASÍ COMO EN LA LEY 1755 DE 2015.. NOS PERMITIMOS ELEVAR DERECHO DE PETICIÓN URGENTE DONDE SOLICITAMOS SEA ACLARADO BAJO QUE IBC SE CALCULA EL PAGO DE LAS INCAPACIDADES EN SALARIOS FIJOS Y VARIABLES CON LOS FUNDAMENTOS DE DERECHO QUE CORRESPONDAN. SOLICITUD 1.POR FAVOR SE SIRVAN ACLARAR CON UN EJEMPLO.. COMO LA EPS REALIZA EL CÁLCULO DE LAS INCAPACIDADES Y LICENCIAS DE MATERNIDAD  PARA SALARIOS FIJOS Y VARIABLES .. CON LOS RESPECTIVOS FUNDAMENTOS NORMATIVOS.</t>
  </si>
  <si>
    <t>CLAUDIA PATRICIA  QUINTERO  VALENCIA</t>
  </si>
  <si>
    <t>D483</t>
  </si>
  <si>
    <t>C820</t>
  </si>
  <si>
    <t>R521</t>
  </si>
  <si>
    <t>F412</t>
  </si>
  <si>
    <t>M791</t>
  </si>
  <si>
    <t>R522</t>
  </si>
  <si>
    <t>M797</t>
  </si>
  <si>
    <t>C833</t>
  </si>
  <si>
    <t>EIB9000376</t>
  </si>
  <si>
    <t>Para el periodo de la incapacidad no presenta relación laboral vigente.  (Decreto 780 de 2016)</t>
  </si>
  <si>
    <t>EIB2101465</t>
  </si>
  <si>
    <t>TRANSCRITO</t>
  </si>
  <si>
    <t>EIB2101693</t>
  </si>
  <si>
    <t>EIB2102251</t>
  </si>
  <si>
    <t>EIN3692116</t>
  </si>
  <si>
    <t>EIN3692134</t>
  </si>
  <si>
    <t>EIN3967413</t>
  </si>
  <si>
    <t>Falta epicrisis y/o soporte de la atención médica, que origino la incapacidad  (Resolución 2266 de 1998 Articulo20)</t>
  </si>
  <si>
    <t>El soporte de la atención médica requerido corresponde a la fecha 2023-06-06</t>
  </si>
  <si>
    <t>EIN3990378</t>
  </si>
  <si>
    <t>El soporte de la atención médica requerido corresponde a la fecha 14/06/2023; Se requieren todas las incapacidades anteriores a la fecha 16/06/2023</t>
  </si>
  <si>
    <t>EIN4016293</t>
  </si>
  <si>
    <t>El soporte de la atención médica requerido corresponde a la fecha 2023-06-26</t>
  </si>
  <si>
    <t>18624218178</t>
  </si>
  <si>
    <t>18624470450A</t>
  </si>
  <si>
    <t>18624712432</t>
  </si>
  <si>
    <t>18624999400A</t>
  </si>
  <si>
    <t>18625138056A</t>
  </si>
  <si>
    <t>28625545418A</t>
  </si>
  <si>
    <t>18625545418A</t>
  </si>
  <si>
    <t>18625802328A</t>
  </si>
  <si>
    <t>28626029923A</t>
  </si>
  <si>
    <t>18626029923A</t>
  </si>
  <si>
    <t>18626408288</t>
  </si>
  <si>
    <t>28626631803A</t>
  </si>
  <si>
    <t>18626631803A</t>
  </si>
  <si>
    <t>18626999024</t>
  </si>
  <si>
    <t>28626999024</t>
  </si>
  <si>
    <t>28627322977A</t>
  </si>
  <si>
    <t>18627322977A</t>
  </si>
  <si>
    <t>38627564907A</t>
  </si>
  <si>
    <t>28627564907A</t>
  </si>
  <si>
    <t>18627564907A</t>
  </si>
  <si>
    <t>RODRIGUEZ DURAN FAUNIER</t>
  </si>
  <si>
    <t>07:57:21</t>
  </si>
  <si>
    <t>16890037</t>
  </si>
  <si>
    <t>CJA ESTUDIOS ARQUITECTÓNTCOS Y</t>
  </si>
  <si>
    <t>CC 16890037</t>
  </si>
  <si>
    <t>3128884305</t>
  </si>
  <si>
    <t>CALLE 2 A NUMERO 15 28</t>
  </si>
  <si>
    <t xml:space="preserve">Afiliado solicita pago ed incapcidades relacionados en soliictud por escrito </t>
  </si>
  <si>
    <t>AGAMEZ PETRO NIDIA ELENA</t>
  </si>
  <si>
    <t>09:37:23</t>
  </si>
  <si>
    <t>43527472</t>
  </si>
  <si>
    <t>CC 43527472</t>
  </si>
  <si>
    <t>3128356</t>
  </si>
  <si>
    <t>3128356743</t>
  </si>
  <si>
    <t>DIAGONAL 105 D MANZANA K NUMERO 108 A 29  BAR</t>
  </si>
  <si>
    <t xml:space="preserve">TEL. 3128356743 CORREO: nidiaelenaagamez@gmail.com BUEN DIA.. COTIZANTE INDEPENDIENTE SOLICITA PAGO DE LA INCAPACIDAD NUMERO 9340119 DEL DIA 12/7/2023AL 21/7/2023 YA QUE INDICA QUE TIENE CUENTA BANCARIA CREADA EN SISTEMA Y HA SHECHO LA SOLICITUD DECOBRO POR LA PAGINA.. PERO AUN NO LE HAN PAGADO.. SE ANEXA CARTA DE SOLICITUD DE DERECHO DE PETICION. </t>
  </si>
  <si>
    <t>VERA SOLANO ANTONIO</t>
  </si>
  <si>
    <t>11:21:16</t>
  </si>
  <si>
    <t>ARAQUE VARGAS BLANCA MYRIAM</t>
  </si>
  <si>
    <t>51742895</t>
  </si>
  <si>
    <t>CC 4140080</t>
  </si>
  <si>
    <t>3138717240</t>
  </si>
  <si>
    <t>CALLE 20 A 27-52</t>
  </si>
  <si>
    <t>SOLICITUD DE PAGO DE INCAPACIDADESTRABAJADOR CC 41400800 ANTONIO VERA SOLANOSE ADJUNTA DERECHO DE PETICION.. CON INCAPACIDADES RELACIONADAS</t>
  </si>
  <si>
    <t>QUINTANA CASTILLO EDINSON JAHIR</t>
  </si>
  <si>
    <t>16:45:40</t>
  </si>
  <si>
    <t>GENTE UTIL SA  GENTE UTIL SA</t>
  </si>
  <si>
    <t>804004319</t>
  </si>
  <si>
    <t>CC 91539795</t>
  </si>
  <si>
    <t>3173662178</t>
  </si>
  <si>
    <t>CL 59 30 80</t>
  </si>
  <si>
    <t xml:space="preserve">EMPRESA SOLICITA VALIDAR EL PAGO INCAPACIDADES DEL USUARIO DINOSN JAHIR QUINTANA CASTILLO CC 91539795   DX SINDROME  TUNEL DEL CARPIO </t>
  </si>
  <si>
    <t>ESQUIVEL PEREIRA MARIA ALEJANDRA</t>
  </si>
  <si>
    <t>12:06:25</t>
  </si>
  <si>
    <t>1067096107</t>
  </si>
  <si>
    <t>ESQUIVELPEREIRAMARIA ALEJANDRA</t>
  </si>
  <si>
    <t>CC 1067096107</t>
  </si>
  <si>
    <t>3205766783</t>
  </si>
  <si>
    <t>CL 8B KR 7A 18 BARRIO MARIA AUXILIADORA</t>
  </si>
  <si>
    <t xml:space="preserve">usuaria que solicita le sea pagada la licencia de maternidad que al solicitar le fue negado porque se encontraba en mora.. a lo que argumenta nunca estarlo. adjunta soportes de pagos. </t>
  </si>
  <si>
    <t>DISTRIBUIDORA DE LUBRICANTES DEL ORIENTE COLO</t>
  </si>
  <si>
    <t>13:10:27</t>
  </si>
  <si>
    <t>DLO SASA  DISTRIBUIDORA DE LUBRICANTES D</t>
  </si>
  <si>
    <t>900701274</t>
  </si>
  <si>
    <t>DISTRIBUIDORA DE LUBRICANTES D</t>
  </si>
  <si>
    <t>NT 900701274</t>
  </si>
  <si>
    <t>316229628</t>
  </si>
  <si>
    <t>AV 7 NRO 18N 50</t>
  </si>
  <si>
    <t>Solicito me informe que medidas se pueden tomar para que un trabajador de nuestra empresa contratado y afiliado a la nueva eps le sea reconocida cualquier incapacidad general.. desde el momento en que se radique la afiliacion.  Ya sea realizar un pago anticipado de aportes o cualquier otra medida que sea plicable con el fin de que las incpacidades sean reconocid y los primeros dos dias lo pague directamente la empres y el tercer dia la eps.</t>
  </si>
  <si>
    <t>QUINTERO GOMEZ GABRIEL ANTONIO</t>
  </si>
  <si>
    <t>14:13:25</t>
  </si>
  <si>
    <t>71113308</t>
  </si>
  <si>
    <t>FLORES SILVESTRES S.A.</t>
  </si>
  <si>
    <t>CC 71113308</t>
  </si>
  <si>
    <t>5432683</t>
  </si>
  <si>
    <t>3217485918</t>
  </si>
  <si>
    <t>CL 39 N 29 44 PS 2</t>
  </si>
  <si>
    <t>solicitud de pago de las incapacidades del 27 de junio al 26 de julio 2023  y la del 27 de julio al 10 de agosto 2023.</t>
  </si>
  <si>
    <t>HERNANDEZ VANEGAS GLORIA RUTH</t>
  </si>
  <si>
    <t>08:54:08</t>
  </si>
  <si>
    <t>1110510641</t>
  </si>
  <si>
    <t>HERNANDEZVANEGASGLORIA RUTH</t>
  </si>
  <si>
    <t>CC 1110510641</t>
  </si>
  <si>
    <t>3233942958</t>
  </si>
  <si>
    <t>CARRERA 8 NUMERO 2 52 BARRIO CENTRO HER</t>
  </si>
  <si>
    <t>Buenas tardes.. Remito derecho de petición a la prestadora de servicios Nueva EPS.. para denunciar su negligencia ante el no pago de la licencia de maternidad radicada en su sistema.. solicito de manera amable que la superintendencia de salud intervenga ante la violacion de mis derechos. Adjunto documentos prueba de mi denuncia. Cordialmente.. Gloria Ruth Hernández vanegas cc 1110510641</t>
  </si>
  <si>
    <t>MOZOMBITE RODRIGUEZ ANDREA LORENA</t>
  </si>
  <si>
    <t>09:42:57</t>
  </si>
  <si>
    <t>1121209242</t>
  </si>
  <si>
    <t>CONSTRUYAMOS ALIANZAS SAS</t>
  </si>
  <si>
    <t>MTORRESR</t>
  </si>
  <si>
    <t>CC 1121209242</t>
  </si>
  <si>
    <t>2450862</t>
  </si>
  <si>
    <t>3125001635</t>
  </si>
  <si>
    <t>VIA LOS LAGOS CS AMARILLAS 2</t>
  </si>
  <si>
    <t xml:space="preserve">Usuaria interpone derecho de peticion por desacuerdo en la respuesta emitida por el pago de su incapacidad de maternidad y solicita que le sea reconocido parcial de acuerdo al periodo de cotizacion </t>
  </si>
  <si>
    <t>23071021</t>
  </si>
  <si>
    <t>PUNTO DE ATENCION SAN CAYETANO</t>
  </si>
  <si>
    <t>5120000</t>
  </si>
  <si>
    <t>CL N 13 CS N 20</t>
  </si>
  <si>
    <t>manifiesta que requiere el pago de unas incapacidades de los periodos  correspondientes inicio 05/06/2023 fin 04/07/2023 inicio 05/07/2023 fin 24/07/2023 radicadas a la eps y como respuesta a ello la eps informa que por mora de unos aportes correspondientes a marzo y abril de 2014 no lo puede pagar tiempo en que lausuaria nolaborabaylos meses de mayo y junio de 2023 ya estan pagas se solicita validar y realizar el respectivo reconocimiento y como la prescripcion de la deuda</t>
  </si>
  <si>
    <t>LOAIZA MUÑOZ MARIA ALEJANDRA</t>
  </si>
  <si>
    <t>11:40:40</t>
  </si>
  <si>
    <t>1087988069</t>
  </si>
  <si>
    <t>CONSTRUTRANSPORTES ALIANZA R &amp;</t>
  </si>
  <si>
    <t>CC 1087988069</t>
  </si>
  <si>
    <t>3216451236</t>
  </si>
  <si>
    <t>KR 12 15 26</t>
  </si>
  <si>
    <t xml:space="preserve">certifica que para el periodo comprendido ente el 24 de noviembre del 2022 y 5 e enero del 2023 no le fueron otorgasa incapacidades medicas </t>
  </si>
  <si>
    <t>COMPAÑIA TRANSPORTADORA DE COLOMBIA S A</t>
  </si>
  <si>
    <t>12:05:47</t>
  </si>
  <si>
    <t>COLOMBIA SAS   COMPAÑIA TRANSPORTADORA DE</t>
  </si>
  <si>
    <t>900164715</t>
  </si>
  <si>
    <t>COMPAÑIA TRANSPORTADORA DE COL</t>
  </si>
  <si>
    <t>NT 900164715</t>
  </si>
  <si>
    <t>6760721</t>
  </si>
  <si>
    <t>KM 2 VIA CHIMITA GIRON</t>
  </si>
  <si>
    <t>Teniendo en cuenta lo previamente expuesto.. de manera respetuosa solicito:PRIMERO: Se sirvan reconocer el valor de las relacionadas incapacidades.. y asu vez sean consignadas en la cuenta bancaria N° 050-07094-5 del banco deBogotá.SEGUNDO: En caso de no existir respuesta favorable a mi petición.. solicito seinforme las razones jurídicas de la negativa a cada una de las incapacidadesrelacionadas.</t>
  </si>
  <si>
    <t>RIVERA MORA CARLOS ANDREY</t>
  </si>
  <si>
    <t>13:42:52</t>
  </si>
  <si>
    <t>CC 1007696794</t>
  </si>
  <si>
    <t>0 000</t>
  </si>
  <si>
    <t xml:space="preserve">PETICIONESPRIMERO: Solicito de manera respetuosa.. el pago de la prestación económica deltrabajador CARLOS ANDREY RIVERA MORA.. junto con los intereses moratorioscausados a partir de la generación del pago hasta la fecha.SEGUNDO: Solicito de manera respetuosa se remita el siguiente caso ante laSuperintendencia Nacional de Salud. </t>
  </si>
  <si>
    <t>16:07:37</t>
  </si>
  <si>
    <t>Afiliado radica DP solicitando el pago de la incapacidad # 9480125 ya que por el portal de internet se le dificulta y no ha tenido acceso al portal transaccional.. por lo cual pide que se le pague la incapacidad</t>
  </si>
  <si>
    <t>SEGURA GONZALEZ GLORIA AMPARO</t>
  </si>
  <si>
    <t>17:45:10</t>
  </si>
  <si>
    <t>CC 29186073</t>
  </si>
  <si>
    <t xml:space="preserve"> 2196013</t>
  </si>
  <si>
    <t xml:space="preserve"> sevilla</t>
  </si>
  <si>
    <t xml:space="preserve">Hospital centenario de sevilla interpone derecho de peticion ante inconformidad por no pago de incapacidad de empleada la cual solicito traslado de EPS NUEVA EPS A COMPESAR y se le orden incapacida a los 2 dias de haber hecho el translado por lo cual el pago de esta incapacidad de compete a nueva eps </t>
  </si>
  <si>
    <t>JAIMES ROJAS JULIO CESAR</t>
  </si>
  <si>
    <t>08:03:55</t>
  </si>
  <si>
    <t xml:space="preserve">BIENESTAR FAMIL  INSTITUTO COLOMBIANO DE </t>
  </si>
  <si>
    <t>CC 88240271</t>
  </si>
  <si>
    <t>0180000111210</t>
  </si>
  <si>
    <t>Buenos dias se radica derecho de peticion para reliquidacion de incapacidad m..edica</t>
  </si>
  <si>
    <t>VELASQUEZ GARCIA LUIS FERNANDO</t>
  </si>
  <si>
    <t>08:54:34</t>
  </si>
  <si>
    <t>74321129</t>
  </si>
  <si>
    <t>JOSE RUBEN ARAQUE NOCOBE</t>
  </si>
  <si>
    <t>CC 74321129</t>
  </si>
  <si>
    <t>3125883948</t>
  </si>
  <si>
    <t xml:space="preserve">VDA WAITA SOCHDA CENTRO </t>
  </si>
  <si>
    <t>DERECHO DE PETICION --</t>
  </si>
  <si>
    <t>MONSALVE MADRID SHIRLEY JULIETH</t>
  </si>
  <si>
    <t>09:21:00</t>
  </si>
  <si>
    <t>1017163421</t>
  </si>
  <si>
    <t>MAKI POLLO SAS</t>
  </si>
  <si>
    <t>CC 1017163421</t>
  </si>
  <si>
    <t>4077872</t>
  </si>
  <si>
    <t>3376650</t>
  </si>
  <si>
    <t>CL 106 43 20 AP 131</t>
  </si>
  <si>
    <t xml:space="preserve">Cordial saludo..mi nombre es Shirley Monsalve Madrid identificada con numero de cedula 1017163421 de Medellin.. con numero de celular 3054346506.. señores Nueva eps.. la presente es para solicitarles que autoricen los días de incapacidad que se encuentran en ceros en mi record de incapacidad </t>
  </si>
  <si>
    <t>POMARE MYLES LIARD HENDRICK</t>
  </si>
  <si>
    <t>10:06:34</t>
  </si>
  <si>
    <t>15241109</t>
  </si>
  <si>
    <t>POMARE MYLES  LEARD HEADRICK</t>
  </si>
  <si>
    <t>CC 15241109</t>
  </si>
  <si>
    <t>5126995</t>
  </si>
  <si>
    <t>5130331</t>
  </si>
  <si>
    <t>BARRIO SAN LUIS</t>
  </si>
  <si>
    <t>NO SE LE HAN CANCELADO LAS INCAPACIDADES NUMERO 8135571-8135504-8997629 INDIVCADO EN UN COMUNICADO DE LA NUEVA EPS DONDE EL SISTEMA REPORTA GIRO POR RECLAMAR POR VENTANILLA BANCOLOMBIA AL ACERCARSE A LA SUCURSAL LE INFORMAN QUE NO HAY FONDOS GIRADOS</t>
  </si>
  <si>
    <t>QUINTERO PULIDO DAMARIS</t>
  </si>
  <si>
    <t>1144127310</t>
  </si>
  <si>
    <t>BLUE STAR COMUNICACIONES SAS</t>
  </si>
  <si>
    <t>DVALENCIAH</t>
  </si>
  <si>
    <t>CC 1144127310</t>
  </si>
  <si>
    <t>5284788</t>
  </si>
  <si>
    <t>3137479294</t>
  </si>
  <si>
    <t>KR 17 G NO DG 18 A 12</t>
  </si>
  <si>
    <t xml:space="preserve">afiliado solicita pago de incapacidad por maternidad ya que informa que la empresa ya no existe.. por que entro en liquidacion..  </t>
  </si>
  <si>
    <t>JAIRO DE JESUS RESTREPO FERNANDEZ</t>
  </si>
  <si>
    <t>CC 8305064</t>
  </si>
  <si>
    <t xml:space="preserve"> Fecha del Inconveniente (Dia/Mes/Año) : 20/11/2023 Lugar del Inconveniente:  MEDELLIN Persona que lo atendio: NUEVA EPS   Medio por el que quiere la respuesta:  correspondencia : CALLE 109B 51 82 ..............................................  Resumen de la Queja:  BUENAS TARDES NECESITO QUE ME INFORMEN QUE DEBO HACER SI MI PAPA FALLECIO EL SR. JAIRO DE JESUS RESTREPO CC 8305064.. PARA QUE ME PAGUEN LA INCAPACIDAD A MI QUE SOY EL SUCESOR.. LA INACAPACIDAD ES DEL SEÑOR  ADRIÁN QUINTERO CAÑAVERAL CC 1041351279 NUMERO DE INCAPACIDAD 8571073</t>
  </si>
  <si>
    <t>01/12/2023</t>
  </si>
  <si>
    <t>GALVIS CIFUENTES OSCAR DAVID</t>
  </si>
  <si>
    <t xml:space="preserve">  OSCAR DAVID GALVIS CIFUENTES</t>
  </si>
  <si>
    <t>1047969094</t>
  </si>
  <si>
    <t>CC 1047969094</t>
  </si>
  <si>
    <t>3148703040</t>
  </si>
  <si>
    <t>VEREDA LA FRANCIA</t>
  </si>
  <si>
    <t xml:space="preserve"> Fecha del Inconveniente (Dia/Mes/Año) : 03/11/2023 Lugar del Inconveniente:  RECONOCIMIENTO INCAPACIDADES Persona que lo atendio: RECONOCIMIENTO INCAPACIDADES Medio por el que quiere la respuesta:  email : osdagaci@hotmail.es ..............................................  Resumen de la Queja:  SOLICITO SE ME INFORME ESTADO DE INCAPACIDAD TRANSCRIPTA DEL 21 DE SEPTIEMBRE AL 19 DE OCTUBRE LA CUAL AUN NO REGISTRA APROBADA NI EL VALOR A PAGARY LA CUAL YA FUE SOLICITADA EL COBRO POR EL EMPLEADOR</t>
  </si>
  <si>
    <t>UNIDAD ADMINISTRATIVA ESPECIAL MILAGROCION CO</t>
  </si>
  <si>
    <t xml:space="preserve">  UAE MIGRACION COLOMBIA</t>
  </si>
  <si>
    <t>900477235</t>
  </si>
  <si>
    <t>NT 900477235</t>
  </si>
  <si>
    <t>6016540505</t>
  </si>
  <si>
    <t>CALLE 24A 59 42 TR 3 PS 2</t>
  </si>
  <si>
    <t xml:space="preserve"> Fecha del Inconveniente (Dia/Mes/Año) : 21/11/2023 Lugar del Inconveniente:  OF VIRTUAL - PRESTACIONES ECONOMICAS Persona que lo atendio: OF VIRTUAL Medio por el que quiere la respuesta:  correspondencia : CALLE 24A 59 42 TR 3 PS 2 ..............................................  Resumen de la Queja:  SE SOLICITA INFORMACION ACERCA DEL PAGO DE 2 INCAPACIDADES YA AUTORIZADAS POR NUEVA EPS PARA ROCIO LILIANA ALVAREZ 33377772 Y QUE A LA FECHA SIGUE SIN SER PAGADAS LA PRIMERA DE 25 DIAS Y LA SIGUIENTE POR 30 DIAS GRACIAS</t>
  </si>
  <si>
    <t>AGUDELO RAMIREZ IVAN FELIPE</t>
  </si>
  <si>
    <t xml:space="preserve">  INDUMA SAS</t>
  </si>
  <si>
    <t>890800450</t>
  </si>
  <si>
    <t>CC 1053830596</t>
  </si>
  <si>
    <t>8930130</t>
  </si>
  <si>
    <t>KILOMETRO 1 VIA TERMALES EL OTOÑO</t>
  </si>
  <si>
    <t xml:space="preserve"> Fecha del Inconveniente (Dia/Mes/Año) : 11/11/2023 Lugar del Inconveniente:  BOGOTA Persona que lo atendio: DIRECTOR PRESTACIONES ECONOMICAS Medio por el que quiere la respuesta:  correspondencia : KILOMETRO 1 VIA TERMALES EL OTOÑO ..............................................  Resumen de la Queja:  EN COMUNICADO VO-GRC-DPE-2209810-23 DEL  11/NOVIEMBRE/2023 REALIZAN RECONOCIMIENTO ECONÓMICO A 4 INCAPACIDADES PENDIENTES DE PAGO.PERO LA INCAPACIDAD 9681594 DE IVAN FELIPE AGUDELO RAMÍREZ C.C. 1.053.830.596 DEL 16 AL 19/OCTUBRE/2022 POR 4 DÍAS FUE LIQUIDADA COMO INICIAL Y ERA PRÓRROGA DADO QUE EL SEÑOR VENÍA INCAPACITADO POR EL MISMO DIAGNÓSTICO DESDE EL 20/AGOSTO/2022.SE SOLICITA EL FAVOR DE REVISAR EL CASO Y GENERAR EL RECONOCIMIENTO ECONÓMICO DE LOS 2 DÍAS PENDIENTES DE PAGO.AGRADECEMOS LA COLABORACIÓN AL RESPECTO Y QUEDAMOS MUY ATENTOS A SUS COMENTARIOS.CORDIALMENTE..MÓNICA LORENA C.</t>
  </si>
  <si>
    <t>PASTRANA CORDERO SINDY SOFIA</t>
  </si>
  <si>
    <t xml:space="preserve">  ALIANZA INTEGRAL</t>
  </si>
  <si>
    <t>901347130</t>
  </si>
  <si>
    <t>CC 1152209307</t>
  </si>
  <si>
    <t>3148792076</t>
  </si>
  <si>
    <t>CALLE 51 49 11</t>
  </si>
  <si>
    <t xml:space="preserve"> Fecha del Inconveniente (Dia/Mes/Año) : 15/11/2023 Lugar del Inconveniente:  CORREO Persona que lo atendio: CORREO Medio por el que quiere la respuesta:  correspondencia : CALLE 51 49 11 ..............................................  Resumen de la Queja:  SOLICITO EL PAGO DE LA INCAPCIDAD DE LA SEÑORA SINDY POR LICENCIA DE MATERNIDAD.. YA QUE LO ESTAN NEGANDO PORQ EL PAGO DE COTIZACION OCTUBRE SE HIZO EL 8 DE NOV Y DICEN Q FUE EL 11.. IGUAL ES UN DERECHO DE LA COTIZANTE ARTICULO 1.2.5.9 DEL DECRETO 2591 DE 1991</t>
  </si>
  <si>
    <t>CERON ANACONA YEISON EDUARDO</t>
  </si>
  <si>
    <t>16:23:39</t>
  </si>
  <si>
    <t>1082779820</t>
  </si>
  <si>
    <t>CC 1082779820</t>
  </si>
  <si>
    <t>8728182</t>
  </si>
  <si>
    <t>3202691553</t>
  </si>
  <si>
    <t>CL 1 A 7 33</t>
  </si>
  <si>
    <t>04/12/2023</t>
  </si>
  <si>
    <t>ALMEIDA DE CALDERON TERESA</t>
  </si>
  <si>
    <t>28223349</t>
  </si>
  <si>
    <t>CC 28223349</t>
  </si>
  <si>
    <t>6499712</t>
  </si>
  <si>
    <t>SEC 11 BQ 17 6 AP 302 BUCARICA</t>
  </si>
  <si>
    <t>Asunto: SOLICITUD PAGO INCAPACIDAD CC 28.223.349 Buena tarde.. cordialmente quiero manifestar mi molestia por el tramite que se debe hacer para reclamar el pago de  dos incapacidades radicadas en abril y agosto del presente año (adjunto foto) toda vez que se han agotado todos los medios tanto presenciales y telefónicamente en los cuales nos manifiestan que se debe realizar por el portal.Pero en el   proceso no permite la opción de empleador si no de afiliado (adjunto pantallazos del paso a paso).Por lo anterior requerimos una solución pronta y una guía clara para la reclamación de las incapacidades .En espera de una pronta solución..TERESA ALMEIDA DE CALDERONC..C.. 28.223.349Celular 3168743017</t>
  </si>
  <si>
    <t>PENILLA RIAÑO NATALIA LUCIA</t>
  </si>
  <si>
    <t xml:space="preserve">  SERVICIOS METALMECANICOS PALMI</t>
  </si>
  <si>
    <t>901299439</t>
  </si>
  <si>
    <t>CC 1113688911</t>
  </si>
  <si>
    <t>3172435636</t>
  </si>
  <si>
    <t>CARRARA 39 34A 20</t>
  </si>
  <si>
    <t xml:space="preserve"> Fecha del Inconveniente (Dia/Mes/Año) : 17/11/2023 Lugar del Inconveniente:  MEDIO DE COMUNICACION CORREO ELECTRONICO Persona que lo atendio: ASESOR Medio por el que quiere la respuesta:  email : SERVIMEPAL@HOTMAIL.COM ..............................................  Resumen de la Queja:  DICHO DIA NOS NOTIFICAN POR UNA CARTA QUE NO VAN A REALIZAR EL PAGO DE LAS INCAPACIDADES PORQUE SE PRESENA MORA DEL MES DE AGOSTO DEL 2022 COSA QUE ES ERRONEA YA QUE NOSOTROS TENEMOS LA PLANILLA PAGA POR UN VALOR DE 302500 PESOS CORRESPONDIENTE AL MES DE AGOSTO 2022 </t>
  </si>
  <si>
    <t>09:10:34</t>
  </si>
  <si>
    <t>sas  LA 14 S.A.</t>
  </si>
  <si>
    <t>kra 1 66-49</t>
  </si>
  <si>
    <t>empresa la 14 solicita pago de incapacidades de los empleados en mencion</t>
  </si>
  <si>
    <t>15 Documentos para Pago</t>
  </si>
  <si>
    <t>GIRO ENTREGADO</t>
  </si>
  <si>
    <t>PAGO POR VENTANILLA</t>
  </si>
  <si>
    <t>En trámite</t>
  </si>
  <si>
    <t xml:space="preserve">P12_1 Incapacidades mayores a 540 días sin PCLO con concepto de rehabilitación favorable </t>
  </si>
  <si>
    <t xml:space="preserve">P13_1 Solicitan información de estados de las solicitudes de pago mayor a 3 años  </t>
  </si>
  <si>
    <t>P14_4 Solicitud de certificado de incapacidad requisitos Decreto 1427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</si>
</sst>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 #,##0.00_-;\-&quot;$&quot;\ * #,##0.00_-;_-&quot;$&quot;\ * &quot;-&quot;??_-;_-@_-"/>
    <numFmt numFmtId="164" formatCode="[$-F400]h:mm:ss\ AM/PM"/>
    <numFmt numFmtId="165" formatCode="&quot;$&quot;\ #,##0"/>
    <numFmt numFmtId="166" formatCode="m/d/yyyy"/>
    <numFmt numFmtId="167" formatCode="dd/mm/yyyy"/>
  </numFmts>
  <fonts count="24" x14ac:knownFonts="1">
    <font>
      <sz val="11"/>
      <color theme="1"/>
      <name val="Calibri"/>
      <family val="2"/>
      <scheme val="minor"/>
    </font>
    <font>
      <sz val="8"/>
      <color theme="1"/>
      <name val="Arial"/>
      <family val="2"/>
    </font>
    <font>
      <b/>
      <sz val="8"/>
      <name val="Arial"/>
      <family val="2"/>
    </font>
    <font>
      <sz val="8"/>
      <name val="Arial"/>
      <family val="2"/>
    </font>
    <font>
      <sz val="11"/>
      <name val="Calibri"/>
      <family val="2"/>
      <scheme val="minor"/>
    </font>
    <font>
      <b/>
      <sz val="11"/>
      <color rgb="FF000000"/>
      <name val="Arial"/>
      <family val="2"/>
    </font>
    <font>
      <sz val="8"/>
      <color theme="1"/>
      <name val="Calibri"/>
      <family val="2"/>
      <scheme val="minor"/>
    </font>
    <font>
      <b/>
      <sz val="11"/>
      <name val="Calibri"/>
      <family val="2"/>
      <scheme val="minor"/>
    </font>
    <font>
      <sz val="11"/>
      <color theme="1"/>
      <name val="Calibri"/>
      <family val="2"/>
      <scheme val="minor"/>
    </font>
    <font>
      <u/>
      <sz val="11"/>
      <color theme="1"/>
      <name val="Calibri"/>
      <family val="2"/>
      <scheme val="minor"/>
    </font>
    <font>
      <b/>
      <sz val="8"/>
      <color theme="1"/>
      <name val="Arial"/>
      <family val="2"/>
    </font>
    <font>
      <sz val="8"/>
      <color rgb="FF333333"/>
      <name val="Arial"/>
      <family val="2"/>
    </font>
    <font>
      <b/>
      <sz val="11"/>
      <color theme="1"/>
      <name val="Calibri"/>
      <family val="2"/>
      <scheme val="minor"/>
    </font>
    <font>
      <sz val="11"/>
      <color theme="1"/>
      <name val="Arial"/>
      <family val="2"/>
    </font>
    <font>
      <sz val="10"/>
      <color rgb="FF333333"/>
      <name val="Arial Narrow"/>
      <family val="2"/>
    </font>
    <font>
      <sz val="8"/>
      <name val="Calibri"/>
      <family val="2"/>
      <scheme val="minor"/>
    </font>
    <font>
      <b/>
      <sz val="11"/>
      <color theme="1"/>
      <name val="Arial"/>
      <family val="2"/>
    </font>
    <font>
      <b/>
      <sz val="16"/>
      <color rgb="FF000000"/>
      <name val="Arial"/>
      <family val="2"/>
    </font>
    <font>
      <b/>
      <sz val="8"/>
      <color rgb="FFFF0000"/>
      <name val="Arial"/>
      <family val="2"/>
    </font>
    <font>
      <sz val="8"/>
      <color rgb="FFFF0000"/>
      <name val="Calibri"/>
      <family val="2"/>
      <scheme val="minor"/>
    </font>
    <font>
      <sz val="8"/>
      <color rgb="FFFF0000"/>
      <name val="Arial"/>
      <family val="2"/>
    </font>
    <font>
      <sz val="7"/>
      <name val="Arial"/>
      <family val="2"/>
    </font>
    <font>
      <sz val="7"/>
      <color theme="1"/>
      <name val="Arial"/>
      <family val="2"/>
    </font>
    <font>
      <sz val="11"/>
      <color rgb="FF000000"/>
      <name val="Calibri"/>
      <family val="2"/>
    </font>
  </fonts>
  <fills count="9">
    <fill>
      <patternFill patternType="none"/>
    </fill>
    <fill>
      <patternFill patternType="gray125"/>
    </fill>
    <fill>
      <patternFill patternType="solid">
        <fgColor theme="0" tint="-0.34998626667073579"/>
        <bgColor indexed="64"/>
      </patternFill>
    </fill>
    <fill>
      <patternFill patternType="solid">
        <fgColor theme="2" tint="-0.499984740745262"/>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FF0000"/>
        <bgColor indexed="64"/>
      </patternFill>
    </fill>
    <fill>
      <patternFill patternType="solid">
        <fgColor theme="5"/>
        <bgColor indexed="64"/>
      </patternFill>
    </fill>
    <fill>
      <patternFill patternType="solid">
        <fgColor theme="4" tint="0.39997558519241921"/>
        <bgColor indexed="64"/>
      </patternFill>
    </fill>
  </fills>
  <borders count="13">
    <border>
      <left/>
      <right/>
      <top/>
      <bottom/>
      <diagonal/>
    </border>
    <border>
      <left/>
      <right/>
      <top/>
      <bottom style="thin">
        <color theme="9" tint="0.39997558519241921"/>
      </bottom>
      <diagonal/>
    </border>
    <border>
      <left/>
      <right style="thin">
        <color theme="9" tint="0.39997558519241921"/>
      </right>
      <top/>
      <bottom style="thin">
        <color theme="9" tint="0.3999755851924192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right style="hair">
        <color auto="1"/>
      </right>
      <top/>
      <bottom style="hair">
        <color auto="1"/>
      </bottom>
      <diagonal/>
    </border>
    <border>
      <left style="hair">
        <color auto="1"/>
      </left>
      <right style="hair">
        <color auto="1"/>
      </right>
      <top/>
      <bottom style="hair">
        <color auto="1"/>
      </bottom>
      <diagonal/>
    </border>
    <border>
      <left style="hair">
        <color auto="1"/>
      </left>
      <right style="hair">
        <color auto="1"/>
      </right>
      <top style="hair">
        <color auto="1"/>
      </top>
      <bottom/>
      <diagonal/>
    </border>
    <border>
      <left/>
      <right/>
      <top style="hair">
        <color auto="1"/>
      </top>
      <bottom style="hair">
        <color auto="1"/>
      </bottom>
      <diagonal/>
    </border>
    <border>
      <left/>
      <right style="hair">
        <color auto="1"/>
      </right>
      <top style="hair">
        <color auto="1"/>
      </top>
      <bottom/>
      <diagonal/>
    </border>
  </borders>
  <cellStyleXfs count="2">
    <xf numFmtId="0" fontId="0" fillId="0" borderId="0"/>
    <xf numFmtId="44" fontId="8" fillId="0" borderId="0" applyFont="0" applyFill="0" applyBorder="0" applyAlignment="0" applyProtection="0"/>
  </cellStyleXfs>
  <cellXfs count="155">
    <xf numFmtId="0" fontId="0" fillId="0" borderId="0" xfId="0"/>
    <xf numFmtId="14" fontId="0" fillId="0" borderId="0" xfId="0" applyNumberFormat="1"/>
    <xf numFmtId="164" fontId="0" fillId="0" borderId="0" xfId="0" applyNumberFormat="1"/>
    <xf numFmtId="1" fontId="0" fillId="0" borderId="0" xfId="0" applyNumberFormat="1"/>
    <xf numFmtId="0" fontId="0" fillId="0" borderId="0" xfId="0" applyAlignment="1">
      <alignment horizontal="center"/>
    </xf>
    <xf numFmtId="0" fontId="6" fillId="0" borderId="0" xfId="0" applyFont="1" applyAlignment="1">
      <alignment horizontal="center"/>
    </xf>
    <xf numFmtId="14" fontId="6" fillId="0" borderId="0" xfId="0" applyNumberFormat="1" applyFont="1" applyAlignment="1">
      <alignment horizontal="center"/>
    </xf>
    <xf numFmtId="165" fontId="6" fillId="0" borderId="0" xfId="0" applyNumberFormat="1" applyFont="1" applyAlignment="1">
      <alignment horizontal="center"/>
    </xf>
    <xf numFmtId="14" fontId="3" fillId="0" borderId="0" xfId="0" applyNumberFormat="1" applyFont="1" applyAlignment="1">
      <alignment horizontal="center"/>
    </xf>
    <xf numFmtId="49" fontId="7" fillId="3" borderId="1" xfId="0" applyNumberFormat="1" applyFont="1" applyFill="1" applyBorder="1"/>
    <xf numFmtId="49" fontId="4" fillId="3" borderId="0" xfId="0" applyNumberFormat="1" applyFont="1" applyFill="1"/>
    <xf numFmtId="49" fontId="7" fillId="3" borderId="2" xfId="0" applyNumberFormat="1" applyFont="1" applyFill="1" applyBorder="1"/>
    <xf numFmtId="14" fontId="4" fillId="3" borderId="0" xfId="0" applyNumberFormat="1" applyFont="1" applyFill="1"/>
    <xf numFmtId="166" fontId="0" fillId="0" borderId="0" xfId="0" applyNumberFormat="1"/>
    <xf numFmtId="0" fontId="0" fillId="0" borderId="3" xfId="0" applyBorder="1"/>
    <xf numFmtId="0" fontId="0" fillId="0" borderId="4" xfId="0" applyBorder="1"/>
    <xf numFmtId="14" fontId="0" fillId="0" borderId="0" xfId="0" applyNumberFormat="1" applyAlignment="1">
      <alignment horizontal="center"/>
    </xf>
    <xf numFmtId="0" fontId="0" fillId="0" borderId="0" xfId="0" applyAlignment="1">
      <alignment horizontal="left"/>
    </xf>
    <xf numFmtId="1" fontId="6" fillId="0" borderId="0" xfId="0" applyNumberFormat="1" applyFont="1" applyAlignment="1">
      <alignment horizontal="center"/>
    </xf>
    <xf numFmtId="0" fontId="9" fillId="0" borderId="0" xfId="0" applyFont="1"/>
    <xf numFmtId="0" fontId="0" fillId="0" borderId="0" xfId="0" applyAlignment="1">
      <alignment horizontal="right"/>
    </xf>
    <xf numFmtId="1" fontId="0" fillId="0" borderId="0" xfId="0" applyNumberFormat="1" applyAlignment="1">
      <alignment horizontal="right"/>
    </xf>
    <xf numFmtId="0" fontId="1" fillId="0" borderId="0" xfId="0" applyFont="1" applyAlignment="1">
      <alignment horizontal="center" vertical="center"/>
    </xf>
    <xf numFmtId="14" fontId="1" fillId="0" borderId="0" xfId="0" applyNumberFormat="1" applyFont="1" applyAlignment="1">
      <alignment horizontal="center" vertical="center"/>
    </xf>
    <xf numFmtId="1" fontId="6" fillId="0" borderId="0" xfId="0" applyNumberFormat="1" applyFont="1" applyAlignment="1">
      <alignment horizontal="center" vertical="center"/>
    </xf>
    <xf numFmtId="0" fontId="1" fillId="0" borderId="0" xfId="0" applyFont="1" applyAlignment="1">
      <alignment horizontal="center" vertical="center" wrapText="1"/>
    </xf>
    <xf numFmtId="167" fontId="1" fillId="0" borderId="0" xfId="0" applyNumberFormat="1" applyFont="1" applyAlignment="1">
      <alignment horizontal="center" vertical="center" wrapText="1"/>
    </xf>
    <xf numFmtId="165" fontId="2" fillId="2" borderId="0" xfId="0" applyNumberFormat="1" applyFont="1" applyFill="1" applyAlignment="1">
      <alignment horizontal="center" vertical="center"/>
    </xf>
    <xf numFmtId="0" fontId="1" fillId="0" borderId="0" xfId="0" applyFont="1" applyAlignment="1">
      <alignment horizontal="center"/>
    </xf>
    <xf numFmtId="14" fontId="6" fillId="0" borderId="0" xfId="1" applyNumberFormat="1" applyFont="1" applyAlignment="1">
      <alignment horizontal="center"/>
    </xf>
    <xf numFmtId="165" fontId="0" fillId="0" borderId="0" xfId="0" applyNumberFormat="1"/>
    <xf numFmtId="14" fontId="3" fillId="0" borderId="0" xfId="0" applyNumberFormat="1"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14" fontId="0" fillId="0" borderId="7" xfId="0" applyNumberFormat="1" applyBorder="1"/>
    <xf numFmtId="14" fontId="1" fillId="0" borderId="7" xfId="0" applyNumberFormat="1" applyFont="1" applyBorder="1" applyAlignment="1">
      <alignment horizontal="center" vertical="center" wrapText="1"/>
    </xf>
    <xf numFmtId="0" fontId="1" fillId="0" borderId="7" xfId="0" applyFont="1" applyBorder="1" applyAlignment="1">
      <alignment horizontal="center"/>
    </xf>
    <xf numFmtId="14" fontId="1" fillId="0" borderId="7" xfId="0" applyNumberFormat="1" applyFont="1" applyBorder="1" applyAlignment="1">
      <alignment horizontal="center"/>
    </xf>
    <xf numFmtId="0" fontId="1" fillId="0" borderId="10" xfId="0" applyFont="1" applyBorder="1" applyAlignment="1">
      <alignment horizontal="center" vertical="center" wrapText="1"/>
    </xf>
    <xf numFmtId="165" fontId="1" fillId="0" borderId="10" xfId="0" applyNumberFormat="1" applyFont="1" applyBorder="1" applyAlignment="1">
      <alignment horizontal="center" vertical="center" wrapText="1"/>
    </xf>
    <xf numFmtId="0" fontId="0" fillId="4" borderId="0" xfId="0" applyFill="1"/>
    <xf numFmtId="0" fontId="10" fillId="2" borderId="9" xfId="0" applyFont="1" applyFill="1" applyBorder="1" applyAlignment="1">
      <alignment horizontal="center" vertical="center" wrapText="1"/>
    </xf>
    <xf numFmtId="0" fontId="10" fillId="2" borderId="9" xfId="1" applyNumberFormat="1" applyFont="1" applyFill="1" applyBorder="1" applyAlignment="1">
      <alignment horizontal="center" vertical="center" wrapText="1"/>
    </xf>
    <xf numFmtId="0" fontId="0" fillId="6" borderId="0" xfId="0" applyFill="1"/>
    <xf numFmtId="14" fontId="0" fillId="0" borderId="0" xfId="0" applyNumberFormat="1" applyAlignment="1">
      <alignment horizontal="right"/>
    </xf>
    <xf numFmtId="166" fontId="0" fillId="0" borderId="0" xfId="0" applyNumberFormat="1" applyAlignment="1">
      <alignment horizontal="right"/>
    </xf>
    <xf numFmtId="0" fontId="0" fillId="0" borderId="0" xfId="0" applyAlignment="1">
      <alignment horizontal="center" vertical="center"/>
    </xf>
    <xf numFmtId="14" fontId="0" fillId="0" borderId="0" xfId="0" applyNumberFormat="1" applyAlignment="1">
      <alignment horizontal="center" vertical="center"/>
    </xf>
    <xf numFmtId="0" fontId="0" fillId="0" borderId="0" xfId="0" applyAlignment="1">
      <alignment horizontal="center" vertical="center" wrapText="1"/>
    </xf>
    <xf numFmtId="165" fontId="0" fillId="0" borderId="0" xfId="0" applyNumberFormat="1" applyAlignment="1">
      <alignment horizontal="center" vertical="center"/>
    </xf>
    <xf numFmtId="0" fontId="3" fillId="7" borderId="0" xfId="0" applyFont="1" applyFill="1" applyAlignment="1">
      <alignment horizontal="center" vertical="center"/>
    </xf>
    <xf numFmtId="1" fontId="0" fillId="0" borderId="3" xfId="0" applyNumberFormat="1" applyBorder="1"/>
    <xf numFmtId="14" fontId="10" fillId="2" borderId="9" xfId="0" applyNumberFormat="1" applyFont="1" applyFill="1" applyBorder="1" applyAlignment="1">
      <alignment horizontal="center" vertical="center" wrapText="1"/>
    </xf>
    <xf numFmtId="14" fontId="0" fillId="0" borderId="3" xfId="0" applyNumberFormat="1" applyBorder="1"/>
    <xf numFmtId="0" fontId="0" fillId="0" borderId="7" xfId="0" applyBorder="1"/>
    <xf numFmtId="0" fontId="12" fillId="6" borderId="7" xfId="0" applyFont="1" applyFill="1" applyBorder="1"/>
    <xf numFmtId="1" fontId="0" fillId="0" borderId="7" xfId="0" applyNumberFormat="1" applyBorder="1"/>
    <xf numFmtId="0" fontId="12" fillId="2" borderId="7" xfId="0" applyFont="1" applyFill="1" applyBorder="1"/>
    <xf numFmtId="1" fontId="12" fillId="2" borderId="7" xfId="0" applyNumberFormat="1" applyFont="1" applyFill="1" applyBorder="1"/>
    <xf numFmtId="14" fontId="12" fillId="2" borderId="7" xfId="0" applyNumberFormat="1" applyFont="1" applyFill="1" applyBorder="1"/>
    <xf numFmtId="14" fontId="1" fillId="0" borderId="0" xfId="0" applyNumberFormat="1" applyFont="1" applyAlignment="1">
      <alignment horizontal="center" vertical="center" shrinkToFit="1"/>
    </xf>
    <xf numFmtId="11" fontId="0" fillId="0" borderId="0" xfId="0" applyNumberFormat="1"/>
    <xf numFmtId="0" fontId="14" fillId="0" borderId="0" xfId="0" applyFont="1"/>
    <xf numFmtId="0" fontId="1" fillId="0" borderId="7" xfId="0" applyFont="1" applyBorder="1" applyAlignment="1">
      <alignment horizontal="center" vertical="center" shrinkToFit="1"/>
    </xf>
    <xf numFmtId="0" fontId="10" fillId="2" borderId="7" xfId="0" applyFont="1" applyFill="1" applyBorder="1" applyAlignment="1">
      <alignment horizontal="center" vertical="center" wrapText="1"/>
    </xf>
    <xf numFmtId="14" fontId="1" fillId="0" borderId="7" xfId="0" applyNumberFormat="1" applyFont="1" applyBorder="1" applyAlignment="1">
      <alignment horizontal="center" vertical="center" shrinkToFit="1"/>
    </xf>
    <xf numFmtId="165" fontId="1" fillId="0" borderId="7" xfId="0" applyNumberFormat="1" applyFont="1" applyBorder="1" applyAlignment="1">
      <alignment horizontal="center" vertical="center" shrinkToFit="1"/>
    </xf>
    <xf numFmtId="14" fontId="1" fillId="0" borderId="7" xfId="0" applyNumberFormat="1" applyFont="1" applyBorder="1" applyAlignment="1">
      <alignment horizontal="center" vertical="center"/>
    </xf>
    <xf numFmtId="0" fontId="1" fillId="0" borderId="7" xfId="0" applyFont="1" applyBorder="1" applyAlignment="1">
      <alignment horizontal="center" vertical="center"/>
    </xf>
    <xf numFmtId="1" fontId="11" fillId="0" borderId="7" xfId="0" applyNumberFormat="1" applyFont="1" applyBorder="1" applyAlignment="1">
      <alignment horizontal="center" vertical="center"/>
    </xf>
    <xf numFmtId="1" fontId="1" fillId="0" borderId="7" xfId="0" applyNumberFormat="1" applyFont="1" applyBorder="1" applyAlignment="1">
      <alignment horizontal="center" vertical="center" shrinkToFit="1"/>
    </xf>
    <xf numFmtId="0" fontId="10" fillId="2" borderId="7" xfId="0" applyFont="1" applyFill="1" applyBorder="1" applyAlignment="1">
      <alignment horizontal="center" vertical="center" shrinkToFit="1"/>
    </xf>
    <xf numFmtId="0" fontId="10" fillId="2" borderId="7" xfId="1" applyNumberFormat="1" applyFont="1" applyFill="1" applyBorder="1" applyAlignment="1">
      <alignment horizontal="center" vertical="center" shrinkToFit="1"/>
    </xf>
    <xf numFmtId="0" fontId="10" fillId="2" borderId="7" xfId="1" applyNumberFormat="1" applyFont="1" applyFill="1" applyBorder="1" applyAlignment="1">
      <alignment horizontal="center" vertical="center" wrapText="1"/>
    </xf>
    <xf numFmtId="14" fontId="6" fillId="0" borderId="0" xfId="1" applyNumberFormat="1" applyFont="1" applyBorder="1" applyAlignment="1">
      <alignment horizontal="center"/>
    </xf>
    <xf numFmtId="49" fontId="6" fillId="0" borderId="0" xfId="0" applyNumberFormat="1" applyFont="1" applyAlignment="1">
      <alignment horizontal="center"/>
    </xf>
    <xf numFmtId="14" fontId="1" fillId="0" borderId="0" xfId="0" applyNumberFormat="1" applyFont="1" applyAlignment="1">
      <alignment horizontal="center"/>
    </xf>
    <xf numFmtId="0" fontId="11" fillId="0" borderId="0" xfId="0" applyFont="1"/>
    <xf numFmtId="0" fontId="11" fillId="0" borderId="7" xfId="0" applyFont="1" applyBorder="1"/>
    <xf numFmtId="0" fontId="10" fillId="2" borderId="8" xfId="0" applyFont="1" applyFill="1" applyBorder="1" applyAlignment="1">
      <alignment horizontal="center" vertical="center" wrapText="1"/>
    </xf>
    <xf numFmtId="0" fontId="3" fillId="0" borderId="7" xfId="0" applyFont="1" applyBorder="1"/>
    <xf numFmtId="0" fontId="15" fillId="0" borderId="0" xfId="0" applyFont="1" applyAlignment="1">
      <alignment horizontal="center"/>
    </xf>
    <xf numFmtId="165" fontId="0" fillId="0" borderId="0" xfId="0" applyNumberFormat="1" applyAlignment="1">
      <alignment horizontal="center"/>
    </xf>
    <xf numFmtId="165" fontId="2" fillId="2" borderId="0" xfId="0" applyNumberFormat="1" applyFont="1" applyFill="1" applyAlignment="1">
      <alignment horizontal="center" vertical="center" wrapText="1"/>
    </xf>
    <xf numFmtId="14" fontId="2" fillId="2" borderId="0" xfId="0" applyNumberFormat="1" applyFont="1" applyFill="1" applyAlignment="1">
      <alignment horizontal="center" vertical="center" wrapText="1"/>
    </xf>
    <xf numFmtId="49" fontId="0" fillId="0" borderId="0" xfId="0" applyNumberFormat="1"/>
    <xf numFmtId="0" fontId="12" fillId="8" borderId="0" xfId="0" applyFont="1" applyFill="1"/>
    <xf numFmtId="0" fontId="0" fillId="0" borderId="0" xfId="0" applyAlignment="1">
      <alignment wrapText="1"/>
    </xf>
    <xf numFmtId="14" fontId="6" fillId="0" borderId="0" xfId="1" applyNumberFormat="1" applyFont="1" applyAlignment="1">
      <alignment horizontal="center" wrapText="1"/>
    </xf>
    <xf numFmtId="14" fontId="6" fillId="0" borderId="0" xfId="1" applyNumberFormat="1" applyFont="1" applyBorder="1" applyAlignment="1">
      <alignment horizontal="center" wrapText="1"/>
    </xf>
    <xf numFmtId="0" fontId="0" fillId="0" borderId="10" xfId="0" applyBorder="1" applyAlignment="1">
      <alignment horizontal="right"/>
    </xf>
    <xf numFmtId="166" fontId="0" fillId="0" borderId="10" xfId="0" applyNumberFormat="1" applyBorder="1" applyAlignment="1">
      <alignment horizontal="right"/>
    </xf>
    <xf numFmtId="14" fontId="0" fillId="0" borderId="10" xfId="0" applyNumberFormat="1" applyBorder="1" applyAlignment="1">
      <alignment horizontal="right"/>
    </xf>
    <xf numFmtId="1" fontId="0" fillId="0" borderId="10" xfId="0" applyNumberFormat="1" applyBorder="1"/>
    <xf numFmtId="14" fontId="0" fillId="0" borderId="0" xfId="0" applyNumberFormat="1" applyAlignment="1">
      <alignment horizontal="left"/>
    </xf>
    <xf numFmtId="0" fontId="12" fillId="0" borderId="9" xfId="0" applyFont="1" applyBorder="1" applyAlignment="1">
      <alignment horizontal="left"/>
    </xf>
    <xf numFmtId="0" fontId="12" fillId="0" borderId="9" xfId="0" applyFont="1" applyBorder="1"/>
    <xf numFmtId="14" fontId="12" fillId="0" borderId="9" xfId="0" applyNumberFormat="1" applyFont="1" applyBorder="1" applyAlignment="1">
      <alignment horizontal="left"/>
    </xf>
    <xf numFmtId="14" fontId="12" fillId="0" borderId="9" xfId="0" applyNumberFormat="1" applyFont="1" applyBorder="1" applyAlignment="1">
      <alignment horizontal="center"/>
    </xf>
    <xf numFmtId="1" fontId="12" fillId="0" borderId="9" xfId="0" applyNumberFormat="1" applyFont="1" applyBorder="1"/>
    <xf numFmtId="14" fontId="10" fillId="6" borderId="0" xfId="1" applyNumberFormat="1" applyFont="1" applyFill="1" applyAlignment="1"/>
    <xf numFmtId="0" fontId="1" fillId="0" borderId="0" xfId="0" applyFont="1"/>
    <xf numFmtId="14" fontId="1" fillId="0" borderId="0" xfId="0" applyNumberFormat="1" applyFont="1"/>
    <xf numFmtId="1" fontId="1" fillId="0" borderId="0" xfId="0" applyNumberFormat="1" applyFont="1"/>
    <xf numFmtId="0" fontId="6" fillId="0" borderId="7" xfId="0" applyFont="1" applyBorder="1" applyAlignment="1">
      <alignment horizontal="center"/>
    </xf>
    <xf numFmtId="165" fontId="6" fillId="0" borderId="7" xfId="0" applyNumberFormat="1" applyFont="1" applyBorder="1" applyAlignment="1">
      <alignment horizontal="center"/>
    </xf>
    <xf numFmtId="14" fontId="13" fillId="0" borderId="0" xfId="0" applyNumberFormat="1" applyFont="1" applyAlignment="1">
      <alignment horizontal="center" vertical="center"/>
    </xf>
    <xf numFmtId="0" fontId="13" fillId="0" borderId="0" xfId="0" applyFont="1" applyAlignment="1">
      <alignment horizontal="center" vertical="center"/>
    </xf>
    <xf numFmtId="0" fontId="13" fillId="0" borderId="0" xfId="0" applyFont="1" applyAlignment="1">
      <alignment horizontal="left" vertical="center"/>
    </xf>
    <xf numFmtId="165" fontId="13" fillId="0" borderId="0" xfId="0" applyNumberFormat="1" applyFont="1" applyAlignment="1">
      <alignment horizontal="center" vertical="center"/>
    </xf>
    <xf numFmtId="14" fontId="13" fillId="0" borderId="0" xfId="0" applyNumberFormat="1" applyFont="1" applyAlignment="1">
      <alignment horizontal="left" vertical="center"/>
    </xf>
    <xf numFmtId="22" fontId="0" fillId="0" borderId="0" xfId="0" applyNumberFormat="1" applyAlignment="1">
      <alignment horizontal="center"/>
    </xf>
    <xf numFmtId="14" fontId="6" fillId="0" borderId="7" xfId="0" applyNumberFormat="1" applyFont="1" applyBorder="1" applyAlignment="1">
      <alignment horizontal="center"/>
    </xf>
    <xf numFmtId="1" fontId="6" fillId="0" borderId="7" xfId="0" applyNumberFormat="1" applyFont="1" applyBorder="1" applyAlignment="1">
      <alignment horizontal="center"/>
    </xf>
    <xf numFmtId="0" fontId="0" fillId="0" borderId="0" xfId="0" applyAlignment="1">
      <alignment horizontal="center" wrapText="1"/>
    </xf>
    <xf numFmtId="1" fontId="6" fillId="4" borderId="0" xfId="0" applyNumberFormat="1" applyFont="1" applyFill="1" applyAlignment="1">
      <alignment horizontal="center"/>
    </xf>
    <xf numFmtId="14" fontId="10" fillId="2" borderId="7" xfId="0" applyNumberFormat="1" applyFont="1" applyFill="1" applyBorder="1" applyAlignment="1">
      <alignment horizontal="center" vertical="center" wrapText="1"/>
    </xf>
    <xf numFmtId="165" fontId="10" fillId="2" borderId="7" xfId="0" applyNumberFormat="1" applyFont="1" applyFill="1" applyBorder="1" applyAlignment="1">
      <alignment horizontal="center" vertical="center" wrapText="1"/>
    </xf>
    <xf numFmtId="0" fontId="12" fillId="4" borderId="0" xfId="0" applyFont="1" applyFill="1"/>
    <xf numFmtId="0" fontId="18" fillId="2" borderId="7" xfId="0" applyFont="1" applyFill="1" applyBorder="1" applyAlignment="1">
      <alignment horizontal="center" vertical="center" wrapText="1"/>
    </xf>
    <xf numFmtId="14" fontId="18" fillId="2" borderId="7" xfId="0" applyNumberFormat="1" applyFont="1" applyFill="1" applyBorder="1" applyAlignment="1">
      <alignment horizontal="center" wrapText="1"/>
    </xf>
    <xf numFmtId="0" fontId="19" fillId="0" borderId="7" xfId="0" applyFont="1" applyBorder="1" applyAlignment="1">
      <alignment horizontal="center"/>
    </xf>
    <xf numFmtId="1" fontId="19" fillId="0" borderId="7" xfId="0" applyNumberFormat="1" applyFont="1" applyBorder="1" applyAlignment="1">
      <alignment horizontal="center"/>
    </xf>
    <xf numFmtId="14" fontId="19" fillId="0" borderId="7" xfId="0" applyNumberFormat="1" applyFont="1" applyBorder="1" applyAlignment="1">
      <alignment horizontal="center"/>
    </xf>
    <xf numFmtId="0" fontId="6" fillId="0" borderId="0" xfId="0" applyFont="1" applyAlignment="1">
      <alignment horizontal="center" wrapText="1"/>
    </xf>
    <xf numFmtId="0" fontId="19" fillId="0" borderId="7" xfId="0" applyFont="1" applyBorder="1" applyAlignment="1">
      <alignment horizontal="center" wrapText="1"/>
    </xf>
    <xf numFmtId="14" fontId="6" fillId="0" borderId="0" xfId="0" applyNumberFormat="1" applyFont="1" applyAlignment="1">
      <alignment horizontal="center" wrapText="1"/>
    </xf>
    <xf numFmtId="14" fontId="6" fillId="0" borderId="0" xfId="1" applyNumberFormat="1" applyFont="1" applyFill="1" applyBorder="1" applyAlignment="1">
      <alignment horizontal="center" wrapText="1"/>
    </xf>
    <xf numFmtId="14" fontId="6" fillId="0" borderId="0" xfId="1" applyNumberFormat="1" applyFont="1" applyFill="1" applyBorder="1" applyAlignment="1">
      <alignment horizontal="center"/>
    </xf>
    <xf numFmtId="10" fontId="0" fillId="0" borderId="0" xfId="0" applyNumberFormat="1"/>
    <xf numFmtId="165" fontId="0" fillId="4" borderId="0" xfId="0" applyNumberFormat="1" applyFill="1"/>
    <xf numFmtId="1" fontId="20" fillId="0" borderId="7" xfId="0" applyNumberFormat="1" applyFont="1" applyBorder="1" applyAlignment="1">
      <alignment horizontal="center"/>
    </xf>
    <xf numFmtId="14" fontId="20" fillId="0" borderId="7" xfId="0" applyNumberFormat="1" applyFont="1" applyBorder="1" applyAlignment="1">
      <alignment horizontal="center"/>
    </xf>
    <xf numFmtId="1" fontId="0" fillId="0" borderId="0" xfId="0" applyNumberFormat="1" applyAlignment="1">
      <alignment horizontal="center"/>
    </xf>
    <xf numFmtId="1" fontId="21" fillId="0" borderId="12" xfId="0" applyNumberFormat="1" applyFont="1" applyBorder="1" applyAlignment="1">
      <alignment horizontal="center" vertical="center" wrapText="1"/>
    </xf>
    <xf numFmtId="1" fontId="21" fillId="0" borderId="10" xfId="0" applyNumberFormat="1" applyFont="1" applyBorder="1" applyAlignment="1">
      <alignment horizontal="center" vertical="center" wrapText="1"/>
    </xf>
    <xf numFmtId="14" fontId="21" fillId="0" borderId="10" xfId="0" applyNumberFormat="1" applyFont="1" applyBorder="1" applyAlignment="1">
      <alignment horizontal="center" vertical="center" wrapText="1"/>
    </xf>
    <xf numFmtId="14" fontId="21" fillId="0" borderId="0" xfId="0" applyNumberFormat="1" applyFont="1" applyAlignment="1">
      <alignment horizontal="center" wrapText="1"/>
    </xf>
    <xf numFmtId="1" fontId="1" fillId="0" borderId="0" xfId="0" applyNumberFormat="1" applyFont="1" applyAlignment="1">
      <alignment horizontal="center"/>
    </xf>
    <xf numFmtId="22" fontId="0" fillId="0" borderId="0" xfId="0" applyNumberFormat="1"/>
    <xf numFmtId="14" fontId="22" fillId="0" borderId="0" xfId="0" applyNumberFormat="1" applyFont="1" applyAlignment="1">
      <alignment horizontal="center" wrapText="1"/>
    </xf>
    <xf numFmtId="0" fontId="22" fillId="0" borderId="10" xfId="0" applyFont="1" applyBorder="1" applyAlignment="1">
      <alignment horizontal="center" vertical="center" wrapText="1"/>
    </xf>
    <xf numFmtId="165" fontId="22" fillId="0" borderId="10" xfId="0" applyNumberFormat="1" applyFont="1" applyBorder="1" applyAlignment="1">
      <alignment horizontal="center" vertical="center" wrapText="1"/>
    </xf>
    <xf numFmtId="14" fontId="22" fillId="0" borderId="7" xfId="0" applyNumberFormat="1" applyFont="1" applyBorder="1" applyAlignment="1">
      <alignment horizontal="center" vertical="center" wrapText="1"/>
    </xf>
    <xf numFmtId="165" fontId="22" fillId="0" borderId="0" xfId="0" applyNumberFormat="1" applyFont="1" applyAlignment="1">
      <alignment horizontal="center"/>
    </xf>
    <xf numFmtId="14" fontId="22" fillId="0" borderId="0" xfId="0" applyNumberFormat="1" applyFont="1" applyAlignment="1">
      <alignment horizontal="center"/>
    </xf>
    <xf numFmtId="0" fontId="1" fillId="0" borderId="7" xfId="0" applyFont="1" applyBorder="1"/>
    <xf numFmtId="1" fontId="6" fillId="0" borderId="3" xfId="0" applyNumberFormat="1" applyFont="1" applyBorder="1" applyAlignment="1">
      <alignment horizontal="center"/>
    </xf>
    <xf numFmtId="165" fontId="0" fillId="0" borderId="3" xfId="0" applyNumberFormat="1" applyBorder="1"/>
    <xf numFmtId="9" fontId="0" fillId="0" borderId="3" xfId="0" applyNumberFormat="1" applyBorder="1"/>
    <xf numFmtId="0" fontId="12" fillId="5" borderId="5" xfId="0" applyFont="1" applyFill="1" applyBorder="1" applyAlignment="1">
      <alignment horizontal="left" vertical="top" wrapText="1"/>
    </xf>
    <xf numFmtId="0" fontId="0" fillId="5" borderId="11" xfId="0" applyFill="1" applyBorder="1" applyAlignment="1">
      <alignment horizontal="left" vertical="top" wrapText="1"/>
    </xf>
    <xf numFmtId="0" fontId="0" fillId="5" borderId="6" xfId="0" applyFill="1" applyBorder="1" applyAlignment="1">
      <alignment horizontal="left" vertical="top" wrapText="1"/>
    </xf>
    <xf numFmtId="0" fontId="16" fillId="0" borderId="0" xfId="0" applyFont="1" applyAlignment="1">
      <alignment horizontal="center" vertical="center"/>
    </xf>
    <xf numFmtId="0" fontId="13" fillId="0" borderId="0" xfId="0" applyFont="1" applyAlignment="1">
      <alignment horizontal="left" vertical="center" wrapText="1"/>
    </xf>
  </cellXfs>
  <cellStyles count="2">
    <cellStyle name="Moneda" xfId="1" builtinId="4"/>
    <cellStyle name="Normal" xfId="0" builtinId="0"/>
  </cellStyles>
  <dxfs count="281">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mm/yyyy"/>
      <alignment horizontal="center" vertical="bottom" textRotation="0" wrapText="0" indent="0" justifyLastLine="0" shrinkToFit="0" readingOrder="0"/>
    </dxf>
    <dxf>
      <numFmt numFmtId="19" formatCode="d/mm/yyyy"/>
      <alignment horizontal="center" vertical="bottom" textRotation="0" wrapText="0" indent="0" justifyLastLine="0" shrinkToFit="0" readingOrder="0"/>
    </dxf>
    <dxf>
      <numFmt numFmtId="19" formatCode="d/mm/yyyy"/>
      <alignment horizontal="center" vertical="bottom" textRotation="0" wrapText="0" indent="0" justifyLastLine="0" shrinkToFit="0" readingOrder="0"/>
    </dxf>
    <dxf>
      <numFmt numFmtId="19" formatCode="d/mm/yyyy"/>
      <alignment horizontal="center" vertical="bottom" textRotation="0" wrapText="0" indent="0" justifyLastLine="0" shrinkToFit="0" readingOrder="0"/>
    </dxf>
    <dxf>
      <numFmt numFmtId="19" formatCode="d/mm/yyyy"/>
      <alignment horizontal="center" vertical="bottom" textRotation="0" wrapText="0" indent="0" justifyLastLine="0" shrinkToFit="0" readingOrder="0"/>
    </dxf>
    <dxf>
      <numFmt numFmtId="19" formatCode="d/mm/yyyy"/>
      <alignment horizontal="center" vertical="bottom" textRotation="0" wrapText="0" indent="0" justifyLastLine="0" shrinkToFit="0" readingOrder="0"/>
    </dxf>
    <dxf>
      <numFmt numFmtId="19" formatCode="d/mm/yyyy"/>
      <alignment horizontal="center" vertical="bottom" textRotation="0" wrapText="0" indent="0" justifyLastLine="0" shrinkToFit="0" readingOrder="0"/>
    </dxf>
    <dxf>
      <numFmt numFmtId="19" formatCode="d/mm/yyyy"/>
      <alignment horizontal="center" vertical="bottom" textRotation="0" wrapText="0" indent="0" justifyLastLine="0" shrinkToFit="0" readingOrder="0"/>
    </dxf>
    <dxf>
      <numFmt numFmtId="19" formatCode="d/mm/yyyy"/>
      <alignment horizontal="center" vertical="bottom" textRotation="0" wrapText="0" indent="0" justifyLastLine="0" shrinkToFit="0" readingOrder="0"/>
    </dxf>
    <dxf>
      <numFmt numFmtId="19" formatCode="d/mm/yyyy"/>
      <alignment horizontal="center" vertical="bottom" textRotation="0" wrapText="0" indent="0" justifyLastLine="0" shrinkToFit="0" readingOrder="0"/>
    </dxf>
    <dxf>
      <numFmt numFmtId="19" formatCode="d/mm/yyyy"/>
      <alignment horizontal="center" vertical="bottom" textRotation="0" wrapText="0" indent="0" justifyLastLine="0" shrinkToFit="0" readingOrder="0"/>
    </dxf>
    <dxf>
      <numFmt numFmtId="19" formatCode="d/mm/yyyy"/>
      <alignment horizontal="center" vertical="bottom" textRotation="0" wrapText="0" indent="0" justifyLastLine="0" shrinkToFit="0" readingOrder="0"/>
    </dxf>
    <dxf>
      <numFmt numFmtId="19" formatCode="d/mm/yyyy"/>
      <alignment horizontal="center" vertical="bottom" textRotation="0" wrapText="0" indent="0" justifyLastLine="0" shrinkToFit="0" readingOrder="0"/>
    </dxf>
    <dxf>
      <numFmt numFmtId="19" formatCode="d/mm/yyyy"/>
      <alignment horizontal="center" vertical="bottom" textRotation="0" wrapText="0" indent="0" justifyLastLine="0" shrinkToFit="0" readingOrder="0"/>
    </dxf>
    <dxf>
      <numFmt numFmtId="19" formatCode="d/mm/yyyy"/>
      <alignment horizontal="center" vertical="bottom" textRotation="0" wrapText="0" indent="0" justifyLastLine="0" shrinkToFit="0" readingOrder="0"/>
    </dxf>
    <dxf>
      <numFmt numFmtId="19" formatCode="d/mm/yyyy"/>
      <alignment horizontal="center" vertical="bottom" textRotation="0" wrapText="0" indent="0" justifyLastLine="0" shrinkToFit="0" readingOrder="0"/>
    </dxf>
    <dxf>
      <numFmt numFmtId="19" formatCode="d/mm/yyyy"/>
      <alignment horizontal="center" vertical="bottom" textRotation="0" wrapText="0" indent="0" justifyLastLine="0" shrinkToFit="0" readingOrder="0"/>
    </dxf>
    <dxf>
      <numFmt numFmtId="19" formatCode="d/mm/yyyy"/>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dxf>
    <dxf>
      <fill>
        <patternFill patternType="none">
          <fgColor indexed="64"/>
          <bgColor auto="1"/>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66" formatCode="m/d/yyyy"/>
      <fill>
        <patternFill patternType="none">
          <fgColor indexed="64"/>
          <bgColor indexed="65"/>
        </patternFill>
      </fill>
    </dxf>
    <dxf>
      <fill>
        <patternFill patternType="none">
          <fgColor indexed="64"/>
          <bgColor indexed="65"/>
        </patternFill>
      </fill>
    </dxf>
    <dxf>
      <numFmt numFmtId="164" formatCode="[$-F400]h:mm:ss\ AM/PM"/>
      <fill>
        <patternFill patternType="none">
          <fgColor indexed="64"/>
          <bgColor indexed="65"/>
        </patternFill>
      </fill>
    </dxf>
    <dxf>
      <numFmt numFmtId="166" formatCode="m/d/yyyy"/>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 formatCode="0"/>
      <fill>
        <patternFill patternType="none">
          <fgColor indexed="64"/>
          <bgColor indexed="65"/>
        </patternFill>
      </fill>
    </dxf>
    <dxf>
      <numFmt numFmtId="19" formatCode="d/mm/yyyy"/>
      <fill>
        <patternFill patternType="none">
          <fgColor indexed="64"/>
          <bgColor indexed="65"/>
        </patternFill>
      </fill>
    </dxf>
    <dxf>
      <numFmt numFmtId="19" formatCode="d/mm/yyyy"/>
      <fill>
        <patternFill patternType="none">
          <fgColor indexed="64"/>
          <bgColor indexed="65"/>
        </patternFill>
      </fill>
      <alignment horizontal="left" vertical="bottom" textRotation="0" wrapText="0" indent="0" justifyLastLine="0" shrinkToFit="0" readingOrder="0"/>
    </dxf>
    <dxf>
      <numFmt numFmtId="19" formatCode="d/mm/yyyy"/>
      <fill>
        <patternFill patternType="none">
          <fgColor indexed="64"/>
          <bgColor indexed="65"/>
        </patternFill>
      </fill>
      <alignment horizontal="left" vertical="bottom" textRotation="0" wrapText="0" indent="0" justifyLastLine="0" shrinkToFit="0" readingOrder="0"/>
    </dxf>
    <dxf>
      <numFmt numFmtId="19" formatCode="d/mm/yyyy"/>
      <fill>
        <patternFill patternType="none">
          <fgColor indexed="64"/>
          <bgColor indexed="65"/>
        </patternFill>
      </fill>
    </dxf>
    <dxf>
      <fill>
        <patternFill patternType="none">
          <fgColor indexed="64"/>
          <bgColor indexed="65"/>
        </patternFill>
      </fill>
    </dxf>
    <dxf>
      <numFmt numFmtId="1" formatCode="0"/>
      <fill>
        <patternFill patternType="none">
          <fgColor indexed="64"/>
          <bgColor indexed="65"/>
        </patternFill>
      </fill>
      <alignment horizontal="right" vertical="bottom" textRotation="0" wrapText="0" indent="0" justifyLastLine="0" shrinkToFit="0" readingOrder="0"/>
    </dxf>
    <dxf>
      <border outline="0">
        <top style="hair">
          <color auto="1"/>
        </top>
      </border>
    </dxf>
    <dxf>
      <fill>
        <patternFill patternType="none">
          <fgColor indexed="64"/>
          <bgColor auto="1"/>
        </patternFill>
      </fill>
    </dxf>
    <dxf>
      <border outline="0">
        <bottom style="hair">
          <color auto="1"/>
        </bottom>
      </border>
    </dxf>
    <dxf>
      <font>
        <b/>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style="hair">
          <color auto="1"/>
        </left>
        <right style="hair">
          <color auto="1"/>
        </right>
        <top/>
        <bottom/>
      </border>
    </dxf>
    <dxf>
      <numFmt numFmtId="166" formatCode="m/d/yyyy"/>
    </dxf>
    <dxf>
      <numFmt numFmtId="164" formatCode="[$-F400]h:mm:ss\ AM/PM"/>
    </dxf>
    <dxf>
      <numFmt numFmtId="166" formatCode="m/d/yyyy"/>
    </dxf>
    <dxf>
      <numFmt numFmtId="1" formatCode="0"/>
    </dxf>
    <dxf>
      <numFmt numFmtId="1" formatCode="0"/>
    </dxf>
    <dxf>
      <numFmt numFmtId="19" formatCode="d/mm/yyyy"/>
    </dxf>
    <dxf>
      <numFmt numFmtId="19" formatCode="d/mm/yyyy"/>
    </dxf>
    <dxf>
      <numFmt numFmtId="19" formatCode="d/mm/yyyy"/>
    </dxf>
    <dxf>
      <fill>
        <patternFill>
          <bgColor rgb="FF92D050"/>
        </patternFill>
      </fill>
    </dxf>
    <dxf>
      <fill>
        <patternFill>
          <bgColor rgb="FF92D050"/>
        </patternFill>
      </fill>
    </dxf>
    <dxf>
      <fill>
        <patternFill>
          <bgColor rgb="FF92D050"/>
        </patternFill>
      </fill>
    </dxf>
    <dxf>
      <fill>
        <patternFill>
          <bgColor rgb="FF92D050"/>
        </patternFill>
      </fill>
    </dxf>
    <dxf>
      <numFmt numFmtId="165" formatCode="&quot;$&quot;\ #,##0"/>
    </dxf>
    <dxf>
      <numFmt numFmtId="0" formatCode="General"/>
    </dxf>
    <dxf>
      <numFmt numFmtId="0" formatCode="General"/>
    </dxf>
    <dxf>
      <numFmt numFmtId="165" formatCode="&quot;$&quot;\ #,##0"/>
    </dxf>
    <dxf>
      <numFmt numFmtId="0" formatCode="General"/>
    </dxf>
    <dxf>
      <numFmt numFmtId="165" formatCode="&quot;$&quot;\ #,##0"/>
    </dxf>
    <dxf>
      <numFmt numFmtId="19" formatCode="d/mm/yyyy"/>
    </dxf>
    <dxf>
      <numFmt numFmtId="0" formatCode="General"/>
    </dxf>
    <dxf>
      <numFmt numFmtId="0" formatCode="General"/>
    </dxf>
    <dxf>
      <numFmt numFmtId="19" formatCode="d/mm/yyyy"/>
    </dxf>
    <dxf>
      <numFmt numFmtId="19" formatCode="d/mm/yyyy"/>
    </dxf>
    <dxf>
      <numFmt numFmtId="0" formatCode="General"/>
    </dxf>
    <dxf>
      <numFmt numFmtId="0" formatCode="General"/>
      <fill>
        <patternFill patternType="solid">
          <fgColor indexed="64"/>
          <bgColor rgb="FFFFFF0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d/mm/yyyy\ h:mm"/>
    </dxf>
    <dxf>
      <numFmt numFmtId="0" formatCode="General"/>
    </dxf>
    <dxf>
      <numFmt numFmtId="0" formatCode="General"/>
    </dxf>
    <dxf>
      <numFmt numFmtId="0" formatCode="General"/>
    </dxf>
    <dxf>
      <numFmt numFmtId="0" formatCode="General"/>
    </dxf>
    <dxf>
      <numFmt numFmtId="165" formatCode="&quot;$&quot;\ #,##0"/>
    </dxf>
    <dxf>
      <numFmt numFmtId="165" formatCode="&quot;$&quot;\ #,##0"/>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9" formatCode="d/mm/yyyy"/>
      <fill>
        <patternFill patternType="none">
          <fgColor indexed="64"/>
          <bgColor indexed="65"/>
        </patternFill>
      </fill>
    </dxf>
    <dxf>
      <numFmt numFmtId="19" formatCode="d/mm/yyyy"/>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65" formatCode="&quot;$&quot;\ #,##0"/>
      <fill>
        <patternFill patternType="none">
          <fgColor indexed="64"/>
          <bgColor indexed="65"/>
        </patternFill>
      </fill>
    </dxf>
    <dxf>
      <numFmt numFmtId="165" formatCode="&quot;$&quot;\ #,##0"/>
      <fill>
        <patternFill patternType="none">
          <fgColor indexed="64"/>
          <bgColor indexed="65"/>
        </patternFill>
      </fill>
    </dxf>
    <dxf>
      <numFmt numFmtId="1" formatCode="0"/>
      <fill>
        <patternFill patternType="none">
          <fgColor indexed="64"/>
          <bgColor indexed="65"/>
        </patternFill>
      </fill>
    </dxf>
    <dxf>
      <numFmt numFmtId="1" formatCode="0"/>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bgColor theme="5"/>
        </patternFill>
      </fill>
    </dxf>
    <dxf>
      <fill>
        <patternFill>
          <bgColor theme="8"/>
        </patternFill>
      </fill>
    </dxf>
    <dxf>
      <numFmt numFmtId="19" formatCode="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mm/yyyy"/>
    </dxf>
    <dxf>
      <numFmt numFmtId="0" formatCode="General"/>
    </dxf>
    <dxf>
      <numFmt numFmtId="0" formatCode="General"/>
    </dxf>
    <dxf>
      <numFmt numFmtId="0" formatCode="General"/>
    </dxf>
    <dxf>
      <numFmt numFmtId="19" formatCode="d/mm/yyyy"/>
      <alignment horizontal="center" vertical="center" textRotation="0" wrapText="0" indent="0" justifyLastLine="0" shrinkToFit="0" readingOrder="0"/>
    </dxf>
    <dxf>
      <numFmt numFmtId="165" formatCode="&quot;$&quot;\ #,##0"/>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19" formatCode="d/mm/yyyy"/>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fill>
        <patternFill patternType="none">
          <fgColor indexed="64"/>
          <bgColor indexed="65"/>
        </patternFill>
      </fill>
      <alignment horizontal="center" vertical="center" textRotation="0" indent="0" justifyLastLine="0" shrinkToFit="0" readingOrder="0"/>
    </dxf>
    <dxf>
      <numFmt numFmtId="19" formatCode="d/mm/yyyy"/>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numFmt numFmtId="19" formatCode="d/mm/yyyy"/>
    </dxf>
    <dxf>
      <numFmt numFmtId="19" formatCode="d/mm/yyyy"/>
    </dxf>
    <dxf>
      <numFmt numFmtId="19" formatCode="d/mm/yyyy"/>
    </dxf>
    <dxf>
      <numFmt numFmtId="19" formatCode="d/mm/yyyy"/>
    </dxf>
    <dxf>
      <numFmt numFmtId="19" formatCode="d/mm/yyyy"/>
    </dxf>
    <dxf>
      <numFmt numFmtId="19" formatCode="d/mm/yyyy"/>
    </dxf>
    <dxf>
      <numFmt numFmtId="0" formatCode="General"/>
    </dxf>
    <dxf>
      <numFmt numFmtId="0" formatCode="General"/>
    </dxf>
    <dxf>
      <numFmt numFmtId="1" formatCode="0"/>
    </dxf>
    <dxf>
      <numFmt numFmtId="19" formatCode="d/mm/yyyy"/>
      <fill>
        <patternFill patternType="none">
          <fgColor indexed="64"/>
          <bgColor indexed="65"/>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6" formatCode="m/d/yyyy"/>
    </dxf>
    <dxf>
      <numFmt numFmtId="0" formatCode="General"/>
    </dxf>
    <dxf>
      <numFmt numFmtId="164" formatCode="[$-F400]h:mm:ss\ AM/PM"/>
    </dxf>
    <dxf>
      <numFmt numFmtId="166"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right" vertical="bottom" textRotation="0" wrapText="0" indent="0" justifyLastLine="0" shrinkToFit="0" readingOrder="0"/>
    </dxf>
    <dxf>
      <numFmt numFmtId="19" formatCode="d/mm/yyyy"/>
      <alignment horizontal="right" vertical="bottom" textRotation="0" wrapText="0" indent="0" justifyLastLine="0" shrinkToFit="0" readingOrder="0"/>
    </dxf>
    <dxf>
      <numFmt numFmtId="166" formatCode="m/d/yyyy"/>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auto="1"/>
        <name val="Calibri"/>
        <scheme val="minor"/>
      </font>
      <numFmt numFmtId="30" formatCode="@"/>
      <fill>
        <patternFill patternType="solid">
          <fgColor indexed="64"/>
          <bgColor theme="2" tint="-0.499984740745262"/>
        </patternFill>
      </fill>
    </dxf>
    <dxf>
      <font>
        <color rgb="FF9C0006"/>
      </font>
      <fill>
        <patternFill>
          <bgColor rgb="FFFFC7CE"/>
        </patternFill>
      </fill>
    </dxf>
    <dxf>
      <font>
        <b val="0"/>
        <i val="0"/>
        <color auto="1"/>
      </font>
    </dxf>
    <dxf>
      <font>
        <b val="0"/>
        <i val="0"/>
        <strike val="0"/>
        <condense val="0"/>
        <extend val="0"/>
        <outline val="0"/>
        <shadow val="0"/>
        <u val="none"/>
        <vertAlign val="baseline"/>
        <sz val="8"/>
        <color theme="1"/>
        <name val="Calibri"/>
        <scheme val="minor"/>
      </font>
      <numFmt numFmtId="19" formatCode="d/mm/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numFmt numFmtId="19" formatCode="d/mm/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numFmt numFmtId="165" formatCode="&quot;$&quot;\ #,##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numFmt numFmtId="19" formatCode="d/mm/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numFmt numFmtId="19" formatCode="d/mm/yyyy"/>
      <fill>
        <patternFill patternType="none">
          <fgColor indexed="64"/>
          <bgColor indexed="65"/>
        </patternFill>
      </fill>
      <alignment horizontal="center" vertical="bottom" textRotation="0" wrapText="1" indent="0" justifyLastLine="0" shrinkToFit="0" readingOrder="0"/>
    </dxf>
    <dxf>
      <font>
        <b val="0"/>
        <i val="0"/>
        <strike val="0"/>
        <condense val="0"/>
        <extend val="0"/>
        <outline val="0"/>
        <shadow val="0"/>
        <u val="none"/>
        <vertAlign val="baseline"/>
        <sz val="8"/>
        <color theme="1"/>
        <name val="Calibri"/>
        <scheme val="minor"/>
      </font>
      <numFmt numFmtId="165" formatCode="&quot;$&quot;\ #,##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8"/>
        <color auto="1"/>
        <name val="Calibri"/>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numFmt numFmtId="19" formatCode="d/mm/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numFmt numFmtId="19" formatCode="d/mm/yyyy"/>
      <fill>
        <patternFill patternType="none">
          <fgColor indexed="64"/>
          <bgColor indexed="65"/>
        </patternFill>
      </fill>
      <alignment horizontal="left" vertical="bottom" textRotation="0" wrapText="0" indent="0" justifyLastLine="0" shrinkToFit="0" readingOrder="0"/>
    </dxf>
    <dxf>
      <numFmt numFmtId="19" formatCode="d/mm/yyyy"/>
      <fill>
        <patternFill patternType="none">
          <fgColor indexed="64"/>
          <bgColor indexed="65"/>
        </patternFill>
      </fill>
    </dxf>
    <dxf>
      <numFmt numFmtId="19" formatCode="d/mm/yyyy"/>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numFmt numFmtId="19" formatCode="d/mm/yyyy"/>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b val="0"/>
        <i val="0"/>
        <strike val="0"/>
        <condense val="0"/>
        <extend val="0"/>
        <outline val="0"/>
        <shadow val="0"/>
        <u val="none"/>
        <vertAlign val="baseline"/>
        <sz val="8"/>
        <color theme="1"/>
        <name val="Arial"/>
        <scheme val="none"/>
      </font>
      <numFmt numFmtId="19" formatCode="d/mm/yyyy"/>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8"/>
        <color theme="1"/>
        <name val="Arial"/>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8"/>
        <color theme="1"/>
        <name val="Arial"/>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8"/>
        <color theme="1"/>
        <name val="Arial"/>
        <scheme val="none"/>
      </font>
      <numFmt numFmtId="19" formatCode="d/mm/yyyy"/>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8"/>
        <color theme="1"/>
        <name val="Arial"/>
        <scheme val="none"/>
      </font>
      <numFmt numFmtId="1" formatCode="0"/>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8"/>
        <color theme="1"/>
        <name val="Arial"/>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8"/>
        <color theme="1"/>
        <name val="Arial"/>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8"/>
        <color theme="1"/>
        <name val="Calibri"/>
        <scheme val="minor"/>
      </font>
      <numFmt numFmtId="19" formatCode="d/mm/yyyy"/>
      <alignment horizontal="center" vertical="bottom" textRotation="0" wrapText="0" indent="0" justifyLastLine="0" shrinkToFit="0" readingOrder="0"/>
    </dxf>
    <dxf>
      <font>
        <b val="0"/>
        <i val="0"/>
        <strike val="0"/>
        <condense val="0"/>
        <extend val="0"/>
        <outline val="0"/>
        <shadow val="0"/>
        <u val="none"/>
        <vertAlign val="baseline"/>
        <sz val="8"/>
        <color theme="1"/>
        <name val="Arial"/>
        <scheme val="none"/>
      </font>
      <alignment horizontal="center" vertical="center" textRotation="0" wrapText="0" indent="0" justifyLastLine="0" shrinkToFit="0" readingOrder="0"/>
    </dxf>
    <dxf>
      <font>
        <b val="0"/>
        <i val="0"/>
        <strike val="0"/>
        <condense val="0"/>
        <extend val="0"/>
        <outline val="0"/>
        <shadow val="0"/>
        <u val="none"/>
        <vertAlign val="baseline"/>
        <sz val="8"/>
        <color theme="1"/>
        <name val="Arial"/>
        <scheme val="none"/>
      </font>
      <numFmt numFmtId="19" formatCode="d/mm/yyyy"/>
      <alignment horizontal="center" vertical="center" textRotation="0" wrapText="0" indent="0" justifyLastLine="0" shrinkToFit="0" readingOrder="0"/>
    </dxf>
    <dxf>
      <font>
        <b val="0"/>
        <i val="0"/>
        <strike val="0"/>
        <condense val="0"/>
        <extend val="0"/>
        <outline val="0"/>
        <shadow val="0"/>
        <u val="none"/>
        <vertAlign val="baseline"/>
        <sz val="8"/>
        <color theme="1"/>
        <name val="Arial"/>
        <scheme val="none"/>
      </font>
      <numFmt numFmtId="167" formatCode="dd/mm/yyyy"/>
      <alignment horizontal="center" vertical="center" textRotation="0" wrapText="0" indent="0" justifyLastLine="0" shrinkToFit="0" readingOrder="0"/>
    </dxf>
    <dxf>
      <font>
        <b val="0"/>
        <i val="0"/>
        <strike val="0"/>
        <condense val="0"/>
        <extend val="0"/>
        <outline val="0"/>
        <shadow val="0"/>
        <u val="none"/>
        <vertAlign val="baseline"/>
        <sz val="8"/>
        <color theme="1"/>
        <name val="Arial"/>
        <scheme val="none"/>
      </font>
      <numFmt numFmtId="167" formatCode="dd/mm/yyyy"/>
      <alignment horizontal="center" vertical="center" textRotation="0" wrapText="1" indent="0" justifyLastLine="0" shrinkToFit="0" readingOrder="0"/>
    </dxf>
    <dxf>
      <font>
        <b val="0"/>
        <i val="0"/>
        <strike val="0"/>
        <condense val="0"/>
        <extend val="0"/>
        <outline val="0"/>
        <shadow val="0"/>
        <u val="none"/>
        <vertAlign val="baseline"/>
        <sz val="8"/>
        <color theme="1"/>
        <name val="Arial"/>
        <scheme val="none"/>
      </font>
      <numFmt numFmtId="0" formatCode="General"/>
      <alignment horizontal="center" vertical="center" textRotation="0" wrapText="1" indent="0" justifyLastLine="0" shrinkToFit="0" readingOrder="0"/>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dxf>
    <dxf>
      <alignment horizontal="center" vertical="center" textRotation="0" indent="0" justifyLastLine="0" shrinkToFit="0" readingOrder="0"/>
    </dxf>
    <dxf>
      <font>
        <b/>
        <i val="0"/>
        <strike val="0"/>
        <condense val="0"/>
        <extend val="0"/>
        <outline val="0"/>
        <shadow val="0"/>
        <u val="none"/>
        <vertAlign val="baseline"/>
        <sz val="8"/>
        <color auto="1"/>
        <name val="Arial"/>
        <scheme val="none"/>
      </font>
      <numFmt numFmtId="165" formatCode="&quot;$&quot;\ #,##0"/>
      <fill>
        <patternFill patternType="solid">
          <fgColor indexed="64"/>
          <bgColor theme="0" tint="-0.34998626667073579"/>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8"/>
        <name val="Arial"/>
        <scheme val="none"/>
      </font>
      <fill>
        <patternFill patternType="none">
          <fgColor indexed="64"/>
          <bgColor auto="1"/>
        </patternFill>
      </fill>
      <alignment horizontal="center" vertical="center" textRotation="0" wrapText="1" indent="0" justifyLastLine="0" shrinkToFit="0" readingOrder="0"/>
    </dxf>
    <dxf>
      <font>
        <strike val="0"/>
        <outline val="0"/>
        <shadow val="0"/>
        <u val="none"/>
        <vertAlign val="baseline"/>
        <sz val="8"/>
        <color rgb="FF000000"/>
        <name val="Arial"/>
        <scheme val="none"/>
      </font>
      <numFmt numFmtId="19" formatCode="d/mm/yyyy"/>
      <fill>
        <patternFill patternType="none">
          <fgColor indexed="64"/>
          <bgColor indexed="65"/>
        </patternFill>
      </fill>
      <alignment horizontal="center" vertical="bottom" textRotation="0" wrapText="0" indent="0" justifyLastLine="0" shrinkToFit="0" readingOrder="0"/>
      <protection locked="1" hidden="0"/>
    </dxf>
    <dxf>
      <font>
        <strike val="0"/>
        <outline val="0"/>
        <shadow val="0"/>
        <u val="none"/>
        <vertAlign val="baseline"/>
        <sz val="8"/>
        <color rgb="FF000000"/>
        <name val="Arial"/>
        <scheme val="none"/>
      </font>
      <numFmt numFmtId="165" formatCode="&quot;$&quot;\ #,##0"/>
      <fill>
        <patternFill patternType="none">
          <fgColor indexed="64"/>
          <bgColor indexed="65"/>
        </patternFill>
      </fill>
      <alignment horizontal="center" vertical="bottom" textRotation="0" wrapText="0" indent="0" justifyLastLine="0" shrinkToFit="0" readingOrder="0"/>
      <protection locked="1" hidden="0"/>
    </dxf>
    <dxf>
      <font>
        <strike val="0"/>
        <outline val="0"/>
        <shadow val="0"/>
        <u val="none"/>
        <vertAlign val="baseline"/>
        <sz val="8"/>
        <color rgb="FF000000"/>
        <name val="Arial"/>
        <scheme val="none"/>
      </font>
      <numFmt numFmtId="19" formatCode="d/mm/yyyy"/>
      <fill>
        <patternFill patternType="none">
          <fgColor indexed="64"/>
          <bgColor indexed="65"/>
        </patternFill>
      </fill>
      <alignment horizontal="center" vertical="bottom" textRotation="0" wrapText="0" indent="0" justifyLastLine="0" shrinkToFit="0" readingOrder="0"/>
      <protection locked="1" hidden="0"/>
    </dxf>
    <dxf>
      <font>
        <strike val="0"/>
        <outline val="0"/>
        <shadow val="0"/>
        <u val="none"/>
        <vertAlign val="baseline"/>
        <sz val="8"/>
        <color rgb="FF000000"/>
        <name val="Arial"/>
        <scheme val="none"/>
      </font>
      <numFmt numFmtId="19" formatCode="d/mm/yyyy"/>
      <fill>
        <patternFill patternType="none">
          <fgColor indexed="64"/>
          <bgColor indexed="65"/>
        </patternFill>
      </fill>
      <alignment horizontal="center" vertical="bottom" textRotation="0" wrapText="1" indent="0" justifyLastLine="0" shrinkToFit="0" readingOrder="0"/>
      <protection locked="1" hidden="0"/>
    </dxf>
    <dxf>
      <font>
        <strike val="0"/>
        <outline val="0"/>
        <shadow val="0"/>
        <u val="none"/>
        <vertAlign val="baseline"/>
        <sz val="8"/>
        <color rgb="FF000000"/>
        <name val="Arial"/>
        <scheme val="none"/>
      </font>
      <numFmt numFmtId="165" formatCode="&quot;$&quot;\ #,##0"/>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theme="1"/>
        <name val="Calibri"/>
        <scheme val="minor"/>
      </font>
      <numFmt numFmtId="19" formatCode="d/mm/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8"/>
        <color theme="1"/>
        <name val="Arial"/>
        <scheme val="none"/>
      </font>
      <numFmt numFmtId="19" formatCode="d/mm/yyyy"/>
      <fill>
        <patternFill patternType="none">
          <fgColor indexed="64"/>
          <bgColor indexed="65"/>
        </patternFill>
      </fill>
      <alignment horizontal="center" vertical="bottom" textRotation="0" wrapText="1" indent="0" justifyLastLine="0" shrinkToFit="0" readingOrder="0"/>
    </dxf>
    <dxf>
      <font>
        <b val="0"/>
        <i val="0"/>
        <strike val="0"/>
        <condense val="0"/>
        <extend val="0"/>
        <outline val="0"/>
        <shadow val="0"/>
        <u val="none"/>
        <vertAlign val="baseline"/>
        <sz val="8"/>
        <color theme="1"/>
        <name val="Arial"/>
        <scheme val="none"/>
      </font>
      <numFmt numFmtId="165" formatCode="&quot;$&quot;\ #,##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strike val="0"/>
        <outline val="0"/>
        <shadow val="0"/>
        <u val="none"/>
        <vertAlign val="baseline"/>
        <sz val="8"/>
        <color rgb="FF000000"/>
        <name val="Arial"/>
        <scheme val="none"/>
      </font>
      <numFmt numFmtId="19" formatCode="d/mm/yyyy"/>
      <fill>
        <patternFill patternType="none">
          <fgColor indexed="64"/>
          <bgColor indexed="65"/>
        </patternFill>
      </fill>
      <alignment horizontal="center" vertical="bottom" textRotation="0" wrapText="0" indent="0" justifyLastLine="0" shrinkToFit="0" readingOrder="0"/>
      <protection locked="1" hidden="0"/>
    </dxf>
    <dxf>
      <font>
        <strike val="0"/>
        <outline val="0"/>
        <shadow val="0"/>
        <u val="none"/>
        <vertAlign val="baseline"/>
        <sz val="8"/>
        <color rgb="FF000000"/>
        <name val="Arial"/>
        <scheme val="none"/>
      </font>
      <numFmt numFmtId="1" formatCode="0"/>
      <fill>
        <patternFill patternType="none">
          <fgColor indexed="64"/>
          <bgColor indexed="65"/>
        </patternFill>
      </fill>
      <alignment horizontal="center" vertical="bottom" textRotation="0" wrapText="0" indent="0" justifyLastLine="0" shrinkToFit="0" readingOrder="0"/>
      <protection locked="1" hidden="0"/>
    </dxf>
    <dxf>
      <font>
        <strike val="0"/>
        <outline val="0"/>
        <shadow val="0"/>
        <u val="none"/>
        <vertAlign val="baseline"/>
        <sz val="8"/>
        <color rgb="FF000000"/>
        <name val="Arial"/>
        <scheme val="none"/>
      </font>
      <numFmt numFmtId="1" formatCode="0"/>
      <fill>
        <patternFill patternType="none">
          <fgColor indexed="64"/>
          <bgColor indexed="65"/>
        </patternFill>
      </fill>
      <alignment horizontal="center" vertical="bottom" textRotation="0" wrapText="0" indent="0" justifyLastLine="0" shrinkToFit="0" readingOrder="0"/>
      <protection locked="1" hidden="0"/>
    </dxf>
    <dxf>
      <font>
        <strike val="0"/>
        <outline val="0"/>
        <shadow val="0"/>
        <u val="none"/>
        <vertAlign val="baseline"/>
        <sz val="8"/>
        <name val="Arial"/>
        <scheme val="none"/>
      </font>
      <alignment horizontal="center" vertical="center" textRotation="0" wrapText="1" indent="0" justifyLastLine="0" shrinkToFit="0" readingOrder="0"/>
    </dxf>
    <dxf>
      <font>
        <strike val="0"/>
        <outline val="0"/>
        <shadow val="0"/>
        <u val="none"/>
        <vertAlign val="baseline"/>
        <sz val="8"/>
        <color theme="1"/>
        <name val="Arial"/>
        <scheme val="none"/>
      </font>
      <alignment horizontal="center" vertical="center" textRotation="0" wrapText="1" indent="0" justifyLastLine="0" shrinkToFit="0" readingOrder="0"/>
    </dxf>
    <dxf>
      <font>
        <color theme="5"/>
      </font>
      <fill>
        <patternFill>
          <bgColor theme="4"/>
        </patternFill>
      </fill>
    </dxf>
    <dxf>
      <font>
        <b/>
        <i val="0"/>
      </font>
      <fill>
        <patternFill>
          <bgColor theme="0" tint="-0.34998626667073579"/>
        </patternFill>
      </fill>
      <border diagonalUp="0" diagonalDown="0">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font>
        <b/>
        <i val="0"/>
        <strike val="0"/>
        <color auto="1"/>
      </font>
      <fill>
        <patternFill patternType="solid">
          <fgColor theme="0" tint="-0.499984740745262"/>
          <bgColor theme="0" tint="-0.34998626667073579"/>
        </patternFill>
      </fill>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hair">
          <color auto="1"/>
        </left>
        <right style="hair">
          <color auto="1"/>
        </right>
        <top style="hair">
          <color auto="1"/>
        </top>
        <bottom style="hair">
          <color auto="1"/>
        </bottom>
        <vertical style="hair">
          <color auto="1"/>
        </vertical>
        <horizontal style="hair">
          <color auto="1"/>
        </horizontal>
      </border>
    </dxf>
    <dxf>
      <font>
        <b/>
        <i val="0"/>
        <strike val="0"/>
        <color auto="1"/>
      </font>
      <fill>
        <patternFill>
          <bgColor theme="0" tint="-0.34998626667073579"/>
        </patternFill>
      </fill>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s>
  <tableStyles count="4" defaultTableStyle="REQUEST_PQR" defaultPivotStyle="PivotStyleLight16">
    <tableStyle name="Estilo de tabla 1" pivot="0" count="2" xr9:uid="{00000000-0011-0000-FFFF-FFFF00000000}">
      <tableStyleElement type="wholeTable" dxfId="280"/>
      <tableStyleElement type="headerRow" dxfId="279"/>
    </tableStyle>
    <tableStyle name="Estilo de tabla 2" pivot="0" count="1" xr9:uid="{00000000-0011-0000-FFFF-FFFF01000000}">
      <tableStyleElement type="lastColumn" dxfId="278"/>
    </tableStyle>
    <tableStyle name="NEPS" pivot="0" count="2" xr9:uid="{00000000-0011-0000-FFFF-FFFF02000000}">
      <tableStyleElement type="wholeTable" dxfId="277"/>
      <tableStyleElement type="headerRow" dxfId="276"/>
    </tableStyle>
    <tableStyle name="REQUEST_PQR" pivot="0" count="2" xr9:uid="{00000000-0011-0000-FFFF-FFFF03000000}">
      <tableStyleElement type="wholeTable" dxfId="275"/>
      <tableStyleElement type="headerRow" dxfId="274"/>
    </tableStyle>
  </tableStyles>
  <colors>
    <mruColors>
      <color rgb="FFEE6000"/>
      <color rgb="FFFF5B1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owerPivotData" Target="model/item.data"/><Relationship Id="rId18" Type="http://schemas.openxmlformats.org/officeDocument/2006/relationships/customXml" Target="../customXml/item4.xml"/><Relationship Id="rId26" Type="http://schemas.openxmlformats.org/officeDocument/2006/relationships/customXml" Target="../customXml/item12.xml"/><Relationship Id="rId3" Type="http://schemas.openxmlformats.org/officeDocument/2006/relationships/worksheet" Target="worksheets/sheet3.xml"/><Relationship Id="rId21" Type="http://schemas.openxmlformats.org/officeDocument/2006/relationships/customXml" Target="../customXml/item7.xml"/><Relationship Id="rId34" Type="http://schemas.openxmlformats.org/officeDocument/2006/relationships/customXml" Target="../customXml/item20.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5" Type="http://schemas.openxmlformats.org/officeDocument/2006/relationships/customXml" Target="../customXml/item11.xml"/><Relationship Id="rId33" Type="http://schemas.openxmlformats.org/officeDocument/2006/relationships/customXml" Target="../customXml/item19.xml"/><Relationship Id="rId2" Type="http://schemas.openxmlformats.org/officeDocument/2006/relationships/worksheet" Target="worksheets/sheet2.xml"/><Relationship Id="rId16" Type="http://schemas.openxmlformats.org/officeDocument/2006/relationships/customXml" Target="../customXml/item2.xml"/><Relationship Id="rId20" Type="http://schemas.openxmlformats.org/officeDocument/2006/relationships/customXml" Target="../customXml/item6.xml"/><Relationship Id="rId29" Type="http://schemas.openxmlformats.org/officeDocument/2006/relationships/customXml" Target="../customXml/item1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24" Type="http://schemas.openxmlformats.org/officeDocument/2006/relationships/customXml" Target="../customXml/item10.xml"/><Relationship Id="rId32" Type="http://schemas.openxmlformats.org/officeDocument/2006/relationships/customXml" Target="../customXml/item18.xml"/><Relationship Id="rId5" Type="http://schemas.openxmlformats.org/officeDocument/2006/relationships/worksheet" Target="worksheets/sheet5.xml"/><Relationship Id="rId15" Type="http://schemas.openxmlformats.org/officeDocument/2006/relationships/customXml" Target="../customXml/item1.xml"/><Relationship Id="rId23" Type="http://schemas.openxmlformats.org/officeDocument/2006/relationships/customXml" Target="../customXml/item9.xml"/><Relationship Id="rId28" Type="http://schemas.openxmlformats.org/officeDocument/2006/relationships/customXml" Target="../customXml/item14.xml"/><Relationship Id="rId36" Type="http://schemas.microsoft.com/office/2006/relationships/vbaProject" Target="vbaProject.bin"/><Relationship Id="rId10" Type="http://schemas.openxmlformats.org/officeDocument/2006/relationships/connections" Target="connections.xml"/><Relationship Id="rId19" Type="http://schemas.openxmlformats.org/officeDocument/2006/relationships/customXml" Target="../customXml/item5.xml"/><Relationship Id="rId31" Type="http://schemas.openxmlformats.org/officeDocument/2006/relationships/customXml" Target="../customXml/item17.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 Id="rId22" Type="http://schemas.openxmlformats.org/officeDocument/2006/relationships/customXml" Target="../customXml/item8.xml"/><Relationship Id="rId27" Type="http://schemas.openxmlformats.org/officeDocument/2006/relationships/customXml" Target="../customXml/item13.xml"/><Relationship Id="rId30" Type="http://schemas.openxmlformats.org/officeDocument/2006/relationships/customXml" Target="../customXml/item16.xml"/><Relationship Id="rId35" Type="http://schemas.openxmlformats.org/officeDocument/2006/relationships/customXml" Target="../customXml/item21.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sv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sv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1.png"/><Relationship Id="rId7" Type="http://schemas.openxmlformats.org/officeDocument/2006/relationships/image" Target="../media/image5.png"/><Relationship Id="rId2" Type="http://schemas.openxmlformats.org/officeDocument/2006/relationships/image" Target="../media/image11.png"/><Relationship Id="rId1" Type="http://schemas.openxmlformats.org/officeDocument/2006/relationships/image" Target="../media/image7.png"/><Relationship Id="rId6" Type="http://schemas.openxmlformats.org/officeDocument/2006/relationships/image" Target="../media/image4.svg"/><Relationship Id="rId11" Type="http://schemas.openxmlformats.org/officeDocument/2006/relationships/image" Target="../media/image10.png"/><Relationship Id="rId5" Type="http://schemas.openxmlformats.org/officeDocument/2006/relationships/image" Target="../media/image3.png"/><Relationship Id="rId10" Type="http://schemas.openxmlformats.org/officeDocument/2006/relationships/image" Target="../media/image9.png"/><Relationship Id="rId4" Type="http://schemas.openxmlformats.org/officeDocument/2006/relationships/image" Target="../media/image2.png"/><Relationship Id="rId9" Type="http://schemas.openxmlformats.org/officeDocument/2006/relationships/image" Target="../media/image8.png"/></Relationships>
</file>

<file path=xl/drawings/_rels/drawing4.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svg"/><Relationship Id="rId9" Type="http://schemas.openxmlformats.org/officeDocument/2006/relationships/image" Target="../media/image9.png"/></Relationships>
</file>

<file path=xl/drawings/_rels/drawing5.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svg"/><Relationship Id="rId9" Type="http://schemas.openxmlformats.org/officeDocument/2006/relationships/image" Target="../media/image9.png"/></Relationships>
</file>

<file path=xl/drawings/_rels/drawing6.xml.rels><?xml version="1.0" encoding="UTF-8" standalone="yes"?>
<Relationships xmlns="http://schemas.openxmlformats.org/package/2006/relationships"><Relationship Id="rId8" Type="http://schemas.openxmlformats.org/officeDocument/2006/relationships/image" Target="../media/image18.svg"/><Relationship Id="rId13" Type="http://schemas.openxmlformats.org/officeDocument/2006/relationships/image" Target="../media/image6.png"/><Relationship Id="rId3" Type="http://schemas.openxmlformats.org/officeDocument/2006/relationships/image" Target="../media/image13.png"/><Relationship Id="rId7" Type="http://schemas.openxmlformats.org/officeDocument/2006/relationships/image" Target="../media/image17.png"/><Relationship Id="rId12" Type="http://schemas.openxmlformats.org/officeDocument/2006/relationships/image" Target="../media/image5.png"/><Relationship Id="rId17" Type="http://schemas.openxmlformats.org/officeDocument/2006/relationships/image" Target="../media/image10.png"/><Relationship Id="rId2" Type="http://schemas.openxmlformats.org/officeDocument/2006/relationships/image" Target="../media/image12.svg"/><Relationship Id="rId16" Type="http://schemas.openxmlformats.org/officeDocument/2006/relationships/image" Target="../media/image9.png"/><Relationship Id="rId1" Type="http://schemas.openxmlformats.org/officeDocument/2006/relationships/image" Target="../media/image3.png"/><Relationship Id="rId6" Type="http://schemas.openxmlformats.org/officeDocument/2006/relationships/image" Target="../media/image16.svg"/><Relationship Id="rId11" Type="http://schemas.openxmlformats.org/officeDocument/2006/relationships/image" Target="../media/image4.svg"/><Relationship Id="rId5" Type="http://schemas.openxmlformats.org/officeDocument/2006/relationships/image" Target="../media/image15.png"/><Relationship Id="rId15" Type="http://schemas.openxmlformats.org/officeDocument/2006/relationships/image" Target="../media/image8.png"/><Relationship Id="rId10" Type="http://schemas.openxmlformats.org/officeDocument/2006/relationships/image" Target="../media/image2.png"/><Relationship Id="rId4" Type="http://schemas.openxmlformats.org/officeDocument/2006/relationships/image" Target="../media/image14.svg"/><Relationship Id="rId9" Type="http://schemas.openxmlformats.org/officeDocument/2006/relationships/image" Target="../media/image1.png"/><Relationship Id="rId14" Type="http://schemas.openxmlformats.org/officeDocument/2006/relationships/image" Target="../media/image7.png"/></Relationships>
</file>

<file path=xl/drawings/_rels/drawing7.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21.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20.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9.emf"/><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svg"/><Relationship Id="rId9" Type="http://schemas.openxmlformats.org/officeDocument/2006/relationships/image" Target="../media/image9.png"/></Relationships>
</file>

<file path=xl/drawings/_rels/drawing8.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svg"/><Relationship Id="rId9" Type="http://schemas.openxmlformats.org/officeDocument/2006/relationships/image" Target="../media/image9.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xdr:colOff>
          <xdr:row>0</xdr:row>
          <xdr:rowOff>22860</xdr:rowOff>
        </xdr:from>
        <xdr:to>
          <xdr:col>1</xdr:col>
          <xdr:colOff>952500</xdr:colOff>
          <xdr:row>1</xdr:row>
          <xdr:rowOff>175260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ea typeface="Calibri"/>
                  <a:cs typeface="Calibri"/>
                </a:rPr>
                <a:t>Vaciar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99060</xdr:colOff>
          <xdr:row>34</xdr:row>
          <xdr:rowOff>144780</xdr:rowOff>
        </xdr:from>
        <xdr:to>
          <xdr:col>19</xdr:col>
          <xdr:colOff>800100</xdr:colOff>
          <xdr:row>35</xdr:row>
          <xdr:rowOff>175260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2750820</xdr:colOff>
          <xdr:row>73</xdr:row>
          <xdr:rowOff>22860</xdr:rowOff>
        </xdr:from>
        <xdr:to>
          <xdr:col>3</xdr:col>
          <xdr:colOff>99060</xdr:colOff>
          <xdr:row>74</xdr:row>
          <xdr:rowOff>38100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121920</xdr:colOff>
          <xdr:row>34</xdr:row>
          <xdr:rowOff>144780</xdr:rowOff>
        </xdr:from>
        <xdr:to>
          <xdr:col>27</xdr:col>
          <xdr:colOff>1440180</xdr:colOff>
          <xdr:row>35</xdr:row>
          <xdr:rowOff>175260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ea typeface="Calibri"/>
                  <a:cs typeface="Calibri"/>
                </a:rPr>
                <a:t>Actualizar</a:t>
              </a:r>
            </a:p>
          </xdr:txBody>
        </xdr:sp>
        <xdr:clientData fPrintsWithSheet="0"/>
      </xdr:twoCellAnchor>
    </mc:Choice>
    <mc:Fallback/>
  </mc:AlternateContent>
  <xdr:twoCellAnchor editAs="absolute">
    <xdr:from>
      <xdr:col>0</xdr:col>
      <xdr:colOff>0</xdr:colOff>
      <xdr:row>0</xdr:row>
      <xdr:rowOff>28575</xdr:rowOff>
    </xdr:from>
    <xdr:to>
      <xdr:col>0</xdr:col>
      <xdr:colOff>1639532</xdr:colOff>
      <xdr:row>29</xdr:row>
      <xdr:rowOff>85133</xdr:rowOff>
    </xdr:to>
    <xdr:grpSp>
      <xdr:nvGrpSpPr>
        <xdr:cNvPr id="26" name="Grupo 25">
          <a:extLst>
            <a:ext uri="{FF2B5EF4-FFF2-40B4-BE49-F238E27FC236}">
              <a16:creationId xmlns:a16="http://schemas.microsoft.com/office/drawing/2014/main" id="{00000000-0008-0000-0000-00001A000000}"/>
            </a:ext>
          </a:extLst>
        </xdr:cNvPr>
        <xdr:cNvGrpSpPr>
          <a:grpSpLocks noChangeAspect="1"/>
        </xdr:cNvGrpSpPr>
      </xdr:nvGrpSpPr>
      <xdr:grpSpPr>
        <a:xfrm>
          <a:off x="0" y="28575"/>
          <a:ext cx="1639532" cy="5370238"/>
          <a:chOff x="1267429" y="70640"/>
          <a:chExt cx="1639532" cy="5672749"/>
        </a:xfrm>
      </xdr:grpSpPr>
      <xdr:grpSp>
        <xdr:nvGrpSpPr>
          <xdr:cNvPr id="23" name="Grupo 22">
            <a:extLst>
              <a:ext uri="{FF2B5EF4-FFF2-40B4-BE49-F238E27FC236}">
                <a16:creationId xmlns:a16="http://schemas.microsoft.com/office/drawing/2014/main" id="{00000000-0008-0000-0000-000017000000}"/>
              </a:ext>
            </a:extLst>
          </xdr:cNvPr>
          <xdr:cNvGrpSpPr/>
        </xdr:nvGrpSpPr>
        <xdr:grpSpPr>
          <a:xfrm>
            <a:off x="1267429" y="70640"/>
            <a:ext cx="1639532" cy="5672749"/>
            <a:chOff x="1267429" y="70640"/>
            <a:chExt cx="1639532" cy="5672749"/>
          </a:xfrm>
        </xdr:grpSpPr>
        <xdr:sp macro="" textlink="">
          <xdr:nvSpPr>
            <xdr:cNvPr id="38" name="Rectángulo: esquinas redondeadas 17">
              <a:extLst>
                <a:ext uri="{FF2B5EF4-FFF2-40B4-BE49-F238E27FC236}">
                  <a16:creationId xmlns:a16="http://schemas.microsoft.com/office/drawing/2014/main" id="{00000000-0008-0000-0000-000026000000}"/>
                </a:ext>
              </a:extLst>
            </xdr:cNvPr>
            <xdr:cNvSpPr>
              <a:spLocks noChangeAspect="1"/>
            </xdr:cNvSpPr>
          </xdr:nvSpPr>
          <xdr:spPr>
            <a:xfrm>
              <a:off x="1267429" y="70640"/>
              <a:ext cx="1639532" cy="5672749"/>
            </a:xfrm>
            <a:prstGeom prst="roundRect">
              <a:avLst/>
            </a:prstGeom>
            <a:effectLst>
              <a:outerShdw blurRad="57150" dist="19050" dir="5400000" algn="ctr" rotWithShape="0">
                <a:srgbClr val="000000">
                  <a:alpha val="63000"/>
                </a:srgbClr>
              </a:outerShdw>
              <a:softEdge rad="0"/>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s-CO" sz="1100"/>
            </a:p>
          </xdr:txBody>
        </xdr:sp>
        <xdr:grpSp>
          <xdr:nvGrpSpPr>
            <xdr:cNvPr id="45" name="Grupo 44">
              <a:extLst>
                <a:ext uri="{FF2B5EF4-FFF2-40B4-BE49-F238E27FC236}">
                  <a16:creationId xmlns:a16="http://schemas.microsoft.com/office/drawing/2014/main" id="{00000000-0008-0000-0000-00002D000000}"/>
                </a:ext>
              </a:extLst>
            </xdr:cNvPr>
            <xdr:cNvGrpSpPr/>
          </xdr:nvGrpSpPr>
          <xdr:grpSpPr>
            <a:xfrm>
              <a:off x="1706178" y="253356"/>
              <a:ext cx="757013" cy="720976"/>
              <a:chOff x="420583" y="61850"/>
              <a:chExt cx="680358" cy="680358"/>
            </a:xfrm>
            <a:solidFill>
              <a:schemeClr val="bg1"/>
            </a:solidFill>
          </xdr:grpSpPr>
          <xdr:sp macro="" textlink="">
            <xdr:nvSpPr>
              <xdr:cNvPr id="58" name="Conector 57">
                <a:extLst>
                  <a:ext uri="{FF2B5EF4-FFF2-40B4-BE49-F238E27FC236}">
                    <a16:creationId xmlns:a16="http://schemas.microsoft.com/office/drawing/2014/main" id="{00000000-0008-0000-0000-00003A000000}"/>
                  </a:ext>
                </a:extLst>
              </xdr:cNvPr>
              <xdr:cNvSpPr>
                <a:spLocks noChangeAspect="1"/>
              </xdr:cNvSpPr>
            </xdr:nvSpPr>
            <xdr:spPr>
              <a:xfrm>
                <a:off x="420583" y="61850"/>
                <a:ext cx="680358" cy="680358"/>
              </a:xfrm>
              <a:prstGeom prst="flowChartConnector">
                <a:avLst/>
              </a:prstGeom>
              <a:grp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accent1"/>
              </a:fontRef>
            </xdr:style>
            <xdr:txBody>
              <a:bodyPr vertOverflow="clip" horzOverflow="clip" rtlCol="0" anchor="t"/>
              <a:lstStyle/>
              <a:p>
                <a:pPr algn="l"/>
                <a:endParaRPr lang="es-CO" sz="1100"/>
              </a:p>
            </xdr:txBody>
          </xdr:sp>
          <xdr:pic>
            <xdr:nvPicPr>
              <xdr:cNvPr id="59" name="Imagen 58">
                <a:extLst>
                  <a:ext uri="{FF2B5EF4-FFF2-40B4-BE49-F238E27FC236}">
                    <a16:creationId xmlns:a16="http://schemas.microsoft.com/office/drawing/2014/main" id="{00000000-0008-0000-0000-00003B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6754" t="31046" r="30610" b="44444"/>
              <a:stretch/>
            </xdr:blipFill>
            <xdr:spPr>
              <a:xfrm>
                <a:off x="575569" y="160805"/>
                <a:ext cx="354560" cy="458482"/>
              </a:xfrm>
              <a:prstGeom prst="rect">
                <a:avLst/>
              </a:prstGeom>
              <a:grp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accent1"/>
              </a:fontRef>
            </xdr:style>
          </xdr:pic>
        </xdr:grpSp>
      </xdr:grpSp>
      <xdr:grpSp>
        <xdr:nvGrpSpPr>
          <xdr:cNvPr id="22" name="Grupo 21">
            <a:extLst>
              <a:ext uri="{FF2B5EF4-FFF2-40B4-BE49-F238E27FC236}">
                <a16:creationId xmlns:a16="http://schemas.microsoft.com/office/drawing/2014/main" id="{00000000-0008-0000-0000-000016000000}"/>
              </a:ext>
            </a:extLst>
          </xdr:cNvPr>
          <xdr:cNvGrpSpPr/>
        </xdr:nvGrpSpPr>
        <xdr:grpSpPr>
          <a:xfrm>
            <a:off x="1270965" y="1092245"/>
            <a:ext cx="1620990" cy="3232721"/>
            <a:chOff x="1270965" y="1092245"/>
            <a:chExt cx="1620990" cy="3232721"/>
          </a:xfrm>
        </xdr:grpSpPr>
        <xdr:grpSp>
          <xdr:nvGrpSpPr>
            <xdr:cNvPr id="16" name="Grupo 15">
              <a:extLst>
                <a:ext uri="{FF2B5EF4-FFF2-40B4-BE49-F238E27FC236}">
                  <a16:creationId xmlns:a16="http://schemas.microsoft.com/office/drawing/2014/main" id="{00000000-0008-0000-0000-000010000000}"/>
                </a:ext>
              </a:extLst>
            </xdr:cNvPr>
            <xdr:cNvGrpSpPr>
              <a:grpSpLocks noChangeAspect="1"/>
            </xdr:cNvGrpSpPr>
          </xdr:nvGrpSpPr>
          <xdr:grpSpPr>
            <a:xfrm>
              <a:off x="1273781" y="1891165"/>
              <a:ext cx="1611824" cy="383085"/>
              <a:chOff x="1269066" y="1944005"/>
              <a:chExt cx="1611446" cy="389881"/>
            </a:xfrm>
          </xdr:grpSpPr>
          <xdr:sp macro="[0]!DASHBOARD" textlink="">
            <xdr:nvSpPr>
              <xdr:cNvPr id="70" name="Rectángulo: esquinas redondeadas 29">
                <a:extLst>
                  <a:ext uri="{FF2B5EF4-FFF2-40B4-BE49-F238E27FC236}">
                    <a16:creationId xmlns:a16="http://schemas.microsoft.com/office/drawing/2014/main" id="{00000000-0008-0000-0000-000046000000}"/>
                  </a:ext>
                </a:extLst>
              </xdr:cNvPr>
              <xdr:cNvSpPr/>
            </xdr:nvSpPr>
            <xdr:spPr>
              <a:xfrm>
                <a:off x="1269066" y="1944005"/>
                <a:ext cx="1611446" cy="389881"/>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endParaRPr lang="es-CO" sz="1100" b="1">
                  <a:solidFill>
                    <a:sysClr val="windowText" lastClr="000000"/>
                  </a:solidFill>
                  <a:latin typeface="Arial" panose="020B0604020202020204" pitchFamily="34" charset="0"/>
                  <a:cs typeface="Arial" panose="020B0604020202020204" pitchFamily="34" charset="0"/>
                </a:endParaRPr>
              </a:p>
            </xdr:txBody>
          </xdr:sp>
          <xdr:pic macro="[0]!DASHBOARD">
            <xdr:nvPicPr>
              <xdr:cNvPr id="71" name="Imagen 70">
                <a:extLst>
                  <a:ext uri="{FF2B5EF4-FFF2-40B4-BE49-F238E27FC236}">
                    <a16:creationId xmlns:a16="http://schemas.microsoft.com/office/drawing/2014/main" id="{00000000-0008-0000-0000-00004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91525" y="1959143"/>
                <a:ext cx="421514" cy="358073"/>
              </a:xfrm>
              <a:prstGeom prst="rect">
                <a:avLst/>
              </a:prstGeom>
              <a:ln>
                <a:noFill/>
              </a:ln>
            </xdr:spPr>
            <xdr:style>
              <a:lnRef idx="1">
                <a:schemeClr val="accent3"/>
              </a:lnRef>
              <a:fillRef idx="2">
                <a:schemeClr val="accent3"/>
              </a:fillRef>
              <a:effectRef idx="1">
                <a:schemeClr val="accent3"/>
              </a:effectRef>
              <a:fontRef idx="minor">
                <a:schemeClr val="dk1"/>
              </a:fontRef>
            </xdr:style>
          </xdr:pic>
        </xdr:grpSp>
        <xdr:grpSp>
          <xdr:nvGrpSpPr>
            <xdr:cNvPr id="11" name="Grupo 10">
              <a:extLst>
                <a:ext uri="{FF2B5EF4-FFF2-40B4-BE49-F238E27FC236}">
                  <a16:creationId xmlns:a16="http://schemas.microsoft.com/office/drawing/2014/main" id="{00000000-0008-0000-0000-00000B000000}"/>
                </a:ext>
              </a:extLst>
            </xdr:cNvPr>
            <xdr:cNvGrpSpPr>
              <a:grpSpLocks noChangeAspect="1"/>
            </xdr:cNvGrpSpPr>
          </xdr:nvGrpSpPr>
          <xdr:grpSpPr>
            <a:xfrm>
              <a:off x="1273394" y="2287134"/>
              <a:ext cx="1616580" cy="378961"/>
              <a:chOff x="1263963" y="2345633"/>
              <a:chExt cx="1620244" cy="384336"/>
            </a:xfrm>
          </xdr:grpSpPr>
          <xdr:sp macro="[0]!Módulo4.CONSOL" textlink="">
            <xdr:nvSpPr>
              <xdr:cNvPr id="68" name="Rectángulo: esquinas redondeadas 25">
                <a:extLst>
                  <a:ext uri="{FF2B5EF4-FFF2-40B4-BE49-F238E27FC236}">
                    <a16:creationId xmlns:a16="http://schemas.microsoft.com/office/drawing/2014/main" id="{00000000-0008-0000-0000-000044000000}"/>
                  </a:ext>
                </a:extLst>
              </xdr:cNvPr>
              <xdr:cNvSpPr/>
            </xdr:nvSpPr>
            <xdr:spPr>
              <a:xfrm>
                <a:off x="1263963" y="2345633"/>
                <a:ext cx="1620244" cy="384336"/>
              </a:xfrm>
              <a:prstGeom prst="round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endParaRPr lang="es-CO" sz="1100" b="1">
                  <a:solidFill>
                    <a:sysClr val="windowText" lastClr="000000"/>
                  </a:solidFill>
                  <a:latin typeface="Arial" panose="020B0604020202020204" pitchFamily="34" charset="0"/>
                  <a:cs typeface="Arial" panose="020B0604020202020204" pitchFamily="34" charset="0"/>
                </a:endParaRPr>
              </a:p>
            </xdr:txBody>
          </xdr:sp>
          <xdr:pic macro="[0]!Módulo4.CONSOL">
            <xdr:nvPicPr>
              <xdr:cNvPr id="69" name="Gráfico 32" descr="Base de datos con relleno sólido">
                <a:extLst>
                  <a:ext uri="{FF2B5EF4-FFF2-40B4-BE49-F238E27FC236}">
                    <a16:creationId xmlns:a16="http://schemas.microsoft.com/office/drawing/2014/main" id="{00000000-0008-0000-0000-00004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961733" y="2386404"/>
                <a:ext cx="298735" cy="297387"/>
              </a:xfrm>
              <a:prstGeom prst="rect">
                <a:avLst/>
              </a:prstGeom>
              <a:ln>
                <a:noFill/>
              </a:ln>
            </xdr:spPr>
            <xdr:style>
              <a:lnRef idx="1">
                <a:schemeClr val="accent3"/>
              </a:lnRef>
              <a:fillRef idx="2">
                <a:schemeClr val="accent3"/>
              </a:fillRef>
              <a:effectRef idx="1">
                <a:schemeClr val="accent3"/>
              </a:effectRef>
              <a:fontRef idx="minor">
                <a:schemeClr val="dk1"/>
              </a:fontRef>
            </xdr:style>
          </xdr:pic>
        </xdr:grpSp>
        <xdr:grpSp>
          <xdr:nvGrpSpPr>
            <xdr:cNvPr id="13" name="Grupo 12">
              <a:extLst>
                <a:ext uri="{FF2B5EF4-FFF2-40B4-BE49-F238E27FC236}">
                  <a16:creationId xmlns:a16="http://schemas.microsoft.com/office/drawing/2014/main" id="{00000000-0008-0000-0000-00000D000000}"/>
                </a:ext>
              </a:extLst>
            </xdr:cNvPr>
            <xdr:cNvGrpSpPr>
              <a:grpSpLocks noChangeAspect="1"/>
            </xdr:cNvGrpSpPr>
          </xdr:nvGrpSpPr>
          <xdr:grpSpPr>
            <a:xfrm>
              <a:off x="1274801" y="3102621"/>
              <a:ext cx="1615172" cy="395355"/>
              <a:chOff x="1260656" y="3233592"/>
              <a:chExt cx="1623549" cy="400729"/>
            </a:xfrm>
          </xdr:grpSpPr>
          <xdr:sp macro="[0]!Módulo4.PENDI" textlink="">
            <xdr:nvSpPr>
              <xdr:cNvPr id="66" name="Rectángulo: esquinas redondeadas 26">
                <a:extLst>
                  <a:ext uri="{FF2B5EF4-FFF2-40B4-BE49-F238E27FC236}">
                    <a16:creationId xmlns:a16="http://schemas.microsoft.com/office/drawing/2014/main" id="{00000000-0008-0000-0000-000042000000}"/>
                  </a:ext>
                </a:extLst>
              </xdr:cNvPr>
              <xdr:cNvSpPr>
                <a:spLocks noChangeAspect="1"/>
              </xdr:cNvSpPr>
            </xdr:nvSpPr>
            <xdr:spPr>
              <a:xfrm>
                <a:off x="1260656" y="3233592"/>
                <a:ext cx="1623549" cy="400729"/>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s-CO" sz="1100"/>
              </a:p>
            </xdr:txBody>
          </xdr:sp>
          <xdr:pic macro="[0]!Módulo4.PENDI">
            <xdr:nvPicPr>
              <xdr:cNvPr id="67" name="Imagen 66">
                <a:extLst>
                  <a:ext uri="{FF2B5EF4-FFF2-40B4-BE49-F238E27FC236}">
                    <a16:creationId xmlns:a16="http://schemas.microsoft.com/office/drawing/2014/main" id="{00000000-0008-0000-0000-00004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76475" y="3300578"/>
                <a:ext cx="276708" cy="270038"/>
              </a:xfrm>
              <a:prstGeom prst="rect">
                <a:avLst/>
              </a:prstGeom>
            </xdr:spPr>
          </xdr:pic>
        </xdr:grpSp>
        <xdr:grpSp>
          <xdr:nvGrpSpPr>
            <xdr:cNvPr id="12" name="Grupo 11">
              <a:extLst>
                <a:ext uri="{FF2B5EF4-FFF2-40B4-BE49-F238E27FC236}">
                  <a16:creationId xmlns:a16="http://schemas.microsoft.com/office/drawing/2014/main" id="{00000000-0008-0000-0000-00000C000000}"/>
                </a:ext>
              </a:extLst>
            </xdr:cNvPr>
            <xdr:cNvGrpSpPr>
              <a:grpSpLocks noChangeAspect="1"/>
            </xdr:cNvGrpSpPr>
          </xdr:nvGrpSpPr>
          <xdr:grpSpPr>
            <a:xfrm>
              <a:off x="1270965" y="2677575"/>
              <a:ext cx="1619008" cy="410404"/>
              <a:chOff x="1266250" y="2783902"/>
              <a:chExt cx="1609054" cy="415779"/>
            </a:xfrm>
          </xdr:grpSpPr>
          <xdr:sp macro="[0]!Módulo4.CAUSALES" textlink="">
            <xdr:nvSpPr>
              <xdr:cNvPr id="64" name="Rectángulo redondeado 63">
                <a:extLst>
                  <a:ext uri="{FF2B5EF4-FFF2-40B4-BE49-F238E27FC236}">
                    <a16:creationId xmlns:a16="http://schemas.microsoft.com/office/drawing/2014/main" id="{00000000-0008-0000-0000-000040000000}"/>
                  </a:ext>
                </a:extLst>
              </xdr:cNvPr>
              <xdr:cNvSpPr/>
            </xdr:nvSpPr>
            <xdr:spPr>
              <a:xfrm>
                <a:off x="1266250" y="2783902"/>
                <a:ext cx="1609054" cy="415779"/>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s-CO" sz="1100"/>
              </a:p>
            </xdr:txBody>
          </xdr:sp>
          <xdr:pic macro="[0]!Módulo4.CAUSALES">
            <xdr:nvPicPr>
              <xdr:cNvPr id="65" name="Imagen 64">
                <a:extLst>
                  <a:ext uri="{FF2B5EF4-FFF2-40B4-BE49-F238E27FC236}">
                    <a16:creationId xmlns:a16="http://schemas.microsoft.com/office/drawing/2014/main" id="{00000000-0008-0000-0000-000041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0800000" flipV="1">
                <a:off x="1966159" y="2835675"/>
                <a:ext cx="304797" cy="296977"/>
              </a:xfrm>
              <a:prstGeom prst="rect">
                <a:avLst/>
              </a:prstGeom>
            </xdr:spPr>
          </xdr:pic>
        </xdr:grpSp>
        <xdr:grpSp>
          <xdr:nvGrpSpPr>
            <xdr:cNvPr id="18" name="Grupo 17">
              <a:extLst>
                <a:ext uri="{FF2B5EF4-FFF2-40B4-BE49-F238E27FC236}">
                  <a16:creationId xmlns:a16="http://schemas.microsoft.com/office/drawing/2014/main" id="{00000000-0008-0000-0000-000012000000}"/>
                </a:ext>
              </a:extLst>
            </xdr:cNvPr>
            <xdr:cNvGrpSpPr>
              <a:grpSpLocks noChangeAspect="1"/>
            </xdr:cNvGrpSpPr>
          </xdr:nvGrpSpPr>
          <xdr:grpSpPr>
            <a:xfrm>
              <a:off x="1273423" y="3513300"/>
              <a:ext cx="1618532" cy="397625"/>
              <a:chOff x="1263993" y="3568384"/>
              <a:chExt cx="1618046" cy="401219"/>
            </a:xfrm>
          </xdr:grpSpPr>
          <xdr:sp macro="[0]!CALCULADORA" textlink="">
            <xdr:nvSpPr>
              <xdr:cNvPr id="60" name="Rectángulo: esquinas redondeadas 26">
                <a:extLst>
                  <a:ext uri="{FF2B5EF4-FFF2-40B4-BE49-F238E27FC236}">
                    <a16:creationId xmlns:a16="http://schemas.microsoft.com/office/drawing/2014/main" id="{00000000-0008-0000-0000-00003C000000}"/>
                  </a:ext>
                </a:extLst>
              </xdr:cNvPr>
              <xdr:cNvSpPr>
                <a:spLocks noChangeAspect="1"/>
              </xdr:cNvSpPr>
            </xdr:nvSpPr>
            <xdr:spPr>
              <a:xfrm>
                <a:off x="1263993" y="3568384"/>
                <a:ext cx="1618046" cy="401219"/>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s-CO" sz="1100"/>
              </a:p>
            </xdr:txBody>
          </xdr:sp>
          <xdr:pic macro="[0]!CALCULADORA">
            <xdr:nvPicPr>
              <xdr:cNvPr id="61" name="Imagen 60">
                <a:extLst>
                  <a:ext uri="{FF2B5EF4-FFF2-40B4-BE49-F238E27FC236}">
                    <a16:creationId xmlns:a16="http://schemas.microsoft.com/office/drawing/2014/main" id="{00000000-0008-0000-0000-00003D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960990" y="3612977"/>
                <a:ext cx="323205" cy="313948"/>
              </a:xfrm>
              <a:prstGeom prst="rect">
                <a:avLst/>
              </a:prstGeom>
            </xdr:spPr>
          </xdr:pic>
        </xdr:grpSp>
        <xdr:grpSp>
          <xdr:nvGrpSpPr>
            <xdr:cNvPr id="15" name="Grupo 14">
              <a:extLst>
                <a:ext uri="{FF2B5EF4-FFF2-40B4-BE49-F238E27FC236}">
                  <a16:creationId xmlns:a16="http://schemas.microsoft.com/office/drawing/2014/main" id="{00000000-0008-0000-0000-00000F000000}"/>
                </a:ext>
              </a:extLst>
            </xdr:cNvPr>
            <xdr:cNvGrpSpPr>
              <a:grpSpLocks noChangeAspect="1"/>
            </xdr:cNvGrpSpPr>
          </xdr:nvGrpSpPr>
          <xdr:grpSpPr>
            <a:xfrm>
              <a:off x="1274014" y="3925169"/>
              <a:ext cx="1615959" cy="399797"/>
              <a:chOff x="1264584" y="4080230"/>
              <a:chExt cx="1610720" cy="407948"/>
            </a:xfrm>
          </xdr:grpSpPr>
          <xdr:sp macro="[0]!CERTIFICADO" textlink="">
            <xdr:nvSpPr>
              <xdr:cNvPr id="55" name="Rectángulo: esquinas redondeadas 26">
                <a:extLst>
                  <a:ext uri="{FF2B5EF4-FFF2-40B4-BE49-F238E27FC236}">
                    <a16:creationId xmlns:a16="http://schemas.microsoft.com/office/drawing/2014/main" id="{00000000-0008-0000-0000-000037000000}"/>
                  </a:ext>
                </a:extLst>
              </xdr:cNvPr>
              <xdr:cNvSpPr>
                <a:spLocks noChangeAspect="1"/>
              </xdr:cNvSpPr>
            </xdr:nvSpPr>
            <xdr:spPr>
              <a:xfrm>
                <a:off x="1264584" y="4080230"/>
                <a:ext cx="1610720" cy="407948"/>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s-CO" sz="1100"/>
              </a:p>
            </xdr:txBody>
          </xdr:sp>
          <xdr:pic macro="[0]!CERTIFICADO">
            <xdr:nvPicPr>
              <xdr:cNvPr id="57" name="Imagen 56">
                <a:extLst>
                  <a:ext uri="{FF2B5EF4-FFF2-40B4-BE49-F238E27FC236}">
                    <a16:creationId xmlns:a16="http://schemas.microsoft.com/office/drawing/2014/main" id="{00000000-0008-0000-0000-000039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993011" y="4148271"/>
                <a:ext cx="278831" cy="277139"/>
              </a:xfrm>
              <a:prstGeom prst="rect">
                <a:avLst/>
              </a:prstGeom>
            </xdr:spPr>
          </xdr:pic>
        </xdr:grpSp>
        <xdr:grpSp>
          <xdr:nvGrpSpPr>
            <xdr:cNvPr id="8" name="Grupo 7">
              <a:extLst>
                <a:ext uri="{FF2B5EF4-FFF2-40B4-BE49-F238E27FC236}">
                  <a16:creationId xmlns:a16="http://schemas.microsoft.com/office/drawing/2014/main" id="{00000000-0008-0000-0000-000008000000}"/>
                </a:ext>
              </a:extLst>
            </xdr:cNvPr>
            <xdr:cNvGrpSpPr>
              <a:grpSpLocks noChangeAspect="1"/>
            </xdr:cNvGrpSpPr>
          </xdr:nvGrpSpPr>
          <xdr:grpSpPr>
            <a:xfrm>
              <a:off x="1274669" y="1493208"/>
              <a:ext cx="1612664" cy="385964"/>
              <a:chOff x="1274669" y="1512138"/>
              <a:chExt cx="1603841" cy="385357"/>
            </a:xfrm>
          </xdr:grpSpPr>
          <xdr:sp macro="[0]!Módulo4.TABLES" textlink="">
            <xdr:nvSpPr>
              <xdr:cNvPr id="48" name="Rectángulo: esquinas redondeadas 27">
                <a:extLst>
                  <a:ext uri="{FF2B5EF4-FFF2-40B4-BE49-F238E27FC236}">
                    <a16:creationId xmlns:a16="http://schemas.microsoft.com/office/drawing/2014/main" id="{00000000-0008-0000-0000-000030000000}"/>
                  </a:ext>
                </a:extLst>
              </xdr:cNvPr>
              <xdr:cNvSpPr/>
            </xdr:nvSpPr>
            <xdr:spPr>
              <a:xfrm>
                <a:off x="1274669" y="1512138"/>
                <a:ext cx="1603841" cy="385357"/>
              </a:xfrm>
              <a:prstGeom prst="round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l"/>
                <a:endParaRPr lang="es-CO" sz="1100" b="1">
                  <a:solidFill>
                    <a:sysClr val="windowText" lastClr="000000"/>
                  </a:solidFill>
                  <a:latin typeface="Arial" panose="020B0604020202020204" pitchFamily="34" charset="0"/>
                  <a:cs typeface="Arial" panose="020B0604020202020204" pitchFamily="34" charset="0"/>
                </a:endParaRPr>
              </a:p>
            </xdr:txBody>
          </xdr:sp>
          <xdr:pic macro="[0]!Módulo4.TABLES">
            <xdr:nvPicPr>
              <xdr:cNvPr id="49" name="Imagen 48">
                <a:extLst>
                  <a:ext uri="{FF2B5EF4-FFF2-40B4-BE49-F238E27FC236}">
                    <a16:creationId xmlns:a16="http://schemas.microsoft.com/office/drawing/2014/main" id="{00000000-0008-0000-0000-000031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946436" y="1569175"/>
                <a:ext cx="295139" cy="275871"/>
              </a:xfrm>
              <a:prstGeom prst="rect">
                <a:avLst/>
              </a:prstGeom>
              <a:ln>
                <a:noFill/>
              </a:ln>
            </xdr:spPr>
            <xdr:style>
              <a:lnRef idx="1">
                <a:schemeClr val="accent3"/>
              </a:lnRef>
              <a:fillRef idx="2">
                <a:schemeClr val="accent3"/>
              </a:fillRef>
              <a:effectRef idx="1">
                <a:schemeClr val="accent3"/>
              </a:effectRef>
              <a:fontRef idx="minor">
                <a:schemeClr val="dk1"/>
              </a:fontRef>
            </xdr:style>
          </xdr:pic>
        </xdr:grpSp>
        <xdr:grpSp>
          <xdr:nvGrpSpPr>
            <xdr:cNvPr id="19" name="Grupo 18">
              <a:extLst>
                <a:ext uri="{FF2B5EF4-FFF2-40B4-BE49-F238E27FC236}">
                  <a16:creationId xmlns:a16="http://schemas.microsoft.com/office/drawing/2014/main" id="{00000000-0008-0000-0000-000013000000}"/>
                </a:ext>
              </a:extLst>
            </xdr:cNvPr>
            <xdr:cNvGrpSpPr/>
          </xdr:nvGrpSpPr>
          <xdr:grpSpPr>
            <a:xfrm>
              <a:off x="1277859" y="1092245"/>
              <a:ext cx="1605178" cy="388631"/>
              <a:chOff x="1277859" y="1088905"/>
              <a:chExt cx="1605712" cy="388453"/>
            </a:xfrm>
          </xdr:grpSpPr>
          <xdr:sp macro="[0]!Módulo4.ASIGN" textlink="">
            <xdr:nvSpPr>
              <xdr:cNvPr id="73" name="Rectángulo: esquinas redondeadas 23">
                <a:extLst>
                  <a:ext uri="{FF2B5EF4-FFF2-40B4-BE49-F238E27FC236}">
                    <a16:creationId xmlns:a16="http://schemas.microsoft.com/office/drawing/2014/main" id="{00000000-0008-0000-0000-000049000000}"/>
                  </a:ext>
                </a:extLst>
              </xdr:cNvPr>
              <xdr:cNvSpPr/>
            </xdr:nvSpPr>
            <xdr:spPr>
              <a:xfrm>
                <a:off x="1277859" y="1088905"/>
                <a:ext cx="1605712" cy="388453"/>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l"/>
                <a:endParaRPr lang="es-CO" sz="1100" b="1">
                  <a:solidFill>
                    <a:sysClr val="windowText" lastClr="000000"/>
                  </a:solidFill>
                  <a:latin typeface="Arial" panose="020B0604020202020204" pitchFamily="34" charset="0"/>
                  <a:cs typeface="Arial" panose="020B0604020202020204" pitchFamily="34" charset="0"/>
                </a:endParaRPr>
              </a:p>
            </xdr:txBody>
          </xdr:sp>
          <xdr:pic macro="[0]!Módulo4.ASIGN">
            <xdr:nvPicPr>
              <xdr:cNvPr id="74" name="Imagen 73">
                <a:extLst>
                  <a:ext uri="{FF2B5EF4-FFF2-40B4-BE49-F238E27FC236}">
                    <a16:creationId xmlns:a16="http://schemas.microsoft.com/office/drawing/2014/main" id="{00000000-0008-0000-0000-00004A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953055" y="1150189"/>
                <a:ext cx="290298" cy="280020"/>
              </a:xfrm>
              <a:prstGeom prst="rect">
                <a:avLst/>
              </a:prstGeom>
              <a:noFill/>
              <a:ln>
                <a:noFill/>
              </a:ln>
            </xdr:spPr>
          </xdr:pic>
        </xdr:grpSp>
      </xdr:grp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22860</xdr:colOff>
          <xdr:row>0</xdr:row>
          <xdr:rowOff>121920</xdr:rowOff>
        </xdr:from>
        <xdr:to>
          <xdr:col>2</xdr:col>
          <xdr:colOff>7620</xdr:colOff>
          <xdr:row>0</xdr:row>
          <xdr:rowOff>464820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CO" sz="1100" b="1" i="0" u="none" strike="noStrike" baseline="0">
                  <a:solidFill>
                    <a:srgbClr val="000000"/>
                  </a:solidFill>
                  <a:latin typeface="Arial"/>
                  <a:cs typeface="Arial"/>
                </a:rPr>
                <a:t>ACTUALIZAR</a:t>
              </a:r>
            </a:p>
          </xdr:txBody>
        </xdr:sp>
        <xdr:clientData fPrintsWithSheet="0"/>
      </xdr:twoCellAnchor>
    </mc:Choice>
    <mc:Fallback/>
  </mc:AlternateContent>
  <xdr:twoCellAnchor>
    <xdr:from>
      <xdr:col>0</xdr:col>
      <xdr:colOff>0</xdr:colOff>
      <xdr:row>0</xdr:row>
      <xdr:rowOff>0</xdr:rowOff>
    </xdr:from>
    <xdr:to>
      <xdr:col>0</xdr:col>
      <xdr:colOff>1639532</xdr:colOff>
      <xdr:row>27</xdr:row>
      <xdr:rowOff>159455</xdr:rowOff>
    </xdr:to>
    <xdr:grpSp>
      <xdr:nvGrpSpPr>
        <xdr:cNvPr id="72" name="Grupo 71">
          <a:extLst>
            <a:ext uri="{FF2B5EF4-FFF2-40B4-BE49-F238E27FC236}">
              <a16:creationId xmlns:a16="http://schemas.microsoft.com/office/drawing/2014/main" id="{00000000-0008-0000-0100-000048000000}"/>
            </a:ext>
          </a:extLst>
        </xdr:cNvPr>
        <xdr:cNvGrpSpPr/>
      </xdr:nvGrpSpPr>
      <xdr:grpSpPr>
        <a:xfrm>
          <a:off x="0" y="0"/>
          <a:ext cx="1639532" cy="5501829"/>
          <a:chOff x="1267429" y="70640"/>
          <a:chExt cx="1639532" cy="5672749"/>
        </a:xfrm>
      </xdr:grpSpPr>
      <xdr:grpSp>
        <xdr:nvGrpSpPr>
          <xdr:cNvPr id="73" name="Grupo 72">
            <a:extLst>
              <a:ext uri="{FF2B5EF4-FFF2-40B4-BE49-F238E27FC236}">
                <a16:creationId xmlns:a16="http://schemas.microsoft.com/office/drawing/2014/main" id="{00000000-0008-0000-0100-000049000000}"/>
              </a:ext>
            </a:extLst>
          </xdr:cNvPr>
          <xdr:cNvGrpSpPr/>
        </xdr:nvGrpSpPr>
        <xdr:grpSpPr>
          <a:xfrm>
            <a:off x="1267429" y="70640"/>
            <a:ext cx="1639532" cy="5672749"/>
            <a:chOff x="1267429" y="70640"/>
            <a:chExt cx="1639532" cy="5672749"/>
          </a:xfrm>
        </xdr:grpSpPr>
        <xdr:sp macro="" textlink="">
          <xdr:nvSpPr>
            <xdr:cNvPr id="99" name="Rectángulo: esquinas redondeadas 17">
              <a:extLst>
                <a:ext uri="{FF2B5EF4-FFF2-40B4-BE49-F238E27FC236}">
                  <a16:creationId xmlns:a16="http://schemas.microsoft.com/office/drawing/2014/main" id="{00000000-0008-0000-0100-000063000000}"/>
                </a:ext>
              </a:extLst>
            </xdr:cNvPr>
            <xdr:cNvSpPr>
              <a:spLocks noChangeAspect="1"/>
            </xdr:cNvSpPr>
          </xdr:nvSpPr>
          <xdr:spPr>
            <a:xfrm>
              <a:off x="1267429" y="70640"/>
              <a:ext cx="1639532" cy="5672749"/>
            </a:xfrm>
            <a:prstGeom prst="roundRect">
              <a:avLst/>
            </a:prstGeom>
            <a:effectLst>
              <a:outerShdw blurRad="57150" dist="19050" dir="5400000" algn="ctr" rotWithShape="0">
                <a:srgbClr val="000000">
                  <a:alpha val="63000"/>
                </a:srgbClr>
              </a:outerShdw>
              <a:softEdge rad="0"/>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s-CO" sz="1100"/>
            </a:p>
          </xdr:txBody>
        </xdr:sp>
        <xdr:grpSp>
          <xdr:nvGrpSpPr>
            <xdr:cNvPr id="100" name="Grupo 99">
              <a:extLst>
                <a:ext uri="{FF2B5EF4-FFF2-40B4-BE49-F238E27FC236}">
                  <a16:creationId xmlns:a16="http://schemas.microsoft.com/office/drawing/2014/main" id="{00000000-0008-0000-0100-000064000000}"/>
                </a:ext>
              </a:extLst>
            </xdr:cNvPr>
            <xdr:cNvGrpSpPr/>
          </xdr:nvGrpSpPr>
          <xdr:grpSpPr>
            <a:xfrm>
              <a:off x="1706178" y="253356"/>
              <a:ext cx="757013" cy="720976"/>
              <a:chOff x="420583" y="61850"/>
              <a:chExt cx="680358" cy="680358"/>
            </a:xfrm>
            <a:solidFill>
              <a:schemeClr val="bg1"/>
            </a:solidFill>
          </xdr:grpSpPr>
          <xdr:sp macro="" textlink="">
            <xdr:nvSpPr>
              <xdr:cNvPr id="101" name="Conector 100">
                <a:extLst>
                  <a:ext uri="{FF2B5EF4-FFF2-40B4-BE49-F238E27FC236}">
                    <a16:creationId xmlns:a16="http://schemas.microsoft.com/office/drawing/2014/main" id="{00000000-0008-0000-0100-000065000000}"/>
                  </a:ext>
                </a:extLst>
              </xdr:cNvPr>
              <xdr:cNvSpPr>
                <a:spLocks noChangeAspect="1"/>
              </xdr:cNvSpPr>
            </xdr:nvSpPr>
            <xdr:spPr>
              <a:xfrm>
                <a:off x="420583" y="61850"/>
                <a:ext cx="680358" cy="680358"/>
              </a:xfrm>
              <a:prstGeom prst="flowChartConnector">
                <a:avLst/>
              </a:prstGeom>
              <a:grp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accent1"/>
              </a:fontRef>
            </xdr:style>
            <xdr:txBody>
              <a:bodyPr vertOverflow="clip" horzOverflow="clip" rtlCol="0" anchor="t"/>
              <a:lstStyle/>
              <a:p>
                <a:pPr algn="l"/>
                <a:endParaRPr lang="es-CO" sz="1100"/>
              </a:p>
            </xdr:txBody>
          </xdr:sp>
          <xdr:pic>
            <xdr:nvPicPr>
              <xdr:cNvPr id="102" name="Imagen 101">
                <a:extLst>
                  <a:ext uri="{FF2B5EF4-FFF2-40B4-BE49-F238E27FC236}">
                    <a16:creationId xmlns:a16="http://schemas.microsoft.com/office/drawing/2014/main" id="{00000000-0008-0000-0100-000066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6754" t="31046" r="30610" b="44444"/>
              <a:stretch/>
            </xdr:blipFill>
            <xdr:spPr>
              <a:xfrm>
                <a:off x="575569" y="160805"/>
                <a:ext cx="354560" cy="458482"/>
              </a:xfrm>
              <a:prstGeom prst="rect">
                <a:avLst/>
              </a:prstGeom>
              <a:grp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accent1"/>
              </a:fontRef>
            </xdr:style>
          </xdr:pic>
        </xdr:grpSp>
      </xdr:grpSp>
      <xdr:grpSp>
        <xdr:nvGrpSpPr>
          <xdr:cNvPr id="74" name="Grupo 73">
            <a:extLst>
              <a:ext uri="{FF2B5EF4-FFF2-40B4-BE49-F238E27FC236}">
                <a16:creationId xmlns:a16="http://schemas.microsoft.com/office/drawing/2014/main" id="{00000000-0008-0000-0100-00004A000000}"/>
              </a:ext>
            </a:extLst>
          </xdr:cNvPr>
          <xdr:cNvGrpSpPr/>
        </xdr:nvGrpSpPr>
        <xdr:grpSpPr>
          <a:xfrm>
            <a:off x="1270965" y="1092245"/>
            <a:ext cx="1620990" cy="3232721"/>
            <a:chOff x="1270965" y="1092245"/>
            <a:chExt cx="1620990" cy="3232721"/>
          </a:xfrm>
        </xdr:grpSpPr>
        <xdr:grpSp>
          <xdr:nvGrpSpPr>
            <xdr:cNvPr id="75" name="Grupo 74">
              <a:extLst>
                <a:ext uri="{FF2B5EF4-FFF2-40B4-BE49-F238E27FC236}">
                  <a16:creationId xmlns:a16="http://schemas.microsoft.com/office/drawing/2014/main" id="{00000000-0008-0000-0100-00004B000000}"/>
                </a:ext>
              </a:extLst>
            </xdr:cNvPr>
            <xdr:cNvGrpSpPr>
              <a:grpSpLocks noChangeAspect="1"/>
            </xdr:cNvGrpSpPr>
          </xdr:nvGrpSpPr>
          <xdr:grpSpPr>
            <a:xfrm>
              <a:off x="1273781" y="1891165"/>
              <a:ext cx="1611824" cy="383085"/>
              <a:chOff x="1269066" y="1944005"/>
              <a:chExt cx="1611446" cy="389881"/>
            </a:xfrm>
          </xdr:grpSpPr>
          <xdr:sp macro="[0]!DASHBOARD" textlink="">
            <xdr:nvSpPr>
              <xdr:cNvPr id="97" name="Rectángulo: esquinas redondeadas 29">
                <a:extLst>
                  <a:ext uri="{FF2B5EF4-FFF2-40B4-BE49-F238E27FC236}">
                    <a16:creationId xmlns:a16="http://schemas.microsoft.com/office/drawing/2014/main" id="{00000000-0008-0000-0100-000061000000}"/>
                  </a:ext>
                </a:extLst>
              </xdr:cNvPr>
              <xdr:cNvSpPr/>
            </xdr:nvSpPr>
            <xdr:spPr>
              <a:xfrm>
                <a:off x="1269066" y="1944005"/>
                <a:ext cx="1611446" cy="389881"/>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endParaRPr lang="es-CO" sz="1100" b="1">
                  <a:solidFill>
                    <a:sysClr val="windowText" lastClr="000000"/>
                  </a:solidFill>
                  <a:latin typeface="Arial" panose="020B0604020202020204" pitchFamily="34" charset="0"/>
                  <a:cs typeface="Arial" panose="020B0604020202020204" pitchFamily="34" charset="0"/>
                </a:endParaRPr>
              </a:p>
            </xdr:txBody>
          </xdr:sp>
          <xdr:pic macro="[0]!DASHBOARD">
            <xdr:nvPicPr>
              <xdr:cNvPr id="98" name="Imagen 97">
                <a:extLst>
                  <a:ext uri="{FF2B5EF4-FFF2-40B4-BE49-F238E27FC236}">
                    <a16:creationId xmlns:a16="http://schemas.microsoft.com/office/drawing/2014/main" id="{00000000-0008-0000-0100-00006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91525" y="1959143"/>
                <a:ext cx="421514" cy="358073"/>
              </a:xfrm>
              <a:prstGeom prst="rect">
                <a:avLst/>
              </a:prstGeom>
              <a:ln>
                <a:noFill/>
              </a:ln>
            </xdr:spPr>
            <xdr:style>
              <a:lnRef idx="1">
                <a:schemeClr val="accent3"/>
              </a:lnRef>
              <a:fillRef idx="2">
                <a:schemeClr val="accent3"/>
              </a:fillRef>
              <a:effectRef idx="1">
                <a:schemeClr val="accent3"/>
              </a:effectRef>
              <a:fontRef idx="minor">
                <a:schemeClr val="dk1"/>
              </a:fontRef>
            </xdr:style>
          </xdr:pic>
        </xdr:grpSp>
        <xdr:grpSp>
          <xdr:nvGrpSpPr>
            <xdr:cNvPr id="76" name="Grupo 75">
              <a:extLst>
                <a:ext uri="{FF2B5EF4-FFF2-40B4-BE49-F238E27FC236}">
                  <a16:creationId xmlns:a16="http://schemas.microsoft.com/office/drawing/2014/main" id="{00000000-0008-0000-0100-00004C000000}"/>
                </a:ext>
              </a:extLst>
            </xdr:cNvPr>
            <xdr:cNvGrpSpPr>
              <a:grpSpLocks noChangeAspect="1"/>
            </xdr:cNvGrpSpPr>
          </xdr:nvGrpSpPr>
          <xdr:grpSpPr>
            <a:xfrm>
              <a:off x="1273394" y="2287134"/>
              <a:ext cx="1616580" cy="378961"/>
              <a:chOff x="1263963" y="2345633"/>
              <a:chExt cx="1620244" cy="384336"/>
            </a:xfrm>
          </xdr:grpSpPr>
          <xdr:sp macro="[0]!Módulo4.CONSOL" textlink="">
            <xdr:nvSpPr>
              <xdr:cNvPr id="95" name="Rectángulo: esquinas redondeadas 25">
                <a:extLst>
                  <a:ext uri="{FF2B5EF4-FFF2-40B4-BE49-F238E27FC236}">
                    <a16:creationId xmlns:a16="http://schemas.microsoft.com/office/drawing/2014/main" id="{00000000-0008-0000-0100-00005F000000}"/>
                  </a:ext>
                </a:extLst>
              </xdr:cNvPr>
              <xdr:cNvSpPr/>
            </xdr:nvSpPr>
            <xdr:spPr>
              <a:xfrm>
                <a:off x="1263963" y="2345633"/>
                <a:ext cx="1620244" cy="384336"/>
              </a:xfrm>
              <a:prstGeom prst="round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endParaRPr lang="es-CO" sz="1100" b="1">
                  <a:solidFill>
                    <a:sysClr val="windowText" lastClr="000000"/>
                  </a:solidFill>
                  <a:latin typeface="Arial" panose="020B0604020202020204" pitchFamily="34" charset="0"/>
                  <a:cs typeface="Arial" panose="020B0604020202020204" pitchFamily="34" charset="0"/>
                </a:endParaRPr>
              </a:p>
            </xdr:txBody>
          </xdr:sp>
          <xdr:pic macro="[0]!Módulo4.CONSOL">
            <xdr:nvPicPr>
              <xdr:cNvPr id="96" name="Gráfico 32" descr="Base de datos con relleno sólido">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961733" y="2386404"/>
                <a:ext cx="298735" cy="297387"/>
              </a:xfrm>
              <a:prstGeom prst="rect">
                <a:avLst/>
              </a:prstGeom>
              <a:ln>
                <a:noFill/>
              </a:ln>
            </xdr:spPr>
            <xdr:style>
              <a:lnRef idx="1">
                <a:schemeClr val="accent3"/>
              </a:lnRef>
              <a:fillRef idx="2">
                <a:schemeClr val="accent3"/>
              </a:fillRef>
              <a:effectRef idx="1">
                <a:schemeClr val="accent3"/>
              </a:effectRef>
              <a:fontRef idx="minor">
                <a:schemeClr val="dk1"/>
              </a:fontRef>
            </xdr:style>
          </xdr:pic>
        </xdr:grpSp>
        <xdr:grpSp>
          <xdr:nvGrpSpPr>
            <xdr:cNvPr id="77" name="Grupo 76">
              <a:extLst>
                <a:ext uri="{FF2B5EF4-FFF2-40B4-BE49-F238E27FC236}">
                  <a16:creationId xmlns:a16="http://schemas.microsoft.com/office/drawing/2014/main" id="{00000000-0008-0000-0100-00004D000000}"/>
                </a:ext>
              </a:extLst>
            </xdr:cNvPr>
            <xdr:cNvGrpSpPr>
              <a:grpSpLocks noChangeAspect="1"/>
            </xdr:cNvGrpSpPr>
          </xdr:nvGrpSpPr>
          <xdr:grpSpPr>
            <a:xfrm>
              <a:off x="1274801" y="3102621"/>
              <a:ext cx="1615172" cy="395355"/>
              <a:chOff x="1260656" y="3233592"/>
              <a:chExt cx="1623549" cy="400729"/>
            </a:xfrm>
          </xdr:grpSpPr>
          <xdr:sp macro="[0]!Módulo4.PENDI" textlink="">
            <xdr:nvSpPr>
              <xdr:cNvPr id="93" name="Rectángulo: esquinas redondeadas 26">
                <a:extLst>
                  <a:ext uri="{FF2B5EF4-FFF2-40B4-BE49-F238E27FC236}">
                    <a16:creationId xmlns:a16="http://schemas.microsoft.com/office/drawing/2014/main" id="{00000000-0008-0000-0100-00005D000000}"/>
                  </a:ext>
                </a:extLst>
              </xdr:cNvPr>
              <xdr:cNvSpPr>
                <a:spLocks noChangeAspect="1"/>
              </xdr:cNvSpPr>
            </xdr:nvSpPr>
            <xdr:spPr>
              <a:xfrm>
                <a:off x="1260656" y="3233592"/>
                <a:ext cx="1623549" cy="400729"/>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s-CO" sz="1100"/>
              </a:p>
            </xdr:txBody>
          </xdr:sp>
          <xdr:pic macro="[0]!Módulo4.PENDI">
            <xdr:nvPicPr>
              <xdr:cNvPr id="94" name="Imagen 93">
                <a:extLst>
                  <a:ext uri="{FF2B5EF4-FFF2-40B4-BE49-F238E27FC236}">
                    <a16:creationId xmlns:a16="http://schemas.microsoft.com/office/drawing/2014/main" id="{00000000-0008-0000-0100-00005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76475" y="3300578"/>
                <a:ext cx="276708" cy="270038"/>
              </a:xfrm>
              <a:prstGeom prst="rect">
                <a:avLst/>
              </a:prstGeom>
            </xdr:spPr>
          </xdr:pic>
        </xdr:grpSp>
        <xdr:grpSp>
          <xdr:nvGrpSpPr>
            <xdr:cNvPr id="78" name="Grupo 77">
              <a:extLst>
                <a:ext uri="{FF2B5EF4-FFF2-40B4-BE49-F238E27FC236}">
                  <a16:creationId xmlns:a16="http://schemas.microsoft.com/office/drawing/2014/main" id="{00000000-0008-0000-0100-00004E000000}"/>
                </a:ext>
              </a:extLst>
            </xdr:cNvPr>
            <xdr:cNvGrpSpPr>
              <a:grpSpLocks noChangeAspect="1"/>
            </xdr:cNvGrpSpPr>
          </xdr:nvGrpSpPr>
          <xdr:grpSpPr>
            <a:xfrm>
              <a:off x="1270965" y="2677575"/>
              <a:ext cx="1619008" cy="410404"/>
              <a:chOff x="1266250" y="2783902"/>
              <a:chExt cx="1609054" cy="415779"/>
            </a:xfrm>
          </xdr:grpSpPr>
          <xdr:sp macro="[0]!Módulo4.CAUSALES" textlink="">
            <xdr:nvSpPr>
              <xdr:cNvPr id="91" name="Rectángulo redondeado 90">
                <a:extLst>
                  <a:ext uri="{FF2B5EF4-FFF2-40B4-BE49-F238E27FC236}">
                    <a16:creationId xmlns:a16="http://schemas.microsoft.com/office/drawing/2014/main" id="{00000000-0008-0000-0100-00005B000000}"/>
                  </a:ext>
                </a:extLst>
              </xdr:cNvPr>
              <xdr:cNvSpPr/>
            </xdr:nvSpPr>
            <xdr:spPr>
              <a:xfrm>
                <a:off x="1266250" y="2783902"/>
                <a:ext cx="1609054" cy="415779"/>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s-CO" sz="1100"/>
              </a:p>
            </xdr:txBody>
          </xdr:sp>
          <xdr:pic macro="[0]!Módulo4.CAUSALES">
            <xdr:nvPicPr>
              <xdr:cNvPr id="92" name="Imagen 91">
                <a:extLst>
                  <a:ext uri="{FF2B5EF4-FFF2-40B4-BE49-F238E27FC236}">
                    <a16:creationId xmlns:a16="http://schemas.microsoft.com/office/drawing/2014/main" id="{00000000-0008-0000-0100-00005C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0800000" flipV="1">
                <a:off x="1966159" y="2835675"/>
                <a:ext cx="304797" cy="296977"/>
              </a:xfrm>
              <a:prstGeom prst="rect">
                <a:avLst/>
              </a:prstGeom>
            </xdr:spPr>
          </xdr:pic>
        </xdr:grpSp>
        <xdr:grpSp>
          <xdr:nvGrpSpPr>
            <xdr:cNvPr id="79" name="Grupo 78">
              <a:extLst>
                <a:ext uri="{FF2B5EF4-FFF2-40B4-BE49-F238E27FC236}">
                  <a16:creationId xmlns:a16="http://schemas.microsoft.com/office/drawing/2014/main" id="{00000000-0008-0000-0100-00004F000000}"/>
                </a:ext>
              </a:extLst>
            </xdr:cNvPr>
            <xdr:cNvGrpSpPr>
              <a:grpSpLocks noChangeAspect="1"/>
            </xdr:cNvGrpSpPr>
          </xdr:nvGrpSpPr>
          <xdr:grpSpPr>
            <a:xfrm>
              <a:off x="1273423" y="3513300"/>
              <a:ext cx="1618532" cy="397625"/>
              <a:chOff x="1263993" y="3568384"/>
              <a:chExt cx="1618046" cy="401219"/>
            </a:xfrm>
          </xdr:grpSpPr>
          <xdr:sp macro="[0]!CALCULADORA" textlink="">
            <xdr:nvSpPr>
              <xdr:cNvPr id="89" name="Rectángulo: esquinas redondeadas 26">
                <a:extLst>
                  <a:ext uri="{FF2B5EF4-FFF2-40B4-BE49-F238E27FC236}">
                    <a16:creationId xmlns:a16="http://schemas.microsoft.com/office/drawing/2014/main" id="{00000000-0008-0000-0100-000059000000}"/>
                  </a:ext>
                </a:extLst>
              </xdr:cNvPr>
              <xdr:cNvSpPr>
                <a:spLocks noChangeAspect="1"/>
              </xdr:cNvSpPr>
            </xdr:nvSpPr>
            <xdr:spPr>
              <a:xfrm>
                <a:off x="1263993" y="3568384"/>
                <a:ext cx="1618046" cy="401219"/>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s-CO" sz="1100"/>
              </a:p>
            </xdr:txBody>
          </xdr:sp>
          <xdr:pic macro="[0]!CALCULADORA">
            <xdr:nvPicPr>
              <xdr:cNvPr id="90" name="Imagen 89">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960990" y="3612977"/>
                <a:ext cx="323205" cy="313948"/>
              </a:xfrm>
              <a:prstGeom prst="rect">
                <a:avLst/>
              </a:prstGeom>
            </xdr:spPr>
          </xdr:pic>
        </xdr:grpSp>
        <xdr:grpSp>
          <xdr:nvGrpSpPr>
            <xdr:cNvPr id="80" name="Grupo 79">
              <a:extLst>
                <a:ext uri="{FF2B5EF4-FFF2-40B4-BE49-F238E27FC236}">
                  <a16:creationId xmlns:a16="http://schemas.microsoft.com/office/drawing/2014/main" id="{00000000-0008-0000-0100-000050000000}"/>
                </a:ext>
              </a:extLst>
            </xdr:cNvPr>
            <xdr:cNvGrpSpPr>
              <a:grpSpLocks noChangeAspect="1"/>
            </xdr:cNvGrpSpPr>
          </xdr:nvGrpSpPr>
          <xdr:grpSpPr>
            <a:xfrm>
              <a:off x="1274014" y="3925169"/>
              <a:ext cx="1615959" cy="399797"/>
              <a:chOff x="1264584" y="4080230"/>
              <a:chExt cx="1610720" cy="407948"/>
            </a:xfrm>
          </xdr:grpSpPr>
          <xdr:sp macro="[0]!CERTIFICADO" textlink="">
            <xdr:nvSpPr>
              <xdr:cNvPr id="87" name="Rectángulo: esquinas redondeadas 26">
                <a:extLst>
                  <a:ext uri="{FF2B5EF4-FFF2-40B4-BE49-F238E27FC236}">
                    <a16:creationId xmlns:a16="http://schemas.microsoft.com/office/drawing/2014/main" id="{00000000-0008-0000-0100-000057000000}"/>
                  </a:ext>
                </a:extLst>
              </xdr:cNvPr>
              <xdr:cNvSpPr>
                <a:spLocks noChangeAspect="1"/>
              </xdr:cNvSpPr>
            </xdr:nvSpPr>
            <xdr:spPr>
              <a:xfrm>
                <a:off x="1264584" y="4080230"/>
                <a:ext cx="1610720" cy="407948"/>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s-CO" sz="1100"/>
              </a:p>
            </xdr:txBody>
          </xdr:sp>
          <xdr:pic macro="[0]!CERTIFICADO">
            <xdr:nvPicPr>
              <xdr:cNvPr id="88" name="Imagen 87">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993011" y="4148271"/>
                <a:ext cx="278831" cy="277139"/>
              </a:xfrm>
              <a:prstGeom prst="rect">
                <a:avLst/>
              </a:prstGeom>
            </xdr:spPr>
          </xdr:pic>
        </xdr:grpSp>
        <xdr:grpSp>
          <xdr:nvGrpSpPr>
            <xdr:cNvPr id="81" name="Grupo 80">
              <a:extLst>
                <a:ext uri="{FF2B5EF4-FFF2-40B4-BE49-F238E27FC236}">
                  <a16:creationId xmlns:a16="http://schemas.microsoft.com/office/drawing/2014/main" id="{00000000-0008-0000-0100-000051000000}"/>
                </a:ext>
              </a:extLst>
            </xdr:cNvPr>
            <xdr:cNvGrpSpPr>
              <a:grpSpLocks noChangeAspect="1"/>
            </xdr:cNvGrpSpPr>
          </xdr:nvGrpSpPr>
          <xdr:grpSpPr>
            <a:xfrm>
              <a:off x="1274669" y="1493208"/>
              <a:ext cx="1612664" cy="385964"/>
              <a:chOff x="1274669" y="1512138"/>
              <a:chExt cx="1603841" cy="385357"/>
            </a:xfrm>
          </xdr:grpSpPr>
          <xdr:sp macro="[0]!Módulo4.TABLES" textlink="">
            <xdr:nvSpPr>
              <xdr:cNvPr id="85" name="Rectángulo: esquinas redondeadas 27">
                <a:extLst>
                  <a:ext uri="{FF2B5EF4-FFF2-40B4-BE49-F238E27FC236}">
                    <a16:creationId xmlns:a16="http://schemas.microsoft.com/office/drawing/2014/main" id="{00000000-0008-0000-0100-000055000000}"/>
                  </a:ext>
                </a:extLst>
              </xdr:cNvPr>
              <xdr:cNvSpPr/>
            </xdr:nvSpPr>
            <xdr:spPr>
              <a:xfrm>
                <a:off x="1274669" y="1512138"/>
                <a:ext cx="1603841" cy="385357"/>
              </a:xfrm>
              <a:prstGeom prst="round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l"/>
                <a:endParaRPr lang="es-CO" sz="1100" b="1">
                  <a:solidFill>
                    <a:sysClr val="windowText" lastClr="000000"/>
                  </a:solidFill>
                  <a:latin typeface="Arial" panose="020B0604020202020204" pitchFamily="34" charset="0"/>
                  <a:cs typeface="Arial" panose="020B0604020202020204" pitchFamily="34" charset="0"/>
                </a:endParaRPr>
              </a:p>
            </xdr:txBody>
          </xdr:sp>
          <xdr:pic macro="[0]!Módulo4.TABLES">
            <xdr:nvPicPr>
              <xdr:cNvPr id="86" name="Imagen 85">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946436" y="1569175"/>
                <a:ext cx="295139" cy="275871"/>
              </a:xfrm>
              <a:prstGeom prst="rect">
                <a:avLst/>
              </a:prstGeom>
              <a:ln>
                <a:noFill/>
              </a:ln>
            </xdr:spPr>
            <xdr:style>
              <a:lnRef idx="1">
                <a:schemeClr val="accent3"/>
              </a:lnRef>
              <a:fillRef idx="2">
                <a:schemeClr val="accent3"/>
              </a:fillRef>
              <a:effectRef idx="1">
                <a:schemeClr val="accent3"/>
              </a:effectRef>
              <a:fontRef idx="minor">
                <a:schemeClr val="dk1"/>
              </a:fontRef>
            </xdr:style>
          </xdr:pic>
        </xdr:grpSp>
        <xdr:grpSp>
          <xdr:nvGrpSpPr>
            <xdr:cNvPr id="82" name="Grupo 81">
              <a:extLst>
                <a:ext uri="{FF2B5EF4-FFF2-40B4-BE49-F238E27FC236}">
                  <a16:creationId xmlns:a16="http://schemas.microsoft.com/office/drawing/2014/main" id="{00000000-0008-0000-0100-000052000000}"/>
                </a:ext>
              </a:extLst>
            </xdr:cNvPr>
            <xdr:cNvGrpSpPr/>
          </xdr:nvGrpSpPr>
          <xdr:grpSpPr>
            <a:xfrm>
              <a:off x="1277859" y="1092245"/>
              <a:ext cx="1605178" cy="388631"/>
              <a:chOff x="1277859" y="1088905"/>
              <a:chExt cx="1605712" cy="388453"/>
            </a:xfrm>
          </xdr:grpSpPr>
          <xdr:sp macro="[0]!Módulo4.ASIGN" textlink="">
            <xdr:nvSpPr>
              <xdr:cNvPr id="83" name="Rectángulo: esquinas redondeadas 23">
                <a:extLst>
                  <a:ext uri="{FF2B5EF4-FFF2-40B4-BE49-F238E27FC236}">
                    <a16:creationId xmlns:a16="http://schemas.microsoft.com/office/drawing/2014/main" id="{00000000-0008-0000-0100-000053000000}"/>
                  </a:ext>
                </a:extLst>
              </xdr:cNvPr>
              <xdr:cNvSpPr/>
            </xdr:nvSpPr>
            <xdr:spPr>
              <a:xfrm>
                <a:off x="1277859" y="1088905"/>
                <a:ext cx="1605712" cy="388453"/>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l"/>
                <a:endParaRPr lang="es-CO" sz="1100" b="1">
                  <a:solidFill>
                    <a:sysClr val="windowText" lastClr="000000"/>
                  </a:solidFill>
                  <a:latin typeface="Arial" panose="020B0604020202020204" pitchFamily="34" charset="0"/>
                  <a:cs typeface="Arial" panose="020B0604020202020204" pitchFamily="34" charset="0"/>
                </a:endParaRPr>
              </a:p>
            </xdr:txBody>
          </xdr:sp>
          <xdr:pic macro="[0]!Módulo4.ASIGN">
            <xdr:nvPicPr>
              <xdr:cNvPr id="84" name="Imagen 83">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953055" y="1150189"/>
                <a:ext cx="290298" cy="280020"/>
              </a:xfrm>
              <a:prstGeom prst="rect">
                <a:avLst/>
              </a:prstGeom>
              <a:noFill/>
              <a:ln>
                <a:noFill/>
              </a:ln>
            </xdr:spPr>
          </xdr:pic>
        </xdr:grpSp>
      </xdr:grpSp>
    </xdr:grp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0</xdr:colOff>
      <xdr:row>2220</xdr:row>
      <xdr:rowOff>0</xdr:rowOff>
    </xdr:from>
    <xdr:to>
      <xdr:col>5</xdr:col>
      <xdr:colOff>940572</xdr:colOff>
      <xdr:row>2222</xdr:row>
      <xdr:rowOff>35696</xdr:rowOff>
    </xdr:to>
    <xdr:grpSp>
      <xdr:nvGrpSpPr>
        <xdr:cNvPr id="23" name="Grupo 22">
          <a:extLst>
            <a:ext uri="{FF2B5EF4-FFF2-40B4-BE49-F238E27FC236}">
              <a16:creationId xmlns:a16="http://schemas.microsoft.com/office/drawing/2014/main" id="{00000000-0008-0000-0200-000017000000}"/>
            </a:ext>
          </a:extLst>
        </xdr:cNvPr>
        <xdr:cNvGrpSpPr/>
      </xdr:nvGrpSpPr>
      <xdr:grpSpPr>
        <a:xfrm>
          <a:off x="6072673" y="414279184"/>
          <a:ext cx="940572" cy="408920"/>
          <a:chOff x="33039" y="2938596"/>
          <a:chExt cx="940572" cy="416696"/>
        </a:xfrm>
      </xdr:grpSpPr>
      <xdr:sp macro="[0]!CALCULADORA" textlink="">
        <xdr:nvSpPr>
          <xdr:cNvPr id="24" name="Rectángulo: esquinas redondeadas 26">
            <a:extLst>
              <a:ext uri="{FF2B5EF4-FFF2-40B4-BE49-F238E27FC236}">
                <a16:creationId xmlns:a16="http://schemas.microsoft.com/office/drawing/2014/main" id="{00000000-0008-0000-0200-000018000000}"/>
              </a:ext>
            </a:extLst>
          </xdr:cNvPr>
          <xdr:cNvSpPr>
            <a:spLocks noChangeAspect="1"/>
          </xdr:cNvSpPr>
        </xdr:nvSpPr>
        <xdr:spPr>
          <a:xfrm>
            <a:off x="33039" y="2938596"/>
            <a:ext cx="940572" cy="416696"/>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s-CO" sz="1100"/>
          </a:p>
        </xdr:txBody>
      </xdr:sp>
      <xdr:pic macro="[0]!CALCULADORA">
        <xdr:nvPicPr>
          <xdr:cNvPr id="32" name="Imagen 31">
            <a:extLst>
              <a:ext uri="{FF2B5EF4-FFF2-40B4-BE49-F238E27FC236}">
                <a16:creationId xmlns:a16="http://schemas.microsoft.com/office/drawing/2014/main" id="{00000000-0008-0000-0200-00002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2900" y="2981325"/>
            <a:ext cx="323850" cy="323850"/>
          </a:xfrm>
          <a:prstGeom prst="rect">
            <a:avLst/>
          </a:prstGeom>
        </xdr:spPr>
      </xdr:pic>
    </xdr:grpSp>
    <xdr:clientData/>
  </xdr:twoCellAnchor>
  <xdr:twoCellAnchor>
    <xdr:from>
      <xdr:col>2</xdr:col>
      <xdr:colOff>0</xdr:colOff>
      <xdr:row>2491</xdr:row>
      <xdr:rowOff>0</xdr:rowOff>
    </xdr:from>
    <xdr:to>
      <xdr:col>2</xdr:col>
      <xdr:colOff>940572</xdr:colOff>
      <xdr:row>2493</xdr:row>
      <xdr:rowOff>35696</xdr:rowOff>
    </xdr:to>
    <xdr:grpSp>
      <xdr:nvGrpSpPr>
        <xdr:cNvPr id="36" name="Grupo 35">
          <a:extLst>
            <a:ext uri="{FF2B5EF4-FFF2-40B4-BE49-F238E27FC236}">
              <a16:creationId xmlns:a16="http://schemas.microsoft.com/office/drawing/2014/main" id="{00000000-0008-0000-0200-000024000000}"/>
            </a:ext>
          </a:extLst>
        </xdr:cNvPr>
        <xdr:cNvGrpSpPr/>
      </xdr:nvGrpSpPr>
      <xdr:grpSpPr>
        <a:xfrm>
          <a:off x="2519265" y="464851102"/>
          <a:ext cx="940572" cy="408921"/>
          <a:chOff x="9525" y="3355807"/>
          <a:chExt cx="940572" cy="416696"/>
        </a:xfrm>
      </xdr:grpSpPr>
      <xdr:sp macro="" textlink="">
        <xdr:nvSpPr>
          <xdr:cNvPr id="37" name="Rectángulo: esquinas redondeadas 26">
            <a:extLst>
              <a:ext uri="{FF2B5EF4-FFF2-40B4-BE49-F238E27FC236}">
                <a16:creationId xmlns:a16="http://schemas.microsoft.com/office/drawing/2014/main" id="{00000000-0008-0000-0200-000025000000}"/>
              </a:ext>
            </a:extLst>
          </xdr:cNvPr>
          <xdr:cNvSpPr>
            <a:spLocks noChangeAspect="1"/>
          </xdr:cNvSpPr>
        </xdr:nvSpPr>
        <xdr:spPr>
          <a:xfrm>
            <a:off x="9525" y="3355807"/>
            <a:ext cx="940572" cy="416696"/>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s-CO" sz="1100"/>
          </a:p>
        </xdr:txBody>
      </xdr:sp>
      <xdr:pic>
        <xdr:nvPicPr>
          <xdr:cNvPr id="38" name="Imagen 37">
            <a:extLst>
              <a:ext uri="{FF2B5EF4-FFF2-40B4-BE49-F238E27FC236}">
                <a16:creationId xmlns:a16="http://schemas.microsoft.com/office/drawing/2014/main" id="{00000000-0008-0000-0200-00002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48650" y="3423620"/>
            <a:ext cx="278549" cy="278549"/>
          </a:xfrm>
          <a:prstGeom prst="rect">
            <a:avLst/>
          </a:prstGeom>
        </xdr:spPr>
      </xdr:pic>
    </xdr:grpSp>
    <xdr:clientData/>
  </xdr:twoCellAnchor>
  <xdr:twoCellAnchor>
    <xdr:from>
      <xdr:col>0</xdr:col>
      <xdr:colOff>0</xdr:colOff>
      <xdr:row>0</xdr:row>
      <xdr:rowOff>0</xdr:rowOff>
    </xdr:from>
    <xdr:to>
      <xdr:col>0</xdr:col>
      <xdr:colOff>1639532</xdr:colOff>
      <xdr:row>29</xdr:row>
      <xdr:rowOff>35504</xdr:rowOff>
    </xdr:to>
    <xdr:grpSp>
      <xdr:nvGrpSpPr>
        <xdr:cNvPr id="82" name="Grupo 81">
          <a:extLst>
            <a:ext uri="{FF2B5EF4-FFF2-40B4-BE49-F238E27FC236}">
              <a16:creationId xmlns:a16="http://schemas.microsoft.com/office/drawing/2014/main" id="{00000000-0008-0000-0200-000052000000}"/>
            </a:ext>
          </a:extLst>
        </xdr:cNvPr>
        <xdr:cNvGrpSpPr/>
      </xdr:nvGrpSpPr>
      <xdr:grpSpPr>
        <a:xfrm>
          <a:off x="0" y="0"/>
          <a:ext cx="1639532" cy="5447259"/>
          <a:chOff x="1267429" y="70640"/>
          <a:chExt cx="1639532" cy="5672749"/>
        </a:xfrm>
      </xdr:grpSpPr>
      <xdr:grpSp>
        <xdr:nvGrpSpPr>
          <xdr:cNvPr id="83" name="Grupo 82">
            <a:extLst>
              <a:ext uri="{FF2B5EF4-FFF2-40B4-BE49-F238E27FC236}">
                <a16:creationId xmlns:a16="http://schemas.microsoft.com/office/drawing/2014/main" id="{00000000-0008-0000-0200-000053000000}"/>
              </a:ext>
            </a:extLst>
          </xdr:cNvPr>
          <xdr:cNvGrpSpPr/>
        </xdr:nvGrpSpPr>
        <xdr:grpSpPr>
          <a:xfrm>
            <a:off x="1267429" y="70640"/>
            <a:ext cx="1639532" cy="5672749"/>
            <a:chOff x="1267429" y="70640"/>
            <a:chExt cx="1639532" cy="5672749"/>
          </a:xfrm>
        </xdr:grpSpPr>
        <xdr:sp macro="" textlink="">
          <xdr:nvSpPr>
            <xdr:cNvPr id="109" name="Rectángulo: esquinas redondeadas 17">
              <a:extLst>
                <a:ext uri="{FF2B5EF4-FFF2-40B4-BE49-F238E27FC236}">
                  <a16:creationId xmlns:a16="http://schemas.microsoft.com/office/drawing/2014/main" id="{00000000-0008-0000-0200-00006D000000}"/>
                </a:ext>
              </a:extLst>
            </xdr:cNvPr>
            <xdr:cNvSpPr>
              <a:spLocks noChangeAspect="1"/>
            </xdr:cNvSpPr>
          </xdr:nvSpPr>
          <xdr:spPr>
            <a:xfrm>
              <a:off x="1267429" y="70640"/>
              <a:ext cx="1639532" cy="5672749"/>
            </a:xfrm>
            <a:prstGeom prst="roundRect">
              <a:avLst/>
            </a:prstGeom>
            <a:effectLst>
              <a:outerShdw blurRad="57150" dist="19050" dir="5400000" algn="ctr" rotWithShape="0">
                <a:srgbClr val="000000">
                  <a:alpha val="63000"/>
                </a:srgbClr>
              </a:outerShdw>
              <a:softEdge rad="0"/>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s-CO" sz="1100"/>
            </a:p>
          </xdr:txBody>
        </xdr:sp>
        <xdr:grpSp>
          <xdr:nvGrpSpPr>
            <xdr:cNvPr id="110" name="Grupo 109">
              <a:extLst>
                <a:ext uri="{FF2B5EF4-FFF2-40B4-BE49-F238E27FC236}">
                  <a16:creationId xmlns:a16="http://schemas.microsoft.com/office/drawing/2014/main" id="{00000000-0008-0000-0200-00006E000000}"/>
                </a:ext>
              </a:extLst>
            </xdr:cNvPr>
            <xdr:cNvGrpSpPr/>
          </xdr:nvGrpSpPr>
          <xdr:grpSpPr>
            <a:xfrm>
              <a:off x="1706178" y="253356"/>
              <a:ext cx="757013" cy="720976"/>
              <a:chOff x="420583" y="61850"/>
              <a:chExt cx="680358" cy="680358"/>
            </a:xfrm>
            <a:solidFill>
              <a:schemeClr val="bg1"/>
            </a:solidFill>
          </xdr:grpSpPr>
          <xdr:sp macro="" textlink="">
            <xdr:nvSpPr>
              <xdr:cNvPr id="111" name="Conector 110">
                <a:extLst>
                  <a:ext uri="{FF2B5EF4-FFF2-40B4-BE49-F238E27FC236}">
                    <a16:creationId xmlns:a16="http://schemas.microsoft.com/office/drawing/2014/main" id="{00000000-0008-0000-0200-00006F000000}"/>
                  </a:ext>
                </a:extLst>
              </xdr:cNvPr>
              <xdr:cNvSpPr>
                <a:spLocks noChangeAspect="1"/>
              </xdr:cNvSpPr>
            </xdr:nvSpPr>
            <xdr:spPr>
              <a:xfrm>
                <a:off x="420583" y="61850"/>
                <a:ext cx="680358" cy="680358"/>
              </a:xfrm>
              <a:prstGeom prst="flowChartConnector">
                <a:avLst/>
              </a:prstGeom>
              <a:grp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accent1"/>
              </a:fontRef>
            </xdr:style>
            <xdr:txBody>
              <a:bodyPr vertOverflow="clip" horzOverflow="clip" rtlCol="0" anchor="t"/>
              <a:lstStyle/>
              <a:p>
                <a:pPr algn="l"/>
                <a:endParaRPr lang="es-CO" sz="1100"/>
              </a:p>
            </xdr:txBody>
          </xdr:sp>
          <xdr:pic>
            <xdr:nvPicPr>
              <xdr:cNvPr id="112" name="Imagen 111">
                <a:extLst>
                  <a:ext uri="{FF2B5EF4-FFF2-40B4-BE49-F238E27FC236}">
                    <a16:creationId xmlns:a16="http://schemas.microsoft.com/office/drawing/2014/main" id="{00000000-0008-0000-0200-000070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56754" t="31046" r="30610" b="44444"/>
              <a:stretch/>
            </xdr:blipFill>
            <xdr:spPr>
              <a:xfrm>
                <a:off x="575569" y="160805"/>
                <a:ext cx="354560" cy="458482"/>
              </a:xfrm>
              <a:prstGeom prst="rect">
                <a:avLst/>
              </a:prstGeom>
              <a:grp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accent1"/>
              </a:fontRef>
            </xdr:style>
          </xdr:pic>
        </xdr:grpSp>
      </xdr:grpSp>
      <xdr:grpSp>
        <xdr:nvGrpSpPr>
          <xdr:cNvPr id="84" name="Grupo 83">
            <a:extLst>
              <a:ext uri="{FF2B5EF4-FFF2-40B4-BE49-F238E27FC236}">
                <a16:creationId xmlns:a16="http://schemas.microsoft.com/office/drawing/2014/main" id="{00000000-0008-0000-0200-000054000000}"/>
              </a:ext>
            </a:extLst>
          </xdr:cNvPr>
          <xdr:cNvGrpSpPr/>
        </xdr:nvGrpSpPr>
        <xdr:grpSpPr>
          <a:xfrm>
            <a:off x="1270965" y="1092245"/>
            <a:ext cx="1620990" cy="3232721"/>
            <a:chOff x="1270965" y="1092245"/>
            <a:chExt cx="1620990" cy="3232721"/>
          </a:xfrm>
        </xdr:grpSpPr>
        <xdr:grpSp>
          <xdr:nvGrpSpPr>
            <xdr:cNvPr id="85" name="Grupo 84">
              <a:extLst>
                <a:ext uri="{FF2B5EF4-FFF2-40B4-BE49-F238E27FC236}">
                  <a16:creationId xmlns:a16="http://schemas.microsoft.com/office/drawing/2014/main" id="{00000000-0008-0000-0200-000055000000}"/>
                </a:ext>
              </a:extLst>
            </xdr:cNvPr>
            <xdr:cNvGrpSpPr>
              <a:grpSpLocks noChangeAspect="1"/>
            </xdr:cNvGrpSpPr>
          </xdr:nvGrpSpPr>
          <xdr:grpSpPr>
            <a:xfrm>
              <a:off x="1273781" y="1891165"/>
              <a:ext cx="1611824" cy="383085"/>
              <a:chOff x="1269066" y="1944005"/>
              <a:chExt cx="1611446" cy="389881"/>
            </a:xfrm>
          </xdr:grpSpPr>
          <xdr:sp macro="[0]!DASHBOARD" textlink="">
            <xdr:nvSpPr>
              <xdr:cNvPr id="107" name="Rectángulo: esquinas redondeadas 29">
                <a:extLst>
                  <a:ext uri="{FF2B5EF4-FFF2-40B4-BE49-F238E27FC236}">
                    <a16:creationId xmlns:a16="http://schemas.microsoft.com/office/drawing/2014/main" id="{00000000-0008-0000-0200-00006B000000}"/>
                  </a:ext>
                </a:extLst>
              </xdr:cNvPr>
              <xdr:cNvSpPr/>
            </xdr:nvSpPr>
            <xdr:spPr>
              <a:xfrm>
                <a:off x="1269066" y="1944005"/>
                <a:ext cx="1611446" cy="389881"/>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endParaRPr lang="es-CO" sz="1100" b="1">
                  <a:solidFill>
                    <a:sysClr val="windowText" lastClr="000000"/>
                  </a:solidFill>
                  <a:latin typeface="Arial" panose="020B0604020202020204" pitchFamily="34" charset="0"/>
                  <a:cs typeface="Arial" panose="020B0604020202020204" pitchFamily="34" charset="0"/>
                </a:endParaRPr>
              </a:p>
            </xdr:txBody>
          </xdr:sp>
          <xdr:pic macro="[0]!DASHBOARD">
            <xdr:nvPicPr>
              <xdr:cNvPr id="108" name="Imagen 107">
                <a:extLst>
                  <a:ext uri="{FF2B5EF4-FFF2-40B4-BE49-F238E27FC236}">
                    <a16:creationId xmlns:a16="http://schemas.microsoft.com/office/drawing/2014/main" id="{00000000-0008-0000-0200-00006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91525" y="1959143"/>
                <a:ext cx="421514" cy="358073"/>
              </a:xfrm>
              <a:prstGeom prst="rect">
                <a:avLst/>
              </a:prstGeom>
              <a:ln>
                <a:noFill/>
              </a:ln>
            </xdr:spPr>
            <xdr:style>
              <a:lnRef idx="1">
                <a:schemeClr val="accent3"/>
              </a:lnRef>
              <a:fillRef idx="2">
                <a:schemeClr val="accent3"/>
              </a:fillRef>
              <a:effectRef idx="1">
                <a:schemeClr val="accent3"/>
              </a:effectRef>
              <a:fontRef idx="minor">
                <a:schemeClr val="dk1"/>
              </a:fontRef>
            </xdr:style>
          </xdr:pic>
        </xdr:grpSp>
        <xdr:grpSp>
          <xdr:nvGrpSpPr>
            <xdr:cNvPr id="86" name="Grupo 85">
              <a:extLst>
                <a:ext uri="{FF2B5EF4-FFF2-40B4-BE49-F238E27FC236}">
                  <a16:creationId xmlns:a16="http://schemas.microsoft.com/office/drawing/2014/main" id="{00000000-0008-0000-0200-000056000000}"/>
                </a:ext>
              </a:extLst>
            </xdr:cNvPr>
            <xdr:cNvGrpSpPr>
              <a:grpSpLocks noChangeAspect="1"/>
            </xdr:cNvGrpSpPr>
          </xdr:nvGrpSpPr>
          <xdr:grpSpPr>
            <a:xfrm>
              <a:off x="1273394" y="2287134"/>
              <a:ext cx="1616580" cy="378961"/>
              <a:chOff x="1263963" y="2345633"/>
              <a:chExt cx="1620244" cy="384336"/>
            </a:xfrm>
          </xdr:grpSpPr>
          <xdr:sp macro="[0]!Módulo4.CONSOL" textlink="">
            <xdr:nvSpPr>
              <xdr:cNvPr id="105" name="Rectángulo: esquinas redondeadas 25">
                <a:extLst>
                  <a:ext uri="{FF2B5EF4-FFF2-40B4-BE49-F238E27FC236}">
                    <a16:creationId xmlns:a16="http://schemas.microsoft.com/office/drawing/2014/main" id="{00000000-0008-0000-0200-000069000000}"/>
                  </a:ext>
                </a:extLst>
              </xdr:cNvPr>
              <xdr:cNvSpPr/>
            </xdr:nvSpPr>
            <xdr:spPr>
              <a:xfrm>
                <a:off x="1263963" y="2345633"/>
                <a:ext cx="1620244" cy="384336"/>
              </a:xfrm>
              <a:prstGeom prst="round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endParaRPr lang="es-CO" sz="1100" b="1">
                  <a:solidFill>
                    <a:sysClr val="windowText" lastClr="000000"/>
                  </a:solidFill>
                  <a:latin typeface="Arial" panose="020B0604020202020204" pitchFamily="34" charset="0"/>
                  <a:cs typeface="Arial" panose="020B0604020202020204" pitchFamily="34" charset="0"/>
                </a:endParaRPr>
              </a:p>
            </xdr:txBody>
          </xdr:sp>
          <xdr:pic macro="[0]!Módulo4.CONSOL">
            <xdr:nvPicPr>
              <xdr:cNvPr id="106" name="Gráfico 32" descr="Base de datos con relleno sólido">
                <a:extLst>
                  <a:ext uri="{FF2B5EF4-FFF2-40B4-BE49-F238E27FC236}">
                    <a16:creationId xmlns:a16="http://schemas.microsoft.com/office/drawing/2014/main" id="{00000000-0008-0000-0200-00006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961733" y="2386404"/>
                <a:ext cx="298735" cy="297387"/>
              </a:xfrm>
              <a:prstGeom prst="rect">
                <a:avLst/>
              </a:prstGeom>
              <a:ln>
                <a:noFill/>
              </a:ln>
            </xdr:spPr>
            <xdr:style>
              <a:lnRef idx="1">
                <a:schemeClr val="accent3"/>
              </a:lnRef>
              <a:fillRef idx="2">
                <a:schemeClr val="accent3"/>
              </a:fillRef>
              <a:effectRef idx="1">
                <a:schemeClr val="accent3"/>
              </a:effectRef>
              <a:fontRef idx="minor">
                <a:schemeClr val="dk1"/>
              </a:fontRef>
            </xdr:style>
          </xdr:pic>
        </xdr:grpSp>
        <xdr:grpSp>
          <xdr:nvGrpSpPr>
            <xdr:cNvPr id="87" name="Grupo 86">
              <a:extLst>
                <a:ext uri="{FF2B5EF4-FFF2-40B4-BE49-F238E27FC236}">
                  <a16:creationId xmlns:a16="http://schemas.microsoft.com/office/drawing/2014/main" id="{00000000-0008-0000-0200-000057000000}"/>
                </a:ext>
              </a:extLst>
            </xdr:cNvPr>
            <xdr:cNvGrpSpPr>
              <a:grpSpLocks noChangeAspect="1"/>
            </xdr:cNvGrpSpPr>
          </xdr:nvGrpSpPr>
          <xdr:grpSpPr>
            <a:xfrm>
              <a:off x="1274801" y="3102621"/>
              <a:ext cx="1615172" cy="395355"/>
              <a:chOff x="1260656" y="3233592"/>
              <a:chExt cx="1623549" cy="400729"/>
            </a:xfrm>
          </xdr:grpSpPr>
          <xdr:sp macro="[0]!Módulo4.PENDI" textlink="">
            <xdr:nvSpPr>
              <xdr:cNvPr id="103" name="Rectángulo: esquinas redondeadas 26">
                <a:extLst>
                  <a:ext uri="{FF2B5EF4-FFF2-40B4-BE49-F238E27FC236}">
                    <a16:creationId xmlns:a16="http://schemas.microsoft.com/office/drawing/2014/main" id="{00000000-0008-0000-0200-000067000000}"/>
                  </a:ext>
                </a:extLst>
              </xdr:cNvPr>
              <xdr:cNvSpPr>
                <a:spLocks noChangeAspect="1"/>
              </xdr:cNvSpPr>
            </xdr:nvSpPr>
            <xdr:spPr>
              <a:xfrm>
                <a:off x="1260656" y="3233592"/>
                <a:ext cx="1623549" cy="400729"/>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s-CO" sz="1100"/>
              </a:p>
            </xdr:txBody>
          </xdr:sp>
          <xdr:pic macro="[0]!Módulo4.PENDI">
            <xdr:nvPicPr>
              <xdr:cNvPr id="104" name="Imagen 103">
                <a:extLst>
                  <a:ext uri="{FF2B5EF4-FFF2-40B4-BE49-F238E27FC236}">
                    <a16:creationId xmlns:a16="http://schemas.microsoft.com/office/drawing/2014/main" id="{00000000-0008-0000-0200-00006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976475" y="3300578"/>
                <a:ext cx="276708" cy="270038"/>
              </a:xfrm>
              <a:prstGeom prst="rect">
                <a:avLst/>
              </a:prstGeom>
            </xdr:spPr>
          </xdr:pic>
        </xdr:grpSp>
        <xdr:grpSp>
          <xdr:nvGrpSpPr>
            <xdr:cNvPr id="88" name="Grupo 87">
              <a:extLst>
                <a:ext uri="{FF2B5EF4-FFF2-40B4-BE49-F238E27FC236}">
                  <a16:creationId xmlns:a16="http://schemas.microsoft.com/office/drawing/2014/main" id="{00000000-0008-0000-0200-000058000000}"/>
                </a:ext>
              </a:extLst>
            </xdr:cNvPr>
            <xdr:cNvGrpSpPr>
              <a:grpSpLocks noChangeAspect="1"/>
            </xdr:cNvGrpSpPr>
          </xdr:nvGrpSpPr>
          <xdr:grpSpPr>
            <a:xfrm>
              <a:off x="1270965" y="2677575"/>
              <a:ext cx="1619008" cy="410404"/>
              <a:chOff x="1266250" y="2783902"/>
              <a:chExt cx="1609054" cy="415779"/>
            </a:xfrm>
          </xdr:grpSpPr>
          <xdr:sp macro="[0]!Módulo4.CAUSALES" textlink="">
            <xdr:nvSpPr>
              <xdr:cNvPr id="101" name="Rectángulo redondeado 100">
                <a:extLst>
                  <a:ext uri="{FF2B5EF4-FFF2-40B4-BE49-F238E27FC236}">
                    <a16:creationId xmlns:a16="http://schemas.microsoft.com/office/drawing/2014/main" id="{00000000-0008-0000-0200-000065000000}"/>
                  </a:ext>
                </a:extLst>
              </xdr:cNvPr>
              <xdr:cNvSpPr/>
            </xdr:nvSpPr>
            <xdr:spPr>
              <a:xfrm>
                <a:off x="1266250" y="2783902"/>
                <a:ext cx="1609054" cy="415779"/>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s-CO" sz="1100"/>
              </a:p>
            </xdr:txBody>
          </xdr:sp>
          <xdr:pic macro="[0]!Módulo4.CAUSALES">
            <xdr:nvPicPr>
              <xdr:cNvPr id="102" name="Imagen 101">
                <a:extLst>
                  <a:ext uri="{FF2B5EF4-FFF2-40B4-BE49-F238E27FC236}">
                    <a16:creationId xmlns:a16="http://schemas.microsoft.com/office/drawing/2014/main" id="{00000000-0008-0000-0200-000066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rot="10800000" flipV="1">
                <a:off x="1966159" y="2835675"/>
                <a:ext cx="304797" cy="296977"/>
              </a:xfrm>
              <a:prstGeom prst="rect">
                <a:avLst/>
              </a:prstGeom>
            </xdr:spPr>
          </xdr:pic>
        </xdr:grpSp>
        <xdr:grpSp>
          <xdr:nvGrpSpPr>
            <xdr:cNvPr id="89" name="Grupo 88">
              <a:extLst>
                <a:ext uri="{FF2B5EF4-FFF2-40B4-BE49-F238E27FC236}">
                  <a16:creationId xmlns:a16="http://schemas.microsoft.com/office/drawing/2014/main" id="{00000000-0008-0000-0200-000059000000}"/>
                </a:ext>
              </a:extLst>
            </xdr:cNvPr>
            <xdr:cNvGrpSpPr>
              <a:grpSpLocks noChangeAspect="1"/>
            </xdr:cNvGrpSpPr>
          </xdr:nvGrpSpPr>
          <xdr:grpSpPr>
            <a:xfrm>
              <a:off x="1273423" y="3513300"/>
              <a:ext cx="1618532" cy="397625"/>
              <a:chOff x="1263993" y="3568384"/>
              <a:chExt cx="1618046" cy="401219"/>
            </a:xfrm>
          </xdr:grpSpPr>
          <xdr:sp macro="[0]!CALCULADORA" textlink="">
            <xdr:nvSpPr>
              <xdr:cNvPr id="99" name="Rectángulo: esquinas redondeadas 26">
                <a:extLst>
                  <a:ext uri="{FF2B5EF4-FFF2-40B4-BE49-F238E27FC236}">
                    <a16:creationId xmlns:a16="http://schemas.microsoft.com/office/drawing/2014/main" id="{00000000-0008-0000-0200-000063000000}"/>
                  </a:ext>
                </a:extLst>
              </xdr:cNvPr>
              <xdr:cNvSpPr>
                <a:spLocks noChangeAspect="1"/>
              </xdr:cNvSpPr>
            </xdr:nvSpPr>
            <xdr:spPr>
              <a:xfrm>
                <a:off x="1263993" y="3568384"/>
                <a:ext cx="1618046" cy="401219"/>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s-CO" sz="1100"/>
              </a:p>
            </xdr:txBody>
          </xdr:sp>
          <xdr:pic macro="[0]!CALCULADORA">
            <xdr:nvPicPr>
              <xdr:cNvPr id="100" name="Imagen 99">
                <a:extLst>
                  <a:ext uri="{FF2B5EF4-FFF2-40B4-BE49-F238E27FC236}">
                    <a16:creationId xmlns:a16="http://schemas.microsoft.com/office/drawing/2014/main" id="{00000000-0008-0000-0200-00006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60990" y="3612977"/>
                <a:ext cx="323205" cy="313948"/>
              </a:xfrm>
              <a:prstGeom prst="rect">
                <a:avLst/>
              </a:prstGeom>
            </xdr:spPr>
          </xdr:pic>
        </xdr:grpSp>
        <xdr:grpSp>
          <xdr:nvGrpSpPr>
            <xdr:cNvPr id="90" name="Grupo 89">
              <a:extLst>
                <a:ext uri="{FF2B5EF4-FFF2-40B4-BE49-F238E27FC236}">
                  <a16:creationId xmlns:a16="http://schemas.microsoft.com/office/drawing/2014/main" id="{00000000-0008-0000-0200-00005A000000}"/>
                </a:ext>
              </a:extLst>
            </xdr:cNvPr>
            <xdr:cNvGrpSpPr>
              <a:grpSpLocks noChangeAspect="1"/>
            </xdr:cNvGrpSpPr>
          </xdr:nvGrpSpPr>
          <xdr:grpSpPr>
            <a:xfrm>
              <a:off x="1274014" y="3925169"/>
              <a:ext cx="1615959" cy="399797"/>
              <a:chOff x="1264584" y="4080230"/>
              <a:chExt cx="1610720" cy="407948"/>
            </a:xfrm>
          </xdr:grpSpPr>
          <xdr:sp macro="[0]!CERTIFICADO" textlink="">
            <xdr:nvSpPr>
              <xdr:cNvPr id="97" name="Rectángulo: esquinas redondeadas 26">
                <a:extLst>
                  <a:ext uri="{FF2B5EF4-FFF2-40B4-BE49-F238E27FC236}">
                    <a16:creationId xmlns:a16="http://schemas.microsoft.com/office/drawing/2014/main" id="{00000000-0008-0000-0200-000061000000}"/>
                  </a:ext>
                </a:extLst>
              </xdr:cNvPr>
              <xdr:cNvSpPr>
                <a:spLocks noChangeAspect="1"/>
              </xdr:cNvSpPr>
            </xdr:nvSpPr>
            <xdr:spPr>
              <a:xfrm>
                <a:off x="1264584" y="4080230"/>
                <a:ext cx="1610720" cy="407948"/>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s-CO" sz="1100"/>
              </a:p>
            </xdr:txBody>
          </xdr:sp>
          <xdr:pic macro="[0]!CERTIFICADO">
            <xdr:nvPicPr>
              <xdr:cNvPr id="98" name="Imagen 97">
                <a:extLst>
                  <a:ext uri="{FF2B5EF4-FFF2-40B4-BE49-F238E27FC236}">
                    <a16:creationId xmlns:a16="http://schemas.microsoft.com/office/drawing/2014/main" id="{00000000-0008-0000-0200-000062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993011" y="4148271"/>
                <a:ext cx="278831" cy="277139"/>
              </a:xfrm>
              <a:prstGeom prst="rect">
                <a:avLst/>
              </a:prstGeom>
            </xdr:spPr>
          </xdr:pic>
        </xdr:grpSp>
        <xdr:grpSp>
          <xdr:nvGrpSpPr>
            <xdr:cNvPr id="91" name="Grupo 90">
              <a:extLst>
                <a:ext uri="{FF2B5EF4-FFF2-40B4-BE49-F238E27FC236}">
                  <a16:creationId xmlns:a16="http://schemas.microsoft.com/office/drawing/2014/main" id="{00000000-0008-0000-0200-00005B000000}"/>
                </a:ext>
              </a:extLst>
            </xdr:cNvPr>
            <xdr:cNvGrpSpPr>
              <a:grpSpLocks noChangeAspect="1"/>
            </xdr:cNvGrpSpPr>
          </xdr:nvGrpSpPr>
          <xdr:grpSpPr>
            <a:xfrm>
              <a:off x="1274669" y="1493208"/>
              <a:ext cx="1612664" cy="385964"/>
              <a:chOff x="1274669" y="1512138"/>
              <a:chExt cx="1603841" cy="385357"/>
            </a:xfrm>
          </xdr:grpSpPr>
          <xdr:sp macro="[0]!Módulo4.TABLES" textlink="">
            <xdr:nvSpPr>
              <xdr:cNvPr id="95" name="Rectángulo: esquinas redondeadas 27">
                <a:extLst>
                  <a:ext uri="{FF2B5EF4-FFF2-40B4-BE49-F238E27FC236}">
                    <a16:creationId xmlns:a16="http://schemas.microsoft.com/office/drawing/2014/main" id="{00000000-0008-0000-0200-00005F000000}"/>
                  </a:ext>
                </a:extLst>
              </xdr:cNvPr>
              <xdr:cNvSpPr/>
            </xdr:nvSpPr>
            <xdr:spPr>
              <a:xfrm>
                <a:off x="1274669" y="1512138"/>
                <a:ext cx="1603841" cy="385357"/>
              </a:xfrm>
              <a:prstGeom prst="round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l"/>
                <a:endParaRPr lang="es-CO" sz="1100" b="1">
                  <a:solidFill>
                    <a:sysClr val="windowText" lastClr="000000"/>
                  </a:solidFill>
                  <a:latin typeface="Arial" panose="020B0604020202020204" pitchFamily="34" charset="0"/>
                  <a:cs typeface="Arial" panose="020B0604020202020204" pitchFamily="34" charset="0"/>
                </a:endParaRPr>
              </a:p>
            </xdr:txBody>
          </xdr:sp>
          <xdr:pic macro="[0]!Módulo4.TABLES">
            <xdr:nvPicPr>
              <xdr:cNvPr id="96" name="Imagen 95">
                <a:extLst>
                  <a:ext uri="{FF2B5EF4-FFF2-40B4-BE49-F238E27FC236}">
                    <a16:creationId xmlns:a16="http://schemas.microsoft.com/office/drawing/2014/main" id="{00000000-0008-0000-0200-000060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946436" y="1569175"/>
                <a:ext cx="295139" cy="275871"/>
              </a:xfrm>
              <a:prstGeom prst="rect">
                <a:avLst/>
              </a:prstGeom>
              <a:ln>
                <a:noFill/>
              </a:ln>
            </xdr:spPr>
            <xdr:style>
              <a:lnRef idx="1">
                <a:schemeClr val="accent3"/>
              </a:lnRef>
              <a:fillRef idx="2">
                <a:schemeClr val="accent3"/>
              </a:fillRef>
              <a:effectRef idx="1">
                <a:schemeClr val="accent3"/>
              </a:effectRef>
              <a:fontRef idx="minor">
                <a:schemeClr val="dk1"/>
              </a:fontRef>
            </xdr:style>
          </xdr:pic>
        </xdr:grpSp>
        <xdr:grpSp>
          <xdr:nvGrpSpPr>
            <xdr:cNvPr id="92" name="Grupo 91">
              <a:extLst>
                <a:ext uri="{FF2B5EF4-FFF2-40B4-BE49-F238E27FC236}">
                  <a16:creationId xmlns:a16="http://schemas.microsoft.com/office/drawing/2014/main" id="{00000000-0008-0000-0200-00005C000000}"/>
                </a:ext>
              </a:extLst>
            </xdr:cNvPr>
            <xdr:cNvGrpSpPr/>
          </xdr:nvGrpSpPr>
          <xdr:grpSpPr>
            <a:xfrm>
              <a:off x="1277859" y="1092245"/>
              <a:ext cx="1605178" cy="388631"/>
              <a:chOff x="1277859" y="1088905"/>
              <a:chExt cx="1605712" cy="388453"/>
            </a:xfrm>
          </xdr:grpSpPr>
          <xdr:sp macro="[0]!Módulo4.ASIGN" textlink="">
            <xdr:nvSpPr>
              <xdr:cNvPr id="93" name="Rectángulo: esquinas redondeadas 23">
                <a:extLst>
                  <a:ext uri="{FF2B5EF4-FFF2-40B4-BE49-F238E27FC236}">
                    <a16:creationId xmlns:a16="http://schemas.microsoft.com/office/drawing/2014/main" id="{00000000-0008-0000-0200-00005D000000}"/>
                  </a:ext>
                </a:extLst>
              </xdr:cNvPr>
              <xdr:cNvSpPr/>
            </xdr:nvSpPr>
            <xdr:spPr>
              <a:xfrm>
                <a:off x="1277859" y="1088905"/>
                <a:ext cx="1605712" cy="388453"/>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l"/>
                <a:endParaRPr lang="es-CO" sz="1100" b="1">
                  <a:solidFill>
                    <a:sysClr val="windowText" lastClr="000000"/>
                  </a:solidFill>
                  <a:latin typeface="Arial" panose="020B0604020202020204" pitchFamily="34" charset="0"/>
                  <a:cs typeface="Arial" panose="020B0604020202020204" pitchFamily="34" charset="0"/>
                </a:endParaRPr>
              </a:p>
            </xdr:txBody>
          </xdr:sp>
          <xdr:pic macro="[0]!Módulo4.ASIGN">
            <xdr:nvPicPr>
              <xdr:cNvPr id="94" name="Imagen 93">
                <a:extLst>
                  <a:ext uri="{FF2B5EF4-FFF2-40B4-BE49-F238E27FC236}">
                    <a16:creationId xmlns:a16="http://schemas.microsoft.com/office/drawing/2014/main" id="{00000000-0008-0000-0200-00005E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953055" y="1150189"/>
                <a:ext cx="290298" cy="280020"/>
              </a:xfrm>
              <a:prstGeom prst="rect">
                <a:avLst/>
              </a:prstGeom>
              <a:noFill/>
              <a:ln>
                <a:noFill/>
              </a:ln>
            </xdr:spPr>
          </xdr:pic>
        </xdr:grpSp>
      </xdr:grpSp>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1639532</xdr:colOff>
      <xdr:row>22</xdr:row>
      <xdr:rowOff>51657</xdr:rowOff>
    </xdr:to>
    <xdr:grpSp>
      <xdr:nvGrpSpPr>
        <xdr:cNvPr id="32" name="Grupo 31">
          <a:extLst>
            <a:ext uri="{FF2B5EF4-FFF2-40B4-BE49-F238E27FC236}">
              <a16:creationId xmlns:a16="http://schemas.microsoft.com/office/drawing/2014/main" id="{00000000-0008-0000-0300-000020000000}"/>
            </a:ext>
          </a:extLst>
        </xdr:cNvPr>
        <xdr:cNvGrpSpPr>
          <a:grpSpLocks noChangeAspect="1"/>
        </xdr:cNvGrpSpPr>
      </xdr:nvGrpSpPr>
      <xdr:grpSpPr>
        <a:xfrm>
          <a:off x="0" y="0"/>
          <a:ext cx="1639532" cy="5568108"/>
          <a:chOff x="1267429" y="70640"/>
          <a:chExt cx="1639532" cy="5672749"/>
        </a:xfrm>
      </xdr:grpSpPr>
      <xdr:grpSp>
        <xdr:nvGrpSpPr>
          <xdr:cNvPr id="33" name="Grupo 32">
            <a:extLst>
              <a:ext uri="{FF2B5EF4-FFF2-40B4-BE49-F238E27FC236}">
                <a16:creationId xmlns:a16="http://schemas.microsoft.com/office/drawing/2014/main" id="{00000000-0008-0000-0300-000021000000}"/>
              </a:ext>
            </a:extLst>
          </xdr:cNvPr>
          <xdr:cNvGrpSpPr/>
        </xdr:nvGrpSpPr>
        <xdr:grpSpPr>
          <a:xfrm>
            <a:off x="1267429" y="70640"/>
            <a:ext cx="1639532" cy="5672749"/>
            <a:chOff x="1267429" y="70640"/>
            <a:chExt cx="1639532" cy="5672749"/>
          </a:xfrm>
        </xdr:grpSpPr>
        <xdr:sp macro="" textlink="">
          <xdr:nvSpPr>
            <xdr:cNvPr id="71" name="Rectángulo: esquinas redondeadas 17">
              <a:extLst>
                <a:ext uri="{FF2B5EF4-FFF2-40B4-BE49-F238E27FC236}">
                  <a16:creationId xmlns:a16="http://schemas.microsoft.com/office/drawing/2014/main" id="{00000000-0008-0000-0300-000047000000}"/>
                </a:ext>
              </a:extLst>
            </xdr:cNvPr>
            <xdr:cNvSpPr>
              <a:spLocks noChangeAspect="1"/>
            </xdr:cNvSpPr>
          </xdr:nvSpPr>
          <xdr:spPr>
            <a:xfrm>
              <a:off x="1267429" y="70640"/>
              <a:ext cx="1639532" cy="5672749"/>
            </a:xfrm>
            <a:prstGeom prst="roundRect">
              <a:avLst/>
            </a:prstGeom>
            <a:effectLst>
              <a:outerShdw blurRad="57150" dist="19050" dir="5400000" algn="ctr" rotWithShape="0">
                <a:srgbClr val="000000">
                  <a:alpha val="63000"/>
                </a:srgbClr>
              </a:outerShdw>
              <a:softEdge rad="0"/>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s-CO" sz="1100"/>
            </a:p>
          </xdr:txBody>
        </xdr:sp>
        <xdr:grpSp>
          <xdr:nvGrpSpPr>
            <xdr:cNvPr id="72" name="Grupo 71">
              <a:extLst>
                <a:ext uri="{FF2B5EF4-FFF2-40B4-BE49-F238E27FC236}">
                  <a16:creationId xmlns:a16="http://schemas.microsoft.com/office/drawing/2014/main" id="{00000000-0008-0000-0300-000048000000}"/>
                </a:ext>
              </a:extLst>
            </xdr:cNvPr>
            <xdr:cNvGrpSpPr/>
          </xdr:nvGrpSpPr>
          <xdr:grpSpPr>
            <a:xfrm>
              <a:off x="1706178" y="253356"/>
              <a:ext cx="757013" cy="720976"/>
              <a:chOff x="420583" y="61850"/>
              <a:chExt cx="680358" cy="680358"/>
            </a:xfrm>
            <a:solidFill>
              <a:schemeClr val="bg1"/>
            </a:solidFill>
          </xdr:grpSpPr>
          <xdr:sp macro="" textlink="">
            <xdr:nvSpPr>
              <xdr:cNvPr id="73" name="Conector 72">
                <a:extLst>
                  <a:ext uri="{FF2B5EF4-FFF2-40B4-BE49-F238E27FC236}">
                    <a16:creationId xmlns:a16="http://schemas.microsoft.com/office/drawing/2014/main" id="{00000000-0008-0000-0300-000049000000}"/>
                  </a:ext>
                </a:extLst>
              </xdr:cNvPr>
              <xdr:cNvSpPr>
                <a:spLocks noChangeAspect="1"/>
              </xdr:cNvSpPr>
            </xdr:nvSpPr>
            <xdr:spPr>
              <a:xfrm>
                <a:off x="420583" y="61850"/>
                <a:ext cx="680358" cy="680358"/>
              </a:xfrm>
              <a:prstGeom prst="flowChartConnector">
                <a:avLst/>
              </a:prstGeom>
              <a:grp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accent1"/>
              </a:fontRef>
            </xdr:style>
            <xdr:txBody>
              <a:bodyPr vertOverflow="clip" horzOverflow="clip" rtlCol="0" anchor="t"/>
              <a:lstStyle/>
              <a:p>
                <a:pPr algn="l"/>
                <a:endParaRPr lang="es-CO" sz="1100"/>
              </a:p>
            </xdr:txBody>
          </xdr:sp>
          <xdr:pic>
            <xdr:nvPicPr>
              <xdr:cNvPr id="74" name="Imagen 73">
                <a:extLst>
                  <a:ext uri="{FF2B5EF4-FFF2-40B4-BE49-F238E27FC236}">
                    <a16:creationId xmlns:a16="http://schemas.microsoft.com/office/drawing/2014/main" id="{00000000-0008-0000-0300-00004A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6754" t="31046" r="30610" b="44444"/>
              <a:stretch/>
            </xdr:blipFill>
            <xdr:spPr>
              <a:xfrm>
                <a:off x="575569" y="160805"/>
                <a:ext cx="354560" cy="458482"/>
              </a:xfrm>
              <a:prstGeom prst="rect">
                <a:avLst/>
              </a:prstGeom>
              <a:grp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accent1"/>
              </a:fontRef>
            </xdr:style>
          </xdr:pic>
        </xdr:grpSp>
      </xdr:grpSp>
      <xdr:grpSp>
        <xdr:nvGrpSpPr>
          <xdr:cNvPr id="34" name="Grupo 33">
            <a:extLst>
              <a:ext uri="{FF2B5EF4-FFF2-40B4-BE49-F238E27FC236}">
                <a16:creationId xmlns:a16="http://schemas.microsoft.com/office/drawing/2014/main" id="{00000000-0008-0000-0300-000022000000}"/>
              </a:ext>
            </a:extLst>
          </xdr:cNvPr>
          <xdr:cNvGrpSpPr/>
        </xdr:nvGrpSpPr>
        <xdr:grpSpPr>
          <a:xfrm>
            <a:off x="1270965" y="1092245"/>
            <a:ext cx="1620990" cy="3232721"/>
            <a:chOff x="1270965" y="1092245"/>
            <a:chExt cx="1620990" cy="3232721"/>
          </a:xfrm>
        </xdr:grpSpPr>
        <xdr:grpSp>
          <xdr:nvGrpSpPr>
            <xdr:cNvPr id="38" name="Grupo 37">
              <a:extLst>
                <a:ext uri="{FF2B5EF4-FFF2-40B4-BE49-F238E27FC236}">
                  <a16:creationId xmlns:a16="http://schemas.microsoft.com/office/drawing/2014/main" id="{00000000-0008-0000-0300-000026000000}"/>
                </a:ext>
              </a:extLst>
            </xdr:cNvPr>
            <xdr:cNvGrpSpPr>
              <a:grpSpLocks noChangeAspect="1"/>
            </xdr:cNvGrpSpPr>
          </xdr:nvGrpSpPr>
          <xdr:grpSpPr>
            <a:xfrm>
              <a:off x="1273781" y="1891165"/>
              <a:ext cx="1611824" cy="383085"/>
              <a:chOff x="1269066" y="1944005"/>
              <a:chExt cx="1611446" cy="389881"/>
            </a:xfrm>
          </xdr:grpSpPr>
          <xdr:sp macro="[0]!DASHBOARD" textlink="">
            <xdr:nvSpPr>
              <xdr:cNvPr id="69" name="Rectángulo: esquinas redondeadas 29">
                <a:extLst>
                  <a:ext uri="{FF2B5EF4-FFF2-40B4-BE49-F238E27FC236}">
                    <a16:creationId xmlns:a16="http://schemas.microsoft.com/office/drawing/2014/main" id="{00000000-0008-0000-0300-000045000000}"/>
                  </a:ext>
                </a:extLst>
              </xdr:cNvPr>
              <xdr:cNvSpPr/>
            </xdr:nvSpPr>
            <xdr:spPr>
              <a:xfrm>
                <a:off x="1269066" y="1944005"/>
                <a:ext cx="1611446" cy="389881"/>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endParaRPr lang="es-CO" sz="1100" b="1">
                  <a:solidFill>
                    <a:sysClr val="windowText" lastClr="000000"/>
                  </a:solidFill>
                  <a:latin typeface="Arial" panose="020B0604020202020204" pitchFamily="34" charset="0"/>
                  <a:cs typeface="Arial" panose="020B0604020202020204" pitchFamily="34" charset="0"/>
                </a:endParaRPr>
              </a:p>
            </xdr:txBody>
          </xdr:sp>
          <xdr:pic macro="[0]!DASHBOARD">
            <xdr:nvPicPr>
              <xdr:cNvPr id="70" name="Imagen 69">
                <a:extLst>
                  <a:ext uri="{FF2B5EF4-FFF2-40B4-BE49-F238E27FC236}">
                    <a16:creationId xmlns:a16="http://schemas.microsoft.com/office/drawing/2014/main" id="{00000000-0008-0000-0300-00004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91525" y="1959143"/>
                <a:ext cx="421514" cy="358073"/>
              </a:xfrm>
              <a:prstGeom prst="rect">
                <a:avLst/>
              </a:prstGeom>
              <a:ln>
                <a:noFill/>
              </a:ln>
            </xdr:spPr>
            <xdr:style>
              <a:lnRef idx="1">
                <a:schemeClr val="accent3"/>
              </a:lnRef>
              <a:fillRef idx="2">
                <a:schemeClr val="accent3"/>
              </a:fillRef>
              <a:effectRef idx="1">
                <a:schemeClr val="accent3"/>
              </a:effectRef>
              <a:fontRef idx="minor">
                <a:schemeClr val="dk1"/>
              </a:fontRef>
            </xdr:style>
          </xdr:pic>
        </xdr:grpSp>
        <xdr:grpSp>
          <xdr:nvGrpSpPr>
            <xdr:cNvPr id="39" name="Grupo 38">
              <a:extLst>
                <a:ext uri="{FF2B5EF4-FFF2-40B4-BE49-F238E27FC236}">
                  <a16:creationId xmlns:a16="http://schemas.microsoft.com/office/drawing/2014/main" id="{00000000-0008-0000-0300-000027000000}"/>
                </a:ext>
              </a:extLst>
            </xdr:cNvPr>
            <xdr:cNvGrpSpPr>
              <a:grpSpLocks noChangeAspect="1"/>
            </xdr:cNvGrpSpPr>
          </xdr:nvGrpSpPr>
          <xdr:grpSpPr>
            <a:xfrm>
              <a:off x="1273394" y="2287134"/>
              <a:ext cx="1616580" cy="378961"/>
              <a:chOff x="1263963" y="2345633"/>
              <a:chExt cx="1620244" cy="384336"/>
            </a:xfrm>
          </xdr:grpSpPr>
          <xdr:sp macro="[0]!Módulo4.CONSOL" textlink="">
            <xdr:nvSpPr>
              <xdr:cNvPr id="67" name="Rectángulo: esquinas redondeadas 25">
                <a:extLst>
                  <a:ext uri="{FF2B5EF4-FFF2-40B4-BE49-F238E27FC236}">
                    <a16:creationId xmlns:a16="http://schemas.microsoft.com/office/drawing/2014/main" id="{00000000-0008-0000-0300-000043000000}"/>
                  </a:ext>
                </a:extLst>
              </xdr:cNvPr>
              <xdr:cNvSpPr/>
            </xdr:nvSpPr>
            <xdr:spPr>
              <a:xfrm>
                <a:off x="1263963" y="2345633"/>
                <a:ext cx="1620244" cy="384336"/>
              </a:xfrm>
              <a:prstGeom prst="round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endParaRPr lang="es-CO" sz="1100" b="1">
                  <a:solidFill>
                    <a:sysClr val="windowText" lastClr="000000"/>
                  </a:solidFill>
                  <a:latin typeface="Arial" panose="020B0604020202020204" pitchFamily="34" charset="0"/>
                  <a:cs typeface="Arial" panose="020B0604020202020204" pitchFamily="34" charset="0"/>
                </a:endParaRPr>
              </a:p>
            </xdr:txBody>
          </xdr:sp>
          <xdr:pic macro="[0]!Módulo4.CONSOL">
            <xdr:nvPicPr>
              <xdr:cNvPr id="68" name="Gráfico 32" descr="Base de datos con relleno sólido">
                <a:extLst>
                  <a:ext uri="{FF2B5EF4-FFF2-40B4-BE49-F238E27FC236}">
                    <a16:creationId xmlns:a16="http://schemas.microsoft.com/office/drawing/2014/main" id="{00000000-0008-0000-0300-00004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961733" y="2386404"/>
                <a:ext cx="298735" cy="297387"/>
              </a:xfrm>
              <a:prstGeom prst="rect">
                <a:avLst/>
              </a:prstGeom>
              <a:ln>
                <a:noFill/>
              </a:ln>
            </xdr:spPr>
            <xdr:style>
              <a:lnRef idx="1">
                <a:schemeClr val="accent3"/>
              </a:lnRef>
              <a:fillRef idx="2">
                <a:schemeClr val="accent3"/>
              </a:fillRef>
              <a:effectRef idx="1">
                <a:schemeClr val="accent3"/>
              </a:effectRef>
              <a:fontRef idx="minor">
                <a:schemeClr val="dk1"/>
              </a:fontRef>
            </xdr:style>
          </xdr:pic>
        </xdr:grpSp>
        <xdr:grpSp>
          <xdr:nvGrpSpPr>
            <xdr:cNvPr id="40" name="Grupo 39">
              <a:extLst>
                <a:ext uri="{FF2B5EF4-FFF2-40B4-BE49-F238E27FC236}">
                  <a16:creationId xmlns:a16="http://schemas.microsoft.com/office/drawing/2014/main" id="{00000000-0008-0000-0300-000028000000}"/>
                </a:ext>
              </a:extLst>
            </xdr:cNvPr>
            <xdr:cNvGrpSpPr>
              <a:grpSpLocks noChangeAspect="1"/>
            </xdr:cNvGrpSpPr>
          </xdr:nvGrpSpPr>
          <xdr:grpSpPr>
            <a:xfrm>
              <a:off x="1274801" y="3102621"/>
              <a:ext cx="1615172" cy="395355"/>
              <a:chOff x="1260656" y="3233592"/>
              <a:chExt cx="1623549" cy="400729"/>
            </a:xfrm>
          </xdr:grpSpPr>
          <xdr:sp macro="[0]!Módulo4.PENDI" textlink="">
            <xdr:nvSpPr>
              <xdr:cNvPr id="65" name="Rectángulo: esquinas redondeadas 26">
                <a:extLst>
                  <a:ext uri="{FF2B5EF4-FFF2-40B4-BE49-F238E27FC236}">
                    <a16:creationId xmlns:a16="http://schemas.microsoft.com/office/drawing/2014/main" id="{00000000-0008-0000-0300-000041000000}"/>
                  </a:ext>
                </a:extLst>
              </xdr:cNvPr>
              <xdr:cNvSpPr>
                <a:spLocks noChangeAspect="1"/>
              </xdr:cNvSpPr>
            </xdr:nvSpPr>
            <xdr:spPr>
              <a:xfrm>
                <a:off x="1260656" y="3233592"/>
                <a:ext cx="1623549" cy="400729"/>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s-CO" sz="1100"/>
              </a:p>
            </xdr:txBody>
          </xdr:sp>
          <xdr:pic macro="[0]!Módulo4.PENDI">
            <xdr:nvPicPr>
              <xdr:cNvPr id="66" name="Imagen 65">
                <a:extLst>
                  <a:ext uri="{FF2B5EF4-FFF2-40B4-BE49-F238E27FC236}">
                    <a16:creationId xmlns:a16="http://schemas.microsoft.com/office/drawing/2014/main" id="{00000000-0008-0000-0300-00004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76475" y="3300578"/>
                <a:ext cx="276708" cy="270038"/>
              </a:xfrm>
              <a:prstGeom prst="rect">
                <a:avLst/>
              </a:prstGeom>
            </xdr:spPr>
          </xdr:pic>
        </xdr:grpSp>
        <xdr:grpSp>
          <xdr:nvGrpSpPr>
            <xdr:cNvPr id="41" name="Grupo 40">
              <a:extLst>
                <a:ext uri="{FF2B5EF4-FFF2-40B4-BE49-F238E27FC236}">
                  <a16:creationId xmlns:a16="http://schemas.microsoft.com/office/drawing/2014/main" id="{00000000-0008-0000-0300-000029000000}"/>
                </a:ext>
              </a:extLst>
            </xdr:cNvPr>
            <xdr:cNvGrpSpPr>
              <a:grpSpLocks noChangeAspect="1"/>
            </xdr:cNvGrpSpPr>
          </xdr:nvGrpSpPr>
          <xdr:grpSpPr>
            <a:xfrm>
              <a:off x="1270965" y="2677575"/>
              <a:ext cx="1619008" cy="410404"/>
              <a:chOff x="1266250" y="2783902"/>
              <a:chExt cx="1609054" cy="415779"/>
            </a:xfrm>
          </xdr:grpSpPr>
          <xdr:sp macro="[0]!Módulo4.CAUSALES" textlink="">
            <xdr:nvSpPr>
              <xdr:cNvPr id="63" name="Rectángulo redondeado 62">
                <a:extLst>
                  <a:ext uri="{FF2B5EF4-FFF2-40B4-BE49-F238E27FC236}">
                    <a16:creationId xmlns:a16="http://schemas.microsoft.com/office/drawing/2014/main" id="{00000000-0008-0000-0300-00003F000000}"/>
                  </a:ext>
                </a:extLst>
              </xdr:cNvPr>
              <xdr:cNvSpPr/>
            </xdr:nvSpPr>
            <xdr:spPr>
              <a:xfrm>
                <a:off x="1266250" y="2783902"/>
                <a:ext cx="1609054" cy="415779"/>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s-CO" sz="1100"/>
              </a:p>
            </xdr:txBody>
          </xdr:sp>
          <xdr:pic macro="[0]!Módulo4.CAUSALES">
            <xdr:nvPicPr>
              <xdr:cNvPr id="64" name="Imagen 63">
                <a:extLst>
                  <a:ext uri="{FF2B5EF4-FFF2-40B4-BE49-F238E27FC236}">
                    <a16:creationId xmlns:a16="http://schemas.microsoft.com/office/drawing/2014/main" id="{00000000-0008-0000-0300-000040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0800000" flipV="1">
                <a:off x="1966159" y="2835675"/>
                <a:ext cx="304797" cy="296977"/>
              </a:xfrm>
              <a:prstGeom prst="rect">
                <a:avLst/>
              </a:prstGeom>
            </xdr:spPr>
          </xdr:pic>
        </xdr:grpSp>
        <xdr:grpSp>
          <xdr:nvGrpSpPr>
            <xdr:cNvPr id="42" name="Grupo 41">
              <a:extLst>
                <a:ext uri="{FF2B5EF4-FFF2-40B4-BE49-F238E27FC236}">
                  <a16:creationId xmlns:a16="http://schemas.microsoft.com/office/drawing/2014/main" id="{00000000-0008-0000-0300-00002A000000}"/>
                </a:ext>
              </a:extLst>
            </xdr:cNvPr>
            <xdr:cNvGrpSpPr>
              <a:grpSpLocks noChangeAspect="1"/>
            </xdr:cNvGrpSpPr>
          </xdr:nvGrpSpPr>
          <xdr:grpSpPr>
            <a:xfrm>
              <a:off x="1273423" y="3513300"/>
              <a:ext cx="1618532" cy="397625"/>
              <a:chOff x="1263993" y="3568384"/>
              <a:chExt cx="1618046" cy="401219"/>
            </a:xfrm>
          </xdr:grpSpPr>
          <xdr:sp macro="[0]!CALCULADORA" textlink="">
            <xdr:nvSpPr>
              <xdr:cNvPr id="61" name="Rectángulo: esquinas redondeadas 26">
                <a:extLst>
                  <a:ext uri="{FF2B5EF4-FFF2-40B4-BE49-F238E27FC236}">
                    <a16:creationId xmlns:a16="http://schemas.microsoft.com/office/drawing/2014/main" id="{00000000-0008-0000-0300-00003D000000}"/>
                  </a:ext>
                </a:extLst>
              </xdr:cNvPr>
              <xdr:cNvSpPr>
                <a:spLocks noChangeAspect="1"/>
              </xdr:cNvSpPr>
            </xdr:nvSpPr>
            <xdr:spPr>
              <a:xfrm>
                <a:off x="1263993" y="3568384"/>
                <a:ext cx="1618046" cy="401219"/>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s-CO" sz="1100"/>
              </a:p>
            </xdr:txBody>
          </xdr:sp>
          <xdr:pic macro="[0]!CALCULADORA">
            <xdr:nvPicPr>
              <xdr:cNvPr id="62" name="Imagen 61">
                <a:extLst>
                  <a:ext uri="{FF2B5EF4-FFF2-40B4-BE49-F238E27FC236}">
                    <a16:creationId xmlns:a16="http://schemas.microsoft.com/office/drawing/2014/main" id="{00000000-0008-0000-0300-00003E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960990" y="3612977"/>
                <a:ext cx="323205" cy="313948"/>
              </a:xfrm>
              <a:prstGeom prst="rect">
                <a:avLst/>
              </a:prstGeom>
            </xdr:spPr>
          </xdr:pic>
        </xdr:grpSp>
        <xdr:grpSp>
          <xdr:nvGrpSpPr>
            <xdr:cNvPr id="43" name="Grupo 42">
              <a:extLst>
                <a:ext uri="{FF2B5EF4-FFF2-40B4-BE49-F238E27FC236}">
                  <a16:creationId xmlns:a16="http://schemas.microsoft.com/office/drawing/2014/main" id="{00000000-0008-0000-0300-00002B000000}"/>
                </a:ext>
              </a:extLst>
            </xdr:cNvPr>
            <xdr:cNvGrpSpPr>
              <a:grpSpLocks noChangeAspect="1"/>
            </xdr:cNvGrpSpPr>
          </xdr:nvGrpSpPr>
          <xdr:grpSpPr>
            <a:xfrm>
              <a:off x="1274014" y="3925169"/>
              <a:ext cx="1615959" cy="399797"/>
              <a:chOff x="1264584" y="4080230"/>
              <a:chExt cx="1610720" cy="407948"/>
            </a:xfrm>
          </xdr:grpSpPr>
          <xdr:sp macro="[0]!CERTIFICADO" textlink="">
            <xdr:nvSpPr>
              <xdr:cNvPr id="59" name="Rectángulo: esquinas redondeadas 26">
                <a:extLst>
                  <a:ext uri="{FF2B5EF4-FFF2-40B4-BE49-F238E27FC236}">
                    <a16:creationId xmlns:a16="http://schemas.microsoft.com/office/drawing/2014/main" id="{00000000-0008-0000-0300-00003B000000}"/>
                  </a:ext>
                </a:extLst>
              </xdr:cNvPr>
              <xdr:cNvSpPr>
                <a:spLocks noChangeAspect="1"/>
              </xdr:cNvSpPr>
            </xdr:nvSpPr>
            <xdr:spPr>
              <a:xfrm>
                <a:off x="1264584" y="4080230"/>
                <a:ext cx="1610720" cy="407948"/>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s-CO" sz="1100"/>
              </a:p>
            </xdr:txBody>
          </xdr:sp>
          <xdr:pic macro="[0]!CERTIFICADO">
            <xdr:nvPicPr>
              <xdr:cNvPr id="60" name="Imagen 59">
                <a:extLst>
                  <a:ext uri="{FF2B5EF4-FFF2-40B4-BE49-F238E27FC236}">
                    <a16:creationId xmlns:a16="http://schemas.microsoft.com/office/drawing/2014/main" id="{00000000-0008-0000-0300-00003C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993011" y="4148271"/>
                <a:ext cx="278831" cy="277139"/>
              </a:xfrm>
              <a:prstGeom prst="rect">
                <a:avLst/>
              </a:prstGeom>
            </xdr:spPr>
          </xdr:pic>
        </xdr:grpSp>
        <xdr:grpSp>
          <xdr:nvGrpSpPr>
            <xdr:cNvPr id="44" name="Grupo 43">
              <a:extLst>
                <a:ext uri="{FF2B5EF4-FFF2-40B4-BE49-F238E27FC236}">
                  <a16:creationId xmlns:a16="http://schemas.microsoft.com/office/drawing/2014/main" id="{00000000-0008-0000-0300-00002C000000}"/>
                </a:ext>
              </a:extLst>
            </xdr:cNvPr>
            <xdr:cNvGrpSpPr>
              <a:grpSpLocks noChangeAspect="1"/>
            </xdr:cNvGrpSpPr>
          </xdr:nvGrpSpPr>
          <xdr:grpSpPr>
            <a:xfrm>
              <a:off x="1274669" y="1493208"/>
              <a:ext cx="1612664" cy="385964"/>
              <a:chOff x="1274669" y="1512138"/>
              <a:chExt cx="1603841" cy="385357"/>
            </a:xfrm>
          </xdr:grpSpPr>
          <xdr:sp macro="[0]!Módulo4.TABLES" textlink="">
            <xdr:nvSpPr>
              <xdr:cNvPr id="57" name="Rectángulo: esquinas redondeadas 27">
                <a:extLst>
                  <a:ext uri="{FF2B5EF4-FFF2-40B4-BE49-F238E27FC236}">
                    <a16:creationId xmlns:a16="http://schemas.microsoft.com/office/drawing/2014/main" id="{00000000-0008-0000-0300-000039000000}"/>
                  </a:ext>
                </a:extLst>
              </xdr:cNvPr>
              <xdr:cNvSpPr/>
            </xdr:nvSpPr>
            <xdr:spPr>
              <a:xfrm>
                <a:off x="1274669" y="1512138"/>
                <a:ext cx="1603841" cy="385357"/>
              </a:xfrm>
              <a:prstGeom prst="round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l"/>
                <a:endParaRPr lang="es-CO" sz="1100" b="1">
                  <a:solidFill>
                    <a:sysClr val="windowText" lastClr="000000"/>
                  </a:solidFill>
                  <a:latin typeface="Arial" panose="020B0604020202020204" pitchFamily="34" charset="0"/>
                  <a:cs typeface="Arial" panose="020B0604020202020204" pitchFamily="34" charset="0"/>
                </a:endParaRPr>
              </a:p>
            </xdr:txBody>
          </xdr:sp>
          <xdr:pic macro="[0]!Módulo4.TABLES">
            <xdr:nvPicPr>
              <xdr:cNvPr id="58" name="Imagen 57">
                <a:extLst>
                  <a:ext uri="{FF2B5EF4-FFF2-40B4-BE49-F238E27FC236}">
                    <a16:creationId xmlns:a16="http://schemas.microsoft.com/office/drawing/2014/main" id="{00000000-0008-0000-0300-00003A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946436" y="1569175"/>
                <a:ext cx="295139" cy="275871"/>
              </a:xfrm>
              <a:prstGeom prst="rect">
                <a:avLst/>
              </a:prstGeom>
              <a:ln>
                <a:noFill/>
              </a:ln>
            </xdr:spPr>
            <xdr:style>
              <a:lnRef idx="1">
                <a:schemeClr val="accent3"/>
              </a:lnRef>
              <a:fillRef idx="2">
                <a:schemeClr val="accent3"/>
              </a:fillRef>
              <a:effectRef idx="1">
                <a:schemeClr val="accent3"/>
              </a:effectRef>
              <a:fontRef idx="minor">
                <a:schemeClr val="dk1"/>
              </a:fontRef>
            </xdr:style>
          </xdr:pic>
        </xdr:grpSp>
        <xdr:grpSp>
          <xdr:nvGrpSpPr>
            <xdr:cNvPr id="45" name="Grupo 44">
              <a:extLst>
                <a:ext uri="{FF2B5EF4-FFF2-40B4-BE49-F238E27FC236}">
                  <a16:creationId xmlns:a16="http://schemas.microsoft.com/office/drawing/2014/main" id="{00000000-0008-0000-0300-00002D000000}"/>
                </a:ext>
              </a:extLst>
            </xdr:cNvPr>
            <xdr:cNvGrpSpPr/>
          </xdr:nvGrpSpPr>
          <xdr:grpSpPr>
            <a:xfrm>
              <a:off x="1277859" y="1092245"/>
              <a:ext cx="1605178" cy="388631"/>
              <a:chOff x="1277859" y="1088905"/>
              <a:chExt cx="1605712" cy="388453"/>
            </a:xfrm>
          </xdr:grpSpPr>
          <xdr:sp macro="[0]!Módulo4.ASIGN" textlink="">
            <xdr:nvSpPr>
              <xdr:cNvPr id="46" name="Rectángulo: esquinas redondeadas 23">
                <a:extLst>
                  <a:ext uri="{FF2B5EF4-FFF2-40B4-BE49-F238E27FC236}">
                    <a16:creationId xmlns:a16="http://schemas.microsoft.com/office/drawing/2014/main" id="{00000000-0008-0000-0300-00002E000000}"/>
                  </a:ext>
                </a:extLst>
              </xdr:cNvPr>
              <xdr:cNvSpPr/>
            </xdr:nvSpPr>
            <xdr:spPr>
              <a:xfrm>
                <a:off x="1277859" y="1088905"/>
                <a:ext cx="1605712" cy="388453"/>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l"/>
                <a:endParaRPr lang="es-CO" sz="1100" b="1">
                  <a:solidFill>
                    <a:sysClr val="windowText" lastClr="000000"/>
                  </a:solidFill>
                  <a:latin typeface="Arial" panose="020B0604020202020204" pitchFamily="34" charset="0"/>
                  <a:cs typeface="Arial" panose="020B0604020202020204" pitchFamily="34" charset="0"/>
                </a:endParaRPr>
              </a:p>
            </xdr:txBody>
          </xdr:sp>
          <xdr:pic macro="[0]!Módulo4.ASIGN">
            <xdr:nvPicPr>
              <xdr:cNvPr id="47" name="Imagen 46">
                <a:extLst>
                  <a:ext uri="{FF2B5EF4-FFF2-40B4-BE49-F238E27FC236}">
                    <a16:creationId xmlns:a16="http://schemas.microsoft.com/office/drawing/2014/main" id="{00000000-0008-0000-0300-00002F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953055" y="1150189"/>
                <a:ext cx="290298" cy="280020"/>
              </a:xfrm>
              <a:prstGeom prst="rect">
                <a:avLst/>
              </a:prstGeom>
              <a:noFill/>
              <a:ln>
                <a:noFill/>
              </a:ln>
            </xdr:spPr>
          </xdr:pic>
        </xdr:grpSp>
      </xdr:grpSp>
    </xdr:grp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1639532</xdr:colOff>
      <xdr:row>28</xdr:row>
      <xdr:rowOff>192612</xdr:rowOff>
    </xdr:to>
    <xdr:grpSp>
      <xdr:nvGrpSpPr>
        <xdr:cNvPr id="28" name="Grupo 27">
          <a:extLst>
            <a:ext uri="{FF2B5EF4-FFF2-40B4-BE49-F238E27FC236}">
              <a16:creationId xmlns:a16="http://schemas.microsoft.com/office/drawing/2014/main" id="{00000000-0008-0000-0400-00001C000000}"/>
            </a:ext>
          </a:extLst>
        </xdr:cNvPr>
        <xdr:cNvGrpSpPr>
          <a:grpSpLocks noChangeAspect="1"/>
        </xdr:cNvGrpSpPr>
      </xdr:nvGrpSpPr>
      <xdr:grpSpPr>
        <a:xfrm>
          <a:off x="0" y="0"/>
          <a:ext cx="1639532" cy="5445924"/>
          <a:chOff x="1267429" y="70640"/>
          <a:chExt cx="1639532" cy="5672749"/>
        </a:xfrm>
      </xdr:grpSpPr>
      <xdr:grpSp>
        <xdr:nvGrpSpPr>
          <xdr:cNvPr id="34" name="Grupo 33">
            <a:extLst>
              <a:ext uri="{FF2B5EF4-FFF2-40B4-BE49-F238E27FC236}">
                <a16:creationId xmlns:a16="http://schemas.microsoft.com/office/drawing/2014/main" id="{00000000-0008-0000-0400-000022000000}"/>
              </a:ext>
            </a:extLst>
          </xdr:cNvPr>
          <xdr:cNvGrpSpPr/>
        </xdr:nvGrpSpPr>
        <xdr:grpSpPr>
          <a:xfrm>
            <a:off x="1267429" y="70640"/>
            <a:ext cx="1639532" cy="5672749"/>
            <a:chOff x="1267429" y="70640"/>
            <a:chExt cx="1639532" cy="5672749"/>
          </a:xfrm>
        </xdr:grpSpPr>
        <xdr:sp macro="" textlink="">
          <xdr:nvSpPr>
            <xdr:cNvPr id="60" name="Rectángulo: esquinas redondeadas 17">
              <a:extLst>
                <a:ext uri="{FF2B5EF4-FFF2-40B4-BE49-F238E27FC236}">
                  <a16:creationId xmlns:a16="http://schemas.microsoft.com/office/drawing/2014/main" id="{00000000-0008-0000-0400-00003C000000}"/>
                </a:ext>
              </a:extLst>
            </xdr:cNvPr>
            <xdr:cNvSpPr>
              <a:spLocks noChangeAspect="1"/>
            </xdr:cNvSpPr>
          </xdr:nvSpPr>
          <xdr:spPr>
            <a:xfrm>
              <a:off x="1267429" y="70640"/>
              <a:ext cx="1639532" cy="5672749"/>
            </a:xfrm>
            <a:prstGeom prst="roundRect">
              <a:avLst/>
            </a:prstGeom>
            <a:effectLst>
              <a:outerShdw blurRad="57150" dist="19050" dir="5400000" algn="ctr" rotWithShape="0">
                <a:srgbClr val="000000">
                  <a:alpha val="63000"/>
                </a:srgbClr>
              </a:outerShdw>
              <a:softEdge rad="0"/>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s-CO" sz="1100"/>
            </a:p>
          </xdr:txBody>
        </xdr:sp>
        <xdr:grpSp>
          <xdr:nvGrpSpPr>
            <xdr:cNvPr id="61" name="Grupo 60">
              <a:extLst>
                <a:ext uri="{FF2B5EF4-FFF2-40B4-BE49-F238E27FC236}">
                  <a16:creationId xmlns:a16="http://schemas.microsoft.com/office/drawing/2014/main" id="{00000000-0008-0000-0400-00003D000000}"/>
                </a:ext>
              </a:extLst>
            </xdr:cNvPr>
            <xdr:cNvGrpSpPr/>
          </xdr:nvGrpSpPr>
          <xdr:grpSpPr>
            <a:xfrm>
              <a:off x="1706178" y="253356"/>
              <a:ext cx="757013" cy="720976"/>
              <a:chOff x="420583" y="61850"/>
              <a:chExt cx="680358" cy="680358"/>
            </a:xfrm>
            <a:solidFill>
              <a:schemeClr val="bg1"/>
            </a:solidFill>
          </xdr:grpSpPr>
          <xdr:sp macro="" textlink="">
            <xdr:nvSpPr>
              <xdr:cNvPr id="62" name="Conector 61">
                <a:extLst>
                  <a:ext uri="{FF2B5EF4-FFF2-40B4-BE49-F238E27FC236}">
                    <a16:creationId xmlns:a16="http://schemas.microsoft.com/office/drawing/2014/main" id="{00000000-0008-0000-0400-00003E000000}"/>
                  </a:ext>
                </a:extLst>
              </xdr:cNvPr>
              <xdr:cNvSpPr>
                <a:spLocks noChangeAspect="1"/>
              </xdr:cNvSpPr>
            </xdr:nvSpPr>
            <xdr:spPr>
              <a:xfrm>
                <a:off x="420583" y="61850"/>
                <a:ext cx="680358" cy="680358"/>
              </a:xfrm>
              <a:prstGeom prst="flowChartConnector">
                <a:avLst/>
              </a:prstGeom>
              <a:grp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accent1"/>
              </a:fontRef>
            </xdr:style>
            <xdr:txBody>
              <a:bodyPr vertOverflow="clip" horzOverflow="clip" rtlCol="0" anchor="t"/>
              <a:lstStyle/>
              <a:p>
                <a:pPr algn="l"/>
                <a:endParaRPr lang="es-CO" sz="1100"/>
              </a:p>
            </xdr:txBody>
          </xdr:sp>
          <xdr:pic>
            <xdr:nvPicPr>
              <xdr:cNvPr id="63" name="Imagen 62">
                <a:extLst>
                  <a:ext uri="{FF2B5EF4-FFF2-40B4-BE49-F238E27FC236}">
                    <a16:creationId xmlns:a16="http://schemas.microsoft.com/office/drawing/2014/main" id="{00000000-0008-0000-0400-00003F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6754" t="31046" r="30610" b="44444"/>
              <a:stretch/>
            </xdr:blipFill>
            <xdr:spPr>
              <a:xfrm>
                <a:off x="575569" y="160805"/>
                <a:ext cx="354560" cy="458482"/>
              </a:xfrm>
              <a:prstGeom prst="rect">
                <a:avLst/>
              </a:prstGeom>
              <a:grp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accent1"/>
              </a:fontRef>
            </xdr:style>
          </xdr:pic>
        </xdr:grpSp>
      </xdr:grpSp>
      <xdr:grpSp>
        <xdr:nvGrpSpPr>
          <xdr:cNvPr id="35" name="Grupo 34">
            <a:extLst>
              <a:ext uri="{FF2B5EF4-FFF2-40B4-BE49-F238E27FC236}">
                <a16:creationId xmlns:a16="http://schemas.microsoft.com/office/drawing/2014/main" id="{00000000-0008-0000-0400-000023000000}"/>
              </a:ext>
            </a:extLst>
          </xdr:cNvPr>
          <xdr:cNvGrpSpPr/>
        </xdr:nvGrpSpPr>
        <xdr:grpSpPr>
          <a:xfrm>
            <a:off x="1270965" y="1092245"/>
            <a:ext cx="1620990" cy="3232721"/>
            <a:chOff x="1270965" y="1092245"/>
            <a:chExt cx="1620990" cy="3232721"/>
          </a:xfrm>
        </xdr:grpSpPr>
        <xdr:grpSp>
          <xdr:nvGrpSpPr>
            <xdr:cNvPr id="36" name="Grupo 35">
              <a:extLst>
                <a:ext uri="{FF2B5EF4-FFF2-40B4-BE49-F238E27FC236}">
                  <a16:creationId xmlns:a16="http://schemas.microsoft.com/office/drawing/2014/main" id="{00000000-0008-0000-0400-000024000000}"/>
                </a:ext>
              </a:extLst>
            </xdr:cNvPr>
            <xdr:cNvGrpSpPr>
              <a:grpSpLocks noChangeAspect="1"/>
            </xdr:cNvGrpSpPr>
          </xdr:nvGrpSpPr>
          <xdr:grpSpPr>
            <a:xfrm>
              <a:off x="1273781" y="1891165"/>
              <a:ext cx="1611824" cy="383085"/>
              <a:chOff x="1269066" y="1944005"/>
              <a:chExt cx="1611446" cy="389881"/>
            </a:xfrm>
          </xdr:grpSpPr>
          <xdr:sp macro="[0]!DASHBOARD" textlink="">
            <xdr:nvSpPr>
              <xdr:cNvPr id="58" name="Rectángulo: esquinas redondeadas 29">
                <a:extLst>
                  <a:ext uri="{FF2B5EF4-FFF2-40B4-BE49-F238E27FC236}">
                    <a16:creationId xmlns:a16="http://schemas.microsoft.com/office/drawing/2014/main" id="{00000000-0008-0000-0400-00003A000000}"/>
                  </a:ext>
                </a:extLst>
              </xdr:cNvPr>
              <xdr:cNvSpPr/>
            </xdr:nvSpPr>
            <xdr:spPr>
              <a:xfrm>
                <a:off x="1269066" y="1944005"/>
                <a:ext cx="1611446" cy="389881"/>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endParaRPr lang="es-CO" sz="1100" b="1">
                  <a:solidFill>
                    <a:sysClr val="windowText" lastClr="000000"/>
                  </a:solidFill>
                  <a:latin typeface="Arial" panose="020B0604020202020204" pitchFamily="34" charset="0"/>
                  <a:cs typeface="Arial" panose="020B0604020202020204" pitchFamily="34" charset="0"/>
                </a:endParaRPr>
              </a:p>
            </xdr:txBody>
          </xdr:sp>
          <xdr:pic macro="[0]!DASHBOARD">
            <xdr:nvPicPr>
              <xdr:cNvPr id="59" name="Imagen 58">
                <a:extLst>
                  <a:ext uri="{FF2B5EF4-FFF2-40B4-BE49-F238E27FC236}">
                    <a16:creationId xmlns:a16="http://schemas.microsoft.com/office/drawing/2014/main" id="{00000000-0008-0000-0400-00003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91525" y="1959143"/>
                <a:ext cx="421514" cy="358073"/>
              </a:xfrm>
              <a:prstGeom prst="rect">
                <a:avLst/>
              </a:prstGeom>
              <a:ln>
                <a:noFill/>
              </a:ln>
            </xdr:spPr>
            <xdr:style>
              <a:lnRef idx="1">
                <a:schemeClr val="accent3"/>
              </a:lnRef>
              <a:fillRef idx="2">
                <a:schemeClr val="accent3"/>
              </a:fillRef>
              <a:effectRef idx="1">
                <a:schemeClr val="accent3"/>
              </a:effectRef>
              <a:fontRef idx="minor">
                <a:schemeClr val="dk1"/>
              </a:fontRef>
            </xdr:style>
          </xdr:pic>
        </xdr:grpSp>
        <xdr:grpSp>
          <xdr:nvGrpSpPr>
            <xdr:cNvPr id="37" name="Grupo 36">
              <a:extLst>
                <a:ext uri="{FF2B5EF4-FFF2-40B4-BE49-F238E27FC236}">
                  <a16:creationId xmlns:a16="http://schemas.microsoft.com/office/drawing/2014/main" id="{00000000-0008-0000-0400-000025000000}"/>
                </a:ext>
              </a:extLst>
            </xdr:cNvPr>
            <xdr:cNvGrpSpPr>
              <a:grpSpLocks noChangeAspect="1"/>
            </xdr:cNvGrpSpPr>
          </xdr:nvGrpSpPr>
          <xdr:grpSpPr>
            <a:xfrm>
              <a:off x="1273394" y="2287134"/>
              <a:ext cx="1616580" cy="378961"/>
              <a:chOff x="1263963" y="2345633"/>
              <a:chExt cx="1620244" cy="384336"/>
            </a:xfrm>
          </xdr:grpSpPr>
          <xdr:sp macro="[0]!Módulo4.CONSOL" textlink="">
            <xdr:nvSpPr>
              <xdr:cNvPr id="56" name="Rectángulo: esquinas redondeadas 25">
                <a:extLst>
                  <a:ext uri="{FF2B5EF4-FFF2-40B4-BE49-F238E27FC236}">
                    <a16:creationId xmlns:a16="http://schemas.microsoft.com/office/drawing/2014/main" id="{00000000-0008-0000-0400-000038000000}"/>
                  </a:ext>
                </a:extLst>
              </xdr:cNvPr>
              <xdr:cNvSpPr/>
            </xdr:nvSpPr>
            <xdr:spPr>
              <a:xfrm>
                <a:off x="1263963" y="2345633"/>
                <a:ext cx="1620244" cy="384336"/>
              </a:xfrm>
              <a:prstGeom prst="round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endParaRPr lang="es-CO" sz="1100" b="1">
                  <a:solidFill>
                    <a:sysClr val="windowText" lastClr="000000"/>
                  </a:solidFill>
                  <a:latin typeface="Arial" panose="020B0604020202020204" pitchFamily="34" charset="0"/>
                  <a:cs typeface="Arial" panose="020B0604020202020204" pitchFamily="34" charset="0"/>
                </a:endParaRPr>
              </a:p>
            </xdr:txBody>
          </xdr:sp>
          <xdr:pic macro="[0]!Módulo4.CONSOL">
            <xdr:nvPicPr>
              <xdr:cNvPr id="57" name="Gráfico 32" descr="Base de datos con relleno sólido">
                <a:extLst>
                  <a:ext uri="{FF2B5EF4-FFF2-40B4-BE49-F238E27FC236}">
                    <a16:creationId xmlns:a16="http://schemas.microsoft.com/office/drawing/2014/main" id="{00000000-0008-0000-0400-00003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961733" y="2386404"/>
                <a:ext cx="298735" cy="297387"/>
              </a:xfrm>
              <a:prstGeom prst="rect">
                <a:avLst/>
              </a:prstGeom>
              <a:ln>
                <a:noFill/>
              </a:ln>
            </xdr:spPr>
            <xdr:style>
              <a:lnRef idx="1">
                <a:schemeClr val="accent3"/>
              </a:lnRef>
              <a:fillRef idx="2">
                <a:schemeClr val="accent3"/>
              </a:fillRef>
              <a:effectRef idx="1">
                <a:schemeClr val="accent3"/>
              </a:effectRef>
              <a:fontRef idx="minor">
                <a:schemeClr val="dk1"/>
              </a:fontRef>
            </xdr:style>
          </xdr:pic>
        </xdr:grpSp>
        <xdr:grpSp>
          <xdr:nvGrpSpPr>
            <xdr:cNvPr id="38" name="Grupo 37">
              <a:extLst>
                <a:ext uri="{FF2B5EF4-FFF2-40B4-BE49-F238E27FC236}">
                  <a16:creationId xmlns:a16="http://schemas.microsoft.com/office/drawing/2014/main" id="{00000000-0008-0000-0400-000026000000}"/>
                </a:ext>
              </a:extLst>
            </xdr:cNvPr>
            <xdr:cNvGrpSpPr>
              <a:grpSpLocks noChangeAspect="1"/>
            </xdr:cNvGrpSpPr>
          </xdr:nvGrpSpPr>
          <xdr:grpSpPr>
            <a:xfrm>
              <a:off x="1274801" y="3102621"/>
              <a:ext cx="1615172" cy="395355"/>
              <a:chOff x="1260656" y="3233592"/>
              <a:chExt cx="1623549" cy="400729"/>
            </a:xfrm>
          </xdr:grpSpPr>
          <xdr:sp macro="[0]!Módulo4.PENDI" textlink="">
            <xdr:nvSpPr>
              <xdr:cNvPr id="54" name="Rectángulo: esquinas redondeadas 26">
                <a:extLst>
                  <a:ext uri="{FF2B5EF4-FFF2-40B4-BE49-F238E27FC236}">
                    <a16:creationId xmlns:a16="http://schemas.microsoft.com/office/drawing/2014/main" id="{00000000-0008-0000-0400-000036000000}"/>
                  </a:ext>
                </a:extLst>
              </xdr:cNvPr>
              <xdr:cNvSpPr>
                <a:spLocks noChangeAspect="1"/>
              </xdr:cNvSpPr>
            </xdr:nvSpPr>
            <xdr:spPr>
              <a:xfrm>
                <a:off x="1260656" y="3233592"/>
                <a:ext cx="1623549" cy="400729"/>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s-CO" sz="1100"/>
              </a:p>
            </xdr:txBody>
          </xdr:sp>
          <xdr:pic macro="[0]!Módulo4.PENDI">
            <xdr:nvPicPr>
              <xdr:cNvPr id="55" name="Imagen 54">
                <a:extLst>
                  <a:ext uri="{FF2B5EF4-FFF2-40B4-BE49-F238E27FC236}">
                    <a16:creationId xmlns:a16="http://schemas.microsoft.com/office/drawing/2014/main" id="{00000000-0008-0000-0400-00003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76475" y="3300578"/>
                <a:ext cx="276708" cy="270038"/>
              </a:xfrm>
              <a:prstGeom prst="rect">
                <a:avLst/>
              </a:prstGeom>
            </xdr:spPr>
          </xdr:pic>
        </xdr:grpSp>
        <xdr:grpSp>
          <xdr:nvGrpSpPr>
            <xdr:cNvPr id="39" name="Grupo 38">
              <a:extLst>
                <a:ext uri="{FF2B5EF4-FFF2-40B4-BE49-F238E27FC236}">
                  <a16:creationId xmlns:a16="http://schemas.microsoft.com/office/drawing/2014/main" id="{00000000-0008-0000-0400-000027000000}"/>
                </a:ext>
              </a:extLst>
            </xdr:cNvPr>
            <xdr:cNvGrpSpPr>
              <a:grpSpLocks noChangeAspect="1"/>
            </xdr:cNvGrpSpPr>
          </xdr:nvGrpSpPr>
          <xdr:grpSpPr>
            <a:xfrm>
              <a:off x="1270965" y="2677575"/>
              <a:ext cx="1619008" cy="410404"/>
              <a:chOff x="1266250" y="2783902"/>
              <a:chExt cx="1609054" cy="415779"/>
            </a:xfrm>
          </xdr:grpSpPr>
          <xdr:sp macro="[0]!Módulo4.CAUSALES" textlink="">
            <xdr:nvSpPr>
              <xdr:cNvPr id="52" name="Rectángulo redondeado 51">
                <a:extLst>
                  <a:ext uri="{FF2B5EF4-FFF2-40B4-BE49-F238E27FC236}">
                    <a16:creationId xmlns:a16="http://schemas.microsoft.com/office/drawing/2014/main" id="{00000000-0008-0000-0400-000034000000}"/>
                  </a:ext>
                </a:extLst>
              </xdr:cNvPr>
              <xdr:cNvSpPr/>
            </xdr:nvSpPr>
            <xdr:spPr>
              <a:xfrm>
                <a:off x="1266250" y="2783902"/>
                <a:ext cx="1609054" cy="415779"/>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s-CO" sz="1100"/>
              </a:p>
            </xdr:txBody>
          </xdr:sp>
          <xdr:pic macro="[0]!Módulo4.CAUSALES">
            <xdr:nvPicPr>
              <xdr:cNvPr id="53" name="Imagen 52">
                <a:extLst>
                  <a:ext uri="{FF2B5EF4-FFF2-40B4-BE49-F238E27FC236}">
                    <a16:creationId xmlns:a16="http://schemas.microsoft.com/office/drawing/2014/main" id="{00000000-0008-0000-0400-000035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0800000" flipV="1">
                <a:off x="1966159" y="2835675"/>
                <a:ext cx="304797" cy="296977"/>
              </a:xfrm>
              <a:prstGeom prst="rect">
                <a:avLst/>
              </a:prstGeom>
            </xdr:spPr>
          </xdr:pic>
        </xdr:grpSp>
        <xdr:grpSp>
          <xdr:nvGrpSpPr>
            <xdr:cNvPr id="40" name="Grupo 39">
              <a:extLst>
                <a:ext uri="{FF2B5EF4-FFF2-40B4-BE49-F238E27FC236}">
                  <a16:creationId xmlns:a16="http://schemas.microsoft.com/office/drawing/2014/main" id="{00000000-0008-0000-0400-000028000000}"/>
                </a:ext>
              </a:extLst>
            </xdr:cNvPr>
            <xdr:cNvGrpSpPr>
              <a:grpSpLocks noChangeAspect="1"/>
            </xdr:cNvGrpSpPr>
          </xdr:nvGrpSpPr>
          <xdr:grpSpPr>
            <a:xfrm>
              <a:off x="1273423" y="3513300"/>
              <a:ext cx="1618532" cy="397625"/>
              <a:chOff x="1263993" y="3568384"/>
              <a:chExt cx="1618046" cy="401219"/>
            </a:xfrm>
          </xdr:grpSpPr>
          <xdr:sp macro="[0]!CALCULADORA" textlink="">
            <xdr:nvSpPr>
              <xdr:cNvPr id="50" name="Rectángulo: esquinas redondeadas 26">
                <a:extLst>
                  <a:ext uri="{FF2B5EF4-FFF2-40B4-BE49-F238E27FC236}">
                    <a16:creationId xmlns:a16="http://schemas.microsoft.com/office/drawing/2014/main" id="{00000000-0008-0000-0400-000032000000}"/>
                  </a:ext>
                </a:extLst>
              </xdr:cNvPr>
              <xdr:cNvSpPr>
                <a:spLocks noChangeAspect="1"/>
              </xdr:cNvSpPr>
            </xdr:nvSpPr>
            <xdr:spPr>
              <a:xfrm>
                <a:off x="1263993" y="3568384"/>
                <a:ext cx="1618046" cy="401219"/>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s-CO" sz="1100"/>
              </a:p>
            </xdr:txBody>
          </xdr:sp>
          <xdr:pic macro="[0]!CALCULADORA">
            <xdr:nvPicPr>
              <xdr:cNvPr id="51" name="Imagen 50">
                <a:extLst>
                  <a:ext uri="{FF2B5EF4-FFF2-40B4-BE49-F238E27FC236}">
                    <a16:creationId xmlns:a16="http://schemas.microsoft.com/office/drawing/2014/main" id="{00000000-0008-0000-0400-000033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960990" y="3612977"/>
                <a:ext cx="323205" cy="313948"/>
              </a:xfrm>
              <a:prstGeom prst="rect">
                <a:avLst/>
              </a:prstGeom>
            </xdr:spPr>
          </xdr:pic>
        </xdr:grpSp>
        <xdr:grpSp>
          <xdr:nvGrpSpPr>
            <xdr:cNvPr id="41" name="Grupo 40">
              <a:extLst>
                <a:ext uri="{FF2B5EF4-FFF2-40B4-BE49-F238E27FC236}">
                  <a16:creationId xmlns:a16="http://schemas.microsoft.com/office/drawing/2014/main" id="{00000000-0008-0000-0400-000029000000}"/>
                </a:ext>
              </a:extLst>
            </xdr:cNvPr>
            <xdr:cNvGrpSpPr>
              <a:grpSpLocks noChangeAspect="1"/>
            </xdr:cNvGrpSpPr>
          </xdr:nvGrpSpPr>
          <xdr:grpSpPr>
            <a:xfrm>
              <a:off x="1274014" y="3925169"/>
              <a:ext cx="1615959" cy="399797"/>
              <a:chOff x="1264584" y="4080230"/>
              <a:chExt cx="1610720" cy="407948"/>
            </a:xfrm>
          </xdr:grpSpPr>
          <xdr:sp macro="[0]!CERTIFICADO" textlink="">
            <xdr:nvSpPr>
              <xdr:cNvPr id="48" name="Rectángulo: esquinas redondeadas 26">
                <a:extLst>
                  <a:ext uri="{FF2B5EF4-FFF2-40B4-BE49-F238E27FC236}">
                    <a16:creationId xmlns:a16="http://schemas.microsoft.com/office/drawing/2014/main" id="{00000000-0008-0000-0400-000030000000}"/>
                  </a:ext>
                </a:extLst>
              </xdr:cNvPr>
              <xdr:cNvSpPr>
                <a:spLocks noChangeAspect="1"/>
              </xdr:cNvSpPr>
            </xdr:nvSpPr>
            <xdr:spPr>
              <a:xfrm>
                <a:off x="1264584" y="4080230"/>
                <a:ext cx="1610720" cy="407948"/>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s-CO" sz="1100"/>
              </a:p>
            </xdr:txBody>
          </xdr:sp>
          <xdr:pic macro="[0]!CERTIFICADO">
            <xdr:nvPicPr>
              <xdr:cNvPr id="49" name="Imagen 48">
                <a:extLst>
                  <a:ext uri="{FF2B5EF4-FFF2-40B4-BE49-F238E27FC236}">
                    <a16:creationId xmlns:a16="http://schemas.microsoft.com/office/drawing/2014/main" id="{00000000-0008-0000-0400-00003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993011" y="4148271"/>
                <a:ext cx="278831" cy="277139"/>
              </a:xfrm>
              <a:prstGeom prst="rect">
                <a:avLst/>
              </a:prstGeom>
            </xdr:spPr>
          </xdr:pic>
        </xdr:grpSp>
        <xdr:grpSp>
          <xdr:nvGrpSpPr>
            <xdr:cNvPr id="42" name="Grupo 41">
              <a:extLst>
                <a:ext uri="{FF2B5EF4-FFF2-40B4-BE49-F238E27FC236}">
                  <a16:creationId xmlns:a16="http://schemas.microsoft.com/office/drawing/2014/main" id="{00000000-0008-0000-0400-00002A000000}"/>
                </a:ext>
              </a:extLst>
            </xdr:cNvPr>
            <xdr:cNvGrpSpPr>
              <a:grpSpLocks noChangeAspect="1"/>
            </xdr:cNvGrpSpPr>
          </xdr:nvGrpSpPr>
          <xdr:grpSpPr>
            <a:xfrm>
              <a:off x="1274669" y="1493208"/>
              <a:ext cx="1612664" cy="385964"/>
              <a:chOff x="1274669" y="1512138"/>
              <a:chExt cx="1603841" cy="385357"/>
            </a:xfrm>
          </xdr:grpSpPr>
          <xdr:sp macro="[0]!Módulo4.TABLES" textlink="">
            <xdr:nvSpPr>
              <xdr:cNvPr id="46" name="Rectángulo: esquinas redondeadas 27">
                <a:extLst>
                  <a:ext uri="{FF2B5EF4-FFF2-40B4-BE49-F238E27FC236}">
                    <a16:creationId xmlns:a16="http://schemas.microsoft.com/office/drawing/2014/main" id="{00000000-0008-0000-0400-00002E000000}"/>
                  </a:ext>
                </a:extLst>
              </xdr:cNvPr>
              <xdr:cNvSpPr/>
            </xdr:nvSpPr>
            <xdr:spPr>
              <a:xfrm>
                <a:off x="1274669" y="1512138"/>
                <a:ext cx="1603841" cy="385357"/>
              </a:xfrm>
              <a:prstGeom prst="round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l"/>
                <a:endParaRPr lang="es-CO" sz="1100" b="1">
                  <a:solidFill>
                    <a:sysClr val="windowText" lastClr="000000"/>
                  </a:solidFill>
                  <a:latin typeface="Arial" panose="020B0604020202020204" pitchFamily="34" charset="0"/>
                  <a:cs typeface="Arial" panose="020B0604020202020204" pitchFamily="34" charset="0"/>
                </a:endParaRPr>
              </a:p>
            </xdr:txBody>
          </xdr:sp>
          <xdr:pic macro="[0]!Módulo4.TABLES">
            <xdr:nvPicPr>
              <xdr:cNvPr id="47" name="Imagen 46">
                <a:extLst>
                  <a:ext uri="{FF2B5EF4-FFF2-40B4-BE49-F238E27FC236}">
                    <a16:creationId xmlns:a16="http://schemas.microsoft.com/office/drawing/2014/main" id="{00000000-0008-0000-0400-00002F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946436" y="1569175"/>
                <a:ext cx="295139" cy="275871"/>
              </a:xfrm>
              <a:prstGeom prst="rect">
                <a:avLst/>
              </a:prstGeom>
              <a:ln>
                <a:noFill/>
              </a:ln>
            </xdr:spPr>
            <xdr:style>
              <a:lnRef idx="1">
                <a:schemeClr val="accent3"/>
              </a:lnRef>
              <a:fillRef idx="2">
                <a:schemeClr val="accent3"/>
              </a:fillRef>
              <a:effectRef idx="1">
                <a:schemeClr val="accent3"/>
              </a:effectRef>
              <a:fontRef idx="minor">
                <a:schemeClr val="dk1"/>
              </a:fontRef>
            </xdr:style>
          </xdr:pic>
        </xdr:grpSp>
        <xdr:grpSp>
          <xdr:nvGrpSpPr>
            <xdr:cNvPr id="43" name="Grupo 42">
              <a:extLst>
                <a:ext uri="{FF2B5EF4-FFF2-40B4-BE49-F238E27FC236}">
                  <a16:creationId xmlns:a16="http://schemas.microsoft.com/office/drawing/2014/main" id="{00000000-0008-0000-0400-00002B000000}"/>
                </a:ext>
              </a:extLst>
            </xdr:cNvPr>
            <xdr:cNvGrpSpPr/>
          </xdr:nvGrpSpPr>
          <xdr:grpSpPr>
            <a:xfrm>
              <a:off x="1277859" y="1092245"/>
              <a:ext cx="1605178" cy="388631"/>
              <a:chOff x="1277859" y="1088905"/>
              <a:chExt cx="1605712" cy="388453"/>
            </a:xfrm>
          </xdr:grpSpPr>
          <xdr:sp macro="[0]!Módulo4.ASIGN" textlink="">
            <xdr:nvSpPr>
              <xdr:cNvPr id="44" name="Rectángulo: esquinas redondeadas 23">
                <a:extLst>
                  <a:ext uri="{FF2B5EF4-FFF2-40B4-BE49-F238E27FC236}">
                    <a16:creationId xmlns:a16="http://schemas.microsoft.com/office/drawing/2014/main" id="{00000000-0008-0000-0400-00002C000000}"/>
                  </a:ext>
                </a:extLst>
              </xdr:cNvPr>
              <xdr:cNvSpPr/>
            </xdr:nvSpPr>
            <xdr:spPr>
              <a:xfrm>
                <a:off x="1277859" y="1088905"/>
                <a:ext cx="1605712" cy="388453"/>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l"/>
                <a:endParaRPr lang="es-CO" sz="1100" b="1">
                  <a:solidFill>
                    <a:sysClr val="windowText" lastClr="000000"/>
                  </a:solidFill>
                  <a:latin typeface="Arial" panose="020B0604020202020204" pitchFamily="34" charset="0"/>
                  <a:cs typeface="Arial" panose="020B0604020202020204" pitchFamily="34" charset="0"/>
                </a:endParaRPr>
              </a:p>
            </xdr:txBody>
          </xdr:sp>
          <xdr:pic macro="[0]!Módulo4.ASIGN">
            <xdr:nvPicPr>
              <xdr:cNvPr id="45" name="Imagen 44">
                <a:extLst>
                  <a:ext uri="{FF2B5EF4-FFF2-40B4-BE49-F238E27FC236}">
                    <a16:creationId xmlns:a16="http://schemas.microsoft.com/office/drawing/2014/main" id="{00000000-0008-0000-0400-00002D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953055" y="1150189"/>
                <a:ext cx="290298" cy="280020"/>
              </a:xfrm>
              <a:prstGeom prst="rect">
                <a:avLst/>
              </a:prstGeom>
              <a:noFill/>
              <a:ln>
                <a:noFill/>
              </a:ln>
            </xdr:spPr>
          </xdr:pic>
        </xdr:grpSp>
      </xdr:grpSp>
    </xdr:grpSp>
    <xdr:clientData/>
  </xdr:twoCellAnchor>
</xdr:wsDr>
</file>

<file path=xl/drawings/drawing6.xml><?xml version="1.0" encoding="utf-8"?>
<xdr:wsDr xmlns:xdr="http://schemas.openxmlformats.org/drawingml/2006/spreadsheetDrawing" xmlns:a="http://schemas.openxmlformats.org/drawingml/2006/main">
  <xdr:twoCellAnchor editAs="absolute">
    <xdr:from>
      <xdr:col>2</xdr:col>
      <xdr:colOff>44369</xdr:colOff>
      <xdr:row>0</xdr:row>
      <xdr:rowOff>146040</xdr:rowOff>
    </xdr:from>
    <xdr:to>
      <xdr:col>34</xdr:col>
      <xdr:colOff>427266</xdr:colOff>
      <xdr:row>0</xdr:row>
      <xdr:rowOff>784412</xdr:rowOff>
    </xdr:to>
    <xdr:grpSp>
      <xdr:nvGrpSpPr>
        <xdr:cNvPr id="6" name="Grupo 5">
          <a:extLst>
            <a:ext uri="{FF2B5EF4-FFF2-40B4-BE49-F238E27FC236}">
              <a16:creationId xmlns:a16="http://schemas.microsoft.com/office/drawing/2014/main" id="{00000000-0008-0000-0500-000006000000}"/>
            </a:ext>
          </a:extLst>
        </xdr:cNvPr>
        <xdr:cNvGrpSpPr>
          <a:grpSpLocks noChangeAspect="1"/>
        </xdr:cNvGrpSpPr>
      </xdr:nvGrpSpPr>
      <xdr:grpSpPr>
        <a:xfrm>
          <a:off x="2137679" y="146040"/>
          <a:ext cx="9877242" cy="638372"/>
          <a:chOff x="17979679" y="1042030"/>
          <a:chExt cx="10092228" cy="655152"/>
        </a:xfrm>
      </xdr:grpSpPr>
      <xdr:sp macro="" textlink="">
        <xdr:nvSpPr>
          <xdr:cNvPr id="3" name="Diagrama de flujo: proceso alternativo 3">
            <a:extLst>
              <a:ext uri="{FF2B5EF4-FFF2-40B4-BE49-F238E27FC236}">
                <a16:creationId xmlns:a16="http://schemas.microsoft.com/office/drawing/2014/main" id="{00000000-0008-0000-0500-000003000000}"/>
              </a:ext>
              <a:ext uri="{C183D7F6-B498-43B3-948B-1728B52AA6E4}">
                <adec:decorative xmlns:adec="http://schemas.microsoft.com/office/drawing/2017/decorative" val="1"/>
              </a:ext>
            </a:extLst>
          </xdr:cNvPr>
          <xdr:cNvSpPr/>
        </xdr:nvSpPr>
        <xdr:spPr>
          <a:xfrm>
            <a:off x="17979679" y="1042030"/>
            <a:ext cx="10092228" cy="655152"/>
          </a:xfrm>
          <a:prstGeom prst="flowChartAlternateProcess">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s-CO" sz="1100"/>
          </a:p>
        </xdr:txBody>
      </xdr:sp>
      <xdr:grpSp>
        <xdr:nvGrpSpPr>
          <xdr:cNvPr id="19" name="Grupo 18">
            <a:extLst>
              <a:ext uri="{FF2B5EF4-FFF2-40B4-BE49-F238E27FC236}">
                <a16:creationId xmlns:a16="http://schemas.microsoft.com/office/drawing/2014/main" id="{00000000-0008-0000-0500-000013000000}"/>
              </a:ext>
            </a:extLst>
          </xdr:cNvPr>
          <xdr:cNvGrpSpPr/>
        </xdr:nvGrpSpPr>
        <xdr:grpSpPr>
          <a:xfrm>
            <a:off x="20552562" y="1124733"/>
            <a:ext cx="2462581" cy="465532"/>
            <a:chOff x="15748061" y="1027813"/>
            <a:chExt cx="2246225" cy="441210"/>
          </a:xfrm>
        </xdr:grpSpPr>
        <mc:AlternateContent xmlns:mc="http://schemas.openxmlformats.org/markup-compatibility/2006">
          <mc:Choice xmlns:a14="http://schemas.microsoft.com/office/drawing/2010/main" Requires="a14">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500-0000021C0000}"/>
                    </a:ext>
                  </a:extLst>
                </xdr:cNvPr>
                <xdr:cNvSpPr/>
              </xdr:nvSpPr>
              <xdr:spPr bwMode="auto">
                <a:xfrm>
                  <a:off x="15748061" y="1027813"/>
                  <a:ext cx="2246225" cy="441210"/>
                </a:xfrm>
                <a:prstGeom prst="rect">
                  <a:avLst/>
                </a:prstGeom>
                <a:noFill/>
                <a:ln w="9525">
                  <a:miter lim="800000"/>
                  <a:headEnd/>
                  <a:tailEnd/>
                </a:ln>
              </xdr:spPr>
              <xdr:txBody>
                <a:bodyPr vertOverflow="clip" wrap="square" lIns="36576" tIns="27432" rIns="36576" bIns="27432" anchor="ctr" upright="1"/>
                <a:lstStyle/>
                <a:p>
                  <a:pPr algn="ctr" rtl="0">
                    <a:defRPr sz="1000"/>
                  </a:pPr>
                  <a:r>
                    <a:rPr lang="es-CO" sz="1100" b="1" i="0" u="none" strike="noStrike" baseline="0">
                      <a:solidFill>
                        <a:srgbClr val="000000"/>
                      </a:solidFill>
                      <a:latin typeface="Arial"/>
                      <a:cs typeface="Arial"/>
                    </a:rPr>
                    <a:t>CONSOLIDAR</a:t>
                  </a:r>
                </a:p>
              </xdr:txBody>
            </xdr:sp>
          </mc:Choice>
          <mc:Fallback/>
        </mc:AlternateContent>
        <xdr:pic>
          <xdr:nvPicPr>
            <xdr:cNvPr id="7" name="Gráfico 4" descr="Base de datos con relleno sólido">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7517577" y="1069961"/>
              <a:ext cx="287812" cy="330682"/>
            </a:xfrm>
            <a:prstGeom prst="rect">
              <a:avLst/>
            </a:prstGeom>
          </xdr:spPr>
        </xdr:pic>
      </xdr:grpSp>
      <xdr:grpSp>
        <xdr:nvGrpSpPr>
          <xdr:cNvPr id="4" name="Grupo 3">
            <a:extLst>
              <a:ext uri="{FF2B5EF4-FFF2-40B4-BE49-F238E27FC236}">
                <a16:creationId xmlns:a16="http://schemas.microsoft.com/office/drawing/2014/main" id="{00000000-0008-0000-0500-000004000000}"/>
              </a:ext>
            </a:extLst>
          </xdr:cNvPr>
          <xdr:cNvGrpSpPr/>
        </xdr:nvGrpSpPr>
        <xdr:grpSpPr>
          <a:xfrm>
            <a:off x="23059772" y="1124548"/>
            <a:ext cx="2501836" cy="473988"/>
            <a:chOff x="12788779" y="1658942"/>
            <a:chExt cx="2262392" cy="457591"/>
          </a:xfrm>
        </xdr:grpSpPr>
        <mc:AlternateContent xmlns:mc="http://schemas.openxmlformats.org/markup-compatibility/2006">
          <mc:Choice xmlns:a14="http://schemas.microsoft.com/office/drawing/2010/main" Requires="a14">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12788779" y="1658942"/>
                  <a:ext cx="2262392" cy="457591"/>
                </a:xfrm>
                <a:prstGeom prst="rect">
                  <a:avLst/>
                </a:prstGeom>
                <a:noFill/>
                <a:ln w="9525">
                  <a:miter lim="800000"/>
                  <a:headEnd/>
                  <a:tailEnd/>
                </a:ln>
              </xdr:spPr>
              <xdr:txBody>
                <a:bodyPr vertOverflow="clip" wrap="square" lIns="36576" tIns="27432" rIns="36576" bIns="27432" anchor="ctr" upright="1"/>
                <a:lstStyle/>
                <a:p>
                  <a:pPr algn="ctr" rtl="0">
                    <a:defRPr sz="1000"/>
                  </a:pPr>
                  <a:r>
                    <a:rPr lang="es-CO" sz="1100" b="1" i="0" u="none" strike="noStrike" baseline="0">
                      <a:solidFill>
                        <a:srgbClr val="000000"/>
                      </a:solidFill>
                      <a:latin typeface="Arial"/>
                      <a:cs typeface="Arial"/>
                    </a:rPr>
                    <a:t>PENDIENTE</a:t>
                  </a:r>
                </a:p>
              </xdr:txBody>
            </xdr:sp>
          </mc:Choice>
          <mc:Fallback/>
        </mc:AlternateContent>
        <xdr:pic>
          <xdr:nvPicPr>
            <xdr:cNvPr id="8" name="Gráfico 6" descr="Marcador con relleno sólido">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4554650" y="1723611"/>
              <a:ext cx="324245" cy="342360"/>
            </a:xfrm>
            <a:prstGeom prst="rect">
              <a:avLst/>
            </a:prstGeom>
          </xdr:spPr>
        </xdr:pic>
      </xdr:grpSp>
      <xdr:grpSp>
        <xdr:nvGrpSpPr>
          <xdr:cNvPr id="20" name="Grupo 19">
            <a:extLst>
              <a:ext uri="{FF2B5EF4-FFF2-40B4-BE49-F238E27FC236}">
                <a16:creationId xmlns:a16="http://schemas.microsoft.com/office/drawing/2014/main" id="{00000000-0008-0000-0500-000014000000}"/>
              </a:ext>
            </a:extLst>
          </xdr:cNvPr>
          <xdr:cNvGrpSpPr/>
        </xdr:nvGrpSpPr>
        <xdr:grpSpPr>
          <a:xfrm>
            <a:off x="25592386" y="1123826"/>
            <a:ext cx="2323640" cy="464279"/>
            <a:chOff x="15755790" y="2093464"/>
            <a:chExt cx="2261975" cy="450529"/>
          </a:xfrm>
        </xdr:grpSpPr>
        <mc:AlternateContent xmlns:mc="http://schemas.openxmlformats.org/markup-compatibility/2006">
          <mc:Choice xmlns:a14="http://schemas.microsoft.com/office/drawing/2010/main" Requires="a14">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500-0000031C0000}"/>
                    </a:ext>
                  </a:extLst>
                </xdr:cNvPr>
                <xdr:cNvSpPr/>
              </xdr:nvSpPr>
              <xdr:spPr bwMode="auto">
                <a:xfrm>
                  <a:off x="15755790" y="2093464"/>
                  <a:ext cx="2261975" cy="450529"/>
                </a:xfrm>
                <a:prstGeom prst="rect">
                  <a:avLst/>
                </a:prstGeom>
                <a:noFill/>
                <a:ln w="9525">
                  <a:miter lim="800000"/>
                  <a:headEnd/>
                  <a:tailEnd/>
                </a:ln>
              </xdr:spPr>
              <xdr:txBody>
                <a:bodyPr vertOverflow="clip" wrap="square" lIns="36576" tIns="27432" rIns="36576" bIns="27432" anchor="ctr" upright="1"/>
                <a:lstStyle/>
                <a:p>
                  <a:pPr algn="ctr" rtl="0">
                    <a:defRPr sz="1000"/>
                  </a:pPr>
                  <a:r>
                    <a:rPr lang="es-CO" sz="1100" b="1" i="0" u="none" strike="noStrike" baseline="0">
                      <a:solidFill>
                        <a:srgbClr val="000000"/>
                      </a:solidFill>
                      <a:latin typeface="Arial"/>
                      <a:cs typeface="Arial"/>
                    </a:rPr>
                    <a:t>VACIAR</a:t>
                  </a:r>
                </a:p>
              </xdr:txBody>
            </xdr:sp>
          </mc:Choice>
          <mc:Fallback/>
        </mc:AlternateContent>
        <xdr:pic>
          <xdr:nvPicPr>
            <xdr:cNvPr id="9" name="Gráfico 8" descr="Base de datos contorno">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7506636" y="2163298"/>
              <a:ext cx="299324" cy="328598"/>
            </a:xfrm>
            <a:prstGeom prst="rect">
              <a:avLst/>
            </a:prstGeom>
          </xdr:spPr>
        </xdr:pic>
      </xdr:grpSp>
      <xdr:grpSp>
        <xdr:nvGrpSpPr>
          <xdr:cNvPr id="5" name="Grupo 4">
            <a:extLst>
              <a:ext uri="{FF2B5EF4-FFF2-40B4-BE49-F238E27FC236}">
                <a16:creationId xmlns:a16="http://schemas.microsoft.com/office/drawing/2014/main" id="{00000000-0008-0000-0500-000005000000}"/>
              </a:ext>
            </a:extLst>
          </xdr:cNvPr>
          <xdr:cNvGrpSpPr/>
        </xdr:nvGrpSpPr>
        <xdr:grpSpPr>
          <a:xfrm>
            <a:off x="18118260" y="1127555"/>
            <a:ext cx="2384690" cy="460475"/>
            <a:chOff x="18134825" y="1127555"/>
            <a:chExt cx="2384690" cy="460475"/>
          </a:xfrm>
        </xdr:grpSpPr>
        <mc:AlternateContent xmlns:mc="http://schemas.openxmlformats.org/markup-compatibility/2006">
          <mc:Choice xmlns:a14="http://schemas.microsoft.com/office/drawing/2010/main" Requires="a14">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500-0000041C0000}"/>
                    </a:ext>
                  </a:extLst>
                </xdr:cNvPr>
                <xdr:cNvSpPr/>
              </xdr:nvSpPr>
              <xdr:spPr bwMode="auto">
                <a:xfrm>
                  <a:off x="18134825" y="1127555"/>
                  <a:ext cx="2384690" cy="460475"/>
                </a:xfrm>
                <a:prstGeom prst="rect">
                  <a:avLst/>
                </a:prstGeom>
                <a:noFill/>
                <a:ln w="9525">
                  <a:miter lim="800000"/>
                  <a:headEnd/>
                  <a:tailEnd/>
                </a:ln>
              </xdr:spPr>
              <xdr:txBody>
                <a:bodyPr vertOverflow="clip" wrap="square" lIns="36576" tIns="27432" rIns="36576" bIns="27432" anchor="ctr" upright="1"/>
                <a:lstStyle/>
                <a:p>
                  <a:pPr algn="ctr" rtl="0">
                    <a:defRPr sz="1000"/>
                  </a:pPr>
                  <a:r>
                    <a:rPr lang="es-CO" sz="1100" b="1" i="0" u="none" strike="noStrike" baseline="0">
                      <a:solidFill>
                        <a:srgbClr val="000000"/>
                      </a:solidFill>
                      <a:latin typeface="Arial"/>
                      <a:cs typeface="Arial"/>
                    </a:rPr>
                    <a:t>ACTUALIZAR</a:t>
                  </a:r>
                </a:p>
              </xdr:txBody>
            </xdr:sp>
          </mc:Choice>
          <mc:Fallback/>
        </mc:AlternateContent>
        <xdr:pic>
          <xdr:nvPicPr>
            <xdr:cNvPr id="11" name="Gráfico 10" descr="Repetir con relleno sólido">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9961493" y="1202202"/>
              <a:ext cx="328499" cy="332541"/>
            </a:xfrm>
            <a:prstGeom prst="rect">
              <a:avLst/>
            </a:prstGeom>
          </xdr:spPr>
        </xdr:pic>
      </xdr:grpSp>
    </xdr:grpSp>
    <xdr:clientData/>
  </xdr:twoCellAnchor>
  <xdr:twoCellAnchor editAs="absolute">
    <xdr:from>
      <xdr:col>0</xdr:col>
      <xdr:colOff>0</xdr:colOff>
      <xdr:row>0</xdr:row>
      <xdr:rowOff>0</xdr:rowOff>
    </xdr:from>
    <xdr:to>
      <xdr:col>0</xdr:col>
      <xdr:colOff>1639532</xdr:colOff>
      <xdr:row>24</xdr:row>
      <xdr:rowOff>94212</xdr:rowOff>
    </xdr:to>
    <xdr:grpSp>
      <xdr:nvGrpSpPr>
        <xdr:cNvPr id="45" name="Grupo 44">
          <a:extLst>
            <a:ext uri="{FF2B5EF4-FFF2-40B4-BE49-F238E27FC236}">
              <a16:creationId xmlns:a16="http://schemas.microsoft.com/office/drawing/2014/main" id="{00000000-0008-0000-0500-00002D000000}"/>
            </a:ext>
          </a:extLst>
        </xdr:cNvPr>
        <xdr:cNvGrpSpPr>
          <a:grpSpLocks noChangeAspect="1"/>
        </xdr:cNvGrpSpPr>
      </xdr:nvGrpSpPr>
      <xdr:grpSpPr>
        <a:xfrm>
          <a:off x="0" y="0"/>
          <a:ext cx="1639532" cy="5655936"/>
          <a:chOff x="1267429" y="70640"/>
          <a:chExt cx="1639532" cy="5672749"/>
        </a:xfrm>
      </xdr:grpSpPr>
      <xdr:grpSp>
        <xdr:nvGrpSpPr>
          <xdr:cNvPr id="46" name="Grupo 45">
            <a:extLst>
              <a:ext uri="{FF2B5EF4-FFF2-40B4-BE49-F238E27FC236}">
                <a16:creationId xmlns:a16="http://schemas.microsoft.com/office/drawing/2014/main" id="{00000000-0008-0000-0500-00002E000000}"/>
              </a:ext>
            </a:extLst>
          </xdr:cNvPr>
          <xdr:cNvGrpSpPr/>
        </xdr:nvGrpSpPr>
        <xdr:grpSpPr>
          <a:xfrm>
            <a:off x="1267429" y="70640"/>
            <a:ext cx="1639532" cy="5672749"/>
            <a:chOff x="1267429" y="70640"/>
            <a:chExt cx="1639532" cy="5672749"/>
          </a:xfrm>
        </xdr:grpSpPr>
        <xdr:sp macro="" textlink="">
          <xdr:nvSpPr>
            <xdr:cNvPr id="85" name="Rectángulo: esquinas redondeadas 17">
              <a:extLst>
                <a:ext uri="{FF2B5EF4-FFF2-40B4-BE49-F238E27FC236}">
                  <a16:creationId xmlns:a16="http://schemas.microsoft.com/office/drawing/2014/main" id="{00000000-0008-0000-0500-000055000000}"/>
                </a:ext>
              </a:extLst>
            </xdr:cNvPr>
            <xdr:cNvSpPr>
              <a:spLocks noChangeAspect="1"/>
            </xdr:cNvSpPr>
          </xdr:nvSpPr>
          <xdr:spPr>
            <a:xfrm>
              <a:off x="1267429" y="70640"/>
              <a:ext cx="1639532" cy="5672749"/>
            </a:xfrm>
            <a:prstGeom prst="roundRect">
              <a:avLst/>
            </a:prstGeom>
            <a:effectLst>
              <a:outerShdw blurRad="57150" dist="19050" dir="5400000" algn="ctr" rotWithShape="0">
                <a:srgbClr val="000000">
                  <a:alpha val="63000"/>
                </a:srgbClr>
              </a:outerShdw>
              <a:softEdge rad="0"/>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s-CO" sz="1100"/>
            </a:p>
          </xdr:txBody>
        </xdr:sp>
        <xdr:grpSp>
          <xdr:nvGrpSpPr>
            <xdr:cNvPr id="86" name="Grupo 85">
              <a:extLst>
                <a:ext uri="{FF2B5EF4-FFF2-40B4-BE49-F238E27FC236}">
                  <a16:creationId xmlns:a16="http://schemas.microsoft.com/office/drawing/2014/main" id="{00000000-0008-0000-0500-000056000000}"/>
                </a:ext>
              </a:extLst>
            </xdr:cNvPr>
            <xdr:cNvGrpSpPr/>
          </xdr:nvGrpSpPr>
          <xdr:grpSpPr>
            <a:xfrm>
              <a:off x="1706178" y="253356"/>
              <a:ext cx="757013" cy="720976"/>
              <a:chOff x="420583" y="61850"/>
              <a:chExt cx="680358" cy="680358"/>
            </a:xfrm>
            <a:solidFill>
              <a:schemeClr val="bg1"/>
            </a:solidFill>
          </xdr:grpSpPr>
          <xdr:sp macro="" textlink="">
            <xdr:nvSpPr>
              <xdr:cNvPr id="87" name="Conector 86">
                <a:extLst>
                  <a:ext uri="{FF2B5EF4-FFF2-40B4-BE49-F238E27FC236}">
                    <a16:creationId xmlns:a16="http://schemas.microsoft.com/office/drawing/2014/main" id="{00000000-0008-0000-0500-000057000000}"/>
                  </a:ext>
                </a:extLst>
              </xdr:cNvPr>
              <xdr:cNvSpPr>
                <a:spLocks noChangeAspect="1"/>
              </xdr:cNvSpPr>
            </xdr:nvSpPr>
            <xdr:spPr>
              <a:xfrm>
                <a:off x="420583" y="61850"/>
                <a:ext cx="680358" cy="680358"/>
              </a:xfrm>
              <a:prstGeom prst="flowChartConnector">
                <a:avLst/>
              </a:prstGeom>
              <a:grp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accent1"/>
              </a:fontRef>
            </xdr:style>
            <xdr:txBody>
              <a:bodyPr vertOverflow="clip" horzOverflow="clip" rtlCol="0" anchor="t"/>
              <a:lstStyle/>
              <a:p>
                <a:pPr algn="l"/>
                <a:endParaRPr lang="es-CO" sz="1100"/>
              </a:p>
            </xdr:txBody>
          </xdr:sp>
          <xdr:pic>
            <xdr:nvPicPr>
              <xdr:cNvPr id="88" name="Imagen 87">
                <a:extLst>
                  <a:ext uri="{FF2B5EF4-FFF2-40B4-BE49-F238E27FC236}">
                    <a16:creationId xmlns:a16="http://schemas.microsoft.com/office/drawing/2014/main" id="{00000000-0008-0000-0500-000058000000}"/>
                  </a:ext>
                </a:extLst>
              </xdr:cNvPr>
              <xdr:cNvPicPr>
                <a:picLocks noChangeAspect="1"/>
              </xdr:cNvPicPr>
            </xdr:nvPicPr>
            <xdr:blipFill rotWithShape="1">
              <a:blip xmlns:r="http://schemas.openxmlformats.org/officeDocument/2006/relationships" r:embed="rId9">
                <a:extLst>
                  <a:ext uri="{28A0092B-C50C-407E-A947-70E740481C1C}">
                    <a14:useLocalDpi xmlns:a14="http://schemas.microsoft.com/office/drawing/2010/main" val="0"/>
                  </a:ext>
                </a:extLst>
              </a:blip>
              <a:srcRect l="56754" t="31046" r="30610" b="44444"/>
              <a:stretch/>
            </xdr:blipFill>
            <xdr:spPr>
              <a:xfrm>
                <a:off x="575569" y="160805"/>
                <a:ext cx="354560" cy="458482"/>
              </a:xfrm>
              <a:prstGeom prst="rect">
                <a:avLst/>
              </a:prstGeom>
              <a:grp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accent1"/>
              </a:fontRef>
            </xdr:style>
          </xdr:pic>
        </xdr:grpSp>
      </xdr:grpSp>
      <xdr:grpSp>
        <xdr:nvGrpSpPr>
          <xdr:cNvPr id="47" name="Grupo 46">
            <a:extLst>
              <a:ext uri="{FF2B5EF4-FFF2-40B4-BE49-F238E27FC236}">
                <a16:creationId xmlns:a16="http://schemas.microsoft.com/office/drawing/2014/main" id="{00000000-0008-0000-0500-00002F000000}"/>
              </a:ext>
            </a:extLst>
          </xdr:cNvPr>
          <xdr:cNvGrpSpPr/>
        </xdr:nvGrpSpPr>
        <xdr:grpSpPr>
          <a:xfrm>
            <a:off x="1270965" y="1092245"/>
            <a:ext cx="1620990" cy="3232721"/>
            <a:chOff x="1270965" y="1092245"/>
            <a:chExt cx="1620990" cy="3232721"/>
          </a:xfrm>
        </xdr:grpSpPr>
        <xdr:grpSp>
          <xdr:nvGrpSpPr>
            <xdr:cNvPr id="48" name="Grupo 47">
              <a:extLst>
                <a:ext uri="{FF2B5EF4-FFF2-40B4-BE49-F238E27FC236}">
                  <a16:creationId xmlns:a16="http://schemas.microsoft.com/office/drawing/2014/main" id="{00000000-0008-0000-0500-000030000000}"/>
                </a:ext>
              </a:extLst>
            </xdr:cNvPr>
            <xdr:cNvGrpSpPr>
              <a:grpSpLocks noChangeAspect="1"/>
            </xdr:cNvGrpSpPr>
          </xdr:nvGrpSpPr>
          <xdr:grpSpPr>
            <a:xfrm>
              <a:off x="1273781" y="1891165"/>
              <a:ext cx="1611824" cy="383085"/>
              <a:chOff x="1269066" y="1944005"/>
              <a:chExt cx="1611446" cy="389881"/>
            </a:xfrm>
          </xdr:grpSpPr>
          <xdr:sp macro="[0]!DASHBOARD" textlink="">
            <xdr:nvSpPr>
              <xdr:cNvPr id="83" name="Rectángulo: esquinas redondeadas 29">
                <a:extLst>
                  <a:ext uri="{FF2B5EF4-FFF2-40B4-BE49-F238E27FC236}">
                    <a16:creationId xmlns:a16="http://schemas.microsoft.com/office/drawing/2014/main" id="{00000000-0008-0000-0500-000053000000}"/>
                  </a:ext>
                </a:extLst>
              </xdr:cNvPr>
              <xdr:cNvSpPr/>
            </xdr:nvSpPr>
            <xdr:spPr>
              <a:xfrm>
                <a:off x="1269066" y="1944005"/>
                <a:ext cx="1611446" cy="389881"/>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endParaRPr lang="es-CO" sz="1100" b="1">
                  <a:solidFill>
                    <a:sysClr val="windowText" lastClr="000000"/>
                  </a:solidFill>
                  <a:latin typeface="Arial" panose="020B0604020202020204" pitchFamily="34" charset="0"/>
                  <a:cs typeface="Arial" panose="020B0604020202020204" pitchFamily="34" charset="0"/>
                </a:endParaRPr>
              </a:p>
            </xdr:txBody>
          </xdr:sp>
          <xdr:pic macro="[0]!DASHBOARD">
            <xdr:nvPicPr>
              <xdr:cNvPr id="84" name="Imagen 83">
                <a:extLst>
                  <a:ext uri="{FF2B5EF4-FFF2-40B4-BE49-F238E27FC236}">
                    <a16:creationId xmlns:a16="http://schemas.microsoft.com/office/drawing/2014/main" id="{00000000-0008-0000-0500-000054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891525" y="1959143"/>
                <a:ext cx="421514" cy="358073"/>
              </a:xfrm>
              <a:prstGeom prst="rect">
                <a:avLst/>
              </a:prstGeom>
              <a:ln>
                <a:noFill/>
              </a:ln>
            </xdr:spPr>
            <xdr:style>
              <a:lnRef idx="1">
                <a:schemeClr val="accent3"/>
              </a:lnRef>
              <a:fillRef idx="2">
                <a:schemeClr val="accent3"/>
              </a:fillRef>
              <a:effectRef idx="1">
                <a:schemeClr val="accent3"/>
              </a:effectRef>
              <a:fontRef idx="minor">
                <a:schemeClr val="dk1"/>
              </a:fontRef>
            </xdr:style>
          </xdr:pic>
        </xdr:grpSp>
        <xdr:grpSp>
          <xdr:nvGrpSpPr>
            <xdr:cNvPr id="49" name="Grupo 48">
              <a:extLst>
                <a:ext uri="{FF2B5EF4-FFF2-40B4-BE49-F238E27FC236}">
                  <a16:creationId xmlns:a16="http://schemas.microsoft.com/office/drawing/2014/main" id="{00000000-0008-0000-0500-000031000000}"/>
                </a:ext>
              </a:extLst>
            </xdr:cNvPr>
            <xdr:cNvGrpSpPr>
              <a:grpSpLocks noChangeAspect="1"/>
            </xdr:cNvGrpSpPr>
          </xdr:nvGrpSpPr>
          <xdr:grpSpPr>
            <a:xfrm>
              <a:off x="1273394" y="2287134"/>
              <a:ext cx="1616580" cy="378961"/>
              <a:chOff x="1263963" y="2345633"/>
              <a:chExt cx="1620244" cy="384336"/>
            </a:xfrm>
          </xdr:grpSpPr>
          <xdr:sp macro="[0]!Módulo4.CONSOL" textlink="">
            <xdr:nvSpPr>
              <xdr:cNvPr id="81" name="Rectángulo: esquinas redondeadas 25">
                <a:extLst>
                  <a:ext uri="{FF2B5EF4-FFF2-40B4-BE49-F238E27FC236}">
                    <a16:creationId xmlns:a16="http://schemas.microsoft.com/office/drawing/2014/main" id="{00000000-0008-0000-0500-000051000000}"/>
                  </a:ext>
                </a:extLst>
              </xdr:cNvPr>
              <xdr:cNvSpPr/>
            </xdr:nvSpPr>
            <xdr:spPr>
              <a:xfrm>
                <a:off x="1263963" y="2345633"/>
                <a:ext cx="1620244" cy="384336"/>
              </a:xfrm>
              <a:prstGeom prst="round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endParaRPr lang="es-CO" sz="1100" b="1">
                  <a:solidFill>
                    <a:sysClr val="windowText" lastClr="000000"/>
                  </a:solidFill>
                  <a:latin typeface="Arial" panose="020B0604020202020204" pitchFamily="34" charset="0"/>
                  <a:cs typeface="Arial" panose="020B0604020202020204" pitchFamily="34" charset="0"/>
                </a:endParaRPr>
              </a:p>
            </xdr:txBody>
          </xdr:sp>
          <xdr:pic macro="[0]!Módulo4.CONSOL">
            <xdr:nvPicPr>
              <xdr:cNvPr id="82" name="Gráfico 32" descr="Base de datos con relleno sólido">
                <a:extLst>
                  <a:ext uri="{FF2B5EF4-FFF2-40B4-BE49-F238E27FC236}">
                    <a16:creationId xmlns:a16="http://schemas.microsoft.com/office/drawing/2014/main" id="{00000000-0008-0000-0500-00005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961733" y="2386404"/>
                <a:ext cx="298735" cy="297387"/>
              </a:xfrm>
              <a:prstGeom prst="rect">
                <a:avLst/>
              </a:prstGeom>
              <a:ln>
                <a:noFill/>
              </a:ln>
            </xdr:spPr>
            <xdr:style>
              <a:lnRef idx="1">
                <a:schemeClr val="accent3"/>
              </a:lnRef>
              <a:fillRef idx="2">
                <a:schemeClr val="accent3"/>
              </a:fillRef>
              <a:effectRef idx="1">
                <a:schemeClr val="accent3"/>
              </a:effectRef>
              <a:fontRef idx="minor">
                <a:schemeClr val="dk1"/>
              </a:fontRef>
            </xdr:style>
          </xdr:pic>
        </xdr:grpSp>
        <xdr:grpSp>
          <xdr:nvGrpSpPr>
            <xdr:cNvPr id="50" name="Grupo 49">
              <a:extLst>
                <a:ext uri="{FF2B5EF4-FFF2-40B4-BE49-F238E27FC236}">
                  <a16:creationId xmlns:a16="http://schemas.microsoft.com/office/drawing/2014/main" id="{00000000-0008-0000-0500-000032000000}"/>
                </a:ext>
              </a:extLst>
            </xdr:cNvPr>
            <xdr:cNvGrpSpPr>
              <a:grpSpLocks noChangeAspect="1"/>
            </xdr:cNvGrpSpPr>
          </xdr:nvGrpSpPr>
          <xdr:grpSpPr>
            <a:xfrm>
              <a:off x="1274801" y="3102621"/>
              <a:ext cx="1615172" cy="395355"/>
              <a:chOff x="1260656" y="3233592"/>
              <a:chExt cx="1623549" cy="400729"/>
            </a:xfrm>
          </xdr:grpSpPr>
          <xdr:sp macro="[0]!Módulo4.PENDI" textlink="">
            <xdr:nvSpPr>
              <xdr:cNvPr id="79" name="Rectángulo: esquinas redondeadas 26">
                <a:extLst>
                  <a:ext uri="{FF2B5EF4-FFF2-40B4-BE49-F238E27FC236}">
                    <a16:creationId xmlns:a16="http://schemas.microsoft.com/office/drawing/2014/main" id="{00000000-0008-0000-0500-00004F000000}"/>
                  </a:ext>
                </a:extLst>
              </xdr:cNvPr>
              <xdr:cNvSpPr>
                <a:spLocks noChangeAspect="1"/>
              </xdr:cNvSpPr>
            </xdr:nvSpPr>
            <xdr:spPr>
              <a:xfrm>
                <a:off x="1260656" y="3233592"/>
                <a:ext cx="1623549" cy="400729"/>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s-CO" sz="1100"/>
              </a:p>
            </xdr:txBody>
          </xdr:sp>
          <xdr:pic macro="[0]!Módulo4.PENDI">
            <xdr:nvPicPr>
              <xdr:cNvPr id="80" name="Imagen 79">
                <a:extLst>
                  <a:ext uri="{FF2B5EF4-FFF2-40B4-BE49-F238E27FC236}">
                    <a16:creationId xmlns:a16="http://schemas.microsoft.com/office/drawing/2014/main" id="{00000000-0008-0000-0500-000050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976475" y="3300578"/>
                <a:ext cx="276708" cy="270038"/>
              </a:xfrm>
              <a:prstGeom prst="rect">
                <a:avLst/>
              </a:prstGeom>
            </xdr:spPr>
          </xdr:pic>
        </xdr:grpSp>
        <xdr:grpSp>
          <xdr:nvGrpSpPr>
            <xdr:cNvPr id="51" name="Grupo 50">
              <a:extLst>
                <a:ext uri="{FF2B5EF4-FFF2-40B4-BE49-F238E27FC236}">
                  <a16:creationId xmlns:a16="http://schemas.microsoft.com/office/drawing/2014/main" id="{00000000-0008-0000-0500-000033000000}"/>
                </a:ext>
              </a:extLst>
            </xdr:cNvPr>
            <xdr:cNvGrpSpPr>
              <a:grpSpLocks noChangeAspect="1"/>
            </xdr:cNvGrpSpPr>
          </xdr:nvGrpSpPr>
          <xdr:grpSpPr>
            <a:xfrm>
              <a:off x="1270965" y="2677575"/>
              <a:ext cx="1619008" cy="410404"/>
              <a:chOff x="1266250" y="2783902"/>
              <a:chExt cx="1609054" cy="415779"/>
            </a:xfrm>
          </xdr:grpSpPr>
          <xdr:sp macro="[0]!Módulo4.CAUSALES" textlink="">
            <xdr:nvSpPr>
              <xdr:cNvPr id="77" name="Rectángulo redondeado 76">
                <a:extLst>
                  <a:ext uri="{FF2B5EF4-FFF2-40B4-BE49-F238E27FC236}">
                    <a16:creationId xmlns:a16="http://schemas.microsoft.com/office/drawing/2014/main" id="{00000000-0008-0000-0500-00004D000000}"/>
                  </a:ext>
                </a:extLst>
              </xdr:cNvPr>
              <xdr:cNvSpPr/>
            </xdr:nvSpPr>
            <xdr:spPr>
              <a:xfrm>
                <a:off x="1266250" y="2783902"/>
                <a:ext cx="1609054" cy="415779"/>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s-CO" sz="1100"/>
              </a:p>
            </xdr:txBody>
          </xdr:sp>
          <xdr:pic macro="[0]!Módulo4.CAUSALES">
            <xdr:nvPicPr>
              <xdr:cNvPr id="78" name="Imagen 77">
                <a:extLst>
                  <a:ext uri="{FF2B5EF4-FFF2-40B4-BE49-F238E27FC236}">
                    <a16:creationId xmlns:a16="http://schemas.microsoft.com/office/drawing/2014/main" id="{00000000-0008-0000-0500-00004E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rot="10800000" flipV="1">
                <a:off x="1966159" y="2835675"/>
                <a:ext cx="304797" cy="296977"/>
              </a:xfrm>
              <a:prstGeom prst="rect">
                <a:avLst/>
              </a:prstGeom>
            </xdr:spPr>
          </xdr:pic>
        </xdr:grpSp>
        <xdr:grpSp>
          <xdr:nvGrpSpPr>
            <xdr:cNvPr id="52" name="Grupo 51">
              <a:extLst>
                <a:ext uri="{FF2B5EF4-FFF2-40B4-BE49-F238E27FC236}">
                  <a16:creationId xmlns:a16="http://schemas.microsoft.com/office/drawing/2014/main" id="{00000000-0008-0000-0500-000034000000}"/>
                </a:ext>
              </a:extLst>
            </xdr:cNvPr>
            <xdr:cNvGrpSpPr>
              <a:grpSpLocks noChangeAspect="1"/>
            </xdr:cNvGrpSpPr>
          </xdr:nvGrpSpPr>
          <xdr:grpSpPr>
            <a:xfrm>
              <a:off x="1273423" y="3513300"/>
              <a:ext cx="1618532" cy="397625"/>
              <a:chOff x="1263993" y="3568384"/>
              <a:chExt cx="1618046" cy="401219"/>
            </a:xfrm>
          </xdr:grpSpPr>
          <xdr:sp macro="[0]!CALCULADORA" textlink="">
            <xdr:nvSpPr>
              <xdr:cNvPr id="75" name="Rectángulo: esquinas redondeadas 26">
                <a:extLst>
                  <a:ext uri="{FF2B5EF4-FFF2-40B4-BE49-F238E27FC236}">
                    <a16:creationId xmlns:a16="http://schemas.microsoft.com/office/drawing/2014/main" id="{00000000-0008-0000-0500-00004B000000}"/>
                  </a:ext>
                </a:extLst>
              </xdr:cNvPr>
              <xdr:cNvSpPr>
                <a:spLocks noChangeAspect="1"/>
              </xdr:cNvSpPr>
            </xdr:nvSpPr>
            <xdr:spPr>
              <a:xfrm>
                <a:off x="1263993" y="3568384"/>
                <a:ext cx="1618046" cy="401219"/>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s-CO" sz="1100"/>
              </a:p>
            </xdr:txBody>
          </xdr:sp>
          <xdr:pic macro="[0]!CALCULADORA">
            <xdr:nvPicPr>
              <xdr:cNvPr id="76" name="Imagen 75">
                <a:extLst>
                  <a:ext uri="{FF2B5EF4-FFF2-40B4-BE49-F238E27FC236}">
                    <a16:creationId xmlns:a16="http://schemas.microsoft.com/office/drawing/2014/main" id="{00000000-0008-0000-0500-00004C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960990" y="3612977"/>
                <a:ext cx="323205" cy="313948"/>
              </a:xfrm>
              <a:prstGeom prst="rect">
                <a:avLst/>
              </a:prstGeom>
            </xdr:spPr>
          </xdr:pic>
        </xdr:grpSp>
        <xdr:grpSp>
          <xdr:nvGrpSpPr>
            <xdr:cNvPr id="53" name="Grupo 52">
              <a:extLst>
                <a:ext uri="{FF2B5EF4-FFF2-40B4-BE49-F238E27FC236}">
                  <a16:creationId xmlns:a16="http://schemas.microsoft.com/office/drawing/2014/main" id="{00000000-0008-0000-0500-000035000000}"/>
                </a:ext>
              </a:extLst>
            </xdr:cNvPr>
            <xdr:cNvGrpSpPr>
              <a:grpSpLocks noChangeAspect="1"/>
            </xdr:cNvGrpSpPr>
          </xdr:nvGrpSpPr>
          <xdr:grpSpPr>
            <a:xfrm>
              <a:off x="1274014" y="3925169"/>
              <a:ext cx="1615959" cy="399797"/>
              <a:chOff x="1264584" y="4080230"/>
              <a:chExt cx="1610720" cy="407948"/>
            </a:xfrm>
          </xdr:grpSpPr>
          <xdr:sp macro="[0]!CERTIFICADO" textlink="">
            <xdr:nvSpPr>
              <xdr:cNvPr id="73" name="Rectángulo: esquinas redondeadas 26">
                <a:extLst>
                  <a:ext uri="{FF2B5EF4-FFF2-40B4-BE49-F238E27FC236}">
                    <a16:creationId xmlns:a16="http://schemas.microsoft.com/office/drawing/2014/main" id="{00000000-0008-0000-0500-000049000000}"/>
                  </a:ext>
                </a:extLst>
              </xdr:cNvPr>
              <xdr:cNvSpPr>
                <a:spLocks noChangeAspect="1"/>
              </xdr:cNvSpPr>
            </xdr:nvSpPr>
            <xdr:spPr>
              <a:xfrm>
                <a:off x="1264584" y="4080230"/>
                <a:ext cx="1610720" cy="407948"/>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s-CO" sz="1100"/>
              </a:p>
            </xdr:txBody>
          </xdr:sp>
          <xdr:pic macro="[0]!CERTIFICADO">
            <xdr:nvPicPr>
              <xdr:cNvPr id="74" name="Imagen 73">
                <a:extLst>
                  <a:ext uri="{FF2B5EF4-FFF2-40B4-BE49-F238E27FC236}">
                    <a16:creationId xmlns:a16="http://schemas.microsoft.com/office/drawing/2014/main" id="{00000000-0008-0000-0500-00004A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993011" y="4148271"/>
                <a:ext cx="278831" cy="277139"/>
              </a:xfrm>
              <a:prstGeom prst="rect">
                <a:avLst/>
              </a:prstGeom>
            </xdr:spPr>
          </xdr:pic>
        </xdr:grpSp>
        <xdr:grpSp>
          <xdr:nvGrpSpPr>
            <xdr:cNvPr id="57" name="Grupo 56">
              <a:extLst>
                <a:ext uri="{FF2B5EF4-FFF2-40B4-BE49-F238E27FC236}">
                  <a16:creationId xmlns:a16="http://schemas.microsoft.com/office/drawing/2014/main" id="{00000000-0008-0000-0500-000039000000}"/>
                </a:ext>
              </a:extLst>
            </xdr:cNvPr>
            <xdr:cNvGrpSpPr>
              <a:grpSpLocks noChangeAspect="1"/>
            </xdr:cNvGrpSpPr>
          </xdr:nvGrpSpPr>
          <xdr:grpSpPr>
            <a:xfrm>
              <a:off x="1274669" y="1493208"/>
              <a:ext cx="1612664" cy="385964"/>
              <a:chOff x="1274669" y="1512138"/>
              <a:chExt cx="1603841" cy="385357"/>
            </a:xfrm>
          </xdr:grpSpPr>
          <xdr:sp macro="[0]!Módulo4.TABLES" textlink="">
            <xdr:nvSpPr>
              <xdr:cNvPr id="71" name="Rectángulo: esquinas redondeadas 27">
                <a:extLst>
                  <a:ext uri="{FF2B5EF4-FFF2-40B4-BE49-F238E27FC236}">
                    <a16:creationId xmlns:a16="http://schemas.microsoft.com/office/drawing/2014/main" id="{00000000-0008-0000-0500-000047000000}"/>
                  </a:ext>
                </a:extLst>
              </xdr:cNvPr>
              <xdr:cNvSpPr/>
            </xdr:nvSpPr>
            <xdr:spPr>
              <a:xfrm>
                <a:off x="1274669" y="1512138"/>
                <a:ext cx="1603841" cy="385357"/>
              </a:xfrm>
              <a:prstGeom prst="round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l"/>
                <a:endParaRPr lang="es-CO" sz="1100" b="1">
                  <a:solidFill>
                    <a:sysClr val="windowText" lastClr="000000"/>
                  </a:solidFill>
                  <a:latin typeface="Arial" panose="020B0604020202020204" pitchFamily="34" charset="0"/>
                  <a:cs typeface="Arial" panose="020B0604020202020204" pitchFamily="34" charset="0"/>
                </a:endParaRPr>
              </a:p>
            </xdr:txBody>
          </xdr:sp>
          <xdr:pic macro="[0]!Módulo4.TABLES">
            <xdr:nvPicPr>
              <xdr:cNvPr id="72" name="Imagen 71">
                <a:extLst>
                  <a:ext uri="{FF2B5EF4-FFF2-40B4-BE49-F238E27FC236}">
                    <a16:creationId xmlns:a16="http://schemas.microsoft.com/office/drawing/2014/main" id="{00000000-0008-0000-0500-000048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946436" y="1569175"/>
                <a:ext cx="295139" cy="275871"/>
              </a:xfrm>
              <a:prstGeom prst="rect">
                <a:avLst/>
              </a:prstGeom>
              <a:ln>
                <a:noFill/>
              </a:ln>
            </xdr:spPr>
            <xdr:style>
              <a:lnRef idx="1">
                <a:schemeClr val="accent3"/>
              </a:lnRef>
              <a:fillRef idx="2">
                <a:schemeClr val="accent3"/>
              </a:fillRef>
              <a:effectRef idx="1">
                <a:schemeClr val="accent3"/>
              </a:effectRef>
              <a:fontRef idx="minor">
                <a:schemeClr val="dk1"/>
              </a:fontRef>
            </xdr:style>
          </xdr:pic>
        </xdr:grpSp>
        <xdr:grpSp>
          <xdr:nvGrpSpPr>
            <xdr:cNvPr id="68" name="Grupo 67">
              <a:extLst>
                <a:ext uri="{FF2B5EF4-FFF2-40B4-BE49-F238E27FC236}">
                  <a16:creationId xmlns:a16="http://schemas.microsoft.com/office/drawing/2014/main" id="{00000000-0008-0000-0500-000044000000}"/>
                </a:ext>
              </a:extLst>
            </xdr:cNvPr>
            <xdr:cNvGrpSpPr/>
          </xdr:nvGrpSpPr>
          <xdr:grpSpPr>
            <a:xfrm>
              <a:off x="1277859" y="1092245"/>
              <a:ext cx="1605178" cy="388631"/>
              <a:chOff x="1277859" y="1088905"/>
              <a:chExt cx="1605712" cy="388453"/>
            </a:xfrm>
          </xdr:grpSpPr>
          <xdr:sp macro="[0]!Módulo4.ASIGN" textlink="">
            <xdr:nvSpPr>
              <xdr:cNvPr id="69" name="Rectángulo: esquinas redondeadas 23">
                <a:extLst>
                  <a:ext uri="{FF2B5EF4-FFF2-40B4-BE49-F238E27FC236}">
                    <a16:creationId xmlns:a16="http://schemas.microsoft.com/office/drawing/2014/main" id="{00000000-0008-0000-0500-000045000000}"/>
                  </a:ext>
                </a:extLst>
              </xdr:cNvPr>
              <xdr:cNvSpPr/>
            </xdr:nvSpPr>
            <xdr:spPr>
              <a:xfrm>
                <a:off x="1277859" y="1088905"/>
                <a:ext cx="1605712" cy="388453"/>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l"/>
                <a:endParaRPr lang="es-CO" sz="1100" b="1">
                  <a:solidFill>
                    <a:sysClr val="windowText" lastClr="000000"/>
                  </a:solidFill>
                  <a:latin typeface="Arial" panose="020B0604020202020204" pitchFamily="34" charset="0"/>
                  <a:cs typeface="Arial" panose="020B0604020202020204" pitchFamily="34" charset="0"/>
                </a:endParaRPr>
              </a:p>
            </xdr:txBody>
          </xdr:sp>
          <xdr:pic macro="[0]!Módulo4.ASIGN">
            <xdr:nvPicPr>
              <xdr:cNvPr id="70" name="Imagen 69">
                <a:extLst>
                  <a:ext uri="{FF2B5EF4-FFF2-40B4-BE49-F238E27FC236}">
                    <a16:creationId xmlns:a16="http://schemas.microsoft.com/office/drawing/2014/main" id="{00000000-0008-0000-0500-000046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953055" y="1150189"/>
                <a:ext cx="290298" cy="280020"/>
              </a:xfrm>
              <a:prstGeom prst="rect">
                <a:avLst/>
              </a:prstGeom>
              <a:noFill/>
              <a:ln>
                <a:noFill/>
              </a:ln>
            </xdr:spPr>
          </xdr:pic>
        </xdr:grpSp>
      </xdr:grpSp>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1</xdr:colOff>
      <xdr:row>0</xdr:row>
      <xdr:rowOff>0</xdr:rowOff>
    </xdr:from>
    <xdr:to>
      <xdr:col>0</xdr:col>
      <xdr:colOff>1617267</xdr:colOff>
      <xdr:row>29</xdr:row>
      <xdr:rowOff>115971</xdr:rowOff>
    </xdr:to>
    <xdr:grpSp>
      <xdr:nvGrpSpPr>
        <xdr:cNvPr id="57" name="Grupo 56">
          <a:extLst>
            <a:ext uri="{FF2B5EF4-FFF2-40B4-BE49-F238E27FC236}">
              <a16:creationId xmlns:a16="http://schemas.microsoft.com/office/drawing/2014/main" id="{00000000-0008-0000-0600-000039000000}"/>
            </a:ext>
          </a:extLst>
        </xdr:cNvPr>
        <xdr:cNvGrpSpPr>
          <a:grpSpLocks noChangeAspect="1"/>
        </xdr:cNvGrpSpPr>
      </xdr:nvGrpSpPr>
      <xdr:grpSpPr>
        <a:xfrm>
          <a:off x="1" y="0"/>
          <a:ext cx="1617266" cy="5410284"/>
          <a:chOff x="1267429" y="70640"/>
          <a:chExt cx="1639532" cy="5672749"/>
        </a:xfrm>
      </xdr:grpSpPr>
      <xdr:grpSp>
        <xdr:nvGrpSpPr>
          <xdr:cNvPr id="58" name="Grupo 57">
            <a:extLst>
              <a:ext uri="{FF2B5EF4-FFF2-40B4-BE49-F238E27FC236}">
                <a16:creationId xmlns:a16="http://schemas.microsoft.com/office/drawing/2014/main" id="{00000000-0008-0000-0600-00003A000000}"/>
              </a:ext>
            </a:extLst>
          </xdr:cNvPr>
          <xdr:cNvGrpSpPr/>
        </xdr:nvGrpSpPr>
        <xdr:grpSpPr>
          <a:xfrm>
            <a:off x="1267429" y="70640"/>
            <a:ext cx="1639532" cy="5672749"/>
            <a:chOff x="1267429" y="70640"/>
            <a:chExt cx="1639532" cy="5672749"/>
          </a:xfrm>
        </xdr:grpSpPr>
        <xdr:sp macro="" textlink="">
          <xdr:nvSpPr>
            <xdr:cNvPr id="84" name="Rectángulo: esquinas redondeadas 17">
              <a:extLst>
                <a:ext uri="{FF2B5EF4-FFF2-40B4-BE49-F238E27FC236}">
                  <a16:creationId xmlns:a16="http://schemas.microsoft.com/office/drawing/2014/main" id="{00000000-0008-0000-0600-000054000000}"/>
                </a:ext>
              </a:extLst>
            </xdr:cNvPr>
            <xdr:cNvSpPr>
              <a:spLocks noChangeAspect="1"/>
            </xdr:cNvSpPr>
          </xdr:nvSpPr>
          <xdr:spPr>
            <a:xfrm>
              <a:off x="1267429" y="70640"/>
              <a:ext cx="1639532" cy="5672749"/>
            </a:xfrm>
            <a:prstGeom prst="roundRect">
              <a:avLst/>
            </a:prstGeom>
            <a:effectLst>
              <a:outerShdw blurRad="57150" dist="19050" dir="5400000" algn="ctr" rotWithShape="0">
                <a:srgbClr val="000000">
                  <a:alpha val="63000"/>
                </a:srgbClr>
              </a:outerShdw>
              <a:softEdge rad="0"/>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s-CO" sz="1100"/>
            </a:p>
          </xdr:txBody>
        </xdr:sp>
        <xdr:grpSp>
          <xdr:nvGrpSpPr>
            <xdr:cNvPr id="85" name="Grupo 84">
              <a:extLst>
                <a:ext uri="{FF2B5EF4-FFF2-40B4-BE49-F238E27FC236}">
                  <a16:creationId xmlns:a16="http://schemas.microsoft.com/office/drawing/2014/main" id="{00000000-0008-0000-0600-000055000000}"/>
                </a:ext>
              </a:extLst>
            </xdr:cNvPr>
            <xdr:cNvGrpSpPr/>
          </xdr:nvGrpSpPr>
          <xdr:grpSpPr>
            <a:xfrm>
              <a:off x="1706178" y="253356"/>
              <a:ext cx="757013" cy="720976"/>
              <a:chOff x="420583" y="61850"/>
              <a:chExt cx="680358" cy="680358"/>
            </a:xfrm>
            <a:solidFill>
              <a:schemeClr val="bg1"/>
            </a:solidFill>
          </xdr:grpSpPr>
          <xdr:sp macro="" textlink="">
            <xdr:nvSpPr>
              <xdr:cNvPr id="86" name="Conector 85">
                <a:extLst>
                  <a:ext uri="{FF2B5EF4-FFF2-40B4-BE49-F238E27FC236}">
                    <a16:creationId xmlns:a16="http://schemas.microsoft.com/office/drawing/2014/main" id="{00000000-0008-0000-0600-000056000000}"/>
                  </a:ext>
                </a:extLst>
              </xdr:cNvPr>
              <xdr:cNvSpPr>
                <a:spLocks noChangeAspect="1"/>
              </xdr:cNvSpPr>
            </xdr:nvSpPr>
            <xdr:spPr>
              <a:xfrm>
                <a:off x="420583" y="61850"/>
                <a:ext cx="680358" cy="680358"/>
              </a:xfrm>
              <a:prstGeom prst="flowChartConnector">
                <a:avLst/>
              </a:prstGeom>
              <a:grp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accent1"/>
              </a:fontRef>
            </xdr:style>
            <xdr:txBody>
              <a:bodyPr vertOverflow="clip" horzOverflow="clip" rtlCol="0" anchor="t"/>
              <a:lstStyle/>
              <a:p>
                <a:pPr algn="l"/>
                <a:endParaRPr lang="es-CO" sz="1100"/>
              </a:p>
            </xdr:txBody>
          </xdr:sp>
          <xdr:pic>
            <xdr:nvPicPr>
              <xdr:cNvPr id="87" name="Imagen 86">
                <a:extLst>
                  <a:ext uri="{FF2B5EF4-FFF2-40B4-BE49-F238E27FC236}">
                    <a16:creationId xmlns:a16="http://schemas.microsoft.com/office/drawing/2014/main" id="{00000000-0008-0000-0600-000057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6754" t="31046" r="30610" b="44444"/>
              <a:stretch/>
            </xdr:blipFill>
            <xdr:spPr>
              <a:xfrm>
                <a:off x="575569" y="160805"/>
                <a:ext cx="354560" cy="458482"/>
              </a:xfrm>
              <a:prstGeom prst="rect">
                <a:avLst/>
              </a:prstGeom>
              <a:grp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accent1"/>
              </a:fontRef>
            </xdr:style>
          </xdr:pic>
        </xdr:grpSp>
      </xdr:grpSp>
      <xdr:grpSp>
        <xdr:nvGrpSpPr>
          <xdr:cNvPr id="59" name="Grupo 58">
            <a:extLst>
              <a:ext uri="{FF2B5EF4-FFF2-40B4-BE49-F238E27FC236}">
                <a16:creationId xmlns:a16="http://schemas.microsoft.com/office/drawing/2014/main" id="{00000000-0008-0000-0600-00003B000000}"/>
              </a:ext>
            </a:extLst>
          </xdr:cNvPr>
          <xdr:cNvGrpSpPr/>
        </xdr:nvGrpSpPr>
        <xdr:grpSpPr>
          <a:xfrm>
            <a:off x="1270965" y="1092245"/>
            <a:ext cx="1620990" cy="3232721"/>
            <a:chOff x="1270965" y="1092245"/>
            <a:chExt cx="1620990" cy="3232721"/>
          </a:xfrm>
        </xdr:grpSpPr>
        <xdr:grpSp>
          <xdr:nvGrpSpPr>
            <xdr:cNvPr id="60" name="Grupo 59">
              <a:extLst>
                <a:ext uri="{FF2B5EF4-FFF2-40B4-BE49-F238E27FC236}">
                  <a16:creationId xmlns:a16="http://schemas.microsoft.com/office/drawing/2014/main" id="{00000000-0008-0000-0600-00003C000000}"/>
                </a:ext>
              </a:extLst>
            </xdr:cNvPr>
            <xdr:cNvGrpSpPr>
              <a:grpSpLocks noChangeAspect="1"/>
            </xdr:cNvGrpSpPr>
          </xdr:nvGrpSpPr>
          <xdr:grpSpPr>
            <a:xfrm>
              <a:off x="1273781" y="1891165"/>
              <a:ext cx="1611824" cy="383085"/>
              <a:chOff x="1269066" y="1944005"/>
              <a:chExt cx="1611446" cy="389881"/>
            </a:xfrm>
          </xdr:grpSpPr>
          <xdr:sp macro="[0]!DASHBOARD" textlink="">
            <xdr:nvSpPr>
              <xdr:cNvPr id="82" name="Rectángulo: esquinas redondeadas 29">
                <a:extLst>
                  <a:ext uri="{FF2B5EF4-FFF2-40B4-BE49-F238E27FC236}">
                    <a16:creationId xmlns:a16="http://schemas.microsoft.com/office/drawing/2014/main" id="{00000000-0008-0000-0600-000052000000}"/>
                  </a:ext>
                </a:extLst>
              </xdr:cNvPr>
              <xdr:cNvSpPr/>
            </xdr:nvSpPr>
            <xdr:spPr>
              <a:xfrm>
                <a:off x="1269066" y="1944005"/>
                <a:ext cx="1611446" cy="389881"/>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endParaRPr lang="es-CO" sz="1100" b="1">
                  <a:solidFill>
                    <a:sysClr val="windowText" lastClr="000000"/>
                  </a:solidFill>
                  <a:latin typeface="Arial" panose="020B0604020202020204" pitchFamily="34" charset="0"/>
                  <a:cs typeface="Arial" panose="020B0604020202020204" pitchFamily="34" charset="0"/>
                </a:endParaRPr>
              </a:p>
            </xdr:txBody>
          </xdr:sp>
          <xdr:pic macro="[0]!DASHBOARD">
            <xdr:nvPicPr>
              <xdr:cNvPr id="83" name="Imagen 82">
                <a:extLst>
                  <a:ext uri="{FF2B5EF4-FFF2-40B4-BE49-F238E27FC236}">
                    <a16:creationId xmlns:a16="http://schemas.microsoft.com/office/drawing/2014/main" id="{00000000-0008-0000-0600-00005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91525" y="1959143"/>
                <a:ext cx="421514" cy="358073"/>
              </a:xfrm>
              <a:prstGeom prst="rect">
                <a:avLst/>
              </a:prstGeom>
              <a:ln>
                <a:noFill/>
              </a:ln>
            </xdr:spPr>
            <xdr:style>
              <a:lnRef idx="1">
                <a:schemeClr val="accent3"/>
              </a:lnRef>
              <a:fillRef idx="2">
                <a:schemeClr val="accent3"/>
              </a:fillRef>
              <a:effectRef idx="1">
                <a:schemeClr val="accent3"/>
              </a:effectRef>
              <a:fontRef idx="minor">
                <a:schemeClr val="dk1"/>
              </a:fontRef>
            </xdr:style>
          </xdr:pic>
        </xdr:grpSp>
        <xdr:grpSp>
          <xdr:nvGrpSpPr>
            <xdr:cNvPr id="61" name="Grupo 60">
              <a:extLst>
                <a:ext uri="{FF2B5EF4-FFF2-40B4-BE49-F238E27FC236}">
                  <a16:creationId xmlns:a16="http://schemas.microsoft.com/office/drawing/2014/main" id="{00000000-0008-0000-0600-00003D000000}"/>
                </a:ext>
              </a:extLst>
            </xdr:cNvPr>
            <xdr:cNvGrpSpPr>
              <a:grpSpLocks noChangeAspect="1"/>
            </xdr:cNvGrpSpPr>
          </xdr:nvGrpSpPr>
          <xdr:grpSpPr>
            <a:xfrm>
              <a:off x="1273394" y="2287134"/>
              <a:ext cx="1616580" cy="378961"/>
              <a:chOff x="1263963" y="2345633"/>
              <a:chExt cx="1620244" cy="384336"/>
            </a:xfrm>
          </xdr:grpSpPr>
          <xdr:sp macro="[0]!Módulo4.CONSOL" textlink="">
            <xdr:nvSpPr>
              <xdr:cNvPr id="80" name="Rectángulo: esquinas redondeadas 25">
                <a:extLst>
                  <a:ext uri="{FF2B5EF4-FFF2-40B4-BE49-F238E27FC236}">
                    <a16:creationId xmlns:a16="http://schemas.microsoft.com/office/drawing/2014/main" id="{00000000-0008-0000-0600-000050000000}"/>
                  </a:ext>
                </a:extLst>
              </xdr:cNvPr>
              <xdr:cNvSpPr/>
            </xdr:nvSpPr>
            <xdr:spPr>
              <a:xfrm>
                <a:off x="1263963" y="2345633"/>
                <a:ext cx="1620244" cy="384336"/>
              </a:xfrm>
              <a:prstGeom prst="round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endParaRPr lang="es-CO" sz="1100" b="1">
                  <a:solidFill>
                    <a:sysClr val="windowText" lastClr="000000"/>
                  </a:solidFill>
                  <a:latin typeface="Arial" panose="020B0604020202020204" pitchFamily="34" charset="0"/>
                  <a:cs typeface="Arial" panose="020B0604020202020204" pitchFamily="34" charset="0"/>
                </a:endParaRPr>
              </a:p>
            </xdr:txBody>
          </xdr:sp>
          <xdr:pic macro="[0]!Módulo4.CONSOL">
            <xdr:nvPicPr>
              <xdr:cNvPr id="81" name="Gráfico 32" descr="Base de datos con relleno sólido">
                <a:extLst>
                  <a:ext uri="{FF2B5EF4-FFF2-40B4-BE49-F238E27FC236}">
                    <a16:creationId xmlns:a16="http://schemas.microsoft.com/office/drawing/2014/main" id="{00000000-0008-0000-0600-000051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961733" y="2386404"/>
                <a:ext cx="298735" cy="297387"/>
              </a:xfrm>
              <a:prstGeom prst="rect">
                <a:avLst/>
              </a:prstGeom>
              <a:ln>
                <a:noFill/>
              </a:ln>
            </xdr:spPr>
            <xdr:style>
              <a:lnRef idx="1">
                <a:schemeClr val="accent3"/>
              </a:lnRef>
              <a:fillRef idx="2">
                <a:schemeClr val="accent3"/>
              </a:fillRef>
              <a:effectRef idx="1">
                <a:schemeClr val="accent3"/>
              </a:effectRef>
              <a:fontRef idx="minor">
                <a:schemeClr val="dk1"/>
              </a:fontRef>
            </xdr:style>
          </xdr:pic>
        </xdr:grpSp>
        <xdr:grpSp>
          <xdr:nvGrpSpPr>
            <xdr:cNvPr id="62" name="Grupo 61">
              <a:extLst>
                <a:ext uri="{FF2B5EF4-FFF2-40B4-BE49-F238E27FC236}">
                  <a16:creationId xmlns:a16="http://schemas.microsoft.com/office/drawing/2014/main" id="{00000000-0008-0000-0600-00003E000000}"/>
                </a:ext>
              </a:extLst>
            </xdr:cNvPr>
            <xdr:cNvGrpSpPr>
              <a:grpSpLocks noChangeAspect="1"/>
            </xdr:cNvGrpSpPr>
          </xdr:nvGrpSpPr>
          <xdr:grpSpPr>
            <a:xfrm>
              <a:off x="1274801" y="3102621"/>
              <a:ext cx="1615172" cy="395355"/>
              <a:chOff x="1260656" y="3233592"/>
              <a:chExt cx="1623549" cy="400729"/>
            </a:xfrm>
          </xdr:grpSpPr>
          <xdr:sp macro="[0]!Módulo4.PENDI" textlink="">
            <xdr:nvSpPr>
              <xdr:cNvPr id="78" name="Rectángulo: esquinas redondeadas 26">
                <a:extLst>
                  <a:ext uri="{FF2B5EF4-FFF2-40B4-BE49-F238E27FC236}">
                    <a16:creationId xmlns:a16="http://schemas.microsoft.com/office/drawing/2014/main" id="{00000000-0008-0000-0600-00004E000000}"/>
                  </a:ext>
                </a:extLst>
              </xdr:cNvPr>
              <xdr:cNvSpPr>
                <a:spLocks noChangeAspect="1"/>
              </xdr:cNvSpPr>
            </xdr:nvSpPr>
            <xdr:spPr>
              <a:xfrm>
                <a:off x="1260656" y="3233592"/>
                <a:ext cx="1623549" cy="400729"/>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s-CO" sz="1100"/>
              </a:p>
            </xdr:txBody>
          </xdr:sp>
          <xdr:pic macro="[0]!Módulo4.PENDI">
            <xdr:nvPicPr>
              <xdr:cNvPr id="79" name="Imagen 78">
                <a:extLst>
                  <a:ext uri="{FF2B5EF4-FFF2-40B4-BE49-F238E27FC236}">
                    <a16:creationId xmlns:a16="http://schemas.microsoft.com/office/drawing/2014/main" id="{00000000-0008-0000-0600-00004F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76475" y="3300578"/>
                <a:ext cx="276708" cy="270038"/>
              </a:xfrm>
              <a:prstGeom prst="rect">
                <a:avLst/>
              </a:prstGeom>
            </xdr:spPr>
          </xdr:pic>
        </xdr:grpSp>
        <xdr:grpSp>
          <xdr:nvGrpSpPr>
            <xdr:cNvPr id="63" name="Grupo 62">
              <a:extLst>
                <a:ext uri="{FF2B5EF4-FFF2-40B4-BE49-F238E27FC236}">
                  <a16:creationId xmlns:a16="http://schemas.microsoft.com/office/drawing/2014/main" id="{00000000-0008-0000-0600-00003F000000}"/>
                </a:ext>
              </a:extLst>
            </xdr:cNvPr>
            <xdr:cNvGrpSpPr>
              <a:grpSpLocks noChangeAspect="1"/>
            </xdr:cNvGrpSpPr>
          </xdr:nvGrpSpPr>
          <xdr:grpSpPr>
            <a:xfrm>
              <a:off x="1270965" y="2677575"/>
              <a:ext cx="1619008" cy="410404"/>
              <a:chOff x="1266250" y="2783902"/>
              <a:chExt cx="1609054" cy="415779"/>
            </a:xfrm>
          </xdr:grpSpPr>
          <xdr:sp macro="[0]!Módulo4.CAUSALES" textlink="">
            <xdr:nvSpPr>
              <xdr:cNvPr id="76" name="Rectángulo redondeado 75">
                <a:extLst>
                  <a:ext uri="{FF2B5EF4-FFF2-40B4-BE49-F238E27FC236}">
                    <a16:creationId xmlns:a16="http://schemas.microsoft.com/office/drawing/2014/main" id="{00000000-0008-0000-0600-00004C000000}"/>
                  </a:ext>
                </a:extLst>
              </xdr:cNvPr>
              <xdr:cNvSpPr/>
            </xdr:nvSpPr>
            <xdr:spPr>
              <a:xfrm>
                <a:off x="1266250" y="2783902"/>
                <a:ext cx="1609054" cy="415779"/>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s-CO" sz="1100"/>
              </a:p>
            </xdr:txBody>
          </xdr:sp>
          <xdr:pic macro="[0]!Módulo4.CAUSALES">
            <xdr:nvPicPr>
              <xdr:cNvPr id="77" name="Imagen 76">
                <a:extLst>
                  <a:ext uri="{FF2B5EF4-FFF2-40B4-BE49-F238E27FC236}">
                    <a16:creationId xmlns:a16="http://schemas.microsoft.com/office/drawing/2014/main" id="{00000000-0008-0000-0600-00004D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0800000" flipV="1">
                <a:off x="1966159" y="2835675"/>
                <a:ext cx="304797" cy="296977"/>
              </a:xfrm>
              <a:prstGeom prst="rect">
                <a:avLst/>
              </a:prstGeom>
            </xdr:spPr>
          </xdr:pic>
        </xdr:grpSp>
        <xdr:grpSp>
          <xdr:nvGrpSpPr>
            <xdr:cNvPr id="64" name="Grupo 63">
              <a:extLst>
                <a:ext uri="{FF2B5EF4-FFF2-40B4-BE49-F238E27FC236}">
                  <a16:creationId xmlns:a16="http://schemas.microsoft.com/office/drawing/2014/main" id="{00000000-0008-0000-0600-000040000000}"/>
                </a:ext>
              </a:extLst>
            </xdr:cNvPr>
            <xdr:cNvGrpSpPr>
              <a:grpSpLocks noChangeAspect="1"/>
            </xdr:cNvGrpSpPr>
          </xdr:nvGrpSpPr>
          <xdr:grpSpPr>
            <a:xfrm>
              <a:off x="1273423" y="3513300"/>
              <a:ext cx="1618532" cy="397625"/>
              <a:chOff x="1263993" y="3568384"/>
              <a:chExt cx="1618046" cy="401219"/>
            </a:xfrm>
          </xdr:grpSpPr>
          <xdr:sp macro="[0]!CALCULADORA" textlink="">
            <xdr:nvSpPr>
              <xdr:cNvPr id="74" name="Rectángulo: esquinas redondeadas 26">
                <a:extLst>
                  <a:ext uri="{FF2B5EF4-FFF2-40B4-BE49-F238E27FC236}">
                    <a16:creationId xmlns:a16="http://schemas.microsoft.com/office/drawing/2014/main" id="{00000000-0008-0000-0600-00004A000000}"/>
                  </a:ext>
                </a:extLst>
              </xdr:cNvPr>
              <xdr:cNvSpPr>
                <a:spLocks noChangeAspect="1"/>
              </xdr:cNvSpPr>
            </xdr:nvSpPr>
            <xdr:spPr>
              <a:xfrm>
                <a:off x="1263993" y="3568384"/>
                <a:ext cx="1618046" cy="401219"/>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s-CO" sz="1100"/>
              </a:p>
            </xdr:txBody>
          </xdr:sp>
          <xdr:pic macro="[0]!CALCULADORA">
            <xdr:nvPicPr>
              <xdr:cNvPr id="75" name="Imagen 74">
                <a:extLst>
                  <a:ext uri="{FF2B5EF4-FFF2-40B4-BE49-F238E27FC236}">
                    <a16:creationId xmlns:a16="http://schemas.microsoft.com/office/drawing/2014/main" id="{00000000-0008-0000-0600-00004B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960990" y="3612977"/>
                <a:ext cx="323205" cy="313948"/>
              </a:xfrm>
              <a:prstGeom prst="rect">
                <a:avLst/>
              </a:prstGeom>
            </xdr:spPr>
          </xdr:pic>
        </xdr:grpSp>
        <xdr:grpSp>
          <xdr:nvGrpSpPr>
            <xdr:cNvPr id="65" name="Grupo 64">
              <a:extLst>
                <a:ext uri="{FF2B5EF4-FFF2-40B4-BE49-F238E27FC236}">
                  <a16:creationId xmlns:a16="http://schemas.microsoft.com/office/drawing/2014/main" id="{00000000-0008-0000-0600-000041000000}"/>
                </a:ext>
              </a:extLst>
            </xdr:cNvPr>
            <xdr:cNvGrpSpPr>
              <a:grpSpLocks noChangeAspect="1"/>
            </xdr:cNvGrpSpPr>
          </xdr:nvGrpSpPr>
          <xdr:grpSpPr>
            <a:xfrm>
              <a:off x="1274014" y="3925169"/>
              <a:ext cx="1615959" cy="399797"/>
              <a:chOff x="1264584" y="4080230"/>
              <a:chExt cx="1610720" cy="407948"/>
            </a:xfrm>
          </xdr:grpSpPr>
          <xdr:sp macro="[0]!CERTIFICADO" textlink="">
            <xdr:nvSpPr>
              <xdr:cNvPr id="72" name="Rectángulo: esquinas redondeadas 26">
                <a:extLst>
                  <a:ext uri="{FF2B5EF4-FFF2-40B4-BE49-F238E27FC236}">
                    <a16:creationId xmlns:a16="http://schemas.microsoft.com/office/drawing/2014/main" id="{00000000-0008-0000-0600-000048000000}"/>
                  </a:ext>
                </a:extLst>
              </xdr:cNvPr>
              <xdr:cNvSpPr>
                <a:spLocks noChangeAspect="1"/>
              </xdr:cNvSpPr>
            </xdr:nvSpPr>
            <xdr:spPr>
              <a:xfrm>
                <a:off x="1264584" y="4080230"/>
                <a:ext cx="1610720" cy="407948"/>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s-CO" sz="1100"/>
              </a:p>
            </xdr:txBody>
          </xdr:sp>
          <xdr:pic macro="[0]!CERTIFICADO">
            <xdr:nvPicPr>
              <xdr:cNvPr id="73" name="Imagen 72">
                <a:extLst>
                  <a:ext uri="{FF2B5EF4-FFF2-40B4-BE49-F238E27FC236}">
                    <a16:creationId xmlns:a16="http://schemas.microsoft.com/office/drawing/2014/main" id="{00000000-0008-0000-0600-000049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993011" y="4148271"/>
                <a:ext cx="278831" cy="277139"/>
              </a:xfrm>
              <a:prstGeom prst="rect">
                <a:avLst/>
              </a:prstGeom>
            </xdr:spPr>
          </xdr:pic>
        </xdr:grpSp>
        <xdr:grpSp>
          <xdr:nvGrpSpPr>
            <xdr:cNvPr id="66" name="Grupo 65">
              <a:extLst>
                <a:ext uri="{FF2B5EF4-FFF2-40B4-BE49-F238E27FC236}">
                  <a16:creationId xmlns:a16="http://schemas.microsoft.com/office/drawing/2014/main" id="{00000000-0008-0000-0600-000042000000}"/>
                </a:ext>
              </a:extLst>
            </xdr:cNvPr>
            <xdr:cNvGrpSpPr>
              <a:grpSpLocks noChangeAspect="1"/>
            </xdr:cNvGrpSpPr>
          </xdr:nvGrpSpPr>
          <xdr:grpSpPr>
            <a:xfrm>
              <a:off x="1274669" y="1493208"/>
              <a:ext cx="1612664" cy="385964"/>
              <a:chOff x="1274669" y="1512138"/>
              <a:chExt cx="1603841" cy="385357"/>
            </a:xfrm>
          </xdr:grpSpPr>
          <xdr:sp macro="[0]!Módulo4.TABLES" textlink="">
            <xdr:nvSpPr>
              <xdr:cNvPr id="70" name="Rectángulo: esquinas redondeadas 27">
                <a:extLst>
                  <a:ext uri="{FF2B5EF4-FFF2-40B4-BE49-F238E27FC236}">
                    <a16:creationId xmlns:a16="http://schemas.microsoft.com/office/drawing/2014/main" id="{00000000-0008-0000-0600-000046000000}"/>
                  </a:ext>
                </a:extLst>
              </xdr:cNvPr>
              <xdr:cNvSpPr/>
            </xdr:nvSpPr>
            <xdr:spPr>
              <a:xfrm>
                <a:off x="1274669" y="1512138"/>
                <a:ext cx="1603841" cy="385357"/>
              </a:xfrm>
              <a:prstGeom prst="round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l"/>
                <a:endParaRPr lang="es-CO" sz="1100" b="1">
                  <a:solidFill>
                    <a:sysClr val="windowText" lastClr="000000"/>
                  </a:solidFill>
                  <a:latin typeface="Arial" panose="020B0604020202020204" pitchFamily="34" charset="0"/>
                  <a:cs typeface="Arial" panose="020B0604020202020204" pitchFamily="34" charset="0"/>
                </a:endParaRPr>
              </a:p>
            </xdr:txBody>
          </xdr:sp>
          <xdr:pic macro="[0]!Módulo4.TABLES">
            <xdr:nvPicPr>
              <xdr:cNvPr id="71" name="Imagen 70">
                <a:extLst>
                  <a:ext uri="{FF2B5EF4-FFF2-40B4-BE49-F238E27FC236}">
                    <a16:creationId xmlns:a16="http://schemas.microsoft.com/office/drawing/2014/main" id="{00000000-0008-0000-0600-000047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946436" y="1569175"/>
                <a:ext cx="295139" cy="275871"/>
              </a:xfrm>
              <a:prstGeom prst="rect">
                <a:avLst/>
              </a:prstGeom>
              <a:ln>
                <a:noFill/>
              </a:ln>
            </xdr:spPr>
            <xdr:style>
              <a:lnRef idx="1">
                <a:schemeClr val="accent3"/>
              </a:lnRef>
              <a:fillRef idx="2">
                <a:schemeClr val="accent3"/>
              </a:fillRef>
              <a:effectRef idx="1">
                <a:schemeClr val="accent3"/>
              </a:effectRef>
              <a:fontRef idx="minor">
                <a:schemeClr val="dk1"/>
              </a:fontRef>
            </xdr:style>
          </xdr:pic>
        </xdr:grpSp>
        <xdr:grpSp>
          <xdr:nvGrpSpPr>
            <xdr:cNvPr id="67" name="Grupo 66">
              <a:extLst>
                <a:ext uri="{FF2B5EF4-FFF2-40B4-BE49-F238E27FC236}">
                  <a16:creationId xmlns:a16="http://schemas.microsoft.com/office/drawing/2014/main" id="{00000000-0008-0000-0600-000043000000}"/>
                </a:ext>
              </a:extLst>
            </xdr:cNvPr>
            <xdr:cNvGrpSpPr/>
          </xdr:nvGrpSpPr>
          <xdr:grpSpPr>
            <a:xfrm>
              <a:off x="1277859" y="1092245"/>
              <a:ext cx="1605178" cy="388631"/>
              <a:chOff x="1277859" y="1088905"/>
              <a:chExt cx="1605712" cy="388453"/>
            </a:xfrm>
          </xdr:grpSpPr>
          <xdr:sp macro="[0]!Módulo4.ASIGN" textlink="">
            <xdr:nvSpPr>
              <xdr:cNvPr id="68" name="Rectángulo: esquinas redondeadas 23">
                <a:extLst>
                  <a:ext uri="{FF2B5EF4-FFF2-40B4-BE49-F238E27FC236}">
                    <a16:creationId xmlns:a16="http://schemas.microsoft.com/office/drawing/2014/main" id="{00000000-0008-0000-0600-000044000000}"/>
                  </a:ext>
                </a:extLst>
              </xdr:cNvPr>
              <xdr:cNvSpPr/>
            </xdr:nvSpPr>
            <xdr:spPr>
              <a:xfrm>
                <a:off x="1277859" y="1088905"/>
                <a:ext cx="1605712" cy="388453"/>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l"/>
                <a:endParaRPr lang="es-CO" sz="1100" b="1">
                  <a:solidFill>
                    <a:sysClr val="windowText" lastClr="000000"/>
                  </a:solidFill>
                  <a:latin typeface="Arial" panose="020B0604020202020204" pitchFamily="34" charset="0"/>
                  <a:cs typeface="Arial" panose="020B0604020202020204" pitchFamily="34" charset="0"/>
                </a:endParaRPr>
              </a:p>
            </xdr:txBody>
          </xdr:sp>
          <xdr:pic macro="[0]!Módulo4.ASIGN">
            <xdr:nvPicPr>
              <xdr:cNvPr id="69" name="Imagen 68">
                <a:extLst>
                  <a:ext uri="{FF2B5EF4-FFF2-40B4-BE49-F238E27FC236}">
                    <a16:creationId xmlns:a16="http://schemas.microsoft.com/office/drawing/2014/main" id="{00000000-0008-0000-0600-000045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953055" y="1150189"/>
                <a:ext cx="290298" cy="280020"/>
              </a:xfrm>
              <a:prstGeom prst="rect">
                <a:avLst/>
              </a:prstGeom>
              <a:noFill/>
              <a:ln>
                <a:noFill/>
              </a:ln>
            </xdr:spPr>
          </xdr:pic>
        </xdr:grpSp>
      </xdr:grpSp>
    </xdr:grpSp>
    <xdr:clientData fPrintsWithSheet="0"/>
  </xdr:twoCellAnchor>
  <xdr:twoCellAnchor editAs="oneCell">
    <xdr:from>
      <xdr:col>2</xdr:col>
      <xdr:colOff>121035</xdr:colOff>
      <xdr:row>92</xdr:row>
      <xdr:rowOff>5444</xdr:rowOff>
    </xdr:from>
    <xdr:to>
      <xdr:col>5</xdr:col>
      <xdr:colOff>1702274</xdr:colOff>
      <xdr:row>101</xdr:row>
      <xdr:rowOff>18374</xdr:rowOff>
    </xdr:to>
    <xdr:grpSp>
      <xdr:nvGrpSpPr>
        <xdr:cNvPr id="33" name="Grupo 32">
          <a:extLst>
            <a:ext uri="{FF2B5EF4-FFF2-40B4-BE49-F238E27FC236}">
              <a16:creationId xmlns:a16="http://schemas.microsoft.com/office/drawing/2014/main" id="{00000000-0008-0000-0600-000021000000}"/>
            </a:ext>
          </a:extLst>
        </xdr:cNvPr>
        <xdr:cNvGrpSpPr>
          <a:grpSpLocks noChangeAspect="1"/>
        </xdr:cNvGrpSpPr>
      </xdr:nvGrpSpPr>
      <xdr:grpSpPr>
        <a:xfrm>
          <a:off x="2970598" y="16801194"/>
          <a:ext cx="4724489" cy="1655993"/>
          <a:chOff x="1212272" y="6373090"/>
          <a:chExt cx="4268104" cy="1756439"/>
        </a:xfrm>
      </xdr:grpSpPr>
      <xdr:pic>
        <xdr:nvPicPr>
          <xdr:cNvPr id="34" name="Imagen 1956">
            <a:extLst>
              <a:ext uri="{FF2B5EF4-FFF2-40B4-BE49-F238E27FC236}">
                <a16:creationId xmlns:a16="http://schemas.microsoft.com/office/drawing/2014/main" id="{00000000-0008-0000-0600-000022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212272" y="6373090"/>
            <a:ext cx="2448341" cy="1165567"/>
          </a:xfrm>
          <a:prstGeom prst="rect">
            <a:avLst/>
          </a:prstGeom>
          <a:noFill/>
          <a:extLst>
            <a:ext uri="{909E8E84-426E-40DD-AFC4-6F175D3DCCD1}">
              <a14:hiddenFill xmlns:a14="http://schemas.microsoft.com/office/drawing/2010/main">
                <a:solidFill>
                  <a:srgbClr val="FFFFFF"/>
                </a:solidFill>
              </a14:hiddenFill>
            </a:ext>
          </a:extLst>
        </xdr:spPr>
      </xdr:pic>
      <xdr:pic>
        <xdr:nvPicPr>
          <xdr:cNvPr id="35" name="Imagen 34">
            <a:extLst>
              <a:ext uri="{FF2B5EF4-FFF2-40B4-BE49-F238E27FC236}">
                <a16:creationId xmlns:a16="http://schemas.microsoft.com/office/drawing/2014/main" id="{00000000-0008-0000-0600-000023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4000307" y="6505552"/>
            <a:ext cx="1480069" cy="1623977"/>
          </a:xfrm>
          <a:prstGeom prst="rect">
            <a:avLst/>
          </a:prstGeom>
        </xdr:spPr>
      </xdr:pic>
    </xdr:grpSp>
    <xdr:clientData/>
  </xdr:twoCellAnchor>
  <xdr:twoCellAnchor editAs="oneCell">
    <xdr:from>
      <xdr:col>17</xdr:col>
      <xdr:colOff>814279</xdr:colOff>
      <xdr:row>2</xdr:row>
      <xdr:rowOff>59443</xdr:rowOff>
    </xdr:from>
    <xdr:to>
      <xdr:col>18</xdr:col>
      <xdr:colOff>255836</xdr:colOff>
      <xdr:row>5</xdr:row>
      <xdr:rowOff>73032</xdr:rowOff>
    </xdr:to>
    <xdr:pic>
      <xdr:nvPicPr>
        <xdr:cNvPr id="2" name="Imagen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8804172" y="440443"/>
          <a:ext cx="1218170" cy="585089"/>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2</xdr:col>
          <xdr:colOff>45720</xdr:colOff>
          <xdr:row>1</xdr:row>
          <xdr:rowOff>30480</xdr:rowOff>
        </xdr:from>
        <xdr:to>
          <xdr:col>4</xdr:col>
          <xdr:colOff>1135380</xdr:colOff>
          <xdr:row>4</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O" sz="1600" b="1" i="0" u="none" strike="noStrike" baseline="0">
                  <a:solidFill>
                    <a:srgbClr val="000000"/>
                  </a:solidFill>
                  <a:latin typeface="Arial"/>
                  <a:cs typeface="Arial"/>
                </a:rPr>
                <a:t>Actualizar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1639532</xdr:colOff>
      <xdr:row>30</xdr:row>
      <xdr:rowOff>106191</xdr:rowOff>
    </xdr:to>
    <xdr:grpSp>
      <xdr:nvGrpSpPr>
        <xdr:cNvPr id="29" name="Grupo 28">
          <a:extLst>
            <a:ext uri="{FF2B5EF4-FFF2-40B4-BE49-F238E27FC236}">
              <a16:creationId xmlns:a16="http://schemas.microsoft.com/office/drawing/2014/main" id="{00000000-0008-0000-0700-00001D000000}"/>
            </a:ext>
          </a:extLst>
        </xdr:cNvPr>
        <xdr:cNvGrpSpPr>
          <a:grpSpLocks noChangeAspect="1"/>
        </xdr:cNvGrpSpPr>
      </xdr:nvGrpSpPr>
      <xdr:grpSpPr>
        <a:xfrm>
          <a:off x="0" y="0"/>
          <a:ext cx="1639532" cy="5485015"/>
          <a:chOff x="1267429" y="70640"/>
          <a:chExt cx="1639532" cy="5672749"/>
        </a:xfrm>
      </xdr:grpSpPr>
      <xdr:grpSp>
        <xdr:nvGrpSpPr>
          <xdr:cNvPr id="30" name="Grupo 29">
            <a:extLst>
              <a:ext uri="{FF2B5EF4-FFF2-40B4-BE49-F238E27FC236}">
                <a16:creationId xmlns:a16="http://schemas.microsoft.com/office/drawing/2014/main" id="{00000000-0008-0000-0700-00001E000000}"/>
              </a:ext>
            </a:extLst>
          </xdr:cNvPr>
          <xdr:cNvGrpSpPr/>
        </xdr:nvGrpSpPr>
        <xdr:grpSpPr>
          <a:xfrm>
            <a:off x="1267429" y="70640"/>
            <a:ext cx="1639532" cy="5672749"/>
            <a:chOff x="1267429" y="70640"/>
            <a:chExt cx="1639532" cy="5672749"/>
          </a:xfrm>
        </xdr:grpSpPr>
        <xdr:sp macro="" textlink="">
          <xdr:nvSpPr>
            <xdr:cNvPr id="73" name="Rectángulo: esquinas redondeadas 17">
              <a:extLst>
                <a:ext uri="{FF2B5EF4-FFF2-40B4-BE49-F238E27FC236}">
                  <a16:creationId xmlns:a16="http://schemas.microsoft.com/office/drawing/2014/main" id="{00000000-0008-0000-0700-000049000000}"/>
                </a:ext>
              </a:extLst>
            </xdr:cNvPr>
            <xdr:cNvSpPr>
              <a:spLocks noChangeAspect="1"/>
            </xdr:cNvSpPr>
          </xdr:nvSpPr>
          <xdr:spPr>
            <a:xfrm>
              <a:off x="1267429" y="70640"/>
              <a:ext cx="1639532" cy="5672749"/>
            </a:xfrm>
            <a:prstGeom prst="roundRect">
              <a:avLst/>
            </a:prstGeom>
            <a:effectLst>
              <a:outerShdw blurRad="57150" dist="19050" dir="5400000" algn="ctr" rotWithShape="0">
                <a:srgbClr val="000000">
                  <a:alpha val="63000"/>
                </a:srgbClr>
              </a:outerShdw>
              <a:softEdge rad="0"/>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s-CO" sz="1100"/>
            </a:p>
          </xdr:txBody>
        </xdr:sp>
        <xdr:grpSp>
          <xdr:nvGrpSpPr>
            <xdr:cNvPr id="74" name="Grupo 73">
              <a:extLst>
                <a:ext uri="{FF2B5EF4-FFF2-40B4-BE49-F238E27FC236}">
                  <a16:creationId xmlns:a16="http://schemas.microsoft.com/office/drawing/2014/main" id="{00000000-0008-0000-0700-00004A000000}"/>
                </a:ext>
              </a:extLst>
            </xdr:cNvPr>
            <xdr:cNvGrpSpPr/>
          </xdr:nvGrpSpPr>
          <xdr:grpSpPr>
            <a:xfrm>
              <a:off x="1706178" y="253356"/>
              <a:ext cx="757013" cy="720976"/>
              <a:chOff x="420583" y="61850"/>
              <a:chExt cx="680358" cy="680358"/>
            </a:xfrm>
            <a:solidFill>
              <a:schemeClr val="bg1"/>
            </a:solidFill>
          </xdr:grpSpPr>
          <xdr:sp macro="" textlink="">
            <xdr:nvSpPr>
              <xdr:cNvPr id="75" name="Conector 74">
                <a:extLst>
                  <a:ext uri="{FF2B5EF4-FFF2-40B4-BE49-F238E27FC236}">
                    <a16:creationId xmlns:a16="http://schemas.microsoft.com/office/drawing/2014/main" id="{00000000-0008-0000-0700-00004B000000}"/>
                  </a:ext>
                </a:extLst>
              </xdr:cNvPr>
              <xdr:cNvSpPr>
                <a:spLocks noChangeAspect="1"/>
              </xdr:cNvSpPr>
            </xdr:nvSpPr>
            <xdr:spPr>
              <a:xfrm>
                <a:off x="420583" y="61850"/>
                <a:ext cx="680358" cy="680358"/>
              </a:xfrm>
              <a:prstGeom prst="flowChartConnector">
                <a:avLst/>
              </a:prstGeom>
              <a:grp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accent1"/>
              </a:fontRef>
            </xdr:style>
            <xdr:txBody>
              <a:bodyPr vertOverflow="clip" horzOverflow="clip" rtlCol="0" anchor="t"/>
              <a:lstStyle/>
              <a:p>
                <a:pPr algn="l"/>
                <a:endParaRPr lang="es-CO" sz="1100"/>
              </a:p>
            </xdr:txBody>
          </xdr:sp>
          <xdr:pic>
            <xdr:nvPicPr>
              <xdr:cNvPr id="76" name="Imagen 75">
                <a:extLst>
                  <a:ext uri="{FF2B5EF4-FFF2-40B4-BE49-F238E27FC236}">
                    <a16:creationId xmlns:a16="http://schemas.microsoft.com/office/drawing/2014/main" id="{00000000-0008-0000-0700-00004C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6754" t="31046" r="30610" b="44444"/>
              <a:stretch/>
            </xdr:blipFill>
            <xdr:spPr>
              <a:xfrm>
                <a:off x="575569" y="160805"/>
                <a:ext cx="354560" cy="458482"/>
              </a:xfrm>
              <a:prstGeom prst="rect">
                <a:avLst/>
              </a:prstGeom>
              <a:grp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accent1"/>
              </a:fontRef>
            </xdr:style>
          </xdr:pic>
        </xdr:grpSp>
      </xdr:grpSp>
      <xdr:grpSp>
        <xdr:nvGrpSpPr>
          <xdr:cNvPr id="31" name="Grupo 30">
            <a:extLst>
              <a:ext uri="{FF2B5EF4-FFF2-40B4-BE49-F238E27FC236}">
                <a16:creationId xmlns:a16="http://schemas.microsoft.com/office/drawing/2014/main" id="{00000000-0008-0000-0700-00001F000000}"/>
              </a:ext>
            </a:extLst>
          </xdr:cNvPr>
          <xdr:cNvGrpSpPr/>
        </xdr:nvGrpSpPr>
        <xdr:grpSpPr>
          <a:xfrm>
            <a:off x="1270965" y="1092245"/>
            <a:ext cx="1620990" cy="3232721"/>
            <a:chOff x="1270965" y="1092245"/>
            <a:chExt cx="1620990" cy="3232721"/>
          </a:xfrm>
        </xdr:grpSpPr>
        <xdr:grpSp>
          <xdr:nvGrpSpPr>
            <xdr:cNvPr id="33" name="Grupo 32">
              <a:extLst>
                <a:ext uri="{FF2B5EF4-FFF2-40B4-BE49-F238E27FC236}">
                  <a16:creationId xmlns:a16="http://schemas.microsoft.com/office/drawing/2014/main" id="{00000000-0008-0000-0700-000021000000}"/>
                </a:ext>
              </a:extLst>
            </xdr:cNvPr>
            <xdr:cNvGrpSpPr>
              <a:grpSpLocks noChangeAspect="1"/>
            </xdr:cNvGrpSpPr>
          </xdr:nvGrpSpPr>
          <xdr:grpSpPr>
            <a:xfrm>
              <a:off x="1273781" y="1891165"/>
              <a:ext cx="1611824" cy="383085"/>
              <a:chOff x="1269066" y="1944005"/>
              <a:chExt cx="1611446" cy="389881"/>
            </a:xfrm>
          </xdr:grpSpPr>
          <xdr:sp macro="[0]!DASHBOARD" textlink="">
            <xdr:nvSpPr>
              <xdr:cNvPr id="71" name="Rectángulo: esquinas redondeadas 29">
                <a:extLst>
                  <a:ext uri="{FF2B5EF4-FFF2-40B4-BE49-F238E27FC236}">
                    <a16:creationId xmlns:a16="http://schemas.microsoft.com/office/drawing/2014/main" id="{00000000-0008-0000-0700-000047000000}"/>
                  </a:ext>
                </a:extLst>
              </xdr:cNvPr>
              <xdr:cNvSpPr/>
            </xdr:nvSpPr>
            <xdr:spPr>
              <a:xfrm>
                <a:off x="1269066" y="1944005"/>
                <a:ext cx="1611446" cy="389881"/>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endParaRPr lang="es-CO" sz="1100" b="1">
                  <a:solidFill>
                    <a:sysClr val="windowText" lastClr="000000"/>
                  </a:solidFill>
                  <a:latin typeface="Arial" panose="020B0604020202020204" pitchFamily="34" charset="0"/>
                  <a:cs typeface="Arial" panose="020B0604020202020204" pitchFamily="34" charset="0"/>
                </a:endParaRPr>
              </a:p>
            </xdr:txBody>
          </xdr:sp>
          <xdr:pic macro="[0]!DASHBOARD">
            <xdr:nvPicPr>
              <xdr:cNvPr id="72" name="Imagen 71">
                <a:extLst>
                  <a:ext uri="{FF2B5EF4-FFF2-40B4-BE49-F238E27FC236}">
                    <a16:creationId xmlns:a16="http://schemas.microsoft.com/office/drawing/2014/main" id="{00000000-0008-0000-0700-00004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91525" y="1959143"/>
                <a:ext cx="421514" cy="358073"/>
              </a:xfrm>
              <a:prstGeom prst="rect">
                <a:avLst/>
              </a:prstGeom>
              <a:ln>
                <a:noFill/>
              </a:ln>
            </xdr:spPr>
            <xdr:style>
              <a:lnRef idx="1">
                <a:schemeClr val="accent3"/>
              </a:lnRef>
              <a:fillRef idx="2">
                <a:schemeClr val="accent3"/>
              </a:fillRef>
              <a:effectRef idx="1">
                <a:schemeClr val="accent3"/>
              </a:effectRef>
              <a:fontRef idx="minor">
                <a:schemeClr val="dk1"/>
              </a:fontRef>
            </xdr:style>
          </xdr:pic>
        </xdr:grpSp>
        <xdr:grpSp>
          <xdr:nvGrpSpPr>
            <xdr:cNvPr id="35" name="Grupo 34">
              <a:extLst>
                <a:ext uri="{FF2B5EF4-FFF2-40B4-BE49-F238E27FC236}">
                  <a16:creationId xmlns:a16="http://schemas.microsoft.com/office/drawing/2014/main" id="{00000000-0008-0000-0700-000023000000}"/>
                </a:ext>
              </a:extLst>
            </xdr:cNvPr>
            <xdr:cNvGrpSpPr>
              <a:grpSpLocks noChangeAspect="1"/>
            </xdr:cNvGrpSpPr>
          </xdr:nvGrpSpPr>
          <xdr:grpSpPr>
            <a:xfrm>
              <a:off x="1273394" y="2287134"/>
              <a:ext cx="1616580" cy="378961"/>
              <a:chOff x="1263963" y="2345633"/>
              <a:chExt cx="1620244" cy="384336"/>
            </a:xfrm>
          </xdr:grpSpPr>
          <xdr:sp macro="[0]!Módulo4.CONSOL" textlink="">
            <xdr:nvSpPr>
              <xdr:cNvPr id="69" name="Rectángulo: esquinas redondeadas 25">
                <a:extLst>
                  <a:ext uri="{FF2B5EF4-FFF2-40B4-BE49-F238E27FC236}">
                    <a16:creationId xmlns:a16="http://schemas.microsoft.com/office/drawing/2014/main" id="{00000000-0008-0000-0700-000045000000}"/>
                  </a:ext>
                </a:extLst>
              </xdr:cNvPr>
              <xdr:cNvSpPr/>
            </xdr:nvSpPr>
            <xdr:spPr>
              <a:xfrm>
                <a:off x="1263963" y="2345633"/>
                <a:ext cx="1620244" cy="384336"/>
              </a:xfrm>
              <a:prstGeom prst="round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endParaRPr lang="es-CO" sz="1100" b="1">
                  <a:solidFill>
                    <a:sysClr val="windowText" lastClr="000000"/>
                  </a:solidFill>
                  <a:latin typeface="Arial" panose="020B0604020202020204" pitchFamily="34" charset="0"/>
                  <a:cs typeface="Arial" panose="020B0604020202020204" pitchFamily="34" charset="0"/>
                </a:endParaRPr>
              </a:p>
            </xdr:txBody>
          </xdr:sp>
          <xdr:pic macro="[0]!Módulo4.CONSOL">
            <xdr:nvPicPr>
              <xdr:cNvPr id="70" name="Gráfico 32" descr="Base de datos con relleno sólido">
                <a:extLst>
                  <a:ext uri="{FF2B5EF4-FFF2-40B4-BE49-F238E27FC236}">
                    <a16:creationId xmlns:a16="http://schemas.microsoft.com/office/drawing/2014/main" id="{00000000-0008-0000-0700-00004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961733" y="2386404"/>
                <a:ext cx="298735" cy="297387"/>
              </a:xfrm>
              <a:prstGeom prst="rect">
                <a:avLst/>
              </a:prstGeom>
              <a:ln>
                <a:noFill/>
              </a:ln>
            </xdr:spPr>
            <xdr:style>
              <a:lnRef idx="1">
                <a:schemeClr val="accent3"/>
              </a:lnRef>
              <a:fillRef idx="2">
                <a:schemeClr val="accent3"/>
              </a:fillRef>
              <a:effectRef idx="1">
                <a:schemeClr val="accent3"/>
              </a:effectRef>
              <a:fontRef idx="minor">
                <a:schemeClr val="dk1"/>
              </a:fontRef>
            </xdr:style>
          </xdr:pic>
        </xdr:grpSp>
        <xdr:grpSp>
          <xdr:nvGrpSpPr>
            <xdr:cNvPr id="37" name="Grupo 36">
              <a:extLst>
                <a:ext uri="{FF2B5EF4-FFF2-40B4-BE49-F238E27FC236}">
                  <a16:creationId xmlns:a16="http://schemas.microsoft.com/office/drawing/2014/main" id="{00000000-0008-0000-0700-000025000000}"/>
                </a:ext>
              </a:extLst>
            </xdr:cNvPr>
            <xdr:cNvGrpSpPr>
              <a:grpSpLocks noChangeAspect="1"/>
            </xdr:cNvGrpSpPr>
          </xdr:nvGrpSpPr>
          <xdr:grpSpPr>
            <a:xfrm>
              <a:off x="1274801" y="3102621"/>
              <a:ext cx="1615172" cy="395355"/>
              <a:chOff x="1260656" y="3233592"/>
              <a:chExt cx="1623549" cy="400729"/>
            </a:xfrm>
          </xdr:grpSpPr>
          <xdr:sp macro="[0]!Módulo4.PENDI" textlink="">
            <xdr:nvSpPr>
              <xdr:cNvPr id="67" name="Rectángulo: esquinas redondeadas 26">
                <a:extLst>
                  <a:ext uri="{FF2B5EF4-FFF2-40B4-BE49-F238E27FC236}">
                    <a16:creationId xmlns:a16="http://schemas.microsoft.com/office/drawing/2014/main" id="{00000000-0008-0000-0700-000043000000}"/>
                  </a:ext>
                </a:extLst>
              </xdr:cNvPr>
              <xdr:cNvSpPr>
                <a:spLocks noChangeAspect="1"/>
              </xdr:cNvSpPr>
            </xdr:nvSpPr>
            <xdr:spPr>
              <a:xfrm>
                <a:off x="1260656" y="3233592"/>
                <a:ext cx="1623549" cy="400729"/>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s-CO" sz="1100"/>
              </a:p>
            </xdr:txBody>
          </xdr:sp>
          <xdr:pic macro="[0]!Módulo4.PENDI">
            <xdr:nvPicPr>
              <xdr:cNvPr id="68" name="Imagen 67">
                <a:extLst>
                  <a:ext uri="{FF2B5EF4-FFF2-40B4-BE49-F238E27FC236}">
                    <a16:creationId xmlns:a16="http://schemas.microsoft.com/office/drawing/2014/main" id="{00000000-0008-0000-0700-00004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76475" y="3300578"/>
                <a:ext cx="276708" cy="270038"/>
              </a:xfrm>
              <a:prstGeom prst="rect">
                <a:avLst/>
              </a:prstGeom>
            </xdr:spPr>
          </xdr:pic>
        </xdr:grpSp>
        <xdr:grpSp>
          <xdr:nvGrpSpPr>
            <xdr:cNvPr id="52" name="Grupo 51">
              <a:extLst>
                <a:ext uri="{FF2B5EF4-FFF2-40B4-BE49-F238E27FC236}">
                  <a16:creationId xmlns:a16="http://schemas.microsoft.com/office/drawing/2014/main" id="{00000000-0008-0000-0700-000034000000}"/>
                </a:ext>
              </a:extLst>
            </xdr:cNvPr>
            <xdr:cNvGrpSpPr>
              <a:grpSpLocks noChangeAspect="1"/>
            </xdr:cNvGrpSpPr>
          </xdr:nvGrpSpPr>
          <xdr:grpSpPr>
            <a:xfrm>
              <a:off x="1270965" y="2677575"/>
              <a:ext cx="1619008" cy="410404"/>
              <a:chOff x="1266250" y="2783902"/>
              <a:chExt cx="1609054" cy="415779"/>
            </a:xfrm>
          </xdr:grpSpPr>
          <xdr:sp macro="[0]!Módulo4.CAUSALES" textlink="">
            <xdr:nvSpPr>
              <xdr:cNvPr id="65" name="Rectángulo redondeado 64">
                <a:extLst>
                  <a:ext uri="{FF2B5EF4-FFF2-40B4-BE49-F238E27FC236}">
                    <a16:creationId xmlns:a16="http://schemas.microsoft.com/office/drawing/2014/main" id="{00000000-0008-0000-0700-000041000000}"/>
                  </a:ext>
                </a:extLst>
              </xdr:cNvPr>
              <xdr:cNvSpPr/>
            </xdr:nvSpPr>
            <xdr:spPr>
              <a:xfrm>
                <a:off x="1266250" y="2783902"/>
                <a:ext cx="1609054" cy="415779"/>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s-CO" sz="1100"/>
              </a:p>
            </xdr:txBody>
          </xdr:sp>
          <xdr:pic macro="[0]!Módulo4.CAUSALES">
            <xdr:nvPicPr>
              <xdr:cNvPr id="66" name="Imagen 65">
                <a:extLst>
                  <a:ext uri="{FF2B5EF4-FFF2-40B4-BE49-F238E27FC236}">
                    <a16:creationId xmlns:a16="http://schemas.microsoft.com/office/drawing/2014/main" id="{00000000-0008-0000-0700-000042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0800000" flipV="1">
                <a:off x="1966159" y="2835675"/>
                <a:ext cx="304797" cy="296977"/>
              </a:xfrm>
              <a:prstGeom prst="rect">
                <a:avLst/>
              </a:prstGeom>
            </xdr:spPr>
          </xdr:pic>
        </xdr:grpSp>
        <xdr:grpSp>
          <xdr:nvGrpSpPr>
            <xdr:cNvPr id="53" name="Grupo 52">
              <a:extLst>
                <a:ext uri="{FF2B5EF4-FFF2-40B4-BE49-F238E27FC236}">
                  <a16:creationId xmlns:a16="http://schemas.microsoft.com/office/drawing/2014/main" id="{00000000-0008-0000-0700-000035000000}"/>
                </a:ext>
              </a:extLst>
            </xdr:cNvPr>
            <xdr:cNvGrpSpPr>
              <a:grpSpLocks noChangeAspect="1"/>
            </xdr:cNvGrpSpPr>
          </xdr:nvGrpSpPr>
          <xdr:grpSpPr>
            <a:xfrm>
              <a:off x="1273423" y="3513300"/>
              <a:ext cx="1618532" cy="397625"/>
              <a:chOff x="1263993" y="3568384"/>
              <a:chExt cx="1618046" cy="401219"/>
            </a:xfrm>
          </xdr:grpSpPr>
          <xdr:sp macro="[0]!CALCULADORA" textlink="">
            <xdr:nvSpPr>
              <xdr:cNvPr id="63" name="Rectángulo: esquinas redondeadas 26">
                <a:extLst>
                  <a:ext uri="{FF2B5EF4-FFF2-40B4-BE49-F238E27FC236}">
                    <a16:creationId xmlns:a16="http://schemas.microsoft.com/office/drawing/2014/main" id="{00000000-0008-0000-0700-00003F000000}"/>
                  </a:ext>
                </a:extLst>
              </xdr:cNvPr>
              <xdr:cNvSpPr>
                <a:spLocks noChangeAspect="1"/>
              </xdr:cNvSpPr>
            </xdr:nvSpPr>
            <xdr:spPr>
              <a:xfrm>
                <a:off x="1263993" y="3568384"/>
                <a:ext cx="1618046" cy="401219"/>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s-CO" sz="1100"/>
              </a:p>
            </xdr:txBody>
          </xdr:sp>
          <xdr:pic macro="[0]!CALCULADORA">
            <xdr:nvPicPr>
              <xdr:cNvPr id="64" name="Imagen 63">
                <a:extLst>
                  <a:ext uri="{FF2B5EF4-FFF2-40B4-BE49-F238E27FC236}">
                    <a16:creationId xmlns:a16="http://schemas.microsoft.com/office/drawing/2014/main" id="{00000000-0008-0000-0700-000040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960990" y="3612977"/>
                <a:ext cx="323205" cy="313948"/>
              </a:xfrm>
              <a:prstGeom prst="rect">
                <a:avLst/>
              </a:prstGeom>
            </xdr:spPr>
          </xdr:pic>
        </xdr:grpSp>
        <xdr:grpSp>
          <xdr:nvGrpSpPr>
            <xdr:cNvPr id="54" name="Grupo 53">
              <a:extLst>
                <a:ext uri="{FF2B5EF4-FFF2-40B4-BE49-F238E27FC236}">
                  <a16:creationId xmlns:a16="http://schemas.microsoft.com/office/drawing/2014/main" id="{00000000-0008-0000-0700-000036000000}"/>
                </a:ext>
              </a:extLst>
            </xdr:cNvPr>
            <xdr:cNvGrpSpPr>
              <a:grpSpLocks noChangeAspect="1"/>
            </xdr:cNvGrpSpPr>
          </xdr:nvGrpSpPr>
          <xdr:grpSpPr>
            <a:xfrm>
              <a:off x="1274014" y="3925169"/>
              <a:ext cx="1615959" cy="399797"/>
              <a:chOff x="1264584" y="4080230"/>
              <a:chExt cx="1610720" cy="407948"/>
            </a:xfrm>
          </xdr:grpSpPr>
          <xdr:sp macro="[0]!CERTIFICADO" textlink="">
            <xdr:nvSpPr>
              <xdr:cNvPr id="61" name="Rectángulo: esquinas redondeadas 26">
                <a:extLst>
                  <a:ext uri="{FF2B5EF4-FFF2-40B4-BE49-F238E27FC236}">
                    <a16:creationId xmlns:a16="http://schemas.microsoft.com/office/drawing/2014/main" id="{00000000-0008-0000-0700-00003D000000}"/>
                  </a:ext>
                </a:extLst>
              </xdr:cNvPr>
              <xdr:cNvSpPr>
                <a:spLocks noChangeAspect="1"/>
              </xdr:cNvSpPr>
            </xdr:nvSpPr>
            <xdr:spPr>
              <a:xfrm>
                <a:off x="1264584" y="4080230"/>
                <a:ext cx="1610720" cy="407948"/>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s-CO" sz="1100"/>
              </a:p>
            </xdr:txBody>
          </xdr:sp>
          <xdr:pic macro="[0]!CERTIFICADO">
            <xdr:nvPicPr>
              <xdr:cNvPr id="62" name="Imagen 61">
                <a:extLst>
                  <a:ext uri="{FF2B5EF4-FFF2-40B4-BE49-F238E27FC236}">
                    <a16:creationId xmlns:a16="http://schemas.microsoft.com/office/drawing/2014/main" id="{00000000-0008-0000-0700-00003E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993011" y="4148271"/>
                <a:ext cx="278831" cy="277139"/>
              </a:xfrm>
              <a:prstGeom prst="rect">
                <a:avLst/>
              </a:prstGeom>
            </xdr:spPr>
          </xdr:pic>
        </xdr:grpSp>
        <xdr:grpSp>
          <xdr:nvGrpSpPr>
            <xdr:cNvPr id="55" name="Grupo 54">
              <a:extLst>
                <a:ext uri="{FF2B5EF4-FFF2-40B4-BE49-F238E27FC236}">
                  <a16:creationId xmlns:a16="http://schemas.microsoft.com/office/drawing/2014/main" id="{00000000-0008-0000-0700-000037000000}"/>
                </a:ext>
              </a:extLst>
            </xdr:cNvPr>
            <xdr:cNvGrpSpPr>
              <a:grpSpLocks noChangeAspect="1"/>
            </xdr:cNvGrpSpPr>
          </xdr:nvGrpSpPr>
          <xdr:grpSpPr>
            <a:xfrm>
              <a:off x="1274669" y="1493208"/>
              <a:ext cx="1612664" cy="385964"/>
              <a:chOff x="1274669" y="1512138"/>
              <a:chExt cx="1603841" cy="385357"/>
            </a:xfrm>
          </xdr:grpSpPr>
          <xdr:sp macro="[0]!Módulo4.TABLES" textlink="">
            <xdr:nvSpPr>
              <xdr:cNvPr id="59" name="Rectángulo: esquinas redondeadas 27">
                <a:extLst>
                  <a:ext uri="{FF2B5EF4-FFF2-40B4-BE49-F238E27FC236}">
                    <a16:creationId xmlns:a16="http://schemas.microsoft.com/office/drawing/2014/main" id="{00000000-0008-0000-0700-00003B000000}"/>
                  </a:ext>
                </a:extLst>
              </xdr:cNvPr>
              <xdr:cNvSpPr/>
            </xdr:nvSpPr>
            <xdr:spPr>
              <a:xfrm>
                <a:off x="1274669" y="1512138"/>
                <a:ext cx="1603841" cy="385357"/>
              </a:xfrm>
              <a:prstGeom prst="round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l"/>
                <a:endParaRPr lang="es-CO" sz="1100" b="1">
                  <a:solidFill>
                    <a:sysClr val="windowText" lastClr="000000"/>
                  </a:solidFill>
                  <a:latin typeface="Arial" panose="020B0604020202020204" pitchFamily="34" charset="0"/>
                  <a:cs typeface="Arial" panose="020B0604020202020204" pitchFamily="34" charset="0"/>
                </a:endParaRPr>
              </a:p>
            </xdr:txBody>
          </xdr:sp>
          <xdr:pic macro="[0]!Módulo4.TABLES">
            <xdr:nvPicPr>
              <xdr:cNvPr id="60" name="Imagen 59">
                <a:extLst>
                  <a:ext uri="{FF2B5EF4-FFF2-40B4-BE49-F238E27FC236}">
                    <a16:creationId xmlns:a16="http://schemas.microsoft.com/office/drawing/2014/main" id="{00000000-0008-0000-0700-00003C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946436" y="1569175"/>
                <a:ext cx="295139" cy="275871"/>
              </a:xfrm>
              <a:prstGeom prst="rect">
                <a:avLst/>
              </a:prstGeom>
              <a:ln>
                <a:noFill/>
              </a:ln>
            </xdr:spPr>
            <xdr:style>
              <a:lnRef idx="1">
                <a:schemeClr val="accent3"/>
              </a:lnRef>
              <a:fillRef idx="2">
                <a:schemeClr val="accent3"/>
              </a:fillRef>
              <a:effectRef idx="1">
                <a:schemeClr val="accent3"/>
              </a:effectRef>
              <a:fontRef idx="minor">
                <a:schemeClr val="dk1"/>
              </a:fontRef>
            </xdr:style>
          </xdr:pic>
        </xdr:grpSp>
        <xdr:grpSp>
          <xdr:nvGrpSpPr>
            <xdr:cNvPr id="56" name="Grupo 55">
              <a:extLst>
                <a:ext uri="{FF2B5EF4-FFF2-40B4-BE49-F238E27FC236}">
                  <a16:creationId xmlns:a16="http://schemas.microsoft.com/office/drawing/2014/main" id="{00000000-0008-0000-0700-000038000000}"/>
                </a:ext>
              </a:extLst>
            </xdr:cNvPr>
            <xdr:cNvGrpSpPr/>
          </xdr:nvGrpSpPr>
          <xdr:grpSpPr>
            <a:xfrm>
              <a:off x="1277859" y="1092245"/>
              <a:ext cx="1605178" cy="388631"/>
              <a:chOff x="1277859" y="1088905"/>
              <a:chExt cx="1605712" cy="388453"/>
            </a:xfrm>
          </xdr:grpSpPr>
          <xdr:sp macro="[0]!Módulo4.ASIGN" textlink="">
            <xdr:nvSpPr>
              <xdr:cNvPr id="57" name="Rectángulo: esquinas redondeadas 23">
                <a:extLst>
                  <a:ext uri="{FF2B5EF4-FFF2-40B4-BE49-F238E27FC236}">
                    <a16:creationId xmlns:a16="http://schemas.microsoft.com/office/drawing/2014/main" id="{00000000-0008-0000-0700-000039000000}"/>
                  </a:ext>
                </a:extLst>
              </xdr:cNvPr>
              <xdr:cNvSpPr/>
            </xdr:nvSpPr>
            <xdr:spPr>
              <a:xfrm>
                <a:off x="1277859" y="1088905"/>
                <a:ext cx="1605712" cy="388453"/>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l"/>
                <a:endParaRPr lang="es-CO" sz="1100" b="1">
                  <a:solidFill>
                    <a:sysClr val="windowText" lastClr="000000"/>
                  </a:solidFill>
                  <a:latin typeface="Arial" panose="020B0604020202020204" pitchFamily="34" charset="0"/>
                  <a:cs typeface="Arial" panose="020B0604020202020204" pitchFamily="34" charset="0"/>
                </a:endParaRPr>
              </a:p>
            </xdr:txBody>
          </xdr:sp>
          <xdr:pic macro="[0]!Módulo4.ASIGN">
            <xdr:nvPicPr>
              <xdr:cNvPr id="58" name="Imagen 57">
                <a:extLst>
                  <a:ext uri="{FF2B5EF4-FFF2-40B4-BE49-F238E27FC236}">
                    <a16:creationId xmlns:a16="http://schemas.microsoft.com/office/drawing/2014/main" id="{00000000-0008-0000-0700-00003A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953055" y="1150189"/>
                <a:ext cx="290298" cy="280020"/>
              </a:xfrm>
              <a:prstGeom prst="rect">
                <a:avLst/>
              </a:prstGeom>
              <a:noFill/>
              <a:ln>
                <a:noFill/>
              </a:ln>
            </xdr:spPr>
          </xdr:pic>
        </xdr:grpSp>
      </xdr:grpSp>
    </xdr:grpSp>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Vista 1" id="{0FCDCFBB-CAA4-4CCD-A804-6E4D5934E48A}"/>
</namedSheetView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9" connectionId="12" xr16:uid="{00000000-0016-0000-0000-000000000000}" autoFormatId="0" applyNumberFormats="0" applyBorderFormats="0" applyFontFormats="1" applyPatternFormats="1" applyAlignmentFormats="0" applyWidthHeightFormats="0">
  <queryTableRefresh preserveSortFilterLayout="0" nextId="7">
    <queryTableFields count="6">
      <queryTableField id="1" name="Identificación Cotizante" tableColumnId="43"/>
      <queryTableField id="2" name="Incapacidad" tableColumnId="44"/>
      <queryTableField id="3" name="Fecha Inicio" tableColumnId="45"/>
      <queryTableField id="4" name="Identificación Aportante" tableColumnId="46"/>
      <queryTableField id="5" name="Causal de No Reconocimiento" tableColumnId="47"/>
      <queryTableField id="6" name="Fecha Notificación" tableColumnId="4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0" connectionId="4" xr16:uid="{00000000-0016-0000-0000-000001000000}" autoFormatId="0" applyNumberFormats="0" applyBorderFormats="0" applyFontFormats="1" applyPatternFormats="1" applyAlignmentFormats="0" applyWidthHeightFormats="0">
  <queryTableRefresh preserveSortFilterLayout="0" nextId="9">
    <queryTableFields count="8">
      <queryTableField id="1" name="Identificación Cotizante" tableColumnId="1"/>
      <queryTableField id="2" name="N° Radicación" tableColumnId="2"/>
      <queryTableField id="3" name="Fecha Inicio" tableColumnId="3"/>
      <queryTableField id="4" name="Estado de la Solicitud" tableColumnId="4"/>
      <queryTableField id="5" name="Causal de No Transcripción" tableColumnId="5"/>
      <queryTableField id="6" name="Causal de No Transcripción 2" tableColumnId="6"/>
      <queryTableField id="7" name="Fecha de Notificación" tableColumnId="7"/>
      <queryTableField id="8" name="Fecha de Radicación" tableColumnId="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tosExternos_11" backgroundRefresh="0" connectionId="5" xr16:uid="{00000000-0016-0000-0000-000002000000}" autoFormatId="0" applyNumberFormats="0" applyBorderFormats="0" applyFontFormats="1" applyPatternFormats="1" applyAlignmentFormats="0" applyWidthHeightFormats="0">
  <queryTableRefresh preserveSortFilterLayout="0" nextId="12">
    <queryTableFields count="11">
      <queryTableField id="1" name="Identificación Cotizante" tableColumnId="34"/>
      <queryTableField id="2" name="Incapacidad" tableColumnId="35"/>
      <queryTableField id="3" name="Fecha Inicio" tableColumnId="36"/>
      <queryTableField id="4" name="Estado del Pago" tableColumnId="37"/>
      <queryTableField id="5" name="Banco" tableColumnId="38"/>
      <queryTableField id="6" name="Tipo de Cuenta" tableColumnId="39"/>
      <queryTableField id="7" name="Número de Cuenta" tableColumnId="40"/>
      <queryTableField id="8" name="Valor Autorizado" tableColumnId="41"/>
      <queryTableField id="9" name="Fecha Transferencia" tableColumnId="42"/>
      <queryTableField id="10" name="N° de Radicación" tableColumnId="43"/>
      <queryTableField id="11" name="Fecha de Radicación" tableColumnId="4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atosExternos_3" connectionId="9" xr16:uid="{00000000-0016-0000-0300-000003000000}" autoFormatId="0" applyNumberFormats="0" applyBorderFormats="0" applyFontFormats="1" applyPatternFormats="1" applyAlignmentFormats="0" applyWidthHeightFormats="0">
  <queryTableRefresh preserveSortFilterLayout="0" nextId="14" unboundColumnsRight="9">
    <queryTableFields count="13">
      <queryTableField id="1" name="Concatenado" tableColumnId="27"/>
      <queryTableField id="2" name="DOCUMENTO" tableColumnId="28"/>
      <queryTableField id="3" name="INCAPACIDAD" tableColumnId="29"/>
      <queryTableField id="4" name="FECHA DE INICIO" tableColumnId="30"/>
      <queryTableField id="13" dataBound="0" tableColumnId="31"/>
      <queryTableField id="12" dataBound="0" tableColumnId="32"/>
      <queryTableField id="11" dataBound="0" tableColumnId="33"/>
      <queryTableField id="10" dataBound="0" tableColumnId="34"/>
      <queryTableField id="9" dataBound="0" tableColumnId="35"/>
      <queryTableField id="8" dataBound="0" tableColumnId="36"/>
      <queryTableField id="7" dataBound="0" tableColumnId="37"/>
      <queryTableField id="6" dataBound="0" tableColumnId="38"/>
      <queryTableField id="5" dataBound="0" tableColumnId="39"/>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atosExternos_4" connectionId="10" xr16:uid="{00000000-0016-0000-0300-000004000000}" autoFormatId="0" applyNumberFormats="0" applyBorderFormats="0" applyFontFormats="1" applyPatternFormats="1" applyAlignmentFormats="0" applyWidthHeightFormats="0">
  <queryTableRefresh preserveSortFilterLayout="0" nextId="12">
    <queryTableFields count="11">
      <queryTableField id="1" name="llave" tableColumnId="1"/>
      <queryTableField id="2" name="ID_AFILIADO" tableColumnId="2"/>
      <queryTableField id="3" name="INCAPACIDAD" tableColumnId="3"/>
      <queryTableField id="4" name="FECHA_INICIO" tableColumnId="4"/>
      <queryTableField id="5" name="ESTADO" tableColumnId="5"/>
      <queryTableField id="6" name="CAUSAL_COMUNICACION" tableColumnId="6"/>
      <queryTableField id="7" name="BANCO" tableColumnId="7"/>
      <queryTableField id="8" name="TIPO_CUENTA" tableColumnId="8"/>
      <queryTableField id="9" name="NUMERO_CUENTA" tableColumnId="9"/>
      <queryTableField id="10" name="VALOR_PAGADO_GIRO_O_DESCUENTO" tableColumnId="10"/>
      <queryTableField id="11" name="FECHA_TRANSFERENCIA" tableColumnId="1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atosExternos_1" connectionId="3" xr16:uid="{00000000-0016-0000-0400-000005000000}" autoFormatId="0" applyNumberFormats="0" applyBorderFormats="0" applyFontFormats="1" applyPatternFormats="1" applyAlignmentFormats="0" applyWidthHeightFormats="0">
  <queryTableRefresh preserveSortFilterLayout="0" nextId="10" unboundColumnsRight="1">
    <queryTableFields count="9">
      <queryTableField id="1" name="Month" tableColumnId="1"/>
      <queryTableField id="2" name="Year" tableColumnId="2"/>
      <queryTableField id="3" name="DOCUMENTO" tableColumnId="3"/>
      <queryTableField id="4" name="APORTANTE" tableColumnId="4"/>
      <queryTableField id="5" name="IBC" tableColumnId="5"/>
      <queryTableField id="6" name="DIAS_COT" tableColumnId="6"/>
      <queryTableField id="7" name="FECHA_PAGO" tableColumnId="7"/>
      <queryTableField id="8" name="PLANILLA" tableColumnId="8"/>
      <queryTableField id="9" dataBound="0" tableColumnId="9"/>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atosExternos_2" connectionId="6" xr16:uid="{00000000-0016-0000-0400-000006000000}" autoFormatId="0" applyNumberFormats="0" applyBorderFormats="0" applyFontFormats="1" applyPatternFormats="1" applyAlignmentFormats="0" applyWidthHeightFormats="0">
  <queryTableRefresh preserveSortFilterLayout="0" nextId="10" unboundColumnsRight="2">
    <queryTableFields count="9">
      <queryTableField id="1" name="Identificación Cotizante" tableColumnId="1"/>
      <queryTableField id="2" name="Incapacidad" tableColumnId="2"/>
      <queryTableField id="3" name="Fecha Inicio" tableColumnId="3"/>
      <queryTableField id="4" name="Días Aprobados" tableColumnId="4"/>
      <queryTableField id="5" name="Valor Autorizado" tableColumnId="5"/>
      <queryTableField id="6" name="Valor_Esperado" tableColumnId="6"/>
      <queryTableField id="7" name="VALORTOTAL" tableColumnId="7"/>
      <queryTableField id="9" dataBound="0" tableColumnId="8"/>
      <queryTableField id="8" dataBound="0" tableColumnId="9"/>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atosExternos_3" connectionId="1" xr16:uid="{00000000-0016-0000-0400-000007000000}" autoFormatId="0" applyNumberFormats="0" applyBorderFormats="0" applyFontFormats="1" applyPatternFormats="1" applyAlignmentFormats="0" applyWidthHeightFormats="0">
  <queryTableRefresh preserveSortFilterLayout="0" nextId="25">
    <queryTableFields count="24">
      <queryTableField id="1" name="aut_inc_incapaci" tableColumnId="1"/>
      <queryTableField id="2" name="estado_int" tableColumnId="2"/>
      <queryTableField id="3" name="tipo" tableColumnId="3"/>
      <queryTableField id="4" name="aut_nro_comprobante" tableColumnId="4"/>
      <queryTableField id="5" name="aut_fecha_giro" tableColumnId="5"/>
      <queryTableField id="6" name="aut_eau_numeradic" tableColumnId="6"/>
      <queryTableField id="7" name="aut_eau_mbc_fecha" tableColumnId="7"/>
      <queryTableField id="8" name="emp_tid_codigo" tableColumnId="8"/>
      <queryTableField id="9" name="emp_identific" tableColumnId="9"/>
      <queryTableField id="10" name="emp_nombre" tableColumnId="10"/>
      <queryTableField id="11" name="aut_inc_afi_tid_codigo" tableColumnId="11"/>
      <queryTableField id="12" name="aut_inc_afi_identific" tableColumnId="12"/>
      <queryTableField id="13" name="nombres" tableColumnId="13"/>
      <queryTableField id="14" name="inc_finicio" tableColumnId="14"/>
      <queryTableField id="15" name="inc_ftermino" tableColumnId="15"/>
      <queryTableField id="16" name="inc_diasaprob" tableColumnId="16"/>
      <queryTableField id="17" name="isb_diaspago" tableColumnId="17"/>
      <queryTableField id="18" name="isb_periodo" tableColumnId="18"/>
      <queryTableField id="19" name="isb_salarbase" tableColumnId="19"/>
      <queryTableField id="20" name="aut_nro_autoriz_emp" tableColumnId="20"/>
      <queryTableField id="21" name="isb_valsubsid" tableColumnId="21"/>
      <queryTableField id="22" name="aut_vlr_salud" tableColumnId="22"/>
      <queryTableField id="23" name="isb_vlr_ajuste_sent" tableColumnId="23"/>
      <queryTableField id="24" name="vlr_autorizado" tableColumnId="24"/>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DatosExternos_1" connectionId="8" xr16:uid="{00000000-0016-0000-0500-000008000000}" autoFormatId="0" applyNumberFormats="0" applyBorderFormats="0" applyFontFormats="1" applyPatternFormats="1" applyAlignmentFormats="0" applyWidthHeightFormats="0">
  <queryTableRefresh preserveSortFilterLayout="0" nextId="32" unboundColumnsRight="1">
    <queryTableFields count="31">
      <queryTableField id="1" name="RADICACION" tableColumnId="1"/>
      <queryTableField id="2" name="TIPOQUEJA" tableColumnId="2"/>
      <queryTableField id="3" name="TIPO_PROCESO" tableColumnId="3"/>
      <queryTableField id="4" name="FECHA_LIMITE" tableColumnId="4"/>
      <queryTableField id="5" name="FECHA_RESUELTO" tableColumnId="5"/>
      <queryTableField id="6" name="RESUELTO" tableColumnId="6"/>
      <queryTableField id="7" name="OBSERVACION" tableColumnId="7"/>
      <queryTableField id="8" name="DELEGADO" tableColumnId="8"/>
      <queryTableField id="9" name="ESTADO" tableColumnId="9"/>
      <queryTableField id="10" name="RESPONSABLE" tableColumnId="10"/>
      <queryTableField id="11" name="AREA_RESPONSABLE" tableColumnId="11"/>
      <queryTableField id="12" name="ORIGEN" tableColumnId="12"/>
      <queryTableField id="13" name="NOMBREAFECTADO" tableColumnId="13"/>
      <queryTableField id="14" name="FECHA_RADICACION" tableColumnId="14"/>
      <queryTableField id="15" name="HORA_RADICACION" tableColumnId="15"/>
      <queryTableField id="16" name="NOMBRE_RECLAMANTE" tableColumnId="16"/>
      <queryTableField id="17" name="FECHA_RADICACION_1" tableColumnId="17"/>
      <queryTableField id="18" name="ID_RECLAMANTE" tableColumnId="18"/>
      <queryTableField id="19" name="EMPRESA_RECLAMANTE" tableColumnId="19"/>
      <queryTableField id="20" name="ORIGEN_2" tableColumnId="20"/>
      <queryTableField id="21" name="PRODUCTO" tableColumnId="21"/>
      <queryTableField id="22" name="QUEJ_RADICADOR" tableColumnId="22"/>
      <queryTableField id="23" name="IPS" tableColumnId="23"/>
      <queryTableField id="24" name="DONDE_SUCEDIO" tableColumnId="24"/>
      <queryTableField id="25" name="DOC_AFECTADO" tableColumnId="25"/>
      <queryTableField id="26" name="TEL_OFIC_RECLAMANTE" tableColumnId="26"/>
      <queryTableField id="27" name="TEL_CASA_RECLAMANTE" tableColumnId="27"/>
      <queryTableField id="28" name="DIR_CORRESP_RECLAMANTE" tableColumnId="28"/>
      <queryTableField id="29" name="RESUMEN_QUEJA" tableColumnId="29"/>
      <queryTableField id="30" name="QUEJ_MAX_DIAS" tableColumnId="30"/>
      <queryTableField id="31" dataBound="0" tableColumnId="3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DatosExternos_2" connectionId="2" xr16:uid="{00000000-0016-0000-0500-000009000000}" autoFormatId="0" applyNumberFormats="0" applyBorderFormats="0" applyFontFormats="1" applyPatternFormats="1" applyAlignmentFormats="0" applyWidthHeightFormats="0">
  <queryTableRefresh preserveSortFilterLayout="0" nextId="10" unboundColumnsRight="5">
    <queryTableFields count="9">
      <queryTableField id="1" name="Nombre del archivo.3" tableColumnId="9"/>
      <queryTableField id="2" name="Correo_1" tableColumnId="10"/>
      <queryTableField id="3" name="Correo_2" tableColumnId="11"/>
      <queryTableField id="4" name="Correo_3" tableColumnId="12"/>
      <queryTableField id="8" dataBound="0" tableColumnId="13"/>
      <queryTableField id="7" dataBound="0" tableColumnId="14"/>
      <queryTableField id="6" dataBound="0" tableColumnId="15"/>
      <queryTableField id="5" dataBound="0" tableColumnId="16"/>
      <queryTableField id="9" dataBound="0" tableColumnId="1"/>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DatosExternos_1" connectionId="11" xr16:uid="{00000000-0016-0000-0600-00000A000000}" autoFormatId="0" applyNumberFormats="0" applyBorderFormats="0" applyFontFormats="1" applyPatternFormats="1" applyAlignmentFormats="0" applyWidthHeightFormats="0">
  <queryTableRefresh preserveSortFilterLayout="0" nextId="17">
    <queryTableFields count="16">
      <queryTableField id="1" name="FECHA RECEPCION" tableColumnId="1"/>
      <queryTableField id="2" name="T.D" tableColumnId="2"/>
      <queryTableField id="3" name="N. DOCUMENTO" tableColumnId="3"/>
      <queryTableField id="4" name="NOMBRE" tableColumnId="4"/>
      <queryTableField id="5" name="ESTADO" tableColumnId="5"/>
      <queryTableField id="6" name="INCAPACIDAD" tableColumnId="6"/>
      <queryTableField id="7" name="CONTINGENCIA" tableColumnId="7"/>
      <queryTableField id="8" name="FECHA INICIO" tableColumnId="8"/>
      <queryTableField id="9" name="FECHA FIN" tableColumnId="9"/>
      <queryTableField id="10" name="DIAGNOSTICO" tableColumnId="10"/>
      <queryTableField id="11" name="DIAS SOLICITADOS" tableColumnId="11"/>
      <queryTableField id="12" name="DIAS AUTORIZADOS" tableColumnId="12"/>
      <queryTableField id="13" name="VALOR AUTORIZADO" tableColumnId="13"/>
      <queryTableField id="14" name="T.D.A" tableColumnId="14"/>
      <queryTableField id="15" name="N. APORTANTE" tableColumnId="15"/>
      <queryTableField id="16" name="NOMBRE APORTANTE" tableColumnId="16"/>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S" displayName="TABLES" ref="B3:N71" totalsRowShown="0" headerRowDxfId="272" dataDxfId="271">
  <autoFilter ref="B3:N71" xr:uid="{00000000-0009-0000-0100-000003000000}"/>
  <sortState xmlns:xlrd2="http://schemas.microsoft.com/office/spreadsheetml/2017/richdata2" ref="B4:N71">
    <sortCondition ref="D3:D71"/>
  </sortState>
  <tableColumns count="13">
    <tableColumn id="1" xr3:uid="{00000000-0010-0000-0000-000001000000}" name="DOCUMENTO" dataDxfId="270"/>
    <tableColumn id="2" xr3:uid="{00000000-0010-0000-0000-000002000000}" name="INCAPACIDAD" dataDxfId="269"/>
    <tableColumn id="3" xr3:uid="{00000000-0010-0000-0000-000003000000}" name="FECHA INICIO" dataDxfId="268"/>
    <tableColumn id="4" xr3:uid="{00000000-0010-0000-0000-000004000000}" name="ESTADO" dataDxfId="267"/>
    <tableColumn id="12" xr3:uid="{00000000-0010-0000-0000-00000C000000}" name="RADICADO" dataDxfId="266"/>
    <tableColumn id="13" xr3:uid="{00000000-0010-0000-0000-00000D000000}" name="FECHA RADICACIÓN" dataDxfId="265"/>
    <tableColumn id="5" xr3:uid="{00000000-0010-0000-0000-000005000000}" name="FECHA PAGO" dataDxfId="264"/>
    <tableColumn id="6" xr3:uid="{00000000-0010-0000-0000-000006000000}" name="BANCO" dataDxfId="263"/>
    <tableColumn id="7" xr3:uid="{00000000-0010-0000-0000-000007000000}" name="TIPO CUENTA" dataDxfId="262" dataCellStyle="Moneda"/>
    <tableColumn id="8" xr3:uid="{00000000-0010-0000-0000-000008000000}" name="N° CUENTA" dataDxfId="261"/>
    <tableColumn id="9" xr3:uid="{00000000-0010-0000-0000-000009000000}" name="VALOR AUTORIZADO2" dataDxfId="260"/>
    <tableColumn id="10" xr3:uid="{00000000-0010-0000-0000-00000A000000}" name="FECHA DE PAGO" dataDxfId="259"/>
    <tableColumn id="11" xr3:uid="{00000000-0010-0000-0000-00000B000000}" name="OBSERVACIONES" dataDxfId="258"/>
  </tableColumns>
  <tableStyleInfo name="REQUEST_PQR"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1000000}" name="SEMANAS_COTIZACION" displayName="SEMANAS_COTIZACION" ref="R3:W13" totalsRowShown="0" headerRowDxfId="257" dataDxfId="256">
  <autoFilter ref="R3:W13" xr:uid="{00000000-0009-0000-0100-000008000000}"/>
  <sortState xmlns:xlrd2="http://schemas.microsoft.com/office/spreadsheetml/2017/richdata2" ref="R4:W13">
    <sortCondition ref="T3:T13"/>
  </sortState>
  <tableColumns count="6">
    <tableColumn id="1" xr3:uid="{00000000-0010-0000-0100-000001000000}" name="DOCUMENTO" dataDxfId="255"/>
    <tableColumn id="2" xr3:uid="{00000000-0010-0000-0100-000002000000}" name="INCAPACIDAD" dataDxfId="254"/>
    <tableColumn id="3" xr3:uid="{00000000-0010-0000-0100-000003000000}" name="FECHA INICIO_x000a_INCAPACIDAD" dataDxfId="253"/>
    <tableColumn id="4" xr3:uid="{00000000-0010-0000-0100-000004000000}" name="FECHA DE_x000a_ AFILIACIÓN" dataDxfId="252"/>
    <tableColumn id="5" xr3:uid="{00000000-0010-0000-0100-000005000000}" name="FECHA INICIO _x000a_COTIZACIÓN" dataDxfId="251"/>
    <tableColumn id="6" xr3:uid="{00000000-0010-0000-0100-000006000000}" name="DÍAS _x000a_COTIZADOS" dataDxfId="250">
      <calculatedColumnFormula>+SEMANAS_COTIZACION[[#This Row],[FECHA INICIO
INCAPACIDAD]]-SEMANAS_COTIZACION[[#This Row],[FECHA INICIO 
COTIZACIÓN]]+1</calculatedColumnFormula>
    </tableColumn>
  </tableColumns>
  <tableStyleInfo name="REQUEST_PQR"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SINRECONOCIMIENTO" displayName="SINRECONOCIMIENTO" ref="R37:W44" tableType="queryTable" totalsRowShown="0" headerRowDxfId="249" dataDxfId="248">
  <autoFilter ref="R37:W44" xr:uid="{00000000-0009-0000-0100-000004000000}"/>
  <sortState xmlns:xlrd2="http://schemas.microsoft.com/office/spreadsheetml/2017/richdata2" ref="R38:W52">
    <sortCondition ref="V37:V52"/>
  </sortState>
  <tableColumns count="6">
    <tableColumn id="43" xr3:uid="{00000000-0010-0000-0200-00002B000000}" uniqueName="43" name="Identificación Cotizante" queryTableFieldId="1" dataDxfId="247"/>
    <tableColumn id="44" xr3:uid="{00000000-0010-0000-0200-00002C000000}" uniqueName="44" name="Incapacidad" queryTableFieldId="2" dataDxfId="246"/>
    <tableColumn id="45" xr3:uid="{00000000-0010-0000-0200-00002D000000}" uniqueName="45" name="Fecha Inicio" queryTableFieldId="3" dataDxfId="245"/>
    <tableColumn id="46" xr3:uid="{00000000-0010-0000-0200-00002E000000}" uniqueName="46" name="Identificación Aportante" queryTableFieldId="4" dataDxfId="244"/>
    <tableColumn id="47" xr3:uid="{00000000-0010-0000-0200-00002F000000}" uniqueName="47" name="Causal de No Reconocimiento" queryTableFieldId="5" dataDxfId="243"/>
    <tableColumn id="48" xr3:uid="{00000000-0010-0000-0200-000030000000}" uniqueName="48" name="Fecha Notificación" queryTableFieldId="6" dataDxfId="242"/>
  </tableColumns>
  <tableStyleInfo name="REQUEST_PQR"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3000000}" name="peco_transcripcion" displayName="peco_transcripcion" ref="Z37:AG46" tableType="queryTable" totalsRowShown="0">
  <autoFilter ref="Z37:AG46" xr:uid="{00000000-0009-0000-0100-000006000000}"/>
  <sortState xmlns:xlrd2="http://schemas.microsoft.com/office/spreadsheetml/2017/richdata2" ref="Z38:AG49">
    <sortCondition ref="AB37:AB49"/>
  </sortState>
  <tableColumns count="8">
    <tableColumn id="1" xr3:uid="{00000000-0010-0000-0300-000001000000}" uniqueName="1" name="Identificación Cotizante" queryTableFieldId="1" dataDxfId="241"/>
    <tableColumn id="2" xr3:uid="{00000000-0010-0000-0300-000002000000}" uniqueName="2" name="N° Radicación" queryTableFieldId="2" dataDxfId="240"/>
    <tableColumn id="3" xr3:uid="{00000000-0010-0000-0300-000003000000}" uniqueName="3" name="Fecha Inicio" queryTableFieldId="3" dataDxfId="239"/>
    <tableColumn id="4" xr3:uid="{00000000-0010-0000-0300-000004000000}" uniqueName="4" name="Estado de la Solicitud" queryTableFieldId="4" dataDxfId="238"/>
    <tableColumn id="5" xr3:uid="{00000000-0010-0000-0300-000005000000}" uniqueName="5" name="Causal de No Transcripción" queryTableFieldId="5" dataDxfId="237"/>
    <tableColumn id="6" xr3:uid="{00000000-0010-0000-0300-000006000000}" uniqueName="6" name="Causal de No Transcripción 2" queryTableFieldId="6" dataDxfId="236"/>
    <tableColumn id="7" xr3:uid="{00000000-0010-0000-0300-000007000000}" uniqueName="7" name="Fecha de Notificación" queryTableFieldId="7" dataDxfId="235"/>
    <tableColumn id="8" xr3:uid="{00000000-0010-0000-0300-000008000000}" uniqueName="8" name="Fecha de Radicación" queryTableFieldId="8" dataDxfId="234"/>
  </tableColumns>
  <tableStyleInfo name="REQUEST_PQR"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4000000}" name="CONRECONOCIMIENTO" displayName="CONRECONOCIMIENTO" ref="B75:L91" tableType="queryTable" totalsRowShown="0" headerRowDxfId="233" dataDxfId="232">
  <autoFilter ref="B75:L91" xr:uid="{00000000-0009-0000-0100-000009000000}"/>
  <sortState xmlns:xlrd2="http://schemas.microsoft.com/office/spreadsheetml/2017/richdata2" ref="B76:L454">
    <sortCondition ref="D75:D454"/>
  </sortState>
  <tableColumns count="11">
    <tableColumn id="34" xr3:uid="{00000000-0010-0000-0400-000022000000}" uniqueName="34" name="Identificación Cotizante" queryTableFieldId="1" dataDxfId="231"/>
    <tableColumn id="35" xr3:uid="{00000000-0010-0000-0400-000023000000}" uniqueName="35" name="Incapacidad" queryTableFieldId="2" dataDxfId="230"/>
    <tableColumn id="36" xr3:uid="{00000000-0010-0000-0400-000024000000}" uniqueName="36" name="Fecha Inicio" queryTableFieldId="3" dataDxfId="229"/>
    <tableColumn id="37" xr3:uid="{00000000-0010-0000-0400-000025000000}" uniqueName="37" name="Estado del Pago" queryTableFieldId="4" dataDxfId="228"/>
    <tableColumn id="38" xr3:uid="{00000000-0010-0000-0400-000026000000}" uniqueName="38" name="Banco" queryTableFieldId="5" dataDxfId="227"/>
    <tableColumn id="39" xr3:uid="{00000000-0010-0000-0400-000027000000}" uniqueName="39" name="Tipo de Cuenta" queryTableFieldId="6" dataDxfId="226"/>
    <tableColumn id="40" xr3:uid="{00000000-0010-0000-0400-000028000000}" uniqueName="40" name="Número de Cuenta" queryTableFieldId="7" dataDxfId="225"/>
    <tableColumn id="41" xr3:uid="{00000000-0010-0000-0400-000029000000}" uniqueName="41" name="Valor Autorizado" queryTableFieldId="8" dataDxfId="224"/>
    <tableColumn id="42" xr3:uid="{00000000-0010-0000-0400-00002A000000}" uniqueName="42" name="Fecha Transferencia" queryTableFieldId="9" dataDxfId="223"/>
    <tableColumn id="43" xr3:uid="{00000000-0010-0000-0400-00002B000000}" uniqueName="43" name="N° de Radicación" queryTableFieldId="10" dataDxfId="222"/>
    <tableColumn id="44" xr3:uid="{00000000-0010-0000-0400-00002C000000}" uniqueName="44" name="Fecha de Radicación" queryTableFieldId="11" dataDxfId="22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5000000}" name="CONSOL" displayName="CONSOL" ref="C1:AI4274" totalsRowShown="0" headerRowDxfId="218" headerRowBorderDxfId="217" tableBorderDxfId="216">
  <autoFilter ref="C1:AI4274" xr:uid="{00000000-0009-0000-0100-000002000000}"/>
  <sortState xmlns:xlrd2="http://schemas.microsoft.com/office/spreadsheetml/2017/richdata2" ref="C2:AI1186">
    <sortCondition ref="G2"/>
  </sortState>
  <tableColumns count="33">
    <tableColumn id="1" xr3:uid="{00000000-0010-0000-0500-000001000000}" name="RADICACION" dataDxfId="215"/>
    <tableColumn id="2" xr3:uid="{00000000-0010-0000-0500-000002000000}" name="TIPOQUEJA" dataDxfId="214"/>
    <tableColumn id="3" xr3:uid="{00000000-0010-0000-0500-000003000000}" name="TIPO_PROCESO" dataDxfId="213"/>
    <tableColumn id="4" xr3:uid="{00000000-0010-0000-0500-000004000000}" name="FECHA_LIMITE" dataDxfId="212"/>
    <tableColumn id="5" xr3:uid="{00000000-0010-0000-0500-000005000000}" name="FECHA_RESUELTO" dataDxfId="211"/>
    <tableColumn id="6" xr3:uid="{00000000-0010-0000-0500-000006000000}" name="RESUELTO" dataDxfId="210"/>
    <tableColumn id="7" xr3:uid="{00000000-0010-0000-0500-000007000000}" name="OBSERVACIONES"/>
    <tableColumn id="8" xr3:uid="{00000000-0010-0000-0500-000008000000}" name="DELEGADO" dataDxfId="209"/>
    <tableColumn id="9" xr3:uid="{00000000-0010-0000-0500-000009000000}" name="ESTADO" dataDxfId="208"/>
    <tableColumn id="10" xr3:uid="{00000000-0010-0000-0500-00000A000000}" name="RESPONSABLE" dataDxfId="207"/>
    <tableColumn id="11" xr3:uid="{00000000-0010-0000-0500-00000B000000}" name="AREA_RESPONSABLE" dataDxfId="206"/>
    <tableColumn id="12" xr3:uid="{00000000-0010-0000-0500-00000C000000}" name="ORIGEN" dataDxfId="205"/>
    <tableColumn id="13" xr3:uid="{00000000-0010-0000-0500-00000D000000}" name="NOMBREAFECTADO" dataDxfId="204"/>
    <tableColumn id="14" xr3:uid="{00000000-0010-0000-0500-00000E000000}" name="FECHA_RADICACION" dataDxfId="203"/>
    <tableColumn id="15" xr3:uid="{00000000-0010-0000-0500-00000F000000}" name="HORA_RADICACION" dataDxfId="202"/>
    <tableColumn id="16" xr3:uid="{00000000-0010-0000-0500-000010000000}" name="NOMBRE_RECLAMANTE" dataDxfId="201"/>
    <tableColumn id="17" xr3:uid="{00000000-0010-0000-0500-000011000000}" name="FECHA_RADICACION_1" dataDxfId="200"/>
    <tableColumn id="18" xr3:uid="{00000000-0010-0000-0500-000012000000}" name="ID_RECLAMANTE"/>
    <tableColumn id="19" xr3:uid="{00000000-0010-0000-0500-000013000000}" name="EMPRESA_RECLAMANTE" dataDxfId="199"/>
    <tableColumn id="20" xr3:uid="{00000000-0010-0000-0500-000014000000}" name="ORIGEN_2" dataDxfId="198"/>
    <tableColumn id="21" xr3:uid="{00000000-0010-0000-0500-000015000000}" name="PRODUCTO" dataDxfId="197"/>
    <tableColumn id="22" xr3:uid="{00000000-0010-0000-0500-000016000000}" name="QUEJ_RADICADOR" dataDxfId="196"/>
    <tableColumn id="23" xr3:uid="{00000000-0010-0000-0500-000017000000}" name="IPS" dataDxfId="195"/>
    <tableColumn id="24" xr3:uid="{00000000-0010-0000-0500-000018000000}" name="DONDE_SUCEDIO" dataDxfId="194"/>
    <tableColumn id="25" xr3:uid="{00000000-0010-0000-0500-000019000000}" name="DOC_AFECTADO" dataDxfId="193"/>
    <tableColumn id="26" xr3:uid="{00000000-0010-0000-0500-00001A000000}" name="TEL_OFIC_RECLAMANTE"/>
    <tableColumn id="27" xr3:uid="{00000000-0010-0000-0500-00001B000000}" name="TEL_CASA_RECLAMANTE" dataDxfId="192"/>
    <tableColumn id="28" xr3:uid="{00000000-0010-0000-0500-00001C000000}" name="DIR_CORRESP_RECLAMANTE" dataDxfId="191"/>
    <tableColumn id="29" xr3:uid="{00000000-0010-0000-0500-00001D000000}" name="RESUMEN_QUEJA" dataDxfId="190"/>
    <tableColumn id="30" xr3:uid="{00000000-0010-0000-0500-00001E000000}" name="QUEJ_MAX_DIAS" dataDxfId="189"/>
    <tableColumn id="31" xr3:uid="{00000000-0010-0000-0500-00001F000000}" name="Column1" dataDxfId="188"/>
    <tableColumn id="32" xr3:uid="{00000000-0010-0000-0500-000020000000}" name="_3" dataDxfId="187"/>
    <tableColumn id="33" xr3:uid="{00000000-0010-0000-0500-000021000000}" name="_4"/>
  </tableColumns>
  <tableStyleInfo name="Estilo de tabla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6000000}" name="SINPAGO" displayName="SINPAGO" ref="R10:AB168" totalsRowShown="0">
  <autoFilter ref="R10:AB168" xr:uid="{00000000-0009-0000-0100-00000B000000}"/>
  <tableColumns count="11">
    <tableColumn id="23" xr3:uid="{00000000-0010-0000-0600-000017000000}" name="LLAVE(concacatenar)" dataDxfId="186"/>
    <tableColumn id="24" xr3:uid="{00000000-0010-0000-0600-000018000000}" name="Filtro" dataDxfId="185"/>
    <tableColumn id="25" xr3:uid="{00000000-0010-0000-0600-000019000000}" name="N° de Radicación" dataDxfId="184"/>
    <tableColumn id="26" xr3:uid="{00000000-0010-0000-0600-00001A000000}" name="Fecha de Radicación" dataDxfId="183"/>
    <tableColumn id="27" xr3:uid="{00000000-0010-0000-0600-00001B000000}" name="Identificación Aportante" dataDxfId="182"/>
    <tableColumn id="28" xr3:uid="{00000000-0010-0000-0600-00001C000000}" name="Identificación Cotizante" dataDxfId="181"/>
    <tableColumn id="29" xr3:uid="{00000000-0010-0000-0600-00001D000000}" name="Incapacidad" dataDxfId="180"/>
    <tableColumn id="30" xr3:uid="{00000000-0010-0000-0600-00001E000000}" name="Contingencia" dataDxfId="179"/>
    <tableColumn id="31" xr3:uid="{00000000-0010-0000-0600-00001F000000}" name="Fecha Inicio" dataDxfId="178"/>
    <tableColumn id="32" xr3:uid="{00000000-0010-0000-0600-000020000000}" name="Fecha Notificación" dataDxfId="177"/>
    <tableColumn id="33" xr3:uid="{00000000-0010-0000-0600-000021000000}" name="Causal de No Reconocimiento"/>
  </tableColumns>
  <tableStyleInfo name="REQUEST_PQR"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7000000}" name="CONPAGO" displayName="CONPAGO" ref="AD6:AT1331" totalsRowShown="0">
  <autoFilter ref="AD6:AT1331" xr:uid="{00000000-0009-0000-0100-00000F000000}"/>
  <tableColumns count="17">
    <tableColumn id="1" xr3:uid="{00000000-0010-0000-0700-000001000000}" name="FILTRO(Concatenar)"/>
    <tableColumn id="2" xr3:uid="{00000000-0010-0000-0700-000002000000}" name="Filtro"/>
    <tableColumn id="3" xr3:uid="{00000000-0010-0000-0700-000003000000}" name="N° de Radicación"/>
    <tableColumn id="4" xr3:uid="{00000000-0010-0000-0700-000004000000}" name="Fecha de Radicación" dataDxfId="176"/>
    <tableColumn id="5" xr3:uid="{00000000-0010-0000-0700-000005000000}" name="Identificación  Aportante"/>
    <tableColumn id="6" xr3:uid="{00000000-0010-0000-0700-000006000000}" name="Identificación Cotizante"/>
    <tableColumn id="7" xr3:uid="{00000000-0010-0000-0700-000007000000}" name="Incapacidad"/>
    <tableColumn id="8" xr3:uid="{00000000-0010-0000-0700-000008000000}" name="Contingencia"/>
    <tableColumn id="9" xr3:uid="{00000000-0010-0000-0700-000009000000}" name="Fecha Inicio" dataDxfId="175"/>
    <tableColumn id="10" xr3:uid="{00000000-0010-0000-0700-00000A000000}" name="Días Aprobados"/>
    <tableColumn id="11" xr3:uid="{00000000-0010-0000-0700-00000B000000}" name="Valor Autorizado"/>
    <tableColumn id="12" xr3:uid="{00000000-0010-0000-0700-00000C000000}" name="Beneficiario del Pago"/>
    <tableColumn id="13" xr3:uid="{00000000-0010-0000-0700-00000D000000}" name="Banco"/>
    <tableColumn id="14" xr3:uid="{00000000-0010-0000-0700-00000E000000}" name="Número de Cuenta"/>
    <tableColumn id="15" xr3:uid="{00000000-0010-0000-0700-00000F000000}" name="Tipo de Cuenta"/>
    <tableColumn id="16" xr3:uid="{00000000-0010-0000-0700-000010000000}" name="Fecha Transferencia" dataDxfId="174"/>
    <tableColumn id="17" xr3:uid="{00000000-0010-0000-0700-000011000000}" name="Estado del Pago"/>
  </tableColumns>
  <tableStyleInfo name="REQUEST_PQR"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8000000}" name="report_masivo" displayName="report_masivo" ref="C5:O2228" tableType="queryTable" totalsRowShown="0" headerRowDxfId="173" dataDxfId="172">
  <autoFilter ref="C5:O2228" xr:uid="{00000000-0009-0000-0100-000012000000}"/>
  <sortState xmlns:xlrd2="http://schemas.microsoft.com/office/spreadsheetml/2017/richdata2" ref="C6:O2228">
    <sortCondition ref="D5:D2228"/>
  </sortState>
  <tableColumns count="13">
    <tableColumn id="27" xr3:uid="{00000000-0010-0000-0800-00001B000000}" uniqueName="27" name="Concatenado" queryTableFieldId="1" dataDxfId="171"/>
    <tableColumn id="28" xr3:uid="{00000000-0010-0000-0800-00001C000000}" uniqueName="28" name="DOCUMENTO" queryTableFieldId="2" dataDxfId="170"/>
    <tableColumn id="29" xr3:uid="{00000000-0010-0000-0800-00001D000000}" uniqueName="29" name="INCAPACIDAD" queryTableFieldId="3" dataDxfId="169"/>
    <tableColumn id="30" xr3:uid="{00000000-0010-0000-0800-00001E000000}" uniqueName="30" name="FECHA DE INICIO" queryTableFieldId="4" dataDxfId="168"/>
    <tableColumn id="31" xr3:uid="{00000000-0010-0000-0800-00001F000000}" uniqueName="31" name="ESTADO" queryTableFieldId="13" dataDxfId="167">
      <calculatedColumnFormula>VLOOKUP(report_masivo[[#This Row],[INCAPACIDAD]],D2232:M2309,3,0)</calculatedColumnFormula>
    </tableColumn>
    <tableColumn id="32" xr3:uid="{00000000-0010-0000-0800-000020000000}" uniqueName="32" name="RADICADO" queryTableFieldId="12" dataDxfId="166"/>
    <tableColumn id="33" xr3:uid="{00000000-0010-0000-0800-000021000000}" uniqueName="33" name="FECHA RADICACIÓN" queryTableFieldId="11" dataDxfId="165"/>
    <tableColumn id="34" xr3:uid="{00000000-0010-0000-0800-000022000000}" uniqueName="34" name="FECHA NOTIFICACIÓN3" queryTableFieldId="10" dataDxfId="164"/>
    <tableColumn id="35" xr3:uid="{00000000-0010-0000-0800-000023000000}" uniqueName="35" name="BANCO" queryTableFieldId="9" dataDxfId="163">
      <calculatedColumnFormula>VLOOKUP(report_masivo[[#This Row],[INCAPACIDAD]],D2232:M2309,4,0)</calculatedColumnFormula>
    </tableColumn>
    <tableColumn id="36" xr3:uid="{00000000-0010-0000-0800-000024000000}" uniqueName="36" name="TIPO CUENTA" queryTableFieldId="8" dataDxfId="162">
      <calculatedColumnFormula>VLOOKUP(report_masivo[[#This Row],[INCAPACIDAD]],D2232:M2309,5,0)</calculatedColumnFormula>
    </tableColumn>
    <tableColumn id="37" xr3:uid="{00000000-0010-0000-0800-000025000000}" uniqueName="37" name="N° CUENTA" queryTableFieldId="7" dataDxfId="161">
      <calculatedColumnFormula>VLOOKUP(report_masivo[[#This Row],[INCAPACIDAD]],D2232:M2309,6,0)</calculatedColumnFormula>
    </tableColumn>
    <tableColumn id="38" xr3:uid="{00000000-0010-0000-0800-000026000000}" uniqueName="38" name="VALOR AUTORIZADO" queryTableFieldId="6" dataDxfId="160">
      <calculatedColumnFormula>VLOOKUP(report_masivo[[#This Row],[INCAPACIDAD]],D2232:M2309,7,0)</calculatedColumnFormula>
    </tableColumn>
    <tableColumn id="39" xr3:uid="{00000000-0010-0000-0800-000027000000}" uniqueName="39" name="FECHA DE PAGO" queryTableFieldId="5" dataDxfId="159">
      <calculatedColumnFormula>VLOOKUP(report_masivo[[#This Row],[INCAPACIDAD]],D2232:M2309,8,0)</calculatedColumnFormula>
    </tableColumn>
  </tableColumns>
  <tableStyleInfo name="REQUEST_PQR"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REPORTE_INCAPACIDADES_NIT___2" displayName="REPORTE_INCAPACIDADES_NIT___2" ref="AW6:BG1251" tableType="queryTable" totalsRowShown="0">
  <tableColumns count="11">
    <tableColumn id="1" xr3:uid="{00000000-0010-0000-0900-000001000000}" uniqueName="1" name="llave" queryTableFieldId="1" dataDxfId="158"/>
    <tableColumn id="2" xr3:uid="{00000000-0010-0000-0900-000002000000}" uniqueName="2" name="ID_AFILIADO" queryTableFieldId="2" dataDxfId="157"/>
    <tableColumn id="3" xr3:uid="{00000000-0010-0000-0900-000003000000}" uniqueName="3" name="INCAPACIDAD" queryTableFieldId="3" dataDxfId="156"/>
    <tableColumn id="4" xr3:uid="{00000000-0010-0000-0900-000004000000}" uniqueName="4" name="FECHA_INICIO" queryTableFieldId="4" dataDxfId="155"/>
    <tableColumn id="5" xr3:uid="{00000000-0010-0000-0900-000005000000}" uniqueName="5" name="ESTADO" queryTableFieldId="5" dataDxfId="154"/>
    <tableColumn id="6" xr3:uid="{00000000-0010-0000-0900-000006000000}" uniqueName="6" name="CAUSAL_COMUNICACION" queryTableFieldId="6" dataDxfId="153"/>
    <tableColumn id="7" xr3:uid="{00000000-0010-0000-0900-000007000000}" uniqueName="7" name="BANCO" queryTableFieldId="7" dataDxfId="152"/>
    <tableColumn id="8" xr3:uid="{00000000-0010-0000-0900-000008000000}" uniqueName="8" name="TIPO_CUENTA" queryTableFieldId="8" dataDxfId="151"/>
    <tableColumn id="9" xr3:uid="{00000000-0010-0000-0900-000009000000}" uniqueName="9" name="NUMERO_CUENTA" queryTableFieldId="9" dataDxfId="150"/>
    <tableColumn id="10" xr3:uid="{00000000-0010-0000-0900-00000A000000}" uniqueName="10" name="VALOR_PAGADO_GIRO_O_DESCUENTO" queryTableFieldId="10" dataDxfId="149"/>
    <tableColumn id="11" xr3:uid="{00000000-0010-0000-0900-00000B000000}" uniqueName="11" name="FECHA_TRANSFERENCIA" queryTableFieldId="11" dataDxfId="148"/>
  </tableColumns>
  <tableStyleInfo name="REQUEST_PQR"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A000000}" name="pagos_cartera" displayName="pagos_cartera" ref="C2:K23" tableType="queryTable" totalsRowCount="1">
  <sortState xmlns:xlrd2="http://schemas.microsoft.com/office/spreadsheetml/2017/richdata2" ref="C3:K21">
    <sortCondition ref="C2:C21"/>
  </sortState>
  <tableColumns count="9">
    <tableColumn id="1" xr3:uid="{00000000-0010-0000-0A00-000001000000}" uniqueName="1" name="Month" totalsRowLabel="Total" queryTableFieldId="1" dataDxfId="145" totalsRowDxfId="144"/>
    <tableColumn id="2" xr3:uid="{00000000-0010-0000-0A00-000002000000}" uniqueName="2" name="Year" queryTableFieldId="2" dataDxfId="143" totalsRowDxfId="142"/>
    <tableColumn id="3" xr3:uid="{00000000-0010-0000-0A00-000003000000}" uniqueName="3" name="DOCUMENTO" queryTableFieldId="3" dataDxfId="141" totalsRowDxfId="140"/>
    <tableColumn id="4" xr3:uid="{00000000-0010-0000-0A00-000004000000}" uniqueName="4" name="APORTANTE" queryTableFieldId="4" dataDxfId="139" totalsRowDxfId="138"/>
    <tableColumn id="5" xr3:uid="{00000000-0010-0000-0A00-000005000000}" uniqueName="5" name="IBC" queryTableFieldId="5" dataDxfId="137" totalsRowDxfId="136"/>
    <tableColumn id="6" xr3:uid="{00000000-0010-0000-0A00-000006000000}" uniqueName="6" name="DIAS_COT" queryTableFieldId="6" dataDxfId="135" totalsRowDxfId="134"/>
    <tableColumn id="7" xr3:uid="{00000000-0010-0000-0A00-000007000000}" uniqueName="7" name="FECHA_PAGO" queryTableFieldId="7" dataDxfId="133" totalsRowDxfId="132"/>
    <tableColumn id="8" xr3:uid="{00000000-0010-0000-0A00-000008000000}" uniqueName="8" name="PLANILLA" queryTableFieldId="8" dataDxfId="131" totalsRowDxfId="130"/>
    <tableColumn id="9" xr3:uid="{00000000-0010-0000-0A00-000009000000}" uniqueName="9" name="VALOR REPORTADO" totalsRowFunction="average" queryTableFieldId="9" dataDxfId="129" totalsRowDxfId="128"/>
  </tableColumns>
  <tableStyleInfo name="REQUEST_PQR"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B000000}" name="peconomicas_giros__2" displayName="peconomicas_giros__2" ref="M2:U8" tableType="queryTable" totalsRowShown="0">
  <sortState xmlns:xlrd2="http://schemas.microsoft.com/office/spreadsheetml/2017/richdata2" ref="M3:U7">
    <sortCondition ref="O2:O7"/>
  </sortState>
  <tableColumns count="9">
    <tableColumn id="1" xr3:uid="{00000000-0010-0000-0B00-000001000000}" uniqueName="1" name="Identificación Cotizante" queryTableFieldId="1"/>
    <tableColumn id="2" xr3:uid="{00000000-0010-0000-0B00-000002000000}" uniqueName="2" name="Incapacidad" queryTableFieldId="2"/>
    <tableColumn id="3" xr3:uid="{00000000-0010-0000-0B00-000003000000}" uniqueName="3" name="Fecha Inicio" queryTableFieldId="3"/>
    <tableColumn id="4" xr3:uid="{00000000-0010-0000-0B00-000004000000}" uniqueName="4" name="Días Aprobados" queryTableFieldId="4"/>
    <tableColumn id="5" xr3:uid="{00000000-0010-0000-0B00-000005000000}" uniqueName="5" name="Valor Autorizado" queryTableFieldId="5"/>
    <tableColumn id="6" xr3:uid="{00000000-0010-0000-0B00-000006000000}" uniqueName="6" name="Valor_Esperado" queryTableFieldId="6"/>
    <tableColumn id="7" xr3:uid="{00000000-0010-0000-0B00-000007000000}" uniqueName="7" name="VALORTOTAL" queryTableFieldId="7"/>
    <tableColumn id="8" xr3:uid="{00000000-0010-0000-0B00-000008000000}" uniqueName="8" name="Columna1" queryTableFieldId="9"/>
    <tableColumn id="9" xr3:uid="{00000000-0010-0000-0B00-000009000000}" uniqueName="9" name="DIFERENCIA" queryTableFieldId="8"/>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C000000}" name="aut_empl" displayName="aut_empl" ref="W2:AT16" tableType="queryTable" totalsRowShown="0">
  <autoFilter ref="W2:AT16" xr:uid="{00000000-0009-0000-0100-00000C000000}"/>
  <sortState xmlns:xlrd2="http://schemas.microsoft.com/office/spreadsheetml/2017/richdata2" ref="W3:AT16">
    <sortCondition ref="AJ2:AJ16"/>
  </sortState>
  <tableColumns count="24">
    <tableColumn id="1" xr3:uid="{00000000-0010-0000-0C00-000001000000}" uniqueName="1" name="aut_inc_incapaci" queryTableFieldId="1" dataDxfId="127"/>
    <tableColumn id="2" xr3:uid="{00000000-0010-0000-0C00-000002000000}" uniqueName="2" name="estado_int" queryTableFieldId="2" dataDxfId="126"/>
    <tableColumn id="3" xr3:uid="{00000000-0010-0000-0C00-000003000000}" uniqueName="3" name="tipo" queryTableFieldId="3" dataDxfId="125"/>
    <tableColumn id="4" xr3:uid="{00000000-0010-0000-0C00-000004000000}" uniqueName="4" name="aut_nro_comprobante" queryTableFieldId="4" dataDxfId="124"/>
    <tableColumn id="5" xr3:uid="{00000000-0010-0000-0C00-000005000000}" uniqueName="5" name="aut_fecha_giro" queryTableFieldId="5" dataDxfId="123"/>
    <tableColumn id="6" xr3:uid="{00000000-0010-0000-0C00-000006000000}" uniqueName="6" name="aut_eau_numeradic" queryTableFieldId="6" dataDxfId="122"/>
    <tableColumn id="7" xr3:uid="{00000000-0010-0000-0C00-000007000000}" uniqueName="7" name="aut_eau_mbc_fecha" queryTableFieldId="7" dataDxfId="121"/>
    <tableColumn id="8" xr3:uid="{00000000-0010-0000-0C00-000008000000}" uniqueName="8" name="emp_tid_codigo" queryTableFieldId="8" dataDxfId="120"/>
    <tableColumn id="9" xr3:uid="{00000000-0010-0000-0C00-000009000000}" uniqueName="9" name="emp_identific" queryTableFieldId="9" dataDxfId="119"/>
    <tableColumn id="10" xr3:uid="{00000000-0010-0000-0C00-00000A000000}" uniqueName="10" name="emp_nombre" queryTableFieldId="10" dataDxfId="118"/>
    <tableColumn id="11" xr3:uid="{00000000-0010-0000-0C00-00000B000000}" uniqueName="11" name="aut_inc_afi_tid_codigo" queryTableFieldId="11" dataDxfId="117"/>
    <tableColumn id="12" xr3:uid="{00000000-0010-0000-0C00-00000C000000}" uniqueName="12" name="aut_inc_afi_identific" queryTableFieldId="12" dataDxfId="116"/>
    <tableColumn id="13" xr3:uid="{00000000-0010-0000-0C00-00000D000000}" uniqueName="13" name="nombres" queryTableFieldId="13" dataDxfId="115"/>
    <tableColumn id="14" xr3:uid="{00000000-0010-0000-0C00-00000E000000}" uniqueName="14" name="inc_finicio" queryTableFieldId="14" dataDxfId="114"/>
    <tableColumn id="15" xr3:uid="{00000000-0010-0000-0C00-00000F000000}" uniqueName="15" name="inc_ftermino" queryTableFieldId="15" dataDxfId="113"/>
    <tableColumn id="16" xr3:uid="{00000000-0010-0000-0C00-000010000000}" uniqueName="16" name="inc_diasaprob" queryTableFieldId="16" dataDxfId="112"/>
    <tableColumn id="17" xr3:uid="{00000000-0010-0000-0C00-000011000000}" uniqueName="17" name="isb_diaspago" queryTableFieldId="17" dataDxfId="111"/>
    <tableColumn id="18" xr3:uid="{00000000-0010-0000-0C00-000012000000}" uniqueName="18" name="isb_periodo" queryTableFieldId="18" dataDxfId="110"/>
    <tableColumn id="19" xr3:uid="{00000000-0010-0000-0C00-000013000000}" uniqueName="19" name="isb_salarbase" queryTableFieldId="19" dataDxfId="109"/>
    <tableColumn id="20" xr3:uid="{00000000-0010-0000-0C00-000014000000}" uniqueName="20" name="aut_nro_autoriz_emp" queryTableFieldId="20" dataDxfId="108"/>
    <tableColumn id="21" xr3:uid="{00000000-0010-0000-0C00-000015000000}" uniqueName="21" name="isb_valsubsid" queryTableFieldId="21" dataDxfId="107"/>
    <tableColumn id="22" xr3:uid="{00000000-0010-0000-0C00-000016000000}" uniqueName="22" name="aut_vlr_salud" queryTableFieldId="22" dataDxfId="106"/>
    <tableColumn id="23" xr3:uid="{00000000-0010-0000-0C00-000017000000}" uniqueName="23" name="isb_vlr_ajuste_sent" queryTableFieldId="23" dataDxfId="105"/>
    <tableColumn id="24" xr3:uid="{00000000-0010-0000-0C00-000018000000}" uniqueName="24" name="vlr_autorizado" queryTableFieldId="24" dataDxfId="104"/>
  </tableColumns>
  <tableStyleInfo name="NEPS"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D000000}" name="ASIGN" displayName="ASIGN" ref="C2:AG64" tableType="queryTable" totalsRowShown="0">
  <autoFilter ref="C2:AG64" xr:uid="{00000000-0009-0000-0100-000007000000}"/>
  <sortState xmlns:xlrd2="http://schemas.microsoft.com/office/spreadsheetml/2017/richdata2" ref="C3:AG64">
    <sortCondition ref="G2:G64"/>
  </sortState>
  <tableColumns count="31">
    <tableColumn id="1" xr3:uid="{00000000-0010-0000-0D00-000001000000}" uniqueName="1" name="RADICACION" queryTableFieldId="1"/>
    <tableColumn id="2" xr3:uid="{00000000-0010-0000-0D00-000002000000}" uniqueName="2" name="TIPOQUEJA" queryTableFieldId="2"/>
    <tableColumn id="3" xr3:uid="{00000000-0010-0000-0D00-000003000000}" uniqueName="3" name="TIPO_PROCESO" queryTableFieldId="3" dataDxfId="99"/>
    <tableColumn id="4" xr3:uid="{00000000-0010-0000-0D00-000004000000}" uniqueName="4" name="FECHA_LIMITE" queryTableFieldId="4" dataDxfId="98"/>
    <tableColumn id="5" xr3:uid="{00000000-0010-0000-0D00-000005000000}" uniqueName="5" name="FECHA_RESUELTO" queryTableFieldId="5" dataDxfId="97"/>
    <tableColumn id="6" xr3:uid="{00000000-0010-0000-0D00-000006000000}" uniqueName="6" name="RESUELTO" queryTableFieldId="6" dataDxfId="96"/>
    <tableColumn id="7" xr3:uid="{00000000-0010-0000-0D00-000007000000}" uniqueName="7" name="OBSERVACION" queryTableFieldId="7" dataDxfId="95"/>
    <tableColumn id="8" xr3:uid="{00000000-0010-0000-0D00-000008000000}" uniqueName="8" name="DELEGADO" queryTableFieldId="8"/>
    <tableColumn id="9" xr3:uid="{00000000-0010-0000-0D00-000009000000}" uniqueName="9" name="ESTADO" queryTableFieldId="9"/>
    <tableColumn id="10" xr3:uid="{00000000-0010-0000-0D00-00000A000000}" uniqueName="10" name="RESPONSABLE" queryTableFieldId="10"/>
    <tableColumn id="11" xr3:uid="{00000000-0010-0000-0D00-00000B000000}" uniqueName="11" name="AREA_RESPONSABLE" queryTableFieldId="11"/>
    <tableColumn id="12" xr3:uid="{00000000-0010-0000-0D00-00000C000000}" uniqueName="12" name="ORIGEN" queryTableFieldId="12"/>
    <tableColumn id="13" xr3:uid="{00000000-0010-0000-0D00-00000D000000}" uniqueName="13" name="NOMBREAFECTADO" queryTableFieldId="13"/>
    <tableColumn id="14" xr3:uid="{00000000-0010-0000-0D00-00000E000000}" uniqueName="14" name="FECHA_RADICACION" queryTableFieldId="14" dataDxfId="94"/>
    <tableColumn id="15" xr3:uid="{00000000-0010-0000-0D00-00000F000000}" uniqueName="15" name="HORA_RADICACION" queryTableFieldId="15" dataDxfId="93"/>
    <tableColumn id="16" xr3:uid="{00000000-0010-0000-0D00-000010000000}" uniqueName="16" name="NOMBRE_RECLAMANTE" queryTableFieldId="16"/>
    <tableColumn id="17" xr3:uid="{00000000-0010-0000-0D00-000011000000}" uniqueName="17" name="FECHA_RADICACION_1" queryTableFieldId="17" dataDxfId="92"/>
    <tableColumn id="18" xr3:uid="{00000000-0010-0000-0D00-000012000000}" uniqueName="18" name="ID_RECLAMANTE" queryTableFieldId="18"/>
    <tableColumn id="19" xr3:uid="{00000000-0010-0000-0D00-000013000000}" uniqueName="19" name="EMPRESA_RECLAMANTE" queryTableFieldId="19"/>
    <tableColumn id="20" xr3:uid="{00000000-0010-0000-0D00-000014000000}" uniqueName="20" name="ORIGEN_2" queryTableFieldId="20"/>
    <tableColumn id="21" xr3:uid="{00000000-0010-0000-0D00-000015000000}" uniqueName="21" name="PRODUCTO" queryTableFieldId="21"/>
    <tableColumn id="22" xr3:uid="{00000000-0010-0000-0D00-000016000000}" uniqueName="22" name="QUEJ_RADICADOR" queryTableFieldId="22"/>
    <tableColumn id="23" xr3:uid="{00000000-0010-0000-0D00-000017000000}" uniqueName="23" name="IPS" queryTableFieldId="23"/>
    <tableColumn id="24" xr3:uid="{00000000-0010-0000-0D00-000018000000}" uniqueName="24" name="DONDE_SUCEDIO" queryTableFieldId="24"/>
    <tableColumn id="25" xr3:uid="{00000000-0010-0000-0D00-000019000000}" uniqueName="25" name="DOC_AFECTADO" queryTableFieldId="25"/>
    <tableColumn id="26" xr3:uid="{00000000-0010-0000-0D00-00001A000000}" uniqueName="26" name="TEL_OFIC_RECLAMANTE" queryTableFieldId="26"/>
    <tableColumn id="27" xr3:uid="{00000000-0010-0000-0D00-00001B000000}" uniqueName="27" name="TEL_CASA_RECLAMANTE" queryTableFieldId="27"/>
    <tableColumn id="28" xr3:uid="{00000000-0010-0000-0D00-00001C000000}" uniqueName="28" name="DIR_CORRESP_RECLAMANTE" queryTableFieldId="28"/>
    <tableColumn id="29" xr3:uid="{00000000-0010-0000-0D00-00001D000000}" uniqueName="29" name="RESUMEN_QUEJA" queryTableFieldId="29"/>
    <tableColumn id="30" xr3:uid="{00000000-0010-0000-0D00-00001E000000}" uniqueName="30" name="QUEJ_MAX_DIAS" queryTableFieldId="30"/>
    <tableColumn id="31" xr3:uid="{00000000-0010-0000-0D00-00001F000000}" uniqueName="31" name="Columna1" queryTableFieldId="31"/>
  </tableColumns>
  <tableStyleInfo name="REQUEST_PQR" showFirstColumn="0" showLastColumn="0" showRowStripes="0"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E000000}" name="PENDIENTE" displayName="PENDIENTE" ref="AV2:BZ4" totalsRowShown="0" headerRowDxfId="91" dataDxfId="89" headerRowBorderDxfId="90" tableBorderDxfId="88">
  <autoFilter ref="AV2:BZ4" xr:uid="{00000000-0009-0000-0100-000001000000}"/>
  <tableColumns count="31">
    <tableColumn id="1" xr3:uid="{00000000-0010-0000-0E00-000001000000}" name="RADICACION" dataDxfId="87"/>
    <tableColumn id="2" xr3:uid="{00000000-0010-0000-0E00-000002000000}" name="TIPOQUEJA" dataDxfId="86"/>
    <tableColumn id="3" xr3:uid="{00000000-0010-0000-0E00-000003000000}" name="TIPO_PROCESO" dataDxfId="85"/>
    <tableColumn id="4" xr3:uid="{00000000-0010-0000-0E00-000004000000}" name="FECHA_LIMITE" dataDxfId="84"/>
    <tableColumn id="5" xr3:uid="{00000000-0010-0000-0E00-000005000000}" name="FECHA_RESUELTO" dataDxfId="83"/>
    <tableColumn id="6" xr3:uid="{00000000-0010-0000-0E00-000006000000}" name="RESUELTO" dataDxfId="82"/>
    <tableColumn id="7" xr3:uid="{00000000-0010-0000-0E00-000007000000}" name="OBSERVACION" dataDxfId="81"/>
    <tableColumn id="8" xr3:uid="{00000000-0010-0000-0E00-000008000000}" name="DELEGADO" dataDxfId="80"/>
    <tableColumn id="9" xr3:uid="{00000000-0010-0000-0E00-000009000000}" name="ESTADO" dataDxfId="79"/>
    <tableColumn id="10" xr3:uid="{00000000-0010-0000-0E00-00000A000000}" name="RESPONSABLE" dataDxfId="78"/>
    <tableColumn id="11" xr3:uid="{00000000-0010-0000-0E00-00000B000000}" name="AREA_RESPONSABLE" dataDxfId="77"/>
    <tableColumn id="12" xr3:uid="{00000000-0010-0000-0E00-00000C000000}" name="ORIGEN" dataDxfId="76"/>
    <tableColumn id="13" xr3:uid="{00000000-0010-0000-0E00-00000D000000}" name="NOMBREAFECTADO" dataDxfId="75"/>
    <tableColumn id="14" xr3:uid="{00000000-0010-0000-0E00-00000E000000}" name="FECHA_RADICACION" dataDxfId="74"/>
    <tableColumn id="15" xr3:uid="{00000000-0010-0000-0E00-00000F000000}" name="HORA_RADICACION" dataDxfId="73"/>
    <tableColumn id="16" xr3:uid="{00000000-0010-0000-0E00-000010000000}" name="NOMBRE_RECLAMANTE" dataDxfId="72"/>
    <tableColumn id="17" xr3:uid="{00000000-0010-0000-0E00-000011000000}" name="FECHA_RADICACION_1" dataDxfId="71"/>
    <tableColumn id="18" xr3:uid="{00000000-0010-0000-0E00-000012000000}" name="ID_RECLAMANTE" dataDxfId="70"/>
    <tableColumn id="19" xr3:uid="{00000000-0010-0000-0E00-000013000000}" name="EMPRESA_RECLAMANTE" dataDxfId="69"/>
    <tableColumn id="20" xr3:uid="{00000000-0010-0000-0E00-000014000000}" name="ORIGEN_2" dataDxfId="68"/>
    <tableColumn id="21" xr3:uid="{00000000-0010-0000-0E00-000015000000}" name="PRODUCTO" dataDxfId="67"/>
    <tableColumn id="22" xr3:uid="{00000000-0010-0000-0E00-000016000000}" name="QUEJ_RADICADOR" dataDxfId="66"/>
    <tableColumn id="23" xr3:uid="{00000000-0010-0000-0E00-000017000000}" name="IPS" dataDxfId="65"/>
    <tableColumn id="24" xr3:uid="{00000000-0010-0000-0E00-000018000000}" name="DONDE_SUCEDIO" dataDxfId="64"/>
    <tableColumn id="25" xr3:uid="{00000000-0010-0000-0E00-000019000000}" name="DOC_AFECTADO" dataDxfId="63"/>
    <tableColumn id="26" xr3:uid="{00000000-0010-0000-0E00-00001A000000}" name="TEL_OFIC_RECLAMANTE" dataDxfId="62"/>
    <tableColumn id="27" xr3:uid="{00000000-0010-0000-0E00-00001B000000}" name="TEL_CASA_RECLAMANTE" dataDxfId="61"/>
    <tableColumn id="28" xr3:uid="{00000000-0010-0000-0E00-00001C000000}" name="DIR_CORRESP_RECLAMANTE" dataDxfId="60"/>
    <tableColumn id="29" xr3:uid="{00000000-0010-0000-0E00-00001D000000}" name="RESUMEN_QUEJA" dataDxfId="59"/>
    <tableColumn id="30" xr3:uid="{00000000-0010-0000-0E00-00001E000000}" name="QUEJ_MAX_DIAS" dataDxfId="58"/>
    <tableColumn id="31" xr3:uid="{00000000-0010-0000-0E00-00001F000000}" name="Columna1" dataDxfId="57"/>
  </tableColumns>
  <tableStyleInfo name="TableStyleLight1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F000000}" name="consolidate_emails_collected" displayName="consolidate_emails_collected" ref="AM2:AU552" tableType="queryTable" totalsRowShown="0">
  <autoFilter ref="AM2:AU552" xr:uid="{00000000-0009-0000-0100-00000E000000}"/>
  <tableColumns count="9">
    <tableColumn id="9" xr3:uid="{00000000-0010-0000-0F00-000009000000}" uniqueName="9" name="Nombre del archivo.3" queryTableFieldId="1" dataDxfId="56"/>
    <tableColumn id="10" xr3:uid="{00000000-0010-0000-0F00-00000A000000}" uniqueName="10" name="Correo_1" queryTableFieldId="2"/>
    <tableColumn id="11" xr3:uid="{00000000-0010-0000-0F00-00000B000000}" uniqueName="11" name="Correo_2" queryTableFieldId="3"/>
    <tableColumn id="12" xr3:uid="{00000000-0010-0000-0F00-00000C000000}" uniqueName="12" name="Correo_3" queryTableFieldId="4"/>
    <tableColumn id="13" xr3:uid="{00000000-0010-0000-0F00-00000D000000}" uniqueName="13" name="Correo_4" queryTableFieldId="8"/>
    <tableColumn id="14" xr3:uid="{00000000-0010-0000-0F00-00000E000000}" uniqueName="14" name="Correo_5" queryTableFieldId="7"/>
    <tableColumn id="15" xr3:uid="{00000000-0010-0000-0F00-00000F000000}" uniqueName="15" name="Correo_6" queryTableFieldId="6"/>
    <tableColumn id="16" xr3:uid="{00000000-0010-0000-0F00-000010000000}" uniqueName="16" name="Correo_7" queryTableFieldId="5"/>
    <tableColumn id="1" xr3:uid="{00000000-0010-0000-0F00-000001000000}" uniqueName="1" name="Correo_8" queryTableFieldId="9"/>
  </tableColumns>
  <tableStyleInfo name="NEPS"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10000000}" name="Tabla16" displayName="Tabla16" ref="AI2:AI124" totalsRowCount="1" headerRowDxfId="55" dataDxfId="54">
  <autoFilter ref="AI2:AI123" xr:uid="{00000000-0009-0000-0100-000010000000}"/>
  <sortState xmlns:xlrd2="http://schemas.microsoft.com/office/spreadsheetml/2017/richdata2" ref="AI3:AI123">
    <sortCondition ref="AI2:AI123"/>
  </sortState>
  <tableColumns count="1">
    <tableColumn id="1" xr3:uid="{00000000-0010-0000-1000-000001000000}" name="BUSCAR _x000a_CORREO" dataDxfId="53" totalsRowDxfId="52"/>
  </tableColumns>
  <tableStyleInfo name="REQUEST_PQR"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1000000}" name="txt" displayName="txt" ref="C12:R91" tableType="queryTable" totalsRowShown="0" headerRowDxfId="51" dataDxfId="50">
  <autoFilter ref="C12:R91" xr:uid="{00000000-0009-0000-0100-000013000000}"/>
  <sortState xmlns:xlrd2="http://schemas.microsoft.com/office/spreadsheetml/2017/richdata2" ref="C13:R41">
    <sortCondition ref="J12:J41"/>
  </sortState>
  <tableColumns count="16">
    <tableColumn id="1" xr3:uid="{00000000-0010-0000-1100-000001000000}" uniqueName="1" name="FECHA RECEPCION" queryTableFieldId="1" dataDxfId="49"/>
    <tableColumn id="2" xr3:uid="{00000000-0010-0000-1100-000002000000}" uniqueName="2" name="T.D" queryTableFieldId="2" dataDxfId="48"/>
    <tableColumn id="3" xr3:uid="{00000000-0010-0000-1100-000003000000}" uniqueName="3" name="N. DOCUMENTO" queryTableFieldId="3" dataDxfId="47"/>
    <tableColumn id="4" xr3:uid="{00000000-0010-0000-1100-000004000000}" uniqueName="4" name="NOMBRE" queryTableFieldId="4" dataDxfId="46"/>
    <tableColumn id="5" xr3:uid="{00000000-0010-0000-1100-000005000000}" uniqueName="5" name="ESTADO" queryTableFieldId="5" dataDxfId="45"/>
    <tableColumn id="6" xr3:uid="{00000000-0010-0000-1100-000006000000}" uniqueName="6" name="INCAPACIDAD" queryTableFieldId="6" dataDxfId="44"/>
    <tableColumn id="7" xr3:uid="{00000000-0010-0000-1100-000007000000}" uniqueName="7" name="CONTINGENCIA" queryTableFieldId="7" dataDxfId="43"/>
    <tableColumn id="8" xr3:uid="{00000000-0010-0000-1100-000008000000}" uniqueName="8" name="FECHA INICIO" queryTableFieldId="8" dataDxfId="42"/>
    <tableColumn id="9" xr3:uid="{00000000-0010-0000-1100-000009000000}" uniqueName="9" name="FECHA FIN" queryTableFieldId="9" dataDxfId="41"/>
    <tableColumn id="10" xr3:uid="{00000000-0010-0000-1100-00000A000000}" uniqueName="10" name="DIAGNOSTICO" queryTableFieldId="10" dataDxfId="40"/>
    <tableColumn id="11" xr3:uid="{00000000-0010-0000-1100-00000B000000}" uniqueName="11" name="DIAS SOLICITADOS" queryTableFieldId="11" dataDxfId="39"/>
    <tableColumn id="12" xr3:uid="{00000000-0010-0000-1100-00000C000000}" uniqueName="12" name="DIAS AUTORIZADOS" queryTableFieldId="12" dataDxfId="38"/>
    <tableColumn id="13" xr3:uid="{00000000-0010-0000-1100-00000D000000}" uniqueName="13" name="VALOR AUTORIZADO" queryTableFieldId="13" dataDxfId="37"/>
    <tableColumn id="14" xr3:uid="{00000000-0010-0000-1100-00000E000000}" uniqueName="14" name="T.D.A" queryTableFieldId="14" dataDxfId="36"/>
    <tableColumn id="15" xr3:uid="{00000000-0010-0000-1100-00000F000000}" uniqueName="15" name="N. APORTANTE" queryTableFieldId="15" dataDxfId="35"/>
    <tableColumn id="16" xr3:uid="{00000000-0010-0000-1100-000010000000}" uniqueName="16" name="NOMBRE APORTANTE" queryTableFieldId="16" dataDxfId="34"/>
  </tableColumns>
  <tableStyleInfo name="REQUEST_PQR"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12000000}" name="CAUSALES" displayName="CAUSALES" ref="C4:AJ35" totalsRowShown="0">
  <sortState xmlns:xlrd2="http://schemas.microsoft.com/office/spreadsheetml/2017/richdata2" ref="D2:E106">
    <sortCondition ref="D1:D188"/>
  </sortState>
  <tableColumns count="34">
    <tableColumn id="3" xr3:uid="{00000000-0010-0000-1200-000003000000}" name="Proceso" dataDxfId="33"/>
    <tableColumn id="1" xr3:uid="{00000000-0010-0000-1200-000001000000}" name="Otra área" dataDxfId="32"/>
    <tableColumn id="2" xr3:uid="{00000000-0010-0000-1200-000002000000}" name="DGO01 Inconformidad de otra area" dataDxfId="31"/>
    <tableColumn id="4" xr3:uid="{00000000-0010-0000-1200-000004000000}" name="Prestaciones Económicas" dataDxfId="30"/>
    <tableColumn id="5" xr3:uid="{00000000-0010-0000-1200-000005000000}" name="P01 Solicitud de Pago inicial" dataDxfId="29"/>
    <tableColumn id="6" xr3:uid="{00000000-0010-0000-1200-000006000000}" name="P02 Correccion origen y/o datos de la  incapacidad" dataDxfId="28"/>
    <tableColumn id="7" xr3:uid="{00000000-0010-0000-1200-000007000000}" name="P03 Solicitud de informacion tramites pago y transcripcion" dataDxfId="27"/>
    <tableColumn id="8" xr3:uid="{00000000-0010-0000-1200-000008000000}" name="P04 Solicitud de incapacidad y/o licencia con pago ya autorizado" dataDxfId="26"/>
    <tableColumn id="9" xr3:uid="{00000000-0010-0000-1200-000009000000}" name="P05 Solicitud de incapacidad en proceso de autorizacion menor a 15 días" dataDxfId="25"/>
    <tableColumn id="10" xr3:uid="{00000000-0010-0000-1200-00000A000000}" name="P06 Solicitud de pago a tercero autorizado por  fallecimiento del cotizante" dataDxfId="24"/>
    <tableColumn id="11" xr3:uid="{00000000-0010-0000-1200-00000B000000}" name="P07 Solicitud de retoma de Incapacidad y/o licencia por negacion anterior" dataDxfId="23"/>
    <tableColumn id="12" xr3:uid="{00000000-0010-0000-1200-00000C000000}" name="P08 Solicitud de Reliquidacion y/o ajuste en el valor liquidado" dataDxfId="22"/>
    <tableColumn id="13" xr3:uid="{00000000-0010-0000-1200-00000D000000}" name="P09 Mala atencion de OAA no radican solicitud de pago" dataDxfId="21"/>
    <tableColumn id="14" xr3:uid="{00000000-0010-0000-1200-00000E000000}" name="P10 Solicitud de pago de Incapacidad Inferior a 3 Días" dataDxfId="20"/>
    <tableColumn id="15" xr3:uid="{00000000-0010-0000-1200-00000F000000}" name="P11 Solicitud de pago de incapacidades mayores a 180 días" dataDxfId="19"/>
    <tableColumn id="16" xr3:uid="{00000000-0010-0000-1200-000010000000}" name="P12 Solicitud de pago de incapacidades mayores a 540 días" dataDxfId="18"/>
    <tableColumn id="17" xr3:uid="{00000000-0010-0000-1200-000011000000}" name="P13 Solicitud de aclaracion de pago de incapacidades" dataDxfId="17"/>
    <tableColumn id="18" xr3:uid="{00000000-0010-0000-1200-000012000000}" name="P14 Solicitud de certificado detallado de incapacidades" dataDxfId="16"/>
    <tableColumn id="19" xr3:uid="{00000000-0010-0000-1200-000013000000}" name="P15 Usuario asignacion (Incapacidad Generada en EPS anterior)" dataDxfId="15"/>
    <tableColumn id="20" xr3:uid="{00000000-0010-0000-1200-000014000000}" name="P16 Solicitud pago de incapacidad AT o EP" dataDxfId="14"/>
    <tableColumn id="21" xr3:uid="{00000000-0010-0000-1200-000015000000}" name="P17 Incapacidad perdio vigencia para cobro" dataDxfId="13"/>
    <tableColumn id="22" xr3:uid="{00000000-0010-0000-1200-000016000000}" name="P18 Solicitud de aclaracion de negacion de pago" dataDxfId="12"/>
    <tableColumn id="23" xr3:uid="{00000000-0010-0000-1200-000017000000}" name="P19 Solicitud de pago de incapacidades reconocidas por tracto sucesivo-tutela" dataDxfId="11"/>
    <tableColumn id="24" xr3:uid="{00000000-0010-0000-1200-000018000000}" name="P20 solicitud de reconocimiento por cumpliento de fallos de tutela" dataDxfId="10"/>
    <tableColumn id="25" xr3:uid="{00000000-0010-0000-1200-000019000000}" name="P21 Solicitud de Aportante masivo" dataDxfId="9"/>
    <tableColumn id="26" xr3:uid="{00000000-0010-0000-1200-00001A000000}" name="P22 Información solicitud no es queja" dataDxfId="8"/>
    <tableColumn id="27" xr3:uid="{00000000-0010-0000-1200-00001B000000}" name="Gestar" dataDxfId="7"/>
    <tableColumn id="28" xr3:uid="{00000000-0010-0000-1200-00001C000000}" name="G01 Solicitud de transcripcion inicial" dataDxfId="6"/>
    <tableColumn id="29" xr3:uid="{00000000-0010-0000-1200-00001D000000}" name="G02 Solicito transcripcion aun no recibe respuesta" dataDxfId="5"/>
    <tableColumn id="30" xr3:uid="{00000000-0010-0000-1200-00001E000000}" name="G03 Solicitud de transcripcion en proceso" dataDxfId="4"/>
    <tableColumn id="31" xr3:uid="{00000000-0010-0000-1200-00001F000000}" name="G04 Incapacidad y/o licencia que requiere ajustes en los datos de la transcripción" dataDxfId="3"/>
    <tableColumn id="32" xr3:uid="{00000000-0010-0000-1200-000020000000}" name="G05 Desacuerdo con la negacion Emitida" dataDxfId="2"/>
    <tableColumn id="33" xr3:uid="{00000000-0010-0000-1200-000021000000}" name="G06 Error en la negacion" dataDxfId="1"/>
    <tableColumn id="34" xr3:uid="{00000000-0010-0000-1200-000022000000}" name="G07 Solicitud de licencia parental compartida y/o flexible" dataDxfId="0"/>
  </tableColumns>
  <tableStyleInfo name="Estilo de tabla 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table" Target="../tables/table4.xml"/><Relationship Id="rId5" Type="http://schemas.openxmlformats.org/officeDocument/2006/relationships/ctrlProp" Target="../ctrlProps/ctrlProp2.xml"/><Relationship Id="rId10" Type="http://schemas.openxmlformats.org/officeDocument/2006/relationships/table" Target="../tables/table3.xml"/><Relationship Id="rId4" Type="http://schemas.openxmlformats.org/officeDocument/2006/relationships/ctrlProp" Target="../ctrlProps/ctrlProp1.xml"/><Relationship Id="rId9" Type="http://schemas.openxmlformats.org/officeDocument/2006/relationships/table" Target="../tables/table2.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microsoft.com/office/2019/04/relationships/namedSheetView" Target="../namedSheetViews/namedSheetView1.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table" Target="../tables/table8.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13.xml"/><Relationship Id="rId4" Type="http://schemas.openxmlformats.org/officeDocument/2006/relationships/table" Target="../tables/table12.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vmlDrawing" Target="../drawings/vmlDrawing3.vml"/><Relationship Id="rId7" Type="http://schemas.openxmlformats.org/officeDocument/2006/relationships/ctrlProp" Target="../ctrlProps/ctrlProp9.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8.xml"/><Relationship Id="rId11" Type="http://schemas.openxmlformats.org/officeDocument/2006/relationships/table" Target="../tables/table17.xml"/><Relationship Id="rId5" Type="http://schemas.openxmlformats.org/officeDocument/2006/relationships/ctrlProp" Target="../ctrlProps/ctrlProp7.xml"/><Relationship Id="rId10" Type="http://schemas.openxmlformats.org/officeDocument/2006/relationships/table" Target="../tables/table16.xml"/><Relationship Id="rId4" Type="http://schemas.openxmlformats.org/officeDocument/2006/relationships/ctrlProp" Target="../ctrlProps/ctrlProp6.xml"/><Relationship Id="rId9" Type="http://schemas.openxmlformats.org/officeDocument/2006/relationships/table" Target="../tables/table1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table" Target="../tables/table18.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7">
    <tabColor theme="4"/>
  </sheetPr>
  <dimension ref="B1:AK91"/>
  <sheetViews>
    <sheetView showGridLines="0" zoomScale="75" zoomScaleNormal="75" zoomScaleSheetLayoutView="100" workbookViewId="0">
      <selection activeCell="B3" sqref="B3:G5"/>
    </sheetView>
  </sheetViews>
  <sheetFormatPr baseColWidth="10" defaultColWidth="106" defaultRowHeight="14.4" outlineLevelCol="1" x14ac:dyDescent="0.3"/>
  <cols>
    <col min="1" max="1" width="25.88671875" customWidth="1"/>
    <col min="2" max="2" width="28.5546875" style="18" customWidth="1"/>
    <col min="3" max="3" width="19.109375" style="18" bestFit="1" customWidth="1"/>
    <col min="4" max="4" width="18.5546875" style="6" bestFit="1" customWidth="1"/>
    <col min="5" max="5" width="22" style="81" customWidth="1"/>
    <col min="6" max="6" width="16.33203125" style="82" bestFit="1" customWidth="1" outlineLevel="1"/>
    <col min="7" max="7" width="23.5546875" style="89" bestFit="1" customWidth="1" outlineLevel="1"/>
    <col min="8" max="8" width="23.109375" style="74" customWidth="1" outlineLevel="1"/>
    <col min="9" max="9" width="22.88671875" style="5" customWidth="1"/>
    <col min="10" max="10" width="25.109375" style="75" customWidth="1"/>
    <col min="11" max="11" width="22.33203125" style="5" customWidth="1"/>
    <col min="12" max="12" width="25.44140625" style="7" customWidth="1"/>
    <col min="13" max="13" width="20.5546875" style="6" bestFit="1" customWidth="1"/>
    <col min="14" max="14" width="23.5546875" style="6" bestFit="1" customWidth="1"/>
    <col min="15" max="16" width="20.44140625" style="6" customWidth="1"/>
    <col min="17" max="17" width="15.88671875" style="4" customWidth="1"/>
    <col min="18" max="18" width="25.44140625" customWidth="1"/>
    <col min="19" max="20" width="20.6640625" style="1" bestFit="1" customWidth="1"/>
    <col min="21" max="21" width="25.88671875" customWidth="1"/>
    <col min="22" max="22" width="30.88671875" customWidth="1"/>
    <col min="23" max="23" width="20.6640625" customWidth="1"/>
    <col min="24" max="24" width="21.6640625" bestFit="1" customWidth="1"/>
    <col min="25" max="25" width="41.5546875" customWidth="1"/>
    <col min="26" max="26" width="25.44140625" customWidth="1"/>
    <col min="27" max="27" width="16.33203125" customWidth="1"/>
    <col min="28" max="28" width="14.88671875" customWidth="1"/>
    <col min="29" max="29" width="23" customWidth="1"/>
    <col min="30" max="30" width="106.33203125" style="87" customWidth="1"/>
    <col min="31" max="31" width="140" bestFit="1" customWidth="1"/>
    <col min="32" max="32" width="23.44140625" customWidth="1"/>
    <col min="33" max="33" width="22.33203125" customWidth="1"/>
    <col min="34" max="34" width="10.44140625" bestFit="1" customWidth="1"/>
    <col min="35" max="35" width="18.33203125" bestFit="1" customWidth="1"/>
    <col min="36" max="36" width="16.5546875" bestFit="1" customWidth="1"/>
    <col min="37" max="37" width="12.88671875" bestFit="1" customWidth="1"/>
  </cols>
  <sheetData>
    <row r="1" spans="2:30" x14ac:dyDescent="0.3">
      <c r="F1" s="7"/>
      <c r="G1" s="88"/>
      <c r="H1" s="29"/>
      <c r="I1" s="4"/>
      <c r="J1" s="4"/>
      <c r="K1" s="112"/>
      <c r="L1" s="30"/>
      <c r="M1" s="1"/>
      <c r="N1"/>
      <c r="O1"/>
      <c r="P1"/>
      <c r="Q1" s="5"/>
      <c r="R1" s="7"/>
      <c r="S1" s="8"/>
      <c r="T1" s="4"/>
      <c r="Y1" s="1"/>
    </row>
    <row r="2" spans="2:30" x14ac:dyDescent="0.3">
      <c r="F2" s="7"/>
      <c r="G2" s="88"/>
      <c r="H2" s="29"/>
      <c r="I2" s="4"/>
      <c r="J2" s="4"/>
      <c r="K2" s="4"/>
      <c r="L2" s="30"/>
      <c r="M2" s="1"/>
      <c r="N2"/>
      <c r="O2"/>
      <c r="P2"/>
      <c r="Q2"/>
      <c r="R2" s="5"/>
      <c r="S2" s="7"/>
      <c r="T2" s="8"/>
      <c r="U2" s="4"/>
    </row>
    <row r="3" spans="2:30" s="32" customFormat="1" ht="15" customHeight="1" x14ac:dyDescent="0.3">
      <c r="B3" s="134" t="s">
        <v>2484</v>
      </c>
      <c r="C3" s="135" t="s">
        <v>2485</v>
      </c>
      <c r="D3" s="136" t="s">
        <v>21690</v>
      </c>
      <c r="E3" s="137" t="s">
        <v>8</v>
      </c>
      <c r="F3" s="137" t="s">
        <v>14107</v>
      </c>
      <c r="G3" s="137" t="s">
        <v>14108</v>
      </c>
      <c r="H3" s="140" t="s">
        <v>21688</v>
      </c>
      <c r="I3" s="141" t="s">
        <v>2486</v>
      </c>
      <c r="J3" s="141" t="s">
        <v>4801</v>
      </c>
      <c r="K3" s="141" t="s">
        <v>4802</v>
      </c>
      <c r="L3" s="142" t="s">
        <v>24557</v>
      </c>
      <c r="M3" s="143" t="s">
        <v>4803</v>
      </c>
      <c r="N3" s="25" t="s">
        <v>5</v>
      </c>
      <c r="O3" s="25"/>
      <c r="P3" s="25"/>
      <c r="Q3" s="25"/>
      <c r="R3" s="27" t="s">
        <v>2484</v>
      </c>
      <c r="S3" s="27" t="s">
        <v>2485</v>
      </c>
      <c r="T3" s="83" t="s">
        <v>17922</v>
      </c>
      <c r="U3" s="84" t="s">
        <v>15998</v>
      </c>
      <c r="V3" s="84" t="s">
        <v>15997</v>
      </c>
      <c r="W3" s="83" t="s">
        <v>15999</v>
      </c>
      <c r="X3"/>
      <c r="Y3"/>
      <c r="Z3"/>
      <c r="AA3"/>
      <c r="AB3"/>
      <c r="AC3"/>
      <c r="AD3" s="87"/>
    </row>
    <row r="4" spans="2:30" x14ac:dyDescent="0.3">
      <c r="B4" s="101">
        <v>1113784171</v>
      </c>
      <c r="C4" s="103">
        <v>9667441</v>
      </c>
      <c r="D4" s="102">
        <v>45187</v>
      </c>
      <c r="E4" s="81" t="s">
        <v>29601</v>
      </c>
      <c r="F4" s="18">
        <v>2225929</v>
      </c>
      <c r="G4" s="126">
        <v>45251</v>
      </c>
      <c r="H4" s="6"/>
      <c r="I4" s="7"/>
      <c r="J4" s="126"/>
      <c r="K4" s="6"/>
      <c r="N4" s="28"/>
      <c r="O4" s="5"/>
      <c r="P4" s="5"/>
      <c r="Q4" s="31"/>
      <c r="R4" s="101">
        <v>4140080</v>
      </c>
      <c r="S4" s="103">
        <v>8584440</v>
      </c>
      <c r="T4" s="102">
        <v>44843</v>
      </c>
      <c r="U4" s="102">
        <v>44809</v>
      </c>
      <c r="V4" s="23">
        <f>SEMANAS_COTIZACION[[#This Row],[FECHA DE
 AFILIACIÓN]]+30</f>
        <v>44839</v>
      </c>
      <c r="W4" s="22">
        <f>+SEMANAS_COTIZACION[[#This Row],[FECHA INICIO
INCAPACIDAD]]-SEMANAS_COTIZACION[[#This Row],[FECHA INICIO 
COTIZACIÓN]]+1</f>
        <v>5</v>
      </c>
    </row>
    <row r="5" spans="2:30" x14ac:dyDescent="0.3">
      <c r="B5" s="101">
        <v>1020425536</v>
      </c>
      <c r="C5" s="103">
        <v>9622618</v>
      </c>
      <c r="D5" s="102">
        <v>45181</v>
      </c>
      <c r="E5" s="81" t="s">
        <v>29601</v>
      </c>
      <c r="F5" s="18">
        <v>2225883</v>
      </c>
      <c r="G5" s="126">
        <v>45251</v>
      </c>
      <c r="H5" s="128"/>
      <c r="I5" s="7"/>
      <c r="J5" s="127"/>
      <c r="K5" s="128"/>
      <c r="N5" s="28"/>
      <c r="O5" s="5"/>
      <c r="P5" s="5"/>
      <c r="Q5" s="31"/>
      <c r="R5" s="101">
        <v>4140080</v>
      </c>
      <c r="S5" s="103">
        <v>8594510</v>
      </c>
      <c r="T5" s="102">
        <v>44863</v>
      </c>
      <c r="U5" s="102">
        <v>44809</v>
      </c>
      <c r="V5" s="23">
        <f>SEMANAS_COTIZACION[[#This Row],[FECHA DE
 AFILIACIÓN]]+30</f>
        <v>44839</v>
      </c>
      <c r="W5" s="22">
        <f>+SEMANAS_COTIZACION[[#This Row],[FECHA INICIO
INCAPACIDAD]]-SEMANAS_COTIZACION[[#This Row],[FECHA INICIO 
COTIZACIÓN]]+1</f>
        <v>25</v>
      </c>
    </row>
    <row r="6" spans="2:30" x14ac:dyDescent="0.3">
      <c r="B6" s="101"/>
      <c r="C6" s="103"/>
      <c r="D6" s="102"/>
      <c r="F6" s="18"/>
      <c r="G6" s="126"/>
      <c r="H6" s="6"/>
      <c r="I6" s="7"/>
      <c r="J6" s="126"/>
      <c r="K6" s="6"/>
      <c r="N6" s="25"/>
      <c r="O6" s="5"/>
      <c r="P6" s="5"/>
      <c r="Q6" s="31"/>
      <c r="R6">
        <v>1043434436</v>
      </c>
      <c r="S6">
        <v>7864149</v>
      </c>
      <c r="T6" s="1">
        <v>44685</v>
      </c>
      <c r="U6" s="102">
        <v>44643</v>
      </c>
      <c r="V6" s="23">
        <f>SEMANAS_COTIZACION[[#This Row],[FECHA DE
 AFILIACIÓN]]+31</f>
        <v>44674</v>
      </c>
      <c r="W6" s="22">
        <f>+SEMANAS_COTIZACION[[#This Row],[FECHA INICIO
INCAPACIDAD]]-SEMANAS_COTIZACION[[#This Row],[FECHA INICIO 
COTIZACIÓN]]+1</f>
        <v>12</v>
      </c>
    </row>
    <row r="7" spans="2:30" x14ac:dyDescent="0.3">
      <c r="B7" s="101"/>
      <c r="C7" s="103"/>
      <c r="D7" s="102"/>
      <c r="F7" s="18"/>
      <c r="G7" s="126"/>
      <c r="H7" s="6"/>
      <c r="I7" s="7"/>
      <c r="J7" s="126"/>
      <c r="K7" s="6"/>
      <c r="N7" s="28"/>
      <c r="O7" s="5"/>
      <c r="P7" s="5"/>
      <c r="Q7" s="31"/>
      <c r="R7">
        <v>66968717</v>
      </c>
      <c r="S7">
        <v>8528568</v>
      </c>
      <c r="T7" s="1">
        <v>44887</v>
      </c>
      <c r="U7" s="102">
        <v>44856</v>
      </c>
      <c r="V7" s="23">
        <f>SEMANAS_COTIZACION[[#This Row],[FECHA DE
 AFILIACIÓN]]+31</f>
        <v>44887</v>
      </c>
      <c r="W7" s="22">
        <f>+SEMANAS_COTIZACION[[#This Row],[FECHA INICIO
INCAPACIDAD]]-SEMANAS_COTIZACION[[#This Row],[FECHA INICIO 
COTIZACIÓN]]+1</f>
        <v>1</v>
      </c>
    </row>
    <row r="8" spans="2:30" x14ac:dyDescent="0.3">
      <c r="B8" s="101"/>
      <c r="C8" s="103"/>
      <c r="D8" s="102"/>
      <c r="F8" s="7"/>
      <c r="G8" s="126"/>
      <c r="H8" s="6"/>
      <c r="I8" s="7"/>
      <c r="J8" s="126"/>
      <c r="K8" s="6"/>
      <c r="N8" s="28"/>
      <c r="O8" s="5"/>
      <c r="P8" s="5"/>
      <c r="Q8" s="31"/>
      <c r="R8" s="101"/>
      <c r="S8" s="103"/>
      <c r="T8" s="102"/>
      <c r="U8" s="102">
        <v>45002</v>
      </c>
      <c r="V8" s="23">
        <f>SEMANAS_COTIZACION[[#This Row],[FECHA DE
 AFILIACIÓN]]+31</f>
        <v>45033</v>
      </c>
      <c r="W8" s="22">
        <f>+SEMANAS_COTIZACION[[#This Row],[FECHA INICIO
INCAPACIDAD]]-SEMANAS_COTIZACION[[#This Row],[FECHA INICIO 
COTIZACIÓN]]+1</f>
        <v>-45032</v>
      </c>
    </row>
    <row r="9" spans="2:30" x14ac:dyDescent="0.3">
      <c r="B9" s="101"/>
      <c r="C9" s="103"/>
      <c r="D9" s="102"/>
      <c r="F9" s="7"/>
      <c r="G9" s="126"/>
      <c r="H9" s="6"/>
      <c r="I9" s="7"/>
      <c r="J9" s="126"/>
      <c r="K9" s="6"/>
      <c r="N9" s="76"/>
      <c r="O9" s="5"/>
      <c r="P9" s="5"/>
      <c r="Q9" s="31"/>
      <c r="R9" s="22"/>
      <c r="S9" s="25"/>
      <c r="T9" s="26"/>
      <c r="U9" s="26"/>
      <c r="V9" s="23">
        <f>SEMANAS_COTIZACION[[#This Row],[FECHA DE
 AFILIACIÓN]]+31</f>
        <v>31</v>
      </c>
      <c r="W9" s="22">
        <f>+SEMANAS_COTIZACION[[#This Row],[FECHA INICIO
INCAPACIDAD]]-SEMANAS_COTIZACION[[#This Row],[FECHA INICIO 
COTIZACIÓN]]+1</f>
        <v>-30</v>
      </c>
    </row>
    <row r="10" spans="2:30" x14ac:dyDescent="0.3">
      <c r="F10" s="7"/>
      <c r="G10" s="126"/>
      <c r="H10" s="6"/>
      <c r="I10" s="7"/>
      <c r="J10" s="126"/>
      <c r="K10" s="6"/>
      <c r="N10" s="25"/>
      <c r="O10" s="5"/>
      <c r="P10" s="5"/>
      <c r="Q10" s="31"/>
      <c r="R10" s="22"/>
      <c r="S10" s="25"/>
      <c r="T10" s="26"/>
      <c r="U10" s="26"/>
      <c r="V10" s="23">
        <f>SEMANAS_COTIZACION[[#This Row],[FECHA DE
 AFILIACIÓN]]+28</f>
        <v>28</v>
      </c>
      <c r="W10" s="22">
        <f>+SEMANAS_COTIZACION[[#This Row],[FECHA INICIO
INCAPACIDAD]]-SEMANAS_COTIZACION[[#This Row],[FECHA INICIO 
COTIZACIÓN]]+1</f>
        <v>-27</v>
      </c>
    </row>
    <row r="11" spans="2:30" x14ac:dyDescent="0.3">
      <c r="F11" s="7"/>
      <c r="G11" s="126"/>
      <c r="H11" s="6"/>
      <c r="I11" s="7"/>
      <c r="J11" s="126"/>
      <c r="K11" s="6"/>
      <c r="N11" s="28"/>
      <c r="O11" s="5"/>
      <c r="P11" s="5"/>
      <c r="Q11" s="31"/>
      <c r="R11" s="22"/>
      <c r="S11" s="25"/>
      <c r="T11" s="26"/>
      <c r="U11" s="26"/>
      <c r="V11" s="23">
        <f>SEMANAS_COTIZACION[[#This Row],[FECHA DE
 AFILIACIÓN]]+30</f>
        <v>30</v>
      </c>
      <c r="W11" s="22">
        <f>+SEMANAS_COTIZACION[[#This Row],[FECHA INICIO
INCAPACIDAD]]-SEMANAS_COTIZACION[[#This Row],[FECHA INICIO 
COTIZACIÓN]]+1</f>
        <v>-29</v>
      </c>
    </row>
    <row r="12" spans="2:30" x14ac:dyDescent="0.3">
      <c r="F12" s="7"/>
      <c r="G12" s="126"/>
      <c r="H12" s="6"/>
      <c r="I12" s="7"/>
      <c r="J12" s="126"/>
      <c r="K12" s="6"/>
      <c r="N12" s="31"/>
      <c r="O12" s="5"/>
      <c r="P12" s="5"/>
      <c r="Q12" s="31"/>
      <c r="R12" s="24"/>
      <c r="S12" s="25"/>
      <c r="T12" s="26"/>
      <c r="U12" s="26"/>
      <c r="V12" s="23">
        <f>SEMANAS_COTIZACION[[#This Row],[FECHA DE
 AFILIACIÓN]]+28</f>
        <v>28</v>
      </c>
      <c r="W12" s="22">
        <f>+SEMANAS_COTIZACION[[#This Row],[FECHA INICIO
INCAPACIDAD]]-SEMANAS_COTIZACION[[#This Row],[FECHA INICIO 
COTIZACIÓN]]+1</f>
        <v>-27</v>
      </c>
    </row>
    <row r="13" spans="2:30" x14ac:dyDescent="0.3">
      <c r="F13" s="7"/>
      <c r="G13" s="126"/>
      <c r="H13" s="6"/>
      <c r="I13" s="7"/>
      <c r="J13" s="126"/>
      <c r="K13" s="6"/>
      <c r="N13" s="28"/>
      <c r="O13" s="5"/>
      <c r="P13" s="5"/>
      <c r="Q13" s="31"/>
      <c r="R13" s="22"/>
      <c r="S13" s="25"/>
      <c r="T13" s="26"/>
      <c r="U13" s="26"/>
      <c r="V13" s="23">
        <f>SEMANAS_COTIZACION[[#This Row],[FECHA DE
 AFILIACIÓN]]+28</f>
        <v>28</v>
      </c>
      <c r="W13" s="22">
        <f>+SEMANAS_COTIZACION[[#This Row],[FECHA INICIO
INCAPACIDAD]]-SEMANAS_COTIZACION[[#This Row],[FECHA INICIO 
COTIZACIÓN]]+1</f>
        <v>-27</v>
      </c>
    </row>
    <row r="14" spans="2:30" x14ac:dyDescent="0.3">
      <c r="F14" s="7"/>
      <c r="G14" s="126"/>
      <c r="H14" s="6"/>
      <c r="I14" s="7"/>
      <c r="J14" s="126"/>
      <c r="K14" s="6"/>
      <c r="N14" s="28"/>
      <c r="O14" s="5"/>
      <c r="P14" s="5"/>
      <c r="Q14" s="31"/>
      <c r="R14" s="26"/>
      <c r="S14" s="23"/>
      <c r="T14" s="28"/>
    </row>
    <row r="15" spans="2:30" x14ac:dyDescent="0.3">
      <c r="F15" s="7"/>
      <c r="G15" s="126"/>
      <c r="H15" s="6"/>
      <c r="I15" s="7"/>
      <c r="J15" s="126"/>
      <c r="K15" s="6"/>
      <c r="N15" s="25"/>
      <c r="O15" s="5"/>
      <c r="P15" s="5"/>
      <c r="Q15" s="31"/>
      <c r="R15" s="26"/>
      <c r="S15" s="23"/>
      <c r="T15" s="28"/>
    </row>
    <row r="16" spans="2:30" x14ac:dyDescent="0.3">
      <c r="F16" s="7"/>
      <c r="G16" s="126"/>
      <c r="H16" s="6"/>
      <c r="I16" s="7"/>
      <c r="J16" s="126"/>
      <c r="K16" s="6"/>
      <c r="N16" s="25"/>
      <c r="O16" s="5"/>
      <c r="P16" s="5"/>
      <c r="Q16" s="31"/>
      <c r="R16" s="26"/>
      <c r="S16" s="23"/>
      <c r="T16" s="28"/>
    </row>
    <row r="17" spans="2:24" x14ac:dyDescent="0.3">
      <c r="F17" s="7"/>
      <c r="G17" s="126"/>
      <c r="H17" s="6"/>
      <c r="I17" s="7"/>
      <c r="J17" s="126"/>
      <c r="K17" s="6"/>
      <c r="N17" s="25"/>
      <c r="O17" s="5"/>
      <c r="P17" s="5"/>
      <c r="Q17" s="31"/>
      <c r="R17" s="26"/>
      <c r="S17" s="23"/>
      <c r="T17" s="28"/>
    </row>
    <row r="18" spans="2:24" x14ac:dyDescent="0.3">
      <c r="F18" s="7"/>
      <c r="G18" s="126"/>
      <c r="H18" s="6"/>
      <c r="I18" s="7"/>
      <c r="J18" s="126"/>
      <c r="K18" s="6"/>
      <c r="N18" s="28"/>
      <c r="O18" s="25"/>
      <c r="P18" s="25"/>
      <c r="Q18"/>
      <c r="S18"/>
      <c r="T18" s="28"/>
    </row>
    <row r="19" spans="2:24" x14ac:dyDescent="0.3">
      <c r="F19" s="7"/>
      <c r="G19" s="126"/>
      <c r="H19" s="6"/>
      <c r="I19" s="7"/>
      <c r="J19" s="126"/>
      <c r="K19" s="6"/>
      <c r="N19" s="25"/>
      <c r="O19" s="25"/>
      <c r="P19" s="25"/>
      <c r="Q19"/>
      <c r="S19"/>
      <c r="T19" s="28"/>
    </row>
    <row r="20" spans="2:24" x14ac:dyDescent="0.3">
      <c r="F20" s="7"/>
      <c r="G20" s="126"/>
      <c r="H20" s="6"/>
      <c r="I20" s="7"/>
      <c r="J20" s="126"/>
      <c r="K20" s="6"/>
      <c r="N20" s="25"/>
      <c r="O20" s="5"/>
      <c r="P20" s="5"/>
      <c r="Q20"/>
      <c r="S20"/>
      <c r="T20" s="28"/>
    </row>
    <row r="21" spans="2:24" x14ac:dyDescent="0.3">
      <c r="F21" s="7"/>
      <c r="G21" s="126"/>
      <c r="H21" s="6"/>
      <c r="I21" s="7"/>
      <c r="J21" s="126"/>
      <c r="K21" s="6"/>
      <c r="N21" s="28"/>
      <c r="O21" s="5"/>
      <c r="P21" s="5"/>
      <c r="Q21" s="31"/>
      <c r="R21" s="26"/>
      <c r="S21" s="23"/>
      <c r="T21" s="28"/>
    </row>
    <row r="22" spans="2:24" x14ac:dyDescent="0.3">
      <c r="F22" s="7"/>
      <c r="G22" s="126"/>
      <c r="H22" s="6"/>
      <c r="I22" s="7"/>
      <c r="J22" s="126"/>
      <c r="K22" s="6"/>
      <c r="N22" s="25"/>
      <c r="O22" s="25"/>
      <c r="P22" s="25"/>
      <c r="Q22" s="31"/>
      <c r="R22" s="26"/>
      <c r="S22" s="23"/>
      <c r="T22" s="28"/>
      <c r="X22" s="1"/>
    </row>
    <row r="23" spans="2:24" x14ac:dyDescent="0.3">
      <c r="F23" s="7"/>
      <c r="G23" s="126"/>
      <c r="H23" s="6"/>
      <c r="I23" s="7"/>
      <c r="J23" s="126"/>
      <c r="K23" s="6"/>
      <c r="N23" s="5"/>
      <c r="Q23" s="31"/>
      <c r="R23" s="26"/>
      <c r="S23" s="23"/>
      <c r="T23" s="28"/>
      <c r="X23" s="1"/>
    </row>
    <row r="24" spans="2:24" x14ac:dyDescent="0.3">
      <c r="B24" s="28"/>
      <c r="C24" s="138"/>
      <c r="D24" s="76"/>
      <c r="E24" s="28"/>
      <c r="F24" s="28"/>
      <c r="G24" s="76"/>
      <c r="H24" s="6"/>
      <c r="I24" s="7"/>
      <c r="J24" s="126"/>
      <c r="K24" s="6"/>
      <c r="N24" s="25"/>
      <c r="O24" s="25"/>
      <c r="P24" s="25"/>
      <c r="Q24" s="31"/>
      <c r="R24" s="26"/>
      <c r="S24" s="23"/>
      <c r="T24" s="28"/>
      <c r="X24" s="1"/>
    </row>
    <row r="25" spans="2:24" x14ac:dyDescent="0.3">
      <c r="B25" s="28"/>
      <c r="C25" s="138"/>
      <c r="D25" s="76"/>
      <c r="E25" s="28"/>
      <c r="F25" s="28"/>
      <c r="G25" s="76"/>
      <c r="H25" s="6"/>
      <c r="I25" s="7"/>
      <c r="J25" s="126"/>
      <c r="K25" s="6"/>
      <c r="N25" s="25"/>
      <c r="O25" s="25"/>
      <c r="P25" s="25"/>
      <c r="Q25" s="31"/>
      <c r="R25" s="26"/>
      <c r="S25" s="23"/>
      <c r="T25" s="28"/>
      <c r="X25" s="1"/>
    </row>
    <row r="26" spans="2:24" x14ac:dyDescent="0.3">
      <c r="B26" s="28"/>
      <c r="C26" s="138"/>
      <c r="D26" s="76"/>
      <c r="E26" s="28"/>
      <c r="F26" s="28"/>
      <c r="G26" s="76"/>
      <c r="H26" s="145"/>
      <c r="I26" s="144"/>
      <c r="J26" s="140"/>
      <c r="K26" s="145"/>
      <c r="L26" s="144"/>
      <c r="M26" s="145"/>
      <c r="N26" s="5"/>
      <c r="O26" s="31"/>
      <c r="P26" s="31"/>
      <c r="Q26" s="31"/>
      <c r="R26" s="26"/>
      <c r="S26" s="23"/>
      <c r="T26" s="28"/>
      <c r="X26" s="1"/>
    </row>
    <row r="27" spans="2:24" x14ac:dyDescent="0.3">
      <c r="B27" s="28"/>
      <c r="C27" s="138"/>
      <c r="D27" s="76"/>
      <c r="E27" s="28"/>
      <c r="F27" s="28"/>
      <c r="G27" s="76"/>
      <c r="H27" s="4"/>
      <c r="I27" s="16"/>
      <c r="J27" s="16"/>
      <c r="K27" s="6"/>
      <c r="N27" s="5"/>
      <c r="O27" s="25"/>
      <c r="P27" s="25"/>
      <c r="Q27" s="31"/>
      <c r="R27" s="26"/>
      <c r="S27" s="23"/>
      <c r="T27" s="28"/>
      <c r="X27" s="1"/>
    </row>
    <row r="28" spans="2:24" x14ac:dyDescent="0.3">
      <c r="B28" s="28"/>
      <c r="C28" s="138"/>
      <c r="D28" s="76"/>
      <c r="E28" s="28"/>
      <c r="F28" s="28"/>
      <c r="G28" s="76"/>
      <c r="H28" s="6"/>
      <c r="I28" s="7"/>
      <c r="J28" s="126"/>
      <c r="K28" s="6"/>
      <c r="N28" s="5"/>
      <c r="Q28" s="31"/>
      <c r="R28" s="26"/>
      <c r="S28" s="23"/>
      <c r="T28" s="28"/>
      <c r="X28" s="1"/>
    </row>
    <row r="29" spans="2:24" x14ac:dyDescent="0.3">
      <c r="B29" s="28"/>
      <c r="C29" s="138"/>
      <c r="D29" s="76"/>
      <c r="E29" s="28"/>
      <c r="F29" s="28"/>
      <c r="G29" s="76"/>
      <c r="H29" s="16"/>
      <c r="I29" s="16"/>
      <c r="J29" s="126"/>
      <c r="K29" s="6"/>
      <c r="N29" s="5"/>
      <c r="Q29" s="31"/>
      <c r="R29" s="26"/>
      <c r="S29" s="23"/>
      <c r="T29" s="28"/>
      <c r="X29" s="1"/>
    </row>
    <row r="30" spans="2:24" x14ac:dyDescent="0.3">
      <c r="B30" s="28"/>
      <c r="C30" s="138"/>
      <c r="D30" s="76"/>
      <c r="E30" s="28"/>
      <c r="F30" s="28"/>
      <c r="G30" s="76"/>
      <c r="H30" s="16"/>
      <c r="I30" s="16"/>
      <c r="J30" s="126"/>
      <c r="K30" s="6"/>
      <c r="Q30" s="31"/>
      <c r="R30" s="26"/>
      <c r="S30" s="23"/>
      <c r="T30" s="28"/>
      <c r="X30" s="1"/>
    </row>
    <row r="31" spans="2:24" x14ac:dyDescent="0.3">
      <c r="B31" s="28"/>
      <c r="C31" s="138"/>
      <c r="D31" s="76"/>
      <c r="E31" s="28"/>
      <c r="F31" s="28"/>
      <c r="G31" s="76"/>
      <c r="H31" s="4"/>
      <c r="I31" s="16"/>
      <c r="J31" s="16"/>
      <c r="K31" s="6"/>
      <c r="N31" s="5"/>
      <c r="Q31" s="31"/>
      <c r="R31" s="26"/>
      <c r="S31" s="23"/>
      <c r="T31" s="28"/>
      <c r="X31" s="1"/>
    </row>
    <row r="32" spans="2:24" x14ac:dyDescent="0.3">
      <c r="B32" s="28"/>
      <c r="C32" s="138"/>
      <c r="D32" s="76"/>
      <c r="E32" s="28"/>
      <c r="F32" s="28"/>
      <c r="G32" s="76"/>
      <c r="H32" s="4"/>
      <c r="I32" s="16"/>
      <c r="J32" s="16"/>
      <c r="K32" s="6"/>
      <c r="N32" s="25"/>
      <c r="O32" s="25"/>
      <c r="P32" s="25"/>
      <c r="R32" s="101"/>
      <c r="S32" s="103"/>
      <c r="T32" s="102"/>
      <c r="U32" s="101"/>
      <c r="V32" s="101"/>
      <c r="W32" s="102"/>
    </row>
    <row r="33" spans="2:37" x14ac:dyDescent="0.3">
      <c r="F33" s="7"/>
      <c r="G33" s="126"/>
      <c r="H33" s="6"/>
      <c r="I33" s="7"/>
      <c r="J33" s="126"/>
      <c r="K33" s="6"/>
      <c r="N33" s="25"/>
      <c r="O33" s="25"/>
      <c r="P33" s="25"/>
    </row>
    <row r="34" spans="2:37" x14ac:dyDescent="0.3">
      <c r="F34" s="7"/>
      <c r="G34" s="126"/>
      <c r="H34" s="6"/>
      <c r="I34" s="7"/>
      <c r="J34" s="126"/>
      <c r="K34" s="6"/>
      <c r="N34" s="5"/>
      <c r="O34" s="25"/>
      <c r="P34" s="25"/>
    </row>
    <row r="35" spans="2:37" x14ac:dyDescent="0.3">
      <c r="F35" s="7"/>
      <c r="G35" s="126"/>
      <c r="H35" s="6"/>
      <c r="I35" s="7"/>
      <c r="J35" s="126"/>
      <c r="K35" s="6"/>
      <c r="N35" s="25"/>
      <c r="O35" s="25"/>
      <c r="P35" s="25"/>
    </row>
    <row r="36" spans="2:37" x14ac:dyDescent="0.3">
      <c r="F36" s="7"/>
      <c r="G36" s="126"/>
      <c r="H36" s="6"/>
      <c r="I36" s="7"/>
      <c r="J36" s="126"/>
      <c r="K36" s="6"/>
      <c r="O36" s="25"/>
      <c r="P36" s="25"/>
      <c r="R36" s="100" t="s">
        <v>14131</v>
      </c>
      <c r="S36" s="101"/>
      <c r="T36" s="102"/>
      <c r="U36" s="102"/>
      <c r="V36" s="101"/>
      <c r="W36" s="101"/>
      <c r="Z36" s="86" t="s">
        <v>15257</v>
      </c>
    </row>
    <row r="37" spans="2:37" x14ac:dyDescent="0.3">
      <c r="F37" s="7"/>
      <c r="G37" s="127"/>
      <c r="H37" s="128"/>
      <c r="I37" s="7"/>
      <c r="J37" s="127"/>
      <c r="K37" s="128"/>
      <c r="N37" s="25"/>
      <c r="O37" s="25"/>
      <c r="P37" s="25"/>
      <c r="R37" s="101" t="s">
        <v>10205</v>
      </c>
      <c r="S37" s="101" t="s">
        <v>10206</v>
      </c>
      <c r="T37" s="101" t="s">
        <v>10207</v>
      </c>
      <c r="U37" s="101" t="s">
        <v>13773</v>
      </c>
      <c r="V37" s="101" t="s">
        <v>10208</v>
      </c>
      <c r="W37" s="101" t="s">
        <v>10209</v>
      </c>
      <c r="Z37" t="s">
        <v>10205</v>
      </c>
      <c r="AA37" t="s">
        <v>15252</v>
      </c>
      <c r="AB37" t="s">
        <v>10207</v>
      </c>
      <c r="AC37" t="s">
        <v>15253</v>
      </c>
      <c r="AD37" s="87" t="s">
        <v>15254</v>
      </c>
      <c r="AE37" t="s">
        <v>15255</v>
      </c>
      <c r="AF37" t="s">
        <v>15256</v>
      </c>
      <c r="AG37" t="s">
        <v>10217</v>
      </c>
    </row>
    <row r="38" spans="2:37" x14ac:dyDescent="0.3">
      <c r="B38" s="28"/>
      <c r="C38" s="138"/>
      <c r="D38" s="76"/>
      <c r="E38" s="28"/>
      <c r="F38" s="28"/>
      <c r="G38" s="76"/>
      <c r="H38" s="6"/>
      <c r="I38" s="7"/>
      <c r="J38" s="126"/>
      <c r="K38" s="6"/>
      <c r="N38" s="25"/>
      <c r="O38" s="25"/>
      <c r="P38" s="25"/>
      <c r="R38" s="101">
        <v>1020425536</v>
      </c>
      <c r="S38" s="103">
        <v>9639795</v>
      </c>
      <c r="T38" s="102">
        <v>45196</v>
      </c>
      <c r="U38" s="101">
        <v>901483290</v>
      </c>
      <c r="V38" s="101" t="s">
        <v>13775</v>
      </c>
      <c r="W38" s="102">
        <v>45240</v>
      </c>
      <c r="Z38">
        <v>52324575</v>
      </c>
      <c r="AA38" t="s">
        <v>29354</v>
      </c>
      <c r="AB38" s="1">
        <v>43483</v>
      </c>
      <c r="AC38" t="s">
        <v>22495</v>
      </c>
      <c r="AD38" s="87" t="s">
        <v>29355</v>
      </c>
      <c r="AE38" t="s">
        <v>44</v>
      </c>
      <c r="AF38" s="1">
        <v>43489</v>
      </c>
      <c r="AG38" s="1">
        <v>43487</v>
      </c>
    </row>
    <row r="39" spans="2:37" x14ac:dyDescent="0.3">
      <c r="B39" s="28"/>
      <c r="C39" s="138"/>
      <c r="D39" s="76"/>
      <c r="E39" s="28"/>
      <c r="F39" s="28"/>
      <c r="G39" s="76"/>
      <c r="H39" s="4"/>
      <c r="I39" s="16"/>
      <c r="J39" s="16"/>
      <c r="K39" s="6"/>
      <c r="N39" s="5"/>
      <c r="O39" s="25"/>
      <c r="P39" s="25"/>
      <c r="R39" s="101">
        <v>1113784171</v>
      </c>
      <c r="S39" s="103">
        <v>9667441</v>
      </c>
      <c r="T39" s="102">
        <v>45187</v>
      </c>
      <c r="U39" s="101">
        <v>901483290</v>
      </c>
      <c r="V39" s="101" t="s">
        <v>29598</v>
      </c>
      <c r="W39" s="102">
        <v>45231</v>
      </c>
      <c r="Z39">
        <v>52324575</v>
      </c>
      <c r="AA39" t="s">
        <v>29356</v>
      </c>
      <c r="AB39" s="1">
        <v>44303</v>
      </c>
      <c r="AC39" t="s">
        <v>29357</v>
      </c>
      <c r="AD39" s="87" t="s">
        <v>44</v>
      </c>
      <c r="AE39" t="s">
        <v>44</v>
      </c>
      <c r="AF39" s="1">
        <v>44321</v>
      </c>
      <c r="AG39" s="1">
        <v>44319</v>
      </c>
    </row>
    <row r="40" spans="2:37" x14ac:dyDescent="0.3">
      <c r="B40" s="28"/>
      <c r="C40" s="138"/>
      <c r="D40" s="76"/>
      <c r="E40" s="28"/>
      <c r="F40" s="28"/>
      <c r="G40" s="76"/>
      <c r="H40" s="6"/>
      <c r="I40" s="7"/>
      <c r="J40" s="126"/>
      <c r="K40" s="6"/>
      <c r="N40" s="5"/>
      <c r="O40" s="25"/>
      <c r="P40" s="25"/>
      <c r="R40" s="101">
        <v>1113784171</v>
      </c>
      <c r="S40" s="103">
        <v>9667441</v>
      </c>
      <c r="T40" s="102">
        <v>45187</v>
      </c>
      <c r="U40" s="101">
        <v>901483290</v>
      </c>
      <c r="V40" s="101" t="s">
        <v>14106</v>
      </c>
      <c r="W40" s="102"/>
      <c r="Z40">
        <v>52324575</v>
      </c>
      <c r="AA40" t="s">
        <v>29358</v>
      </c>
      <c r="AB40" s="1">
        <v>44333</v>
      </c>
      <c r="AC40" t="s">
        <v>29357</v>
      </c>
      <c r="AD40" s="87" t="s">
        <v>44</v>
      </c>
      <c r="AE40" t="s">
        <v>44</v>
      </c>
      <c r="AF40" s="1">
        <v>44340</v>
      </c>
      <c r="AG40" s="1">
        <v>44337</v>
      </c>
    </row>
    <row r="41" spans="2:37" x14ac:dyDescent="0.3">
      <c r="B41" s="28"/>
      <c r="C41" s="138"/>
      <c r="D41" s="76"/>
      <c r="E41" s="28"/>
      <c r="F41" s="28"/>
      <c r="G41" s="76"/>
      <c r="H41" s="6"/>
      <c r="I41" s="7"/>
      <c r="J41" s="126"/>
      <c r="K41" s="6"/>
      <c r="N41" s="25"/>
      <c r="O41" s="25"/>
      <c r="P41" s="25"/>
      <c r="R41" s="101">
        <v>1020425536</v>
      </c>
      <c r="S41" s="103">
        <v>9622618</v>
      </c>
      <c r="T41" s="102">
        <v>45181</v>
      </c>
      <c r="U41" s="101">
        <v>901483290</v>
      </c>
      <c r="V41" s="101" t="s">
        <v>14106</v>
      </c>
      <c r="W41" s="102"/>
      <c r="Z41">
        <v>52324575</v>
      </c>
      <c r="AA41" t="s">
        <v>29359</v>
      </c>
      <c r="AB41" s="1">
        <v>44379</v>
      </c>
      <c r="AC41" t="s">
        <v>29357</v>
      </c>
      <c r="AD41" s="87" t="s">
        <v>44</v>
      </c>
      <c r="AE41" t="s">
        <v>44</v>
      </c>
      <c r="AF41" s="1">
        <v>44379</v>
      </c>
      <c r="AG41" s="1">
        <v>44377</v>
      </c>
    </row>
    <row r="42" spans="2:37" x14ac:dyDescent="0.3">
      <c r="B42" s="28"/>
      <c r="C42" s="138"/>
      <c r="D42" s="76"/>
      <c r="E42" s="28"/>
      <c r="F42" s="28"/>
      <c r="G42" s="76"/>
      <c r="H42" s="6"/>
      <c r="I42" s="7"/>
      <c r="J42" s="126"/>
      <c r="K42" s="6"/>
      <c r="O42" s="25"/>
      <c r="P42" s="25"/>
      <c r="R42" s="101">
        <v>1020425536</v>
      </c>
      <c r="S42" s="103">
        <v>9622618</v>
      </c>
      <c r="T42" s="102">
        <v>45181</v>
      </c>
      <c r="U42" s="101">
        <v>901483290</v>
      </c>
      <c r="V42" s="101" t="s">
        <v>29598</v>
      </c>
      <c r="W42" s="102">
        <v>45241</v>
      </c>
      <c r="Z42">
        <v>52324575</v>
      </c>
      <c r="AA42" t="s">
        <v>29360</v>
      </c>
      <c r="AB42" s="1">
        <v>44966</v>
      </c>
      <c r="AC42" t="s">
        <v>29357</v>
      </c>
      <c r="AD42" s="87" t="s">
        <v>44</v>
      </c>
      <c r="AE42" t="s">
        <v>44</v>
      </c>
      <c r="AF42" s="1">
        <v>44982</v>
      </c>
      <c r="AG42" s="1">
        <v>44978</v>
      </c>
    </row>
    <row r="43" spans="2:37" x14ac:dyDescent="0.3">
      <c r="B43" s="28"/>
      <c r="C43" s="138"/>
      <c r="D43" s="76"/>
      <c r="E43" s="28"/>
      <c r="F43" s="28"/>
      <c r="G43" s="76"/>
      <c r="H43" s="4"/>
      <c r="I43" s="16"/>
      <c r="J43" s="16"/>
      <c r="K43" s="6"/>
      <c r="O43" s="25"/>
      <c r="P43" s="25"/>
      <c r="R43" s="101">
        <v>1020425536</v>
      </c>
      <c r="S43" s="103">
        <v>9622618</v>
      </c>
      <c r="T43" s="102">
        <v>45181</v>
      </c>
      <c r="U43" s="101">
        <v>901483290</v>
      </c>
      <c r="V43" s="101" t="s">
        <v>13775</v>
      </c>
      <c r="W43" s="102">
        <v>45220</v>
      </c>
      <c r="Z43">
        <v>52324575</v>
      </c>
      <c r="AA43" t="s">
        <v>29361</v>
      </c>
      <c r="AB43" s="1">
        <v>44973</v>
      </c>
      <c r="AC43" t="s">
        <v>29357</v>
      </c>
      <c r="AD43" s="87" t="s">
        <v>44</v>
      </c>
      <c r="AE43" t="s">
        <v>44</v>
      </c>
      <c r="AF43" s="1">
        <v>44982</v>
      </c>
      <c r="AG43" s="1">
        <v>44978</v>
      </c>
    </row>
    <row r="44" spans="2:37" x14ac:dyDescent="0.3">
      <c r="B44" s="28"/>
      <c r="C44" s="138"/>
      <c r="D44" s="76"/>
      <c r="E44" s="28"/>
      <c r="F44" s="28"/>
      <c r="G44" s="76"/>
      <c r="H44" s="4"/>
      <c r="I44" s="16"/>
      <c r="J44" s="16"/>
      <c r="K44" s="6"/>
      <c r="O44" s="25"/>
      <c r="P44" s="25"/>
      <c r="R44" s="101">
        <v>1020425536</v>
      </c>
      <c r="S44" s="103">
        <v>9666418</v>
      </c>
      <c r="T44" s="102">
        <v>45204</v>
      </c>
      <c r="U44" s="101">
        <v>901483290</v>
      </c>
      <c r="V44" s="101" t="s">
        <v>13775</v>
      </c>
      <c r="W44" s="102">
        <v>45246</v>
      </c>
      <c r="Z44">
        <v>52324575</v>
      </c>
      <c r="AA44" t="s">
        <v>29362</v>
      </c>
      <c r="AB44" s="1">
        <v>45083</v>
      </c>
      <c r="AC44" t="s">
        <v>22495</v>
      </c>
      <c r="AD44" s="87" t="s">
        <v>29363</v>
      </c>
      <c r="AE44" t="s">
        <v>29364</v>
      </c>
      <c r="AF44" s="1">
        <v>45093</v>
      </c>
      <c r="AG44" s="1">
        <v>45091</v>
      </c>
    </row>
    <row r="45" spans="2:37" x14ac:dyDescent="0.3">
      <c r="B45" s="28"/>
      <c r="C45" s="138"/>
      <c r="D45" s="76"/>
      <c r="E45" s="28"/>
      <c r="F45" s="28"/>
      <c r="G45" s="76"/>
      <c r="H45" s="4"/>
      <c r="I45" s="16"/>
      <c r="J45" s="16"/>
      <c r="K45" s="6"/>
      <c r="O45" s="25"/>
      <c r="P45" s="25"/>
      <c r="Z45">
        <v>52324575</v>
      </c>
      <c r="AA45" t="s">
        <v>29365</v>
      </c>
      <c r="AB45" s="1">
        <v>45093</v>
      </c>
      <c r="AC45" t="s">
        <v>22495</v>
      </c>
      <c r="AD45" s="87" t="s">
        <v>29363</v>
      </c>
      <c r="AE45" t="s">
        <v>29366</v>
      </c>
      <c r="AF45" s="1">
        <v>45104</v>
      </c>
      <c r="AG45" s="1">
        <v>45100</v>
      </c>
    </row>
    <row r="46" spans="2:37" x14ac:dyDescent="0.3">
      <c r="B46" s="28"/>
      <c r="C46" s="138"/>
      <c r="D46" s="76"/>
      <c r="E46" s="28"/>
      <c r="F46" s="28"/>
      <c r="G46" s="76"/>
      <c r="H46" s="4"/>
      <c r="I46" s="16"/>
      <c r="J46" s="16"/>
      <c r="K46" s="6"/>
      <c r="N46" s="25"/>
      <c r="O46" s="25"/>
      <c r="P46" s="25"/>
      <c r="Z46">
        <v>52324575</v>
      </c>
      <c r="AA46" t="s">
        <v>29367</v>
      </c>
      <c r="AB46" s="1">
        <v>45103</v>
      </c>
      <c r="AC46" t="s">
        <v>22495</v>
      </c>
      <c r="AD46" s="87" t="s">
        <v>29363</v>
      </c>
      <c r="AE46" t="s">
        <v>29368</v>
      </c>
      <c r="AF46" s="1">
        <v>45115</v>
      </c>
      <c r="AG46" s="1">
        <v>45112</v>
      </c>
    </row>
    <row r="47" spans="2:37" x14ac:dyDescent="0.3">
      <c r="B47" s="28"/>
      <c r="C47" s="138"/>
      <c r="D47" s="76"/>
      <c r="E47" s="28"/>
      <c r="F47" s="28"/>
      <c r="G47" s="76"/>
      <c r="H47" s="4"/>
      <c r="I47" s="16"/>
      <c r="J47" s="16"/>
      <c r="K47" s="6"/>
      <c r="N47" s="25"/>
      <c r="O47" s="60"/>
      <c r="P47" s="60"/>
      <c r="Z47" s="18"/>
      <c r="AA47" s="18"/>
      <c r="AB47" s="6"/>
      <c r="AC47" s="81"/>
      <c r="AD47" s="7"/>
      <c r="AE47" s="126"/>
      <c r="AF47" s="6"/>
      <c r="AG47" s="7"/>
      <c r="AH47" s="38"/>
      <c r="AI47" s="38"/>
      <c r="AJ47" s="39"/>
      <c r="AK47" s="35"/>
    </row>
    <row r="48" spans="2:37" x14ac:dyDescent="0.3">
      <c r="B48" s="28"/>
      <c r="C48" s="138"/>
      <c r="D48" s="76"/>
      <c r="E48" s="28"/>
      <c r="F48" s="28"/>
      <c r="G48" s="76"/>
      <c r="H48" s="4"/>
      <c r="I48" s="16"/>
      <c r="J48" s="16"/>
      <c r="K48" s="6"/>
      <c r="N48" s="25"/>
      <c r="O48" s="60"/>
      <c r="P48" s="60"/>
      <c r="Z48" s="18"/>
      <c r="AA48" s="18"/>
      <c r="AB48" s="6"/>
      <c r="AC48" s="81"/>
      <c r="AD48" s="7"/>
      <c r="AE48" s="126"/>
      <c r="AF48" s="6"/>
      <c r="AG48" s="7"/>
      <c r="AH48" s="126"/>
      <c r="AI48" s="6"/>
      <c r="AJ48" s="7"/>
      <c r="AK48" s="6"/>
    </row>
    <row r="49" spans="2:37" x14ac:dyDescent="0.3">
      <c r="B49" s="28"/>
      <c r="C49" s="138"/>
      <c r="D49" s="76"/>
      <c r="E49" s="28"/>
      <c r="F49" s="28"/>
      <c r="G49" s="76"/>
      <c r="H49" s="4"/>
      <c r="I49" s="16"/>
      <c r="J49" s="16"/>
      <c r="K49" s="6"/>
      <c r="N49" s="25"/>
      <c r="O49" s="60"/>
      <c r="P49" s="60"/>
      <c r="Z49" s="18"/>
      <c r="AA49" s="18"/>
      <c r="AB49" s="6"/>
      <c r="AC49" s="81"/>
      <c r="AD49" s="7"/>
      <c r="AE49" s="126"/>
      <c r="AF49" s="6"/>
      <c r="AG49" s="7"/>
      <c r="AH49" s="126"/>
      <c r="AI49" s="6"/>
      <c r="AJ49" s="7"/>
      <c r="AK49" s="6"/>
    </row>
    <row r="50" spans="2:37" x14ac:dyDescent="0.3">
      <c r="B50" s="28"/>
      <c r="C50" s="138"/>
      <c r="D50" s="76"/>
      <c r="E50" s="28"/>
      <c r="F50" s="28"/>
      <c r="G50" s="76"/>
      <c r="H50" s="4"/>
      <c r="I50" s="16"/>
      <c r="J50" s="16"/>
      <c r="K50" s="6"/>
      <c r="N50" s="25"/>
      <c r="AB50" s="1"/>
      <c r="AF50" s="1"/>
      <c r="AG50" s="1"/>
      <c r="AH50" s="126"/>
      <c r="AI50" s="6"/>
      <c r="AJ50" s="7"/>
      <c r="AK50" s="6"/>
    </row>
    <row r="51" spans="2:37" x14ac:dyDescent="0.3">
      <c r="B51" s="28"/>
      <c r="C51" s="138"/>
      <c r="D51" s="76"/>
      <c r="E51" s="28"/>
      <c r="F51" s="28"/>
      <c r="G51" s="76"/>
      <c r="H51" s="4"/>
      <c r="I51" s="16"/>
      <c r="J51" s="16"/>
      <c r="K51" s="6"/>
      <c r="N51" s="25"/>
      <c r="AH51" s="126"/>
      <c r="AI51" s="6"/>
      <c r="AJ51" s="7"/>
      <c r="AK51" s="6"/>
    </row>
    <row r="52" spans="2:37" x14ac:dyDescent="0.3">
      <c r="B52" s="28"/>
      <c r="C52" s="138"/>
      <c r="D52" s="76"/>
      <c r="E52" s="28"/>
      <c r="F52" s="28"/>
      <c r="G52" s="76"/>
      <c r="H52" s="4"/>
      <c r="I52" s="16"/>
      <c r="J52" s="16"/>
      <c r="K52" s="6"/>
      <c r="N52" s="25"/>
      <c r="AH52" s="126"/>
      <c r="AI52" s="6"/>
      <c r="AJ52" s="7"/>
      <c r="AK52" s="6"/>
    </row>
    <row r="53" spans="2:37" x14ac:dyDescent="0.3">
      <c r="B53" s="28"/>
      <c r="C53" s="138"/>
      <c r="D53" s="76"/>
      <c r="E53" s="28"/>
      <c r="F53" s="28"/>
      <c r="G53" s="76"/>
      <c r="H53" s="4"/>
      <c r="I53" s="16"/>
      <c r="J53" s="16"/>
      <c r="K53" s="6"/>
      <c r="N53" s="25"/>
      <c r="AH53" s="126"/>
      <c r="AI53" s="6"/>
      <c r="AJ53" s="7"/>
      <c r="AK53" s="6"/>
    </row>
    <row r="54" spans="2:37" x14ac:dyDescent="0.3">
      <c r="B54" s="28"/>
      <c r="C54" s="138"/>
      <c r="D54" s="76"/>
      <c r="E54" s="28"/>
      <c r="F54" s="28"/>
      <c r="G54" s="76"/>
      <c r="H54" s="4"/>
      <c r="I54" s="16"/>
      <c r="J54" s="16"/>
      <c r="K54" s="6"/>
      <c r="N54" s="25"/>
      <c r="AH54" s="126"/>
      <c r="AI54" s="6"/>
      <c r="AJ54" s="7"/>
      <c r="AK54" s="6"/>
    </row>
    <row r="55" spans="2:37" x14ac:dyDescent="0.3">
      <c r="B55" s="28"/>
      <c r="C55" s="138"/>
      <c r="D55" s="76"/>
      <c r="E55" s="28"/>
      <c r="F55" s="28"/>
      <c r="G55" s="76"/>
      <c r="H55" s="6"/>
      <c r="I55" s="7"/>
      <c r="J55" s="126"/>
      <c r="K55" s="6"/>
      <c r="N55" s="25"/>
      <c r="AH55" s="126"/>
      <c r="AI55" s="6"/>
      <c r="AJ55" s="7"/>
      <c r="AK55" s="6"/>
    </row>
    <row r="56" spans="2:37" x14ac:dyDescent="0.3">
      <c r="B56" s="28"/>
      <c r="C56" s="138"/>
      <c r="D56" s="76"/>
      <c r="E56" s="28"/>
      <c r="F56" s="28"/>
      <c r="G56" s="76"/>
      <c r="H56" s="6"/>
      <c r="I56" s="7"/>
      <c r="J56" s="126"/>
      <c r="K56" s="6"/>
      <c r="N56" s="25"/>
    </row>
    <row r="57" spans="2:37" x14ac:dyDescent="0.3">
      <c r="B57" s="28"/>
      <c r="C57" s="138"/>
      <c r="D57" s="76"/>
      <c r="E57" s="28"/>
      <c r="F57" s="28"/>
      <c r="G57" s="76"/>
      <c r="H57" s="6"/>
      <c r="I57" s="7"/>
      <c r="J57" s="126"/>
      <c r="K57" s="6"/>
      <c r="N57" s="25"/>
    </row>
    <row r="58" spans="2:37" x14ac:dyDescent="0.3">
      <c r="B58" s="28"/>
      <c r="C58" s="138"/>
      <c r="D58" s="76"/>
      <c r="E58" s="28"/>
      <c r="F58" s="28"/>
      <c r="G58" s="76"/>
      <c r="H58" s="6"/>
      <c r="I58" s="7"/>
      <c r="J58" s="126"/>
      <c r="K58" s="6"/>
      <c r="N58" s="25"/>
    </row>
    <row r="59" spans="2:37" x14ac:dyDescent="0.3">
      <c r="B59" s="28"/>
      <c r="C59" s="138"/>
      <c r="D59" s="76"/>
      <c r="E59" s="28"/>
      <c r="F59" s="28"/>
      <c r="G59" s="76"/>
      <c r="H59" s="6"/>
      <c r="I59" s="7"/>
      <c r="J59" s="126"/>
      <c r="K59" s="6"/>
      <c r="N59" s="25"/>
    </row>
    <row r="60" spans="2:37" x14ac:dyDescent="0.3">
      <c r="B60" s="28"/>
      <c r="C60" s="138"/>
      <c r="D60" s="76"/>
      <c r="E60" s="28"/>
      <c r="F60" s="28"/>
      <c r="G60" s="76"/>
      <c r="H60" s="6"/>
      <c r="I60" s="7"/>
      <c r="J60" s="126"/>
      <c r="K60" s="6"/>
      <c r="N60" s="25"/>
    </row>
    <row r="61" spans="2:37" x14ac:dyDescent="0.3">
      <c r="B61" s="28"/>
      <c r="C61" s="138"/>
      <c r="D61" s="76"/>
      <c r="E61" s="28"/>
      <c r="F61" s="28"/>
      <c r="G61" s="76"/>
      <c r="H61" s="6"/>
      <c r="I61" s="7"/>
      <c r="J61" s="126"/>
      <c r="K61" s="6"/>
      <c r="N61" s="25"/>
    </row>
    <row r="62" spans="2:37" x14ac:dyDescent="0.3">
      <c r="B62" s="28"/>
      <c r="C62" s="138"/>
      <c r="D62" s="76"/>
      <c r="E62" s="28"/>
      <c r="F62" s="28"/>
      <c r="G62" s="76"/>
      <c r="H62" s="6"/>
      <c r="I62" s="7"/>
      <c r="J62" s="126"/>
      <c r="K62" s="6"/>
      <c r="N62" s="25"/>
    </row>
    <row r="63" spans="2:37" x14ac:dyDescent="0.3">
      <c r="B63" s="28"/>
      <c r="C63" s="138"/>
      <c r="D63" s="76"/>
      <c r="E63" s="28"/>
      <c r="F63" s="28"/>
      <c r="G63" s="76"/>
      <c r="H63" s="6"/>
      <c r="I63" s="7"/>
      <c r="J63" s="126"/>
      <c r="K63" s="6"/>
      <c r="N63" s="25"/>
    </row>
    <row r="64" spans="2:37" x14ac:dyDescent="0.3">
      <c r="B64" s="28"/>
      <c r="C64" s="138"/>
      <c r="D64" s="76"/>
      <c r="E64" s="28"/>
      <c r="F64" s="28"/>
      <c r="G64" s="76"/>
      <c r="H64" s="6"/>
      <c r="I64" s="7"/>
      <c r="J64" s="126"/>
      <c r="K64" s="6"/>
      <c r="N64" s="25"/>
    </row>
    <row r="65" spans="2:30" x14ac:dyDescent="0.3">
      <c r="B65" s="28"/>
      <c r="C65" s="138"/>
      <c r="D65" s="76"/>
      <c r="E65" s="28"/>
      <c r="F65" s="28"/>
      <c r="G65" s="76"/>
      <c r="H65" s="6"/>
      <c r="I65" s="7"/>
      <c r="J65" s="126"/>
      <c r="K65" s="6"/>
      <c r="N65" s="25"/>
    </row>
    <row r="66" spans="2:30" x14ac:dyDescent="0.3">
      <c r="B66" s="28"/>
      <c r="C66" s="138"/>
      <c r="D66" s="76"/>
      <c r="E66" s="28"/>
      <c r="F66" s="28"/>
      <c r="G66" s="76"/>
      <c r="H66" s="6"/>
      <c r="I66" s="7"/>
      <c r="J66" s="126"/>
      <c r="K66" s="6"/>
      <c r="N66" s="25"/>
    </row>
    <row r="67" spans="2:30" x14ac:dyDescent="0.3">
      <c r="B67" s="28"/>
      <c r="C67" s="138"/>
      <c r="D67" s="76"/>
      <c r="E67" s="28"/>
      <c r="F67" s="28"/>
      <c r="G67" s="76"/>
      <c r="H67" s="6"/>
      <c r="I67" s="7"/>
      <c r="J67" s="126"/>
      <c r="K67" s="6"/>
      <c r="N67" s="25"/>
    </row>
    <row r="68" spans="2:30" x14ac:dyDescent="0.3">
      <c r="B68" s="28"/>
      <c r="C68" s="138"/>
      <c r="D68" s="76"/>
      <c r="E68" s="28"/>
      <c r="F68" s="28"/>
      <c r="G68" s="76"/>
      <c r="H68" s="6"/>
      <c r="I68" s="7"/>
      <c r="J68" s="126"/>
      <c r="K68" s="6"/>
      <c r="N68" s="25"/>
    </row>
    <row r="69" spans="2:30" x14ac:dyDescent="0.3">
      <c r="F69" s="7"/>
      <c r="G69" s="126"/>
      <c r="H69" s="6"/>
      <c r="I69" s="7"/>
      <c r="J69" s="126"/>
      <c r="K69" s="6"/>
      <c r="N69" s="25"/>
    </row>
    <row r="70" spans="2:30" x14ac:dyDescent="0.3">
      <c r="B70" s="4"/>
      <c r="C70" s="4"/>
      <c r="D70" s="4"/>
      <c r="E70" s="4"/>
      <c r="F70" s="4"/>
      <c r="G70" s="4"/>
      <c r="H70" s="4"/>
      <c r="I70" s="4"/>
      <c r="J70" s="4"/>
      <c r="K70" s="4"/>
      <c r="L70"/>
      <c r="M70"/>
      <c r="N70"/>
      <c r="P70"/>
      <c r="Q70"/>
    </row>
    <row r="71" spans="2:30" x14ac:dyDescent="0.3">
      <c r="B71" s="4"/>
      <c r="C71" s="4"/>
      <c r="D71" s="4"/>
      <c r="E71" s="4"/>
      <c r="F71" s="4"/>
      <c r="G71" s="4"/>
      <c r="H71" s="4"/>
      <c r="I71" s="4"/>
      <c r="J71" s="4"/>
      <c r="K71" s="4"/>
      <c r="L71"/>
      <c r="M71"/>
      <c r="N71" s="25"/>
      <c r="O71"/>
      <c r="P71"/>
      <c r="Q71"/>
    </row>
    <row r="72" spans="2:30" x14ac:dyDescent="0.3">
      <c r="B72" s="131">
        <v>28379314</v>
      </c>
      <c r="C72" s="131">
        <v>6540891</v>
      </c>
      <c r="D72" s="132">
        <v>44166</v>
      </c>
      <c r="E72" s="119" t="s">
        <v>8</v>
      </c>
      <c r="F72" s="120" t="s">
        <v>21567</v>
      </c>
      <c r="G72" s="120" t="s">
        <v>21568</v>
      </c>
      <c r="H72" s="120" t="s">
        <v>21688</v>
      </c>
      <c r="I72" s="119" t="s">
        <v>2486</v>
      </c>
      <c r="J72" s="119" t="s">
        <v>4801</v>
      </c>
      <c r="K72" s="119" t="s">
        <v>4802</v>
      </c>
      <c r="L72" s="117" t="s">
        <v>13772</v>
      </c>
      <c r="M72" s="116" t="s">
        <v>4803</v>
      </c>
      <c r="N72" s="60"/>
      <c r="O72"/>
      <c r="P72"/>
      <c r="Q72"/>
    </row>
    <row r="73" spans="2:30" x14ac:dyDescent="0.3">
      <c r="B73" s="121">
        <v>36088256</v>
      </c>
      <c r="C73" s="122">
        <v>9271246</v>
      </c>
      <c r="D73" s="123">
        <v>45092</v>
      </c>
      <c r="E73" s="121" t="s">
        <v>21748</v>
      </c>
      <c r="F73" s="121"/>
      <c r="G73" s="125"/>
      <c r="H73" s="121"/>
      <c r="I73" s="121" t="s">
        <v>13729</v>
      </c>
      <c r="J73" s="121" t="s">
        <v>13997</v>
      </c>
      <c r="K73" s="121" t="s">
        <v>21825</v>
      </c>
      <c r="L73" s="105">
        <v>326863</v>
      </c>
      <c r="M73" s="112">
        <v>45160</v>
      </c>
      <c r="N73" s="60"/>
    </row>
    <row r="74" spans="2:30" x14ac:dyDescent="0.3">
      <c r="B74" s="115" t="s">
        <v>21392</v>
      </c>
      <c r="AD74"/>
    </row>
    <row r="75" spans="2:30" x14ac:dyDescent="0.3">
      <c r="B75" s="5" t="s">
        <v>10205</v>
      </c>
      <c r="C75" s="18" t="s">
        <v>10206</v>
      </c>
      <c r="D75" s="6" t="s">
        <v>10207</v>
      </c>
      <c r="E75" s="5" t="s">
        <v>10210</v>
      </c>
      <c r="F75" s="5" t="s">
        <v>10211</v>
      </c>
      <c r="G75" s="124" t="s">
        <v>10212</v>
      </c>
      <c r="H75" s="5" t="s">
        <v>10213</v>
      </c>
      <c r="I75" s="5" t="s">
        <v>10214</v>
      </c>
      <c r="J75" s="6" t="s">
        <v>10215</v>
      </c>
      <c r="K75" s="5" t="s">
        <v>10216</v>
      </c>
      <c r="L75" s="7" t="s">
        <v>10217</v>
      </c>
      <c r="AD75"/>
    </row>
    <row r="76" spans="2:30" x14ac:dyDescent="0.3">
      <c r="B76" s="18">
        <v>4437988</v>
      </c>
      <c r="C76" s="18">
        <v>7858063</v>
      </c>
      <c r="D76" s="6">
        <v>44668</v>
      </c>
      <c r="E76" s="81" t="s">
        <v>29599</v>
      </c>
      <c r="F76" s="7" t="s">
        <v>13729</v>
      </c>
      <c r="G76" s="127" t="s">
        <v>13972</v>
      </c>
      <c r="H76" s="128" t="s">
        <v>29600</v>
      </c>
      <c r="I76" s="7">
        <v>1000000</v>
      </c>
      <c r="J76" s="6">
        <v>44865</v>
      </c>
      <c r="K76" s="5">
        <v>1886964</v>
      </c>
      <c r="L76" s="6">
        <v>44861</v>
      </c>
      <c r="S76"/>
      <c r="T76"/>
      <c r="AD76"/>
    </row>
    <row r="77" spans="2:30" x14ac:dyDescent="0.3">
      <c r="B77" s="18">
        <v>4437988</v>
      </c>
      <c r="C77" s="18">
        <v>7929211</v>
      </c>
      <c r="D77" s="6">
        <v>44698</v>
      </c>
      <c r="E77" s="81" t="s">
        <v>29599</v>
      </c>
      <c r="F77" s="7" t="s">
        <v>13729</v>
      </c>
      <c r="G77" s="126" t="s">
        <v>13972</v>
      </c>
      <c r="H77" s="6" t="s">
        <v>29600</v>
      </c>
      <c r="I77" s="7">
        <v>1000000</v>
      </c>
      <c r="J77" s="6">
        <v>44865</v>
      </c>
      <c r="K77" s="5">
        <v>1886964</v>
      </c>
      <c r="L77" s="6">
        <v>44861</v>
      </c>
      <c r="S77"/>
      <c r="T77"/>
    </row>
    <row r="78" spans="2:30" x14ac:dyDescent="0.3">
      <c r="B78" s="18">
        <v>4437988</v>
      </c>
      <c r="C78" s="18">
        <v>8895155</v>
      </c>
      <c r="D78" s="6">
        <v>44924</v>
      </c>
      <c r="E78" s="81" t="s">
        <v>29599</v>
      </c>
      <c r="F78" s="7" t="s">
        <v>13729</v>
      </c>
      <c r="G78" s="126" t="s">
        <v>13972</v>
      </c>
      <c r="H78" s="6" t="s">
        <v>29600</v>
      </c>
      <c r="I78" s="7">
        <v>933333</v>
      </c>
      <c r="J78" s="6">
        <v>45187</v>
      </c>
      <c r="K78" s="5">
        <v>2162731</v>
      </c>
      <c r="L78" s="6">
        <v>45184</v>
      </c>
      <c r="S78"/>
      <c r="T78"/>
    </row>
    <row r="79" spans="2:30" x14ac:dyDescent="0.3">
      <c r="B79" s="18">
        <v>4437988</v>
      </c>
      <c r="C79" s="18">
        <v>9128603</v>
      </c>
      <c r="D79" s="6">
        <v>44954</v>
      </c>
      <c r="E79" s="81" t="s">
        <v>29599</v>
      </c>
      <c r="F79" s="7" t="s">
        <v>13729</v>
      </c>
      <c r="G79" s="126" t="s">
        <v>13972</v>
      </c>
      <c r="H79" s="6" t="s">
        <v>29600</v>
      </c>
      <c r="I79" s="7">
        <v>1160000</v>
      </c>
      <c r="J79" s="6">
        <v>45187</v>
      </c>
      <c r="K79" s="5">
        <v>2162731</v>
      </c>
      <c r="L79" s="6">
        <v>45184</v>
      </c>
    </row>
    <row r="80" spans="2:30" x14ac:dyDescent="0.3">
      <c r="B80" s="18">
        <v>4437988</v>
      </c>
      <c r="C80" s="18">
        <v>9128622</v>
      </c>
      <c r="D80" s="6">
        <v>44984</v>
      </c>
      <c r="E80" s="81" t="s">
        <v>29599</v>
      </c>
      <c r="F80" s="7" t="s">
        <v>13729</v>
      </c>
      <c r="G80" s="126" t="s">
        <v>13972</v>
      </c>
      <c r="H80" s="6" t="s">
        <v>29600</v>
      </c>
      <c r="I80" s="7">
        <v>270667</v>
      </c>
      <c r="J80" s="6">
        <v>45187</v>
      </c>
      <c r="K80" s="5">
        <v>2162731</v>
      </c>
      <c r="L80" s="6">
        <v>45184</v>
      </c>
    </row>
    <row r="81" spans="2:12" x14ac:dyDescent="0.3">
      <c r="B81" s="18">
        <v>4437988</v>
      </c>
      <c r="C81" s="18">
        <v>9128638</v>
      </c>
      <c r="D81" s="6">
        <v>45033</v>
      </c>
      <c r="E81" s="81" t="s">
        <v>29599</v>
      </c>
      <c r="F81" s="7" t="s">
        <v>13729</v>
      </c>
      <c r="G81" s="126" t="s">
        <v>13972</v>
      </c>
      <c r="H81" s="6" t="s">
        <v>29600</v>
      </c>
      <c r="I81" s="7">
        <v>580000</v>
      </c>
      <c r="J81" s="6">
        <v>45187</v>
      </c>
      <c r="K81" s="5">
        <v>2162733</v>
      </c>
      <c r="L81" s="6">
        <v>45184</v>
      </c>
    </row>
    <row r="82" spans="2:12" x14ac:dyDescent="0.3">
      <c r="B82" s="18">
        <v>4437988</v>
      </c>
      <c r="C82" s="18">
        <v>9141803</v>
      </c>
      <c r="D82" s="6">
        <v>45049</v>
      </c>
      <c r="E82" s="81" t="s">
        <v>29599</v>
      </c>
      <c r="F82" s="7" t="s">
        <v>13729</v>
      </c>
      <c r="G82" s="126" t="s">
        <v>13972</v>
      </c>
      <c r="H82" s="6" t="s">
        <v>29600</v>
      </c>
      <c r="I82" s="7">
        <v>580000</v>
      </c>
      <c r="J82" s="6">
        <v>45187</v>
      </c>
      <c r="K82" s="5">
        <v>2162733</v>
      </c>
      <c r="L82" s="6">
        <v>45184</v>
      </c>
    </row>
    <row r="83" spans="2:12" x14ac:dyDescent="0.3">
      <c r="B83" s="18">
        <v>4437988</v>
      </c>
      <c r="C83" s="18">
        <v>9299962</v>
      </c>
      <c r="D83" s="6">
        <v>45065</v>
      </c>
      <c r="E83" s="81" t="s">
        <v>29599</v>
      </c>
      <c r="F83" s="7" t="s">
        <v>13729</v>
      </c>
      <c r="G83" s="126" t="s">
        <v>13972</v>
      </c>
      <c r="H83" s="6" t="s">
        <v>29600</v>
      </c>
      <c r="I83" s="7">
        <v>502667</v>
      </c>
      <c r="J83" s="6">
        <v>45187</v>
      </c>
      <c r="K83" s="5">
        <v>2162733</v>
      </c>
      <c r="L83" s="6">
        <v>45184</v>
      </c>
    </row>
    <row r="84" spans="2:12" x14ac:dyDescent="0.3">
      <c r="B84" s="18">
        <v>4437988</v>
      </c>
      <c r="C84" s="18">
        <v>9290422</v>
      </c>
      <c r="D84" s="6">
        <v>45098</v>
      </c>
      <c r="E84" s="81" t="s">
        <v>29599</v>
      </c>
      <c r="F84" s="7" t="s">
        <v>13729</v>
      </c>
      <c r="G84" s="126" t="s">
        <v>13972</v>
      </c>
      <c r="H84" s="6" t="s">
        <v>29600</v>
      </c>
      <c r="I84" s="7">
        <v>580000</v>
      </c>
      <c r="J84" s="6">
        <v>45187</v>
      </c>
      <c r="K84" s="5">
        <v>2162733</v>
      </c>
      <c r="L84" s="6">
        <v>45184</v>
      </c>
    </row>
    <row r="85" spans="2:12" x14ac:dyDescent="0.3">
      <c r="B85" s="18">
        <v>4437988</v>
      </c>
      <c r="C85" s="18">
        <v>9338241</v>
      </c>
      <c r="D85" s="6">
        <v>45113</v>
      </c>
      <c r="E85" s="81" t="s">
        <v>29599</v>
      </c>
      <c r="F85" s="7" t="s">
        <v>13729</v>
      </c>
      <c r="G85" s="126" t="s">
        <v>13972</v>
      </c>
      <c r="H85" s="6" t="s">
        <v>29600</v>
      </c>
      <c r="I85" s="7">
        <v>580000</v>
      </c>
      <c r="J85" s="6">
        <v>45187</v>
      </c>
      <c r="K85" s="5">
        <v>2162733</v>
      </c>
      <c r="L85" s="6">
        <v>45184</v>
      </c>
    </row>
    <row r="86" spans="2:12" x14ac:dyDescent="0.3">
      <c r="B86" s="18">
        <v>4437988</v>
      </c>
      <c r="C86" s="18">
        <v>9396916</v>
      </c>
      <c r="D86" s="6">
        <v>45128</v>
      </c>
      <c r="E86" s="81" t="s">
        <v>29599</v>
      </c>
      <c r="F86" s="7" t="s">
        <v>13729</v>
      </c>
      <c r="G86" s="126" t="s">
        <v>13972</v>
      </c>
      <c r="H86" s="6" t="s">
        <v>29600</v>
      </c>
      <c r="I86" s="7">
        <v>464000</v>
      </c>
      <c r="J86" s="6">
        <v>45187</v>
      </c>
      <c r="K86" s="5">
        <v>2162733</v>
      </c>
      <c r="L86" s="6">
        <v>45184</v>
      </c>
    </row>
    <row r="87" spans="2:12" x14ac:dyDescent="0.3">
      <c r="B87" s="18">
        <v>4437988</v>
      </c>
      <c r="C87" s="18">
        <v>9141753</v>
      </c>
      <c r="D87" s="6">
        <v>45004</v>
      </c>
      <c r="E87" s="81" t="s">
        <v>29599</v>
      </c>
      <c r="F87" s="7" t="s">
        <v>13729</v>
      </c>
      <c r="G87" s="126" t="s">
        <v>13972</v>
      </c>
      <c r="H87" s="6" t="s">
        <v>29600</v>
      </c>
      <c r="I87" s="7">
        <v>1121333</v>
      </c>
      <c r="J87" s="6">
        <v>45187</v>
      </c>
      <c r="K87" s="5">
        <v>2162733</v>
      </c>
      <c r="L87" s="6">
        <v>45184</v>
      </c>
    </row>
    <row r="88" spans="2:12" x14ac:dyDescent="0.3">
      <c r="B88" s="18">
        <v>4437988</v>
      </c>
      <c r="C88" s="18">
        <v>8165895</v>
      </c>
      <c r="D88" s="6">
        <v>44748</v>
      </c>
      <c r="E88" s="81" t="s">
        <v>29599</v>
      </c>
      <c r="F88" s="7" t="s">
        <v>13729</v>
      </c>
      <c r="G88" s="126" t="s">
        <v>13972</v>
      </c>
      <c r="H88" s="6" t="s">
        <v>29600</v>
      </c>
      <c r="I88" s="7">
        <v>1000000</v>
      </c>
      <c r="J88" s="6">
        <v>44865</v>
      </c>
      <c r="K88" s="5">
        <v>1886964</v>
      </c>
      <c r="L88" s="6">
        <v>44861</v>
      </c>
    </row>
    <row r="89" spans="2:12" x14ac:dyDescent="0.3">
      <c r="B89" s="18">
        <v>4437988</v>
      </c>
      <c r="C89" s="18">
        <v>8196818</v>
      </c>
      <c r="D89" s="6">
        <v>44778</v>
      </c>
      <c r="E89" s="81" t="s">
        <v>29599</v>
      </c>
      <c r="F89" s="7" t="s">
        <v>13729</v>
      </c>
      <c r="G89" s="126" t="s">
        <v>13972</v>
      </c>
      <c r="H89" s="6" t="s">
        <v>29600</v>
      </c>
      <c r="I89" s="7">
        <v>1000000</v>
      </c>
      <c r="J89" s="6">
        <v>44865</v>
      </c>
      <c r="K89" s="5">
        <v>1886964</v>
      </c>
      <c r="L89" s="6">
        <v>44861</v>
      </c>
    </row>
    <row r="90" spans="2:12" x14ac:dyDescent="0.3">
      <c r="B90" s="18">
        <v>4437988</v>
      </c>
      <c r="C90" s="18">
        <v>8381392</v>
      </c>
      <c r="D90" s="6">
        <v>44825</v>
      </c>
      <c r="E90" s="81" t="s">
        <v>29599</v>
      </c>
      <c r="F90" s="7" t="s">
        <v>13729</v>
      </c>
      <c r="G90" s="126" t="s">
        <v>13972</v>
      </c>
      <c r="H90" s="6" t="s">
        <v>29600</v>
      </c>
      <c r="I90" s="7">
        <v>500000</v>
      </c>
      <c r="J90" s="6">
        <v>44974</v>
      </c>
      <c r="K90" s="5">
        <v>1976885</v>
      </c>
      <c r="L90" s="6">
        <v>44972</v>
      </c>
    </row>
    <row r="91" spans="2:12" x14ac:dyDescent="0.3">
      <c r="B91" s="18">
        <v>4437988</v>
      </c>
      <c r="C91" s="18">
        <v>8412608</v>
      </c>
      <c r="D91" s="6">
        <v>44840</v>
      </c>
      <c r="E91" s="81" t="s">
        <v>29599</v>
      </c>
      <c r="F91" s="7" t="s">
        <v>13729</v>
      </c>
      <c r="G91" s="126" t="s">
        <v>13972</v>
      </c>
      <c r="H91" s="6" t="s">
        <v>29600</v>
      </c>
      <c r="I91" s="7">
        <v>1000000</v>
      </c>
      <c r="J91" s="6">
        <v>44974</v>
      </c>
      <c r="K91" s="5">
        <v>1976885</v>
      </c>
      <c r="L91" s="6">
        <v>44972</v>
      </c>
    </row>
  </sheetData>
  <sheetProtection formatCells="0" selectLockedCells="1" sort="0"/>
  <conditionalFormatting sqref="C69:C71">
    <cfRule type="duplicateValues" dxfId="273" priority="1"/>
  </conditionalFormatting>
  <dataValidations count="4">
    <dataValidation type="list" allowBlank="1" showInputMessage="1" sqref="V32" xr:uid="{00000000-0002-0000-0000-000000000000}">
      <formula1>"CAUSAL, RADICADO, IBC REPORTADO, OBSERVACIÓN, VALOR AUTORIZADO, FECHA NOTIFICACIÓN, FECHA PAGO"</formula1>
    </dataValidation>
    <dataValidation type="list" allowBlank="1" showInputMessage="1" sqref="W32 G72:H72 H3" xr:uid="{00000000-0002-0000-0000-000001000000}">
      <formula1>"FECHA NOTIFICACIÓN, FECHA RADICACIÓN, IBC REPORTADO, PERIODO COTIZADO, OBSERVACION, VALOR AUTORIZADO, CAUSAL, FECHA PAGO"</formula1>
    </dataValidation>
    <dataValidation type="list" allowBlank="1" showInputMessage="1" sqref="F72 AG46:AG49 I71 I53:I67 J52 AD46:AD50 I29 F4:F25 F76:F91 E3:F3 I4:I27" xr:uid="{00000000-0002-0000-0000-000002000000}">
      <formula1>"FECHA NOTIFICACIÓN, FECHA RADICACIÓN, IBC REPORTADO, RADICADO, PERIODO COTIZADO, OBSERVACION, VALOR AUTORIZADO, CAUSAL, FECHA PAGO"</formula1>
    </dataValidation>
    <dataValidation type="list" allowBlank="1" showInputMessage="1" sqref="AH48:AH55 AE46:AE49 J71 J53:J67 H52 J4:J27 G76:G91 G3:G25" xr:uid="{00000000-0002-0000-0000-000003000000}">
      <formula1>"FECHA NOTIFICACIÓN, RADICADO, FECHA RADICACIÓN, IBC REPORTADO, PERIODO COTIZADO, OBSERVACION, VALOR AUTORIZADO, CAUSAL, FECHA PAGO"</formula1>
    </dataValidation>
  </dataValidations>
  <pageMargins left="0.7" right="0.7" top="0.75" bottom="0.75" header="0.3" footer="0.3"/>
  <pageSetup scale="10" orientation="portrait" horizontalDpi="360" verticalDpi="360" r:id="rId1"/>
  <rowBreaks count="7" manualBreakCount="7">
    <brk id="1" max="33" man="1"/>
    <brk id="2" max="33" man="1"/>
    <brk id="10" max="33" man="1"/>
    <brk id="14" max="33" man="1"/>
    <brk id="15" max="33" man="1"/>
    <brk id="16" max="33" man="1"/>
    <brk id="17" max="33" man="1"/>
  </rowBreaks>
  <colBreaks count="6" manualBreakCount="6">
    <brk id="1" max="78" man="1"/>
    <brk id="3" max="78" man="1"/>
    <brk id="4" max="78" man="1"/>
    <brk id="7" max="78" man="1"/>
    <brk id="16" max="83" man="1"/>
    <brk id="24" max="83" man="1"/>
  </colBreaks>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print="0" autoFill="0" autoPict="0" macro="[0]!clearTables">
                <anchor moveWithCells="1">
                  <from>
                    <xdr:col>1</xdr:col>
                    <xdr:colOff>22860</xdr:colOff>
                    <xdr:row>0</xdr:row>
                    <xdr:rowOff>22860</xdr:rowOff>
                  </from>
                  <to>
                    <xdr:col>1</xdr:col>
                    <xdr:colOff>952500</xdr:colOff>
                    <xdr:row>1</xdr:row>
                    <xdr:rowOff>175260</xdr:rowOff>
                  </to>
                </anchor>
              </controlPr>
            </control>
          </mc:Choice>
        </mc:AlternateContent>
        <mc:AlternateContent xmlns:mc="http://schemas.openxmlformats.org/markup-compatibility/2006">
          <mc:Choice Requires="x14">
            <control shapeId="1038" r:id="rId5" name="Button 14">
              <controlPr defaultSize="0" print="0" autoFill="0" autoPict="0" macro="[0]!Módulo12.SINRECONOCIMIENTO">
                <anchor moveWithCells="1">
                  <from>
                    <xdr:col>18</xdr:col>
                    <xdr:colOff>99060</xdr:colOff>
                    <xdr:row>34</xdr:row>
                    <xdr:rowOff>144780</xdr:rowOff>
                  </from>
                  <to>
                    <xdr:col>19</xdr:col>
                    <xdr:colOff>800100</xdr:colOff>
                    <xdr:row>35</xdr:row>
                    <xdr:rowOff>175260</xdr:rowOff>
                  </to>
                </anchor>
              </controlPr>
            </control>
          </mc:Choice>
        </mc:AlternateContent>
        <mc:AlternateContent xmlns:mc="http://schemas.openxmlformats.org/markup-compatibility/2006">
          <mc:Choice Requires="x14">
            <control shapeId="1039" r:id="rId6" name="Button 15">
              <controlPr defaultSize="0" print="0" autoFill="0" autoPict="0" macro="[0]!Módulo11.CONRECONOCIMIENTO">
                <anchor moveWithCells="1">
                  <from>
                    <xdr:col>1</xdr:col>
                    <xdr:colOff>2750820</xdr:colOff>
                    <xdr:row>73</xdr:row>
                    <xdr:rowOff>22860</xdr:rowOff>
                  </from>
                  <to>
                    <xdr:col>3</xdr:col>
                    <xdr:colOff>99060</xdr:colOff>
                    <xdr:row>74</xdr:row>
                    <xdr:rowOff>38100</xdr:rowOff>
                  </to>
                </anchor>
              </controlPr>
            </control>
          </mc:Choice>
        </mc:AlternateContent>
        <mc:AlternateContent xmlns:mc="http://schemas.openxmlformats.org/markup-compatibility/2006">
          <mc:Choice Requires="x14">
            <control shapeId="1040" r:id="rId7" name="Button 16">
              <controlPr defaultSize="0" print="0" autoFill="0" autoPict="0" macro="[0]!Módulo16.peco_transcripcion">
                <anchor moveWithCells="1" sizeWithCells="1">
                  <from>
                    <xdr:col>26</xdr:col>
                    <xdr:colOff>121920</xdr:colOff>
                    <xdr:row>34</xdr:row>
                    <xdr:rowOff>144780</xdr:rowOff>
                  </from>
                  <to>
                    <xdr:col>27</xdr:col>
                    <xdr:colOff>1440180</xdr:colOff>
                    <xdr:row>35</xdr:row>
                    <xdr:rowOff>175260</xdr:rowOff>
                  </to>
                </anchor>
              </controlPr>
            </control>
          </mc:Choice>
        </mc:AlternateContent>
      </controls>
    </mc:Choice>
  </mc:AlternateContent>
  <tableParts count="5">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tabColor rgb="FFFFFF00"/>
    <pageSetUpPr autoPageBreaks="0"/>
  </sheetPr>
  <dimension ref="B1:XFD33"/>
  <sheetViews>
    <sheetView showGridLines="0" zoomScale="91" zoomScaleNormal="85" zoomScaleSheetLayoutView="84" workbookViewId="0">
      <selection activeCell="B6" sqref="B6"/>
    </sheetView>
  </sheetViews>
  <sheetFormatPr baseColWidth="10" defaultColWidth="14.109375" defaultRowHeight="14.4" x14ac:dyDescent="0.3"/>
  <cols>
    <col min="1" max="1" width="25.33203125" customWidth="1"/>
    <col min="2" max="2" width="21.6640625" customWidth="1"/>
    <col min="3" max="3" width="22.44140625" customWidth="1"/>
    <col min="4" max="4" width="19" customWidth="1"/>
    <col min="5" max="5" width="18.109375" customWidth="1"/>
    <col min="6" max="6" width="6.109375" customWidth="1"/>
    <col min="7" max="7" width="31.88671875" customWidth="1"/>
    <col min="8" max="8" width="13" customWidth="1"/>
    <col min="9" max="9" width="14.44140625" customWidth="1"/>
    <col min="10" max="10" width="8.6640625" customWidth="1"/>
    <col min="11" max="11" width="12.5546875" customWidth="1"/>
    <col min="12" max="23" width="10.88671875" customWidth="1"/>
    <col min="24" max="24" width="34" hidden="1" customWidth="1"/>
    <col min="25" max="38" width="10.88671875" customWidth="1"/>
    <col min="39" max="41" width="9.88671875" customWidth="1"/>
    <col min="42" max="68" width="10.88671875" customWidth="1"/>
    <col min="69" max="71" width="9.88671875" customWidth="1"/>
    <col min="72" max="77" width="10.88671875" customWidth="1"/>
    <col min="78" max="99" width="9.88671875" customWidth="1"/>
    <col min="100" max="100" width="12.5546875" customWidth="1"/>
    <col min="101" max="132" width="13.44140625" customWidth="1"/>
    <col min="133" max="143" width="14.44140625" customWidth="1"/>
    <col min="144" max="217" width="13.44140625" customWidth="1"/>
    <col min="218" max="340" width="14.44140625" bestFit="1" customWidth="1"/>
    <col min="341" max="341" width="14.44140625" customWidth="1"/>
    <col min="342" max="467" width="14.88671875" bestFit="1" customWidth="1"/>
    <col min="468" max="479" width="14.44140625" bestFit="1" customWidth="1"/>
    <col min="480" max="480" width="14.44140625" customWidth="1"/>
    <col min="481" max="525" width="13.44140625" customWidth="1"/>
    <col min="526" max="548" width="14.44140625" bestFit="1" customWidth="1"/>
    <col min="549" max="549" width="14.44140625" customWidth="1"/>
    <col min="550" max="563" width="14" customWidth="1"/>
    <col min="564" max="618" width="14.44140625" bestFit="1" customWidth="1"/>
    <col min="619" max="619" width="16.6640625" bestFit="1" customWidth="1"/>
  </cols>
  <sheetData>
    <row r="1" ht="44.25" customHeight="1" x14ac:dyDescent="0.3"/>
    <row r="33" spans="2:16384" s="1" customFormat="1" x14ac:dyDescent="0.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c r="HB33"/>
      <c r="HC33"/>
      <c r="HD33"/>
      <c r="HE33"/>
      <c r="HF33"/>
      <c r="HG33"/>
      <c r="HH33"/>
      <c r="HI33"/>
      <c r="HJ33"/>
      <c r="HK33"/>
      <c r="HL33"/>
      <c r="HM33"/>
      <c r="HN33"/>
      <c r="HO33"/>
      <c r="HP33"/>
      <c r="HQ33"/>
      <c r="HR33"/>
      <c r="HS33"/>
      <c r="HT33"/>
      <c r="HU33"/>
      <c r="HV33"/>
      <c r="HW33"/>
      <c r="HX33"/>
      <c r="HY33"/>
      <c r="HZ33"/>
      <c r="IA33"/>
      <c r="IB33"/>
      <c r="IC33"/>
      <c r="ID33"/>
      <c r="IE33"/>
      <c r="IF33"/>
      <c r="IG33"/>
      <c r="IH33"/>
      <c r="II33"/>
      <c r="IJ33"/>
      <c r="IK33"/>
      <c r="IL33"/>
      <c r="IM33"/>
      <c r="IN33"/>
      <c r="IO33"/>
      <c r="IP33"/>
      <c r="IQ33"/>
      <c r="IR33"/>
      <c r="IS33"/>
      <c r="IT33"/>
      <c r="IU33"/>
      <c r="IV33"/>
      <c r="IW33"/>
      <c r="IX33"/>
      <c r="IY33"/>
      <c r="IZ33"/>
      <c r="JA33"/>
      <c r="JB33"/>
      <c r="JC33"/>
      <c r="JD33"/>
      <c r="JE33"/>
      <c r="JF33"/>
      <c r="JG33"/>
      <c r="JH33"/>
      <c r="JI33"/>
      <c r="JJ33"/>
      <c r="JK33"/>
      <c r="JL33"/>
      <c r="JM33"/>
      <c r="JN33"/>
      <c r="JO33"/>
      <c r="JP33"/>
      <c r="JQ33"/>
      <c r="JR33"/>
      <c r="JS33"/>
      <c r="JT33"/>
      <c r="JU33"/>
      <c r="JV33"/>
      <c r="JW33"/>
      <c r="JX33"/>
      <c r="JY33"/>
      <c r="JZ33"/>
      <c r="KA33"/>
      <c r="KB33"/>
      <c r="KC33"/>
      <c r="KD33"/>
      <c r="KE33"/>
      <c r="KF33"/>
      <c r="KG33"/>
      <c r="KH33"/>
      <c r="KI33"/>
      <c r="KJ33"/>
      <c r="KK33"/>
      <c r="KL33"/>
      <c r="KM33"/>
      <c r="KN33"/>
      <c r="KO33"/>
      <c r="KP33"/>
      <c r="KQ33"/>
      <c r="KR33"/>
      <c r="KS33"/>
      <c r="KT33"/>
      <c r="KU33"/>
      <c r="KV33"/>
      <c r="KW33"/>
      <c r="KX33"/>
      <c r="KY33"/>
      <c r="KZ33"/>
      <c r="LA33"/>
      <c r="LB33"/>
      <c r="LC33"/>
      <c r="LD33"/>
      <c r="LE33"/>
      <c r="LF33"/>
      <c r="LG33"/>
      <c r="LH33"/>
      <c r="LI33"/>
      <c r="LJ33"/>
      <c r="LK33"/>
      <c r="LL33"/>
      <c r="LM33"/>
      <c r="LN33"/>
      <c r="LO33"/>
      <c r="LP33"/>
      <c r="LQ33"/>
      <c r="LR33"/>
      <c r="LS33"/>
      <c r="LT33"/>
      <c r="LU33"/>
      <c r="LV33"/>
      <c r="LW33"/>
      <c r="LX33"/>
      <c r="LY33"/>
      <c r="LZ33"/>
      <c r="MA33"/>
      <c r="MB33"/>
      <c r="MC33"/>
      <c r="MD33"/>
      <c r="ME33"/>
      <c r="MF33"/>
      <c r="MG33"/>
      <c r="MH33"/>
      <c r="MI33"/>
      <c r="MJ33"/>
      <c r="MK33"/>
      <c r="ML33"/>
      <c r="MM33"/>
      <c r="MN33"/>
      <c r="MO33"/>
      <c r="MP33"/>
      <c r="MQ33"/>
      <c r="MR33"/>
      <c r="MS33"/>
      <c r="MT33"/>
      <c r="MU33"/>
      <c r="MV33"/>
      <c r="MW33"/>
      <c r="MX33"/>
      <c r="MY33"/>
      <c r="MZ33"/>
      <c r="NA33"/>
      <c r="NB33"/>
      <c r="NC33"/>
      <c r="ND33"/>
      <c r="NE33"/>
      <c r="NF33"/>
      <c r="NG33"/>
      <c r="NH33"/>
      <c r="NI33"/>
      <c r="NJ33"/>
      <c r="NK33"/>
      <c r="NL33"/>
      <c r="NM33"/>
      <c r="NN33"/>
      <c r="NO33"/>
      <c r="NP33"/>
      <c r="NQ33"/>
      <c r="NR33"/>
      <c r="NS33"/>
      <c r="NT33"/>
      <c r="NU33"/>
      <c r="NV33"/>
      <c r="NW33"/>
      <c r="NX33"/>
      <c r="NY33"/>
      <c r="NZ33"/>
      <c r="OA33"/>
      <c r="OB33"/>
      <c r="OC33"/>
      <c r="OD33"/>
      <c r="OE33"/>
      <c r="OF33"/>
      <c r="OG33"/>
      <c r="OH33"/>
      <c r="OI33"/>
      <c r="OJ33"/>
      <c r="OK33"/>
      <c r="OL33"/>
      <c r="OM33"/>
      <c r="ON33"/>
      <c r="OO33"/>
      <c r="OP33"/>
      <c r="OQ33"/>
      <c r="OR33"/>
      <c r="OS33"/>
      <c r="OT33"/>
      <c r="OU33"/>
      <c r="OV33"/>
      <c r="OW33"/>
      <c r="OX33"/>
      <c r="OY33"/>
      <c r="OZ33"/>
      <c r="PA33"/>
      <c r="PB33"/>
      <c r="PC33"/>
      <c r="PD33"/>
      <c r="PE33"/>
      <c r="PF33"/>
      <c r="PG33"/>
      <c r="PH33"/>
      <c r="PI33"/>
      <c r="PJ33"/>
      <c r="PK33"/>
      <c r="PL33"/>
      <c r="PM33"/>
      <c r="PN33"/>
      <c r="PO33"/>
      <c r="PP33"/>
      <c r="PQ33"/>
      <c r="PR33"/>
      <c r="PS33"/>
      <c r="PT33"/>
      <c r="PU33"/>
      <c r="PV33"/>
      <c r="PW33"/>
      <c r="PX33"/>
      <c r="PY33"/>
      <c r="PZ33"/>
      <c r="QA33"/>
      <c r="QB33"/>
      <c r="QC33"/>
      <c r="QD33"/>
      <c r="QE33"/>
      <c r="QF33"/>
      <c r="QG33"/>
      <c r="QH33"/>
      <c r="QI33"/>
      <c r="QJ33"/>
      <c r="QK33"/>
      <c r="QL33"/>
      <c r="QM33"/>
      <c r="QN33"/>
      <c r="QO33"/>
      <c r="QP33"/>
      <c r="QQ33"/>
      <c r="QR33"/>
      <c r="QS33"/>
      <c r="QT33"/>
      <c r="QU33"/>
      <c r="QV33"/>
      <c r="QW33"/>
      <c r="QX33"/>
      <c r="QY33"/>
      <c r="QZ33"/>
      <c r="RA33"/>
      <c r="RB33"/>
      <c r="RC33"/>
      <c r="RD33"/>
      <c r="RE33"/>
      <c r="RF33"/>
      <c r="RG33"/>
      <c r="RH33"/>
      <c r="RI33"/>
      <c r="RJ33"/>
      <c r="RK33"/>
      <c r="RL33"/>
      <c r="RM33"/>
      <c r="RN33"/>
      <c r="RO33"/>
      <c r="RP33"/>
      <c r="RQ33"/>
      <c r="RR33"/>
      <c r="RS33"/>
      <c r="RT33"/>
      <c r="RU33"/>
      <c r="RV33"/>
      <c r="RW33"/>
      <c r="RX33"/>
      <c r="RY33"/>
      <c r="RZ33"/>
      <c r="SA33"/>
      <c r="SB33"/>
      <c r="SC33"/>
      <c r="SD33"/>
      <c r="SE33"/>
      <c r="SF33"/>
      <c r="SG33"/>
      <c r="SH33"/>
      <c r="SI33"/>
      <c r="SJ33"/>
      <c r="SK33"/>
      <c r="SL33"/>
      <c r="SM33"/>
      <c r="SN33"/>
      <c r="SO33"/>
      <c r="SP33"/>
      <c r="SQ33"/>
      <c r="SR33"/>
      <c r="SS33"/>
      <c r="ST33"/>
      <c r="SU33"/>
      <c r="SV33"/>
      <c r="SW33"/>
      <c r="SX33"/>
      <c r="SY33"/>
      <c r="SZ33"/>
      <c r="TA33"/>
      <c r="TB33"/>
      <c r="TC33"/>
      <c r="TD33"/>
      <c r="TE33"/>
      <c r="TF33"/>
      <c r="TG33"/>
      <c r="TH33"/>
      <c r="TI33"/>
      <c r="TJ33"/>
      <c r="TK33"/>
      <c r="TL33"/>
      <c r="TM33"/>
      <c r="TN33"/>
      <c r="TO33"/>
      <c r="TP33"/>
      <c r="TQ33"/>
      <c r="TR33"/>
      <c r="TS33"/>
      <c r="TT33"/>
      <c r="TU33"/>
      <c r="TV33"/>
      <c r="TW33"/>
      <c r="TX33"/>
      <c r="TY33"/>
      <c r="TZ33"/>
      <c r="UA33"/>
      <c r="UB33"/>
      <c r="UC33"/>
      <c r="UD33"/>
      <c r="UE33"/>
      <c r="UF33"/>
      <c r="UG33"/>
      <c r="UH33"/>
      <c r="UI33"/>
      <c r="UJ33"/>
      <c r="UK33"/>
      <c r="UL33"/>
      <c r="UM33"/>
      <c r="UN33"/>
      <c r="UO33"/>
      <c r="UP33"/>
      <c r="UQ33"/>
      <c r="UR33"/>
      <c r="US33"/>
      <c r="UT33"/>
      <c r="UU33"/>
      <c r="UV33"/>
      <c r="UW33"/>
      <c r="UX33"/>
      <c r="UY33"/>
      <c r="UZ33"/>
      <c r="VA33"/>
      <c r="VB33"/>
      <c r="VC33"/>
      <c r="VD33"/>
      <c r="VE33"/>
      <c r="VF33"/>
      <c r="VG33"/>
      <c r="VH33"/>
      <c r="VI33"/>
      <c r="VJ33"/>
      <c r="VK33"/>
      <c r="VL33"/>
      <c r="VM33"/>
      <c r="VN33"/>
      <c r="VO33"/>
      <c r="VP33"/>
      <c r="VQ33"/>
      <c r="VR33"/>
      <c r="VS33"/>
      <c r="VT33"/>
      <c r="VU33"/>
      <c r="VV33"/>
      <c r="VW33"/>
      <c r="VX33"/>
      <c r="VY33"/>
      <c r="VZ33"/>
      <c r="WA33"/>
      <c r="WB33"/>
      <c r="WC33"/>
      <c r="WD33"/>
      <c r="WE33"/>
      <c r="WF33"/>
      <c r="WG33"/>
      <c r="WH33"/>
      <c r="WI33"/>
      <c r="WJ33"/>
      <c r="WK33"/>
      <c r="WL33"/>
      <c r="WM33"/>
      <c r="WN33"/>
      <c r="WO33"/>
      <c r="WP33"/>
      <c r="WQ33"/>
      <c r="WR33"/>
      <c r="WS33"/>
      <c r="WT33"/>
      <c r="WU33"/>
      <c r="WV33"/>
      <c r="WW33"/>
      <c r="WX33"/>
      <c r="WY33"/>
      <c r="WZ33"/>
      <c r="XA33"/>
      <c r="XB33"/>
      <c r="XC33"/>
      <c r="XD33"/>
      <c r="XE33"/>
      <c r="XF33"/>
      <c r="XG33"/>
      <c r="XH33"/>
      <c r="XI33"/>
      <c r="XJ33"/>
      <c r="XK33"/>
      <c r="XL33"/>
      <c r="XM33"/>
      <c r="XN33"/>
      <c r="XO33"/>
      <c r="XP33"/>
      <c r="XQ33"/>
      <c r="XR33"/>
      <c r="XS33"/>
      <c r="XT33"/>
      <c r="XU33"/>
      <c r="XV33"/>
      <c r="XW33"/>
      <c r="XX33"/>
      <c r="XY33"/>
      <c r="XZ33"/>
      <c r="YA33"/>
      <c r="YB33"/>
      <c r="YC33"/>
      <c r="YD33"/>
      <c r="YE33"/>
      <c r="YF33"/>
      <c r="YG33"/>
      <c r="YH33"/>
      <c r="YI33"/>
      <c r="YJ33"/>
      <c r="YK33"/>
      <c r="YL33"/>
      <c r="YM33"/>
      <c r="YN33"/>
      <c r="YO33"/>
      <c r="YP33"/>
      <c r="YQ33"/>
      <c r="YR33"/>
      <c r="YS33"/>
      <c r="YT33"/>
      <c r="YU33"/>
      <c r="YV33"/>
      <c r="YW33"/>
      <c r="YX33"/>
      <c r="YY33"/>
      <c r="YZ33"/>
      <c r="ZA33"/>
      <c r="ZB33"/>
      <c r="ZC33"/>
      <c r="ZD33"/>
      <c r="ZE33"/>
      <c r="ZF33"/>
      <c r="ZG33"/>
      <c r="ZH33"/>
      <c r="ZI33"/>
      <c r="ZJ33"/>
      <c r="ZK33"/>
      <c r="ZL33"/>
      <c r="ZM33"/>
      <c r="ZN33"/>
      <c r="ZO33"/>
      <c r="ZP33"/>
      <c r="ZQ33"/>
      <c r="ZR33"/>
      <c r="ZS33"/>
      <c r="ZT33"/>
      <c r="ZU33"/>
      <c r="ZV33"/>
      <c r="ZW33"/>
      <c r="ZX33"/>
      <c r="ZY33"/>
      <c r="ZZ33"/>
      <c r="AAA33"/>
      <c r="AAB33"/>
      <c r="AAC33"/>
      <c r="AAD33"/>
      <c r="AAE33"/>
      <c r="AAF33"/>
      <c r="AAG33"/>
      <c r="AAH33"/>
      <c r="AAI33"/>
      <c r="AAJ33"/>
      <c r="AAK33"/>
      <c r="AAL33"/>
      <c r="AAM33"/>
      <c r="AAN33"/>
      <c r="AAO33"/>
      <c r="AAP33"/>
      <c r="AAQ33"/>
      <c r="AAR33"/>
      <c r="AAS33"/>
      <c r="AAT33"/>
      <c r="AAU33"/>
      <c r="AAV33"/>
      <c r="AAW33"/>
      <c r="AAX33"/>
      <c r="AAY33"/>
      <c r="AAZ33"/>
      <c r="ABA33"/>
      <c r="ABB33"/>
      <c r="ABC33"/>
      <c r="ABD33"/>
      <c r="ABE33"/>
      <c r="ABF33"/>
      <c r="ABG33"/>
      <c r="ABH33"/>
      <c r="ABI33"/>
      <c r="ABJ33"/>
      <c r="ABK33"/>
      <c r="ABL33"/>
      <c r="ABM33"/>
      <c r="ABN33"/>
      <c r="ABO33"/>
      <c r="ABP33"/>
      <c r="ABQ33"/>
      <c r="ABR33"/>
      <c r="ABS33"/>
      <c r="ABT33"/>
      <c r="ABU33"/>
      <c r="ABV33"/>
      <c r="ABW33"/>
      <c r="ABX33"/>
      <c r="ABY33"/>
      <c r="ABZ33"/>
      <c r="ACA33"/>
      <c r="ACB33"/>
      <c r="ACC33"/>
      <c r="ACD33"/>
      <c r="ACE33"/>
      <c r="ACF33"/>
      <c r="ACG33"/>
      <c r="ACH33"/>
      <c r="ACI33"/>
      <c r="ACJ33"/>
      <c r="ACK33"/>
      <c r="ACL33"/>
      <c r="ACM33"/>
      <c r="ACN33"/>
      <c r="ACO33"/>
      <c r="ACP33"/>
      <c r="ACQ33"/>
      <c r="ACR33"/>
      <c r="ACS33"/>
      <c r="ACT33"/>
      <c r="ACU33"/>
      <c r="ACV33"/>
      <c r="ACW33"/>
      <c r="ACX33"/>
      <c r="ACY33"/>
      <c r="ACZ33"/>
      <c r="ADA33"/>
      <c r="ADB33"/>
      <c r="ADC33"/>
      <c r="ADD33"/>
      <c r="ADE33"/>
      <c r="ADF33"/>
      <c r="ADG33"/>
      <c r="ADH33"/>
      <c r="ADI33"/>
      <c r="ADJ33"/>
      <c r="ADK33"/>
      <c r="ADL33"/>
      <c r="ADM33"/>
      <c r="ADN33"/>
      <c r="ADO33"/>
      <c r="ADP33"/>
      <c r="ADQ33"/>
      <c r="ADR33"/>
      <c r="ADS33"/>
      <c r="ADT33"/>
      <c r="ADU33"/>
      <c r="ADV33"/>
      <c r="ADW33"/>
      <c r="ADX33"/>
      <c r="ADY33"/>
      <c r="ADZ33"/>
      <c r="AEA33"/>
      <c r="AEB33"/>
      <c r="AEC33"/>
      <c r="AED33"/>
      <c r="AEE33"/>
      <c r="AEF33"/>
      <c r="AEG33"/>
      <c r="AEH33"/>
      <c r="AEI33"/>
      <c r="AEJ33"/>
      <c r="AEK33"/>
      <c r="AEL33"/>
      <c r="AEM33"/>
      <c r="AEN33"/>
      <c r="AEO33"/>
      <c r="AEP33"/>
      <c r="AEQ33"/>
      <c r="AER33"/>
      <c r="AES33"/>
      <c r="AET33"/>
      <c r="AEU33"/>
      <c r="AEV33"/>
      <c r="AEW33"/>
      <c r="AEX33"/>
      <c r="AEY33"/>
      <c r="AEZ33"/>
      <c r="AFA33"/>
      <c r="AFB33"/>
      <c r="AFC33"/>
      <c r="AFD33"/>
      <c r="AFE33"/>
      <c r="AFF33"/>
      <c r="AFG33"/>
      <c r="AFH33"/>
      <c r="AFI33"/>
      <c r="AFJ33"/>
      <c r="AFK33"/>
      <c r="AFL33"/>
      <c r="AFM33"/>
      <c r="AFN33"/>
      <c r="AFO33"/>
      <c r="AFP33"/>
      <c r="AFQ33"/>
      <c r="AFR33"/>
      <c r="AFS33"/>
      <c r="AFT33"/>
      <c r="AFU33"/>
      <c r="AFV33"/>
      <c r="AFW33"/>
      <c r="AFX33"/>
      <c r="AFY33"/>
      <c r="AFZ33"/>
      <c r="AGA33"/>
      <c r="AGB33"/>
      <c r="AGC33"/>
      <c r="AGD33"/>
      <c r="AGE33"/>
      <c r="AGF33"/>
      <c r="AGG33"/>
      <c r="AGH33"/>
      <c r="AGI33"/>
      <c r="AGJ33"/>
      <c r="AGK33"/>
      <c r="AGL33"/>
      <c r="AGM33"/>
      <c r="AGN33"/>
      <c r="AGO33"/>
      <c r="AGP33"/>
      <c r="AGQ33"/>
      <c r="AGR33"/>
      <c r="AGS33"/>
      <c r="AGT33"/>
      <c r="AGU33"/>
      <c r="AGV33"/>
      <c r="AGW33"/>
      <c r="AGX33"/>
      <c r="AGY33"/>
      <c r="AGZ33"/>
      <c r="AHA33"/>
      <c r="AHB33"/>
      <c r="AHC33"/>
      <c r="AHD33"/>
      <c r="AHE33"/>
      <c r="AHF33"/>
      <c r="AHG33"/>
      <c r="AHH33"/>
      <c r="AHI33"/>
      <c r="AHJ33"/>
      <c r="AHK33"/>
      <c r="AHL33"/>
      <c r="AHM33"/>
      <c r="AHN33"/>
      <c r="AHO33"/>
      <c r="AHP33"/>
      <c r="AHQ33"/>
      <c r="AHR33"/>
      <c r="AHS33"/>
      <c r="AHT33"/>
      <c r="AHU33"/>
      <c r="AHV33"/>
      <c r="AHW33"/>
      <c r="AHX33"/>
      <c r="AHY33"/>
      <c r="AHZ33"/>
      <c r="AIA33"/>
      <c r="AIB33"/>
      <c r="AIC33"/>
      <c r="AID33"/>
      <c r="AIE33"/>
      <c r="AIF33"/>
      <c r="AIG33"/>
      <c r="AIH33"/>
      <c r="AII33"/>
      <c r="AIJ33"/>
      <c r="AIK33"/>
      <c r="AIL33"/>
      <c r="AIM33"/>
      <c r="AIN33"/>
      <c r="AIO33"/>
      <c r="AIP33"/>
      <c r="AIQ33"/>
      <c r="AIR33"/>
      <c r="AIS33"/>
      <c r="AIT33"/>
      <c r="AIU33"/>
      <c r="AIV33"/>
      <c r="AIW33"/>
      <c r="AIX33"/>
      <c r="AIY33"/>
      <c r="AIZ33"/>
      <c r="AJA33"/>
      <c r="AJB33"/>
      <c r="AJC33"/>
      <c r="AJD33"/>
      <c r="AJE33"/>
      <c r="AJF33"/>
      <c r="AJG33"/>
      <c r="AJH33"/>
      <c r="AJI33"/>
      <c r="AJJ33"/>
      <c r="AJK33"/>
      <c r="AJL33"/>
      <c r="AJM33"/>
      <c r="AJN33"/>
      <c r="AJO33"/>
      <c r="AJP33"/>
      <c r="AJQ33"/>
      <c r="AJR33"/>
      <c r="AJS33"/>
      <c r="AJT33"/>
      <c r="AJU33"/>
      <c r="AJV33"/>
      <c r="AJW33"/>
      <c r="AJX33"/>
      <c r="AJY33"/>
      <c r="AJZ33"/>
      <c r="AKA33"/>
      <c r="AKB33"/>
      <c r="AKC33"/>
      <c r="AKD33"/>
      <c r="AKE33"/>
      <c r="AKF33"/>
      <c r="AKG33"/>
      <c r="AKH33"/>
      <c r="AKI33"/>
      <c r="AKJ33"/>
      <c r="AKK33"/>
      <c r="AKL33"/>
      <c r="AKM33"/>
      <c r="AKN33"/>
      <c r="AKO33"/>
      <c r="AKP33"/>
      <c r="AKQ33"/>
      <c r="AKR33"/>
      <c r="AKS33"/>
      <c r="AKT33"/>
      <c r="AKU33"/>
      <c r="AKV33"/>
      <c r="AKW33"/>
      <c r="AKX33"/>
      <c r="AKY33"/>
      <c r="AKZ33"/>
      <c r="ALA33"/>
      <c r="ALB33"/>
      <c r="ALC33"/>
      <c r="ALD33"/>
      <c r="ALE33"/>
      <c r="ALF33"/>
      <c r="ALG33"/>
      <c r="ALH33"/>
      <c r="ALI33"/>
      <c r="ALJ33"/>
      <c r="ALK33"/>
      <c r="ALL33"/>
      <c r="ALM33"/>
      <c r="ALN33"/>
      <c r="ALO33"/>
      <c r="ALP33"/>
      <c r="ALQ33"/>
      <c r="ALR33"/>
      <c r="ALS33"/>
      <c r="ALT33"/>
      <c r="ALU33"/>
      <c r="ALV33"/>
      <c r="ALW33"/>
      <c r="ALX33"/>
      <c r="ALY33"/>
      <c r="ALZ33"/>
      <c r="AMA33"/>
      <c r="AMB33"/>
      <c r="AMC33"/>
      <c r="AMD33"/>
      <c r="AME33"/>
      <c r="AMF33"/>
      <c r="AMG33"/>
      <c r="AMH33"/>
      <c r="AMI33"/>
      <c r="AMJ33"/>
      <c r="AMK33"/>
      <c r="AML33"/>
      <c r="AMM33"/>
      <c r="AMN33"/>
      <c r="AMO33"/>
      <c r="AMP33"/>
      <c r="AMQ33"/>
      <c r="AMR33"/>
      <c r="AMS33"/>
      <c r="AMT33"/>
      <c r="AMU33"/>
      <c r="AMV33"/>
      <c r="AMW33"/>
      <c r="AMX33"/>
      <c r="AMY33"/>
      <c r="AMZ33"/>
      <c r="ANA33"/>
      <c r="ANB33"/>
      <c r="ANC33"/>
      <c r="AND33"/>
      <c r="ANE33"/>
      <c r="ANF33"/>
      <c r="ANG33"/>
      <c r="ANH33"/>
      <c r="ANI33"/>
      <c r="ANJ33"/>
      <c r="ANK33"/>
      <c r="ANL33"/>
      <c r="ANM33"/>
      <c r="ANN33"/>
      <c r="ANO33"/>
      <c r="ANP33"/>
      <c r="ANQ33"/>
      <c r="ANR33"/>
      <c r="ANS33"/>
      <c r="ANT33"/>
      <c r="ANU33"/>
      <c r="ANV33"/>
      <c r="ANW33"/>
      <c r="ANX33"/>
      <c r="ANY33"/>
      <c r="ANZ33"/>
      <c r="AOA33"/>
      <c r="AOB33"/>
      <c r="AOC33"/>
      <c r="AOD33"/>
      <c r="AOE33"/>
      <c r="AOF33"/>
      <c r="AOG33"/>
      <c r="AOH33"/>
      <c r="AOI33"/>
      <c r="AOJ33"/>
      <c r="AOK33"/>
      <c r="AOL33"/>
      <c r="AOM33"/>
      <c r="AON33"/>
      <c r="AOO33"/>
      <c r="AOP33"/>
      <c r="AOQ33"/>
      <c r="AOR33"/>
      <c r="AOS33"/>
      <c r="AOT33"/>
      <c r="AOU33"/>
      <c r="AOV33"/>
      <c r="AOW33"/>
      <c r="AOX33"/>
      <c r="AOY33"/>
      <c r="AOZ33"/>
      <c r="APA33"/>
      <c r="APB33"/>
      <c r="APC33"/>
      <c r="APD33"/>
      <c r="APE33"/>
      <c r="APF33"/>
      <c r="APG33"/>
      <c r="APH33"/>
      <c r="API33"/>
      <c r="APJ33"/>
      <c r="APK33"/>
      <c r="APL33"/>
      <c r="APM33"/>
      <c r="APN33"/>
      <c r="APO33"/>
      <c r="APP33"/>
      <c r="APQ33"/>
      <c r="APR33"/>
      <c r="APS33"/>
      <c r="APT33"/>
      <c r="APU33"/>
      <c r="APV33"/>
      <c r="APW33"/>
      <c r="APX33"/>
      <c r="APY33"/>
      <c r="APZ33"/>
      <c r="AQA33"/>
      <c r="AQB33"/>
      <c r="AQC33"/>
      <c r="AQD33"/>
      <c r="AQE33"/>
      <c r="AQF33"/>
      <c r="AQG33"/>
      <c r="AQH33"/>
      <c r="AQI33"/>
      <c r="AQJ33"/>
      <c r="AQK33"/>
      <c r="AQL33"/>
      <c r="AQM33"/>
      <c r="AQN33"/>
      <c r="AQO33"/>
      <c r="AQP33"/>
      <c r="AQQ33"/>
      <c r="AQR33"/>
      <c r="AQS33"/>
      <c r="AQT33"/>
      <c r="AQU33"/>
      <c r="AQV33"/>
      <c r="AQW33"/>
      <c r="AQX33"/>
      <c r="AQY33"/>
      <c r="AQZ33"/>
      <c r="ARA33"/>
      <c r="ARB33"/>
      <c r="ARC33"/>
      <c r="ARD33"/>
      <c r="ARE33"/>
      <c r="ARF33"/>
      <c r="ARG33"/>
      <c r="ARH33"/>
      <c r="ARI33"/>
      <c r="ARJ33"/>
      <c r="ARK33"/>
      <c r="ARL33"/>
      <c r="ARM33"/>
      <c r="ARN33"/>
      <c r="ARO33"/>
      <c r="ARP33"/>
      <c r="ARQ33"/>
      <c r="ARR33"/>
      <c r="ARS33"/>
      <c r="ART33"/>
      <c r="ARU33"/>
      <c r="ARV33"/>
      <c r="ARW33"/>
      <c r="ARX33"/>
      <c r="ARY33"/>
      <c r="ARZ33"/>
      <c r="ASA33"/>
      <c r="ASB33"/>
      <c r="ASC33"/>
      <c r="ASD33"/>
      <c r="ASE33"/>
      <c r="ASF33"/>
      <c r="ASG33"/>
      <c r="ASH33"/>
      <c r="ASI33"/>
      <c r="ASJ33"/>
      <c r="ASK33"/>
      <c r="ASL33"/>
      <c r="ASM33"/>
      <c r="ASN33"/>
      <c r="ASO33"/>
      <c r="ASP33"/>
      <c r="ASQ33"/>
      <c r="ASR33"/>
      <c r="ASS33"/>
      <c r="AST33"/>
      <c r="ASU33"/>
      <c r="ASV33"/>
      <c r="ASW33"/>
      <c r="ASX33"/>
      <c r="ASY33"/>
      <c r="ASZ33"/>
      <c r="ATA33"/>
      <c r="ATB33"/>
      <c r="ATC33"/>
      <c r="ATD33"/>
      <c r="ATE33"/>
      <c r="ATF33"/>
      <c r="ATG33"/>
      <c r="ATH33"/>
      <c r="ATI33"/>
      <c r="ATJ33"/>
      <c r="ATK33"/>
      <c r="ATL33"/>
      <c r="ATM33"/>
      <c r="ATN33"/>
      <c r="ATO33"/>
      <c r="ATP33"/>
      <c r="ATQ33"/>
      <c r="ATR33"/>
      <c r="ATS33"/>
      <c r="ATT33"/>
      <c r="ATU33"/>
      <c r="ATV33"/>
      <c r="ATW33"/>
      <c r="ATX33"/>
      <c r="ATY33"/>
      <c r="ATZ33"/>
      <c r="AUA33"/>
      <c r="AUB33"/>
      <c r="AUC33"/>
      <c r="AUD33"/>
      <c r="AUE33"/>
      <c r="AUF33"/>
      <c r="AUG33"/>
      <c r="AUH33"/>
      <c r="AUI33"/>
      <c r="AUJ33"/>
      <c r="AUK33"/>
      <c r="AUL33"/>
      <c r="AUM33"/>
      <c r="AUN33"/>
      <c r="AUO33"/>
      <c r="AUP33"/>
      <c r="AUQ33"/>
      <c r="AUR33"/>
      <c r="AUS33"/>
      <c r="AUT33"/>
      <c r="AUU33"/>
      <c r="AUV33"/>
      <c r="AUW33"/>
      <c r="AUX33"/>
      <c r="AUY33"/>
      <c r="AUZ33"/>
      <c r="AVA33"/>
      <c r="AVB33"/>
      <c r="AVC33"/>
      <c r="AVD33"/>
      <c r="AVE33"/>
      <c r="AVF33"/>
      <c r="AVG33"/>
      <c r="AVH33"/>
      <c r="AVI33"/>
      <c r="AVJ33"/>
      <c r="AVK33"/>
      <c r="AVL33"/>
      <c r="AVM33"/>
      <c r="AVN33"/>
      <c r="AVO33"/>
      <c r="AVP33"/>
      <c r="AVQ33"/>
      <c r="AVR33"/>
      <c r="AVS33"/>
      <c r="AVT33"/>
      <c r="AVU33"/>
      <c r="AVV33"/>
      <c r="AVW33"/>
      <c r="AVX33"/>
      <c r="AVY33"/>
      <c r="AVZ33"/>
      <c r="AWA33"/>
      <c r="AWB33"/>
      <c r="AWC33"/>
      <c r="AWD33"/>
      <c r="AWE33"/>
      <c r="AWF33"/>
      <c r="AWG33"/>
      <c r="AWH33"/>
      <c r="AWI33"/>
      <c r="AWJ33"/>
      <c r="AWK33"/>
      <c r="AWL33"/>
      <c r="AWM33"/>
      <c r="AWN33"/>
      <c r="AWO33"/>
      <c r="AWP33"/>
      <c r="AWQ33"/>
      <c r="AWR33"/>
      <c r="AWS33"/>
      <c r="AWT33"/>
      <c r="AWU33"/>
      <c r="AWV33"/>
      <c r="AWW33"/>
      <c r="AWX33"/>
      <c r="AWY33"/>
      <c r="AWZ33"/>
      <c r="AXA33"/>
      <c r="AXB33"/>
      <c r="AXC33"/>
      <c r="AXD33"/>
      <c r="AXE33"/>
      <c r="AXF33"/>
      <c r="AXG33"/>
      <c r="AXH33"/>
      <c r="AXI33"/>
      <c r="AXJ33"/>
      <c r="AXK33"/>
      <c r="AXL33"/>
      <c r="AXM33"/>
      <c r="AXN33"/>
      <c r="AXO33"/>
      <c r="AXP33"/>
      <c r="AXQ33"/>
      <c r="AXR33"/>
      <c r="AXS33"/>
      <c r="AXT33"/>
      <c r="AXU33"/>
      <c r="AXV33"/>
      <c r="AXW33"/>
      <c r="AXX33"/>
      <c r="AXY33"/>
      <c r="AXZ33"/>
      <c r="AYA33"/>
      <c r="AYB33"/>
      <c r="AYC33"/>
      <c r="AYD33"/>
      <c r="AYE33"/>
      <c r="AYF33"/>
      <c r="AYG33"/>
      <c r="AYH33"/>
      <c r="AYI33"/>
      <c r="AYJ33"/>
      <c r="AYK33"/>
      <c r="AYL33"/>
      <c r="AYM33"/>
      <c r="AYN33"/>
      <c r="AYO33"/>
      <c r="AYP33"/>
      <c r="AYQ33"/>
      <c r="AYR33"/>
      <c r="AYS33"/>
      <c r="AYT33"/>
      <c r="AYU33"/>
      <c r="AYV33"/>
      <c r="AYW33"/>
      <c r="AYX33"/>
      <c r="AYY33"/>
      <c r="AYZ33"/>
      <c r="AZA33"/>
      <c r="AZB33"/>
      <c r="AZC33"/>
      <c r="AZD33"/>
      <c r="AZE33"/>
      <c r="AZF33"/>
      <c r="AZG33"/>
      <c r="AZH33"/>
      <c r="AZI33"/>
      <c r="AZJ33"/>
      <c r="AZK33"/>
      <c r="AZL33"/>
      <c r="AZM33"/>
      <c r="AZN33"/>
      <c r="AZO33"/>
      <c r="AZP33"/>
      <c r="AZQ33"/>
      <c r="AZR33"/>
      <c r="AZS33"/>
      <c r="AZT33"/>
      <c r="AZU33"/>
      <c r="AZV33"/>
      <c r="AZW33"/>
      <c r="AZX33"/>
      <c r="AZY33"/>
      <c r="AZZ33"/>
      <c r="BAA33"/>
      <c r="BAB33"/>
      <c r="BAC33"/>
      <c r="BAD33"/>
      <c r="BAE33"/>
      <c r="BAF33"/>
      <c r="BAG33"/>
      <c r="BAH33"/>
      <c r="BAI33"/>
      <c r="BAJ33"/>
      <c r="BAK33"/>
      <c r="BAL33"/>
      <c r="BAM33"/>
      <c r="BAN33"/>
      <c r="BAO33"/>
      <c r="BAP33"/>
      <c r="BAQ33"/>
      <c r="BAR33"/>
      <c r="BAS33"/>
      <c r="BAT33"/>
      <c r="BAU33"/>
      <c r="BAV33"/>
      <c r="BAW33"/>
      <c r="BAX33"/>
      <c r="BAY33"/>
      <c r="BAZ33"/>
      <c r="BBA33"/>
      <c r="BBB33"/>
      <c r="BBC33"/>
      <c r="BBD33"/>
      <c r="BBE33"/>
      <c r="BBF33"/>
      <c r="BBG33"/>
      <c r="BBH33"/>
      <c r="BBI33"/>
      <c r="BBJ33"/>
      <c r="BBK33"/>
      <c r="BBL33"/>
      <c r="BBM33"/>
      <c r="BBN33"/>
      <c r="BBO33"/>
      <c r="BBP33"/>
      <c r="BBQ33"/>
      <c r="BBR33"/>
      <c r="BBS33"/>
      <c r="BBT33"/>
      <c r="BBU33"/>
      <c r="BBV33"/>
      <c r="BBW33"/>
      <c r="BBX33"/>
      <c r="BBY33"/>
      <c r="BBZ33"/>
      <c r="BCA33"/>
      <c r="BCB33"/>
      <c r="BCC33"/>
      <c r="BCD33"/>
      <c r="BCE33"/>
      <c r="BCF33"/>
      <c r="BCG33"/>
      <c r="BCH33"/>
      <c r="BCI33"/>
      <c r="BCJ33"/>
      <c r="BCK33"/>
      <c r="BCL33"/>
      <c r="BCM33"/>
      <c r="BCN33"/>
      <c r="BCO33"/>
      <c r="BCP33"/>
      <c r="BCQ33"/>
      <c r="BCR33"/>
      <c r="BCS33"/>
      <c r="BCT33"/>
      <c r="BCU33"/>
      <c r="BCV33"/>
      <c r="BCW33"/>
      <c r="BCX33"/>
      <c r="BCY33"/>
      <c r="BCZ33"/>
      <c r="BDA33"/>
      <c r="BDB33"/>
      <c r="BDC33"/>
      <c r="BDD33"/>
      <c r="BDE33"/>
      <c r="BDF33"/>
      <c r="BDG33"/>
      <c r="BDH33"/>
      <c r="BDI33"/>
      <c r="BDJ33"/>
      <c r="BDK33"/>
      <c r="BDL33"/>
      <c r="BDM33"/>
      <c r="BDN33"/>
      <c r="BDO33"/>
      <c r="BDP33"/>
      <c r="BDQ33"/>
      <c r="BDR33"/>
      <c r="BDS33"/>
      <c r="BDT33"/>
      <c r="BDU33"/>
      <c r="BDV33"/>
      <c r="BDW33"/>
      <c r="BDX33"/>
      <c r="BDY33"/>
      <c r="BDZ33"/>
      <c r="BEA33"/>
      <c r="BEB33"/>
      <c r="BEC33"/>
      <c r="BED33"/>
      <c r="BEE33"/>
      <c r="BEF33"/>
      <c r="BEG33"/>
      <c r="BEH33"/>
      <c r="BEI33"/>
      <c r="BEJ33"/>
      <c r="BEK33"/>
      <c r="BEL33"/>
      <c r="BEM33"/>
      <c r="BEN33"/>
      <c r="BEO33"/>
      <c r="BEP33"/>
      <c r="BEQ33"/>
      <c r="BER33"/>
      <c r="BES33"/>
      <c r="BET33"/>
      <c r="BEU33"/>
      <c r="BEV33"/>
      <c r="BEW33"/>
      <c r="BEX33"/>
      <c r="BEY33"/>
      <c r="BEZ33"/>
      <c r="BFA33"/>
      <c r="BFB33"/>
      <c r="BFC33"/>
      <c r="BFD33"/>
      <c r="BFE33"/>
      <c r="BFF33"/>
      <c r="BFG33"/>
      <c r="BFH33"/>
      <c r="BFI33"/>
      <c r="BFJ33"/>
      <c r="BFK33"/>
      <c r="BFL33"/>
      <c r="BFM33"/>
      <c r="BFN33"/>
      <c r="BFO33"/>
      <c r="BFP33"/>
      <c r="BFQ33"/>
      <c r="BFR33"/>
      <c r="BFS33"/>
      <c r="BFT33"/>
      <c r="BFU33"/>
      <c r="BFV33"/>
      <c r="BFW33"/>
      <c r="BFX33"/>
      <c r="BFY33"/>
      <c r="BFZ33"/>
      <c r="BGA33"/>
      <c r="BGB33"/>
      <c r="BGC33"/>
      <c r="BGD33"/>
      <c r="BGE33"/>
      <c r="BGF33"/>
      <c r="BGG33"/>
      <c r="BGH33"/>
      <c r="BGI33"/>
      <c r="BGJ33"/>
      <c r="BGK33"/>
      <c r="BGL33"/>
      <c r="BGM33"/>
      <c r="BGN33"/>
      <c r="BGO33"/>
      <c r="BGP33"/>
      <c r="BGQ33"/>
      <c r="BGR33"/>
      <c r="BGS33"/>
      <c r="BGT33"/>
      <c r="BGU33"/>
      <c r="BGV33"/>
      <c r="BGW33"/>
      <c r="BGX33"/>
      <c r="BGY33"/>
      <c r="BGZ33"/>
      <c r="BHA33"/>
      <c r="BHB33"/>
      <c r="BHC33"/>
      <c r="BHD33"/>
      <c r="BHE33"/>
      <c r="BHF33"/>
      <c r="BHG33"/>
      <c r="BHH33"/>
      <c r="BHI33"/>
      <c r="BHJ33"/>
      <c r="BHK33"/>
      <c r="BHL33"/>
      <c r="BHM33"/>
      <c r="BHN33"/>
      <c r="BHO33"/>
      <c r="BHP33"/>
      <c r="BHQ33"/>
      <c r="BHR33"/>
      <c r="BHS33"/>
      <c r="BHT33"/>
      <c r="BHU33"/>
      <c r="BHV33"/>
      <c r="BHW33"/>
      <c r="BHX33"/>
      <c r="BHY33"/>
      <c r="BHZ33"/>
      <c r="BIA33"/>
      <c r="BIB33"/>
      <c r="BIC33"/>
      <c r="BID33"/>
      <c r="BIE33"/>
      <c r="BIF33"/>
      <c r="BIG33"/>
      <c r="BIH33"/>
      <c r="BII33"/>
      <c r="BIJ33"/>
      <c r="BIK33"/>
      <c r="BIL33"/>
      <c r="BIM33"/>
      <c r="BIN33"/>
      <c r="BIO33"/>
      <c r="BIP33"/>
      <c r="BIQ33"/>
      <c r="BIR33"/>
      <c r="BIS33"/>
      <c r="BIT33"/>
      <c r="BIU33"/>
      <c r="BIV33"/>
      <c r="BIW33"/>
      <c r="BIX33"/>
      <c r="BIY33"/>
      <c r="BIZ33"/>
      <c r="BJA33"/>
      <c r="BJB33"/>
      <c r="BJC33"/>
      <c r="BJD33"/>
      <c r="BJE33"/>
      <c r="BJF33"/>
      <c r="BJG33"/>
      <c r="BJH33"/>
      <c r="BJI33"/>
      <c r="BJJ33"/>
      <c r="BJK33"/>
      <c r="BJL33"/>
      <c r="BJM33"/>
      <c r="BJN33"/>
      <c r="BJO33"/>
      <c r="BJP33"/>
      <c r="BJQ33"/>
      <c r="BJR33"/>
      <c r="BJS33"/>
      <c r="BJT33"/>
      <c r="BJU33"/>
      <c r="BJV33"/>
      <c r="BJW33"/>
      <c r="BJX33"/>
      <c r="BJY33"/>
      <c r="BJZ33"/>
      <c r="BKA33"/>
      <c r="BKB33"/>
      <c r="BKC33"/>
      <c r="BKD33"/>
      <c r="BKE33"/>
      <c r="BKF33"/>
      <c r="BKG33"/>
      <c r="BKH33"/>
      <c r="BKI33"/>
      <c r="BKJ33"/>
      <c r="BKK33"/>
      <c r="BKL33"/>
      <c r="BKM33"/>
      <c r="BKN33"/>
      <c r="BKO33"/>
      <c r="BKP33"/>
      <c r="BKQ33"/>
      <c r="BKR33"/>
      <c r="BKS33"/>
      <c r="BKT33"/>
      <c r="BKU33"/>
      <c r="BKV33"/>
      <c r="BKW33"/>
      <c r="BKX33"/>
      <c r="BKY33"/>
      <c r="BKZ33"/>
      <c r="BLA33"/>
      <c r="BLB33"/>
      <c r="BLC33"/>
      <c r="BLD33"/>
      <c r="BLE33"/>
      <c r="BLF33"/>
      <c r="BLG33"/>
      <c r="BLH33"/>
      <c r="BLI33"/>
      <c r="BLJ33"/>
      <c r="BLK33"/>
      <c r="BLL33"/>
      <c r="BLM33"/>
      <c r="BLN33"/>
      <c r="BLO33"/>
      <c r="BLP33"/>
      <c r="BLQ33"/>
      <c r="BLR33"/>
      <c r="BLS33"/>
      <c r="BLT33"/>
      <c r="BLU33"/>
      <c r="BLV33"/>
      <c r="BLW33"/>
      <c r="BLX33"/>
      <c r="BLY33"/>
      <c r="BLZ33"/>
      <c r="BMA33"/>
      <c r="BMB33"/>
      <c r="BMC33"/>
      <c r="BMD33"/>
      <c r="BME33"/>
      <c r="BMF33"/>
      <c r="BMG33"/>
      <c r="BMH33"/>
      <c r="BMI33"/>
      <c r="BMJ33"/>
      <c r="BMK33"/>
      <c r="BML33"/>
      <c r="BMM33"/>
      <c r="BMN33"/>
      <c r="BMO33"/>
      <c r="BMP33"/>
      <c r="BMQ33"/>
      <c r="BMR33"/>
      <c r="BMS33"/>
      <c r="BMT33"/>
      <c r="BMU33"/>
      <c r="BMV33"/>
      <c r="BMW33"/>
      <c r="BMX33"/>
      <c r="BMY33"/>
      <c r="BMZ33"/>
      <c r="BNA33"/>
      <c r="BNB33"/>
      <c r="BNC33"/>
      <c r="BND33"/>
      <c r="BNE33"/>
      <c r="BNF33"/>
      <c r="BNG33"/>
      <c r="BNH33"/>
      <c r="BNI33"/>
      <c r="BNJ33"/>
      <c r="BNK33"/>
      <c r="BNL33"/>
      <c r="BNM33"/>
      <c r="BNN33"/>
      <c r="BNO33"/>
      <c r="BNP33"/>
      <c r="BNQ33"/>
      <c r="BNR33"/>
      <c r="BNS33"/>
      <c r="BNT33"/>
      <c r="BNU33"/>
      <c r="BNV33"/>
      <c r="BNW33"/>
      <c r="BNX33"/>
      <c r="BNY33"/>
      <c r="BNZ33"/>
      <c r="BOA33"/>
      <c r="BOB33"/>
      <c r="BOC33"/>
      <c r="BOD33"/>
      <c r="BOE33"/>
      <c r="BOF33"/>
      <c r="BOG33"/>
      <c r="BOH33"/>
      <c r="BOI33"/>
      <c r="BOJ33"/>
      <c r="BOK33"/>
      <c r="BOL33"/>
      <c r="BOM33"/>
      <c r="BON33"/>
      <c r="BOO33"/>
      <c r="BOP33"/>
      <c r="BOQ33"/>
      <c r="BOR33"/>
      <c r="BOS33"/>
      <c r="BOT33"/>
      <c r="BOU33"/>
      <c r="BOV33"/>
      <c r="BOW33"/>
      <c r="BOX33"/>
      <c r="BOY33"/>
      <c r="BOZ33"/>
      <c r="BPA33"/>
      <c r="BPB33"/>
      <c r="BPC33"/>
      <c r="BPD33"/>
      <c r="BPE33"/>
      <c r="BPF33"/>
      <c r="BPG33"/>
      <c r="BPH33"/>
      <c r="BPI33"/>
      <c r="BPJ33"/>
      <c r="BPK33"/>
      <c r="BPL33"/>
      <c r="BPM33"/>
      <c r="BPN33"/>
      <c r="BPO33"/>
      <c r="BPP33"/>
      <c r="BPQ33"/>
      <c r="BPR33"/>
      <c r="BPS33"/>
      <c r="BPT33"/>
      <c r="BPU33"/>
      <c r="BPV33"/>
      <c r="BPW33"/>
      <c r="BPX33"/>
      <c r="BPY33"/>
      <c r="BPZ33"/>
      <c r="BQA33"/>
      <c r="BQB33"/>
      <c r="BQC33"/>
      <c r="BQD33"/>
      <c r="BQE33"/>
      <c r="BQF33"/>
      <c r="BQG33"/>
      <c r="BQH33"/>
      <c r="BQI33"/>
      <c r="BQJ33"/>
      <c r="BQK33"/>
      <c r="BQL33"/>
      <c r="BQM33"/>
      <c r="BQN33"/>
      <c r="BQO33"/>
      <c r="BQP33"/>
      <c r="BQQ33"/>
      <c r="BQR33"/>
      <c r="BQS33"/>
      <c r="BQT33"/>
      <c r="BQU33"/>
      <c r="BQV33"/>
      <c r="BQW33"/>
      <c r="BQX33"/>
      <c r="BQY33"/>
      <c r="BQZ33"/>
      <c r="BRA33"/>
      <c r="BRB33"/>
      <c r="BRC33"/>
      <c r="BRD33"/>
      <c r="BRE33"/>
      <c r="BRF33"/>
      <c r="BRG33"/>
      <c r="BRH33"/>
      <c r="BRI33"/>
      <c r="BRJ33"/>
      <c r="BRK33"/>
      <c r="BRL33"/>
      <c r="BRM33"/>
      <c r="BRN33"/>
      <c r="BRO33"/>
      <c r="BRP33"/>
      <c r="BRQ33"/>
      <c r="BRR33"/>
      <c r="BRS33"/>
      <c r="BRT33"/>
      <c r="BRU33"/>
      <c r="BRV33"/>
      <c r="BRW33"/>
      <c r="BRX33"/>
      <c r="BRY33"/>
      <c r="BRZ33"/>
      <c r="BSA33"/>
      <c r="BSB33"/>
      <c r="BSC33"/>
      <c r="BSD33"/>
      <c r="BSE33"/>
      <c r="BSF33"/>
      <c r="BSG33"/>
      <c r="BSH33"/>
      <c r="BSI33"/>
      <c r="BSJ33"/>
      <c r="BSK33"/>
      <c r="BSL33"/>
      <c r="BSM33"/>
      <c r="BSN33"/>
      <c r="BSO33"/>
      <c r="BSP33"/>
      <c r="BSQ33"/>
      <c r="BSR33"/>
      <c r="BSS33"/>
      <c r="BST33"/>
      <c r="BSU33"/>
      <c r="BSV33"/>
      <c r="BSW33"/>
      <c r="BSX33"/>
      <c r="BSY33"/>
      <c r="BSZ33"/>
      <c r="BTA33"/>
      <c r="BTB33"/>
      <c r="BTC33"/>
      <c r="BTD33"/>
      <c r="BTE33"/>
      <c r="BTF33"/>
      <c r="BTG33"/>
      <c r="BTH33"/>
      <c r="BTI33"/>
      <c r="BTJ33"/>
      <c r="BTK33"/>
      <c r="BTL33"/>
      <c r="BTM33"/>
      <c r="BTN33"/>
      <c r="BTO33"/>
      <c r="BTP33"/>
      <c r="BTQ33"/>
      <c r="BTR33"/>
      <c r="BTS33"/>
      <c r="BTT33"/>
      <c r="BTU33"/>
      <c r="BTV33"/>
      <c r="BTW33"/>
      <c r="BTX33"/>
      <c r="BTY33"/>
      <c r="BTZ33"/>
      <c r="BUA33"/>
      <c r="BUB33"/>
      <c r="BUC33"/>
      <c r="BUD33"/>
      <c r="BUE33"/>
      <c r="BUF33"/>
      <c r="BUG33"/>
      <c r="BUH33"/>
      <c r="BUI33"/>
      <c r="BUJ33"/>
      <c r="BUK33"/>
      <c r="BUL33"/>
      <c r="BUM33"/>
      <c r="BUN33"/>
      <c r="BUO33"/>
      <c r="BUP33"/>
      <c r="BUQ33"/>
      <c r="BUR33"/>
      <c r="BUS33"/>
      <c r="BUT33"/>
      <c r="BUU33"/>
      <c r="BUV33"/>
      <c r="BUW33"/>
      <c r="BUX33"/>
      <c r="BUY33"/>
      <c r="BUZ33"/>
      <c r="BVA33"/>
      <c r="BVB33"/>
      <c r="BVC33"/>
      <c r="BVD33"/>
      <c r="BVE33"/>
      <c r="BVF33"/>
      <c r="BVG33"/>
      <c r="BVH33"/>
      <c r="BVI33"/>
      <c r="BVJ33"/>
      <c r="BVK33"/>
      <c r="BVL33"/>
      <c r="BVM33"/>
      <c r="BVN33"/>
      <c r="BVO33"/>
      <c r="BVP33"/>
      <c r="BVQ33"/>
      <c r="BVR33"/>
      <c r="BVS33"/>
      <c r="BVT33"/>
      <c r="BVU33"/>
      <c r="BVV33"/>
      <c r="BVW33"/>
      <c r="BVX33"/>
      <c r="BVY33"/>
      <c r="BVZ33"/>
      <c r="BWA33"/>
      <c r="BWB33"/>
      <c r="BWC33"/>
      <c r="BWD33"/>
      <c r="BWE33"/>
      <c r="BWF33"/>
      <c r="BWG33"/>
      <c r="BWH33"/>
      <c r="BWI33"/>
      <c r="BWJ33"/>
      <c r="BWK33"/>
      <c r="BWL33"/>
      <c r="BWM33"/>
      <c r="BWN33"/>
      <c r="BWO33"/>
      <c r="BWP33"/>
      <c r="BWQ33"/>
      <c r="BWR33"/>
      <c r="BWS33"/>
      <c r="BWT33"/>
      <c r="BWU33"/>
      <c r="BWV33"/>
      <c r="BWW33"/>
      <c r="BWX33"/>
      <c r="BWY33"/>
      <c r="BWZ33"/>
      <c r="BXA33"/>
      <c r="BXB33"/>
      <c r="BXC33"/>
      <c r="BXD33"/>
      <c r="BXE33"/>
      <c r="BXF33"/>
      <c r="BXG33"/>
      <c r="BXH33"/>
      <c r="BXI33"/>
      <c r="BXJ33"/>
      <c r="BXK33"/>
      <c r="BXL33"/>
      <c r="BXM33"/>
      <c r="BXN33"/>
      <c r="BXO33"/>
      <c r="BXP33"/>
      <c r="BXQ33"/>
      <c r="BXR33"/>
      <c r="BXS33"/>
      <c r="BXT33"/>
      <c r="BXU33"/>
      <c r="BXV33"/>
      <c r="BXW33"/>
      <c r="BXX33"/>
      <c r="BXY33"/>
      <c r="BXZ33"/>
      <c r="BYA33"/>
      <c r="BYB33"/>
      <c r="BYC33"/>
      <c r="BYD33"/>
      <c r="BYE33"/>
      <c r="BYF33"/>
      <c r="BYG33"/>
      <c r="BYH33"/>
      <c r="BYI33"/>
      <c r="BYJ33"/>
      <c r="BYK33"/>
      <c r="BYL33"/>
      <c r="BYM33"/>
      <c r="BYN33"/>
      <c r="BYO33"/>
      <c r="BYP33"/>
      <c r="BYQ33"/>
      <c r="BYR33"/>
      <c r="BYS33"/>
      <c r="BYT33"/>
      <c r="BYU33"/>
      <c r="BYV33"/>
      <c r="BYW33"/>
      <c r="BYX33"/>
      <c r="BYY33"/>
      <c r="BYZ33"/>
      <c r="BZA33"/>
      <c r="BZB33"/>
      <c r="BZC33"/>
      <c r="BZD33"/>
      <c r="BZE33"/>
      <c r="BZF33"/>
      <c r="BZG33"/>
      <c r="BZH33"/>
      <c r="BZI33"/>
      <c r="BZJ33"/>
      <c r="BZK33"/>
      <c r="BZL33"/>
      <c r="BZM33"/>
      <c r="BZN33"/>
      <c r="BZO33"/>
      <c r="BZP33"/>
      <c r="BZQ33"/>
      <c r="BZR33"/>
      <c r="BZS33"/>
      <c r="BZT33"/>
      <c r="BZU33"/>
      <c r="BZV33"/>
      <c r="BZW33"/>
      <c r="BZX33"/>
      <c r="BZY33"/>
      <c r="BZZ33"/>
      <c r="CAA33"/>
      <c r="CAB33"/>
      <c r="CAC33"/>
      <c r="CAD33"/>
      <c r="CAE33"/>
      <c r="CAF33"/>
      <c r="CAG33"/>
      <c r="CAH33"/>
      <c r="CAI33"/>
      <c r="CAJ33"/>
      <c r="CAK33"/>
      <c r="CAL33"/>
      <c r="CAM33"/>
      <c r="CAN33"/>
      <c r="CAO33"/>
      <c r="CAP33"/>
      <c r="CAQ33"/>
      <c r="CAR33"/>
      <c r="CAS33"/>
      <c r="CAT33"/>
      <c r="CAU33"/>
      <c r="CAV33"/>
      <c r="CAW33"/>
      <c r="CAX33"/>
      <c r="CAY33"/>
      <c r="CAZ33"/>
      <c r="CBA33"/>
      <c r="CBB33"/>
      <c r="CBC33"/>
      <c r="CBD33"/>
      <c r="CBE33"/>
      <c r="CBF33"/>
      <c r="CBG33"/>
      <c r="CBH33"/>
      <c r="CBI33"/>
      <c r="CBJ33"/>
      <c r="CBK33"/>
      <c r="CBL33"/>
      <c r="CBM33"/>
      <c r="CBN33"/>
      <c r="CBO33"/>
      <c r="CBP33"/>
      <c r="CBQ33"/>
      <c r="CBR33"/>
      <c r="CBS33"/>
      <c r="CBT33"/>
      <c r="CBU33"/>
      <c r="CBV33"/>
      <c r="CBW33"/>
      <c r="CBX33"/>
      <c r="CBY33"/>
      <c r="CBZ33"/>
      <c r="CCA33"/>
      <c r="CCB33"/>
      <c r="CCC33"/>
      <c r="CCD33"/>
      <c r="CCE33"/>
      <c r="CCF33"/>
      <c r="CCG33"/>
      <c r="CCH33"/>
      <c r="CCI33"/>
      <c r="CCJ33"/>
      <c r="CCK33"/>
      <c r="CCL33"/>
      <c r="CCM33"/>
      <c r="CCN33"/>
      <c r="CCO33"/>
      <c r="CCP33"/>
      <c r="CCQ33"/>
      <c r="CCR33"/>
      <c r="CCS33"/>
      <c r="CCT33"/>
      <c r="CCU33"/>
      <c r="CCV33"/>
      <c r="CCW33"/>
      <c r="CCX33"/>
      <c r="CCY33"/>
      <c r="CCZ33"/>
      <c r="CDA33"/>
      <c r="CDB33"/>
      <c r="CDC33"/>
      <c r="CDD33"/>
      <c r="CDE33"/>
      <c r="CDF33"/>
      <c r="CDG33"/>
      <c r="CDH33"/>
      <c r="CDI33"/>
      <c r="CDJ33"/>
      <c r="CDK33"/>
      <c r="CDL33"/>
      <c r="CDM33"/>
      <c r="CDN33"/>
      <c r="CDO33"/>
      <c r="CDP33"/>
      <c r="CDQ33"/>
      <c r="CDR33"/>
      <c r="CDS33"/>
      <c r="CDT33"/>
      <c r="CDU33"/>
      <c r="CDV33"/>
      <c r="CDW33"/>
      <c r="CDX33"/>
      <c r="CDY33"/>
      <c r="CDZ33"/>
      <c r="CEA33"/>
      <c r="CEB33"/>
      <c r="CEC33"/>
      <c r="CED33"/>
      <c r="CEE33"/>
      <c r="CEF33"/>
      <c r="CEG33"/>
      <c r="CEH33"/>
      <c r="CEI33"/>
      <c r="CEJ33"/>
      <c r="CEK33"/>
      <c r="CEL33"/>
      <c r="CEM33"/>
      <c r="CEN33"/>
      <c r="CEO33"/>
      <c r="CEP33"/>
      <c r="CEQ33"/>
      <c r="CER33"/>
      <c r="CES33"/>
      <c r="CET33"/>
      <c r="CEU33"/>
      <c r="CEV33"/>
      <c r="CEW33"/>
      <c r="CEX33"/>
      <c r="CEY33"/>
      <c r="CEZ33"/>
      <c r="CFA33"/>
      <c r="CFB33"/>
      <c r="CFC33"/>
      <c r="CFD33"/>
      <c r="CFE33"/>
      <c r="CFF33"/>
      <c r="CFG33"/>
      <c r="CFH33"/>
      <c r="CFI33"/>
      <c r="CFJ33"/>
      <c r="CFK33"/>
      <c r="CFL33"/>
      <c r="CFM33"/>
      <c r="CFN33"/>
      <c r="CFO33"/>
      <c r="CFP33"/>
      <c r="CFQ33"/>
      <c r="CFR33"/>
      <c r="CFS33"/>
      <c r="CFT33"/>
      <c r="CFU33"/>
      <c r="CFV33"/>
      <c r="CFW33"/>
      <c r="CFX33"/>
      <c r="CFY33"/>
      <c r="CFZ33"/>
      <c r="CGA33"/>
      <c r="CGB33"/>
      <c r="CGC33"/>
      <c r="CGD33"/>
      <c r="CGE33"/>
      <c r="CGF33"/>
      <c r="CGG33"/>
      <c r="CGH33"/>
      <c r="CGI33"/>
      <c r="CGJ33"/>
      <c r="CGK33"/>
      <c r="CGL33"/>
      <c r="CGM33"/>
      <c r="CGN33"/>
      <c r="CGO33"/>
      <c r="CGP33"/>
      <c r="CGQ33"/>
      <c r="CGR33"/>
      <c r="CGS33"/>
      <c r="CGT33"/>
      <c r="CGU33"/>
      <c r="CGV33"/>
      <c r="CGW33"/>
      <c r="CGX33"/>
      <c r="CGY33"/>
      <c r="CGZ33"/>
      <c r="CHA33"/>
      <c r="CHB33"/>
      <c r="CHC33"/>
      <c r="CHD33"/>
      <c r="CHE33"/>
      <c r="CHF33"/>
      <c r="CHG33"/>
      <c r="CHH33"/>
      <c r="CHI33"/>
      <c r="CHJ33"/>
      <c r="CHK33"/>
      <c r="CHL33"/>
      <c r="CHM33"/>
      <c r="CHN33"/>
      <c r="CHO33"/>
      <c r="CHP33"/>
      <c r="CHQ33"/>
      <c r="CHR33"/>
      <c r="CHS33"/>
      <c r="CHT33"/>
      <c r="CHU33"/>
      <c r="CHV33"/>
      <c r="CHW33"/>
      <c r="CHX33"/>
      <c r="CHY33"/>
      <c r="CHZ33"/>
      <c r="CIA33"/>
      <c r="CIB33"/>
      <c r="CIC33"/>
      <c r="CID33"/>
      <c r="CIE33"/>
      <c r="CIF33"/>
      <c r="CIG33"/>
      <c r="CIH33"/>
      <c r="CII33"/>
      <c r="CIJ33"/>
      <c r="CIK33"/>
      <c r="CIL33"/>
      <c r="CIM33"/>
      <c r="CIN33"/>
      <c r="CIO33"/>
      <c r="CIP33"/>
      <c r="CIQ33"/>
      <c r="CIR33"/>
      <c r="CIS33"/>
      <c r="CIT33"/>
      <c r="CIU33"/>
      <c r="CIV33"/>
      <c r="CIW33"/>
      <c r="CIX33"/>
      <c r="CIY33"/>
      <c r="CIZ33"/>
      <c r="CJA33"/>
      <c r="CJB33"/>
      <c r="CJC33"/>
      <c r="CJD33"/>
      <c r="CJE33"/>
      <c r="CJF33"/>
      <c r="CJG33"/>
      <c r="CJH33"/>
      <c r="CJI33"/>
      <c r="CJJ33"/>
      <c r="CJK33"/>
      <c r="CJL33"/>
      <c r="CJM33"/>
      <c r="CJN33"/>
      <c r="CJO33"/>
      <c r="CJP33"/>
      <c r="CJQ33"/>
      <c r="CJR33"/>
      <c r="CJS33"/>
      <c r="CJT33"/>
      <c r="CJU33"/>
      <c r="CJV33"/>
      <c r="CJW33"/>
      <c r="CJX33"/>
      <c r="CJY33"/>
      <c r="CJZ33"/>
      <c r="CKA33"/>
      <c r="CKB33"/>
      <c r="CKC33"/>
      <c r="CKD33"/>
      <c r="CKE33"/>
      <c r="CKF33"/>
      <c r="CKG33"/>
      <c r="CKH33"/>
      <c r="CKI33"/>
      <c r="CKJ33"/>
      <c r="CKK33"/>
      <c r="CKL33"/>
      <c r="CKM33"/>
      <c r="CKN33"/>
      <c r="CKO33"/>
      <c r="CKP33"/>
      <c r="CKQ33"/>
      <c r="CKR33"/>
      <c r="CKS33"/>
      <c r="CKT33"/>
      <c r="CKU33"/>
      <c r="CKV33"/>
      <c r="CKW33"/>
      <c r="CKX33"/>
      <c r="CKY33"/>
      <c r="CKZ33"/>
      <c r="CLA33"/>
      <c r="CLB33"/>
      <c r="CLC33"/>
      <c r="CLD33"/>
      <c r="CLE33"/>
      <c r="CLF33"/>
      <c r="CLG33"/>
      <c r="CLH33"/>
      <c r="CLI33"/>
      <c r="CLJ33"/>
      <c r="CLK33"/>
      <c r="CLL33"/>
      <c r="CLM33"/>
      <c r="CLN33"/>
      <c r="CLO33"/>
      <c r="CLP33"/>
      <c r="CLQ33"/>
      <c r="CLR33"/>
      <c r="CLS33"/>
      <c r="CLT33"/>
      <c r="CLU33"/>
      <c r="CLV33"/>
      <c r="CLW33"/>
      <c r="CLX33"/>
      <c r="CLY33"/>
      <c r="CLZ33"/>
      <c r="CMA33"/>
      <c r="CMB33"/>
      <c r="CMC33"/>
      <c r="CMD33"/>
      <c r="CME33"/>
      <c r="CMF33"/>
      <c r="CMG33"/>
      <c r="CMH33"/>
      <c r="CMI33"/>
      <c r="CMJ33"/>
      <c r="CMK33"/>
      <c r="CML33"/>
      <c r="CMM33"/>
      <c r="CMN33"/>
      <c r="CMO33"/>
      <c r="CMP33"/>
      <c r="CMQ33"/>
      <c r="CMR33"/>
      <c r="CMS33"/>
      <c r="CMT33"/>
      <c r="CMU33"/>
      <c r="CMV33"/>
      <c r="CMW33"/>
      <c r="CMX33"/>
      <c r="CMY33"/>
      <c r="CMZ33"/>
      <c r="CNA33"/>
      <c r="CNB33"/>
      <c r="CNC33"/>
      <c r="CND33"/>
      <c r="CNE33"/>
      <c r="CNF33"/>
      <c r="CNG33"/>
      <c r="CNH33"/>
      <c r="CNI33"/>
      <c r="CNJ33"/>
      <c r="CNK33"/>
      <c r="CNL33"/>
      <c r="CNM33"/>
      <c r="CNN33"/>
      <c r="CNO33"/>
      <c r="CNP33"/>
      <c r="CNQ33"/>
      <c r="CNR33"/>
      <c r="CNS33"/>
      <c r="CNT33"/>
      <c r="CNU33"/>
      <c r="CNV33"/>
      <c r="CNW33"/>
      <c r="CNX33"/>
      <c r="CNY33"/>
      <c r="CNZ33"/>
      <c r="COA33"/>
      <c r="COB33"/>
      <c r="COC33"/>
      <c r="COD33"/>
      <c r="COE33"/>
      <c r="COF33"/>
      <c r="COG33"/>
      <c r="COH33"/>
      <c r="COI33"/>
      <c r="COJ33"/>
      <c r="COK33"/>
      <c r="COL33"/>
      <c r="COM33"/>
      <c r="CON33"/>
      <c r="COO33"/>
      <c r="COP33"/>
      <c r="COQ33"/>
      <c r="COR33"/>
      <c r="COS33"/>
      <c r="COT33"/>
      <c r="COU33"/>
      <c r="COV33"/>
      <c r="COW33"/>
      <c r="COX33"/>
      <c r="COY33"/>
      <c r="COZ33"/>
      <c r="CPA33"/>
      <c r="CPB33"/>
      <c r="CPC33"/>
      <c r="CPD33"/>
      <c r="CPE33"/>
      <c r="CPF33"/>
      <c r="CPG33"/>
      <c r="CPH33"/>
      <c r="CPI33"/>
      <c r="CPJ33"/>
      <c r="CPK33"/>
      <c r="CPL33"/>
      <c r="CPM33"/>
      <c r="CPN33"/>
      <c r="CPO33"/>
      <c r="CPP33"/>
      <c r="CPQ33"/>
      <c r="CPR33"/>
      <c r="CPS33"/>
      <c r="CPT33"/>
      <c r="CPU33"/>
      <c r="CPV33"/>
      <c r="CPW33"/>
      <c r="CPX33"/>
      <c r="CPY33"/>
      <c r="CPZ33"/>
      <c r="CQA33"/>
      <c r="CQB33"/>
      <c r="CQC33"/>
      <c r="CQD33"/>
      <c r="CQE33"/>
      <c r="CQF33"/>
      <c r="CQG33"/>
      <c r="CQH33"/>
      <c r="CQI33"/>
      <c r="CQJ33"/>
      <c r="CQK33"/>
      <c r="CQL33"/>
      <c r="CQM33"/>
      <c r="CQN33"/>
      <c r="CQO33"/>
      <c r="CQP33"/>
      <c r="CQQ33"/>
      <c r="CQR33"/>
      <c r="CQS33"/>
      <c r="CQT33"/>
      <c r="CQU33"/>
      <c r="CQV33"/>
      <c r="CQW33"/>
      <c r="CQX33"/>
      <c r="CQY33"/>
      <c r="CQZ33"/>
      <c r="CRA33"/>
      <c r="CRB33"/>
      <c r="CRC33"/>
      <c r="CRD33"/>
      <c r="CRE33"/>
      <c r="CRF33"/>
      <c r="CRG33"/>
      <c r="CRH33"/>
      <c r="CRI33"/>
      <c r="CRJ33"/>
      <c r="CRK33"/>
      <c r="CRL33"/>
      <c r="CRM33"/>
      <c r="CRN33"/>
      <c r="CRO33"/>
      <c r="CRP33"/>
      <c r="CRQ33"/>
      <c r="CRR33"/>
      <c r="CRS33"/>
      <c r="CRT33"/>
      <c r="CRU33"/>
      <c r="CRV33"/>
      <c r="CRW33"/>
      <c r="CRX33"/>
      <c r="CRY33"/>
      <c r="CRZ33"/>
      <c r="CSA33"/>
      <c r="CSB33"/>
      <c r="CSC33"/>
      <c r="CSD33"/>
      <c r="CSE33"/>
      <c r="CSF33"/>
      <c r="CSG33"/>
      <c r="CSH33"/>
      <c r="CSI33"/>
      <c r="CSJ33"/>
      <c r="CSK33"/>
      <c r="CSL33"/>
      <c r="CSM33"/>
      <c r="CSN33"/>
      <c r="CSO33"/>
      <c r="CSP33"/>
      <c r="CSQ33"/>
      <c r="CSR33"/>
      <c r="CSS33"/>
      <c r="CST33"/>
      <c r="CSU33"/>
      <c r="CSV33"/>
      <c r="CSW33"/>
      <c r="CSX33"/>
      <c r="CSY33"/>
      <c r="CSZ33"/>
      <c r="CTA33"/>
      <c r="CTB33"/>
      <c r="CTC33"/>
      <c r="CTD33"/>
      <c r="CTE33"/>
      <c r="CTF33"/>
      <c r="CTG33"/>
      <c r="CTH33"/>
      <c r="CTI33"/>
      <c r="CTJ33"/>
      <c r="CTK33"/>
      <c r="CTL33"/>
      <c r="CTM33"/>
      <c r="CTN33"/>
      <c r="CTO33"/>
      <c r="CTP33"/>
      <c r="CTQ33"/>
      <c r="CTR33"/>
      <c r="CTS33"/>
      <c r="CTT33"/>
      <c r="CTU33"/>
      <c r="CTV33"/>
      <c r="CTW33"/>
      <c r="CTX33"/>
      <c r="CTY33"/>
      <c r="CTZ33"/>
      <c r="CUA33"/>
      <c r="CUB33"/>
      <c r="CUC33"/>
      <c r="CUD33"/>
      <c r="CUE33"/>
      <c r="CUF33"/>
      <c r="CUG33"/>
      <c r="CUH33"/>
      <c r="CUI33"/>
      <c r="CUJ33"/>
      <c r="CUK33"/>
      <c r="CUL33"/>
      <c r="CUM33"/>
      <c r="CUN33"/>
      <c r="CUO33"/>
      <c r="CUP33"/>
      <c r="CUQ33"/>
      <c r="CUR33"/>
      <c r="CUS33"/>
      <c r="CUT33"/>
      <c r="CUU33"/>
      <c r="CUV33"/>
      <c r="CUW33"/>
      <c r="CUX33"/>
      <c r="CUY33"/>
      <c r="CUZ33"/>
      <c r="CVA33"/>
      <c r="CVB33"/>
      <c r="CVC33"/>
      <c r="CVD33"/>
      <c r="CVE33"/>
      <c r="CVF33"/>
      <c r="CVG33"/>
      <c r="CVH33"/>
      <c r="CVI33"/>
      <c r="CVJ33"/>
      <c r="CVK33"/>
      <c r="CVL33"/>
      <c r="CVM33"/>
      <c r="CVN33"/>
      <c r="CVO33"/>
      <c r="CVP33"/>
      <c r="CVQ33"/>
      <c r="CVR33"/>
      <c r="CVS33"/>
      <c r="CVT33"/>
      <c r="CVU33"/>
      <c r="CVV33"/>
      <c r="CVW33"/>
      <c r="CVX33"/>
      <c r="CVY33"/>
      <c r="CVZ33"/>
      <c r="CWA33"/>
      <c r="CWB33"/>
      <c r="CWC33"/>
      <c r="CWD33"/>
      <c r="CWE33"/>
      <c r="CWF33"/>
      <c r="CWG33"/>
      <c r="CWH33"/>
      <c r="CWI33"/>
      <c r="CWJ33"/>
      <c r="CWK33"/>
      <c r="CWL33"/>
      <c r="CWM33"/>
      <c r="CWN33"/>
      <c r="CWO33"/>
      <c r="CWP33"/>
      <c r="CWQ33"/>
      <c r="CWR33"/>
      <c r="CWS33"/>
      <c r="CWT33"/>
      <c r="CWU33"/>
      <c r="CWV33"/>
      <c r="CWW33"/>
      <c r="CWX33"/>
      <c r="CWY33"/>
      <c r="CWZ33"/>
      <c r="CXA33"/>
      <c r="CXB33"/>
      <c r="CXC33"/>
      <c r="CXD33"/>
      <c r="CXE33"/>
      <c r="CXF33"/>
      <c r="CXG33"/>
      <c r="CXH33"/>
      <c r="CXI33"/>
      <c r="CXJ33"/>
      <c r="CXK33"/>
      <c r="CXL33"/>
      <c r="CXM33"/>
      <c r="CXN33"/>
      <c r="CXO33"/>
      <c r="CXP33"/>
      <c r="CXQ33"/>
      <c r="CXR33"/>
      <c r="CXS33"/>
      <c r="CXT33"/>
      <c r="CXU33"/>
      <c r="CXV33"/>
      <c r="CXW33"/>
      <c r="CXX33"/>
      <c r="CXY33"/>
      <c r="CXZ33"/>
      <c r="CYA33"/>
      <c r="CYB33"/>
      <c r="CYC33"/>
      <c r="CYD33"/>
      <c r="CYE33"/>
      <c r="CYF33"/>
      <c r="CYG33"/>
      <c r="CYH33"/>
      <c r="CYI33"/>
      <c r="CYJ33"/>
      <c r="CYK33"/>
      <c r="CYL33"/>
      <c r="CYM33"/>
      <c r="CYN33"/>
      <c r="CYO33"/>
      <c r="CYP33"/>
      <c r="CYQ33"/>
      <c r="CYR33"/>
      <c r="CYS33"/>
      <c r="CYT33"/>
      <c r="CYU33"/>
      <c r="CYV33"/>
      <c r="CYW33"/>
      <c r="CYX33"/>
      <c r="CYY33"/>
      <c r="CYZ33"/>
      <c r="CZA33"/>
      <c r="CZB33"/>
      <c r="CZC33"/>
      <c r="CZD33"/>
      <c r="CZE33"/>
      <c r="CZF33"/>
      <c r="CZG33"/>
      <c r="CZH33"/>
      <c r="CZI33"/>
      <c r="CZJ33"/>
      <c r="CZK33"/>
      <c r="CZL33"/>
      <c r="CZM33"/>
      <c r="CZN33"/>
      <c r="CZO33"/>
      <c r="CZP33"/>
      <c r="CZQ33"/>
      <c r="CZR33"/>
      <c r="CZS33"/>
      <c r="CZT33"/>
      <c r="CZU33"/>
      <c r="CZV33"/>
      <c r="CZW33"/>
      <c r="CZX33"/>
      <c r="CZY33"/>
      <c r="CZZ33"/>
      <c r="DAA33"/>
      <c r="DAB33"/>
      <c r="DAC33"/>
      <c r="DAD33"/>
      <c r="DAE33"/>
      <c r="DAF33"/>
      <c r="DAG33"/>
      <c r="DAH33"/>
      <c r="DAI33"/>
      <c r="DAJ33"/>
      <c r="DAK33"/>
      <c r="DAL33"/>
      <c r="DAM33"/>
      <c r="DAN33"/>
      <c r="DAO33"/>
      <c r="DAP33"/>
      <c r="DAQ33"/>
      <c r="DAR33"/>
      <c r="DAS33"/>
      <c r="DAT33"/>
      <c r="DAU33"/>
      <c r="DAV33"/>
      <c r="DAW33"/>
      <c r="DAX33"/>
      <c r="DAY33"/>
      <c r="DAZ33"/>
      <c r="DBA33"/>
      <c r="DBB33"/>
      <c r="DBC33"/>
      <c r="DBD33"/>
      <c r="DBE33"/>
      <c r="DBF33"/>
      <c r="DBG33"/>
      <c r="DBH33"/>
      <c r="DBI33"/>
      <c r="DBJ33"/>
      <c r="DBK33"/>
      <c r="DBL33"/>
      <c r="DBM33"/>
      <c r="DBN33"/>
      <c r="DBO33"/>
      <c r="DBP33"/>
      <c r="DBQ33"/>
      <c r="DBR33"/>
      <c r="DBS33"/>
      <c r="DBT33"/>
      <c r="DBU33"/>
      <c r="DBV33"/>
      <c r="DBW33"/>
      <c r="DBX33"/>
      <c r="DBY33"/>
      <c r="DBZ33"/>
      <c r="DCA33"/>
      <c r="DCB33"/>
      <c r="DCC33"/>
      <c r="DCD33"/>
      <c r="DCE33"/>
      <c r="DCF33"/>
      <c r="DCG33"/>
      <c r="DCH33"/>
      <c r="DCI33"/>
      <c r="DCJ33"/>
      <c r="DCK33"/>
      <c r="DCL33"/>
      <c r="DCM33"/>
      <c r="DCN33"/>
      <c r="DCO33"/>
      <c r="DCP33"/>
      <c r="DCQ33"/>
      <c r="DCR33"/>
      <c r="DCS33"/>
      <c r="DCT33"/>
      <c r="DCU33"/>
      <c r="DCV33"/>
      <c r="DCW33"/>
      <c r="DCX33"/>
      <c r="DCY33"/>
      <c r="DCZ33"/>
      <c r="DDA33"/>
      <c r="DDB33"/>
      <c r="DDC33"/>
      <c r="DDD33"/>
      <c r="DDE33"/>
      <c r="DDF33"/>
      <c r="DDG33"/>
      <c r="DDH33"/>
      <c r="DDI33"/>
      <c r="DDJ33"/>
      <c r="DDK33"/>
      <c r="DDL33"/>
      <c r="DDM33"/>
      <c r="DDN33"/>
      <c r="DDO33"/>
      <c r="DDP33"/>
      <c r="DDQ33"/>
      <c r="DDR33"/>
      <c r="DDS33"/>
      <c r="DDT33"/>
      <c r="DDU33"/>
      <c r="DDV33"/>
      <c r="DDW33"/>
      <c r="DDX33"/>
      <c r="DDY33"/>
      <c r="DDZ33"/>
      <c r="DEA33"/>
      <c r="DEB33"/>
      <c r="DEC33"/>
      <c r="DED33"/>
      <c r="DEE33"/>
      <c r="DEF33"/>
      <c r="DEG33"/>
      <c r="DEH33"/>
      <c r="DEI33"/>
      <c r="DEJ33"/>
      <c r="DEK33"/>
      <c r="DEL33"/>
      <c r="DEM33"/>
      <c r="DEN33"/>
      <c r="DEO33"/>
      <c r="DEP33"/>
      <c r="DEQ33"/>
      <c r="DER33"/>
      <c r="DES33"/>
      <c r="DET33"/>
      <c r="DEU33"/>
      <c r="DEV33"/>
      <c r="DEW33"/>
      <c r="DEX33"/>
      <c r="DEY33"/>
      <c r="DEZ33"/>
      <c r="DFA33"/>
      <c r="DFB33"/>
      <c r="DFC33"/>
      <c r="DFD33"/>
      <c r="DFE33"/>
      <c r="DFF33"/>
      <c r="DFG33"/>
      <c r="DFH33"/>
      <c r="DFI33"/>
      <c r="DFJ33"/>
      <c r="DFK33"/>
      <c r="DFL33"/>
      <c r="DFM33"/>
      <c r="DFN33"/>
      <c r="DFO33"/>
      <c r="DFP33"/>
      <c r="DFQ33"/>
      <c r="DFR33"/>
      <c r="DFS33"/>
      <c r="DFT33"/>
      <c r="DFU33"/>
      <c r="DFV33"/>
      <c r="DFW33"/>
      <c r="DFX33"/>
      <c r="DFY33"/>
      <c r="DFZ33"/>
      <c r="DGA33"/>
      <c r="DGB33"/>
      <c r="DGC33"/>
      <c r="DGD33"/>
      <c r="DGE33"/>
      <c r="DGF33"/>
      <c r="DGG33"/>
      <c r="DGH33"/>
      <c r="DGI33"/>
      <c r="DGJ33"/>
      <c r="DGK33"/>
      <c r="DGL33"/>
      <c r="DGM33"/>
      <c r="DGN33"/>
      <c r="DGO33"/>
      <c r="DGP33"/>
      <c r="DGQ33"/>
      <c r="DGR33"/>
      <c r="DGS33"/>
      <c r="DGT33"/>
      <c r="DGU33"/>
      <c r="DGV33"/>
      <c r="DGW33"/>
      <c r="DGX33"/>
      <c r="DGY33"/>
      <c r="DGZ33"/>
      <c r="DHA33"/>
      <c r="DHB33"/>
      <c r="DHC33"/>
      <c r="DHD33"/>
      <c r="DHE33"/>
      <c r="DHF33"/>
      <c r="DHG33"/>
      <c r="DHH33"/>
      <c r="DHI33"/>
      <c r="DHJ33"/>
      <c r="DHK33"/>
      <c r="DHL33"/>
      <c r="DHM33"/>
      <c r="DHN33"/>
      <c r="DHO33"/>
      <c r="DHP33"/>
      <c r="DHQ33"/>
      <c r="DHR33"/>
      <c r="DHS33"/>
      <c r="DHT33"/>
      <c r="DHU33"/>
      <c r="DHV33"/>
      <c r="DHW33"/>
      <c r="DHX33"/>
      <c r="DHY33"/>
      <c r="DHZ33"/>
      <c r="DIA33"/>
      <c r="DIB33"/>
      <c r="DIC33"/>
      <c r="DID33"/>
      <c r="DIE33"/>
      <c r="DIF33"/>
      <c r="DIG33"/>
      <c r="DIH33"/>
      <c r="DII33"/>
      <c r="DIJ33"/>
      <c r="DIK33"/>
      <c r="DIL33"/>
      <c r="DIM33"/>
      <c r="DIN33"/>
      <c r="DIO33"/>
      <c r="DIP33"/>
      <c r="DIQ33"/>
      <c r="DIR33"/>
      <c r="DIS33"/>
      <c r="DIT33"/>
      <c r="DIU33"/>
      <c r="DIV33"/>
      <c r="DIW33"/>
      <c r="DIX33"/>
      <c r="DIY33"/>
      <c r="DIZ33"/>
      <c r="DJA33"/>
      <c r="DJB33"/>
      <c r="DJC33"/>
      <c r="DJD33"/>
      <c r="DJE33"/>
      <c r="DJF33"/>
      <c r="DJG33"/>
      <c r="DJH33"/>
      <c r="DJI33"/>
      <c r="DJJ33"/>
      <c r="DJK33"/>
      <c r="DJL33"/>
      <c r="DJM33"/>
      <c r="DJN33"/>
      <c r="DJO33"/>
      <c r="DJP33"/>
      <c r="DJQ33"/>
      <c r="DJR33"/>
      <c r="DJS33"/>
      <c r="DJT33"/>
      <c r="DJU33"/>
      <c r="DJV33"/>
      <c r="DJW33"/>
      <c r="DJX33"/>
      <c r="DJY33"/>
      <c r="DJZ33"/>
      <c r="DKA33"/>
      <c r="DKB33"/>
      <c r="DKC33"/>
      <c r="DKD33"/>
      <c r="DKE33"/>
      <c r="DKF33"/>
      <c r="DKG33"/>
      <c r="DKH33"/>
      <c r="DKI33"/>
      <c r="DKJ33"/>
      <c r="DKK33"/>
      <c r="DKL33"/>
      <c r="DKM33"/>
      <c r="DKN33"/>
      <c r="DKO33"/>
      <c r="DKP33"/>
      <c r="DKQ33"/>
      <c r="DKR33"/>
      <c r="DKS33"/>
      <c r="DKT33"/>
      <c r="DKU33"/>
      <c r="DKV33"/>
      <c r="DKW33"/>
      <c r="DKX33"/>
      <c r="DKY33"/>
      <c r="DKZ33"/>
      <c r="DLA33"/>
      <c r="DLB33"/>
      <c r="DLC33"/>
      <c r="DLD33"/>
      <c r="DLE33"/>
      <c r="DLF33"/>
      <c r="DLG33"/>
      <c r="DLH33"/>
      <c r="DLI33"/>
      <c r="DLJ33"/>
      <c r="DLK33"/>
      <c r="DLL33"/>
      <c r="DLM33"/>
      <c r="DLN33"/>
      <c r="DLO33"/>
      <c r="DLP33"/>
      <c r="DLQ33"/>
      <c r="DLR33"/>
      <c r="DLS33"/>
      <c r="DLT33"/>
      <c r="DLU33"/>
      <c r="DLV33"/>
      <c r="DLW33"/>
      <c r="DLX33"/>
      <c r="DLY33"/>
      <c r="DLZ33"/>
      <c r="DMA33"/>
      <c r="DMB33"/>
      <c r="DMC33"/>
      <c r="DMD33"/>
      <c r="DME33"/>
      <c r="DMF33"/>
      <c r="DMG33"/>
      <c r="DMH33"/>
      <c r="DMI33"/>
      <c r="DMJ33"/>
      <c r="DMK33"/>
      <c r="DML33"/>
      <c r="DMM33"/>
      <c r="DMN33"/>
      <c r="DMO33"/>
      <c r="DMP33"/>
      <c r="DMQ33"/>
      <c r="DMR33"/>
      <c r="DMS33"/>
      <c r="DMT33"/>
      <c r="DMU33"/>
      <c r="DMV33"/>
      <c r="DMW33"/>
      <c r="DMX33"/>
      <c r="DMY33"/>
      <c r="DMZ33"/>
      <c r="DNA33"/>
      <c r="DNB33"/>
      <c r="DNC33"/>
      <c r="DND33"/>
      <c r="DNE33"/>
      <c r="DNF33"/>
      <c r="DNG33"/>
      <c r="DNH33"/>
      <c r="DNI33"/>
      <c r="DNJ33"/>
      <c r="DNK33"/>
      <c r="DNL33"/>
      <c r="DNM33"/>
      <c r="DNN33"/>
      <c r="DNO33"/>
      <c r="DNP33"/>
      <c r="DNQ33"/>
      <c r="DNR33"/>
      <c r="DNS33"/>
      <c r="DNT33"/>
      <c r="DNU33"/>
      <c r="DNV33"/>
      <c r="DNW33"/>
      <c r="DNX33"/>
      <c r="DNY33"/>
      <c r="DNZ33"/>
      <c r="DOA33"/>
      <c r="DOB33"/>
      <c r="DOC33"/>
      <c r="DOD33"/>
      <c r="DOE33"/>
      <c r="DOF33"/>
      <c r="DOG33"/>
      <c r="DOH33"/>
      <c r="DOI33"/>
      <c r="DOJ33"/>
      <c r="DOK33"/>
      <c r="DOL33"/>
      <c r="DOM33"/>
      <c r="DON33"/>
      <c r="DOO33"/>
      <c r="DOP33"/>
      <c r="DOQ33"/>
      <c r="DOR33"/>
      <c r="DOS33"/>
      <c r="DOT33"/>
      <c r="DOU33"/>
      <c r="DOV33"/>
      <c r="DOW33"/>
      <c r="DOX33"/>
      <c r="DOY33"/>
      <c r="DOZ33"/>
      <c r="DPA33"/>
      <c r="DPB33"/>
      <c r="DPC33"/>
      <c r="DPD33"/>
      <c r="DPE33"/>
      <c r="DPF33"/>
      <c r="DPG33"/>
      <c r="DPH33"/>
      <c r="DPI33"/>
      <c r="DPJ33"/>
      <c r="DPK33"/>
      <c r="DPL33"/>
      <c r="DPM33"/>
      <c r="DPN33"/>
      <c r="DPO33"/>
      <c r="DPP33"/>
      <c r="DPQ33"/>
      <c r="DPR33"/>
      <c r="DPS33"/>
      <c r="DPT33"/>
      <c r="DPU33"/>
      <c r="DPV33"/>
      <c r="DPW33"/>
      <c r="DPX33"/>
      <c r="DPY33"/>
      <c r="DPZ33"/>
      <c r="DQA33"/>
      <c r="DQB33"/>
      <c r="DQC33"/>
      <c r="DQD33"/>
      <c r="DQE33"/>
      <c r="DQF33"/>
      <c r="DQG33"/>
      <c r="DQH33"/>
      <c r="DQI33"/>
      <c r="DQJ33"/>
      <c r="DQK33"/>
      <c r="DQL33"/>
      <c r="DQM33"/>
      <c r="DQN33"/>
      <c r="DQO33"/>
      <c r="DQP33"/>
      <c r="DQQ33"/>
      <c r="DQR33"/>
      <c r="DQS33"/>
      <c r="DQT33"/>
      <c r="DQU33"/>
      <c r="DQV33"/>
      <c r="DQW33"/>
      <c r="DQX33"/>
      <c r="DQY33"/>
      <c r="DQZ33"/>
      <c r="DRA33"/>
      <c r="DRB33"/>
      <c r="DRC33"/>
      <c r="DRD33"/>
      <c r="DRE33"/>
      <c r="DRF33"/>
      <c r="DRG33"/>
      <c r="DRH33"/>
      <c r="DRI33"/>
      <c r="DRJ33"/>
      <c r="DRK33"/>
      <c r="DRL33"/>
      <c r="DRM33"/>
      <c r="DRN33"/>
      <c r="DRO33"/>
      <c r="DRP33"/>
      <c r="DRQ33"/>
      <c r="DRR33"/>
      <c r="DRS33"/>
      <c r="DRT33"/>
      <c r="DRU33"/>
      <c r="DRV33"/>
      <c r="DRW33"/>
      <c r="DRX33"/>
      <c r="DRY33"/>
      <c r="DRZ33"/>
      <c r="DSA33"/>
      <c r="DSB33"/>
      <c r="DSC33"/>
      <c r="DSD33"/>
      <c r="DSE33"/>
      <c r="DSF33"/>
      <c r="DSG33"/>
      <c r="DSH33"/>
      <c r="DSI33"/>
      <c r="DSJ33"/>
      <c r="DSK33"/>
      <c r="DSL33"/>
      <c r="DSM33"/>
      <c r="DSN33"/>
      <c r="DSO33"/>
      <c r="DSP33"/>
      <c r="DSQ33"/>
      <c r="DSR33"/>
      <c r="DSS33"/>
      <c r="DST33"/>
      <c r="DSU33"/>
      <c r="DSV33"/>
      <c r="DSW33"/>
      <c r="DSX33"/>
      <c r="DSY33"/>
      <c r="DSZ33"/>
      <c r="DTA33"/>
      <c r="DTB33"/>
      <c r="DTC33"/>
      <c r="DTD33"/>
      <c r="DTE33"/>
      <c r="DTF33"/>
      <c r="DTG33"/>
      <c r="DTH33"/>
      <c r="DTI33"/>
      <c r="DTJ33"/>
      <c r="DTK33"/>
      <c r="DTL33"/>
      <c r="DTM33"/>
      <c r="DTN33"/>
      <c r="DTO33"/>
      <c r="DTP33"/>
      <c r="DTQ33"/>
      <c r="DTR33"/>
      <c r="DTS33"/>
      <c r="DTT33"/>
      <c r="DTU33"/>
      <c r="DTV33"/>
      <c r="DTW33"/>
      <c r="DTX33"/>
      <c r="DTY33"/>
      <c r="DTZ33"/>
      <c r="DUA33"/>
      <c r="DUB33"/>
      <c r="DUC33"/>
      <c r="DUD33"/>
      <c r="DUE33"/>
      <c r="DUF33"/>
      <c r="DUG33"/>
      <c r="DUH33"/>
      <c r="DUI33"/>
      <c r="DUJ33"/>
      <c r="DUK33"/>
      <c r="DUL33"/>
      <c r="DUM33"/>
      <c r="DUN33"/>
      <c r="DUO33"/>
      <c r="DUP33"/>
      <c r="DUQ33"/>
      <c r="DUR33"/>
      <c r="DUS33"/>
      <c r="DUT33"/>
      <c r="DUU33"/>
      <c r="DUV33"/>
      <c r="DUW33"/>
      <c r="DUX33"/>
      <c r="DUY33"/>
      <c r="DUZ33"/>
      <c r="DVA33"/>
      <c r="DVB33"/>
      <c r="DVC33"/>
      <c r="DVD33"/>
      <c r="DVE33"/>
      <c r="DVF33"/>
      <c r="DVG33"/>
      <c r="DVH33"/>
      <c r="DVI33"/>
      <c r="DVJ33"/>
      <c r="DVK33"/>
      <c r="DVL33"/>
      <c r="DVM33"/>
      <c r="DVN33"/>
      <c r="DVO33"/>
      <c r="DVP33"/>
      <c r="DVQ33"/>
      <c r="DVR33"/>
      <c r="DVS33"/>
      <c r="DVT33"/>
      <c r="DVU33"/>
      <c r="DVV33"/>
      <c r="DVW33"/>
      <c r="DVX33"/>
      <c r="DVY33"/>
      <c r="DVZ33"/>
      <c r="DWA33"/>
      <c r="DWB33"/>
      <c r="DWC33"/>
      <c r="DWD33"/>
      <c r="DWE33"/>
      <c r="DWF33"/>
      <c r="DWG33"/>
      <c r="DWH33"/>
      <c r="DWI33"/>
      <c r="DWJ33"/>
      <c r="DWK33"/>
      <c r="DWL33"/>
      <c r="DWM33"/>
      <c r="DWN33"/>
      <c r="DWO33"/>
      <c r="DWP33"/>
      <c r="DWQ33"/>
      <c r="DWR33"/>
      <c r="DWS33"/>
      <c r="DWT33"/>
      <c r="DWU33"/>
      <c r="DWV33"/>
      <c r="DWW33"/>
      <c r="DWX33"/>
      <c r="DWY33"/>
      <c r="DWZ33"/>
      <c r="DXA33"/>
      <c r="DXB33"/>
      <c r="DXC33"/>
      <c r="DXD33"/>
      <c r="DXE33"/>
      <c r="DXF33"/>
      <c r="DXG33"/>
      <c r="DXH33"/>
      <c r="DXI33"/>
      <c r="DXJ33"/>
      <c r="DXK33"/>
      <c r="DXL33"/>
      <c r="DXM33"/>
      <c r="DXN33"/>
      <c r="DXO33"/>
      <c r="DXP33"/>
      <c r="DXQ33"/>
      <c r="DXR33"/>
      <c r="DXS33"/>
      <c r="DXT33"/>
      <c r="DXU33"/>
      <c r="DXV33"/>
      <c r="DXW33"/>
      <c r="DXX33"/>
      <c r="DXY33"/>
      <c r="DXZ33"/>
      <c r="DYA33"/>
      <c r="DYB33"/>
      <c r="DYC33"/>
      <c r="DYD33"/>
      <c r="DYE33"/>
      <c r="DYF33"/>
      <c r="DYG33"/>
      <c r="DYH33"/>
      <c r="DYI33"/>
      <c r="DYJ33"/>
      <c r="DYK33"/>
      <c r="DYL33"/>
      <c r="DYM33"/>
      <c r="DYN33"/>
      <c r="DYO33"/>
      <c r="DYP33"/>
      <c r="DYQ33"/>
      <c r="DYR33"/>
      <c r="DYS33"/>
      <c r="DYT33"/>
      <c r="DYU33"/>
      <c r="DYV33"/>
      <c r="DYW33"/>
      <c r="DYX33"/>
      <c r="DYY33"/>
      <c r="DYZ33"/>
      <c r="DZA33"/>
      <c r="DZB33"/>
      <c r="DZC33"/>
      <c r="DZD33"/>
      <c r="DZE33"/>
      <c r="DZF33"/>
      <c r="DZG33"/>
      <c r="DZH33"/>
      <c r="DZI33"/>
      <c r="DZJ33"/>
      <c r="DZK33"/>
      <c r="DZL33"/>
      <c r="DZM33"/>
      <c r="DZN33"/>
      <c r="DZO33"/>
      <c r="DZP33"/>
      <c r="DZQ33"/>
      <c r="DZR33"/>
      <c r="DZS33"/>
      <c r="DZT33"/>
      <c r="DZU33"/>
      <c r="DZV33"/>
      <c r="DZW33"/>
      <c r="DZX33"/>
      <c r="DZY33"/>
      <c r="DZZ33"/>
      <c r="EAA33"/>
      <c r="EAB33"/>
      <c r="EAC33"/>
      <c r="EAD33"/>
      <c r="EAE33"/>
      <c r="EAF33"/>
      <c r="EAG33"/>
      <c r="EAH33"/>
      <c r="EAI33"/>
      <c r="EAJ33"/>
      <c r="EAK33"/>
      <c r="EAL33"/>
      <c r="EAM33"/>
      <c r="EAN33"/>
      <c r="EAO33"/>
      <c r="EAP33"/>
      <c r="EAQ33"/>
      <c r="EAR33"/>
      <c r="EAS33"/>
      <c r="EAT33"/>
      <c r="EAU33"/>
      <c r="EAV33"/>
      <c r="EAW33"/>
      <c r="EAX33"/>
      <c r="EAY33"/>
      <c r="EAZ33"/>
      <c r="EBA33"/>
      <c r="EBB33"/>
      <c r="EBC33"/>
      <c r="EBD33"/>
      <c r="EBE33"/>
      <c r="EBF33"/>
      <c r="EBG33"/>
      <c r="EBH33"/>
      <c r="EBI33"/>
      <c r="EBJ33"/>
      <c r="EBK33"/>
      <c r="EBL33"/>
      <c r="EBM33"/>
      <c r="EBN33"/>
      <c r="EBO33"/>
      <c r="EBP33"/>
      <c r="EBQ33"/>
      <c r="EBR33"/>
      <c r="EBS33"/>
      <c r="EBT33"/>
      <c r="EBU33"/>
      <c r="EBV33"/>
      <c r="EBW33"/>
      <c r="EBX33"/>
      <c r="EBY33"/>
      <c r="EBZ33"/>
      <c r="ECA33"/>
      <c r="ECB33"/>
      <c r="ECC33"/>
      <c r="ECD33"/>
      <c r="ECE33"/>
      <c r="ECF33"/>
      <c r="ECG33"/>
      <c r="ECH33"/>
      <c r="ECI33"/>
      <c r="ECJ33"/>
      <c r="ECK33"/>
      <c r="ECL33"/>
      <c r="ECM33"/>
      <c r="ECN33"/>
      <c r="ECO33"/>
      <c r="ECP33"/>
      <c r="ECQ33"/>
      <c r="ECR33"/>
      <c r="ECS33"/>
      <c r="ECT33"/>
      <c r="ECU33"/>
      <c r="ECV33"/>
      <c r="ECW33"/>
      <c r="ECX33"/>
      <c r="ECY33"/>
      <c r="ECZ33"/>
      <c r="EDA33"/>
      <c r="EDB33"/>
      <c r="EDC33"/>
      <c r="EDD33"/>
      <c r="EDE33"/>
      <c r="EDF33"/>
      <c r="EDG33"/>
      <c r="EDH33"/>
      <c r="EDI33"/>
      <c r="EDJ33"/>
      <c r="EDK33"/>
      <c r="EDL33"/>
      <c r="EDM33"/>
      <c r="EDN33"/>
      <c r="EDO33"/>
      <c r="EDP33"/>
      <c r="EDQ33"/>
      <c r="EDR33"/>
      <c r="EDS33"/>
      <c r="EDT33"/>
      <c r="EDU33"/>
      <c r="EDV33"/>
      <c r="EDW33"/>
      <c r="EDX33"/>
      <c r="EDY33"/>
      <c r="EDZ33"/>
      <c r="EEA33"/>
      <c r="EEB33"/>
      <c r="EEC33"/>
      <c r="EED33"/>
      <c r="EEE33"/>
      <c r="EEF33"/>
      <c r="EEG33"/>
      <c r="EEH33"/>
      <c r="EEI33"/>
      <c r="EEJ33"/>
      <c r="EEK33"/>
      <c r="EEL33"/>
      <c r="EEM33"/>
      <c r="EEN33"/>
      <c r="EEO33"/>
      <c r="EEP33"/>
      <c r="EEQ33"/>
      <c r="EER33"/>
      <c r="EES33"/>
      <c r="EET33"/>
      <c r="EEU33"/>
      <c r="EEV33"/>
      <c r="EEW33"/>
      <c r="EEX33"/>
      <c r="EEY33"/>
      <c r="EEZ33"/>
      <c r="EFA33"/>
      <c r="EFB33"/>
      <c r="EFC33"/>
      <c r="EFD33"/>
      <c r="EFE33"/>
      <c r="EFF33"/>
      <c r="EFG33"/>
      <c r="EFH33"/>
      <c r="EFI33"/>
      <c r="EFJ33"/>
      <c r="EFK33"/>
      <c r="EFL33"/>
      <c r="EFM33"/>
      <c r="EFN33"/>
      <c r="EFO33"/>
      <c r="EFP33"/>
      <c r="EFQ33"/>
      <c r="EFR33"/>
      <c r="EFS33"/>
      <c r="EFT33"/>
      <c r="EFU33"/>
      <c r="EFV33"/>
      <c r="EFW33"/>
      <c r="EFX33"/>
      <c r="EFY33"/>
      <c r="EFZ33"/>
      <c r="EGA33"/>
      <c r="EGB33"/>
      <c r="EGC33"/>
      <c r="EGD33"/>
      <c r="EGE33"/>
      <c r="EGF33"/>
      <c r="EGG33"/>
      <c r="EGH33"/>
      <c r="EGI33"/>
      <c r="EGJ33"/>
      <c r="EGK33"/>
      <c r="EGL33"/>
      <c r="EGM33"/>
      <c r="EGN33"/>
      <c r="EGO33"/>
      <c r="EGP33"/>
      <c r="EGQ33"/>
      <c r="EGR33"/>
      <c r="EGS33"/>
      <c r="EGT33"/>
      <c r="EGU33"/>
      <c r="EGV33"/>
      <c r="EGW33"/>
      <c r="EGX33"/>
      <c r="EGY33"/>
      <c r="EGZ33"/>
      <c r="EHA33"/>
      <c r="EHB33"/>
      <c r="EHC33"/>
      <c r="EHD33"/>
      <c r="EHE33"/>
      <c r="EHF33"/>
      <c r="EHG33"/>
      <c r="EHH33"/>
      <c r="EHI33"/>
      <c r="EHJ33"/>
      <c r="EHK33"/>
      <c r="EHL33"/>
      <c r="EHM33"/>
      <c r="EHN33"/>
      <c r="EHO33"/>
      <c r="EHP33"/>
      <c r="EHQ33"/>
      <c r="EHR33"/>
      <c r="EHS33"/>
      <c r="EHT33"/>
      <c r="EHU33"/>
      <c r="EHV33"/>
      <c r="EHW33"/>
      <c r="EHX33"/>
      <c r="EHY33"/>
      <c r="EHZ33"/>
      <c r="EIA33"/>
      <c r="EIB33"/>
      <c r="EIC33"/>
      <c r="EID33"/>
      <c r="EIE33"/>
      <c r="EIF33"/>
      <c r="EIG33"/>
      <c r="EIH33"/>
      <c r="EII33"/>
      <c r="EIJ33"/>
      <c r="EIK33"/>
      <c r="EIL33"/>
      <c r="EIM33"/>
      <c r="EIN33"/>
      <c r="EIO33"/>
      <c r="EIP33"/>
      <c r="EIQ33"/>
      <c r="EIR33"/>
      <c r="EIS33"/>
      <c r="EIT33"/>
      <c r="EIU33"/>
      <c r="EIV33"/>
      <c r="EIW33"/>
      <c r="EIX33"/>
      <c r="EIY33"/>
      <c r="EIZ33"/>
      <c r="EJA33"/>
      <c r="EJB33"/>
      <c r="EJC33"/>
      <c r="EJD33"/>
      <c r="EJE33"/>
      <c r="EJF33"/>
      <c r="EJG33"/>
      <c r="EJH33"/>
      <c r="EJI33"/>
      <c r="EJJ33"/>
      <c r="EJK33"/>
      <c r="EJL33"/>
      <c r="EJM33"/>
      <c r="EJN33"/>
      <c r="EJO33"/>
      <c r="EJP33"/>
      <c r="EJQ33"/>
      <c r="EJR33"/>
      <c r="EJS33"/>
      <c r="EJT33"/>
      <c r="EJU33"/>
      <c r="EJV33"/>
      <c r="EJW33"/>
      <c r="EJX33"/>
      <c r="EJY33"/>
      <c r="EJZ33"/>
      <c r="EKA33"/>
      <c r="EKB33"/>
      <c r="EKC33"/>
      <c r="EKD33"/>
      <c r="EKE33"/>
      <c r="EKF33"/>
      <c r="EKG33"/>
      <c r="EKH33"/>
      <c r="EKI33"/>
      <c r="EKJ33"/>
      <c r="EKK33"/>
      <c r="EKL33"/>
      <c r="EKM33"/>
      <c r="EKN33"/>
      <c r="EKO33"/>
      <c r="EKP33"/>
      <c r="EKQ33"/>
      <c r="EKR33"/>
      <c r="EKS33"/>
      <c r="EKT33"/>
      <c r="EKU33"/>
      <c r="EKV33"/>
      <c r="EKW33"/>
      <c r="EKX33"/>
      <c r="EKY33"/>
      <c r="EKZ33"/>
      <c r="ELA33"/>
      <c r="ELB33"/>
      <c r="ELC33"/>
      <c r="ELD33"/>
      <c r="ELE33"/>
      <c r="ELF33"/>
      <c r="ELG33"/>
      <c r="ELH33"/>
      <c r="ELI33"/>
      <c r="ELJ33"/>
      <c r="ELK33"/>
      <c r="ELL33"/>
      <c r="ELM33"/>
      <c r="ELN33"/>
      <c r="ELO33"/>
      <c r="ELP33"/>
      <c r="ELQ33"/>
      <c r="ELR33"/>
      <c r="ELS33"/>
      <c r="ELT33"/>
      <c r="ELU33"/>
      <c r="ELV33"/>
      <c r="ELW33"/>
      <c r="ELX33"/>
      <c r="ELY33"/>
      <c r="ELZ33"/>
      <c r="EMA33"/>
      <c r="EMB33"/>
      <c r="EMC33"/>
      <c r="EMD33"/>
      <c r="EME33"/>
      <c r="EMF33"/>
      <c r="EMG33"/>
      <c r="EMH33"/>
      <c r="EMI33"/>
      <c r="EMJ33"/>
      <c r="EMK33"/>
      <c r="EML33"/>
      <c r="EMM33"/>
      <c r="EMN33"/>
      <c r="EMO33"/>
      <c r="EMP33"/>
      <c r="EMQ33"/>
      <c r="EMR33"/>
      <c r="EMS33"/>
      <c r="EMT33"/>
      <c r="EMU33"/>
      <c r="EMV33"/>
      <c r="EMW33"/>
      <c r="EMX33"/>
      <c r="EMY33"/>
      <c r="EMZ33"/>
      <c r="ENA33"/>
      <c r="ENB33"/>
      <c r="ENC33"/>
      <c r="END33"/>
      <c r="ENE33"/>
      <c r="ENF33"/>
      <c r="ENG33"/>
      <c r="ENH33"/>
      <c r="ENI33"/>
      <c r="ENJ33"/>
      <c r="ENK33"/>
      <c r="ENL33"/>
      <c r="ENM33"/>
      <c r="ENN33"/>
      <c r="ENO33"/>
      <c r="ENP33"/>
      <c r="ENQ33"/>
      <c r="ENR33"/>
      <c r="ENS33"/>
      <c r="ENT33"/>
      <c r="ENU33"/>
      <c r="ENV33"/>
      <c r="ENW33"/>
      <c r="ENX33"/>
      <c r="ENY33"/>
      <c r="ENZ33"/>
      <c r="EOA33"/>
      <c r="EOB33"/>
      <c r="EOC33"/>
      <c r="EOD33"/>
      <c r="EOE33"/>
      <c r="EOF33"/>
      <c r="EOG33"/>
      <c r="EOH33"/>
      <c r="EOI33"/>
      <c r="EOJ33"/>
      <c r="EOK33"/>
      <c r="EOL33"/>
      <c r="EOM33"/>
      <c r="EON33"/>
      <c r="EOO33"/>
      <c r="EOP33"/>
      <c r="EOQ33"/>
      <c r="EOR33"/>
      <c r="EOS33"/>
      <c r="EOT33"/>
      <c r="EOU33"/>
      <c r="EOV33"/>
      <c r="EOW33"/>
      <c r="EOX33"/>
      <c r="EOY33"/>
      <c r="EOZ33"/>
      <c r="EPA33"/>
      <c r="EPB33"/>
      <c r="EPC33"/>
      <c r="EPD33"/>
      <c r="EPE33"/>
      <c r="EPF33"/>
      <c r="EPG33"/>
      <c r="EPH33"/>
      <c r="EPI33"/>
      <c r="EPJ33"/>
      <c r="EPK33"/>
      <c r="EPL33"/>
      <c r="EPM33"/>
      <c r="EPN33"/>
      <c r="EPO33"/>
      <c r="EPP33"/>
      <c r="EPQ33"/>
      <c r="EPR33"/>
      <c r="EPS33"/>
      <c r="EPT33"/>
      <c r="EPU33"/>
      <c r="EPV33"/>
      <c r="EPW33"/>
      <c r="EPX33"/>
      <c r="EPY33"/>
      <c r="EPZ33"/>
      <c r="EQA33"/>
      <c r="EQB33"/>
      <c r="EQC33"/>
      <c r="EQD33"/>
      <c r="EQE33"/>
      <c r="EQF33"/>
      <c r="EQG33"/>
      <c r="EQH33"/>
      <c r="EQI33"/>
      <c r="EQJ33"/>
      <c r="EQK33"/>
      <c r="EQL33"/>
      <c r="EQM33"/>
      <c r="EQN33"/>
      <c r="EQO33"/>
      <c r="EQP33"/>
      <c r="EQQ33"/>
      <c r="EQR33"/>
      <c r="EQS33"/>
      <c r="EQT33"/>
      <c r="EQU33"/>
      <c r="EQV33"/>
      <c r="EQW33"/>
      <c r="EQX33"/>
      <c r="EQY33"/>
      <c r="EQZ33"/>
      <c r="ERA33"/>
      <c r="ERB33"/>
      <c r="ERC33"/>
      <c r="ERD33"/>
      <c r="ERE33"/>
      <c r="ERF33"/>
      <c r="ERG33"/>
      <c r="ERH33"/>
      <c r="ERI33"/>
      <c r="ERJ33"/>
      <c r="ERK33"/>
      <c r="ERL33"/>
      <c r="ERM33"/>
      <c r="ERN33"/>
      <c r="ERO33"/>
      <c r="ERP33"/>
      <c r="ERQ33"/>
      <c r="ERR33"/>
      <c r="ERS33"/>
      <c r="ERT33"/>
      <c r="ERU33"/>
      <c r="ERV33"/>
      <c r="ERW33"/>
      <c r="ERX33"/>
      <c r="ERY33"/>
      <c r="ERZ33"/>
      <c r="ESA33"/>
      <c r="ESB33"/>
      <c r="ESC33"/>
      <c r="ESD33"/>
      <c r="ESE33"/>
      <c r="ESF33"/>
      <c r="ESG33"/>
      <c r="ESH33"/>
      <c r="ESI33"/>
      <c r="ESJ33"/>
      <c r="ESK33"/>
      <c r="ESL33"/>
      <c r="ESM33"/>
      <c r="ESN33"/>
      <c r="ESO33"/>
      <c r="ESP33"/>
      <c r="ESQ33"/>
      <c r="ESR33"/>
      <c r="ESS33"/>
      <c r="EST33"/>
      <c r="ESU33"/>
      <c r="ESV33"/>
      <c r="ESW33"/>
      <c r="ESX33"/>
      <c r="ESY33"/>
      <c r="ESZ33"/>
      <c r="ETA33"/>
      <c r="ETB33"/>
      <c r="ETC33"/>
      <c r="ETD33"/>
      <c r="ETE33"/>
      <c r="ETF33"/>
      <c r="ETG33"/>
      <c r="ETH33"/>
      <c r="ETI33"/>
      <c r="ETJ33"/>
      <c r="ETK33"/>
      <c r="ETL33"/>
      <c r="ETM33"/>
      <c r="ETN33"/>
      <c r="ETO33"/>
      <c r="ETP33"/>
      <c r="ETQ33"/>
      <c r="ETR33"/>
      <c r="ETS33"/>
      <c r="ETT33"/>
      <c r="ETU33"/>
      <c r="ETV33"/>
      <c r="ETW33"/>
      <c r="ETX33"/>
      <c r="ETY33"/>
      <c r="ETZ33"/>
      <c r="EUA33"/>
      <c r="EUB33"/>
      <c r="EUC33"/>
      <c r="EUD33"/>
      <c r="EUE33"/>
      <c r="EUF33"/>
      <c r="EUG33"/>
      <c r="EUH33"/>
      <c r="EUI33"/>
      <c r="EUJ33"/>
      <c r="EUK33"/>
      <c r="EUL33"/>
      <c r="EUM33"/>
      <c r="EUN33"/>
      <c r="EUO33"/>
      <c r="EUP33"/>
      <c r="EUQ33"/>
      <c r="EUR33"/>
      <c r="EUS33"/>
      <c r="EUT33"/>
      <c r="EUU33"/>
      <c r="EUV33"/>
      <c r="EUW33"/>
      <c r="EUX33"/>
      <c r="EUY33"/>
      <c r="EUZ33"/>
      <c r="EVA33"/>
      <c r="EVB33"/>
      <c r="EVC33"/>
      <c r="EVD33"/>
      <c r="EVE33"/>
      <c r="EVF33"/>
      <c r="EVG33"/>
      <c r="EVH33"/>
      <c r="EVI33"/>
      <c r="EVJ33"/>
      <c r="EVK33"/>
      <c r="EVL33"/>
      <c r="EVM33"/>
      <c r="EVN33"/>
      <c r="EVO33"/>
      <c r="EVP33"/>
      <c r="EVQ33"/>
      <c r="EVR33"/>
      <c r="EVS33"/>
      <c r="EVT33"/>
      <c r="EVU33"/>
      <c r="EVV33"/>
      <c r="EVW33"/>
      <c r="EVX33"/>
      <c r="EVY33"/>
      <c r="EVZ33"/>
      <c r="EWA33"/>
      <c r="EWB33"/>
      <c r="EWC33"/>
      <c r="EWD33"/>
      <c r="EWE33"/>
      <c r="EWF33"/>
      <c r="EWG33"/>
      <c r="EWH33"/>
      <c r="EWI33"/>
      <c r="EWJ33"/>
      <c r="EWK33"/>
      <c r="EWL33"/>
      <c r="EWM33"/>
      <c r="EWN33"/>
      <c r="EWO33"/>
      <c r="EWP33"/>
      <c r="EWQ33"/>
      <c r="EWR33"/>
      <c r="EWS33"/>
      <c r="EWT33"/>
      <c r="EWU33"/>
      <c r="EWV33"/>
      <c r="EWW33"/>
      <c r="EWX33"/>
      <c r="EWY33"/>
      <c r="EWZ33"/>
      <c r="EXA33"/>
      <c r="EXB33"/>
      <c r="EXC33"/>
      <c r="EXD33"/>
      <c r="EXE33"/>
      <c r="EXF33"/>
      <c r="EXG33"/>
      <c r="EXH33"/>
      <c r="EXI33"/>
      <c r="EXJ33"/>
      <c r="EXK33"/>
      <c r="EXL33"/>
      <c r="EXM33"/>
      <c r="EXN33"/>
      <c r="EXO33"/>
      <c r="EXP33"/>
      <c r="EXQ33"/>
      <c r="EXR33"/>
      <c r="EXS33"/>
      <c r="EXT33"/>
      <c r="EXU33"/>
      <c r="EXV33"/>
      <c r="EXW33"/>
      <c r="EXX33"/>
      <c r="EXY33"/>
      <c r="EXZ33"/>
      <c r="EYA33"/>
      <c r="EYB33"/>
      <c r="EYC33"/>
      <c r="EYD33"/>
      <c r="EYE33"/>
      <c r="EYF33"/>
      <c r="EYG33"/>
      <c r="EYH33"/>
      <c r="EYI33"/>
      <c r="EYJ33"/>
      <c r="EYK33"/>
      <c r="EYL33"/>
      <c r="EYM33"/>
      <c r="EYN33"/>
      <c r="EYO33"/>
      <c r="EYP33"/>
      <c r="EYQ33"/>
      <c r="EYR33"/>
      <c r="EYS33"/>
      <c r="EYT33"/>
      <c r="EYU33"/>
      <c r="EYV33"/>
      <c r="EYW33"/>
      <c r="EYX33"/>
      <c r="EYY33"/>
      <c r="EYZ33"/>
      <c r="EZA33"/>
      <c r="EZB33"/>
      <c r="EZC33"/>
      <c r="EZD33"/>
      <c r="EZE33"/>
      <c r="EZF33"/>
      <c r="EZG33"/>
      <c r="EZH33"/>
      <c r="EZI33"/>
      <c r="EZJ33"/>
      <c r="EZK33"/>
      <c r="EZL33"/>
      <c r="EZM33"/>
      <c r="EZN33"/>
      <c r="EZO33"/>
      <c r="EZP33"/>
      <c r="EZQ33"/>
      <c r="EZR33"/>
      <c r="EZS33"/>
      <c r="EZT33"/>
      <c r="EZU33"/>
      <c r="EZV33"/>
      <c r="EZW33"/>
      <c r="EZX33"/>
      <c r="EZY33"/>
      <c r="EZZ33"/>
      <c r="FAA33"/>
      <c r="FAB33"/>
      <c r="FAC33"/>
      <c r="FAD33"/>
      <c r="FAE33"/>
      <c r="FAF33"/>
      <c r="FAG33"/>
      <c r="FAH33"/>
      <c r="FAI33"/>
      <c r="FAJ33"/>
      <c r="FAK33"/>
      <c r="FAL33"/>
      <c r="FAM33"/>
      <c r="FAN33"/>
      <c r="FAO33"/>
      <c r="FAP33"/>
      <c r="FAQ33"/>
      <c r="FAR33"/>
      <c r="FAS33"/>
      <c r="FAT33"/>
      <c r="FAU33"/>
      <c r="FAV33"/>
      <c r="FAW33"/>
      <c r="FAX33"/>
      <c r="FAY33"/>
      <c r="FAZ33"/>
      <c r="FBA33"/>
      <c r="FBB33"/>
      <c r="FBC33"/>
      <c r="FBD33"/>
      <c r="FBE33"/>
      <c r="FBF33"/>
      <c r="FBG33"/>
      <c r="FBH33"/>
      <c r="FBI33"/>
      <c r="FBJ33"/>
      <c r="FBK33"/>
      <c r="FBL33"/>
      <c r="FBM33"/>
      <c r="FBN33"/>
      <c r="FBO33"/>
      <c r="FBP33"/>
      <c r="FBQ33"/>
      <c r="FBR33"/>
      <c r="FBS33"/>
      <c r="FBT33"/>
      <c r="FBU33"/>
      <c r="FBV33"/>
      <c r="FBW33"/>
      <c r="FBX33"/>
      <c r="FBY33"/>
      <c r="FBZ33"/>
      <c r="FCA33"/>
      <c r="FCB33"/>
      <c r="FCC33"/>
      <c r="FCD33"/>
      <c r="FCE33"/>
      <c r="FCF33"/>
      <c r="FCG33"/>
      <c r="FCH33"/>
      <c r="FCI33"/>
      <c r="FCJ33"/>
      <c r="FCK33"/>
      <c r="FCL33"/>
      <c r="FCM33"/>
      <c r="FCN33"/>
      <c r="FCO33"/>
      <c r="FCP33"/>
      <c r="FCQ33"/>
      <c r="FCR33"/>
      <c r="FCS33"/>
      <c r="FCT33"/>
      <c r="FCU33"/>
      <c r="FCV33"/>
      <c r="FCW33"/>
      <c r="FCX33"/>
      <c r="FCY33"/>
      <c r="FCZ33"/>
      <c r="FDA33"/>
      <c r="FDB33"/>
      <c r="FDC33"/>
      <c r="FDD33"/>
      <c r="FDE33"/>
      <c r="FDF33"/>
      <c r="FDG33"/>
      <c r="FDH33"/>
      <c r="FDI33"/>
      <c r="FDJ33"/>
      <c r="FDK33"/>
      <c r="FDL33"/>
      <c r="FDM33"/>
      <c r="FDN33"/>
      <c r="FDO33"/>
      <c r="FDP33"/>
      <c r="FDQ33"/>
      <c r="FDR33"/>
      <c r="FDS33"/>
      <c r="FDT33"/>
      <c r="FDU33"/>
      <c r="FDV33"/>
      <c r="FDW33"/>
      <c r="FDX33"/>
      <c r="FDY33"/>
      <c r="FDZ33"/>
      <c r="FEA33"/>
      <c r="FEB33"/>
      <c r="FEC33"/>
      <c r="FED33"/>
      <c r="FEE33"/>
      <c r="FEF33"/>
      <c r="FEG33"/>
      <c r="FEH33"/>
      <c r="FEI33"/>
      <c r="FEJ33"/>
      <c r="FEK33"/>
      <c r="FEL33"/>
      <c r="FEM33"/>
      <c r="FEN33"/>
      <c r="FEO33"/>
      <c r="FEP33"/>
      <c r="FEQ33"/>
      <c r="FER33"/>
      <c r="FES33"/>
      <c r="FET33"/>
      <c r="FEU33"/>
      <c r="FEV33"/>
      <c r="FEW33"/>
      <c r="FEX33"/>
      <c r="FEY33"/>
      <c r="FEZ33"/>
      <c r="FFA33"/>
      <c r="FFB33"/>
      <c r="FFC33"/>
      <c r="FFD33"/>
      <c r="FFE33"/>
      <c r="FFF33"/>
      <c r="FFG33"/>
      <c r="FFH33"/>
      <c r="FFI33"/>
      <c r="FFJ33"/>
      <c r="FFK33"/>
      <c r="FFL33"/>
      <c r="FFM33"/>
      <c r="FFN33"/>
      <c r="FFO33"/>
      <c r="FFP33"/>
      <c r="FFQ33"/>
      <c r="FFR33"/>
      <c r="FFS33"/>
      <c r="FFT33"/>
      <c r="FFU33"/>
      <c r="FFV33"/>
      <c r="FFW33"/>
      <c r="FFX33"/>
      <c r="FFY33"/>
      <c r="FFZ33"/>
      <c r="FGA33"/>
      <c r="FGB33"/>
      <c r="FGC33"/>
      <c r="FGD33"/>
      <c r="FGE33"/>
      <c r="FGF33"/>
      <c r="FGG33"/>
      <c r="FGH33"/>
      <c r="FGI33"/>
      <c r="FGJ33"/>
      <c r="FGK33"/>
      <c r="FGL33"/>
      <c r="FGM33"/>
      <c r="FGN33"/>
      <c r="FGO33"/>
      <c r="FGP33"/>
      <c r="FGQ33"/>
      <c r="FGR33"/>
      <c r="FGS33"/>
      <c r="FGT33"/>
      <c r="FGU33"/>
      <c r="FGV33"/>
      <c r="FGW33"/>
      <c r="FGX33"/>
      <c r="FGY33"/>
      <c r="FGZ33"/>
      <c r="FHA33"/>
      <c r="FHB33"/>
      <c r="FHC33"/>
      <c r="FHD33"/>
      <c r="FHE33"/>
      <c r="FHF33"/>
      <c r="FHG33"/>
      <c r="FHH33"/>
      <c r="FHI33"/>
      <c r="FHJ33"/>
      <c r="FHK33"/>
      <c r="FHL33"/>
      <c r="FHM33"/>
      <c r="FHN33"/>
      <c r="FHO33"/>
      <c r="FHP33"/>
      <c r="FHQ33"/>
      <c r="FHR33"/>
      <c r="FHS33"/>
      <c r="FHT33"/>
      <c r="FHU33"/>
      <c r="FHV33"/>
      <c r="FHW33"/>
      <c r="FHX33"/>
      <c r="FHY33"/>
      <c r="FHZ33"/>
      <c r="FIA33"/>
      <c r="FIB33"/>
      <c r="FIC33"/>
      <c r="FID33"/>
      <c r="FIE33"/>
      <c r="FIF33"/>
      <c r="FIG33"/>
      <c r="FIH33"/>
      <c r="FII33"/>
      <c r="FIJ33"/>
      <c r="FIK33"/>
      <c r="FIL33"/>
      <c r="FIM33"/>
      <c r="FIN33"/>
      <c r="FIO33"/>
      <c r="FIP33"/>
      <c r="FIQ33"/>
      <c r="FIR33"/>
      <c r="FIS33"/>
      <c r="FIT33"/>
      <c r="FIU33"/>
      <c r="FIV33"/>
      <c r="FIW33"/>
      <c r="FIX33"/>
      <c r="FIY33"/>
      <c r="FIZ33"/>
      <c r="FJA33"/>
      <c r="FJB33"/>
      <c r="FJC33"/>
      <c r="FJD33"/>
      <c r="FJE33"/>
      <c r="FJF33"/>
      <c r="FJG33"/>
      <c r="FJH33"/>
      <c r="FJI33"/>
      <c r="FJJ33"/>
      <c r="FJK33"/>
      <c r="FJL33"/>
      <c r="FJM33"/>
      <c r="FJN33"/>
      <c r="FJO33"/>
      <c r="FJP33"/>
      <c r="FJQ33"/>
      <c r="FJR33"/>
      <c r="FJS33"/>
      <c r="FJT33"/>
      <c r="FJU33"/>
      <c r="FJV33"/>
      <c r="FJW33"/>
      <c r="FJX33"/>
      <c r="FJY33"/>
      <c r="FJZ33"/>
      <c r="FKA33"/>
      <c r="FKB33"/>
      <c r="FKC33"/>
      <c r="FKD33"/>
      <c r="FKE33"/>
      <c r="FKF33"/>
      <c r="FKG33"/>
      <c r="FKH33"/>
      <c r="FKI33"/>
      <c r="FKJ33"/>
      <c r="FKK33"/>
      <c r="FKL33"/>
      <c r="FKM33"/>
      <c r="FKN33"/>
      <c r="FKO33"/>
      <c r="FKP33"/>
      <c r="FKQ33"/>
      <c r="FKR33"/>
      <c r="FKS33"/>
      <c r="FKT33"/>
      <c r="FKU33"/>
      <c r="FKV33"/>
      <c r="FKW33"/>
      <c r="FKX33"/>
      <c r="FKY33"/>
      <c r="FKZ33"/>
      <c r="FLA33"/>
      <c r="FLB33"/>
      <c r="FLC33"/>
      <c r="FLD33"/>
      <c r="FLE33"/>
      <c r="FLF33"/>
      <c r="FLG33"/>
      <c r="FLH33"/>
      <c r="FLI33"/>
      <c r="FLJ33"/>
      <c r="FLK33"/>
      <c r="FLL33"/>
      <c r="FLM33"/>
      <c r="FLN33"/>
      <c r="FLO33"/>
      <c r="FLP33"/>
      <c r="FLQ33"/>
      <c r="FLR33"/>
      <c r="FLS33"/>
      <c r="FLT33"/>
      <c r="FLU33"/>
      <c r="FLV33"/>
      <c r="FLW33"/>
      <c r="FLX33"/>
      <c r="FLY33"/>
      <c r="FLZ33"/>
      <c r="FMA33"/>
      <c r="FMB33"/>
      <c r="FMC33"/>
      <c r="FMD33"/>
      <c r="FME33"/>
      <c r="FMF33"/>
      <c r="FMG33"/>
      <c r="FMH33"/>
      <c r="FMI33"/>
      <c r="FMJ33"/>
      <c r="FMK33"/>
      <c r="FML33"/>
      <c r="FMM33"/>
      <c r="FMN33"/>
      <c r="FMO33"/>
      <c r="FMP33"/>
      <c r="FMQ33"/>
      <c r="FMR33"/>
      <c r="FMS33"/>
      <c r="FMT33"/>
      <c r="FMU33"/>
      <c r="FMV33"/>
      <c r="FMW33"/>
      <c r="FMX33"/>
      <c r="FMY33"/>
      <c r="FMZ33"/>
      <c r="FNA33"/>
      <c r="FNB33"/>
      <c r="FNC33"/>
      <c r="FND33"/>
      <c r="FNE33"/>
      <c r="FNF33"/>
      <c r="FNG33"/>
      <c r="FNH33"/>
      <c r="FNI33"/>
      <c r="FNJ33"/>
      <c r="FNK33"/>
      <c r="FNL33"/>
      <c r="FNM33"/>
      <c r="FNN33"/>
      <c r="FNO33"/>
      <c r="FNP33"/>
      <c r="FNQ33"/>
      <c r="FNR33"/>
      <c r="FNS33"/>
      <c r="FNT33"/>
      <c r="FNU33"/>
      <c r="FNV33"/>
      <c r="FNW33"/>
      <c r="FNX33"/>
      <c r="FNY33"/>
      <c r="FNZ33"/>
      <c r="FOA33"/>
      <c r="FOB33"/>
      <c r="FOC33"/>
      <c r="FOD33"/>
      <c r="FOE33"/>
      <c r="FOF33"/>
      <c r="FOG33"/>
      <c r="FOH33"/>
      <c r="FOI33"/>
      <c r="FOJ33"/>
      <c r="FOK33"/>
      <c r="FOL33"/>
      <c r="FOM33"/>
      <c r="FON33"/>
      <c r="FOO33"/>
      <c r="FOP33"/>
      <c r="FOQ33"/>
      <c r="FOR33"/>
      <c r="FOS33"/>
      <c r="FOT33"/>
      <c r="FOU33"/>
      <c r="FOV33"/>
      <c r="FOW33"/>
      <c r="FOX33"/>
      <c r="FOY33"/>
      <c r="FOZ33"/>
      <c r="FPA33"/>
      <c r="FPB33"/>
      <c r="FPC33"/>
      <c r="FPD33"/>
      <c r="FPE33"/>
      <c r="FPF33"/>
      <c r="FPG33"/>
      <c r="FPH33"/>
      <c r="FPI33"/>
      <c r="FPJ33"/>
      <c r="FPK33"/>
      <c r="FPL33"/>
      <c r="FPM33"/>
      <c r="FPN33"/>
      <c r="FPO33"/>
      <c r="FPP33"/>
      <c r="FPQ33"/>
      <c r="FPR33"/>
      <c r="FPS33"/>
      <c r="FPT33"/>
      <c r="FPU33"/>
      <c r="FPV33"/>
      <c r="FPW33"/>
      <c r="FPX33"/>
      <c r="FPY33"/>
      <c r="FPZ33"/>
      <c r="FQA33"/>
      <c r="FQB33"/>
      <c r="FQC33"/>
      <c r="FQD33"/>
      <c r="FQE33"/>
      <c r="FQF33"/>
      <c r="FQG33"/>
      <c r="FQH33"/>
      <c r="FQI33"/>
      <c r="FQJ33"/>
      <c r="FQK33"/>
      <c r="FQL33"/>
      <c r="FQM33"/>
      <c r="FQN33"/>
      <c r="FQO33"/>
      <c r="FQP33"/>
      <c r="FQQ33"/>
      <c r="FQR33"/>
      <c r="FQS33"/>
      <c r="FQT33"/>
      <c r="FQU33"/>
      <c r="FQV33"/>
      <c r="FQW33"/>
      <c r="FQX33"/>
      <c r="FQY33"/>
      <c r="FQZ33"/>
      <c r="FRA33"/>
      <c r="FRB33"/>
      <c r="FRC33"/>
      <c r="FRD33"/>
      <c r="FRE33"/>
      <c r="FRF33"/>
      <c r="FRG33"/>
      <c r="FRH33"/>
      <c r="FRI33"/>
      <c r="FRJ33"/>
      <c r="FRK33"/>
      <c r="FRL33"/>
      <c r="FRM33"/>
      <c r="FRN33"/>
      <c r="FRO33"/>
      <c r="FRP33"/>
      <c r="FRQ33"/>
      <c r="FRR33"/>
      <c r="FRS33"/>
      <c r="FRT33"/>
      <c r="FRU33"/>
      <c r="FRV33"/>
      <c r="FRW33"/>
      <c r="FRX33"/>
      <c r="FRY33"/>
      <c r="FRZ33"/>
      <c r="FSA33"/>
      <c r="FSB33"/>
      <c r="FSC33"/>
      <c r="FSD33"/>
      <c r="FSE33"/>
      <c r="FSF33"/>
      <c r="FSG33"/>
      <c r="FSH33"/>
      <c r="FSI33"/>
      <c r="FSJ33"/>
      <c r="FSK33"/>
      <c r="FSL33"/>
      <c r="FSM33"/>
      <c r="FSN33"/>
      <c r="FSO33"/>
      <c r="FSP33"/>
      <c r="FSQ33"/>
      <c r="FSR33"/>
      <c r="FSS33"/>
      <c r="FST33"/>
      <c r="FSU33"/>
      <c r="FSV33"/>
      <c r="FSW33"/>
      <c r="FSX33"/>
      <c r="FSY33"/>
      <c r="FSZ33"/>
      <c r="FTA33"/>
      <c r="FTB33"/>
      <c r="FTC33"/>
      <c r="FTD33"/>
      <c r="FTE33"/>
      <c r="FTF33"/>
      <c r="FTG33"/>
      <c r="FTH33"/>
      <c r="FTI33"/>
      <c r="FTJ33"/>
      <c r="FTK33"/>
      <c r="FTL33"/>
      <c r="FTM33"/>
      <c r="FTN33"/>
      <c r="FTO33"/>
      <c r="FTP33"/>
      <c r="FTQ33"/>
      <c r="FTR33"/>
      <c r="FTS33"/>
      <c r="FTT33"/>
      <c r="FTU33"/>
      <c r="FTV33"/>
      <c r="FTW33"/>
      <c r="FTX33"/>
      <c r="FTY33"/>
      <c r="FTZ33"/>
      <c r="FUA33"/>
      <c r="FUB33"/>
      <c r="FUC33"/>
      <c r="FUD33"/>
      <c r="FUE33"/>
      <c r="FUF33"/>
      <c r="FUG33"/>
      <c r="FUH33"/>
      <c r="FUI33"/>
      <c r="FUJ33"/>
      <c r="FUK33"/>
      <c r="FUL33"/>
      <c r="FUM33"/>
      <c r="FUN33"/>
      <c r="FUO33"/>
      <c r="FUP33"/>
      <c r="FUQ33"/>
      <c r="FUR33"/>
      <c r="FUS33"/>
      <c r="FUT33"/>
      <c r="FUU33"/>
      <c r="FUV33"/>
      <c r="FUW33"/>
      <c r="FUX33"/>
      <c r="FUY33"/>
      <c r="FUZ33"/>
      <c r="FVA33"/>
      <c r="FVB33"/>
      <c r="FVC33"/>
      <c r="FVD33"/>
      <c r="FVE33"/>
      <c r="FVF33"/>
      <c r="FVG33"/>
      <c r="FVH33"/>
      <c r="FVI33"/>
      <c r="FVJ33"/>
      <c r="FVK33"/>
      <c r="FVL33"/>
      <c r="FVM33"/>
      <c r="FVN33"/>
      <c r="FVO33"/>
      <c r="FVP33"/>
      <c r="FVQ33"/>
      <c r="FVR33"/>
      <c r="FVS33"/>
      <c r="FVT33"/>
      <c r="FVU33"/>
      <c r="FVV33"/>
      <c r="FVW33"/>
      <c r="FVX33"/>
      <c r="FVY33"/>
      <c r="FVZ33"/>
      <c r="FWA33"/>
      <c r="FWB33"/>
      <c r="FWC33"/>
      <c r="FWD33"/>
      <c r="FWE33"/>
      <c r="FWF33"/>
      <c r="FWG33"/>
      <c r="FWH33"/>
      <c r="FWI33"/>
      <c r="FWJ33"/>
      <c r="FWK33"/>
      <c r="FWL33"/>
      <c r="FWM33"/>
      <c r="FWN33"/>
      <c r="FWO33"/>
      <c r="FWP33"/>
      <c r="FWQ33"/>
      <c r="FWR33"/>
      <c r="FWS33"/>
      <c r="FWT33"/>
      <c r="FWU33"/>
      <c r="FWV33"/>
      <c r="FWW33"/>
      <c r="FWX33"/>
      <c r="FWY33"/>
      <c r="FWZ33"/>
      <c r="FXA33"/>
      <c r="FXB33"/>
      <c r="FXC33"/>
      <c r="FXD33"/>
      <c r="FXE33"/>
      <c r="FXF33"/>
      <c r="FXG33"/>
      <c r="FXH33"/>
      <c r="FXI33"/>
      <c r="FXJ33"/>
      <c r="FXK33"/>
      <c r="FXL33"/>
      <c r="FXM33"/>
      <c r="FXN33"/>
      <c r="FXO33"/>
      <c r="FXP33"/>
      <c r="FXQ33"/>
      <c r="FXR33"/>
      <c r="FXS33"/>
      <c r="FXT33"/>
      <c r="FXU33"/>
      <c r="FXV33"/>
      <c r="FXW33"/>
      <c r="FXX33"/>
      <c r="FXY33"/>
      <c r="FXZ33"/>
      <c r="FYA33"/>
      <c r="FYB33"/>
      <c r="FYC33"/>
      <c r="FYD33"/>
      <c r="FYE33"/>
      <c r="FYF33"/>
      <c r="FYG33"/>
      <c r="FYH33"/>
      <c r="FYI33"/>
      <c r="FYJ33"/>
      <c r="FYK33"/>
      <c r="FYL33"/>
      <c r="FYM33"/>
      <c r="FYN33"/>
      <c r="FYO33"/>
      <c r="FYP33"/>
      <c r="FYQ33"/>
      <c r="FYR33"/>
      <c r="FYS33"/>
      <c r="FYT33"/>
      <c r="FYU33"/>
      <c r="FYV33"/>
      <c r="FYW33"/>
      <c r="FYX33"/>
      <c r="FYY33"/>
      <c r="FYZ33"/>
      <c r="FZA33"/>
      <c r="FZB33"/>
      <c r="FZC33"/>
      <c r="FZD33"/>
      <c r="FZE33"/>
      <c r="FZF33"/>
      <c r="FZG33"/>
      <c r="FZH33"/>
      <c r="FZI33"/>
      <c r="FZJ33"/>
      <c r="FZK33"/>
      <c r="FZL33"/>
      <c r="FZM33"/>
      <c r="FZN33"/>
      <c r="FZO33"/>
      <c r="FZP33"/>
      <c r="FZQ33"/>
      <c r="FZR33"/>
      <c r="FZS33"/>
      <c r="FZT33"/>
      <c r="FZU33"/>
      <c r="FZV33"/>
      <c r="FZW33"/>
      <c r="FZX33"/>
      <c r="FZY33"/>
      <c r="FZZ33"/>
      <c r="GAA33"/>
      <c r="GAB33"/>
      <c r="GAC33"/>
      <c r="GAD33"/>
      <c r="GAE33"/>
      <c r="GAF33"/>
      <c r="GAG33"/>
      <c r="GAH33"/>
      <c r="GAI33"/>
      <c r="GAJ33"/>
      <c r="GAK33"/>
      <c r="GAL33"/>
      <c r="GAM33"/>
      <c r="GAN33"/>
      <c r="GAO33"/>
      <c r="GAP33"/>
      <c r="GAQ33"/>
      <c r="GAR33"/>
      <c r="GAS33"/>
      <c r="GAT33"/>
      <c r="GAU33"/>
      <c r="GAV33"/>
      <c r="GAW33"/>
      <c r="GAX33"/>
      <c r="GAY33"/>
      <c r="GAZ33"/>
      <c r="GBA33"/>
      <c r="GBB33"/>
      <c r="GBC33"/>
      <c r="GBD33"/>
      <c r="GBE33"/>
      <c r="GBF33"/>
      <c r="GBG33"/>
      <c r="GBH33"/>
      <c r="GBI33"/>
      <c r="GBJ33"/>
      <c r="GBK33"/>
      <c r="GBL33"/>
      <c r="GBM33"/>
      <c r="GBN33"/>
      <c r="GBO33"/>
      <c r="GBP33"/>
      <c r="GBQ33"/>
      <c r="GBR33"/>
      <c r="GBS33"/>
      <c r="GBT33"/>
      <c r="GBU33"/>
      <c r="GBV33"/>
      <c r="GBW33"/>
      <c r="GBX33"/>
      <c r="GBY33"/>
      <c r="GBZ33"/>
      <c r="GCA33"/>
      <c r="GCB33"/>
      <c r="GCC33"/>
      <c r="GCD33"/>
      <c r="GCE33"/>
      <c r="GCF33"/>
      <c r="GCG33"/>
      <c r="GCH33"/>
      <c r="GCI33"/>
      <c r="GCJ33"/>
      <c r="GCK33"/>
      <c r="GCL33"/>
      <c r="GCM33"/>
      <c r="GCN33"/>
      <c r="GCO33"/>
      <c r="GCP33"/>
      <c r="GCQ33"/>
      <c r="GCR33"/>
      <c r="GCS33"/>
      <c r="GCT33"/>
      <c r="GCU33"/>
      <c r="GCV33"/>
      <c r="GCW33"/>
      <c r="GCX33"/>
      <c r="GCY33"/>
      <c r="GCZ33"/>
      <c r="GDA33"/>
      <c r="GDB33"/>
      <c r="GDC33"/>
      <c r="GDD33"/>
      <c r="GDE33"/>
      <c r="GDF33"/>
      <c r="GDG33"/>
      <c r="GDH33"/>
      <c r="GDI33"/>
      <c r="GDJ33"/>
      <c r="GDK33"/>
      <c r="GDL33"/>
      <c r="GDM33"/>
      <c r="GDN33"/>
      <c r="GDO33"/>
      <c r="GDP33"/>
      <c r="GDQ33"/>
      <c r="GDR33"/>
      <c r="GDS33"/>
      <c r="GDT33"/>
      <c r="GDU33"/>
      <c r="GDV33"/>
      <c r="GDW33"/>
      <c r="GDX33"/>
      <c r="GDY33"/>
      <c r="GDZ33"/>
      <c r="GEA33"/>
      <c r="GEB33"/>
      <c r="GEC33"/>
      <c r="GED33"/>
      <c r="GEE33"/>
      <c r="GEF33"/>
      <c r="GEG33"/>
      <c r="GEH33"/>
      <c r="GEI33"/>
      <c r="GEJ33"/>
      <c r="GEK33"/>
      <c r="GEL33"/>
      <c r="GEM33"/>
      <c r="GEN33"/>
      <c r="GEO33"/>
      <c r="GEP33"/>
      <c r="GEQ33"/>
      <c r="GER33"/>
      <c r="GES33"/>
      <c r="GET33"/>
      <c r="GEU33"/>
      <c r="GEV33"/>
      <c r="GEW33"/>
      <c r="GEX33"/>
      <c r="GEY33"/>
      <c r="GEZ33"/>
      <c r="GFA33"/>
      <c r="GFB33"/>
      <c r="GFC33"/>
      <c r="GFD33"/>
      <c r="GFE33"/>
      <c r="GFF33"/>
      <c r="GFG33"/>
      <c r="GFH33"/>
      <c r="GFI33"/>
      <c r="GFJ33"/>
      <c r="GFK33"/>
      <c r="GFL33"/>
      <c r="GFM33"/>
      <c r="GFN33"/>
      <c r="GFO33"/>
      <c r="GFP33"/>
      <c r="GFQ33"/>
      <c r="GFR33"/>
      <c r="GFS33"/>
      <c r="GFT33"/>
      <c r="GFU33"/>
      <c r="GFV33"/>
      <c r="GFW33"/>
      <c r="GFX33"/>
      <c r="GFY33"/>
      <c r="GFZ33"/>
      <c r="GGA33"/>
      <c r="GGB33"/>
      <c r="GGC33"/>
      <c r="GGD33"/>
      <c r="GGE33"/>
      <c r="GGF33"/>
      <c r="GGG33"/>
      <c r="GGH33"/>
      <c r="GGI33"/>
      <c r="GGJ33"/>
      <c r="GGK33"/>
      <c r="GGL33"/>
      <c r="GGM33"/>
      <c r="GGN33"/>
      <c r="GGO33"/>
      <c r="GGP33"/>
      <c r="GGQ33"/>
      <c r="GGR33"/>
      <c r="GGS33"/>
      <c r="GGT33"/>
      <c r="GGU33"/>
      <c r="GGV33"/>
      <c r="GGW33"/>
      <c r="GGX33"/>
      <c r="GGY33"/>
      <c r="GGZ33"/>
      <c r="GHA33"/>
      <c r="GHB33"/>
      <c r="GHC33"/>
      <c r="GHD33"/>
      <c r="GHE33"/>
      <c r="GHF33"/>
      <c r="GHG33"/>
      <c r="GHH33"/>
      <c r="GHI33"/>
      <c r="GHJ33"/>
      <c r="GHK33"/>
      <c r="GHL33"/>
      <c r="GHM33"/>
      <c r="GHN33"/>
      <c r="GHO33"/>
      <c r="GHP33"/>
      <c r="GHQ33"/>
      <c r="GHR33"/>
      <c r="GHS33"/>
      <c r="GHT33"/>
      <c r="GHU33"/>
      <c r="GHV33"/>
      <c r="GHW33"/>
      <c r="GHX33"/>
      <c r="GHY33"/>
      <c r="GHZ33"/>
      <c r="GIA33"/>
      <c r="GIB33"/>
      <c r="GIC33"/>
      <c r="GID33"/>
      <c r="GIE33"/>
      <c r="GIF33"/>
      <c r="GIG33"/>
      <c r="GIH33"/>
      <c r="GII33"/>
      <c r="GIJ33"/>
      <c r="GIK33"/>
      <c r="GIL33"/>
      <c r="GIM33"/>
      <c r="GIN33"/>
      <c r="GIO33"/>
      <c r="GIP33"/>
      <c r="GIQ33"/>
      <c r="GIR33"/>
      <c r="GIS33"/>
      <c r="GIT33"/>
      <c r="GIU33"/>
      <c r="GIV33"/>
      <c r="GIW33"/>
      <c r="GIX33"/>
      <c r="GIY33"/>
      <c r="GIZ33"/>
      <c r="GJA33"/>
      <c r="GJB33"/>
      <c r="GJC33"/>
      <c r="GJD33"/>
      <c r="GJE33"/>
      <c r="GJF33"/>
      <c r="GJG33"/>
      <c r="GJH33"/>
      <c r="GJI33"/>
      <c r="GJJ33"/>
      <c r="GJK33"/>
      <c r="GJL33"/>
      <c r="GJM33"/>
      <c r="GJN33"/>
      <c r="GJO33"/>
      <c r="GJP33"/>
      <c r="GJQ33"/>
      <c r="GJR33"/>
      <c r="GJS33"/>
      <c r="GJT33"/>
      <c r="GJU33"/>
      <c r="GJV33"/>
      <c r="GJW33"/>
      <c r="GJX33"/>
      <c r="GJY33"/>
      <c r="GJZ33"/>
      <c r="GKA33"/>
      <c r="GKB33"/>
      <c r="GKC33"/>
      <c r="GKD33"/>
      <c r="GKE33"/>
      <c r="GKF33"/>
      <c r="GKG33"/>
      <c r="GKH33"/>
      <c r="GKI33"/>
      <c r="GKJ33"/>
      <c r="GKK33"/>
      <c r="GKL33"/>
      <c r="GKM33"/>
      <c r="GKN33"/>
      <c r="GKO33"/>
      <c r="GKP33"/>
      <c r="GKQ33"/>
      <c r="GKR33"/>
      <c r="GKS33"/>
      <c r="GKT33"/>
      <c r="GKU33"/>
      <c r="GKV33"/>
      <c r="GKW33"/>
      <c r="GKX33"/>
      <c r="GKY33"/>
      <c r="GKZ33"/>
      <c r="GLA33"/>
      <c r="GLB33"/>
      <c r="GLC33"/>
      <c r="GLD33"/>
      <c r="GLE33"/>
      <c r="GLF33"/>
      <c r="GLG33"/>
      <c r="GLH33"/>
      <c r="GLI33"/>
      <c r="GLJ33"/>
      <c r="GLK33"/>
      <c r="GLL33"/>
      <c r="GLM33"/>
      <c r="GLN33"/>
      <c r="GLO33"/>
      <c r="GLP33"/>
      <c r="GLQ33"/>
      <c r="GLR33"/>
      <c r="GLS33"/>
      <c r="GLT33"/>
      <c r="GLU33"/>
      <c r="GLV33"/>
      <c r="GLW33"/>
      <c r="GLX33"/>
      <c r="GLY33"/>
      <c r="GLZ33"/>
      <c r="GMA33"/>
      <c r="GMB33"/>
      <c r="GMC33"/>
      <c r="GMD33"/>
      <c r="GME33"/>
      <c r="GMF33"/>
      <c r="GMG33"/>
      <c r="GMH33"/>
      <c r="GMI33"/>
      <c r="GMJ33"/>
      <c r="GMK33"/>
      <c r="GML33"/>
      <c r="GMM33"/>
      <c r="GMN33"/>
      <c r="GMO33"/>
      <c r="GMP33"/>
      <c r="GMQ33"/>
      <c r="GMR33"/>
      <c r="GMS33"/>
      <c r="GMT33"/>
      <c r="GMU33"/>
      <c r="GMV33"/>
      <c r="GMW33"/>
      <c r="GMX33"/>
      <c r="GMY33"/>
      <c r="GMZ33"/>
      <c r="GNA33"/>
      <c r="GNB33"/>
      <c r="GNC33"/>
      <c r="GND33"/>
      <c r="GNE33"/>
      <c r="GNF33"/>
      <c r="GNG33"/>
      <c r="GNH33"/>
      <c r="GNI33"/>
      <c r="GNJ33"/>
      <c r="GNK33"/>
      <c r="GNL33"/>
      <c r="GNM33"/>
      <c r="GNN33"/>
      <c r="GNO33"/>
      <c r="GNP33"/>
      <c r="GNQ33"/>
      <c r="GNR33"/>
      <c r="GNS33"/>
      <c r="GNT33"/>
      <c r="GNU33"/>
      <c r="GNV33"/>
      <c r="GNW33"/>
      <c r="GNX33"/>
      <c r="GNY33"/>
      <c r="GNZ33"/>
      <c r="GOA33"/>
      <c r="GOB33"/>
      <c r="GOC33"/>
      <c r="GOD33"/>
      <c r="GOE33"/>
      <c r="GOF33"/>
      <c r="GOG33"/>
      <c r="GOH33"/>
      <c r="GOI33"/>
      <c r="GOJ33"/>
      <c r="GOK33"/>
      <c r="GOL33"/>
      <c r="GOM33"/>
      <c r="GON33"/>
      <c r="GOO33"/>
      <c r="GOP33"/>
      <c r="GOQ33"/>
      <c r="GOR33"/>
      <c r="GOS33"/>
      <c r="GOT33"/>
      <c r="GOU33"/>
      <c r="GOV33"/>
      <c r="GOW33"/>
      <c r="GOX33"/>
      <c r="GOY33"/>
      <c r="GOZ33"/>
      <c r="GPA33"/>
      <c r="GPB33"/>
      <c r="GPC33"/>
      <c r="GPD33"/>
      <c r="GPE33"/>
      <c r="GPF33"/>
      <c r="GPG33"/>
      <c r="GPH33"/>
      <c r="GPI33"/>
      <c r="GPJ33"/>
      <c r="GPK33"/>
      <c r="GPL33"/>
      <c r="GPM33"/>
      <c r="GPN33"/>
      <c r="GPO33"/>
      <c r="GPP33"/>
      <c r="GPQ33"/>
      <c r="GPR33"/>
      <c r="GPS33"/>
      <c r="GPT33"/>
      <c r="GPU33"/>
      <c r="GPV33"/>
      <c r="GPW33"/>
      <c r="GPX33"/>
      <c r="GPY33"/>
      <c r="GPZ33"/>
      <c r="GQA33"/>
      <c r="GQB33"/>
      <c r="GQC33"/>
      <c r="GQD33"/>
      <c r="GQE33"/>
      <c r="GQF33"/>
      <c r="GQG33"/>
      <c r="GQH33"/>
      <c r="GQI33"/>
      <c r="GQJ33"/>
      <c r="GQK33"/>
      <c r="GQL33"/>
      <c r="GQM33"/>
      <c r="GQN33"/>
      <c r="GQO33"/>
      <c r="GQP33"/>
      <c r="GQQ33"/>
      <c r="GQR33"/>
      <c r="GQS33"/>
      <c r="GQT33"/>
      <c r="GQU33"/>
      <c r="GQV33"/>
      <c r="GQW33"/>
      <c r="GQX33"/>
      <c r="GQY33"/>
      <c r="GQZ33"/>
      <c r="GRA33"/>
      <c r="GRB33"/>
      <c r="GRC33"/>
      <c r="GRD33"/>
      <c r="GRE33"/>
      <c r="GRF33"/>
      <c r="GRG33"/>
      <c r="GRH33"/>
      <c r="GRI33"/>
      <c r="GRJ33"/>
      <c r="GRK33"/>
      <c r="GRL33"/>
      <c r="GRM33"/>
      <c r="GRN33"/>
      <c r="GRO33"/>
      <c r="GRP33"/>
      <c r="GRQ33"/>
      <c r="GRR33"/>
      <c r="GRS33"/>
      <c r="GRT33"/>
      <c r="GRU33"/>
      <c r="GRV33"/>
      <c r="GRW33"/>
      <c r="GRX33"/>
      <c r="GRY33"/>
      <c r="GRZ33"/>
      <c r="GSA33"/>
      <c r="GSB33"/>
      <c r="GSC33"/>
      <c r="GSD33"/>
      <c r="GSE33"/>
      <c r="GSF33"/>
      <c r="GSG33"/>
      <c r="GSH33"/>
      <c r="GSI33"/>
      <c r="GSJ33"/>
      <c r="GSK33"/>
      <c r="GSL33"/>
      <c r="GSM33"/>
      <c r="GSN33"/>
      <c r="GSO33"/>
      <c r="GSP33"/>
      <c r="GSQ33"/>
      <c r="GSR33"/>
      <c r="GSS33"/>
      <c r="GST33"/>
      <c r="GSU33"/>
      <c r="GSV33"/>
      <c r="GSW33"/>
      <c r="GSX33"/>
      <c r="GSY33"/>
      <c r="GSZ33"/>
      <c r="GTA33"/>
      <c r="GTB33"/>
      <c r="GTC33"/>
      <c r="GTD33"/>
      <c r="GTE33"/>
      <c r="GTF33"/>
      <c r="GTG33"/>
      <c r="GTH33"/>
      <c r="GTI33"/>
      <c r="GTJ33"/>
      <c r="GTK33"/>
      <c r="GTL33"/>
      <c r="GTM33"/>
      <c r="GTN33"/>
      <c r="GTO33"/>
      <c r="GTP33"/>
      <c r="GTQ33"/>
      <c r="GTR33"/>
      <c r="GTS33"/>
      <c r="GTT33"/>
      <c r="GTU33"/>
      <c r="GTV33"/>
      <c r="GTW33"/>
      <c r="GTX33"/>
      <c r="GTY33"/>
      <c r="GTZ33"/>
      <c r="GUA33"/>
      <c r="GUB33"/>
      <c r="GUC33"/>
      <c r="GUD33"/>
      <c r="GUE33"/>
      <c r="GUF33"/>
      <c r="GUG33"/>
      <c r="GUH33"/>
      <c r="GUI33"/>
      <c r="GUJ33"/>
      <c r="GUK33"/>
      <c r="GUL33"/>
      <c r="GUM33"/>
      <c r="GUN33"/>
      <c r="GUO33"/>
      <c r="GUP33"/>
      <c r="GUQ33"/>
      <c r="GUR33"/>
      <c r="GUS33"/>
      <c r="GUT33"/>
      <c r="GUU33"/>
      <c r="GUV33"/>
      <c r="GUW33"/>
      <c r="GUX33"/>
      <c r="GUY33"/>
      <c r="GUZ33"/>
      <c r="GVA33"/>
      <c r="GVB33"/>
      <c r="GVC33"/>
      <c r="GVD33"/>
      <c r="GVE33"/>
      <c r="GVF33"/>
      <c r="GVG33"/>
      <c r="GVH33"/>
      <c r="GVI33"/>
      <c r="GVJ33"/>
      <c r="GVK33"/>
      <c r="GVL33"/>
      <c r="GVM33"/>
      <c r="GVN33"/>
      <c r="GVO33"/>
      <c r="GVP33"/>
      <c r="GVQ33"/>
      <c r="GVR33"/>
      <c r="GVS33"/>
      <c r="GVT33"/>
      <c r="GVU33"/>
      <c r="GVV33"/>
      <c r="GVW33"/>
      <c r="GVX33"/>
      <c r="GVY33"/>
      <c r="GVZ33"/>
      <c r="GWA33"/>
      <c r="GWB33"/>
      <c r="GWC33"/>
      <c r="GWD33"/>
      <c r="GWE33"/>
      <c r="GWF33"/>
      <c r="GWG33"/>
      <c r="GWH33"/>
      <c r="GWI33"/>
      <c r="GWJ33"/>
      <c r="GWK33"/>
      <c r="GWL33"/>
      <c r="GWM33"/>
      <c r="GWN33"/>
      <c r="GWO33"/>
      <c r="GWP33"/>
      <c r="GWQ33"/>
      <c r="GWR33"/>
      <c r="GWS33"/>
      <c r="GWT33"/>
      <c r="GWU33"/>
      <c r="GWV33"/>
      <c r="GWW33"/>
      <c r="GWX33"/>
      <c r="GWY33"/>
      <c r="GWZ33"/>
      <c r="GXA33"/>
      <c r="GXB33"/>
      <c r="GXC33"/>
      <c r="GXD33"/>
      <c r="GXE33"/>
      <c r="GXF33"/>
      <c r="GXG33"/>
      <c r="GXH33"/>
      <c r="GXI33"/>
      <c r="GXJ33"/>
      <c r="GXK33"/>
      <c r="GXL33"/>
      <c r="GXM33"/>
      <c r="GXN33"/>
      <c r="GXO33"/>
      <c r="GXP33"/>
      <c r="GXQ33"/>
      <c r="GXR33"/>
      <c r="GXS33"/>
      <c r="GXT33"/>
      <c r="GXU33"/>
      <c r="GXV33"/>
      <c r="GXW33"/>
      <c r="GXX33"/>
      <c r="GXY33"/>
      <c r="GXZ33"/>
      <c r="GYA33"/>
      <c r="GYB33"/>
      <c r="GYC33"/>
      <c r="GYD33"/>
      <c r="GYE33"/>
      <c r="GYF33"/>
      <c r="GYG33"/>
      <c r="GYH33"/>
      <c r="GYI33"/>
      <c r="GYJ33"/>
      <c r="GYK33"/>
      <c r="GYL33"/>
      <c r="GYM33"/>
      <c r="GYN33"/>
      <c r="GYO33"/>
      <c r="GYP33"/>
      <c r="GYQ33"/>
      <c r="GYR33"/>
      <c r="GYS33"/>
      <c r="GYT33"/>
      <c r="GYU33"/>
      <c r="GYV33"/>
      <c r="GYW33"/>
      <c r="GYX33"/>
      <c r="GYY33"/>
      <c r="GYZ33"/>
      <c r="GZA33"/>
      <c r="GZB33"/>
      <c r="GZC33"/>
      <c r="GZD33"/>
      <c r="GZE33"/>
      <c r="GZF33"/>
      <c r="GZG33"/>
      <c r="GZH33"/>
      <c r="GZI33"/>
      <c r="GZJ33"/>
      <c r="GZK33"/>
      <c r="GZL33"/>
      <c r="GZM33"/>
      <c r="GZN33"/>
      <c r="GZO33"/>
      <c r="GZP33"/>
      <c r="GZQ33"/>
      <c r="GZR33"/>
      <c r="GZS33"/>
      <c r="GZT33"/>
      <c r="GZU33"/>
      <c r="GZV33"/>
      <c r="GZW33"/>
      <c r="GZX33"/>
      <c r="GZY33"/>
      <c r="GZZ33"/>
      <c r="HAA33"/>
      <c r="HAB33"/>
      <c r="HAC33"/>
      <c r="HAD33"/>
      <c r="HAE33"/>
      <c r="HAF33"/>
      <c r="HAG33"/>
      <c r="HAH33"/>
      <c r="HAI33"/>
      <c r="HAJ33"/>
      <c r="HAK33"/>
      <c r="HAL33"/>
      <c r="HAM33"/>
      <c r="HAN33"/>
      <c r="HAO33"/>
      <c r="HAP33"/>
      <c r="HAQ33"/>
      <c r="HAR33"/>
      <c r="HAS33"/>
      <c r="HAT33"/>
      <c r="HAU33"/>
      <c r="HAV33"/>
      <c r="HAW33"/>
      <c r="HAX33"/>
      <c r="HAY33"/>
      <c r="HAZ33"/>
      <c r="HBA33"/>
      <c r="HBB33"/>
      <c r="HBC33"/>
      <c r="HBD33"/>
      <c r="HBE33"/>
      <c r="HBF33"/>
      <c r="HBG33"/>
      <c r="HBH33"/>
      <c r="HBI33"/>
      <c r="HBJ33"/>
      <c r="HBK33"/>
      <c r="HBL33"/>
      <c r="HBM33"/>
      <c r="HBN33"/>
      <c r="HBO33"/>
      <c r="HBP33"/>
      <c r="HBQ33"/>
      <c r="HBR33"/>
      <c r="HBS33"/>
      <c r="HBT33"/>
      <c r="HBU33"/>
      <c r="HBV33"/>
      <c r="HBW33"/>
      <c r="HBX33"/>
      <c r="HBY33"/>
      <c r="HBZ33"/>
      <c r="HCA33"/>
      <c r="HCB33"/>
      <c r="HCC33"/>
      <c r="HCD33"/>
      <c r="HCE33"/>
      <c r="HCF33"/>
      <c r="HCG33"/>
      <c r="HCH33"/>
      <c r="HCI33"/>
      <c r="HCJ33"/>
      <c r="HCK33"/>
      <c r="HCL33"/>
      <c r="HCM33"/>
      <c r="HCN33"/>
      <c r="HCO33"/>
      <c r="HCP33"/>
      <c r="HCQ33"/>
      <c r="HCR33"/>
      <c r="HCS33"/>
      <c r="HCT33"/>
      <c r="HCU33"/>
      <c r="HCV33"/>
      <c r="HCW33"/>
      <c r="HCX33"/>
      <c r="HCY33"/>
      <c r="HCZ33"/>
      <c r="HDA33"/>
      <c r="HDB33"/>
      <c r="HDC33"/>
      <c r="HDD33"/>
      <c r="HDE33"/>
      <c r="HDF33"/>
      <c r="HDG33"/>
      <c r="HDH33"/>
      <c r="HDI33"/>
      <c r="HDJ33"/>
      <c r="HDK33"/>
      <c r="HDL33"/>
      <c r="HDM33"/>
      <c r="HDN33"/>
      <c r="HDO33"/>
      <c r="HDP33"/>
      <c r="HDQ33"/>
      <c r="HDR33"/>
      <c r="HDS33"/>
      <c r="HDT33"/>
      <c r="HDU33"/>
      <c r="HDV33"/>
      <c r="HDW33"/>
      <c r="HDX33"/>
      <c r="HDY33"/>
      <c r="HDZ33"/>
      <c r="HEA33"/>
      <c r="HEB33"/>
      <c r="HEC33"/>
      <c r="HED33"/>
      <c r="HEE33"/>
      <c r="HEF33"/>
      <c r="HEG33"/>
      <c r="HEH33"/>
      <c r="HEI33"/>
      <c r="HEJ33"/>
      <c r="HEK33"/>
      <c r="HEL33"/>
      <c r="HEM33"/>
      <c r="HEN33"/>
      <c r="HEO33"/>
      <c r="HEP33"/>
      <c r="HEQ33"/>
      <c r="HER33"/>
      <c r="HES33"/>
      <c r="HET33"/>
      <c r="HEU33"/>
      <c r="HEV33"/>
      <c r="HEW33"/>
      <c r="HEX33"/>
      <c r="HEY33"/>
      <c r="HEZ33"/>
      <c r="HFA33"/>
      <c r="HFB33"/>
      <c r="HFC33"/>
      <c r="HFD33"/>
      <c r="HFE33"/>
      <c r="HFF33"/>
      <c r="HFG33"/>
      <c r="HFH33"/>
      <c r="HFI33"/>
      <c r="HFJ33"/>
      <c r="HFK33"/>
      <c r="HFL33"/>
      <c r="HFM33"/>
      <c r="HFN33"/>
      <c r="HFO33"/>
      <c r="HFP33"/>
      <c r="HFQ33"/>
      <c r="HFR33"/>
      <c r="HFS33"/>
      <c r="HFT33"/>
      <c r="HFU33"/>
      <c r="HFV33"/>
      <c r="HFW33"/>
      <c r="HFX33"/>
      <c r="HFY33"/>
      <c r="HFZ33"/>
      <c r="HGA33"/>
      <c r="HGB33"/>
      <c r="HGC33"/>
      <c r="HGD33"/>
      <c r="HGE33"/>
      <c r="HGF33"/>
      <c r="HGG33"/>
      <c r="HGH33"/>
      <c r="HGI33"/>
      <c r="HGJ33"/>
      <c r="HGK33"/>
      <c r="HGL33"/>
      <c r="HGM33"/>
      <c r="HGN33"/>
      <c r="HGO33"/>
      <c r="HGP33"/>
      <c r="HGQ33"/>
      <c r="HGR33"/>
      <c r="HGS33"/>
      <c r="HGT33"/>
      <c r="HGU33"/>
      <c r="HGV33"/>
      <c r="HGW33"/>
      <c r="HGX33"/>
      <c r="HGY33"/>
      <c r="HGZ33"/>
      <c r="HHA33"/>
      <c r="HHB33"/>
      <c r="HHC33"/>
      <c r="HHD33"/>
      <c r="HHE33"/>
      <c r="HHF33"/>
      <c r="HHG33"/>
      <c r="HHH33"/>
      <c r="HHI33"/>
      <c r="HHJ33"/>
      <c r="HHK33"/>
      <c r="HHL33"/>
      <c r="HHM33"/>
      <c r="HHN33"/>
      <c r="HHO33"/>
      <c r="HHP33"/>
      <c r="HHQ33"/>
      <c r="HHR33"/>
      <c r="HHS33"/>
      <c r="HHT33"/>
      <c r="HHU33"/>
      <c r="HHV33"/>
      <c r="HHW33"/>
      <c r="HHX33"/>
      <c r="HHY33"/>
      <c r="HHZ33"/>
      <c r="HIA33"/>
      <c r="HIB33"/>
      <c r="HIC33"/>
      <c r="HID33"/>
      <c r="HIE33"/>
      <c r="HIF33"/>
      <c r="HIG33"/>
      <c r="HIH33"/>
      <c r="HII33"/>
      <c r="HIJ33"/>
      <c r="HIK33"/>
      <c r="HIL33"/>
      <c r="HIM33"/>
      <c r="HIN33"/>
      <c r="HIO33"/>
      <c r="HIP33"/>
      <c r="HIQ33"/>
      <c r="HIR33"/>
      <c r="HIS33"/>
      <c r="HIT33"/>
      <c r="HIU33"/>
      <c r="HIV33"/>
      <c r="HIW33"/>
      <c r="HIX33"/>
      <c r="HIY33"/>
      <c r="HIZ33"/>
      <c r="HJA33"/>
      <c r="HJB33"/>
      <c r="HJC33"/>
      <c r="HJD33"/>
      <c r="HJE33"/>
      <c r="HJF33"/>
      <c r="HJG33"/>
      <c r="HJH33"/>
      <c r="HJI33"/>
      <c r="HJJ33"/>
      <c r="HJK33"/>
      <c r="HJL33"/>
      <c r="HJM33"/>
      <c r="HJN33"/>
      <c r="HJO33"/>
      <c r="HJP33"/>
      <c r="HJQ33"/>
      <c r="HJR33"/>
      <c r="HJS33"/>
      <c r="HJT33"/>
      <c r="HJU33"/>
      <c r="HJV33"/>
      <c r="HJW33"/>
      <c r="HJX33"/>
      <c r="HJY33"/>
      <c r="HJZ33"/>
      <c r="HKA33"/>
      <c r="HKB33"/>
      <c r="HKC33"/>
      <c r="HKD33"/>
      <c r="HKE33"/>
      <c r="HKF33"/>
      <c r="HKG33"/>
      <c r="HKH33"/>
      <c r="HKI33"/>
      <c r="HKJ33"/>
      <c r="HKK33"/>
      <c r="HKL33"/>
      <c r="HKM33"/>
      <c r="HKN33"/>
      <c r="HKO33"/>
      <c r="HKP33"/>
      <c r="HKQ33"/>
      <c r="HKR33"/>
      <c r="HKS33"/>
      <c r="HKT33"/>
      <c r="HKU33"/>
      <c r="HKV33"/>
      <c r="HKW33"/>
      <c r="HKX33"/>
      <c r="HKY33"/>
      <c r="HKZ33"/>
      <c r="HLA33"/>
      <c r="HLB33"/>
      <c r="HLC33"/>
      <c r="HLD33"/>
      <c r="HLE33"/>
      <c r="HLF33"/>
      <c r="HLG33"/>
      <c r="HLH33"/>
      <c r="HLI33"/>
      <c r="HLJ33"/>
      <c r="HLK33"/>
      <c r="HLL33"/>
      <c r="HLM33"/>
      <c r="HLN33"/>
      <c r="HLO33"/>
      <c r="HLP33"/>
      <c r="HLQ33"/>
      <c r="HLR33"/>
      <c r="HLS33"/>
      <c r="HLT33"/>
      <c r="HLU33"/>
      <c r="HLV33"/>
      <c r="HLW33"/>
      <c r="HLX33"/>
      <c r="HLY33"/>
      <c r="HLZ33"/>
      <c r="HMA33"/>
      <c r="HMB33"/>
      <c r="HMC33"/>
      <c r="HMD33"/>
      <c r="HME33"/>
      <c r="HMF33"/>
      <c r="HMG33"/>
      <c r="HMH33"/>
      <c r="HMI33"/>
      <c r="HMJ33"/>
      <c r="HMK33"/>
      <c r="HML33"/>
      <c r="HMM33"/>
      <c r="HMN33"/>
      <c r="HMO33"/>
      <c r="HMP33"/>
      <c r="HMQ33"/>
      <c r="HMR33"/>
      <c r="HMS33"/>
      <c r="HMT33"/>
      <c r="HMU33"/>
      <c r="HMV33"/>
      <c r="HMW33"/>
      <c r="HMX33"/>
      <c r="HMY33"/>
      <c r="HMZ33"/>
      <c r="HNA33"/>
      <c r="HNB33"/>
      <c r="HNC33"/>
      <c r="HND33"/>
      <c r="HNE33"/>
      <c r="HNF33"/>
      <c r="HNG33"/>
      <c r="HNH33"/>
      <c r="HNI33"/>
      <c r="HNJ33"/>
      <c r="HNK33"/>
      <c r="HNL33"/>
      <c r="HNM33"/>
      <c r="HNN33"/>
      <c r="HNO33"/>
      <c r="HNP33"/>
      <c r="HNQ33"/>
      <c r="HNR33"/>
      <c r="HNS33"/>
      <c r="HNT33"/>
      <c r="HNU33"/>
      <c r="HNV33"/>
      <c r="HNW33"/>
      <c r="HNX33"/>
      <c r="HNY33"/>
      <c r="HNZ33"/>
      <c r="HOA33"/>
      <c r="HOB33"/>
      <c r="HOC33"/>
      <c r="HOD33"/>
      <c r="HOE33"/>
      <c r="HOF33"/>
      <c r="HOG33"/>
      <c r="HOH33"/>
      <c r="HOI33"/>
      <c r="HOJ33"/>
      <c r="HOK33"/>
      <c r="HOL33"/>
      <c r="HOM33"/>
      <c r="HON33"/>
      <c r="HOO33"/>
      <c r="HOP33"/>
      <c r="HOQ33"/>
      <c r="HOR33"/>
      <c r="HOS33"/>
      <c r="HOT33"/>
      <c r="HOU33"/>
      <c r="HOV33"/>
      <c r="HOW33"/>
      <c r="HOX33"/>
      <c r="HOY33"/>
      <c r="HOZ33"/>
      <c r="HPA33"/>
      <c r="HPB33"/>
      <c r="HPC33"/>
      <c r="HPD33"/>
      <c r="HPE33"/>
      <c r="HPF33"/>
      <c r="HPG33"/>
      <c r="HPH33"/>
      <c r="HPI33"/>
      <c r="HPJ33"/>
      <c r="HPK33"/>
      <c r="HPL33"/>
      <c r="HPM33"/>
      <c r="HPN33"/>
      <c r="HPO33"/>
      <c r="HPP33"/>
      <c r="HPQ33"/>
      <c r="HPR33"/>
      <c r="HPS33"/>
      <c r="HPT33"/>
      <c r="HPU33"/>
      <c r="HPV33"/>
      <c r="HPW33"/>
      <c r="HPX33"/>
      <c r="HPY33"/>
      <c r="HPZ33"/>
      <c r="HQA33"/>
      <c r="HQB33"/>
      <c r="HQC33"/>
      <c r="HQD33"/>
      <c r="HQE33"/>
      <c r="HQF33"/>
      <c r="HQG33"/>
      <c r="HQH33"/>
      <c r="HQI33"/>
      <c r="HQJ33"/>
      <c r="HQK33"/>
      <c r="HQL33"/>
      <c r="HQM33"/>
      <c r="HQN33"/>
      <c r="HQO33"/>
      <c r="HQP33"/>
      <c r="HQQ33"/>
      <c r="HQR33"/>
      <c r="HQS33"/>
      <c r="HQT33"/>
      <c r="HQU33"/>
      <c r="HQV33"/>
      <c r="HQW33"/>
      <c r="HQX33"/>
      <c r="HQY33"/>
      <c r="HQZ33"/>
      <c r="HRA33"/>
      <c r="HRB33"/>
      <c r="HRC33"/>
      <c r="HRD33"/>
      <c r="HRE33"/>
      <c r="HRF33"/>
      <c r="HRG33"/>
      <c r="HRH33"/>
      <c r="HRI33"/>
      <c r="HRJ33"/>
      <c r="HRK33"/>
      <c r="HRL33"/>
      <c r="HRM33"/>
      <c r="HRN33"/>
      <c r="HRO33"/>
      <c r="HRP33"/>
      <c r="HRQ33"/>
      <c r="HRR33"/>
      <c r="HRS33"/>
      <c r="HRT33"/>
      <c r="HRU33"/>
      <c r="HRV33"/>
      <c r="HRW33"/>
      <c r="HRX33"/>
      <c r="HRY33"/>
      <c r="HRZ33"/>
      <c r="HSA33"/>
      <c r="HSB33"/>
      <c r="HSC33"/>
      <c r="HSD33"/>
      <c r="HSE33"/>
      <c r="HSF33"/>
      <c r="HSG33"/>
      <c r="HSH33"/>
      <c r="HSI33"/>
      <c r="HSJ33"/>
      <c r="HSK33"/>
      <c r="HSL33"/>
      <c r="HSM33"/>
      <c r="HSN33"/>
      <c r="HSO33"/>
      <c r="HSP33"/>
      <c r="HSQ33"/>
      <c r="HSR33"/>
      <c r="HSS33"/>
      <c r="HST33"/>
      <c r="HSU33"/>
      <c r="HSV33"/>
      <c r="HSW33"/>
      <c r="HSX33"/>
      <c r="HSY33"/>
      <c r="HSZ33"/>
      <c r="HTA33"/>
      <c r="HTB33"/>
      <c r="HTC33"/>
      <c r="HTD33"/>
      <c r="HTE33"/>
      <c r="HTF33"/>
      <c r="HTG33"/>
      <c r="HTH33"/>
      <c r="HTI33"/>
      <c r="HTJ33"/>
      <c r="HTK33"/>
      <c r="HTL33"/>
      <c r="HTM33"/>
      <c r="HTN33"/>
      <c r="HTO33"/>
      <c r="HTP33"/>
      <c r="HTQ33"/>
      <c r="HTR33"/>
      <c r="HTS33"/>
      <c r="HTT33"/>
      <c r="HTU33"/>
      <c r="HTV33"/>
      <c r="HTW33"/>
      <c r="HTX33"/>
      <c r="HTY33"/>
      <c r="HTZ33"/>
      <c r="HUA33"/>
      <c r="HUB33"/>
      <c r="HUC33"/>
      <c r="HUD33"/>
      <c r="HUE33"/>
      <c r="HUF33"/>
      <c r="HUG33"/>
      <c r="HUH33"/>
      <c r="HUI33"/>
      <c r="HUJ33"/>
      <c r="HUK33"/>
      <c r="HUL33"/>
      <c r="HUM33"/>
      <c r="HUN33"/>
      <c r="HUO33"/>
      <c r="HUP33"/>
      <c r="HUQ33"/>
      <c r="HUR33"/>
      <c r="HUS33"/>
      <c r="HUT33"/>
      <c r="HUU33"/>
      <c r="HUV33"/>
      <c r="HUW33"/>
      <c r="HUX33"/>
      <c r="HUY33"/>
      <c r="HUZ33"/>
      <c r="HVA33"/>
      <c r="HVB33"/>
      <c r="HVC33"/>
      <c r="HVD33"/>
      <c r="HVE33"/>
      <c r="HVF33"/>
      <c r="HVG33"/>
      <c r="HVH33"/>
      <c r="HVI33"/>
      <c r="HVJ33"/>
      <c r="HVK33"/>
      <c r="HVL33"/>
      <c r="HVM33"/>
      <c r="HVN33"/>
      <c r="HVO33"/>
      <c r="HVP33"/>
      <c r="HVQ33"/>
      <c r="HVR33"/>
      <c r="HVS33"/>
      <c r="HVT33"/>
      <c r="HVU33"/>
      <c r="HVV33"/>
      <c r="HVW33"/>
      <c r="HVX33"/>
      <c r="HVY33"/>
      <c r="HVZ33"/>
      <c r="HWA33"/>
      <c r="HWB33"/>
      <c r="HWC33"/>
      <c r="HWD33"/>
      <c r="HWE33"/>
      <c r="HWF33"/>
      <c r="HWG33"/>
      <c r="HWH33"/>
      <c r="HWI33"/>
      <c r="HWJ33"/>
      <c r="HWK33"/>
      <c r="HWL33"/>
      <c r="HWM33"/>
      <c r="HWN33"/>
      <c r="HWO33"/>
      <c r="HWP33"/>
      <c r="HWQ33"/>
      <c r="HWR33"/>
      <c r="HWS33"/>
      <c r="HWT33"/>
      <c r="HWU33"/>
      <c r="HWV33"/>
      <c r="HWW33"/>
      <c r="HWX33"/>
      <c r="HWY33"/>
      <c r="HWZ33"/>
      <c r="HXA33"/>
      <c r="HXB33"/>
      <c r="HXC33"/>
      <c r="HXD33"/>
      <c r="HXE33"/>
      <c r="HXF33"/>
      <c r="HXG33"/>
      <c r="HXH33"/>
      <c r="HXI33"/>
      <c r="HXJ33"/>
      <c r="HXK33"/>
      <c r="HXL33"/>
      <c r="HXM33"/>
      <c r="HXN33"/>
      <c r="HXO33"/>
      <c r="HXP33"/>
      <c r="HXQ33"/>
      <c r="HXR33"/>
      <c r="HXS33"/>
      <c r="HXT33"/>
      <c r="HXU33"/>
      <c r="HXV33"/>
      <c r="HXW33"/>
      <c r="HXX33"/>
      <c r="HXY33"/>
      <c r="HXZ33"/>
      <c r="HYA33"/>
      <c r="HYB33"/>
      <c r="HYC33"/>
      <c r="HYD33"/>
      <c r="HYE33"/>
      <c r="HYF33"/>
      <c r="HYG33"/>
      <c r="HYH33"/>
      <c r="HYI33"/>
      <c r="HYJ33"/>
      <c r="HYK33"/>
      <c r="HYL33"/>
      <c r="HYM33"/>
      <c r="HYN33"/>
      <c r="HYO33"/>
      <c r="HYP33"/>
      <c r="HYQ33"/>
      <c r="HYR33"/>
      <c r="HYS33"/>
      <c r="HYT33"/>
      <c r="HYU33"/>
      <c r="HYV33"/>
      <c r="HYW33"/>
      <c r="HYX33"/>
      <c r="HYY33"/>
      <c r="HYZ33"/>
      <c r="HZA33"/>
      <c r="HZB33"/>
      <c r="HZC33"/>
      <c r="HZD33"/>
      <c r="HZE33"/>
      <c r="HZF33"/>
      <c r="HZG33"/>
      <c r="HZH33"/>
      <c r="HZI33"/>
      <c r="HZJ33"/>
      <c r="HZK33"/>
      <c r="HZL33"/>
      <c r="HZM33"/>
      <c r="HZN33"/>
      <c r="HZO33"/>
      <c r="HZP33"/>
      <c r="HZQ33"/>
      <c r="HZR33"/>
      <c r="HZS33"/>
      <c r="HZT33"/>
      <c r="HZU33"/>
      <c r="HZV33"/>
      <c r="HZW33"/>
      <c r="HZX33"/>
      <c r="HZY33"/>
      <c r="HZZ33"/>
      <c r="IAA33"/>
      <c r="IAB33"/>
      <c r="IAC33"/>
      <c r="IAD33"/>
      <c r="IAE33"/>
      <c r="IAF33"/>
      <c r="IAG33"/>
      <c r="IAH33"/>
      <c r="IAI33"/>
      <c r="IAJ33"/>
      <c r="IAK33"/>
      <c r="IAL33"/>
      <c r="IAM33"/>
      <c r="IAN33"/>
      <c r="IAO33"/>
      <c r="IAP33"/>
      <c r="IAQ33"/>
      <c r="IAR33"/>
      <c r="IAS33"/>
      <c r="IAT33"/>
      <c r="IAU33"/>
      <c r="IAV33"/>
      <c r="IAW33"/>
      <c r="IAX33"/>
      <c r="IAY33"/>
      <c r="IAZ33"/>
      <c r="IBA33"/>
      <c r="IBB33"/>
      <c r="IBC33"/>
      <c r="IBD33"/>
      <c r="IBE33"/>
      <c r="IBF33"/>
      <c r="IBG33"/>
      <c r="IBH33"/>
      <c r="IBI33"/>
      <c r="IBJ33"/>
      <c r="IBK33"/>
      <c r="IBL33"/>
      <c r="IBM33"/>
      <c r="IBN33"/>
      <c r="IBO33"/>
      <c r="IBP33"/>
      <c r="IBQ33"/>
      <c r="IBR33"/>
      <c r="IBS33"/>
      <c r="IBT33"/>
      <c r="IBU33"/>
      <c r="IBV33"/>
      <c r="IBW33"/>
      <c r="IBX33"/>
      <c r="IBY33"/>
      <c r="IBZ33"/>
      <c r="ICA33"/>
      <c r="ICB33"/>
      <c r="ICC33"/>
      <c r="ICD33"/>
      <c r="ICE33"/>
      <c r="ICF33"/>
      <c r="ICG33"/>
      <c r="ICH33"/>
      <c r="ICI33"/>
      <c r="ICJ33"/>
      <c r="ICK33"/>
      <c r="ICL33"/>
      <c r="ICM33"/>
      <c r="ICN33"/>
      <c r="ICO33"/>
      <c r="ICP33"/>
      <c r="ICQ33"/>
      <c r="ICR33"/>
      <c r="ICS33"/>
      <c r="ICT33"/>
      <c r="ICU33"/>
      <c r="ICV33"/>
      <c r="ICW33"/>
      <c r="ICX33"/>
      <c r="ICY33"/>
      <c r="ICZ33"/>
      <c r="IDA33"/>
      <c r="IDB33"/>
      <c r="IDC33"/>
      <c r="IDD33"/>
      <c r="IDE33"/>
      <c r="IDF33"/>
      <c r="IDG33"/>
      <c r="IDH33"/>
      <c r="IDI33"/>
      <c r="IDJ33"/>
      <c r="IDK33"/>
      <c r="IDL33"/>
      <c r="IDM33"/>
      <c r="IDN33"/>
      <c r="IDO33"/>
      <c r="IDP33"/>
      <c r="IDQ33"/>
      <c r="IDR33"/>
      <c r="IDS33"/>
      <c r="IDT33"/>
      <c r="IDU33"/>
      <c r="IDV33"/>
      <c r="IDW33"/>
      <c r="IDX33"/>
      <c r="IDY33"/>
      <c r="IDZ33"/>
      <c r="IEA33"/>
      <c r="IEB33"/>
      <c r="IEC33"/>
      <c r="IED33"/>
      <c r="IEE33"/>
      <c r="IEF33"/>
      <c r="IEG33"/>
      <c r="IEH33"/>
      <c r="IEI33"/>
      <c r="IEJ33"/>
      <c r="IEK33"/>
      <c r="IEL33"/>
      <c r="IEM33"/>
      <c r="IEN33"/>
      <c r="IEO33"/>
      <c r="IEP33"/>
      <c r="IEQ33"/>
      <c r="IER33"/>
      <c r="IES33"/>
      <c r="IET33"/>
      <c r="IEU33"/>
      <c r="IEV33"/>
      <c r="IEW33"/>
      <c r="IEX33"/>
      <c r="IEY33"/>
      <c r="IEZ33"/>
      <c r="IFA33"/>
      <c r="IFB33"/>
      <c r="IFC33"/>
      <c r="IFD33"/>
      <c r="IFE33"/>
      <c r="IFF33"/>
      <c r="IFG33"/>
      <c r="IFH33"/>
      <c r="IFI33"/>
      <c r="IFJ33"/>
      <c r="IFK33"/>
      <c r="IFL33"/>
      <c r="IFM33"/>
      <c r="IFN33"/>
      <c r="IFO33"/>
      <c r="IFP33"/>
      <c r="IFQ33"/>
      <c r="IFR33"/>
      <c r="IFS33"/>
      <c r="IFT33"/>
      <c r="IFU33"/>
      <c r="IFV33"/>
      <c r="IFW33"/>
      <c r="IFX33"/>
      <c r="IFY33"/>
      <c r="IFZ33"/>
      <c r="IGA33"/>
      <c r="IGB33"/>
      <c r="IGC33"/>
      <c r="IGD33"/>
      <c r="IGE33"/>
      <c r="IGF33"/>
      <c r="IGG33"/>
      <c r="IGH33"/>
      <c r="IGI33"/>
      <c r="IGJ33"/>
      <c r="IGK33"/>
      <c r="IGL33"/>
      <c r="IGM33"/>
      <c r="IGN33"/>
      <c r="IGO33"/>
      <c r="IGP33"/>
      <c r="IGQ33"/>
      <c r="IGR33"/>
      <c r="IGS33"/>
      <c r="IGT33"/>
      <c r="IGU33"/>
      <c r="IGV33"/>
      <c r="IGW33"/>
      <c r="IGX33"/>
      <c r="IGY33"/>
      <c r="IGZ33"/>
      <c r="IHA33"/>
      <c r="IHB33"/>
      <c r="IHC33"/>
      <c r="IHD33"/>
      <c r="IHE33"/>
      <c r="IHF33"/>
      <c r="IHG33"/>
      <c r="IHH33"/>
      <c r="IHI33"/>
      <c r="IHJ33"/>
      <c r="IHK33"/>
      <c r="IHL33"/>
      <c r="IHM33"/>
      <c r="IHN33"/>
      <c r="IHO33"/>
      <c r="IHP33"/>
      <c r="IHQ33"/>
      <c r="IHR33"/>
      <c r="IHS33"/>
      <c r="IHT33"/>
      <c r="IHU33"/>
      <c r="IHV33"/>
      <c r="IHW33"/>
      <c r="IHX33"/>
      <c r="IHY33"/>
      <c r="IHZ33"/>
      <c r="IIA33"/>
      <c r="IIB33"/>
      <c r="IIC33"/>
      <c r="IID33"/>
      <c r="IIE33"/>
      <c r="IIF33"/>
      <c r="IIG33"/>
      <c r="IIH33"/>
      <c r="III33"/>
      <c r="IIJ33"/>
      <c r="IIK33"/>
      <c r="IIL33"/>
      <c r="IIM33"/>
      <c r="IIN33"/>
      <c r="IIO33"/>
      <c r="IIP33"/>
      <c r="IIQ33"/>
      <c r="IIR33"/>
      <c r="IIS33"/>
      <c r="IIT33"/>
      <c r="IIU33"/>
      <c r="IIV33"/>
      <c r="IIW33"/>
      <c r="IIX33"/>
      <c r="IIY33"/>
      <c r="IIZ33"/>
      <c r="IJA33"/>
      <c r="IJB33"/>
      <c r="IJC33"/>
      <c r="IJD33"/>
      <c r="IJE33"/>
      <c r="IJF33"/>
      <c r="IJG33"/>
      <c r="IJH33"/>
      <c r="IJI33"/>
      <c r="IJJ33"/>
      <c r="IJK33"/>
      <c r="IJL33"/>
      <c r="IJM33"/>
      <c r="IJN33"/>
      <c r="IJO33"/>
      <c r="IJP33"/>
      <c r="IJQ33"/>
      <c r="IJR33"/>
      <c r="IJS33"/>
      <c r="IJT33"/>
      <c r="IJU33"/>
      <c r="IJV33"/>
      <c r="IJW33"/>
      <c r="IJX33"/>
      <c r="IJY33"/>
      <c r="IJZ33"/>
      <c r="IKA33"/>
      <c r="IKB33"/>
      <c r="IKC33"/>
      <c r="IKD33"/>
      <c r="IKE33"/>
      <c r="IKF33"/>
      <c r="IKG33"/>
      <c r="IKH33"/>
      <c r="IKI33"/>
      <c r="IKJ33"/>
      <c r="IKK33"/>
      <c r="IKL33"/>
      <c r="IKM33"/>
      <c r="IKN33"/>
      <c r="IKO33"/>
      <c r="IKP33"/>
      <c r="IKQ33"/>
      <c r="IKR33"/>
      <c r="IKS33"/>
      <c r="IKT33"/>
      <c r="IKU33"/>
      <c r="IKV33"/>
      <c r="IKW33"/>
      <c r="IKX33"/>
      <c r="IKY33"/>
      <c r="IKZ33"/>
      <c r="ILA33"/>
      <c r="ILB33"/>
      <c r="ILC33"/>
      <c r="ILD33"/>
      <c r="ILE33"/>
      <c r="ILF33"/>
      <c r="ILG33"/>
      <c r="ILH33"/>
      <c r="ILI33"/>
      <c r="ILJ33"/>
      <c r="ILK33"/>
      <c r="ILL33"/>
      <c r="ILM33"/>
      <c r="ILN33"/>
      <c r="ILO33"/>
      <c r="ILP33"/>
      <c r="ILQ33"/>
      <c r="ILR33"/>
      <c r="ILS33"/>
      <c r="ILT33"/>
      <c r="ILU33"/>
      <c r="ILV33"/>
      <c r="ILW33"/>
      <c r="ILX33"/>
      <c r="ILY33"/>
      <c r="ILZ33"/>
      <c r="IMA33"/>
      <c r="IMB33"/>
      <c r="IMC33"/>
      <c r="IMD33"/>
      <c r="IME33"/>
      <c r="IMF33"/>
      <c r="IMG33"/>
      <c r="IMH33"/>
      <c r="IMI33"/>
      <c r="IMJ33"/>
      <c r="IMK33"/>
      <c r="IML33"/>
      <c r="IMM33"/>
      <c r="IMN33"/>
      <c r="IMO33"/>
      <c r="IMP33"/>
      <c r="IMQ33"/>
      <c r="IMR33"/>
      <c r="IMS33"/>
      <c r="IMT33"/>
      <c r="IMU33"/>
      <c r="IMV33"/>
      <c r="IMW33"/>
      <c r="IMX33"/>
      <c r="IMY33"/>
      <c r="IMZ33"/>
      <c r="INA33"/>
      <c r="INB33"/>
      <c r="INC33"/>
      <c r="IND33"/>
      <c r="INE33"/>
      <c r="INF33"/>
      <c r="ING33"/>
      <c r="INH33"/>
      <c r="INI33"/>
      <c r="INJ33"/>
      <c r="INK33"/>
      <c r="INL33"/>
      <c r="INM33"/>
      <c r="INN33"/>
      <c r="INO33"/>
      <c r="INP33"/>
      <c r="INQ33"/>
      <c r="INR33"/>
      <c r="INS33"/>
      <c r="INT33"/>
      <c r="INU33"/>
      <c r="INV33"/>
      <c r="INW33"/>
      <c r="INX33"/>
      <c r="INY33"/>
      <c r="INZ33"/>
      <c r="IOA33"/>
      <c r="IOB33"/>
      <c r="IOC33"/>
      <c r="IOD33"/>
      <c r="IOE33"/>
      <c r="IOF33"/>
      <c r="IOG33"/>
      <c r="IOH33"/>
      <c r="IOI33"/>
      <c r="IOJ33"/>
      <c r="IOK33"/>
      <c r="IOL33"/>
      <c r="IOM33"/>
      <c r="ION33"/>
      <c r="IOO33"/>
      <c r="IOP33"/>
      <c r="IOQ33"/>
      <c r="IOR33"/>
      <c r="IOS33"/>
      <c r="IOT33"/>
      <c r="IOU33"/>
      <c r="IOV33"/>
      <c r="IOW33"/>
      <c r="IOX33"/>
      <c r="IOY33"/>
      <c r="IOZ33"/>
      <c r="IPA33"/>
      <c r="IPB33"/>
      <c r="IPC33"/>
      <c r="IPD33"/>
      <c r="IPE33"/>
      <c r="IPF33"/>
      <c r="IPG33"/>
      <c r="IPH33"/>
      <c r="IPI33"/>
      <c r="IPJ33"/>
      <c r="IPK33"/>
      <c r="IPL33"/>
      <c r="IPM33"/>
      <c r="IPN33"/>
      <c r="IPO33"/>
      <c r="IPP33"/>
      <c r="IPQ33"/>
      <c r="IPR33"/>
      <c r="IPS33"/>
      <c r="IPT33"/>
      <c r="IPU33"/>
      <c r="IPV33"/>
      <c r="IPW33"/>
      <c r="IPX33"/>
      <c r="IPY33"/>
      <c r="IPZ33"/>
      <c r="IQA33"/>
      <c r="IQB33"/>
      <c r="IQC33"/>
      <c r="IQD33"/>
      <c r="IQE33"/>
      <c r="IQF33"/>
      <c r="IQG33"/>
      <c r="IQH33"/>
      <c r="IQI33"/>
      <c r="IQJ33"/>
      <c r="IQK33"/>
      <c r="IQL33"/>
      <c r="IQM33"/>
      <c r="IQN33"/>
      <c r="IQO33"/>
      <c r="IQP33"/>
      <c r="IQQ33"/>
      <c r="IQR33"/>
      <c r="IQS33"/>
      <c r="IQT33"/>
      <c r="IQU33"/>
      <c r="IQV33"/>
      <c r="IQW33"/>
      <c r="IQX33"/>
      <c r="IQY33"/>
      <c r="IQZ33"/>
      <c r="IRA33"/>
      <c r="IRB33"/>
      <c r="IRC33"/>
      <c r="IRD33"/>
      <c r="IRE33"/>
      <c r="IRF33"/>
      <c r="IRG33"/>
      <c r="IRH33"/>
      <c r="IRI33"/>
      <c r="IRJ33"/>
      <c r="IRK33"/>
      <c r="IRL33"/>
      <c r="IRM33"/>
      <c r="IRN33"/>
      <c r="IRO33"/>
      <c r="IRP33"/>
      <c r="IRQ33"/>
      <c r="IRR33"/>
      <c r="IRS33"/>
      <c r="IRT33"/>
      <c r="IRU33"/>
      <c r="IRV33"/>
      <c r="IRW33"/>
      <c r="IRX33"/>
      <c r="IRY33"/>
      <c r="IRZ33"/>
      <c r="ISA33"/>
      <c r="ISB33"/>
      <c r="ISC33"/>
      <c r="ISD33"/>
      <c r="ISE33"/>
      <c r="ISF33"/>
      <c r="ISG33"/>
      <c r="ISH33"/>
      <c r="ISI33"/>
      <c r="ISJ33"/>
      <c r="ISK33"/>
      <c r="ISL33"/>
      <c r="ISM33"/>
      <c r="ISN33"/>
      <c r="ISO33"/>
      <c r="ISP33"/>
      <c r="ISQ33"/>
      <c r="ISR33"/>
      <c r="ISS33"/>
      <c r="IST33"/>
      <c r="ISU33"/>
      <c r="ISV33"/>
      <c r="ISW33"/>
      <c r="ISX33"/>
      <c r="ISY33"/>
      <c r="ISZ33"/>
      <c r="ITA33"/>
      <c r="ITB33"/>
      <c r="ITC33"/>
      <c r="ITD33"/>
      <c r="ITE33"/>
      <c r="ITF33"/>
      <c r="ITG33"/>
      <c r="ITH33"/>
      <c r="ITI33"/>
      <c r="ITJ33"/>
      <c r="ITK33"/>
      <c r="ITL33"/>
      <c r="ITM33"/>
      <c r="ITN33"/>
      <c r="ITO33"/>
      <c r="ITP33"/>
      <c r="ITQ33"/>
      <c r="ITR33"/>
      <c r="ITS33"/>
      <c r="ITT33"/>
      <c r="ITU33"/>
      <c r="ITV33"/>
      <c r="ITW33"/>
      <c r="ITX33"/>
      <c r="ITY33"/>
      <c r="ITZ33"/>
      <c r="IUA33"/>
      <c r="IUB33"/>
      <c r="IUC33"/>
      <c r="IUD33"/>
      <c r="IUE33"/>
      <c r="IUF33"/>
      <c r="IUG33"/>
      <c r="IUH33"/>
      <c r="IUI33"/>
      <c r="IUJ33"/>
      <c r="IUK33"/>
      <c r="IUL33"/>
      <c r="IUM33"/>
      <c r="IUN33"/>
      <c r="IUO33"/>
      <c r="IUP33"/>
      <c r="IUQ33"/>
      <c r="IUR33"/>
      <c r="IUS33"/>
      <c r="IUT33"/>
      <c r="IUU33"/>
      <c r="IUV33"/>
      <c r="IUW33"/>
      <c r="IUX33"/>
      <c r="IUY33"/>
      <c r="IUZ33"/>
      <c r="IVA33"/>
      <c r="IVB33"/>
      <c r="IVC33"/>
      <c r="IVD33"/>
      <c r="IVE33"/>
      <c r="IVF33"/>
      <c r="IVG33"/>
      <c r="IVH33"/>
      <c r="IVI33"/>
      <c r="IVJ33"/>
      <c r="IVK33"/>
      <c r="IVL33"/>
      <c r="IVM33"/>
      <c r="IVN33"/>
      <c r="IVO33"/>
      <c r="IVP33"/>
      <c r="IVQ33"/>
      <c r="IVR33"/>
      <c r="IVS33"/>
      <c r="IVT33"/>
      <c r="IVU33"/>
      <c r="IVV33"/>
      <c r="IVW33"/>
      <c r="IVX33"/>
      <c r="IVY33"/>
      <c r="IVZ33"/>
      <c r="IWA33"/>
      <c r="IWB33"/>
      <c r="IWC33"/>
      <c r="IWD33"/>
      <c r="IWE33"/>
      <c r="IWF33"/>
      <c r="IWG33"/>
      <c r="IWH33"/>
      <c r="IWI33"/>
      <c r="IWJ33"/>
      <c r="IWK33"/>
      <c r="IWL33"/>
      <c r="IWM33"/>
      <c r="IWN33"/>
      <c r="IWO33"/>
      <c r="IWP33"/>
      <c r="IWQ33"/>
      <c r="IWR33"/>
      <c r="IWS33"/>
      <c r="IWT33"/>
      <c r="IWU33"/>
      <c r="IWV33"/>
      <c r="IWW33"/>
      <c r="IWX33"/>
      <c r="IWY33"/>
      <c r="IWZ33"/>
      <c r="IXA33"/>
      <c r="IXB33"/>
      <c r="IXC33"/>
      <c r="IXD33"/>
      <c r="IXE33"/>
      <c r="IXF33"/>
      <c r="IXG33"/>
      <c r="IXH33"/>
      <c r="IXI33"/>
      <c r="IXJ33"/>
      <c r="IXK33"/>
      <c r="IXL33"/>
      <c r="IXM33"/>
      <c r="IXN33"/>
      <c r="IXO33"/>
      <c r="IXP33"/>
      <c r="IXQ33"/>
      <c r="IXR33"/>
      <c r="IXS33"/>
      <c r="IXT33"/>
      <c r="IXU33"/>
      <c r="IXV33"/>
      <c r="IXW33"/>
      <c r="IXX33"/>
      <c r="IXY33"/>
      <c r="IXZ33"/>
      <c r="IYA33"/>
      <c r="IYB33"/>
      <c r="IYC33"/>
      <c r="IYD33"/>
      <c r="IYE33"/>
      <c r="IYF33"/>
      <c r="IYG33"/>
      <c r="IYH33"/>
      <c r="IYI33"/>
      <c r="IYJ33"/>
      <c r="IYK33"/>
      <c r="IYL33"/>
      <c r="IYM33"/>
      <c r="IYN33"/>
      <c r="IYO33"/>
      <c r="IYP33"/>
      <c r="IYQ33"/>
      <c r="IYR33"/>
      <c r="IYS33"/>
      <c r="IYT33"/>
      <c r="IYU33"/>
      <c r="IYV33"/>
      <c r="IYW33"/>
      <c r="IYX33"/>
      <c r="IYY33"/>
      <c r="IYZ33"/>
      <c r="IZA33"/>
      <c r="IZB33"/>
      <c r="IZC33"/>
      <c r="IZD33"/>
      <c r="IZE33"/>
      <c r="IZF33"/>
      <c r="IZG33"/>
      <c r="IZH33"/>
      <c r="IZI33"/>
      <c r="IZJ33"/>
      <c r="IZK33"/>
      <c r="IZL33"/>
      <c r="IZM33"/>
      <c r="IZN33"/>
      <c r="IZO33"/>
      <c r="IZP33"/>
      <c r="IZQ33"/>
      <c r="IZR33"/>
      <c r="IZS33"/>
      <c r="IZT33"/>
      <c r="IZU33"/>
      <c r="IZV33"/>
      <c r="IZW33"/>
      <c r="IZX33"/>
      <c r="IZY33"/>
      <c r="IZZ33"/>
      <c r="JAA33"/>
      <c r="JAB33"/>
      <c r="JAC33"/>
      <c r="JAD33"/>
      <c r="JAE33"/>
      <c r="JAF33"/>
      <c r="JAG33"/>
      <c r="JAH33"/>
      <c r="JAI33"/>
      <c r="JAJ33"/>
      <c r="JAK33"/>
      <c r="JAL33"/>
      <c r="JAM33"/>
      <c r="JAN33"/>
      <c r="JAO33"/>
      <c r="JAP33"/>
      <c r="JAQ33"/>
      <c r="JAR33"/>
      <c r="JAS33"/>
      <c r="JAT33"/>
      <c r="JAU33"/>
      <c r="JAV33"/>
      <c r="JAW33"/>
      <c r="JAX33"/>
      <c r="JAY33"/>
      <c r="JAZ33"/>
      <c r="JBA33"/>
      <c r="JBB33"/>
      <c r="JBC33"/>
      <c r="JBD33"/>
      <c r="JBE33"/>
      <c r="JBF33"/>
      <c r="JBG33"/>
      <c r="JBH33"/>
      <c r="JBI33"/>
      <c r="JBJ33"/>
      <c r="JBK33"/>
      <c r="JBL33"/>
      <c r="JBM33"/>
      <c r="JBN33"/>
      <c r="JBO33"/>
      <c r="JBP33"/>
      <c r="JBQ33"/>
      <c r="JBR33"/>
      <c r="JBS33"/>
      <c r="JBT33"/>
      <c r="JBU33"/>
      <c r="JBV33"/>
      <c r="JBW33"/>
      <c r="JBX33"/>
      <c r="JBY33"/>
      <c r="JBZ33"/>
      <c r="JCA33"/>
      <c r="JCB33"/>
      <c r="JCC33"/>
      <c r="JCD33"/>
      <c r="JCE33"/>
      <c r="JCF33"/>
      <c r="JCG33"/>
      <c r="JCH33"/>
      <c r="JCI33"/>
      <c r="JCJ33"/>
      <c r="JCK33"/>
      <c r="JCL33"/>
      <c r="JCM33"/>
      <c r="JCN33"/>
      <c r="JCO33"/>
      <c r="JCP33"/>
      <c r="JCQ33"/>
      <c r="JCR33"/>
      <c r="JCS33"/>
      <c r="JCT33"/>
      <c r="JCU33"/>
      <c r="JCV33"/>
      <c r="JCW33"/>
      <c r="JCX33"/>
      <c r="JCY33"/>
      <c r="JCZ33"/>
      <c r="JDA33"/>
      <c r="JDB33"/>
      <c r="JDC33"/>
      <c r="JDD33"/>
      <c r="JDE33"/>
      <c r="JDF33"/>
      <c r="JDG33"/>
      <c r="JDH33"/>
      <c r="JDI33"/>
      <c r="JDJ33"/>
      <c r="JDK33"/>
      <c r="JDL33"/>
      <c r="JDM33"/>
      <c r="JDN33"/>
      <c r="JDO33"/>
      <c r="JDP33"/>
      <c r="JDQ33"/>
      <c r="JDR33"/>
      <c r="JDS33"/>
      <c r="JDT33"/>
      <c r="JDU33"/>
      <c r="JDV33"/>
      <c r="JDW33"/>
      <c r="JDX33"/>
      <c r="JDY33"/>
      <c r="JDZ33"/>
      <c r="JEA33"/>
      <c r="JEB33"/>
      <c r="JEC33"/>
      <c r="JED33"/>
      <c r="JEE33"/>
      <c r="JEF33"/>
      <c r="JEG33"/>
      <c r="JEH33"/>
      <c r="JEI33"/>
      <c r="JEJ33"/>
      <c r="JEK33"/>
      <c r="JEL33"/>
      <c r="JEM33"/>
      <c r="JEN33"/>
      <c r="JEO33"/>
      <c r="JEP33"/>
      <c r="JEQ33"/>
      <c r="JER33"/>
      <c r="JES33"/>
      <c r="JET33"/>
      <c r="JEU33"/>
      <c r="JEV33"/>
      <c r="JEW33"/>
      <c r="JEX33"/>
      <c r="JEY33"/>
      <c r="JEZ33"/>
      <c r="JFA33"/>
      <c r="JFB33"/>
      <c r="JFC33"/>
      <c r="JFD33"/>
      <c r="JFE33"/>
      <c r="JFF33"/>
      <c r="JFG33"/>
      <c r="JFH33"/>
      <c r="JFI33"/>
      <c r="JFJ33"/>
      <c r="JFK33"/>
      <c r="JFL33"/>
      <c r="JFM33"/>
      <c r="JFN33"/>
      <c r="JFO33"/>
      <c r="JFP33"/>
      <c r="JFQ33"/>
      <c r="JFR33"/>
      <c r="JFS33"/>
      <c r="JFT33"/>
      <c r="JFU33"/>
      <c r="JFV33"/>
      <c r="JFW33"/>
      <c r="JFX33"/>
      <c r="JFY33"/>
      <c r="JFZ33"/>
      <c r="JGA33"/>
      <c r="JGB33"/>
      <c r="JGC33"/>
      <c r="JGD33"/>
      <c r="JGE33"/>
      <c r="JGF33"/>
      <c r="JGG33"/>
      <c r="JGH33"/>
      <c r="JGI33"/>
      <c r="JGJ33"/>
      <c r="JGK33"/>
      <c r="JGL33"/>
      <c r="JGM33"/>
      <c r="JGN33"/>
      <c r="JGO33"/>
      <c r="JGP33"/>
      <c r="JGQ33"/>
      <c r="JGR33"/>
      <c r="JGS33"/>
      <c r="JGT33"/>
      <c r="JGU33"/>
      <c r="JGV33"/>
      <c r="JGW33"/>
      <c r="JGX33"/>
      <c r="JGY33"/>
      <c r="JGZ33"/>
      <c r="JHA33"/>
      <c r="JHB33"/>
      <c r="JHC33"/>
      <c r="JHD33"/>
      <c r="JHE33"/>
      <c r="JHF33"/>
      <c r="JHG33"/>
      <c r="JHH33"/>
      <c r="JHI33"/>
      <c r="JHJ33"/>
      <c r="JHK33"/>
      <c r="JHL33"/>
      <c r="JHM33"/>
      <c r="JHN33"/>
      <c r="JHO33"/>
      <c r="JHP33"/>
      <c r="JHQ33"/>
      <c r="JHR33"/>
      <c r="JHS33"/>
      <c r="JHT33"/>
      <c r="JHU33"/>
      <c r="JHV33"/>
      <c r="JHW33"/>
      <c r="JHX33"/>
      <c r="JHY33"/>
      <c r="JHZ33"/>
      <c r="JIA33"/>
      <c r="JIB33"/>
      <c r="JIC33"/>
      <c r="JID33"/>
      <c r="JIE33"/>
      <c r="JIF33"/>
      <c r="JIG33"/>
      <c r="JIH33"/>
      <c r="JII33"/>
      <c r="JIJ33"/>
      <c r="JIK33"/>
      <c r="JIL33"/>
      <c r="JIM33"/>
      <c r="JIN33"/>
      <c r="JIO33"/>
      <c r="JIP33"/>
      <c r="JIQ33"/>
      <c r="JIR33"/>
      <c r="JIS33"/>
      <c r="JIT33"/>
      <c r="JIU33"/>
      <c r="JIV33"/>
      <c r="JIW33"/>
      <c r="JIX33"/>
      <c r="JIY33"/>
      <c r="JIZ33"/>
      <c r="JJA33"/>
      <c r="JJB33"/>
      <c r="JJC33"/>
      <c r="JJD33"/>
      <c r="JJE33"/>
      <c r="JJF33"/>
      <c r="JJG33"/>
      <c r="JJH33"/>
      <c r="JJI33"/>
      <c r="JJJ33"/>
      <c r="JJK33"/>
      <c r="JJL33"/>
      <c r="JJM33"/>
      <c r="JJN33"/>
      <c r="JJO33"/>
      <c r="JJP33"/>
      <c r="JJQ33"/>
      <c r="JJR33"/>
      <c r="JJS33"/>
      <c r="JJT33"/>
      <c r="JJU33"/>
      <c r="JJV33"/>
      <c r="JJW33"/>
      <c r="JJX33"/>
      <c r="JJY33"/>
      <c r="JJZ33"/>
      <c r="JKA33"/>
      <c r="JKB33"/>
      <c r="JKC33"/>
      <c r="JKD33"/>
      <c r="JKE33"/>
      <c r="JKF33"/>
      <c r="JKG33"/>
      <c r="JKH33"/>
      <c r="JKI33"/>
      <c r="JKJ33"/>
      <c r="JKK33"/>
      <c r="JKL33"/>
      <c r="JKM33"/>
      <c r="JKN33"/>
      <c r="JKO33"/>
      <c r="JKP33"/>
      <c r="JKQ33"/>
      <c r="JKR33"/>
      <c r="JKS33"/>
      <c r="JKT33"/>
      <c r="JKU33"/>
      <c r="JKV33"/>
      <c r="JKW33"/>
      <c r="JKX33"/>
      <c r="JKY33"/>
      <c r="JKZ33"/>
      <c r="JLA33"/>
      <c r="JLB33"/>
      <c r="JLC33"/>
      <c r="JLD33"/>
      <c r="JLE33"/>
      <c r="JLF33"/>
      <c r="JLG33"/>
      <c r="JLH33"/>
      <c r="JLI33"/>
      <c r="JLJ33"/>
      <c r="JLK33"/>
      <c r="JLL33"/>
      <c r="JLM33"/>
      <c r="JLN33"/>
      <c r="JLO33"/>
      <c r="JLP33"/>
      <c r="JLQ33"/>
      <c r="JLR33"/>
      <c r="JLS33"/>
      <c r="JLT33"/>
      <c r="JLU33"/>
      <c r="JLV33"/>
      <c r="JLW33"/>
      <c r="JLX33"/>
      <c r="JLY33"/>
      <c r="JLZ33"/>
      <c r="JMA33"/>
      <c r="JMB33"/>
      <c r="JMC33"/>
      <c r="JMD33"/>
      <c r="JME33"/>
      <c r="JMF33"/>
      <c r="JMG33"/>
      <c r="JMH33"/>
      <c r="JMI33"/>
      <c r="JMJ33"/>
      <c r="JMK33"/>
      <c r="JML33"/>
      <c r="JMM33"/>
      <c r="JMN33"/>
      <c r="JMO33"/>
      <c r="JMP33"/>
      <c r="JMQ33"/>
      <c r="JMR33"/>
      <c r="JMS33"/>
      <c r="JMT33"/>
      <c r="JMU33"/>
      <c r="JMV33"/>
      <c r="JMW33"/>
      <c r="JMX33"/>
      <c r="JMY33"/>
      <c r="JMZ33"/>
      <c r="JNA33"/>
      <c r="JNB33"/>
      <c r="JNC33"/>
      <c r="JND33"/>
      <c r="JNE33"/>
      <c r="JNF33"/>
      <c r="JNG33"/>
      <c r="JNH33"/>
      <c r="JNI33"/>
      <c r="JNJ33"/>
      <c r="JNK33"/>
      <c r="JNL33"/>
      <c r="JNM33"/>
      <c r="JNN33"/>
      <c r="JNO33"/>
      <c r="JNP33"/>
      <c r="JNQ33"/>
      <c r="JNR33"/>
      <c r="JNS33"/>
      <c r="JNT33"/>
      <c r="JNU33"/>
      <c r="JNV33"/>
      <c r="JNW33"/>
      <c r="JNX33"/>
      <c r="JNY33"/>
      <c r="JNZ33"/>
      <c r="JOA33"/>
      <c r="JOB33"/>
      <c r="JOC33"/>
      <c r="JOD33"/>
      <c r="JOE33"/>
      <c r="JOF33"/>
      <c r="JOG33"/>
      <c r="JOH33"/>
      <c r="JOI33"/>
      <c r="JOJ33"/>
      <c r="JOK33"/>
      <c r="JOL33"/>
      <c r="JOM33"/>
      <c r="JON33"/>
      <c r="JOO33"/>
      <c r="JOP33"/>
      <c r="JOQ33"/>
      <c r="JOR33"/>
      <c r="JOS33"/>
      <c r="JOT33"/>
      <c r="JOU33"/>
      <c r="JOV33"/>
      <c r="JOW33"/>
      <c r="JOX33"/>
      <c r="JOY33"/>
      <c r="JOZ33"/>
      <c r="JPA33"/>
      <c r="JPB33"/>
      <c r="JPC33"/>
      <c r="JPD33"/>
      <c r="JPE33"/>
      <c r="JPF33"/>
      <c r="JPG33"/>
      <c r="JPH33"/>
      <c r="JPI33"/>
      <c r="JPJ33"/>
      <c r="JPK33"/>
      <c r="JPL33"/>
      <c r="JPM33"/>
      <c r="JPN33"/>
      <c r="JPO33"/>
      <c r="JPP33"/>
      <c r="JPQ33"/>
      <c r="JPR33"/>
      <c r="JPS33"/>
      <c r="JPT33"/>
      <c r="JPU33"/>
      <c r="JPV33"/>
      <c r="JPW33"/>
      <c r="JPX33"/>
      <c r="JPY33"/>
      <c r="JPZ33"/>
      <c r="JQA33"/>
      <c r="JQB33"/>
      <c r="JQC33"/>
      <c r="JQD33"/>
      <c r="JQE33"/>
      <c r="JQF33"/>
      <c r="JQG33"/>
      <c r="JQH33"/>
      <c r="JQI33"/>
      <c r="JQJ33"/>
      <c r="JQK33"/>
      <c r="JQL33"/>
      <c r="JQM33"/>
      <c r="JQN33"/>
      <c r="JQO33"/>
      <c r="JQP33"/>
      <c r="JQQ33"/>
      <c r="JQR33"/>
      <c r="JQS33"/>
      <c r="JQT33"/>
      <c r="JQU33"/>
      <c r="JQV33"/>
      <c r="JQW33"/>
      <c r="JQX33"/>
      <c r="JQY33"/>
      <c r="JQZ33"/>
      <c r="JRA33"/>
      <c r="JRB33"/>
      <c r="JRC33"/>
      <c r="JRD33"/>
      <c r="JRE33"/>
      <c r="JRF33"/>
      <c r="JRG33"/>
      <c r="JRH33"/>
      <c r="JRI33"/>
      <c r="JRJ33"/>
      <c r="JRK33"/>
      <c r="JRL33"/>
      <c r="JRM33"/>
      <c r="JRN33"/>
      <c r="JRO33"/>
      <c r="JRP33"/>
      <c r="JRQ33"/>
      <c r="JRR33"/>
      <c r="JRS33"/>
      <c r="JRT33"/>
      <c r="JRU33"/>
      <c r="JRV33"/>
      <c r="JRW33"/>
      <c r="JRX33"/>
      <c r="JRY33"/>
      <c r="JRZ33"/>
      <c r="JSA33"/>
      <c r="JSB33"/>
      <c r="JSC33"/>
      <c r="JSD33"/>
      <c r="JSE33"/>
      <c r="JSF33"/>
      <c r="JSG33"/>
      <c r="JSH33"/>
      <c r="JSI33"/>
      <c r="JSJ33"/>
      <c r="JSK33"/>
      <c r="JSL33"/>
      <c r="JSM33"/>
      <c r="JSN33"/>
      <c r="JSO33"/>
      <c r="JSP33"/>
      <c r="JSQ33"/>
      <c r="JSR33"/>
      <c r="JSS33"/>
      <c r="JST33"/>
      <c r="JSU33"/>
      <c r="JSV33"/>
      <c r="JSW33"/>
      <c r="JSX33"/>
      <c r="JSY33"/>
      <c r="JSZ33"/>
      <c r="JTA33"/>
      <c r="JTB33"/>
      <c r="JTC33"/>
      <c r="JTD33"/>
      <c r="JTE33"/>
      <c r="JTF33"/>
      <c r="JTG33"/>
      <c r="JTH33"/>
      <c r="JTI33"/>
      <c r="JTJ33"/>
      <c r="JTK33"/>
      <c r="JTL33"/>
      <c r="JTM33"/>
      <c r="JTN33"/>
      <c r="JTO33"/>
      <c r="JTP33"/>
      <c r="JTQ33"/>
      <c r="JTR33"/>
      <c r="JTS33"/>
      <c r="JTT33"/>
      <c r="JTU33"/>
      <c r="JTV33"/>
      <c r="JTW33"/>
      <c r="JTX33"/>
      <c r="JTY33"/>
      <c r="JTZ33"/>
      <c r="JUA33"/>
      <c r="JUB33"/>
      <c r="JUC33"/>
      <c r="JUD33"/>
      <c r="JUE33"/>
      <c r="JUF33"/>
      <c r="JUG33"/>
      <c r="JUH33"/>
      <c r="JUI33"/>
      <c r="JUJ33"/>
      <c r="JUK33"/>
      <c r="JUL33"/>
      <c r="JUM33"/>
      <c r="JUN33"/>
      <c r="JUO33"/>
      <c r="JUP33"/>
      <c r="JUQ33"/>
      <c r="JUR33"/>
      <c r="JUS33"/>
      <c r="JUT33"/>
      <c r="JUU33"/>
      <c r="JUV33"/>
      <c r="JUW33"/>
      <c r="JUX33"/>
      <c r="JUY33"/>
      <c r="JUZ33"/>
      <c r="JVA33"/>
      <c r="JVB33"/>
      <c r="JVC33"/>
      <c r="JVD33"/>
      <c r="JVE33"/>
      <c r="JVF33"/>
      <c r="JVG33"/>
      <c r="JVH33"/>
      <c r="JVI33"/>
      <c r="JVJ33"/>
      <c r="JVK33"/>
      <c r="JVL33"/>
      <c r="JVM33"/>
      <c r="JVN33"/>
      <c r="JVO33"/>
      <c r="JVP33"/>
      <c r="JVQ33"/>
      <c r="JVR33"/>
      <c r="JVS33"/>
      <c r="JVT33"/>
      <c r="JVU33"/>
      <c r="JVV33"/>
      <c r="JVW33"/>
      <c r="JVX33"/>
      <c r="JVY33"/>
      <c r="JVZ33"/>
      <c r="JWA33"/>
      <c r="JWB33"/>
      <c r="JWC33"/>
      <c r="JWD33"/>
      <c r="JWE33"/>
      <c r="JWF33"/>
      <c r="JWG33"/>
      <c r="JWH33"/>
      <c r="JWI33"/>
      <c r="JWJ33"/>
      <c r="JWK33"/>
      <c r="JWL33"/>
      <c r="JWM33"/>
      <c r="JWN33"/>
      <c r="JWO33"/>
      <c r="JWP33"/>
      <c r="JWQ33"/>
      <c r="JWR33"/>
      <c r="JWS33"/>
      <c r="JWT33"/>
      <c r="JWU33"/>
      <c r="JWV33"/>
      <c r="JWW33"/>
      <c r="JWX33"/>
      <c r="JWY33"/>
      <c r="JWZ33"/>
      <c r="JXA33"/>
      <c r="JXB33"/>
      <c r="JXC33"/>
      <c r="JXD33"/>
      <c r="JXE33"/>
      <c r="JXF33"/>
      <c r="JXG33"/>
      <c r="JXH33"/>
      <c r="JXI33"/>
      <c r="JXJ33"/>
      <c r="JXK33"/>
      <c r="JXL33"/>
      <c r="JXM33"/>
      <c r="JXN33"/>
      <c r="JXO33"/>
      <c r="JXP33"/>
      <c r="JXQ33"/>
      <c r="JXR33"/>
      <c r="JXS33"/>
      <c r="JXT33"/>
      <c r="JXU33"/>
      <c r="JXV33"/>
      <c r="JXW33"/>
      <c r="JXX33"/>
      <c r="JXY33"/>
      <c r="JXZ33"/>
      <c r="JYA33"/>
      <c r="JYB33"/>
      <c r="JYC33"/>
      <c r="JYD33"/>
      <c r="JYE33"/>
      <c r="JYF33"/>
      <c r="JYG33"/>
      <c r="JYH33"/>
      <c r="JYI33"/>
      <c r="JYJ33"/>
      <c r="JYK33"/>
      <c r="JYL33"/>
      <c r="JYM33"/>
      <c r="JYN33"/>
      <c r="JYO33"/>
      <c r="JYP33"/>
      <c r="JYQ33"/>
      <c r="JYR33"/>
      <c r="JYS33"/>
      <c r="JYT33"/>
      <c r="JYU33"/>
      <c r="JYV33"/>
      <c r="JYW33"/>
      <c r="JYX33"/>
      <c r="JYY33"/>
      <c r="JYZ33"/>
      <c r="JZA33"/>
      <c r="JZB33"/>
      <c r="JZC33"/>
      <c r="JZD33"/>
      <c r="JZE33"/>
      <c r="JZF33"/>
      <c r="JZG33"/>
      <c r="JZH33"/>
      <c r="JZI33"/>
      <c r="JZJ33"/>
      <c r="JZK33"/>
      <c r="JZL33"/>
      <c r="JZM33"/>
      <c r="JZN33"/>
      <c r="JZO33"/>
      <c r="JZP33"/>
      <c r="JZQ33"/>
      <c r="JZR33"/>
      <c r="JZS33"/>
      <c r="JZT33"/>
      <c r="JZU33"/>
      <c r="JZV33"/>
      <c r="JZW33"/>
      <c r="JZX33"/>
      <c r="JZY33"/>
      <c r="JZZ33"/>
      <c r="KAA33"/>
      <c r="KAB33"/>
      <c r="KAC33"/>
      <c r="KAD33"/>
      <c r="KAE33"/>
      <c r="KAF33"/>
      <c r="KAG33"/>
      <c r="KAH33"/>
      <c r="KAI33"/>
      <c r="KAJ33"/>
      <c r="KAK33"/>
      <c r="KAL33"/>
      <c r="KAM33"/>
      <c r="KAN33"/>
      <c r="KAO33"/>
      <c r="KAP33"/>
      <c r="KAQ33"/>
      <c r="KAR33"/>
      <c r="KAS33"/>
      <c r="KAT33"/>
      <c r="KAU33"/>
      <c r="KAV33"/>
      <c r="KAW33"/>
      <c r="KAX33"/>
      <c r="KAY33"/>
      <c r="KAZ33"/>
      <c r="KBA33"/>
      <c r="KBB33"/>
      <c r="KBC33"/>
      <c r="KBD33"/>
      <c r="KBE33"/>
      <c r="KBF33"/>
      <c r="KBG33"/>
      <c r="KBH33"/>
      <c r="KBI33"/>
      <c r="KBJ33"/>
      <c r="KBK33"/>
      <c r="KBL33"/>
      <c r="KBM33"/>
      <c r="KBN33"/>
      <c r="KBO33"/>
      <c r="KBP33"/>
      <c r="KBQ33"/>
      <c r="KBR33"/>
      <c r="KBS33"/>
      <c r="KBT33"/>
      <c r="KBU33"/>
      <c r="KBV33"/>
      <c r="KBW33"/>
      <c r="KBX33"/>
      <c r="KBY33"/>
      <c r="KBZ33"/>
      <c r="KCA33"/>
      <c r="KCB33"/>
      <c r="KCC33"/>
      <c r="KCD33"/>
      <c r="KCE33"/>
      <c r="KCF33"/>
      <c r="KCG33"/>
      <c r="KCH33"/>
      <c r="KCI33"/>
      <c r="KCJ33"/>
      <c r="KCK33"/>
      <c r="KCL33"/>
      <c r="KCM33"/>
      <c r="KCN33"/>
      <c r="KCO33"/>
      <c r="KCP33"/>
      <c r="KCQ33"/>
      <c r="KCR33"/>
      <c r="KCS33"/>
      <c r="KCT33"/>
      <c r="KCU33"/>
      <c r="KCV33"/>
      <c r="KCW33"/>
      <c r="KCX33"/>
      <c r="KCY33"/>
      <c r="KCZ33"/>
      <c r="KDA33"/>
      <c r="KDB33"/>
      <c r="KDC33"/>
      <c r="KDD33"/>
      <c r="KDE33"/>
      <c r="KDF33"/>
      <c r="KDG33"/>
      <c r="KDH33"/>
      <c r="KDI33"/>
      <c r="KDJ33"/>
      <c r="KDK33"/>
      <c r="KDL33"/>
      <c r="KDM33"/>
      <c r="KDN33"/>
      <c r="KDO33"/>
      <c r="KDP33"/>
      <c r="KDQ33"/>
      <c r="KDR33"/>
      <c r="KDS33"/>
      <c r="KDT33"/>
      <c r="KDU33"/>
      <c r="KDV33"/>
      <c r="KDW33"/>
      <c r="KDX33"/>
      <c r="KDY33"/>
      <c r="KDZ33"/>
      <c r="KEA33"/>
      <c r="KEB33"/>
      <c r="KEC33"/>
      <c r="KED33"/>
      <c r="KEE33"/>
      <c r="KEF33"/>
      <c r="KEG33"/>
      <c r="KEH33"/>
      <c r="KEI33"/>
      <c r="KEJ33"/>
      <c r="KEK33"/>
      <c r="KEL33"/>
      <c r="KEM33"/>
      <c r="KEN33"/>
      <c r="KEO33"/>
      <c r="KEP33"/>
      <c r="KEQ33"/>
      <c r="KER33"/>
      <c r="KES33"/>
      <c r="KET33"/>
      <c r="KEU33"/>
      <c r="KEV33"/>
      <c r="KEW33"/>
      <c r="KEX33"/>
      <c r="KEY33"/>
      <c r="KEZ33"/>
      <c r="KFA33"/>
      <c r="KFB33"/>
      <c r="KFC33"/>
      <c r="KFD33"/>
      <c r="KFE33"/>
      <c r="KFF33"/>
      <c r="KFG33"/>
      <c r="KFH33"/>
      <c r="KFI33"/>
      <c r="KFJ33"/>
      <c r="KFK33"/>
      <c r="KFL33"/>
      <c r="KFM33"/>
      <c r="KFN33"/>
      <c r="KFO33"/>
      <c r="KFP33"/>
      <c r="KFQ33"/>
      <c r="KFR33"/>
      <c r="KFS33"/>
      <c r="KFT33"/>
      <c r="KFU33"/>
      <c r="KFV33"/>
      <c r="KFW33"/>
      <c r="KFX33"/>
      <c r="KFY33"/>
      <c r="KFZ33"/>
      <c r="KGA33"/>
      <c r="KGB33"/>
      <c r="KGC33"/>
      <c r="KGD33"/>
      <c r="KGE33"/>
      <c r="KGF33"/>
      <c r="KGG33"/>
      <c r="KGH33"/>
      <c r="KGI33"/>
      <c r="KGJ33"/>
      <c r="KGK33"/>
      <c r="KGL33"/>
      <c r="KGM33"/>
      <c r="KGN33"/>
      <c r="KGO33"/>
      <c r="KGP33"/>
      <c r="KGQ33"/>
      <c r="KGR33"/>
      <c r="KGS33"/>
      <c r="KGT33"/>
      <c r="KGU33"/>
      <c r="KGV33"/>
      <c r="KGW33"/>
      <c r="KGX33"/>
      <c r="KGY33"/>
      <c r="KGZ33"/>
      <c r="KHA33"/>
      <c r="KHB33"/>
      <c r="KHC33"/>
      <c r="KHD33"/>
      <c r="KHE33"/>
      <c r="KHF33"/>
      <c r="KHG33"/>
      <c r="KHH33"/>
      <c r="KHI33"/>
      <c r="KHJ33"/>
      <c r="KHK33"/>
      <c r="KHL33"/>
      <c r="KHM33"/>
      <c r="KHN33"/>
      <c r="KHO33"/>
      <c r="KHP33"/>
      <c r="KHQ33"/>
      <c r="KHR33"/>
      <c r="KHS33"/>
      <c r="KHT33"/>
      <c r="KHU33"/>
      <c r="KHV33"/>
      <c r="KHW33"/>
      <c r="KHX33"/>
      <c r="KHY33"/>
      <c r="KHZ33"/>
      <c r="KIA33"/>
      <c r="KIB33"/>
      <c r="KIC33"/>
      <c r="KID33"/>
      <c r="KIE33"/>
      <c r="KIF33"/>
      <c r="KIG33"/>
      <c r="KIH33"/>
      <c r="KII33"/>
      <c r="KIJ33"/>
      <c r="KIK33"/>
      <c r="KIL33"/>
      <c r="KIM33"/>
      <c r="KIN33"/>
      <c r="KIO33"/>
      <c r="KIP33"/>
      <c r="KIQ33"/>
      <c r="KIR33"/>
      <c r="KIS33"/>
      <c r="KIT33"/>
      <c r="KIU33"/>
      <c r="KIV33"/>
      <c r="KIW33"/>
      <c r="KIX33"/>
      <c r="KIY33"/>
      <c r="KIZ33"/>
      <c r="KJA33"/>
      <c r="KJB33"/>
      <c r="KJC33"/>
      <c r="KJD33"/>
      <c r="KJE33"/>
      <c r="KJF33"/>
      <c r="KJG33"/>
      <c r="KJH33"/>
      <c r="KJI33"/>
      <c r="KJJ33"/>
      <c r="KJK33"/>
      <c r="KJL33"/>
      <c r="KJM33"/>
      <c r="KJN33"/>
      <c r="KJO33"/>
      <c r="KJP33"/>
      <c r="KJQ33"/>
      <c r="KJR33"/>
      <c r="KJS33"/>
      <c r="KJT33"/>
      <c r="KJU33"/>
      <c r="KJV33"/>
      <c r="KJW33"/>
      <c r="KJX33"/>
      <c r="KJY33"/>
      <c r="KJZ33"/>
      <c r="KKA33"/>
      <c r="KKB33"/>
      <c r="KKC33"/>
      <c r="KKD33"/>
      <c r="KKE33"/>
      <c r="KKF33"/>
      <c r="KKG33"/>
      <c r="KKH33"/>
      <c r="KKI33"/>
      <c r="KKJ33"/>
      <c r="KKK33"/>
      <c r="KKL33"/>
      <c r="KKM33"/>
      <c r="KKN33"/>
      <c r="KKO33"/>
      <c r="KKP33"/>
      <c r="KKQ33"/>
      <c r="KKR33"/>
      <c r="KKS33"/>
      <c r="KKT33"/>
      <c r="KKU33"/>
      <c r="KKV33"/>
      <c r="KKW33"/>
      <c r="KKX33"/>
      <c r="KKY33"/>
      <c r="KKZ33"/>
      <c r="KLA33"/>
      <c r="KLB33"/>
      <c r="KLC33"/>
      <c r="KLD33"/>
      <c r="KLE33"/>
      <c r="KLF33"/>
      <c r="KLG33"/>
      <c r="KLH33"/>
      <c r="KLI33"/>
      <c r="KLJ33"/>
      <c r="KLK33"/>
      <c r="KLL33"/>
      <c r="KLM33"/>
      <c r="KLN33"/>
      <c r="KLO33"/>
      <c r="KLP33"/>
      <c r="KLQ33"/>
      <c r="KLR33"/>
      <c r="KLS33"/>
      <c r="KLT33"/>
      <c r="KLU33"/>
      <c r="KLV33"/>
      <c r="KLW33"/>
      <c r="KLX33"/>
      <c r="KLY33"/>
      <c r="KLZ33"/>
      <c r="KMA33"/>
      <c r="KMB33"/>
      <c r="KMC33"/>
      <c r="KMD33"/>
      <c r="KME33"/>
      <c r="KMF33"/>
      <c r="KMG33"/>
      <c r="KMH33"/>
      <c r="KMI33"/>
      <c r="KMJ33"/>
      <c r="KMK33"/>
      <c r="KML33"/>
      <c r="KMM33"/>
      <c r="KMN33"/>
      <c r="KMO33"/>
      <c r="KMP33"/>
      <c r="KMQ33"/>
      <c r="KMR33"/>
      <c r="KMS33"/>
      <c r="KMT33"/>
      <c r="KMU33"/>
      <c r="KMV33"/>
      <c r="KMW33"/>
      <c r="KMX33"/>
      <c r="KMY33"/>
      <c r="KMZ33"/>
      <c r="KNA33"/>
      <c r="KNB33"/>
      <c r="KNC33"/>
      <c r="KND33"/>
      <c r="KNE33"/>
      <c r="KNF33"/>
      <c r="KNG33"/>
      <c r="KNH33"/>
      <c r="KNI33"/>
      <c r="KNJ33"/>
      <c r="KNK33"/>
      <c r="KNL33"/>
      <c r="KNM33"/>
      <c r="KNN33"/>
      <c r="KNO33"/>
      <c r="KNP33"/>
      <c r="KNQ33"/>
      <c r="KNR33"/>
      <c r="KNS33"/>
      <c r="KNT33"/>
      <c r="KNU33"/>
      <c r="KNV33"/>
      <c r="KNW33"/>
      <c r="KNX33"/>
      <c r="KNY33"/>
      <c r="KNZ33"/>
      <c r="KOA33"/>
      <c r="KOB33"/>
      <c r="KOC33"/>
      <c r="KOD33"/>
      <c r="KOE33"/>
      <c r="KOF33"/>
      <c r="KOG33"/>
      <c r="KOH33"/>
      <c r="KOI33"/>
      <c r="KOJ33"/>
      <c r="KOK33"/>
      <c r="KOL33"/>
      <c r="KOM33"/>
      <c r="KON33"/>
      <c r="KOO33"/>
      <c r="KOP33"/>
      <c r="KOQ33"/>
      <c r="KOR33"/>
      <c r="KOS33"/>
      <c r="KOT33"/>
      <c r="KOU33"/>
      <c r="KOV33"/>
      <c r="KOW33"/>
      <c r="KOX33"/>
      <c r="KOY33"/>
      <c r="KOZ33"/>
      <c r="KPA33"/>
      <c r="KPB33"/>
      <c r="KPC33"/>
      <c r="KPD33"/>
      <c r="KPE33"/>
      <c r="KPF33"/>
      <c r="KPG33"/>
      <c r="KPH33"/>
      <c r="KPI33"/>
      <c r="KPJ33"/>
      <c r="KPK33"/>
      <c r="KPL33"/>
      <c r="KPM33"/>
      <c r="KPN33"/>
      <c r="KPO33"/>
      <c r="KPP33"/>
      <c r="KPQ33"/>
      <c r="KPR33"/>
      <c r="KPS33"/>
      <c r="KPT33"/>
      <c r="KPU33"/>
      <c r="KPV33"/>
      <c r="KPW33"/>
      <c r="KPX33"/>
      <c r="KPY33"/>
      <c r="KPZ33"/>
      <c r="KQA33"/>
      <c r="KQB33"/>
      <c r="KQC33"/>
      <c r="KQD33"/>
      <c r="KQE33"/>
      <c r="KQF33"/>
      <c r="KQG33"/>
      <c r="KQH33"/>
      <c r="KQI33"/>
      <c r="KQJ33"/>
      <c r="KQK33"/>
      <c r="KQL33"/>
      <c r="KQM33"/>
      <c r="KQN33"/>
      <c r="KQO33"/>
      <c r="KQP33"/>
      <c r="KQQ33"/>
      <c r="KQR33"/>
      <c r="KQS33"/>
      <c r="KQT33"/>
      <c r="KQU33"/>
      <c r="KQV33"/>
      <c r="KQW33"/>
      <c r="KQX33"/>
      <c r="KQY33"/>
      <c r="KQZ33"/>
      <c r="KRA33"/>
      <c r="KRB33"/>
      <c r="KRC33"/>
      <c r="KRD33"/>
      <c r="KRE33"/>
      <c r="KRF33"/>
      <c r="KRG33"/>
      <c r="KRH33"/>
      <c r="KRI33"/>
      <c r="KRJ33"/>
      <c r="KRK33"/>
      <c r="KRL33"/>
      <c r="KRM33"/>
      <c r="KRN33"/>
      <c r="KRO33"/>
      <c r="KRP33"/>
      <c r="KRQ33"/>
      <c r="KRR33"/>
      <c r="KRS33"/>
      <c r="KRT33"/>
      <c r="KRU33"/>
      <c r="KRV33"/>
      <c r="KRW33"/>
      <c r="KRX33"/>
      <c r="KRY33"/>
      <c r="KRZ33"/>
      <c r="KSA33"/>
      <c r="KSB33"/>
      <c r="KSC33"/>
      <c r="KSD33"/>
      <c r="KSE33"/>
      <c r="KSF33"/>
      <c r="KSG33"/>
      <c r="KSH33"/>
      <c r="KSI33"/>
      <c r="KSJ33"/>
      <c r="KSK33"/>
      <c r="KSL33"/>
      <c r="KSM33"/>
      <c r="KSN33"/>
      <c r="KSO33"/>
      <c r="KSP33"/>
      <c r="KSQ33"/>
      <c r="KSR33"/>
      <c r="KSS33"/>
      <c r="KST33"/>
      <c r="KSU33"/>
      <c r="KSV33"/>
      <c r="KSW33"/>
      <c r="KSX33"/>
      <c r="KSY33"/>
      <c r="KSZ33"/>
      <c r="KTA33"/>
      <c r="KTB33"/>
      <c r="KTC33"/>
      <c r="KTD33"/>
      <c r="KTE33"/>
      <c r="KTF33"/>
      <c r="KTG33"/>
      <c r="KTH33"/>
      <c r="KTI33"/>
      <c r="KTJ33"/>
      <c r="KTK33"/>
      <c r="KTL33"/>
      <c r="KTM33"/>
      <c r="KTN33"/>
      <c r="KTO33"/>
      <c r="KTP33"/>
      <c r="KTQ33"/>
      <c r="KTR33"/>
      <c r="KTS33"/>
      <c r="KTT33"/>
      <c r="KTU33"/>
      <c r="KTV33"/>
      <c r="KTW33"/>
      <c r="KTX33"/>
      <c r="KTY33"/>
      <c r="KTZ33"/>
      <c r="KUA33"/>
      <c r="KUB33"/>
      <c r="KUC33"/>
      <c r="KUD33"/>
      <c r="KUE33"/>
      <c r="KUF33"/>
      <c r="KUG33"/>
      <c r="KUH33"/>
      <c r="KUI33"/>
      <c r="KUJ33"/>
      <c r="KUK33"/>
      <c r="KUL33"/>
      <c r="KUM33"/>
      <c r="KUN33"/>
      <c r="KUO33"/>
      <c r="KUP33"/>
      <c r="KUQ33"/>
      <c r="KUR33"/>
      <c r="KUS33"/>
      <c r="KUT33"/>
      <c r="KUU33"/>
      <c r="KUV33"/>
      <c r="KUW33"/>
      <c r="KUX33"/>
      <c r="KUY33"/>
      <c r="KUZ33"/>
      <c r="KVA33"/>
      <c r="KVB33"/>
      <c r="KVC33"/>
      <c r="KVD33"/>
      <c r="KVE33"/>
      <c r="KVF33"/>
      <c r="KVG33"/>
      <c r="KVH33"/>
      <c r="KVI33"/>
      <c r="KVJ33"/>
      <c r="KVK33"/>
      <c r="KVL33"/>
      <c r="KVM33"/>
      <c r="KVN33"/>
      <c r="KVO33"/>
      <c r="KVP33"/>
      <c r="KVQ33"/>
      <c r="KVR33"/>
      <c r="KVS33"/>
      <c r="KVT33"/>
      <c r="KVU33"/>
      <c r="KVV33"/>
      <c r="KVW33"/>
      <c r="KVX33"/>
      <c r="KVY33"/>
      <c r="KVZ33"/>
      <c r="KWA33"/>
      <c r="KWB33"/>
      <c r="KWC33"/>
      <c r="KWD33"/>
      <c r="KWE33"/>
      <c r="KWF33"/>
      <c r="KWG33"/>
      <c r="KWH33"/>
      <c r="KWI33"/>
      <c r="KWJ33"/>
      <c r="KWK33"/>
      <c r="KWL33"/>
      <c r="KWM33"/>
      <c r="KWN33"/>
      <c r="KWO33"/>
      <c r="KWP33"/>
      <c r="KWQ33"/>
      <c r="KWR33"/>
      <c r="KWS33"/>
      <c r="KWT33"/>
      <c r="KWU33"/>
      <c r="KWV33"/>
      <c r="KWW33"/>
      <c r="KWX33"/>
      <c r="KWY33"/>
      <c r="KWZ33"/>
      <c r="KXA33"/>
      <c r="KXB33"/>
      <c r="KXC33"/>
      <c r="KXD33"/>
      <c r="KXE33"/>
      <c r="KXF33"/>
      <c r="KXG33"/>
      <c r="KXH33"/>
      <c r="KXI33"/>
      <c r="KXJ33"/>
      <c r="KXK33"/>
      <c r="KXL33"/>
      <c r="KXM33"/>
      <c r="KXN33"/>
      <c r="KXO33"/>
      <c r="KXP33"/>
      <c r="KXQ33"/>
      <c r="KXR33"/>
      <c r="KXS33"/>
      <c r="KXT33"/>
      <c r="KXU33"/>
      <c r="KXV33"/>
      <c r="KXW33"/>
      <c r="KXX33"/>
      <c r="KXY33"/>
      <c r="KXZ33"/>
      <c r="KYA33"/>
      <c r="KYB33"/>
      <c r="KYC33"/>
      <c r="KYD33"/>
      <c r="KYE33"/>
      <c r="KYF33"/>
      <c r="KYG33"/>
      <c r="KYH33"/>
      <c r="KYI33"/>
      <c r="KYJ33"/>
      <c r="KYK33"/>
      <c r="KYL33"/>
      <c r="KYM33"/>
      <c r="KYN33"/>
      <c r="KYO33"/>
      <c r="KYP33"/>
      <c r="KYQ33"/>
      <c r="KYR33"/>
      <c r="KYS33"/>
      <c r="KYT33"/>
      <c r="KYU33"/>
      <c r="KYV33"/>
      <c r="KYW33"/>
      <c r="KYX33"/>
      <c r="KYY33"/>
      <c r="KYZ33"/>
      <c r="KZA33"/>
      <c r="KZB33"/>
      <c r="KZC33"/>
      <c r="KZD33"/>
      <c r="KZE33"/>
      <c r="KZF33"/>
      <c r="KZG33"/>
      <c r="KZH33"/>
      <c r="KZI33"/>
      <c r="KZJ33"/>
      <c r="KZK33"/>
      <c r="KZL33"/>
      <c r="KZM33"/>
      <c r="KZN33"/>
      <c r="KZO33"/>
      <c r="KZP33"/>
      <c r="KZQ33"/>
      <c r="KZR33"/>
      <c r="KZS33"/>
      <c r="KZT33"/>
      <c r="KZU33"/>
      <c r="KZV33"/>
      <c r="KZW33"/>
      <c r="KZX33"/>
      <c r="KZY33"/>
      <c r="KZZ33"/>
      <c r="LAA33"/>
      <c r="LAB33"/>
      <c r="LAC33"/>
      <c r="LAD33"/>
      <c r="LAE33"/>
      <c r="LAF33"/>
      <c r="LAG33"/>
      <c r="LAH33"/>
      <c r="LAI33"/>
      <c r="LAJ33"/>
      <c r="LAK33"/>
      <c r="LAL33"/>
      <c r="LAM33"/>
      <c r="LAN33"/>
      <c r="LAO33"/>
      <c r="LAP33"/>
      <c r="LAQ33"/>
      <c r="LAR33"/>
      <c r="LAS33"/>
      <c r="LAT33"/>
      <c r="LAU33"/>
      <c r="LAV33"/>
      <c r="LAW33"/>
      <c r="LAX33"/>
      <c r="LAY33"/>
      <c r="LAZ33"/>
      <c r="LBA33"/>
      <c r="LBB33"/>
      <c r="LBC33"/>
      <c r="LBD33"/>
      <c r="LBE33"/>
      <c r="LBF33"/>
      <c r="LBG33"/>
      <c r="LBH33"/>
      <c r="LBI33"/>
      <c r="LBJ33"/>
      <c r="LBK33"/>
      <c r="LBL33"/>
      <c r="LBM33"/>
      <c r="LBN33"/>
      <c r="LBO33"/>
      <c r="LBP33"/>
      <c r="LBQ33"/>
      <c r="LBR33"/>
      <c r="LBS33"/>
      <c r="LBT33"/>
      <c r="LBU33"/>
      <c r="LBV33"/>
      <c r="LBW33"/>
      <c r="LBX33"/>
      <c r="LBY33"/>
      <c r="LBZ33"/>
      <c r="LCA33"/>
      <c r="LCB33"/>
      <c r="LCC33"/>
      <c r="LCD33"/>
      <c r="LCE33"/>
      <c r="LCF33"/>
      <c r="LCG33"/>
      <c r="LCH33"/>
      <c r="LCI33"/>
      <c r="LCJ33"/>
      <c r="LCK33"/>
      <c r="LCL33"/>
      <c r="LCM33"/>
      <c r="LCN33"/>
      <c r="LCO33"/>
      <c r="LCP33"/>
      <c r="LCQ33"/>
      <c r="LCR33"/>
      <c r="LCS33"/>
      <c r="LCT33"/>
      <c r="LCU33"/>
      <c r="LCV33"/>
      <c r="LCW33"/>
      <c r="LCX33"/>
      <c r="LCY33"/>
      <c r="LCZ33"/>
      <c r="LDA33"/>
      <c r="LDB33"/>
      <c r="LDC33"/>
      <c r="LDD33"/>
      <c r="LDE33"/>
      <c r="LDF33"/>
      <c r="LDG33"/>
      <c r="LDH33"/>
      <c r="LDI33"/>
      <c r="LDJ33"/>
      <c r="LDK33"/>
      <c r="LDL33"/>
      <c r="LDM33"/>
      <c r="LDN33"/>
      <c r="LDO33"/>
      <c r="LDP33"/>
      <c r="LDQ33"/>
      <c r="LDR33"/>
      <c r="LDS33"/>
      <c r="LDT33"/>
      <c r="LDU33"/>
      <c r="LDV33"/>
      <c r="LDW33"/>
      <c r="LDX33"/>
      <c r="LDY33"/>
      <c r="LDZ33"/>
      <c r="LEA33"/>
      <c r="LEB33"/>
      <c r="LEC33"/>
      <c r="LED33"/>
      <c r="LEE33"/>
      <c r="LEF33"/>
      <c r="LEG33"/>
      <c r="LEH33"/>
      <c r="LEI33"/>
      <c r="LEJ33"/>
      <c r="LEK33"/>
      <c r="LEL33"/>
      <c r="LEM33"/>
      <c r="LEN33"/>
      <c r="LEO33"/>
      <c r="LEP33"/>
      <c r="LEQ33"/>
      <c r="LER33"/>
      <c r="LES33"/>
      <c r="LET33"/>
      <c r="LEU33"/>
      <c r="LEV33"/>
      <c r="LEW33"/>
      <c r="LEX33"/>
      <c r="LEY33"/>
      <c r="LEZ33"/>
      <c r="LFA33"/>
      <c r="LFB33"/>
      <c r="LFC33"/>
      <c r="LFD33"/>
      <c r="LFE33"/>
      <c r="LFF33"/>
      <c r="LFG33"/>
      <c r="LFH33"/>
      <c r="LFI33"/>
      <c r="LFJ33"/>
      <c r="LFK33"/>
      <c r="LFL33"/>
      <c r="LFM33"/>
      <c r="LFN33"/>
      <c r="LFO33"/>
      <c r="LFP33"/>
      <c r="LFQ33"/>
      <c r="LFR33"/>
      <c r="LFS33"/>
      <c r="LFT33"/>
      <c r="LFU33"/>
      <c r="LFV33"/>
      <c r="LFW33"/>
      <c r="LFX33"/>
      <c r="LFY33"/>
      <c r="LFZ33"/>
      <c r="LGA33"/>
      <c r="LGB33"/>
      <c r="LGC33"/>
      <c r="LGD33"/>
      <c r="LGE33"/>
      <c r="LGF33"/>
      <c r="LGG33"/>
      <c r="LGH33"/>
      <c r="LGI33"/>
      <c r="LGJ33"/>
      <c r="LGK33"/>
      <c r="LGL33"/>
      <c r="LGM33"/>
      <c r="LGN33"/>
      <c r="LGO33"/>
      <c r="LGP33"/>
      <c r="LGQ33"/>
      <c r="LGR33"/>
      <c r="LGS33"/>
      <c r="LGT33"/>
      <c r="LGU33"/>
      <c r="LGV33"/>
      <c r="LGW33"/>
      <c r="LGX33"/>
      <c r="LGY33"/>
      <c r="LGZ33"/>
      <c r="LHA33"/>
      <c r="LHB33"/>
      <c r="LHC33"/>
      <c r="LHD33"/>
      <c r="LHE33"/>
      <c r="LHF33"/>
      <c r="LHG33"/>
      <c r="LHH33"/>
      <c r="LHI33"/>
      <c r="LHJ33"/>
      <c r="LHK33"/>
      <c r="LHL33"/>
      <c r="LHM33"/>
      <c r="LHN33"/>
      <c r="LHO33"/>
      <c r="LHP33"/>
      <c r="LHQ33"/>
      <c r="LHR33"/>
      <c r="LHS33"/>
      <c r="LHT33"/>
      <c r="LHU33"/>
      <c r="LHV33"/>
      <c r="LHW33"/>
      <c r="LHX33"/>
      <c r="LHY33"/>
      <c r="LHZ33"/>
      <c r="LIA33"/>
      <c r="LIB33"/>
      <c r="LIC33"/>
      <c r="LID33"/>
      <c r="LIE33"/>
      <c r="LIF33"/>
      <c r="LIG33"/>
      <c r="LIH33"/>
      <c r="LII33"/>
      <c r="LIJ33"/>
      <c r="LIK33"/>
      <c r="LIL33"/>
      <c r="LIM33"/>
      <c r="LIN33"/>
      <c r="LIO33"/>
      <c r="LIP33"/>
      <c r="LIQ33"/>
      <c r="LIR33"/>
      <c r="LIS33"/>
      <c r="LIT33"/>
      <c r="LIU33"/>
      <c r="LIV33"/>
      <c r="LIW33"/>
      <c r="LIX33"/>
      <c r="LIY33"/>
      <c r="LIZ33"/>
      <c r="LJA33"/>
      <c r="LJB33"/>
      <c r="LJC33"/>
      <c r="LJD33"/>
      <c r="LJE33"/>
      <c r="LJF33"/>
      <c r="LJG33"/>
      <c r="LJH33"/>
      <c r="LJI33"/>
      <c r="LJJ33"/>
      <c r="LJK33"/>
      <c r="LJL33"/>
      <c r="LJM33"/>
      <c r="LJN33"/>
      <c r="LJO33"/>
      <c r="LJP33"/>
      <c r="LJQ33"/>
      <c r="LJR33"/>
      <c r="LJS33"/>
      <c r="LJT33"/>
      <c r="LJU33"/>
      <c r="LJV33"/>
      <c r="LJW33"/>
      <c r="LJX33"/>
      <c r="LJY33"/>
      <c r="LJZ33"/>
      <c r="LKA33"/>
      <c r="LKB33"/>
      <c r="LKC33"/>
      <c r="LKD33"/>
      <c r="LKE33"/>
      <c r="LKF33"/>
      <c r="LKG33"/>
      <c r="LKH33"/>
      <c r="LKI33"/>
      <c r="LKJ33"/>
      <c r="LKK33"/>
      <c r="LKL33"/>
      <c r="LKM33"/>
      <c r="LKN33"/>
      <c r="LKO33"/>
      <c r="LKP33"/>
      <c r="LKQ33"/>
      <c r="LKR33"/>
      <c r="LKS33"/>
      <c r="LKT33"/>
      <c r="LKU33"/>
      <c r="LKV33"/>
      <c r="LKW33"/>
      <c r="LKX33"/>
      <c r="LKY33"/>
      <c r="LKZ33"/>
      <c r="LLA33"/>
      <c r="LLB33"/>
      <c r="LLC33"/>
      <c r="LLD33"/>
      <c r="LLE33"/>
      <c r="LLF33"/>
      <c r="LLG33"/>
      <c r="LLH33"/>
      <c r="LLI33"/>
      <c r="LLJ33"/>
      <c r="LLK33"/>
      <c r="LLL33"/>
      <c r="LLM33"/>
      <c r="LLN33"/>
      <c r="LLO33"/>
      <c r="LLP33"/>
      <c r="LLQ33"/>
      <c r="LLR33"/>
      <c r="LLS33"/>
      <c r="LLT33"/>
      <c r="LLU33"/>
      <c r="LLV33"/>
      <c r="LLW33"/>
      <c r="LLX33"/>
      <c r="LLY33"/>
      <c r="LLZ33"/>
      <c r="LMA33"/>
      <c r="LMB33"/>
      <c r="LMC33"/>
      <c r="LMD33"/>
      <c r="LME33"/>
      <c r="LMF33"/>
      <c r="LMG33"/>
      <c r="LMH33"/>
      <c r="LMI33"/>
      <c r="LMJ33"/>
      <c r="LMK33"/>
      <c r="LML33"/>
      <c r="LMM33"/>
      <c r="LMN33"/>
      <c r="LMO33"/>
      <c r="LMP33"/>
      <c r="LMQ33"/>
      <c r="LMR33"/>
      <c r="LMS33"/>
      <c r="LMT33"/>
      <c r="LMU33"/>
      <c r="LMV33"/>
      <c r="LMW33"/>
      <c r="LMX33"/>
      <c r="LMY33"/>
      <c r="LMZ33"/>
      <c r="LNA33"/>
      <c r="LNB33"/>
      <c r="LNC33"/>
      <c r="LND33"/>
      <c r="LNE33"/>
      <c r="LNF33"/>
      <c r="LNG33"/>
      <c r="LNH33"/>
      <c r="LNI33"/>
      <c r="LNJ33"/>
      <c r="LNK33"/>
      <c r="LNL33"/>
      <c r="LNM33"/>
      <c r="LNN33"/>
      <c r="LNO33"/>
      <c r="LNP33"/>
      <c r="LNQ33"/>
      <c r="LNR33"/>
      <c r="LNS33"/>
      <c r="LNT33"/>
      <c r="LNU33"/>
      <c r="LNV33"/>
      <c r="LNW33"/>
      <c r="LNX33"/>
      <c r="LNY33"/>
      <c r="LNZ33"/>
      <c r="LOA33"/>
      <c r="LOB33"/>
      <c r="LOC33"/>
      <c r="LOD33"/>
      <c r="LOE33"/>
      <c r="LOF33"/>
      <c r="LOG33"/>
      <c r="LOH33"/>
      <c r="LOI33"/>
      <c r="LOJ33"/>
      <c r="LOK33"/>
      <c r="LOL33"/>
      <c r="LOM33"/>
      <c r="LON33"/>
      <c r="LOO33"/>
      <c r="LOP33"/>
      <c r="LOQ33"/>
      <c r="LOR33"/>
      <c r="LOS33"/>
      <c r="LOT33"/>
      <c r="LOU33"/>
      <c r="LOV33"/>
      <c r="LOW33"/>
      <c r="LOX33"/>
      <c r="LOY33"/>
      <c r="LOZ33"/>
      <c r="LPA33"/>
      <c r="LPB33"/>
      <c r="LPC33"/>
      <c r="LPD33"/>
      <c r="LPE33"/>
      <c r="LPF33"/>
      <c r="LPG33"/>
      <c r="LPH33"/>
      <c r="LPI33"/>
      <c r="LPJ33"/>
      <c r="LPK33"/>
      <c r="LPL33"/>
      <c r="LPM33"/>
      <c r="LPN33"/>
      <c r="LPO33"/>
      <c r="LPP33"/>
      <c r="LPQ33"/>
      <c r="LPR33"/>
      <c r="LPS33"/>
      <c r="LPT33"/>
      <c r="LPU33"/>
      <c r="LPV33"/>
      <c r="LPW33"/>
      <c r="LPX33"/>
      <c r="LPY33"/>
      <c r="LPZ33"/>
      <c r="LQA33"/>
      <c r="LQB33"/>
      <c r="LQC33"/>
      <c r="LQD33"/>
      <c r="LQE33"/>
      <c r="LQF33"/>
      <c r="LQG33"/>
      <c r="LQH33"/>
      <c r="LQI33"/>
      <c r="LQJ33"/>
      <c r="LQK33"/>
      <c r="LQL33"/>
      <c r="LQM33"/>
      <c r="LQN33"/>
      <c r="LQO33"/>
      <c r="LQP33"/>
      <c r="LQQ33"/>
      <c r="LQR33"/>
      <c r="LQS33"/>
      <c r="LQT33"/>
      <c r="LQU33"/>
      <c r="LQV33"/>
      <c r="LQW33"/>
      <c r="LQX33"/>
      <c r="LQY33"/>
      <c r="LQZ33"/>
      <c r="LRA33"/>
      <c r="LRB33"/>
      <c r="LRC33"/>
      <c r="LRD33"/>
      <c r="LRE33"/>
      <c r="LRF33"/>
      <c r="LRG33"/>
      <c r="LRH33"/>
      <c r="LRI33"/>
      <c r="LRJ33"/>
      <c r="LRK33"/>
      <c r="LRL33"/>
      <c r="LRM33"/>
      <c r="LRN33"/>
      <c r="LRO33"/>
      <c r="LRP33"/>
      <c r="LRQ33"/>
      <c r="LRR33"/>
      <c r="LRS33"/>
      <c r="LRT33"/>
      <c r="LRU33"/>
      <c r="LRV33"/>
      <c r="LRW33"/>
      <c r="LRX33"/>
      <c r="LRY33"/>
      <c r="LRZ33"/>
      <c r="LSA33"/>
      <c r="LSB33"/>
      <c r="LSC33"/>
      <c r="LSD33"/>
      <c r="LSE33"/>
      <c r="LSF33"/>
      <c r="LSG33"/>
      <c r="LSH33"/>
      <c r="LSI33"/>
      <c r="LSJ33"/>
      <c r="LSK33"/>
      <c r="LSL33"/>
      <c r="LSM33"/>
      <c r="LSN33"/>
      <c r="LSO33"/>
      <c r="LSP33"/>
      <c r="LSQ33"/>
      <c r="LSR33"/>
      <c r="LSS33"/>
      <c r="LST33"/>
      <c r="LSU33"/>
      <c r="LSV33"/>
      <c r="LSW33"/>
      <c r="LSX33"/>
      <c r="LSY33"/>
      <c r="LSZ33"/>
      <c r="LTA33"/>
      <c r="LTB33"/>
      <c r="LTC33"/>
      <c r="LTD33"/>
      <c r="LTE33"/>
      <c r="LTF33"/>
      <c r="LTG33"/>
      <c r="LTH33"/>
      <c r="LTI33"/>
      <c r="LTJ33"/>
      <c r="LTK33"/>
      <c r="LTL33"/>
      <c r="LTM33"/>
      <c r="LTN33"/>
      <c r="LTO33"/>
      <c r="LTP33"/>
      <c r="LTQ33"/>
      <c r="LTR33"/>
      <c r="LTS33"/>
      <c r="LTT33"/>
      <c r="LTU33"/>
      <c r="LTV33"/>
      <c r="LTW33"/>
      <c r="LTX33"/>
      <c r="LTY33"/>
      <c r="LTZ33"/>
      <c r="LUA33"/>
      <c r="LUB33"/>
      <c r="LUC33"/>
      <c r="LUD33"/>
      <c r="LUE33"/>
      <c r="LUF33"/>
      <c r="LUG33"/>
      <c r="LUH33"/>
      <c r="LUI33"/>
      <c r="LUJ33"/>
      <c r="LUK33"/>
      <c r="LUL33"/>
      <c r="LUM33"/>
      <c r="LUN33"/>
      <c r="LUO33"/>
      <c r="LUP33"/>
      <c r="LUQ33"/>
      <c r="LUR33"/>
      <c r="LUS33"/>
      <c r="LUT33"/>
      <c r="LUU33"/>
      <c r="LUV33"/>
      <c r="LUW33"/>
      <c r="LUX33"/>
      <c r="LUY33"/>
      <c r="LUZ33"/>
      <c r="LVA33"/>
      <c r="LVB33"/>
      <c r="LVC33"/>
      <c r="LVD33"/>
      <c r="LVE33"/>
      <c r="LVF33"/>
      <c r="LVG33"/>
      <c r="LVH33"/>
      <c r="LVI33"/>
      <c r="LVJ33"/>
      <c r="LVK33"/>
      <c r="LVL33"/>
      <c r="LVM33"/>
      <c r="LVN33"/>
      <c r="LVO33"/>
      <c r="LVP33"/>
      <c r="LVQ33"/>
      <c r="LVR33"/>
      <c r="LVS33"/>
      <c r="LVT33"/>
      <c r="LVU33"/>
      <c r="LVV33"/>
      <c r="LVW33"/>
      <c r="LVX33"/>
      <c r="LVY33"/>
      <c r="LVZ33"/>
      <c r="LWA33"/>
      <c r="LWB33"/>
      <c r="LWC33"/>
      <c r="LWD33"/>
      <c r="LWE33"/>
      <c r="LWF33"/>
      <c r="LWG33"/>
      <c r="LWH33"/>
      <c r="LWI33"/>
      <c r="LWJ33"/>
      <c r="LWK33"/>
      <c r="LWL33"/>
      <c r="LWM33"/>
      <c r="LWN33"/>
      <c r="LWO33"/>
      <c r="LWP33"/>
      <c r="LWQ33"/>
      <c r="LWR33"/>
      <c r="LWS33"/>
      <c r="LWT33"/>
      <c r="LWU33"/>
      <c r="LWV33"/>
      <c r="LWW33"/>
      <c r="LWX33"/>
      <c r="LWY33"/>
      <c r="LWZ33"/>
      <c r="LXA33"/>
      <c r="LXB33"/>
      <c r="LXC33"/>
      <c r="LXD33"/>
      <c r="LXE33"/>
      <c r="LXF33"/>
      <c r="LXG33"/>
      <c r="LXH33"/>
      <c r="LXI33"/>
      <c r="LXJ33"/>
      <c r="LXK33"/>
      <c r="LXL33"/>
      <c r="LXM33"/>
      <c r="LXN33"/>
      <c r="LXO33"/>
      <c r="LXP33"/>
      <c r="LXQ33"/>
      <c r="LXR33"/>
      <c r="LXS33"/>
      <c r="LXT33"/>
      <c r="LXU33"/>
      <c r="LXV33"/>
      <c r="LXW33"/>
      <c r="LXX33"/>
      <c r="LXY33"/>
      <c r="LXZ33"/>
      <c r="LYA33"/>
      <c r="LYB33"/>
      <c r="LYC33"/>
      <c r="LYD33"/>
      <c r="LYE33"/>
      <c r="LYF33"/>
      <c r="LYG33"/>
      <c r="LYH33"/>
      <c r="LYI33"/>
      <c r="LYJ33"/>
      <c r="LYK33"/>
      <c r="LYL33"/>
      <c r="LYM33"/>
      <c r="LYN33"/>
      <c r="LYO33"/>
      <c r="LYP33"/>
      <c r="LYQ33"/>
      <c r="LYR33"/>
      <c r="LYS33"/>
      <c r="LYT33"/>
      <c r="LYU33"/>
      <c r="LYV33"/>
      <c r="LYW33"/>
      <c r="LYX33"/>
      <c r="LYY33"/>
      <c r="LYZ33"/>
      <c r="LZA33"/>
      <c r="LZB33"/>
      <c r="LZC33"/>
      <c r="LZD33"/>
      <c r="LZE33"/>
      <c r="LZF33"/>
      <c r="LZG33"/>
      <c r="LZH33"/>
      <c r="LZI33"/>
      <c r="LZJ33"/>
      <c r="LZK33"/>
      <c r="LZL33"/>
      <c r="LZM33"/>
      <c r="LZN33"/>
      <c r="LZO33"/>
      <c r="LZP33"/>
      <c r="LZQ33"/>
      <c r="LZR33"/>
      <c r="LZS33"/>
      <c r="LZT33"/>
      <c r="LZU33"/>
      <c r="LZV33"/>
      <c r="LZW33"/>
      <c r="LZX33"/>
      <c r="LZY33"/>
      <c r="LZZ33"/>
      <c r="MAA33"/>
      <c r="MAB33"/>
      <c r="MAC33"/>
      <c r="MAD33"/>
      <c r="MAE33"/>
      <c r="MAF33"/>
      <c r="MAG33"/>
      <c r="MAH33"/>
      <c r="MAI33"/>
      <c r="MAJ33"/>
      <c r="MAK33"/>
      <c r="MAL33"/>
      <c r="MAM33"/>
      <c r="MAN33"/>
      <c r="MAO33"/>
      <c r="MAP33"/>
      <c r="MAQ33"/>
      <c r="MAR33"/>
      <c r="MAS33"/>
      <c r="MAT33"/>
      <c r="MAU33"/>
      <c r="MAV33"/>
      <c r="MAW33"/>
      <c r="MAX33"/>
      <c r="MAY33"/>
      <c r="MAZ33"/>
      <c r="MBA33"/>
      <c r="MBB33"/>
      <c r="MBC33"/>
      <c r="MBD33"/>
      <c r="MBE33"/>
      <c r="MBF33"/>
      <c r="MBG33"/>
      <c r="MBH33"/>
      <c r="MBI33"/>
      <c r="MBJ33"/>
      <c r="MBK33"/>
      <c r="MBL33"/>
      <c r="MBM33"/>
      <c r="MBN33"/>
      <c r="MBO33"/>
      <c r="MBP33"/>
      <c r="MBQ33"/>
      <c r="MBR33"/>
      <c r="MBS33"/>
      <c r="MBT33"/>
      <c r="MBU33"/>
      <c r="MBV33"/>
      <c r="MBW33"/>
      <c r="MBX33"/>
      <c r="MBY33"/>
      <c r="MBZ33"/>
      <c r="MCA33"/>
      <c r="MCB33"/>
      <c r="MCC33"/>
      <c r="MCD33"/>
      <c r="MCE33"/>
      <c r="MCF33"/>
      <c r="MCG33"/>
      <c r="MCH33"/>
      <c r="MCI33"/>
      <c r="MCJ33"/>
      <c r="MCK33"/>
      <c r="MCL33"/>
      <c r="MCM33"/>
      <c r="MCN33"/>
      <c r="MCO33"/>
      <c r="MCP33"/>
      <c r="MCQ33"/>
      <c r="MCR33"/>
      <c r="MCS33"/>
      <c r="MCT33"/>
      <c r="MCU33"/>
      <c r="MCV33"/>
      <c r="MCW33"/>
      <c r="MCX33"/>
      <c r="MCY33"/>
      <c r="MCZ33"/>
      <c r="MDA33"/>
      <c r="MDB33"/>
      <c r="MDC33"/>
      <c r="MDD33"/>
      <c r="MDE33"/>
      <c r="MDF33"/>
      <c r="MDG33"/>
      <c r="MDH33"/>
      <c r="MDI33"/>
      <c r="MDJ33"/>
      <c r="MDK33"/>
      <c r="MDL33"/>
      <c r="MDM33"/>
      <c r="MDN33"/>
      <c r="MDO33"/>
      <c r="MDP33"/>
      <c r="MDQ33"/>
      <c r="MDR33"/>
      <c r="MDS33"/>
      <c r="MDT33"/>
      <c r="MDU33"/>
      <c r="MDV33"/>
      <c r="MDW33"/>
      <c r="MDX33"/>
      <c r="MDY33"/>
      <c r="MDZ33"/>
      <c r="MEA33"/>
      <c r="MEB33"/>
      <c r="MEC33"/>
      <c r="MED33"/>
      <c r="MEE33"/>
      <c r="MEF33"/>
      <c r="MEG33"/>
      <c r="MEH33"/>
      <c r="MEI33"/>
      <c r="MEJ33"/>
      <c r="MEK33"/>
      <c r="MEL33"/>
      <c r="MEM33"/>
      <c r="MEN33"/>
      <c r="MEO33"/>
      <c r="MEP33"/>
      <c r="MEQ33"/>
      <c r="MER33"/>
      <c r="MES33"/>
      <c r="MET33"/>
      <c r="MEU33"/>
      <c r="MEV33"/>
      <c r="MEW33"/>
      <c r="MEX33"/>
      <c r="MEY33"/>
      <c r="MEZ33"/>
      <c r="MFA33"/>
      <c r="MFB33"/>
      <c r="MFC33"/>
      <c r="MFD33"/>
      <c r="MFE33"/>
      <c r="MFF33"/>
      <c r="MFG33"/>
      <c r="MFH33"/>
      <c r="MFI33"/>
      <c r="MFJ33"/>
      <c r="MFK33"/>
      <c r="MFL33"/>
      <c r="MFM33"/>
      <c r="MFN33"/>
      <c r="MFO33"/>
      <c r="MFP33"/>
      <c r="MFQ33"/>
      <c r="MFR33"/>
      <c r="MFS33"/>
      <c r="MFT33"/>
      <c r="MFU33"/>
      <c r="MFV33"/>
      <c r="MFW33"/>
      <c r="MFX33"/>
      <c r="MFY33"/>
      <c r="MFZ33"/>
      <c r="MGA33"/>
      <c r="MGB33"/>
      <c r="MGC33"/>
      <c r="MGD33"/>
      <c r="MGE33"/>
      <c r="MGF33"/>
      <c r="MGG33"/>
      <c r="MGH33"/>
      <c r="MGI33"/>
      <c r="MGJ33"/>
      <c r="MGK33"/>
      <c r="MGL33"/>
      <c r="MGM33"/>
      <c r="MGN33"/>
      <c r="MGO33"/>
      <c r="MGP33"/>
      <c r="MGQ33"/>
      <c r="MGR33"/>
      <c r="MGS33"/>
      <c r="MGT33"/>
      <c r="MGU33"/>
      <c r="MGV33"/>
      <c r="MGW33"/>
      <c r="MGX33"/>
      <c r="MGY33"/>
      <c r="MGZ33"/>
      <c r="MHA33"/>
      <c r="MHB33"/>
      <c r="MHC33"/>
      <c r="MHD33"/>
      <c r="MHE33"/>
      <c r="MHF33"/>
      <c r="MHG33"/>
      <c r="MHH33"/>
      <c r="MHI33"/>
      <c r="MHJ33"/>
      <c r="MHK33"/>
      <c r="MHL33"/>
      <c r="MHM33"/>
      <c r="MHN33"/>
      <c r="MHO33"/>
      <c r="MHP33"/>
      <c r="MHQ33"/>
      <c r="MHR33"/>
      <c r="MHS33"/>
      <c r="MHT33"/>
      <c r="MHU33"/>
      <c r="MHV33"/>
      <c r="MHW33"/>
      <c r="MHX33"/>
      <c r="MHY33"/>
      <c r="MHZ33"/>
      <c r="MIA33"/>
      <c r="MIB33"/>
      <c r="MIC33"/>
      <c r="MID33"/>
      <c r="MIE33"/>
      <c r="MIF33"/>
      <c r="MIG33"/>
      <c r="MIH33"/>
      <c r="MII33"/>
      <c r="MIJ33"/>
      <c r="MIK33"/>
      <c r="MIL33"/>
      <c r="MIM33"/>
      <c r="MIN33"/>
      <c r="MIO33"/>
      <c r="MIP33"/>
      <c r="MIQ33"/>
      <c r="MIR33"/>
      <c r="MIS33"/>
      <c r="MIT33"/>
      <c r="MIU33"/>
      <c r="MIV33"/>
      <c r="MIW33"/>
      <c r="MIX33"/>
      <c r="MIY33"/>
      <c r="MIZ33"/>
      <c r="MJA33"/>
      <c r="MJB33"/>
      <c r="MJC33"/>
      <c r="MJD33"/>
      <c r="MJE33"/>
      <c r="MJF33"/>
      <c r="MJG33"/>
      <c r="MJH33"/>
      <c r="MJI33"/>
      <c r="MJJ33"/>
      <c r="MJK33"/>
      <c r="MJL33"/>
      <c r="MJM33"/>
      <c r="MJN33"/>
      <c r="MJO33"/>
      <c r="MJP33"/>
      <c r="MJQ33"/>
      <c r="MJR33"/>
      <c r="MJS33"/>
      <c r="MJT33"/>
      <c r="MJU33"/>
      <c r="MJV33"/>
      <c r="MJW33"/>
      <c r="MJX33"/>
      <c r="MJY33"/>
      <c r="MJZ33"/>
      <c r="MKA33"/>
      <c r="MKB33"/>
      <c r="MKC33"/>
      <c r="MKD33"/>
      <c r="MKE33"/>
      <c r="MKF33"/>
      <c r="MKG33"/>
      <c r="MKH33"/>
      <c r="MKI33"/>
      <c r="MKJ33"/>
      <c r="MKK33"/>
      <c r="MKL33"/>
      <c r="MKM33"/>
      <c r="MKN33"/>
      <c r="MKO33"/>
      <c r="MKP33"/>
      <c r="MKQ33"/>
      <c r="MKR33"/>
      <c r="MKS33"/>
      <c r="MKT33"/>
      <c r="MKU33"/>
      <c r="MKV33"/>
      <c r="MKW33"/>
      <c r="MKX33"/>
      <c r="MKY33"/>
      <c r="MKZ33"/>
      <c r="MLA33"/>
      <c r="MLB33"/>
      <c r="MLC33"/>
      <c r="MLD33"/>
      <c r="MLE33"/>
      <c r="MLF33"/>
      <c r="MLG33"/>
      <c r="MLH33"/>
      <c r="MLI33"/>
      <c r="MLJ33"/>
      <c r="MLK33"/>
      <c r="MLL33"/>
      <c r="MLM33"/>
      <c r="MLN33"/>
      <c r="MLO33"/>
      <c r="MLP33"/>
      <c r="MLQ33"/>
      <c r="MLR33"/>
      <c r="MLS33"/>
      <c r="MLT33"/>
      <c r="MLU33"/>
      <c r="MLV33"/>
      <c r="MLW33"/>
      <c r="MLX33"/>
      <c r="MLY33"/>
      <c r="MLZ33"/>
      <c r="MMA33"/>
      <c r="MMB33"/>
      <c r="MMC33"/>
      <c r="MMD33"/>
      <c r="MME33"/>
      <c r="MMF33"/>
      <c r="MMG33"/>
      <c r="MMH33"/>
      <c r="MMI33"/>
      <c r="MMJ33"/>
      <c r="MMK33"/>
      <c r="MML33"/>
      <c r="MMM33"/>
      <c r="MMN33"/>
      <c r="MMO33"/>
      <c r="MMP33"/>
      <c r="MMQ33"/>
      <c r="MMR33"/>
      <c r="MMS33"/>
      <c r="MMT33"/>
      <c r="MMU33"/>
      <c r="MMV33"/>
      <c r="MMW33"/>
      <c r="MMX33"/>
      <c r="MMY33"/>
      <c r="MMZ33"/>
      <c r="MNA33"/>
      <c r="MNB33"/>
      <c r="MNC33"/>
      <c r="MND33"/>
      <c r="MNE33"/>
      <c r="MNF33"/>
      <c r="MNG33"/>
      <c r="MNH33"/>
      <c r="MNI33"/>
      <c r="MNJ33"/>
      <c r="MNK33"/>
      <c r="MNL33"/>
      <c r="MNM33"/>
      <c r="MNN33"/>
      <c r="MNO33"/>
      <c r="MNP33"/>
      <c r="MNQ33"/>
      <c r="MNR33"/>
      <c r="MNS33"/>
      <c r="MNT33"/>
      <c r="MNU33"/>
      <c r="MNV33"/>
      <c r="MNW33"/>
      <c r="MNX33"/>
      <c r="MNY33"/>
      <c r="MNZ33"/>
      <c r="MOA33"/>
      <c r="MOB33"/>
      <c r="MOC33"/>
      <c r="MOD33"/>
      <c r="MOE33"/>
      <c r="MOF33"/>
      <c r="MOG33"/>
      <c r="MOH33"/>
      <c r="MOI33"/>
      <c r="MOJ33"/>
      <c r="MOK33"/>
      <c r="MOL33"/>
      <c r="MOM33"/>
      <c r="MON33"/>
      <c r="MOO33"/>
      <c r="MOP33"/>
      <c r="MOQ33"/>
      <c r="MOR33"/>
      <c r="MOS33"/>
      <c r="MOT33"/>
      <c r="MOU33"/>
      <c r="MOV33"/>
      <c r="MOW33"/>
      <c r="MOX33"/>
      <c r="MOY33"/>
      <c r="MOZ33"/>
      <c r="MPA33"/>
      <c r="MPB33"/>
      <c r="MPC33"/>
      <c r="MPD33"/>
      <c r="MPE33"/>
      <c r="MPF33"/>
      <c r="MPG33"/>
      <c r="MPH33"/>
      <c r="MPI33"/>
      <c r="MPJ33"/>
      <c r="MPK33"/>
      <c r="MPL33"/>
      <c r="MPM33"/>
      <c r="MPN33"/>
      <c r="MPO33"/>
      <c r="MPP33"/>
      <c r="MPQ33"/>
      <c r="MPR33"/>
      <c r="MPS33"/>
      <c r="MPT33"/>
      <c r="MPU33"/>
      <c r="MPV33"/>
      <c r="MPW33"/>
      <c r="MPX33"/>
      <c r="MPY33"/>
      <c r="MPZ33"/>
      <c r="MQA33"/>
      <c r="MQB33"/>
      <c r="MQC33"/>
      <c r="MQD33"/>
      <c r="MQE33"/>
      <c r="MQF33"/>
      <c r="MQG33"/>
      <c r="MQH33"/>
      <c r="MQI33"/>
      <c r="MQJ33"/>
      <c r="MQK33"/>
      <c r="MQL33"/>
      <c r="MQM33"/>
      <c r="MQN33"/>
      <c r="MQO33"/>
      <c r="MQP33"/>
      <c r="MQQ33"/>
      <c r="MQR33"/>
      <c r="MQS33"/>
      <c r="MQT33"/>
      <c r="MQU33"/>
      <c r="MQV33"/>
      <c r="MQW33"/>
      <c r="MQX33"/>
      <c r="MQY33"/>
      <c r="MQZ33"/>
      <c r="MRA33"/>
      <c r="MRB33"/>
      <c r="MRC33"/>
      <c r="MRD33"/>
      <c r="MRE33"/>
      <c r="MRF33"/>
      <c r="MRG33"/>
      <c r="MRH33"/>
      <c r="MRI33"/>
      <c r="MRJ33"/>
      <c r="MRK33"/>
      <c r="MRL33"/>
      <c r="MRM33"/>
      <c r="MRN33"/>
      <c r="MRO33"/>
      <c r="MRP33"/>
      <c r="MRQ33"/>
      <c r="MRR33"/>
      <c r="MRS33"/>
      <c r="MRT33"/>
      <c r="MRU33"/>
      <c r="MRV33"/>
      <c r="MRW33"/>
      <c r="MRX33"/>
      <c r="MRY33"/>
      <c r="MRZ33"/>
      <c r="MSA33"/>
      <c r="MSB33"/>
      <c r="MSC33"/>
      <c r="MSD33"/>
      <c r="MSE33"/>
      <c r="MSF33"/>
      <c r="MSG33"/>
      <c r="MSH33"/>
      <c r="MSI33"/>
      <c r="MSJ33"/>
      <c r="MSK33"/>
      <c r="MSL33"/>
      <c r="MSM33"/>
      <c r="MSN33"/>
      <c r="MSO33"/>
      <c r="MSP33"/>
      <c r="MSQ33"/>
      <c r="MSR33"/>
      <c r="MSS33"/>
      <c r="MST33"/>
      <c r="MSU33"/>
      <c r="MSV33"/>
      <c r="MSW33"/>
      <c r="MSX33"/>
      <c r="MSY33"/>
      <c r="MSZ33"/>
      <c r="MTA33"/>
      <c r="MTB33"/>
      <c r="MTC33"/>
      <c r="MTD33"/>
      <c r="MTE33"/>
      <c r="MTF33"/>
      <c r="MTG33"/>
      <c r="MTH33"/>
      <c r="MTI33"/>
      <c r="MTJ33"/>
      <c r="MTK33"/>
      <c r="MTL33"/>
      <c r="MTM33"/>
      <c r="MTN33"/>
      <c r="MTO33"/>
      <c r="MTP33"/>
      <c r="MTQ33"/>
      <c r="MTR33"/>
      <c r="MTS33"/>
      <c r="MTT33"/>
      <c r="MTU33"/>
      <c r="MTV33"/>
      <c r="MTW33"/>
      <c r="MTX33"/>
      <c r="MTY33"/>
      <c r="MTZ33"/>
      <c r="MUA33"/>
      <c r="MUB33"/>
      <c r="MUC33"/>
      <c r="MUD33"/>
      <c r="MUE33"/>
      <c r="MUF33"/>
      <c r="MUG33"/>
      <c r="MUH33"/>
      <c r="MUI33"/>
      <c r="MUJ33"/>
      <c r="MUK33"/>
      <c r="MUL33"/>
      <c r="MUM33"/>
      <c r="MUN33"/>
      <c r="MUO33"/>
      <c r="MUP33"/>
      <c r="MUQ33"/>
      <c r="MUR33"/>
      <c r="MUS33"/>
      <c r="MUT33"/>
      <c r="MUU33"/>
      <c r="MUV33"/>
      <c r="MUW33"/>
      <c r="MUX33"/>
      <c r="MUY33"/>
      <c r="MUZ33"/>
      <c r="MVA33"/>
      <c r="MVB33"/>
      <c r="MVC33"/>
      <c r="MVD33"/>
      <c r="MVE33"/>
      <c r="MVF33"/>
      <c r="MVG33"/>
      <c r="MVH33"/>
      <c r="MVI33"/>
      <c r="MVJ33"/>
      <c r="MVK33"/>
      <c r="MVL33"/>
      <c r="MVM33"/>
      <c r="MVN33"/>
      <c r="MVO33"/>
      <c r="MVP33"/>
      <c r="MVQ33"/>
      <c r="MVR33"/>
      <c r="MVS33"/>
      <c r="MVT33"/>
      <c r="MVU33"/>
      <c r="MVV33"/>
      <c r="MVW33"/>
      <c r="MVX33"/>
      <c r="MVY33"/>
      <c r="MVZ33"/>
      <c r="MWA33"/>
      <c r="MWB33"/>
      <c r="MWC33"/>
      <c r="MWD33"/>
      <c r="MWE33"/>
      <c r="MWF33"/>
      <c r="MWG33"/>
      <c r="MWH33"/>
      <c r="MWI33"/>
      <c r="MWJ33"/>
      <c r="MWK33"/>
      <c r="MWL33"/>
      <c r="MWM33"/>
      <c r="MWN33"/>
      <c r="MWO33"/>
      <c r="MWP33"/>
      <c r="MWQ33"/>
      <c r="MWR33"/>
      <c r="MWS33"/>
      <c r="MWT33"/>
      <c r="MWU33"/>
      <c r="MWV33"/>
      <c r="MWW33"/>
      <c r="MWX33"/>
      <c r="MWY33"/>
      <c r="MWZ33"/>
      <c r="MXA33"/>
      <c r="MXB33"/>
      <c r="MXC33"/>
      <c r="MXD33"/>
      <c r="MXE33"/>
      <c r="MXF33"/>
      <c r="MXG33"/>
      <c r="MXH33"/>
      <c r="MXI33"/>
      <c r="MXJ33"/>
      <c r="MXK33"/>
      <c r="MXL33"/>
      <c r="MXM33"/>
      <c r="MXN33"/>
      <c r="MXO33"/>
      <c r="MXP33"/>
      <c r="MXQ33"/>
      <c r="MXR33"/>
      <c r="MXS33"/>
      <c r="MXT33"/>
      <c r="MXU33"/>
      <c r="MXV33"/>
      <c r="MXW33"/>
      <c r="MXX33"/>
      <c r="MXY33"/>
      <c r="MXZ33"/>
      <c r="MYA33"/>
      <c r="MYB33"/>
      <c r="MYC33"/>
      <c r="MYD33"/>
      <c r="MYE33"/>
      <c r="MYF33"/>
      <c r="MYG33"/>
      <c r="MYH33"/>
      <c r="MYI33"/>
      <c r="MYJ33"/>
      <c r="MYK33"/>
      <c r="MYL33"/>
      <c r="MYM33"/>
      <c r="MYN33"/>
      <c r="MYO33"/>
      <c r="MYP33"/>
      <c r="MYQ33"/>
      <c r="MYR33"/>
      <c r="MYS33"/>
      <c r="MYT33"/>
      <c r="MYU33"/>
      <c r="MYV33"/>
      <c r="MYW33"/>
      <c r="MYX33"/>
      <c r="MYY33"/>
      <c r="MYZ33"/>
      <c r="MZA33"/>
      <c r="MZB33"/>
      <c r="MZC33"/>
      <c r="MZD33"/>
      <c r="MZE33"/>
      <c r="MZF33"/>
      <c r="MZG33"/>
      <c r="MZH33"/>
      <c r="MZI33"/>
      <c r="MZJ33"/>
      <c r="MZK33"/>
      <c r="MZL33"/>
      <c r="MZM33"/>
      <c r="MZN33"/>
      <c r="MZO33"/>
      <c r="MZP33"/>
      <c r="MZQ33"/>
      <c r="MZR33"/>
      <c r="MZS33"/>
      <c r="MZT33"/>
      <c r="MZU33"/>
      <c r="MZV33"/>
      <c r="MZW33"/>
      <c r="MZX33"/>
      <c r="MZY33"/>
      <c r="MZZ33"/>
      <c r="NAA33"/>
      <c r="NAB33"/>
      <c r="NAC33"/>
      <c r="NAD33"/>
      <c r="NAE33"/>
      <c r="NAF33"/>
      <c r="NAG33"/>
      <c r="NAH33"/>
      <c r="NAI33"/>
      <c r="NAJ33"/>
      <c r="NAK33"/>
      <c r="NAL33"/>
      <c r="NAM33"/>
      <c r="NAN33"/>
      <c r="NAO33"/>
      <c r="NAP33"/>
      <c r="NAQ33"/>
      <c r="NAR33"/>
      <c r="NAS33"/>
      <c r="NAT33"/>
      <c r="NAU33"/>
      <c r="NAV33"/>
      <c r="NAW33"/>
      <c r="NAX33"/>
      <c r="NAY33"/>
      <c r="NAZ33"/>
      <c r="NBA33"/>
      <c r="NBB33"/>
      <c r="NBC33"/>
      <c r="NBD33"/>
      <c r="NBE33"/>
      <c r="NBF33"/>
      <c r="NBG33"/>
      <c r="NBH33"/>
      <c r="NBI33"/>
      <c r="NBJ33"/>
      <c r="NBK33"/>
      <c r="NBL33"/>
      <c r="NBM33"/>
      <c r="NBN33"/>
      <c r="NBO33"/>
      <c r="NBP33"/>
      <c r="NBQ33"/>
      <c r="NBR33"/>
      <c r="NBS33"/>
      <c r="NBT33"/>
      <c r="NBU33"/>
      <c r="NBV33"/>
      <c r="NBW33"/>
      <c r="NBX33"/>
      <c r="NBY33"/>
      <c r="NBZ33"/>
      <c r="NCA33"/>
      <c r="NCB33"/>
      <c r="NCC33"/>
      <c r="NCD33"/>
      <c r="NCE33"/>
      <c r="NCF33"/>
      <c r="NCG33"/>
      <c r="NCH33"/>
      <c r="NCI33"/>
      <c r="NCJ33"/>
      <c r="NCK33"/>
      <c r="NCL33"/>
      <c r="NCM33"/>
      <c r="NCN33"/>
      <c r="NCO33"/>
      <c r="NCP33"/>
      <c r="NCQ33"/>
      <c r="NCR33"/>
      <c r="NCS33"/>
      <c r="NCT33"/>
      <c r="NCU33"/>
      <c r="NCV33"/>
      <c r="NCW33"/>
      <c r="NCX33"/>
      <c r="NCY33"/>
      <c r="NCZ33"/>
      <c r="NDA33"/>
      <c r="NDB33"/>
      <c r="NDC33"/>
      <c r="NDD33"/>
      <c r="NDE33"/>
      <c r="NDF33"/>
      <c r="NDG33"/>
      <c r="NDH33"/>
      <c r="NDI33"/>
      <c r="NDJ33"/>
      <c r="NDK33"/>
      <c r="NDL33"/>
      <c r="NDM33"/>
      <c r="NDN33"/>
      <c r="NDO33"/>
      <c r="NDP33"/>
      <c r="NDQ33"/>
      <c r="NDR33"/>
      <c r="NDS33"/>
      <c r="NDT33"/>
      <c r="NDU33"/>
      <c r="NDV33"/>
      <c r="NDW33"/>
      <c r="NDX33"/>
      <c r="NDY33"/>
      <c r="NDZ33"/>
      <c r="NEA33"/>
      <c r="NEB33"/>
      <c r="NEC33"/>
      <c r="NED33"/>
      <c r="NEE33"/>
      <c r="NEF33"/>
      <c r="NEG33"/>
      <c r="NEH33"/>
      <c r="NEI33"/>
      <c r="NEJ33"/>
      <c r="NEK33"/>
      <c r="NEL33"/>
      <c r="NEM33"/>
      <c r="NEN33"/>
      <c r="NEO33"/>
      <c r="NEP33"/>
      <c r="NEQ33"/>
      <c r="NER33"/>
      <c r="NES33"/>
      <c r="NET33"/>
      <c r="NEU33"/>
      <c r="NEV33"/>
      <c r="NEW33"/>
      <c r="NEX33"/>
      <c r="NEY33"/>
      <c r="NEZ33"/>
      <c r="NFA33"/>
      <c r="NFB33"/>
      <c r="NFC33"/>
      <c r="NFD33"/>
      <c r="NFE33"/>
      <c r="NFF33"/>
      <c r="NFG33"/>
      <c r="NFH33"/>
      <c r="NFI33"/>
      <c r="NFJ33"/>
      <c r="NFK33"/>
      <c r="NFL33"/>
      <c r="NFM33"/>
      <c r="NFN33"/>
      <c r="NFO33"/>
      <c r="NFP33"/>
      <c r="NFQ33"/>
      <c r="NFR33"/>
      <c r="NFS33"/>
      <c r="NFT33"/>
      <c r="NFU33"/>
      <c r="NFV33"/>
      <c r="NFW33"/>
      <c r="NFX33"/>
      <c r="NFY33"/>
      <c r="NFZ33"/>
      <c r="NGA33"/>
      <c r="NGB33"/>
      <c r="NGC33"/>
      <c r="NGD33"/>
      <c r="NGE33"/>
      <c r="NGF33"/>
      <c r="NGG33"/>
      <c r="NGH33"/>
      <c r="NGI33"/>
      <c r="NGJ33"/>
      <c r="NGK33"/>
      <c r="NGL33"/>
      <c r="NGM33"/>
      <c r="NGN33"/>
      <c r="NGO33"/>
      <c r="NGP33"/>
      <c r="NGQ33"/>
      <c r="NGR33"/>
      <c r="NGS33"/>
      <c r="NGT33"/>
      <c r="NGU33"/>
      <c r="NGV33"/>
      <c r="NGW33"/>
      <c r="NGX33"/>
      <c r="NGY33"/>
      <c r="NGZ33"/>
      <c r="NHA33"/>
      <c r="NHB33"/>
      <c r="NHC33"/>
      <c r="NHD33"/>
      <c r="NHE33"/>
      <c r="NHF33"/>
      <c r="NHG33"/>
      <c r="NHH33"/>
      <c r="NHI33"/>
      <c r="NHJ33"/>
      <c r="NHK33"/>
      <c r="NHL33"/>
      <c r="NHM33"/>
      <c r="NHN33"/>
      <c r="NHO33"/>
      <c r="NHP33"/>
      <c r="NHQ33"/>
      <c r="NHR33"/>
      <c r="NHS33"/>
      <c r="NHT33"/>
      <c r="NHU33"/>
      <c r="NHV33"/>
      <c r="NHW33"/>
      <c r="NHX33"/>
      <c r="NHY33"/>
      <c r="NHZ33"/>
      <c r="NIA33"/>
      <c r="NIB33"/>
      <c r="NIC33"/>
      <c r="NID33"/>
      <c r="NIE33"/>
      <c r="NIF33"/>
      <c r="NIG33"/>
      <c r="NIH33"/>
      <c r="NII33"/>
      <c r="NIJ33"/>
      <c r="NIK33"/>
      <c r="NIL33"/>
      <c r="NIM33"/>
      <c r="NIN33"/>
      <c r="NIO33"/>
      <c r="NIP33"/>
      <c r="NIQ33"/>
      <c r="NIR33"/>
      <c r="NIS33"/>
      <c r="NIT33"/>
      <c r="NIU33"/>
      <c r="NIV33"/>
      <c r="NIW33"/>
      <c r="NIX33"/>
      <c r="NIY33"/>
      <c r="NIZ33"/>
      <c r="NJA33"/>
      <c r="NJB33"/>
      <c r="NJC33"/>
      <c r="NJD33"/>
      <c r="NJE33"/>
      <c r="NJF33"/>
      <c r="NJG33"/>
      <c r="NJH33"/>
      <c r="NJI33"/>
      <c r="NJJ33"/>
      <c r="NJK33"/>
      <c r="NJL33"/>
      <c r="NJM33"/>
      <c r="NJN33"/>
      <c r="NJO33"/>
      <c r="NJP33"/>
      <c r="NJQ33"/>
      <c r="NJR33"/>
      <c r="NJS33"/>
      <c r="NJT33"/>
      <c r="NJU33"/>
      <c r="NJV33"/>
      <c r="NJW33"/>
      <c r="NJX33"/>
      <c r="NJY33"/>
      <c r="NJZ33"/>
      <c r="NKA33"/>
      <c r="NKB33"/>
      <c r="NKC33"/>
      <c r="NKD33"/>
      <c r="NKE33"/>
      <c r="NKF33"/>
      <c r="NKG33"/>
      <c r="NKH33"/>
      <c r="NKI33"/>
      <c r="NKJ33"/>
      <c r="NKK33"/>
      <c r="NKL33"/>
      <c r="NKM33"/>
      <c r="NKN33"/>
      <c r="NKO33"/>
      <c r="NKP33"/>
      <c r="NKQ33"/>
      <c r="NKR33"/>
      <c r="NKS33"/>
      <c r="NKT33"/>
      <c r="NKU33"/>
      <c r="NKV33"/>
      <c r="NKW33"/>
      <c r="NKX33"/>
      <c r="NKY33"/>
      <c r="NKZ33"/>
      <c r="NLA33"/>
      <c r="NLB33"/>
      <c r="NLC33"/>
      <c r="NLD33"/>
      <c r="NLE33"/>
      <c r="NLF33"/>
      <c r="NLG33"/>
      <c r="NLH33"/>
      <c r="NLI33"/>
      <c r="NLJ33"/>
      <c r="NLK33"/>
      <c r="NLL33"/>
      <c r="NLM33"/>
      <c r="NLN33"/>
      <c r="NLO33"/>
      <c r="NLP33"/>
      <c r="NLQ33"/>
      <c r="NLR33"/>
      <c r="NLS33"/>
      <c r="NLT33"/>
      <c r="NLU33"/>
      <c r="NLV33"/>
      <c r="NLW33"/>
      <c r="NLX33"/>
      <c r="NLY33"/>
      <c r="NLZ33"/>
      <c r="NMA33"/>
      <c r="NMB33"/>
      <c r="NMC33"/>
      <c r="NMD33"/>
      <c r="NME33"/>
      <c r="NMF33"/>
      <c r="NMG33"/>
      <c r="NMH33"/>
      <c r="NMI33"/>
      <c r="NMJ33"/>
      <c r="NMK33"/>
      <c r="NML33"/>
      <c r="NMM33"/>
      <c r="NMN33"/>
      <c r="NMO33"/>
      <c r="NMP33"/>
      <c r="NMQ33"/>
      <c r="NMR33"/>
      <c r="NMS33"/>
      <c r="NMT33"/>
      <c r="NMU33"/>
      <c r="NMV33"/>
      <c r="NMW33"/>
      <c r="NMX33"/>
      <c r="NMY33"/>
      <c r="NMZ33"/>
      <c r="NNA33"/>
      <c r="NNB33"/>
      <c r="NNC33"/>
      <c r="NND33"/>
      <c r="NNE33"/>
      <c r="NNF33"/>
      <c r="NNG33"/>
      <c r="NNH33"/>
      <c r="NNI33"/>
      <c r="NNJ33"/>
      <c r="NNK33"/>
      <c r="NNL33"/>
      <c r="NNM33"/>
      <c r="NNN33"/>
      <c r="NNO33"/>
      <c r="NNP33"/>
      <c r="NNQ33"/>
      <c r="NNR33"/>
      <c r="NNS33"/>
      <c r="NNT33"/>
      <c r="NNU33"/>
      <c r="NNV33"/>
      <c r="NNW33"/>
      <c r="NNX33"/>
      <c r="NNY33"/>
      <c r="NNZ33"/>
      <c r="NOA33"/>
      <c r="NOB33"/>
      <c r="NOC33"/>
      <c r="NOD33"/>
      <c r="NOE33"/>
      <c r="NOF33"/>
      <c r="NOG33"/>
      <c r="NOH33"/>
      <c r="NOI33"/>
      <c r="NOJ33"/>
      <c r="NOK33"/>
      <c r="NOL33"/>
      <c r="NOM33"/>
      <c r="NON33"/>
      <c r="NOO33"/>
      <c r="NOP33"/>
      <c r="NOQ33"/>
      <c r="NOR33"/>
      <c r="NOS33"/>
      <c r="NOT33"/>
      <c r="NOU33"/>
      <c r="NOV33"/>
      <c r="NOW33"/>
      <c r="NOX33"/>
      <c r="NOY33"/>
      <c r="NOZ33"/>
      <c r="NPA33"/>
      <c r="NPB33"/>
      <c r="NPC33"/>
      <c r="NPD33"/>
      <c r="NPE33"/>
      <c r="NPF33"/>
      <c r="NPG33"/>
      <c r="NPH33"/>
      <c r="NPI33"/>
      <c r="NPJ33"/>
      <c r="NPK33"/>
      <c r="NPL33"/>
      <c r="NPM33"/>
      <c r="NPN33"/>
      <c r="NPO33"/>
      <c r="NPP33"/>
      <c r="NPQ33"/>
      <c r="NPR33"/>
      <c r="NPS33"/>
      <c r="NPT33"/>
      <c r="NPU33"/>
      <c r="NPV33"/>
      <c r="NPW33"/>
      <c r="NPX33"/>
      <c r="NPY33"/>
      <c r="NPZ33"/>
      <c r="NQA33"/>
      <c r="NQB33"/>
      <c r="NQC33"/>
      <c r="NQD33"/>
      <c r="NQE33"/>
      <c r="NQF33"/>
      <c r="NQG33"/>
      <c r="NQH33"/>
      <c r="NQI33"/>
      <c r="NQJ33"/>
      <c r="NQK33"/>
      <c r="NQL33"/>
      <c r="NQM33"/>
      <c r="NQN33"/>
      <c r="NQO33"/>
      <c r="NQP33"/>
      <c r="NQQ33"/>
      <c r="NQR33"/>
      <c r="NQS33"/>
      <c r="NQT33"/>
      <c r="NQU33"/>
      <c r="NQV33"/>
      <c r="NQW33"/>
      <c r="NQX33"/>
      <c r="NQY33"/>
      <c r="NQZ33"/>
      <c r="NRA33"/>
      <c r="NRB33"/>
      <c r="NRC33"/>
      <c r="NRD33"/>
      <c r="NRE33"/>
      <c r="NRF33"/>
      <c r="NRG33"/>
      <c r="NRH33"/>
      <c r="NRI33"/>
      <c r="NRJ33"/>
      <c r="NRK33"/>
      <c r="NRL33"/>
      <c r="NRM33"/>
      <c r="NRN33"/>
      <c r="NRO33"/>
      <c r="NRP33"/>
      <c r="NRQ33"/>
      <c r="NRR33"/>
      <c r="NRS33"/>
      <c r="NRT33"/>
      <c r="NRU33"/>
      <c r="NRV33"/>
      <c r="NRW33"/>
      <c r="NRX33"/>
      <c r="NRY33"/>
      <c r="NRZ33"/>
      <c r="NSA33"/>
      <c r="NSB33"/>
      <c r="NSC33"/>
      <c r="NSD33"/>
      <c r="NSE33"/>
      <c r="NSF33"/>
      <c r="NSG33"/>
      <c r="NSH33"/>
      <c r="NSI33"/>
      <c r="NSJ33"/>
      <c r="NSK33"/>
      <c r="NSL33"/>
      <c r="NSM33"/>
      <c r="NSN33"/>
      <c r="NSO33"/>
      <c r="NSP33"/>
      <c r="NSQ33"/>
      <c r="NSR33"/>
      <c r="NSS33"/>
      <c r="NST33"/>
      <c r="NSU33"/>
      <c r="NSV33"/>
      <c r="NSW33"/>
      <c r="NSX33"/>
      <c r="NSY33"/>
      <c r="NSZ33"/>
      <c r="NTA33"/>
      <c r="NTB33"/>
      <c r="NTC33"/>
      <c r="NTD33"/>
      <c r="NTE33"/>
      <c r="NTF33"/>
      <c r="NTG33"/>
      <c r="NTH33"/>
      <c r="NTI33"/>
      <c r="NTJ33"/>
      <c r="NTK33"/>
      <c r="NTL33"/>
      <c r="NTM33"/>
      <c r="NTN33"/>
      <c r="NTO33"/>
      <c r="NTP33"/>
      <c r="NTQ33"/>
      <c r="NTR33"/>
      <c r="NTS33"/>
      <c r="NTT33"/>
      <c r="NTU33"/>
      <c r="NTV33"/>
      <c r="NTW33"/>
      <c r="NTX33"/>
      <c r="NTY33"/>
      <c r="NTZ33"/>
      <c r="NUA33"/>
      <c r="NUB33"/>
      <c r="NUC33"/>
      <c r="NUD33"/>
      <c r="NUE33"/>
      <c r="NUF33"/>
      <c r="NUG33"/>
      <c r="NUH33"/>
      <c r="NUI33"/>
      <c r="NUJ33"/>
      <c r="NUK33"/>
      <c r="NUL33"/>
      <c r="NUM33"/>
      <c r="NUN33"/>
      <c r="NUO33"/>
      <c r="NUP33"/>
      <c r="NUQ33"/>
      <c r="NUR33"/>
      <c r="NUS33"/>
      <c r="NUT33"/>
      <c r="NUU33"/>
      <c r="NUV33"/>
      <c r="NUW33"/>
      <c r="NUX33"/>
      <c r="NUY33"/>
      <c r="NUZ33"/>
      <c r="NVA33"/>
      <c r="NVB33"/>
      <c r="NVC33"/>
      <c r="NVD33"/>
      <c r="NVE33"/>
      <c r="NVF33"/>
      <c r="NVG33"/>
      <c r="NVH33"/>
      <c r="NVI33"/>
      <c r="NVJ33"/>
      <c r="NVK33"/>
      <c r="NVL33"/>
      <c r="NVM33"/>
      <c r="NVN33"/>
      <c r="NVO33"/>
      <c r="NVP33"/>
      <c r="NVQ33"/>
      <c r="NVR33"/>
      <c r="NVS33"/>
      <c r="NVT33"/>
      <c r="NVU33"/>
      <c r="NVV33"/>
      <c r="NVW33"/>
      <c r="NVX33"/>
      <c r="NVY33"/>
      <c r="NVZ33"/>
      <c r="NWA33"/>
      <c r="NWB33"/>
      <c r="NWC33"/>
      <c r="NWD33"/>
      <c r="NWE33"/>
      <c r="NWF33"/>
      <c r="NWG33"/>
      <c r="NWH33"/>
      <c r="NWI33"/>
      <c r="NWJ33"/>
      <c r="NWK33"/>
      <c r="NWL33"/>
      <c r="NWM33"/>
      <c r="NWN33"/>
      <c r="NWO33"/>
      <c r="NWP33"/>
      <c r="NWQ33"/>
      <c r="NWR33"/>
      <c r="NWS33"/>
      <c r="NWT33"/>
      <c r="NWU33"/>
      <c r="NWV33"/>
      <c r="NWW33"/>
      <c r="NWX33"/>
      <c r="NWY33"/>
      <c r="NWZ33"/>
      <c r="NXA33"/>
      <c r="NXB33"/>
      <c r="NXC33"/>
      <c r="NXD33"/>
      <c r="NXE33"/>
      <c r="NXF33"/>
      <c r="NXG33"/>
      <c r="NXH33"/>
      <c r="NXI33"/>
      <c r="NXJ33"/>
      <c r="NXK33"/>
      <c r="NXL33"/>
      <c r="NXM33"/>
      <c r="NXN33"/>
      <c r="NXO33"/>
      <c r="NXP33"/>
      <c r="NXQ33"/>
      <c r="NXR33"/>
      <c r="NXS33"/>
      <c r="NXT33"/>
      <c r="NXU33"/>
      <c r="NXV33"/>
      <c r="NXW33"/>
      <c r="NXX33"/>
      <c r="NXY33"/>
      <c r="NXZ33"/>
      <c r="NYA33"/>
      <c r="NYB33"/>
      <c r="NYC33"/>
      <c r="NYD33"/>
      <c r="NYE33"/>
      <c r="NYF33"/>
      <c r="NYG33"/>
      <c r="NYH33"/>
      <c r="NYI33"/>
      <c r="NYJ33"/>
      <c r="NYK33"/>
      <c r="NYL33"/>
      <c r="NYM33"/>
      <c r="NYN33"/>
      <c r="NYO33"/>
      <c r="NYP33"/>
      <c r="NYQ33"/>
      <c r="NYR33"/>
      <c r="NYS33"/>
      <c r="NYT33"/>
      <c r="NYU33"/>
      <c r="NYV33"/>
      <c r="NYW33"/>
      <c r="NYX33"/>
      <c r="NYY33"/>
      <c r="NYZ33"/>
      <c r="NZA33"/>
      <c r="NZB33"/>
      <c r="NZC33"/>
      <c r="NZD33"/>
      <c r="NZE33"/>
      <c r="NZF33"/>
      <c r="NZG33"/>
      <c r="NZH33"/>
      <c r="NZI33"/>
      <c r="NZJ33"/>
      <c r="NZK33"/>
      <c r="NZL33"/>
      <c r="NZM33"/>
      <c r="NZN33"/>
      <c r="NZO33"/>
      <c r="NZP33"/>
      <c r="NZQ33"/>
      <c r="NZR33"/>
      <c r="NZS33"/>
      <c r="NZT33"/>
      <c r="NZU33"/>
      <c r="NZV33"/>
      <c r="NZW33"/>
      <c r="NZX33"/>
      <c r="NZY33"/>
      <c r="NZZ33"/>
      <c r="OAA33"/>
      <c r="OAB33"/>
      <c r="OAC33"/>
      <c r="OAD33"/>
      <c r="OAE33"/>
      <c r="OAF33"/>
      <c r="OAG33"/>
      <c r="OAH33"/>
      <c r="OAI33"/>
      <c r="OAJ33"/>
      <c r="OAK33"/>
      <c r="OAL33"/>
      <c r="OAM33"/>
      <c r="OAN33"/>
      <c r="OAO33"/>
      <c r="OAP33"/>
      <c r="OAQ33"/>
      <c r="OAR33"/>
      <c r="OAS33"/>
      <c r="OAT33"/>
      <c r="OAU33"/>
      <c r="OAV33"/>
      <c r="OAW33"/>
      <c r="OAX33"/>
      <c r="OAY33"/>
      <c r="OAZ33"/>
      <c r="OBA33"/>
      <c r="OBB33"/>
      <c r="OBC33"/>
      <c r="OBD33"/>
      <c r="OBE33"/>
      <c r="OBF33"/>
      <c r="OBG33"/>
      <c r="OBH33"/>
      <c r="OBI33"/>
      <c r="OBJ33"/>
      <c r="OBK33"/>
      <c r="OBL33"/>
      <c r="OBM33"/>
      <c r="OBN33"/>
      <c r="OBO33"/>
      <c r="OBP33"/>
      <c r="OBQ33"/>
      <c r="OBR33"/>
      <c r="OBS33"/>
      <c r="OBT33"/>
      <c r="OBU33"/>
      <c r="OBV33"/>
      <c r="OBW33"/>
      <c r="OBX33"/>
      <c r="OBY33"/>
      <c r="OBZ33"/>
      <c r="OCA33"/>
      <c r="OCB33"/>
      <c r="OCC33"/>
      <c r="OCD33"/>
      <c r="OCE33"/>
      <c r="OCF33"/>
      <c r="OCG33"/>
      <c r="OCH33"/>
      <c r="OCI33"/>
      <c r="OCJ33"/>
      <c r="OCK33"/>
      <c r="OCL33"/>
      <c r="OCM33"/>
      <c r="OCN33"/>
      <c r="OCO33"/>
      <c r="OCP33"/>
      <c r="OCQ33"/>
      <c r="OCR33"/>
      <c r="OCS33"/>
      <c r="OCT33"/>
      <c r="OCU33"/>
      <c r="OCV33"/>
      <c r="OCW33"/>
      <c r="OCX33"/>
      <c r="OCY33"/>
      <c r="OCZ33"/>
      <c r="ODA33"/>
      <c r="ODB33"/>
      <c r="ODC33"/>
      <c r="ODD33"/>
      <c r="ODE33"/>
      <c r="ODF33"/>
      <c r="ODG33"/>
      <c r="ODH33"/>
      <c r="ODI33"/>
      <c r="ODJ33"/>
      <c r="ODK33"/>
      <c r="ODL33"/>
      <c r="ODM33"/>
      <c r="ODN33"/>
      <c r="ODO33"/>
      <c r="ODP33"/>
      <c r="ODQ33"/>
      <c r="ODR33"/>
      <c r="ODS33"/>
      <c r="ODT33"/>
      <c r="ODU33"/>
      <c r="ODV33"/>
      <c r="ODW33"/>
      <c r="ODX33"/>
      <c r="ODY33"/>
      <c r="ODZ33"/>
      <c r="OEA33"/>
      <c r="OEB33"/>
      <c r="OEC33"/>
      <c r="OED33"/>
      <c r="OEE33"/>
      <c r="OEF33"/>
      <c r="OEG33"/>
      <c r="OEH33"/>
      <c r="OEI33"/>
      <c r="OEJ33"/>
      <c r="OEK33"/>
      <c r="OEL33"/>
      <c r="OEM33"/>
      <c r="OEN33"/>
      <c r="OEO33"/>
      <c r="OEP33"/>
      <c r="OEQ33"/>
      <c r="OER33"/>
      <c r="OES33"/>
      <c r="OET33"/>
      <c r="OEU33"/>
      <c r="OEV33"/>
      <c r="OEW33"/>
      <c r="OEX33"/>
      <c r="OEY33"/>
      <c r="OEZ33"/>
      <c r="OFA33"/>
      <c r="OFB33"/>
      <c r="OFC33"/>
      <c r="OFD33"/>
      <c r="OFE33"/>
      <c r="OFF33"/>
      <c r="OFG33"/>
      <c r="OFH33"/>
      <c r="OFI33"/>
      <c r="OFJ33"/>
      <c r="OFK33"/>
      <c r="OFL33"/>
      <c r="OFM33"/>
      <c r="OFN33"/>
      <c r="OFO33"/>
      <c r="OFP33"/>
      <c r="OFQ33"/>
      <c r="OFR33"/>
      <c r="OFS33"/>
      <c r="OFT33"/>
      <c r="OFU33"/>
      <c r="OFV33"/>
      <c r="OFW33"/>
      <c r="OFX33"/>
      <c r="OFY33"/>
      <c r="OFZ33"/>
      <c r="OGA33"/>
      <c r="OGB33"/>
      <c r="OGC33"/>
      <c r="OGD33"/>
      <c r="OGE33"/>
      <c r="OGF33"/>
      <c r="OGG33"/>
      <c r="OGH33"/>
      <c r="OGI33"/>
      <c r="OGJ33"/>
      <c r="OGK33"/>
      <c r="OGL33"/>
      <c r="OGM33"/>
      <c r="OGN33"/>
      <c r="OGO33"/>
      <c r="OGP33"/>
      <c r="OGQ33"/>
      <c r="OGR33"/>
      <c r="OGS33"/>
      <c r="OGT33"/>
      <c r="OGU33"/>
      <c r="OGV33"/>
      <c r="OGW33"/>
      <c r="OGX33"/>
      <c r="OGY33"/>
      <c r="OGZ33"/>
      <c r="OHA33"/>
      <c r="OHB33"/>
      <c r="OHC33"/>
      <c r="OHD33"/>
      <c r="OHE33"/>
      <c r="OHF33"/>
      <c r="OHG33"/>
      <c r="OHH33"/>
      <c r="OHI33"/>
      <c r="OHJ33"/>
      <c r="OHK33"/>
      <c r="OHL33"/>
      <c r="OHM33"/>
      <c r="OHN33"/>
      <c r="OHO33"/>
      <c r="OHP33"/>
      <c r="OHQ33"/>
      <c r="OHR33"/>
      <c r="OHS33"/>
      <c r="OHT33"/>
      <c r="OHU33"/>
      <c r="OHV33"/>
      <c r="OHW33"/>
      <c r="OHX33"/>
      <c r="OHY33"/>
      <c r="OHZ33"/>
      <c r="OIA33"/>
      <c r="OIB33"/>
      <c r="OIC33"/>
      <c r="OID33"/>
      <c r="OIE33"/>
      <c r="OIF33"/>
      <c r="OIG33"/>
      <c r="OIH33"/>
      <c r="OII33"/>
      <c r="OIJ33"/>
      <c r="OIK33"/>
      <c r="OIL33"/>
      <c r="OIM33"/>
      <c r="OIN33"/>
      <c r="OIO33"/>
      <c r="OIP33"/>
      <c r="OIQ33"/>
      <c r="OIR33"/>
      <c r="OIS33"/>
      <c r="OIT33"/>
      <c r="OIU33"/>
      <c r="OIV33"/>
      <c r="OIW33"/>
      <c r="OIX33"/>
      <c r="OIY33"/>
      <c r="OIZ33"/>
      <c r="OJA33"/>
      <c r="OJB33"/>
      <c r="OJC33"/>
      <c r="OJD33"/>
      <c r="OJE33"/>
      <c r="OJF33"/>
      <c r="OJG33"/>
      <c r="OJH33"/>
      <c r="OJI33"/>
      <c r="OJJ33"/>
      <c r="OJK33"/>
      <c r="OJL33"/>
      <c r="OJM33"/>
      <c r="OJN33"/>
      <c r="OJO33"/>
      <c r="OJP33"/>
      <c r="OJQ33"/>
      <c r="OJR33"/>
      <c r="OJS33"/>
      <c r="OJT33"/>
      <c r="OJU33"/>
      <c r="OJV33"/>
      <c r="OJW33"/>
      <c r="OJX33"/>
      <c r="OJY33"/>
      <c r="OJZ33"/>
      <c r="OKA33"/>
      <c r="OKB33"/>
      <c r="OKC33"/>
      <c r="OKD33"/>
      <c r="OKE33"/>
      <c r="OKF33"/>
      <c r="OKG33"/>
      <c r="OKH33"/>
      <c r="OKI33"/>
      <c r="OKJ33"/>
      <c r="OKK33"/>
      <c r="OKL33"/>
      <c r="OKM33"/>
      <c r="OKN33"/>
      <c r="OKO33"/>
      <c r="OKP33"/>
      <c r="OKQ33"/>
      <c r="OKR33"/>
      <c r="OKS33"/>
      <c r="OKT33"/>
      <c r="OKU33"/>
      <c r="OKV33"/>
      <c r="OKW33"/>
      <c r="OKX33"/>
      <c r="OKY33"/>
      <c r="OKZ33"/>
      <c r="OLA33"/>
      <c r="OLB33"/>
      <c r="OLC33"/>
      <c r="OLD33"/>
      <c r="OLE33"/>
      <c r="OLF33"/>
      <c r="OLG33"/>
      <c r="OLH33"/>
      <c r="OLI33"/>
      <c r="OLJ33"/>
      <c r="OLK33"/>
      <c r="OLL33"/>
      <c r="OLM33"/>
      <c r="OLN33"/>
      <c r="OLO33"/>
      <c r="OLP33"/>
      <c r="OLQ33"/>
      <c r="OLR33"/>
      <c r="OLS33"/>
      <c r="OLT33"/>
      <c r="OLU33"/>
      <c r="OLV33"/>
      <c r="OLW33"/>
      <c r="OLX33"/>
      <c r="OLY33"/>
      <c r="OLZ33"/>
      <c r="OMA33"/>
      <c r="OMB33"/>
      <c r="OMC33"/>
      <c r="OMD33"/>
      <c r="OME33"/>
      <c r="OMF33"/>
      <c r="OMG33"/>
      <c r="OMH33"/>
      <c r="OMI33"/>
      <c r="OMJ33"/>
      <c r="OMK33"/>
      <c r="OML33"/>
      <c r="OMM33"/>
      <c r="OMN33"/>
      <c r="OMO33"/>
      <c r="OMP33"/>
      <c r="OMQ33"/>
      <c r="OMR33"/>
      <c r="OMS33"/>
      <c r="OMT33"/>
      <c r="OMU33"/>
      <c r="OMV33"/>
      <c r="OMW33"/>
      <c r="OMX33"/>
      <c r="OMY33"/>
      <c r="OMZ33"/>
      <c r="ONA33"/>
      <c r="ONB33"/>
      <c r="ONC33"/>
      <c r="OND33"/>
      <c r="ONE33"/>
      <c r="ONF33"/>
      <c r="ONG33"/>
      <c r="ONH33"/>
      <c r="ONI33"/>
      <c r="ONJ33"/>
      <c r="ONK33"/>
      <c r="ONL33"/>
      <c r="ONM33"/>
      <c r="ONN33"/>
      <c r="ONO33"/>
      <c r="ONP33"/>
      <c r="ONQ33"/>
      <c r="ONR33"/>
      <c r="ONS33"/>
      <c r="ONT33"/>
      <c r="ONU33"/>
      <c r="ONV33"/>
      <c r="ONW33"/>
      <c r="ONX33"/>
      <c r="ONY33"/>
      <c r="ONZ33"/>
      <c r="OOA33"/>
      <c r="OOB33"/>
      <c r="OOC33"/>
      <c r="OOD33"/>
      <c r="OOE33"/>
      <c r="OOF33"/>
      <c r="OOG33"/>
      <c r="OOH33"/>
      <c r="OOI33"/>
      <c r="OOJ33"/>
      <c r="OOK33"/>
      <c r="OOL33"/>
      <c r="OOM33"/>
      <c r="OON33"/>
      <c r="OOO33"/>
      <c r="OOP33"/>
      <c r="OOQ33"/>
      <c r="OOR33"/>
      <c r="OOS33"/>
      <c r="OOT33"/>
      <c r="OOU33"/>
      <c r="OOV33"/>
      <c r="OOW33"/>
      <c r="OOX33"/>
      <c r="OOY33"/>
      <c r="OOZ33"/>
      <c r="OPA33"/>
      <c r="OPB33"/>
      <c r="OPC33"/>
      <c r="OPD33"/>
      <c r="OPE33"/>
      <c r="OPF33"/>
      <c r="OPG33"/>
      <c r="OPH33"/>
      <c r="OPI33"/>
      <c r="OPJ33"/>
      <c r="OPK33"/>
      <c r="OPL33"/>
      <c r="OPM33"/>
      <c r="OPN33"/>
      <c r="OPO33"/>
      <c r="OPP33"/>
      <c r="OPQ33"/>
      <c r="OPR33"/>
      <c r="OPS33"/>
      <c r="OPT33"/>
      <c r="OPU33"/>
      <c r="OPV33"/>
      <c r="OPW33"/>
      <c r="OPX33"/>
      <c r="OPY33"/>
      <c r="OPZ33"/>
      <c r="OQA33"/>
      <c r="OQB33"/>
      <c r="OQC33"/>
      <c r="OQD33"/>
      <c r="OQE33"/>
      <c r="OQF33"/>
      <c r="OQG33"/>
      <c r="OQH33"/>
      <c r="OQI33"/>
      <c r="OQJ33"/>
      <c r="OQK33"/>
      <c r="OQL33"/>
      <c r="OQM33"/>
      <c r="OQN33"/>
      <c r="OQO33"/>
      <c r="OQP33"/>
      <c r="OQQ33"/>
      <c r="OQR33"/>
      <c r="OQS33"/>
      <c r="OQT33"/>
      <c r="OQU33"/>
      <c r="OQV33"/>
      <c r="OQW33"/>
      <c r="OQX33"/>
      <c r="OQY33"/>
      <c r="OQZ33"/>
      <c r="ORA33"/>
      <c r="ORB33"/>
      <c r="ORC33"/>
      <c r="ORD33"/>
      <c r="ORE33"/>
      <c r="ORF33"/>
      <c r="ORG33"/>
      <c r="ORH33"/>
      <c r="ORI33"/>
      <c r="ORJ33"/>
      <c r="ORK33"/>
      <c r="ORL33"/>
      <c r="ORM33"/>
      <c r="ORN33"/>
      <c r="ORO33"/>
      <c r="ORP33"/>
      <c r="ORQ33"/>
      <c r="ORR33"/>
      <c r="ORS33"/>
      <c r="ORT33"/>
      <c r="ORU33"/>
      <c r="ORV33"/>
      <c r="ORW33"/>
      <c r="ORX33"/>
      <c r="ORY33"/>
      <c r="ORZ33"/>
      <c r="OSA33"/>
      <c r="OSB33"/>
      <c r="OSC33"/>
      <c r="OSD33"/>
      <c r="OSE33"/>
      <c r="OSF33"/>
      <c r="OSG33"/>
      <c r="OSH33"/>
      <c r="OSI33"/>
      <c r="OSJ33"/>
      <c r="OSK33"/>
      <c r="OSL33"/>
      <c r="OSM33"/>
      <c r="OSN33"/>
      <c r="OSO33"/>
      <c r="OSP33"/>
      <c r="OSQ33"/>
      <c r="OSR33"/>
      <c r="OSS33"/>
      <c r="OST33"/>
      <c r="OSU33"/>
      <c r="OSV33"/>
      <c r="OSW33"/>
      <c r="OSX33"/>
      <c r="OSY33"/>
      <c r="OSZ33"/>
      <c r="OTA33"/>
      <c r="OTB33"/>
      <c r="OTC33"/>
      <c r="OTD33"/>
      <c r="OTE33"/>
      <c r="OTF33"/>
      <c r="OTG33"/>
      <c r="OTH33"/>
      <c r="OTI33"/>
      <c r="OTJ33"/>
      <c r="OTK33"/>
      <c r="OTL33"/>
      <c r="OTM33"/>
      <c r="OTN33"/>
      <c r="OTO33"/>
      <c r="OTP33"/>
      <c r="OTQ33"/>
      <c r="OTR33"/>
      <c r="OTS33"/>
      <c r="OTT33"/>
      <c r="OTU33"/>
      <c r="OTV33"/>
      <c r="OTW33"/>
      <c r="OTX33"/>
      <c r="OTY33"/>
      <c r="OTZ33"/>
      <c r="OUA33"/>
      <c r="OUB33"/>
      <c r="OUC33"/>
      <c r="OUD33"/>
      <c r="OUE33"/>
      <c r="OUF33"/>
      <c r="OUG33"/>
      <c r="OUH33"/>
      <c r="OUI33"/>
      <c r="OUJ33"/>
      <c r="OUK33"/>
      <c r="OUL33"/>
      <c r="OUM33"/>
      <c r="OUN33"/>
      <c r="OUO33"/>
      <c r="OUP33"/>
      <c r="OUQ33"/>
      <c r="OUR33"/>
      <c r="OUS33"/>
      <c r="OUT33"/>
      <c r="OUU33"/>
      <c r="OUV33"/>
      <c r="OUW33"/>
      <c r="OUX33"/>
      <c r="OUY33"/>
      <c r="OUZ33"/>
      <c r="OVA33"/>
      <c r="OVB33"/>
      <c r="OVC33"/>
      <c r="OVD33"/>
      <c r="OVE33"/>
      <c r="OVF33"/>
      <c r="OVG33"/>
      <c r="OVH33"/>
      <c r="OVI33"/>
      <c r="OVJ33"/>
      <c r="OVK33"/>
      <c r="OVL33"/>
      <c r="OVM33"/>
      <c r="OVN33"/>
      <c r="OVO33"/>
      <c r="OVP33"/>
      <c r="OVQ33"/>
      <c r="OVR33"/>
      <c r="OVS33"/>
      <c r="OVT33"/>
      <c r="OVU33"/>
      <c r="OVV33"/>
      <c r="OVW33"/>
      <c r="OVX33"/>
      <c r="OVY33"/>
      <c r="OVZ33"/>
      <c r="OWA33"/>
      <c r="OWB33"/>
      <c r="OWC33"/>
      <c r="OWD33"/>
      <c r="OWE33"/>
      <c r="OWF33"/>
      <c r="OWG33"/>
      <c r="OWH33"/>
      <c r="OWI33"/>
      <c r="OWJ33"/>
      <c r="OWK33"/>
      <c r="OWL33"/>
      <c r="OWM33"/>
      <c r="OWN33"/>
      <c r="OWO33"/>
      <c r="OWP33"/>
      <c r="OWQ33"/>
      <c r="OWR33"/>
      <c r="OWS33"/>
      <c r="OWT33"/>
      <c r="OWU33"/>
      <c r="OWV33"/>
      <c r="OWW33"/>
      <c r="OWX33"/>
      <c r="OWY33"/>
      <c r="OWZ33"/>
      <c r="OXA33"/>
      <c r="OXB33"/>
      <c r="OXC33"/>
      <c r="OXD33"/>
      <c r="OXE33"/>
      <c r="OXF33"/>
      <c r="OXG33"/>
      <c r="OXH33"/>
      <c r="OXI33"/>
      <c r="OXJ33"/>
      <c r="OXK33"/>
      <c r="OXL33"/>
      <c r="OXM33"/>
      <c r="OXN33"/>
      <c r="OXO33"/>
      <c r="OXP33"/>
      <c r="OXQ33"/>
      <c r="OXR33"/>
      <c r="OXS33"/>
      <c r="OXT33"/>
      <c r="OXU33"/>
      <c r="OXV33"/>
      <c r="OXW33"/>
      <c r="OXX33"/>
      <c r="OXY33"/>
      <c r="OXZ33"/>
      <c r="OYA33"/>
      <c r="OYB33"/>
      <c r="OYC33"/>
      <c r="OYD33"/>
      <c r="OYE33"/>
      <c r="OYF33"/>
      <c r="OYG33"/>
      <c r="OYH33"/>
      <c r="OYI33"/>
      <c r="OYJ33"/>
      <c r="OYK33"/>
      <c r="OYL33"/>
      <c r="OYM33"/>
      <c r="OYN33"/>
      <c r="OYO33"/>
      <c r="OYP33"/>
      <c r="OYQ33"/>
      <c r="OYR33"/>
      <c r="OYS33"/>
      <c r="OYT33"/>
      <c r="OYU33"/>
      <c r="OYV33"/>
      <c r="OYW33"/>
      <c r="OYX33"/>
      <c r="OYY33"/>
      <c r="OYZ33"/>
      <c r="OZA33"/>
      <c r="OZB33"/>
      <c r="OZC33"/>
      <c r="OZD33"/>
      <c r="OZE33"/>
      <c r="OZF33"/>
      <c r="OZG33"/>
      <c r="OZH33"/>
      <c r="OZI33"/>
      <c r="OZJ33"/>
      <c r="OZK33"/>
      <c r="OZL33"/>
      <c r="OZM33"/>
      <c r="OZN33"/>
      <c r="OZO33"/>
      <c r="OZP33"/>
      <c r="OZQ33"/>
      <c r="OZR33"/>
      <c r="OZS33"/>
      <c r="OZT33"/>
      <c r="OZU33"/>
      <c r="OZV33"/>
      <c r="OZW33"/>
      <c r="OZX33"/>
      <c r="OZY33"/>
      <c r="OZZ33"/>
      <c r="PAA33"/>
      <c r="PAB33"/>
      <c r="PAC33"/>
      <c r="PAD33"/>
      <c r="PAE33"/>
      <c r="PAF33"/>
      <c r="PAG33"/>
      <c r="PAH33"/>
      <c r="PAI33"/>
      <c r="PAJ33"/>
      <c r="PAK33"/>
      <c r="PAL33"/>
      <c r="PAM33"/>
      <c r="PAN33"/>
      <c r="PAO33"/>
      <c r="PAP33"/>
      <c r="PAQ33"/>
      <c r="PAR33"/>
      <c r="PAS33"/>
      <c r="PAT33"/>
      <c r="PAU33"/>
      <c r="PAV33"/>
      <c r="PAW33"/>
      <c r="PAX33"/>
      <c r="PAY33"/>
      <c r="PAZ33"/>
      <c r="PBA33"/>
      <c r="PBB33"/>
      <c r="PBC33"/>
      <c r="PBD33"/>
      <c r="PBE33"/>
      <c r="PBF33"/>
      <c r="PBG33"/>
      <c r="PBH33"/>
      <c r="PBI33"/>
      <c r="PBJ33"/>
      <c r="PBK33"/>
      <c r="PBL33"/>
      <c r="PBM33"/>
      <c r="PBN33"/>
      <c r="PBO33"/>
      <c r="PBP33"/>
      <c r="PBQ33"/>
      <c r="PBR33"/>
      <c r="PBS33"/>
      <c r="PBT33"/>
      <c r="PBU33"/>
      <c r="PBV33"/>
      <c r="PBW33"/>
      <c r="PBX33"/>
      <c r="PBY33"/>
      <c r="PBZ33"/>
      <c r="PCA33"/>
      <c r="PCB33"/>
      <c r="PCC33"/>
      <c r="PCD33"/>
      <c r="PCE33"/>
      <c r="PCF33"/>
      <c r="PCG33"/>
      <c r="PCH33"/>
      <c r="PCI33"/>
      <c r="PCJ33"/>
      <c r="PCK33"/>
      <c r="PCL33"/>
      <c r="PCM33"/>
      <c r="PCN33"/>
      <c r="PCO33"/>
      <c r="PCP33"/>
      <c r="PCQ33"/>
      <c r="PCR33"/>
      <c r="PCS33"/>
      <c r="PCT33"/>
      <c r="PCU33"/>
      <c r="PCV33"/>
      <c r="PCW33"/>
      <c r="PCX33"/>
      <c r="PCY33"/>
      <c r="PCZ33"/>
      <c r="PDA33"/>
      <c r="PDB33"/>
      <c r="PDC33"/>
      <c r="PDD33"/>
      <c r="PDE33"/>
      <c r="PDF33"/>
      <c r="PDG33"/>
      <c r="PDH33"/>
      <c r="PDI33"/>
      <c r="PDJ33"/>
      <c r="PDK33"/>
      <c r="PDL33"/>
      <c r="PDM33"/>
      <c r="PDN33"/>
      <c r="PDO33"/>
      <c r="PDP33"/>
      <c r="PDQ33"/>
      <c r="PDR33"/>
      <c r="PDS33"/>
      <c r="PDT33"/>
      <c r="PDU33"/>
      <c r="PDV33"/>
      <c r="PDW33"/>
      <c r="PDX33"/>
      <c r="PDY33"/>
      <c r="PDZ33"/>
      <c r="PEA33"/>
      <c r="PEB33"/>
      <c r="PEC33"/>
      <c r="PED33"/>
      <c r="PEE33"/>
      <c r="PEF33"/>
      <c r="PEG33"/>
      <c r="PEH33"/>
      <c r="PEI33"/>
      <c r="PEJ33"/>
      <c r="PEK33"/>
      <c r="PEL33"/>
      <c r="PEM33"/>
      <c r="PEN33"/>
      <c r="PEO33"/>
      <c r="PEP33"/>
      <c r="PEQ33"/>
      <c r="PER33"/>
      <c r="PES33"/>
      <c r="PET33"/>
      <c r="PEU33"/>
      <c r="PEV33"/>
      <c r="PEW33"/>
      <c r="PEX33"/>
      <c r="PEY33"/>
      <c r="PEZ33"/>
      <c r="PFA33"/>
      <c r="PFB33"/>
      <c r="PFC33"/>
      <c r="PFD33"/>
      <c r="PFE33"/>
      <c r="PFF33"/>
      <c r="PFG33"/>
      <c r="PFH33"/>
      <c r="PFI33"/>
      <c r="PFJ33"/>
      <c r="PFK33"/>
      <c r="PFL33"/>
      <c r="PFM33"/>
      <c r="PFN33"/>
      <c r="PFO33"/>
      <c r="PFP33"/>
      <c r="PFQ33"/>
      <c r="PFR33"/>
      <c r="PFS33"/>
      <c r="PFT33"/>
      <c r="PFU33"/>
      <c r="PFV33"/>
      <c r="PFW33"/>
      <c r="PFX33"/>
      <c r="PFY33"/>
      <c r="PFZ33"/>
      <c r="PGA33"/>
      <c r="PGB33"/>
      <c r="PGC33"/>
      <c r="PGD33"/>
      <c r="PGE33"/>
      <c r="PGF33"/>
      <c r="PGG33"/>
      <c r="PGH33"/>
      <c r="PGI33"/>
      <c r="PGJ33"/>
      <c r="PGK33"/>
      <c r="PGL33"/>
      <c r="PGM33"/>
      <c r="PGN33"/>
      <c r="PGO33"/>
      <c r="PGP33"/>
      <c r="PGQ33"/>
      <c r="PGR33"/>
      <c r="PGS33"/>
      <c r="PGT33"/>
      <c r="PGU33"/>
      <c r="PGV33"/>
      <c r="PGW33"/>
      <c r="PGX33"/>
      <c r="PGY33"/>
      <c r="PGZ33"/>
      <c r="PHA33"/>
      <c r="PHB33"/>
      <c r="PHC33"/>
      <c r="PHD33"/>
      <c r="PHE33"/>
      <c r="PHF33"/>
      <c r="PHG33"/>
      <c r="PHH33"/>
      <c r="PHI33"/>
      <c r="PHJ33"/>
      <c r="PHK33"/>
      <c r="PHL33"/>
      <c r="PHM33"/>
      <c r="PHN33"/>
      <c r="PHO33"/>
      <c r="PHP33"/>
      <c r="PHQ33"/>
      <c r="PHR33"/>
      <c r="PHS33"/>
      <c r="PHT33"/>
      <c r="PHU33"/>
      <c r="PHV33"/>
      <c r="PHW33"/>
      <c r="PHX33"/>
      <c r="PHY33"/>
      <c r="PHZ33"/>
      <c r="PIA33"/>
      <c r="PIB33"/>
      <c r="PIC33"/>
      <c r="PID33"/>
      <c r="PIE33"/>
      <c r="PIF33"/>
      <c r="PIG33"/>
      <c r="PIH33"/>
      <c r="PII33"/>
      <c r="PIJ33"/>
      <c r="PIK33"/>
      <c r="PIL33"/>
      <c r="PIM33"/>
      <c r="PIN33"/>
      <c r="PIO33"/>
      <c r="PIP33"/>
      <c r="PIQ33"/>
      <c r="PIR33"/>
      <c r="PIS33"/>
      <c r="PIT33"/>
      <c r="PIU33"/>
      <c r="PIV33"/>
      <c r="PIW33"/>
      <c r="PIX33"/>
      <c r="PIY33"/>
      <c r="PIZ33"/>
      <c r="PJA33"/>
      <c r="PJB33"/>
      <c r="PJC33"/>
      <c r="PJD33"/>
      <c r="PJE33"/>
      <c r="PJF33"/>
      <c r="PJG33"/>
      <c r="PJH33"/>
      <c r="PJI33"/>
      <c r="PJJ33"/>
      <c r="PJK33"/>
      <c r="PJL33"/>
      <c r="PJM33"/>
      <c r="PJN33"/>
      <c r="PJO33"/>
      <c r="PJP33"/>
      <c r="PJQ33"/>
      <c r="PJR33"/>
      <c r="PJS33"/>
      <c r="PJT33"/>
      <c r="PJU33"/>
      <c r="PJV33"/>
      <c r="PJW33"/>
      <c r="PJX33"/>
      <c r="PJY33"/>
      <c r="PJZ33"/>
      <c r="PKA33"/>
      <c r="PKB33"/>
      <c r="PKC33"/>
      <c r="PKD33"/>
      <c r="PKE33"/>
      <c r="PKF33"/>
      <c r="PKG33"/>
      <c r="PKH33"/>
      <c r="PKI33"/>
      <c r="PKJ33"/>
      <c r="PKK33"/>
      <c r="PKL33"/>
      <c r="PKM33"/>
      <c r="PKN33"/>
      <c r="PKO33"/>
      <c r="PKP33"/>
      <c r="PKQ33"/>
      <c r="PKR33"/>
      <c r="PKS33"/>
      <c r="PKT33"/>
      <c r="PKU33"/>
      <c r="PKV33"/>
      <c r="PKW33"/>
      <c r="PKX33"/>
      <c r="PKY33"/>
      <c r="PKZ33"/>
      <c r="PLA33"/>
      <c r="PLB33"/>
      <c r="PLC33"/>
      <c r="PLD33"/>
      <c r="PLE33"/>
      <c r="PLF33"/>
      <c r="PLG33"/>
      <c r="PLH33"/>
      <c r="PLI33"/>
      <c r="PLJ33"/>
      <c r="PLK33"/>
      <c r="PLL33"/>
      <c r="PLM33"/>
      <c r="PLN33"/>
      <c r="PLO33"/>
      <c r="PLP33"/>
      <c r="PLQ33"/>
      <c r="PLR33"/>
      <c r="PLS33"/>
      <c r="PLT33"/>
      <c r="PLU33"/>
      <c r="PLV33"/>
      <c r="PLW33"/>
      <c r="PLX33"/>
      <c r="PLY33"/>
      <c r="PLZ33"/>
      <c r="PMA33"/>
      <c r="PMB33"/>
      <c r="PMC33"/>
      <c r="PMD33"/>
      <c r="PME33"/>
      <c r="PMF33"/>
      <c r="PMG33"/>
      <c r="PMH33"/>
      <c r="PMI33"/>
      <c r="PMJ33"/>
      <c r="PMK33"/>
      <c r="PML33"/>
      <c r="PMM33"/>
      <c r="PMN33"/>
      <c r="PMO33"/>
      <c r="PMP33"/>
      <c r="PMQ33"/>
      <c r="PMR33"/>
      <c r="PMS33"/>
      <c r="PMT33"/>
      <c r="PMU33"/>
      <c r="PMV33"/>
      <c r="PMW33"/>
      <c r="PMX33"/>
      <c r="PMY33"/>
      <c r="PMZ33"/>
      <c r="PNA33"/>
      <c r="PNB33"/>
      <c r="PNC33"/>
      <c r="PND33"/>
      <c r="PNE33"/>
      <c r="PNF33"/>
      <c r="PNG33"/>
      <c r="PNH33"/>
      <c r="PNI33"/>
      <c r="PNJ33"/>
      <c r="PNK33"/>
      <c r="PNL33"/>
      <c r="PNM33"/>
      <c r="PNN33"/>
      <c r="PNO33"/>
      <c r="PNP33"/>
      <c r="PNQ33"/>
      <c r="PNR33"/>
      <c r="PNS33"/>
      <c r="PNT33"/>
      <c r="PNU33"/>
      <c r="PNV33"/>
      <c r="PNW33"/>
      <c r="PNX33"/>
      <c r="PNY33"/>
      <c r="PNZ33"/>
      <c r="POA33"/>
      <c r="POB33"/>
      <c r="POC33"/>
      <c r="POD33"/>
      <c r="POE33"/>
      <c r="POF33"/>
      <c r="POG33"/>
      <c r="POH33"/>
      <c r="POI33"/>
      <c r="POJ33"/>
      <c r="POK33"/>
      <c r="POL33"/>
      <c r="POM33"/>
      <c r="PON33"/>
      <c r="POO33"/>
      <c r="POP33"/>
      <c r="POQ33"/>
      <c r="POR33"/>
      <c r="POS33"/>
      <c r="POT33"/>
      <c r="POU33"/>
      <c r="POV33"/>
      <c r="POW33"/>
      <c r="POX33"/>
      <c r="POY33"/>
      <c r="POZ33"/>
      <c r="PPA33"/>
      <c r="PPB33"/>
      <c r="PPC33"/>
      <c r="PPD33"/>
      <c r="PPE33"/>
      <c r="PPF33"/>
      <c r="PPG33"/>
      <c r="PPH33"/>
      <c r="PPI33"/>
      <c r="PPJ33"/>
      <c r="PPK33"/>
      <c r="PPL33"/>
      <c r="PPM33"/>
      <c r="PPN33"/>
      <c r="PPO33"/>
      <c r="PPP33"/>
      <c r="PPQ33"/>
      <c r="PPR33"/>
      <c r="PPS33"/>
      <c r="PPT33"/>
      <c r="PPU33"/>
      <c r="PPV33"/>
      <c r="PPW33"/>
      <c r="PPX33"/>
      <c r="PPY33"/>
      <c r="PPZ33"/>
      <c r="PQA33"/>
      <c r="PQB33"/>
      <c r="PQC33"/>
      <c r="PQD33"/>
      <c r="PQE33"/>
      <c r="PQF33"/>
      <c r="PQG33"/>
      <c r="PQH33"/>
      <c r="PQI33"/>
      <c r="PQJ33"/>
      <c r="PQK33"/>
      <c r="PQL33"/>
      <c r="PQM33"/>
      <c r="PQN33"/>
      <c r="PQO33"/>
      <c r="PQP33"/>
      <c r="PQQ33"/>
      <c r="PQR33"/>
      <c r="PQS33"/>
      <c r="PQT33"/>
      <c r="PQU33"/>
      <c r="PQV33"/>
      <c r="PQW33"/>
      <c r="PQX33"/>
      <c r="PQY33"/>
      <c r="PQZ33"/>
      <c r="PRA33"/>
      <c r="PRB33"/>
      <c r="PRC33"/>
      <c r="PRD33"/>
      <c r="PRE33"/>
      <c r="PRF33"/>
      <c r="PRG33"/>
      <c r="PRH33"/>
      <c r="PRI33"/>
      <c r="PRJ33"/>
      <c r="PRK33"/>
      <c r="PRL33"/>
      <c r="PRM33"/>
      <c r="PRN33"/>
      <c r="PRO33"/>
      <c r="PRP33"/>
      <c r="PRQ33"/>
      <c r="PRR33"/>
      <c r="PRS33"/>
      <c r="PRT33"/>
      <c r="PRU33"/>
      <c r="PRV33"/>
      <c r="PRW33"/>
      <c r="PRX33"/>
      <c r="PRY33"/>
      <c r="PRZ33"/>
      <c r="PSA33"/>
      <c r="PSB33"/>
      <c r="PSC33"/>
      <c r="PSD33"/>
      <c r="PSE33"/>
      <c r="PSF33"/>
      <c r="PSG33"/>
      <c r="PSH33"/>
      <c r="PSI33"/>
      <c r="PSJ33"/>
      <c r="PSK33"/>
      <c r="PSL33"/>
      <c r="PSM33"/>
      <c r="PSN33"/>
      <c r="PSO33"/>
      <c r="PSP33"/>
      <c r="PSQ33"/>
      <c r="PSR33"/>
      <c r="PSS33"/>
      <c r="PST33"/>
      <c r="PSU33"/>
      <c r="PSV33"/>
      <c r="PSW33"/>
      <c r="PSX33"/>
      <c r="PSY33"/>
      <c r="PSZ33"/>
      <c r="PTA33"/>
      <c r="PTB33"/>
      <c r="PTC33"/>
      <c r="PTD33"/>
      <c r="PTE33"/>
      <c r="PTF33"/>
      <c r="PTG33"/>
      <c r="PTH33"/>
      <c r="PTI33"/>
      <c r="PTJ33"/>
      <c r="PTK33"/>
      <c r="PTL33"/>
      <c r="PTM33"/>
      <c r="PTN33"/>
      <c r="PTO33"/>
      <c r="PTP33"/>
      <c r="PTQ33"/>
      <c r="PTR33"/>
      <c r="PTS33"/>
      <c r="PTT33"/>
      <c r="PTU33"/>
      <c r="PTV33"/>
      <c r="PTW33"/>
      <c r="PTX33"/>
      <c r="PTY33"/>
      <c r="PTZ33"/>
      <c r="PUA33"/>
      <c r="PUB33"/>
      <c r="PUC33"/>
      <c r="PUD33"/>
      <c r="PUE33"/>
      <c r="PUF33"/>
      <c r="PUG33"/>
      <c r="PUH33"/>
      <c r="PUI33"/>
      <c r="PUJ33"/>
      <c r="PUK33"/>
      <c r="PUL33"/>
      <c r="PUM33"/>
      <c r="PUN33"/>
      <c r="PUO33"/>
      <c r="PUP33"/>
      <c r="PUQ33"/>
      <c r="PUR33"/>
      <c r="PUS33"/>
      <c r="PUT33"/>
      <c r="PUU33"/>
      <c r="PUV33"/>
      <c r="PUW33"/>
      <c r="PUX33"/>
      <c r="PUY33"/>
      <c r="PUZ33"/>
      <c r="PVA33"/>
      <c r="PVB33"/>
      <c r="PVC33"/>
      <c r="PVD33"/>
      <c r="PVE33"/>
      <c r="PVF33"/>
      <c r="PVG33"/>
      <c r="PVH33"/>
      <c r="PVI33"/>
      <c r="PVJ33"/>
      <c r="PVK33"/>
      <c r="PVL33"/>
      <c r="PVM33"/>
      <c r="PVN33"/>
      <c r="PVO33"/>
      <c r="PVP33"/>
      <c r="PVQ33"/>
      <c r="PVR33"/>
      <c r="PVS33"/>
      <c r="PVT33"/>
      <c r="PVU33"/>
      <c r="PVV33"/>
      <c r="PVW33"/>
      <c r="PVX33"/>
      <c r="PVY33"/>
      <c r="PVZ33"/>
      <c r="PWA33"/>
      <c r="PWB33"/>
      <c r="PWC33"/>
      <c r="PWD33"/>
      <c r="PWE33"/>
      <c r="PWF33"/>
      <c r="PWG33"/>
      <c r="PWH33"/>
      <c r="PWI33"/>
      <c r="PWJ33"/>
      <c r="PWK33"/>
      <c r="PWL33"/>
      <c r="PWM33"/>
      <c r="PWN33"/>
      <c r="PWO33"/>
      <c r="PWP33"/>
      <c r="PWQ33"/>
      <c r="PWR33"/>
      <c r="PWS33"/>
      <c r="PWT33"/>
      <c r="PWU33"/>
      <c r="PWV33"/>
      <c r="PWW33"/>
      <c r="PWX33"/>
      <c r="PWY33"/>
      <c r="PWZ33"/>
      <c r="PXA33"/>
      <c r="PXB33"/>
      <c r="PXC33"/>
      <c r="PXD33"/>
      <c r="PXE33"/>
      <c r="PXF33"/>
      <c r="PXG33"/>
      <c r="PXH33"/>
      <c r="PXI33"/>
      <c r="PXJ33"/>
      <c r="PXK33"/>
      <c r="PXL33"/>
      <c r="PXM33"/>
      <c r="PXN33"/>
      <c r="PXO33"/>
      <c r="PXP33"/>
      <c r="PXQ33"/>
      <c r="PXR33"/>
      <c r="PXS33"/>
      <c r="PXT33"/>
      <c r="PXU33"/>
      <c r="PXV33"/>
      <c r="PXW33"/>
      <c r="PXX33"/>
      <c r="PXY33"/>
      <c r="PXZ33"/>
      <c r="PYA33"/>
      <c r="PYB33"/>
      <c r="PYC33"/>
      <c r="PYD33"/>
      <c r="PYE33"/>
      <c r="PYF33"/>
      <c r="PYG33"/>
      <c r="PYH33"/>
      <c r="PYI33"/>
      <c r="PYJ33"/>
      <c r="PYK33"/>
      <c r="PYL33"/>
      <c r="PYM33"/>
      <c r="PYN33"/>
      <c r="PYO33"/>
      <c r="PYP33"/>
      <c r="PYQ33"/>
      <c r="PYR33"/>
      <c r="PYS33"/>
      <c r="PYT33"/>
      <c r="PYU33"/>
      <c r="PYV33"/>
      <c r="PYW33"/>
      <c r="PYX33"/>
      <c r="PYY33"/>
      <c r="PYZ33"/>
      <c r="PZA33"/>
      <c r="PZB33"/>
      <c r="PZC33"/>
      <c r="PZD33"/>
      <c r="PZE33"/>
      <c r="PZF33"/>
      <c r="PZG33"/>
      <c r="PZH33"/>
      <c r="PZI33"/>
      <c r="PZJ33"/>
      <c r="PZK33"/>
      <c r="PZL33"/>
      <c r="PZM33"/>
      <c r="PZN33"/>
      <c r="PZO33"/>
      <c r="PZP33"/>
      <c r="PZQ33"/>
      <c r="PZR33"/>
      <c r="PZS33"/>
      <c r="PZT33"/>
      <c r="PZU33"/>
      <c r="PZV33"/>
      <c r="PZW33"/>
      <c r="PZX33"/>
      <c r="PZY33"/>
      <c r="PZZ33"/>
      <c r="QAA33"/>
      <c r="QAB33"/>
      <c r="QAC33"/>
      <c r="QAD33"/>
      <c r="QAE33"/>
      <c r="QAF33"/>
      <c r="QAG33"/>
      <c r="QAH33"/>
      <c r="QAI33"/>
      <c r="QAJ33"/>
      <c r="QAK33"/>
      <c r="QAL33"/>
      <c r="QAM33"/>
      <c r="QAN33"/>
      <c r="QAO33"/>
      <c r="QAP33"/>
      <c r="QAQ33"/>
      <c r="QAR33"/>
      <c r="QAS33"/>
      <c r="QAT33"/>
      <c r="QAU33"/>
      <c r="QAV33"/>
      <c r="QAW33"/>
      <c r="QAX33"/>
      <c r="QAY33"/>
      <c r="QAZ33"/>
      <c r="QBA33"/>
      <c r="QBB33"/>
      <c r="QBC33"/>
      <c r="QBD33"/>
      <c r="QBE33"/>
      <c r="QBF33"/>
      <c r="QBG33"/>
      <c r="QBH33"/>
      <c r="QBI33"/>
      <c r="QBJ33"/>
      <c r="QBK33"/>
      <c r="QBL33"/>
      <c r="QBM33"/>
      <c r="QBN33"/>
      <c r="QBO33"/>
      <c r="QBP33"/>
      <c r="QBQ33"/>
      <c r="QBR33"/>
      <c r="QBS33"/>
      <c r="QBT33"/>
      <c r="QBU33"/>
      <c r="QBV33"/>
      <c r="QBW33"/>
      <c r="QBX33"/>
      <c r="QBY33"/>
      <c r="QBZ33"/>
      <c r="QCA33"/>
      <c r="QCB33"/>
      <c r="QCC33"/>
      <c r="QCD33"/>
      <c r="QCE33"/>
      <c r="QCF33"/>
      <c r="QCG33"/>
      <c r="QCH33"/>
      <c r="QCI33"/>
      <c r="QCJ33"/>
      <c r="QCK33"/>
      <c r="QCL33"/>
      <c r="QCM33"/>
      <c r="QCN33"/>
      <c r="QCO33"/>
      <c r="QCP33"/>
      <c r="QCQ33"/>
      <c r="QCR33"/>
      <c r="QCS33"/>
      <c r="QCT33"/>
      <c r="QCU33"/>
      <c r="QCV33"/>
      <c r="QCW33"/>
      <c r="QCX33"/>
      <c r="QCY33"/>
      <c r="QCZ33"/>
      <c r="QDA33"/>
      <c r="QDB33"/>
      <c r="QDC33"/>
      <c r="QDD33"/>
      <c r="QDE33"/>
      <c r="QDF33"/>
      <c r="QDG33"/>
      <c r="QDH33"/>
      <c r="QDI33"/>
      <c r="QDJ33"/>
      <c r="QDK33"/>
      <c r="QDL33"/>
      <c r="QDM33"/>
      <c r="QDN33"/>
      <c r="QDO33"/>
      <c r="QDP33"/>
      <c r="QDQ33"/>
      <c r="QDR33"/>
      <c r="QDS33"/>
      <c r="QDT33"/>
      <c r="QDU33"/>
      <c r="QDV33"/>
      <c r="QDW33"/>
      <c r="QDX33"/>
      <c r="QDY33"/>
      <c r="QDZ33"/>
      <c r="QEA33"/>
      <c r="QEB33"/>
      <c r="QEC33"/>
      <c r="QED33"/>
      <c r="QEE33"/>
      <c r="QEF33"/>
      <c r="QEG33"/>
      <c r="QEH33"/>
      <c r="QEI33"/>
      <c r="QEJ33"/>
      <c r="QEK33"/>
      <c r="QEL33"/>
      <c r="QEM33"/>
      <c r="QEN33"/>
      <c r="QEO33"/>
      <c r="QEP33"/>
      <c r="QEQ33"/>
      <c r="QER33"/>
      <c r="QES33"/>
      <c r="QET33"/>
      <c r="QEU33"/>
      <c r="QEV33"/>
      <c r="QEW33"/>
      <c r="QEX33"/>
      <c r="QEY33"/>
      <c r="QEZ33"/>
      <c r="QFA33"/>
      <c r="QFB33"/>
      <c r="QFC33"/>
      <c r="QFD33"/>
      <c r="QFE33"/>
      <c r="QFF33"/>
      <c r="QFG33"/>
      <c r="QFH33"/>
      <c r="QFI33"/>
      <c r="QFJ33"/>
      <c r="QFK33"/>
      <c r="QFL33"/>
      <c r="QFM33"/>
      <c r="QFN33"/>
      <c r="QFO33"/>
      <c r="QFP33"/>
      <c r="QFQ33"/>
      <c r="QFR33"/>
      <c r="QFS33"/>
      <c r="QFT33"/>
      <c r="QFU33"/>
      <c r="QFV33"/>
      <c r="QFW33"/>
      <c r="QFX33"/>
      <c r="QFY33"/>
      <c r="QFZ33"/>
      <c r="QGA33"/>
      <c r="QGB33"/>
      <c r="QGC33"/>
      <c r="QGD33"/>
      <c r="QGE33"/>
      <c r="QGF33"/>
      <c r="QGG33"/>
      <c r="QGH33"/>
      <c r="QGI33"/>
      <c r="QGJ33"/>
      <c r="QGK33"/>
      <c r="QGL33"/>
      <c r="QGM33"/>
      <c r="QGN33"/>
      <c r="QGO33"/>
      <c r="QGP33"/>
      <c r="QGQ33"/>
      <c r="QGR33"/>
      <c r="QGS33"/>
      <c r="QGT33"/>
      <c r="QGU33"/>
      <c r="QGV33"/>
      <c r="QGW33"/>
      <c r="QGX33"/>
      <c r="QGY33"/>
      <c r="QGZ33"/>
      <c r="QHA33"/>
      <c r="QHB33"/>
      <c r="QHC33"/>
      <c r="QHD33"/>
      <c r="QHE33"/>
      <c r="QHF33"/>
      <c r="QHG33"/>
      <c r="QHH33"/>
      <c r="QHI33"/>
      <c r="QHJ33"/>
      <c r="QHK33"/>
      <c r="QHL33"/>
      <c r="QHM33"/>
      <c r="QHN33"/>
      <c r="QHO33"/>
      <c r="QHP33"/>
      <c r="QHQ33"/>
      <c r="QHR33"/>
      <c r="QHS33"/>
      <c r="QHT33"/>
      <c r="QHU33"/>
      <c r="QHV33"/>
      <c r="QHW33"/>
      <c r="QHX33"/>
      <c r="QHY33"/>
      <c r="QHZ33"/>
      <c r="QIA33"/>
      <c r="QIB33"/>
      <c r="QIC33"/>
      <c r="QID33"/>
      <c r="QIE33"/>
      <c r="QIF33"/>
      <c r="QIG33"/>
      <c r="QIH33"/>
      <c r="QII33"/>
      <c r="QIJ33"/>
      <c r="QIK33"/>
      <c r="QIL33"/>
      <c r="QIM33"/>
      <c r="QIN33"/>
      <c r="QIO33"/>
      <c r="QIP33"/>
      <c r="QIQ33"/>
      <c r="QIR33"/>
      <c r="QIS33"/>
      <c r="QIT33"/>
      <c r="QIU33"/>
      <c r="QIV33"/>
      <c r="QIW33"/>
      <c r="QIX33"/>
      <c r="QIY33"/>
      <c r="QIZ33"/>
      <c r="QJA33"/>
      <c r="QJB33"/>
      <c r="QJC33"/>
      <c r="QJD33"/>
      <c r="QJE33"/>
      <c r="QJF33"/>
      <c r="QJG33"/>
      <c r="QJH33"/>
      <c r="QJI33"/>
      <c r="QJJ33"/>
      <c r="QJK33"/>
      <c r="QJL33"/>
      <c r="QJM33"/>
      <c r="QJN33"/>
      <c r="QJO33"/>
      <c r="QJP33"/>
      <c r="QJQ33"/>
      <c r="QJR33"/>
      <c r="QJS33"/>
      <c r="QJT33"/>
      <c r="QJU33"/>
      <c r="QJV33"/>
      <c r="QJW33"/>
      <c r="QJX33"/>
      <c r="QJY33"/>
      <c r="QJZ33"/>
      <c r="QKA33"/>
      <c r="QKB33"/>
      <c r="QKC33"/>
      <c r="QKD33"/>
      <c r="QKE33"/>
      <c r="QKF33"/>
      <c r="QKG33"/>
      <c r="QKH33"/>
      <c r="QKI33"/>
      <c r="QKJ33"/>
      <c r="QKK33"/>
      <c r="QKL33"/>
      <c r="QKM33"/>
      <c r="QKN33"/>
      <c r="QKO33"/>
      <c r="QKP33"/>
      <c r="QKQ33"/>
      <c r="QKR33"/>
      <c r="QKS33"/>
      <c r="QKT33"/>
      <c r="QKU33"/>
      <c r="QKV33"/>
      <c r="QKW33"/>
      <c r="QKX33"/>
      <c r="QKY33"/>
      <c r="QKZ33"/>
      <c r="QLA33"/>
      <c r="QLB33"/>
      <c r="QLC33"/>
      <c r="QLD33"/>
      <c r="QLE33"/>
      <c r="QLF33"/>
      <c r="QLG33"/>
      <c r="QLH33"/>
      <c r="QLI33"/>
      <c r="QLJ33"/>
      <c r="QLK33"/>
      <c r="QLL33"/>
      <c r="QLM33"/>
      <c r="QLN33"/>
      <c r="QLO33"/>
      <c r="QLP33"/>
      <c r="QLQ33"/>
      <c r="QLR33"/>
      <c r="QLS33"/>
      <c r="QLT33"/>
      <c r="QLU33"/>
      <c r="QLV33"/>
      <c r="QLW33"/>
      <c r="QLX33"/>
      <c r="QLY33"/>
      <c r="QLZ33"/>
      <c r="QMA33"/>
      <c r="QMB33"/>
      <c r="QMC33"/>
      <c r="QMD33"/>
      <c r="QME33"/>
      <c r="QMF33"/>
      <c r="QMG33"/>
      <c r="QMH33"/>
      <c r="QMI33"/>
      <c r="QMJ33"/>
      <c r="QMK33"/>
      <c r="QML33"/>
      <c r="QMM33"/>
      <c r="QMN33"/>
      <c r="QMO33"/>
      <c r="QMP33"/>
      <c r="QMQ33"/>
      <c r="QMR33"/>
      <c r="QMS33"/>
      <c r="QMT33"/>
      <c r="QMU33"/>
      <c r="QMV33"/>
      <c r="QMW33"/>
      <c r="QMX33"/>
      <c r="QMY33"/>
      <c r="QMZ33"/>
      <c r="QNA33"/>
      <c r="QNB33"/>
      <c r="QNC33"/>
      <c r="QND33"/>
      <c r="QNE33"/>
      <c r="QNF33"/>
      <c r="QNG33"/>
      <c r="QNH33"/>
      <c r="QNI33"/>
      <c r="QNJ33"/>
      <c r="QNK33"/>
      <c r="QNL33"/>
      <c r="QNM33"/>
      <c r="QNN33"/>
      <c r="QNO33"/>
      <c r="QNP33"/>
      <c r="QNQ33"/>
      <c r="QNR33"/>
      <c r="QNS33"/>
      <c r="QNT33"/>
      <c r="QNU33"/>
      <c r="QNV33"/>
      <c r="QNW33"/>
      <c r="QNX33"/>
      <c r="QNY33"/>
      <c r="QNZ33"/>
      <c r="QOA33"/>
      <c r="QOB33"/>
      <c r="QOC33"/>
      <c r="QOD33"/>
      <c r="QOE33"/>
      <c r="QOF33"/>
      <c r="QOG33"/>
      <c r="QOH33"/>
      <c r="QOI33"/>
      <c r="QOJ33"/>
      <c r="QOK33"/>
      <c r="QOL33"/>
      <c r="QOM33"/>
      <c r="QON33"/>
      <c r="QOO33"/>
      <c r="QOP33"/>
      <c r="QOQ33"/>
      <c r="QOR33"/>
      <c r="QOS33"/>
      <c r="QOT33"/>
      <c r="QOU33"/>
      <c r="QOV33"/>
      <c r="QOW33"/>
      <c r="QOX33"/>
      <c r="QOY33"/>
      <c r="QOZ33"/>
      <c r="QPA33"/>
      <c r="QPB33"/>
      <c r="QPC33"/>
      <c r="QPD33"/>
      <c r="QPE33"/>
      <c r="QPF33"/>
      <c r="QPG33"/>
      <c r="QPH33"/>
      <c r="QPI33"/>
      <c r="QPJ33"/>
      <c r="QPK33"/>
      <c r="QPL33"/>
      <c r="QPM33"/>
      <c r="QPN33"/>
      <c r="QPO33"/>
      <c r="QPP33"/>
      <c r="QPQ33"/>
      <c r="QPR33"/>
      <c r="QPS33"/>
      <c r="QPT33"/>
      <c r="QPU33"/>
      <c r="QPV33"/>
      <c r="QPW33"/>
      <c r="QPX33"/>
      <c r="QPY33"/>
      <c r="QPZ33"/>
      <c r="QQA33"/>
      <c r="QQB33"/>
      <c r="QQC33"/>
      <c r="QQD33"/>
      <c r="QQE33"/>
      <c r="QQF33"/>
      <c r="QQG33"/>
      <c r="QQH33"/>
      <c r="QQI33"/>
      <c r="QQJ33"/>
      <c r="QQK33"/>
      <c r="QQL33"/>
      <c r="QQM33"/>
      <c r="QQN33"/>
      <c r="QQO33"/>
      <c r="QQP33"/>
      <c r="QQQ33"/>
      <c r="QQR33"/>
      <c r="QQS33"/>
      <c r="QQT33"/>
      <c r="QQU33"/>
      <c r="QQV33"/>
      <c r="QQW33"/>
      <c r="QQX33"/>
      <c r="QQY33"/>
      <c r="QQZ33"/>
      <c r="QRA33"/>
      <c r="QRB33"/>
      <c r="QRC33"/>
      <c r="QRD33"/>
      <c r="QRE33"/>
      <c r="QRF33"/>
      <c r="QRG33"/>
      <c r="QRH33"/>
      <c r="QRI33"/>
      <c r="QRJ33"/>
      <c r="QRK33"/>
      <c r="QRL33"/>
      <c r="QRM33"/>
      <c r="QRN33"/>
      <c r="QRO33"/>
      <c r="QRP33"/>
      <c r="QRQ33"/>
      <c r="QRR33"/>
      <c r="QRS33"/>
      <c r="QRT33"/>
      <c r="QRU33"/>
      <c r="QRV33"/>
      <c r="QRW33"/>
      <c r="QRX33"/>
      <c r="QRY33"/>
      <c r="QRZ33"/>
      <c r="QSA33"/>
      <c r="QSB33"/>
      <c r="QSC33"/>
      <c r="QSD33"/>
      <c r="QSE33"/>
      <c r="QSF33"/>
      <c r="QSG33"/>
      <c r="QSH33"/>
      <c r="QSI33"/>
      <c r="QSJ33"/>
      <c r="QSK33"/>
      <c r="QSL33"/>
      <c r="QSM33"/>
      <c r="QSN33"/>
      <c r="QSO33"/>
      <c r="QSP33"/>
      <c r="QSQ33"/>
      <c r="QSR33"/>
      <c r="QSS33"/>
      <c r="QST33"/>
      <c r="QSU33"/>
      <c r="QSV33"/>
      <c r="QSW33"/>
      <c r="QSX33"/>
      <c r="QSY33"/>
      <c r="QSZ33"/>
      <c r="QTA33"/>
      <c r="QTB33"/>
      <c r="QTC33"/>
      <c r="QTD33"/>
      <c r="QTE33"/>
      <c r="QTF33"/>
      <c r="QTG33"/>
      <c r="QTH33"/>
      <c r="QTI33"/>
      <c r="QTJ33"/>
      <c r="QTK33"/>
      <c r="QTL33"/>
      <c r="QTM33"/>
      <c r="QTN33"/>
      <c r="QTO33"/>
      <c r="QTP33"/>
      <c r="QTQ33"/>
      <c r="QTR33"/>
      <c r="QTS33"/>
      <c r="QTT33"/>
      <c r="QTU33"/>
      <c r="QTV33"/>
      <c r="QTW33"/>
      <c r="QTX33"/>
      <c r="QTY33"/>
      <c r="QTZ33"/>
      <c r="QUA33"/>
      <c r="QUB33"/>
      <c r="QUC33"/>
      <c r="QUD33"/>
      <c r="QUE33"/>
      <c r="QUF33"/>
      <c r="QUG33"/>
      <c r="QUH33"/>
      <c r="QUI33"/>
      <c r="QUJ33"/>
      <c r="QUK33"/>
      <c r="QUL33"/>
      <c r="QUM33"/>
      <c r="QUN33"/>
      <c r="QUO33"/>
      <c r="QUP33"/>
      <c r="QUQ33"/>
      <c r="QUR33"/>
      <c r="QUS33"/>
      <c r="QUT33"/>
      <c r="QUU33"/>
      <c r="QUV33"/>
      <c r="QUW33"/>
      <c r="QUX33"/>
      <c r="QUY33"/>
      <c r="QUZ33"/>
      <c r="QVA33"/>
      <c r="QVB33"/>
      <c r="QVC33"/>
      <c r="QVD33"/>
      <c r="QVE33"/>
      <c r="QVF33"/>
      <c r="QVG33"/>
      <c r="QVH33"/>
      <c r="QVI33"/>
      <c r="QVJ33"/>
      <c r="QVK33"/>
      <c r="QVL33"/>
      <c r="QVM33"/>
      <c r="QVN33"/>
      <c r="QVO33"/>
      <c r="QVP33"/>
      <c r="QVQ33"/>
      <c r="QVR33"/>
      <c r="QVS33"/>
      <c r="QVT33"/>
      <c r="QVU33"/>
      <c r="QVV33"/>
      <c r="QVW33"/>
      <c r="QVX33"/>
      <c r="QVY33"/>
      <c r="QVZ33"/>
      <c r="QWA33"/>
      <c r="QWB33"/>
      <c r="QWC33"/>
      <c r="QWD33"/>
      <c r="QWE33"/>
      <c r="QWF33"/>
      <c r="QWG33"/>
      <c r="QWH33"/>
      <c r="QWI33"/>
      <c r="QWJ33"/>
      <c r="QWK33"/>
      <c r="QWL33"/>
      <c r="QWM33"/>
      <c r="QWN33"/>
      <c r="QWO33"/>
      <c r="QWP33"/>
      <c r="QWQ33"/>
      <c r="QWR33"/>
      <c r="QWS33"/>
      <c r="QWT33"/>
      <c r="QWU33"/>
      <c r="QWV33"/>
      <c r="QWW33"/>
      <c r="QWX33"/>
      <c r="QWY33"/>
      <c r="QWZ33"/>
      <c r="QXA33"/>
      <c r="QXB33"/>
      <c r="QXC33"/>
      <c r="QXD33"/>
      <c r="QXE33"/>
      <c r="QXF33"/>
      <c r="QXG33"/>
      <c r="QXH33"/>
      <c r="QXI33"/>
      <c r="QXJ33"/>
      <c r="QXK33"/>
      <c r="QXL33"/>
      <c r="QXM33"/>
      <c r="QXN33"/>
      <c r="QXO33"/>
      <c r="QXP33"/>
      <c r="QXQ33"/>
      <c r="QXR33"/>
      <c r="QXS33"/>
      <c r="QXT33"/>
      <c r="QXU33"/>
      <c r="QXV33"/>
      <c r="QXW33"/>
      <c r="QXX33"/>
      <c r="QXY33"/>
      <c r="QXZ33"/>
      <c r="QYA33"/>
      <c r="QYB33"/>
      <c r="QYC33"/>
      <c r="QYD33"/>
      <c r="QYE33"/>
      <c r="QYF33"/>
      <c r="QYG33"/>
      <c r="QYH33"/>
      <c r="QYI33"/>
      <c r="QYJ33"/>
      <c r="QYK33"/>
      <c r="QYL33"/>
      <c r="QYM33"/>
      <c r="QYN33"/>
      <c r="QYO33"/>
      <c r="QYP33"/>
      <c r="QYQ33"/>
      <c r="QYR33"/>
      <c r="QYS33"/>
      <c r="QYT33"/>
      <c r="QYU33"/>
      <c r="QYV33"/>
      <c r="QYW33"/>
      <c r="QYX33"/>
      <c r="QYY33"/>
      <c r="QYZ33"/>
      <c r="QZA33"/>
      <c r="QZB33"/>
      <c r="QZC33"/>
      <c r="QZD33"/>
      <c r="QZE33"/>
      <c r="QZF33"/>
      <c r="QZG33"/>
      <c r="QZH33"/>
      <c r="QZI33"/>
      <c r="QZJ33"/>
      <c r="QZK33"/>
      <c r="QZL33"/>
      <c r="QZM33"/>
      <c r="QZN33"/>
      <c r="QZO33"/>
      <c r="QZP33"/>
      <c r="QZQ33"/>
      <c r="QZR33"/>
      <c r="QZS33"/>
      <c r="QZT33"/>
      <c r="QZU33"/>
      <c r="QZV33"/>
      <c r="QZW33"/>
      <c r="QZX33"/>
      <c r="QZY33"/>
      <c r="QZZ33"/>
      <c r="RAA33"/>
      <c r="RAB33"/>
      <c r="RAC33"/>
      <c r="RAD33"/>
      <c r="RAE33"/>
      <c r="RAF33"/>
      <c r="RAG33"/>
      <c r="RAH33"/>
      <c r="RAI33"/>
      <c r="RAJ33"/>
      <c r="RAK33"/>
      <c r="RAL33"/>
      <c r="RAM33"/>
      <c r="RAN33"/>
      <c r="RAO33"/>
      <c r="RAP33"/>
      <c r="RAQ33"/>
      <c r="RAR33"/>
      <c r="RAS33"/>
      <c r="RAT33"/>
      <c r="RAU33"/>
      <c r="RAV33"/>
      <c r="RAW33"/>
      <c r="RAX33"/>
      <c r="RAY33"/>
      <c r="RAZ33"/>
      <c r="RBA33"/>
      <c r="RBB33"/>
      <c r="RBC33"/>
      <c r="RBD33"/>
      <c r="RBE33"/>
      <c r="RBF33"/>
      <c r="RBG33"/>
      <c r="RBH33"/>
      <c r="RBI33"/>
      <c r="RBJ33"/>
      <c r="RBK33"/>
      <c r="RBL33"/>
      <c r="RBM33"/>
      <c r="RBN33"/>
      <c r="RBO33"/>
      <c r="RBP33"/>
      <c r="RBQ33"/>
      <c r="RBR33"/>
      <c r="RBS33"/>
      <c r="RBT33"/>
      <c r="RBU33"/>
      <c r="RBV33"/>
      <c r="RBW33"/>
      <c r="RBX33"/>
      <c r="RBY33"/>
      <c r="RBZ33"/>
      <c r="RCA33"/>
      <c r="RCB33"/>
      <c r="RCC33"/>
      <c r="RCD33"/>
      <c r="RCE33"/>
      <c r="RCF33"/>
      <c r="RCG33"/>
      <c r="RCH33"/>
      <c r="RCI33"/>
      <c r="RCJ33"/>
      <c r="RCK33"/>
      <c r="RCL33"/>
      <c r="RCM33"/>
      <c r="RCN33"/>
      <c r="RCO33"/>
      <c r="RCP33"/>
      <c r="RCQ33"/>
      <c r="RCR33"/>
      <c r="RCS33"/>
      <c r="RCT33"/>
      <c r="RCU33"/>
      <c r="RCV33"/>
      <c r="RCW33"/>
      <c r="RCX33"/>
      <c r="RCY33"/>
      <c r="RCZ33"/>
      <c r="RDA33"/>
      <c r="RDB33"/>
      <c r="RDC33"/>
      <c r="RDD33"/>
      <c r="RDE33"/>
      <c r="RDF33"/>
      <c r="RDG33"/>
      <c r="RDH33"/>
      <c r="RDI33"/>
      <c r="RDJ33"/>
      <c r="RDK33"/>
      <c r="RDL33"/>
      <c r="RDM33"/>
      <c r="RDN33"/>
      <c r="RDO33"/>
      <c r="RDP33"/>
      <c r="RDQ33"/>
      <c r="RDR33"/>
      <c r="RDS33"/>
      <c r="RDT33"/>
      <c r="RDU33"/>
      <c r="RDV33"/>
      <c r="RDW33"/>
      <c r="RDX33"/>
      <c r="RDY33"/>
      <c r="RDZ33"/>
      <c r="REA33"/>
      <c r="REB33"/>
      <c r="REC33"/>
      <c r="RED33"/>
      <c r="REE33"/>
      <c r="REF33"/>
      <c r="REG33"/>
      <c r="REH33"/>
      <c r="REI33"/>
      <c r="REJ33"/>
      <c r="REK33"/>
      <c r="REL33"/>
      <c r="REM33"/>
      <c r="REN33"/>
      <c r="REO33"/>
      <c r="REP33"/>
      <c r="REQ33"/>
      <c r="RER33"/>
      <c r="RES33"/>
      <c r="RET33"/>
      <c r="REU33"/>
      <c r="REV33"/>
      <c r="REW33"/>
      <c r="REX33"/>
      <c r="REY33"/>
      <c r="REZ33"/>
      <c r="RFA33"/>
      <c r="RFB33"/>
      <c r="RFC33"/>
      <c r="RFD33"/>
      <c r="RFE33"/>
      <c r="RFF33"/>
      <c r="RFG33"/>
      <c r="RFH33"/>
      <c r="RFI33"/>
      <c r="RFJ33"/>
      <c r="RFK33"/>
      <c r="RFL33"/>
      <c r="RFM33"/>
      <c r="RFN33"/>
      <c r="RFO33"/>
      <c r="RFP33"/>
      <c r="RFQ33"/>
      <c r="RFR33"/>
      <c r="RFS33"/>
      <c r="RFT33"/>
      <c r="RFU33"/>
      <c r="RFV33"/>
      <c r="RFW33"/>
      <c r="RFX33"/>
      <c r="RFY33"/>
      <c r="RFZ33"/>
      <c r="RGA33"/>
      <c r="RGB33"/>
      <c r="RGC33"/>
      <c r="RGD33"/>
      <c r="RGE33"/>
      <c r="RGF33"/>
      <c r="RGG33"/>
      <c r="RGH33"/>
      <c r="RGI33"/>
      <c r="RGJ33"/>
      <c r="RGK33"/>
      <c r="RGL33"/>
      <c r="RGM33"/>
      <c r="RGN33"/>
      <c r="RGO33"/>
      <c r="RGP33"/>
      <c r="RGQ33"/>
      <c r="RGR33"/>
      <c r="RGS33"/>
      <c r="RGT33"/>
      <c r="RGU33"/>
      <c r="RGV33"/>
      <c r="RGW33"/>
      <c r="RGX33"/>
      <c r="RGY33"/>
      <c r="RGZ33"/>
      <c r="RHA33"/>
      <c r="RHB33"/>
      <c r="RHC33"/>
      <c r="RHD33"/>
      <c r="RHE33"/>
      <c r="RHF33"/>
      <c r="RHG33"/>
      <c r="RHH33"/>
      <c r="RHI33"/>
      <c r="RHJ33"/>
      <c r="RHK33"/>
      <c r="RHL33"/>
      <c r="RHM33"/>
      <c r="RHN33"/>
      <c r="RHO33"/>
      <c r="RHP33"/>
      <c r="RHQ33"/>
      <c r="RHR33"/>
      <c r="RHS33"/>
      <c r="RHT33"/>
      <c r="RHU33"/>
      <c r="RHV33"/>
      <c r="RHW33"/>
      <c r="RHX33"/>
      <c r="RHY33"/>
      <c r="RHZ33"/>
      <c r="RIA33"/>
      <c r="RIB33"/>
      <c r="RIC33"/>
      <c r="RID33"/>
      <c r="RIE33"/>
      <c r="RIF33"/>
      <c r="RIG33"/>
      <c r="RIH33"/>
      <c r="RII33"/>
      <c r="RIJ33"/>
      <c r="RIK33"/>
      <c r="RIL33"/>
      <c r="RIM33"/>
      <c r="RIN33"/>
      <c r="RIO33"/>
      <c r="RIP33"/>
      <c r="RIQ33"/>
      <c r="RIR33"/>
      <c r="RIS33"/>
      <c r="RIT33"/>
      <c r="RIU33"/>
      <c r="RIV33"/>
      <c r="RIW33"/>
      <c r="RIX33"/>
      <c r="RIY33"/>
      <c r="RIZ33"/>
      <c r="RJA33"/>
      <c r="RJB33"/>
      <c r="RJC33"/>
      <c r="RJD33"/>
      <c r="RJE33"/>
      <c r="RJF33"/>
      <c r="RJG33"/>
      <c r="RJH33"/>
      <c r="RJI33"/>
      <c r="RJJ33"/>
      <c r="RJK33"/>
      <c r="RJL33"/>
      <c r="RJM33"/>
      <c r="RJN33"/>
      <c r="RJO33"/>
      <c r="RJP33"/>
      <c r="RJQ33"/>
      <c r="RJR33"/>
      <c r="RJS33"/>
      <c r="RJT33"/>
      <c r="RJU33"/>
      <c r="RJV33"/>
      <c r="RJW33"/>
      <c r="RJX33"/>
      <c r="RJY33"/>
      <c r="RJZ33"/>
      <c r="RKA33"/>
      <c r="RKB33"/>
      <c r="RKC33"/>
      <c r="RKD33"/>
      <c r="RKE33"/>
      <c r="RKF33"/>
      <c r="RKG33"/>
      <c r="RKH33"/>
      <c r="RKI33"/>
      <c r="RKJ33"/>
      <c r="RKK33"/>
      <c r="RKL33"/>
      <c r="RKM33"/>
      <c r="RKN33"/>
      <c r="RKO33"/>
      <c r="RKP33"/>
      <c r="RKQ33"/>
      <c r="RKR33"/>
      <c r="RKS33"/>
      <c r="RKT33"/>
      <c r="RKU33"/>
      <c r="RKV33"/>
      <c r="RKW33"/>
      <c r="RKX33"/>
      <c r="RKY33"/>
      <c r="RKZ33"/>
      <c r="RLA33"/>
      <c r="RLB33"/>
      <c r="RLC33"/>
      <c r="RLD33"/>
      <c r="RLE33"/>
      <c r="RLF33"/>
      <c r="RLG33"/>
      <c r="RLH33"/>
      <c r="RLI33"/>
      <c r="RLJ33"/>
      <c r="RLK33"/>
      <c r="RLL33"/>
      <c r="RLM33"/>
      <c r="RLN33"/>
      <c r="RLO33"/>
      <c r="RLP33"/>
      <c r="RLQ33"/>
      <c r="RLR33"/>
      <c r="RLS33"/>
      <c r="RLT33"/>
      <c r="RLU33"/>
      <c r="RLV33"/>
      <c r="RLW33"/>
      <c r="RLX33"/>
      <c r="RLY33"/>
      <c r="RLZ33"/>
      <c r="RMA33"/>
      <c r="RMB33"/>
      <c r="RMC33"/>
      <c r="RMD33"/>
      <c r="RME33"/>
      <c r="RMF33"/>
      <c r="RMG33"/>
      <c r="RMH33"/>
      <c r="RMI33"/>
      <c r="RMJ33"/>
      <c r="RMK33"/>
      <c r="RML33"/>
      <c r="RMM33"/>
      <c r="RMN33"/>
      <c r="RMO33"/>
      <c r="RMP33"/>
      <c r="RMQ33"/>
      <c r="RMR33"/>
      <c r="RMS33"/>
      <c r="RMT33"/>
      <c r="RMU33"/>
      <c r="RMV33"/>
      <c r="RMW33"/>
      <c r="RMX33"/>
      <c r="RMY33"/>
      <c r="RMZ33"/>
      <c r="RNA33"/>
      <c r="RNB33"/>
      <c r="RNC33"/>
      <c r="RND33"/>
      <c r="RNE33"/>
      <c r="RNF33"/>
      <c r="RNG33"/>
      <c r="RNH33"/>
      <c r="RNI33"/>
      <c r="RNJ33"/>
      <c r="RNK33"/>
      <c r="RNL33"/>
      <c r="RNM33"/>
      <c r="RNN33"/>
      <c r="RNO33"/>
      <c r="RNP33"/>
      <c r="RNQ33"/>
      <c r="RNR33"/>
      <c r="RNS33"/>
      <c r="RNT33"/>
      <c r="RNU33"/>
      <c r="RNV33"/>
      <c r="RNW33"/>
      <c r="RNX33"/>
      <c r="RNY33"/>
      <c r="RNZ33"/>
      <c r="ROA33"/>
      <c r="ROB33"/>
      <c r="ROC33"/>
      <c r="ROD33"/>
      <c r="ROE33"/>
      <c r="ROF33"/>
      <c r="ROG33"/>
      <c r="ROH33"/>
      <c r="ROI33"/>
      <c r="ROJ33"/>
      <c r="ROK33"/>
      <c r="ROL33"/>
      <c r="ROM33"/>
      <c r="RON33"/>
      <c r="ROO33"/>
      <c r="ROP33"/>
      <c r="ROQ33"/>
      <c r="ROR33"/>
      <c r="ROS33"/>
      <c r="ROT33"/>
      <c r="ROU33"/>
      <c r="ROV33"/>
      <c r="ROW33"/>
      <c r="ROX33"/>
      <c r="ROY33"/>
      <c r="ROZ33"/>
      <c r="RPA33"/>
      <c r="RPB33"/>
      <c r="RPC33"/>
      <c r="RPD33"/>
      <c r="RPE33"/>
      <c r="RPF33"/>
      <c r="RPG33"/>
      <c r="RPH33"/>
      <c r="RPI33"/>
      <c r="RPJ33"/>
      <c r="RPK33"/>
      <c r="RPL33"/>
      <c r="RPM33"/>
      <c r="RPN33"/>
      <c r="RPO33"/>
      <c r="RPP33"/>
      <c r="RPQ33"/>
      <c r="RPR33"/>
      <c r="RPS33"/>
      <c r="RPT33"/>
      <c r="RPU33"/>
      <c r="RPV33"/>
      <c r="RPW33"/>
      <c r="RPX33"/>
      <c r="RPY33"/>
      <c r="RPZ33"/>
      <c r="RQA33"/>
      <c r="RQB33"/>
      <c r="RQC33"/>
      <c r="RQD33"/>
      <c r="RQE33"/>
      <c r="RQF33"/>
      <c r="RQG33"/>
      <c r="RQH33"/>
      <c r="RQI33"/>
      <c r="RQJ33"/>
      <c r="RQK33"/>
      <c r="RQL33"/>
      <c r="RQM33"/>
      <c r="RQN33"/>
      <c r="RQO33"/>
      <c r="RQP33"/>
      <c r="RQQ33"/>
      <c r="RQR33"/>
      <c r="RQS33"/>
      <c r="RQT33"/>
      <c r="RQU33"/>
      <c r="RQV33"/>
      <c r="RQW33"/>
      <c r="RQX33"/>
      <c r="RQY33"/>
      <c r="RQZ33"/>
      <c r="RRA33"/>
      <c r="RRB33"/>
      <c r="RRC33"/>
      <c r="RRD33"/>
      <c r="RRE33"/>
      <c r="RRF33"/>
      <c r="RRG33"/>
      <c r="RRH33"/>
      <c r="RRI33"/>
      <c r="RRJ33"/>
      <c r="RRK33"/>
      <c r="RRL33"/>
      <c r="RRM33"/>
      <c r="RRN33"/>
      <c r="RRO33"/>
      <c r="RRP33"/>
      <c r="RRQ33"/>
      <c r="RRR33"/>
      <c r="RRS33"/>
      <c r="RRT33"/>
      <c r="RRU33"/>
      <c r="RRV33"/>
      <c r="RRW33"/>
      <c r="RRX33"/>
      <c r="RRY33"/>
      <c r="RRZ33"/>
      <c r="RSA33"/>
      <c r="RSB33"/>
      <c r="RSC33"/>
      <c r="RSD33"/>
      <c r="RSE33"/>
      <c r="RSF33"/>
      <c r="RSG33"/>
      <c r="RSH33"/>
      <c r="RSI33"/>
      <c r="RSJ33"/>
      <c r="RSK33"/>
      <c r="RSL33"/>
      <c r="RSM33"/>
      <c r="RSN33"/>
      <c r="RSO33"/>
      <c r="RSP33"/>
      <c r="RSQ33"/>
      <c r="RSR33"/>
      <c r="RSS33"/>
      <c r="RST33"/>
      <c r="RSU33"/>
      <c r="RSV33"/>
      <c r="RSW33"/>
      <c r="RSX33"/>
      <c r="RSY33"/>
      <c r="RSZ33"/>
      <c r="RTA33"/>
      <c r="RTB33"/>
      <c r="RTC33"/>
      <c r="RTD33"/>
      <c r="RTE33"/>
      <c r="RTF33"/>
      <c r="RTG33"/>
      <c r="RTH33"/>
      <c r="RTI33"/>
      <c r="RTJ33"/>
      <c r="RTK33"/>
      <c r="RTL33"/>
      <c r="RTM33"/>
      <c r="RTN33"/>
      <c r="RTO33"/>
      <c r="RTP33"/>
      <c r="RTQ33"/>
      <c r="RTR33"/>
      <c r="RTS33"/>
      <c r="RTT33"/>
      <c r="RTU33"/>
      <c r="RTV33"/>
      <c r="RTW33"/>
      <c r="RTX33"/>
      <c r="RTY33"/>
      <c r="RTZ33"/>
      <c r="RUA33"/>
      <c r="RUB33"/>
      <c r="RUC33"/>
      <c r="RUD33"/>
      <c r="RUE33"/>
      <c r="RUF33"/>
      <c r="RUG33"/>
      <c r="RUH33"/>
      <c r="RUI33"/>
      <c r="RUJ33"/>
      <c r="RUK33"/>
      <c r="RUL33"/>
      <c r="RUM33"/>
      <c r="RUN33"/>
      <c r="RUO33"/>
      <c r="RUP33"/>
      <c r="RUQ33"/>
      <c r="RUR33"/>
      <c r="RUS33"/>
      <c r="RUT33"/>
      <c r="RUU33"/>
      <c r="RUV33"/>
      <c r="RUW33"/>
      <c r="RUX33"/>
      <c r="RUY33"/>
      <c r="RUZ33"/>
      <c r="RVA33"/>
      <c r="RVB33"/>
      <c r="RVC33"/>
      <c r="RVD33"/>
      <c r="RVE33"/>
      <c r="RVF33"/>
      <c r="RVG33"/>
      <c r="RVH33"/>
      <c r="RVI33"/>
      <c r="RVJ33"/>
      <c r="RVK33"/>
      <c r="RVL33"/>
      <c r="RVM33"/>
      <c r="RVN33"/>
      <c r="RVO33"/>
      <c r="RVP33"/>
      <c r="RVQ33"/>
      <c r="RVR33"/>
      <c r="RVS33"/>
      <c r="RVT33"/>
      <c r="RVU33"/>
      <c r="RVV33"/>
      <c r="RVW33"/>
      <c r="RVX33"/>
      <c r="RVY33"/>
      <c r="RVZ33"/>
      <c r="RWA33"/>
      <c r="RWB33"/>
      <c r="RWC33"/>
      <c r="RWD33"/>
      <c r="RWE33"/>
      <c r="RWF33"/>
      <c r="RWG33"/>
      <c r="RWH33"/>
      <c r="RWI33"/>
      <c r="RWJ33"/>
      <c r="RWK33"/>
      <c r="RWL33"/>
      <c r="RWM33"/>
      <c r="RWN33"/>
      <c r="RWO33"/>
      <c r="RWP33"/>
      <c r="RWQ33"/>
      <c r="RWR33"/>
      <c r="RWS33"/>
      <c r="RWT33"/>
      <c r="RWU33"/>
      <c r="RWV33"/>
      <c r="RWW33"/>
      <c r="RWX33"/>
      <c r="RWY33"/>
      <c r="RWZ33"/>
      <c r="RXA33"/>
      <c r="RXB33"/>
      <c r="RXC33"/>
      <c r="RXD33"/>
      <c r="RXE33"/>
      <c r="RXF33"/>
      <c r="RXG33"/>
      <c r="RXH33"/>
      <c r="RXI33"/>
      <c r="RXJ33"/>
      <c r="RXK33"/>
      <c r="RXL33"/>
      <c r="RXM33"/>
      <c r="RXN33"/>
      <c r="RXO33"/>
      <c r="RXP33"/>
      <c r="RXQ33"/>
      <c r="RXR33"/>
      <c r="RXS33"/>
      <c r="RXT33"/>
      <c r="RXU33"/>
      <c r="RXV33"/>
      <c r="RXW33"/>
      <c r="RXX33"/>
      <c r="RXY33"/>
      <c r="RXZ33"/>
      <c r="RYA33"/>
      <c r="RYB33"/>
      <c r="RYC33"/>
      <c r="RYD33"/>
      <c r="RYE33"/>
      <c r="RYF33"/>
      <c r="RYG33"/>
      <c r="RYH33"/>
      <c r="RYI33"/>
      <c r="RYJ33"/>
      <c r="RYK33"/>
      <c r="RYL33"/>
      <c r="RYM33"/>
      <c r="RYN33"/>
      <c r="RYO33"/>
      <c r="RYP33"/>
      <c r="RYQ33"/>
      <c r="RYR33"/>
      <c r="RYS33"/>
      <c r="RYT33"/>
      <c r="RYU33"/>
      <c r="RYV33"/>
      <c r="RYW33"/>
      <c r="RYX33"/>
      <c r="RYY33"/>
      <c r="RYZ33"/>
      <c r="RZA33"/>
      <c r="RZB33"/>
      <c r="RZC33"/>
      <c r="RZD33"/>
      <c r="RZE33"/>
      <c r="RZF33"/>
      <c r="RZG33"/>
      <c r="RZH33"/>
      <c r="RZI33"/>
      <c r="RZJ33"/>
      <c r="RZK33"/>
      <c r="RZL33"/>
      <c r="RZM33"/>
      <c r="RZN33"/>
      <c r="RZO33"/>
      <c r="RZP33"/>
      <c r="RZQ33"/>
      <c r="RZR33"/>
      <c r="RZS33"/>
      <c r="RZT33"/>
      <c r="RZU33"/>
      <c r="RZV33"/>
      <c r="RZW33"/>
      <c r="RZX33"/>
      <c r="RZY33"/>
      <c r="RZZ33"/>
      <c r="SAA33"/>
      <c r="SAB33"/>
      <c r="SAC33"/>
      <c r="SAD33"/>
      <c r="SAE33"/>
      <c r="SAF33"/>
      <c r="SAG33"/>
      <c r="SAH33"/>
      <c r="SAI33"/>
      <c r="SAJ33"/>
      <c r="SAK33"/>
      <c r="SAL33"/>
      <c r="SAM33"/>
      <c r="SAN33"/>
      <c r="SAO33"/>
      <c r="SAP33"/>
      <c r="SAQ33"/>
      <c r="SAR33"/>
      <c r="SAS33"/>
      <c r="SAT33"/>
      <c r="SAU33"/>
      <c r="SAV33"/>
      <c r="SAW33"/>
      <c r="SAX33"/>
      <c r="SAY33"/>
      <c r="SAZ33"/>
      <c r="SBA33"/>
      <c r="SBB33"/>
      <c r="SBC33"/>
      <c r="SBD33"/>
      <c r="SBE33"/>
      <c r="SBF33"/>
      <c r="SBG33"/>
      <c r="SBH33"/>
      <c r="SBI33"/>
      <c r="SBJ33"/>
      <c r="SBK33"/>
      <c r="SBL33"/>
      <c r="SBM33"/>
      <c r="SBN33"/>
      <c r="SBO33"/>
      <c r="SBP33"/>
      <c r="SBQ33"/>
      <c r="SBR33"/>
      <c r="SBS33"/>
      <c r="SBT33"/>
      <c r="SBU33"/>
      <c r="SBV33"/>
      <c r="SBW33"/>
      <c r="SBX33"/>
      <c r="SBY33"/>
      <c r="SBZ33"/>
      <c r="SCA33"/>
      <c r="SCB33"/>
      <c r="SCC33"/>
      <c r="SCD33"/>
      <c r="SCE33"/>
      <c r="SCF33"/>
      <c r="SCG33"/>
      <c r="SCH33"/>
      <c r="SCI33"/>
      <c r="SCJ33"/>
      <c r="SCK33"/>
      <c r="SCL33"/>
      <c r="SCM33"/>
      <c r="SCN33"/>
      <c r="SCO33"/>
      <c r="SCP33"/>
      <c r="SCQ33"/>
      <c r="SCR33"/>
      <c r="SCS33"/>
      <c r="SCT33"/>
      <c r="SCU33"/>
      <c r="SCV33"/>
      <c r="SCW33"/>
      <c r="SCX33"/>
      <c r="SCY33"/>
      <c r="SCZ33"/>
      <c r="SDA33"/>
      <c r="SDB33"/>
      <c r="SDC33"/>
      <c r="SDD33"/>
      <c r="SDE33"/>
      <c r="SDF33"/>
      <c r="SDG33"/>
      <c r="SDH33"/>
      <c r="SDI33"/>
      <c r="SDJ33"/>
      <c r="SDK33"/>
      <c r="SDL33"/>
      <c r="SDM33"/>
      <c r="SDN33"/>
      <c r="SDO33"/>
      <c r="SDP33"/>
      <c r="SDQ33"/>
      <c r="SDR33"/>
      <c r="SDS33"/>
      <c r="SDT33"/>
      <c r="SDU33"/>
      <c r="SDV33"/>
      <c r="SDW33"/>
      <c r="SDX33"/>
      <c r="SDY33"/>
      <c r="SDZ33"/>
      <c r="SEA33"/>
      <c r="SEB33"/>
      <c r="SEC33"/>
      <c r="SED33"/>
      <c r="SEE33"/>
      <c r="SEF33"/>
      <c r="SEG33"/>
      <c r="SEH33"/>
      <c r="SEI33"/>
      <c r="SEJ33"/>
      <c r="SEK33"/>
      <c r="SEL33"/>
      <c r="SEM33"/>
      <c r="SEN33"/>
      <c r="SEO33"/>
      <c r="SEP33"/>
      <c r="SEQ33"/>
      <c r="SER33"/>
      <c r="SES33"/>
      <c r="SET33"/>
      <c r="SEU33"/>
      <c r="SEV33"/>
      <c r="SEW33"/>
      <c r="SEX33"/>
      <c r="SEY33"/>
      <c r="SEZ33"/>
      <c r="SFA33"/>
      <c r="SFB33"/>
      <c r="SFC33"/>
      <c r="SFD33"/>
      <c r="SFE33"/>
      <c r="SFF33"/>
      <c r="SFG33"/>
      <c r="SFH33"/>
      <c r="SFI33"/>
      <c r="SFJ33"/>
      <c r="SFK33"/>
      <c r="SFL33"/>
      <c r="SFM33"/>
      <c r="SFN33"/>
      <c r="SFO33"/>
      <c r="SFP33"/>
      <c r="SFQ33"/>
      <c r="SFR33"/>
      <c r="SFS33"/>
      <c r="SFT33"/>
      <c r="SFU33"/>
      <c r="SFV33"/>
      <c r="SFW33"/>
      <c r="SFX33"/>
      <c r="SFY33"/>
      <c r="SFZ33"/>
      <c r="SGA33"/>
      <c r="SGB33"/>
      <c r="SGC33"/>
      <c r="SGD33"/>
      <c r="SGE33"/>
      <c r="SGF33"/>
      <c r="SGG33"/>
      <c r="SGH33"/>
      <c r="SGI33"/>
      <c r="SGJ33"/>
      <c r="SGK33"/>
      <c r="SGL33"/>
      <c r="SGM33"/>
      <c r="SGN33"/>
      <c r="SGO33"/>
      <c r="SGP33"/>
      <c r="SGQ33"/>
      <c r="SGR33"/>
      <c r="SGS33"/>
      <c r="SGT33"/>
      <c r="SGU33"/>
      <c r="SGV33"/>
      <c r="SGW33"/>
      <c r="SGX33"/>
      <c r="SGY33"/>
      <c r="SGZ33"/>
      <c r="SHA33"/>
      <c r="SHB33"/>
      <c r="SHC33"/>
      <c r="SHD33"/>
      <c r="SHE33"/>
      <c r="SHF33"/>
      <c r="SHG33"/>
      <c r="SHH33"/>
      <c r="SHI33"/>
      <c r="SHJ33"/>
      <c r="SHK33"/>
      <c r="SHL33"/>
      <c r="SHM33"/>
      <c r="SHN33"/>
      <c r="SHO33"/>
      <c r="SHP33"/>
      <c r="SHQ33"/>
      <c r="SHR33"/>
      <c r="SHS33"/>
      <c r="SHT33"/>
      <c r="SHU33"/>
      <c r="SHV33"/>
      <c r="SHW33"/>
      <c r="SHX33"/>
      <c r="SHY33"/>
      <c r="SHZ33"/>
      <c r="SIA33"/>
      <c r="SIB33"/>
      <c r="SIC33"/>
      <c r="SID33"/>
      <c r="SIE33"/>
      <c r="SIF33"/>
      <c r="SIG33"/>
      <c r="SIH33"/>
      <c r="SII33"/>
      <c r="SIJ33"/>
      <c r="SIK33"/>
      <c r="SIL33"/>
      <c r="SIM33"/>
      <c r="SIN33"/>
      <c r="SIO33"/>
      <c r="SIP33"/>
      <c r="SIQ33"/>
      <c r="SIR33"/>
      <c r="SIS33"/>
      <c r="SIT33"/>
      <c r="SIU33"/>
      <c r="SIV33"/>
      <c r="SIW33"/>
      <c r="SIX33"/>
      <c r="SIY33"/>
      <c r="SIZ33"/>
      <c r="SJA33"/>
      <c r="SJB33"/>
      <c r="SJC33"/>
      <c r="SJD33"/>
      <c r="SJE33"/>
      <c r="SJF33"/>
      <c r="SJG33"/>
      <c r="SJH33"/>
      <c r="SJI33"/>
      <c r="SJJ33"/>
      <c r="SJK33"/>
      <c r="SJL33"/>
      <c r="SJM33"/>
      <c r="SJN33"/>
      <c r="SJO33"/>
      <c r="SJP33"/>
      <c r="SJQ33"/>
      <c r="SJR33"/>
      <c r="SJS33"/>
      <c r="SJT33"/>
      <c r="SJU33"/>
      <c r="SJV33"/>
      <c r="SJW33"/>
      <c r="SJX33"/>
      <c r="SJY33"/>
      <c r="SJZ33"/>
      <c r="SKA33"/>
      <c r="SKB33"/>
      <c r="SKC33"/>
      <c r="SKD33"/>
      <c r="SKE33"/>
      <c r="SKF33"/>
      <c r="SKG33"/>
      <c r="SKH33"/>
      <c r="SKI33"/>
      <c r="SKJ33"/>
      <c r="SKK33"/>
      <c r="SKL33"/>
      <c r="SKM33"/>
      <c r="SKN33"/>
      <c r="SKO33"/>
      <c r="SKP33"/>
      <c r="SKQ33"/>
      <c r="SKR33"/>
      <c r="SKS33"/>
      <c r="SKT33"/>
      <c r="SKU33"/>
      <c r="SKV33"/>
      <c r="SKW33"/>
      <c r="SKX33"/>
      <c r="SKY33"/>
      <c r="SKZ33"/>
      <c r="SLA33"/>
      <c r="SLB33"/>
      <c r="SLC33"/>
      <c r="SLD33"/>
      <c r="SLE33"/>
      <c r="SLF33"/>
      <c r="SLG33"/>
      <c r="SLH33"/>
      <c r="SLI33"/>
      <c r="SLJ33"/>
      <c r="SLK33"/>
      <c r="SLL33"/>
      <c r="SLM33"/>
      <c r="SLN33"/>
      <c r="SLO33"/>
      <c r="SLP33"/>
      <c r="SLQ33"/>
      <c r="SLR33"/>
      <c r="SLS33"/>
      <c r="SLT33"/>
      <c r="SLU33"/>
      <c r="SLV33"/>
      <c r="SLW33"/>
      <c r="SLX33"/>
      <c r="SLY33"/>
      <c r="SLZ33"/>
      <c r="SMA33"/>
      <c r="SMB33"/>
      <c r="SMC33"/>
      <c r="SMD33"/>
      <c r="SME33"/>
      <c r="SMF33"/>
      <c r="SMG33"/>
      <c r="SMH33"/>
      <c r="SMI33"/>
      <c r="SMJ33"/>
      <c r="SMK33"/>
      <c r="SML33"/>
      <c r="SMM33"/>
      <c r="SMN33"/>
      <c r="SMO33"/>
      <c r="SMP33"/>
      <c r="SMQ33"/>
      <c r="SMR33"/>
      <c r="SMS33"/>
      <c r="SMT33"/>
      <c r="SMU33"/>
      <c r="SMV33"/>
      <c r="SMW33"/>
      <c r="SMX33"/>
      <c r="SMY33"/>
      <c r="SMZ33"/>
      <c r="SNA33"/>
      <c r="SNB33"/>
      <c r="SNC33"/>
      <c r="SND33"/>
      <c r="SNE33"/>
      <c r="SNF33"/>
      <c r="SNG33"/>
      <c r="SNH33"/>
      <c r="SNI33"/>
      <c r="SNJ33"/>
      <c r="SNK33"/>
      <c r="SNL33"/>
      <c r="SNM33"/>
      <c r="SNN33"/>
      <c r="SNO33"/>
      <c r="SNP33"/>
      <c r="SNQ33"/>
      <c r="SNR33"/>
      <c r="SNS33"/>
      <c r="SNT33"/>
      <c r="SNU33"/>
      <c r="SNV33"/>
      <c r="SNW33"/>
      <c r="SNX33"/>
      <c r="SNY33"/>
      <c r="SNZ33"/>
      <c r="SOA33"/>
      <c r="SOB33"/>
      <c r="SOC33"/>
      <c r="SOD33"/>
      <c r="SOE33"/>
      <c r="SOF33"/>
      <c r="SOG33"/>
      <c r="SOH33"/>
      <c r="SOI33"/>
      <c r="SOJ33"/>
      <c r="SOK33"/>
      <c r="SOL33"/>
      <c r="SOM33"/>
      <c r="SON33"/>
      <c r="SOO33"/>
      <c r="SOP33"/>
      <c r="SOQ33"/>
      <c r="SOR33"/>
      <c r="SOS33"/>
      <c r="SOT33"/>
      <c r="SOU33"/>
      <c r="SOV33"/>
      <c r="SOW33"/>
      <c r="SOX33"/>
      <c r="SOY33"/>
      <c r="SOZ33"/>
      <c r="SPA33"/>
      <c r="SPB33"/>
      <c r="SPC33"/>
      <c r="SPD33"/>
      <c r="SPE33"/>
      <c r="SPF33"/>
      <c r="SPG33"/>
      <c r="SPH33"/>
      <c r="SPI33"/>
      <c r="SPJ33"/>
      <c r="SPK33"/>
      <c r="SPL33"/>
      <c r="SPM33"/>
      <c r="SPN33"/>
      <c r="SPO33"/>
      <c r="SPP33"/>
      <c r="SPQ33"/>
      <c r="SPR33"/>
      <c r="SPS33"/>
      <c r="SPT33"/>
      <c r="SPU33"/>
      <c r="SPV33"/>
      <c r="SPW33"/>
      <c r="SPX33"/>
      <c r="SPY33"/>
      <c r="SPZ33"/>
      <c r="SQA33"/>
      <c r="SQB33"/>
      <c r="SQC33"/>
      <c r="SQD33"/>
      <c r="SQE33"/>
      <c r="SQF33"/>
      <c r="SQG33"/>
      <c r="SQH33"/>
      <c r="SQI33"/>
      <c r="SQJ33"/>
      <c r="SQK33"/>
      <c r="SQL33"/>
      <c r="SQM33"/>
      <c r="SQN33"/>
      <c r="SQO33"/>
      <c r="SQP33"/>
      <c r="SQQ33"/>
      <c r="SQR33"/>
      <c r="SQS33"/>
      <c r="SQT33"/>
      <c r="SQU33"/>
      <c r="SQV33"/>
      <c r="SQW33"/>
      <c r="SQX33"/>
      <c r="SQY33"/>
      <c r="SQZ33"/>
      <c r="SRA33"/>
      <c r="SRB33"/>
      <c r="SRC33"/>
      <c r="SRD33"/>
      <c r="SRE33"/>
      <c r="SRF33"/>
      <c r="SRG33"/>
      <c r="SRH33"/>
      <c r="SRI33"/>
      <c r="SRJ33"/>
      <c r="SRK33"/>
      <c r="SRL33"/>
      <c r="SRM33"/>
      <c r="SRN33"/>
      <c r="SRO33"/>
      <c r="SRP33"/>
      <c r="SRQ33"/>
      <c r="SRR33"/>
      <c r="SRS33"/>
      <c r="SRT33"/>
      <c r="SRU33"/>
      <c r="SRV33"/>
      <c r="SRW33"/>
      <c r="SRX33"/>
      <c r="SRY33"/>
      <c r="SRZ33"/>
      <c r="SSA33"/>
      <c r="SSB33"/>
      <c r="SSC33"/>
      <c r="SSD33"/>
      <c r="SSE33"/>
      <c r="SSF33"/>
      <c r="SSG33"/>
      <c r="SSH33"/>
      <c r="SSI33"/>
      <c r="SSJ33"/>
      <c r="SSK33"/>
      <c r="SSL33"/>
      <c r="SSM33"/>
      <c r="SSN33"/>
      <c r="SSO33"/>
      <c r="SSP33"/>
      <c r="SSQ33"/>
      <c r="SSR33"/>
      <c r="SSS33"/>
      <c r="SST33"/>
      <c r="SSU33"/>
      <c r="SSV33"/>
      <c r="SSW33"/>
      <c r="SSX33"/>
      <c r="SSY33"/>
      <c r="SSZ33"/>
      <c r="STA33"/>
      <c r="STB33"/>
      <c r="STC33"/>
      <c r="STD33"/>
      <c r="STE33"/>
      <c r="STF33"/>
      <c r="STG33"/>
      <c r="STH33"/>
      <c r="STI33"/>
      <c r="STJ33"/>
      <c r="STK33"/>
      <c r="STL33"/>
      <c r="STM33"/>
      <c r="STN33"/>
      <c r="STO33"/>
      <c r="STP33"/>
      <c r="STQ33"/>
      <c r="STR33"/>
      <c r="STS33"/>
      <c r="STT33"/>
      <c r="STU33"/>
      <c r="STV33"/>
      <c r="STW33"/>
      <c r="STX33"/>
      <c r="STY33"/>
      <c r="STZ33"/>
      <c r="SUA33"/>
      <c r="SUB33"/>
      <c r="SUC33"/>
      <c r="SUD33"/>
      <c r="SUE33"/>
      <c r="SUF33"/>
      <c r="SUG33"/>
      <c r="SUH33"/>
      <c r="SUI33"/>
      <c r="SUJ33"/>
      <c r="SUK33"/>
      <c r="SUL33"/>
      <c r="SUM33"/>
      <c r="SUN33"/>
      <c r="SUO33"/>
      <c r="SUP33"/>
      <c r="SUQ33"/>
      <c r="SUR33"/>
      <c r="SUS33"/>
      <c r="SUT33"/>
      <c r="SUU33"/>
      <c r="SUV33"/>
      <c r="SUW33"/>
      <c r="SUX33"/>
      <c r="SUY33"/>
      <c r="SUZ33"/>
      <c r="SVA33"/>
      <c r="SVB33"/>
      <c r="SVC33"/>
      <c r="SVD33"/>
      <c r="SVE33"/>
      <c r="SVF33"/>
      <c r="SVG33"/>
      <c r="SVH33"/>
      <c r="SVI33"/>
      <c r="SVJ33"/>
      <c r="SVK33"/>
      <c r="SVL33"/>
      <c r="SVM33"/>
      <c r="SVN33"/>
      <c r="SVO33"/>
      <c r="SVP33"/>
      <c r="SVQ33"/>
      <c r="SVR33"/>
      <c r="SVS33"/>
      <c r="SVT33"/>
      <c r="SVU33"/>
      <c r="SVV33"/>
      <c r="SVW33"/>
      <c r="SVX33"/>
      <c r="SVY33"/>
      <c r="SVZ33"/>
      <c r="SWA33"/>
      <c r="SWB33"/>
      <c r="SWC33"/>
      <c r="SWD33"/>
      <c r="SWE33"/>
      <c r="SWF33"/>
      <c r="SWG33"/>
      <c r="SWH33"/>
      <c r="SWI33"/>
      <c r="SWJ33"/>
      <c r="SWK33"/>
      <c r="SWL33"/>
      <c r="SWM33"/>
      <c r="SWN33"/>
      <c r="SWO33"/>
      <c r="SWP33"/>
      <c r="SWQ33"/>
      <c r="SWR33"/>
      <c r="SWS33"/>
      <c r="SWT33"/>
      <c r="SWU33"/>
      <c r="SWV33"/>
      <c r="SWW33"/>
      <c r="SWX33"/>
      <c r="SWY33"/>
      <c r="SWZ33"/>
      <c r="SXA33"/>
      <c r="SXB33"/>
      <c r="SXC33"/>
      <c r="SXD33"/>
      <c r="SXE33"/>
      <c r="SXF33"/>
      <c r="SXG33"/>
      <c r="SXH33"/>
      <c r="SXI33"/>
      <c r="SXJ33"/>
      <c r="SXK33"/>
      <c r="SXL33"/>
      <c r="SXM33"/>
      <c r="SXN33"/>
      <c r="SXO33"/>
      <c r="SXP33"/>
      <c r="SXQ33"/>
      <c r="SXR33"/>
      <c r="SXS33"/>
      <c r="SXT33"/>
      <c r="SXU33"/>
      <c r="SXV33"/>
      <c r="SXW33"/>
      <c r="SXX33"/>
      <c r="SXY33"/>
      <c r="SXZ33"/>
      <c r="SYA33"/>
      <c r="SYB33"/>
      <c r="SYC33"/>
      <c r="SYD33"/>
      <c r="SYE33"/>
      <c r="SYF33"/>
      <c r="SYG33"/>
      <c r="SYH33"/>
      <c r="SYI33"/>
      <c r="SYJ33"/>
      <c r="SYK33"/>
      <c r="SYL33"/>
      <c r="SYM33"/>
      <c r="SYN33"/>
      <c r="SYO33"/>
      <c r="SYP33"/>
      <c r="SYQ33"/>
      <c r="SYR33"/>
      <c r="SYS33"/>
      <c r="SYT33"/>
      <c r="SYU33"/>
      <c r="SYV33"/>
      <c r="SYW33"/>
      <c r="SYX33"/>
      <c r="SYY33"/>
      <c r="SYZ33"/>
      <c r="SZA33"/>
      <c r="SZB33"/>
      <c r="SZC33"/>
      <c r="SZD33"/>
      <c r="SZE33"/>
      <c r="SZF33"/>
      <c r="SZG33"/>
      <c r="SZH33"/>
      <c r="SZI33"/>
      <c r="SZJ33"/>
      <c r="SZK33"/>
      <c r="SZL33"/>
      <c r="SZM33"/>
      <c r="SZN33"/>
      <c r="SZO33"/>
      <c r="SZP33"/>
      <c r="SZQ33"/>
      <c r="SZR33"/>
      <c r="SZS33"/>
      <c r="SZT33"/>
      <c r="SZU33"/>
      <c r="SZV33"/>
      <c r="SZW33"/>
      <c r="SZX33"/>
      <c r="SZY33"/>
      <c r="SZZ33"/>
      <c r="TAA33"/>
      <c r="TAB33"/>
      <c r="TAC33"/>
      <c r="TAD33"/>
      <c r="TAE33"/>
      <c r="TAF33"/>
      <c r="TAG33"/>
      <c r="TAH33"/>
      <c r="TAI33"/>
      <c r="TAJ33"/>
      <c r="TAK33"/>
      <c r="TAL33"/>
      <c r="TAM33"/>
      <c r="TAN33"/>
      <c r="TAO33"/>
      <c r="TAP33"/>
      <c r="TAQ33"/>
      <c r="TAR33"/>
      <c r="TAS33"/>
      <c r="TAT33"/>
      <c r="TAU33"/>
      <c r="TAV33"/>
      <c r="TAW33"/>
      <c r="TAX33"/>
      <c r="TAY33"/>
      <c r="TAZ33"/>
      <c r="TBA33"/>
      <c r="TBB33"/>
      <c r="TBC33"/>
      <c r="TBD33"/>
      <c r="TBE33"/>
      <c r="TBF33"/>
      <c r="TBG33"/>
      <c r="TBH33"/>
      <c r="TBI33"/>
      <c r="TBJ33"/>
      <c r="TBK33"/>
      <c r="TBL33"/>
      <c r="TBM33"/>
      <c r="TBN33"/>
      <c r="TBO33"/>
      <c r="TBP33"/>
      <c r="TBQ33"/>
      <c r="TBR33"/>
      <c r="TBS33"/>
      <c r="TBT33"/>
      <c r="TBU33"/>
      <c r="TBV33"/>
      <c r="TBW33"/>
      <c r="TBX33"/>
      <c r="TBY33"/>
      <c r="TBZ33"/>
      <c r="TCA33"/>
      <c r="TCB33"/>
      <c r="TCC33"/>
      <c r="TCD33"/>
      <c r="TCE33"/>
      <c r="TCF33"/>
      <c r="TCG33"/>
      <c r="TCH33"/>
      <c r="TCI33"/>
      <c r="TCJ33"/>
      <c r="TCK33"/>
      <c r="TCL33"/>
      <c r="TCM33"/>
      <c r="TCN33"/>
      <c r="TCO33"/>
      <c r="TCP33"/>
      <c r="TCQ33"/>
      <c r="TCR33"/>
      <c r="TCS33"/>
      <c r="TCT33"/>
      <c r="TCU33"/>
      <c r="TCV33"/>
      <c r="TCW33"/>
      <c r="TCX33"/>
      <c r="TCY33"/>
      <c r="TCZ33"/>
      <c r="TDA33"/>
      <c r="TDB33"/>
      <c r="TDC33"/>
      <c r="TDD33"/>
      <c r="TDE33"/>
      <c r="TDF33"/>
      <c r="TDG33"/>
      <c r="TDH33"/>
      <c r="TDI33"/>
      <c r="TDJ33"/>
      <c r="TDK33"/>
      <c r="TDL33"/>
      <c r="TDM33"/>
      <c r="TDN33"/>
      <c r="TDO33"/>
      <c r="TDP33"/>
      <c r="TDQ33"/>
      <c r="TDR33"/>
      <c r="TDS33"/>
      <c r="TDT33"/>
      <c r="TDU33"/>
      <c r="TDV33"/>
      <c r="TDW33"/>
      <c r="TDX33"/>
      <c r="TDY33"/>
      <c r="TDZ33"/>
      <c r="TEA33"/>
      <c r="TEB33"/>
      <c r="TEC33"/>
      <c r="TED33"/>
      <c r="TEE33"/>
      <c r="TEF33"/>
      <c r="TEG33"/>
      <c r="TEH33"/>
      <c r="TEI33"/>
      <c r="TEJ33"/>
      <c r="TEK33"/>
      <c r="TEL33"/>
      <c r="TEM33"/>
      <c r="TEN33"/>
      <c r="TEO33"/>
      <c r="TEP33"/>
      <c r="TEQ33"/>
      <c r="TER33"/>
      <c r="TES33"/>
      <c r="TET33"/>
      <c r="TEU33"/>
      <c r="TEV33"/>
      <c r="TEW33"/>
      <c r="TEX33"/>
      <c r="TEY33"/>
      <c r="TEZ33"/>
      <c r="TFA33"/>
      <c r="TFB33"/>
      <c r="TFC33"/>
      <c r="TFD33"/>
      <c r="TFE33"/>
      <c r="TFF33"/>
      <c r="TFG33"/>
      <c r="TFH33"/>
      <c r="TFI33"/>
      <c r="TFJ33"/>
      <c r="TFK33"/>
      <c r="TFL33"/>
      <c r="TFM33"/>
      <c r="TFN33"/>
      <c r="TFO33"/>
      <c r="TFP33"/>
      <c r="TFQ33"/>
      <c r="TFR33"/>
      <c r="TFS33"/>
      <c r="TFT33"/>
      <c r="TFU33"/>
      <c r="TFV33"/>
      <c r="TFW33"/>
      <c r="TFX33"/>
      <c r="TFY33"/>
      <c r="TFZ33"/>
      <c r="TGA33"/>
      <c r="TGB33"/>
      <c r="TGC33"/>
      <c r="TGD33"/>
      <c r="TGE33"/>
      <c r="TGF33"/>
      <c r="TGG33"/>
      <c r="TGH33"/>
      <c r="TGI33"/>
      <c r="TGJ33"/>
      <c r="TGK33"/>
      <c r="TGL33"/>
      <c r="TGM33"/>
      <c r="TGN33"/>
      <c r="TGO33"/>
      <c r="TGP33"/>
      <c r="TGQ33"/>
      <c r="TGR33"/>
      <c r="TGS33"/>
      <c r="TGT33"/>
      <c r="TGU33"/>
      <c r="TGV33"/>
      <c r="TGW33"/>
      <c r="TGX33"/>
      <c r="TGY33"/>
      <c r="TGZ33"/>
      <c r="THA33"/>
      <c r="THB33"/>
      <c r="THC33"/>
      <c r="THD33"/>
      <c r="THE33"/>
      <c r="THF33"/>
      <c r="THG33"/>
      <c r="THH33"/>
      <c r="THI33"/>
      <c r="THJ33"/>
      <c r="THK33"/>
      <c r="THL33"/>
      <c r="THM33"/>
      <c r="THN33"/>
      <c r="THO33"/>
      <c r="THP33"/>
      <c r="THQ33"/>
      <c r="THR33"/>
      <c r="THS33"/>
      <c r="THT33"/>
      <c r="THU33"/>
      <c r="THV33"/>
      <c r="THW33"/>
      <c r="THX33"/>
      <c r="THY33"/>
      <c r="THZ33"/>
      <c r="TIA33"/>
      <c r="TIB33"/>
      <c r="TIC33"/>
      <c r="TID33"/>
      <c r="TIE33"/>
      <c r="TIF33"/>
      <c r="TIG33"/>
      <c r="TIH33"/>
      <c r="TII33"/>
      <c r="TIJ33"/>
      <c r="TIK33"/>
      <c r="TIL33"/>
      <c r="TIM33"/>
      <c r="TIN33"/>
      <c r="TIO33"/>
      <c r="TIP33"/>
      <c r="TIQ33"/>
      <c r="TIR33"/>
      <c r="TIS33"/>
      <c r="TIT33"/>
      <c r="TIU33"/>
      <c r="TIV33"/>
      <c r="TIW33"/>
      <c r="TIX33"/>
      <c r="TIY33"/>
      <c r="TIZ33"/>
      <c r="TJA33"/>
      <c r="TJB33"/>
      <c r="TJC33"/>
      <c r="TJD33"/>
      <c r="TJE33"/>
      <c r="TJF33"/>
      <c r="TJG33"/>
      <c r="TJH33"/>
      <c r="TJI33"/>
      <c r="TJJ33"/>
      <c r="TJK33"/>
      <c r="TJL33"/>
      <c r="TJM33"/>
      <c r="TJN33"/>
      <c r="TJO33"/>
      <c r="TJP33"/>
      <c r="TJQ33"/>
      <c r="TJR33"/>
      <c r="TJS33"/>
      <c r="TJT33"/>
      <c r="TJU33"/>
      <c r="TJV33"/>
      <c r="TJW33"/>
      <c r="TJX33"/>
      <c r="TJY33"/>
      <c r="TJZ33"/>
      <c r="TKA33"/>
      <c r="TKB33"/>
      <c r="TKC33"/>
      <c r="TKD33"/>
      <c r="TKE33"/>
      <c r="TKF33"/>
      <c r="TKG33"/>
      <c r="TKH33"/>
      <c r="TKI33"/>
      <c r="TKJ33"/>
      <c r="TKK33"/>
      <c r="TKL33"/>
      <c r="TKM33"/>
      <c r="TKN33"/>
      <c r="TKO33"/>
      <c r="TKP33"/>
      <c r="TKQ33"/>
      <c r="TKR33"/>
      <c r="TKS33"/>
      <c r="TKT33"/>
      <c r="TKU33"/>
      <c r="TKV33"/>
      <c r="TKW33"/>
      <c r="TKX33"/>
      <c r="TKY33"/>
      <c r="TKZ33"/>
      <c r="TLA33"/>
      <c r="TLB33"/>
      <c r="TLC33"/>
      <c r="TLD33"/>
      <c r="TLE33"/>
      <c r="TLF33"/>
      <c r="TLG33"/>
      <c r="TLH33"/>
      <c r="TLI33"/>
      <c r="TLJ33"/>
      <c r="TLK33"/>
      <c r="TLL33"/>
      <c r="TLM33"/>
      <c r="TLN33"/>
      <c r="TLO33"/>
      <c r="TLP33"/>
      <c r="TLQ33"/>
      <c r="TLR33"/>
      <c r="TLS33"/>
      <c r="TLT33"/>
      <c r="TLU33"/>
      <c r="TLV33"/>
      <c r="TLW33"/>
      <c r="TLX33"/>
      <c r="TLY33"/>
      <c r="TLZ33"/>
      <c r="TMA33"/>
      <c r="TMB33"/>
      <c r="TMC33"/>
      <c r="TMD33"/>
      <c r="TME33"/>
      <c r="TMF33"/>
      <c r="TMG33"/>
      <c r="TMH33"/>
      <c r="TMI33"/>
      <c r="TMJ33"/>
      <c r="TMK33"/>
      <c r="TML33"/>
      <c r="TMM33"/>
      <c r="TMN33"/>
      <c r="TMO33"/>
      <c r="TMP33"/>
      <c r="TMQ33"/>
      <c r="TMR33"/>
      <c r="TMS33"/>
      <c r="TMT33"/>
      <c r="TMU33"/>
      <c r="TMV33"/>
      <c r="TMW33"/>
      <c r="TMX33"/>
      <c r="TMY33"/>
      <c r="TMZ33"/>
      <c r="TNA33"/>
      <c r="TNB33"/>
      <c r="TNC33"/>
      <c r="TND33"/>
      <c r="TNE33"/>
      <c r="TNF33"/>
      <c r="TNG33"/>
      <c r="TNH33"/>
      <c r="TNI33"/>
      <c r="TNJ33"/>
      <c r="TNK33"/>
      <c r="TNL33"/>
      <c r="TNM33"/>
      <c r="TNN33"/>
      <c r="TNO33"/>
      <c r="TNP33"/>
      <c r="TNQ33"/>
      <c r="TNR33"/>
      <c r="TNS33"/>
      <c r="TNT33"/>
      <c r="TNU33"/>
      <c r="TNV33"/>
      <c r="TNW33"/>
      <c r="TNX33"/>
      <c r="TNY33"/>
      <c r="TNZ33"/>
      <c r="TOA33"/>
      <c r="TOB33"/>
      <c r="TOC33"/>
      <c r="TOD33"/>
      <c r="TOE33"/>
      <c r="TOF33"/>
      <c r="TOG33"/>
      <c r="TOH33"/>
      <c r="TOI33"/>
      <c r="TOJ33"/>
      <c r="TOK33"/>
      <c r="TOL33"/>
      <c r="TOM33"/>
      <c r="TON33"/>
      <c r="TOO33"/>
      <c r="TOP33"/>
      <c r="TOQ33"/>
      <c r="TOR33"/>
      <c r="TOS33"/>
      <c r="TOT33"/>
      <c r="TOU33"/>
      <c r="TOV33"/>
      <c r="TOW33"/>
      <c r="TOX33"/>
      <c r="TOY33"/>
      <c r="TOZ33"/>
      <c r="TPA33"/>
      <c r="TPB33"/>
      <c r="TPC33"/>
      <c r="TPD33"/>
      <c r="TPE33"/>
      <c r="TPF33"/>
      <c r="TPG33"/>
      <c r="TPH33"/>
      <c r="TPI33"/>
      <c r="TPJ33"/>
      <c r="TPK33"/>
      <c r="TPL33"/>
      <c r="TPM33"/>
      <c r="TPN33"/>
      <c r="TPO33"/>
      <c r="TPP33"/>
      <c r="TPQ33"/>
      <c r="TPR33"/>
      <c r="TPS33"/>
      <c r="TPT33"/>
      <c r="TPU33"/>
      <c r="TPV33"/>
      <c r="TPW33"/>
      <c r="TPX33"/>
      <c r="TPY33"/>
      <c r="TPZ33"/>
      <c r="TQA33"/>
      <c r="TQB33"/>
      <c r="TQC33"/>
      <c r="TQD33"/>
      <c r="TQE33"/>
      <c r="TQF33"/>
      <c r="TQG33"/>
      <c r="TQH33"/>
      <c r="TQI33"/>
      <c r="TQJ33"/>
      <c r="TQK33"/>
      <c r="TQL33"/>
      <c r="TQM33"/>
      <c r="TQN33"/>
      <c r="TQO33"/>
      <c r="TQP33"/>
      <c r="TQQ33"/>
      <c r="TQR33"/>
      <c r="TQS33"/>
      <c r="TQT33"/>
      <c r="TQU33"/>
      <c r="TQV33"/>
      <c r="TQW33"/>
      <c r="TQX33"/>
      <c r="TQY33"/>
      <c r="TQZ33"/>
      <c r="TRA33"/>
      <c r="TRB33"/>
      <c r="TRC33"/>
      <c r="TRD33"/>
      <c r="TRE33"/>
      <c r="TRF33"/>
      <c r="TRG33"/>
      <c r="TRH33"/>
      <c r="TRI33"/>
      <c r="TRJ33"/>
      <c r="TRK33"/>
      <c r="TRL33"/>
      <c r="TRM33"/>
      <c r="TRN33"/>
      <c r="TRO33"/>
      <c r="TRP33"/>
      <c r="TRQ33"/>
      <c r="TRR33"/>
      <c r="TRS33"/>
      <c r="TRT33"/>
      <c r="TRU33"/>
      <c r="TRV33"/>
      <c r="TRW33"/>
      <c r="TRX33"/>
      <c r="TRY33"/>
      <c r="TRZ33"/>
      <c r="TSA33"/>
      <c r="TSB33"/>
      <c r="TSC33"/>
      <c r="TSD33"/>
      <c r="TSE33"/>
      <c r="TSF33"/>
      <c r="TSG33"/>
      <c r="TSH33"/>
      <c r="TSI33"/>
      <c r="TSJ33"/>
      <c r="TSK33"/>
      <c r="TSL33"/>
      <c r="TSM33"/>
      <c r="TSN33"/>
      <c r="TSO33"/>
      <c r="TSP33"/>
      <c r="TSQ33"/>
      <c r="TSR33"/>
      <c r="TSS33"/>
      <c r="TST33"/>
      <c r="TSU33"/>
      <c r="TSV33"/>
      <c r="TSW33"/>
      <c r="TSX33"/>
      <c r="TSY33"/>
      <c r="TSZ33"/>
      <c r="TTA33"/>
      <c r="TTB33"/>
      <c r="TTC33"/>
      <c r="TTD33"/>
      <c r="TTE33"/>
      <c r="TTF33"/>
      <c r="TTG33"/>
      <c r="TTH33"/>
      <c r="TTI33"/>
      <c r="TTJ33"/>
      <c r="TTK33"/>
      <c r="TTL33"/>
      <c r="TTM33"/>
      <c r="TTN33"/>
      <c r="TTO33"/>
      <c r="TTP33"/>
      <c r="TTQ33"/>
      <c r="TTR33"/>
      <c r="TTS33"/>
      <c r="TTT33"/>
      <c r="TTU33"/>
      <c r="TTV33"/>
      <c r="TTW33"/>
      <c r="TTX33"/>
      <c r="TTY33"/>
      <c r="TTZ33"/>
      <c r="TUA33"/>
      <c r="TUB33"/>
      <c r="TUC33"/>
      <c r="TUD33"/>
      <c r="TUE33"/>
      <c r="TUF33"/>
      <c r="TUG33"/>
      <c r="TUH33"/>
      <c r="TUI33"/>
      <c r="TUJ33"/>
      <c r="TUK33"/>
      <c r="TUL33"/>
      <c r="TUM33"/>
      <c r="TUN33"/>
      <c r="TUO33"/>
      <c r="TUP33"/>
      <c r="TUQ33"/>
      <c r="TUR33"/>
      <c r="TUS33"/>
      <c r="TUT33"/>
      <c r="TUU33"/>
      <c r="TUV33"/>
      <c r="TUW33"/>
      <c r="TUX33"/>
      <c r="TUY33"/>
      <c r="TUZ33"/>
      <c r="TVA33"/>
      <c r="TVB33"/>
      <c r="TVC33"/>
      <c r="TVD33"/>
      <c r="TVE33"/>
      <c r="TVF33"/>
      <c r="TVG33"/>
      <c r="TVH33"/>
      <c r="TVI33"/>
      <c r="TVJ33"/>
      <c r="TVK33"/>
      <c r="TVL33"/>
      <c r="TVM33"/>
      <c r="TVN33"/>
      <c r="TVO33"/>
      <c r="TVP33"/>
      <c r="TVQ33"/>
      <c r="TVR33"/>
      <c r="TVS33"/>
      <c r="TVT33"/>
      <c r="TVU33"/>
      <c r="TVV33"/>
      <c r="TVW33"/>
      <c r="TVX33"/>
      <c r="TVY33"/>
      <c r="TVZ33"/>
      <c r="TWA33"/>
      <c r="TWB33"/>
      <c r="TWC33"/>
      <c r="TWD33"/>
      <c r="TWE33"/>
      <c r="TWF33"/>
      <c r="TWG33"/>
      <c r="TWH33"/>
      <c r="TWI33"/>
      <c r="TWJ33"/>
      <c r="TWK33"/>
      <c r="TWL33"/>
      <c r="TWM33"/>
      <c r="TWN33"/>
      <c r="TWO33"/>
      <c r="TWP33"/>
      <c r="TWQ33"/>
      <c r="TWR33"/>
      <c r="TWS33"/>
      <c r="TWT33"/>
      <c r="TWU33"/>
      <c r="TWV33"/>
      <c r="TWW33"/>
      <c r="TWX33"/>
      <c r="TWY33"/>
      <c r="TWZ33"/>
      <c r="TXA33"/>
      <c r="TXB33"/>
      <c r="TXC33"/>
      <c r="TXD33"/>
      <c r="TXE33"/>
      <c r="TXF33"/>
      <c r="TXG33"/>
      <c r="TXH33"/>
      <c r="TXI33"/>
      <c r="TXJ33"/>
      <c r="TXK33"/>
      <c r="TXL33"/>
      <c r="TXM33"/>
      <c r="TXN33"/>
      <c r="TXO33"/>
      <c r="TXP33"/>
      <c r="TXQ33"/>
      <c r="TXR33"/>
      <c r="TXS33"/>
      <c r="TXT33"/>
      <c r="TXU33"/>
      <c r="TXV33"/>
      <c r="TXW33"/>
      <c r="TXX33"/>
      <c r="TXY33"/>
      <c r="TXZ33"/>
      <c r="TYA33"/>
      <c r="TYB33"/>
      <c r="TYC33"/>
      <c r="TYD33"/>
      <c r="TYE33"/>
      <c r="TYF33"/>
      <c r="TYG33"/>
      <c r="TYH33"/>
      <c r="TYI33"/>
      <c r="TYJ33"/>
      <c r="TYK33"/>
      <c r="TYL33"/>
      <c r="TYM33"/>
      <c r="TYN33"/>
      <c r="TYO33"/>
      <c r="TYP33"/>
      <c r="TYQ33"/>
      <c r="TYR33"/>
      <c r="TYS33"/>
      <c r="TYT33"/>
      <c r="TYU33"/>
      <c r="TYV33"/>
      <c r="TYW33"/>
      <c r="TYX33"/>
      <c r="TYY33"/>
      <c r="TYZ33"/>
      <c r="TZA33"/>
      <c r="TZB33"/>
      <c r="TZC33"/>
      <c r="TZD33"/>
      <c r="TZE33"/>
      <c r="TZF33"/>
      <c r="TZG33"/>
      <c r="TZH33"/>
      <c r="TZI33"/>
      <c r="TZJ33"/>
      <c r="TZK33"/>
      <c r="TZL33"/>
      <c r="TZM33"/>
      <c r="TZN33"/>
      <c r="TZO33"/>
      <c r="TZP33"/>
      <c r="TZQ33"/>
      <c r="TZR33"/>
      <c r="TZS33"/>
      <c r="TZT33"/>
      <c r="TZU33"/>
      <c r="TZV33"/>
      <c r="TZW33"/>
      <c r="TZX33"/>
      <c r="TZY33"/>
      <c r="TZZ33"/>
      <c r="UAA33"/>
      <c r="UAB33"/>
      <c r="UAC33"/>
      <c r="UAD33"/>
      <c r="UAE33"/>
      <c r="UAF33"/>
      <c r="UAG33"/>
      <c r="UAH33"/>
      <c r="UAI33"/>
      <c r="UAJ33"/>
      <c r="UAK33"/>
      <c r="UAL33"/>
      <c r="UAM33"/>
      <c r="UAN33"/>
      <c r="UAO33"/>
      <c r="UAP33"/>
      <c r="UAQ33"/>
      <c r="UAR33"/>
      <c r="UAS33"/>
      <c r="UAT33"/>
      <c r="UAU33"/>
      <c r="UAV33"/>
      <c r="UAW33"/>
      <c r="UAX33"/>
      <c r="UAY33"/>
      <c r="UAZ33"/>
      <c r="UBA33"/>
      <c r="UBB33"/>
      <c r="UBC33"/>
      <c r="UBD33"/>
      <c r="UBE33"/>
      <c r="UBF33"/>
      <c r="UBG33"/>
      <c r="UBH33"/>
      <c r="UBI33"/>
      <c r="UBJ33"/>
      <c r="UBK33"/>
      <c r="UBL33"/>
      <c r="UBM33"/>
      <c r="UBN33"/>
      <c r="UBO33"/>
      <c r="UBP33"/>
      <c r="UBQ33"/>
      <c r="UBR33"/>
      <c r="UBS33"/>
      <c r="UBT33"/>
      <c r="UBU33"/>
      <c r="UBV33"/>
      <c r="UBW33"/>
      <c r="UBX33"/>
      <c r="UBY33"/>
      <c r="UBZ33"/>
      <c r="UCA33"/>
      <c r="UCB33"/>
      <c r="UCC33"/>
      <c r="UCD33"/>
      <c r="UCE33"/>
      <c r="UCF33"/>
      <c r="UCG33"/>
      <c r="UCH33"/>
      <c r="UCI33"/>
      <c r="UCJ33"/>
      <c r="UCK33"/>
      <c r="UCL33"/>
      <c r="UCM33"/>
      <c r="UCN33"/>
      <c r="UCO33"/>
      <c r="UCP33"/>
      <c r="UCQ33"/>
      <c r="UCR33"/>
      <c r="UCS33"/>
      <c r="UCT33"/>
      <c r="UCU33"/>
      <c r="UCV33"/>
      <c r="UCW33"/>
      <c r="UCX33"/>
      <c r="UCY33"/>
      <c r="UCZ33"/>
      <c r="UDA33"/>
      <c r="UDB33"/>
      <c r="UDC33"/>
      <c r="UDD33"/>
      <c r="UDE33"/>
      <c r="UDF33"/>
      <c r="UDG33"/>
      <c r="UDH33"/>
      <c r="UDI33"/>
      <c r="UDJ33"/>
      <c r="UDK33"/>
      <c r="UDL33"/>
      <c r="UDM33"/>
      <c r="UDN33"/>
      <c r="UDO33"/>
      <c r="UDP33"/>
      <c r="UDQ33"/>
      <c r="UDR33"/>
      <c r="UDS33"/>
      <c r="UDT33"/>
      <c r="UDU33"/>
      <c r="UDV33"/>
      <c r="UDW33"/>
      <c r="UDX33"/>
      <c r="UDY33"/>
      <c r="UDZ33"/>
      <c r="UEA33"/>
      <c r="UEB33"/>
      <c r="UEC33"/>
      <c r="UED33"/>
      <c r="UEE33"/>
      <c r="UEF33"/>
      <c r="UEG33"/>
      <c r="UEH33"/>
      <c r="UEI33"/>
      <c r="UEJ33"/>
      <c r="UEK33"/>
      <c r="UEL33"/>
      <c r="UEM33"/>
      <c r="UEN33"/>
      <c r="UEO33"/>
      <c r="UEP33"/>
      <c r="UEQ33"/>
      <c r="UER33"/>
      <c r="UES33"/>
      <c r="UET33"/>
      <c r="UEU33"/>
      <c r="UEV33"/>
      <c r="UEW33"/>
      <c r="UEX33"/>
      <c r="UEY33"/>
      <c r="UEZ33"/>
      <c r="UFA33"/>
      <c r="UFB33"/>
      <c r="UFC33"/>
      <c r="UFD33"/>
      <c r="UFE33"/>
      <c r="UFF33"/>
      <c r="UFG33"/>
      <c r="UFH33"/>
      <c r="UFI33"/>
      <c r="UFJ33"/>
      <c r="UFK33"/>
      <c r="UFL33"/>
      <c r="UFM33"/>
      <c r="UFN33"/>
      <c r="UFO33"/>
      <c r="UFP33"/>
      <c r="UFQ33"/>
      <c r="UFR33"/>
      <c r="UFS33"/>
      <c r="UFT33"/>
      <c r="UFU33"/>
      <c r="UFV33"/>
      <c r="UFW33"/>
      <c r="UFX33"/>
      <c r="UFY33"/>
      <c r="UFZ33"/>
      <c r="UGA33"/>
      <c r="UGB33"/>
      <c r="UGC33"/>
      <c r="UGD33"/>
      <c r="UGE33"/>
      <c r="UGF33"/>
      <c r="UGG33"/>
      <c r="UGH33"/>
      <c r="UGI33"/>
      <c r="UGJ33"/>
      <c r="UGK33"/>
      <c r="UGL33"/>
      <c r="UGM33"/>
      <c r="UGN33"/>
      <c r="UGO33"/>
      <c r="UGP33"/>
      <c r="UGQ33"/>
      <c r="UGR33"/>
      <c r="UGS33"/>
      <c r="UGT33"/>
      <c r="UGU33"/>
      <c r="UGV33"/>
      <c r="UGW33"/>
      <c r="UGX33"/>
      <c r="UGY33"/>
      <c r="UGZ33"/>
      <c r="UHA33"/>
      <c r="UHB33"/>
      <c r="UHC33"/>
      <c r="UHD33"/>
      <c r="UHE33"/>
      <c r="UHF33"/>
      <c r="UHG33"/>
      <c r="UHH33"/>
      <c r="UHI33"/>
      <c r="UHJ33"/>
      <c r="UHK33"/>
      <c r="UHL33"/>
      <c r="UHM33"/>
      <c r="UHN33"/>
      <c r="UHO33"/>
      <c r="UHP33"/>
      <c r="UHQ33"/>
      <c r="UHR33"/>
      <c r="UHS33"/>
      <c r="UHT33"/>
      <c r="UHU33"/>
      <c r="UHV33"/>
      <c r="UHW33"/>
      <c r="UHX33"/>
      <c r="UHY33"/>
      <c r="UHZ33"/>
      <c r="UIA33"/>
      <c r="UIB33"/>
      <c r="UIC33"/>
      <c r="UID33"/>
      <c r="UIE33"/>
      <c r="UIF33"/>
      <c r="UIG33"/>
      <c r="UIH33"/>
      <c r="UII33"/>
      <c r="UIJ33"/>
      <c r="UIK33"/>
      <c r="UIL33"/>
      <c r="UIM33"/>
      <c r="UIN33"/>
      <c r="UIO33"/>
      <c r="UIP33"/>
      <c r="UIQ33"/>
      <c r="UIR33"/>
      <c r="UIS33"/>
      <c r="UIT33"/>
      <c r="UIU33"/>
      <c r="UIV33"/>
      <c r="UIW33"/>
      <c r="UIX33"/>
      <c r="UIY33"/>
      <c r="UIZ33"/>
      <c r="UJA33"/>
      <c r="UJB33"/>
      <c r="UJC33"/>
      <c r="UJD33"/>
      <c r="UJE33"/>
      <c r="UJF33"/>
      <c r="UJG33"/>
      <c r="UJH33"/>
      <c r="UJI33"/>
      <c r="UJJ33"/>
      <c r="UJK33"/>
      <c r="UJL33"/>
      <c r="UJM33"/>
      <c r="UJN33"/>
      <c r="UJO33"/>
      <c r="UJP33"/>
      <c r="UJQ33"/>
      <c r="UJR33"/>
      <c r="UJS33"/>
      <c r="UJT33"/>
      <c r="UJU33"/>
      <c r="UJV33"/>
      <c r="UJW33"/>
      <c r="UJX33"/>
      <c r="UJY33"/>
      <c r="UJZ33"/>
      <c r="UKA33"/>
      <c r="UKB33"/>
      <c r="UKC33"/>
      <c r="UKD33"/>
      <c r="UKE33"/>
      <c r="UKF33"/>
      <c r="UKG33"/>
      <c r="UKH33"/>
      <c r="UKI33"/>
      <c r="UKJ33"/>
      <c r="UKK33"/>
      <c r="UKL33"/>
      <c r="UKM33"/>
      <c r="UKN33"/>
      <c r="UKO33"/>
      <c r="UKP33"/>
      <c r="UKQ33"/>
      <c r="UKR33"/>
      <c r="UKS33"/>
      <c r="UKT33"/>
      <c r="UKU33"/>
      <c r="UKV33"/>
      <c r="UKW33"/>
      <c r="UKX33"/>
      <c r="UKY33"/>
      <c r="UKZ33"/>
      <c r="ULA33"/>
      <c r="ULB33"/>
      <c r="ULC33"/>
      <c r="ULD33"/>
      <c r="ULE33"/>
      <c r="ULF33"/>
      <c r="ULG33"/>
      <c r="ULH33"/>
      <c r="ULI33"/>
      <c r="ULJ33"/>
      <c r="ULK33"/>
      <c r="ULL33"/>
      <c r="ULM33"/>
      <c r="ULN33"/>
      <c r="ULO33"/>
      <c r="ULP33"/>
      <c r="ULQ33"/>
      <c r="ULR33"/>
      <c r="ULS33"/>
      <c r="ULT33"/>
      <c r="ULU33"/>
      <c r="ULV33"/>
      <c r="ULW33"/>
      <c r="ULX33"/>
      <c r="ULY33"/>
      <c r="ULZ33"/>
      <c r="UMA33"/>
      <c r="UMB33"/>
      <c r="UMC33"/>
      <c r="UMD33"/>
      <c r="UME33"/>
      <c r="UMF33"/>
      <c r="UMG33"/>
      <c r="UMH33"/>
      <c r="UMI33"/>
      <c r="UMJ33"/>
      <c r="UMK33"/>
      <c r="UML33"/>
      <c r="UMM33"/>
      <c r="UMN33"/>
      <c r="UMO33"/>
      <c r="UMP33"/>
      <c r="UMQ33"/>
      <c r="UMR33"/>
      <c r="UMS33"/>
      <c r="UMT33"/>
      <c r="UMU33"/>
      <c r="UMV33"/>
      <c r="UMW33"/>
      <c r="UMX33"/>
      <c r="UMY33"/>
      <c r="UMZ33"/>
      <c r="UNA33"/>
      <c r="UNB33"/>
      <c r="UNC33"/>
      <c r="UND33"/>
      <c r="UNE33"/>
      <c r="UNF33"/>
      <c r="UNG33"/>
      <c r="UNH33"/>
      <c r="UNI33"/>
      <c r="UNJ33"/>
      <c r="UNK33"/>
      <c r="UNL33"/>
      <c r="UNM33"/>
      <c r="UNN33"/>
      <c r="UNO33"/>
      <c r="UNP33"/>
      <c r="UNQ33"/>
      <c r="UNR33"/>
      <c r="UNS33"/>
      <c r="UNT33"/>
      <c r="UNU33"/>
      <c r="UNV33"/>
      <c r="UNW33"/>
      <c r="UNX33"/>
      <c r="UNY33"/>
      <c r="UNZ33"/>
      <c r="UOA33"/>
      <c r="UOB33"/>
      <c r="UOC33"/>
      <c r="UOD33"/>
      <c r="UOE33"/>
      <c r="UOF33"/>
      <c r="UOG33"/>
      <c r="UOH33"/>
      <c r="UOI33"/>
      <c r="UOJ33"/>
      <c r="UOK33"/>
      <c r="UOL33"/>
      <c r="UOM33"/>
      <c r="UON33"/>
      <c r="UOO33"/>
      <c r="UOP33"/>
      <c r="UOQ33"/>
      <c r="UOR33"/>
      <c r="UOS33"/>
      <c r="UOT33"/>
      <c r="UOU33"/>
      <c r="UOV33"/>
      <c r="UOW33"/>
      <c r="UOX33"/>
      <c r="UOY33"/>
      <c r="UOZ33"/>
      <c r="UPA33"/>
      <c r="UPB33"/>
      <c r="UPC33"/>
      <c r="UPD33"/>
      <c r="UPE33"/>
      <c r="UPF33"/>
      <c r="UPG33"/>
      <c r="UPH33"/>
      <c r="UPI33"/>
      <c r="UPJ33"/>
      <c r="UPK33"/>
      <c r="UPL33"/>
      <c r="UPM33"/>
      <c r="UPN33"/>
      <c r="UPO33"/>
      <c r="UPP33"/>
      <c r="UPQ33"/>
      <c r="UPR33"/>
      <c r="UPS33"/>
      <c r="UPT33"/>
      <c r="UPU33"/>
      <c r="UPV33"/>
      <c r="UPW33"/>
      <c r="UPX33"/>
      <c r="UPY33"/>
      <c r="UPZ33"/>
      <c r="UQA33"/>
      <c r="UQB33"/>
      <c r="UQC33"/>
      <c r="UQD33"/>
      <c r="UQE33"/>
      <c r="UQF33"/>
      <c r="UQG33"/>
      <c r="UQH33"/>
      <c r="UQI33"/>
      <c r="UQJ33"/>
      <c r="UQK33"/>
      <c r="UQL33"/>
      <c r="UQM33"/>
      <c r="UQN33"/>
      <c r="UQO33"/>
      <c r="UQP33"/>
      <c r="UQQ33"/>
      <c r="UQR33"/>
      <c r="UQS33"/>
      <c r="UQT33"/>
      <c r="UQU33"/>
      <c r="UQV33"/>
      <c r="UQW33"/>
      <c r="UQX33"/>
      <c r="UQY33"/>
      <c r="UQZ33"/>
      <c r="URA33"/>
      <c r="URB33"/>
      <c r="URC33"/>
      <c r="URD33"/>
      <c r="URE33"/>
      <c r="URF33"/>
      <c r="URG33"/>
      <c r="URH33"/>
      <c r="URI33"/>
      <c r="URJ33"/>
      <c r="URK33"/>
      <c r="URL33"/>
      <c r="URM33"/>
      <c r="URN33"/>
      <c r="URO33"/>
      <c r="URP33"/>
      <c r="URQ33"/>
      <c r="URR33"/>
      <c r="URS33"/>
      <c r="URT33"/>
      <c r="URU33"/>
      <c r="URV33"/>
      <c r="URW33"/>
      <c r="URX33"/>
      <c r="URY33"/>
      <c r="URZ33"/>
      <c r="USA33"/>
      <c r="USB33"/>
      <c r="USC33"/>
      <c r="USD33"/>
      <c r="USE33"/>
      <c r="USF33"/>
      <c r="USG33"/>
      <c r="USH33"/>
      <c r="USI33"/>
      <c r="USJ33"/>
      <c r="USK33"/>
      <c r="USL33"/>
      <c r="USM33"/>
      <c r="USN33"/>
      <c r="USO33"/>
      <c r="USP33"/>
      <c r="USQ33"/>
      <c r="USR33"/>
      <c r="USS33"/>
      <c r="UST33"/>
      <c r="USU33"/>
      <c r="USV33"/>
      <c r="USW33"/>
      <c r="USX33"/>
      <c r="USY33"/>
      <c r="USZ33"/>
      <c r="UTA33"/>
      <c r="UTB33"/>
      <c r="UTC33"/>
      <c r="UTD33"/>
      <c r="UTE33"/>
      <c r="UTF33"/>
      <c r="UTG33"/>
      <c r="UTH33"/>
      <c r="UTI33"/>
      <c r="UTJ33"/>
      <c r="UTK33"/>
      <c r="UTL33"/>
      <c r="UTM33"/>
      <c r="UTN33"/>
      <c r="UTO33"/>
      <c r="UTP33"/>
      <c r="UTQ33"/>
      <c r="UTR33"/>
      <c r="UTS33"/>
      <c r="UTT33"/>
      <c r="UTU33"/>
      <c r="UTV33"/>
      <c r="UTW33"/>
      <c r="UTX33"/>
      <c r="UTY33"/>
      <c r="UTZ33"/>
      <c r="UUA33"/>
      <c r="UUB33"/>
      <c r="UUC33"/>
      <c r="UUD33"/>
      <c r="UUE33"/>
      <c r="UUF33"/>
      <c r="UUG33"/>
      <c r="UUH33"/>
      <c r="UUI33"/>
      <c r="UUJ33"/>
      <c r="UUK33"/>
      <c r="UUL33"/>
      <c r="UUM33"/>
      <c r="UUN33"/>
      <c r="UUO33"/>
      <c r="UUP33"/>
      <c r="UUQ33"/>
      <c r="UUR33"/>
      <c r="UUS33"/>
      <c r="UUT33"/>
      <c r="UUU33"/>
      <c r="UUV33"/>
      <c r="UUW33"/>
      <c r="UUX33"/>
      <c r="UUY33"/>
      <c r="UUZ33"/>
      <c r="UVA33"/>
      <c r="UVB33"/>
      <c r="UVC33"/>
      <c r="UVD33"/>
      <c r="UVE33"/>
      <c r="UVF33"/>
      <c r="UVG33"/>
      <c r="UVH33"/>
      <c r="UVI33"/>
      <c r="UVJ33"/>
      <c r="UVK33"/>
      <c r="UVL33"/>
      <c r="UVM33"/>
      <c r="UVN33"/>
      <c r="UVO33"/>
      <c r="UVP33"/>
      <c r="UVQ33"/>
      <c r="UVR33"/>
      <c r="UVS33"/>
      <c r="UVT33"/>
      <c r="UVU33"/>
      <c r="UVV33"/>
      <c r="UVW33"/>
      <c r="UVX33"/>
      <c r="UVY33"/>
      <c r="UVZ33"/>
      <c r="UWA33"/>
      <c r="UWB33"/>
      <c r="UWC33"/>
      <c r="UWD33"/>
      <c r="UWE33"/>
      <c r="UWF33"/>
      <c r="UWG33"/>
      <c r="UWH33"/>
      <c r="UWI33"/>
      <c r="UWJ33"/>
      <c r="UWK33"/>
      <c r="UWL33"/>
      <c r="UWM33"/>
      <c r="UWN33"/>
      <c r="UWO33"/>
      <c r="UWP33"/>
      <c r="UWQ33"/>
      <c r="UWR33"/>
      <c r="UWS33"/>
      <c r="UWT33"/>
      <c r="UWU33"/>
      <c r="UWV33"/>
      <c r="UWW33"/>
      <c r="UWX33"/>
      <c r="UWY33"/>
      <c r="UWZ33"/>
      <c r="UXA33"/>
      <c r="UXB33"/>
      <c r="UXC33"/>
      <c r="UXD33"/>
      <c r="UXE33"/>
      <c r="UXF33"/>
      <c r="UXG33"/>
      <c r="UXH33"/>
      <c r="UXI33"/>
      <c r="UXJ33"/>
      <c r="UXK33"/>
      <c r="UXL33"/>
      <c r="UXM33"/>
      <c r="UXN33"/>
      <c r="UXO33"/>
      <c r="UXP33"/>
      <c r="UXQ33"/>
      <c r="UXR33"/>
      <c r="UXS33"/>
      <c r="UXT33"/>
      <c r="UXU33"/>
      <c r="UXV33"/>
      <c r="UXW33"/>
      <c r="UXX33"/>
      <c r="UXY33"/>
      <c r="UXZ33"/>
      <c r="UYA33"/>
      <c r="UYB33"/>
      <c r="UYC33"/>
      <c r="UYD33"/>
      <c r="UYE33"/>
      <c r="UYF33"/>
      <c r="UYG33"/>
      <c r="UYH33"/>
      <c r="UYI33"/>
      <c r="UYJ33"/>
      <c r="UYK33"/>
      <c r="UYL33"/>
      <c r="UYM33"/>
      <c r="UYN33"/>
      <c r="UYO33"/>
      <c r="UYP33"/>
      <c r="UYQ33"/>
      <c r="UYR33"/>
      <c r="UYS33"/>
      <c r="UYT33"/>
      <c r="UYU33"/>
      <c r="UYV33"/>
      <c r="UYW33"/>
      <c r="UYX33"/>
      <c r="UYY33"/>
      <c r="UYZ33"/>
      <c r="UZA33"/>
      <c r="UZB33"/>
      <c r="UZC33"/>
      <c r="UZD33"/>
      <c r="UZE33"/>
      <c r="UZF33"/>
      <c r="UZG33"/>
      <c r="UZH33"/>
      <c r="UZI33"/>
      <c r="UZJ33"/>
      <c r="UZK33"/>
      <c r="UZL33"/>
      <c r="UZM33"/>
      <c r="UZN33"/>
      <c r="UZO33"/>
      <c r="UZP33"/>
      <c r="UZQ33"/>
      <c r="UZR33"/>
      <c r="UZS33"/>
      <c r="UZT33"/>
      <c r="UZU33"/>
      <c r="UZV33"/>
      <c r="UZW33"/>
      <c r="UZX33"/>
      <c r="UZY33"/>
      <c r="UZZ33"/>
      <c r="VAA33"/>
      <c r="VAB33"/>
      <c r="VAC33"/>
      <c r="VAD33"/>
      <c r="VAE33"/>
      <c r="VAF33"/>
      <c r="VAG33"/>
      <c r="VAH33"/>
      <c r="VAI33"/>
      <c r="VAJ33"/>
      <c r="VAK33"/>
      <c r="VAL33"/>
      <c r="VAM33"/>
      <c r="VAN33"/>
      <c r="VAO33"/>
      <c r="VAP33"/>
      <c r="VAQ33"/>
      <c r="VAR33"/>
      <c r="VAS33"/>
      <c r="VAT33"/>
      <c r="VAU33"/>
      <c r="VAV33"/>
      <c r="VAW33"/>
      <c r="VAX33"/>
      <c r="VAY33"/>
      <c r="VAZ33"/>
      <c r="VBA33"/>
      <c r="VBB33"/>
      <c r="VBC33"/>
      <c r="VBD33"/>
      <c r="VBE33"/>
      <c r="VBF33"/>
      <c r="VBG33"/>
      <c r="VBH33"/>
      <c r="VBI33"/>
      <c r="VBJ33"/>
      <c r="VBK33"/>
      <c r="VBL33"/>
      <c r="VBM33"/>
      <c r="VBN33"/>
      <c r="VBO33"/>
      <c r="VBP33"/>
      <c r="VBQ33"/>
      <c r="VBR33"/>
      <c r="VBS33"/>
      <c r="VBT33"/>
      <c r="VBU33"/>
      <c r="VBV33"/>
      <c r="VBW33"/>
      <c r="VBX33"/>
      <c r="VBY33"/>
      <c r="VBZ33"/>
      <c r="VCA33"/>
      <c r="VCB33"/>
      <c r="VCC33"/>
      <c r="VCD33"/>
      <c r="VCE33"/>
      <c r="VCF33"/>
      <c r="VCG33"/>
      <c r="VCH33"/>
      <c r="VCI33"/>
      <c r="VCJ33"/>
      <c r="VCK33"/>
      <c r="VCL33"/>
      <c r="VCM33"/>
      <c r="VCN33"/>
      <c r="VCO33"/>
      <c r="VCP33"/>
      <c r="VCQ33"/>
      <c r="VCR33"/>
      <c r="VCS33"/>
      <c r="VCT33"/>
      <c r="VCU33"/>
      <c r="VCV33"/>
      <c r="VCW33"/>
      <c r="VCX33"/>
      <c r="VCY33"/>
      <c r="VCZ33"/>
      <c r="VDA33"/>
      <c r="VDB33"/>
      <c r="VDC33"/>
      <c r="VDD33"/>
      <c r="VDE33"/>
      <c r="VDF33"/>
      <c r="VDG33"/>
      <c r="VDH33"/>
      <c r="VDI33"/>
      <c r="VDJ33"/>
      <c r="VDK33"/>
      <c r="VDL33"/>
      <c r="VDM33"/>
      <c r="VDN33"/>
      <c r="VDO33"/>
      <c r="VDP33"/>
      <c r="VDQ33"/>
      <c r="VDR33"/>
      <c r="VDS33"/>
      <c r="VDT33"/>
      <c r="VDU33"/>
      <c r="VDV33"/>
      <c r="VDW33"/>
      <c r="VDX33"/>
      <c r="VDY33"/>
      <c r="VDZ33"/>
      <c r="VEA33"/>
      <c r="VEB33"/>
      <c r="VEC33"/>
      <c r="VED33"/>
      <c r="VEE33"/>
      <c r="VEF33"/>
      <c r="VEG33"/>
      <c r="VEH33"/>
      <c r="VEI33"/>
      <c r="VEJ33"/>
      <c r="VEK33"/>
      <c r="VEL33"/>
      <c r="VEM33"/>
      <c r="VEN33"/>
      <c r="VEO33"/>
      <c r="VEP33"/>
      <c r="VEQ33"/>
      <c r="VER33"/>
      <c r="VES33"/>
      <c r="VET33"/>
      <c r="VEU33"/>
      <c r="VEV33"/>
      <c r="VEW33"/>
      <c r="VEX33"/>
      <c r="VEY33"/>
      <c r="VEZ33"/>
      <c r="VFA33"/>
      <c r="VFB33"/>
      <c r="VFC33"/>
      <c r="VFD33"/>
      <c r="VFE33"/>
      <c r="VFF33"/>
      <c r="VFG33"/>
      <c r="VFH33"/>
      <c r="VFI33"/>
      <c r="VFJ33"/>
      <c r="VFK33"/>
      <c r="VFL33"/>
      <c r="VFM33"/>
      <c r="VFN33"/>
      <c r="VFO33"/>
      <c r="VFP33"/>
      <c r="VFQ33"/>
      <c r="VFR33"/>
      <c r="VFS33"/>
      <c r="VFT33"/>
      <c r="VFU33"/>
      <c r="VFV33"/>
      <c r="VFW33"/>
      <c r="VFX33"/>
      <c r="VFY33"/>
      <c r="VFZ33"/>
      <c r="VGA33"/>
      <c r="VGB33"/>
      <c r="VGC33"/>
      <c r="VGD33"/>
      <c r="VGE33"/>
      <c r="VGF33"/>
      <c r="VGG33"/>
      <c r="VGH33"/>
      <c r="VGI33"/>
      <c r="VGJ33"/>
      <c r="VGK33"/>
      <c r="VGL33"/>
      <c r="VGM33"/>
      <c r="VGN33"/>
      <c r="VGO33"/>
      <c r="VGP33"/>
      <c r="VGQ33"/>
      <c r="VGR33"/>
      <c r="VGS33"/>
      <c r="VGT33"/>
      <c r="VGU33"/>
      <c r="VGV33"/>
      <c r="VGW33"/>
      <c r="VGX33"/>
      <c r="VGY33"/>
      <c r="VGZ33"/>
      <c r="VHA33"/>
      <c r="VHB33"/>
      <c r="VHC33"/>
      <c r="VHD33"/>
      <c r="VHE33"/>
      <c r="VHF33"/>
      <c r="VHG33"/>
      <c r="VHH33"/>
      <c r="VHI33"/>
      <c r="VHJ33"/>
      <c r="VHK33"/>
      <c r="VHL33"/>
      <c r="VHM33"/>
      <c r="VHN33"/>
      <c r="VHO33"/>
      <c r="VHP33"/>
      <c r="VHQ33"/>
      <c r="VHR33"/>
      <c r="VHS33"/>
      <c r="VHT33"/>
      <c r="VHU33"/>
      <c r="VHV33"/>
      <c r="VHW33"/>
      <c r="VHX33"/>
      <c r="VHY33"/>
      <c r="VHZ33"/>
      <c r="VIA33"/>
      <c r="VIB33"/>
      <c r="VIC33"/>
      <c r="VID33"/>
      <c r="VIE33"/>
      <c r="VIF33"/>
      <c r="VIG33"/>
      <c r="VIH33"/>
      <c r="VII33"/>
      <c r="VIJ33"/>
      <c r="VIK33"/>
      <c r="VIL33"/>
      <c r="VIM33"/>
      <c r="VIN33"/>
      <c r="VIO33"/>
      <c r="VIP33"/>
      <c r="VIQ33"/>
      <c r="VIR33"/>
      <c r="VIS33"/>
      <c r="VIT33"/>
      <c r="VIU33"/>
      <c r="VIV33"/>
      <c r="VIW33"/>
      <c r="VIX33"/>
      <c r="VIY33"/>
      <c r="VIZ33"/>
      <c r="VJA33"/>
      <c r="VJB33"/>
      <c r="VJC33"/>
      <c r="VJD33"/>
      <c r="VJE33"/>
      <c r="VJF33"/>
      <c r="VJG33"/>
      <c r="VJH33"/>
      <c r="VJI33"/>
      <c r="VJJ33"/>
      <c r="VJK33"/>
      <c r="VJL33"/>
      <c r="VJM33"/>
      <c r="VJN33"/>
      <c r="VJO33"/>
      <c r="VJP33"/>
      <c r="VJQ33"/>
      <c r="VJR33"/>
      <c r="VJS33"/>
      <c r="VJT33"/>
      <c r="VJU33"/>
      <c r="VJV33"/>
      <c r="VJW33"/>
      <c r="VJX33"/>
      <c r="VJY33"/>
      <c r="VJZ33"/>
      <c r="VKA33"/>
      <c r="VKB33"/>
      <c r="VKC33"/>
      <c r="VKD33"/>
      <c r="VKE33"/>
      <c r="VKF33"/>
      <c r="VKG33"/>
      <c r="VKH33"/>
      <c r="VKI33"/>
      <c r="VKJ33"/>
      <c r="VKK33"/>
      <c r="VKL33"/>
      <c r="VKM33"/>
      <c r="VKN33"/>
      <c r="VKO33"/>
      <c r="VKP33"/>
      <c r="VKQ33"/>
      <c r="VKR33"/>
      <c r="VKS33"/>
      <c r="VKT33"/>
      <c r="VKU33"/>
      <c r="VKV33"/>
      <c r="VKW33"/>
      <c r="VKX33"/>
      <c r="VKY33"/>
      <c r="VKZ33"/>
      <c r="VLA33"/>
      <c r="VLB33"/>
      <c r="VLC33"/>
      <c r="VLD33"/>
      <c r="VLE33"/>
      <c r="VLF33"/>
      <c r="VLG33"/>
      <c r="VLH33"/>
      <c r="VLI33"/>
      <c r="VLJ33"/>
      <c r="VLK33"/>
      <c r="VLL33"/>
      <c r="VLM33"/>
      <c r="VLN33"/>
      <c r="VLO33"/>
      <c r="VLP33"/>
      <c r="VLQ33"/>
      <c r="VLR33"/>
      <c r="VLS33"/>
      <c r="VLT33"/>
      <c r="VLU33"/>
      <c r="VLV33"/>
      <c r="VLW33"/>
      <c r="VLX33"/>
      <c r="VLY33"/>
      <c r="VLZ33"/>
      <c r="VMA33"/>
      <c r="VMB33"/>
      <c r="VMC33"/>
      <c r="VMD33"/>
      <c r="VME33"/>
      <c r="VMF33"/>
      <c r="VMG33"/>
      <c r="VMH33"/>
      <c r="VMI33"/>
      <c r="VMJ33"/>
      <c r="VMK33"/>
      <c r="VML33"/>
      <c r="VMM33"/>
      <c r="VMN33"/>
      <c r="VMO33"/>
      <c r="VMP33"/>
      <c r="VMQ33"/>
      <c r="VMR33"/>
      <c r="VMS33"/>
      <c r="VMT33"/>
      <c r="VMU33"/>
      <c r="VMV33"/>
      <c r="VMW33"/>
      <c r="VMX33"/>
      <c r="VMY33"/>
      <c r="VMZ33"/>
      <c r="VNA33"/>
      <c r="VNB33"/>
      <c r="VNC33"/>
      <c r="VND33"/>
      <c r="VNE33"/>
      <c r="VNF33"/>
      <c r="VNG33"/>
      <c r="VNH33"/>
      <c r="VNI33"/>
      <c r="VNJ33"/>
      <c r="VNK33"/>
      <c r="VNL33"/>
      <c r="VNM33"/>
      <c r="VNN33"/>
      <c r="VNO33"/>
      <c r="VNP33"/>
      <c r="VNQ33"/>
      <c r="VNR33"/>
      <c r="VNS33"/>
      <c r="VNT33"/>
      <c r="VNU33"/>
      <c r="VNV33"/>
      <c r="VNW33"/>
      <c r="VNX33"/>
      <c r="VNY33"/>
      <c r="VNZ33"/>
      <c r="VOA33"/>
      <c r="VOB33"/>
      <c r="VOC33"/>
      <c r="VOD33"/>
      <c r="VOE33"/>
      <c r="VOF33"/>
      <c r="VOG33"/>
      <c r="VOH33"/>
      <c r="VOI33"/>
      <c r="VOJ33"/>
      <c r="VOK33"/>
      <c r="VOL33"/>
      <c r="VOM33"/>
      <c r="VON33"/>
      <c r="VOO33"/>
      <c r="VOP33"/>
      <c r="VOQ33"/>
      <c r="VOR33"/>
      <c r="VOS33"/>
      <c r="VOT33"/>
      <c r="VOU33"/>
      <c r="VOV33"/>
      <c r="VOW33"/>
      <c r="VOX33"/>
      <c r="VOY33"/>
      <c r="VOZ33"/>
      <c r="VPA33"/>
      <c r="VPB33"/>
      <c r="VPC33"/>
      <c r="VPD33"/>
      <c r="VPE33"/>
      <c r="VPF33"/>
      <c r="VPG33"/>
      <c r="VPH33"/>
      <c r="VPI33"/>
      <c r="VPJ33"/>
      <c r="VPK33"/>
      <c r="VPL33"/>
      <c r="VPM33"/>
      <c r="VPN33"/>
      <c r="VPO33"/>
      <c r="VPP33"/>
      <c r="VPQ33"/>
      <c r="VPR33"/>
      <c r="VPS33"/>
      <c r="VPT33"/>
      <c r="VPU33"/>
      <c r="VPV33"/>
      <c r="VPW33"/>
      <c r="VPX33"/>
      <c r="VPY33"/>
      <c r="VPZ33"/>
      <c r="VQA33"/>
      <c r="VQB33"/>
      <c r="VQC33"/>
      <c r="VQD33"/>
      <c r="VQE33"/>
      <c r="VQF33"/>
      <c r="VQG33"/>
      <c r="VQH33"/>
      <c r="VQI33"/>
      <c r="VQJ33"/>
      <c r="VQK33"/>
      <c r="VQL33"/>
      <c r="VQM33"/>
      <c r="VQN33"/>
      <c r="VQO33"/>
      <c r="VQP33"/>
      <c r="VQQ33"/>
      <c r="VQR33"/>
      <c r="VQS33"/>
      <c r="VQT33"/>
      <c r="VQU33"/>
      <c r="VQV33"/>
      <c r="VQW33"/>
      <c r="VQX33"/>
      <c r="VQY33"/>
      <c r="VQZ33"/>
      <c r="VRA33"/>
      <c r="VRB33"/>
      <c r="VRC33"/>
      <c r="VRD33"/>
      <c r="VRE33"/>
      <c r="VRF33"/>
      <c r="VRG33"/>
      <c r="VRH33"/>
      <c r="VRI33"/>
      <c r="VRJ33"/>
      <c r="VRK33"/>
      <c r="VRL33"/>
      <c r="VRM33"/>
      <c r="VRN33"/>
      <c r="VRO33"/>
      <c r="VRP33"/>
      <c r="VRQ33"/>
      <c r="VRR33"/>
      <c r="VRS33"/>
      <c r="VRT33"/>
      <c r="VRU33"/>
      <c r="VRV33"/>
      <c r="VRW33"/>
      <c r="VRX33"/>
      <c r="VRY33"/>
      <c r="VRZ33"/>
      <c r="VSA33"/>
      <c r="VSB33"/>
      <c r="VSC33"/>
      <c r="VSD33"/>
      <c r="VSE33"/>
      <c r="VSF33"/>
      <c r="VSG33"/>
      <c r="VSH33"/>
      <c r="VSI33"/>
      <c r="VSJ33"/>
      <c r="VSK33"/>
      <c r="VSL33"/>
      <c r="VSM33"/>
      <c r="VSN33"/>
      <c r="VSO33"/>
      <c r="VSP33"/>
      <c r="VSQ33"/>
      <c r="VSR33"/>
      <c r="VSS33"/>
      <c r="VST33"/>
      <c r="VSU33"/>
      <c r="VSV33"/>
      <c r="VSW33"/>
      <c r="VSX33"/>
      <c r="VSY33"/>
      <c r="VSZ33"/>
      <c r="VTA33"/>
      <c r="VTB33"/>
      <c r="VTC33"/>
      <c r="VTD33"/>
      <c r="VTE33"/>
      <c r="VTF33"/>
      <c r="VTG33"/>
      <c r="VTH33"/>
      <c r="VTI33"/>
      <c r="VTJ33"/>
      <c r="VTK33"/>
      <c r="VTL33"/>
      <c r="VTM33"/>
      <c r="VTN33"/>
      <c r="VTO33"/>
      <c r="VTP33"/>
      <c r="VTQ33"/>
      <c r="VTR33"/>
      <c r="VTS33"/>
      <c r="VTT33"/>
      <c r="VTU33"/>
      <c r="VTV33"/>
      <c r="VTW33"/>
      <c r="VTX33"/>
      <c r="VTY33"/>
      <c r="VTZ33"/>
      <c r="VUA33"/>
      <c r="VUB33"/>
      <c r="VUC33"/>
      <c r="VUD33"/>
      <c r="VUE33"/>
      <c r="VUF33"/>
      <c r="VUG33"/>
      <c r="VUH33"/>
      <c r="VUI33"/>
      <c r="VUJ33"/>
      <c r="VUK33"/>
      <c r="VUL33"/>
      <c r="VUM33"/>
      <c r="VUN33"/>
      <c r="VUO33"/>
      <c r="VUP33"/>
      <c r="VUQ33"/>
      <c r="VUR33"/>
      <c r="VUS33"/>
      <c r="VUT33"/>
      <c r="VUU33"/>
      <c r="VUV33"/>
      <c r="VUW33"/>
      <c r="VUX33"/>
      <c r="VUY33"/>
      <c r="VUZ33"/>
      <c r="VVA33"/>
      <c r="VVB33"/>
      <c r="VVC33"/>
      <c r="VVD33"/>
      <c r="VVE33"/>
      <c r="VVF33"/>
      <c r="VVG33"/>
      <c r="VVH33"/>
      <c r="VVI33"/>
      <c r="VVJ33"/>
      <c r="VVK33"/>
      <c r="VVL33"/>
      <c r="VVM33"/>
      <c r="VVN33"/>
      <c r="VVO33"/>
      <c r="VVP33"/>
      <c r="VVQ33"/>
      <c r="VVR33"/>
      <c r="VVS33"/>
      <c r="VVT33"/>
      <c r="VVU33"/>
      <c r="VVV33"/>
      <c r="VVW33"/>
      <c r="VVX33"/>
      <c r="VVY33"/>
      <c r="VVZ33"/>
      <c r="VWA33"/>
      <c r="VWB33"/>
      <c r="VWC33"/>
      <c r="VWD33"/>
      <c r="VWE33"/>
      <c r="VWF33"/>
      <c r="VWG33"/>
      <c r="VWH33"/>
      <c r="VWI33"/>
      <c r="VWJ33"/>
      <c r="VWK33"/>
      <c r="VWL33"/>
      <c r="VWM33"/>
      <c r="VWN33"/>
      <c r="VWO33"/>
      <c r="VWP33"/>
      <c r="VWQ33"/>
      <c r="VWR33"/>
      <c r="VWS33"/>
      <c r="VWT33"/>
      <c r="VWU33"/>
      <c r="VWV33"/>
      <c r="VWW33"/>
      <c r="VWX33"/>
      <c r="VWY33"/>
      <c r="VWZ33"/>
      <c r="VXA33"/>
      <c r="VXB33"/>
      <c r="VXC33"/>
      <c r="VXD33"/>
      <c r="VXE33"/>
      <c r="VXF33"/>
      <c r="VXG33"/>
      <c r="VXH33"/>
      <c r="VXI33"/>
      <c r="VXJ33"/>
      <c r="VXK33"/>
      <c r="VXL33"/>
      <c r="VXM33"/>
      <c r="VXN33"/>
      <c r="VXO33"/>
      <c r="VXP33"/>
      <c r="VXQ33"/>
      <c r="VXR33"/>
      <c r="VXS33"/>
      <c r="VXT33"/>
      <c r="VXU33"/>
      <c r="VXV33"/>
      <c r="VXW33"/>
      <c r="VXX33"/>
      <c r="VXY33"/>
      <c r="VXZ33"/>
      <c r="VYA33"/>
      <c r="VYB33"/>
      <c r="VYC33"/>
      <c r="VYD33"/>
      <c r="VYE33"/>
      <c r="VYF33"/>
      <c r="VYG33"/>
      <c r="VYH33"/>
      <c r="VYI33"/>
      <c r="VYJ33"/>
      <c r="VYK33"/>
      <c r="VYL33"/>
      <c r="VYM33"/>
      <c r="VYN33"/>
      <c r="VYO33"/>
      <c r="VYP33"/>
      <c r="VYQ33"/>
      <c r="VYR33"/>
      <c r="VYS33"/>
      <c r="VYT33"/>
      <c r="VYU33"/>
      <c r="VYV33"/>
      <c r="VYW33"/>
      <c r="VYX33"/>
      <c r="VYY33"/>
      <c r="VYZ33"/>
      <c r="VZA33"/>
      <c r="VZB33"/>
      <c r="VZC33"/>
      <c r="VZD33"/>
      <c r="VZE33"/>
      <c r="VZF33"/>
      <c r="VZG33"/>
      <c r="VZH33"/>
      <c r="VZI33"/>
      <c r="VZJ33"/>
      <c r="VZK33"/>
      <c r="VZL33"/>
      <c r="VZM33"/>
      <c r="VZN33"/>
      <c r="VZO33"/>
      <c r="VZP33"/>
      <c r="VZQ33"/>
      <c r="VZR33"/>
      <c r="VZS33"/>
      <c r="VZT33"/>
      <c r="VZU33"/>
      <c r="VZV33"/>
      <c r="VZW33"/>
      <c r="VZX33"/>
      <c r="VZY33"/>
      <c r="VZZ33"/>
      <c r="WAA33"/>
      <c r="WAB33"/>
      <c r="WAC33"/>
      <c r="WAD33"/>
      <c r="WAE33"/>
      <c r="WAF33"/>
      <c r="WAG33"/>
      <c r="WAH33"/>
      <c r="WAI33"/>
      <c r="WAJ33"/>
      <c r="WAK33"/>
      <c r="WAL33"/>
      <c r="WAM33"/>
      <c r="WAN33"/>
      <c r="WAO33"/>
      <c r="WAP33"/>
      <c r="WAQ33"/>
      <c r="WAR33"/>
      <c r="WAS33"/>
      <c r="WAT33"/>
      <c r="WAU33"/>
      <c r="WAV33"/>
      <c r="WAW33"/>
      <c r="WAX33"/>
      <c r="WAY33"/>
      <c r="WAZ33"/>
      <c r="WBA33"/>
      <c r="WBB33"/>
      <c r="WBC33"/>
      <c r="WBD33"/>
      <c r="WBE33"/>
      <c r="WBF33"/>
      <c r="WBG33"/>
      <c r="WBH33"/>
      <c r="WBI33"/>
      <c r="WBJ33"/>
      <c r="WBK33"/>
      <c r="WBL33"/>
      <c r="WBM33"/>
      <c r="WBN33"/>
      <c r="WBO33"/>
      <c r="WBP33"/>
      <c r="WBQ33"/>
      <c r="WBR33"/>
      <c r="WBS33"/>
      <c r="WBT33"/>
      <c r="WBU33"/>
      <c r="WBV33"/>
      <c r="WBW33"/>
      <c r="WBX33"/>
      <c r="WBY33"/>
      <c r="WBZ33"/>
      <c r="WCA33"/>
      <c r="WCB33"/>
      <c r="WCC33"/>
      <c r="WCD33"/>
      <c r="WCE33"/>
      <c r="WCF33"/>
      <c r="WCG33"/>
      <c r="WCH33"/>
      <c r="WCI33"/>
      <c r="WCJ33"/>
      <c r="WCK33"/>
      <c r="WCL33"/>
      <c r="WCM33"/>
      <c r="WCN33"/>
      <c r="WCO33"/>
      <c r="WCP33"/>
      <c r="WCQ33"/>
      <c r="WCR33"/>
      <c r="WCS33"/>
      <c r="WCT33"/>
      <c r="WCU33"/>
      <c r="WCV33"/>
      <c r="WCW33"/>
      <c r="WCX33"/>
      <c r="WCY33"/>
      <c r="WCZ33"/>
      <c r="WDA33"/>
      <c r="WDB33"/>
      <c r="WDC33"/>
      <c r="WDD33"/>
      <c r="WDE33"/>
      <c r="WDF33"/>
      <c r="WDG33"/>
      <c r="WDH33"/>
      <c r="WDI33"/>
      <c r="WDJ33"/>
      <c r="WDK33"/>
      <c r="WDL33"/>
      <c r="WDM33"/>
      <c r="WDN33"/>
      <c r="WDO33"/>
      <c r="WDP33"/>
      <c r="WDQ33"/>
      <c r="WDR33"/>
      <c r="WDS33"/>
      <c r="WDT33"/>
      <c r="WDU33"/>
      <c r="WDV33"/>
      <c r="WDW33"/>
      <c r="WDX33"/>
      <c r="WDY33"/>
      <c r="WDZ33"/>
      <c r="WEA33"/>
      <c r="WEB33"/>
      <c r="WEC33"/>
      <c r="WED33"/>
      <c r="WEE33"/>
      <c r="WEF33"/>
      <c r="WEG33"/>
      <c r="WEH33"/>
      <c r="WEI33"/>
      <c r="WEJ33"/>
      <c r="WEK33"/>
      <c r="WEL33"/>
      <c r="WEM33"/>
      <c r="WEN33"/>
      <c r="WEO33"/>
      <c r="WEP33"/>
      <c r="WEQ33"/>
      <c r="WER33"/>
      <c r="WES33"/>
      <c r="WET33"/>
      <c r="WEU33"/>
      <c r="WEV33"/>
      <c r="WEW33"/>
      <c r="WEX33"/>
      <c r="WEY33"/>
      <c r="WEZ33"/>
      <c r="WFA33"/>
      <c r="WFB33"/>
      <c r="WFC33"/>
      <c r="WFD33"/>
      <c r="WFE33"/>
      <c r="WFF33"/>
      <c r="WFG33"/>
      <c r="WFH33"/>
      <c r="WFI33"/>
      <c r="WFJ33"/>
      <c r="WFK33"/>
      <c r="WFL33"/>
      <c r="WFM33"/>
      <c r="WFN33"/>
      <c r="WFO33"/>
      <c r="WFP33"/>
      <c r="WFQ33"/>
      <c r="WFR33"/>
      <c r="WFS33"/>
      <c r="WFT33"/>
      <c r="WFU33"/>
      <c r="WFV33"/>
      <c r="WFW33"/>
      <c r="WFX33"/>
      <c r="WFY33"/>
      <c r="WFZ33"/>
      <c r="WGA33"/>
      <c r="WGB33"/>
      <c r="WGC33"/>
      <c r="WGD33"/>
      <c r="WGE33"/>
      <c r="WGF33"/>
      <c r="WGG33"/>
      <c r="WGH33"/>
      <c r="WGI33"/>
      <c r="WGJ33"/>
      <c r="WGK33"/>
      <c r="WGL33"/>
      <c r="WGM33"/>
      <c r="WGN33"/>
      <c r="WGO33"/>
      <c r="WGP33"/>
      <c r="WGQ33"/>
      <c r="WGR33"/>
      <c r="WGS33"/>
      <c r="WGT33"/>
      <c r="WGU33"/>
      <c r="WGV33"/>
      <c r="WGW33"/>
      <c r="WGX33"/>
      <c r="WGY33"/>
      <c r="WGZ33"/>
      <c r="WHA33"/>
      <c r="WHB33"/>
      <c r="WHC33"/>
      <c r="WHD33"/>
      <c r="WHE33"/>
      <c r="WHF33"/>
      <c r="WHG33"/>
      <c r="WHH33"/>
      <c r="WHI33"/>
      <c r="WHJ33"/>
      <c r="WHK33"/>
      <c r="WHL33"/>
      <c r="WHM33"/>
      <c r="WHN33"/>
      <c r="WHO33"/>
      <c r="WHP33"/>
      <c r="WHQ33"/>
      <c r="WHR33"/>
      <c r="WHS33"/>
      <c r="WHT33"/>
      <c r="WHU33"/>
      <c r="WHV33"/>
      <c r="WHW33"/>
      <c r="WHX33"/>
      <c r="WHY33"/>
      <c r="WHZ33"/>
      <c r="WIA33"/>
      <c r="WIB33"/>
      <c r="WIC33"/>
      <c r="WID33"/>
      <c r="WIE33"/>
      <c r="WIF33"/>
      <c r="WIG33"/>
      <c r="WIH33"/>
      <c r="WII33"/>
      <c r="WIJ33"/>
      <c r="WIK33"/>
      <c r="WIL33"/>
      <c r="WIM33"/>
      <c r="WIN33"/>
      <c r="WIO33"/>
      <c r="WIP33"/>
      <c r="WIQ33"/>
      <c r="WIR33"/>
      <c r="WIS33"/>
      <c r="WIT33"/>
      <c r="WIU33"/>
      <c r="WIV33"/>
      <c r="WIW33"/>
      <c r="WIX33"/>
      <c r="WIY33"/>
      <c r="WIZ33"/>
      <c r="WJA33"/>
      <c r="WJB33"/>
      <c r="WJC33"/>
      <c r="WJD33"/>
      <c r="WJE33"/>
      <c r="WJF33"/>
      <c r="WJG33"/>
      <c r="WJH33"/>
      <c r="WJI33"/>
      <c r="WJJ33"/>
      <c r="WJK33"/>
      <c r="WJL33"/>
      <c r="WJM33"/>
      <c r="WJN33"/>
      <c r="WJO33"/>
      <c r="WJP33"/>
      <c r="WJQ33"/>
      <c r="WJR33"/>
      <c r="WJS33"/>
      <c r="WJT33"/>
      <c r="WJU33"/>
      <c r="WJV33"/>
      <c r="WJW33"/>
      <c r="WJX33"/>
      <c r="WJY33"/>
      <c r="WJZ33"/>
      <c r="WKA33"/>
      <c r="WKB33"/>
      <c r="WKC33"/>
      <c r="WKD33"/>
      <c r="WKE33"/>
      <c r="WKF33"/>
      <c r="WKG33"/>
      <c r="WKH33"/>
      <c r="WKI33"/>
      <c r="WKJ33"/>
      <c r="WKK33"/>
      <c r="WKL33"/>
      <c r="WKM33"/>
      <c r="WKN33"/>
      <c r="WKO33"/>
      <c r="WKP33"/>
      <c r="WKQ33"/>
      <c r="WKR33"/>
      <c r="WKS33"/>
      <c r="WKT33"/>
      <c r="WKU33"/>
      <c r="WKV33"/>
      <c r="WKW33"/>
      <c r="WKX33"/>
      <c r="WKY33"/>
      <c r="WKZ33"/>
      <c r="WLA33"/>
      <c r="WLB33"/>
      <c r="WLC33"/>
      <c r="WLD33"/>
      <c r="WLE33"/>
      <c r="WLF33"/>
      <c r="WLG33"/>
      <c r="WLH33"/>
      <c r="WLI33"/>
      <c r="WLJ33"/>
      <c r="WLK33"/>
      <c r="WLL33"/>
      <c r="WLM33"/>
      <c r="WLN33"/>
      <c r="WLO33"/>
      <c r="WLP33"/>
      <c r="WLQ33"/>
      <c r="WLR33"/>
      <c r="WLS33"/>
      <c r="WLT33"/>
      <c r="WLU33"/>
      <c r="WLV33"/>
      <c r="WLW33"/>
      <c r="WLX33"/>
      <c r="WLY33"/>
      <c r="WLZ33"/>
      <c r="WMA33"/>
      <c r="WMB33"/>
      <c r="WMC33"/>
      <c r="WMD33"/>
      <c r="WME33"/>
      <c r="WMF33"/>
      <c r="WMG33"/>
      <c r="WMH33"/>
      <c r="WMI33"/>
      <c r="WMJ33"/>
      <c r="WMK33"/>
      <c r="WML33"/>
      <c r="WMM33"/>
      <c r="WMN33"/>
      <c r="WMO33"/>
      <c r="WMP33"/>
      <c r="WMQ33"/>
      <c r="WMR33"/>
      <c r="WMS33"/>
      <c r="WMT33"/>
      <c r="WMU33"/>
      <c r="WMV33"/>
      <c r="WMW33"/>
      <c r="WMX33"/>
      <c r="WMY33"/>
      <c r="WMZ33"/>
      <c r="WNA33"/>
      <c r="WNB33"/>
      <c r="WNC33"/>
      <c r="WND33"/>
      <c r="WNE33"/>
      <c r="WNF33"/>
      <c r="WNG33"/>
      <c r="WNH33"/>
      <c r="WNI33"/>
      <c r="WNJ33"/>
      <c r="WNK33"/>
      <c r="WNL33"/>
      <c r="WNM33"/>
      <c r="WNN33"/>
      <c r="WNO33"/>
      <c r="WNP33"/>
      <c r="WNQ33"/>
      <c r="WNR33"/>
      <c r="WNS33"/>
      <c r="WNT33"/>
      <c r="WNU33"/>
      <c r="WNV33"/>
      <c r="WNW33"/>
      <c r="WNX33"/>
      <c r="WNY33"/>
      <c r="WNZ33"/>
      <c r="WOA33"/>
      <c r="WOB33"/>
      <c r="WOC33"/>
      <c r="WOD33"/>
      <c r="WOE33"/>
      <c r="WOF33"/>
      <c r="WOG33"/>
      <c r="WOH33"/>
      <c r="WOI33"/>
      <c r="WOJ33"/>
      <c r="WOK33"/>
      <c r="WOL33"/>
      <c r="WOM33"/>
      <c r="WON33"/>
      <c r="WOO33"/>
      <c r="WOP33"/>
      <c r="WOQ33"/>
      <c r="WOR33"/>
      <c r="WOS33"/>
      <c r="WOT33"/>
      <c r="WOU33"/>
      <c r="WOV33"/>
      <c r="WOW33"/>
      <c r="WOX33"/>
      <c r="WOY33"/>
      <c r="WOZ33"/>
      <c r="WPA33"/>
      <c r="WPB33"/>
      <c r="WPC33"/>
      <c r="WPD33"/>
      <c r="WPE33"/>
      <c r="WPF33"/>
      <c r="WPG33"/>
      <c r="WPH33"/>
      <c r="WPI33"/>
      <c r="WPJ33"/>
      <c r="WPK33"/>
      <c r="WPL33"/>
      <c r="WPM33"/>
      <c r="WPN33"/>
      <c r="WPO33"/>
      <c r="WPP33"/>
      <c r="WPQ33"/>
      <c r="WPR33"/>
      <c r="WPS33"/>
      <c r="WPT33"/>
      <c r="WPU33"/>
      <c r="WPV33"/>
      <c r="WPW33"/>
      <c r="WPX33"/>
      <c r="WPY33"/>
      <c r="WPZ33"/>
      <c r="WQA33"/>
      <c r="WQB33"/>
      <c r="WQC33"/>
      <c r="WQD33"/>
      <c r="WQE33"/>
      <c r="WQF33"/>
      <c r="WQG33"/>
      <c r="WQH33"/>
      <c r="WQI33"/>
      <c r="WQJ33"/>
      <c r="WQK33"/>
      <c r="WQL33"/>
      <c r="WQM33"/>
      <c r="WQN33"/>
      <c r="WQO33"/>
      <c r="WQP33"/>
      <c r="WQQ33"/>
      <c r="WQR33"/>
      <c r="WQS33"/>
      <c r="WQT33"/>
      <c r="WQU33"/>
      <c r="WQV33"/>
      <c r="WQW33"/>
      <c r="WQX33"/>
      <c r="WQY33"/>
      <c r="WQZ33"/>
      <c r="WRA33"/>
      <c r="WRB33"/>
      <c r="WRC33"/>
      <c r="WRD33"/>
      <c r="WRE33"/>
      <c r="WRF33"/>
      <c r="WRG33"/>
      <c r="WRH33"/>
      <c r="WRI33"/>
      <c r="WRJ33"/>
      <c r="WRK33"/>
      <c r="WRL33"/>
      <c r="WRM33"/>
      <c r="WRN33"/>
      <c r="WRO33"/>
      <c r="WRP33"/>
      <c r="WRQ33"/>
      <c r="WRR33"/>
      <c r="WRS33"/>
      <c r="WRT33"/>
      <c r="WRU33"/>
      <c r="WRV33"/>
      <c r="WRW33"/>
      <c r="WRX33"/>
      <c r="WRY33"/>
      <c r="WRZ33"/>
      <c r="WSA33"/>
      <c r="WSB33"/>
      <c r="WSC33"/>
      <c r="WSD33"/>
      <c r="WSE33"/>
      <c r="WSF33"/>
      <c r="WSG33"/>
      <c r="WSH33"/>
      <c r="WSI33"/>
      <c r="WSJ33"/>
      <c r="WSK33"/>
      <c r="WSL33"/>
      <c r="WSM33"/>
      <c r="WSN33"/>
      <c r="WSO33"/>
      <c r="WSP33"/>
      <c r="WSQ33"/>
      <c r="WSR33"/>
      <c r="WSS33"/>
      <c r="WST33"/>
      <c r="WSU33"/>
      <c r="WSV33"/>
      <c r="WSW33"/>
      <c r="WSX33"/>
      <c r="WSY33"/>
      <c r="WSZ33"/>
      <c r="WTA33"/>
      <c r="WTB33"/>
      <c r="WTC33"/>
      <c r="WTD33"/>
      <c r="WTE33"/>
      <c r="WTF33"/>
      <c r="WTG33"/>
      <c r="WTH33"/>
      <c r="WTI33"/>
      <c r="WTJ33"/>
      <c r="WTK33"/>
      <c r="WTL33"/>
      <c r="WTM33"/>
      <c r="WTN33"/>
      <c r="WTO33"/>
      <c r="WTP33"/>
      <c r="WTQ33"/>
      <c r="WTR33"/>
      <c r="WTS33"/>
      <c r="WTT33"/>
      <c r="WTU33"/>
      <c r="WTV33"/>
      <c r="WTW33"/>
      <c r="WTX33"/>
      <c r="WTY33"/>
      <c r="WTZ33"/>
      <c r="WUA33"/>
      <c r="WUB33"/>
      <c r="WUC33"/>
      <c r="WUD33"/>
      <c r="WUE33"/>
      <c r="WUF33"/>
      <c r="WUG33"/>
      <c r="WUH33"/>
      <c r="WUI33"/>
      <c r="WUJ33"/>
      <c r="WUK33"/>
      <c r="WUL33"/>
      <c r="WUM33"/>
      <c r="WUN33"/>
      <c r="WUO33"/>
      <c r="WUP33"/>
      <c r="WUQ33"/>
      <c r="WUR33"/>
      <c r="WUS33"/>
      <c r="WUT33"/>
      <c r="WUU33"/>
      <c r="WUV33"/>
      <c r="WUW33"/>
      <c r="WUX33"/>
      <c r="WUY33"/>
      <c r="WUZ33"/>
      <c r="WVA33"/>
      <c r="WVB33"/>
      <c r="WVC33"/>
      <c r="WVD33"/>
      <c r="WVE33"/>
      <c r="WVF33"/>
      <c r="WVG33"/>
      <c r="WVH33"/>
      <c r="WVI33"/>
      <c r="WVJ33"/>
      <c r="WVK33"/>
      <c r="WVL33"/>
      <c r="WVM33"/>
      <c r="WVN33"/>
      <c r="WVO33"/>
      <c r="WVP33"/>
      <c r="WVQ33"/>
      <c r="WVR33"/>
      <c r="WVS33"/>
      <c r="WVT33"/>
      <c r="WVU33"/>
      <c r="WVV33"/>
      <c r="WVW33"/>
      <c r="WVX33"/>
      <c r="WVY33"/>
      <c r="WVZ33"/>
      <c r="WWA33"/>
      <c r="WWB33"/>
      <c r="WWC33"/>
      <c r="WWD33"/>
      <c r="WWE33"/>
      <c r="WWF33"/>
      <c r="WWG33"/>
      <c r="WWH33"/>
      <c r="WWI33"/>
      <c r="WWJ33"/>
      <c r="WWK33"/>
      <c r="WWL33"/>
      <c r="WWM33"/>
      <c r="WWN33"/>
      <c r="WWO33"/>
      <c r="WWP33"/>
      <c r="WWQ33"/>
      <c r="WWR33"/>
      <c r="WWS33"/>
      <c r="WWT33"/>
      <c r="WWU33"/>
      <c r="WWV33"/>
      <c r="WWW33"/>
      <c r="WWX33"/>
      <c r="WWY33"/>
      <c r="WWZ33"/>
      <c r="WXA33"/>
      <c r="WXB33"/>
      <c r="WXC33"/>
      <c r="WXD33"/>
      <c r="WXE33"/>
      <c r="WXF33"/>
      <c r="WXG33"/>
      <c r="WXH33"/>
      <c r="WXI33"/>
      <c r="WXJ33"/>
      <c r="WXK33"/>
      <c r="WXL33"/>
      <c r="WXM33"/>
      <c r="WXN33"/>
      <c r="WXO33"/>
      <c r="WXP33"/>
      <c r="WXQ33"/>
      <c r="WXR33"/>
      <c r="WXS33"/>
      <c r="WXT33"/>
      <c r="WXU33"/>
      <c r="WXV33"/>
      <c r="WXW33"/>
      <c r="WXX33"/>
      <c r="WXY33"/>
      <c r="WXZ33"/>
      <c r="WYA33"/>
      <c r="WYB33"/>
      <c r="WYC33"/>
      <c r="WYD33"/>
      <c r="WYE33"/>
      <c r="WYF33"/>
      <c r="WYG33"/>
      <c r="WYH33"/>
      <c r="WYI33"/>
      <c r="WYJ33"/>
      <c r="WYK33"/>
      <c r="WYL33"/>
      <c r="WYM33"/>
      <c r="WYN33"/>
      <c r="WYO33"/>
      <c r="WYP33"/>
      <c r="WYQ33"/>
      <c r="WYR33"/>
      <c r="WYS33"/>
      <c r="WYT33"/>
      <c r="WYU33"/>
      <c r="WYV33"/>
      <c r="WYW33"/>
      <c r="WYX33"/>
      <c r="WYY33"/>
      <c r="WYZ33"/>
      <c r="WZA33"/>
      <c r="WZB33"/>
      <c r="WZC33"/>
      <c r="WZD33"/>
      <c r="WZE33"/>
      <c r="WZF33"/>
      <c r="WZG33"/>
      <c r="WZH33"/>
      <c r="WZI33"/>
      <c r="WZJ33"/>
      <c r="WZK33"/>
      <c r="WZL33"/>
      <c r="WZM33"/>
      <c r="WZN33"/>
      <c r="WZO33"/>
      <c r="WZP33"/>
      <c r="WZQ33"/>
      <c r="WZR33"/>
      <c r="WZS33"/>
      <c r="WZT33"/>
      <c r="WZU33"/>
      <c r="WZV33"/>
      <c r="WZW33"/>
      <c r="WZX33"/>
      <c r="WZY33"/>
      <c r="WZZ33"/>
      <c r="XAA33"/>
      <c r="XAB33"/>
      <c r="XAC33"/>
      <c r="XAD33"/>
      <c r="XAE33"/>
      <c r="XAF33"/>
      <c r="XAG33"/>
      <c r="XAH33"/>
      <c r="XAI33"/>
      <c r="XAJ33"/>
      <c r="XAK33"/>
      <c r="XAL33"/>
      <c r="XAM33"/>
      <c r="XAN33"/>
      <c r="XAO33"/>
      <c r="XAP33"/>
      <c r="XAQ33"/>
      <c r="XAR33"/>
      <c r="XAS33"/>
      <c r="XAT33"/>
      <c r="XAU33"/>
      <c r="XAV33"/>
      <c r="XAW33"/>
      <c r="XAX33"/>
      <c r="XAY33"/>
      <c r="XAZ33"/>
      <c r="XBA33"/>
      <c r="XBB33"/>
      <c r="XBC33"/>
      <c r="XBD33"/>
      <c r="XBE33"/>
      <c r="XBF33"/>
      <c r="XBG33"/>
      <c r="XBH33"/>
      <c r="XBI33"/>
      <c r="XBJ33"/>
      <c r="XBK33"/>
      <c r="XBL33"/>
      <c r="XBM33"/>
      <c r="XBN33"/>
      <c r="XBO33"/>
      <c r="XBP33"/>
      <c r="XBQ33"/>
      <c r="XBR33"/>
      <c r="XBS33"/>
      <c r="XBT33"/>
      <c r="XBU33"/>
      <c r="XBV33"/>
      <c r="XBW33"/>
      <c r="XBX33"/>
      <c r="XBY33"/>
      <c r="XBZ33"/>
      <c r="XCA33"/>
      <c r="XCB33"/>
      <c r="XCC33"/>
      <c r="XCD33"/>
      <c r="XCE33"/>
      <c r="XCF33"/>
      <c r="XCG33"/>
      <c r="XCH33"/>
      <c r="XCI33"/>
      <c r="XCJ33"/>
      <c r="XCK33"/>
      <c r="XCL33"/>
      <c r="XCM33"/>
      <c r="XCN33"/>
      <c r="XCO33"/>
      <c r="XCP33"/>
      <c r="XCQ33"/>
      <c r="XCR33"/>
      <c r="XCS33"/>
      <c r="XCT33"/>
      <c r="XCU33"/>
      <c r="XCV33"/>
      <c r="XCW33"/>
      <c r="XCX33"/>
      <c r="XCY33"/>
      <c r="XCZ33"/>
      <c r="XDA33"/>
      <c r="XDB33"/>
      <c r="XDC33"/>
      <c r="XDD33"/>
      <c r="XDE33"/>
      <c r="XDF33"/>
      <c r="XDG33"/>
      <c r="XDH33"/>
      <c r="XDI33"/>
      <c r="XDJ33"/>
      <c r="XDK33"/>
      <c r="XDL33"/>
      <c r="XDM33"/>
      <c r="XDN33"/>
      <c r="XDO33"/>
      <c r="XDP33"/>
      <c r="XDQ33"/>
      <c r="XDR33"/>
      <c r="XDS33"/>
      <c r="XDT33"/>
      <c r="XDU33"/>
      <c r="XDV33"/>
      <c r="XDW33"/>
      <c r="XDX33"/>
      <c r="XDY33"/>
      <c r="XDZ33"/>
      <c r="XEA33"/>
      <c r="XEB33"/>
      <c r="XEC33"/>
      <c r="XED33"/>
      <c r="XEE33"/>
      <c r="XEF33"/>
      <c r="XEG33"/>
      <c r="XEH33"/>
      <c r="XEI33"/>
      <c r="XEJ33"/>
      <c r="XEK33"/>
      <c r="XEL33"/>
      <c r="XEM33"/>
      <c r="XEN33"/>
      <c r="XEO33"/>
      <c r="XEP33"/>
      <c r="XEQ33"/>
      <c r="XER33"/>
      <c r="XES33"/>
      <c r="XET33"/>
      <c r="XEU33"/>
      <c r="XEV33"/>
      <c r="XEW33"/>
      <c r="XEX33"/>
      <c r="XEY33"/>
      <c r="XEZ33"/>
      <c r="XFA33"/>
      <c r="XFB33"/>
      <c r="XFC33"/>
      <c r="XFD33"/>
    </row>
  </sheetData>
  <sheetProtection selectLockedCells="1" selectUnlockedCells="1"/>
  <pageMargins left="0.7" right="0.7" top="0.75" bottom="0.75" header="0.3" footer="0.3"/>
  <pageSetup scale="4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ActualizarDashboard">
                <anchor moveWithCells="1" sizeWithCells="1">
                  <from>
                    <xdr:col>1</xdr:col>
                    <xdr:colOff>22860</xdr:colOff>
                    <xdr:row>0</xdr:row>
                    <xdr:rowOff>121920</xdr:rowOff>
                  </from>
                  <to>
                    <xdr:col>2</xdr:col>
                    <xdr:colOff>7620</xdr:colOff>
                    <xdr:row>0</xdr:row>
                    <xdr:rowOff>464820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4">
    <tabColor rgb="FFFF0000"/>
  </sheetPr>
  <dimension ref="C1:AJ4274"/>
  <sheetViews>
    <sheetView showGridLines="0" zoomScale="98" zoomScaleNormal="98" workbookViewId="0">
      <pane xSplit="1" topLeftCell="B1" activePane="topRight" state="frozen"/>
      <selection pane="topRight" activeCell="C4274" sqref="C4274:AG4274"/>
    </sheetView>
  </sheetViews>
  <sheetFormatPr baseColWidth="10" defaultColWidth="11.44140625" defaultRowHeight="14.4" outlineLevelCol="1" x14ac:dyDescent="0.3"/>
  <cols>
    <col min="1" max="1" width="26.109375" customWidth="1"/>
    <col min="2" max="2" width="10.6640625" customWidth="1"/>
    <col min="3" max="3" width="15.44140625" style="3" customWidth="1"/>
    <col min="4" max="4" width="19.33203125" customWidth="1"/>
    <col min="5" max="5" width="17" customWidth="1"/>
    <col min="6" max="6" width="16.6640625" style="1" customWidth="1"/>
    <col min="7" max="7" width="18.6640625" style="1" customWidth="1"/>
    <col min="8" max="8" width="12.6640625" bestFit="1" customWidth="1"/>
    <col min="9" max="9" width="18.5546875" customWidth="1"/>
    <col min="10" max="10" width="13.6640625" hidden="1" customWidth="1" outlineLevel="1"/>
    <col min="11" max="11" width="11" hidden="1" customWidth="1" outlineLevel="1"/>
    <col min="12" max="12" width="16.33203125" hidden="1" customWidth="1" outlineLevel="1"/>
    <col min="13" max="13" width="22.109375" hidden="1" customWidth="1" outlineLevel="1"/>
    <col min="14" max="14" width="10.88671875" hidden="1" customWidth="1" outlineLevel="1"/>
    <col min="15" max="15" width="21.44140625" hidden="1" customWidth="1" outlineLevel="1"/>
    <col min="16" max="16" width="22.109375" hidden="1" customWidth="1" outlineLevel="1"/>
    <col min="17" max="17" width="21.5546875" hidden="1" customWidth="1" outlineLevel="1"/>
    <col min="18" max="18" width="25" hidden="1" customWidth="1" outlineLevel="1"/>
    <col min="19" max="19" width="24.109375" hidden="1" customWidth="1" outlineLevel="1"/>
    <col min="20" max="20" width="19" hidden="1" customWidth="1" outlineLevel="1"/>
    <col min="21" max="21" width="25.5546875" hidden="1" customWidth="1" outlineLevel="1"/>
    <col min="22" max="22" width="12.88671875" hidden="1" customWidth="1" outlineLevel="1"/>
    <col min="23" max="23" width="13.88671875" hidden="1" customWidth="1" outlineLevel="1"/>
    <col min="24" max="24" width="20.33203125" hidden="1" customWidth="1" outlineLevel="1"/>
    <col min="25" max="25" width="6.88671875" hidden="1" customWidth="1" outlineLevel="1"/>
    <col min="26" max="26" width="19" hidden="1" customWidth="1" outlineLevel="1"/>
    <col min="27" max="27" width="18.109375" hidden="1" customWidth="1" outlineLevel="1"/>
    <col min="28" max="28" width="25" hidden="1" customWidth="1" outlineLevel="1"/>
    <col min="29" max="29" width="24" hidden="1" customWidth="1" outlineLevel="1"/>
    <col min="30" max="30" width="27.33203125" hidden="1" customWidth="1" outlineLevel="1"/>
    <col min="31" max="31" width="18" hidden="1" customWidth="1" outlineLevel="1"/>
    <col min="32" max="32" width="17.33203125" hidden="1" customWidth="1" outlineLevel="1"/>
    <col min="33" max="35" width="11.5546875" hidden="1" customWidth="1" outlineLevel="1"/>
    <col min="36" max="36" width="11.44140625" collapsed="1"/>
  </cols>
  <sheetData>
    <row r="1" spans="3:35" x14ac:dyDescent="0.3">
      <c r="C1" s="9" t="s">
        <v>0</v>
      </c>
      <c r="D1" s="9" t="s">
        <v>1</v>
      </c>
      <c r="E1" s="9" t="s">
        <v>2</v>
      </c>
      <c r="F1" s="10" t="s">
        <v>3</v>
      </c>
      <c r="G1" s="12" t="s">
        <v>5684</v>
      </c>
      <c r="H1" s="9" t="s">
        <v>4</v>
      </c>
      <c r="I1" s="9" t="s">
        <v>5</v>
      </c>
      <c r="J1" s="9" t="s">
        <v>7</v>
      </c>
      <c r="K1" s="9" t="s">
        <v>8</v>
      </c>
      <c r="L1" s="9" t="s">
        <v>9</v>
      </c>
      <c r="M1" s="9" t="s">
        <v>10</v>
      </c>
      <c r="N1" s="9" t="s">
        <v>11</v>
      </c>
      <c r="O1" s="9" t="s">
        <v>12</v>
      </c>
      <c r="P1" s="9" t="s">
        <v>6</v>
      </c>
      <c r="Q1" s="9" t="s">
        <v>13</v>
      </c>
      <c r="R1" s="9" t="s">
        <v>14</v>
      </c>
      <c r="S1" s="9" t="s">
        <v>15</v>
      </c>
      <c r="T1" s="9" t="s">
        <v>16</v>
      </c>
      <c r="U1" s="9" t="s">
        <v>17</v>
      </c>
      <c r="V1" s="9" t="s">
        <v>18</v>
      </c>
      <c r="W1" s="9" t="s">
        <v>19</v>
      </c>
      <c r="X1" s="9" t="s">
        <v>20</v>
      </c>
      <c r="Y1" s="9" t="s">
        <v>21</v>
      </c>
      <c r="Z1" s="9" t="s">
        <v>22</v>
      </c>
      <c r="AA1" s="9" t="s">
        <v>23</v>
      </c>
      <c r="AB1" s="9" t="s">
        <v>24</v>
      </c>
      <c r="AC1" s="9" t="s">
        <v>25</v>
      </c>
      <c r="AD1" s="9" t="s">
        <v>26</v>
      </c>
      <c r="AE1" s="9" t="s">
        <v>27</v>
      </c>
      <c r="AF1" s="9" t="s">
        <v>28</v>
      </c>
      <c r="AG1" s="9" t="s">
        <v>361</v>
      </c>
      <c r="AH1" s="9" t="s">
        <v>362</v>
      </c>
      <c r="AI1" s="11" t="s">
        <v>363</v>
      </c>
    </row>
    <row r="2" spans="3:35" x14ac:dyDescent="0.3">
      <c r="C2" s="21">
        <v>2277018</v>
      </c>
      <c r="D2" s="20" t="s">
        <v>29</v>
      </c>
      <c r="E2" s="20" t="s">
        <v>63</v>
      </c>
      <c r="F2" s="44">
        <v>44956</v>
      </c>
      <c r="G2" s="44">
        <v>44957.52516203704</v>
      </c>
      <c r="H2" s="20" t="s">
        <v>366</v>
      </c>
      <c r="J2" t="s">
        <v>33</v>
      </c>
      <c r="K2" t="s">
        <v>382</v>
      </c>
      <c r="L2" t="s">
        <v>35</v>
      </c>
      <c r="M2" t="s">
        <v>143</v>
      </c>
      <c r="N2" t="s">
        <v>37</v>
      </c>
      <c r="O2" t="s">
        <v>399</v>
      </c>
      <c r="P2" s="1">
        <v>44949</v>
      </c>
      <c r="Q2">
        <v>0.3790277777777778</v>
      </c>
      <c r="R2" t="s">
        <v>399</v>
      </c>
      <c r="S2">
        <v>44949</v>
      </c>
      <c r="T2">
        <v>12914519</v>
      </c>
      <c r="U2" t="s">
        <v>400</v>
      </c>
      <c r="V2" t="s">
        <v>37</v>
      </c>
      <c r="W2" t="s">
        <v>42</v>
      </c>
      <c r="X2" t="s">
        <v>401</v>
      </c>
      <c r="Y2" t="s">
        <v>44</v>
      </c>
      <c r="Z2" t="s">
        <v>78</v>
      </c>
      <c r="AA2" t="s">
        <v>402</v>
      </c>
      <c r="AB2">
        <v>2577554</v>
      </c>
      <c r="AC2" t="s">
        <v>403</v>
      </c>
      <c r="AD2" t="s">
        <v>404</v>
      </c>
      <c r="AE2" t="s">
        <v>405</v>
      </c>
      <c r="AF2" t="s">
        <v>51</v>
      </c>
      <c r="AG2" t="s">
        <v>44</v>
      </c>
      <c r="AH2" t="s">
        <v>44</v>
      </c>
    </row>
    <row r="3" spans="3:35" x14ac:dyDescent="0.3">
      <c r="C3" s="21">
        <v>2277098</v>
      </c>
      <c r="D3" s="20" t="s">
        <v>29</v>
      </c>
      <c r="E3" s="20" t="s">
        <v>63</v>
      </c>
      <c r="F3" s="44">
        <v>44956</v>
      </c>
      <c r="G3" s="44">
        <v>44957.525164814811</v>
      </c>
      <c r="H3" s="20" t="s">
        <v>366</v>
      </c>
      <c r="J3" t="s">
        <v>33</v>
      </c>
      <c r="K3" t="s">
        <v>382</v>
      </c>
      <c r="L3" t="s">
        <v>35</v>
      </c>
      <c r="M3" t="s">
        <v>64</v>
      </c>
      <c r="N3" t="s">
        <v>37</v>
      </c>
      <c r="O3" t="s">
        <v>406</v>
      </c>
      <c r="P3" s="1">
        <v>44949</v>
      </c>
      <c r="Q3">
        <v>0.40086805555555555</v>
      </c>
      <c r="R3" t="s">
        <v>406</v>
      </c>
      <c r="S3">
        <v>44949</v>
      </c>
      <c r="T3">
        <v>1090404814</v>
      </c>
      <c r="U3" t="s">
        <v>200</v>
      </c>
      <c r="V3" t="s">
        <v>37</v>
      </c>
      <c r="W3" t="s">
        <v>42</v>
      </c>
      <c r="X3" t="s">
        <v>407</v>
      </c>
      <c r="Y3" t="s">
        <v>44</v>
      </c>
      <c r="Z3" t="s">
        <v>45</v>
      </c>
      <c r="AA3" t="s">
        <v>408</v>
      </c>
      <c r="AC3" t="s">
        <v>409</v>
      </c>
      <c r="AD3" t="s">
        <v>410</v>
      </c>
      <c r="AE3" t="s">
        <v>411</v>
      </c>
      <c r="AF3" t="s">
        <v>51</v>
      </c>
      <c r="AG3" t="s">
        <v>44</v>
      </c>
      <c r="AH3" t="s">
        <v>44</v>
      </c>
    </row>
    <row r="4" spans="3:35" x14ac:dyDescent="0.3">
      <c r="C4" s="21">
        <v>2277225</v>
      </c>
      <c r="D4" s="20" t="s">
        <v>102</v>
      </c>
      <c r="E4" s="20" t="s">
        <v>63</v>
      </c>
      <c r="F4" s="44">
        <v>44959</v>
      </c>
      <c r="G4" s="44">
        <v>44957.525164814811</v>
      </c>
      <c r="H4" s="20" t="s">
        <v>366</v>
      </c>
      <c r="J4" t="s">
        <v>33</v>
      </c>
      <c r="K4" t="s">
        <v>34</v>
      </c>
      <c r="L4" t="s">
        <v>35</v>
      </c>
      <c r="M4" t="s">
        <v>64</v>
      </c>
      <c r="N4" t="s">
        <v>37</v>
      </c>
      <c r="O4" t="s">
        <v>412</v>
      </c>
      <c r="P4" s="1">
        <v>44949</v>
      </c>
      <c r="Q4">
        <v>0.43836805555555558</v>
      </c>
      <c r="R4" t="s">
        <v>412</v>
      </c>
      <c r="S4">
        <v>44949</v>
      </c>
      <c r="T4">
        <v>5756084</v>
      </c>
      <c r="U4" t="s">
        <v>413</v>
      </c>
      <c r="V4" t="s">
        <v>37</v>
      </c>
      <c r="W4" t="s">
        <v>42</v>
      </c>
      <c r="X4" t="s">
        <v>414</v>
      </c>
      <c r="Y4" t="s">
        <v>44</v>
      </c>
      <c r="Z4" t="s">
        <v>45</v>
      </c>
      <c r="AA4" t="s">
        <v>415</v>
      </c>
      <c r="AB4">
        <v>6325961</v>
      </c>
      <c r="AC4" t="s">
        <v>416</v>
      </c>
      <c r="AD4" t="s">
        <v>417</v>
      </c>
      <c r="AE4" t="s">
        <v>418</v>
      </c>
      <c r="AF4" t="s">
        <v>115</v>
      </c>
      <c r="AG4" t="s">
        <v>44</v>
      </c>
      <c r="AH4" t="s">
        <v>44</v>
      </c>
    </row>
    <row r="5" spans="3:35" x14ac:dyDescent="0.3">
      <c r="C5" s="21">
        <v>2277357</v>
      </c>
      <c r="D5" s="20" t="s">
        <v>29</v>
      </c>
      <c r="E5" s="20" t="s">
        <v>63</v>
      </c>
      <c r="F5" s="44">
        <v>44956</v>
      </c>
      <c r="G5" s="44">
        <v>44957.525164814811</v>
      </c>
      <c r="H5" s="20" t="s">
        <v>366</v>
      </c>
      <c r="J5" t="s">
        <v>33</v>
      </c>
      <c r="K5" t="s">
        <v>382</v>
      </c>
      <c r="L5" t="s">
        <v>35</v>
      </c>
      <c r="M5" t="s">
        <v>143</v>
      </c>
      <c r="N5" t="s">
        <v>37</v>
      </c>
      <c r="O5" t="s">
        <v>419</v>
      </c>
      <c r="P5" s="1">
        <v>44949</v>
      </c>
      <c r="Q5">
        <v>0.4619328703703704</v>
      </c>
      <c r="R5" t="s">
        <v>419</v>
      </c>
      <c r="S5">
        <v>44949</v>
      </c>
      <c r="T5">
        <v>74081342</v>
      </c>
      <c r="U5" t="s">
        <v>420</v>
      </c>
      <c r="V5" t="s">
        <v>37</v>
      </c>
      <c r="W5" t="s">
        <v>42</v>
      </c>
      <c r="X5" t="s">
        <v>421</v>
      </c>
      <c r="Y5" t="s">
        <v>44</v>
      </c>
      <c r="Z5" t="s">
        <v>45</v>
      </c>
      <c r="AA5" t="s">
        <v>422</v>
      </c>
      <c r="AB5">
        <v>7728631</v>
      </c>
      <c r="AC5" t="s">
        <v>423</v>
      </c>
      <c r="AD5" t="s">
        <v>424</v>
      </c>
      <c r="AE5" t="s">
        <v>425</v>
      </c>
      <c r="AF5" t="s">
        <v>51</v>
      </c>
      <c r="AG5" t="s">
        <v>44</v>
      </c>
      <c r="AH5" t="s">
        <v>44</v>
      </c>
    </row>
    <row r="6" spans="3:35" x14ac:dyDescent="0.3">
      <c r="C6" s="21">
        <v>2277501</v>
      </c>
      <c r="D6" s="20" t="s">
        <v>29</v>
      </c>
      <c r="E6" s="20" t="s">
        <v>63</v>
      </c>
      <c r="F6" s="44">
        <v>44956</v>
      </c>
      <c r="G6" s="44">
        <v>44957.525164814811</v>
      </c>
      <c r="H6" s="20" t="s">
        <v>366</v>
      </c>
      <c r="J6" t="s">
        <v>33</v>
      </c>
      <c r="K6" t="s">
        <v>382</v>
      </c>
      <c r="L6" t="s">
        <v>35</v>
      </c>
      <c r="M6" t="s">
        <v>52</v>
      </c>
      <c r="N6" t="s">
        <v>37</v>
      </c>
      <c r="O6" t="s">
        <v>426</v>
      </c>
      <c r="P6" s="1">
        <v>44949</v>
      </c>
      <c r="Q6">
        <v>0.48736111111111113</v>
      </c>
      <c r="R6" t="s">
        <v>427</v>
      </c>
      <c r="S6">
        <v>44949</v>
      </c>
      <c r="T6">
        <v>860015204</v>
      </c>
      <c r="U6" t="s">
        <v>426</v>
      </c>
      <c r="V6" t="s">
        <v>37</v>
      </c>
      <c r="W6" t="s">
        <v>42</v>
      </c>
      <c r="X6" t="s">
        <v>428</v>
      </c>
      <c r="Y6" t="s">
        <v>44</v>
      </c>
      <c r="Z6" t="s">
        <v>45</v>
      </c>
      <c r="AA6" t="s">
        <v>429</v>
      </c>
      <c r="AB6">
        <v>4201995</v>
      </c>
      <c r="AC6" t="s">
        <v>430</v>
      </c>
      <c r="AD6" t="s">
        <v>431</v>
      </c>
      <c r="AE6" t="s">
        <v>432</v>
      </c>
      <c r="AF6" t="s">
        <v>51</v>
      </c>
      <c r="AG6" t="s">
        <v>44</v>
      </c>
      <c r="AH6" t="s">
        <v>44</v>
      </c>
    </row>
    <row r="7" spans="3:35" x14ac:dyDescent="0.3">
      <c r="C7" s="21">
        <v>2277740</v>
      </c>
      <c r="D7" s="20" t="s">
        <v>29</v>
      </c>
      <c r="E7" s="20" t="s">
        <v>357</v>
      </c>
      <c r="F7" s="44">
        <v>44956</v>
      </c>
      <c r="G7" s="44">
        <v>44957.525164814811</v>
      </c>
      <c r="H7" s="20" t="s">
        <v>366</v>
      </c>
      <c r="J7" t="s">
        <v>33</v>
      </c>
      <c r="K7" t="s">
        <v>382</v>
      </c>
      <c r="L7" t="s">
        <v>35</v>
      </c>
      <c r="M7" t="s">
        <v>52</v>
      </c>
      <c r="N7" t="s">
        <v>37</v>
      </c>
      <c r="O7" t="s">
        <v>433</v>
      </c>
      <c r="P7" s="1">
        <v>44949</v>
      </c>
      <c r="Q7">
        <v>0.53748842592592594</v>
      </c>
      <c r="R7" t="s">
        <v>433</v>
      </c>
      <c r="S7">
        <v>44949</v>
      </c>
      <c r="T7">
        <v>52726109</v>
      </c>
      <c r="U7" t="s">
        <v>434</v>
      </c>
      <c r="V7" t="s">
        <v>37</v>
      </c>
      <c r="W7" t="s">
        <v>42</v>
      </c>
      <c r="X7" t="s">
        <v>435</v>
      </c>
      <c r="Y7" t="s">
        <v>44</v>
      </c>
      <c r="Z7" t="s">
        <v>45</v>
      </c>
      <c r="AA7" t="s">
        <v>436</v>
      </c>
      <c r="AB7">
        <v>2862400</v>
      </c>
      <c r="AC7" t="s">
        <v>437</v>
      </c>
      <c r="AD7" t="s">
        <v>438</v>
      </c>
      <c r="AE7" t="s">
        <v>439</v>
      </c>
      <c r="AF7" t="s">
        <v>51</v>
      </c>
      <c r="AG7" t="s">
        <v>44</v>
      </c>
      <c r="AH7" t="s">
        <v>44</v>
      </c>
    </row>
    <row r="8" spans="3:35" x14ac:dyDescent="0.3">
      <c r="C8" s="21">
        <v>2277982</v>
      </c>
      <c r="D8" s="20" t="s">
        <v>29</v>
      </c>
      <c r="E8" s="20" t="s">
        <v>63</v>
      </c>
      <c r="F8" s="44">
        <v>44956</v>
      </c>
      <c r="G8" s="44">
        <v>44957.525164814811</v>
      </c>
      <c r="H8" s="20" t="s">
        <v>366</v>
      </c>
      <c r="J8" t="s">
        <v>33</v>
      </c>
      <c r="K8" t="s">
        <v>382</v>
      </c>
      <c r="L8" t="s">
        <v>35</v>
      </c>
      <c r="M8" t="s">
        <v>117</v>
      </c>
      <c r="N8" t="s">
        <v>37</v>
      </c>
      <c r="O8" t="s">
        <v>440</v>
      </c>
      <c r="P8" s="1">
        <v>44949</v>
      </c>
      <c r="Q8">
        <v>0.60150462962962958</v>
      </c>
      <c r="R8" t="s">
        <v>440</v>
      </c>
      <c r="S8">
        <v>44949</v>
      </c>
      <c r="T8">
        <v>1152458520</v>
      </c>
      <c r="U8" t="s">
        <v>441</v>
      </c>
      <c r="V8" t="s">
        <v>37</v>
      </c>
      <c r="W8" t="s">
        <v>42</v>
      </c>
      <c r="X8" t="s">
        <v>442</v>
      </c>
      <c r="Y8" t="s">
        <v>44</v>
      </c>
      <c r="Z8" t="s">
        <v>45</v>
      </c>
      <c r="AA8" t="s">
        <v>443</v>
      </c>
      <c r="AC8" t="s">
        <v>444</v>
      </c>
      <c r="AD8" t="s">
        <v>445</v>
      </c>
      <c r="AE8" t="s">
        <v>446</v>
      </c>
      <c r="AF8" t="s">
        <v>51</v>
      </c>
      <c r="AG8" t="s">
        <v>44</v>
      </c>
      <c r="AH8" t="s">
        <v>44</v>
      </c>
    </row>
    <row r="9" spans="3:35" x14ac:dyDescent="0.3">
      <c r="C9" s="21">
        <v>2278417</v>
      </c>
      <c r="D9" s="20" t="s">
        <v>102</v>
      </c>
      <c r="E9" s="20" t="s">
        <v>63</v>
      </c>
      <c r="F9" s="44">
        <v>44959</v>
      </c>
      <c r="G9" s="44">
        <v>44957.525164814811</v>
      </c>
      <c r="H9" s="20" t="s">
        <v>366</v>
      </c>
      <c r="J9" t="s">
        <v>33</v>
      </c>
      <c r="K9" t="s">
        <v>34</v>
      </c>
      <c r="L9" t="s">
        <v>35</v>
      </c>
      <c r="M9" t="s">
        <v>117</v>
      </c>
      <c r="N9" t="s">
        <v>37</v>
      </c>
      <c r="O9" t="s">
        <v>447</v>
      </c>
      <c r="P9" s="1">
        <v>44949</v>
      </c>
      <c r="R9" t="s">
        <v>448</v>
      </c>
      <c r="S9">
        <v>44949</v>
      </c>
      <c r="T9">
        <v>22052415</v>
      </c>
      <c r="U9" t="s">
        <v>44</v>
      </c>
      <c r="V9" t="s">
        <v>37</v>
      </c>
      <c r="W9" t="s">
        <v>42</v>
      </c>
      <c r="X9" t="s">
        <v>164</v>
      </c>
      <c r="Y9" t="s">
        <v>44</v>
      </c>
      <c r="Z9" t="s">
        <v>78</v>
      </c>
      <c r="AA9" t="s">
        <v>449</v>
      </c>
      <c r="AC9" t="s">
        <v>44</v>
      </c>
      <c r="AD9" t="s">
        <v>450</v>
      </c>
      <c r="AE9" t="s">
        <v>451</v>
      </c>
      <c r="AF9" t="s">
        <v>115</v>
      </c>
      <c r="AG9" t="s">
        <v>44</v>
      </c>
      <c r="AH9" t="s">
        <v>44</v>
      </c>
    </row>
    <row r="10" spans="3:35" x14ac:dyDescent="0.3">
      <c r="C10" s="21">
        <v>2278483</v>
      </c>
      <c r="D10" s="20" t="s">
        <v>102</v>
      </c>
      <c r="E10" s="20" t="s">
        <v>63</v>
      </c>
      <c r="F10" s="44">
        <v>44959</v>
      </c>
      <c r="G10" s="44">
        <v>44957.525164814811</v>
      </c>
      <c r="H10" s="20" t="s">
        <v>366</v>
      </c>
      <c r="J10" t="s">
        <v>33</v>
      </c>
      <c r="K10" t="s">
        <v>34</v>
      </c>
      <c r="L10" t="s">
        <v>35</v>
      </c>
      <c r="M10" t="s">
        <v>36</v>
      </c>
      <c r="N10" t="s">
        <v>37</v>
      </c>
      <c r="O10" t="s">
        <v>452</v>
      </c>
      <c r="P10" s="1">
        <v>44949</v>
      </c>
      <c r="R10" t="s">
        <v>453</v>
      </c>
      <c r="S10">
        <v>44949</v>
      </c>
      <c r="T10">
        <v>7383557</v>
      </c>
      <c r="U10" t="s">
        <v>44</v>
      </c>
      <c r="V10" t="s">
        <v>37</v>
      </c>
      <c r="W10" t="s">
        <v>42</v>
      </c>
      <c r="X10" t="s">
        <v>164</v>
      </c>
      <c r="Y10" t="s">
        <v>44</v>
      </c>
      <c r="Z10" t="s">
        <v>78</v>
      </c>
      <c r="AA10" t="s">
        <v>454</v>
      </c>
      <c r="AC10" t="s">
        <v>44</v>
      </c>
      <c r="AD10" t="s">
        <v>455</v>
      </c>
      <c r="AE10" t="s">
        <v>456</v>
      </c>
      <c r="AF10" t="s">
        <v>115</v>
      </c>
      <c r="AG10" t="s">
        <v>44</v>
      </c>
      <c r="AH10" t="s">
        <v>44</v>
      </c>
    </row>
    <row r="11" spans="3:35" x14ac:dyDescent="0.3">
      <c r="C11" s="21">
        <v>2278680</v>
      </c>
      <c r="D11" s="20" t="s">
        <v>102</v>
      </c>
      <c r="E11" s="20" t="s">
        <v>63</v>
      </c>
      <c r="F11" s="44">
        <v>44960</v>
      </c>
      <c r="G11" s="44">
        <v>44957.525164814811</v>
      </c>
      <c r="H11" s="20" t="s">
        <v>366</v>
      </c>
      <c r="J11" t="s">
        <v>33</v>
      </c>
      <c r="K11" t="s">
        <v>34</v>
      </c>
      <c r="L11" t="s">
        <v>35</v>
      </c>
      <c r="M11" t="s">
        <v>117</v>
      </c>
      <c r="N11" t="s">
        <v>37</v>
      </c>
      <c r="O11" t="s">
        <v>458</v>
      </c>
      <c r="P11" s="1">
        <v>44950</v>
      </c>
      <c r="R11" t="s">
        <v>459</v>
      </c>
      <c r="S11">
        <v>44950</v>
      </c>
      <c r="T11">
        <v>43928325</v>
      </c>
      <c r="U11" t="s">
        <v>44</v>
      </c>
      <c r="V11" t="s">
        <v>37</v>
      </c>
      <c r="W11" t="s">
        <v>42</v>
      </c>
      <c r="X11" t="s">
        <v>164</v>
      </c>
      <c r="Y11" t="s">
        <v>44</v>
      </c>
      <c r="Z11" t="s">
        <v>78</v>
      </c>
      <c r="AA11" t="s">
        <v>460</v>
      </c>
      <c r="AB11">
        <v>3155926695</v>
      </c>
      <c r="AC11" t="s">
        <v>44</v>
      </c>
      <c r="AD11" t="s">
        <v>461</v>
      </c>
      <c r="AE11" t="s">
        <v>462</v>
      </c>
      <c r="AF11" t="s">
        <v>115</v>
      </c>
      <c r="AG11" t="s">
        <v>44</v>
      </c>
      <c r="AH11" t="s">
        <v>44</v>
      </c>
    </row>
    <row r="12" spans="3:35" x14ac:dyDescent="0.3">
      <c r="C12" s="21">
        <v>2278765</v>
      </c>
      <c r="D12" s="20" t="s">
        <v>102</v>
      </c>
      <c r="E12" s="20" t="s">
        <v>63</v>
      </c>
      <c r="F12" s="44">
        <v>44960</v>
      </c>
      <c r="G12" s="44">
        <v>44957.525164814811</v>
      </c>
      <c r="H12" s="20" t="s">
        <v>366</v>
      </c>
      <c r="J12" t="s">
        <v>33</v>
      </c>
      <c r="K12" t="s">
        <v>34</v>
      </c>
      <c r="L12" t="s">
        <v>35</v>
      </c>
      <c r="M12" t="s">
        <v>52</v>
      </c>
      <c r="N12" t="s">
        <v>37</v>
      </c>
      <c r="O12" t="s">
        <v>463</v>
      </c>
      <c r="P12" s="1">
        <v>44950</v>
      </c>
      <c r="R12" t="s">
        <v>464</v>
      </c>
      <c r="S12">
        <v>44950</v>
      </c>
      <c r="T12">
        <v>901580319</v>
      </c>
      <c r="U12" t="s">
        <v>44</v>
      </c>
      <c r="V12" t="s">
        <v>37</v>
      </c>
      <c r="W12" t="s">
        <v>42</v>
      </c>
      <c r="X12" t="s">
        <v>164</v>
      </c>
      <c r="Y12" t="s">
        <v>44</v>
      </c>
      <c r="Z12" t="s">
        <v>78</v>
      </c>
      <c r="AA12" t="s">
        <v>465</v>
      </c>
      <c r="AC12" t="s">
        <v>44</v>
      </c>
      <c r="AD12" t="s">
        <v>466</v>
      </c>
      <c r="AE12" t="s">
        <v>467</v>
      </c>
      <c r="AF12" t="s">
        <v>468</v>
      </c>
      <c r="AG12" t="s">
        <v>469</v>
      </c>
      <c r="AH12" t="s">
        <v>470</v>
      </c>
      <c r="AI12">
        <v>8</v>
      </c>
    </row>
    <row r="13" spans="3:35" x14ac:dyDescent="0.3">
      <c r="C13" s="21">
        <v>2278967</v>
      </c>
      <c r="D13" s="20" t="s">
        <v>29</v>
      </c>
      <c r="E13" s="20" t="s">
        <v>63</v>
      </c>
      <c r="F13" s="45">
        <v>44957</v>
      </c>
      <c r="G13" s="44">
        <v>44957.525164814811</v>
      </c>
      <c r="H13" s="20" t="s">
        <v>366</v>
      </c>
      <c r="J13" t="s">
        <v>33</v>
      </c>
      <c r="K13" t="s">
        <v>382</v>
      </c>
      <c r="L13" t="s">
        <v>35</v>
      </c>
      <c r="M13" t="s">
        <v>105</v>
      </c>
      <c r="N13" t="s">
        <v>37</v>
      </c>
      <c r="O13" t="s">
        <v>471</v>
      </c>
      <c r="P13" s="13">
        <v>44950</v>
      </c>
      <c r="Q13" s="2">
        <v>0.42084490740740743</v>
      </c>
      <c r="R13" t="s">
        <v>471</v>
      </c>
      <c r="S13" s="13">
        <v>44950</v>
      </c>
      <c r="T13">
        <v>73122129</v>
      </c>
      <c r="U13" t="s">
        <v>471</v>
      </c>
      <c r="V13" t="s">
        <v>37</v>
      </c>
      <c r="W13" t="s">
        <v>42</v>
      </c>
      <c r="X13" t="s">
        <v>472</v>
      </c>
      <c r="Y13" t="s">
        <v>44</v>
      </c>
      <c r="Z13" t="s">
        <v>78</v>
      </c>
      <c r="AA13" t="s">
        <v>473</v>
      </c>
      <c r="AB13">
        <v>3013613721</v>
      </c>
      <c r="AC13" t="s">
        <v>474</v>
      </c>
      <c r="AD13" t="s">
        <v>475</v>
      </c>
      <c r="AE13" t="s">
        <v>476</v>
      </c>
      <c r="AF13" t="s">
        <v>51</v>
      </c>
      <c r="AG13" t="s">
        <v>44</v>
      </c>
      <c r="AH13" t="s">
        <v>44</v>
      </c>
    </row>
    <row r="14" spans="3:35" x14ac:dyDescent="0.3">
      <c r="C14" s="21">
        <v>2279000</v>
      </c>
      <c r="D14" s="20" t="s">
        <v>29</v>
      </c>
      <c r="E14" s="20" t="s">
        <v>63</v>
      </c>
      <c r="F14" s="44">
        <v>44957</v>
      </c>
      <c r="G14" s="44">
        <v>44957.525164814811</v>
      </c>
      <c r="H14" s="20" t="s">
        <v>366</v>
      </c>
      <c r="J14" t="s">
        <v>33</v>
      </c>
      <c r="K14" t="s">
        <v>382</v>
      </c>
      <c r="L14" t="s">
        <v>35</v>
      </c>
      <c r="M14" t="s">
        <v>64</v>
      </c>
      <c r="N14" t="s">
        <v>37</v>
      </c>
      <c r="O14" t="s">
        <v>477</v>
      </c>
      <c r="P14" s="1">
        <v>44950</v>
      </c>
      <c r="Q14">
        <v>0.42920138888888887</v>
      </c>
      <c r="R14" t="s">
        <v>478</v>
      </c>
      <c r="S14">
        <v>44950</v>
      </c>
      <c r="T14">
        <v>890206107</v>
      </c>
      <c r="U14" t="s">
        <v>479</v>
      </c>
      <c r="V14" t="s">
        <v>37</v>
      </c>
      <c r="W14" t="s">
        <v>42</v>
      </c>
      <c r="X14" t="s">
        <v>480</v>
      </c>
      <c r="Y14" t="s">
        <v>44</v>
      </c>
      <c r="Z14" t="s">
        <v>481</v>
      </c>
      <c r="AA14" t="s">
        <v>482</v>
      </c>
      <c r="AC14" t="s">
        <v>483</v>
      </c>
      <c r="AD14" t="s">
        <v>484</v>
      </c>
      <c r="AE14" t="s">
        <v>485</v>
      </c>
      <c r="AF14" t="s">
        <v>51</v>
      </c>
      <c r="AG14" t="s">
        <v>44</v>
      </c>
      <c r="AH14" t="s">
        <v>44</v>
      </c>
    </row>
    <row r="15" spans="3:35" x14ac:dyDescent="0.3">
      <c r="C15" s="21">
        <v>2279032</v>
      </c>
      <c r="D15" s="20" t="s">
        <v>102</v>
      </c>
      <c r="E15" s="20" t="s">
        <v>63</v>
      </c>
      <c r="F15" s="44">
        <v>44960</v>
      </c>
      <c r="G15" s="44">
        <v>44957.525164814811</v>
      </c>
      <c r="H15" s="20" t="s">
        <v>366</v>
      </c>
      <c r="J15" t="s">
        <v>33</v>
      </c>
      <c r="K15" t="s">
        <v>34</v>
      </c>
      <c r="L15" t="s">
        <v>35</v>
      </c>
      <c r="M15" t="s">
        <v>117</v>
      </c>
      <c r="N15" t="s">
        <v>37</v>
      </c>
      <c r="O15" t="s">
        <v>486</v>
      </c>
      <c r="P15" s="1">
        <v>44950</v>
      </c>
      <c r="R15" t="s">
        <v>487</v>
      </c>
      <c r="S15">
        <v>44950</v>
      </c>
      <c r="T15">
        <v>901326480</v>
      </c>
      <c r="U15" t="s">
        <v>44</v>
      </c>
      <c r="V15" t="s">
        <v>37</v>
      </c>
      <c r="W15" t="s">
        <v>42</v>
      </c>
      <c r="X15" t="s">
        <v>164</v>
      </c>
      <c r="Y15" t="s">
        <v>44</v>
      </c>
      <c r="Z15" t="s">
        <v>78</v>
      </c>
      <c r="AA15" t="s">
        <v>488</v>
      </c>
      <c r="AB15">
        <v>3017535983</v>
      </c>
      <c r="AC15" t="s">
        <v>44</v>
      </c>
      <c r="AD15" t="s">
        <v>489</v>
      </c>
      <c r="AE15" t="s">
        <v>490</v>
      </c>
      <c r="AF15" t="s">
        <v>115</v>
      </c>
      <c r="AG15" t="s">
        <v>44</v>
      </c>
      <c r="AH15" t="s">
        <v>44</v>
      </c>
    </row>
    <row r="16" spans="3:35" x14ac:dyDescent="0.3">
      <c r="C16" s="21">
        <v>2279075</v>
      </c>
      <c r="D16" s="20" t="s">
        <v>102</v>
      </c>
      <c r="E16" s="20" t="s">
        <v>63</v>
      </c>
      <c r="F16" s="44">
        <v>44960</v>
      </c>
      <c r="G16" s="44">
        <v>44957.525164814811</v>
      </c>
      <c r="H16" s="20" t="s">
        <v>366</v>
      </c>
      <c r="J16" t="s">
        <v>33</v>
      </c>
      <c r="K16" t="s">
        <v>34</v>
      </c>
      <c r="L16" t="s">
        <v>35</v>
      </c>
      <c r="M16" t="s">
        <v>64</v>
      </c>
      <c r="N16" t="s">
        <v>37</v>
      </c>
      <c r="O16" t="s">
        <v>491</v>
      </c>
      <c r="P16" s="1">
        <v>44950</v>
      </c>
      <c r="R16" t="s">
        <v>492</v>
      </c>
      <c r="S16">
        <v>44950</v>
      </c>
      <c r="T16">
        <v>900126203</v>
      </c>
      <c r="U16" t="s">
        <v>44</v>
      </c>
      <c r="V16" t="s">
        <v>37</v>
      </c>
      <c r="W16" t="s">
        <v>42</v>
      </c>
      <c r="X16" t="s">
        <v>164</v>
      </c>
      <c r="Y16" t="s">
        <v>44</v>
      </c>
      <c r="Z16" t="s">
        <v>78</v>
      </c>
      <c r="AA16" t="s">
        <v>493</v>
      </c>
      <c r="AB16">
        <v>6076790836</v>
      </c>
      <c r="AC16" t="s">
        <v>44</v>
      </c>
      <c r="AD16" t="s">
        <v>494</v>
      </c>
      <c r="AE16" t="s">
        <v>495</v>
      </c>
      <c r="AF16" t="s">
        <v>115</v>
      </c>
      <c r="AG16" t="s">
        <v>44</v>
      </c>
      <c r="AH16" t="s">
        <v>44</v>
      </c>
    </row>
    <row r="17" spans="3:34" x14ac:dyDescent="0.3">
      <c r="C17" s="21">
        <v>2279128</v>
      </c>
      <c r="D17" s="20" t="s">
        <v>29</v>
      </c>
      <c r="E17" s="20" t="s">
        <v>63</v>
      </c>
      <c r="F17" s="44">
        <v>44957</v>
      </c>
      <c r="G17" s="44">
        <v>44957.525164814811</v>
      </c>
      <c r="H17" s="20" t="s">
        <v>366</v>
      </c>
      <c r="J17" t="s">
        <v>33</v>
      </c>
      <c r="K17" t="s">
        <v>382</v>
      </c>
      <c r="L17" t="s">
        <v>35</v>
      </c>
      <c r="M17" t="s">
        <v>64</v>
      </c>
      <c r="N17" t="s">
        <v>37</v>
      </c>
      <c r="O17" t="s">
        <v>496</v>
      </c>
      <c r="P17" s="1">
        <v>44950</v>
      </c>
      <c r="Q17">
        <v>0.46724537037037039</v>
      </c>
      <c r="R17" t="s">
        <v>496</v>
      </c>
      <c r="S17">
        <v>44950</v>
      </c>
      <c r="T17">
        <v>1098737833</v>
      </c>
      <c r="U17" t="s">
        <v>496</v>
      </c>
      <c r="V17" t="s">
        <v>37</v>
      </c>
      <c r="W17" t="s">
        <v>42</v>
      </c>
      <c r="X17" t="s">
        <v>497</v>
      </c>
      <c r="Y17" t="s">
        <v>44</v>
      </c>
      <c r="Z17" t="s">
        <v>498</v>
      </c>
      <c r="AA17" t="s">
        <v>499</v>
      </c>
      <c r="AB17">
        <v>7240127</v>
      </c>
      <c r="AC17" t="s">
        <v>500</v>
      </c>
      <c r="AD17" t="s">
        <v>501</v>
      </c>
      <c r="AE17" t="s">
        <v>502</v>
      </c>
      <c r="AF17" t="s">
        <v>51</v>
      </c>
      <c r="AG17" t="s">
        <v>44</v>
      </c>
      <c r="AH17" t="s">
        <v>44</v>
      </c>
    </row>
    <row r="18" spans="3:34" x14ac:dyDescent="0.3">
      <c r="C18" s="21">
        <v>2279220</v>
      </c>
      <c r="D18" s="20" t="s">
        <v>102</v>
      </c>
      <c r="E18" s="20" t="s">
        <v>63</v>
      </c>
      <c r="F18" s="44">
        <v>44960</v>
      </c>
      <c r="G18" s="44">
        <v>44957.525164814811</v>
      </c>
      <c r="H18" s="20" t="s">
        <v>366</v>
      </c>
      <c r="J18" t="s">
        <v>33</v>
      </c>
      <c r="K18" t="s">
        <v>34</v>
      </c>
      <c r="L18" t="s">
        <v>35</v>
      </c>
      <c r="M18" t="s">
        <v>292</v>
      </c>
      <c r="N18" t="s">
        <v>37</v>
      </c>
      <c r="O18" t="s">
        <v>503</v>
      </c>
      <c r="P18" s="1">
        <v>44950</v>
      </c>
      <c r="R18" t="s">
        <v>504</v>
      </c>
      <c r="S18">
        <v>44950</v>
      </c>
      <c r="T18">
        <v>901352353</v>
      </c>
      <c r="U18" t="s">
        <v>44</v>
      </c>
      <c r="V18" t="s">
        <v>37</v>
      </c>
      <c r="W18" t="s">
        <v>42</v>
      </c>
      <c r="X18" t="s">
        <v>164</v>
      </c>
      <c r="Y18" t="s">
        <v>44</v>
      </c>
      <c r="Z18" t="s">
        <v>78</v>
      </c>
      <c r="AA18" t="s">
        <v>505</v>
      </c>
      <c r="AB18">
        <v>6067426262</v>
      </c>
      <c r="AC18" t="s">
        <v>44</v>
      </c>
      <c r="AD18" t="s">
        <v>506</v>
      </c>
      <c r="AE18" t="s">
        <v>507</v>
      </c>
      <c r="AF18" t="s">
        <v>508</v>
      </c>
      <c r="AG18" t="s">
        <v>115</v>
      </c>
      <c r="AH18" t="s">
        <v>44</v>
      </c>
    </row>
    <row r="19" spans="3:34" x14ac:dyDescent="0.3">
      <c r="C19" s="21">
        <v>2279429</v>
      </c>
      <c r="D19" s="20" t="s">
        <v>102</v>
      </c>
      <c r="E19" s="20" t="s">
        <v>63</v>
      </c>
      <c r="F19" s="44">
        <v>44960</v>
      </c>
      <c r="G19" s="44">
        <v>44957.525164814811</v>
      </c>
      <c r="H19" s="20" t="s">
        <v>366</v>
      </c>
      <c r="J19" t="s">
        <v>33</v>
      </c>
      <c r="K19" t="s">
        <v>34</v>
      </c>
      <c r="L19" t="s">
        <v>35</v>
      </c>
      <c r="M19" t="s">
        <v>36</v>
      </c>
      <c r="N19" t="s">
        <v>37</v>
      </c>
      <c r="O19" t="s">
        <v>510</v>
      </c>
      <c r="P19" s="1">
        <v>44950</v>
      </c>
      <c r="R19" t="s">
        <v>511</v>
      </c>
      <c r="S19">
        <v>44950</v>
      </c>
      <c r="T19">
        <v>8050124521</v>
      </c>
      <c r="U19" t="s">
        <v>44</v>
      </c>
      <c r="V19" t="s">
        <v>37</v>
      </c>
      <c r="W19" t="s">
        <v>42</v>
      </c>
      <c r="X19" t="s">
        <v>164</v>
      </c>
      <c r="Y19" t="s">
        <v>44</v>
      </c>
      <c r="Z19" t="s">
        <v>78</v>
      </c>
      <c r="AA19" t="s">
        <v>512</v>
      </c>
      <c r="AC19" t="s">
        <v>44</v>
      </c>
      <c r="AD19" t="s">
        <v>513</v>
      </c>
      <c r="AE19" t="s">
        <v>514</v>
      </c>
      <c r="AF19" t="s">
        <v>115</v>
      </c>
      <c r="AG19" t="s">
        <v>44</v>
      </c>
      <c r="AH19" t="s">
        <v>44</v>
      </c>
    </row>
    <row r="20" spans="3:34" x14ac:dyDescent="0.3">
      <c r="C20" s="21">
        <v>2279574</v>
      </c>
      <c r="D20" s="20" t="s">
        <v>29</v>
      </c>
      <c r="E20" s="20" t="s">
        <v>280</v>
      </c>
      <c r="F20" s="44">
        <v>44957</v>
      </c>
      <c r="G20" s="44">
        <v>44957.525164814811</v>
      </c>
      <c r="H20" s="20" t="s">
        <v>366</v>
      </c>
      <c r="J20" t="s">
        <v>33</v>
      </c>
      <c r="K20" t="s">
        <v>382</v>
      </c>
      <c r="L20" t="s">
        <v>35</v>
      </c>
      <c r="M20" t="s">
        <v>64</v>
      </c>
      <c r="N20" t="s">
        <v>37</v>
      </c>
      <c r="O20" t="s">
        <v>515</v>
      </c>
      <c r="P20" s="1">
        <v>44950</v>
      </c>
      <c r="Q20">
        <v>0.5768981481481481</v>
      </c>
      <c r="R20" t="s">
        <v>515</v>
      </c>
      <c r="S20">
        <v>44950</v>
      </c>
      <c r="T20">
        <v>91223913</v>
      </c>
      <c r="U20" t="s">
        <v>515</v>
      </c>
      <c r="V20" t="s">
        <v>37</v>
      </c>
      <c r="W20" t="s">
        <v>42</v>
      </c>
      <c r="X20" t="s">
        <v>516</v>
      </c>
      <c r="Y20" t="s">
        <v>44</v>
      </c>
      <c r="Z20" t="s">
        <v>517</v>
      </c>
      <c r="AA20" t="s">
        <v>518</v>
      </c>
      <c r="AB20">
        <v>7006633</v>
      </c>
      <c r="AC20" t="s">
        <v>519</v>
      </c>
      <c r="AD20" t="s">
        <v>520</v>
      </c>
      <c r="AE20" t="s">
        <v>521</v>
      </c>
      <c r="AF20" t="s">
        <v>51</v>
      </c>
      <c r="AG20" t="s">
        <v>44</v>
      </c>
      <c r="AH20" t="s">
        <v>44</v>
      </c>
    </row>
    <row r="21" spans="3:34" x14ac:dyDescent="0.3">
      <c r="C21" s="21">
        <v>2280013</v>
      </c>
      <c r="D21" s="20" t="s">
        <v>29</v>
      </c>
      <c r="E21" s="20" t="s">
        <v>63</v>
      </c>
      <c r="F21" s="44">
        <v>44957</v>
      </c>
      <c r="G21" s="44">
        <v>44957.525164814811</v>
      </c>
      <c r="H21" s="20" t="s">
        <v>366</v>
      </c>
      <c r="J21" t="s">
        <v>33</v>
      </c>
      <c r="K21" t="s">
        <v>382</v>
      </c>
      <c r="L21" t="s">
        <v>35</v>
      </c>
      <c r="M21" t="s">
        <v>105</v>
      </c>
      <c r="N21" t="s">
        <v>37</v>
      </c>
      <c r="O21" t="s">
        <v>523</v>
      </c>
      <c r="P21" s="1">
        <v>44950</v>
      </c>
      <c r="Q21">
        <v>0.67834490740740738</v>
      </c>
      <c r="R21" t="s">
        <v>524</v>
      </c>
      <c r="S21">
        <v>44950</v>
      </c>
      <c r="T21">
        <v>22582975</v>
      </c>
      <c r="U21" t="s">
        <v>44</v>
      </c>
      <c r="V21" t="s">
        <v>37</v>
      </c>
      <c r="W21" t="s">
        <v>42</v>
      </c>
      <c r="X21" t="s">
        <v>525</v>
      </c>
      <c r="Y21" t="s">
        <v>44</v>
      </c>
      <c r="Z21" t="s">
        <v>359</v>
      </c>
      <c r="AA21" t="s">
        <v>526</v>
      </c>
      <c r="AB21">
        <v>3695500</v>
      </c>
      <c r="AC21" t="s">
        <v>527</v>
      </c>
      <c r="AD21" t="s">
        <v>528</v>
      </c>
      <c r="AE21" t="s">
        <v>529</v>
      </c>
      <c r="AF21" t="s">
        <v>51</v>
      </c>
      <c r="AG21" t="s">
        <v>44</v>
      </c>
      <c r="AH21" t="s">
        <v>44</v>
      </c>
    </row>
    <row r="22" spans="3:34" x14ac:dyDescent="0.3">
      <c r="C22" s="21">
        <v>2280019</v>
      </c>
      <c r="D22" s="20" t="s">
        <v>29</v>
      </c>
      <c r="E22" s="20" t="s">
        <v>357</v>
      </c>
      <c r="F22" s="44">
        <v>44957</v>
      </c>
      <c r="G22" s="44">
        <v>44957.525164814811</v>
      </c>
      <c r="H22" s="20" t="s">
        <v>366</v>
      </c>
      <c r="J22" t="s">
        <v>33</v>
      </c>
      <c r="K22" t="s">
        <v>382</v>
      </c>
      <c r="L22" t="s">
        <v>35</v>
      </c>
      <c r="M22" t="s">
        <v>292</v>
      </c>
      <c r="N22" t="s">
        <v>37</v>
      </c>
      <c r="O22" t="s">
        <v>530</v>
      </c>
      <c r="P22" s="1">
        <v>44950</v>
      </c>
      <c r="Q22">
        <v>0.68031249999999999</v>
      </c>
      <c r="R22" t="s">
        <v>530</v>
      </c>
      <c r="S22">
        <v>44950</v>
      </c>
      <c r="T22">
        <v>30317352</v>
      </c>
      <c r="U22" t="s">
        <v>531</v>
      </c>
      <c r="V22" t="s">
        <v>37</v>
      </c>
      <c r="W22" t="s">
        <v>42</v>
      </c>
      <c r="X22" t="s">
        <v>532</v>
      </c>
      <c r="Y22" t="s">
        <v>44</v>
      </c>
      <c r="Z22" t="s">
        <v>136</v>
      </c>
      <c r="AA22" t="s">
        <v>533</v>
      </c>
      <c r="AB22">
        <v>3492020</v>
      </c>
      <c r="AC22" t="s">
        <v>534</v>
      </c>
      <c r="AD22" t="s">
        <v>535</v>
      </c>
      <c r="AE22" t="s">
        <v>536</v>
      </c>
      <c r="AF22" t="s">
        <v>51</v>
      </c>
      <c r="AG22" t="s">
        <v>44</v>
      </c>
      <c r="AH22" t="s">
        <v>44</v>
      </c>
    </row>
    <row r="23" spans="3:34" x14ac:dyDescent="0.3">
      <c r="C23" s="21">
        <v>2190174</v>
      </c>
      <c r="D23" s="20" t="s">
        <v>102</v>
      </c>
      <c r="E23" s="20"/>
      <c r="F23" s="44">
        <v>44886</v>
      </c>
      <c r="G23" s="44">
        <v>44957.667449768516</v>
      </c>
      <c r="H23" s="20" t="s">
        <v>366</v>
      </c>
      <c r="I23" t="s">
        <v>367</v>
      </c>
      <c r="J23" t="s">
        <v>33</v>
      </c>
      <c r="P23" s="1"/>
    </row>
    <row r="24" spans="3:34" x14ac:dyDescent="0.3">
      <c r="C24" s="21">
        <v>2190186</v>
      </c>
      <c r="D24" s="20" t="s">
        <v>102</v>
      </c>
      <c r="E24" s="20"/>
      <c r="F24" s="44">
        <v>44886</v>
      </c>
      <c r="G24" s="44">
        <v>44957.667449768516</v>
      </c>
      <c r="H24" s="20" t="s">
        <v>366</v>
      </c>
      <c r="I24" t="s">
        <v>367</v>
      </c>
      <c r="J24" t="s">
        <v>33</v>
      </c>
      <c r="P24" s="1"/>
    </row>
    <row r="25" spans="3:34" x14ac:dyDescent="0.3">
      <c r="C25" s="21">
        <v>2190207</v>
      </c>
      <c r="D25" s="20" t="s">
        <v>102</v>
      </c>
      <c r="E25" s="20"/>
      <c r="F25" s="44">
        <v>44886</v>
      </c>
      <c r="G25" s="44">
        <v>44957.667449768516</v>
      </c>
      <c r="H25" s="20" t="s">
        <v>366</v>
      </c>
      <c r="I25" t="s">
        <v>367</v>
      </c>
      <c r="J25" t="s">
        <v>33</v>
      </c>
      <c r="P25" s="1"/>
    </row>
    <row r="26" spans="3:34" x14ac:dyDescent="0.3">
      <c r="C26" s="21">
        <v>2190208</v>
      </c>
      <c r="D26" s="20" t="s">
        <v>102</v>
      </c>
      <c r="E26" s="20"/>
      <c r="F26" s="44">
        <v>44886</v>
      </c>
      <c r="G26" s="44">
        <v>44957.667449768516</v>
      </c>
      <c r="H26" s="20" t="s">
        <v>366</v>
      </c>
      <c r="I26" t="s">
        <v>367</v>
      </c>
      <c r="J26" t="s">
        <v>33</v>
      </c>
      <c r="P26" s="1"/>
    </row>
    <row r="27" spans="3:34" x14ac:dyDescent="0.3">
      <c r="C27" s="21">
        <v>2190828</v>
      </c>
      <c r="D27" s="20" t="s">
        <v>102</v>
      </c>
      <c r="E27" s="20"/>
      <c r="F27" s="44">
        <v>44886</v>
      </c>
      <c r="G27" s="44">
        <v>44957.667449768516</v>
      </c>
      <c r="H27" s="20" t="s">
        <v>366</v>
      </c>
      <c r="I27" t="s">
        <v>367</v>
      </c>
      <c r="J27" t="s">
        <v>33</v>
      </c>
      <c r="P27" s="1"/>
    </row>
    <row r="28" spans="3:34" x14ac:dyDescent="0.3">
      <c r="C28" s="21">
        <v>2191412</v>
      </c>
      <c r="D28" s="20" t="s">
        <v>102</v>
      </c>
      <c r="E28" s="20"/>
      <c r="F28" s="44">
        <v>44886</v>
      </c>
      <c r="G28" s="44">
        <v>44957.667449768516</v>
      </c>
      <c r="H28" s="20" t="s">
        <v>366</v>
      </c>
      <c r="I28" t="s">
        <v>367</v>
      </c>
      <c r="J28" t="s">
        <v>33</v>
      </c>
      <c r="P28" s="1"/>
    </row>
    <row r="29" spans="3:34" x14ac:dyDescent="0.3">
      <c r="C29" s="21">
        <v>2191456</v>
      </c>
      <c r="D29" s="20" t="s">
        <v>102</v>
      </c>
      <c r="E29" s="20"/>
      <c r="F29" s="44">
        <v>44886</v>
      </c>
      <c r="G29" s="44">
        <v>44957.667449768516</v>
      </c>
      <c r="H29" s="20" t="s">
        <v>366</v>
      </c>
      <c r="I29" t="s">
        <v>367</v>
      </c>
      <c r="J29" t="s">
        <v>33</v>
      </c>
      <c r="P29" s="1"/>
    </row>
    <row r="30" spans="3:34" x14ac:dyDescent="0.3">
      <c r="C30" s="21">
        <v>2191500</v>
      </c>
      <c r="D30" s="20" t="s">
        <v>102</v>
      </c>
      <c r="E30" s="20"/>
      <c r="F30" s="44">
        <v>44886</v>
      </c>
      <c r="G30" s="44">
        <v>44957.667449768516</v>
      </c>
      <c r="H30" s="20" t="s">
        <v>366</v>
      </c>
      <c r="I30" t="s">
        <v>367</v>
      </c>
      <c r="J30" t="s">
        <v>33</v>
      </c>
      <c r="P30" s="1"/>
    </row>
    <row r="31" spans="3:34" x14ac:dyDescent="0.3">
      <c r="C31" s="21">
        <v>2191508</v>
      </c>
      <c r="D31" s="20" t="s">
        <v>102</v>
      </c>
      <c r="E31" s="20"/>
      <c r="F31" s="44">
        <v>44886</v>
      </c>
      <c r="G31" s="44">
        <v>44957.667449768516</v>
      </c>
      <c r="H31" s="20" t="s">
        <v>366</v>
      </c>
      <c r="I31" t="s">
        <v>367</v>
      </c>
      <c r="J31" t="s">
        <v>33</v>
      </c>
      <c r="P31" s="1"/>
    </row>
    <row r="32" spans="3:34" x14ac:dyDescent="0.3">
      <c r="C32" s="21">
        <v>2191516</v>
      </c>
      <c r="D32" s="20" t="s">
        <v>102</v>
      </c>
      <c r="E32" s="20"/>
      <c r="F32" s="44">
        <v>44886</v>
      </c>
      <c r="G32" s="44">
        <v>44957.667449768516</v>
      </c>
      <c r="H32" s="20" t="s">
        <v>366</v>
      </c>
      <c r="I32" t="s">
        <v>367</v>
      </c>
      <c r="J32" t="s">
        <v>33</v>
      </c>
      <c r="P32" s="1"/>
    </row>
    <row r="33" spans="3:16" x14ac:dyDescent="0.3">
      <c r="C33" s="21">
        <v>2192336</v>
      </c>
      <c r="D33" s="20" t="s">
        <v>102</v>
      </c>
      <c r="E33" s="20"/>
      <c r="F33" s="44">
        <v>44887</v>
      </c>
      <c r="G33" s="44">
        <v>44957.667449768516</v>
      </c>
      <c r="H33" s="20" t="s">
        <v>366</v>
      </c>
      <c r="I33" t="s">
        <v>367</v>
      </c>
      <c r="J33" t="s">
        <v>33</v>
      </c>
      <c r="P33" s="1"/>
    </row>
    <row r="34" spans="3:16" x14ac:dyDescent="0.3">
      <c r="C34" s="21">
        <v>2192593</v>
      </c>
      <c r="D34" s="20" t="s">
        <v>102</v>
      </c>
      <c r="E34" s="20"/>
      <c r="F34" s="44">
        <v>44887</v>
      </c>
      <c r="G34" s="44">
        <v>44957.667449768516</v>
      </c>
      <c r="H34" s="20" t="s">
        <v>366</v>
      </c>
      <c r="I34" t="s">
        <v>367</v>
      </c>
      <c r="J34" t="s">
        <v>33</v>
      </c>
      <c r="P34" s="1"/>
    </row>
    <row r="35" spans="3:16" x14ac:dyDescent="0.3">
      <c r="C35" s="21">
        <v>2192679</v>
      </c>
      <c r="D35" s="20" t="s">
        <v>102</v>
      </c>
      <c r="E35" s="20"/>
      <c r="F35" s="44">
        <v>44887</v>
      </c>
      <c r="G35" s="44">
        <v>44957.667449768516</v>
      </c>
      <c r="H35" s="20" t="s">
        <v>366</v>
      </c>
      <c r="I35" t="s">
        <v>367</v>
      </c>
      <c r="J35" t="s">
        <v>33</v>
      </c>
      <c r="P35" s="1"/>
    </row>
    <row r="36" spans="3:16" x14ac:dyDescent="0.3">
      <c r="C36" s="21">
        <v>2193172</v>
      </c>
      <c r="D36" s="20" t="s">
        <v>102</v>
      </c>
      <c r="E36" s="20"/>
      <c r="F36" s="44">
        <v>44887</v>
      </c>
      <c r="G36" s="44">
        <v>44957.667449768516</v>
      </c>
      <c r="H36" s="20" t="s">
        <v>366</v>
      </c>
      <c r="I36" t="s">
        <v>367</v>
      </c>
      <c r="J36" t="s">
        <v>33</v>
      </c>
      <c r="P36" s="1"/>
    </row>
    <row r="37" spans="3:16" x14ac:dyDescent="0.3">
      <c r="C37" s="21">
        <v>2193315</v>
      </c>
      <c r="D37" s="20" t="s">
        <v>102</v>
      </c>
      <c r="E37" s="20"/>
      <c r="F37" s="44">
        <v>44888</v>
      </c>
      <c r="G37" s="44">
        <v>44957.667449768516</v>
      </c>
      <c r="H37" s="20" t="s">
        <v>366</v>
      </c>
      <c r="I37" t="s">
        <v>367</v>
      </c>
      <c r="J37" t="s">
        <v>33</v>
      </c>
      <c r="P37" s="1"/>
    </row>
    <row r="38" spans="3:16" x14ac:dyDescent="0.3">
      <c r="C38" s="21">
        <v>2193326</v>
      </c>
      <c r="D38" s="20" t="s">
        <v>102</v>
      </c>
      <c r="E38" s="20"/>
      <c r="F38" s="44">
        <v>44888</v>
      </c>
      <c r="G38" s="44">
        <v>44957.667449768516</v>
      </c>
      <c r="H38" s="20" t="s">
        <v>366</v>
      </c>
      <c r="I38" t="s">
        <v>367</v>
      </c>
      <c r="J38" t="s">
        <v>33</v>
      </c>
      <c r="P38" s="1"/>
    </row>
    <row r="39" spans="3:16" x14ac:dyDescent="0.3">
      <c r="C39" s="21">
        <v>2193492</v>
      </c>
      <c r="D39" s="20" t="s">
        <v>102</v>
      </c>
      <c r="E39" s="20"/>
      <c r="F39" s="44">
        <v>44888</v>
      </c>
      <c r="G39" s="44">
        <v>44957.667449768516</v>
      </c>
      <c r="H39" s="20" t="s">
        <v>366</v>
      </c>
      <c r="I39" t="s">
        <v>367</v>
      </c>
      <c r="J39" t="s">
        <v>33</v>
      </c>
      <c r="P39" s="1"/>
    </row>
    <row r="40" spans="3:16" x14ac:dyDescent="0.3">
      <c r="C40" s="21">
        <v>2193501</v>
      </c>
      <c r="D40" s="20" t="s">
        <v>102</v>
      </c>
      <c r="E40" s="20"/>
      <c r="F40" s="44">
        <v>44888</v>
      </c>
      <c r="G40" s="44">
        <v>44957.667449768516</v>
      </c>
      <c r="H40" s="20" t="s">
        <v>366</v>
      </c>
      <c r="I40" t="s">
        <v>367</v>
      </c>
      <c r="J40" t="s">
        <v>33</v>
      </c>
      <c r="P40" s="1"/>
    </row>
    <row r="41" spans="3:16" x14ac:dyDescent="0.3">
      <c r="C41" s="21">
        <v>2194045</v>
      </c>
      <c r="D41" s="20" t="s">
        <v>102</v>
      </c>
      <c r="E41" s="20"/>
      <c r="F41" s="44">
        <v>44888</v>
      </c>
      <c r="G41" s="44">
        <v>44957.667449768516</v>
      </c>
      <c r="H41" s="20" t="s">
        <v>366</v>
      </c>
      <c r="I41" t="s">
        <v>367</v>
      </c>
      <c r="J41" t="s">
        <v>33</v>
      </c>
      <c r="P41" s="1"/>
    </row>
    <row r="42" spans="3:16" x14ac:dyDescent="0.3">
      <c r="C42" s="21">
        <v>2195072</v>
      </c>
      <c r="D42" s="20" t="s">
        <v>102</v>
      </c>
      <c r="E42" s="20"/>
      <c r="F42" s="44">
        <v>44889</v>
      </c>
      <c r="G42" s="44">
        <v>44957.667449768516</v>
      </c>
      <c r="H42" s="20" t="s">
        <v>366</v>
      </c>
      <c r="I42" t="s">
        <v>367</v>
      </c>
      <c r="J42" t="s">
        <v>33</v>
      </c>
      <c r="P42" s="1"/>
    </row>
    <row r="43" spans="3:16" x14ac:dyDescent="0.3">
      <c r="C43" s="21">
        <v>2195130</v>
      </c>
      <c r="D43" s="20" t="s">
        <v>102</v>
      </c>
      <c r="E43" s="20"/>
      <c r="F43" s="44">
        <v>44889</v>
      </c>
      <c r="G43" s="44">
        <v>44957.667449768516</v>
      </c>
      <c r="H43" s="20" t="s">
        <v>366</v>
      </c>
      <c r="I43" t="s">
        <v>367</v>
      </c>
      <c r="J43" t="s">
        <v>33</v>
      </c>
      <c r="P43" s="1"/>
    </row>
    <row r="44" spans="3:16" x14ac:dyDescent="0.3">
      <c r="C44" s="21">
        <v>2195247</v>
      </c>
      <c r="D44" s="20" t="s">
        <v>102</v>
      </c>
      <c r="E44" s="20"/>
      <c r="F44" s="44">
        <v>44889</v>
      </c>
      <c r="G44" s="44">
        <v>44957.667449768516</v>
      </c>
      <c r="H44" s="20" t="s">
        <v>366</v>
      </c>
      <c r="I44" t="s">
        <v>367</v>
      </c>
      <c r="J44" t="s">
        <v>33</v>
      </c>
      <c r="P44" s="1"/>
    </row>
    <row r="45" spans="3:16" x14ac:dyDescent="0.3">
      <c r="C45" s="21">
        <v>2195334</v>
      </c>
      <c r="D45" s="20" t="s">
        <v>102</v>
      </c>
      <c r="E45" s="20"/>
      <c r="F45" s="44">
        <v>44889</v>
      </c>
      <c r="G45" s="44">
        <v>44957.667449768516</v>
      </c>
      <c r="H45" s="20" t="s">
        <v>366</v>
      </c>
      <c r="I45" t="s">
        <v>367</v>
      </c>
      <c r="J45" t="s">
        <v>33</v>
      </c>
      <c r="P45" s="1"/>
    </row>
    <row r="46" spans="3:16" x14ac:dyDescent="0.3">
      <c r="C46" s="21">
        <v>2196610</v>
      </c>
      <c r="D46" s="20" t="s">
        <v>102</v>
      </c>
      <c r="E46" s="20"/>
      <c r="F46" s="44">
        <v>44889</v>
      </c>
      <c r="G46" s="44">
        <v>44957.667449768516</v>
      </c>
      <c r="H46" s="20" t="s">
        <v>366</v>
      </c>
      <c r="I46" t="s">
        <v>367</v>
      </c>
      <c r="J46" t="s">
        <v>33</v>
      </c>
      <c r="P46" s="1"/>
    </row>
    <row r="47" spans="3:16" x14ac:dyDescent="0.3">
      <c r="C47" s="21">
        <v>2197080</v>
      </c>
      <c r="D47" s="20" t="s">
        <v>102</v>
      </c>
      <c r="E47" s="20"/>
      <c r="F47" s="44">
        <v>44889</v>
      </c>
      <c r="G47" s="44">
        <v>44957.667449768516</v>
      </c>
      <c r="H47" s="20" t="s">
        <v>366</v>
      </c>
      <c r="I47" t="s">
        <v>367</v>
      </c>
      <c r="J47" t="s">
        <v>33</v>
      </c>
      <c r="P47" s="1"/>
    </row>
    <row r="48" spans="3:16" x14ac:dyDescent="0.3">
      <c r="C48" s="21">
        <v>2197524</v>
      </c>
      <c r="D48" s="20" t="s">
        <v>102</v>
      </c>
      <c r="E48" s="20"/>
      <c r="F48" s="44">
        <v>44889</v>
      </c>
      <c r="G48" s="44">
        <v>44957.667449768516</v>
      </c>
      <c r="H48" s="20" t="s">
        <v>366</v>
      </c>
      <c r="I48" t="s">
        <v>367</v>
      </c>
      <c r="J48" t="s">
        <v>33</v>
      </c>
      <c r="P48" s="1"/>
    </row>
    <row r="49" spans="3:16" x14ac:dyDescent="0.3">
      <c r="C49" s="21">
        <v>2197800</v>
      </c>
      <c r="D49" s="20" t="s">
        <v>102</v>
      </c>
      <c r="E49" s="20"/>
      <c r="F49" s="44">
        <v>44889</v>
      </c>
      <c r="G49" s="44">
        <v>44957.667449768516</v>
      </c>
      <c r="H49" s="20" t="s">
        <v>366</v>
      </c>
      <c r="I49" t="s">
        <v>367</v>
      </c>
      <c r="J49" t="s">
        <v>33</v>
      </c>
      <c r="P49" s="1"/>
    </row>
    <row r="50" spans="3:16" x14ac:dyDescent="0.3">
      <c r="C50" s="21">
        <v>2199905</v>
      </c>
      <c r="D50" s="20" t="s">
        <v>102</v>
      </c>
      <c r="E50" s="20"/>
      <c r="F50" s="44">
        <v>44893</v>
      </c>
      <c r="G50" s="44">
        <v>44957.667449768516</v>
      </c>
      <c r="H50" s="20" t="s">
        <v>366</v>
      </c>
      <c r="I50" t="s">
        <v>367</v>
      </c>
      <c r="J50" t="s">
        <v>33</v>
      </c>
      <c r="P50" s="1"/>
    </row>
    <row r="51" spans="3:16" x14ac:dyDescent="0.3">
      <c r="C51" s="21">
        <v>2200945</v>
      </c>
      <c r="D51" s="20" t="s">
        <v>62</v>
      </c>
      <c r="E51" s="20"/>
      <c r="F51" s="44">
        <v>44888</v>
      </c>
      <c r="G51" s="44">
        <v>44957.667449768516</v>
      </c>
      <c r="H51" s="20" t="s">
        <v>366</v>
      </c>
      <c r="I51" t="s">
        <v>367</v>
      </c>
      <c r="J51" t="s">
        <v>33</v>
      </c>
      <c r="P51" s="1"/>
    </row>
    <row r="52" spans="3:16" x14ac:dyDescent="0.3">
      <c r="C52" s="21">
        <v>2201970</v>
      </c>
      <c r="D52" s="20" t="s">
        <v>62</v>
      </c>
      <c r="E52" s="20"/>
      <c r="F52" s="44">
        <v>44889</v>
      </c>
      <c r="G52" s="44">
        <v>44957.667449768516</v>
      </c>
      <c r="H52" s="20" t="s">
        <v>366</v>
      </c>
      <c r="I52" t="s">
        <v>367</v>
      </c>
      <c r="J52" t="s">
        <v>33</v>
      </c>
      <c r="P52" s="1"/>
    </row>
    <row r="53" spans="3:16" x14ac:dyDescent="0.3">
      <c r="C53" s="21">
        <v>2203295</v>
      </c>
      <c r="D53" s="20" t="s">
        <v>62</v>
      </c>
      <c r="E53" s="20"/>
      <c r="F53" s="44">
        <v>44890</v>
      </c>
      <c r="G53" s="44">
        <v>44957.667449768516</v>
      </c>
      <c r="H53" s="20" t="s">
        <v>366</v>
      </c>
      <c r="I53" t="s">
        <v>367</v>
      </c>
      <c r="J53" t="s">
        <v>33</v>
      </c>
      <c r="P53" s="1"/>
    </row>
    <row r="54" spans="3:16" x14ac:dyDescent="0.3">
      <c r="C54" s="21">
        <v>2203484</v>
      </c>
      <c r="D54" s="20" t="s">
        <v>102</v>
      </c>
      <c r="E54" s="20"/>
      <c r="F54" s="44">
        <v>44895</v>
      </c>
      <c r="G54" s="44">
        <v>44957.667449768516</v>
      </c>
      <c r="H54" s="20" t="s">
        <v>366</v>
      </c>
      <c r="I54" t="s">
        <v>367</v>
      </c>
      <c r="J54" t="s">
        <v>33</v>
      </c>
      <c r="P54" s="1"/>
    </row>
    <row r="55" spans="3:16" x14ac:dyDescent="0.3">
      <c r="C55" s="21">
        <v>2203556</v>
      </c>
      <c r="D55" s="20" t="s">
        <v>102</v>
      </c>
      <c r="E55" s="20"/>
      <c r="F55" s="44">
        <v>44895</v>
      </c>
      <c r="G55" s="44">
        <v>44957.667449768516</v>
      </c>
      <c r="H55" s="20" t="s">
        <v>366</v>
      </c>
      <c r="I55" t="s">
        <v>367</v>
      </c>
      <c r="J55" t="s">
        <v>33</v>
      </c>
      <c r="P55" s="1"/>
    </row>
    <row r="56" spans="3:16" x14ac:dyDescent="0.3">
      <c r="C56" s="21">
        <v>2204140</v>
      </c>
      <c r="D56" s="20" t="s">
        <v>102</v>
      </c>
      <c r="E56" s="20"/>
      <c r="F56" s="44">
        <v>44895</v>
      </c>
      <c r="G56" s="44">
        <v>44957.667449768516</v>
      </c>
      <c r="H56" s="20" t="s">
        <v>366</v>
      </c>
      <c r="I56" t="s">
        <v>367</v>
      </c>
      <c r="J56" t="s">
        <v>33</v>
      </c>
      <c r="P56" s="1"/>
    </row>
    <row r="57" spans="3:16" x14ac:dyDescent="0.3">
      <c r="C57" s="21">
        <v>2204313</v>
      </c>
      <c r="D57" s="20" t="s">
        <v>102</v>
      </c>
      <c r="E57" s="20"/>
      <c r="F57" s="44">
        <v>44895</v>
      </c>
      <c r="G57" s="44">
        <v>44957.667449768516</v>
      </c>
      <c r="H57" s="20" t="s">
        <v>366</v>
      </c>
      <c r="I57" t="s">
        <v>367</v>
      </c>
      <c r="J57" t="s">
        <v>33</v>
      </c>
      <c r="P57" s="1"/>
    </row>
    <row r="58" spans="3:16" x14ac:dyDescent="0.3">
      <c r="C58" s="21">
        <v>2204321</v>
      </c>
      <c r="D58" s="20" t="s">
        <v>102</v>
      </c>
      <c r="E58" s="20"/>
      <c r="F58" s="44">
        <v>44895</v>
      </c>
      <c r="G58" s="44">
        <v>44957.667449768516</v>
      </c>
      <c r="H58" s="20" t="s">
        <v>366</v>
      </c>
      <c r="I58" t="s">
        <v>367</v>
      </c>
      <c r="J58" t="s">
        <v>33</v>
      </c>
      <c r="P58" s="1"/>
    </row>
    <row r="59" spans="3:16" x14ac:dyDescent="0.3">
      <c r="C59" s="21">
        <v>2204323</v>
      </c>
      <c r="D59" s="20" t="s">
        <v>102</v>
      </c>
      <c r="E59" s="20"/>
      <c r="F59" s="44">
        <v>44895</v>
      </c>
      <c r="G59" s="44">
        <v>44957.667449768516</v>
      </c>
      <c r="H59" s="20" t="s">
        <v>366</v>
      </c>
      <c r="I59" t="s">
        <v>367</v>
      </c>
      <c r="J59" t="s">
        <v>33</v>
      </c>
      <c r="P59" s="1"/>
    </row>
    <row r="60" spans="3:16" x14ac:dyDescent="0.3">
      <c r="C60" s="21">
        <v>2204342</v>
      </c>
      <c r="D60" s="20" t="s">
        <v>102</v>
      </c>
      <c r="E60" s="20"/>
      <c r="F60" s="44">
        <v>44895</v>
      </c>
      <c r="G60" s="44">
        <v>44957.667449768516</v>
      </c>
      <c r="H60" s="20" t="s">
        <v>366</v>
      </c>
      <c r="I60" t="s">
        <v>367</v>
      </c>
      <c r="J60" t="s">
        <v>33</v>
      </c>
      <c r="P60" s="1"/>
    </row>
    <row r="61" spans="3:16" x14ac:dyDescent="0.3">
      <c r="C61" s="21">
        <v>2204367</v>
      </c>
      <c r="D61" s="20" t="s">
        <v>102</v>
      </c>
      <c r="E61" s="20"/>
      <c r="F61" s="44">
        <v>44895</v>
      </c>
      <c r="G61" s="44">
        <v>44957.667449768516</v>
      </c>
      <c r="H61" s="20" t="s">
        <v>366</v>
      </c>
      <c r="I61" t="s">
        <v>367</v>
      </c>
      <c r="J61" t="s">
        <v>33</v>
      </c>
      <c r="P61" s="1"/>
    </row>
    <row r="62" spans="3:16" x14ac:dyDescent="0.3">
      <c r="C62" s="21">
        <v>2204380</v>
      </c>
      <c r="D62" s="20" t="s">
        <v>102</v>
      </c>
      <c r="E62" s="20"/>
      <c r="F62" s="44">
        <v>44895</v>
      </c>
      <c r="G62" s="44">
        <v>44957.667449768516</v>
      </c>
      <c r="H62" s="20" t="s">
        <v>366</v>
      </c>
      <c r="I62" t="s">
        <v>367</v>
      </c>
      <c r="J62" t="s">
        <v>33</v>
      </c>
      <c r="P62" s="1"/>
    </row>
    <row r="63" spans="3:16" x14ac:dyDescent="0.3">
      <c r="C63" s="21">
        <v>2204390</v>
      </c>
      <c r="D63" s="20" t="s">
        <v>102</v>
      </c>
      <c r="E63" s="20"/>
      <c r="F63" s="44">
        <v>44895</v>
      </c>
      <c r="G63" s="44">
        <v>44957.667449768516</v>
      </c>
      <c r="H63" s="20" t="s">
        <v>366</v>
      </c>
      <c r="I63" t="s">
        <v>367</v>
      </c>
      <c r="J63" t="s">
        <v>33</v>
      </c>
      <c r="P63" s="1"/>
    </row>
    <row r="64" spans="3:16" x14ac:dyDescent="0.3">
      <c r="C64" s="21">
        <v>2204476</v>
      </c>
      <c r="D64" s="20" t="s">
        <v>62</v>
      </c>
      <c r="E64" s="20"/>
      <c r="F64" s="44">
        <v>44890</v>
      </c>
      <c r="G64" s="44">
        <v>44957.667449768516</v>
      </c>
      <c r="H64" s="20" t="s">
        <v>366</v>
      </c>
      <c r="I64" t="s">
        <v>367</v>
      </c>
      <c r="J64" t="s">
        <v>33</v>
      </c>
      <c r="P64" s="1"/>
    </row>
    <row r="65" spans="3:16" x14ac:dyDescent="0.3">
      <c r="C65" s="21">
        <v>2204568</v>
      </c>
      <c r="D65" s="20" t="s">
        <v>102</v>
      </c>
      <c r="E65" s="20"/>
      <c r="F65" s="44">
        <v>44895</v>
      </c>
      <c r="G65" s="44">
        <v>44957.667449768516</v>
      </c>
      <c r="H65" s="20" t="s">
        <v>366</v>
      </c>
      <c r="I65" t="s">
        <v>367</v>
      </c>
      <c r="J65" t="s">
        <v>33</v>
      </c>
      <c r="P65" s="1"/>
    </row>
    <row r="66" spans="3:16" x14ac:dyDescent="0.3">
      <c r="C66" s="21">
        <v>2204582</v>
      </c>
      <c r="D66" s="20" t="s">
        <v>102</v>
      </c>
      <c r="E66" s="20"/>
      <c r="F66" s="44">
        <v>44895</v>
      </c>
      <c r="G66" s="44">
        <v>44957.667449768516</v>
      </c>
      <c r="H66" s="20" t="s">
        <v>366</v>
      </c>
      <c r="I66" t="s">
        <v>367</v>
      </c>
      <c r="J66" t="s">
        <v>33</v>
      </c>
      <c r="P66" s="1"/>
    </row>
    <row r="67" spans="3:16" x14ac:dyDescent="0.3">
      <c r="C67" s="21">
        <v>2204599</v>
      </c>
      <c r="D67" s="20" t="s">
        <v>102</v>
      </c>
      <c r="E67" s="20"/>
      <c r="F67" s="44">
        <v>44895</v>
      </c>
      <c r="G67" s="44">
        <v>44957.667449768516</v>
      </c>
      <c r="H67" s="20" t="s">
        <v>366</v>
      </c>
      <c r="I67" t="s">
        <v>367</v>
      </c>
      <c r="J67" t="s">
        <v>33</v>
      </c>
      <c r="P67" s="1"/>
    </row>
    <row r="68" spans="3:16" x14ac:dyDescent="0.3">
      <c r="C68" s="21">
        <v>2204627</v>
      </c>
      <c r="D68" s="20" t="s">
        <v>29</v>
      </c>
      <c r="E68" s="20"/>
      <c r="F68" s="44">
        <v>44890</v>
      </c>
      <c r="G68" s="44">
        <v>44957.667449768516</v>
      </c>
      <c r="H68" s="20" t="s">
        <v>366</v>
      </c>
      <c r="I68" t="s">
        <v>367</v>
      </c>
      <c r="J68" t="s">
        <v>33</v>
      </c>
      <c r="P68" s="1"/>
    </row>
    <row r="69" spans="3:16" x14ac:dyDescent="0.3">
      <c r="C69" s="21">
        <v>2204637</v>
      </c>
      <c r="D69" s="20" t="s">
        <v>29</v>
      </c>
      <c r="E69" s="20"/>
      <c r="F69" s="44">
        <v>44890</v>
      </c>
      <c r="G69" s="44">
        <v>44957.667449768516</v>
      </c>
      <c r="H69" s="20" t="s">
        <v>366</v>
      </c>
      <c r="I69" t="s">
        <v>367</v>
      </c>
      <c r="J69" t="s">
        <v>33</v>
      </c>
      <c r="P69" s="1"/>
    </row>
    <row r="70" spans="3:16" x14ac:dyDescent="0.3">
      <c r="C70" s="21">
        <v>2204646</v>
      </c>
      <c r="D70" s="20" t="s">
        <v>62</v>
      </c>
      <c r="E70" s="20"/>
      <c r="F70" s="44">
        <v>44890</v>
      </c>
      <c r="G70" s="44">
        <v>44957.667449768516</v>
      </c>
      <c r="H70" s="20" t="s">
        <v>366</v>
      </c>
      <c r="I70" t="s">
        <v>367</v>
      </c>
      <c r="J70" t="s">
        <v>33</v>
      </c>
      <c r="P70" s="1"/>
    </row>
    <row r="71" spans="3:16" x14ac:dyDescent="0.3">
      <c r="C71" s="21">
        <v>2206114</v>
      </c>
      <c r="D71" s="20" t="s">
        <v>29</v>
      </c>
      <c r="E71" s="20"/>
      <c r="F71" s="44">
        <v>44893</v>
      </c>
      <c r="G71" s="44">
        <v>44957.667449768516</v>
      </c>
      <c r="H71" s="20" t="s">
        <v>366</v>
      </c>
      <c r="I71" t="s">
        <v>367</v>
      </c>
      <c r="J71" t="s">
        <v>33</v>
      </c>
      <c r="P71" s="1"/>
    </row>
    <row r="72" spans="3:16" x14ac:dyDescent="0.3">
      <c r="C72" s="21">
        <v>2206125</v>
      </c>
      <c r="D72" s="20" t="s">
        <v>29</v>
      </c>
      <c r="E72" s="20"/>
      <c r="F72" s="44">
        <v>44893</v>
      </c>
      <c r="G72" s="44">
        <v>44957.667449768516</v>
      </c>
      <c r="H72" s="20" t="s">
        <v>366</v>
      </c>
      <c r="I72" t="s">
        <v>367</v>
      </c>
      <c r="J72" t="s">
        <v>33</v>
      </c>
      <c r="P72" s="1"/>
    </row>
    <row r="73" spans="3:16" x14ac:dyDescent="0.3">
      <c r="C73" s="21">
        <v>2206138</v>
      </c>
      <c r="D73" s="20" t="s">
        <v>102</v>
      </c>
      <c r="E73" s="20"/>
      <c r="F73" s="44">
        <v>44896</v>
      </c>
      <c r="G73" s="44">
        <v>44957.667449768516</v>
      </c>
      <c r="H73" s="20" t="s">
        <v>366</v>
      </c>
      <c r="I73" t="s">
        <v>367</v>
      </c>
      <c r="J73" t="s">
        <v>33</v>
      </c>
      <c r="P73" s="1"/>
    </row>
    <row r="74" spans="3:16" x14ac:dyDescent="0.3">
      <c r="C74" s="21">
        <v>2206164</v>
      </c>
      <c r="D74" s="20" t="s">
        <v>29</v>
      </c>
      <c r="E74" s="20"/>
      <c r="F74" s="44">
        <v>44893</v>
      </c>
      <c r="G74" s="44">
        <v>44957.667449768516</v>
      </c>
      <c r="H74" s="20" t="s">
        <v>366</v>
      </c>
      <c r="I74" t="s">
        <v>367</v>
      </c>
      <c r="J74" t="s">
        <v>33</v>
      </c>
      <c r="P74" s="1"/>
    </row>
    <row r="75" spans="3:16" x14ac:dyDescent="0.3">
      <c r="C75" s="21">
        <v>2206167</v>
      </c>
      <c r="D75" s="20" t="s">
        <v>102</v>
      </c>
      <c r="E75" s="20"/>
      <c r="F75" s="44">
        <v>44896</v>
      </c>
      <c r="G75" s="44">
        <v>44957.667449768516</v>
      </c>
      <c r="H75" s="20" t="s">
        <v>366</v>
      </c>
      <c r="I75" t="s">
        <v>367</v>
      </c>
      <c r="J75" t="s">
        <v>33</v>
      </c>
      <c r="P75" s="1"/>
    </row>
    <row r="76" spans="3:16" x14ac:dyDescent="0.3">
      <c r="C76" s="21">
        <v>2206199</v>
      </c>
      <c r="D76" s="20" t="s">
        <v>29</v>
      </c>
      <c r="E76" s="20"/>
      <c r="F76" s="44">
        <v>44893</v>
      </c>
      <c r="G76" s="44">
        <v>44957.667449768516</v>
      </c>
      <c r="H76" s="20" t="s">
        <v>366</v>
      </c>
      <c r="I76" t="s">
        <v>367</v>
      </c>
      <c r="J76" t="s">
        <v>33</v>
      </c>
      <c r="P76" s="1"/>
    </row>
    <row r="77" spans="3:16" x14ac:dyDescent="0.3">
      <c r="C77" s="21">
        <v>2206205</v>
      </c>
      <c r="D77" s="20" t="s">
        <v>29</v>
      </c>
      <c r="E77" s="20"/>
      <c r="F77" s="44">
        <v>44893</v>
      </c>
      <c r="G77" s="44">
        <v>44957.667449768516</v>
      </c>
      <c r="H77" s="20" t="s">
        <v>366</v>
      </c>
      <c r="I77" t="s">
        <v>367</v>
      </c>
      <c r="J77" t="s">
        <v>33</v>
      </c>
      <c r="P77" s="1"/>
    </row>
    <row r="78" spans="3:16" x14ac:dyDescent="0.3">
      <c r="C78" s="21">
        <v>2206206</v>
      </c>
      <c r="D78" s="20" t="s">
        <v>102</v>
      </c>
      <c r="E78" s="20"/>
      <c r="F78" s="44">
        <v>44896</v>
      </c>
      <c r="G78" s="44">
        <v>44957.667449768516</v>
      </c>
      <c r="H78" s="20" t="s">
        <v>366</v>
      </c>
      <c r="I78" t="s">
        <v>367</v>
      </c>
      <c r="J78" t="s">
        <v>33</v>
      </c>
      <c r="P78" s="1"/>
    </row>
    <row r="79" spans="3:16" x14ac:dyDescent="0.3">
      <c r="C79" s="21">
        <v>2206407</v>
      </c>
      <c r="D79" s="20" t="s">
        <v>29</v>
      </c>
      <c r="E79" s="20"/>
      <c r="F79" s="44">
        <v>44893</v>
      </c>
      <c r="G79" s="44">
        <v>44957.667449768516</v>
      </c>
      <c r="H79" s="20" t="s">
        <v>366</v>
      </c>
      <c r="I79" t="s">
        <v>367</v>
      </c>
      <c r="J79" t="s">
        <v>33</v>
      </c>
      <c r="P79" s="1"/>
    </row>
    <row r="80" spans="3:16" x14ac:dyDescent="0.3">
      <c r="C80" s="21">
        <v>2206432</v>
      </c>
      <c r="D80" s="20" t="s">
        <v>29</v>
      </c>
      <c r="E80" s="20"/>
      <c r="F80" s="44">
        <v>44893</v>
      </c>
      <c r="G80" s="44">
        <v>44957.667449768516</v>
      </c>
      <c r="H80" s="20" t="s">
        <v>366</v>
      </c>
      <c r="I80" t="s">
        <v>367</v>
      </c>
      <c r="J80" t="s">
        <v>33</v>
      </c>
      <c r="P80" s="1"/>
    </row>
    <row r="81" spans="3:16" x14ac:dyDescent="0.3">
      <c r="C81" s="21">
        <v>2206493</v>
      </c>
      <c r="D81" s="20" t="s">
        <v>29</v>
      </c>
      <c r="E81" s="20"/>
      <c r="F81" s="44">
        <v>44893</v>
      </c>
      <c r="G81" s="44">
        <v>44957.667449768516</v>
      </c>
      <c r="H81" s="20" t="s">
        <v>366</v>
      </c>
      <c r="I81" t="s">
        <v>367</v>
      </c>
      <c r="J81" t="s">
        <v>33</v>
      </c>
      <c r="P81" s="1"/>
    </row>
    <row r="82" spans="3:16" x14ac:dyDescent="0.3">
      <c r="C82" s="21">
        <v>2206852</v>
      </c>
      <c r="D82" s="20" t="s">
        <v>102</v>
      </c>
      <c r="E82" s="20"/>
      <c r="F82" s="44">
        <v>44896</v>
      </c>
      <c r="G82" s="44">
        <v>44957.667449768516</v>
      </c>
      <c r="H82" s="20" t="s">
        <v>366</v>
      </c>
      <c r="I82" t="s">
        <v>367</v>
      </c>
      <c r="J82" t="s">
        <v>33</v>
      </c>
      <c r="P82" s="1"/>
    </row>
    <row r="83" spans="3:16" x14ac:dyDescent="0.3">
      <c r="C83" s="21">
        <v>2206892</v>
      </c>
      <c r="D83" s="20" t="s">
        <v>29</v>
      </c>
      <c r="E83" s="20"/>
      <c r="F83" s="44">
        <v>44893</v>
      </c>
      <c r="G83" s="44">
        <v>44957.667449768516</v>
      </c>
      <c r="H83" s="20" t="s">
        <v>366</v>
      </c>
      <c r="I83" t="s">
        <v>367</v>
      </c>
      <c r="J83" t="s">
        <v>33</v>
      </c>
      <c r="P83" s="1"/>
    </row>
    <row r="84" spans="3:16" x14ac:dyDescent="0.3">
      <c r="C84" s="21">
        <v>2206931</v>
      </c>
      <c r="D84" s="20" t="s">
        <v>102</v>
      </c>
      <c r="E84" s="20"/>
      <c r="F84" s="44">
        <v>44896</v>
      </c>
      <c r="G84" s="44">
        <v>44957.667449768516</v>
      </c>
      <c r="H84" s="20" t="s">
        <v>366</v>
      </c>
      <c r="I84" t="s">
        <v>367</v>
      </c>
      <c r="J84" t="s">
        <v>33</v>
      </c>
      <c r="P84" s="1"/>
    </row>
    <row r="85" spans="3:16" x14ac:dyDescent="0.3">
      <c r="C85" s="21">
        <v>2207011</v>
      </c>
      <c r="D85" s="20" t="s">
        <v>102</v>
      </c>
      <c r="E85" s="20"/>
      <c r="F85" s="44">
        <v>44896</v>
      </c>
      <c r="G85" s="44">
        <v>44957.667449768516</v>
      </c>
      <c r="H85" s="20" t="s">
        <v>366</v>
      </c>
      <c r="I85" t="s">
        <v>367</v>
      </c>
      <c r="J85" t="s">
        <v>33</v>
      </c>
      <c r="P85" s="1"/>
    </row>
    <row r="86" spans="3:16" x14ac:dyDescent="0.3">
      <c r="C86" s="21">
        <v>2207014</v>
      </c>
      <c r="D86" s="20" t="s">
        <v>102</v>
      </c>
      <c r="E86" s="20"/>
      <c r="F86" s="44">
        <v>44896</v>
      </c>
      <c r="G86" s="44">
        <v>44957.667449768516</v>
      </c>
      <c r="H86" s="20" t="s">
        <v>366</v>
      </c>
      <c r="I86" t="s">
        <v>367</v>
      </c>
      <c r="J86" t="s">
        <v>33</v>
      </c>
      <c r="P86" s="1"/>
    </row>
    <row r="87" spans="3:16" x14ac:dyDescent="0.3">
      <c r="C87" s="21">
        <v>2207039</v>
      </c>
      <c r="D87" s="20" t="s">
        <v>102</v>
      </c>
      <c r="E87" s="20"/>
      <c r="F87" s="44">
        <v>44896</v>
      </c>
      <c r="G87" s="44">
        <v>44957.667449768516</v>
      </c>
      <c r="H87" s="20" t="s">
        <v>366</v>
      </c>
      <c r="I87" t="s">
        <v>367</v>
      </c>
      <c r="J87" t="s">
        <v>33</v>
      </c>
      <c r="P87" s="1"/>
    </row>
    <row r="88" spans="3:16" x14ac:dyDescent="0.3">
      <c r="C88" s="21">
        <v>2207180</v>
      </c>
      <c r="D88" s="20" t="s">
        <v>102</v>
      </c>
      <c r="E88" s="20"/>
      <c r="F88" s="44">
        <v>44896</v>
      </c>
      <c r="G88" s="44">
        <v>44957.667449768516</v>
      </c>
      <c r="H88" s="20" t="s">
        <v>366</v>
      </c>
      <c r="I88" t="s">
        <v>367</v>
      </c>
      <c r="J88" t="s">
        <v>33</v>
      </c>
      <c r="P88" s="1"/>
    </row>
    <row r="89" spans="3:16" x14ac:dyDescent="0.3">
      <c r="C89" s="21">
        <v>2207255</v>
      </c>
      <c r="D89" s="20" t="s">
        <v>102</v>
      </c>
      <c r="E89" s="20"/>
      <c r="F89" s="44">
        <v>44896</v>
      </c>
      <c r="G89" s="44">
        <v>44957.667449768516</v>
      </c>
      <c r="H89" s="20" t="s">
        <v>366</v>
      </c>
      <c r="I89" t="s">
        <v>367</v>
      </c>
      <c r="J89" t="s">
        <v>33</v>
      </c>
      <c r="P89" s="1"/>
    </row>
    <row r="90" spans="3:16" x14ac:dyDescent="0.3">
      <c r="C90" s="21">
        <v>2207314</v>
      </c>
      <c r="D90" s="20" t="s">
        <v>102</v>
      </c>
      <c r="E90" s="20"/>
      <c r="F90" s="44">
        <v>44896</v>
      </c>
      <c r="G90" s="44">
        <v>44957.667449768516</v>
      </c>
      <c r="H90" s="20" t="s">
        <v>366</v>
      </c>
      <c r="I90" t="s">
        <v>367</v>
      </c>
      <c r="J90" t="s">
        <v>33</v>
      </c>
      <c r="P90" s="1"/>
    </row>
    <row r="91" spans="3:16" x14ac:dyDescent="0.3">
      <c r="C91" s="21">
        <v>2207663</v>
      </c>
      <c r="D91" s="20" t="s">
        <v>62</v>
      </c>
      <c r="E91" s="20"/>
      <c r="F91" s="44">
        <v>44894</v>
      </c>
      <c r="G91" s="44">
        <v>44957.667449768516</v>
      </c>
      <c r="H91" s="20" t="s">
        <v>366</v>
      </c>
      <c r="I91" t="s">
        <v>367</v>
      </c>
      <c r="J91" t="s">
        <v>33</v>
      </c>
      <c r="P91" s="1"/>
    </row>
    <row r="92" spans="3:16" x14ac:dyDescent="0.3">
      <c r="C92" s="21">
        <v>2207714</v>
      </c>
      <c r="D92" s="20" t="s">
        <v>29</v>
      </c>
      <c r="E92" s="20"/>
      <c r="F92" s="44">
        <v>44894</v>
      </c>
      <c r="G92" s="44">
        <v>44957.667449768516</v>
      </c>
      <c r="H92" s="20" t="s">
        <v>366</v>
      </c>
      <c r="I92" t="s">
        <v>367</v>
      </c>
      <c r="J92" t="s">
        <v>33</v>
      </c>
      <c r="P92" s="1"/>
    </row>
    <row r="93" spans="3:16" x14ac:dyDescent="0.3">
      <c r="C93" s="21">
        <v>2207895</v>
      </c>
      <c r="D93" s="20" t="s">
        <v>29</v>
      </c>
      <c r="E93" s="20"/>
      <c r="F93" s="44">
        <v>44894</v>
      </c>
      <c r="G93" s="44">
        <v>44957.667449768516</v>
      </c>
      <c r="H93" s="20" t="s">
        <v>366</v>
      </c>
      <c r="I93" t="s">
        <v>367</v>
      </c>
      <c r="J93" t="s">
        <v>33</v>
      </c>
      <c r="P93" s="1"/>
    </row>
    <row r="94" spans="3:16" x14ac:dyDescent="0.3">
      <c r="C94" s="21">
        <v>2207902</v>
      </c>
      <c r="D94" s="20" t="s">
        <v>102</v>
      </c>
      <c r="E94" s="20"/>
      <c r="F94" s="44">
        <v>44897</v>
      </c>
      <c r="G94" s="44">
        <v>44957.667449768516</v>
      </c>
      <c r="H94" s="20" t="s">
        <v>366</v>
      </c>
      <c r="I94" t="s">
        <v>367</v>
      </c>
      <c r="J94" t="s">
        <v>33</v>
      </c>
      <c r="P94" s="1"/>
    </row>
    <row r="95" spans="3:16" x14ac:dyDescent="0.3">
      <c r="C95" s="21">
        <v>2207939</v>
      </c>
      <c r="D95" s="20" t="s">
        <v>29</v>
      </c>
      <c r="E95" s="20"/>
      <c r="F95" s="44">
        <v>44894</v>
      </c>
      <c r="G95" s="44">
        <v>44957.667449768516</v>
      </c>
      <c r="H95" s="20" t="s">
        <v>366</v>
      </c>
      <c r="I95" t="s">
        <v>367</v>
      </c>
      <c r="J95" t="s">
        <v>33</v>
      </c>
      <c r="P95" s="1"/>
    </row>
    <row r="96" spans="3:16" x14ac:dyDescent="0.3">
      <c r="C96" s="21">
        <v>2208330</v>
      </c>
      <c r="D96" s="20" t="s">
        <v>29</v>
      </c>
      <c r="E96" s="20"/>
      <c r="F96" s="44">
        <v>44894</v>
      </c>
      <c r="G96" s="44">
        <v>44957.667449768516</v>
      </c>
      <c r="H96" s="20" t="s">
        <v>366</v>
      </c>
      <c r="I96" t="s">
        <v>367</v>
      </c>
      <c r="J96" t="s">
        <v>33</v>
      </c>
      <c r="P96" s="1"/>
    </row>
    <row r="97" spans="3:16" x14ac:dyDescent="0.3">
      <c r="C97" s="21">
        <v>2208354</v>
      </c>
      <c r="D97" s="20" t="s">
        <v>102</v>
      </c>
      <c r="E97" s="20"/>
      <c r="F97" s="44">
        <v>44897</v>
      </c>
      <c r="G97" s="44">
        <v>44957.667449768516</v>
      </c>
      <c r="H97" s="20" t="s">
        <v>366</v>
      </c>
      <c r="I97" t="s">
        <v>367</v>
      </c>
      <c r="J97" t="s">
        <v>33</v>
      </c>
      <c r="P97" s="1"/>
    </row>
    <row r="98" spans="3:16" x14ac:dyDescent="0.3">
      <c r="C98" s="21">
        <v>2208362</v>
      </c>
      <c r="D98" s="20" t="s">
        <v>29</v>
      </c>
      <c r="E98" s="20"/>
      <c r="F98" s="44">
        <v>44894</v>
      </c>
      <c r="G98" s="44">
        <v>44957.667449768516</v>
      </c>
      <c r="H98" s="20" t="s">
        <v>366</v>
      </c>
      <c r="I98" t="s">
        <v>367</v>
      </c>
      <c r="J98" t="s">
        <v>33</v>
      </c>
      <c r="P98" s="1"/>
    </row>
    <row r="99" spans="3:16" x14ac:dyDescent="0.3">
      <c r="C99" s="21">
        <v>2208575</v>
      </c>
      <c r="D99" s="20" t="s">
        <v>102</v>
      </c>
      <c r="E99" s="20"/>
      <c r="F99" s="44">
        <v>44897</v>
      </c>
      <c r="G99" s="44">
        <v>44957.667449768516</v>
      </c>
      <c r="H99" s="20" t="s">
        <v>366</v>
      </c>
      <c r="I99" t="s">
        <v>367</v>
      </c>
      <c r="J99" t="s">
        <v>33</v>
      </c>
      <c r="P99" s="1"/>
    </row>
    <row r="100" spans="3:16" x14ac:dyDescent="0.3">
      <c r="C100" s="21">
        <v>2208577</v>
      </c>
      <c r="D100" s="20" t="s">
        <v>29</v>
      </c>
      <c r="E100" s="20"/>
      <c r="F100" s="44">
        <v>44894</v>
      </c>
      <c r="G100" s="44">
        <v>44957.667449768516</v>
      </c>
      <c r="H100" s="20" t="s">
        <v>366</v>
      </c>
      <c r="I100" t="s">
        <v>367</v>
      </c>
      <c r="J100" t="s">
        <v>33</v>
      </c>
      <c r="P100" s="1"/>
    </row>
    <row r="101" spans="3:16" x14ac:dyDescent="0.3">
      <c r="C101" s="21">
        <v>2208581</v>
      </c>
      <c r="D101" s="20" t="s">
        <v>102</v>
      </c>
      <c r="E101" s="20"/>
      <c r="F101" s="44">
        <v>44897</v>
      </c>
      <c r="G101" s="44">
        <v>44957.667449768516</v>
      </c>
      <c r="H101" s="20" t="s">
        <v>366</v>
      </c>
      <c r="I101" t="s">
        <v>367</v>
      </c>
      <c r="J101" t="s">
        <v>33</v>
      </c>
      <c r="P101" s="1"/>
    </row>
    <row r="102" spans="3:16" x14ac:dyDescent="0.3">
      <c r="C102" s="21">
        <v>2208607</v>
      </c>
      <c r="D102" s="20" t="s">
        <v>29</v>
      </c>
      <c r="E102" s="20"/>
      <c r="F102" s="44">
        <v>44894</v>
      </c>
      <c r="G102" s="44">
        <v>44957.667449768516</v>
      </c>
      <c r="H102" s="20" t="s">
        <v>366</v>
      </c>
      <c r="I102" t="s">
        <v>367</v>
      </c>
      <c r="J102" t="s">
        <v>33</v>
      </c>
      <c r="P102" s="1"/>
    </row>
    <row r="103" spans="3:16" x14ac:dyDescent="0.3">
      <c r="C103" s="21">
        <v>2208637</v>
      </c>
      <c r="D103" s="20" t="s">
        <v>29</v>
      </c>
      <c r="E103" s="20"/>
      <c r="F103" s="44">
        <v>44894</v>
      </c>
      <c r="G103" s="44">
        <v>44957.667449768516</v>
      </c>
      <c r="H103" s="20" t="s">
        <v>366</v>
      </c>
      <c r="I103" t="s">
        <v>367</v>
      </c>
      <c r="J103" t="s">
        <v>33</v>
      </c>
      <c r="P103" s="1"/>
    </row>
    <row r="104" spans="3:16" x14ac:dyDescent="0.3">
      <c r="C104" s="21">
        <v>2208751</v>
      </c>
      <c r="D104" s="20" t="s">
        <v>102</v>
      </c>
      <c r="E104" s="20"/>
      <c r="F104" s="44">
        <v>44897</v>
      </c>
      <c r="G104" s="44">
        <v>44957.667449768516</v>
      </c>
      <c r="H104" s="20" t="s">
        <v>366</v>
      </c>
      <c r="I104" t="s">
        <v>367</v>
      </c>
      <c r="J104" t="s">
        <v>33</v>
      </c>
      <c r="P104" s="1"/>
    </row>
    <row r="105" spans="3:16" x14ac:dyDescent="0.3">
      <c r="C105" s="21">
        <v>2208773</v>
      </c>
      <c r="D105" s="20" t="s">
        <v>102</v>
      </c>
      <c r="E105" s="20"/>
      <c r="F105" s="44">
        <v>44897</v>
      </c>
      <c r="G105" s="44">
        <v>44957.667449768516</v>
      </c>
      <c r="H105" s="20" t="s">
        <v>366</v>
      </c>
      <c r="I105" t="s">
        <v>367</v>
      </c>
      <c r="J105" t="s">
        <v>33</v>
      </c>
      <c r="P105" s="1"/>
    </row>
    <row r="106" spans="3:16" x14ac:dyDescent="0.3">
      <c r="C106" s="21">
        <v>2208793</v>
      </c>
      <c r="D106" s="20" t="s">
        <v>102</v>
      </c>
      <c r="E106" s="20"/>
      <c r="F106" s="44">
        <v>44897</v>
      </c>
      <c r="G106" s="44">
        <v>44957.667449768516</v>
      </c>
      <c r="H106" s="20" t="s">
        <v>366</v>
      </c>
      <c r="I106" t="s">
        <v>367</v>
      </c>
      <c r="J106" t="s">
        <v>33</v>
      </c>
      <c r="P106" s="1"/>
    </row>
    <row r="107" spans="3:16" x14ac:dyDescent="0.3">
      <c r="C107" s="21">
        <v>2208794</v>
      </c>
      <c r="D107" s="20" t="s">
        <v>102</v>
      </c>
      <c r="E107" s="20"/>
      <c r="F107" s="44">
        <v>44897</v>
      </c>
      <c r="G107" s="44">
        <v>44957.667449768516</v>
      </c>
      <c r="H107" s="20" t="s">
        <v>366</v>
      </c>
      <c r="I107" t="s">
        <v>367</v>
      </c>
      <c r="J107" t="s">
        <v>33</v>
      </c>
      <c r="P107" s="1"/>
    </row>
    <row r="108" spans="3:16" x14ac:dyDescent="0.3">
      <c r="C108" s="21">
        <v>2208819</v>
      </c>
      <c r="D108" s="20" t="s">
        <v>102</v>
      </c>
      <c r="E108" s="20"/>
      <c r="F108" s="44">
        <v>44897</v>
      </c>
      <c r="G108" s="44">
        <v>44957.667449768516</v>
      </c>
      <c r="H108" s="20" t="s">
        <v>366</v>
      </c>
      <c r="I108" t="s">
        <v>367</v>
      </c>
      <c r="J108" t="s">
        <v>33</v>
      </c>
      <c r="P108" s="1"/>
    </row>
    <row r="109" spans="3:16" x14ac:dyDescent="0.3">
      <c r="C109" s="21">
        <v>2208858</v>
      </c>
      <c r="D109" s="20" t="s">
        <v>102</v>
      </c>
      <c r="E109" s="20"/>
      <c r="F109" s="44">
        <v>44897</v>
      </c>
      <c r="G109" s="44">
        <v>44957.667449768516</v>
      </c>
      <c r="H109" s="20" t="s">
        <v>366</v>
      </c>
      <c r="I109" t="s">
        <v>367</v>
      </c>
      <c r="J109" t="s">
        <v>33</v>
      </c>
      <c r="P109" s="1"/>
    </row>
    <row r="110" spans="3:16" x14ac:dyDescent="0.3">
      <c r="C110" s="21">
        <v>2208952</v>
      </c>
      <c r="D110" s="20" t="s">
        <v>102</v>
      </c>
      <c r="E110" s="20"/>
      <c r="F110" s="44">
        <v>44897</v>
      </c>
      <c r="G110" s="44">
        <v>44957.667449768516</v>
      </c>
      <c r="H110" s="20" t="s">
        <v>366</v>
      </c>
      <c r="I110" t="s">
        <v>367</v>
      </c>
      <c r="J110" t="s">
        <v>33</v>
      </c>
      <c r="P110" s="1"/>
    </row>
    <row r="111" spans="3:16" x14ac:dyDescent="0.3">
      <c r="C111" s="21">
        <v>2209121</v>
      </c>
      <c r="D111" s="20" t="s">
        <v>102</v>
      </c>
      <c r="E111" s="20"/>
      <c r="F111" s="44">
        <v>44897</v>
      </c>
      <c r="G111" s="44">
        <v>44957.667449768516</v>
      </c>
      <c r="H111" s="20" t="s">
        <v>366</v>
      </c>
      <c r="I111" t="s">
        <v>367</v>
      </c>
      <c r="J111" t="s">
        <v>33</v>
      </c>
      <c r="P111" s="1"/>
    </row>
    <row r="112" spans="3:16" x14ac:dyDescent="0.3">
      <c r="C112" s="21">
        <v>2209376</v>
      </c>
      <c r="D112" s="20" t="s">
        <v>102</v>
      </c>
      <c r="E112" s="20"/>
      <c r="F112" s="44">
        <v>44900</v>
      </c>
      <c r="G112" s="44">
        <v>44957.667449768516</v>
      </c>
      <c r="H112" s="20" t="s">
        <v>366</v>
      </c>
      <c r="I112" t="s">
        <v>367</v>
      </c>
      <c r="J112" t="s">
        <v>33</v>
      </c>
      <c r="P112" s="1"/>
    </row>
    <row r="113" spans="3:16" x14ac:dyDescent="0.3">
      <c r="C113" s="21">
        <v>2211744</v>
      </c>
      <c r="D113" s="20" t="s">
        <v>29</v>
      </c>
      <c r="E113" s="20"/>
      <c r="F113" s="44">
        <v>44896</v>
      </c>
      <c r="G113" s="44">
        <v>44957.667449768516</v>
      </c>
      <c r="H113" s="20" t="s">
        <v>366</v>
      </c>
      <c r="I113" t="s">
        <v>367</v>
      </c>
      <c r="J113" t="s">
        <v>33</v>
      </c>
      <c r="P113" s="1"/>
    </row>
    <row r="114" spans="3:16" x14ac:dyDescent="0.3">
      <c r="C114" s="21">
        <v>2215474</v>
      </c>
      <c r="D114" s="20" t="s">
        <v>102</v>
      </c>
      <c r="E114" s="20"/>
      <c r="F114" s="44">
        <v>44904</v>
      </c>
      <c r="G114" s="44">
        <v>44957.667449768516</v>
      </c>
      <c r="H114" s="20" t="s">
        <v>366</v>
      </c>
      <c r="I114" t="s">
        <v>367</v>
      </c>
      <c r="J114" t="s">
        <v>33</v>
      </c>
      <c r="P114" s="1"/>
    </row>
    <row r="115" spans="3:16" x14ac:dyDescent="0.3">
      <c r="C115" s="21">
        <v>2215522</v>
      </c>
      <c r="D115" s="20" t="s">
        <v>102</v>
      </c>
      <c r="E115" s="20"/>
      <c r="F115" s="44">
        <v>44904</v>
      </c>
      <c r="G115" s="44">
        <v>44957.667449768516</v>
      </c>
      <c r="H115" s="20" t="s">
        <v>366</v>
      </c>
      <c r="I115" t="s">
        <v>367</v>
      </c>
      <c r="J115" t="s">
        <v>33</v>
      </c>
      <c r="P115" s="1"/>
    </row>
    <row r="116" spans="3:16" x14ac:dyDescent="0.3">
      <c r="C116" s="21">
        <v>2215611</v>
      </c>
      <c r="D116" s="20" t="s">
        <v>102</v>
      </c>
      <c r="E116" s="20"/>
      <c r="F116" s="44">
        <v>44904</v>
      </c>
      <c r="G116" s="44">
        <v>44957.667449768516</v>
      </c>
      <c r="H116" s="20" t="s">
        <v>366</v>
      </c>
      <c r="I116" t="s">
        <v>367</v>
      </c>
      <c r="J116" t="s">
        <v>33</v>
      </c>
      <c r="P116" s="1"/>
    </row>
    <row r="117" spans="3:16" x14ac:dyDescent="0.3">
      <c r="C117" s="21">
        <v>2215626</v>
      </c>
      <c r="D117" s="20" t="s">
        <v>102</v>
      </c>
      <c r="E117" s="20"/>
      <c r="F117" s="44">
        <v>44904</v>
      </c>
      <c r="G117" s="44">
        <v>44957.667449768516</v>
      </c>
      <c r="H117" s="20" t="s">
        <v>366</v>
      </c>
      <c r="I117" t="s">
        <v>367</v>
      </c>
      <c r="J117" t="s">
        <v>33</v>
      </c>
      <c r="P117" s="1"/>
    </row>
    <row r="118" spans="3:16" x14ac:dyDescent="0.3">
      <c r="C118" s="21">
        <v>2215645</v>
      </c>
      <c r="D118" s="20" t="s">
        <v>102</v>
      </c>
      <c r="E118" s="20"/>
      <c r="F118" s="44">
        <v>44904</v>
      </c>
      <c r="G118" s="44">
        <v>44957.667449768516</v>
      </c>
      <c r="H118" s="20" t="s">
        <v>366</v>
      </c>
      <c r="I118" t="s">
        <v>367</v>
      </c>
      <c r="J118" t="s">
        <v>33</v>
      </c>
      <c r="P118" s="1"/>
    </row>
    <row r="119" spans="3:16" x14ac:dyDescent="0.3">
      <c r="C119" s="21">
        <v>2215647</v>
      </c>
      <c r="D119" s="20" t="s">
        <v>102</v>
      </c>
      <c r="E119" s="20"/>
      <c r="F119" s="44">
        <v>44904</v>
      </c>
      <c r="G119" s="44">
        <v>44957.667449768516</v>
      </c>
      <c r="H119" s="20" t="s">
        <v>366</v>
      </c>
      <c r="I119" t="s">
        <v>367</v>
      </c>
      <c r="J119" t="s">
        <v>33</v>
      </c>
      <c r="P119" s="1"/>
    </row>
    <row r="120" spans="3:16" x14ac:dyDescent="0.3">
      <c r="C120" s="21">
        <v>2215732</v>
      </c>
      <c r="D120" s="20" t="s">
        <v>102</v>
      </c>
      <c r="E120" s="20"/>
      <c r="F120" s="44">
        <v>44904</v>
      </c>
      <c r="G120" s="44">
        <v>44957.667449768516</v>
      </c>
      <c r="H120" s="20" t="s">
        <v>366</v>
      </c>
      <c r="I120" t="s">
        <v>367</v>
      </c>
      <c r="J120" t="s">
        <v>33</v>
      </c>
      <c r="P120" s="1"/>
    </row>
    <row r="121" spans="3:16" x14ac:dyDescent="0.3">
      <c r="C121" s="21">
        <v>2215741</v>
      </c>
      <c r="D121" s="20" t="s">
        <v>102</v>
      </c>
      <c r="E121" s="20"/>
      <c r="F121" s="44">
        <v>44904</v>
      </c>
      <c r="G121" s="44">
        <v>44957.667449768516</v>
      </c>
      <c r="H121" s="20" t="s">
        <v>366</v>
      </c>
      <c r="I121" t="s">
        <v>367</v>
      </c>
      <c r="J121" t="s">
        <v>33</v>
      </c>
      <c r="P121" s="1"/>
    </row>
    <row r="122" spans="3:16" x14ac:dyDescent="0.3">
      <c r="C122" s="21">
        <v>2216059</v>
      </c>
      <c r="D122" s="20" t="s">
        <v>102</v>
      </c>
      <c r="E122" s="20"/>
      <c r="F122" s="44">
        <v>44904</v>
      </c>
      <c r="G122" s="44">
        <v>44957.667449768516</v>
      </c>
      <c r="H122" s="20" t="s">
        <v>366</v>
      </c>
      <c r="I122" t="s">
        <v>367</v>
      </c>
      <c r="J122" t="s">
        <v>33</v>
      </c>
      <c r="P122" s="1"/>
    </row>
    <row r="123" spans="3:16" x14ac:dyDescent="0.3">
      <c r="C123" s="21">
        <v>2216072</v>
      </c>
      <c r="D123" s="20" t="s">
        <v>102</v>
      </c>
      <c r="E123" s="20"/>
      <c r="F123" s="44">
        <v>44904</v>
      </c>
      <c r="G123" s="44">
        <v>44957.667449768516</v>
      </c>
      <c r="H123" s="20" t="s">
        <v>366</v>
      </c>
      <c r="I123" t="s">
        <v>367</v>
      </c>
      <c r="J123" t="s">
        <v>33</v>
      </c>
      <c r="P123" s="1"/>
    </row>
    <row r="124" spans="3:16" x14ac:dyDescent="0.3">
      <c r="C124" s="21">
        <v>2216204</v>
      </c>
      <c r="D124" s="20" t="s">
        <v>102</v>
      </c>
      <c r="E124" s="20"/>
      <c r="F124" s="44">
        <v>44904</v>
      </c>
      <c r="G124" s="44">
        <v>44957.667449768516</v>
      </c>
      <c r="H124" s="20" t="s">
        <v>366</v>
      </c>
      <c r="I124" t="s">
        <v>367</v>
      </c>
      <c r="J124" t="s">
        <v>33</v>
      </c>
      <c r="P124" s="1"/>
    </row>
    <row r="125" spans="3:16" x14ac:dyDescent="0.3">
      <c r="C125" s="21">
        <v>2216894</v>
      </c>
      <c r="D125" s="20" t="s">
        <v>102</v>
      </c>
      <c r="E125" s="20"/>
      <c r="F125" s="44">
        <v>44907</v>
      </c>
      <c r="G125" s="44">
        <v>44957.667449768516</v>
      </c>
      <c r="H125" s="20" t="s">
        <v>366</v>
      </c>
      <c r="I125" t="s">
        <v>367</v>
      </c>
      <c r="J125" t="s">
        <v>33</v>
      </c>
      <c r="P125" s="1"/>
    </row>
    <row r="126" spans="3:16" x14ac:dyDescent="0.3">
      <c r="C126" s="21">
        <v>2216967</v>
      </c>
      <c r="D126" s="20" t="s">
        <v>102</v>
      </c>
      <c r="E126" s="20"/>
      <c r="F126" s="44">
        <v>44907</v>
      </c>
      <c r="G126" s="44">
        <v>44957.667449768516</v>
      </c>
      <c r="H126" s="20" t="s">
        <v>366</v>
      </c>
      <c r="I126" t="s">
        <v>367</v>
      </c>
      <c r="J126" t="s">
        <v>33</v>
      </c>
      <c r="P126" s="1"/>
    </row>
    <row r="127" spans="3:16" x14ac:dyDescent="0.3">
      <c r="C127" s="21">
        <v>2217065</v>
      </c>
      <c r="D127" s="20" t="s">
        <v>102</v>
      </c>
      <c r="E127" s="20"/>
      <c r="F127" s="44">
        <v>44907</v>
      </c>
      <c r="G127" s="44">
        <v>44957.667449768516</v>
      </c>
      <c r="H127" s="20" t="s">
        <v>366</v>
      </c>
      <c r="I127" t="s">
        <v>367</v>
      </c>
      <c r="J127" t="s">
        <v>33</v>
      </c>
      <c r="P127" s="1"/>
    </row>
    <row r="128" spans="3:16" x14ac:dyDescent="0.3">
      <c r="C128" s="21">
        <v>2217070</v>
      </c>
      <c r="D128" s="20" t="s">
        <v>102</v>
      </c>
      <c r="E128" s="20"/>
      <c r="F128" s="44">
        <v>44907</v>
      </c>
      <c r="G128" s="44">
        <v>44957.667449768516</v>
      </c>
      <c r="H128" s="20" t="s">
        <v>366</v>
      </c>
      <c r="I128" t="s">
        <v>367</v>
      </c>
      <c r="J128" t="s">
        <v>33</v>
      </c>
      <c r="P128" s="1"/>
    </row>
    <row r="129" spans="3:16" x14ac:dyDescent="0.3">
      <c r="C129" s="21">
        <v>2217071</v>
      </c>
      <c r="D129" s="20" t="s">
        <v>102</v>
      </c>
      <c r="E129" s="20"/>
      <c r="F129" s="44">
        <v>44907</v>
      </c>
      <c r="G129" s="44">
        <v>44957.667449768516</v>
      </c>
      <c r="H129" s="20" t="s">
        <v>366</v>
      </c>
      <c r="I129" t="s">
        <v>367</v>
      </c>
      <c r="J129" t="s">
        <v>33</v>
      </c>
      <c r="P129" s="1"/>
    </row>
    <row r="130" spans="3:16" x14ac:dyDescent="0.3">
      <c r="C130" s="21">
        <v>2217118</v>
      </c>
      <c r="D130" s="20" t="s">
        <v>102</v>
      </c>
      <c r="E130" s="20"/>
      <c r="F130" s="44">
        <v>44907</v>
      </c>
      <c r="G130" s="44">
        <v>44957.667449768516</v>
      </c>
      <c r="H130" s="20" t="s">
        <v>366</v>
      </c>
      <c r="I130" t="s">
        <v>367</v>
      </c>
      <c r="J130" t="s">
        <v>33</v>
      </c>
      <c r="P130" s="1"/>
    </row>
    <row r="131" spans="3:16" x14ac:dyDescent="0.3">
      <c r="C131" s="21">
        <v>2217211</v>
      </c>
      <c r="D131" s="20" t="s">
        <v>102</v>
      </c>
      <c r="E131" s="20"/>
      <c r="F131" s="44">
        <v>44907</v>
      </c>
      <c r="G131" s="44">
        <v>44957.667449768516</v>
      </c>
      <c r="H131" s="20" t="s">
        <v>366</v>
      </c>
      <c r="I131" t="s">
        <v>367</v>
      </c>
      <c r="J131" t="s">
        <v>33</v>
      </c>
      <c r="P131" s="1"/>
    </row>
    <row r="132" spans="3:16" x14ac:dyDescent="0.3">
      <c r="C132" s="21">
        <v>2217390</v>
      </c>
      <c r="D132" s="20" t="s">
        <v>102</v>
      </c>
      <c r="E132" s="20"/>
      <c r="F132" s="44">
        <v>44907</v>
      </c>
      <c r="G132" s="44">
        <v>44957.667449768516</v>
      </c>
      <c r="H132" s="20" t="s">
        <v>366</v>
      </c>
      <c r="I132" t="s">
        <v>367</v>
      </c>
      <c r="J132" t="s">
        <v>33</v>
      </c>
      <c r="P132" s="1"/>
    </row>
    <row r="133" spans="3:16" x14ac:dyDescent="0.3">
      <c r="C133" s="21">
        <v>2217396</v>
      </c>
      <c r="D133" s="20" t="s">
        <v>102</v>
      </c>
      <c r="E133" s="20"/>
      <c r="F133" s="44">
        <v>44907</v>
      </c>
      <c r="G133" s="44">
        <v>44957.667449768516</v>
      </c>
      <c r="H133" s="20" t="s">
        <v>366</v>
      </c>
      <c r="I133" t="s">
        <v>367</v>
      </c>
      <c r="J133" t="s">
        <v>33</v>
      </c>
      <c r="P133" s="1"/>
    </row>
    <row r="134" spans="3:16" x14ac:dyDescent="0.3">
      <c r="C134" s="21">
        <v>2217417</v>
      </c>
      <c r="D134" s="20" t="s">
        <v>102</v>
      </c>
      <c r="E134" s="20"/>
      <c r="F134" s="44">
        <v>44907</v>
      </c>
      <c r="G134" s="44">
        <v>44957.667449768516</v>
      </c>
      <c r="H134" s="20" t="s">
        <v>366</v>
      </c>
      <c r="I134" t="s">
        <v>367</v>
      </c>
      <c r="J134" t="s">
        <v>33</v>
      </c>
      <c r="P134" s="1"/>
    </row>
    <row r="135" spans="3:16" x14ac:dyDescent="0.3">
      <c r="C135" s="21">
        <v>2217436</v>
      </c>
      <c r="D135" s="20" t="s">
        <v>102</v>
      </c>
      <c r="E135" s="20"/>
      <c r="F135" s="44">
        <v>44907</v>
      </c>
      <c r="G135" s="44">
        <v>44957.667449768516</v>
      </c>
      <c r="H135" s="20" t="s">
        <v>366</v>
      </c>
      <c r="I135" t="s">
        <v>367</v>
      </c>
      <c r="J135" t="s">
        <v>33</v>
      </c>
      <c r="P135" s="1"/>
    </row>
    <row r="136" spans="3:16" x14ac:dyDescent="0.3">
      <c r="C136" s="21">
        <v>2218320</v>
      </c>
      <c r="D136" s="20" t="s">
        <v>102</v>
      </c>
      <c r="E136" s="20"/>
      <c r="F136" s="44">
        <v>44907</v>
      </c>
      <c r="G136" s="44">
        <v>44957.667449768516</v>
      </c>
      <c r="H136" s="20" t="s">
        <v>366</v>
      </c>
      <c r="I136" t="s">
        <v>367</v>
      </c>
      <c r="J136" t="s">
        <v>33</v>
      </c>
      <c r="P136" s="1"/>
    </row>
    <row r="137" spans="3:16" x14ac:dyDescent="0.3">
      <c r="C137" s="21">
        <v>2218327</v>
      </c>
      <c r="D137" s="20" t="s">
        <v>102</v>
      </c>
      <c r="E137" s="20"/>
      <c r="F137" s="44">
        <v>44908</v>
      </c>
      <c r="G137" s="44">
        <v>44957.667449768516</v>
      </c>
      <c r="H137" s="20" t="s">
        <v>366</v>
      </c>
      <c r="I137" t="s">
        <v>367</v>
      </c>
      <c r="J137" t="s">
        <v>33</v>
      </c>
      <c r="P137" s="1"/>
    </row>
    <row r="138" spans="3:16" x14ac:dyDescent="0.3">
      <c r="C138" s="21">
        <v>2218334</v>
      </c>
      <c r="D138" s="20" t="s">
        <v>102</v>
      </c>
      <c r="E138" s="20"/>
      <c r="F138" s="44">
        <v>44908</v>
      </c>
      <c r="G138" s="44">
        <v>44957.667449768516</v>
      </c>
      <c r="H138" s="20" t="s">
        <v>366</v>
      </c>
      <c r="I138" t="s">
        <v>367</v>
      </c>
      <c r="J138" t="s">
        <v>33</v>
      </c>
      <c r="P138" s="1"/>
    </row>
    <row r="139" spans="3:16" x14ac:dyDescent="0.3">
      <c r="C139" s="21">
        <v>2218337</v>
      </c>
      <c r="D139" s="20" t="s">
        <v>102</v>
      </c>
      <c r="E139" s="20"/>
      <c r="F139" s="44">
        <v>44908</v>
      </c>
      <c r="G139" s="44">
        <v>44957.667449768516</v>
      </c>
      <c r="H139" s="20" t="s">
        <v>366</v>
      </c>
      <c r="I139" t="s">
        <v>367</v>
      </c>
      <c r="J139" t="s">
        <v>33</v>
      </c>
      <c r="P139" s="1"/>
    </row>
    <row r="140" spans="3:16" x14ac:dyDescent="0.3">
      <c r="C140" s="21">
        <v>2218444</v>
      </c>
      <c r="D140" s="20" t="s">
        <v>102</v>
      </c>
      <c r="E140" s="20"/>
      <c r="F140" s="44">
        <v>44908</v>
      </c>
      <c r="G140" s="44">
        <v>44957.667449768516</v>
      </c>
      <c r="H140" s="20" t="s">
        <v>366</v>
      </c>
      <c r="I140" t="s">
        <v>367</v>
      </c>
      <c r="J140" t="s">
        <v>33</v>
      </c>
      <c r="P140" s="1"/>
    </row>
    <row r="141" spans="3:16" x14ac:dyDescent="0.3">
      <c r="C141" s="21">
        <v>2218447</v>
      </c>
      <c r="D141" s="20" t="s">
        <v>102</v>
      </c>
      <c r="E141" s="20"/>
      <c r="F141" s="44">
        <v>44908</v>
      </c>
      <c r="G141" s="44">
        <v>44957.667449768516</v>
      </c>
      <c r="H141" s="20" t="s">
        <v>366</v>
      </c>
      <c r="I141" t="s">
        <v>367</v>
      </c>
      <c r="J141" t="s">
        <v>33</v>
      </c>
      <c r="P141" s="1"/>
    </row>
    <row r="142" spans="3:16" x14ac:dyDescent="0.3">
      <c r="C142" s="21">
        <v>2218517</v>
      </c>
      <c r="D142" s="20" t="s">
        <v>102</v>
      </c>
      <c r="E142" s="20"/>
      <c r="F142" s="44">
        <v>44908</v>
      </c>
      <c r="G142" s="44">
        <v>44957.667449768516</v>
      </c>
      <c r="H142" s="20" t="s">
        <v>366</v>
      </c>
      <c r="I142" t="s">
        <v>367</v>
      </c>
      <c r="J142" t="s">
        <v>33</v>
      </c>
      <c r="P142" s="1"/>
    </row>
    <row r="143" spans="3:16" x14ac:dyDescent="0.3">
      <c r="C143" s="21">
        <v>2218541</v>
      </c>
      <c r="D143" s="20" t="s">
        <v>102</v>
      </c>
      <c r="E143" s="20"/>
      <c r="F143" s="44">
        <v>44908</v>
      </c>
      <c r="G143" s="44">
        <v>44957.667449768516</v>
      </c>
      <c r="H143" s="20" t="s">
        <v>366</v>
      </c>
      <c r="I143" t="s">
        <v>367</v>
      </c>
      <c r="J143" t="s">
        <v>33</v>
      </c>
      <c r="P143" s="1"/>
    </row>
    <row r="144" spans="3:16" x14ac:dyDescent="0.3">
      <c r="C144" s="21">
        <v>2218542</v>
      </c>
      <c r="D144" s="20" t="s">
        <v>102</v>
      </c>
      <c r="E144" s="20"/>
      <c r="F144" s="44">
        <v>44908</v>
      </c>
      <c r="G144" s="44">
        <v>44957.667449768516</v>
      </c>
      <c r="H144" s="20" t="s">
        <v>366</v>
      </c>
      <c r="I144" t="s">
        <v>367</v>
      </c>
      <c r="J144" t="s">
        <v>33</v>
      </c>
      <c r="P144" s="1"/>
    </row>
    <row r="145" spans="3:16" x14ac:dyDescent="0.3">
      <c r="C145" s="21">
        <v>2218592</v>
      </c>
      <c r="D145" s="20" t="s">
        <v>102</v>
      </c>
      <c r="E145" s="20"/>
      <c r="F145" s="44">
        <v>44908</v>
      </c>
      <c r="G145" s="44">
        <v>44957.667449768516</v>
      </c>
      <c r="H145" s="20" t="s">
        <v>366</v>
      </c>
      <c r="I145" t="s">
        <v>367</v>
      </c>
      <c r="J145" t="s">
        <v>33</v>
      </c>
      <c r="P145" s="1"/>
    </row>
    <row r="146" spans="3:16" x14ac:dyDescent="0.3">
      <c r="C146" s="21">
        <v>2218613</v>
      </c>
      <c r="D146" s="20" t="s">
        <v>102</v>
      </c>
      <c r="E146" s="20"/>
      <c r="F146" s="44">
        <v>44908</v>
      </c>
      <c r="G146" s="44">
        <v>44957.667449768516</v>
      </c>
      <c r="H146" s="20" t="s">
        <v>366</v>
      </c>
      <c r="I146" t="s">
        <v>367</v>
      </c>
      <c r="J146" t="s">
        <v>33</v>
      </c>
      <c r="P146" s="1"/>
    </row>
    <row r="147" spans="3:16" x14ac:dyDescent="0.3">
      <c r="C147" s="21">
        <v>2218653</v>
      </c>
      <c r="D147" s="20" t="s">
        <v>102</v>
      </c>
      <c r="E147" s="20"/>
      <c r="F147" s="44">
        <v>44908</v>
      </c>
      <c r="G147" s="44">
        <v>44957.667449768516</v>
      </c>
      <c r="H147" s="20" t="s">
        <v>366</v>
      </c>
      <c r="I147" t="s">
        <v>367</v>
      </c>
      <c r="J147" t="s">
        <v>33</v>
      </c>
      <c r="P147" s="1"/>
    </row>
    <row r="148" spans="3:16" x14ac:dyDescent="0.3">
      <c r="C148" s="21">
        <v>2219984</v>
      </c>
      <c r="D148" s="20" t="s">
        <v>102</v>
      </c>
      <c r="E148" s="20"/>
      <c r="F148" s="44">
        <v>44909</v>
      </c>
      <c r="G148" s="44">
        <v>44957.667449768516</v>
      </c>
      <c r="H148" s="20" t="s">
        <v>366</v>
      </c>
      <c r="I148" t="s">
        <v>367</v>
      </c>
      <c r="J148" t="s">
        <v>33</v>
      </c>
      <c r="P148" s="1"/>
    </row>
    <row r="149" spans="3:16" x14ac:dyDescent="0.3">
      <c r="C149" s="21">
        <v>2220158</v>
      </c>
      <c r="D149" s="20" t="s">
        <v>102</v>
      </c>
      <c r="E149" s="20"/>
      <c r="F149" s="44">
        <v>44909</v>
      </c>
      <c r="G149" s="44">
        <v>44957.667449768516</v>
      </c>
      <c r="H149" s="20" t="s">
        <v>366</v>
      </c>
      <c r="I149" t="s">
        <v>367</v>
      </c>
      <c r="J149" t="s">
        <v>33</v>
      </c>
      <c r="P149" s="1"/>
    </row>
    <row r="150" spans="3:16" x14ac:dyDescent="0.3">
      <c r="C150" s="21">
        <v>2220175</v>
      </c>
      <c r="D150" s="20" t="s">
        <v>102</v>
      </c>
      <c r="E150" s="20"/>
      <c r="F150" s="44">
        <v>44909</v>
      </c>
      <c r="G150" s="44">
        <v>44957.667449768516</v>
      </c>
      <c r="H150" s="20" t="s">
        <v>366</v>
      </c>
      <c r="I150" t="s">
        <v>367</v>
      </c>
      <c r="J150" t="s">
        <v>33</v>
      </c>
      <c r="P150" s="1"/>
    </row>
    <row r="151" spans="3:16" x14ac:dyDescent="0.3">
      <c r="C151" s="21">
        <v>2220232</v>
      </c>
      <c r="D151" s="20" t="s">
        <v>102</v>
      </c>
      <c r="E151" s="20"/>
      <c r="F151" s="44">
        <v>44909</v>
      </c>
      <c r="G151" s="44">
        <v>44957.667449768516</v>
      </c>
      <c r="H151" s="20" t="s">
        <v>366</v>
      </c>
      <c r="I151" t="s">
        <v>367</v>
      </c>
      <c r="J151" t="s">
        <v>33</v>
      </c>
      <c r="P151" s="1"/>
    </row>
    <row r="152" spans="3:16" x14ac:dyDescent="0.3">
      <c r="C152" s="21">
        <v>2220239</v>
      </c>
      <c r="D152" s="20" t="s">
        <v>102</v>
      </c>
      <c r="E152" s="20"/>
      <c r="F152" s="44">
        <v>44909</v>
      </c>
      <c r="G152" s="44">
        <v>44957.667449768516</v>
      </c>
      <c r="H152" s="20" t="s">
        <v>366</v>
      </c>
      <c r="I152" t="s">
        <v>367</v>
      </c>
      <c r="J152" t="s">
        <v>33</v>
      </c>
      <c r="P152" s="1"/>
    </row>
    <row r="153" spans="3:16" x14ac:dyDescent="0.3">
      <c r="C153" s="21">
        <v>2220240</v>
      </c>
      <c r="D153" s="20" t="s">
        <v>102</v>
      </c>
      <c r="E153" s="20"/>
      <c r="F153" s="44">
        <v>44909</v>
      </c>
      <c r="G153" s="44">
        <v>44957.667449768516</v>
      </c>
      <c r="H153" s="20" t="s">
        <v>366</v>
      </c>
      <c r="I153" t="s">
        <v>367</v>
      </c>
      <c r="J153" t="s">
        <v>33</v>
      </c>
      <c r="P153" s="1"/>
    </row>
    <row r="154" spans="3:16" x14ac:dyDescent="0.3">
      <c r="C154" s="21">
        <v>2220407</v>
      </c>
      <c r="D154" s="20" t="s">
        <v>102</v>
      </c>
      <c r="E154" s="20"/>
      <c r="F154" s="44">
        <v>44909</v>
      </c>
      <c r="G154" s="44">
        <v>44957.667449768516</v>
      </c>
      <c r="H154" s="20" t="s">
        <v>366</v>
      </c>
      <c r="I154" t="s">
        <v>367</v>
      </c>
      <c r="J154" t="s">
        <v>33</v>
      </c>
      <c r="P154" s="1"/>
    </row>
    <row r="155" spans="3:16" x14ac:dyDescent="0.3">
      <c r="C155" s="21">
        <v>2220456</v>
      </c>
      <c r="D155" s="20" t="s">
        <v>102</v>
      </c>
      <c r="E155" s="20"/>
      <c r="F155" s="44">
        <v>44909</v>
      </c>
      <c r="G155" s="44">
        <v>44957.667449768516</v>
      </c>
      <c r="H155" s="20" t="s">
        <v>366</v>
      </c>
      <c r="I155" t="s">
        <v>367</v>
      </c>
      <c r="J155" t="s">
        <v>33</v>
      </c>
      <c r="P155" s="1"/>
    </row>
    <row r="156" spans="3:16" x14ac:dyDescent="0.3">
      <c r="C156" s="21">
        <v>2220511</v>
      </c>
      <c r="D156" s="20" t="s">
        <v>102</v>
      </c>
      <c r="E156" s="20"/>
      <c r="F156" s="44">
        <v>44909</v>
      </c>
      <c r="G156" s="44">
        <v>44957.667449768516</v>
      </c>
      <c r="H156" s="20" t="s">
        <v>366</v>
      </c>
      <c r="I156" t="s">
        <v>367</v>
      </c>
      <c r="J156" t="s">
        <v>33</v>
      </c>
      <c r="P156" s="1"/>
    </row>
    <row r="157" spans="3:16" x14ac:dyDescent="0.3">
      <c r="C157" s="21">
        <v>2220835</v>
      </c>
      <c r="D157" s="20" t="s">
        <v>102</v>
      </c>
      <c r="E157" s="20"/>
      <c r="F157" s="44">
        <v>44909</v>
      </c>
      <c r="G157" s="44">
        <v>44957.667449768516</v>
      </c>
      <c r="H157" s="20" t="s">
        <v>366</v>
      </c>
      <c r="I157" t="s">
        <v>367</v>
      </c>
      <c r="J157" t="s">
        <v>33</v>
      </c>
      <c r="P157" s="1"/>
    </row>
    <row r="158" spans="3:16" x14ac:dyDescent="0.3">
      <c r="C158" s="21">
        <v>2220909</v>
      </c>
      <c r="D158" s="20" t="s">
        <v>102</v>
      </c>
      <c r="E158" s="20"/>
      <c r="F158" s="44">
        <v>44909</v>
      </c>
      <c r="G158" s="44">
        <v>44957.667449768516</v>
      </c>
      <c r="H158" s="20" t="s">
        <v>366</v>
      </c>
      <c r="I158" t="s">
        <v>367</v>
      </c>
      <c r="J158" t="s">
        <v>33</v>
      </c>
      <c r="P158" s="1"/>
    </row>
    <row r="159" spans="3:16" x14ac:dyDescent="0.3">
      <c r="C159" s="21">
        <v>2220948</v>
      </c>
      <c r="D159" s="20" t="s">
        <v>29</v>
      </c>
      <c r="E159" s="20"/>
      <c r="F159" s="44">
        <v>44904</v>
      </c>
      <c r="G159" s="44">
        <v>44957.667449768516</v>
      </c>
      <c r="H159" s="20" t="s">
        <v>366</v>
      </c>
      <c r="I159" t="s">
        <v>367</v>
      </c>
      <c r="J159" t="s">
        <v>33</v>
      </c>
      <c r="P159" s="1"/>
    </row>
    <row r="160" spans="3:16" x14ac:dyDescent="0.3">
      <c r="C160" s="21">
        <v>2221835</v>
      </c>
      <c r="D160" s="20" t="s">
        <v>62</v>
      </c>
      <c r="E160" s="20"/>
      <c r="F160" s="44">
        <v>44907</v>
      </c>
      <c r="G160" s="44">
        <v>44957.667449768516</v>
      </c>
      <c r="H160" s="20" t="s">
        <v>366</v>
      </c>
      <c r="I160" t="s">
        <v>367</v>
      </c>
      <c r="J160" t="s">
        <v>33</v>
      </c>
      <c r="P160" s="1"/>
    </row>
    <row r="161" spans="3:16" x14ac:dyDescent="0.3">
      <c r="C161" s="21">
        <v>2221951</v>
      </c>
      <c r="D161" s="20" t="s">
        <v>102</v>
      </c>
      <c r="E161" s="20"/>
      <c r="F161" s="44">
        <v>44910</v>
      </c>
      <c r="G161" s="44">
        <v>44957.667449768516</v>
      </c>
      <c r="H161" s="20" t="s">
        <v>366</v>
      </c>
      <c r="I161" t="s">
        <v>367</v>
      </c>
      <c r="J161" t="s">
        <v>33</v>
      </c>
      <c r="P161" s="1"/>
    </row>
    <row r="162" spans="3:16" x14ac:dyDescent="0.3">
      <c r="C162" s="21">
        <v>2222046</v>
      </c>
      <c r="D162" s="20" t="s">
        <v>102</v>
      </c>
      <c r="E162" s="20"/>
      <c r="F162" s="44">
        <v>44910</v>
      </c>
      <c r="G162" s="44">
        <v>44957.667449768516</v>
      </c>
      <c r="H162" s="20" t="s">
        <v>366</v>
      </c>
      <c r="I162" t="s">
        <v>367</v>
      </c>
      <c r="J162" t="s">
        <v>33</v>
      </c>
      <c r="P162" s="1"/>
    </row>
    <row r="163" spans="3:16" x14ac:dyDescent="0.3">
      <c r="C163" s="21">
        <v>2222058</v>
      </c>
      <c r="D163" s="20" t="s">
        <v>102</v>
      </c>
      <c r="E163" s="20"/>
      <c r="F163" s="44">
        <v>44910</v>
      </c>
      <c r="G163" s="44">
        <v>44957.667449768516</v>
      </c>
      <c r="H163" s="20" t="s">
        <v>366</v>
      </c>
      <c r="I163" t="s">
        <v>367</v>
      </c>
      <c r="J163" t="s">
        <v>33</v>
      </c>
      <c r="P163" s="1"/>
    </row>
    <row r="164" spans="3:16" x14ac:dyDescent="0.3">
      <c r="C164" s="21">
        <v>2222460</v>
      </c>
      <c r="D164" s="20" t="s">
        <v>102</v>
      </c>
      <c r="E164" s="20"/>
      <c r="F164" s="44">
        <v>44910</v>
      </c>
      <c r="G164" s="44">
        <v>44957.667449768516</v>
      </c>
      <c r="H164" s="20" t="s">
        <v>366</v>
      </c>
      <c r="I164" t="s">
        <v>367</v>
      </c>
      <c r="J164" t="s">
        <v>33</v>
      </c>
      <c r="P164" s="1"/>
    </row>
    <row r="165" spans="3:16" x14ac:dyDescent="0.3">
      <c r="C165" s="21">
        <v>2222890</v>
      </c>
      <c r="D165" s="20" t="s">
        <v>29</v>
      </c>
      <c r="E165" s="20"/>
      <c r="F165" s="44">
        <v>44907</v>
      </c>
      <c r="G165" s="44">
        <v>44957.667449768516</v>
      </c>
      <c r="H165" s="20" t="s">
        <v>366</v>
      </c>
      <c r="I165" t="s">
        <v>367</v>
      </c>
      <c r="J165" t="s">
        <v>33</v>
      </c>
      <c r="P165" s="1"/>
    </row>
    <row r="166" spans="3:16" x14ac:dyDescent="0.3">
      <c r="C166" s="21">
        <v>2223019</v>
      </c>
      <c r="D166" s="20" t="s">
        <v>102</v>
      </c>
      <c r="E166" s="20"/>
      <c r="F166" s="44">
        <v>44910</v>
      </c>
      <c r="G166" s="44">
        <v>44957.667449768516</v>
      </c>
      <c r="H166" s="20" t="s">
        <v>366</v>
      </c>
      <c r="I166" t="s">
        <v>367</v>
      </c>
      <c r="J166" t="s">
        <v>33</v>
      </c>
      <c r="P166" s="1"/>
    </row>
    <row r="167" spans="3:16" x14ac:dyDescent="0.3">
      <c r="C167" s="21">
        <v>2223307</v>
      </c>
      <c r="D167" s="20" t="s">
        <v>102</v>
      </c>
      <c r="E167" s="20"/>
      <c r="F167" s="44">
        <v>44910</v>
      </c>
      <c r="G167" s="44">
        <v>44957.667449768516</v>
      </c>
      <c r="H167" s="20" t="s">
        <v>366</v>
      </c>
      <c r="I167" t="s">
        <v>367</v>
      </c>
      <c r="J167" t="s">
        <v>33</v>
      </c>
      <c r="P167" s="1"/>
    </row>
    <row r="168" spans="3:16" x14ac:dyDescent="0.3">
      <c r="C168" s="21">
        <v>2223863</v>
      </c>
      <c r="D168" s="20" t="s">
        <v>102</v>
      </c>
      <c r="E168" s="20"/>
      <c r="F168" s="44">
        <v>44910</v>
      </c>
      <c r="G168" s="44">
        <v>44957.667449768516</v>
      </c>
      <c r="H168" s="20" t="s">
        <v>366</v>
      </c>
      <c r="I168" t="s">
        <v>367</v>
      </c>
      <c r="J168" t="s">
        <v>33</v>
      </c>
      <c r="P168" s="1"/>
    </row>
    <row r="169" spans="3:16" x14ac:dyDescent="0.3">
      <c r="C169" s="21">
        <v>2224131</v>
      </c>
      <c r="D169" s="20" t="s">
        <v>102</v>
      </c>
      <c r="E169" s="20"/>
      <c r="F169" s="44">
        <v>44911</v>
      </c>
      <c r="G169" s="44">
        <v>44957.667449768516</v>
      </c>
      <c r="H169" s="20" t="s">
        <v>366</v>
      </c>
      <c r="I169" t="s">
        <v>367</v>
      </c>
      <c r="J169" t="s">
        <v>33</v>
      </c>
      <c r="P169" s="1"/>
    </row>
    <row r="170" spans="3:16" x14ac:dyDescent="0.3">
      <c r="C170" s="21">
        <v>2224360</v>
      </c>
      <c r="D170" s="20" t="s">
        <v>102</v>
      </c>
      <c r="E170" s="20"/>
      <c r="F170" s="44">
        <v>44911</v>
      </c>
      <c r="G170" s="44">
        <v>44957.667449768516</v>
      </c>
      <c r="H170" s="20" t="s">
        <v>366</v>
      </c>
      <c r="I170" t="s">
        <v>367</v>
      </c>
      <c r="J170" t="s">
        <v>33</v>
      </c>
      <c r="P170" s="1"/>
    </row>
    <row r="171" spans="3:16" x14ac:dyDescent="0.3">
      <c r="C171" s="21">
        <v>2224418</v>
      </c>
      <c r="D171" s="20" t="s">
        <v>102</v>
      </c>
      <c r="E171" s="20"/>
      <c r="F171" s="44">
        <v>44911</v>
      </c>
      <c r="G171" s="44">
        <v>44957.667449768516</v>
      </c>
      <c r="H171" s="20" t="s">
        <v>366</v>
      </c>
      <c r="I171" t="s">
        <v>367</v>
      </c>
      <c r="J171" t="s">
        <v>33</v>
      </c>
      <c r="P171" s="1"/>
    </row>
    <row r="172" spans="3:16" x14ac:dyDescent="0.3">
      <c r="C172" s="21">
        <v>2224617</v>
      </c>
      <c r="D172" s="20" t="s">
        <v>102</v>
      </c>
      <c r="E172" s="20"/>
      <c r="F172" s="44">
        <v>44911</v>
      </c>
      <c r="G172" s="44">
        <v>44957.667449768516</v>
      </c>
      <c r="H172" s="20" t="s">
        <v>366</v>
      </c>
      <c r="I172" t="s">
        <v>367</v>
      </c>
      <c r="J172" t="s">
        <v>33</v>
      </c>
      <c r="P172" s="1"/>
    </row>
    <row r="173" spans="3:16" x14ac:dyDescent="0.3">
      <c r="C173" s="21">
        <v>2224631</v>
      </c>
      <c r="D173" s="20" t="s">
        <v>102</v>
      </c>
      <c r="E173" s="20"/>
      <c r="F173" s="44">
        <v>44911</v>
      </c>
      <c r="G173" s="44">
        <v>44957.667449768516</v>
      </c>
      <c r="H173" s="20" t="s">
        <v>366</v>
      </c>
      <c r="I173" t="s">
        <v>367</v>
      </c>
      <c r="J173" t="s">
        <v>33</v>
      </c>
      <c r="P173" s="1"/>
    </row>
    <row r="174" spans="3:16" x14ac:dyDescent="0.3">
      <c r="C174" s="21">
        <v>2224673</v>
      </c>
      <c r="D174" s="20" t="s">
        <v>102</v>
      </c>
      <c r="E174" s="20"/>
      <c r="F174" s="44">
        <v>44911</v>
      </c>
      <c r="G174" s="44">
        <v>44957.667449768516</v>
      </c>
      <c r="H174" s="20" t="s">
        <v>366</v>
      </c>
      <c r="I174" t="s">
        <v>367</v>
      </c>
      <c r="J174" t="s">
        <v>33</v>
      </c>
      <c r="P174" s="1"/>
    </row>
    <row r="175" spans="3:16" x14ac:dyDescent="0.3">
      <c r="C175" s="21">
        <v>2224680</v>
      </c>
      <c r="D175" s="20" t="s">
        <v>102</v>
      </c>
      <c r="E175" s="20"/>
      <c r="F175" s="44">
        <v>44911</v>
      </c>
      <c r="G175" s="44">
        <v>44957.667449768516</v>
      </c>
      <c r="H175" s="20" t="s">
        <v>366</v>
      </c>
      <c r="I175" t="s">
        <v>367</v>
      </c>
      <c r="J175" t="s">
        <v>33</v>
      </c>
      <c r="P175" s="1"/>
    </row>
    <row r="176" spans="3:16" x14ac:dyDescent="0.3">
      <c r="C176" s="21">
        <v>2224692</v>
      </c>
      <c r="D176" s="20" t="s">
        <v>102</v>
      </c>
      <c r="E176" s="20"/>
      <c r="F176" s="44">
        <v>44911</v>
      </c>
      <c r="G176" s="44">
        <v>44957.667449768516</v>
      </c>
      <c r="H176" s="20" t="s">
        <v>366</v>
      </c>
      <c r="I176" t="s">
        <v>367</v>
      </c>
      <c r="J176" t="s">
        <v>33</v>
      </c>
      <c r="P176" s="1"/>
    </row>
    <row r="177" spans="3:16" x14ac:dyDescent="0.3">
      <c r="C177" s="21">
        <v>2225026</v>
      </c>
      <c r="D177" s="20" t="s">
        <v>102</v>
      </c>
      <c r="E177" s="20"/>
      <c r="F177" s="44">
        <v>44911</v>
      </c>
      <c r="G177" s="44">
        <v>44957.667449768516</v>
      </c>
      <c r="H177" s="20" t="s">
        <v>366</v>
      </c>
      <c r="I177" t="s">
        <v>367</v>
      </c>
      <c r="J177" t="s">
        <v>33</v>
      </c>
      <c r="P177" s="1"/>
    </row>
    <row r="178" spans="3:16" x14ac:dyDescent="0.3">
      <c r="C178" s="21">
        <v>2225278</v>
      </c>
      <c r="D178" s="20" t="s">
        <v>102</v>
      </c>
      <c r="E178" s="20"/>
      <c r="F178" s="44">
        <v>44911</v>
      </c>
      <c r="G178" s="44">
        <v>44957.667449768516</v>
      </c>
      <c r="H178" s="20" t="s">
        <v>366</v>
      </c>
      <c r="I178" t="s">
        <v>367</v>
      </c>
      <c r="J178" t="s">
        <v>33</v>
      </c>
      <c r="P178" s="1"/>
    </row>
    <row r="179" spans="3:16" x14ac:dyDescent="0.3">
      <c r="C179" s="21">
        <v>2225327</v>
      </c>
      <c r="D179" s="20" t="s">
        <v>102</v>
      </c>
      <c r="E179" s="20"/>
      <c r="F179" s="44">
        <v>44911</v>
      </c>
      <c r="G179" s="44">
        <v>44957.667449768516</v>
      </c>
      <c r="H179" s="20" t="s">
        <v>366</v>
      </c>
      <c r="I179" t="s">
        <v>367</v>
      </c>
      <c r="J179" t="s">
        <v>33</v>
      </c>
      <c r="P179" s="1"/>
    </row>
    <row r="180" spans="3:16" x14ac:dyDescent="0.3">
      <c r="C180" s="21">
        <v>2225446</v>
      </c>
      <c r="D180" s="20" t="s">
        <v>102</v>
      </c>
      <c r="E180" s="20"/>
      <c r="F180" s="44">
        <v>44911</v>
      </c>
      <c r="G180" s="44">
        <v>44957.667449768516</v>
      </c>
      <c r="H180" s="20" t="s">
        <v>366</v>
      </c>
      <c r="I180" t="s">
        <v>367</v>
      </c>
      <c r="J180" t="s">
        <v>33</v>
      </c>
      <c r="P180" s="1"/>
    </row>
    <row r="181" spans="3:16" x14ac:dyDescent="0.3">
      <c r="C181" s="21">
        <v>2225447</v>
      </c>
      <c r="D181" s="20" t="s">
        <v>102</v>
      </c>
      <c r="E181" s="20"/>
      <c r="F181" s="44">
        <v>44911</v>
      </c>
      <c r="G181" s="44">
        <v>44957.667449768516</v>
      </c>
      <c r="H181" s="20" t="s">
        <v>366</v>
      </c>
      <c r="I181" t="s">
        <v>367</v>
      </c>
      <c r="J181" t="s">
        <v>33</v>
      </c>
      <c r="P181" s="1"/>
    </row>
    <row r="182" spans="3:16" x14ac:dyDescent="0.3">
      <c r="C182" s="21">
        <v>2225806</v>
      </c>
      <c r="D182" s="20" t="s">
        <v>102</v>
      </c>
      <c r="E182" s="20"/>
      <c r="F182" s="44">
        <v>44914</v>
      </c>
      <c r="G182" s="44">
        <v>44957.667449768516</v>
      </c>
      <c r="H182" s="20" t="s">
        <v>366</v>
      </c>
      <c r="I182" t="s">
        <v>367</v>
      </c>
      <c r="J182" t="s">
        <v>33</v>
      </c>
      <c r="P182" s="1"/>
    </row>
    <row r="183" spans="3:16" x14ac:dyDescent="0.3">
      <c r="C183" s="21">
        <v>2225839</v>
      </c>
      <c r="D183" s="20" t="s">
        <v>29</v>
      </c>
      <c r="E183" s="20"/>
      <c r="F183" s="44">
        <v>44909</v>
      </c>
      <c r="G183" s="44">
        <v>44957.667449768516</v>
      </c>
      <c r="H183" s="20" t="s">
        <v>366</v>
      </c>
      <c r="I183" t="s">
        <v>367</v>
      </c>
      <c r="J183" t="s">
        <v>33</v>
      </c>
      <c r="P183" s="1"/>
    </row>
    <row r="184" spans="3:16" x14ac:dyDescent="0.3">
      <c r="C184" s="21">
        <v>2225951</v>
      </c>
      <c r="D184" s="20" t="s">
        <v>62</v>
      </c>
      <c r="E184" s="20"/>
      <c r="F184" s="44">
        <v>44909</v>
      </c>
      <c r="G184" s="44">
        <v>44957.667449768516</v>
      </c>
      <c r="H184" s="20" t="s">
        <v>366</v>
      </c>
      <c r="I184" t="s">
        <v>367</v>
      </c>
      <c r="J184" t="s">
        <v>33</v>
      </c>
      <c r="P184" s="1"/>
    </row>
    <row r="185" spans="3:16" x14ac:dyDescent="0.3">
      <c r="C185" s="21">
        <v>2225987</v>
      </c>
      <c r="D185" s="20" t="s">
        <v>29</v>
      </c>
      <c r="E185" s="20"/>
      <c r="F185" s="44">
        <v>44909</v>
      </c>
      <c r="G185" s="44">
        <v>44957.667449768516</v>
      </c>
      <c r="H185" s="20" t="s">
        <v>366</v>
      </c>
      <c r="I185" t="s">
        <v>367</v>
      </c>
      <c r="J185" t="s">
        <v>33</v>
      </c>
      <c r="P185" s="1"/>
    </row>
    <row r="186" spans="3:16" x14ac:dyDescent="0.3">
      <c r="C186" s="21">
        <v>2225999</v>
      </c>
      <c r="D186" s="20" t="s">
        <v>29</v>
      </c>
      <c r="E186" s="20"/>
      <c r="F186" s="44">
        <v>44909</v>
      </c>
      <c r="G186" s="44">
        <v>44957.667449768516</v>
      </c>
      <c r="H186" s="20" t="s">
        <v>366</v>
      </c>
      <c r="I186" t="s">
        <v>367</v>
      </c>
      <c r="J186" t="s">
        <v>33</v>
      </c>
      <c r="P186" s="1"/>
    </row>
    <row r="187" spans="3:16" x14ac:dyDescent="0.3">
      <c r="C187" s="21">
        <v>2226054</v>
      </c>
      <c r="D187" s="20" t="s">
        <v>29</v>
      </c>
      <c r="E187" s="20"/>
      <c r="F187" s="44">
        <v>44909</v>
      </c>
      <c r="G187" s="44">
        <v>44957.667449768516</v>
      </c>
      <c r="H187" s="20" t="s">
        <v>366</v>
      </c>
      <c r="I187" t="s">
        <v>367</v>
      </c>
      <c r="J187" t="s">
        <v>33</v>
      </c>
      <c r="P187" s="1"/>
    </row>
    <row r="188" spans="3:16" x14ac:dyDescent="0.3">
      <c r="C188" s="21">
        <v>2226069</v>
      </c>
      <c r="D188" s="20" t="s">
        <v>102</v>
      </c>
      <c r="E188" s="20"/>
      <c r="F188" s="44">
        <v>44914</v>
      </c>
      <c r="G188" s="44">
        <v>44957.667449768516</v>
      </c>
      <c r="H188" s="20" t="s">
        <v>366</v>
      </c>
      <c r="I188" t="s">
        <v>367</v>
      </c>
      <c r="J188" t="s">
        <v>33</v>
      </c>
      <c r="P188" s="1"/>
    </row>
    <row r="189" spans="3:16" x14ac:dyDescent="0.3">
      <c r="C189" s="21">
        <v>2226126</v>
      </c>
      <c r="D189" s="20" t="s">
        <v>102</v>
      </c>
      <c r="E189" s="20"/>
      <c r="F189" s="44">
        <v>44914</v>
      </c>
      <c r="G189" s="44">
        <v>44957.667449768516</v>
      </c>
      <c r="H189" s="20" t="s">
        <v>366</v>
      </c>
      <c r="I189" t="s">
        <v>367</v>
      </c>
      <c r="J189" t="s">
        <v>33</v>
      </c>
      <c r="P189" s="1"/>
    </row>
    <row r="190" spans="3:16" x14ac:dyDescent="0.3">
      <c r="C190" s="21">
        <v>2226137</v>
      </c>
      <c r="D190" s="20" t="s">
        <v>102</v>
      </c>
      <c r="E190" s="20"/>
      <c r="F190" s="44">
        <v>44914</v>
      </c>
      <c r="G190" s="44">
        <v>44957.667449768516</v>
      </c>
      <c r="H190" s="20" t="s">
        <v>366</v>
      </c>
      <c r="I190" t="s">
        <v>367</v>
      </c>
      <c r="J190" t="s">
        <v>33</v>
      </c>
      <c r="P190" s="1"/>
    </row>
    <row r="191" spans="3:16" x14ac:dyDescent="0.3">
      <c r="C191" s="21">
        <v>2226247</v>
      </c>
      <c r="D191" s="20" t="s">
        <v>102</v>
      </c>
      <c r="E191" s="20"/>
      <c r="F191" s="44">
        <v>44914</v>
      </c>
      <c r="G191" s="44">
        <v>44957.667449768516</v>
      </c>
      <c r="H191" s="20" t="s">
        <v>366</v>
      </c>
      <c r="I191" t="s">
        <v>367</v>
      </c>
      <c r="J191" t="s">
        <v>33</v>
      </c>
      <c r="P191" s="1"/>
    </row>
    <row r="192" spans="3:16" x14ac:dyDescent="0.3">
      <c r="C192" s="21">
        <v>2226364</v>
      </c>
      <c r="D192" s="20" t="s">
        <v>29</v>
      </c>
      <c r="E192" s="20"/>
      <c r="F192" s="44">
        <v>44909</v>
      </c>
      <c r="G192" s="44">
        <v>44957.667449768516</v>
      </c>
      <c r="H192" s="20" t="s">
        <v>366</v>
      </c>
      <c r="I192" t="s">
        <v>367</v>
      </c>
      <c r="J192" t="s">
        <v>33</v>
      </c>
      <c r="P192" s="1"/>
    </row>
    <row r="193" spans="3:16" x14ac:dyDescent="0.3">
      <c r="C193" s="21">
        <v>2226366</v>
      </c>
      <c r="D193" s="20" t="s">
        <v>29</v>
      </c>
      <c r="E193" s="20"/>
      <c r="F193" s="44">
        <v>44909</v>
      </c>
      <c r="G193" s="44">
        <v>44957.667449768516</v>
      </c>
      <c r="H193" s="20" t="s">
        <v>366</v>
      </c>
      <c r="I193" t="s">
        <v>367</v>
      </c>
      <c r="J193" t="s">
        <v>33</v>
      </c>
      <c r="P193" s="1"/>
    </row>
    <row r="194" spans="3:16" x14ac:dyDescent="0.3">
      <c r="C194" s="21">
        <v>2226939</v>
      </c>
      <c r="D194" s="20" t="s">
        <v>102</v>
      </c>
      <c r="E194" s="20"/>
      <c r="F194" s="44">
        <v>44914</v>
      </c>
      <c r="G194" s="44">
        <v>44957.667449768516</v>
      </c>
      <c r="H194" s="20" t="s">
        <v>366</v>
      </c>
      <c r="I194" t="s">
        <v>367</v>
      </c>
      <c r="J194" t="s">
        <v>33</v>
      </c>
      <c r="P194" s="1"/>
    </row>
    <row r="195" spans="3:16" x14ac:dyDescent="0.3">
      <c r="C195" s="21">
        <v>2226961</v>
      </c>
      <c r="D195" s="20" t="s">
        <v>102</v>
      </c>
      <c r="E195" s="20"/>
      <c r="F195" s="44">
        <v>44914</v>
      </c>
      <c r="G195" s="44">
        <v>44957.667449768516</v>
      </c>
      <c r="H195" s="20" t="s">
        <v>366</v>
      </c>
      <c r="I195" t="s">
        <v>367</v>
      </c>
      <c r="J195" t="s">
        <v>33</v>
      </c>
      <c r="P195" s="1"/>
    </row>
    <row r="196" spans="3:16" x14ac:dyDescent="0.3">
      <c r="C196" s="21">
        <v>2226999</v>
      </c>
      <c r="D196" s="20" t="s">
        <v>102</v>
      </c>
      <c r="E196" s="20"/>
      <c r="F196" s="44">
        <v>44914</v>
      </c>
      <c r="G196" s="44">
        <v>44957.667449768516</v>
      </c>
      <c r="H196" s="20" t="s">
        <v>366</v>
      </c>
      <c r="I196" t="s">
        <v>367</v>
      </c>
      <c r="J196" t="s">
        <v>33</v>
      </c>
      <c r="P196" s="1"/>
    </row>
    <row r="197" spans="3:16" x14ac:dyDescent="0.3">
      <c r="C197" s="21">
        <v>2227027</v>
      </c>
      <c r="D197" s="20" t="s">
        <v>102</v>
      </c>
      <c r="E197" s="20"/>
      <c r="F197" s="44">
        <v>44914</v>
      </c>
      <c r="G197" s="44">
        <v>44957.667449768516</v>
      </c>
      <c r="H197" s="20" t="s">
        <v>366</v>
      </c>
      <c r="I197" t="s">
        <v>367</v>
      </c>
      <c r="J197" t="s">
        <v>33</v>
      </c>
      <c r="P197" s="1"/>
    </row>
    <row r="198" spans="3:16" x14ac:dyDescent="0.3">
      <c r="C198" s="21">
        <v>2227181</v>
      </c>
      <c r="D198" s="20" t="s">
        <v>102</v>
      </c>
      <c r="E198" s="20"/>
      <c r="F198" s="44">
        <v>44915</v>
      </c>
      <c r="G198" s="44">
        <v>44957.667449768516</v>
      </c>
      <c r="H198" s="20" t="s">
        <v>366</v>
      </c>
      <c r="I198" t="s">
        <v>367</v>
      </c>
      <c r="J198" t="s">
        <v>33</v>
      </c>
      <c r="P198" s="1"/>
    </row>
    <row r="199" spans="3:16" x14ac:dyDescent="0.3">
      <c r="C199" s="21">
        <v>2227511</v>
      </c>
      <c r="D199" s="20" t="s">
        <v>102</v>
      </c>
      <c r="E199" s="20"/>
      <c r="F199" s="44">
        <v>44915</v>
      </c>
      <c r="G199" s="44">
        <v>44957.667449768516</v>
      </c>
      <c r="H199" s="20" t="s">
        <v>366</v>
      </c>
      <c r="I199" t="s">
        <v>367</v>
      </c>
      <c r="J199" t="s">
        <v>33</v>
      </c>
      <c r="P199" s="1"/>
    </row>
    <row r="200" spans="3:16" x14ac:dyDescent="0.3">
      <c r="C200" s="21">
        <v>2227530</v>
      </c>
      <c r="D200" s="20" t="s">
        <v>102</v>
      </c>
      <c r="E200" s="20"/>
      <c r="F200" s="44">
        <v>44915</v>
      </c>
      <c r="G200" s="44">
        <v>44957.667449768516</v>
      </c>
      <c r="H200" s="20" t="s">
        <v>366</v>
      </c>
      <c r="I200" t="s">
        <v>367</v>
      </c>
      <c r="J200" t="s">
        <v>33</v>
      </c>
      <c r="P200" s="1"/>
    </row>
    <row r="201" spans="3:16" x14ac:dyDescent="0.3">
      <c r="C201" s="21">
        <v>2227592</v>
      </c>
      <c r="D201" s="20" t="s">
        <v>102</v>
      </c>
      <c r="E201" s="20"/>
      <c r="F201" s="44">
        <v>44915</v>
      </c>
      <c r="G201" s="44">
        <v>44957.667449768516</v>
      </c>
      <c r="H201" s="20" t="s">
        <v>366</v>
      </c>
      <c r="I201" t="s">
        <v>367</v>
      </c>
      <c r="J201" t="s">
        <v>33</v>
      </c>
      <c r="P201" s="1"/>
    </row>
    <row r="202" spans="3:16" x14ac:dyDescent="0.3">
      <c r="C202" s="21">
        <v>2227642</v>
      </c>
      <c r="D202" s="20" t="s">
        <v>368</v>
      </c>
      <c r="E202" s="20"/>
      <c r="F202" s="44">
        <v>44910</v>
      </c>
      <c r="G202" s="44">
        <v>44957.667449768516</v>
      </c>
      <c r="H202" s="20" t="s">
        <v>366</v>
      </c>
      <c r="I202" t="s">
        <v>367</v>
      </c>
      <c r="J202" t="s">
        <v>33</v>
      </c>
      <c r="P202" s="1"/>
    </row>
    <row r="203" spans="3:16" x14ac:dyDescent="0.3">
      <c r="C203" s="21">
        <v>2227653</v>
      </c>
      <c r="D203" s="20" t="s">
        <v>102</v>
      </c>
      <c r="E203" s="20"/>
      <c r="F203" s="44">
        <v>44915</v>
      </c>
      <c r="G203" s="44">
        <v>44957.667449768516</v>
      </c>
      <c r="H203" s="20" t="s">
        <v>366</v>
      </c>
      <c r="I203" t="s">
        <v>367</v>
      </c>
      <c r="J203" t="s">
        <v>33</v>
      </c>
      <c r="P203" s="1"/>
    </row>
    <row r="204" spans="3:16" x14ac:dyDescent="0.3">
      <c r="C204" s="21">
        <v>2227658</v>
      </c>
      <c r="D204" s="20" t="s">
        <v>102</v>
      </c>
      <c r="E204" s="20"/>
      <c r="F204" s="44">
        <v>44915</v>
      </c>
      <c r="G204" s="44">
        <v>44957.667449768516</v>
      </c>
      <c r="H204" s="20" t="s">
        <v>366</v>
      </c>
      <c r="I204" t="s">
        <v>367</v>
      </c>
      <c r="J204" t="s">
        <v>33</v>
      </c>
      <c r="P204" s="1"/>
    </row>
    <row r="205" spans="3:16" x14ac:dyDescent="0.3">
      <c r="C205" s="21">
        <v>2227683</v>
      </c>
      <c r="D205" s="20" t="s">
        <v>102</v>
      </c>
      <c r="E205" s="20"/>
      <c r="F205" s="44">
        <v>44915</v>
      </c>
      <c r="G205" s="44">
        <v>44957.667449768516</v>
      </c>
      <c r="H205" s="20" t="s">
        <v>366</v>
      </c>
      <c r="I205" t="s">
        <v>367</v>
      </c>
      <c r="J205" t="s">
        <v>33</v>
      </c>
      <c r="P205" s="1"/>
    </row>
    <row r="206" spans="3:16" x14ac:dyDescent="0.3">
      <c r="C206" s="21">
        <v>2227742</v>
      </c>
      <c r="D206" s="20" t="s">
        <v>29</v>
      </c>
      <c r="E206" s="20"/>
      <c r="F206" s="44">
        <v>44910</v>
      </c>
      <c r="G206" s="44">
        <v>44957.667449768516</v>
      </c>
      <c r="H206" s="20" t="s">
        <v>366</v>
      </c>
      <c r="I206" t="s">
        <v>367</v>
      </c>
      <c r="J206" t="s">
        <v>33</v>
      </c>
      <c r="P206" s="1"/>
    </row>
    <row r="207" spans="3:16" x14ac:dyDescent="0.3">
      <c r="C207" s="21">
        <v>2227783</v>
      </c>
      <c r="D207" s="20" t="s">
        <v>29</v>
      </c>
      <c r="E207" s="20"/>
      <c r="F207" s="44">
        <v>44910</v>
      </c>
      <c r="G207" s="44">
        <v>44957.667449768516</v>
      </c>
      <c r="H207" s="20" t="s">
        <v>366</v>
      </c>
      <c r="I207" t="s">
        <v>367</v>
      </c>
      <c r="J207" t="s">
        <v>33</v>
      </c>
      <c r="P207" s="1"/>
    </row>
    <row r="208" spans="3:16" x14ac:dyDescent="0.3">
      <c r="C208" s="21">
        <v>2227835</v>
      </c>
      <c r="D208" s="20" t="s">
        <v>29</v>
      </c>
      <c r="E208" s="20"/>
      <c r="F208" s="44">
        <v>44910</v>
      </c>
      <c r="G208" s="44">
        <v>44957.667449768516</v>
      </c>
      <c r="H208" s="20" t="s">
        <v>366</v>
      </c>
      <c r="I208" t="s">
        <v>367</v>
      </c>
      <c r="J208" t="s">
        <v>33</v>
      </c>
      <c r="P208" s="1"/>
    </row>
    <row r="209" spans="3:16" x14ac:dyDescent="0.3">
      <c r="C209" s="21">
        <v>2227875</v>
      </c>
      <c r="D209" s="20" t="s">
        <v>102</v>
      </c>
      <c r="E209" s="20"/>
      <c r="F209" s="44">
        <v>44915</v>
      </c>
      <c r="G209" s="44">
        <v>44957.667449768516</v>
      </c>
      <c r="H209" s="20" t="s">
        <v>366</v>
      </c>
      <c r="I209" t="s">
        <v>367</v>
      </c>
      <c r="J209" t="s">
        <v>33</v>
      </c>
      <c r="P209" s="1"/>
    </row>
    <row r="210" spans="3:16" x14ac:dyDescent="0.3">
      <c r="C210" s="21">
        <v>2227930</v>
      </c>
      <c r="D210" s="20" t="s">
        <v>102</v>
      </c>
      <c r="E210" s="20"/>
      <c r="F210" s="44">
        <v>44915</v>
      </c>
      <c r="G210" s="44">
        <v>44957.667449768516</v>
      </c>
      <c r="H210" s="20" t="s">
        <v>366</v>
      </c>
      <c r="I210" t="s">
        <v>367</v>
      </c>
      <c r="J210" t="s">
        <v>33</v>
      </c>
      <c r="P210" s="1"/>
    </row>
    <row r="211" spans="3:16" x14ac:dyDescent="0.3">
      <c r="C211" s="21">
        <v>2227951</v>
      </c>
      <c r="D211" s="20" t="s">
        <v>29</v>
      </c>
      <c r="E211" s="20"/>
      <c r="F211" s="44">
        <v>44910</v>
      </c>
      <c r="G211" s="44">
        <v>44957.667449768516</v>
      </c>
      <c r="H211" s="20" t="s">
        <v>366</v>
      </c>
      <c r="I211" t="s">
        <v>367</v>
      </c>
      <c r="J211" t="s">
        <v>33</v>
      </c>
      <c r="P211" s="1"/>
    </row>
    <row r="212" spans="3:16" x14ac:dyDescent="0.3">
      <c r="C212" s="21">
        <v>2227952</v>
      </c>
      <c r="D212" s="20" t="s">
        <v>29</v>
      </c>
      <c r="E212" s="20"/>
      <c r="F212" s="44">
        <v>44910</v>
      </c>
      <c r="G212" s="44">
        <v>44957.667449768516</v>
      </c>
      <c r="H212" s="20" t="s">
        <v>366</v>
      </c>
      <c r="I212" t="s">
        <v>367</v>
      </c>
      <c r="J212" t="s">
        <v>33</v>
      </c>
      <c r="P212" s="1"/>
    </row>
    <row r="213" spans="3:16" x14ac:dyDescent="0.3">
      <c r="C213" s="21">
        <v>2228002</v>
      </c>
      <c r="D213" s="20" t="s">
        <v>29</v>
      </c>
      <c r="E213" s="20"/>
      <c r="F213" s="44">
        <v>44910</v>
      </c>
      <c r="G213" s="44">
        <v>44957.667449768516</v>
      </c>
      <c r="H213" s="20" t="s">
        <v>366</v>
      </c>
      <c r="I213" t="s">
        <v>367</v>
      </c>
      <c r="J213" t="s">
        <v>33</v>
      </c>
      <c r="P213" s="1"/>
    </row>
    <row r="214" spans="3:16" x14ac:dyDescent="0.3">
      <c r="C214" s="21">
        <v>2228197</v>
      </c>
      <c r="D214" s="20" t="s">
        <v>102</v>
      </c>
      <c r="E214" s="20"/>
      <c r="F214" s="44">
        <v>44915</v>
      </c>
      <c r="G214" s="44">
        <v>44957.667449768516</v>
      </c>
      <c r="H214" s="20" t="s">
        <v>366</v>
      </c>
      <c r="I214" t="s">
        <v>367</v>
      </c>
      <c r="J214" t="s">
        <v>33</v>
      </c>
      <c r="P214" s="1"/>
    </row>
    <row r="215" spans="3:16" x14ac:dyDescent="0.3">
      <c r="C215" s="21">
        <v>2228198</v>
      </c>
      <c r="D215" s="20" t="s">
        <v>102</v>
      </c>
      <c r="E215" s="20"/>
      <c r="F215" s="44">
        <v>44915</v>
      </c>
      <c r="G215" s="44">
        <v>44957.667449768516</v>
      </c>
      <c r="H215" s="20" t="s">
        <v>366</v>
      </c>
      <c r="I215" t="s">
        <v>367</v>
      </c>
      <c r="J215" t="s">
        <v>33</v>
      </c>
      <c r="P215" s="1"/>
    </row>
    <row r="216" spans="3:16" x14ac:dyDescent="0.3">
      <c r="C216" s="21">
        <v>2228303</v>
      </c>
      <c r="D216" s="20" t="s">
        <v>102</v>
      </c>
      <c r="E216" s="20"/>
      <c r="F216" s="44">
        <v>44915</v>
      </c>
      <c r="G216" s="44">
        <v>44957.667449768516</v>
      </c>
      <c r="H216" s="20" t="s">
        <v>366</v>
      </c>
      <c r="I216" t="s">
        <v>367</v>
      </c>
      <c r="J216" t="s">
        <v>33</v>
      </c>
      <c r="P216" s="1"/>
    </row>
    <row r="217" spans="3:16" x14ac:dyDescent="0.3">
      <c r="C217" s="21">
        <v>2228350</v>
      </c>
      <c r="D217" s="20" t="s">
        <v>102</v>
      </c>
      <c r="E217" s="20"/>
      <c r="F217" s="44">
        <v>44915</v>
      </c>
      <c r="G217" s="44">
        <v>44957.667449768516</v>
      </c>
      <c r="H217" s="20" t="s">
        <v>366</v>
      </c>
      <c r="I217" t="s">
        <v>367</v>
      </c>
      <c r="J217" t="s">
        <v>33</v>
      </c>
      <c r="P217" s="1"/>
    </row>
    <row r="218" spans="3:16" x14ac:dyDescent="0.3">
      <c r="C218" s="21">
        <v>2228364</v>
      </c>
      <c r="D218" s="20" t="s">
        <v>102</v>
      </c>
      <c r="E218" s="20"/>
      <c r="F218" s="44">
        <v>44915</v>
      </c>
      <c r="G218" s="44">
        <v>44957.667449768516</v>
      </c>
      <c r="H218" s="20" t="s">
        <v>366</v>
      </c>
      <c r="I218" t="s">
        <v>367</v>
      </c>
      <c r="J218" t="s">
        <v>33</v>
      </c>
      <c r="P218" s="1"/>
    </row>
    <row r="219" spans="3:16" x14ac:dyDescent="0.3">
      <c r="C219" s="21">
        <v>2228380</v>
      </c>
      <c r="D219" s="20" t="s">
        <v>102</v>
      </c>
      <c r="E219" s="20"/>
      <c r="F219" s="44">
        <v>44915</v>
      </c>
      <c r="G219" s="44">
        <v>44957.667449768516</v>
      </c>
      <c r="H219" s="20" t="s">
        <v>366</v>
      </c>
      <c r="I219" t="s">
        <v>367</v>
      </c>
      <c r="J219" t="s">
        <v>33</v>
      </c>
      <c r="P219" s="1"/>
    </row>
    <row r="220" spans="3:16" x14ac:dyDescent="0.3">
      <c r="C220" s="21">
        <v>2228386</v>
      </c>
      <c r="D220" s="20" t="s">
        <v>102</v>
      </c>
      <c r="E220" s="20"/>
      <c r="F220" s="44">
        <v>44915</v>
      </c>
      <c r="G220" s="44">
        <v>44957.667449768516</v>
      </c>
      <c r="H220" s="20" t="s">
        <v>366</v>
      </c>
      <c r="I220" t="s">
        <v>367</v>
      </c>
      <c r="J220" t="s">
        <v>33</v>
      </c>
      <c r="P220" s="1"/>
    </row>
    <row r="221" spans="3:16" x14ac:dyDescent="0.3">
      <c r="C221" s="21">
        <v>2228408</v>
      </c>
      <c r="D221" s="20" t="s">
        <v>102</v>
      </c>
      <c r="E221" s="20"/>
      <c r="F221" s="44">
        <v>44915</v>
      </c>
      <c r="G221" s="44">
        <v>44957.667449768516</v>
      </c>
      <c r="H221" s="20" t="s">
        <v>366</v>
      </c>
      <c r="I221" t="s">
        <v>367</v>
      </c>
      <c r="J221" t="s">
        <v>33</v>
      </c>
      <c r="P221" s="1"/>
    </row>
    <row r="222" spans="3:16" x14ac:dyDescent="0.3">
      <c r="C222" s="21">
        <v>2228429</v>
      </c>
      <c r="D222" s="20" t="s">
        <v>102</v>
      </c>
      <c r="E222" s="20"/>
      <c r="F222" s="44">
        <v>44915</v>
      </c>
      <c r="G222" s="44">
        <v>44957.667449768516</v>
      </c>
      <c r="H222" s="20" t="s">
        <v>366</v>
      </c>
      <c r="I222" t="s">
        <v>367</v>
      </c>
      <c r="J222" t="s">
        <v>33</v>
      </c>
      <c r="P222" s="1"/>
    </row>
    <row r="223" spans="3:16" x14ac:dyDescent="0.3">
      <c r="C223" s="21">
        <v>2228479</v>
      </c>
      <c r="D223" s="20" t="s">
        <v>102</v>
      </c>
      <c r="E223" s="20"/>
      <c r="F223" s="44">
        <v>44915</v>
      </c>
      <c r="G223" s="44">
        <v>44957.667449768516</v>
      </c>
      <c r="H223" s="20" t="s">
        <v>366</v>
      </c>
      <c r="I223" t="s">
        <v>367</v>
      </c>
      <c r="J223" t="s">
        <v>33</v>
      </c>
      <c r="P223" s="1"/>
    </row>
    <row r="224" spans="3:16" x14ac:dyDescent="0.3">
      <c r="C224" s="21">
        <v>2229318</v>
      </c>
      <c r="D224" s="20" t="s">
        <v>29</v>
      </c>
      <c r="E224" s="20"/>
      <c r="F224" s="44">
        <v>44911</v>
      </c>
      <c r="G224" s="44">
        <v>44957.667449768516</v>
      </c>
      <c r="H224" s="20" t="s">
        <v>366</v>
      </c>
      <c r="I224" t="s">
        <v>367</v>
      </c>
      <c r="J224" t="s">
        <v>33</v>
      </c>
      <c r="P224" s="1"/>
    </row>
    <row r="225" spans="3:16" x14ac:dyDescent="0.3">
      <c r="C225" s="21">
        <v>2230907</v>
      </c>
      <c r="D225" s="20" t="s">
        <v>102</v>
      </c>
      <c r="E225" s="20"/>
      <c r="F225" s="44">
        <v>44916</v>
      </c>
      <c r="G225" s="44">
        <v>44957.667449768516</v>
      </c>
      <c r="H225" s="20" t="s">
        <v>366</v>
      </c>
      <c r="I225" t="s">
        <v>367</v>
      </c>
      <c r="J225" t="s">
        <v>33</v>
      </c>
      <c r="P225" s="1"/>
    </row>
    <row r="226" spans="3:16" x14ac:dyDescent="0.3">
      <c r="C226" s="21">
        <v>2231170</v>
      </c>
      <c r="D226" s="20" t="s">
        <v>102</v>
      </c>
      <c r="E226" s="20"/>
      <c r="F226" s="44">
        <v>44916</v>
      </c>
      <c r="G226" s="44">
        <v>44957.667449768516</v>
      </c>
      <c r="H226" s="20" t="s">
        <v>366</v>
      </c>
      <c r="I226" t="s">
        <v>367</v>
      </c>
      <c r="J226" t="s">
        <v>33</v>
      </c>
      <c r="P226" s="1"/>
    </row>
    <row r="227" spans="3:16" x14ac:dyDescent="0.3">
      <c r="C227" s="21">
        <v>2233300</v>
      </c>
      <c r="D227" s="20" t="s">
        <v>102</v>
      </c>
      <c r="E227" s="20"/>
      <c r="F227" s="44">
        <v>44917</v>
      </c>
      <c r="G227" s="44">
        <v>44957.667449768516</v>
      </c>
      <c r="H227" s="20" t="s">
        <v>366</v>
      </c>
      <c r="I227" t="s">
        <v>367</v>
      </c>
      <c r="J227" t="s">
        <v>33</v>
      </c>
      <c r="P227" s="1"/>
    </row>
    <row r="228" spans="3:16" x14ac:dyDescent="0.3">
      <c r="C228" s="21">
        <v>2233334</v>
      </c>
      <c r="D228" s="20" t="s">
        <v>102</v>
      </c>
      <c r="E228" s="20"/>
      <c r="F228" s="44">
        <v>44917</v>
      </c>
      <c r="G228" s="44">
        <v>44957.667449768516</v>
      </c>
      <c r="H228" s="20" t="s">
        <v>366</v>
      </c>
      <c r="I228" t="s">
        <v>367</v>
      </c>
      <c r="J228" t="s">
        <v>33</v>
      </c>
      <c r="P228" s="1"/>
    </row>
    <row r="229" spans="3:16" x14ac:dyDescent="0.3">
      <c r="C229" s="21">
        <v>2233433</v>
      </c>
      <c r="D229" s="20" t="s">
        <v>102</v>
      </c>
      <c r="E229" s="20"/>
      <c r="F229" s="44">
        <v>44918</v>
      </c>
      <c r="G229" s="44">
        <v>44957.667449768516</v>
      </c>
      <c r="H229" s="20" t="s">
        <v>366</v>
      </c>
      <c r="I229" t="s">
        <v>367</v>
      </c>
      <c r="J229" t="s">
        <v>33</v>
      </c>
      <c r="P229" s="1"/>
    </row>
    <row r="230" spans="3:16" x14ac:dyDescent="0.3">
      <c r="C230" s="21">
        <v>2233660</v>
      </c>
      <c r="D230" s="20" t="s">
        <v>102</v>
      </c>
      <c r="E230" s="20"/>
      <c r="F230" s="44">
        <v>44918</v>
      </c>
      <c r="G230" s="44">
        <v>44957.667449768516</v>
      </c>
      <c r="H230" s="20" t="s">
        <v>366</v>
      </c>
      <c r="I230" t="s">
        <v>367</v>
      </c>
      <c r="J230" t="s">
        <v>33</v>
      </c>
      <c r="P230" s="1"/>
    </row>
    <row r="231" spans="3:16" x14ac:dyDescent="0.3">
      <c r="C231" s="21">
        <v>2233686</v>
      </c>
      <c r="D231" s="20" t="s">
        <v>102</v>
      </c>
      <c r="E231" s="20"/>
      <c r="F231" s="44">
        <v>44918</v>
      </c>
      <c r="G231" s="44">
        <v>44957.667449768516</v>
      </c>
      <c r="H231" s="20" t="s">
        <v>366</v>
      </c>
      <c r="I231" t="s">
        <v>367</v>
      </c>
      <c r="J231" t="s">
        <v>33</v>
      </c>
      <c r="P231" s="1"/>
    </row>
    <row r="232" spans="3:16" x14ac:dyDescent="0.3">
      <c r="C232" s="21">
        <v>2233699</v>
      </c>
      <c r="D232" s="20" t="s">
        <v>102</v>
      </c>
      <c r="E232" s="20"/>
      <c r="F232" s="44">
        <v>44918</v>
      </c>
      <c r="G232" s="44">
        <v>44957.667449768516</v>
      </c>
      <c r="H232" s="20" t="s">
        <v>366</v>
      </c>
      <c r="I232" t="s">
        <v>367</v>
      </c>
      <c r="J232" t="s">
        <v>33</v>
      </c>
      <c r="P232" s="1"/>
    </row>
    <row r="233" spans="3:16" x14ac:dyDescent="0.3">
      <c r="C233" s="21">
        <v>2233711</v>
      </c>
      <c r="D233" s="20" t="s">
        <v>102</v>
      </c>
      <c r="E233" s="20"/>
      <c r="F233" s="44">
        <v>44918</v>
      </c>
      <c r="G233" s="44">
        <v>44957.667449768516</v>
      </c>
      <c r="H233" s="20" t="s">
        <v>366</v>
      </c>
      <c r="I233" t="s">
        <v>367</v>
      </c>
      <c r="J233" t="s">
        <v>33</v>
      </c>
      <c r="P233" s="1"/>
    </row>
    <row r="234" spans="3:16" x14ac:dyDescent="0.3">
      <c r="C234" s="21">
        <v>2233760</v>
      </c>
      <c r="D234" s="20" t="s">
        <v>102</v>
      </c>
      <c r="E234" s="20"/>
      <c r="F234" s="44">
        <v>44918</v>
      </c>
      <c r="G234" s="44">
        <v>44957.667449768516</v>
      </c>
      <c r="H234" s="20" t="s">
        <v>366</v>
      </c>
      <c r="I234" t="s">
        <v>367</v>
      </c>
      <c r="J234" t="s">
        <v>33</v>
      </c>
      <c r="P234" s="1"/>
    </row>
    <row r="235" spans="3:16" x14ac:dyDescent="0.3">
      <c r="C235" s="21">
        <v>2233776</v>
      </c>
      <c r="D235" s="20" t="s">
        <v>102</v>
      </c>
      <c r="E235" s="20"/>
      <c r="F235" s="44">
        <v>44918</v>
      </c>
      <c r="G235" s="44">
        <v>44957.667449768516</v>
      </c>
      <c r="H235" s="20" t="s">
        <v>366</v>
      </c>
      <c r="I235" t="s">
        <v>367</v>
      </c>
      <c r="J235" t="s">
        <v>33</v>
      </c>
      <c r="P235" s="1"/>
    </row>
    <row r="236" spans="3:16" x14ac:dyDescent="0.3">
      <c r="C236" s="21">
        <v>2233800</v>
      </c>
      <c r="D236" s="20" t="s">
        <v>102</v>
      </c>
      <c r="E236" s="20"/>
      <c r="F236" s="44">
        <v>44918</v>
      </c>
      <c r="G236" s="44">
        <v>44957.667449768516</v>
      </c>
      <c r="H236" s="20" t="s">
        <v>366</v>
      </c>
      <c r="I236" t="s">
        <v>367</v>
      </c>
      <c r="J236" t="s">
        <v>33</v>
      </c>
      <c r="P236" s="1"/>
    </row>
    <row r="237" spans="3:16" x14ac:dyDescent="0.3">
      <c r="C237" s="21">
        <v>2233846</v>
      </c>
      <c r="D237" s="20" t="s">
        <v>102</v>
      </c>
      <c r="E237" s="20"/>
      <c r="F237" s="44">
        <v>44918</v>
      </c>
      <c r="G237" s="44">
        <v>44957.667449768516</v>
      </c>
      <c r="H237" s="20" t="s">
        <v>366</v>
      </c>
      <c r="I237" t="s">
        <v>367</v>
      </c>
      <c r="J237" t="s">
        <v>33</v>
      </c>
      <c r="P237" s="1"/>
    </row>
    <row r="238" spans="3:16" x14ac:dyDescent="0.3">
      <c r="C238" s="21">
        <v>2233942</v>
      </c>
      <c r="D238" s="20" t="s">
        <v>102</v>
      </c>
      <c r="E238" s="20"/>
      <c r="F238" s="44">
        <v>44918</v>
      </c>
      <c r="G238" s="44">
        <v>44957.667449768516</v>
      </c>
      <c r="H238" s="20" t="s">
        <v>366</v>
      </c>
      <c r="I238" t="s">
        <v>367</v>
      </c>
      <c r="J238" t="s">
        <v>33</v>
      </c>
      <c r="P238" s="1"/>
    </row>
    <row r="239" spans="3:16" x14ac:dyDescent="0.3">
      <c r="C239" s="21">
        <v>2233973</v>
      </c>
      <c r="D239" s="20" t="s">
        <v>102</v>
      </c>
      <c r="E239" s="20"/>
      <c r="F239" s="44">
        <v>44918</v>
      </c>
      <c r="G239" s="44">
        <v>44957.667449768516</v>
      </c>
      <c r="H239" s="20" t="s">
        <v>366</v>
      </c>
      <c r="I239" t="s">
        <v>367</v>
      </c>
      <c r="J239" t="s">
        <v>33</v>
      </c>
      <c r="P239" s="1"/>
    </row>
    <row r="240" spans="3:16" x14ac:dyDescent="0.3">
      <c r="C240" s="21">
        <v>2234132</v>
      </c>
      <c r="D240" s="20" t="s">
        <v>102</v>
      </c>
      <c r="E240" s="20"/>
      <c r="F240" s="44">
        <v>44918</v>
      </c>
      <c r="G240" s="44">
        <v>44957.667449768516</v>
      </c>
      <c r="H240" s="20" t="s">
        <v>366</v>
      </c>
      <c r="I240" t="s">
        <v>367</v>
      </c>
      <c r="J240" t="s">
        <v>33</v>
      </c>
      <c r="P240" s="1"/>
    </row>
    <row r="241" spans="3:16" x14ac:dyDescent="0.3">
      <c r="C241" s="21">
        <v>2234321</v>
      </c>
      <c r="D241" s="20" t="s">
        <v>102</v>
      </c>
      <c r="E241" s="20"/>
      <c r="F241" s="44">
        <v>44918</v>
      </c>
      <c r="G241" s="44">
        <v>44957.667449768516</v>
      </c>
      <c r="H241" s="20" t="s">
        <v>366</v>
      </c>
      <c r="I241" t="s">
        <v>367</v>
      </c>
      <c r="J241" t="s">
        <v>33</v>
      </c>
      <c r="P241" s="1"/>
    </row>
    <row r="242" spans="3:16" x14ac:dyDescent="0.3">
      <c r="C242" s="21">
        <v>2234466</v>
      </c>
      <c r="D242" s="20" t="s">
        <v>102</v>
      </c>
      <c r="E242" s="20"/>
      <c r="F242" s="44">
        <v>44918</v>
      </c>
      <c r="G242" s="44">
        <v>44957.667449768516</v>
      </c>
      <c r="H242" s="20" t="s">
        <v>366</v>
      </c>
      <c r="I242" t="s">
        <v>367</v>
      </c>
      <c r="J242" t="s">
        <v>33</v>
      </c>
      <c r="P242" s="1"/>
    </row>
    <row r="243" spans="3:16" x14ac:dyDescent="0.3">
      <c r="C243" s="21">
        <v>2235866</v>
      </c>
      <c r="D243" s="20" t="s">
        <v>29</v>
      </c>
      <c r="E243" s="20"/>
      <c r="F243" s="44">
        <v>44916</v>
      </c>
      <c r="G243" s="44">
        <v>44957.667449768516</v>
      </c>
      <c r="H243" s="20" t="s">
        <v>366</v>
      </c>
      <c r="I243" t="s">
        <v>367</v>
      </c>
      <c r="J243" t="s">
        <v>33</v>
      </c>
      <c r="P243" s="1"/>
    </row>
    <row r="244" spans="3:16" x14ac:dyDescent="0.3">
      <c r="C244" s="21">
        <v>2236349</v>
      </c>
      <c r="D244" s="20" t="s">
        <v>29</v>
      </c>
      <c r="E244" s="20"/>
      <c r="F244" s="44">
        <v>44916</v>
      </c>
      <c r="G244" s="44">
        <v>44957.667449768516</v>
      </c>
      <c r="H244" s="20" t="s">
        <v>366</v>
      </c>
      <c r="I244" t="s">
        <v>367</v>
      </c>
      <c r="J244" t="s">
        <v>33</v>
      </c>
      <c r="P244" s="1"/>
    </row>
    <row r="245" spans="3:16" x14ac:dyDescent="0.3">
      <c r="C245" s="21">
        <v>2236502</v>
      </c>
      <c r="D245" s="20" t="s">
        <v>29</v>
      </c>
      <c r="E245" s="20"/>
      <c r="F245" s="44">
        <v>44916</v>
      </c>
      <c r="G245" s="44">
        <v>44957.667449768516</v>
      </c>
      <c r="H245" s="20" t="s">
        <v>366</v>
      </c>
      <c r="I245" t="s">
        <v>367</v>
      </c>
      <c r="J245" t="s">
        <v>33</v>
      </c>
      <c r="P245" s="1"/>
    </row>
    <row r="246" spans="3:16" x14ac:dyDescent="0.3">
      <c r="C246" s="21">
        <v>2236540</v>
      </c>
      <c r="D246" s="20" t="s">
        <v>369</v>
      </c>
      <c r="E246" s="20"/>
      <c r="F246" s="44">
        <v>44916</v>
      </c>
      <c r="G246" s="44">
        <v>44957.667449768516</v>
      </c>
      <c r="H246" s="20" t="s">
        <v>366</v>
      </c>
      <c r="I246" t="s">
        <v>367</v>
      </c>
      <c r="J246" t="s">
        <v>33</v>
      </c>
      <c r="P246" s="1"/>
    </row>
    <row r="247" spans="3:16" x14ac:dyDescent="0.3">
      <c r="C247" s="21">
        <v>2236588</v>
      </c>
      <c r="D247" s="20" t="s">
        <v>29</v>
      </c>
      <c r="E247" s="20"/>
      <c r="F247" s="44">
        <v>44916</v>
      </c>
      <c r="G247" s="44">
        <v>44957.667449768516</v>
      </c>
      <c r="H247" s="20" t="s">
        <v>366</v>
      </c>
      <c r="I247" t="s">
        <v>367</v>
      </c>
      <c r="J247" t="s">
        <v>33</v>
      </c>
      <c r="P247" s="1"/>
    </row>
    <row r="248" spans="3:16" x14ac:dyDescent="0.3">
      <c r="C248" s="21">
        <v>2236697</v>
      </c>
      <c r="D248" s="20" t="s">
        <v>102</v>
      </c>
      <c r="E248" s="20"/>
      <c r="F248" s="44">
        <v>44922</v>
      </c>
      <c r="G248" s="44">
        <v>44957.667449768516</v>
      </c>
      <c r="H248" s="20" t="s">
        <v>366</v>
      </c>
      <c r="I248" t="s">
        <v>367</v>
      </c>
      <c r="J248" t="s">
        <v>33</v>
      </c>
      <c r="P248" s="1"/>
    </row>
    <row r="249" spans="3:16" x14ac:dyDescent="0.3">
      <c r="C249" s="21">
        <v>2236772</v>
      </c>
      <c r="D249" s="20" t="s">
        <v>102</v>
      </c>
      <c r="E249" s="20"/>
      <c r="F249" s="44">
        <v>44922</v>
      </c>
      <c r="G249" s="44">
        <v>44957.667449768516</v>
      </c>
      <c r="H249" s="20" t="s">
        <v>366</v>
      </c>
      <c r="I249" t="s">
        <v>367</v>
      </c>
      <c r="J249" t="s">
        <v>33</v>
      </c>
      <c r="P249" s="1"/>
    </row>
    <row r="250" spans="3:16" x14ac:dyDescent="0.3">
      <c r="C250" s="21">
        <v>2236799</v>
      </c>
      <c r="D250" s="20" t="s">
        <v>102</v>
      </c>
      <c r="E250" s="20"/>
      <c r="F250" s="44">
        <v>44922</v>
      </c>
      <c r="G250" s="44">
        <v>44957.667449768516</v>
      </c>
      <c r="H250" s="20" t="s">
        <v>366</v>
      </c>
      <c r="I250" t="s">
        <v>367</v>
      </c>
      <c r="J250" t="s">
        <v>33</v>
      </c>
      <c r="P250" s="1"/>
    </row>
    <row r="251" spans="3:16" x14ac:dyDescent="0.3">
      <c r="C251" s="21">
        <v>2236945</v>
      </c>
      <c r="D251" s="20" t="s">
        <v>29</v>
      </c>
      <c r="E251" s="20"/>
      <c r="F251" s="44">
        <v>44917</v>
      </c>
      <c r="G251" s="44">
        <v>44957.667449768516</v>
      </c>
      <c r="H251" s="20" t="s">
        <v>366</v>
      </c>
      <c r="I251" t="s">
        <v>367</v>
      </c>
      <c r="J251" t="s">
        <v>33</v>
      </c>
      <c r="P251" s="1"/>
    </row>
    <row r="252" spans="3:16" x14ac:dyDescent="0.3">
      <c r="C252" s="21">
        <v>2236952</v>
      </c>
      <c r="D252" s="20" t="s">
        <v>29</v>
      </c>
      <c r="E252" s="20"/>
      <c r="F252" s="44">
        <v>44917</v>
      </c>
      <c r="G252" s="44">
        <v>44957.667449768516</v>
      </c>
      <c r="H252" s="20" t="s">
        <v>366</v>
      </c>
      <c r="I252" t="s">
        <v>367</v>
      </c>
      <c r="J252" t="s">
        <v>33</v>
      </c>
      <c r="P252" s="1"/>
    </row>
    <row r="253" spans="3:16" x14ac:dyDescent="0.3">
      <c r="C253" s="21">
        <v>2237000</v>
      </c>
      <c r="D253" s="20" t="s">
        <v>102</v>
      </c>
      <c r="E253" s="20"/>
      <c r="F253" s="44">
        <v>44922</v>
      </c>
      <c r="G253" s="44">
        <v>44957.667449768516</v>
      </c>
      <c r="H253" s="20" t="s">
        <v>366</v>
      </c>
      <c r="I253" t="s">
        <v>367</v>
      </c>
      <c r="J253" t="s">
        <v>33</v>
      </c>
      <c r="P253" s="1"/>
    </row>
    <row r="254" spans="3:16" x14ac:dyDescent="0.3">
      <c r="C254" s="21">
        <v>2237008</v>
      </c>
      <c r="D254" s="20" t="s">
        <v>29</v>
      </c>
      <c r="E254" s="20"/>
      <c r="F254" s="44">
        <v>44917</v>
      </c>
      <c r="G254" s="44">
        <v>44957.667449768516</v>
      </c>
      <c r="H254" s="20" t="s">
        <v>366</v>
      </c>
      <c r="I254" t="s">
        <v>367</v>
      </c>
      <c r="J254" t="s">
        <v>33</v>
      </c>
      <c r="P254" s="1"/>
    </row>
    <row r="255" spans="3:16" x14ac:dyDescent="0.3">
      <c r="C255" s="21">
        <v>2237036</v>
      </c>
      <c r="D255" s="20" t="s">
        <v>29</v>
      </c>
      <c r="E255" s="20"/>
      <c r="F255" s="44">
        <v>44917</v>
      </c>
      <c r="G255" s="44">
        <v>44957.667449768516</v>
      </c>
      <c r="H255" s="20" t="s">
        <v>366</v>
      </c>
      <c r="I255" t="s">
        <v>367</v>
      </c>
      <c r="J255" t="s">
        <v>33</v>
      </c>
      <c r="P255" s="1"/>
    </row>
    <row r="256" spans="3:16" x14ac:dyDescent="0.3">
      <c r="C256" s="21">
        <v>2237042</v>
      </c>
      <c r="D256" s="20" t="s">
        <v>29</v>
      </c>
      <c r="E256" s="20"/>
      <c r="F256" s="44">
        <v>44917</v>
      </c>
      <c r="G256" s="44">
        <v>44957.667449768516</v>
      </c>
      <c r="H256" s="20" t="s">
        <v>366</v>
      </c>
      <c r="I256" t="s">
        <v>367</v>
      </c>
      <c r="J256" t="s">
        <v>33</v>
      </c>
      <c r="P256" s="1"/>
    </row>
    <row r="257" spans="3:16" x14ac:dyDescent="0.3">
      <c r="C257" s="21">
        <v>2237097</v>
      </c>
      <c r="D257" s="20" t="s">
        <v>29</v>
      </c>
      <c r="E257" s="20"/>
      <c r="F257" s="44">
        <v>44917</v>
      </c>
      <c r="G257" s="44">
        <v>44957.667449768516</v>
      </c>
      <c r="H257" s="20" t="s">
        <v>366</v>
      </c>
      <c r="I257" t="s">
        <v>367</v>
      </c>
      <c r="J257" t="s">
        <v>33</v>
      </c>
      <c r="P257" s="1"/>
    </row>
    <row r="258" spans="3:16" x14ac:dyDescent="0.3">
      <c r="C258" s="21">
        <v>2237136</v>
      </c>
      <c r="D258" s="20" t="s">
        <v>29</v>
      </c>
      <c r="E258" s="20"/>
      <c r="F258" s="44">
        <v>44917</v>
      </c>
      <c r="G258" s="44">
        <v>44957.667449768516</v>
      </c>
      <c r="H258" s="20" t="s">
        <v>366</v>
      </c>
      <c r="I258" t="s">
        <v>367</v>
      </c>
      <c r="J258" t="s">
        <v>33</v>
      </c>
      <c r="P258" s="1"/>
    </row>
    <row r="259" spans="3:16" x14ac:dyDescent="0.3">
      <c r="C259" s="21">
        <v>2237168</v>
      </c>
      <c r="D259" s="20" t="s">
        <v>29</v>
      </c>
      <c r="E259" s="20"/>
      <c r="F259" s="44">
        <v>44917</v>
      </c>
      <c r="G259" s="44">
        <v>44957.667449768516</v>
      </c>
      <c r="H259" s="20" t="s">
        <v>366</v>
      </c>
      <c r="I259" t="s">
        <v>367</v>
      </c>
      <c r="J259" t="s">
        <v>33</v>
      </c>
      <c r="P259" s="1"/>
    </row>
    <row r="260" spans="3:16" x14ac:dyDescent="0.3">
      <c r="C260" s="21">
        <v>2237227</v>
      </c>
      <c r="D260" s="20" t="s">
        <v>29</v>
      </c>
      <c r="E260" s="20"/>
      <c r="F260" s="44">
        <v>44917</v>
      </c>
      <c r="G260" s="44">
        <v>44957.667449768516</v>
      </c>
      <c r="H260" s="20" t="s">
        <v>366</v>
      </c>
      <c r="I260" t="s">
        <v>367</v>
      </c>
      <c r="J260" t="s">
        <v>33</v>
      </c>
      <c r="P260" s="1"/>
    </row>
    <row r="261" spans="3:16" x14ac:dyDescent="0.3">
      <c r="C261" s="21">
        <v>2237447</v>
      </c>
      <c r="D261" s="20" t="s">
        <v>29</v>
      </c>
      <c r="E261" s="20"/>
      <c r="F261" s="44">
        <v>44917</v>
      </c>
      <c r="G261" s="44">
        <v>44957.667449768516</v>
      </c>
      <c r="H261" s="20" t="s">
        <v>366</v>
      </c>
      <c r="I261" t="s">
        <v>367</v>
      </c>
      <c r="J261" t="s">
        <v>33</v>
      </c>
      <c r="P261" s="1"/>
    </row>
    <row r="262" spans="3:16" x14ac:dyDescent="0.3">
      <c r="C262" s="21">
        <v>2237845</v>
      </c>
      <c r="D262" s="20" t="s">
        <v>102</v>
      </c>
      <c r="E262" s="20"/>
      <c r="F262" s="44">
        <v>44922</v>
      </c>
      <c r="G262" s="44">
        <v>44957.667449768516</v>
      </c>
      <c r="H262" s="20" t="s">
        <v>366</v>
      </c>
      <c r="I262" t="s">
        <v>367</v>
      </c>
      <c r="J262" t="s">
        <v>33</v>
      </c>
      <c r="P262" s="1"/>
    </row>
    <row r="263" spans="3:16" x14ac:dyDescent="0.3">
      <c r="C263" s="21">
        <v>2238420</v>
      </c>
      <c r="D263" s="20" t="s">
        <v>102</v>
      </c>
      <c r="E263" s="20"/>
      <c r="F263" s="44">
        <v>44923</v>
      </c>
      <c r="G263" s="44">
        <v>44957.667449768516</v>
      </c>
      <c r="H263" s="20" t="s">
        <v>366</v>
      </c>
      <c r="I263" t="s">
        <v>367</v>
      </c>
      <c r="J263" t="s">
        <v>33</v>
      </c>
      <c r="P263" s="1"/>
    </row>
    <row r="264" spans="3:16" x14ac:dyDescent="0.3">
      <c r="C264" s="21">
        <v>2238469</v>
      </c>
      <c r="D264" s="20" t="s">
        <v>102</v>
      </c>
      <c r="E264" s="20"/>
      <c r="F264" s="44">
        <v>44923</v>
      </c>
      <c r="G264" s="44">
        <v>44957.667449768516</v>
      </c>
      <c r="H264" s="20" t="s">
        <v>366</v>
      </c>
      <c r="I264" t="s">
        <v>367</v>
      </c>
      <c r="J264" t="s">
        <v>33</v>
      </c>
      <c r="P264" s="1"/>
    </row>
    <row r="265" spans="3:16" x14ac:dyDescent="0.3">
      <c r="C265" s="21">
        <v>2238493</v>
      </c>
      <c r="D265" s="20" t="s">
        <v>102</v>
      </c>
      <c r="E265" s="20"/>
      <c r="F265" s="44">
        <v>44923</v>
      </c>
      <c r="G265" s="44">
        <v>44957.667449768516</v>
      </c>
      <c r="H265" s="20" t="s">
        <v>366</v>
      </c>
      <c r="I265" t="s">
        <v>367</v>
      </c>
      <c r="J265" t="s">
        <v>33</v>
      </c>
      <c r="P265" s="1"/>
    </row>
    <row r="266" spans="3:16" x14ac:dyDescent="0.3">
      <c r="C266" s="21">
        <v>2238541</v>
      </c>
      <c r="D266" s="20" t="s">
        <v>102</v>
      </c>
      <c r="E266" s="20"/>
      <c r="F266" s="44">
        <v>44923</v>
      </c>
      <c r="G266" s="44">
        <v>44957.667449768516</v>
      </c>
      <c r="H266" s="20" t="s">
        <v>366</v>
      </c>
      <c r="I266" t="s">
        <v>367</v>
      </c>
      <c r="J266" t="s">
        <v>33</v>
      </c>
      <c r="P266" s="1"/>
    </row>
    <row r="267" spans="3:16" x14ac:dyDescent="0.3">
      <c r="C267" s="21">
        <v>2238548</v>
      </c>
      <c r="D267" s="20" t="s">
        <v>102</v>
      </c>
      <c r="E267" s="20"/>
      <c r="F267" s="44">
        <v>44923</v>
      </c>
      <c r="G267" s="44">
        <v>44957.667449768516</v>
      </c>
      <c r="H267" s="20" t="s">
        <v>366</v>
      </c>
      <c r="I267" t="s">
        <v>367</v>
      </c>
      <c r="J267" t="s">
        <v>33</v>
      </c>
      <c r="P267" s="1"/>
    </row>
    <row r="268" spans="3:16" x14ac:dyDescent="0.3">
      <c r="C268" s="21">
        <v>2238569</v>
      </c>
      <c r="D268" s="20" t="s">
        <v>102</v>
      </c>
      <c r="E268" s="20"/>
      <c r="F268" s="44">
        <v>44923</v>
      </c>
      <c r="G268" s="44">
        <v>44957.667449768516</v>
      </c>
      <c r="H268" s="20" t="s">
        <v>366</v>
      </c>
      <c r="I268" t="s">
        <v>367</v>
      </c>
      <c r="J268" t="s">
        <v>33</v>
      </c>
      <c r="P268" s="1"/>
    </row>
    <row r="269" spans="3:16" x14ac:dyDescent="0.3">
      <c r="C269" s="21">
        <v>2238598</v>
      </c>
      <c r="D269" s="20" t="s">
        <v>102</v>
      </c>
      <c r="E269" s="20"/>
      <c r="F269" s="44">
        <v>44923</v>
      </c>
      <c r="G269" s="44">
        <v>44957.667449768516</v>
      </c>
      <c r="H269" s="20" t="s">
        <v>366</v>
      </c>
      <c r="I269" t="s">
        <v>367</v>
      </c>
      <c r="J269" t="s">
        <v>33</v>
      </c>
      <c r="P269" s="1"/>
    </row>
    <row r="270" spans="3:16" x14ac:dyDescent="0.3">
      <c r="C270" s="21">
        <v>2241018</v>
      </c>
      <c r="D270" s="20" t="s">
        <v>102</v>
      </c>
      <c r="E270" s="20"/>
      <c r="F270" s="44">
        <v>44924</v>
      </c>
      <c r="G270" s="44">
        <v>44957.667449768516</v>
      </c>
      <c r="H270" s="20" t="s">
        <v>366</v>
      </c>
      <c r="I270" t="s">
        <v>367</v>
      </c>
      <c r="J270" t="s">
        <v>33</v>
      </c>
      <c r="P270" s="1"/>
    </row>
    <row r="271" spans="3:16" x14ac:dyDescent="0.3">
      <c r="C271" s="21">
        <v>2241043</v>
      </c>
      <c r="D271" s="20" t="s">
        <v>102</v>
      </c>
      <c r="E271" s="20"/>
      <c r="F271" s="44">
        <v>44924</v>
      </c>
      <c r="G271" s="44">
        <v>44957.667449768516</v>
      </c>
      <c r="H271" s="20" t="s">
        <v>366</v>
      </c>
      <c r="I271" t="s">
        <v>367</v>
      </c>
      <c r="J271" t="s">
        <v>33</v>
      </c>
      <c r="P271" s="1"/>
    </row>
    <row r="272" spans="3:16" x14ac:dyDescent="0.3">
      <c r="C272" s="21">
        <v>2241063</v>
      </c>
      <c r="D272" s="20" t="s">
        <v>102</v>
      </c>
      <c r="E272" s="20"/>
      <c r="F272" s="44">
        <v>44924</v>
      </c>
      <c r="G272" s="44">
        <v>44957.667449768516</v>
      </c>
      <c r="H272" s="20" t="s">
        <v>366</v>
      </c>
      <c r="I272" t="s">
        <v>367</v>
      </c>
      <c r="J272" t="s">
        <v>33</v>
      </c>
      <c r="P272" s="1"/>
    </row>
    <row r="273" spans="3:16" x14ac:dyDescent="0.3">
      <c r="C273" s="21">
        <v>2241142</v>
      </c>
      <c r="D273" s="20" t="s">
        <v>102</v>
      </c>
      <c r="E273" s="20"/>
      <c r="F273" s="44">
        <v>44924</v>
      </c>
      <c r="G273" s="44">
        <v>44957.667449768516</v>
      </c>
      <c r="H273" s="20" t="s">
        <v>366</v>
      </c>
      <c r="I273" t="s">
        <v>367</v>
      </c>
      <c r="J273" t="s">
        <v>33</v>
      </c>
      <c r="P273" s="1"/>
    </row>
    <row r="274" spans="3:16" x14ac:dyDescent="0.3">
      <c r="C274" s="21">
        <v>2241146</v>
      </c>
      <c r="D274" s="20" t="s">
        <v>102</v>
      </c>
      <c r="E274" s="20"/>
      <c r="F274" s="44">
        <v>44924</v>
      </c>
      <c r="G274" s="44">
        <v>44957.667449768516</v>
      </c>
      <c r="H274" s="20" t="s">
        <v>366</v>
      </c>
      <c r="I274" t="s">
        <v>367</v>
      </c>
      <c r="J274" t="s">
        <v>33</v>
      </c>
      <c r="P274" s="1"/>
    </row>
    <row r="275" spans="3:16" x14ac:dyDescent="0.3">
      <c r="C275" s="21">
        <v>2241169</v>
      </c>
      <c r="D275" s="20" t="s">
        <v>102</v>
      </c>
      <c r="E275" s="20"/>
      <c r="F275" s="44">
        <v>44924</v>
      </c>
      <c r="G275" s="44">
        <v>44957.667449768516</v>
      </c>
      <c r="H275" s="20" t="s">
        <v>366</v>
      </c>
      <c r="I275" t="s">
        <v>367</v>
      </c>
      <c r="J275" t="s">
        <v>33</v>
      </c>
      <c r="P275" s="1"/>
    </row>
    <row r="276" spans="3:16" x14ac:dyDescent="0.3">
      <c r="C276" s="21">
        <v>2241208</v>
      </c>
      <c r="D276" s="20" t="s">
        <v>102</v>
      </c>
      <c r="E276" s="20"/>
      <c r="F276" s="44">
        <v>44924</v>
      </c>
      <c r="G276" s="44">
        <v>44957.667449768516</v>
      </c>
      <c r="H276" s="20" t="s">
        <v>366</v>
      </c>
      <c r="I276" t="s">
        <v>367</v>
      </c>
      <c r="J276" t="s">
        <v>33</v>
      </c>
      <c r="P276" s="1"/>
    </row>
    <row r="277" spans="3:16" x14ac:dyDescent="0.3">
      <c r="C277" s="21">
        <v>2241266</v>
      </c>
      <c r="D277" s="20" t="s">
        <v>102</v>
      </c>
      <c r="E277" s="20"/>
      <c r="F277" s="44">
        <v>44924</v>
      </c>
      <c r="G277" s="44">
        <v>44957.667449768516</v>
      </c>
      <c r="H277" s="20" t="s">
        <v>366</v>
      </c>
      <c r="I277" t="s">
        <v>367</v>
      </c>
      <c r="J277" t="s">
        <v>33</v>
      </c>
      <c r="P277" s="1"/>
    </row>
    <row r="278" spans="3:16" x14ac:dyDescent="0.3">
      <c r="C278" s="21">
        <v>2241406</v>
      </c>
      <c r="D278" s="20" t="s">
        <v>102</v>
      </c>
      <c r="E278" s="20"/>
      <c r="F278" s="44">
        <v>44924</v>
      </c>
      <c r="G278" s="44">
        <v>44957.667449768516</v>
      </c>
      <c r="H278" s="20" t="s">
        <v>366</v>
      </c>
      <c r="I278" t="s">
        <v>367</v>
      </c>
      <c r="J278" t="s">
        <v>33</v>
      </c>
      <c r="P278" s="1"/>
    </row>
    <row r="279" spans="3:16" x14ac:dyDescent="0.3">
      <c r="C279" s="21">
        <v>2241511</v>
      </c>
      <c r="D279" s="20" t="s">
        <v>102</v>
      </c>
      <c r="E279" s="20"/>
      <c r="F279" s="44">
        <v>44924</v>
      </c>
      <c r="G279" s="44">
        <v>44957.667449768516</v>
      </c>
      <c r="H279" s="20" t="s">
        <v>366</v>
      </c>
      <c r="I279" t="s">
        <v>367</v>
      </c>
      <c r="J279" t="s">
        <v>33</v>
      </c>
      <c r="P279" s="1"/>
    </row>
    <row r="280" spans="3:16" x14ac:dyDescent="0.3">
      <c r="C280" s="21">
        <v>2241537</v>
      </c>
      <c r="D280" s="20" t="s">
        <v>102</v>
      </c>
      <c r="E280" s="20"/>
      <c r="F280" s="44">
        <v>44924</v>
      </c>
      <c r="G280" s="44">
        <v>44957.667449768516</v>
      </c>
      <c r="H280" s="20" t="s">
        <v>366</v>
      </c>
      <c r="I280" t="s">
        <v>367</v>
      </c>
      <c r="J280" t="s">
        <v>33</v>
      </c>
      <c r="P280" s="1"/>
    </row>
    <row r="281" spans="3:16" x14ac:dyDescent="0.3">
      <c r="C281" s="21">
        <v>2241638</v>
      </c>
      <c r="D281" s="20" t="s">
        <v>102</v>
      </c>
      <c r="E281" s="20"/>
      <c r="F281" s="44">
        <v>44924</v>
      </c>
      <c r="G281" s="44">
        <v>44957.667449768516</v>
      </c>
      <c r="H281" s="20" t="s">
        <v>366</v>
      </c>
      <c r="I281" t="s">
        <v>367</v>
      </c>
      <c r="J281" t="s">
        <v>33</v>
      </c>
      <c r="P281" s="1"/>
    </row>
    <row r="282" spans="3:16" x14ac:dyDescent="0.3">
      <c r="C282" s="21">
        <v>2241645</v>
      </c>
      <c r="D282" s="20" t="s">
        <v>102</v>
      </c>
      <c r="E282" s="20"/>
      <c r="F282" s="44">
        <v>44924</v>
      </c>
      <c r="G282" s="44">
        <v>44957.667449768516</v>
      </c>
      <c r="H282" s="20" t="s">
        <v>366</v>
      </c>
      <c r="I282" t="s">
        <v>367</v>
      </c>
      <c r="J282" t="s">
        <v>33</v>
      </c>
      <c r="P282" s="1"/>
    </row>
    <row r="283" spans="3:16" x14ac:dyDescent="0.3">
      <c r="C283" s="21">
        <v>2241662</v>
      </c>
      <c r="D283" s="20" t="s">
        <v>102</v>
      </c>
      <c r="E283" s="20"/>
      <c r="F283" s="44">
        <v>44924</v>
      </c>
      <c r="G283" s="44">
        <v>44957.667449768516</v>
      </c>
      <c r="H283" s="20" t="s">
        <v>366</v>
      </c>
      <c r="I283" t="s">
        <v>367</v>
      </c>
      <c r="J283" t="s">
        <v>33</v>
      </c>
      <c r="P283" s="1"/>
    </row>
    <row r="284" spans="3:16" x14ac:dyDescent="0.3">
      <c r="C284" s="21">
        <v>2241694</v>
      </c>
      <c r="D284" s="20" t="s">
        <v>102</v>
      </c>
      <c r="E284" s="20"/>
      <c r="F284" s="44">
        <v>44924</v>
      </c>
      <c r="G284" s="44">
        <v>44957.667449768516</v>
      </c>
      <c r="H284" s="20" t="s">
        <v>366</v>
      </c>
      <c r="I284" t="s">
        <v>367</v>
      </c>
      <c r="J284" t="s">
        <v>33</v>
      </c>
      <c r="P284" s="1"/>
    </row>
    <row r="285" spans="3:16" x14ac:dyDescent="0.3">
      <c r="C285" s="21">
        <v>2242357</v>
      </c>
      <c r="D285" s="20" t="s">
        <v>29</v>
      </c>
      <c r="E285" s="20"/>
      <c r="F285" s="44">
        <v>44922</v>
      </c>
      <c r="G285" s="44">
        <v>44957.667449768516</v>
      </c>
      <c r="H285" s="20" t="s">
        <v>366</v>
      </c>
      <c r="I285" t="s">
        <v>367</v>
      </c>
      <c r="J285" t="s">
        <v>33</v>
      </c>
      <c r="P285" s="1"/>
    </row>
    <row r="286" spans="3:16" x14ac:dyDescent="0.3">
      <c r="C286" s="21">
        <v>2242415</v>
      </c>
      <c r="D286" s="20" t="s">
        <v>102</v>
      </c>
      <c r="E286" s="20"/>
      <c r="F286" s="44">
        <v>44925</v>
      </c>
      <c r="G286" s="44">
        <v>44957.667449768516</v>
      </c>
      <c r="H286" s="20" t="s">
        <v>366</v>
      </c>
      <c r="I286" t="s">
        <v>367</v>
      </c>
      <c r="J286" t="s">
        <v>33</v>
      </c>
      <c r="P286" s="1"/>
    </row>
    <row r="287" spans="3:16" x14ac:dyDescent="0.3">
      <c r="C287" s="21">
        <v>2242547</v>
      </c>
      <c r="D287" s="20" t="s">
        <v>102</v>
      </c>
      <c r="E287" s="20"/>
      <c r="F287" s="44">
        <v>44925</v>
      </c>
      <c r="G287" s="44">
        <v>44957.667449768516</v>
      </c>
      <c r="H287" s="20" t="s">
        <v>366</v>
      </c>
      <c r="I287" t="s">
        <v>367</v>
      </c>
      <c r="J287" t="s">
        <v>33</v>
      </c>
      <c r="P287" s="1"/>
    </row>
    <row r="288" spans="3:16" x14ac:dyDescent="0.3">
      <c r="C288" s="21">
        <v>2242660</v>
      </c>
      <c r="D288" s="20" t="s">
        <v>29</v>
      </c>
      <c r="E288" s="20"/>
      <c r="F288" s="44">
        <v>44922</v>
      </c>
      <c r="G288" s="44">
        <v>44957.667449768516</v>
      </c>
      <c r="H288" s="20" t="s">
        <v>366</v>
      </c>
      <c r="I288" t="s">
        <v>367</v>
      </c>
      <c r="J288" t="s">
        <v>33</v>
      </c>
      <c r="P288" s="1"/>
    </row>
    <row r="289" spans="3:16" x14ac:dyDescent="0.3">
      <c r="C289" s="21">
        <v>2242788</v>
      </c>
      <c r="D289" s="20" t="s">
        <v>62</v>
      </c>
      <c r="E289" s="20"/>
      <c r="F289" s="44">
        <v>44922</v>
      </c>
      <c r="G289" s="44">
        <v>44957.667449768516</v>
      </c>
      <c r="H289" s="20" t="s">
        <v>366</v>
      </c>
      <c r="I289" t="s">
        <v>367</v>
      </c>
      <c r="J289" t="s">
        <v>33</v>
      </c>
      <c r="P289" s="1"/>
    </row>
    <row r="290" spans="3:16" x14ac:dyDescent="0.3">
      <c r="C290" s="21">
        <v>2242790</v>
      </c>
      <c r="D290" s="20" t="s">
        <v>62</v>
      </c>
      <c r="E290" s="20"/>
      <c r="F290" s="44">
        <v>44922</v>
      </c>
      <c r="G290" s="44">
        <v>44957.667449768516</v>
      </c>
      <c r="H290" s="20" t="s">
        <v>366</v>
      </c>
      <c r="I290" t="s">
        <v>367</v>
      </c>
      <c r="J290" t="s">
        <v>33</v>
      </c>
      <c r="P290" s="1"/>
    </row>
    <row r="291" spans="3:16" x14ac:dyDescent="0.3">
      <c r="C291" s="21">
        <v>2242791</v>
      </c>
      <c r="D291" s="20" t="s">
        <v>62</v>
      </c>
      <c r="E291" s="20"/>
      <c r="F291" s="44">
        <v>44922</v>
      </c>
      <c r="G291" s="44">
        <v>44957.667449768516</v>
      </c>
      <c r="H291" s="20" t="s">
        <v>366</v>
      </c>
      <c r="I291" t="s">
        <v>367</v>
      </c>
      <c r="J291" t="s">
        <v>33</v>
      </c>
      <c r="P291" s="1"/>
    </row>
    <row r="292" spans="3:16" x14ac:dyDescent="0.3">
      <c r="C292" s="21">
        <v>2242923</v>
      </c>
      <c r="D292" s="20" t="s">
        <v>369</v>
      </c>
      <c r="E292" s="20"/>
      <c r="F292" s="44">
        <v>44922</v>
      </c>
      <c r="G292" s="44">
        <v>44957.667449768516</v>
      </c>
      <c r="H292" s="20" t="s">
        <v>366</v>
      </c>
      <c r="I292" t="s">
        <v>367</v>
      </c>
      <c r="J292" t="s">
        <v>33</v>
      </c>
      <c r="P292" s="1"/>
    </row>
    <row r="293" spans="3:16" x14ac:dyDescent="0.3">
      <c r="C293" s="21">
        <v>2243077</v>
      </c>
      <c r="D293" s="20" t="s">
        <v>102</v>
      </c>
      <c r="E293" s="20"/>
      <c r="F293" s="44">
        <v>44925</v>
      </c>
      <c r="G293" s="44">
        <v>44957.667449768516</v>
      </c>
      <c r="H293" s="20" t="s">
        <v>366</v>
      </c>
      <c r="I293" t="s">
        <v>367</v>
      </c>
      <c r="J293" t="s">
        <v>33</v>
      </c>
      <c r="P293" s="1"/>
    </row>
    <row r="294" spans="3:16" x14ac:dyDescent="0.3">
      <c r="C294" s="21">
        <v>2243138</v>
      </c>
      <c r="D294" s="20" t="s">
        <v>368</v>
      </c>
      <c r="E294" s="20"/>
      <c r="F294" s="44">
        <v>44922</v>
      </c>
      <c r="G294" s="44">
        <v>44957.667449768516</v>
      </c>
      <c r="H294" s="20" t="s">
        <v>366</v>
      </c>
      <c r="I294" t="s">
        <v>367</v>
      </c>
      <c r="J294" t="s">
        <v>33</v>
      </c>
      <c r="P294" s="1"/>
    </row>
    <row r="295" spans="3:16" x14ac:dyDescent="0.3">
      <c r="C295" s="21">
        <v>2243179</v>
      </c>
      <c r="D295" s="20" t="s">
        <v>62</v>
      </c>
      <c r="E295" s="20"/>
      <c r="F295" s="44">
        <v>44922</v>
      </c>
      <c r="G295" s="44">
        <v>44957.667449768516</v>
      </c>
      <c r="H295" s="20" t="s">
        <v>366</v>
      </c>
      <c r="I295" t="s">
        <v>367</v>
      </c>
      <c r="J295" t="s">
        <v>33</v>
      </c>
      <c r="P295" s="1"/>
    </row>
    <row r="296" spans="3:16" x14ac:dyDescent="0.3">
      <c r="C296" s="21">
        <v>2243309</v>
      </c>
      <c r="D296" s="20" t="s">
        <v>368</v>
      </c>
      <c r="E296" s="20"/>
      <c r="F296" s="44">
        <v>44922</v>
      </c>
      <c r="G296" s="44">
        <v>44957.667449768516</v>
      </c>
      <c r="H296" s="20" t="s">
        <v>366</v>
      </c>
      <c r="I296" t="s">
        <v>367</v>
      </c>
      <c r="J296" t="s">
        <v>33</v>
      </c>
      <c r="P296" s="1"/>
    </row>
    <row r="297" spans="3:16" x14ac:dyDescent="0.3">
      <c r="C297" s="21">
        <v>2243523</v>
      </c>
      <c r="D297" s="20" t="s">
        <v>29</v>
      </c>
      <c r="E297" s="20"/>
      <c r="F297" s="44">
        <v>44922</v>
      </c>
      <c r="G297" s="44">
        <v>44957.667449768516</v>
      </c>
      <c r="H297" s="20" t="s">
        <v>366</v>
      </c>
      <c r="I297" t="s">
        <v>367</v>
      </c>
      <c r="J297" t="s">
        <v>33</v>
      </c>
      <c r="P297" s="1"/>
    </row>
    <row r="298" spans="3:16" x14ac:dyDescent="0.3">
      <c r="C298" s="21">
        <v>2243528</v>
      </c>
      <c r="D298" s="20" t="s">
        <v>29</v>
      </c>
      <c r="E298" s="20"/>
      <c r="F298" s="44">
        <v>44922</v>
      </c>
      <c r="G298" s="44">
        <v>44957.667449768516</v>
      </c>
      <c r="H298" s="20" t="s">
        <v>366</v>
      </c>
      <c r="I298" t="s">
        <v>367</v>
      </c>
      <c r="J298" t="s">
        <v>33</v>
      </c>
      <c r="P298" s="1"/>
    </row>
    <row r="299" spans="3:16" x14ac:dyDescent="0.3">
      <c r="C299" s="21">
        <v>2243539</v>
      </c>
      <c r="D299" s="20" t="s">
        <v>29</v>
      </c>
      <c r="E299" s="20"/>
      <c r="F299" s="44">
        <v>44922</v>
      </c>
      <c r="G299" s="44">
        <v>44957.667449768516</v>
      </c>
      <c r="H299" s="20" t="s">
        <v>366</v>
      </c>
      <c r="I299" t="s">
        <v>367</v>
      </c>
      <c r="J299" t="s">
        <v>33</v>
      </c>
      <c r="P299" s="1"/>
    </row>
    <row r="300" spans="3:16" x14ac:dyDescent="0.3">
      <c r="C300" s="21">
        <v>2243570</v>
      </c>
      <c r="D300" s="20" t="s">
        <v>29</v>
      </c>
      <c r="E300" s="20"/>
      <c r="F300" s="44">
        <v>44922</v>
      </c>
      <c r="G300" s="44">
        <v>44957.667449768516</v>
      </c>
      <c r="H300" s="20" t="s">
        <v>366</v>
      </c>
      <c r="I300" t="s">
        <v>367</v>
      </c>
      <c r="J300" t="s">
        <v>33</v>
      </c>
      <c r="P300" s="1"/>
    </row>
    <row r="301" spans="3:16" x14ac:dyDescent="0.3">
      <c r="C301" s="21">
        <v>2243610</v>
      </c>
      <c r="D301" s="20" t="s">
        <v>102</v>
      </c>
      <c r="E301" s="20"/>
      <c r="F301" s="44">
        <v>44925</v>
      </c>
      <c r="G301" s="44">
        <v>44957.667449768516</v>
      </c>
      <c r="H301" s="20" t="s">
        <v>366</v>
      </c>
      <c r="I301" t="s">
        <v>367</v>
      </c>
      <c r="J301" t="s">
        <v>33</v>
      </c>
      <c r="P301" s="1"/>
    </row>
    <row r="302" spans="3:16" x14ac:dyDescent="0.3">
      <c r="C302" s="21">
        <v>2243635</v>
      </c>
      <c r="D302" s="20" t="s">
        <v>29</v>
      </c>
      <c r="E302" s="20"/>
      <c r="F302" s="44">
        <v>44922</v>
      </c>
      <c r="G302" s="44">
        <v>44957.667449768516</v>
      </c>
      <c r="H302" s="20" t="s">
        <v>366</v>
      </c>
      <c r="I302" t="s">
        <v>367</v>
      </c>
      <c r="J302" t="s">
        <v>33</v>
      </c>
      <c r="P302" s="1"/>
    </row>
    <row r="303" spans="3:16" x14ac:dyDescent="0.3">
      <c r="C303" s="21">
        <v>2244151</v>
      </c>
      <c r="D303" s="20" t="s">
        <v>102</v>
      </c>
      <c r="E303" s="20"/>
      <c r="F303" s="44">
        <v>44928</v>
      </c>
      <c r="G303" s="44">
        <v>44957.667449768516</v>
      </c>
      <c r="H303" s="20" t="s">
        <v>366</v>
      </c>
      <c r="I303" t="s">
        <v>367</v>
      </c>
      <c r="J303" t="s">
        <v>33</v>
      </c>
      <c r="P303" s="1"/>
    </row>
    <row r="304" spans="3:16" x14ac:dyDescent="0.3">
      <c r="C304" s="21">
        <v>2244924</v>
      </c>
      <c r="D304" s="20" t="s">
        <v>102</v>
      </c>
      <c r="E304" s="20"/>
      <c r="F304" s="44">
        <v>44928</v>
      </c>
      <c r="G304" s="44">
        <v>44957.667449768516</v>
      </c>
      <c r="H304" s="20" t="s">
        <v>366</v>
      </c>
      <c r="I304" t="s">
        <v>367</v>
      </c>
      <c r="J304" t="s">
        <v>33</v>
      </c>
      <c r="P304" s="1"/>
    </row>
    <row r="305" spans="3:16" x14ac:dyDescent="0.3">
      <c r="C305" s="21">
        <v>2245736</v>
      </c>
      <c r="D305" s="20" t="s">
        <v>102</v>
      </c>
      <c r="E305" s="20"/>
      <c r="F305" s="44">
        <v>44929</v>
      </c>
      <c r="G305" s="44">
        <v>44957.667449768516</v>
      </c>
      <c r="H305" s="20" t="s">
        <v>366</v>
      </c>
      <c r="I305" t="s">
        <v>367</v>
      </c>
      <c r="J305" t="s">
        <v>33</v>
      </c>
      <c r="P305" s="1"/>
    </row>
    <row r="306" spans="3:16" x14ac:dyDescent="0.3">
      <c r="C306" s="21">
        <v>2246116</v>
      </c>
      <c r="D306" s="20" t="s">
        <v>102</v>
      </c>
      <c r="E306" s="20"/>
      <c r="F306" s="44">
        <v>44929</v>
      </c>
      <c r="G306" s="44">
        <v>44957.667449768516</v>
      </c>
      <c r="H306" s="20" t="s">
        <v>366</v>
      </c>
      <c r="I306" t="s">
        <v>370</v>
      </c>
      <c r="J306" t="s">
        <v>33</v>
      </c>
      <c r="P306" s="1"/>
    </row>
    <row r="307" spans="3:16" x14ac:dyDescent="0.3">
      <c r="C307" s="21">
        <v>2246254</v>
      </c>
      <c r="D307" s="20" t="s">
        <v>102</v>
      </c>
      <c r="E307" s="20"/>
      <c r="F307" s="44">
        <v>44929</v>
      </c>
      <c r="G307" s="44">
        <v>44957.667449768516</v>
      </c>
      <c r="H307" s="20" t="s">
        <v>366</v>
      </c>
      <c r="I307" t="s">
        <v>367</v>
      </c>
      <c r="J307" t="s">
        <v>33</v>
      </c>
      <c r="P307" s="1"/>
    </row>
    <row r="308" spans="3:16" x14ac:dyDescent="0.3">
      <c r="C308" s="21">
        <v>2246600</v>
      </c>
      <c r="D308" s="20" t="s">
        <v>102</v>
      </c>
      <c r="E308" s="20"/>
      <c r="F308" s="44">
        <v>44929</v>
      </c>
      <c r="G308" s="44">
        <v>44957.667449768516</v>
      </c>
      <c r="H308" s="20" t="s">
        <v>366</v>
      </c>
      <c r="I308" t="s">
        <v>367</v>
      </c>
      <c r="J308" t="s">
        <v>33</v>
      </c>
      <c r="P308" s="1"/>
    </row>
    <row r="309" spans="3:16" x14ac:dyDescent="0.3">
      <c r="C309" s="21">
        <v>2246839</v>
      </c>
      <c r="D309" s="20" t="s">
        <v>102</v>
      </c>
      <c r="E309" s="20"/>
      <c r="F309" s="44">
        <v>44929</v>
      </c>
      <c r="G309" s="44">
        <v>44957.667449768516</v>
      </c>
      <c r="H309" s="20" t="s">
        <v>366</v>
      </c>
      <c r="I309" t="s">
        <v>367</v>
      </c>
      <c r="J309" t="s">
        <v>33</v>
      </c>
      <c r="P309" s="1"/>
    </row>
    <row r="310" spans="3:16" x14ac:dyDescent="0.3">
      <c r="C310" s="21">
        <v>2247439</v>
      </c>
      <c r="D310" s="20" t="s">
        <v>102</v>
      </c>
      <c r="E310" s="20"/>
      <c r="F310" s="44">
        <v>44925</v>
      </c>
      <c r="G310" s="44">
        <v>44957.667449768516</v>
      </c>
      <c r="H310" s="20" t="s">
        <v>366</v>
      </c>
      <c r="I310" t="s">
        <v>367</v>
      </c>
      <c r="J310" t="s">
        <v>33</v>
      </c>
      <c r="P310" s="1"/>
    </row>
    <row r="311" spans="3:16" x14ac:dyDescent="0.3">
      <c r="C311" s="21">
        <v>2247442</v>
      </c>
      <c r="D311" s="20" t="s">
        <v>368</v>
      </c>
      <c r="E311" s="20"/>
      <c r="F311" s="44">
        <v>44925</v>
      </c>
      <c r="G311" s="44">
        <v>44957.667449768516</v>
      </c>
      <c r="H311" s="20" t="s">
        <v>366</v>
      </c>
      <c r="I311" t="s">
        <v>367</v>
      </c>
      <c r="J311" t="s">
        <v>33</v>
      </c>
      <c r="P311" s="1"/>
    </row>
    <row r="312" spans="3:16" x14ac:dyDescent="0.3">
      <c r="C312" s="21">
        <v>2247621</v>
      </c>
      <c r="D312" s="20" t="s">
        <v>62</v>
      </c>
      <c r="E312" s="20"/>
      <c r="F312" s="44">
        <v>44925</v>
      </c>
      <c r="G312" s="44">
        <v>44957.667449768516</v>
      </c>
      <c r="H312" s="20" t="s">
        <v>366</v>
      </c>
      <c r="I312" t="s">
        <v>371</v>
      </c>
      <c r="J312" t="s">
        <v>33</v>
      </c>
      <c r="P312" s="1"/>
    </row>
    <row r="313" spans="3:16" x14ac:dyDescent="0.3">
      <c r="C313" s="21">
        <v>2248143</v>
      </c>
      <c r="D313" s="20" t="s">
        <v>102</v>
      </c>
      <c r="E313" s="20"/>
      <c r="F313" s="44">
        <v>44930</v>
      </c>
      <c r="G313" s="44">
        <v>44957.667449768516</v>
      </c>
      <c r="H313" s="20" t="s">
        <v>366</v>
      </c>
      <c r="I313" t="s">
        <v>367</v>
      </c>
      <c r="J313" t="s">
        <v>33</v>
      </c>
      <c r="P313" s="1"/>
    </row>
    <row r="314" spans="3:16" x14ac:dyDescent="0.3">
      <c r="C314" s="21">
        <v>2248546</v>
      </c>
      <c r="D314" s="20" t="s">
        <v>29</v>
      </c>
      <c r="E314" s="20"/>
      <c r="F314" s="44">
        <v>44928</v>
      </c>
      <c r="G314" s="44">
        <v>44957.667449768516</v>
      </c>
      <c r="H314" s="20" t="s">
        <v>366</v>
      </c>
      <c r="I314" t="s">
        <v>367</v>
      </c>
      <c r="J314" t="s">
        <v>33</v>
      </c>
      <c r="P314" s="1"/>
    </row>
    <row r="315" spans="3:16" x14ac:dyDescent="0.3">
      <c r="C315" s="21">
        <v>2248559</v>
      </c>
      <c r="D315" s="20" t="s">
        <v>62</v>
      </c>
      <c r="E315" s="20"/>
      <c r="F315" s="44">
        <v>44928</v>
      </c>
      <c r="G315" s="44">
        <v>44957.667449768516</v>
      </c>
      <c r="H315" s="20" t="s">
        <v>366</v>
      </c>
      <c r="I315" t="s">
        <v>367</v>
      </c>
      <c r="J315" t="s">
        <v>33</v>
      </c>
      <c r="P315" s="1"/>
    </row>
    <row r="316" spans="3:16" x14ac:dyDescent="0.3">
      <c r="C316" s="21">
        <v>2248666</v>
      </c>
      <c r="D316" s="20" t="s">
        <v>62</v>
      </c>
      <c r="E316" s="20"/>
      <c r="F316" s="44">
        <v>44928</v>
      </c>
      <c r="G316" s="44">
        <v>44957.667449768516</v>
      </c>
      <c r="H316" s="20" t="s">
        <v>366</v>
      </c>
      <c r="I316" t="s">
        <v>367</v>
      </c>
      <c r="J316" t="s">
        <v>33</v>
      </c>
      <c r="P316" s="1"/>
    </row>
    <row r="317" spans="3:16" x14ac:dyDescent="0.3">
      <c r="C317" s="21">
        <v>2248711</v>
      </c>
      <c r="D317" s="20" t="s">
        <v>102</v>
      </c>
      <c r="E317" s="20"/>
      <c r="F317" s="44">
        <v>44931</v>
      </c>
      <c r="G317" s="44">
        <v>44957.667449768516</v>
      </c>
      <c r="H317" s="20" t="s">
        <v>366</v>
      </c>
      <c r="I317" t="s">
        <v>367</v>
      </c>
      <c r="J317" t="s">
        <v>33</v>
      </c>
      <c r="P317" s="1"/>
    </row>
    <row r="318" spans="3:16" x14ac:dyDescent="0.3">
      <c r="C318" s="21">
        <v>2248715</v>
      </c>
      <c r="D318" s="20" t="s">
        <v>29</v>
      </c>
      <c r="E318" s="20"/>
      <c r="F318" s="44">
        <v>44928</v>
      </c>
      <c r="G318" s="44">
        <v>44957.667449768516</v>
      </c>
      <c r="H318" s="20" t="s">
        <v>366</v>
      </c>
      <c r="I318" t="s">
        <v>367</v>
      </c>
      <c r="J318" t="s">
        <v>33</v>
      </c>
      <c r="P318" s="1"/>
    </row>
    <row r="319" spans="3:16" x14ac:dyDescent="0.3">
      <c r="C319" s="21">
        <v>2248838</v>
      </c>
      <c r="D319" s="20" t="s">
        <v>29</v>
      </c>
      <c r="E319" s="20"/>
      <c r="F319" s="44">
        <v>44928</v>
      </c>
      <c r="G319" s="44">
        <v>44957.667449768516</v>
      </c>
      <c r="H319" s="20" t="s">
        <v>366</v>
      </c>
      <c r="I319" t="s">
        <v>367</v>
      </c>
      <c r="J319" t="s">
        <v>33</v>
      </c>
      <c r="P319" s="1"/>
    </row>
    <row r="320" spans="3:16" x14ac:dyDescent="0.3">
      <c r="C320" s="21">
        <v>2249054</v>
      </c>
      <c r="D320" s="20" t="s">
        <v>29</v>
      </c>
      <c r="E320" s="20"/>
      <c r="F320" s="44">
        <v>44928</v>
      </c>
      <c r="G320" s="44">
        <v>44957.667449768516</v>
      </c>
      <c r="H320" s="20" t="s">
        <v>366</v>
      </c>
      <c r="I320" t="s">
        <v>367</v>
      </c>
      <c r="J320" t="s">
        <v>33</v>
      </c>
      <c r="P320" s="1"/>
    </row>
    <row r="321" spans="3:16" x14ac:dyDescent="0.3">
      <c r="C321" s="21">
        <v>2249184</v>
      </c>
      <c r="D321" s="20" t="s">
        <v>29</v>
      </c>
      <c r="E321" s="20"/>
      <c r="F321" s="44">
        <v>44928</v>
      </c>
      <c r="G321" s="44">
        <v>44957.667449768516</v>
      </c>
      <c r="H321" s="20" t="s">
        <v>366</v>
      </c>
      <c r="I321" t="s">
        <v>367</v>
      </c>
      <c r="J321" t="s">
        <v>33</v>
      </c>
      <c r="P321" s="1"/>
    </row>
    <row r="322" spans="3:16" x14ac:dyDescent="0.3">
      <c r="C322" s="21">
        <v>2249267</v>
      </c>
      <c r="D322" s="20" t="s">
        <v>29</v>
      </c>
      <c r="E322" s="20"/>
      <c r="F322" s="44">
        <v>44928</v>
      </c>
      <c r="G322" s="44">
        <v>44957.667449768516</v>
      </c>
      <c r="H322" s="20" t="s">
        <v>366</v>
      </c>
      <c r="I322" t="s">
        <v>367</v>
      </c>
      <c r="J322" t="s">
        <v>33</v>
      </c>
      <c r="P322" s="1"/>
    </row>
    <row r="323" spans="3:16" x14ac:dyDescent="0.3">
      <c r="C323" s="21">
        <v>2249323</v>
      </c>
      <c r="D323" s="20" t="s">
        <v>102</v>
      </c>
      <c r="E323" s="20"/>
      <c r="F323" s="44">
        <v>44931</v>
      </c>
      <c r="G323" s="44">
        <v>44957.667449768516</v>
      </c>
      <c r="H323" s="20" t="s">
        <v>366</v>
      </c>
      <c r="I323" t="s">
        <v>367</v>
      </c>
      <c r="J323" t="s">
        <v>33</v>
      </c>
      <c r="P323" s="1"/>
    </row>
    <row r="324" spans="3:16" x14ac:dyDescent="0.3">
      <c r="C324" s="21">
        <v>2250125</v>
      </c>
      <c r="D324" s="20" t="s">
        <v>29</v>
      </c>
      <c r="E324" s="20"/>
      <c r="F324" s="44">
        <v>44929</v>
      </c>
      <c r="G324" s="44">
        <v>44957.667449768516</v>
      </c>
      <c r="H324" s="20" t="s">
        <v>366</v>
      </c>
      <c r="I324" t="s">
        <v>367</v>
      </c>
      <c r="J324" t="s">
        <v>33</v>
      </c>
      <c r="P324" s="1"/>
    </row>
    <row r="325" spans="3:16" x14ac:dyDescent="0.3">
      <c r="C325" s="21">
        <v>2250219</v>
      </c>
      <c r="D325" s="20" t="s">
        <v>102</v>
      </c>
      <c r="E325" s="20"/>
      <c r="F325" s="44">
        <v>44932</v>
      </c>
      <c r="G325" s="44">
        <v>44957.667449768516</v>
      </c>
      <c r="H325" s="20" t="s">
        <v>366</v>
      </c>
      <c r="I325" t="s">
        <v>372</v>
      </c>
      <c r="J325" t="s">
        <v>33</v>
      </c>
      <c r="P325" s="1"/>
    </row>
    <row r="326" spans="3:16" x14ac:dyDescent="0.3">
      <c r="C326" s="21">
        <v>2250254</v>
      </c>
      <c r="D326" s="20" t="s">
        <v>102</v>
      </c>
      <c r="E326" s="20"/>
      <c r="F326" s="44">
        <v>44932</v>
      </c>
      <c r="G326" s="44">
        <v>44957.667449768516</v>
      </c>
      <c r="H326" s="20" t="s">
        <v>366</v>
      </c>
      <c r="I326" t="s">
        <v>367</v>
      </c>
      <c r="J326" t="s">
        <v>33</v>
      </c>
      <c r="P326" s="1"/>
    </row>
    <row r="327" spans="3:16" x14ac:dyDescent="0.3">
      <c r="C327" s="21">
        <v>2250454</v>
      </c>
      <c r="D327" s="20" t="s">
        <v>29</v>
      </c>
      <c r="E327" s="20"/>
      <c r="F327" s="44">
        <v>44929</v>
      </c>
      <c r="G327" s="44">
        <v>44957.667449768516</v>
      </c>
      <c r="H327" s="20" t="s">
        <v>366</v>
      </c>
      <c r="I327" t="s">
        <v>367</v>
      </c>
      <c r="J327" t="s">
        <v>33</v>
      </c>
      <c r="P327" s="1"/>
    </row>
    <row r="328" spans="3:16" x14ac:dyDescent="0.3">
      <c r="C328" s="21">
        <v>2250526</v>
      </c>
      <c r="D328" s="20" t="s">
        <v>29</v>
      </c>
      <c r="E328" s="20"/>
      <c r="F328" s="44">
        <v>44929</v>
      </c>
      <c r="G328" s="44">
        <v>44957.667449768516</v>
      </c>
      <c r="H328" s="20" t="s">
        <v>366</v>
      </c>
      <c r="I328" t="s">
        <v>370</v>
      </c>
      <c r="J328" t="s">
        <v>33</v>
      </c>
      <c r="P328" s="1"/>
    </row>
    <row r="329" spans="3:16" x14ac:dyDescent="0.3">
      <c r="C329" s="21">
        <v>2250707</v>
      </c>
      <c r="D329" s="20" t="s">
        <v>62</v>
      </c>
      <c r="E329" s="20"/>
      <c r="F329" s="44">
        <v>44930</v>
      </c>
      <c r="G329" s="44">
        <v>44957.667449768516</v>
      </c>
      <c r="H329" s="20" t="s">
        <v>366</v>
      </c>
      <c r="I329" t="s">
        <v>367</v>
      </c>
      <c r="J329" t="s">
        <v>33</v>
      </c>
      <c r="P329" s="1"/>
    </row>
    <row r="330" spans="3:16" x14ac:dyDescent="0.3">
      <c r="C330" s="21">
        <v>2250959</v>
      </c>
      <c r="D330" s="20" t="s">
        <v>62</v>
      </c>
      <c r="E330" s="20"/>
      <c r="F330" s="44">
        <v>44930</v>
      </c>
      <c r="G330" s="44">
        <v>44957.667449768516</v>
      </c>
      <c r="H330" s="20" t="s">
        <v>366</v>
      </c>
      <c r="I330" t="s">
        <v>367</v>
      </c>
      <c r="J330" t="s">
        <v>33</v>
      </c>
      <c r="P330" s="1"/>
    </row>
    <row r="331" spans="3:16" x14ac:dyDescent="0.3">
      <c r="C331" s="21">
        <v>2251232</v>
      </c>
      <c r="D331" s="20" t="s">
        <v>29</v>
      </c>
      <c r="E331" s="20"/>
      <c r="F331" s="44">
        <v>44930</v>
      </c>
      <c r="G331" s="44">
        <v>44957.667449768516</v>
      </c>
      <c r="H331" s="20" t="s">
        <v>366</v>
      </c>
      <c r="I331" t="s">
        <v>367</v>
      </c>
      <c r="J331" t="s">
        <v>33</v>
      </c>
      <c r="P331" s="1"/>
    </row>
    <row r="332" spans="3:16" x14ac:dyDescent="0.3">
      <c r="C332" s="21">
        <v>2251457</v>
      </c>
      <c r="D332" s="20" t="s">
        <v>29</v>
      </c>
      <c r="E332" s="20"/>
      <c r="F332" s="44">
        <v>44930</v>
      </c>
      <c r="G332" s="44">
        <v>44957.667449768516</v>
      </c>
      <c r="H332" s="20" t="s">
        <v>366</v>
      </c>
      <c r="I332" t="s">
        <v>367</v>
      </c>
      <c r="J332" t="s">
        <v>33</v>
      </c>
      <c r="P332" s="1"/>
    </row>
    <row r="333" spans="3:16" x14ac:dyDescent="0.3">
      <c r="C333" s="21">
        <v>2251758</v>
      </c>
      <c r="D333" s="20" t="s">
        <v>29</v>
      </c>
      <c r="E333" s="20"/>
      <c r="F333" s="44">
        <v>44930</v>
      </c>
      <c r="G333" s="44">
        <v>44957.667449768516</v>
      </c>
      <c r="H333" s="20" t="s">
        <v>366</v>
      </c>
      <c r="I333" t="s">
        <v>367</v>
      </c>
      <c r="J333" t="s">
        <v>33</v>
      </c>
      <c r="P333" s="1"/>
    </row>
    <row r="334" spans="3:16" x14ac:dyDescent="0.3">
      <c r="C334" s="21">
        <v>2251887</v>
      </c>
      <c r="D334" s="20" t="s">
        <v>62</v>
      </c>
      <c r="E334" s="20"/>
      <c r="F334" s="44">
        <v>44930</v>
      </c>
      <c r="G334" s="44">
        <v>44957.667449768516</v>
      </c>
      <c r="H334" s="20" t="s">
        <v>366</v>
      </c>
      <c r="I334" t="s">
        <v>367</v>
      </c>
      <c r="J334" t="s">
        <v>33</v>
      </c>
      <c r="P334" s="1"/>
    </row>
    <row r="335" spans="3:16" x14ac:dyDescent="0.3">
      <c r="C335" s="21">
        <v>2251904</v>
      </c>
      <c r="D335" s="20" t="s">
        <v>102</v>
      </c>
      <c r="E335" s="20"/>
      <c r="F335" s="44">
        <v>44936</v>
      </c>
      <c r="G335" s="44">
        <v>44957.667449768516</v>
      </c>
      <c r="H335" s="20" t="s">
        <v>366</v>
      </c>
      <c r="I335" t="s">
        <v>367</v>
      </c>
      <c r="J335" t="s">
        <v>33</v>
      </c>
      <c r="P335" s="1"/>
    </row>
    <row r="336" spans="3:16" x14ac:dyDescent="0.3">
      <c r="C336" s="21">
        <v>2251942</v>
      </c>
      <c r="D336" s="20" t="s">
        <v>29</v>
      </c>
      <c r="E336" s="20"/>
      <c r="F336" s="44">
        <v>44931</v>
      </c>
      <c r="G336" s="44">
        <v>44957.667449768516</v>
      </c>
      <c r="H336" s="20" t="s">
        <v>366</v>
      </c>
      <c r="I336" t="s">
        <v>367</v>
      </c>
      <c r="J336" t="s">
        <v>33</v>
      </c>
      <c r="P336" s="1"/>
    </row>
    <row r="337" spans="3:16" x14ac:dyDescent="0.3">
      <c r="C337" s="21">
        <v>2251966</v>
      </c>
      <c r="D337" s="20" t="s">
        <v>62</v>
      </c>
      <c r="E337" s="20"/>
      <c r="F337" s="44">
        <v>44931</v>
      </c>
      <c r="G337" s="44">
        <v>44957.667449768516</v>
      </c>
      <c r="H337" s="20" t="s">
        <v>366</v>
      </c>
      <c r="I337" t="s">
        <v>373</v>
      </c>
      <c r="J337" t="s">
        <v>33</v>
      </c>
      <c r="P337" s="1"/>
    </row>
    <row r="338" spans="3:16" x14ac:dyDescent="0.3">
      <c r="C338" s="21">
        <v>2252006</v>
      </c>
      <c r="D338" s="20" t="s">
        <v>29</v>
      </c>
      <c r="E338" s="20"/>
      <c r="F338" s="44">
        <v>44931</v>
      </c>
      <c r="G338" s="44">
        <v>44957.667449768516</v>
      </c>
      <c r="H338" s="20" t="s">
        <v>366</v>
      </c>
      <c r="I338" t="s">
        <v>367</v>
      </c>
      <c r="J338" t="s">
        <v>33</v>
      </c>
      <c r="P338" s="1"/>
    </row>
    <row r="339" spans="3:16" x14ac:dyDescent="0.3">
      <c r="C339" s="21">
        <v>2252363</v>
      </c>
      <c r="D339" s="20" t="s">
        <v>368</v>
      </c>
      <c r="E339" s="20"/>
      <c r="F339" s="44">
        <v>44931</v>
      </c>
      <c r="G339" s="44">
        <v>44957.667449768516</v>
      </c>
      <c r="H339" s="20" t="s">
        <v>366</v>
      </c>
      <c r="I339" t="s">
        <v>367</v>
      </c>
      <c r="J339" t="s">
        <v>33</v>
      </c>
      <c r="P339" s="1"/>
    </row>
    <row r="340" spans="3:16" x14ac:dyDescent="0.3">
      <c r="C340" s="21">
        <v>2252465</v>
      </c>
      <c r="D340" s="20" t="s">
        <v>29</v>
      </c>
      <c r="E340" s="20"/>
      <c r="F340" s="44">
        <v>44931</v>
      </c>
      <c r="G340" s="44">
        <v>44957.667449768516</v>
      </c>
      <c r="H340" s="20" t="s">
        <v>366</v>
      </c>
      <c r="I340" t="s">
        <v>367</v>
      </c>
      <c r="J340" t="s">
        <v>33</v>
      </c>
      <c r="P340" s="1"/>
    </row>
    <row r="341" spans="3:16" x14ac:dyDescent="0.3">
      <c r="C341" s="21">
        <v>2254057</v>
      </c>
      <c r="D341" s="20" t="s">
        <v>102</v>
      </c>
      <c r="E341" s="20"/>
      <c r="F341" s="44">
        <v>44938</v>
      </c>
      <c r="G341" s="44">
        <v>44957.667449768516</v>
      </c>
      <c r="H341" s="20" t="s">
        <v>366</v>
      </c>
      <c r="I341" t="s">
        <v>367</v>
      </c>
      <c r="J341" t="s">
        <v>33</v>
      </c>
      <c r="P341" s="1"/>
    </row>
    <row r="342" spans="3:16" x14ac:dyDescent="0.3">
      <c r="C342" s="21">
        <v>2254110</v>
      </c>
      <c r="D342" s="20" t="s">
        <v>102</v>
      </c>
      <c r="E342" s="20"/>
      <c r="F342" s="44">
        <v>44938</v>
      </c>
      <c r="G342" s="44">
        <v>44957.667449768516</v>
      </c>
      <c r="H342" s="20" t="s">
        <v>366</v>
      </c>
      <c r="I342" t="s">
        <v>367</v>
      </c>
      <c r="J342" t="s">
        <v>33</v>
      </c>
      <c r="P342" s="1"/>
    </row>
    <row r="343" spans="3:16" x14ac:dyDescent="0.3">
      <c r="C343" s="21">
        <v>2254296</v>
      </c>
      <c r="D343" s="20" t="s">
        <v>102</v>
      </c>
      <c r="E343" s="20"/>
      <c r="F343" s="44">
        <v>44938</v>
      </c>
      <c r="G343" s="44">
        <v>44957.667449768516</v>
      </c>
      <c r="H343" s="20" t="s">
        <v>366</v>
      </c>
      <c r="I343" t="s">
        <v>367</v>
      </c>
      <c r="J343" t="s">
        <v>33</v>
      </c>
      <c r="P343" s="1"/>
    </row>
    <row r="344" spans="3:16" x14ac:dyDescent="0.3">
      <c r="C344" s="21">
        <v>2254305</v>
      </c>
      <c r="D344" s="20" t="s">
        <v>102</v>
      </c>
      <c r="E344" s="20"/>
      <c r="F344" s="44">
        <v>44938</v>
      </c>
      <c r="G344" s="44">
        <v>44957.667449768516</v>
      </c>
      <c r="H344" s="20" t="s">
        <v>366</v>
      </c>
      <c r="I344" t="s">
        <v>367</v>
      </c>
      <c r="J344" t="s">
        <v>33</v>
      </c>
      <c r="P344" s="1"/>
    </row>
    <row r="345" spans="3:16" x14ac:dyDescent="0.3">
      <c r="C345" s="21">
        <v>2255649</v>
      </c>
      <c r="D345" s="20" t="s">
        <v>29</v>
      </c>
      <c r="E345" s="20"/>
      <c r="F345" s="44">
        <v>44937</v>
      </c>
      <c r="G345" s="44">
        <v>44957.667449768516</v>
      </c>
      <c r="H345" s="20" t="s">
        <v>366</v>
      </c>
      <c r="I345" t="s">
        <v>367</v>
      </c>
      <c r="J345" t="s">
        <v>33</v>
      </c>
      <c r="P345" s="1"/>
    </row>
    <row r="346" spans="3:16" x14ac:dyDescent="0.3">
      <c r="C346" s="21">
        <v>2255751</v>
      </c>
      <c r="D346" s="20" t="s">
        <v>62</v>
      </c>
      <c r="E346" s="20"/>
      <c r="F346" s="44">
        <v>44937</v>
      </c>
      <c r="G346" s="44">
        <v>44957.667449768516</v>
      </c>
      <c r="H346" s="20" t="s">
        <v>366</v>
      </c>
      <c r="I346" t="s">
        <v>367</v>
      </c>
      <c r="J346" t="s">
        <v>33</v>
      </c>
      <c r="P346" s="1"/>
    </row>
    <row r="347" spans="3:16" x14ac:dyDescent="0.3">
      <c r="C347" s="21">
        <v>2255789</v>
      </c>
      <c r="D347" s="20" t="s">
        <v>368</v>
      </c>
      <c r="E347" s="20"/>
      <c r="F347" s="44">
        <v>44937</v>
      </c>
      <c r="G347" s="44">
        <v>44957.667449768516</v>
      </c>
      <c r="H347" s="20" t="s">
        <v>366</v>
      </c>
      <c r="I347" t="s">
        <v>367</v>
      </c>
      <c r="J347" t="s">
        <v>33</v>
      </c>
      <c r="P347" s="1"/>
    </row>
    <row r="348" spans="3:16" x14ac:dyDescent="0.3">
      <c r="C348" s="21">
        <v>2255796</v>
      </c>
      <c r="D348" s="20" t="s">
        <v>29</v>
      </c>
      <c r="E348" s="20"/>
      <c r="F348" s="44">
        <v>44937</v>
      </c>
      <c r="G348" s="44">
        <v>44957.667449768516</v>
      </c>
      <c r="H348" s="20" t="s">
        <v>366</v>
      </c>
      <c r="I348" t="s">
        <v>367</v>
      </c>
      <c r="J348" t="s">
        <v>33</v>
      </c>
      <c r="P348" s="1"/>
    </row>
    <row r="349" spans="3:16" x14ac:dyDescent="0.3">
      <c r="C349" s="21">
        <v>2255913</v>
      </c>
      <c r="D349" s="20" t="s">
        <v>29</v>
      </c>
      <c r="E349" s="20"/>
      <c r="F349" s="44">
        <v>44937</v>
      </c>
      <c r="G349" s="44">
        <v>44957.667449768516</v>
      </c>
      <c r="H349" s="20" t="s">
        <v>366</v>
      </c>
      <c r="I349" t="s">
        <v>367</v>
      </c>
      <c r="J349" t="s">
        <v>33</v>
      </c>
      <c r="P349" s="1"/>
    </row>
    <row r="350" spans="3:16" x14ac:dyDescent="0.3">
      <c r="C350" s="21">
        <v>2255979</v>
      </c>
      <c r="D350" s="20" t="s">
        <v>62</v>
      </c>
      <c r="E350" s="20"/>
      <c r="F350" s="44">
        <v>44937</v>
      </c>
      <c r="G350" s="44">
        <v>44957.667449768516</v>
      </c>
      <c r="H350" s="20" t="s">
        <v>366</v>
      </c>
      <c r="I350" t="s">
        <v>374</v>
      </c>
      <c r="J350" t="s">
        <v>33</v>
      </c>
      <c r="P350" s="1"/>
    </row>
    <row r="351" spans="3:16" x14ac:dyDescent="0.3">
      <c r="C351" s="21">
        <v>2256073</v>
      </c>
      <c r="D351" s="20" t="s">
        <v>29</v>
      </c>
      <c r="E351" s="20"/>
      <c r="F351" s="44">
        <v>44937</v>
      </c>
      <c r="G351" s="44">
        <v>44957.667449768516</v>
      </c>
      <c r="H351" s="20" t="s">
        <v>366</v>
      </c>
      <c r="I351" t="s">
        <v>367</v>
      </c>
      <c r="J351" t="s">
        <v>33</v>
      </c>
      <c r="P351" s="1"/>
    </row>
    <row r="352" spans="3:16" x14ac:dyDescent="0.3">
      <c r="C352" s="21">
        <v>2256075</v>
      </c>
      <c r="D352" s="20" t="s">
        <v>29</v>
      </c>
      <c r="E352" s="20"/>
      <c r="F352" s="44">
        <v>44937</v>
      </c>
      <c r="G352" s="44">
        <v>44957.667449768516</v>
      </c>
      <c r="H352" s="20" t="s">
        <v>366</v>
      </c>
      <c r="I352" t="s">
        <v>367</v>
      </c>
      <c r="J352" t="s">
        <v>33</v>
      </c>
      <c r="P352" s="1"/>
    </row>
    <row r="353" spans="3:16" x14ac:dyDescent="0.3">
      <c r="C353" s="21">
        <v>2259556</v>
      </c>
      <c r="D353" s="20" t="s">
        <v>102</v>
      </c>
      <c r="E353" s="20"/>
      <c r="F353" s="44">
        <v>44944</v>
      </c>
      <c r="G353" s="44">
        <v>44957.667449768516</v>
      </c>
      <c r="H353" s="20" t="s">
        <v>366</v>
      </c>
      <c r="I353" t="s">
        <v>375</v>
      </c>
      <c r="J353" t="s">
        <v>33</v>
      </c>
      <c r="P353" s="1"/>
    </row>
    <row r="354" spans="3:16" x14ac:dyDescent="0.3">
      <c r="C354" s="21">
        <v>2259829</v>
      </c>
      <c r="D354" s="20" t="s">
        <v>102</v>
      </c>
      <c r="E354" s="20"/>
      <c r="F354" s="44">
        <v>44945</v>
      </c>
      <c r="G354" s="44">
        <v>44957.667449768516</v>
      </c>
      <c r="H354" s="20" t="s">
        <v>366</v>
      </c>
      <c r="I354" t="s">
        <v>367</v>
      </c>
      <c r="J354" t="s">
        <v>33</v>
      </c>
      <c r="P354" s="1"/>
    </row>
    <row r="355" spans="3:16" x14ac:dyDescent="0.3">
      <c r="C355" s="21">
        <v>2259938</v>
      </c>
      <c r="D355" s="20" t="s">
        <v>102</v>
      </c>
      <c r="E355" s="20"/>
      <c r="F355" s="44">
        <v>44945</v>
      </c>
      <c r="G355" s="44">
        <v>44957.667449768516</v>
      </c>
      <c r="H355" s="20" t="s">
        <v>366</v>
      </c>
      <c r="I355" t="s">
        <v>367</v>
      </c>
      <c r="J355" t="s">
        <v>33</v>
      </c>
      <c r="P355" s="1"/>
    </row>
    <row r="356" spans="3:16" x14ac:dyDescent="0.3">
      <c r="C356" s="21">
        <v>2259949</v>
      </c>
      <c r="D356" s="20" t="s">
        <v>29</v>
      </c>
      <c r="E356" s="20"/>
      <c r="F356" s="44">
        <v>44942</v>
      </c>
      <c r="G356" s="44">
        <v>44957.667449768516</v>
      </c>
      <c r="H356" s="20" t="s">
        <v>366</v>
      </c>
      <c r="I356" t="s">
        <v>376</v>
      </c>
      <c r="J356" t="s">
        <v>33</v>
      </c>
      <c r="P356" s="1"/>
    </row>
    <row r="357" spans="3:16" x14ac:dyDescent="0.3">
      <c r="C357" s="21">
        <v>2259968</v>
      </c>
      <c r="D357" s="20" t="s">
        <v>29</v>
      </c>
      <c r="E357" s="20"/>
      <c r="F357" s="44">
        <v>44942</v>
      </c>
      <c r="G357" s="44">
        <v>44957.667449768516</v>
      </c>
      <c r="H357" s="20" t="s">
        <v>366</v>
      </c>
      <c r="I357" t="s">
        <v>367</v>
      </c>
      <c r="J357" t="s">
        <v>33</v>
      </c>
      <c r="P357" s="1"/>
    </row>
    <row r="358" spans="3:16" x14ac:dyDescent="0.3">
      <c r="C358" s="21">
        <v>2259985</v>
      </c>
      <c r="D358" s="20" t="s">
        <v>102</v>
      </c>
      <c r="E358" s="20"/>
      <c r="F358" s="44">
        <v>44945</v>
      </c>
      <c r="G358" s="44">
        <v>44957.667449768516</v>
      </c>
      <c r="H358" s="20" t="s">
        <v>366</v>
      </c>
      <c r="I358" t="s">
        <v>367</v>
      </c>
      <c r="J358" t="s">
        <v>33</v>
      </c>
      <c r="P358" s="1"/>
    </row>
    <row r="359" spans="3:16" x14ac:dyDescent="0.3">
      <c r="C359" s="21">
        <v>2260052</v>
      </c>
      <c r="D359" s="20" t="s">
        <v>29</v>
      </c>
      <c r="E359" s="20"/>
      <c r="F359" s="44">
        <v>44942</v>
      </c>
      <c r="G359" s="44">
        <v>44957.667449768516</v>
      </c>
      <c r="H359" s="20" t="s">
        <v>366</v>
      </c>
      <c r="I359" t="s">
        <v>367</v>
      </c>
      <c r="J359" t="s">
        <v>33</v>
      </c>
      <c r="P359" s="1"/>
    </row>
    <row r="360" spans="3:16" x14ac:dyDescent="0.3">
      <c r="C360" s="21">
        <v>2260056</v>
      </c>
      <c r="D360" s="20" t="s">
        <v>102</v>
      </c>
      <c r="E360" s="20"/>
      <c r="F360" s="44">
        <v>44945</v>
      </c>
      <c r="G360" s="44">
        <v>44957.667449768516</v>
      </c>
      <c r="H360" s="20" t="s">
        <v>366</v>
      </c>
      <c r="I360" t="s">
        <v>367</v>
      </c>
      <c r="J360" t="s">
        <v>33</v>
      </c>
      <c r="P360" s="1"/>
    </row>
    <row r="361" spans="3:16" x14ac:dyDescent="0.3">
      <c r="C361" s="21">
        <v>2260147</v>
      </c>
      <c r="D361" s="20" t="s">
        <v>102</v>
      </c>
      <c r="E361" s="20"/>
      <c r="F361" s="44">
        <v>44945</v>
      </c>
      <c r="G361" s="44">
        <v>44957.667449768516</v>
      </c>
      <c r="H361" s="20" t="s">
        <v>366</v>
      </c>
      <c r="I361" t="s">
        <v>367</v>
      </c>
      <c r="J361" t="s">
        <v>33</v>
      </c>
      <c r="P361" s="1"/>
    </row>
    <row r="362" spans="3:16" x14ac:dyDescent="0.3">
      <c r="C362" s="21">
        <v>2268281</v>
      </c>
      <c r="D362" s="20" t="s">
        <v>102</v>
      </c>
      <c r="E362" s="20"/>
      <c r="F362" s="44">
        <v>44952</v>
      </c>
      <c r="G362" s="44">
        <v>44957.667449768516</v>
      </c>
      <c r="H362" s="20" t="s">
        <v>366</v>
      </c>
      <c r="I362" t="s">
        <v>367</v>
      </c>
      <c r="J362" t="s">
        <v>33</v>
      </c>
      <c r="P362" s="1"/>
    </row>
    <row r="363" spans="3:16" x14ac:dyDescent="0.3">
      <c r="C363" s="21">
        <v>2268968</v>
      </c>
      <c r="D363" s="20" t="s">
        <v>29</v>
      </c>
      <c r="E363" s="20"/>
      <c r="F363" s="44">
        <v>44949</v>
      </c>
      <c r="G363" s="44">
        <v>44957.667449768516</v>
      </c>
      <c r="H363" s="20" t="s">
        <v>366</v>
      </c>
      <c r="J363" t="s">
        <v>33</v>
      </c>
      <c r="P363" s="1"/>
    </row>
    <row r="364" spans="3:16" x14ac:dyDescent="0.3">
      <c r="C364" s="21">
        <v>2270073</v>
      </c>
      <c r="D364" s="20" t="s">
        <v>102</v>
      </c>
      <c r="E364" s="20"/>
      <c r="F364" s="44">
        <v>44953</v>
      </c>
      <c r="G364" s="44">
        <v>44957.667449768516</v>
      </c>
      <c r="H364" s="20" t="s">
        <v>366</v>
      </c>
      <c r="I364" t="s">
        <v>367</v>
      </c>
      <c r="J364" t="s">
        <v>33</v>
      </c>
      <c r="P364" s="1"/>
    </row>
    <row r="365" spans="3:16" x14ac:dyDescent="0.3">
      <c r="C365" s="21">
        <v>2270105</v>
      </c>
      <c r="D365" s="20" t="s">
        <v>102</v>
      </c>
      <c r="E365" s="20"/>
      <c r="F365" s="44">
        <v>44953</v>
      </c>
      <c r="G365" s="44">
        <v>44957.667449768516</v>
      </c>
      <c r="H365" s="20" t="s">
        <v>366</v>
      </c>
      <c r="I365" t="s">
        <v>367</v>
      </c>
      <c r="J365" t="s">
        <v>33</v>
      </c>
      <c r="P365" s="1"/>
    </row>
    <row r="366" spans="3:16" x14ac:dyDescent="0.3">
      <c r="C366" s="21">
        <v>2270316</v>
      </c>
      <c r="D366" s="20" t="s">
        <v>29</v>
      </c>
      <c r="E366" s="20"/>
      <c r="F366" s="44">
        <v>44950</v>
      </c>
      <c r="G366" s="44">
        <v>44957.667449768516</v>
      </c>
      <c r="H366" s="20" t="s">
        <v>366</v>
      </c>
      <c r="I366" t="s">
        <v>367</v>
      </c>
      <c r="J366" t="s">
        <v>33</v>
      </c>
      <c r="P366" s="1"/>
    </row>
    <row r="367" spans="3:16" x14ac:dyDescent="0.3">
      <c r="C367" s="21">
        <v>2270378</v>
      </c>
      <c r="D367" s="20" t="s">
        <v>29</v>
      </c>
      <c r="E367" s="20"/>
      <c r="F367" s="44">
        <v>44950</v>
      </c>
      <c r="G367" s="44">
        <v>44957.667449768516</v>
      </c>
      <c r="H367" s="20" t="s">
        <v>366</v>
      </c>
      <c r="I367" t="s">
        <v>367</v>
      </c>
      <c r="J367" t="s">
        <v>33</v>
      </c>
      <c r="P367" s="1"/>
    </row>
    <row r="368" spans="3:16" x14ac:dyDescent="0.3">
      <c r="C368" s="21">
        <v>2270460</v>
      </c>
      <c r="D368" s="20" t="s">
        <v>102</v>
      </c>
      <c r="E368" s="20"/>
      <c r="F368" s="44">
        <v>44953</v>
      </c>
      <c r="G368" s="44">
        <v>44957.667449768516</v>
      </c>
      <c r="H368" s="20" t="s">
        <v>366</v>
      </c>
      <c r="I368" t="s">
        <v>367</v>
      </c>
      <c r="J368" t="s">
        <v>33</v>
      </c>
      <c r="P368" s="1"/>
    </row>
    <row r="369" spans="3:16" x14ac:dyDescent="0.3">
      <c r="C369" s="21">
        <v>2270547</v>
      </c>
      <c r="D369" s="20" t="s">
        <v>102</v>
      </c>
      <c r="E369" s="20"/>
      <c r="F369" s="44">
        <v>44953</v>
      </c>
      <c r="G369" s="44">
        <v>44957.667449768516</v>
      </c>
      <c r="H369" s="20" t="s">
        <v>366</v>
      </c>
      <c r="I369" t="s">
        <v>367</v>
      </c>
      <c r="J369" t="s">
        <v>33</v>
      </c>
      <c r="P369" s="1"/>
    </row>
    <row r="370" spans="3:16" x14ac:dyDescent="0.3">
      <c r="C370" s="21">
        <v>2270580</v>
      </c>
      <c r="D370" s="20" t="s">
        <v>29</v>
      </c>
      <c r="E370" s="20"/>
      <c r="F370" s="44">
        <v>44950</v>
      </c>
      <c r="G370" s="44">
        <v>44957.667449768516</v>
      </c>
      <c r="H370" s="20" t="s">
        <v>366</v>
      </c>
      <c r="I370" t="s">
        <v>367</v>
      </c>
      <c r="J370" t="s">
        <v>33</v>
      </c>
      <c r="P370" s="1"/>
    </row>
    <row r="371" spans="3:16" x14ac:dyDescent="0.3">
      <c r="C371" s="21">
        <v>2270595</v>
      </c>
      <c r="D371" s="20" t="s">
        <v>29</v>
      </c>
      <c r="E371" s="20"/>
      <c r="F371" s="44">
        <v>44950</v>
      </c>
      <c r="G371" s="44">
        <v>44957.667449768516</v>
      </c>
      <c r="H371" s="20" t="s">
        <v>366</v>
      </c>
      <c r="I371" t="s">
        <v>367</v>
      </c>
      <c r="J371" t="s">
        <v>33</v>
      </c>
      <c r="P371" s="1"/>
    </row>
    <row r="372" spans="3:16" x14ac:dyDescent="0.3">
      <c r="C372" s="21">
        <v>2270766</v>
      </c>
      <c r="D372" s="20" t="s">
        <v>102</v>
      </c>
      <c r="E372" s="20"/>
      <c r="F372" s="44">
        <v>44953</v>
      </c>
      <c r="G372" s="44">
        <v>44957.667449768516</v>
      </c>
      <c r="H372" s="20" t="s">
        <v>366</v>
      </c>
      <c r="I372" t="s">
        <v>367</v>
      </c>
      <c r="J372" t="s">
        <v>33</v>
      </c>
      <c r="P372" s="1"/>
    </row>
    <row r="373" spans="3:16" x14ac:dyDescent="0.3">
      <c r="C373" s="21">
        <v>2271033</v>
      </c>
      <c r="D373" s="20" t="s">
        <v>102</v>
      </c>
      <c r="E373" s="20"/>
      <c r="F373" s="44">
        <v>44953</v>
      </c>
      <c r="G373" s="44">
        <v>44957.667449768516</v>
      </c>
      <c r="H373" s="20" t="s">
        <v>366</v>
      </c>
      <c r="I373" t="s">
        <v>367</v>
      </c>
      <c r="J373" t="s">
        <v>33</v>
      </c>
      <c r="P373" s="1"/>
    </row>
    <row r="374" spans="3:16" x14ac:dyDescent="0.3">
      <c r="C374" s="21">
        <v>2271068</v>
      </c>
      <c r="D374" s="20" t="s">
        <v>102</v>
      </c>
      <c r="E374" s="20"/>
      <c r="F374" s="44">
        <v>44953</v>
      </c>
      <c r="G374" s="44">
        <v>44957.667449768516</v>
      </c>
      <c r="H374" s="20" t="s">
        <v>366</v>
      </c>
      <c r="I374" t="s">
        <v>377</v>
      </c>
      <c r="J374" t="s">
        <v>33</v>
      </c>
      <c r="P374" s="1"/>
    </row>
    <row r="375" spans="3:16" x14ac:dyDescent="0.3">
      <c r="C375" s="21">
        <v>2271085</v>
      </c>
      <c r="D375" s="20" t="s">
        <v>102</v>
      </c>
      <c r="E375" s="20"/>
      <c r="F375" s="44">
        <v>44953</v>
      </c>
      <c r="G375" s="44">
        <v>44957.667449768516</v>
      </c>
      <c r="H375" s="20" t="s">
        <v>366</v>
      </c>
      <c r="I375" t="s">
        <v>367</v>
      </c>
      <c r="J375" t="s">
        <v>33</v>
      </c>
      <c r="P375" s="1"/>
    </row>
    <row r="376" spans="3:16" x14ac:dyDescent="0.3">
      <c r="C376" s="21">
        <v>2271142</v>
      </c>
      <c r="D376" s="20" t="s">
        <v>102</v>
      </c>
      <c r="E376" s="20"/>
      <c r="F376" s="44">
        <v>44953</v>
      </c>
      <c r="G376" s="44">
        <v>44957.667449768516</v>
      </c>
      <c r="H376" s="20" t="s">
        <v>366</v>
      </c>
      <c r="I376" t="s">
        <v>367</v>
      </c>
      <c r="J376" t="s">
        <v>33</v>
      </c>
      <c r="P376" s="1"/>
    </row>
    <row r="377" spans="3:16" x14ac:dyDescent="0.3">
      <c r="C377" s="21">
        <v>2271181</v>
      </c>
      <c r="D377" s="20" t="s">
        <v>62</v>
      </c>
      <c r="E377" s="20"/>
      <c r="F377" s="44">
        <v>44950</v>
      </c>
      <c r="G377" s="44">
        <v>44957.667449768516</v>
      </c>
      <c r="H377" s="20" t="s">
        <v>366</v>
      </c>
      <c r="I377" t="s">
        <v>367</v>
      </c>
      <c r="J377" t="s">
        <v>33</v>
      </c>
      <c r="P377" s="1"/>
    </row>
    <row r="378" spans="3:16" x14ac:dyDescent="0.3">
      <c r="C378" s="21">
        <v>2271199</v>
      </c>
      <c r="D378" s="20" t="s">
        <v>102</v>
      </c>
      <c r="E378" s="20"/>
      <c r="F378" s="44">
        <v>44953</v>
      </c>
      <c r="G378" s="44">
        <v>44957.667449768516</v>
      </c>
      <c r="H378" s="20" t="s">
        <v>366</v>
      </c>
      <c r="I378" t="s">
        <v>367</v>
      </c>
      <c r="J378" t="s">
        <v>33</v>
      </c>
      <c r="P378" s="1"/>
    </row>
    <row r="379" spans="3:16" x14ac:dyDescent="0.3">
      <c r="C379" s="21">
        <v>2271233</v>
      </c>
      <c r="D379" s="20" t="s">
        <v>102</v>
      </c>
      <c r="E379" s="20"/>
      <c r="F379" s="44">
        <v>44953</v>
      </c>
      <c r="G379" s="44">
        <v>44957.667449768516</v>
      </c>
      <c r="H379" s="20" t="s">
        <v>366</v>
      </c>
      <c r="I379" t="s">
        <v>378</v>
      </c>
      <c r="J379" t="s">
        <v>33</v>
      </c>
      <c r="P379" s="1"/>
    </row>
    <row r="380" spans="3:16" x14ac:dyDescent="0.3">
      <c r="C380" s="21">
        <v>2271369</v>
      </c>
      <c r="D380" s="20" t="s">
        <v>29</v>
      </c>
      <c r="E380" s="20"/>
      <c r="F380" s="44">
        <v>44951</v>
      </c>
      <c r="G380" s="44">
        <v>44957.667449768516</v>
      </c>
      <c r="H380" s="20" t="s">
        <v>366</v>
      </c>
      <c r="I380" t="s">
        <v>367</v>
      </c>
      <c r="J380" t="s">
        <v>33</v>
      </c>
      <c r="P380" s="1"/>
    </row>
    <row r="381" spans="3:16" x14ac:dyDescent="0.3">
      <c r="C381" s="21">
        <v>2271444</v>
      </c>
      <c r="D381" s="20" t="s">
        <v>368</v>
      </c>
      <c r="E381" s="20"/>
      <c r="F381" s="44">
        <v>44951</v>
      </c>
      <c r="G381" s="44">
        <v>44957.667449768516</v>
      </c>
      <c r="H381" s="20" t="s">
        <v>366</v>
      </c>
      <c r="I381">
        <v>5</v>
      </c>
      <c r="J381" t="s">
        <v>33</v>
      </c>
      <c r="P381" s="1"/>
    </row>
    <row r="382" spans="3:16" x14ac:dyDescent="0.3">
      <c r="C382" s="21">
        <v>2271467</v>
      </c>
      <c r="D382" s="20" t="s">
        <v>102</v>
      </c>
      <c r="E382" s="20"/>
      <c r="F382" s="44">
        <v>44956</v>
      </c>
      <c r="G382" s="44">
        <v>44957.667449768516</v>
      </c>
      <c r="H382" s="20" t="s">
        <v>366</v>
      </c>
      <c r="I382" t="s">
        <v>367</v>
      </c>
      <c r="J382" t="s">
        <v>33</v>
      </c>
      <c r="P382" s="1"/>
    </row>
    <row r="383" spans="3:16" x14ac:dyDescent="0.3">
      <c r="C383" s="21">
        <v>2271467</v>
      </c>
      <c r="D383" s="20" t="s">
        <v>102</v>
      </c>
      <c r="E383" s="20"/>
      <c r="F383" s="44">
        <v>44956</v>
      </c>
      <c r="G383" s="44">
        <v>44957.667449768516</v>
      </c>
      <c r="H383" s="20" t="s">
        <v>366</v>
      </c>
      <c r="I383" t="s">
        <v>367</v>
      </c>
      <c r="J383" t="s">
        <v>33</v>
      </c>
      <c r="P383" s="1"/>
    </row>
    <row r="384" spans="3:16" x14ac:dyDescent="0.3">
      <c r="C384" s="21">
        <v>2271471</v>
      </c>
      <c r="D384" s="20" t="s">
        <v>29</v>
      </c>
      <c r="E384" s="20"/>
      <c r="F384" s="44">
        <v>44951</v>
      </c>
      <c r="G384" s="44">
        <v>44957.667449768516</v>
      </c>
      <c r="H384" s="20" t="s">
        <v>366</v>
      </c>
      <c r="I384" t="s">
        <v>379</v>
      </c>
      <c r="J384" t="s">
        <v>33</v>
      </c>
      <c r="P384" s="1"/>
    </row>
    <row r="385" spans="3:16" x14ac:dyDescent="0.3">
      <c r="C385" s="21">
        <v>2271488</v>
      </c>
      <c r="D385" s="20" t="s">
        <v>29</v>
      </c>
      <c r="E385" s="20"/>
      <c r="F385" s="44">
        <v>44951</v>
      </c>
      <c r="G385" s="44">
        <v>44957.667449768516</v>
      </c>
      <c r="H385" s="20" t="s">
        <v>366</v>
      </c>
      <c r="I385" t="s">
        <v>380</v>
      </c>
      <c r="J385" t="s">
        <v>33</v>
      </c>
      <c r="P385" s="1"/>
    </row>
    <row r="386" spans="3:16" x14ac:dyDescent="0.3">
      <c r="C386" s="21">
        <v>2271491</v>
      </c>
      <c r="D386" s="20" t="s">
        <v>29</v>
      </c>
      <c r="E386" s="20"/>
      <c r="F386" s="44">
        <v>44951</v>
      </c>
      <c r="G386" s="44">
        <v>44957.667449768516</v>
      </c>
      <c r="H386" s="20" t="s">
        <v>366</v>
      </c>
      <c r="I386" t="s">
        <v>367</v>
      </c>
      <c r="J386" t="s">
        <v>33</v>
      </c>
      <c r="P386" s="1"/>
    </row>
    <row r="387" spans="3:16" x14ac:dyDescent="0.3">
      <c r="C387" s="21">
        <v>2271619</v>
      </c>
      <c r="D387" s="20" t="s">
        <v>102</v>
      </c>
      <c r="E387" s="20"/>
      <c r="F387" s="44">
        <v>44956</v>
      </c>
      <c r="G387" s="44">
        <v>44957.667449768516</v>
      </c>
      <c r="H387" s="20" t="s">
        <v>366</v>
      </c>
      <c r="I387" t="s">
        <v>367</v>
      </c>
      <c r="J387" t="s">
        <v>33</v>
      </c>
      <c r="P387" s="1"/>
    </row>
    <row r="388" spans="3:16" x14ac:dyDescent="0.3">
      <c r="C388" s="21">
        <v>2271737</v>
      </c>
      <c r="D388" s="20" t="s">
        <v>102</v>
      </c>
      <c r="E388" s="20"/>
      <c r="F388" s="44">
        <v>44956</v>
      </c>
      <c r="G388" s="44">
        <v>44957.667449768516</v>
      </c>
      <c r="H388" s="20" t="s">
        <v>366</v>
      </c>
      <c r="I388" t="s">
        <v>367</v>
      </c>
      <c r="J388" t="s">
        <v>33</v>
      </c>
      <c r="P388" s="1"/>
    </row>
    <row r="389" spans="3:16" x14ac:dyDescent="0.3">
      <c r="C389" s="21">
        <v>2271774</v>
      </c>
      <c r="D389" s="20" t="s">
        <v>29</v>
      </c>
      <c r="E389" s="20"/>
      <c r="F389" s="44">
        <v>44951</v>
      </c>
      <c r="G389" s="44">
        <v>44957.667449768516</v>
      </c>
      <c r="H389" s="20" t="s">
        <v>366</v>
      </c>
      <c r="I389" t="s">
        <v>367</v>
      </c>
      <c r="J389" t="s">
        <v>33</v>
      </c>
      <c r="P389" s="1"/>
    </row>
    <row r="390" spans="3:16" x14ac:dyDescent="0.3">
      <c r="C390" s="21">
        <v>2271790</v>
      </c>
      <c r="D390" s="20" t="s">
        <v>29</v>
      </c>
      <c r="E390" s="20"/>
      <c r="F390" s="44">
        <v>44951</v>
      </c>
      <c r="G390" s="44">
        <v>44957.667449768516</v>
      </c>
      <c r="H390" s="20" t="s">
        <v>366</v>
      </c>
      <c r="I390" t="s">
        <v>379</v>
      </c>
      <c r="J390" t="s">
        <v>33</v>
      </c>
      <c r="P390" s="1"/>
    </row>
    <row r="391" spans="3:16" x14ac:dyDescent="0.3">
      <c r="C391" s="21">
        <v>2271833</v>
      </c>
      <c r="D391" s="20" t="s">
        <v>102</v>
      </c>
      <c r="E391" s="20"/>
      <c r="F391" s="44">
        <v>44956</v>
      </c>
      <c r="G391" s="44">
        <v>44957.667449768516</v>
      </c>
      <c r="H391" s="20" t="s">
        <v>366</v>
      </c>
      <c r="I391" t="s">
        <v>367</v>
      </c>
      <c r="J391" t="s">
        <v>33</v>
      </c>
      <c r="P391" s="1"/>
    </row>
    <row r="392" spans="3:16" x14ac:dyDescent="0.3">
      <c r="C392" s="21">
        <v>2272076</v>
      </c>
      <c r="D392" s="20" t="s">
        <v>29</v>
      </c>
      <c r="E392" s="20"/>
      <c r="F392" s="44">
        <v>44951</v>
      </c>
      <c r="G392" s="44">
        <v>44957.667449768516</v>
      </c>
      <c r="H392" s="20" t="s">
        <v>366</v>
      </c>
      <c r="I392" t="s">
        <v>379</v>
      </c>
      <c r="J392" t="s">
        <v>33</v>
      </c>
      <c r="P392" s="1"/>
    </row>
    <row r="393" spans="3:16" x14ac:dyDescent="0.3">
      <c r="C393" s="21">
        <v>2272260</v>
      </c>
      <c r="D393" s="20" t="s">
        <v>102</v>
      </c>
      <c r="E393" s="20"/>
      <c r="F393" s="44">
        <v>44956</v>
      </c>
      <c r="G393" s="44">
        <v>44957.667449768516</v>
      </c>
      <c r="H393" s="20" t="s">
        <v>366</v>
      </c>
      <c r="I393" t="s">
        <v>367</v>
      </c>
      <c r="J393" t="s">
        <v>33</v>
      </c>
      <c r="P393" s="1"/>
    </row>
    <row r="394" spans="3:16" x14ac:dyDescent="0.3">
      <c r="C394" s="21">
        <v>2272348</v>
      </c>
      <c r="D394" s="20" t="s">
        <v>102</v>
      </c>
      <c r="E394" s="20"/>
      <c r="F394" s="44">
        <v>44956</v>
      </c>
      <c r="G394" s="44">
        <v>44957.667449768516</v>
      </c>
      <c r="H394" s="20" t="s">
        <v>366</v>
      </c>
      <c r="I394" t="s">
        <v>367</v>
      </c>
      <c r="J394" t="s">
        <v>33</v>
      </c>
      <c r="P394" s="1"/>
    </row>
    <row r="395" spans="3:16" x14ac:dyDescent="0.3">
      <c r="C395" s="21">
        <v>2272595</v>
      </c>
      <c r="D395" s="20" t="s">
        <v>29</v>
      </c>
      <c r="E395" s="20"/>
      <c r="F395" s="44">
        <v>44951</v>
      </c>
      <c r="G395" s="44">
        <v>44957.667449768516</v>
      </c>
      <c r="H395" s="20" t="s">
        <v>366</v>
      </c>
      <c r="I395" t="s">
        <v>379</v>
      </c>
      <c r="J395" t="s">
        <v>33</v>
      </c>
      <c r="P395" s="1"/>
    </row>
    <row r="396" spans="3:16" x14ac:dyDescent="0.3">
      <c r="C396" s="21">
        <v>2273043</v>
      </c>
      <c r="D396" s="20" t="s">
        <v>102</v>
      </c>
      <c r="E396" s="20"/>
      <c r="F396" s="44">
        <v>44957</v>
      </c>
      <c r="G396" s="44">
        <v>44957.667449768516</v>
      </c>
      <c r="H396" s="20" t="s">
        <v>366</v>
      </c>
      <c r="I396" t="s">
        <v>366</v>
      </c>
      <c r="J396" t="s">
        <v>33</v>
      </c>
      <c r="P396" s="1"/>
    </row>
    <row r="397" spans="3:16" x14ac:dyDescent="0.3">
      <c r="C397" s="21">
        <v>2273171</v>
      </c>
      <c r="D397" s="20" t="s">
        <v>29</v>
      </c>
      <c r="E397" s="20"/>
      <c r="F397" s="44">
        <v>44952</v>
      </c>
      <c r="G397" s="44">
        <v>44957.667449768516</v>
      </c>
      <c r="H397" s="20" t="s">
        <v>366</v>
      </c>
      <c r="I397" t="s">
        <v>381</v>
      </c>
      <c r="J397" t="s">
        <v>33</v>
      </c>
      <c r="P397" s="1"/>
    </row>
    <row r="398" spans="3:16" x14ac:dyDescent="0.3">
      <c r="C398" s="21">
        <v>2273227</v>
      </c>
      <c r="D398" s="20" t="s">
        <v>102</v>
      </c>
      <c r="E398" s="20"/>
      <c r="F398" s="44">
        <v>44957</v>
      </c>
      <c r="G398" s="44">
        <v>44957.667449768516</v>
      </c>
      <c r="H398" s="20" t="s">
        <v>366</v>
      </c>
      <c r="J398" t="s">
        <v>33</v>
      </c>
      <c r="P398" s="1"/>
    </row>
    <row r="399" spans="3:16" x14ac:dyDescent="0.3">
      <c r="C399" s="21">
        <v>2273429</v>
      </c>
      <c r="D399" s="20" t="s">
        <v>102</v>
      </c>
      <c r="E399" s="20"/>
      <c r="F399" s="44">
        <v>44957</v>
      </c>
      <c r="G399" s="44">
        <v>44957.667449768516</v>
      </c>
      <c r="H399" s="20" t="s">
        <v>366</v>
      </c>
      <c r="J399" t="s">
        <v>33</v>
      </c>
      <c r="P399" s="1"/>
    </row>
    <row r="400" spans="3:16" x14ac:dyDescent="0.3">
      <c r="C400" s="21">
        <v>2273548</v>
      </c>
      <c r="D400" s="20" t="s">
        <v>102</v>
      </c>
      <c r="E400" s="20"/>
      <c r="F400" s="44">
        <v>44957</v>
      </c>
      <c r="G400" s="44">
        <v>44957.667449768516</v>
      </c>
      <c r="H400" s="20" t="s">
        <v>366</v>
      </c>
      <c r="J400" t="s">
        <v>33</v>
      </c>
      <c r="P400" s="1"/>
    </row>
    <row r="401" spans="3:34" x14ac:dyDescent="0.3">
      <c r="C401" s="21">
        <v>2273595</v>
      </c>
      <c r="D401" s="20" t="s">
        <v>102</v>
      </c>
      <c r="E401" s="20" t="s">
        <v>141</v>
      </c>
      <c r="F401" s="44">
        <v>44957</v>
      </c>
      <c r="G401" s="44">
        <v>44957.667449768516</v>
      </c>
      <c r="H401" s="20" t="s">
        <v>366</v>
      </c>
      <c r="J401" t="s">
        <v>33</v>
      </c>
      <c r="K401" t="s">
        <v>382</v>
      </c>
      <c r="L401" t="s">
        <v>35</v>
      </c>
      <c r="M401" t="s">
        <v>143</v>
      </c>
      <c r="N401" t="s">
        <v>37</v>
      </c>
      <c r="O401" t="s">
        <v>383</v>
      </c>
      <c r="P401" s="1">
        <v>44945</v>
      </c>
      <c r="Q401">
        <v>0.56174768518518514</v>
      </c>
      <c r="R401" t="s">
        <v>384</v>
      </c>
      <c r="S401">
        <v>44945</v>
      </c>
      <c r="T401">
        <v>900588454</v>
      </c>
      <c r="U401" t="s">
        <v>385</v>
      </c>
      <c r="V401" t="s">
        <v>37</v>
      </c>
      <c r="W401" t="s">
        <v>42</v>
      </c>
      <c r="X401" t="s">
        <v>386</v>
      </c>
      <c r="Y401" t="s">
        <v>44</v>
      </c>
      <c r="Z401" t="s">
        <v>387</v>
      </c>
      <c r="AA401" t="s">
        <v>388</v>
      </c>
      <c r="AB401">
        <v>3016708073</v>
      </c>
      <c r="AC401" t="s">
        <v>124</v>
      </c>
      <c r="AD401" t="s">
        <v>389</v>
      </c>
      <c r="AE401" t="s">
        <v>390</v>
      </c>
      <c r="AF401" t="s">
        <v>115</v>
      </c>
      <c r="AG401" t="s">
        <v>44</v>
      </c>
      <c r="AH401" t="s">
        <v>44</v>
      </c>
    </row>
    <row r="402" spans="3:34" x14ac:dyDescent="0.3">
      <c r="C402" s="21">
        <v>2273637</v>
      </c>
      <c r="D402" s="20" t="s">
        <v>29</v>
      </c>
      <c r="E402" s="20"/>
      <c r="F402" s="44">
        <v>44952</v>
      </c>
      <c r="G402" s="44">
        <v>44957.667449768516</v>
      </c>
      <c r="H402" s="20" t="s">
        <v>366</v>
      </c>
      <c r="I402" t="s">
        <v>379</v>
      </c>
      <c r="J402" t="s">
        <v>33</v>
      </c>
      <c r="P402" s="1"/>
    </row>
    <row r="403" spans="3:34" x14ac:dyDescent="0.3">
      <c r="C403" s="21">
        <v>2273682</v>
      </c>
      <c r="D403" s="20" t="s">
        <v>29</v>
      </c>
      <c r="E403" s="20"/>
      <c r="F403" s="44">
        <v>44952</v>
      </c>
      <c r="G403" s="44">
        <v>44957.667449768516</v>
      </c>
      <c r="H403" s="20" t="s">
        <v>366</v>
      </c>
      <c r="I403" t="s">
        <v>379</v>
      </c>
      <c r="J403" t="s">
        <v>33</v>
      </c>
      <c r="P403" s="1"/>
    </row>
    <row r="404" spans="3:34" x14ac:dyDescent="0.3">
      <c r="C404" s="21">
        <v>2273755</v>
      </c>
      <c r="D404" s="20" t="s">
        <v>102</v>
      </c>
      <c r="E404" s="20"/>
      <c r="F404" s="44">
        <v>44957</v>
      </c>
      <c r="G404" s="44">
        <v>44957.667449768516</v>
      </c>
      <c r="H404" s="20" t="s">
        <v>366</v>
      </c>
      <c r="J404" t="s">
        <v>33</v>
      </c>
      <c r="P404" s="1"/>
    </row>
    <row r="405" spans="3:34" x14ac:dyDescent="0.3">
      <c r="C405" s="21">
        <v>2273772</v>
      </c>
      <c r="D405" s="20" t="s">
        <v>29</v>
      </c>
      <c r="E405" s="20"/>
      <c r="F405" s="44">
        <v>44952</v>
      </c>
      <c r="G405" s="44">
        <v>44957.667449768516</v>
      </c>
      <c r="H405" s="20" t="s">
        <v>366</v>
      </c>
      <c r="I405" t="s">
        <v>379</v>
      </c>
      <c r="J405" t="s">
        <v>33</v>
      </c>
      <c r="P405" s="1"/>
    </row>
    <row r="406" spans="3:34" x14ac:dyDescent="0.3">
      <c r="C406" s="21">
        <v>2273867</v>
      </c>
      <c r="D406" s="20" t="s">
        <v>29</v>
      </c>
      <c r="E406" s="20"/>
      <c r="F406" s="44">
        <v>44952</v>
      </c>
      <c r="G406" s="44">
        <v>44957.667449768516</v>
      </c>
      <c r="H406" s="20" t="s">
        <v>366</v>
      </c>
      <c r="I406" t="s">
        <v>379</v>
      </c>
      <c r="J406" t="s">
        <v>33</v>
      </c>
      <c r="P406" s="1"/>
    </row>
    <row r="407" spans="3:34" x14ac:dyDescent="0.3">
      <c r="C407" s="21">
        <v>2274011</v>
      </c>
      <c r="D407" s="20" t="s">
        <v>62</v>
      </c>
      <c r="E407" s="20"/>
      <c r="F407" s="44">
        <v>44952</v>
      </c>
      <c r="G407" s="44">
        <v>44957.667449768516</v>
      </c>
      <c r="H407" s="20" t="s">
        <v>366</v>
      </c>
      <c r="I407" t="s">
        <v>391</v>
      </c>
      <c r="J407" t="s">
        <v>33</v>
      </c>
      <c r="P407" s="1"/>
    </row>
    <row r="408" spans="3:34" x14ac:dyDescent="0.3">
      <c r="C408" s="21">
        <v>2274019</v>
      </c>
      <c r="D408" s="20" t="s">
        <v>29</v>
      </c>
      <c r="E408" s="20"/>
      <c r="F408" s="44">
        <v>44952</v>
      </c>
      <c r="G408" s="44">
        <v>44957.667449768516</v>
      </c>
      <c r="H408" s="20" t="s">
        <v>366</v>
      </c>
      <c r="I408" t="s">
        <v>379</v>
      </c>
      <c r="J408" t="s">
        <v>33</v>
      </c>
      <c r="P408" s="1"/>
    </row>
    <row r="409" spans="3:34" x14ac:dyDescent="0.3">
      <c r="C409" s="21">
        <v>2274071</v>
      </c>
      <c r="D409" s="20" t="s">
        <v>102</v>
      </c>
      <c r="E409" s="20"/>
      <c r="F409" s="44">
        <v>44957</v>
      </c>
      <c r="G409" s="44">
        <v>44957.667449768516</v>
      </c>
      <c r="H409" s="20" t="s">
        <v>366</v>
      </c>
      <c r="J409" t="s">
        <v>33</v>
      </c>
      <c r="P409" s="1"/>
    </row>
    <row r="410" spans="3:34" x14ac:dyDescent="0.3">
      <c r="C410" s="21">
        <v>2274073</v>
      </c>
      <c r="D410" s="20" t="s">
        <v>102</v>
      </c>
      <c r="E410" s="20"/>
      <c r="F410" s="44">
        <v>44957</v>
      </c>
      <c r="G410" s="44">
        <v>44957.667449768516</v>
      </c>
      <c r="H410" s="20" t="s">
        <v>366</v>
      </c>
      <c r="J410" t="s">
        <v>33</v>
      </c>
      <c r="P410" s="1"/>
    </row>
    <row r="411" spans="3:34" x14ac:dyDescent="0.3">
      <c r="C411" s="21">
        <v>2274083</v>
      </c>
      <c r="D411" s="20" t="s">
        <v>29</v>
      </c>
      <c r="E411" s="20"/>
      <c r="F411" s="44">
        <v>44952</v>
      </c>
      <c r="G411" s="44">
        <v>44957.667449768516</v>
      </c>
      <c r="H411" s="20" t="s">
        <v>366</v>
      </c>
      <c r="I411" t="s">
        <v>379</v>
      </c>
      <c r="J411" t="s">
        <v>33</v>
      </c>
      <c r="P411" s="1"/>
    </row>
    <row r="412" spans="3:34" x14ac:dyDescent="0.3">
      <c r="C412" s="21">
        <v>2274115</v>
      </c>
      <c r="D412" s="20" t="s">
        <v>102</v>
      </c>
      <c r="E412" s="20"/>
      <c r="F412" s="44">
        <v>44957</v>
      </c>
      <c r="G412" s="44">
        <v>44957.667449768516</v>
      </c>
      <c r="H412" s="20" t="s">
        <v>366</v>
      </c>
      <c r="J412" t="s">
        <v>33</v>
      </c>
      <c r="P412" s="1"/>
    </row>
    <row r="413" spans="3:34" x14ac:dyDescent="0.3">
      <c r="C413" s="21">
        <v>2274119</v>
      </c>
      <c r="D413" s="20" t="s">
        <v>102</v>
      </c>
      <c r="E413" s="20"/>
      <c r="F413" s="44">
        <v>44957</v>
      </c>
      <c r="G413" s="44">
        <v>44957.667449768516</v>
      </c>
      <c r="H413" s="20" t="s">
        <v>366</v>
      </c>
      <c r="J413" t="s">
        <v>33</v>
      </c>
      <c r="P413" s="1"/>
    </row>
    <row r="414" spans="3:34" x14ac:dyDescent="0.3">
      <c r="C414" s="21">
        <v>2274312</v>
      </c>
      <c r="D414" s="20" t="s">
        <v>29</v>
      </c>
      <c r="E414" s="20"/>
      <c r="F414" s="44">
        <v>44953</v>
      </c>
      <c r="G414" s="44">
        <v>44957.667449768516</v>
      </c>
      <c r="H414" s="20" t="s">
        <v>366</v>
      </c>
      <c r="I414" t="s">
        <v>379</v>
      </c>
      <c r="J414" t="s">
        <v>33</v>
      </c>
      <c r="P414" s="1"/>
    </row>
    <row r="415" spans="3:34" x14ac:dyDescent="0.3">
      <c r="C415" s="21">
        <v>2274368</v>
      </c>
      <c r="D415" s="20" t="s">
        <v>102</v>
      </c>
      <c r="E415" s="20"/>
      <c r="F415" s="44">
        <v>44958</v>
      </c>
      <c r="G415" s="44">
        <v>44957.667449768516</v>
      </c>
      <c r="H415" s="20" t="s">
        <v>366</v>
      </c>
      <c r="J415" t="s">
        <v>33</v>
      </c>
      <c r="P415" s="1"/>
    </row>
    <row r="416" spans="3:34" x14ac:dyDescent="0.3">
      <c r="C416" s="21">
        <v>2274423</v>
      </c>
      <c r="D416" s="20" t="s">
        <v>29</v>
      </c>
      <c r="E416" s="20"/>
      <c r="F416" s="44">
        <v>44953</v>
      </c>
      <c r="G416" s="44">
        <v>44957.667449768516</v>
      </c>
      <c r="H416" s="20" t="s">
        <v>366</v>
      </c>
      <c r="I416" t="s">
        <v>379</v>
      </c>
      <c r="J416" t="s">
        <v>33</v>
      </c>
      <c r="P416" s="1"/>
    </row>
    <row r="417" spans="3:34" x14ac:dyDescent="0.3">
      <c r="C417" s="21">
        <v>2274496</v>
      </c>
      <c r="D417" s="20" t="s">
        <v>102</v>
      </c>
      <c r="E417" s="20"/>
      <c r="F417" s="44">
        <v>44958</v>
      </c>
      <c r="G417" s="44">
        <v>44957.667449768516</v>
      </c>
      <c r="H417" s="20" t="s">
        <v>366</v>
      </c>
      <c r="I417" t="s">
        <v>367</v>
      </c>
      <c r="J417" t="s">
        <v>33</v>
      </c>
      <c r="P417" s="1"/>
    </row>
    <row r="418" spans="3:34" x14ac:dyDescent="0.3">
      <c r="C418" s="21">
        <v>2274498</v>
      </c>
      <c r="D418" s="20" t="s">
        <v>29</v>
      </c>
      <c r="E418" s="20"/>
      <c r="F418" s="44">
        <v>44953</v>
      </c>
      <c r="G418" s="44">
        <v>44957.667449768516</v>
      </c>
      <c r="H418" s="20" t="s">
        <v>366</v>
      </c>
      <c r="I418" t="s">
        <v>392</v>
      </c>
      <c r="J418" t="s">
        <v>33</v>
      </c>
      <c r="P418" s="1"/>
    </row>
    <row r="419" spans="3:34" x14ac:dyDescent="0.3">
      <c r="C419" s="21">
        <v>2274602</v>
      </c>
      <c r="D419" s="20" t="s">
        <v>102</v>
      </c>
      <c r="E419" s="20"/>
      <c r="F419" s="44">
        <v>44958</v>
      </c>
      <c r="G419" s="44">
        <v>44957.667449768516</v>
      </c>
      <c r="H419" s="20" t="s">
        <v>366</v>
      </c>
      <c r="I419" t="s">
        <v>367</v>
      </c>
      <c r="J419" t="s">
        <v>33</v>
      </c>
      <c r="P419" s="1"/>
    </row>
    <row r="420" spans="3:34" x14ac:dyDescent="0.3">
      <c r="C420" s="21">
        <v>2274673</v>
      </c>
      <c r="D420" s="20" t="s">
        <v>62</v>
      </c>
      <c r="E420" s="20"/>
      <c r="F420" s="44">
        <v>44953</v>
      </c>
      <c r="G420" s="44">
        <v>44957.667449768516</v>
      </c>
      <c r="H420" s="20" t="s">
        <v>366</v>
      </c>
      <c r="J420" t="s">
        <v>33</v>
      </c>
      <c r="P420" s="1"/>
    </row>
    <row r="421" spans="3:34" x14ac:dyDescent="0.3">
      <c r="C421" s="21">
        <v>2274697</v>
      </c>
      <c r="D421" s="20" t="s">
        <v>29</v>
      </c>
      <c r="E421" s="20"/>
      <c r="F421" s="44">
        <v>44953</v>
      </c>
      <c r="G421" s="44">
        <v>44957.667449768516</v>
      </c>
      <c r="H421" s="20" t="s">
        <v>366</v>
      </c>
      <c r="J421" t="s">
        <v>33</v>
      </c>
      <c r="P421" s="1"/>
    </row>
    <row r="422" spans="3:34" x14ac:dyDescent="0.3">
      <c r="C422" s="21">
        <v>2275096</v>
      </c>
      <c r="D422" s="20" t="s">
        <v>29</v>
      </c>
      <c r="E422" s="20"/>
      <c r="F422" s="44">
        <v>44953</v>
      </c>
      <c r="G422" s="44">
        <v>44957.667449768516</v>
      </c>
      <c r="H422" s="20" t="s">
        <v>366</v>
      </c>
      <c r="I422" t="s">
        <v>367</v>
      </c>
      <c r="J422" t="s">
        <v>33</v>
      </c>
      <c r="P422" s="1"/>
    </row>
    <row r="423" spans="3:34" x14ac:dyDescent="0.3">
      <c r="C423" s="21">
        <v>2275124</v>
      </c>
      <c r="D423" s="20" t="s">
        <v>29</v>
      </c>
      <c r="E423" s="20"/>
      <c r="F423" s="44">
        <v>44953</v>
      </c>
      <c r="G423" s="44">
        <v>44957.667449768516</v>
      </c>
      <c r="H423" s="20" t="s">
        <v>366</v>
      </c>
      <c r="I423" t="s">
        <v>367</v>
      </c>
      <c r="J423" t="s">
        <v>33</v>
      </c>
      <c r="P423" s="1"/>
    </row>
    <row r="424" spans="3:34" x14ac:dyDescent="0.3">
      <c r="C424" s="21">
        <v>2275170</v>
      </c>
      <c r="D424" s="20" t="s">
        <v>102</v>
      </c>
      <c r="E424" s="20"/>
      <c r="F424" s="44">
        <v>44958</v>
      </c>
      <c r="G424" s="44">
        <v>44957.667449768516</v>
      </c>
      <c r="H424" s="20" t="s">
        <v>366</v>
      </c>
      <c r="I424" t="s">
        <v>367</v>
      </c>
      <c r="J424" t="s">
        <v>33</v>
      </c>
      <c r="P424" s="1"/>
    </row>
    <row r="425" spans="3:34" x14ac:dyDescent="0.3">
      <c r="C425" s="21">
        <v>2275287</v>
      </c>
      <c r="D425" s="20" t="s">
        <v>102</v>
      </c>
      <c r="E425" s="20"/>
      <c r="F425" s="44">
        <v>44958</v>
      </c>
      <c r="G425" s="44">
        <v>44957.667449768516</v>
      </c>
      <c r="H425" s="20" t="s">
        <v>366</v>
      </c>
      <c r="I425" t="s">
        <v>367</v>
      </c>
      <c r="J425" t="s">
        <v>33</v>
      </c>
      <c r="P425" s="1"/>
    </row>
    <row r="426" spans="3:34" x14ac:dyDescent="0.3">
      <c r="C426" s="21">
        <v>2276308</v>
      </c>
      <c r="D426" s="20" t="s">
        <v>102</v>
      </c>
      <c r="E426" s="20" t="s">
        <v>63</v>
      </c>
      <c r="F426" s="44">
        <v>44958</v>
      </c>
      <c r="G426" s="44">
        <v>44957.667449768516</v>
      </c>
      <c r="H426" s="20" t="s">
        <v>366</v>
      </c>
      <c r="J426" t="s">
        <v>33</v>
      </c>
      <c r="K426" t="s">
        <v>34</v>
      </c>
      <c r="L426" t="s">
        <v>35</v>
      </c>
      <c r="M426" t="s">
        <v>52</v>
      </c>
      <c r="N426" t="s">
        <v>37</v>
      </c>
      <c r="O426" t="s">
        <v>393</v>
      </c>
      <c r="P426" s="1">
        <v>44947</v>
      </c>
      <c r="Q426">
        <v>0.48995370370370372</v>
      </c>
      <c r="R426" t="s">
        <v>394</v>
      </c>
      <c r="S426">
        <v>44947</v>
      </c>
      <c r="T426">
        <v>41747093</v>
      </c>
      <c r="U426" t="s">
        <v>200</v>
      </c>
      <c r="V426" t="s">
        <v>37</v>
      </c>
      <c r="W426" t="s">
        <v>42</v>
      </c>
      <c r="X426" t="s">
        <v>263</v>
      </c>
      <c r="Y426" t="s">
        <v>44</v>
      </c>
      <c r="Z426" t="s">
        <v>264</v>
      </c>
      <c r="AA426" t="s">
        <v>395</v>
      </c>
      <c r="AB426">
        <v>6012226172</v>
      </c>
      <c r="AC426" t="s">
        <v>396</v>
      </c>
      <c r="AD426" t="s">
        <v>397</v>
      </c>
      <c r="AE426" t="s">
        <v>398</v>
      </c>
      <c r="AF426" t="s">
        <v>115</v>
      </c>
      <c r="AG426" t="s">
        <v>44</v>
      </c>
      <c r="AH426" t="s">
        <v>44</v>
      </c>
    </row>
    <row r="427" spans="3:34" x14ac:dyDescent="0.3">
      <c r="C427" s="21">
        <v>2280089</v>
      </c>
      <c r="D427" s="20" t="s">
        <v>29</v>
      </c>
      <c r="E427" s="20" t="s">
        <v>537</v>
      </c>
      <c r="F427" s="44">
        <v>44957</v>
      </c>
      <c r="G427" s="44">
        <v>44957.698313773151</v>
      </c>
      <c r="H427" s="20" t="s">
        <v>366</v>
      </c>
      <c r="I427" t="s">
        <v>538</v>
      </c>
      <c r="J427" t="s">
        <v>33</v>
      </c>
      <c r="K427" t="s">
        <v>382</v>
      </c>
      <c r="L427" t="s">
        <v>35</v>
      </c>
      <c r="M427" t="s">
        <v>64</v>
      </c>
      <c r="N427" t="s">
        <v>37</v>
      </c>
      <c r="O427" t="s">
        <v>539</v>
      </c>
      <c r="P427" s="1">
        <v>44950</v>
      </c>
      <c r="Q427">
        <v>0.69937499999999997</v>
      </c>
      <c r="R427" t="s">
        <v>539</v>
      </c>
      <c r="S427">
        <v>44950</v>
      </c>
      <c r="T427">
        <v>13339631</v>
      </c>
      <c r="U427" t="s">
        <v>540</v>
      </c>
      <c r="V427" t="s">
        <v>37</v>
      </c>
      <c r="W427" t="s">
        <v>42</v>
      </c>
      <c r="X427" t="s">
        <v>407</v>
      </c>
      <c r="Y427" t="s">
        <v>44</v>
      </c>
      <c r="Z427" t="s">
        <v>45</v>
      </c>
      <c r="AA427" t="s">
        <v>541</v>
      </c>
      <c r="AB427">
        <v>5831297</v>
      </c>
      <c r="AC427" t="s">
        <v>542</v>
      </c>
      <c r="AD427" t="s">
        <v>543</v>
      </c>
      <c r="AE427" t="s">
        <v>544</v>
      </c>
      <c r="AF427" t="s">
        <v>51</v>
      </c>
      <c r="AG427" t="s">
        <v>44</v>
      </c>
      <c r="AH427" t="s">
        <v>44</v>
      </c>
    </row>
    <row r="428" spans="3:34" x14ac:dyDescent="0.3">
      <c r="C428" s="21">
        <v>2280430</v>
      </c>
      <c r="D428" s="20" t="s">
        <v>29</v>
      </c>
      <c r="E428" s="20" t="s">
        <v>63</v>
      </c>
      <c r="F428" s="44">
        <v>44958</v>
      </c>
      <c r="G428" s="44">
        <v>44958.416031018518</v>
      </c>
      <c r="H428" s="20" t="s">
        <v>366</v>
      </c>
      <c r="J428" t="s">
        <v>33</v>
      </c>
      <c r="K428" t="s">
        <v>34</v>
      </c>
      <c r="L428" t="s">
        <v>35</v>
      </c>
      <c r="M428" t="s">
        <v>292</v>
      </c>
      <c r="N428" t="s">
        <v>37</v>
      </c>
      <c r="O428" t="s">
        <v>545</v>
      </c>
      <c r="P428" s="1">
        <v>44951</v>
      </c>
      <c r="Q428">
        <v>0.32718750000000002</v>
      </c>
      <c r="R428" t="s">
        <v>545</v>
      </c>
      <c r="S428">
        <v>44951</v>
      </c>
      <c r="T428">
        <v>1088239237</v>
      </c>
      <c r="U428" t="s">
        <v>200</v>
      </c>
      <c r="V428" t="s">
        <v>37</v>
      </c>
      <c r="W428" t="s">
        <v>42</v>
      </c>
      <c r="X428" t="s">
        <v>546</v>
      </c>
      <c r="Y428" t="s">
        <v>44</v>
      </c>
      <c r="Z428" t="s">
        <v>45</v>
      </c>
      <c r="AA428" t="s">
        <v>547</v>
      </c>
      <c r="AC428" t="s">
        <v>548</v>
      </c>
      <c r="AD428" t="s">
        <v>549</v>
      </c>
      <c r="AE428" t="s">
        <v>550</v>
      </c>
      <c r="AF428" t="s">
        <v>51</v>
      </c>
      <c r="AG428" t="s">
        <v>44</v>
      </c>
      <c r="AH428" t="s">
        <v>44</v>
      </c>
    </row>
    <row r="429" spans="3:34" x14ac:dyDescent="0.3">
      <c r="C429" s="21">
        <v>2280502</v>
      </c>
      <c r="D429" s="20" t="s">
        <v>29</v>
      </c>
      <c r="E429" s="20" t="s">
        <v>63</v>
      </c>
      <c r="F429" s="44">
        <v>44958</v>
      </c>
      <c r="G429" s="44">
        <v>44958.484469444447</v>
      </c>
      <c r="H429" s="20" t="s">
        <v>366</v>
      </c>
      <c r="J429" t="s">
        <v>33</v>
      </c>
      <c r="K429" t="s">
        <v>34</v>
      </c>
      <c r="L429" t="s">
        <v>35</v>
      </c>
      <c r="M429" t="s">
        <v>52</v>
      </c>
      <c r="N429" t="s">
        <v>37</v>
      </c>
      <c r="O429" t="s">
        <v>551</v>
      </c>
      <c r="P429" s="1">
        <v>44951</v>
      </c>
      <c r="Q429">
        <v>0.36083333333333334</v>
      </c>
      <c r="R429" t="s">
        <v>552</v>
      </c>
      <c r="S429">
        <v>44951</v>
      </c>
      <c r="T429">
        <v>900491854</v>
      </c>
      <c r="U429" t="s">
        <v>551</v>
      </c>
      <c r="V429" t="s">
        <v>37</v>
      </c>
      <c r="W429" t="s">
        <v>42</v>
      </c>
      <c r="X429" t="s">
        <v>553</v>
      </c>
      <c r="Y429" t="s">
        <v>44</v>
      </c>
      <c r="Z429" t="s">
        <v>554</v>
      </c>
      <c r="AA429" t="s">
        <v>555</v>
      </c>
      <c r="AC429" t="s">
        <v>124</v>
      </c>
      <c r="AD429" t="s">
        <v>556</v>
      </c>
      <c r="AE429" t="s">
        <v>557</v>
      </c>
      <c r="AF429" t="s">
        <v>51</v>
      </c>
      <c r="AG429" t="s">
        <v>44</v>
      </c>
      <c r="AH429" t="s">
        <v>44</v>
      </c>
    </row>
    <row r="430" spans="3:34" x14ac:dyDescent="0.3">
      <c r="C430" s="21">
        <v>2281568</v>
      </c>
      <c r="D430" s="20" t="s">
        <v>29</v>
      </c>
      <c r="E430" s="20" t="s">
        <v>63</v>
      </c>
      <c r="F430" s="44">
        <v>44958</v>
      </c>
      <c r="G430" s="44">
        <v>44958.515399999997</v>
      </c>
      <c r="H430" s="20" t="s">
        <v>366</v>
      </c>
      <c r="J430" t="s">
        <v>33</v>
      </c>
      <c r="K430" t="s">
        <v>34</v>
      </c>
      <c r="L430" t="s">
        <v>35</v>
      </c>
      <c r="M430" t="s">
        <v>36</v>
      </c>
      <c r="N430" t="s">
        <v>37</v>
      </c>
      <c r="O430" t="s">
        <v>558</v>
      </c>
      <c r="P430" s="1">
        <v>44951</v>
      </c>
      <c r="Q430">
        <v>0.60326388888888893</v>
      </c>
      <c r="R430" t="s">
        <v>558</v>
      </c>
      <c r="S430">
        <v>44951</v>
      </c>
      <c r="T430">
        <v>3145153</v>
      </c>
      <c r="U430" t="s">
        <v>559</v>
      </c>
      <c r="V430" t="s">
        <v>37</v>
      </c>
      <c r="W430" t="s">
        <v>42</v>
      </c>
      <c r="X430" t="s">
        <v>560</v>
      </c>
      <c r="Y430" t="s">
        <v>44</v>
      </c>
      <c r="Z430" t="s">
        <v>45</v>
      </c>
      <c r="AA430" t="s">
        <v>561</v>
      </c>
      <c r="AC430" t="s">
        <v>562</v>
      </c>
      <c r="AD430" t="s">
        <v>563</v>
      </c>
      <c r="AE430" t="s">
        <v>564</v>
      </c>
      <c r="AF430" t="s">
        <v>51</v>
      </c>
      <c r="AG430" t="s">
        <v>44</v>
      </c>
      <c r="AH430" t="s">
        <v>44</v>
      </c>
    </row>
    <row r="431" spans="3:34" x14ac:dyDescent="0.3">
      <c r="C431" s="21">
        <v>2281605</v>
      </c>
      <c r="D431" s="20" t="s">
        <v>29</v>
      </c>
      <c r="E431" s="20" t="s">
        <v>63</v>
      </c>
      <c r="F431" s="44">
        <v>44958</v>
      </c>
      <c r="G431" s="44">
        <v>44958.549069444445</v>
      </c>
      <c r="H431" s="20" t="s">
        <v>366</v>
      </c>
      <c r="J431" t="s">
        <v>33</v>
      </c>
      <c r="K431" t="s">
        <v>34</v>
      </c>
      <c r="L431" t="s">
        <v>35</v>
      </c>
      <c r="M431" t="s">
        <v>105</v>
      </c>
      <c r="N431" t="s">
        <v>37</v>
      </c>
      <c r="O431" t="s">
        <v>565</v>
      </c>
      <c r="P431" s="1">
        <v>44951</v>
      </c>
      <c r="Q431">
        <v>0.60957175925925922</v>
      </c>
      <c r="R431" t="s">
        <v>566</v>
      </c>
      <c r="S431">
        <v>44951</v>
      </c>
      <c r="T431">
        <v>860041312</v>
      </c>
      <c r="U431" t="s">
        <v>124</v>
      </c>
      <c r="V431" t="s">
        <v>37</v>
      </c>
      <c r="W431" t="s">
        <v>42</v>
      </c>
      <c r="X431" t="s">
        <v>567</v>
      </c>
      <c r="Y431" t="s">
        <v>44</v>
      </c>
      <c r="Z431" t="s">
        <v>45</v>
      </c>
      <c r="AA431" t="s">
        <v>568</v>
      </c>
      <c r="AC431" t="s">
        <v>569</v>
      </c>
      <c r="AD431" t="s">
        <v>570</v>
      </c>
      <c r="AE431" t="s">
        <v>571</v>
      </c>
      <c r="AF431" t="s">
        <v>51</v>
      </c>
      <c r="AG431" t="s">
        <v>44</v>
      </c>
      <c r="AH431" t="s">
        <v>44</v>
      </c>
    </row>
    <row r="432" spans="3:34" x14ac:dyDescent="0.3">
      <c r="C432" s="21">
        <v>2281998</v>
      </c>
      <c r="D432" s="20" t="s">
        <v>29</v>
      </c>
      <c r="E432" s="20" t="s">
        <v>63</v>
      </c>
      <c r="F432" s="44">
        <v>44958</v>
      </c>
      <c r="G432" s="44">
        <v>44958.600921064812</v>
      </c>
      <c r="H432" s="20" t="s">
        <v>366</v>
      </c>
      <c r="J432" t="s">
        <v>33</v>
      </c>
      <c r="K432" t="s">
        <v>34</v>
      </c>
      <c r="L432" t="s">
        <v>35</v>
      </c>
      <c r="M432" t="s">
        <v>105</v>
      </c>
      <c r="N432" t="s">
        <v>37</v>
      </c>
      <c r="O432" t="s">
        <v>572</v>
      </c>
      <c r="P432" s="1">
        <v>44951</v>
      </c>
      <c r="Q432">
        <v>0.67388888888888887</v>
      </c>
      <c r="R432" t="s">
        <v>572</v>
      </c>
      <c r="S432">
        <v>44951</v>
      </c>
      <c r="T432">
        <v>1045718216</v>
      </c>
      <c r="U432" t="s">
        <v>573</v>
      </c>
      <c r="V432" t="s">
        <v>37</v>
      </c>
      <c r="W432" t="s">
        <v>42</v>
      </c>
      <c r="X432" t="s">
        <v>574</v>
      </c>
      <c r="Y432" t="s">
        <v>44</v>
      </c>
      <c r="Z432" t="s">
        <v>575</v>
      </c>
      <c r="AA432" t="s">
        <v>576</v>
      </c>
      <c r="AC432" t="s">
        <v>577</v>
      </c>
      <c r="AD432" t="s">
        <v>578</v>
      </c>
      <c r="AE432" t="s">
        <v>579</v>
      </c>
      <c r="AF432" t="s">
        <v>51</v>
      </c>
      <c r="AG432" t="s">
        <v>44</v>
      </c>
      <c r="AH432" t="s">
        <v>44</v>
      </c>
    </row>
    <row r="433" spans="3:35" x14ac:dyDescent="0.3">
      <c r="C433" s="21">
        <v>2282293</v>
      </c>
      <c r="D433" s="20" t="s">
        <v>29</v>
      </c>
      <c r="E433" s="20" t="s">
        <v>63</v>
      </c>
      <c r="F433" s="44">
        <v>44958</v>
      </c>
      <c r="G433" s="44">
        <v>44958.611364583332</v>
      </c>
      <c r="H433" s="20" t="s">
        <v>366</v>
      </c>
      <c r="J433" t="s">
        <v>33</v>
      </c>
      <c r="K433" t="s">
        <v>34</v>
      </c>
      <c r="L433" t="s">
        <v>35</v>
      </c>
      <c r="M433" t="s">
        <v>117</v>
      </c>
      <c r="N433" t="s">
        <v>37</v>
      </c>
      <c r="O433" t="s">
        <v>580</v>
      </c>
      <c r="P433" s="1">
        <v>44951</v>
      </c>
      <c r="Q433">
        <v>0.78325231481481483</v>
      </c>
      <c r="R433" t="s">
        <v>580</v>
      </c>
      <c r="S433">
        <v>44951</v>
      </c>
      <c r="T433">
        <v>70031943</v>
      </c>
      <c r="U433" t="s">
        <v>581</v>
      </c>
      <c r="V433" t="s">
        <v>37</v>
      </c>
      <c r="W433" t="s">
        <v>42</v>
      </c>
      <c r="X433" t="s">
        <v>582</v>
      </c>
      <c r="Y433" t="s">
        <v>44</v>
      </c>
      <c r="Z433" t="s">
        <v>45</v>
      </c>
      <c r="AA433" t="s">
        <v>583</v>
      </c>
      <c r="AB433">
        <v>5421711</v>
      </c>
      <c r="AC433" t="s">
        <v>584</v>
      </c>
      <c r="AD433" t="s">
        <v>585</v>
      </c>
      <c r="AE433" t="s">
        <v>586</v>
      </c>
      <c r="AF433" t="s">
        <v>51</v>
      </c>
      <c r="AG433" t="s">
        <v>44</v>
      </c>
      <c r="AH433" t="s">
        <v>44</v>
      </c>
    </row>
    <row r="434" spans="3:35" x14ac:dyDescent="0.3">
      <c r="C434" s="21">
        <v>2277113</v>
      </c>
      <c r="D434" s="20" t="s">
        <v>102</v>
      </c>
      <c r="E434" s="20" t="s">
        <v>63</v>
      </c>
      <c r="F434" s="44">
        <v>44959</v>
      </c>
      <c r="G434" s="44">
        <v>44958.647063773147</v>
      </c>
      <c r="H434" s="20" t="s">
        <v>366</v>
      </c>
      <c r="J434" t="s">
        <v>33</v>
      </c>
      <c r="K434" t="s">
        <v>34</v>
      </c>
      <c r="L434" t="s">
        <v>35</v>
      </c>
      <c r="M434" t="s">
        <v>64</v>
      </c>
      <c r="N434" t="s">
        <v>37</v>
      </c>
      <c r="O434" t="s">
        <v>587</v>
      </c>
      <c r="P434" s="1">
        <v>44949</v>
      </c>
      <c r="Q434">
        <v>0.4042013888888889</v>
      </c>
      <c r="R434" t="s">
        <v>588</v>
      </c>
      <c r="S434">
        <v>44949</v>
      </c>
      <c r="T434">
        <v>807001396</v>
      </c>
      <c r="U434" t="s">
        <v>589</v>
      </c>
      <c r="V434" t="s">
        <v>37</v>
      </c>
      <c r="W434" t="s">
        <v>42</v>
      </c>
      <c r="X434" t="s">
        <v>407</v>
      </c>
      <c r="Y434" t="s">
        <v>44</v>
      </c>
      <c r="Z434" t="s">
        <v>45</v>
      </c>
      <c r="AA434" t="s">
        <v>590</v>
      </c>
      <c r="AC434" t="s">
        <v>124</v>
      </c>
      <c r="AD434" t="s">
        <v>591</v>
      </c>
      <c r="AE434" t="s">
        <v>592</v>
      </c>
      <c r="AF434" t="s">
        <v>115</v>
      </c>
      <c r="AG434" t="s">
        <v>44</v>
      </c>
      <c r="AH434" t="s">
        <v>44</v>
      </c>
    </row>
    <row r="435" spans="3:35" x14ac:dyDescent="0.3">
      <c r="C435" s="21">
        <v>2281585</v>
      </c>
      <c r="D435" s="20" t="s">
        <v>29</v>
      </c>
      <c r="E435" s="20" t="s">
        <v>280</v>
      </c>
      <c r="F435" s="44">
        <v>44958</v>
      </c>
      <c r="G435" s="44">
        <v>44958.685411921295</v>
      </c>
      <c r="H435" s="20" t="s">
        <v>366</v>
      </c>
      <c r="J435" t="s">
        <v>33</v>
      </c>
      <c r="K435" t="s">
        <v>34</v>
      </c>
      <c r="L435" t="s">
        <v>35</v>
      </c>
      <c r="M435" t="s">
        <v>36</v>
      </c>
      <c r="N435" t="s">
        <v>37</v>
      </c>
      <c r="O435" t="s">
        <v>593</v>
      </c>
      <c r="P435" s="1">
        <v>44951</v>
      </c>
      <c r="Q435">
        <v>0.60601851851851851</v>
      </c>
      <c r="R435" t="s">
        <v>593</v>
      </c>
      <c r="S435">
        <v>44951</v>
      </c>
      <c r="T435">
        <v>16643468</v>
      </c>
      <c r="U435" t="s">
        <v>593</v>
      </c>
      <c r="V435" t="s">
        <v>37</v>
      </c>
      <c r="W435" t="s">
        <v>42</v>
      </c>
      <c r="X435" t="s">
        <v>594</v>
      </c>
      <c r="Y435" t="s">
        <v>44</v>
      </c>
      <c r="Z435" t="s">
        <v>45</v>
      </c>
      <c r="AA435" t="s">
        <v>595</v>
      </c>
      <c r="AB435">
        <v>8811900</v>
      </c>
      <c r="AC435" t="s">
        <v>596</v>
      </c>
      <c r="AD435" t="s">
        <v>597</v>
      </c>
      <c r="AE435" t="s">
        <v>598</v>
      </c>
      <c r="AF435" t="s">
        <v>51</v>
      </c>
      <c r="AG435" t="s">
        <v>44</v>
      </c>
      <c r="AH435" t="s">
        <v>44</v>
      </c>
    </row>
    <row r="436" spans="3:35" x14ac:dyDescent="0.3">
      <c r="C436" s="21">
        <v>2277531</v>
      </c>
      <c r="D436" s="20" t="s">
        <v>102</v>
      </c>
      <c r="E436" s="20" t="s">
        <v>63</v>
      </c>
      <c r="F436" s="44">
        <v>44959</v>
      </c>
      <c r="G436" s="44">
        <v>44958.712166319441</v>
      </c>
      <c r="H436" s="20" t="s">
        <v>366</v>
      </c>
      <c r="J436" t="s">
        <v>33</v>
      </c>
      <c r="K436" t="s">
        <v>34</v>
      </c>
      <c r="L436" t="s">
        <v>35</v>
      </c>
      <c r="M436" t="s">
        <v>143</v>
      </c>
      <c r="N436" t="s">
        <v>37</v>
      </c>
      <c r="O436" t="s">
        <v>599</v>
      </c>
      <c r="P436" s="1">
        <v>44949</v>
      </c>
      <c r="Q436">
        <v>0.49390046296296297</v>
      </c>
      <c r="R436" t="s">
        <v>600</v>
      </c>
      <c r="S436">
        <v>44949</v>
      </c>
      <c r="T436">
        <v>800093816</v>
      </c>
      <c r="U436" t="s">
        <v>601</v>
      </c>
      <c r="V436" t="s">
        <v>37</v>
      </c>
      <c r="W436" t="s">
        <v>42</v>
      </c>
      <c r="X436" t="s">
        <v>69</v>
      </c>
      <c r="Y436" t="s">
        <v>44</v>
      </c>
      <c r="Z436" t="s">
        <v>78</v>
      </c>
      <c r="AA436" t="s">
        <v>602</v>
      </c>
      <c r="AC436" t="s">
        <v>71</v>
      </c>
      <c r="AD436" t="s">
        <v>603</v>
      </c>
      <c r="AE436" t="s">
        <v>604</v>
      </c>
      <c r="AF436" t="s">
        <v>605</v>
      </c>
      <c r="AG436" t="s">
        <v>606</v>
      </c>
      <c r="AH436" t="s">
        <v>607</v>
      </c>
      <c r="AI436">
        <v>8</v>
      </c>
    </row>
    <row r="437" spans="3:35" x14ac:dyDescent="0.3">
      <c r="C437" s="21">
        <v>2283205</v>
      </c>
      <c r="D437" s="20" t="s">
        <v>29</v>
      </c>
      <c r="E437" s="20" t="s">
        <v>63</v>
      </c>
      <c r="F437" s="44">
        <v>44959</v>
      </c>
      <c r="G437" s="44">
        <v>44959.497328124999</v>
      </c>
      <c r="H437" s="20" t="s">
        <v>366</v>
      </c>
      <c r="J437" t="s">
        <v>33</v>
      </c>
      <c r="K437" t="s">
        <v>34</v>
      </c>
      <c r="L437" t="s">
        <v>35</v>
      </c>
      <c r="M437" t="s">
        <v>143</v>
      </c>
      <c r="N437" t="s">
        <v>37</v>
      </c>
      <c r="O437" t="s">
        <v>608</v>
      </c>
      <c r="P437" s="1">
        <v>44952</v>
      </c>
      <c r="Q437">
        <v>0.50135416666666666</v>
      </c>
      <c r="R437" t="s">
        <v>608</v>
      </c>
      <c r="S437">
        <v>44952</v>
      </c>
      <c r="T437">
        <v>21189624</v>
      </c>
      <c r="U437" t="s">
        <v>609</v>
      </c>
      <c r="V437" t="s">
        <v>37</v>
      </c>
      <c r="W437" t="s">
        <v>42</v>
      </c>
      <c r="X437" t="s">
        <v>610</v>
      </c>
      <c r="Y437" t="s">
        <v>44</v>
      </c>
      <c r="Z437" t="s">
        <v>611</v>
      </c>
      <c r="AA437" t="s">
        <v>612</v>
      </c>
      <c r="AB437">
        <v>6856700</v>
      </c>
      <c r="AC437" t="s">
        <v>613</v>
      </c>
      <c r="AD437" t="s">
        <v>614</v>
      </c>
      <c r="AE437" t="s">
        <v>615</v>
      </c>
      <c r="AF437" t="s">
        <v>51</v>
      </c>
      <c r="AG437" t="s">
        <v>44</v>
      </c>
      <c r="AH437" t="s">
        <v>44</v>
      </c>
    </row>
    <row r="438" spans="3:35" x14ac:dyDescent="0.3">
      <c r="C438" s="21">
        <v>2283673</v>
      </c>
      <c r="D438" s="20" t="s">
        <v>29</v>
      </c>
      <c r="E438" s="20" t="s">
        <v>63</v>
      </c>
      <c r="F438" s="44">
        <v>44959</v>
      </c>
      <c r="G438" s="44">
        <v>44959.51106597222</v>
      </c>
      <c r="H438" s="20" t="s">
        <v>366</v>
      </c>
      <c r="J438" t="s">
        <v>33</v>
      </c>
      <c r="K438" t="s">
        <v>34</v>
      </c>
      <c r="L438" t="s">
        <v>35</v>
      </c>
      <c r="M438" t="s">
        <v>52</v>
      </c>
      <c r="N438" t="s">
        <v>37</v>
      </c>
      <c r="O438" t="s">
        <v>616</v>
      </c>
      <c r="P438" s="1">
        <v>44952</v>
      </c>
      <c r="Q438">
        <v>0.61623842592592593</v>
      </c>
      <c r="R438" t="s">
        <v>617</v>
      </c>
      <c r="S438">
        <v>44952</v>
      </c>
      <c r="T438">
        <v>900336796</v>
      </c>
      <c r="U438" t="s">
        <v>124</v>
      </c>
      <c r="V438" t="s">
        <v>37</v>
      </c>
      <c r="W438" t="s">
        <v>42</v>
      </c>
      <c r="X438" t="s">
        <v>618</v>
      </c>
      <c r="Y438" t="s">
        <v>44</v>
      </c>
      <c r="Z438" t="s">
        <v>45</v>
      </c>
      <c r="AA438" t="s">
        <v>619</v>
      </c>
      <c r="AC438" t="s">
        <v>620</v>
      </c>
      <c r="AD438" t="s">
        <v>621</v>
      </c>
      <c r="AE438" t="s">
        <v>622</v>
      </c>
      <c r="AF438" t="s">
        <v>51</v>
      </c>
      <c r="AG438" t="s">
        <v>44</v>
      </c>
      <c r="AH438" t="s">
        <v>44</v>
      </c>
    </row>
    <row r="439" spans="3:35" x14ac:dyDescent="0.3">
      <c r="C439" s="21">
        <v>2283842</v>
      </c>
      <c r="D439" s="20" t="s">
        <v>29</v>
      </c>
      <c r="E439" s="20" t="s">
        <v>357</v>
      </c>
      <c r="F439" s="44">
        <v>44959</v>
      </c>
      <c r="G439" s="44">
        <v>44959.525399189813</v>
      </c>
      <c r="H439" s="20" t="s">
        <v>366</v>
      </c>
      <c r="J439" t="s">
        <v>33</v>
      </c>
      <c r="K439" t="s">
        <v>34</v>
      </c>
      <c r="L439" t="s">
        <v>35</v>
      </c>
      <c r="M439" t="s">
        <v>36</v>
      </c>
      <c r="N439" t="s">
        <v>37</v>
      </c>
      <c r="O439" t="s">
        <v>623</v>
      </c>
      <c r="P439" s="1">
        <v>44952</v>
      </c>
      <c r="Q439">
        <v>0.65189814814814817</v>
      </c>
      <c r="R439" t="s">
        <v>624</v>
      </c>
      <c r="S439">
        <v>44952</v>
      </c>
      <c r="T439">
        <v>830016868</v>
      </c>
      <c r="U439" t="s">
        <v>625</v>
      </c>
      <c r="V439" t="s">
        <v>37</v>
      </c>
      <c r="W439" t="s">
        <v>42</v>
      </c>
      <c r="X439" t="s">
        <v>626</v>
      </c>
      <c r="Y439" t="s">
        <v>44</v>
      </c>
      <c r="Z439" t="s">
        <v>627</v>
      </c>
      <c r="AA439" t="s">
        <v>628</v>
      </c>
      <c r="AB439">
        <v>0</v>
      </c>
      <c r="AC439" t="s">
        <v>625</v>
      </c>
      <c r="AD439" t="s">
        <v>625</v>
      </c>
      <c r="AE439" t="s">
        <v>629</v>
      </c>
      <c r="AF439" t="s">
        <v>51</v>
      </c>
      <c r="AG439" t="s">
        <v>44</v>
      </c>
      <c r="AH439" t="s">
        <v>44</v>
      </c>
    </row>
    <row r="440" spans="3:35" x14ac:dyDescent="0.3">
      <c r="C440" s="21">
        <v>2283888</v>
      </c>
      <c r="D440" s="20" t="s">
        <v>29</v>
      </c>
      <c r="E440" s="20" t="s">
        <v>537</v>
      </c>
      <c r="F440" s="44">
        <v>44959</v>
      </c>
      <c r="G440" s="44">
        <v>44959.552787731482</v>
      </c>
      <c r="H440" s="20" t="s">
        <v>366</v>
      </c>
      <c r="J440" t="s">
        <v>33</v>
      </c>
      <c r="K440" t="s">
        <v>34</v>
      </c>
      <c r="L440" t="s">
        <v>35</v>
      </c>
      <c r="M440" t="s">
        <v>36</v>
      </c>
      <c r="N440" t="s">
        <v>37</v>
      </c>
      <c r="O440" t="s">
        <v>630</v>
      </c>
      <c r="P440" s="1">
        <v>44952</v>
      </c>
      <c r="Q440">
        <v>0.66577546296296297</v>
      </c>
      <c r="R440" t="s">
        <v>630</v>
      </c>
      <c r="S440">
        <v>44952</v>
      </c>
      <c r="T440">
        <v>1114452457</v>
      </c>
      <c r="U440" t="s">
        <v>631</v>
      </c>
      <c r="V440" t="s">
        <v>37</v>
      </c>
      <c r="W440" t="s">
        <v>42</v>
      </c>
      <c r="X440" t="s">
        <v>632</v>
      </c>
      <c r="Y440" t="s">
        <v>44</v>
      </c>
      <c r="Z440" t="s">
        <v>633</v>
      </c>
      <c r="AA440" t="s">
        <v>634</v>
      </c>
      <c r="AB440">
        <v>6236852</v>
      </c>
      <c r="AC440" t="s">
        <v>635</v>
      </c>
      <c r="AD440" t="s">
        <v>636</v>
      </c>
      <c r="AE440" t="s">
        <v>637</v>
      </c>
      <c r="AF440" t="s">
        <v>51</v>
      </c>
      <c r="AG440" t="s">
        <v>44</v>
      </c>
      <c r="AH440" t="s">
        <v>44</v>
      </c>
    </row>
    <row r="441" spans="3:35" x14ac:dyDescent="0.3">
      <c r="C441" s="21">
        <v>2284005</v>
      </c>
      <c r="D441" s="20" t="s">
        <v>368</v>
      </c>
      <c r="E441" s="20" t="s">
        <v>63</v>
      </c>
      <c r="F441" s="44">
        <v>44959</v>
      </c>
      <c r="G441" s="44">
        <v>44959.57624386574</v>
      </c>
      <c r="H441" s="20" t="s">
        <v>366</v>
      </c>
      <c r="J441" t="s">
        <v>33</v>
      </c>
      <c r="K441" t="s">
        <v>34</v>
      </c>
      <c r="L441" t="s">
        <v>35</v>
      </c>
      <c r="M441" t="s">
        <v>52</v>
      </c>
      <c r="N441" t="s">
        <v>37</v>
      </c>
      <c r="O441" t="s">
        <v>638</v>
      </c>
      <c r="P441" s="1">
        <v>44952</v>
      </c>
      <c r="Q441">
        <v>0.70849537037037036</v>
      </c>
      <c r="R441" t="s">
        <v>639</v>
      </c>
      <c r="S441">
        <v>44952</v>
      </c>
      <c r="T441">
        <v>899999001</v>
      </c>
      <c r="U441" t="s">
        <v>44</v>
      </c>
      <c r="V441" t="s">
        <v>37</v>
      </c>
      <c r="W441" t="s">
        <v>42</v>
      </c>
      <c r="X441" t="s">
        <v>640</v>
      </c>
      <c r="Y441" t="s">
        <v>44</v>
      </c>
      <c r="Z441" t="s">
        <v>641</v>
      </c>
      <c r="AA441" t="s">
        <v>642</v>
      </c>
      <c r="AC441" t="s">
        <v>643</v>
      </c>
      <c r="AD441" t="s">
        <v>644</v>
      </c>
      <c r="AE441" t="s">
        <v>645</v>
      </c>
      <c r="AF441" t="s">
        <v>51</v>
      </c>
      <c r="AG441" t="s">
        <v>44</v>
      </c>
      <c r="AH441" t="s">
        <v>44</v>
      </c>
    </row>
    <row r="442" spans="3:35" x14ac:dyDescent="0.3">
      <c r="C442" s="21">
        <v>2284115</v>
      </c>
      <c r="D442" s="20" t="s">
        <v>29</v>
      </c>
      <c r="E442" s="20" t="s">
        <v>63</v>
      </c>
      <c r="F442" s="44">
        <v>44959</v>
      </c>
      <c r="G442" s="44">
        <v>44959.588671990743</v>
      </c>
      <c r="H442" s="20" t="s">
        <v>366</v>
      </c>
      <c r="J442" t="s">
        <v>33</v>
      </c>
      <c r="K442" t="s">
        <v>34</v>
      </c>
      <c r="L442" t="s">
        <v>35</v>
      </c>
      <c r="M442" t="s">
        <v>52</v>
      </c>
      <c r="N442" t="s">
        <v>37</v>
      </c>
      <c r="O442" t="s">
        <v>646</v>
      </c>
      <c r="P442" s="1">
        <v>44952</v>
      </c>
      <c r="Q442">
        <v>0.80516203703703704</v>
      </c>
      <c r="R442" t="s">
        <v>646</v>
      </c>
      <c r="S442">
        <v>44952</v>
      </c>
      <c r="T442">
        <v>79831869</v>
      </c>
      <c r="U442" t="s">
        <v>200</v>
      </c>
      <c r="V442" t="s">
        <v>37</v>
      </c>
      <c r="W442" t="s">
        <v>42</v>
      </c>
      <c r="X442" t="s">
        <v>647</v>
      </c>
      <c r="Y442" t="s">
        <v>44</v>
      </c>
      <c r="Z442" t="s">
        <v>78</v>
      </c>
      <c r="AA442" t="s">
        <v>648</v>
      </c>
      <c r="AB442">
        <v>7247700</v>
      </c>
      <c r="AC442" t="s">
        <v>649</v>
      </c>
      <c r="AD442" t="s">
        <v>650</v>
      </c>
      <c r="AE442" t="s">
        <v>651</v>
      </c>
      <c r="AF442" t="s">
        <v>51</v>
      </c>
      <c r="AG442" t="s">
        <v>44</v>
      </c>
      <c r="AH442" t="s">
        <v>44</v>
      </c>
    </row>
    <row r="443" spans="3:35" x14ac:dyDescent="0.3">
      <c r="C443" s="21">
        <v>2279171</v>
      </c>
      <c r="D443" s="20" t="s">
        <v>102</v>
      </c>
      <c r="E443" s="20" t="s">
        <v>280</v>
      </c>
      <c r="F443" s="44">
        <v>44960</v>
      </c>
      <c r="G443" s="44">
        <v>44959.643136921295</v>
      </c>
      <c r="H443" s="20" t="s">
        <v>366</v>
      </c>
      <c r="J443" t="s">
        <v>33</v>
      </c>
      <c r="K443" t="s">
        <v>34</v>
      </c>
      <c r="L443" t="s">
        <v>35</v>
      </c>
      <c r="M443" t="s">
        <v>36</v>
      </c>
      <c r="N443" t="s">
        <v>37</v>
      </c>
      <c r="O443" t="s">
        <v>652</v>
      </c>
      <c r="P443" s="1">
        <v>44950</v>
      </c>
      <c r="Q443">
        <v>0.4763310185185185</v>
      </c>
      <c r="R443" t="s">
        <v>652</v>
      </c>
      <c r="S443">
        <v>44950</v>
      </c>
      <c r="T443">
        <v>76313714</v>
      </c>
      <c r="U443" t="s">
        <v>653</v>
      </c>
      <c r="V443" t="s">
        <v>37</v>
      </c>
      <c r="W443" t="s">
        <v>42</v>
      </c>
      <c r="X443" t="s">
        <v>654</v>
      </c>
      <c r="Y443" t="s">
        <v>44</v>
      </c>
      <c r="Z443" t="s">
        <v>45</v>
      </c>
      <c r="AA443" t="s">
        <v>655</v>
      </c>
      <c r="AB443">
        <v>3146070</v>
      </c>
      <c r="AC443" t="s">
        <v>656</v>
      </c>
      <c r="AD443" t="s">
        <v>657</v>
      </c>
      <c r="AE443" t="s">
        <v>658</v>
      </c>
      <c r="AF443" t="s">
        <v>115</v>
      </c>
      <c r="AG443" t="s">
        <v>44</v>
      </c>
      <c r="AH443" t="s">
        <v>44</v>
      </c>
    </row>
    <row r="444" spans="3:35" x14ac:dyDescent="0.3">
      <c r="C444" s="21">
        <v>2279303</v>
      </c>
      <c r="D444" s="20" t="s">
        <v>102</v>
      </c>
      <c r="E444" s="20" t="s">
        <v>357</v>
      </c>
      <c r="F444" s="44">
        <v>44960</v>
      </c>
      <c r="G444" s="44">
        <v>44959.65073854167</v>
      </c>
      <c r="H444" s="20" t="s">
        <v>366</v>
      </c>
      <c r="J444" t="s">
        <v>33</v>
      </c>
      <c r="K444" t="s">
        <v>34</v>
      </c>
      <c r="L444" t="s">
        <v>35</v>
      </c>
      <c r="M444" t="s">
        <v>52</v>
      </c>
      <c r="N444" t="s">
        <v>37</v>
      </c>
      <c r="O444" t="s">
        <v>659</v>
      </c>
      <c r="P444" s="1">
        <v>44950</v>
      </c>
      <c r="Q444">
        <v>0.50187499999999996</v>
      </c>
      <c r="R444" t="s">
        <v>659</v>
      </c>
      <c r="S444">
        <v>44950</v>
      </c>
      <c r="T444">
        <v>51683175</v>
      </c>
      <c r="U444" t="s">
        <v>660</v>
      </c>
      <c r="V444" t="s">
        <v>37</v>
      </c>
      <c r="W444" t="s">
        <v>42</v>
      </c>
      <c r="X444" t="s">
        <v>661</v>
      </c>
      <c r="Y444" t="s">
        <v>44</v>
      </c>
      <c r="Z444" t="s">
        <v>45</v>
      </c>
      <c r="AA444" t="s">
        <v>662</v>
      </c>
      <c r="AC444" t="s">
        <v>663</v>
      </c>
      <c r="AD444" t="s">
        <v>664</v>
      </c>
      <c r="AE444" t="s">
        <v>665</v>
      </c>
      <c r="AF444" t="s">
        <v>115</v>
      </c>
      <c r="AG444" t="s">
        <v>44</v>
      </c>
      <c r="AH444" t="s">
        <v>44</v>
      </c>
    </row>
    <row r="445" spans="3:35" x14ac:dyDescent="0.3">
      <c r="C445" s="21">
        <v>2279968</v>
      </c>
      <c r="D445" s="20" t="s">
        <v>102</v>
      </c>
      <c r="E445" s="20" t="s">
        <v>63</v>
      </c>
      <c r="F445" s="44">
        <v>44960</v>
      </c>
      <c r="G445" s="44">
        <v>44959.661593518518</v>
      </c>
      <c r="H445" s="20" t="s">
        <v>366</v>
      </c>
      <c r="J445" t="s">
        <v>33</v>
      </c>
      <c r="K445" t="s">
        <v>34</v>
      </c>
      <c r="L445" t="s">
        <v>35</v>
      </c>
      <c r="M445" t="s">
        <v>143</v>
      </c>
      <c r="N445" t="s">
        <v>37</v>
      </c>
      <c r="O445" t="s">
        <v>666</v>
      </c>
      <c r="P445" s="1">
        <v>44950</v>
      </c>
      <c r="R445" t="s">
        <v>667</v>
      </c>
      <c r="S445">
        <v>44950</v>
      </c>
      <c r="T445">
        <v>891100279</v>
      </c>
      <c r="U445" t="s">
        <v>44</v>
      </c>
      <c r="V445" t="s">
        <v>37</v>
      </c>
      <c r="W445" t="s">
        <v>42</v>
      </c>
      <c r="X445" t="s">
        <v>164</v>
      </c>
      <c r="Y445" t="s">
        <v>44</v>
      </c>
      <c r="Z445" t="s">
        <v>78</v>
      </c>
      <c r="AA445" t="s">
        <v>668</v>
      </c>
      <c r="AB445">
        <v>8724900</v>
      </c>
      <c r="AC445" t="s">
        <v>44</v>
      </c>
      <c r="AD445" t="s">
        <v>669</v>
      </c>
      <c r="AE445" t="s">
        <v>670</v>
      </c>
      <c r="AF445" t="s">
        <v>115</v>
      </c>
      <c r="AG445" t="s">
        <v>44</v>
      </c>
      <c r="AH445" t="s">
        <v>44</v>
      </c>
    </row>
    <row r="446" spans="3:35" x14ac:dyDescent="0.3">
      <c r="C446" s="21">
        <v>2279976</v>
      </c>
      <c r="D446" s="20" t="s">
        <v>102</v>
      </c>
      <c r="E446" s="20" t="s">
        <v>63</v>
      </c>
      <c r="F446" s="44">
        <v>44960</v>
      </c>
      <c r="G446" s="44">
        <v>44959.698600694443</v>
      </c>
      <c r="H446" s="20" t="s">
        <v>366</v>
      </c>
      <c r="J446" t="s">
        <v>33</v>
      </c>
      <c r="K446" t="s">
        <v>34</v>
      </c>
      <c r="L446" t="s">
        <v>35</v>
      </c>
      <c r="M446" t="s">
        <v>52</v>
      </c>
      <c r="N446" t="s">
        <v>37</v>
      </c>
      <c r="O446" t="s">
        <v>671</v>
      </c>
      <c r="P446" s="1">
        <v>44950</v>
      </c>
      <c r="R446" t="s">
        <v>672</v>
      </c>
      <c r="S446">
        <v>44950</v>
      </c>
      <c r="T446">
        <v>900392658</v>
      </c>
      <c r="U446" t="s">
        <v>44</v>
      </c>
      <c r="V446" t="s">
        <v>37</v>
      </c>
      <c r="W446" t="s">
        <v>42</v>
      </c>
      <c r="X446" t="s">
        <v>164</v>
      </c>
      <c r="Y446" t="s">
        <v>44</v>
      </c>
      <c r="Z446" t="s">
        <v>78</v>
      </c>
      <c r="AA446" t="s">
        <v>673</v>
      </c>
      <c r="AB446">
        <v>2120777</v>
      </c>
      <c r="AC446" t="s">
        <v>44</v>
      </c>
      <c r="AD446" t="s">
        <v>674</v>
      </c>
      <c r="AE446" t="s">
        <v>675</v>
      </c>
      <c r="AF446" t="s">
        <v>115</v>
      </c>
      <c r="AG446" t="s">
        <v>44</v>
      </c>
      <c r="AH446" t="s">
        <v>44</v>
      </c>
    </row>
    <row r="447" spans="3:35" x14ac:dyDescent="0.3">
      <c r="C447" s="21">
        <v>2278380</v>
      </c>
      <c r="D447" s="20" t="s">
        <v>102</v>
      </c>
      <c r="E447" s="20" t="s">
        <v>280</v>
      </c>
      <c r="F447" s="44">
        <v>44959</v>
      </c>
      <c r="G447" s="44">
        <v>44959.701064004628</v>
      </c>
      <c r="H447" s="20" t="s">
        <v>366</v>
      </c>
      <c r="I447" t="s">
        <v>773</v>
      </c>
      <c r="J447" t="s">
        <v>33</v>
      </c>
      <c r="P447" s="1"/>
    </row>
    <row r="448" spans="3:35" x14ac:dyDescent="0.3">
      <c r="C448" s="21">
        <v>2279994</v>
      </c>
      <c r="D448" s="20" t="s">
        <v>102</v>
      </c>
      <c r="E448" s="20" t="s">
        <v>63</v>
      </c>
      <c r="F448" s="44">
        <v>44960</v>
      </c>
      <c r="G448" s="44">
        <v>44959.715470370371</v>
      </c>
      <c r="H448" s="20" t="s">
        <v>366</v>
      </c>
      <c r="J448" t="s">
        <v>33</v>
      </c>
      <c r="P448" s="1"/>
    </row>
    <row r="449" spans="3:34" x14ac:dyDescent="0.3">
      <c r="C449" s="21">
        <v>2280008</v>
      </c>
      <c r="D449" s="20" t="s">
        <v>102</v>
      </c>
      <c r="E449" s="20" t="s">
        <v>63</v>
      </c>
      <c r="F449" s="44">
        <v>44960</v>
      </c>
      <c r="G449" s="44">
        <v>44959.718854166669</v>
      </c>
      <c r="H449" s="20" t="s">
        <v>366</v>
      </c>
      <c r="J449" t="s">
        <v>33</v>
      </c>
      <c r="P449" s="1"/>
    </row>
    <row r="450" spans="3:34" x14ac:dyDescent="0.3">
      <c r="C450" s="21">
        <v>2280155</v>
      </c>
      <c r="D450" s="20" t="s">
        <v>102</v>
      </c>
      <c r="E450" s="20" t="s">
        <v>63</v>
      </c>
      <c r="F450" s="44">
        <v>44960</v>
      </c>
      <c r="G450" s="44">
        <v>44959.725570833332</v>
      </c>
      <c r="H450" s="20" t="s">
        <v>366</v>
      </c>
      <c r="J450" t="s">
        <v>33</v>
      </c>
      <c r="P450" s="1"/>
    </row>
    <row r="451" spans="3:34" x14ac:dyDescent="0.3">
      <c r="C451" s="21">
        <v>2285449</v>
      </c>
      <c r="D451" s="20" t="s">
        <v>29</v>
      </c>
      <c r="E451" s="20" t="s">
        <v>63</v>
      </c>
      <c r="F451" s="44">
        <v>44960</v>
      </c>
      <c r="G451" s="44">
        <v>44959.739131249997</v>
      </c>
      <c r="H451" s="20" t="s">
        <v>366</v>
      </c>
      <c r="J451" t="s">
        <v>33</v>
      </c>
      <c r="K451" t="s">
        <v>34</v>
      </c>
      <c r="L451" t="s">
        <v>35</v>
      </c>
      <c r="M451" t="s">
        <v>64</v>
      </c>
      <c r="N451" t="s">
        <v>37</v>
      </c>
      <c r="O451" t="s">
        <v>676</v>
      </c>
      <c r="P451" s="1">
        <v>44953</v>
      </c>
      <c r="Q451">
        <v>0.60938657407407404</v>
      </c>
      <c r="R451" t="s">
        <v>676</v>
      </c>
      <c r="S451">
        <v>44953</v>
      </c>
      <c r="T451">
        <v>1094167787</v>
      </c>
      <c r="U451" t="s">
        <v>200</v>
      </c>
      <c r="V451" t="s">
        <v>37</v>
      </c>
      <c r="W451" t="s">
        <v>42</v>
      </c>
      <c r="X451" t="s">
        <v>677</v>
      </c>
      <c r="Y451" t="s">
        <v>44</v>
      </c>
      <c r="Z451" t="s">
        <v>45</v>
      </c>
      <c r="AA451" t="s">
        <v>678</v>
      </c>
      <c r="AC451" t="s">
        <v>679</v>
      </c>
      <c r="AD451" t="s">
        <v>680</v>
      </c>
      <c r="AE451" t="s">
        <v>681</v>
      </c>
      <c r="AF451" t="s">
        <v>51</v>
      </c>
      <c r="AG451" t="s">
        <v>44</v>
      </c>
      <c r="AH451" t="s">
        <v>44</v>
      </c>
    </row>
    <row r="452" spans="3:34" x14ac:dyDescent="0.3">
      <c r="C452" s="21">
        <v>2285574</v>
      </c>
      <c r="D452" s="20" t="s">
        <v>29</v>
      </c>
      <c r="E452" s="20" t="s">
        <v>280</v>
      </c>
      <c r="F452" s="44">
        <v>44960</v>
      </c>
      <c r="G452" s="44">
        <v>44959.757418749999</v>
      </c>
      <c r="H452" s="20" t="s">
        <v>366</v>
      </c>
      <c r="J452" t="s">
        <v>33</v>
      </c>
      <c r="K452" t="s">
        <v>34</v>
      </c>
      <c r="L452" t="s">
        <v>35</v>
      </c>
      <c r="M452" t="s">
        <v>36</v>
      </c>
      <c r="N452" t="s">
        <v>37</v>
      </c>
      <c r="O452" t="s">
        <v>682</v>
      </c>
      <c r="P452" s="1">
        <v>44953</v>
      </c>
      <c r="Q452">
        <v>0.63226851851851851</v>
      </c>
      <c r="R452" t="s">
        <v>682</v>
      </c>
      <c r="S452">
        <v>44953</v>
      </c>
      <c r="T452">
        <v>34544043</v>
      </c>
      <c r="U452" t="s">
        <v>683</v>
      </c>
      <c r="V452" t="s">
        <v>37</v>
      </c>
      <c r="W452" t="s">
        <v>42</v>
      </c>
      <c r="X452" t="s">
        <v>358</v>
      </c>
      <c r="Y452" t="s">
        <v>44</v>
      </c>
      <c r="Z452" t="s">
        <v>359</v>
      </c>
      <c r="AA452" t="s">
        <v>684</v>
      </c>
      <c r="AB452">
        <v>3217013056</v>
      </c>
      <c r="AC452" t="s">
        <v>685</v>
      </c>
      <c r="AD452" t="s">
        <v>686</v>
      </c>
      <c r="AE452" t="s">
        <v>687</v>
      </c>
      <c r="AF452" t="s">
        <v>51</v>
      </c>
      <c r="AG452" t="s">
        <v>44</v>
      </c>
      <c r="AH452" t="s">
        <v>44</v>
      </c>
    </row>
    <row r="453" spans="3:34" x14ac:dyDescent="0.3">
      <c r="C453" s="21">
        <v>2278634</v>
      </c>
      <c r="D453" s="20" t="s">
        <v>102</v>
      </c>
      <c r="E453" s="20" t="s">
        <v>280</v>
      </c>
      <c r="F453" s="44">
        <v>44960</v>
      </c>
      <c r="G453" s="44">
        <v>44960.378639814815</v>
      </c>
      <c r="H453" s="20" t="s">
        <v>366</v>
      </c>
      <c r="I453" t="s">
        <v>688</v>
      </c>
      <c r="J453" t="s">
        <v>33</v>
      </c>
      <c r="K453" t="s">
        <v>34</v>
      </c>
      <c r="L453" t="s">
        <v>35</v>
      </c>
      <c r="M453" t="s">
        <v>143</v>
      </c>
      <c r="N453" t="s">
        <v>37</v>
      </c>
      <c r="O453" t="s">
        <v>689</v>
      </c>
      <c r="P453" s="1">
        <v>44950</v>
      </c>
      <c r="Q453">
        <v>0.23145833333333332</v>
      </c>
      <c r="R453" t="s">
        <v>689</v>
      </c>
      <c r="S453">
        <v>44950</v>
      </c>
      <c r="T453">
        <v>1065577846</v>
      </c>
      <c r="U453" t="s">
        <v>690</v>
      </c>
      <c r="V453" t="s">
        <v>37</v>
      </c>
      <c r="W453" t="s">
        <v>42</v>
      </c>
      <c r="X453" t="s">
        <v>97</v>
      </c>
      <c r="Y453" t="s">
        <v>44</v>
      </c>
      <c r="Z453" t="s">
        <v>78</v>
      </c>
      <c r="AA453" t="s">
        <v>691</v>
      </c>
      <c r="AC453" t="s">
        <v>692</v>
      </c>
      <c r="AD453" t="s">
        <v>693</v>
      </c>
      <c r="AE453" t="s">
        <v>694</v>
      </c>
      <c r="AF453" t="s">
        <v>115</v>
      </c>
      <c r="AG453" t="s">
        <v>44</v>
      </c>
      <c r="AH453" t="s">
        <v>44</v>
      </c>
    </row>
    <row r="454" spans="3:34" x14ac:dyDescent="0.3">
      <c r="C454" s="21">
        <v>2285501</v>
      </c>
      <c r="D454" s="20" t="s">
        <v>29</v>
      </c>
      <c r="E454" s="20" t="s">
        <v>63</v>
      </c>
      <c r="F454" s="44">
        <v>44960</v>
      </c>
      <c r="G454" s="44">
        <v>44960.38814398148</v>
      </c>
      <c r="H454" s="20" t="s">
        <v>366</v>
      </c>
      <c r="J454" t="s">
        <v>33</v>
      </c>
      <c r="K454" t="s">
        <v>34</v>
      </c>
      <c r="L454" t="s">
        <v>35</v>
      </c>
      <c r="M454" t="s">
        <v>117</v>
      </c>
      <c r="N454" t="s">
        <v>37</v>
      </c>
      <c r="O454" t="s">
        <v>695</v>
      </c>
      <c r="P454" s="1">
        <v>44953</v>
      </c>
      <c r="Q454">
        <v>0.61943287037037043</v>
      </c>
      <c r="R454" t="s">
        <v>696</v>
      </c>
      <c r="S454">
        <v>44953</v>
      </c>
      <c r="T454">
        <v>560816</v>
      </c>
      <c r="U454" t="s">
        <v>44</v>
      </c>
      <c r="V454" t="s">
        <v>37</v>
      </c>
      <c r="W454" t="s">
        <v>42</v>
      </c>
      <c r="X454" t="s">
        <v>472</v>
      </c>
      <c r="Y454" t="s">
        <v>44</v>
      </c>
      <c r="Z454" t="s">
        <v>78</v>
      </c>
      <c r="AA454" t="s">
        <v>697</v>
      </c>
      <c r="AC454" t="s">
        <v>698</v>
      </c>
      <c r="AD454" t="s">
        <v>699</v>
      </c>
      <c r="AE454" t="s">
        <v>700</v>
      </c>
      <c r="AF454" t="s">
        <v>51</v>
      </c>
      <c r="AG454" t="s">
        <v>44</v>
      </c>
      <c r="AH454" t="s">
        <v>44</v>
      </c>
    </row>
    <row r="455" spans="3:34" x14ac:dyDescent="0.3">
      <c r="C455" s="21">
        <v>2285614</v>
      </c>
      <c r="D455" s="20" t="s">
        <v>29</v>
      </c>
      <c r="E455" s="20" t="s">
        <v>63</v>
      </c>
      <c r="F455" s="44">
        <v>44960</v>
      </c>
      <c r="G455" s="44">
        <v>44960.394792013889</v>
      </c>
      <c r="H455" s="20" t="s">
        <v>366</v>
      </c>
      <c r="J455" t="s">
        <v>33</v>
      </c>
      <c r="K455" t="s">
        <v>34</v>
      </c>
      <c r="L455" t="s">
        <v>35</v>
      </c>
      <c r="M455" t="s">
        <v>36</v>
      </c>
      <c r="N455" t="s">
        <v>37</v>
      </c>
      <c r="O455" t="s">
        <v>701</v>
      </c>
      <c r="P455" s="1">
        <v>44953</v>
      </c>
      <c r="Q455">
        <v>0.6384143518518518</v>
      </c>
      <c r="R455" t="s">
        <v>702</v>
      </c>
      <c r="S455">
        <v>44953</v>
      </c>
      <c r="T455">
        <v>900638515</v>
      </c>
      <c r="U455" t="s">
        <v>703</v>
      </c>
      <c r="V455" t="s">
        <v>37</v>
      </c>
      <c r="W455" t="s">
        <v>42</v>
      </c>
      <c r="X455" t="s">
        <v>704</v>
      </c>
      <c r="Y455" t="s">
        <v>44</v>
      </c>
      <c r="Z455" t="s">
        <v>45</v>
      </c>
      <c r="AA455" t="s">
        <v>705</v>
      </c>
      <c r="AC455" t="s">
        <v>706</v>
      </c>
      <c r="AD455" t="s">
        <v>707</v>
      </c>
      <c r="AE455" t="s">
        <v>708</v>
      </c>
      <c r="AF455" t="s">
        <v>51</v>
      </c>
      <c r="AG455" t="s">
        <v>44</v>
      </c>
      <c r="AH455" t="s">
        <v>44</v>
      </c>
    </row>
    <row r="456" spans="3:34" x14ac:dyDescent="0.3">
      <c r="C456" s="21">
        <v>2285684</v>
      </c>
      <c r="D456" s="20" t="s">
        <v>29</v>
      </c>
      <c r="E456" s="20" t="s">
        <v>280</v>
      </c>
      <c r="F456" s="44">
        <v>44960</v>
      </c>
      <c r="G456" s="44">
        <v>44960.402355671293</v>
      </c>
      <c r="H456" s="20" t="s">
        <v>366</v>
      </c>
      <c r="J456" t="s">
        <v>33</v>
      </c>
      <c r="K456" t="s">
        <v>34</v>
      </c>
      <c r="L456" t="s">
        <v>35</v>
      </c>
      <c r="M456" t="s">
        <v>292</v>
      </c>
      <c r="N456" t="s">
        <v>37</v>
      </c>
      <c r="O456" t="s">
        <v>709</v>
      </c>
      <c r="P456" s="1">
        <v>44953</v>
      </c>
      <c r="Q456">
        <v>0.65640046296296295</v>
      </c>
      <c r="R456" t="s">
        <v>709</v>
      </c>
      <c r="S456">
        <v>44953</v>
      </c>
      <c r="T456">
        <v>1097728276</v>
      </c>
      <c r="U456" t="s">
        <v>441</v>
      </c>
      <c r="V456" t="s">
        <v>37</v>
      </c>
      <c r="W456" t="s">
        <v>42</v>
      </c>
      <c r="X456" t="s">
        <v>710</v>
      </c>
      <c r="Y456" t="s">
        <v>44</v>
      </c>
      <c r="Z456" t="s">
        <v>711</v>
      </c>
      <c r="AA456" t="s">
        <v>712</v>
      </c>
      <c r="AB456">
        <v>5940500</v>
      </c>
      <c r="AC456" t="s">
        <v>713</v>
      </c>
      <c r="AD456" t="s">
        <v>714</v>
      </c>
      <c r="AE456" t="s">
        <v>715</v>
      </c>
      <c r="AF456" t="s">
        <v>51</v>
      </c>
      <c r="AG456" t="s">
        <v>44</v>
      </c>
      <c r="AH456" t="s">
        <v>44</v>
      </c>
    </row>
    <row r="457" spans="3:34" x14ac:dyDescent="0.3">
      <c r="C457" s="21">
        <v>2285816</v>
      </c>
      <c r="D457" s="20" t="s">
        <v>29</v>
      </c>
      <c r="E457" s="20" t="s">
        <v>63</v>
      </c>
      <c r="F457" s="44">
        <v>44960</v>
      </c>
      <c r="G457" s="44">
        <v>44960.407213888888</v>
      </c>
      <c r="H457" s="20" t="s">
        <v>366</v>
      </c>
      <c r="J457" t="s">
        <v>33</v>
      </c>
      <c r="K457" t="s">
        <v>34</v>
      </c>
      <c r="L457" t="s">
        <v>35</v>
      </c>
      <c r="M457" t="s">
        <v>52</v>
      </c>
      <c r="N457" t="s">
        <v>37</v>
      </c>
      <c r="O457" t="s">
        <v>716</v>
      </c>
      <c r="P457" s="1">
        <v>44953</v>
      </c>
      <c r="Q457">
        <v>0.69907407407407407</v>
      </c>
      <c r="R457" t="s">
        <v>717</v>
      </c>
      <c r="S457">
        <v>44953</v>
      </c>
      <c r="T457">
        <v>901542842</v>
      </c>
      <c r="U457" t="s">
        <v>718</v>
      </c>
      <c r="V457" t="s">
        <v>37</v>
      </c>
      <c r="W457" t="s">
        <v>42</v>
      </c>
      <c r="X457" t="s">
        <v>428</v>
      </c>
      <c r="Y457" t="s">
        <v>44</v>
      </c>
      <c r="Z457" t="s">
        <v>45</v>
      </c>
      <c r="AA457" t="s">
        <v>719</v>
      </c>
      <c r="AC457" t="s">
        <v>720</v>
      </c>
      <c r="AD457" t="s">
        <v>721</v>
      </c>
      <c r="AE457" t="s">
        <v>722</v>
      </c>
      <c r="AF457" t="s">
        <v>51</v>
      </c>
      <c r="AG457" t="s">
        <v>44</v>
      </c>
      <c r="AH457" t="s">
        <v>44</v>
      </c>
    </row>
    <row r="458" spans="3:34" x14ac:dyDescent="0.3">
      <c r="C458" s="21">
        <v>2285819</v>
      </c>
      <c r="D458" s="20" t="s">
        <v>29</v>
      </c>
      <c r="E458" s="20" t="s">
        <v>280</v>
      </c>
      <c r="F458" s="44">
        <v>44960</v>
      </c>
      <c r="G458" s="44">
        <v>44960.445520486108</v>
      </c>
      <c r="H458" s="20" t="s">
        <v>366</v>
      </c>
      <c r="J458" t="s">
        <v>33</v>
      </c>
      <c r="K458" t="s">
        <v>34</v>
      </c>
      <c r="L458" t="s">
        <v>35</v>
      </c>
      <c r="M458" t="s">
        <v>36</v>
      </c>
      <c r="N458" t="s">
        <v>37</v>
      </c>
      <c r="O458" t="s">
        <v>723</v>
      </c>
      <c r="P458" s="1">
        <v>44953</v>
      </c>
      <c r="Q458">
        <v>0.70003472222222218</v>
      </c>
      <c r="R458" t="s">
        <v>723</v>
      </c>
      <c r="S458">
        <v>44953</v>
      </c>
      <c r="T458">
        <v>10478960</v>
      </c>
      <c r="U458" t="s">
        <v>724</v>
      </c>
      <c r="V458" t="s">
        <v>37</v>
      </c>
      <c r="W458" t="s">
        <v>42</v>
      </c>
      <c r="X458" t="s">
        <v>358</v>
      </c>
      <c r="Y458" t="s">
        <v>44</v>
      </c>
      <c r="Z458" t="s">
        <v>359</v>
      </c>
      <c r="AA458" t="s">
        <v>725</v>
      </c>
      <c r="AB458">
        <v>8292516</v>
      </c>
      <c r="AC458" t="s">
        <v>726</v>
      </c>
      <c r="AD458" t="s">
        <v>727</v>
      </c>
      <c r="AE458" t="s">
        <v>728</v>
      </c>
      <c r="AF458" t="s">
        <v>51</v>
      </c>
      <c r="AG458" t="s">
        <v>44</v>
      </c>
      <c r="AH458" t="s">
        <v>44</v>
      </c>
    </row>
    <row r="459" spans="3:34" x14ac:dyDescent="0.3">
      <c r="C459" s="21">
        <v>2285831</v>
      </c>
      <c r="D459" s="20" t="s">
        <v>29</v>
      </c>
      <c r="E459" s="20" t="s">
        <v>63</v>
      </c>
      <c r="F459" s="44">
        <v>44960</v>
      </c>
      <c r="G459" s="44">
        <v>44960.459137268517</v>
      </c>
      <c r="H459" s="20" t="s">
        <v>366</v>
      </c>
      <c r="I459" t="s">
        <v>729</v>
      </c>
      <c r="J459" t="s">
        <v>33</v>
      </c>
      <c r="K459" t="s">
        <v>34</v>
      </c>
      <c r="L459" t="s">
        <v>35</v>
      </c>
      <c r="M459" t="s">
        <v>36</v>
      </c>
      <c r="N459" t="s">
        <v>37</v>
      </c>
      <c r="O459" t="s">
        <v>730</v>
      </c>
      <c r="P459" s="1">
        <v>44953</v>
      </c>
      <c r="Q459">
        <v>0.70284722222222218</v>
      </c>
      <c r="R459" t="s">
        <v>730</v>
      </c>
      <c r="S459">
        <v>44953</v>
      </c>
      <c r="T459">
        <v>1086774202</v>
      </c>
      <c r="U459" t="s">
        <v>731</v>
      </c>
      <c r="V459" t="s">
        <v>37</v>
      </c>
      <c r="W459" t="s">
        <v>42</v>
      </c>
      <c r="X459" t="s">
        <v>732</v>
      </c>
      <c r="Y459" t="s">
        <v>44</v>
      </c>
      <c r="Z459" t="s">
        <v>45</v>
      </c>
      <c r="AA459" t="s">
        <v>733</v>
      </c>
      <c r="AB459">
        <v>3204040837</v>
      </c>
      <c r="AC459" t="s">
        <v>734</v>
      </c>
      <c r="AD459" t="s">
        <v>735</v>
      </c>
      <c r="AE459" t="s">
        <v>736</v>
      </c>
      <c r="AF459" t="s">
        <v>51</v>
      </c>
      <c r="AG459" t="s">
        <v>44</v>
      </c>
      <c r="AH459" t="s">
        <v>44</v>
      </c>
    </row>
    <row r="460" spans="3:34" x14ac:dyDescent="0.3">
      <c r="C460" s="21">
        <v>2285846</v>
      </c>
      <c r="D460" s="20" t="s">
        <v>29</v>
      </c>
      <c r="E460" s="20" t="s">
        <v>63</v>
      </c>
      <c r="F460" s="44">
        <v>44960</v>
      </c>
      <c r="G460" s="44">
        <v>44960.476489120367</v>
      </c>
      <c r="H460" s="20" t="s">
        <v>366</v>
      </c>
      <c r="J460" t="s">
        <v>33</v>
      </c>
      <c r="K460" t="s">
        <v>34</v>
      </c>
      <c r="L460" t="s">
        <v>35</v>
      </c>
      <c r="M460" t="s">
        <v>36</v>
      </c>
      <c r="N460" t="s">
        <v>37</v>
      </c>
      <c r="O460" t="s">
        <v>737</v>
      </c>
      <c r="P460" s="1">
        <v>44953</v>
      </c>
      <c r="Q460">
        <v>0.70685185185185184</v>
      </c>
      <c r="R460" t="s">
        <v>737</v>
      </c>
      <c r="S460">
        <v>44953</v>
      </c>
      <c r="T460">
        <v>1089844940</v>
      </c>
      <c r="U460" t="s">
        <v>200</v>
      </c>
      <c r="V460" t="s">
        <v>37</v>
      </c>
      <c r="W460" t="s">
        <v>42</v>
      </c>
      <c r="X460" t="s">
        <v>738</v>
      </c>
      <c r="Y460" t="s">
        <v>44</v>
      </c>
      <c r="Z460" t="s">
        <v>739</v>
      </c>
      <c r="AA460" t="s">
        <v>740</v>
      </c>
      <c r="AC460" t="s">
        <v>741</v>
      </c>
      <c r="AD460" t="s">
        <v>742</v>
      </c>
      <c r="AE460" t="s">
        <v>743</v>
      </c>
      <c r="AF460" t="s">
        <v>51</v>
      </c>
      <c r="AG460" t="s">
        <v>44</v>
      </c>
      <c r="AH460" t="s">
        <v>44</v>
      </c>
    </row>
    <row r="461" spans="3:34" x14ac:dyDescent="0.3">
      <c r="C461" s="21">
        <v>2285849</v>
      </c>
      <c r="D461" s="20" t="s">
        <v>29</v>
      </c>
      <c r="E461" s="20" t="s">
        <v>63</v>
      </c>
      <c r="F461" s="44">
        <v>44960</v>
      </c>
      <c r="G461" s="44">
        <v>44960.49010787037</v>
      </c>
      <c r="H461" s="20" t="s">
        <v>366</v>
      </c>
      <c r="J461" t="s">
        <v>33</v>
      </c>
      <c r="K461" t="s">
        <v>34</v>
      </c>
      <c r="L461" t="s">
        <v>35</v>
      </c>
      <c r="M461" t="s">
        <v>117</v>
      </c>
      <c r="N461" t="s">
        <v>37</v>
      </c>
      <c r="O461" t="s">
        <v>744</v>
      </c>
      <c r="P461" s="1">
        <v>44953</v>
      </c>
      <c r="Q461">
        <v>0.7077430555555555</v>
      </c>
      <c r="R461" t="s">
        <v>744</v>
      </c>
      <c r="S461">
        <v>44953</v>
      </c>
      <c r="T461">
        <v>43543525</v>
      </c>
      <c r="U461" t="s">
        <v>745</v>
      </c>
      <c r="V461" t="s">
        <v>37</v>
      </c>
      <c r="W461" t="s">
        <v>42</v>
      </c>
      <c r="X461" t="s">
        <v>746</v>
      </c>
      <c r="Y461" t="s">
        <v>44</v>
      </c>
      <c r="Z461" t="s">
        <v>45</v>
      </c>
      <c r="AA461" t="s">
        <v>747</v>
      </c>
      <c r="AB461">
        <v>3704000</v>
      </c>
      <c r="AC461" t="s">
        <v>748</v>
      </c>
      <c r="AD461" t="s">
        <v>749</v>
      </c>
      <c r="AE461" t="s">
        <v>750</v>
      </c>
      <c r="AF461" t="s">
        <v>51</v>
      </c>
      <c r="AG461" t="s">
        <v>44</v>
      </c>
      <c r="AH461" t="s">
        <v>44</v>
      </c>
    </row>
    <row r="462" spans="3:34" x14ac:dyDescent="0.3">
      <c r="C462" s="21">
        <v>2286071</v>
      </c>
      <c r="D462" s="20" t="s">
        <v>29</v>
      </c>
      <c r="E462" s="20" t="s">
        <v>63</v>
      </c>
      <c r="F462" s="44">
        <v>44960</v>
      </c>
      <c r="G462" s="44">
        <v>44960.520357291665</v>
      </c>
      <c r="H462" s="20" t="s">
        <v>366</v>
      </c>
      <c r="I462" t="s">
        <v>751</v>
      </c>
      <c r="J462" t="s">
        <v>33</v>
      </c>
      <c r="K462" t="s">
        <v>34</v>
      </c>
      <c r="L462" t="s">
        <v>35</v>
      </c>
      <c r="M462" t="s">
        <v>64</v>
      </c>
      <c r="N462" t="s">
        <v>37</v>
      </c>
      <c r="O462" t="s">
        <v>752</v>
      </c>
      <c r="P462" s="1">
        <v>44954</v>
      </c>
      <c r="Q462">
        <v>0.32979166666666665</v>
      </c>
      <c r="R462" t="s">
        <v>753</v>
      </c>
      <c r="S462">
        <v>44954</v>
      </c>
      <c r="T462">
        <v>900148265</v>
      </c>
      <c r="U462" t="s">
        <v>754</v>
      </c>
      <c r="V462" t="s">
        <v>37</v>
      </c>
      <c r="W462" t="s">
        <v>42</v>
      </c>
      <c r="X462" t="s">
        <v>516</v>
      </c>
      <c r="Y462" t="s">
        <v>44</v>
      </c>
      <c r="Z462" t="s">
        <v>517</v>
      </c>
      <c r="AA462" t="s">
        <v>755</v>
      </c>
      <c r="AC462" t="s">
        <v>756</v>
      </c>
      <c r="AD462" t="s">
        <v>757</v>
      </c>
      <c r="AE462" t="s">
        <v>758</v>
      </c>
      <c r="AF462" t="s">
        <v>51</v>
      </c>
      <c r="AG462" t="s">
        <v>44</v>
      </c>
      <c r="AH462" t="s">
        <v>44</v>
      </c>
    </row>
    <row r="463" spans="3:34" x14ac:dyDescent="0.3">
      <c r="C463" s="21">
        <v>2286075</v>
      </c>
      <c r="D463" s="20" t="s">
        <v>29</v>
      </c>
      <c r="E463" s="20" t="s">
        <v>63</v>
      </c>
      <c r="F463" s="44">
        <v>44960</v>
      </c>
      <c r="G463" s="44">
        <v>44960.527475810188</v>
      </c>
      <c r="H463" s="20" t="s">
        <v>366</v>
      </c>
      <c r="J463" t="s">
        <v>33</v>
      </c>
      <c r="K463" t="s">
        <v>34</v>
      </c>
      <c r="L463" t="s">
        <v>35</v>
      </c>
      <c r="M463" t="s">
        <v>52</v>
      </c>
      <c r="N463" t="s">
        <v>37</v>
      </c>
      <c r="O463" t="s">
        <v>759</v>
      </c>
      <c r="P463" s="1">
        <v>44954</v>
      </c>
      <c r="Q463">
        <v>0.33151620370370372</v>
      </c>
      <c r="R463" t="s">
        <v>760</v>
      </c>
      <c r="S463">
        <v>44954</v>
      </c>
      <c r="T463">
        <v>900843898</v>
      </c>
      <c r="U463" t="s">
        <v>44</v>
      </c>
      <c r="V463" t="s">
        <v>37</v>
      </c>
      <c r="W463" t="s">
        <v>42</v>
      </c>
      <c r="X463" t="s">
        <v>618</v>
      </c>
      <c r="Y463" t="s">
        <v>44</v>
      </c>
      <c r="Z463" t="s">
        <v>45</v>
      </c>
      <c r="AA463" t="s">
        <v>761</v>
      </c>
      <c r="AC463" t="s">
        <v>762</v>
      </c>
      <c r="AD463" t="s">
        <v>625</v>
      </c>
      <c r="AE463" t="s">
        <v>763</v>
      </c>
      <c r="AF463" t="s">
        <v>51</v>
      </c>
      <c r="AG463" t="s">
        <v>44</v>
      </c>
      <c r="AH463" t="s">
        <v>44</v>
      </c>
    </row>
    <row r="464" spans="3:34" x14ac:dyDescent="0.3">
      <c r="C464" s="21">
        <v>2286429</v>
      </c>
      <c r="D464" s="20" t="s">
        <v>29</v>
      </c>
      <c r="E464" s="20" t="s">
        <v>280</v>
      </c>
      <c r="F464" s="44">
        <v>44960</v>
      </c>
      <c r="G464" s="44">
        <v>44960.547651504632</v>
      </c>
      <c r="H464" s="20" t="s">
        <v>366</v>
      </c>
      <c r="I464" t="s">
        <v>764</v>
      </c>
      <c r="J464" t="s">
        <v>33</v>
      </c>
      <c r="K464" t="s">
        <v>34</v>
      </c>
      <c r="L464" t="s">
        <v>35</v>
      </c>
      <c r="M464" t="s">
        <v>292</v>
      </c>
      <c r="N464" t="s">
        <v>37</v>
      </c>
      <c r="O464" t="s">
        <v>765</v>
      </c>
      <c r="P464" s="1">
        <v>44954</v>
      </c>
      <c r="Q464">
        <v>0.43861111111111112</v>
      </c>
      <c r="R464" t="s">
        <v>766</v>
      </c>
      <c r="S464">
        <v>44954</v>
      </c>
      <c r="T464">
        <v>891408918</v>
      </c>
      <c r="U464" t="s">
        <v>767</v>
      </c>
      <c r="V464" t="s">
        <v>37</v>
      </c>
      <c r="W464" t="s">
        <v>42</v>
      </c>
      <c r="X464" t="s">
        <v>768</v>
      </c>
      <c r="Y464" t="s">
        <v>44</v>
      </c>
      <c r="Z464" t="s">
        <v>45</v>
      </c>
      <c r="AA464" t="s">
        <v>769</v>
      </c>
      <c r="AB464">
        <v>3226530</v>
      </c>
      <c r="AC464" t="s">
        <v>770</v>
      </c>
      <c r="AD464" t="s">
        <v>771</v>
      </c>
      <c r="AE464" t="s">
        <v>772</v>
      </c>
      <c r="AF464" t="s">
        <v>51</v>
      </c>
      <c r="AG464" t="s">
        <v>44</v>
      </c>
      <c r="AH464" t="s">
        <v>44</v>
      </c>
    </row>
    <row r="465" spans="3:32" x14ac:dyDescent="0.3">
      <c r="C465" s="21">
        <v>2282050</v>
      </c>
      <c r="D465" s="20" t="s">
        <v>102</v>
      </c>
      <c r="E465" s="20" t="s">
        <v>63</v>
      </c>
      <c r="F465" s="44" t="s">
        <v>774</v>
      </c>
      <c r="G465" s="44">
        <v>44963.389745717592</v>
      </c>
      <c r="H465" s="20" t="s">
        <v>366</v>
      </c>
      <c r="J465" t="s">
        <v>33</v>
      </c>
      <c r="K465" t="s">
        <v>382</v>
      </c>
      <c r="L465" t="s">
        <v>35</v>
      </c>
      <c r="M465" t="s">
        <v>36</v>
      </c>
      <c r="N465" t="s">
        <v>37</v>
      </c>
      <c r="O465" t="s">
        <v>775</v>
      </c>
      <c r="P465" s="1" t="s">
        <v>776</v>
      </c>
      <c r="Q465" t="s">
        <v>777</v>
      </c>
      <c r="R465" t="s">
        <v>775</v>
      </c>
      <c r="S465" t="s">
        <v>776</v>
      </c>
      <c r="T465" t="s">
        <v>778</v>
      </c>
      <c r="U465" t="s">
        <v>779</v>
      </c>
      <c r="V465" t="s">
        <v>37</v>
      </c>
      <c r="W465" t="s">
        <v>42</v>
      </c>
      <c r="X465" t="s">
        <v>780</v>
      </c>
      <c r="Y465" t="s">
        <v>44</v>
      </c>
      <c r="Z465" t="s">
        <v>45</v>
      </c>
      <c r="AA465" t="s">
        <v>781</v>
      </c>
      <c r="AB465" t="s">
        <v>782</v>
      </c>
      <c r="AC465" t="s">
        <v>783</v>
      </c>
      <c r="AD465" t="s">
        <v>784</v>
      </c>
      <c r="AE465" t="s">
        <v>785</v>
      </c>
      <c r="AF465" t="s">
        <v>115</v>
      </c>
    </row>
    <row r="466" spans="3:32" x14ac:dyDescent="0.3">
      <c r="C466" s="21">
        <v>2287719</v>
      </c>
      <c r="D466" s="20" t="s">
        <v>29</v>
      </c>
      <c r="E466" s="20" t="s">
        <v>537</v>
      </c>
      <c r="F466" s="44" t="s">
        <v>774</v>
      </c>
      <c r="G466" s="44">
        <v>44963.421972453703</v>
      </c>
      <c r="H466" s="20" t="s">
        <v>366</v>
      </c>
      <c r="J466" t="s">
        <v>33</v>
      </c>
      <c r="K466" t="s">
        <v>382</v>
      </c>
      <c r="L466" t="s">
        <v>35</v>
      </c>
      <c r="M466" t="s">
        <v>292</v>
      </c>
      <c r="N466" t="s">
        <v>37</v>
      </c>
      <c r="O466" t="s">
        <v>786</v>
      </c>
      <c r="P466" s="1" t="s">
        <v>787</v>
      </c>
      <c r="Q466" t="s">
        <v>788</v>
      </c>
      <c r="R466" t="s">
        <v>786</v>
      </c>
      <c r="S466" t="s">
        <v>787</v>
      </c>
      <c r="T466" t="s">
        <v>789</v>
      </c>
      <c r="U466" t="s">
        <v>790</v>
      </c>
      <c r="V466" t="s">
        <v>37</v>
      </c>
      <c r="W466" t="s">
        <v>42</v>
      </c>
      <c r="X466" t="s">
        <v>791</v>
      </c>
      <c r="Y466" t="s">
        <v>44</v>
      </c>
      <c r="Z466" t="s">
        <v>45</v>
      </c>
      <c r="AA466" t="s">
        <v>792</v>
      </c>
      <c r="AB466" t="s">
        <v>793</v>
      </c>
      <c r="AC466" t="s">
        <v>794</v>
      </c>
      <c r="AD466" t="s">
        <v>795</v>
      </c>
      <c r="AE466" t="s">
        <v>796</v>
      </c>
      <c r="AF466" t="s">
        <v>51</v>
      </c>
    </row>
    <row r="467" spans="3:32" x14ac:dyDescent="0.3">
      <c r="C467" s="21">
        <v>2287783</v>
      </c>
      <c r="D467" s="20" t="s">
        <v>29</v>
      </c>
      <c r="E467" s="20" t="s">
        <v>141</v>
      </c>
      <c r="F467" s="44" t="s">
        <v>774</v>
      </c>
      <c r="G467" s="44">
        <v>44963.455246412035</v>
      </c>
      <c r="H467" s="20" t="s">
        <v>366</v>
      </c>
      <c r="J467" t="s">
        <v>33</v>
      </c>
      <c r="K467" t="s">
        <v>382</v>
      </c>
      <c r="L467" t="s">
        <v>35</v>
      </c>
      <c r="M467" t="s">
        <v>105</v>
      </c>
      <c r="N467" t="s">
        <v>37</v>
      </c>
      <c r="O467" t="s">
        <v>797</v>
      </c>
      <c r="P467" s="1" t="s">
        <v>787</v>
      </c>
      <c r="Q467" t="s">
        <v>798</v>
      </c>
      <c r="R467" t="s">
        <v>797</v>
      </c>
      <c r="S467" t="s">
        <v>787</v>
      </c>
      <c r="T467" t="s">
        <v>799</v>
      </c>
      <c r="U467" t="s">
        <v>200</v>
      </c>
      <c r="V467" t="s">
        <v>37</v>
      </c>
      <c r="W467" t="s">
        <v>42</v>
      </c>
      <c r="X467" t="s">
        <v>401</v>
      </c>
      <c r="Y467" t="s">
        <v>44</v>
      </c>
      <c r="Z467" t="s">
        <v>78</v>
      </c>
      <c r="AA467" t="s">
        <v>800</v>
      </c>
      <c r="AB467" t="s">
        <v>44</v>
      </c>
      <c r="AC467" t="s">
        <v>801</v>
      </c>
      <c r="AD467" t="s">
        <v>802</v>
      </c>
      <c r="AE467" t="s">
        <v>803</v>
      </c>
      <c r="AF467" t="s">
        <v>51</v>
      </c>
    </row>
    <row r="468" spans="3:32" x14ac:dyDescent="0.3">
      <c r="C468" s="21">
        <v>2287825</v>
      </c>
      <c r="D468" s="20" t="s">
        <v>29</v>
      </c>
      <c r="E468" s="20" t="s">
        <v>63</v>
      </c>
      <c r="F468" s="44" t="s">
        <v>774</v>
      </c>
      <c r="G468" s="44">
        <v>44963.466134722221</v>
      </c>
      <c r="H468" s="20" t="s">
        <v>366</v>
      </c>
      <c r="J468" t="s">
        <v>33</v>
      </c>
      <c r="K468" t="s">
        <v>382</v>
      </c>
      <c r="L468" t="s">
        <v>35</v>
      </c>
      <c r="M468" t="s">
        <v>52</v>
      </c>
      <c r="N468" t="s">
        <v>37</v>
      </c>
      <c r="O468" t="s">
        <v>804</v>
      </c>
      <c r="P468" s="1" t="s">
        <v>787</v>
      </c>
      <c r="Q468" t="s">
        <v>805</v>
      </c>
      <c r="R468" t="s">
        <v>804</v>
      </c>
      <c r="S468" t="s">
        <v>787</v>
      </c>
      <c r="T468" t="s">
        <v>806</v>
      </c>
      <c r="U468" t="s">
        <v>807</v>
      </c>
      <c r="V468" t="s">
        <v>37</v>
      </c>
      <c r="W468" t="s">
        <v>42</v>
      </c>
      <c r="X468" t="s">
        <v>401</v>
      </c>
      <c r="Y468" t="s">
        <v>44</v>
      </c>
      <c r="Z468" t="s">
        <v>78</v>
      </c>
      <c r="AA468" t="s">
        <v>808</v>
      </c>
      <c r="AB468" t="s">
        <v>809</v>
      </c>
      <c r="AC468" t="s">
        <v>810</v>
      </c>
      <c r="AD468" t="s">
        <v>811</v>
      </c>
      <c r="AE468" t="s">
        <v>812</v>
      </c>
      <c r="AF468" t="s">
        <v>51</v>
      </c>
    </row>
    <row r="469" spans="3:32" x14ac:dyDescent="0.3">
      <c r="C469" s="21">
        <v>2287869</v>
      </c>
      <c r="D469" s="20" t="s">
        <v>29</v>
      </c>
      <c r="E469" s="20" t="s">
        <v>63</v>
      </c>
      <c r="F469" s="44" t="s">
        <v>774</v>
      </c>
      <c r="G469" s="44">
        <v>44963.473137731482</v>
      </c>
      <c r="H469" s="20" t="s">
        <v>366</v>
      </c>
      <c r="J469" t="s">
        <v>33</v>
      </c>
      <c r="K469" t="s">
        <v>382</v>
      </c>
      <c r="L469" t="s">
        <v>35</v>
      </c>
      <c r="M469" t="s">
        <v>117</v>
      </c>
      <c r="N469" t="s">
        <v>37</v>
      </c>
      <c r="O469" t="s">
        <v>813</v>
      </c>
      <c r="P469" s="1" t="s">
        <v>787</v>
      </c>
      <c r="Q469" t="s">
        <v>814</v>
      </c>
      <c r="R469" t="s">
        <v>815</v>
      </c>
      <c r="S469" t="s">
        <v>787</v>
      </c>
      <c r="T469" t="s">
        <v>816</v>
      </c>
      <c r="U469" t="s">
        <v>124</v>
      </c>
      <c r="V469" t="s">
        <v>37</v>
      </c>
      <c r="W469" t="s">
        <v>42</v>
      </c>
      <c r="X469" t="s">
        <v>817</v>
      </c>
      <c r="Y469" t="s">
        <v>44</v>
      </c>
      <c r="Z469" t="s">
        <v>45</v>
      </c>
      <c r="AA469" t="s">
        <v>818</v>
      </c>
      <c r="AB469" t="s">
        <v>124</v>
      </c>
      <c r="AC469" t="s">
        <v>819</v>
      </c>
      <c r="AD469" t="s">
        <v>820</v>
      </c>
      <c r="AE469" t="s">
        <v>821</v>
      </c>
      <c r="AF469" t="s">
        <v>51</v>
      </c>
    </row>
    <row r="470" spans="3:32" x14ac:dyDescent="0.3">
      <c r="C470" s="21">
        <v>2287904</v>
      </c>
      <c r="D470" s="20" t="s">
        <v>29</v>
      </c>
      <c r="E470" s="20" t="s">
        <v>63</v>
      </c>
      <c r="F470" s="44" t="s">
        <v>774</v>
      </c>
      <c r="G470" s="44">
        <v>44963.482784259257</v>
      </c>
      <c r="H470" s="20" t="s">
        <v>366</v>
      </c>
      <c r="J470" t="s">
        <v>33</v>
      </c>
      <c r="K470" t="s">
        <v>382</v>
      </c>
      <c r="L470" t="s">
        <v>35</v>
      </c>
      <c r="M470" t="s">
        <v>143</v>
      </c>
      <c r="N470" t="s">
        <v>37</v>
      </c>
      <c r="O470" t="s">
        <v>822</v>
      </c>
      <c r="P470" s="1" t="s">
        <v>787</v>
      </c>
      <c r="Q470" t="s">
        <v>823</v>
      </c>
      <c r="R470" t="s">
        <v>824</v>
      </c>
      <c r="S470" t="s">
        <v>787</v>
      </c>
      <c r="T470" t="s">
        <v>825</v>
      </c>
      <c r="U470" t="s">
        <v>826</v>
      </c>
      <c r="V470" t="s">
        <v>37</v>
      </c>
      <c r="W470" t="s">
        <v>42</v>
      </c>
      <c r="X470" t="s">
        <v>827</v>
      </c>
      <c r="Y470" t="s">
        <v>44</v>
      </c>
      <c r="Z470" t="s">
        <v>387</v>
      </c>
      <c r="AA470" t="s">
        <v>828</v>
      </c>
      <c r="AB470" t="s">
        <v>124</v>
      </c>
      <c r="AC470" t="s">
        <v>829</v>
      </c>
      <c r="AD470" t="s">
        <v>830</v>
      </c>
      <c r="AE470" t="s">
        <v>831</v>
      </c>
      <c r="AF470" t="s">
        <v>51</v>
      </c>
    </row>
    <row r="471" spans="3:32" x14ac:dyDescent="0.3">
      <c r="C471" s="21">
        <v>2288231</v>
      </c>
      <c r="D471" s="20" t="s">
        <v>29</v>
      </c>
      <c r="E471" s="20" t="s">
        <v>63</v>
      </c>
      <c r="F471" s="44" t="s">
        <v>774</v>
      </c>
      <c r="G471" s="44">
        <v>44963.492146412034</v>
      </c>
      <c r="H471" s="20" t="s">
        <v>366</v>
      </c>
      <c r="J471" t="s">
        <v>33</v>
      </c>
      <c r="K471" t="s">
        <v>382</v>
      </c>
      <c r="L471" t="s">
        <v>35</v>
      </c>
      <c r="M471" t="s">
        <v>105</v>
      </c>
      <c r="N471" t="s">
        <v>37</v>
      </c>
      <c r="O471" t="s">
        <v>832</v>
      </c>
      <c r="P471" s="1" t="s">
        <v>787</v>
      </c>
      <c r="Q471" t="s">
        <v>833</v>
      </c>
      <c r="R471" t="s">
        <v>832</v>
      </c>
      <c r="S471" t="s">
        <v>787</v>
      </c>
      <c r="T471" t="s">
        <v>834</v>
      </c>
      <c r="U471" t="s">
        <v>832</v>
      </c>
      <c r="V471" t="s">
        <v>37</v>
      </c>
      <c r="W471" t="s">
        <v>42</v>
      </c>
      <c r="X471" t="s">
        <v>69</v>
      </c>
      <c r="Y471" t="s">
        <v>44</v>
      </c>
      <c r="Z471" t="s">
        <v>78</v>
      </c>
      <c r="AA471" t="s">
        <v>835</v>
      </c>
      <c r="AB471" t="s">
        <v>836</v>
      </c>
      <c r="AC471" t="s">
        <v>837</v>
      </c>
      <c r="AD471" t="s">
        <v>838</v>
      </c>
      <c r="AE471" t="s">
        <v>839</v>
      </c>
      <c r="AF471" t="s">
        <v>51</v>
      </c>
    </row>
    <row r="472" spans="3:32" x14ac:dyDescent="0.3">
      <c r="C472" s="21">
        <v>2288395</v>
      </c>
      <c r="D472" s="20" t="s">
        <v>29</v>
      </c>
      <c r="E472" s="20" t="s">
        <v>357</v>
      </c>
      <c r="F472" s="44" t="s">
        <v>774</v>
      </c>
      <c r="G472" s="44">
        <v>44963.504424768522</v>
      </c>
      <c r="H472" s="20" t="s">
        <v>366</v>
      </c>
      <c r="J472" t="s">
        <v>33</v>
      </c>
      <c r="K472" t="s">
        <v>382</v>
      </c>
      <c r="L472" t="s">
        <v>35</v>
      </c>
      <c r="M472" t="s">
        <v>292</v>
      </c>
      <c r="N472" t="s">
        <v>37</v>
      </c>
      <c r="O472" t="s">
        <v>840</v>
      </c>
      <c r="P472" s="1" t="s">
        <v>787</v>
      </c>
      <c r="Q472" t="s">
        <v>841</v>
      </c>
      <c r="R472" t="s">
        <v>840</v>
      </c>
      <c r="S472" t="s">
        <v>787</v>
      </c>
      <c r="T472" t="s">
        <v>842</v>
      </c>
      <c r="U472" t="s">
        <v>843</v>
      </c>
      <c r="V472" t="s">
        <v>37</v>
      </c>
      <c r="W472" t="s">
        <v>42</v>
      </c>
      <c r="X472" t="s">
        <v>844</v>
      </c>
      <c r="Y472" t="s">
        <v>44</v>
      </c>
      <c r="Z472" t="s">
        <v>845</v>
      </c>
      <c r="AA472" t="s">
        <v>846</v>
      </c>
      <c r="AB472" t="s">
        <v>847</v>
      </c>
      <c r="AC472" t="s">
        <v>848</v>
      </c>
      <c r="AD472" t="s">
        <v>849</v>
      </c>
      <c r="AE472" t="s">
        <v>850</v>
      </c>
      <c r="AF472" t="s">
        <v>51</v>
      </c>
    </row>
    <row r="473" spans="3:32" x14ac:dyDescent="0.3">
      <c r="C473" s="21">
        <v>2288583</v>
      </c>
      <c r="D473" s="20" t="s">
        <v>29</v>
      </c>
      <c r="E473" s="20" t="s">
        <v>63</v>
      </c>
      <c r="F473" s="44" t="s">
        <v>774</v>
      </c>
      <c r="G473" s="44">
        <v>44963.513882638887</v>
      </c>
      <c r="H473" s="20" t="s">
        <v>366</v>
      </c>
      <c r="J473" t="s">
        <v>33</v>
      </c>
      <c r="K473" t="s">
        <v>382</v>
      </c>
      <c r="L473" t="s">
        <v>35</v>
      </c>
      <c r="M473" t="s">
        <v>64</v>
      </c>
      <c r="N473" t="s">
        <v>37</v>
      </c>
      <c r="O473" t="s">
        <v>851</v>
      </c>
      <c r="P473" s="1" t="s">
        <v>787</v>
      </c>
      <c r="Q473" t="s">
        <v>852</v>
      </c>
      <c r="R473" t="s">
        <v>853</v>
      </c>
      <c r="S473" t="s">
        <v>787</v>
      </c>
      <c r="T473" t="s">
        <v>854</v>
      </c>
      <c r="U473" t="s">
        <v>124</v>
      </c>
      <c r="V473" t="s">
        <v>37</v>
      </c>
      <c r="W473" t="s">
        <v>42</v>
      </c>
      <c r="X473" t="s">
        <v>855</v>
      </c>
      <c r="Y473" t="s">
        <v>44</v>
      </c>
      <c r="Z473" t="s">
        <v>356</v>
      </c>
      <c r="AA473" t="s">
        <v>856</v>
      </c>
      <c r="AB473" t="s">
        <v>124</v>
      </c>
      <c r="AC473" t="s">
        <v>857</v>
      </c>
      <c r="AD473" t="s">
        <v>858</v>
      </c>
      <c r="AE473" t="s">
        <v>859</v>
      </c>
      <c r="AF473" t="s">
        <v>51</v>
      </c>
    </row>
    <row r="474" spans="3:32" x14ac:dyDescent="0.3">
      <c r="C474" s="21">
        <v>2288596</v>
      </c>
      <c r="D474" s="20" t="s">
        <v>29</v>
      </c>
      <c r="E474" s="20" t="s">
        <v>30</v>
      </c>
      <c r="F474" s="44" t="s">
        <v>774</v>
      </c>
      <c r="G474" s="44">
        <v>44963.521021759261</v>
      </c>
      <c r="H474" s="20" t="s">
        <v>366</v>
      </c>
      <c r="J474" t="s">
        <v>33</v>
      </c>
      <c r="K474" t="s">
        <v>382</v>
      </c>
      <c r="L474" t="s">
        <v>35</v>
      </c>
      <c r="M474" t="s">
        <v>52</v>
      </c>
      <c r="N474" t="s">
        <v>37</v>
      </c>
      <c r="O474" t="s">
        <v>860</v>
      </c>
      <c r="P474" s="1" t="s">
        <v>787</v>
      </c>
      <c r="Q474" t="s">
        <v>861</v>
      </c>
      <c r="R474" t="s">
        <v>862</v>
      </c>
      <c r="S474" t="s">
        <v>787</v>
      </c>
      <c r="T474" t="s">
        <v>86</v>
      </c>
      <c r="U474" t="s">
        <v>87</v>
      </c>
      <c r="V474" t="s">
        <v>37</v>
      </c>
      <c r="W474" t="s">
        <v>42</v>
      </c>
      <c r="X474" t="s">
        <v>863</v>
      </c>
      <c r="Y474" t="s">
        <v>44</v>
      </c>
      <c r="Z474" t="s">
        <v>45</v>
      </c>
      <c r="AA474" t="s">
        <v>864</v>
      </c>
      <c r="AB474" t="s">
        <v>865</v>
      </c>
      <c r="AC474" t="s">
        <v>865</v>
      </c>
      <c r="AD474" t="s">
        <v>91</v>
      </c>
      <c r="AE474" t="s">
        <v>866</v>
      </c>
      <c r="AF474" t="s">
        <v>51</v>
      </c>
    </row>
    <row r="475" spans="3:32" x14ac:dyDescent="0.3">
      <c r="C475" s="21">
        <v>2288603</v>
      </c>
      <c r="D475" s="20" t="s">
        <v>29</v>
      </c>
      <c r="E475" s="20" t="s">
        <v>30</v>
      </c>
      <c r="F475" s="44" t="s">
        <v>774</v>
      </c>
      <c r="G475" s="44">
        <v>44963.528070949076</v>
      </c>
      <c r="H475" s="20" t="s">
        <v>366</v>
      </c>
      <c r="J475" t="s">
        <v>33</v>
      </c>
      <c r="K475" t="s">
        <v>382</v>
      </c>
      <c r="L475" t="s">
        <v>35</v>
      </c>
      <c r="M475" t="s">
        <v>52</v>
      </c>
      <c r="N475" t="s">
        <v>37</v>
      </c>
      <c r="O475" t="s">
        <v>867</v>
      </c>
      <c r="P475" s="1" t="s">
        <v>787</v>
      </c>
      <c r="Q475" t="s">
        <v>868</v>
      </c>
      <c r="R475" t="s">
        <v>862</v>
      </c>
      <c r="S475" t="s">
        <v>787</v>
      </c>
      <c r="T475" t="s">
        <v>86</v>
      </c>
      <c r="U475" t="s">
        <v>87</v>
      </c>
      <c r="V475" t="s">
        <v>37</v>
      </c>
      <c r="W475" t="s">
        <v>42</v>
      </c>
      <c r="X475" t="s">
        <v>863</v>
      </c>
      <c r="Y475" t="s">
        <v>44</v>
      </c>
      <c r="Z475" t="s">
        <v>45</v>
      </c>
      <c r="AA475" t="s">
        <v>869</v>
      </c>
      <c r="AB475" t="s">
        <v>44</v>
      </c>
      <c r="AC475" t="s">
        <v>870</v>
      </c>
      <c r="AD475" t="s">
        <v>91</v>
      </c>
      <c r="AE475" t="s">
        <v>871</v>
      </c>
      <c r="AF475" t="s">
        <v>51</v>
      </c>
    </row>
    <row r="476" spans="3:32" x14ac:dyDescent="0.3">
      <c r="C476" s="21">
        <v>2288816</v>
      </c>
      <c r="D476" s="20" t="s">
        <v>29</v>
      </c>
      <c r="E476" s="20" t="s">
        <v>63</v>
      </c>
      <c r="F476" s="44" t="s">
        <v>774</v>
      </c>
      <c r="G476" s="44">
        <v>44963.53380902778</v>
      </c>
      <c r="H476" s="20" t="s">
        <v>366</v>
      </c>
      <c r="J476" t="s">
        <v>33</v>
      </c>
      <c r="K476" t="s">
        <v>382</v>
      </c>
      <c r="L476" t="s">
        <v>35</v>
      </c>
      <c r="M476" t="s">
        <v>36</v>
      </c>
      <c r="N476" t="s">
        <v>37</v>
      </c>
      <c r="O476" t="s">
        <v>872</v>
      </c>
      <c r="P476" s="1" t="s">
        <v>787</v>
      </c>
      <c r="Q476" t="s">
        <v>873</v>
      </c>
      <c r="R476" t="s">
        <v>872</v>
      </c>
      <c r="S476" t="s">
        <v>787</v>
      </c>
      <c r="T476" t="s">
        <v>874</v>
      </c>
      <c r="U476" t="s">
        <v>875</v>
      </c>
      <c r="V476" t="s">
        <v>37</v>
      </c>
      <c r="W476" t="s">
        <v>42</v>
      </c>
      <c r="X476" t="s">
        <v>780</v>
      </c>
      <c r="Y476" t="s">
        <v>44</v>
      </c>
      <c r="Z476" t="s">
        <v>45</v>
      </c>
      <c r="AA476" t="s">
        <v>876</v>
      </c>
      <c r="AB476" t="s">
        <v>877</v>
      </c>
      <c r="AC476" t="s">
        <v>878</v>
      </c>
      <c r="AD476" t="s">
        <v>879</v>
      </c>
      <c r="AE476" t="s">
        <v>880</v>
      </c>
      <c r="AF476" t="s">
        <v>51</v>
      </c>
    </row>
    <row r="477" spans="3:32" x14ac:dyDescent="0.3">
      <c r="C477" s="21">
        <v>2288821</v>
      </c>
      <c r="D477" s="20" t="s">
        <v>29</v>
      </c>
      <c r="E477" s="20" t="s">
        <v>63</v>
      </c>
      <c r="F477" s="44" t="s">
        <v>774</v>
      </c>
      <c r="G477" s="44">
        <v>44963.539879166667</v>
      </c>
      <c r="H477" s="20" t="s">
        <v>366</v>
      </c>
      <c r="J477" t="s">
        <v>33</v>
      </c>
      <c r="K477" t="s">
        <v>382</v>
      </c>
      <c r="L477" t="s">
        <v>35</v>
      </c>
      <c r="M477" t="s">
        <v>52</v>
      </c>
      <c r="N477" t="s">
        <v>37</v>
      </c>
      <c r="O477" t="s">
        <v>881</v>
      </c>
      <c r="P477" s="1" t="s">
        <v>787</v>
      </c>
      <c r="Q477" t="s">
        <v>882</v>
      </c>
      <c r="R477" t="s">
        <v>883</v>
      </c>
      <c r="S477" t="s">
        <v>787</v>
      </c>
      <c r="T477" t="s">
        <v>884</v>
      </c>
      <c r="U477" t="s">
        <v>124</v>
      </c>
      <c r="V477" t="s">
        <v>37</v>
      </c>
      <c r="W477" t="s">
        <v>42</v>
      </c>
      <c r="X477" t="s">
        <v>885</v>
      </c>
      <c r="Y477" t="s">
        <v>44</v>
      </c>
      <c r="Z477" t="s">
        <v>45</v>
      </c>
      <c r="AA477" t="s">
        <v>886</v>
      </c>
      <c r="AB477" t="s">
        <v>124</v>
      </c>
      <c r="AC477" t="s">
        <v>887</v>
      </c>
      <c r="AD477" t="s">
        <v>888</v>
      </c>
      <c r="AE477" t="s">
        <v>889</v>
      </c>
      <c r="AF477" t="s">
        <v>51</v>
      </c>
    </row>
    <row r="478" spans="3:32" x14ac:dyDescent="0.3">
      <c r="C478" s="21">
        <v>2288836</v>
      </c>
      <c r="D478" s="20" t="s">
        <v>29</v>
      </c>
      <c r="E478" s="20" t="s">
        <v>63</v>
      </c>
      <c r="F478" s="44" t="s">
        <v>774</v>
      </c>
      <c r="G478" s="44">
        <v>44963.581334259259</v>
      </c>
      <c r="H478" s="20" t="s">
        <v>366</v>
      </c>
      <c r="J478" t="s">
        <v>33</v>
      </c>
      <c r="K478" t="s">
        <v>382</v>
      </c>
      <c r="L478" t="s">
        <v>35</v>
      </c>
      <c r="M478" t="s">
        <v>36</v>
      </c>
      <c r="N478" t="s">
        <v>37</v>
      </c>
      <c r="O478" t="s">
        <v>890</v>
      </c>
      <c r="P478" s="1" t="s">
        <v>787</v>
      </c>
      <c r="Q478" t="s">
        <v>891</v>
      </c>
      <c r="R478" t="s">
        <v>890</v>
      </c>
      <c r="S478" t="s">
        <v>787</v>
      </c>
      <c r="T478" t="s">
        <v>892</v>
      </c>
      <c r="U478" t="s">
        <v>609</v>
      </c>
      <c r="V478" t="s">
        <v>37</v>
      </c>
      <c r="W478" t="s">
        <v>42</v>
      </c>
      <c r="X478" t="s">
        <v>97</v>
      </c>
      <c r="Y478" t="s">
        <v>44</v>
      </c>
      <c r="Z478" t="s">
        <v>78</v>
      </c>
      <c r="AA478" t="s">
        <v>893</v>
      </c>
      <c r="AB478" t="s">
        <v>894</v>
      </c>
      <c r="AC478" t="s">
        <v>895</v>
      </c>
      <c r="AD478" t="s">
        <v>896</v>
      </c>
      <c r="AE478" t="s">
        <v>897</v>
      </c>
      <c r="AF478" t="s">
        <v>51</v>
      </c>
    </row>
    <row r="479" spans="3:32" x14ac:dyDescent="0.3">
      <c r="C479" s="21">
        <v>2288923</v>
      </c>
      <c r="D479" s="20" t="s">
        <v>29</v>
      </c>
      <c r="E479" s="20" t="s">
        <v>63</v>
      </c>
      <c r="F479" s="44" t="s">
        <v>774</v>
      </c>
      <c r="G479" s="44">
        <v>44963.595777662034</v>
      </c>
      <c r="H479" s="20" t="s">
        <v>366</v>
      </c>
      <c r="J479" t="s">
        <v>33</v>
      </c>
      <c r="K479" t="s">
        <v>382</v>
      </c>
      <c r="L479" t="s">
        <v>35</v>
      </c>
      <c r="M479" t="s">
        <v>117</v>
      </c>
      <c r="N479" t="s">
        <v>37</v>
      </c>
      <c r="O479" t="s">
        <v>898</v>
      </c>
      <c r="P479" s="1" t="s">
        <v>787</v>
      </c>
      <c r="Q479" t="s">
        <v>899</v>
      </c>
      <c r="R479" t="s">
        <v>898</v>
      </c>
      <c r="S479" t="s">
        <v>787</v>
      </c>
      <c r="T479" t="s">
        <v>900</v>
      </c>
      <c r="U479" t="s">
        <v>898</v>
      </c>
      <c r="V479" t="s">
        <v>37</v>
      </c>
      <c r="W479" t="s">
        <v>42</v>
      </c>
      <c r="X479" t="s">
        <v>901</v>
      </c>
      <c r="Y479" t="s">
        <v>44</v>
      </c>
      <c r="Z479" t="s">
        <v>45</v>
      </c>
      <c r="AA479" t="s">
        <v>902</v>
      </c>
      <c r="AB479" t="s">
        <v>903</v>
      </c>
      <c r="AC479" t="s">
        <v>903</v>
      </c>
      <c r="AD479" t="s">
        <v>904</v>
      </c>
      <c r="AE479" t="s">
        <v>905</v>
      </c>
      <c r="AF479" t="s">
        <v>51</v>
      </c>
    </row>
    <row r="480" spans="3:32" x14ac:dyDescent="0.3">
      <c r="C480" s="21">
        <v>2283633</v>
      </c>
      <c r="D480" s="20" t="s">
        <v>102</v>
      </c>
      <c r="E480" s="20" t="s">
        <v>63</v>
      </c>
      <c r="F480" s="44" t="s">
        <v>365</v>
      </c>
      <c r="G480" s="44">
        <v>44963.611303935184</v>
      </c>
      <c r="H480" s="20" t="s">
        <v>366</v>
      </c>
      <c r="J480" t="s">
        <v>33</v>
      </c>
      <c r="K480" t="s">
        <v>382</v>
      </c>
      <c r="L480" t="s">
        <v>35</v>
      </c>
      <c r="M480" t="s">
        <v>64</v>
      </c>
      <c r="N480" t="s">
        <v>37</v>
      </c>
      <c r="O480" t="s">
        <v>906</v>
      </c>
      <c r="P480" s="1" t="s">
        <v>907</v>
      </c>
      <c r="Q480" t="s">
        <v>908</v>
      </c>
      <c r="R480" t="s">
        <v>906</v>
      </c>
      <c r="S480" t="s">
        <v>907</v>
      </c>
      <c r="T480" t="s">
        <v>909</v>
      </c>
      <c r="U480" t="s">
        <v>906</v>
      </c>
      <c r="V480" t="s">
        <v>37</v>
      </c>
      <c r="W480" t="s">
        <v>42</v>
      </c>
      <c r="X480" t="s">
        <v>910</v>
      </c>
      <c r="Y480" t="s">
        <v>44</v>
      </c>
      <c r="Z480" t="s">
        <v>911</v>
      </c>
      <c r="AA480" t="s">
        <v>912</v>
      </c>
      <c r="AB480" t="s">
        <v>913</v>
      </c>
      <c r="AC480" t="s">
        <v>914</v>
      </c>
      <c r="AD480" t="s">
        <v>915</v>
      </c>
      <c r="AE480" t="s">
        <v>916</v>
      </c>
      <c r="AF480" t="s">
        <v>115</v>
      </c>
    </row>
    <row r="481" spans="3:34" x14ac:dyDescent="0.3">
      <c r="C481" s="21">
        <v>2283957</v>
      </c>
      <c r="D481" s="20" t="s">
        <v>102</v>
      </c>
      <c r="E481" s="20" t="s">
        <v>63</v>
      </c>
      <c r="F481" s="44" t="s">
        <v>365</v>
      </c>
      <c r="G481" s="44">
        <v>44963.620464120373</v>
      </c>
      <c r="H481" s="20" t="s">
        <v>366</v>
      </c>
      <c r="J481" t="s">
        <v>33</v>
      </c>
      <c r="K481" t="s">
        <v>382</v>
      </c>
      <c r="L481" t="s">
        <v>35</v>
      </c>
      <c r="M481" t="s">
        <v>117</v>
      </c>
      <c r="N481" t="s">
        <v>37</v>
      </c>
      <c r="O481" t="s">
        <v>917</v>
      </c>
      <c r="P481" s="1" t="s">
        <v>907</v>
      </c>
      <c r="Q481" t="s">
        <v>44</v>
      </c>
      <c r="R481" t="s">
        <v>918</v>
      </c>
      <c r="S481" t="s">
        <v>907</v>
      </c>
      <c r="T481" t="s">
        <v>919</v>
      </c>
      <c r="U481" t="s">
        <v>44</v>
      </c>
      <c r="V481" t="s">
        <v>37</v>
      </c>
      <c r="W481" t="s">
        <v>42</v>
      </c>
      <c r="X481" t="s">
        <v>164</v>
      </c>
      <c r="Y481" t="s">
        <v>44</v>
      </c>
      <c r="Z481" t="s">
        <v>78</v>
      </c>
      <c r="AA481" t="s">
        <v>920</v>
      </c>
      <c r="AB481" t="s">
        <v>921</v>
      </c>
      <c r="AC481" t="s">
        <v>44</v>
      </c>
      <c r="AD481" t="s">
        <v>922</v>
      </c>
      <c r="AE481" t="s">
        <v>923</v>
      </c>
      <c r="AF481" t="s">
        <v>115</v>
      </c>
    </row>
    <row r="482" spans="3:34" x14ac:dyDescent="0.3">
      <c r="C482" s="21">
        <v>2283990</v>
      </c>
      <c r="D482" s="20" t="s">
        <v>102</v>
      </c>
      <c r="E482" s="20" t="s">
        <v>63</v>
      </c>
      <c r="F482" s="44" t="s">
        <v>365</v>
      </c>
      <c r="G482" s="44">
        <v>44963.627593634257</v>
      </c>
      <c r="H482" s="20" t="s">
        <v>366</v>
      </c>
      <c r="J482" t="s">
        <v>33</v>
      </c>
      <c r="K482" t="s">
        <v>382</v>
      </c>
      <c r="L482" t="s">
        <v>35</v>
      </c>
      <c r="M482" t="s">
        <v>117</v>
      </c>
      <c r="N482" t="s">
        <v>37</v>
      </c>
      <c r="O482" t="s">
        <v>924</v>
      </c>
      <c r="P482" s="1" t="s">
        <v>907</v>
      </c>
      <c r="Q482" t="s">
        <v>44</v>
      </c>
      <c r="R482" t="s">
        <v>925</v>
      </c>
      <c r="S482" t="s">
        <v>907</v>
      </c>
      <c r="T482" t="s">
        <v>926</v>
      </c>
      <c r="U482" t="s">
        <v>44</v>
      </c>
      <c r="V482" t="s">
        <v>37</v>
      </c>
      <c r="W482" t="s">
        <v>42</v>
      </c>
      <c r="X482" t="s">
        <v>164</v>
      </c>
      <c r="Y482" t="s">
        <v>44</v>
      </c>
      <c r="Z482" t="s">
        <v>78</v>
      </c>
      <c r="AA482" t="s">
        <v>927</v>
      </c>
      <c r="AB482" t="s">
        <v>44</v>
      </c>
      <c r="AC482" t="s">
        <v>44</v>
      </c>
      <c r="AD482" t="s">
        <v>928</v>
      </c>
      <c r="AE482" t="s">
        <v>929</v>
      </c>
      <c r="AF482" t="s">
        <v>115</v>
      </c>
    </row>
    <row r="483" spans="3:34" x14ac:dyDescent="0.3">
      <c r="C483" s="21">
        <v>2284099</v>
      </c>
      <c r="D483" s="20" t="s">
        <v>102</v>
      </c>
      <c r="E483" s="20" t="s">
        <v>63</v>
      </c>
      <c r="F483" s="44" t="s">
        <v>365</v>
      </c>
      <c r="G483" s="44">
        <v>44963.638985763886</v>
      </c>
      <c r="H483" s="20" t="s">
        <v>366</v>
      </c>
      <c r="J483" t="s">
        <v>33</v>
      </c>
      <c r="K483" t="s">
        <v>382</v>
      </c>
      <c r="L483" t="s">
        <v>35</v>
      </c>
      <c r="M483" t="s">
        <v>143</v>
      </c>
      <c r="N483" t="s">
        <v>37</v>
      </c>
      <c r="O483" t="s">
        <v>930</v>
      </c>
      <c r="P483" s="1" t="s">
        <v>907</v>
      </c>
      <c r="Q483" t="s">
        <v>44</v>
      </c>
      <c r="R483" t="s">
        <v>931</v>
      </c>
      <c r="S483" t="s">
        <v>907</v>
      </c>
      <c r="T483" t="s">
        <v>932</v>
      </c>
      <c r="U483" t="s">
        <v>44</v>
      </c>
      <c r="V483" t="s">
        <v>37</v>
      </c>
      <c r="W483" t="s">
        <v>42</v>
      </c>
      <c r="X483" t="s">
        <v>164</v>
      </c>
      <c r="Y483" t="s">
        <v>44</v>
      </c>
      <c r="Z483" t="s">
        <v>78</v>
      </c>
      <c r="AA483" t="s">
        <v>933</v>
      </c>
      <c r="AB483" t="s">
        <v>44</v>
      </c>
      <c r="AC483" t="s">
        <v>44</v>
      </c>
      <c r="AD483" t="s">
        <v>934</v>
      </c>
      <c r="AE483" t="s">
        <v>935</v>
      </c>
      <c r="AF483" t="s">
        <v>115</v>
      </c>
    </row>
    <row r="484" spans="3:34" x14ac:dyDescent="0.3">
      <c r="C484" s="21">
        <v>2289193</v>
      </c>
      <c r="D484" s="20" t="s">
        <v>29</v>
      </c>
      <c r="E484" s="20" t="s">
        <v>63</v>
      </c>
      <c r="F484" s="44" t="s">
        <v>365</v>
      </c>
      <c r="G484" s="44">
        <v>44963.658438310187</v>
      </c>
      <c r="H484" s="20" t="s">
        <v>366</v>
      </c>
      <c r="J484" t="s">
        <v>33</v>
      </c>
      <c r="K484" t="s">
        <v>382</v>
      </c>
      <c r="L484" t="s">
        <v>35</v>
      </c>
      <c r="M484" t="s">
        <v>143</v>
      </c>
      <c r="N484" t="s">
        <v>37</v>
      </c>
      <c r="O484" t="s">
        <v>936</v>
      </c>
      <c r="P484" s="1" t="s">
        <v>937</v>
      </c>
      <c r="Q484" t="s">
        <v>938</v>
      </c>
      <c r="R484" t="s">
        <v>936</v>
      </c>
      <c r="S484" t="s">
        <v>937</v>
      </c>
      <c r="T484" t="s">
        <v>939</v>
      </c>
      <c r="U484" t="s">
        <v>940</v>
      </c>
      <c r="V484" t="s">
        <v>37</v>
      </c>
      <c r="W484" t="s">
        <v>42</v>
      </c>
      <c r="X484" t="s">
        <v>941</v>
      </c>
      <c r="Y484" t="s">
        <v>44</v>
      </c>
      <c r="Z484" t="s">
        <v>942</v>
      </c>
      <c r="AA484" t="s">
        <v>943</v>
      </c>
      <c r="AB484" t="s">
        <v>944</v>
      </c>
      <c r="AC484" t="s">
        <v>945</v>
      </c>
      <c r="AD484" t="s">
        <v>946</v>
      </c>
      <c r="AE484" t="s">
        <v>947</v>
      </c>
      <c r="AF484" t="s">
        <v>51</v>
      </c>
    </row>
    <row r="485" spans="3:34" x14ac:dyDescent="0.3">
      <c r="C485" s="21">
        <v>2289446</v>
      </c>
      <c r="D485" s="20" t="s">
        <v>29</v>
      </c>
      <c r="E485" s="20" t="s">
        <v>357</v>
      </c>
      <c r="F485" s="44" t="s">
        <v>365</v>
      </c>
      <c r="G485" s="44">
        <v>44963.665551157406</v>
      </c>
      <c r="H485" s="20" t="s">
        <v>366</v>
      </c>
      <c r="J485" t="s">
        <v>33</v>
      </c>
      <c r="K485" t="s">
        <v>382</v>
      </c>
      <c r="L485" t="s">
        <v>35</v>
      </c>
      <c r="M485" t="s">
        <v>143</v>
      </c>
      <c r="N485" t="s">
        <v>37</v>
      </c>
      <c r="O485" t="s">
        <v>948</v>
      </c>
      <c r="P485" s="1" t="s">
        <v>937</v>
      </c>
      <c r="Q485" t="s">
        <v>44</v>
      </c>
      <c r="R485" t="s">
        <v>949</v>
      </c>
      <c r="S485" t="s">
        <v>937</v>
      </c>
      <c r="T485" t="s">
        <v>950</v>
      </c>
      <c r="U485" t="s">
        <v>44</v>
      </c>
      <c r="V485" t="s">
        <v>37</v>
      </c>
      <c r="W485" t="s">
        <v>42</v>
      </c>
      <c r="X485" t="s">
        <v>164</v>
      </c>
      <c r="Y485" t="s">
        <v>44</v>
      </c>
      <c r="Z485" t="s">
        <v>45</v>
      </c>
      <c r="AA485" t="s">
        <v>951</v>
      </c>
      <c r="AB485" t="s">
        <v>952</v>
      </c>
      <c r="AC485" t="s">
        <v>625</v>
      </c>
      <c r="AD485" t="s">
        <v>953</v>
      </c>
      <c r="AE485" t="s">
        <v>954</v>
      </c>
      <c r="AF485" t="s">
        <v>51</v>
      </c>
    </row>
    <row r="486" spans="3:34" x14ac:dyDescent="0.3">
      <c r="C486" s="21">
        <v>2289815</v>
      </c>
      <c r="D486" s="20" t="s">
        <v>29</v>
      </c>
      <c r="E486" s="20" t="s">
        <v>63</v>
      </c>
      <c r="F486" s="44" t="s">
        <v>365</v>
      </c>
      <c r="G486" s="44">
        <v>44963.68034467593</v>
      </c>
      <c r="H486" s="20" t="s">
        <v>366</v>
      </c>
      <c r="J486" t="s">
        <v>33</v>
      </c>
      <c r="K486" t="s">
        <v>382</v>
      </c>
      <c r="L486" t="s">
        <v>35</v>
      </c>
      <c r="M486" t="s">
        <v>52</v>
      </c>
      <c r="N486" t="s">
        <v>37</v>
      </c>
      <c r="O486" t="s">
        <v>955</v>
      </c>
      <c r="P486" s="1" t="s">
        <v>937</v>
      </c>
      <c r="Q486" t="s">
        <v>956</v>
      </c>
      <c r="R486" t="s">
        <v>955</v>
      </c>
      <c r="S486" t="s">
        <v>937</v>
      </c>
      <c r="T486" t="s">
        <v>957</v>
      </c>
      <c r="U486" t="s">
        <v>958</v>
      </c>
      <c r="V486" t="s">
        <v>37</v>
      </c>
      <c r="W486" t="s">
        <v>42</v>
      </c>
      <c r="X486" t="s">
        <v>457</v>
      </c>
      <c r="Y486" t="s">
        <v>44</v>
      </c>
      <c r="Z486" t="s">
        <v>45</v>
      </c>
      <c r="AA486" t="s">
        <v>959</v>
      </c>
      <c r="AB486" t="s">
        <v>124</v>
      </c>
      <c r="AC486" t="s">
        <v>960</v>
      </c>
      <c r="AD486" t="s">
        <v>961</v>
      </c>
      <c r="AE486" t="s">
        <v>962</v>
      </c>
      <c r="AF486" t="s">
        <v>51</v>
      </c>
    </row>
    <row r="487" spans="3:34" x14ac:dyDescent="0.3">
      <c r="C487" s="21">
        <v>2290198</v>
      </c>
      <c r="D487" s="20" t="s">
        <v>29</v>
      </c>
      <c r="E487" s="20" t="s">
        <v>63</v>
      </c>
      <c r="F487" s="44" t="s">
        <v>365</v>
      </c>
      <c r="G487" s="44">
        <v>44963.688025694442</v>
      </c>
      <c r="H487" s="20" t="s">
        <v>366</v>
      </c>
      <c r="J487" t="s">
        <v>33</v>
      </c>
      <c r="K487" t="s">
        <v>382</v>
      </c>
      <c r="L487" t="s">
        <v>35</v>
      </c>
      <c r="M487" t="s">
        <v>143</v>
      </c>
      <c r="N487" t="s">
        <v>37</v>
      </c>
      <c r="O487" t="s">
        <v>963</v>
      </c>
      <c r="P487" s="1" t="s">
        <v>937</v>
      </c>
      <c r="Q487" t="s">
        <v>964</v>
      </c>
      <c r="R487" t="s">
        <v>963</v>
      </c>
      <c r="S487" t="s">
        <v>937</v>
      </c>
      <c r="T487" t="s">
        <v>965</v>
      </c>
      <c r="U487" t="s">
        <v>966</v>
      </c>
      <c r="V487" t="s">
        <v>37</v>
      </c>
      <c r="W487" t="s">
        <v>42</v>
      </c>
      <c r="X487" t="s">
        <v>967</v>
      </c>
      <c r="Y487" t="s">
        <v>44</v>
      </c>
      <c r="Z487" t="s">
        <v>387</v>
      </c>
      <c r="AA487" t="s">
        <v>968</v>
      </c>
      <c r="AB487" t="s">
        <v>969</v>
      </c>
      <c r="AC487" t="s">
        <v>969</v>
      </c>
      <c r="AD487" t="s">
        <v>970</v>
      </c>
      <c r="AE487" t="s">
        <v>411</v>
      </c>
      <c r="AF487" t="s">
        <v>51</v>
      </c>
    </row>
    <row r="488" spans="3:34" x14ac:dyDescent="0.3">
      <c r="C488" s="21">
        <v>2290522</v>
      </c>
      <c r="D488" s="20" t="s">
        <v>29</v>
      </c>
      <c r="E488" s="20" t="s">
        <v>63</v>
      </c>
      <c r="F488" s="44" t="s">
        <v>365</v>
      </c>
      <c r="G488" s="44">
        <v>44963.694223842591</v>
      </c>
      <c r="H488" s="20" t="s">
        <v>366</v>
      </c>
      <c r="J488" t="s">
        <v>33</v>
      </c>
      <c r="K488" t="s">
        <v>382</v>
      </c>
      <c r="L488" t="s">
        <v>35</v>
      </c>
      <c r="M488" t="s">
        <v>64</v>
      </c>
      <c r="N488" t="s">
        <v>37</v>
      </c>
      <c r="O488" t="s">
        <v>971</v>
      </c>
      <c r="P488" s="1" t="s">
        <v>937</v>
      </c>
      <c r="Q488" t="s">
        <v>972</v>
      </c>
      <c r="R488" t="s">
        <v>971</v>
      </c>
      <c r="S488" t="s">
        <v>937</v>
      </c>
      <c r="T488" t="s">
        <v>973</v>
      </c>
      <c r="U488" t="s">
        <v>971</v>
      </c>
      <c r="V488" t="s">
        <v>37</v>
      </c>
      <c r="W488" t="s">
        <v>42</v>
      </c>
      <c r="X488" t="s">
        <v>97</v>
      </c>
      <c r="Y488" t="s">
        <v>44</v>
      </c>
      <c r="Z488" t="s">
        <v>78</v>
      </c>
      <c r="AA488" t="s">
        <v>974</v>
      </c>
      <c r="AB488" t="s">
        <v>975</v>
      </c>
      <c r="AC488" t="s">
        <v>975</v>
      </c>
      <c r="AD488" t="s">
        <v>976</v>
      </c>
      <c r="AE488" t="s">
        <v>977</v>
      </c>
      <c r="AF488" t="s">
        <v>51</v>
      </c>
    </row>
    <row r="489" spans="3:34" x14ac:dyDescent="0.3">
      <c r="C489" s="21">
        <v>2284523</v>
      </c>
      <c r="D489" s="20" t="s">
        <v>102</v>
      </c>
      <c r="E489" s="20" t="s">
        <v>63</v>
      </c>
      <c r="F489" s="44" t="s">
        <v>978</v>
      </c>
      <c r="G489" s="44">
        <v>44963.698368518519</v>
      </c>
      <c r="H489" s="20" t="s">
        <v>366</v>
      </c>
      <c r="J489" t="s">
        <v>33</v>
      </c>
      <c r="K489" t="s">
        <v>34</v>
      </c>
      <c r="L489" t="s">
        <v>35</v>
      </c>
      <c r="M489" t="s">
        <v>292</v>
      </c>
      <c r="N489" t="s">
        <v>37</v>
      </c>
      <c r="O489" t="s">
        <v>979</v>
      </c>
      <c r="P489" s="1" t="s">
        <v>980</v>
      </c>
      <c r="Q489" t="s">
        <v>44</v>
      </c>
      <c r="R489" t="s">
        <v>981</v>
      </c>
      <c r="S489" t="s">
        <v>980</v>
      </c>
      <c r="T489" t="s">
        <v>982</v>
      </c>
      <c r="U489" t="s">
        <v>44</v>
      </c>
      <c r="V489" t="s">
        <v>37</v>
      </c>
      <c r="W489" t="s">
        <v>42</v>
      </c>
      <c r="X489" t="s">
        <v>164</v>
      </c>
      <c r="Y489" t="s">
        <v>44</v>
      </c>
      <c r="Z489" t="s">
        <v>78</v>
      </c>
      <c r="AA489" t="s">
        <v>983</v>
      </c>
      <c r="AB489" t="s">
        <v>984</v>
      </c>
      <c r="AC489" t="s">
        <v>44</v>
      </c>
      <c r="AD489" t="s">
        <v>985</v>
      </c>
      <c r="AE489" t="s">
        <v>986</v>
      </c>
      <c r="AF489" t="s">
        <v>115</v>
      </c>
    </row>
    <row r="490" spans="3:34" x14ac:dyDescent="0.3">
      <c r="C490" s="21">
        <v>2288771</v>
      </c>
      <c r="D490" s="20" t="s">
        <v>102</v>
      </c>
      <c r="E490" s="20" t="s">
        <v>63</v>
      </c>
      <c r="F490" s="44" t="s">
        <v>987</v>
      </c>
      <c r="G490" s="44">
        <v>44964.400670717594</v>
      </c>
      <c r="H490" s="20" t="s">
        <v>366</v>
      </c>
      <c r="J490" t="s">
        <v>33</v>
      </c>
      <c r="K490" t="s">
        <v>34</v>
      </c>
      <c r="L490" t="s">
        <v>35</v>
      </c>
      <c r="M490" t="s">
        <v>52</v>
      </c>
      <c r="N490" t="s">
        <v>37</v>
      </c>
      <c r="O490" t="s">
        <v>988</v>
      </c>
      <c r="P490" s="1" t="s">
        <v>787</v>
      </c>
      <c r="Q490" t="s">
        <v>44</v>
      </c>
      <c r="R490" t="s">
        <v>989</v>
      </c>
      <c r="S490" t="s">
        <v>787</v>
      </c>
      <c r="T490" t="s">
        <v>990</v>
      </c>
      <c r="U490" t="s">
        <v>44</v>
      </c>
      <c r="V490" t="s">
        <v>37</v>
      </c>
      <c r="W490" t="s">
        <v>42</v>
      </c>
      <c r="X490" t="s">
        <v>164</v>
      </c>
      <c r="Y490" t="s">
        <v>44</v>
      </c>
      <c r="Z490" t="s">
        <v>78</v>
      </c>
      <c r="AA490" t="s">
        <v>991</v>
      </c>
      <c r="AB490" t="s">
        <v>992</v>
      </c>
      <c r="AC490" t="s">
        <v>44</v>
      </c>
      <c r="AD490" t="s">
        <v>993</v>
      </c>
      <c r="AE490" t="s">
        <v>994</v>
      </c>
      <c r="AF490" t="s">
        <v>995</v>
      </c>
      <c r="AG490" t="s">
        <v>996</v>
      </c>
      <c r="AH490" t="s">
        <v>115</v>
      </c>
    </row>
    <row r="491" spans="3:34" x14ac:dyDescent="0.3">
      <c r="C491" s="21">
        <v>2289367</v>
      </c>
      <c r="D491" s="20" t="s">
        <v>29</v>
      </c>
      <c r="E491" s="20" t="s">
        <v>30</v>
      </c>
      <c r="F491" s="44" t="s">
        <v>365</v>
      </c>
      <c r="G491" s="44">
        <v>44964.406817476854</v>
      </c>
      <c r="H491" s="20" t="s">
        <v>366</v>
      </c>
      <c r="J491" t="s">
        <v>33</v>
      </c>
      <c r="K491" t="s">
        <v>382</v>
      </c>
      <c r="L491" t="s">
        <v>35</v>
      </c>
      <c r="M491" t="s">
        <v>143</v>
      </c>
      <c r="N491" t="s">
        <v>37</v>
      </c>
      <c r="O491" t="s">
        <v>997</v>
      </c>
      <c r="P491" s="1" t="s">
        <v>937</v>
      </c>
      <c r="Q491" t="s">
        <v>998</v>
      </c>
      <c r="R491" t="s">
        <v>999</v>
      </c>
      <c r="S491" t="s">
        <v>937</v>
      </c>
      <c r="T491" t="s">
        <v>1000</v>
      </c>
      <c r="U491" t="s">
        <v>44</v>
      </c>
      <c r="V491" t="s">
        <v>37</v>
      </c>
      <c r="W491" t="s">
        <v>42</v>
      </c>
      <c r="X491" t="s">
        <v>1001</v>
      </c>
      <c r="Y491" t="s">
        <v>44</v>
      </c>
      <c r="Z491" t="s">
        <v>1002</v>
      </c>
      <c r="AA491" t="s">
        <v>1003</v>
      </c>
      <c r="AB491" t="s">
        <v>1004</v>
      </c>
      <c r="AC491" t="s">
        <v>1005</v>
      </c>
      <c r="AD491" t="s">
        <v>1006</v>
      </c>
      <c r="AE491" t="s">
        <v>1007</v>
      </c>
      <c r="AF491" t="s">
        <v>51</v>
      </c>
    </row>
    <row r="492" spans="3:34" x14ac:dyDescent="0.3">
      <c r="C492" s="21">
        <v>2289375</v>
      </c>
      <c r="D492" s="20" t="s">
        <v>29</v>
      </c>
      <c r="E492" s="20" t="s">
        <v>280</v>
      </c>
      <c r="F492" s="44" t="s">
        <v>365</v>
      </c>
      <c r="G492" s="44">
        <v>44964.433270601854</v>
      </c>
      <c r="H492" s="20" t="s">
        <v>366</v>
      </c>
      <c r="J492" t="s">
        <v>33</v>
      </c>
      <c r="K492" t="s">
        <v>382</v>
      </c>
      <c r="L492" t="s">
        <v>35</v>
      </c>
      <c r="M492" t="s">
        <v>292</v>
      </c>
      <c r="N492" t="s">
        <v>37</v>
      </c>
      <c r="O492" t="s">
        <v>1008</v>
      </c>
      <c r="P492" s="1" t="s">
        <v>937</v>
      </c>
      <c r="Q492" t="s">
        <v>1009</v>
      </c>
      <c r="R492" t="s">
        <v>1008</v>
      </c>
      <c r="S492" t="s">
        <v>937</v>
      </c>
      <c r="T492" t="s">
        <v>1010</v>
      </c>
      <c r="U492" t="s">
        <v>262</v>
      </c>
      <c r="V492" t="s">
        <v>37</v>
      </c>
      <c r="W492" t="s">
        <v>42</v>
      </c>
      <c r="X492" t="s">
        <v>1011</v>
      </c>
      <c r="Y492" t="s">
        <v>44</v>
      </c>
      <c r="Z492" t="s">
        <v>1012</v>
      </c>
      <c r="AA492" t="s">
        <v>1013</v>
      </c>
      <c r="AB492" t="s">
        <v>124</v>
      </c>
      <c r="AC492" t="s">
        <v>1014</v>
      </c>
      <c r="AD492" t="s">
        <v>1015</v>
      </c>
      <c r="AE492" t="s">
        <v>1016</v>
      </c>
      <c r="AF492" t="s">
        <v>51</v>
      </c>
    </row>
    <row r="493" spans="3:34" x14ac:dyDescent="0.3">
      <c r="C493" s="21">
        <v>2289422</v>
      </c>
      <c r="D493" s="20" t="s">
        <v>62</v>
      </c>
      <c r="E493" s="20" t="s">
        <v>30</v>
      </c>
      <c r="F493" s="44" t="s">
        <v>365</v>
      </c>
      <c r="G493" s="44">
        <v>44964.440403125001</v>
      </c>
      <c r="H493" s="20" t="s">
        <v>366</v>
      </c>
      <c r="J493" t="s">
        <v>33</v>
      </c>
      <c r="K493" t="s">
        <v>382</v>
      </c>
      <c r="L493" t="s">
        <v>35</v>
      </c>
      <c r="M493" t="s">
        <v>143</v>
      </c>
      <c r="N493" t="s">
        <v>37</v>
      </c>
      <c r="O493" t="s">
        <v>1017</v>
      </c>
      <c r="P493" s="1" t="s">
        <v>937</v>
      </c>
      <c r="Q493" t="s">
        <v>44</v>
      </c>
      <c r="R493" t="s">
        <v>1018</v>
      </c>
      <c r="S493" t="s">
        <v>937</v>
      </c>
      <c r="T493" t="s">
        <v>1019</v>
      </c>
      <c r="U493" t="s">
        <v>44</v>
      </c>
      <c r="V493" t="s">
        <v>37</v>
      </c>
      <c r="W493" t="s">
        <v>42</v>
      </c>
      <c r="X493" t="s">
        <v>164</v>
      </c>
      <c r="Y493" t="s">
        <v>44</v>
      </c>
      <c r="Z493" t="s">
        <v>78</v>
      </c>
      <c r="AA493" t="s">
        <v>1020</v>
      </c>
      <c r="AB493" t="s">
        <v>1021</v>
      </c>
      <c r="AC493" t="s">
        <v>44</v>
      </c>
      <c r="AD493" t="s">
        <v>1022</v>
      </c>
      <c r="AE493" t="s">
        <v>1023</v>
      </c>
      <c r="AF493" t="s">
        <v>51</v>
      </c>
    </row>
    <row r="494" spans="3:34" x14ac:dyDescent="0.3">
      <c r="C494" s="21">
        <v>2289524</v>
      </c>
      <c r="D494" s="20" t="s">
        <v>29</v>
      </c>
      <c r="E494" s="20" t="s">
        <v>357</v>
      </c>
      <c r="F494" s="44" t="s">
        <v>365</v>
      </c>
      <c r="G494" s="44">
        <v>44964.448314467591</v>
      </c>
      <c r="H494" s="20" t="s">
        <v>366</v>
      </c>
      <c r="J494" t="s">
        <v>33</v>
      </c>
      <c r="K494" t="s">
        <v>382</v>
      </c>
      <c r="L494" t="s">
        <v>35</v>
      </c>
      <c r="M494" t="s">
        <v>36</v>
      </c>
      <c r="N494" t="s">
        <v>37</v>
      </c>
      <c r="O494" t="s">
        <v>1024</v>
      </c>
      <c r="P494" s="1" t="s">
        <v>937</v>
      </c>
      <c r="Q494" t="s">
        <v>1025</v>
      </c>
      <c r="R494" t="s">
        <v>1024</v>
      </c>
      <c r="S494" t="s">
        <v>937</v>
      </c>
      <c r="T494" t="s">
        <v>1026</v>
      </c>
      <c r="U494" t="s">
        <v>1027</v>
      </c>
      <c r="V494" t="s">
        <v>37</v>
      </c>
      <c r="W494" t="s">
        <v>42</v>
      </c>
      <c r="X494" t="s">
        <v>1028</v>
      </c>
      <c r="Y494" t="s">
        <v>44</v>
      </c>
      <c r="Z494" t="s">
        <v>1029</v>
      </c>
      <c r="AA494" t="s">
        <v>1030</v>
      </c>
      <c r="AB494" t="s">
        <v>1031</v>
      </c>
      <c r="AC494" t="s">
        <v>1031</v>
      </c>
      <c r="AD494" t="s">
        <v>1032</v>
      </c>
      <c r="AE494" t="s">
        <v>1033</v>
      </c>
      <c r="AF494" t="s">
        <v>51</v>
      </c>
    </row>
    <row r="495" spans="3:34" x14ac:dyDescent="0.3">
      <c r="C495" s="21">
        <v>2289621</v>
      </c>
      <c r="D495" s="20" t="s">
        <v>29</v>
      </c>
      <c r="E495" s="20" t="s">
        <v>63</v>
      </c>
      <c r="F495" s="44" t="s">
        <v>365</v>
      </c>
      <c r="G495" s="44">
        <v>44964.453906712966</v>
      </c>
      <c r="H495" s="20" t="s">
        <v>366</v>
      </c>
      <c r="J495" t="s">
        <v>33</v>
      </c>
      <c r="K495" t="s">
        <v>382</v>
      </c>
      <c r="L495" t="s">
        <v>35</v>
      </c>
      <c r="M495" t="s">
        <v>52</v>
      </c>
      <c r="N495" t="s">
        <v>37</v>
      </c>
      <c r="O495" t="s">
        <v>1034</v>
      </c>
      <c r="P495" s="1" t="s">
        <v>937</v>
      </c>
      <c r="Q495" t="s">
        <v>1035</v>
      </c>
      <c r="R495" t="s">
        <v>1036</v>
      </c>
      <c r="S495" t="s">
        <v>937</v>
      </c>
      <c r="T495" t="s">
        <v>1037</v>
      </c>
      <c r="U495" t="s">
        <v>1038</v>
      </c>
      <c r="V495" t="s">
        <v>37</v>
      </c>
      <c r="W495" t="s">
        <v>42</v>
      </c>
      <c r="X495" t="s">
        <v>618</v>
      </c>
      <c r="Y495" t="s">
        <v>44</v>
      </c>
      <c r="Z495" t="s">
        <v>45</v>
      </c>
      <c r="AA495" t="s">
        <v>1039</v>
      </c>
      <c r="AB495" t="s">
        <v>44</v>
      </c>
      <c r="AC495" t="s">
        <v>1040</v>
      </c>
      <c r="AD495" t="s">
        <v>1041</v>
      </c>
      <c r="AE495" t="s">
        <v>1042</v>
      </c>
      <c r="AF495" t="s">
        <v>51</v>
      </c>
    </row>
    <row r="496" spans="3:34" x14ac:dyDescent="0.3">
      <c r="C496" s="21">
        <v>2289731</v>
      </c>
      <c r="D496" s="20" t="s">
        <v>62</v>
      </c>
      <c r="E496" s="20" t="s">
        <v>63</v>
      </c>
      <c r="F496" s="44" t="s">
        <v>365</v>
      </c>
      <c r="G496" s="44">
        <v>44964.458644444443</v>
      </c>
      <c r="H496" s="20" t="s">
        <v>366</v>
      </c>
      <c r="J496" t="s">
        <v>33</v>
      </c>
      <c r="K496" t="s">
        <v>382</v>
      </c>
      <c r="L496" t="s">
        <v>35</v>
      </c>
      <c r="M496" t="s">
        <v>143</v>
      </c>
      <c r="N496" t="s">
        <v>37</v>
      </c>
      <c r="O496" t="s">
        <v>1043</v>
      </c>
      <c r="P496" s="1" t="s">
        <v>937</v>
      </c>
      <c r="Q496" t="s">
        <v>1044</v>
      </c>
      <c r="R496" t="s">
        <v>1045</v>
      </c>
      <c r="S496" t="s">
        <v>937</v>
      </c>
      <c r="T496" t="s">
        <v>1046</v>
      </c>
      <c r="U496" t="s">
        <v>44</v>
      </c>
      <c r="V496" t="s">
        <v>37</v>
      </c>
      <c r="W496" t="s">
        <v>42</v>
      </c>
      <c r="X496" t="s">
        <v>401</v>
      </c>
      <c r="Y496" t="s">
        <v>44</v>
      </c>
      <c r="Z496" t="s">
        <v>78</v>
      </c>
      <c r="AA496" t="s">
        <v>1047</v>
      </c>
      <c r="AB496" t="s">
        <v>44</v>
      </c>
      <c r="AC496" t="s">
        <v>1048</v>
      </c>
      <c r="AD496" t="s">
        <v>1048</v>
      </c>
      <c r="AE496" t="s">
        <v>1049</v>
      </c>
      <c r="AF496" t="s">
        <v>51</v>
      </c>
    </row>
    <row r="497" spans="3:32" x14ac:dyDescent="0.3">
      <c r="C497" s="21">
        <v>2289917</v>
      </c>
      <c r="D497" s="20" t="s">
        <v>29</v>
      </c>
      <c r="E497" s="20" t="s">
        <v>63</v>
      </c>
      <c r="F497" s="44" t="s">
        <v>365</v>
      </c>
      <c r="G497" s="44">
        <v>44964.467044444442</v>
      </c>
      <c r="H497" s="20" t="s">
        <v>366</v>
      </c>
      <c r="J497" t="s">
        <v>33</v>
      </c>
      <c r="K497" t="s">
        <v>382</v>
      </c>
      <c r="L497" t="s">
        <v>35</v>
      </c>
      <c r="M497" t="s">
        <v>292</v>
      </c>
      <c r="N497" t="s">
        <v>37</v>
      </c>
      <c r="O497" t="s">
        <v>1050</v>
      </c>
      <c r="P497" s="1" t="s">
        <v>937</v>
      </c>
      <c r="Q497" t="s">
        <v>1051</v>
      </c>
      <c r="R497" t="s">
        <v>1050</v>
      </c>
      <c r="S497" t="s">
        <v>937</v>
      </c>
      <c r="T497" t="s">
        <v>1052</v>
      </c>
      <c r="U497" t="s">
        <v>1053</v>
      </c>
      <c r="V497" t="s">
        <v>37</v>
      </c>
      <c r="W497" t="s">
        <v>42</v>
      </c>
      <c r="X497" t="s">
        <v>1054</v>
      </c>
      <c r="Y497" t="s">
        <v>44</v>
      </c>
      <c r="Z497" t="s">
        <v>78</v>
      </c>
      <c r="AA497" t="s">
        <v>1055</v>
      </c>
      <c r="AB497" t="s">
        <v>1056</v>
      </c>
      <c r="AC497" t="s">
        <v>1057</v>
      </c>
      <c r="AD497" t="s">
        <v>1058</v>
      </c>
      <c r="AE497" t="s">
        <v>1059</v>
      </c>
      <c r="AF497" t="s">
        <v>51</v>
      </c>
    </row>
    <row r="498" spans="3:32" x14ac:dyDescent="0.3">
      <c r="C498" s="21">
        <v>2290329</v>
      </c>
      <c r="D498" s="20" t="s">
        <v>62</v>
      </c>
      <c r="E498" s="20" t="s">
        <v>63</v>
      </c>
      <c r="F498" s="44" t="s">
        <v>365</v>
      </c>
      <c r="G498" s="44">
        <v>44964.477954861111</v>
      </c>
      <c r="H498" s="20" t="s">
        <v>366</v>
      </c>
      <c r="J498" t="s">
        <v>33</v>
      </c>
      <c r="K498" t="s">
        <v>382</v>
      </c>
      <c r="L498" t="s">
        <v>35</v>
      </c>
      <c r="M498" t="s">
        <v>117</v>
      </c>
      <c r="N498" t="s">
        <v>37</v>
      </c>
      <c r="O498" t="s">
        <v>1060</v>
      </c>
      <c r="P498" s="1" t="s">
        <v>937</v>
      </c>
      <c r="Q498" t="s">
        <v>44</v>
      </c>
      <c r="R498" t="s">
        <v>1061</v>
      </c>
      <c r="S498" t="s">
        <v>937</v>
      </c>
      <c r="T498" t="s">
        <v>1062</v>
      </c>
      <c r="U498" t="s">
        <v>44</v>
      </c>
      <c r="V498" t="s">
        <v>37</v>
      </c>
      <c r="W498" t="s">
        <v>42</v>
      </c>
      <c r="X498" t="s">
        <v>164</v>
      </c>
      <c r="Y498" t="s">
        <v>44</v>
      </c>
      <c r="Z498" t="s">
        <v>78</v>
      </c>
      <c r="AA498" t="s">
        <v>1063</v>
      </c>
      <c r="AB498" t="s">
        <v>44</v>
      </c>
      <c r="AC498" t="s">
        <v>44</v>
      </c>
      <c r="AD498" t="s">
        <v>1064</v>
      </c>
      <c r="AE498" t="s">
        <v>1065</v>
      </c>
      <c r="AF498" t="s">
        <v>51</v>
      </c>
    </row>
    <row r="499" spans="3:32" x14ac:dyDescent="0.3">
      <c r="C499" s="21">
        <v>2284614</v>
      </c>
      <c r="D499" s="20" t="s">
        <v>102</v>
      </c>
      <c r="E499" s="20" t="s">
        <v>63</v>
      </c>
      <c r="F499" s="44" t="s">
        <v>978</v>
      </c>
      <c r="G499" s="44">
        <v>44964.578386111112</v>
      </c>
      <c r="H499" s="20" t="s">
        <v>366</v>
      </c>
      <c r="J499" t="s">
        <v>33</v>
      </c>
      <c r="K499" t="s">
        <v>382</v>
      </c>
      <c r="L499" t="s">
        <v>35</v>
      </c>
      <c r="M499" t="s">
        <v>52</v>
      </c>
      <c r="N499" t="s">
        <v>37</v>
      </c>
      <c r="O499" t="s">
        <v>1066</v>
      </c>
      <c r="P499" s="1" t="s">
        <v>980</v>
      </c>
      <c r="Q499" t="s">
        <v>1067</v>
      </c>
      <c r="R499" t="s">
        <v>1066</v>
      </c>
      <c r="S499" t="s">
        <v>980</v>
      </c>
      <c r="T499" t="s">
        <v>1068</v>
      </c>
      <c r="U499" t="s">
        <v>1069</v>
      </c>
      <c r="V499" t="s">
        <v>37</v>
      </c>
      <c r="W499" t="s">
        <v>42</v>
      </c>
      <c r="X499" t="s">
        <v>1070</v>
      </c>
      <c r="Y499" t="s">
        <v>44</v>
      </c>
      <c r="Z499" t="s">
        <v>45</v>
      </c>
      <c r="AA499" t="s">
        <v>1071</v>
      </c>
      <c r="AB499" t="s">
        <v>1072</v>
      </c>
      <c r="AC499" t="s">
        <v>1073</v>
      </c>
      <c r="AD499" t="s">
        <v>1074</v>
      </c>
      <c r="AE499" t="s">
        <v>1075</v>
      </c>
      <c r="AF499" t="s">
        <v>115</v>
      </c>
    </row>
    <row r="500" spans="3:32" x14ac:dyDescent="0.3">
      <c r="C500" s="21">
        <v>2284761</v>
      </c>
      <c r="D500" s="20" t="s">
        <v>102</v>
      </c>
      <c r="E500" s="20" t="s">
        <v>63</v>
      </c>
      <c r="F500" s="44" t="s">
        <v>978</v>
      </c>
      <c r="G500" s="44">
        <v>44964.584972106481</v>
      </c>
      <c r="H500" s="20" t="s">
        <v>366</v>
      </c>
      <c r="J500" t="s">
        <v>33</v>
      </c>
      <c r="K500" t="s">
        <v>382</v>
      </c>
      <c r="L500" t="s">
        <v>35</v>
      </c>
      <c r="M500" t="s">
        <v>117</v>
      </c>
      <c r="N500" t="s">
        <v>37</v>
      </c>
      <c r="O500" t="s">
        <v>1076</v>
      </c>
      <c r="P500" s="1" t="s">
        <v>980</v>
      </c>
      <c r="Q500" t="s">
        <v>44</v>
      </c>
      <c r="R500" t="s">
        <v>1077</v>
      </c>
      <c r="S500" t="s">
        <v>980</v>
      </c>
      <c r="T500" t="s">
        <v>1078</v>
      </c>
      <c r="U500" t="s">
        <v>44</v>
      </c>
      <c r="V500" t="s">
        <v>37</v>
      </c>
      <c r="W500" t="s">
        <v>42</v>
      </c>
      <c r="X500" t="s">
        <v>164</v>
      </c>
      <c r="Y500" t="s">
        <v>44</v>
      </c>
      <c r="Z500" t="s">
        <v>78</v>
      </c>
      <c r="AA500" t="s">
        <v>1079</v>
      </c>
      <c r="AB500" t="s">
        <v>44</v>
      </c>
      <c r="AC500" t="s">
        <v>44</v>
      </c>
      <c r="AD500" t="s">
        <v>1080</v>
      </c>
      <c r="AE500" t="s">
        <v>1081</v>
      </c>
      <c r="AF500" t="s">
        <v>115</v>
      </c>
    </row>
    <row r="501" spans="3:32" x14ac:dyDescent="0.3">
      <c r="C501" s="21">
        <v>2284781</v>
      </c>
      <c r="D501" s="20" t="s">
        <v>102</v>
      </c>
      <c r="E501" s="20" t="s">
        <v>63</v>
      </c>
      <c r="F501" s="44" t="s">
        <v>978</v>
      </c>
      <c r="G501" s="44">
        <v>44964.593544791664</v>
      </c>
      <c r="H501" s="20" t="s">
        <v>366</v>
      </c>
      <c r="J501" t="s">
        <v>33</v>
      </c>
      <c r="K501" t="s">
        <v>382</v>
      </c>
      <c r="L501" t="s">
        <v>35</v>
      </c>
      <c r="M501" t="s">
        <v>36</v>
      </c>
      <c r="N501" t="s">
        <v>37</v>
      </c>
      <c r="O501" t="s">
        <v>1082</v>
      </c>
      <c r="P501" s="1" t="s">
        <v>980</v>
      </c>
      <c r="Q501" t="s">
        <v>44</v>
      </c>
      <c r="R501" t="s">
        <v>1083</v>
      </c>
      <c r="S501" t="s">
        <v>980</v>
      </c>
      <c r="T501" t="s">
        <v>86</v>
      </c>
      <c r="U501" t="s">
        <v>44</v>
      </c>
      <c r="V501" t="s">
        <v>37</v>
      </c>
      <c r="W501" t="s">
        <v>42</v>
      </c>
      <c r="X501" t="s">
        <v>164</v>
      </c>
      <c r="Y501" t="s">
        <v>44</v>
      </c>
      <c r="Z501" t="s">
        <v>78</v>
      </c>
      <c r="AA501" t="s">
        <v>1084</v>
      </c>
      <c r="AB501" t="s">
        <v>1085</v>
      </c>
      <c r="AC501" t="s">
        <v>44</v>
      </c>
      <c r="AD501" t="s">
        <v>1086</v>
      </c>
      <c r="AE501" t="s">
        <v>1087</v>
      </c>
      <c r="AF501" t="s">
        <v>115</v>
      </c>
    </row>
    <row r="502" spans="3:32" x14ac:dyDescent="0.3">
      <c r="C502" s="21">
        <v>2285081</v>
      </c>
      <c r="D502" s="20" t="s">
        <v>102</v>
      </c>
      <c r="E502" s="20" t="s">
        <v>63</v>
      </c>
      <c r="F502" s="44" t="s">
        <v>978</v>
      </c>
      <c r="G502" s="44">
        <v>44964.611997337961</v>
      </c>
      <c r="H502" s="20" t="s">
        <v>366</v>
      </c>
      <c r="J502" t="s">
        <v>33</v>
      </c>
      <c r="K502" t="s">
        <v>382</v>
      </c>
      <c r="L502" t="s">
        <v>35</v>
      </c>
      <c r="M502" t="s">
        <v>105</v>
      </c>
      <c r="N502" t="s">
        <v>37</v>
      </c>
      <c r="O502" t="s">
        <v>1088</v>
      </c>
      <c r="P502" s="1" t="s">
        <v>980</v>
      </c>
      <c r="Q502" t="s">
        <v>1089</v>
      </c>
      <c r="R502" t="s">
        <v>1088</v>
      </c>
      <c r="S502" t="s">
        <v>980</v>
      </c>
      <c r="T502" t="s">
        <v>1090</v>
      </c>
      <c r="U502" t="s">
        <v>1091</v>
      </c>
      <c r="V502" t="s">
        <v>37</v>
      </c>
      <c r="W502" t="s">
        <v>42</v>
      </c>
      <c r="X502" t="s">
        <v>69</v>
      </c>
      <c r="Y502" t="s">
        <v>44</v>
      </c>
      <c r="Z502" t="s">
        <v>78</v>
      </c>
      <c r="AA502" t="s">
        <v>1092</v>
      </c>
      <c r="AB502" t="s">
        <v>1093</v>
      </c>
      <c r="AC502" t="s">
        <v>1094</v>
      </c>
      <c r="AD502" t="s">
        <v>1095</v>
      </c>
      <c r="AE502" t="s">
        <v>1096</v>
      </c>
      <c r="AF502" t="s">
        <v>115</v>
      </c>
    </row>
    <row r="503" spans="3:32" x14ac:dyDescent="0.3">
      <c r="C503" s="21">
        <v>2286064</v>
      </c>
      <c r="D503" s="20" t="s">
        <v>102</v>
      </c>
      <c r="E503" s="20" t="s">
        <v>63</v>
      </c>
      <c r="F503" s="44" t="s">
        <v>978</v>
      </c>
      <c r="G503" s="44">
        <v>44964.626773495373</v>
      </c>
      <c r="H503" s="20" t="s">
        <v>366</v>
      </c>
      <c r="J503" t="s">
        <v>33</v>
      </c>
      <c r="K503" t="s">
        <v>382</v>
      </c>
      <c r="L503" t="s">
        <v>35</v>
      </c>
      <c r="M503" t="s">
        <v>52</v>
      </c>
      <c r="N503" t="s">
        <v>37</v>
      </c>
      <c r="O503" t="s">
        <v>1097</v>
      </c>
      <c r="P503" s="1" t="s">
        <v>1098</v>
      </c>
      <c r="Q503" t="s">
        <v>1099</v>
      </c>
      <c r="R503" t="s">
        <v>1100</v>
      </c>
      <c r="S503" t="s">
        <v>1098</v>
      </c>
      <c r="T503" t="s">
        <v>1101</v>
      </c>
      <c r="U503" t="s">
        <v>1102</v>
      </c>
      <c r="V503" t="s">
        <v>37</v>
      </c>
      <c r="W503" t="s">
        <v>42</v>
      </c>
      <c r="X503" t="s">
        <v>618</v>
      </c>
      <c r="Y503" t="s">
        <v>44</v>
      </c>
      <c r="Z503" t="s">
        <v>45</v>
      </c>
      <c r="AA503" t="s">
        <v>1103</v>
      </c>
      <c r="AB503" t="s">
        <v>44</v>
      </c>
      <c r="AC503" t="s">
        <v>1104</v>
      </c>
      <c r="AD503" t="s">
        <v>1105</v>
      </c>
      <c r="AE503" t="s">
        <v>1106</v>
      </c>
      <c r="AF503" t="s">
        <v>115</v>
      </c>
    </row>
    <row r="504" spans="3:32" x14ac:dyDescent="0.3">
      <c r="C504" s="21">
        <v>2286447</v>
      </c>
      <c r="D504" s="20" t="s">
        <v>102</v>
      </c>
      <c r="E504" s="20" t="s">
        <v>63</v>
      </c>
      <c r="F504" s="44" t="s">
        <v>978</v>
      </c>
      <c r="G504" s="44">
        <v>44964.637604398151</v>
      </c>
      <c r="H504" s="20" t="s">
        <v>366</v>
      </c>
      <c r="J504" t="s">
        <v>33</v>
      </c>
      <c r="K504" t="s">
        <v>382</v>
      </c>
      <c r="L504" t="s">
        <v>35</v>
      </c>
      <c r="M504" t="s">
        <v>52</v>
      </c>
      <c r="N504" t="s">
        <v>37</v>
      </c>
      <c r="O504" t="s">
        <v>1107</v>
      </c>
      <c r="P504" s="1" t="s">
        <v>1098</v>
      </c>
      <c r="Q504" t="s">
        <v>1108</v>
      </c>
      <c r="R504" t="s">
        <v>1107</v>
      </c>
      <c r="S504" t="s">
        <v>1098</v>
      </c>
      <c r="T504" t="s">
        <v>1109</v>
      </c>
      <c r="U504" t="s">
        <v>1110</v>
      </c>
      <c r="V504" t="s">
        <v>37</v>
      </c>
      <c r="W504" t="s">
        <v>42</v>
      </c>
      <c r="X504" t="s">
        <v>1111</v>
      </c>
      <c r="Y504" t="s">
        <v>44</v>
      </c>
      <c r="Z504" t="s">
        <v>45</v>
      </c>
      <c r="AA504" t="s">
        <v>1112</v>
      </c>
      <c r="AB504" t="s">
        <v>1113</v>
      </c>
      <c r="AC504" t="s">
        <v>1114</v>
      </c>
      <c r="AD504" t="s">
        <v>1115</v>
      </c>
      <c r="AE504" t="s">
        <v>1116</v>
      </c>
      <c r="AF504" t="s">
        <v>115</v>
      </c>
    </row>
    <row r="505" spans="3:32" x14ac:dyDescent="0.3">
      <c r="C505" s="21">
        <v>2286474</v>
      </c>
      <c r="D505" s="20" t="s">
        <v>102</v>
      </c>
      <c r="E505" s="20" t="s">
        <v>357</v>
      </c>
      <c r="F505" s="44" t="s">
        <v>978</v>
      </c>
      <c r="G505" s="44">
        <v>44964.658087152777</v>
      </c>
      <c r="H505" s="20" t="s">
        <v>366</v>
      </c>
      <c r="J505" t="s">
        <v>33</v>
      </c>
      <c r="P505" s="1"/>
    </row>
    <row r="506" spans="3:32" x14ac:dyDescent="0.3">
      <c r="C506" s="21">
        <v>2287508</v>
      </c>
      <c r="D506" s="20" t="s">
        <v>102</v>
      </c>
      <c r="E506" s="20" t="s">
        <v>280</v>
      </c>
      <c r="F506" s="44" t="s">
        <v>978</v>
      </c>
      <c r="G506" s="44">
        <v>44964.667915046295</v>
      </c>
      <c r="H506" s="20" t="s">
        <v>366</v>
      </c>
      <c r="J506" t="s">
        <v>33</v>
      </c>
      <c r="P506" s="1"/>
    </row>
    <row r="507" spans="3:32" x14ac:dyDescent="0.3">
      <c r="C507" s="21">
        <v>2287514</v>
      </c>
      <c r="D507" s="20" t="s">
        <v>102</v>
      </c>
      <c r="E507" s="20" t="s">
        <v>63</v>
      </c>
      <c r="F507" s="44" t="s">
        <v>978</v>
      </c>
      <c r="G507" s="44">
        <v>44964.674311226852</v>
      </c>
      <c r="H507" s="20" t="s">
        <v>366</v>
      </c>
      <c r="J507" t="s">
        <v>33</v>
      </c>
      <c r="P507" s="1"/>
    </row>
    <row r="508" spans="3:32" x14ac:dyDescent="0.3">
      <c r="C508" s="21">
        <v>2291063</v>
      </c>
      <c r="D508" s="20" t="s">
        <v>29</v>
      </c>
      <c r="E508" s="20" t="s">
        <v>63</v>
      </c>
      <c r="F508" s="44" t="s">
        <v>978</v>
      </c>
      <c r="G508" s="44">
        <v>44964.693693055553</v>
      </c>
      <c r="H508" s="20" t="s">
        <v>366</v>
      </c>
      <c r="J508" t="s">
        <v>33</v>
      </c>
      <c r="P508" s="1"/>
    </row>
    <row r="509" spans="3:32" x14ac:dyDescent="0.3">
      <c r="C509" s="21">
        <v>2291292</v>
      </c>
      <c r="D509" s="20" t="s">
        <v>29</v>
      </c>
      <c r="E509" s="20" t="s">
        <v>357</v>
      </c>
      <c r="F509" s="44" t="s">
        <v>978</v>
      </c>
      <c r="G509" s="44">
        <v>44964.73100162037</v>
      </c>
      <c r="H509" s="20" t="s">
        <v>366</v>
      </c>
      <c r="J509" t="s">
        <v>33</v>
      </c>
      <c r="K509" t="s">
        <v>382</v>
      </c>
      <c r="L509" t="s">
        <v>35</v>
      </c>
      <c r="M509" t="s">
        <v>64</v>
      </c>
      <c r="N509" t="s">
        <v>37</v>
      </c>
      <c r="O509" t="s">
        <v>1117</v>
      </c>
      <c r="P509" s="1" t="s">
        <v>1118</v>
      </c>
      <c r="Q509" t="s">
        <v>1119</v>
      </c>
      <c r="R509" t="s">
        <v>1117</v>
      </c>
      <c r="S509" t="s">
        <v>1118</v>
      </c>
      <c r="T509" t="s">
        <v>1120</v>
      </c>
      <c r="U509" t="s">
        <v>1121</v>
      </c>
      <c r="V509" t="s">
        <v>37</v>
      </c>
      <c r="W509" t="s">
        <v>42</v>
      </c>
      <c r="X509" t="s">
        <v>1122</v>
      </c>
      <c r="Y509" t="s">
        <v>44</v>
      </c>
      <c r="Z509" t="s">
        <v>356</v>
      </c>
      <c r="AA509" t="s">
        <v>1123</v>
      </c>
      <c r="AB509" t="s">
        <v>124</v>
      </c>
      <c r="AC509" t="s">
        <v>1124</v>
      </c>
      <c r="AD509" t="s">
        <v>1125</v>
      </c>
      <c r="AE509" t="s">
        <v>1126</v>
      </c>
      <c r="AF509" t="s">
        <v>51</v>
      </c>
    </row>
    <row r="510" spans="3:32" x14ac:dyDescent="0.3">
      <c r="C510" s="21">
        <v>2291428</v>
      </c>
      <c r="D510" s="20" t="s">
        <v>29</v>
      </c>
      <c r="E510" s="20" t="s">
        <v>63</v>
      </c>
      <c r="F510" s="44" t="s">
        <v>978</v>
      </c>
      <c r="G510" s="44">
        <v>44964.739052314813</v>
      </c>
      <c r="H510" s="20" t="s">
        <v>366</v>
      </c>
      <c r="J510" t="s">
        <v>33</v>
      </c>
      <c r="K510" t="s">
        <v>382</v>
      </c>
      <c r="L510" t="s">
        <v>35</v>
      </c>
      <c r="M510" t="s">
        <v>52</v>
      </c>
      <c r="N510" t="s">
        <v>37</v>
      </c>
      <c r="O510" t="s">
        <v>1127</v>
      </c>
      <c r="P510" s="1" t="s">
        <v>1118</v>
      </c>
      <c r="Q510" t="s">
        <v>1128</v>
      </c>
      <c r="R510" t="s">
        <v>1129</v>
      </c>
      <c r="S510" t="s">
        <v>1118</v>
      </c>
      <c r="T510" t="s">
        <v>1130</v>
      </c>
      <c r="U510" t="s">
        <v>44</v>
      </c>
      <c r="V510" t="s">
        <v>37</v>
      </c>
      <c r="W510" t="s">
        <v>42</v>
      </c>
      <c r="X510" t="s">
        <v>1131</v>
      </c>
      <c r="Y510" t="s">
        <v>44</v>
      </c>
      <c r="Z510" t="s">
        <v>45</v>
      </c>
      <c r="AA510" t="s">
        <v>1132</v>
      </c>
      <c r="AB510" t="s">
        <v>44</v>
      </c>
      <c r="AC510" t="s">
        <v>1133</v>
      </c>
      <c r="AD510" t="s">
        <v>1134</v>
      </c>
      <c r="AE510" t="s">
        <v>1135</v>
      </c>
      <c r="AF510" t="s">
        <v>51</v>
      </c>
    </row>
    <row r="511" spans="3:32" x14ac:dyDescent="0.3">
      <c r="C511" s="21">
        <v>2291525</v>
      </c>
      <c r="D511" s="20" t="s">
        <v>29</v>
      </c>
      <c r="E511" s="20" t="s">
        <v>63</v>
      </c>
      <c r="F511" s="44" t="s">
        <v>978</v>
      </c>
      <c r="G511" s="44">
        <v>44964.74766458333</v>
      </c>
      <c r="H511" s="20" t="s">
        <v>366</v>
      </c>
      <c r="J511" t="s">
        <v>33</v>
      </c>
      <c r="K511" t="s">
        <v>382</v>
      </c>
      <c r="L511" t="s">
        <v>35</v>
      </c>
      <c r="M511" t="s">
        <v>143</v>
      </c>
      <c r="N511" t="s">
        <v>37</v>
      </c>
      <c r="O511" t="s">
        <v>1136</v>
      </c>
      <c r="P511" s="1" t="s">
        <v>1118</v>
      </c>
      <c r="Q511" t="s">
        <v>1137</v>
      </c>
      <c r="R511" t="s">
        <v>1138</v>
      </c>
      <c r="S511" t="s">
        <v>1118</v>
      </c>
      <c r="T511" t="s">
        <v>1139</v>
      </c>
      <c r="U511" t="s">
        <v>1140</v>
      </c>
      <c r="V511" t="s">
        <v>37</v>
      </c>
      <c r="W511" t="s">
        <v>42</v>
      </c>
      <c r="X511" t="s">
        <v>1141</v>
      </c>
      <c r="Y511" t="s">
        <v>44</v>
      </c>
      <c r="Z511" t="s">
        <v>1142</v>
      </c>
      <c r="AA511" t="s">
        <v>1143</v>
      </c>
      <c r="AB511" t="s">
        <v>44</v>
      </c>
      <c r="AC511" t="s">
        <v>1144</v>
      </c>
      <c r="AD511" t="s">
        <v>1145</v>
      </c>
      <c r="AE511" t="s">
        <v>1146</v>
      </c>
      <c r="AF511" t="s">
        <v>51</v>
      </c>
    </row>
    <row r="512" spans="3:32" x14ac:dyDescent="0.3">
      <c r="C512" s="21">
        <v>2291891</v>
      </c>
      <c r="D512" s="20" t="s">
        <v>62</v>
      </c>
      <c r="E512" s="20" t="s">
        <v>509</v>
      </c>
      <c r="F512" s="44" t="s">
        <v>978</v>
      </c>
      <c r="G512" s="44">
        <v>44964.758867245371</v>
      </c>
      <c r="H512" s="20" t="s">
        <v>366</v>
      </c>
      <c r="J512" t="s">
        <v>33</v>
      </c>
      <c r="K512" t="s">
        <v>382</v>
      </c>
      <c r="L512" t="s">
        <v>35</v>
      </c>
      <c r="M512" t="s">
        <v>64</v>
      </c>
      <c r="N512" t="s">
        <v>37</v>
      </c>
      <c r="O512" t="s">
        <v>1147</v>
      </c>
      <c r="P512" s="1" t="s">
        <v>1118</v>
      </c>
      <c r="Q512" t="s">
        <v>1148</v>
      </c>
      <c r="R512" t="s">
        <v>1147</v>
      </c>
      <c r="S512" t="s">
        <v>1118</v>
      </c>
      <c r="T512" t="s">
        <v>1149</v>
      </c>
      <c r="U512" t="s">
        <v>1147</v>
      </c>
      <c r="V512" t="s">
        <v>37</v>
      </c>
      <c r="W512" t="s">
        <v>42</v>
      </c>
      <c r="X512" t="s">
        <v>1150</v>
      </c>
      <c r="Y512" t="s">
        <v>44</v>
      </c>
      <c r="Z512" t="s">
        <v>78</v>
      </c>
      <c r="AA512" t="s">
        <v>1151</v>
      </c>
      <c r="AB512" t="s">
        <v>1152</v>
      </c>
      <c r="AC512" t="s">
        <v>1153</v>
      </c>
      <c r="AD512" t="s">
        <v>1154</v>
      </c>
      <c r="AE512" t="s">
        <v>1155</v>
      </c>
      <c r="AF512" t="s">
        <v>51</v>
      </c>
    </row>
    <row r="513" spans="3:32" x14ac:dyDescent="0.3">
      <c r="C513" s="21">
        <v>2287907</v>
      </c>
      <c r="D513" s="20" t="s">
        <v>102</v>
      </c>
      <c r="E513" s="20" t="s">
        <v>63</v>
      </c>
      <c r="F513" s="44" t="s">
        <v>987</v>
      </c>
      <c r="G513" s="44">
        <v>44964.783342129631</v>
      </c>
      <c r="H513" s="20" t="s">
        <v>366</v>
      </c>
      <c r="J513" t="s">
        <v>33</v>
      </c>
      <c r="K513" t="s">
        <v>34</v>
      </c>
      <c r="L513" t="s">
        <v>35</v>
      </c>
      <c r="M513" t="s">
        <v>64</v>
      </c>
      <c r="N513" t="s">
        <v>37</v>
      </c>
      <c r="O513" t="s">
        <v>1156</v>
      </c>
      <c r="P513" s="1" t="s">
        <v>787</v>
      </c>
      <c r="Q513" t="s">
        <v>1157</v>
      </c>
      <c r="R513" t="s">
        <v>1158</v>
      </c>
      <c r="S513" t="s">
        <v>787</v>
      </c>
      <c r="T513" t="s">
        <v>1159</v>
      </c>
      <c r="U513" t="s">
        <v>44</v>
      </c>
      <c r="V513" t="s">
        <v>37</v>
      </c>
      <c r="W513" t="s">
        <v>42</v>
      </c>
      <c r="X513" t="s">
        <v>472</v>
      </c>
      <c r="Y513" t="s">
        <v>44</v>
      </c>
      <c r="Z513" t="s">
        <v>78</v>
      </c>
      <c r="AA513" t="s">
        <v>1160</v>
      </c>
      <c r="AB513" t="s">
        <v>44</v>
      </c>
      <c r="AC513" t="s">
        <v>625</v>
      </c>
      <c r="AD513" t="s">
        <v>625</v>
      </c>
      <c r="AE513" t="s">
        <v>1161</v>
      </c>
      <c r="AF513" t="s">
        <v>115</v>
      </c>
    </row>
    <row r="514" spans="3:32" x14ac:dyDescent="0.3">
      <c r="C514" s="21">
        <v>2287947</v>
      </c>
      <c r="D514" s="20" t="s">
        <v>102</v>
      </c>
      <c r="E514" s="20" t="s">
        <v>63</v>
      </c>
      <c r="F514" s="44" t="s">
        <v>987</v>
      </c>
      <c r="G514" s="44">
        <v>44964.788971064816</v>
      </c>
      <c r="H514" s="20" t="s">
        <v>366</v>
      </c>
      <c r="J514" t="s">
        <v>33</v>
      </c>
      <c r="K514" t="s">
        <v>34</v>
      </c>
      <c r="L514" t="s">
        <v>35</v>
      </c>
      <c r="M514" t="s">
        <v>117</v>
      </c>
      <c r="N514" t="s">
        <v>37</v>
      </c>
      <c r="O514" t="s">
        <v>1162</v>
      </c>
      <c r="P514" s="1" t="s">
        <v>787</v>
      </c>
      <c r="Q514" t="s">
        <v>44</v>
      </c>
      <c r="R514" t="s">
        <v>1163</v>
      </c>
      <c r="S514" t="s">
        <v>787</v>
      </c>
      <c r="T514" t="s">
        <v>1164</v>
      </c>
      <c r="U514" t="s">
        <v>44</v>
      </c>
      <c r="V514" t="s">
        <v>37</v>
      </c>
      <c r="W514" t="s">
        <v>42</v>
      </c>
      <c r="X514" t="s">
        <v>164</v>
      </c>
      <c r="Y514" t="s">
        <v>44</v>
      </c>
      <c r="Z514" t="s">
        <v>78</v>
      </c>
      <c r="AA514" t="s">
        <v>1165</v>
      </c>
      <c r="AB514" t="s">
        <v>1166</v>
      </c>
      <c r="AC514" t="s">
        <v>44</v>
      </c>
      <c r="AD514" t="s">
        <v>1167</v>
      </c>
      <c r="AE514" t="s">
        <v>1168</v>
      </c>
      <c r="AF514" t="s">
        <v>115</v>
      </c>
    </row>
    <row r="515" spans="3:32" x14ac:dyDescent="0.3">
      <c r="C515" s="21">
        <v>2288297</v>
      </c>
      <c r="D515" s="20" t="s">
        <v>102</v>
      </c>
      <c r="E515" s="20" t="s">
        <v>63</v>
      </c>
      <c r="F515" s="44" t="s">
        <v>987</v>
      </c>
      <c r="G515" s="44">
        <v>44964.794473032409</v>
      </c>
      <c r="H515" s="20" t="s">
        <v>366</v>
      </c>
      <c r="J515" t="s">
        <v>33</v>
      </c>
      <c r="K515" t="s">
        <v>34</v>
      </c>
      <c r="L515" t="s">
        <v>35</v>
      </c>
      <c r="M515" t="s">
        <v>36</v>
      </c>
      <c r="N515" t="s">
        <v>37</v>
      </c>
      <c r="O515" t="s">
        <v>1169</v>
      </c>
      <c r="P515" s="1" t="s">
        <v>787</v>
      </c>
      <c r="Q515" t="s">
        <v>44</v>
      </c>
      <c r="R515" t="s">
        <v>1170</v>
      </c>
      <c r="S515" t="s">
        <v>787</v>
      </c>
      <c r="T515" t="s">
        <v>1171</v>
      </c>
      <c r="U515" t="s">
        <v>44</v>
      </c>
      <c r="V515" t="s">
        <v>37</v>
      </c>
      <c r="W515" t="s">
        <v>42</v>
      </c>
      <c r="X515" t="s">
        <v>164</v>
      </c>
      <c r="Y515" t="s">
        <v>44</v>
      </c>
      <c r="Z515" t="s">
        <v>78</v>
      </c>
      <c r="AA515" t="s">
        <v>1172</v>
      </c>
      <c r="AB515" t="s">
        <v>44</v>
      </c>
      <c r="AC515" t="s">
        <v>44</v>
      </c>
      <c r="AD515" t="s">
        <v>1173</v>
      </c>
      <c r="AE515" t="s">
        <v>1174</v>
      </c>
      <c r="AF515" t="s">
        <v>115</v>
      </c>
    </row>
    <row r="516" spans="3:32" x14ac:dyDescent="0.3">
      <c r="C516" s="21">
        <v>2288853</v>
      </c>
      <c r="D516" s="20" t="s">
        <v>102</v>
      </c>
      <c r="E516" s="20" t="s">
        <v>63</v>
      </c>
      <c r="F516" s="44" t="s">
        <v>987</v>
      </c>
      <c r="G516" s="44">
        <v>44964.800452199073</v>
      </c>
      <c r="H516" s="20" t="s">
        <v>366</v>
      </c>
      <c r="J516" t="s">
        <v>33</v>
      </c>
      <c r="K516" t="s">
        <v>34</v>
      </c>
      <c r="L516" t="s">
        <v>35</v>
      </c>
      <c r="M516" t="s">
        <v>105</v>
      </c>
      <c r="N516" t="s">
        <v>37</v>
      </c>
      <c r="O516" t="s">
        <v>1175</v>
      </c>
      <c r="P516" s="1" t="s">
        <v>787</v>
      </c>
      <c r="Q516" t="s">
        <v>44</v>
      </c>
      <c r="R516" t="s">
        <v>1176</v>
      </c>
      <c r="S516" t="s">
        <v>787</v>
      </c>
      <c r="T516" t="s">
        <v>1177</v>
      </c>
      <c r="U516" t="s">
        <v>44</v>
      </c>
      <c r="V516" t="s">
        <v>37</v>
      </c>
      <c r="W516" t="s">
        <v>42</v>
      </c>
      <c r="X516" t="s">
        <v>164</v>
      </c>
      <c r="Y516" t="s">
        <v>44</v>
      </c>
      <c r="Z516" t="s">
        <v>78</v>
      </c>
      <c r="AA516" t="s">
        <v>1178</v>
      </c>
      <c r="AB516" t="s">
        <v>1179</v>
      </c>
      <c r="AC516" t="s">
        <v>44</v>
      </c>
      <c r="AD516" t="s">
        <v>1180</v>
      </c>
      <c r="AE516" t="s">
        <v>1181</v>
      </c>
      <c r="AF516" t="s">
        <v>115</v>
      </c>
    </row>
    <row r="517" spans="3:32" x14ac:dyDescent="0.3">
      <c r="C517" s="21">
        <v>2288854</v>
      </c>
      <c r="D517" s="20" t="s">
        <v>102</v>
      </c>
      <c r="E517" s="20" t="s">
        <v>63</v>
      </c>
      <c r="F517" s="44" t="s">
        <v>987</v>
      </c>
      <c r="G517" s="44">
        <v>44964.820997453702</v>
      </c>
      <c r="H517" s="20" t="s">
        <v>366</v>
      </c>
      <c r="J517" t="s">
        <v>33</v>
      </c>
      <c r="K517" t="s">
        <v>34</v>
      </c>
      <c r="L517" t="s">
        <v>35</v>
      </c>
      <c r="M517" t="s">
        <v>36</v>
      </c>
      <c r="N517" t="s">
        <v>37</v>
      </c>
      <c r="O517" t="s">
        <v>1182</v>
      </c>
      <c r="P517" s="1" t="s">
        <v>787</v>
      </c>
      <c r="Q517" t="s">
        <v>44</v>
      </c>
      <c r="R517" t="s">
        <v>1183</v>
      </c>
      <c r="S517" t="s">
        <v>787</v>
      </c>
      <c r="T517" t="s">
        <v>1184</v>
      </c>
      <c r="U517" t="s">
        <v>44</v>
      </c>
      <c r="V517" t="s">
        <v>37</v>
      </c>
      <c r="W517" t="s">
        <v>42</v>
      </c>
      <c r="X517" t="s">
        <v>164</v>
      </c>
      <c r="Y517" t="s">
        <v>44</v>
      </c>
      <c r="Z517" t="s">
        <v>78</v>
      </c>
      <c r="AA517" t="s">
        <v>1185</v>
      </c>
      <c r="AB517" t="s">
        <v>1186</v>
      </c>
      <c r="AC517" t="s">
        <v>44</v>
      </c>
      <c r="AD517" t="s">
        <v>1187</v>
      </c>
      <c r="AE517" t="s">
        <v>1188</v>
      </c>
      <c r="AF517" t="s">
        <v>115</v>
      </c>
    </row>
    <row r="518" spans="3:32" x14ac:dyDescent="0.3">
      <c r="C518" s="21">
        <v>2292214</v>
      </c>
      <c r="D518" s="20" t="s">
        <v>62</v>
      </c>
      <c r="E518" s="20" t="s">
        <v>30</v>
      </c>
      <c r="F518" s="44" t="s">
        <v>978</v>
      </c>
      <c r="G518" s="44">
        <v>44965.414922800926</v>
      </c>
      <c r="H518" s="20" t="s">
        <v>366</v>
      </c>
      <c r="I518" t="s">
        <v>1189</v>
      </c>
      <c r="J518" t="s">
        <v>33</v>
      </c>
      <c r="K518" t="s">
        <v>382</v>
      </c>
      <c r="L518" t="s">
        <v>35</v>
      </c>
      <c r="M518" t="s">
        <v>117</v>
      </c>
      <c r="N518" t="s">
        <v>37</v>
      </c>
      <c r="O518" t="s">
        <v>1190</v>
      </c>
      <c r="P518" s="1" t="s">
        <v>1118</v>
      </c>
      <c r="Q518" t="s">
        <v>1191</v>
      </c>
      <c r="R518" t="s">
        <v>1190</v>
      </c>
      <c r="S518" t="s">
        <v>1118</v>
      </c>
      <c r="T518" t="s">
        <v>1192</v>
      </c>
      <c r="U518" t="s">
        <v>1193</v>
      </c>
      <c r="V518" t="s">
        <v>37</v>
      </c>
      <c r="W518" t="s">
        <v>42</v>
      </c>
      <c r="X518" t="s">
        <v>97</v>
      </c>
      <c r="Y518" t="s">
        <v>44</v>
      </c>
      <c r="Z518" t="s">
        <v>78</v>
      </c>
      <c r="AA518" t="s">
        <v>1194</v>
      </c>
      <c r="AB518" t="s">
        <v>1195</v>
      </c>
      <c r="AC518" t="s">
        <v>1196</v>
      </c>
      <c r="AD518" t="s">
        <v>1197</v>
      </c>
      <c r="AE518" t="s">
        <v>1198</v>
      </c>
      <c r="AF518" t="s">
        <v>51</v>
      </c>
    </row>
    <row r="519" spans="3:32" x14ac:dyDescent="0.3">
      <c r="C519" s="21">
        <v>2288966</v>
      </c>
      <c r="D519" s="20" t="s">
        <v>102</v>
      </c>
      <c r="E519" s="20" t="s">
        <v>63</v>
      </c>
      <c r="F519" s="44" t="s">
        <v>987</v>
      </c>
      <c r="G519" s="44">
        <v>44965.419333912039</v>
      </c>
      <c r="H519" s="20" t="s">
        <v>366</v>
      </c>
      <c r="J519" t="s">
        <v>33</v>
      </c>
      <c r="K519" t="s">
        <v>382</v>
      </c>
      <c r="L519" t="s">
        <v>35</v>
      </c>
      <c r="M519" t="s">
        <v>36</v>
      </c>
      <c r="N519" t="s">
        <v>37</v>
      </c>
      <c r="O519" t="s">
        <v>1199</v>
      </c>
      <c r="P519" s="1" t="s">
        <v>787</v>
      </c>
      <c r="Q519" t="s">
        <v>44</v>
      </c>
      <c r="R519" t="s">
        <v>1200</v>
      </c>
      <c r="S519" t="s">
        <v>787</v>
      </c>
      <c r="T519" t="s">
        <v>1201</v>
      </c>
      <c r="U519" t="s">
        <v>44</v>
      </c>
      <c r="V519" t="s">
        <v>37</v>
      </c>
      <c r="W519" t="s">
        <v>42</v>
      </c>
      <c r="X519" t="s">
        <v>164</v>
      </c>
      <c r="Y519" t="s">
        <v>44</v>
      </c>
      <c r="Z519" t="s">
        <v>78</v>
      </c>
      <c r="AA519" t="s">
        <v>1202</v>
      </c>
      <c r="AB519" t="s">
        <v>1203</v>
      </c>
      <c r="AC519" t="s">
        <v>44</v>
      </c>
      <c r="AD519" t="s">
        <v>1204</v>
      </c>
      <c r="AE519" t="s">
        <v>1205</v>
      </c>
      <c r="AF519" t="s">
        <v>115</v>
      </c>
    </row>
    <row r="520" spans="3:32" x14ac:dyDescent="0.3">
      <c r="C520" s="21">
        <v>2292623</v>
      </c>
      <c r="D520" s="20" t="s">
        <v>29</v>
      </c>
      <c r="E520" s="20" t="s">
        <v>63</v>
      </c>
      <c r="F520" s="44" t="s">
        <v>987</v>
      </c>
      <c r="G520" s="44">
        <v>44965.435240624996</v>
      </c>
      <c r="H520" s="20" t="s">
        <v>366</v>
      </c>
      <c r="J520" t="s">
        <v>33</v>
      </c>
      <c r="K520" t="s">
        <v>382</v>
      </c>
      <c r="L520" t="s">
        <v>35</v>
      </c>
      <c r="M520" t="s">
        <v>105</v>
      </c>
      <c r="N520" t="s">
        <v>37</v>
      </c>
      <c r="O520" t="s">
        <v>1206</v>
      </c>
      <c r="P520" s="1" t="s">
        <v>1207</v>
      </c>
      <c r="Q520" t="s">
        <v>1208</v>
      </c>
      <c r="R520" t="s">
        <v>1206</v>
      </c>
      <c r="S520" t="s">
        <v>1207</v>
      </c>
      <c r="T520" t="s">
        <v>1209</v>
      </c>
      <c r="U520" t="s">
        <v>1210</v>
      </c>
      <c r="V520" t="s">
        <v>37</v>
      </c>
      <c r="W520" t="s">
        <v>42</v>
      </c>
      <c r="X520" t="s">
        <v>1211</v>
      </c>
      <c r="Y520" t="s">
        <v>44</v>
      </c>
      <c r="Z520" t="s">
        <v>359</v>
      </c>
      <c r="AA520" t="s">
        <v>1212</v>
      </c>
      <c r="AB520" t="s">
        <v>1213</v>
      </c>
      <c r="AC520" t="s">
        <v>1213</v>
      </c>
      <c r="AD520" t="s">
        <v>1214</v>
      </c>
      <c r="AE520" t="s">
        <v>1215</v>
      </c>
      <c r="AF520" t="s">
        <v>51</v>
      </c>
    </row>
    <row r="521" spans="3:32" x14ac:dyDescent="0.3">
      <c r="C521" s="21">
        <v>2293014</v>
      </c>
      <c r="D521" s="20" t="s">
        <v>29</v>
      </c>
      <c r="E521" s="20" t="s">
        <v>141</v>
      </c>
      <c r="F521" s="44" t="s">
        <v>987</v>
      </c>
      <c r="G521" s="44">
        <v>44965.456240046296</v>
      </c>
      <c r="H521" s="20" t="s">
        <v>366</v>
      </c>
      <c r="J521" t="s">
        <v>33</v>
      </c>
      <c r="K521" t="s">
        <v>382</v>
      </c>
      <c r="L521" t="s">
        <v>35</v>
      </c>
      <c r="M521" t="s">
        <v>143</v>
      </c>
      <c r="N521" t="s">
        <v>37</v>
      </c>
      <c r="O521" t="s">
        <v>1216</v>
      </c>
      <c r="P521" s="1" t="s">
        <v>1207</v>
      </c>
      <c r="Q521" t="s">
        <v>1217</v>
      </c>
      <c r="R521" t="s">
        <v>1216</v>
      </c>
      <c r="S521" t="s">
        <v>1207</v>
      </c>
      <c r="T521" t="s">
        <v>1218</v>
      </c>
      <c r="U521" t="s">
        <v>1219</v>
      </c>
      <c r="V521" t="s">
        <v>37</v>
      </c>
      <c r="W521" t="s">
        <v>42</v>
      </c>
      <c r="X521" t="s">
        <v>967</v>
      </c>
      <c r="Y521" t="s">
        <v>44</v>
      </c>
      <c r="Z521" t="s">
        <v>387</v>
      </c>
      <c r="AA521" t="s">
        <v>1220</v>
      </c>
      <c r="AB521" t="s">
        <v>1221</v>
      </c>
      <c r="AC521" t="s">
        <v>1222</v>
      </c>
      <c r="AD521" t="s">
        <v>1223</v>
      </c>
      <c r="AE521" t="s">
        <v>1224</v>
      </c>
      <c r="AF521" t="s">
        <v>51</v>
      </c>
    </row>
    <row r="522" spans="3:32" x14ac:dyDescent="0.3">
      <c r="C522" s="21">
        <v>2289282</v>
      </c>
      <c r="D522" s="20" t="s">
        <v>102</v>
      </c>
      <c r="E522" s="20" t="s">
        <v>63</v>
      </c>
      <c r="F522" s="44" t="s">
        <v>1225</v>
      </c>
      <c r="G522" s="44">
        <v>44965.500899421299</v>
      </c>
      <c r="H522" s="20" t="s">
        <v>366</v>
      </c>
      <c r="J522" t="s">
        <v>33</v>
      </c>
      <c r="K522" t="s">
        <v>34</v>
      </c>
      <c r="L522" t="s">
        <v>35</v>
      </c>
      <c r="M522" t="s">
        <v>143</v>
      </c>
      <c r="N522" t="s">
        <v>37</v>
      </c>
      <c r="O522" t="s">
        <v>1226</v>
      </c>
      <c r="P522" s="1" t="s">
        <v>937</v>
      </c>
      <c r="Q522" t="s">
        <v>1227</v>
      </c>
      <c r="R522" t="s">
        <v>1228</v>
      </c>
      <c r="S522" t="s">
        <v>937</v>
      </c>
      <c r="T522" t="s">
        <v>1229</v>
      </c>
      <c r="U522" t="s">
        <v>1230</v>
      </c>
      <c r="V522" t="s">
        <v>37</v>
      </c>
      <c r="W522" t="s">
        <v>42</v>
      </c>
      <c r="X522" t="s">
        <v>827</v>
      </c>
      <c r="Y522" t="s">
        <v>44</v>
      </c>
      <c r="Z522" t="s">
        <v>387</v>
      </c>
      <c r="AA522" t="s">
        <v>1231</v>
      </c>
      <c r="AB522" t="s">
        <v>124</v>
      </c>
      <c r="AC522" t="s">
        <v>1232</v>
      </c>
      <c r="AD522" t="s">
        <v>1233</v>
      </c>
      <c r="AE522" t="s">
        <v>1234</v>
      </c>
      <c r="AF522" t="s">
        <v>115</v>
      </c>
    </row>
    <row r="523" spans="3:32" x14ac:dyDescent="0.3">
      <c r="C523" s="21">
        <v>2289602</v>
      </c>
      <c r="D523" s="20" t="s">
        <v>102</v>
      </c>
      <c r="E523" s="20" t="s">
        <v>357</v>
      </c>
      <c r="F523" s="44" t="s">
        <v>1225</v>
      </c>
      <c r="G523" s="44">
        <v>44965.509793055557</v>
      </c>
      <c r="H523" s="20" t="s">
        <v>366</v>
      </c>
      <c r="J523" t="s">
        <v>33</v>
      </c>
      <c r="K523" t="s">
        <v>34</v>
      </c>
      <c r="L523" t="s">
        <v>35</v>
      </c>
      <c r="M523" t="s">
        <v>52</v>
      </c>
      <c r="N523" t="s">
        <v>37</v>
      </c>
      <c r="O523" t="s">
        <v>1235</v>
      </c>
      <c r="P523" s="1" t="s">
        <v>937</v>
      </c>
      <c r="Q523" t="s">
        <v>44</v>
      </c>
      <c r="R523" t="s">
        <v>1236</v>
      </c>
      <c r="S523" t="s">
        <v>937</v>
      </c>
      <c r="T523" t="s">
        <v>1237</v>
      </c>
      <c r="U523" t="s">
        <v>44</v>
      </c>
      <c r="V523" t="s">
        <v>37</v>
      </c>
      <c r="W523" t="s">
        <v>42</v>
      </c>
      <c r="X523" t="s">
        <v>164</v>
      </c>
      <c r="Y523" t="s">
        <v>44</v>
      </c>
      <c r="Z523" t="s">
        <v>78</v>
      </c>
      <c r="AA523" t="s">
        <v>1238</v>
      </c>
      <c r="AB523" t="s">
        <v>1239</v>
      </c>
      <c r="AC523" t="s">
        <v>44</v>
      </c>
      <c r="AD523" t="s">
        <v>1240</v>
      </c>
      <c r="AE523" t="s">
        <v>1241</v>
      </c>
      <c r="AF523" t="s">
        <v>115</v>
      </c>
    </row>
    <row r="524" spans="3:32" x14ac:dyDescent="0.3">
      <c r="C524" s="21">
        <v>2289633</v>
      </c>
      <c r="D524" s="20" t="s">
        <v>102</v>
      </c>
      <c r="E524" s="20" t="s">
        <v>63</v>
      </c>
      <c r="F524" s="44" t="s">
        <v>1225</v>
      </c>
      <c r="G524" s="44">
        <v>44965.58078715278</v>
      </c>
      <c r="H524" s="20" t="s">
        <v>366</v>
      </c>
      <c r="J524" t="s">
        <v>33</v>
      </c>
      <c r="K524" t="s">
        <v>34</v>
      </c>
      <c r="L524" t="s">
        <v>35</v>
      </c>
      <c r="M524" t="s">
        <v>52</v>
      </c>
      <c r="N524" t="s">
        <v>37</v>
      </c>
      <c r="O524" t="s">
        <v>1242</v>
      </c>
      <c r="P524" s="1" t="s">
        <v>937</v>
      </c>
      <c r="Q524" t="s">
        <v>1243</v>
      </c>
      <c r="R524" t="s">
        <v>1242</v>
      </c>
      <c r="S524" t="s">
        <v>937</v>
      </c>
      <c r="T524" t="s">
        <v>1244</v>
      </c>
      <c r="U524" t="s">
        <v>1245</v>
      </c>
      <c r="V524" t="s">
        <v>37</v>
      </c>
      <c r="W524" t="s">
        <v>42</v>
      </c>
      <c r="X524" t="s">
        <v>618</v>
      </c>
      <c r="Y524" t="s">
        <v>44</v>
      </c>
      <c r="Z524" t="s">
        <v>45</v>
      </c>
      <c r="AA524" t="s">
        <v>1246</v>
      </c>
      <c r="AB524" t="s">
        <v>44</v>
      </c>
      <c r="AC524" t="s">
        <v>1247</v>
      </c>
      <c r="AD524" t="s">
        <v>1248</v>
      </c>
      <c r="AE524" t="s">
        <v>1249</v>
      </c>
      <c r="AF524" t="s">
        <v>115</v>
      </c>
    </row>
    <row r="525" spans="3:32" x14ac:dyDescent="0.3">
      <c r="C525" s="21">
        <v>2284691</v>
      </c>
      <c r="D525" s="20" t="s">
        <v>102</v>
      </c>
      <c r="E525" s="20" t="s">
        <v>141</v>
      </c>
      <c r="F525" s="44" t="s">
        <v>978</v>
      </c>
      <c r="G525" s="44">
        <v>44965.59313854167</v>
      </c>
      <c r="H525" s="20" t="s">
        <v>366</v>
      </c>
      <c r="J525" t="s">
        <v>33</v>
      </c>
      <c r="K525" t="s">
        <v>382</v>
      </c>
      <c r="L525" t="s">
        <v>35</v>
      </c>
      <c r="M525" t="s">
        <v>117</v>
      </c>
      <c r="N525" t="s">
        <v>37</v>
      </c>
      <c r="O525" t="s">
        <v>1250</v>
      </c>
      <c r="P525" s="1" t="s">
        <v>980</v>
      </c>
      <c r="Q525" t="s">
        <v>1251</v>
      </c>
      <c r="R525" t="s">
        <v>1252</v>
      </c>
      <c r="S525" t="s">
        <v>980</v>
      </c>
      <c r="T525" t="s">
        <v>1253</v>
      </c>
      <c r="U525" t="s">
        <v>44</v>
      </c>
      <c r="V525" t="s">
        <v>37</v>
      </c>
      <c r="W525" t="s">
        <v>42</v>
      </c>
      <c r="X525" t="s">
        <v>401</v>
      </c>
      <c r="Y525" t="s">
        <v>44</v>
      </c>
      <c r="Z525" t="s">
        <v>78</v>
      </c>
      <c r="AA525" t="s">
        <v>1254</v>
      </c>
      <c r="AB525" t="s">
        <v>44</v>
      </c>
      <c r="AC525" t="s">
        <v>1048</v>
      </c>
      <c r="AD525" t="s">
        <v>1048</v>
      </c>
      <c r="AE525" t="s">
        <v>1255</v>
      </c>
      <c r="AF525" t="s">
        <v>115</v>
      </c>
    </row>
    <row r="526" spans="3:32" x14ac:dyDescent="0.3">
      <c r="C526" s="21">
        <v>2284900</v>
      </c>
      <c r="D526" s="20" t="s">
        <v>102</v>
      </c>
      <c r="E526" s="20" t="s">
        <v>63</v>
      </c>
      <c r="F526" s="44" t="s">
        <v>978</v>
      </c>
      <c r="G526" s="44">
        <v>44965.608931134258</v>
      </c>
      <c r="H526" s="20" t="s">
        <v>366</v>
      </c>
      <c r="J526" t="s">
        <v>33</v>
      </c>
      <c r="K526" t="s">
        <v>382</v>
      </c>
      <c r="L526" t="s">
        <v>35</v>
      </c>
      <c r="M526" t="s">
        <v>36</v>
      </c>
      <c r="N526" t="s">
        <v>37</v>
      </c>
      <c r="O526" t="s">
        <v>1256</v>
      </c>
      <c r="P526" s="1" t="s">
        <v>980</v>
      </c>
      <c r="Q526" t="s">
        <v>44</v>
      </c>
      <c r="R526" t="s">
        <v>1257</v>
      </c>
      <c r="S526" t="s">
        <v>980</v>
      </c>
      <c r="T526" t="s">
        <v>1258</v>
      </c>
      <c r="U526" t="s">
        <v>44</v>
      </c>
      <c r="V526" t="s">
        <v>37</v>
      </c>
      <c r="W526" t="s">
        <v>42</v>
      </c>
      <c r="X526" t="s">
        <v>164</v>
      </c>
      <c r="Y526" t="s">
        <v>44</v>
      </c>
      <c r="Z526" t="s">
        <v>78</v>
      </c>
      <c r="AA526" t="s">
        <v>1259</v>
      </c>
      <c r="AB526" t="s">
        <v>44</v>
      </c>
      <c r="AC526" t="s">
        <v>44</v>
      </c>
      <c r="AD526" t="s">
        <v>1260</v>
      </c>
      <c r="AE526" t="s">
        <v>1261</v>
      </c>
      <c r="AF526" t="s">
        <v>115</v>
      </c>
    </row>
    <row r="527" spans="3:32" x14ac:dyDescent="0.3">
      <c r="C527" s="21">
        <v>2284997</v>
      </c>
      <c r="D527" s="20" t="s">
        <v>102</v>
      </c>
      <c r="E527" s="20" t="s">
        <v>63</v>
      </c>
      <c r="F527" s="44" t="s">
        <v>978</v>
      </c>
      <c r="G527" s="44">
        <v>44965.626401157409</v>
      </c>
      <c r="H527" s="20" t="s">
        <v>366</v>
      </c>
      <c r="J527" t="s">
        <v>33</v>
      </c>
      <c r="K527" t="s">
        <v>382</v>
      </c>
      <c r="L527" t="s">
        <v>35</v>
      </c>
      <c r="M527" t="s">
        <v>143</v>
      </c>
      <c r="N527" t="s">
        <v>37</v>
      </c>
      <c r="O527" t="s">
        <v>1262</v>
      </c>
      <c r="P527" s="1" t="s">
        <v>980</v>
      </c>
      <c r="Q527" t="s">
        <v>1263</v>
      </c>
      <c r="R527" t="s">
        <v>1264</v>
      </c>
      <c r="S527" t="s">
        <v>980</v>
      </c>
      <c r="T527" t="s">
        <v>1265</v>
      </c>
      <c r="U527" t="s">
        <v>124</v>
      </c>
      <c r="V527" t="s">
        <v>37</v>
      </c>
      <c r="W527" t="s">
        <v>42</v>
      </c>
      <c r="X527" t="s">
        <v>1266</v>
      </c>
      <c r="Y527" t="s">
        <v>44</v>
      </c>
      <c r="Z527" t="s">
        <v>1002</v>
      </c>
      <c r="AA527" t="s">
        <v>1267</v>
      </c>
      <c r="AB527" t="s">
        <v>124</v>
      </c>
      <c r="AC527" t="s">
        <v>1268</v>
      </c>
      <c r="AD527" t="s">
        <v>1269</v>
      </c>
      <c r="AE527" t="s">
        <v>1270</v>
      </c>
      <c r="AF527" t="s">
        <v>115</v>
      </c>
    </row>
    <row r="528" spans="3:32" x14ac:dyDescent="0.3">
      <c r="C528" s="21">
        <v>2287394</v>
      </c>
      <c r="D528" s="20" t="s">
        <v>102</v>
      </c>
      <c r="E528" s="20" t="s">
        <v>63</v>
      </c>
      <c r="F528" s="44" t="s">
        <v>978</v>
      </c>
      <c r="G528" s="44">
        <v>44965.638930092595</v>
      </c>
      <c r="H528" s="20" t="s">
        <v>366</v>
      </c>
      <c r="J528" t="s">
        <v>33</v>
      </c>
      <c r="K528" t="s">
        <v>382</v>
      </c>
      <c r="L528" t="s">
        <v>35</v>
      </c>
      <c r="M528" t="s">
        <v>143</v>
      </c>
      <c r="N528" t="s">
        <v>37</v>
      </c>
      <c r="O528" t="s">
        <v>1271</v>
      </c>
      <c r="P528" s="1" t="s">
        <v>1272</v>
      </c>
      <c r="Q528" t="s">
        <v>44</v>
      </c>
      <c r="R528" t="s">
        <v>1273</v>
      </c>
      <c r="S528" t="s">
        <v>1272</v>
      </c>
      <c r="T528" t="s">
        <v>1274</v>
      </c>
      <c r="U528" t="s">
        <v>44</v>
      </c>
      <c r="V528" t="s">
        <v>37</v>
      </c>
      <c r="W528" t="s">
        <v>42</v>
      </c>
      <c r="X528" t="s">
        <v>164</v>
      </c>
      <c r="Y528" t="s">
        <v>44</v>
      </c>
      <c r="Z528" t="s">
        <v>78</v>
      </c>
      <c r="AA528" t="s">
        <v>1275</v>
      </c>
      <c r="AB528" t="s">
        <v>1276</v>
      </c>
      <c r="AC528" t="s">
        <v>44</v>
      </c>
      <c r="AD528" t="s">
        <v>1277</v>
      </c>
      <c r="AE528" t="s">
        <v>1278</v>
      </c>
      <c r="AF528" t="s">
        <v>115</v>
      </c>
    </row>
    <row r="529" spans="3:33" x14ac:dyDescent="0.3">
      <c r="C529" s="21">
        <v>2291447</v>
      </c>
      <c r="D529" s="20" t="s">
        <v>29</v>
      </c>
      <c r="E529" s="20" t="s">
        <v>63</v>
      </c>
      <c r="F529" s="44" t="s">
        <v>978</v>
      </c>
      <c r="G529" s="44">
        <v>44965.651797685183</v>
      </c>
      <c r="H529" s="20" t="s">
        <v>366</v>
      </c>
      <c r="J529" t="s">
        <v>33</v>
      </c>
      <c r="K529" t="s">
        <v>382</v>
      </c>
      <c r="L529" t="s">
        <v>35</v>
      </c>
      <c r="M529" t="s">
        <v>52</v>
      </c>
      <c r="N529" t="s">
        <v>37</v>
      </c>
      <c r="O529" t="s">
        <v>83</v>
      </c>
      <c r="P529" s="1" t="s">
        <v>1118</v>
      </c>
      <c r="Q529" t="s">
        <v>1279</v>
      </c>
      <c r="R529" t="s">
        <v>83</v>
      </c>
      <c r="S529" t="s">
        <v>1118</v>
      </c>
      <c r="T529" t="s">
        <v>1280</v>
      </c>
      <c r="U529" t="s">
        <v>1281</v>
      </c>
      <c r="V529" t="s">
        <v>37</v>
      </c>
      <c r="W529" t="s">
        <v>42</v>
      </c>
      <c r="X529" t="s">
        <v>435</v>
      </c>
      <c r="Y529" t="s">
        <v>44</v>
      </c>
      <c r="Z529" t="s">
        <v>45</v>
      </c>
      <c r="AA529" t="s">
        <v>89</v>
      </c>
      <c r="AB529" t="s">
        <v>865</v>
      </c>
      <c r="AC529" t="s">
        <v>1282</v>
      </c>
      <c r="AD529" t="s">
        <v>1283</v>
      </c>
      <c r="AE529" t="s">
        <v>1284</v>
      </c>
      <c r="AF529" t="s">
        <v>51</v>
      </c>
    </row>
    <row r="530" spans="3:33" x14ac:dyDescent="0.3">
      <c r="C530" s="21">
        <v>2291453</v>
      </c>
      <c r="D530" s="20" t="s">
        <v>29</v>
      </c>
      <c r="E530" s="20" t="s">
        <v>63</v>
      </c>
      <c r="F530" s="44" t="s">
        <v>978</v>
      </c>
      <c r="G530" s="44">
        <v>44965.658903124997</v>
      </c>
      <c r="H530" s="20" t="s">
        <v>366</v>
      </c>
      <c r="J530" t="s">
        <v>33</v>
      </c>
      <c r="K530" t="s">
        <v>382</v>
      </c>
      <c r="L530" t="s">
        <v>35</v>
      </c>
      <c r="M530" t="s">
        <v>52</v>
      </c>
      <c r="N530" t="s">
        <v>37</v>
      </c>
      <c r="O530" t="s">
        <v>1285</v>
      </c>
      <c r="P530" s="1" t="s">
        <v>1118</v>
      </c>
      <c r="Q530" t="s">
        <v>1286</v>
      </c>
      <c r="R530" t="s">
        <v>862</v>
      </c>
      <c r="S530" t="s">
        <v>1118</v>
      </c>
      <c r="T530" t="s">
        <v>86</v>
      </c>
      <c r="U530" t="s">
        <v>87</v>
      </c>
      <c r="V530" t="s">
        <v>37</v>
      </c>
      <c r="W530" t="s">
        <v>42</v>
      </c>
      <c r="X530" t="s">
        <v>863</v>
      </c>
      <c r="Y530" t="s">
        <v>44</v>
      </c>
      <c r="Z530" t="s">
        <v>45</v>
      </c>
      <c r="AA530" t="s">
        <v>1287</v>
      </c>
      <c r="AB530" t="s">
        <v>1288</v>
      </c>
      <c r="AC530" t="s">
        <v>1288</v>
      </c>
      <c r="AD530" t="s">
        <v>91</v>
      </c>
      <c r="AE530" t="s">
        <v>1289</v>
      </c>
      <c r="AF530" t="s">
        <v>51</v>
      </c>
    </row>
    <row r="531" spans="3:33" x14ac:dyDescent="0.3">
      <c r="C531" s="21">
        <v>2291459</v>
      </c>
      <c r="D531" s="20" t="s">
        <v>29</v>
      </c>
      <c r="E531" s="20" t="s">
        <v>63</v>
      </c>
      <c r="F531" s="44" t="s">
        <v>978</v>
      </c>
      <c r="G531" s="44">
        <v>44965.668584027779</v>
      </c>
      <c r="H531" s="20" t="s">
        <v>366</v>
      </c>
      <c r="J531" t="s">
        <v>33</v>
      </c>
      <c r="K531" t="s">
        <v>382</v>
      </c>
      <c r="L531" t="s">
        <v>35</v>
      </c>
      <c r="M531" t="s">
        <v>52</v>
      </c>
      <c r="N531" t="s">
        <v>37</v>
      </c>
      <c r="O531" t="s">
        <v>1290</v>
      </c>
      <c r="P531" s="1" t="s">
        <v>1118</v>
      </c>
      <c r="Q531" t="s">
        <v>1291</v>
      </c>
      <c r="R531" t="s">
        <v>1290</v>
      </c>
      <c r="S531" t="s">
        <v>1118</v>
      </c>
      <c r="T531" t="s">
        <v>1292</v>
      </c>
      <c r="U531" t="s">
        <v>200</v>
      </c>
      <c r="V531" t="s">
        <v>37</v>
      </c>
      <c r="W531" t="s">
        <v>42</v>
      </c>
      <c r="X531" t="s">
        <v>435</v>
      </c>
      <c r="Y531" t="s">
        <v>44</v>
      </c>
      <c r="Z531" t="s">
        <v>45</v>
      </c>
      <c r="AA531" t="s">
        <v>1293</v>
      </c>
      <c r="AB531" t="s">
        <v>44</v>
      </c>
      <c r="AC531" t="s">
        <v>1294</v>
      </c>
      <c r="AD531" t="s">
        <v>1295</v>
      </c>
      <c r="AE531" t="s">
        <v>1296</v>
      </c>
      <c r="AF531" t="s">
        <v>51</v>
      </c>
    </row>
    <row r="532" spans="3:33" x14ac:dyDescent="0.3">
      <c r="C532" s="21">
        <v>2290127</v>
      </c>
      <c r="D532" s="20" t="s">
        <v>102</v>
      </c>
      <c r="E532" s="20" t="s">
        <v>63</v>
      </c>
      <c r="F532" s="44" t="s">
        <v>1225</v>
      </c>
      <c r="G532" s="44">
        <v>44965.676679050928</v>
      </c>
      <c r="H532" s="20" t="s">
        <v>366</v>
      </c>
      <c r="J532" t="s">
        <v>33</v>
      </c>
      <c r="K532" t="s">
        <v>34</v>
      </c>
      <c r="L532" t="s">
        <v>35</v>
      </c>
      <c r="M532" t="s">
        <v>143</v>
      </c>
      <c r="N532" t="s">
        <v>37</v>
      </c>
      <c r="O532" t="s">
        <v>1305</v>
      </c>
      <c r="P532" s="1" t="s">
        <v>937</v>
      </c>
      <c r="Q532" t="s">
        <v>44</v>
      </c>
      <c r="R532" t="s">
        <v>1306</v>
      </c>
      <c r="S532" t="s">
        <v>937</v>
      </c>
      <c r="T532" t="s">
        <v>1307</v>
      </c>
      <c r="U532" t="s">
        <v>44</v>
      </c>
      <c r="V532" t="s">
        <v>37</v>
      </c>
      <c r="W532" t="s">
        <v>42</v>
      </c>
      <c r="X532" t="s">
        <v>164</v>
      </c>
      <c r="Y532" t="s">
        <v>44</v>
      </c>
      <c r="Z532" t="s">
        <v>78</v>
      </c>
      <c r="AA532" t="s">
        <v>1308</v>
      </c>
      <c r="AB532" t="s">
        <v>44</v>
      </c>
      <c r="AC532" t="s">
        <v>44</v>
      </c>
      <c r="AD532" t="s">
        <v>1309</v>
      </c>
      <c r="AE532" t="s">
        <v>1310</v>
      </c>
      <c r="AF532" t="s">
        <v>115</v>
      </c>
    </row>
    <row r="533" spans="3:33" x14ac:dyDescent="0.3">
      <c r="C533" s="21">
        <v>2290134</v>
      </c>
      <c r="D533" s="20" t="s">
        <v>102</v>
      </c>
      <c r="E533" s="20" t="s">
        <v>63</v>
      </c>
      <c r="F533" s="44" t="s">
        <v>1225</v>
      </c>
      <c r="G533" s="44">
        <v>44965.684532175925</v>
      </c>
      <c r="H533" s="20" t="s">
        <v>366</v>
      </c>
      <c r="J533" t="s">
        <v>33</v>
      </c>
      <c r="K533" t="s">
        <v>34</v>
      </c>
      <c r="L533" t="s">
        <v>35</v>
      </c>
      <c r="M533" t="s">
        <v>52</v>
      </c>
      <c r="N533" t="s">
        <v>37</v>
      </c>
      <c r="O533" t="s">
        <v>1311</v>
      </c>
      <c r="P533" s="1" t="s">
        <v>937</v>
      </c>
      <c r="Q533" t="s">
        <v>44</v>
      </c>
      <c r="R533" t="s">
        <v>1312</v>
      </c>
      <c r="S533" t="s">
        <v>937</v>
      </c>
      <c r="T533" t="s">
        <v>1313</v>
      </c>
      <c r="U533" t="s">
        <v>44</v>
      </c>
      <c r="V533" t="s">
        <v>37</v>
      </c>
      <c r="W533" t="s">
        <v>42</v>
      </c>
      <c r="X533" t="s">
        <v>164</v>
      </c>
      <c r="Y533" t="s">
        <v>44</v>
      </c>
      <c r="Z533" t="s">
        <v>78</v>
      </c>
      <c r="AA533" t="s">
        <v>1314</v>
      </c>
      <c r="AB533" t="s">
        <v>44</v>
      </c>
      <c r="AC533" t="s">
        <v>44</v>
      </c>
      <c r="AD533" t="s">
        <v>1315</v>
      </c>
      <c r="AE533" t="s">
        <v>1316</v>
      </c>
      <c r="AF533" t="s">
        <v>115</v>
      </c>
    </row>
    <row r="534" spans="3:33" x14ac:dyDescent="0.3">
      <c r="C534" s="21">
        <v>2290229</v>
      </c>
      <c r="D534" s="20" t="s">
        <v>102</v>
      </c>
      <c r="E534" s="20" t="s">
        <v>63</v>
      </c>
      <c r="F534" s="44" t="s">
        <v>1225</v>
      </c>
      <c r="G534" s="44">
        <v>44965.690225694445</v>
      </c>
      <c r="H534" s="20" t="s">
        <v>366</v>
      </c>
      <c r="J534" t="s">
        <v>33</v>
      </c>
      <c r="K534" t="s">
        <v>34</v>
      </c>
      <c r="L534" t="s">
        <v>35</v>
      </c>
      <c r="M534" t="s">
        <v>64</v>
      </c>
      <c r="N534" t="s">
        <v>37</v>
      </c>
      <c r="O534" t="s">
        <v>1317</v>
      </c>
      <c r="P534" s="1" t="s">
        <v>937</v>
      </c>
      <c r="Q534" t="s">
        <v>44</v>
      </c>
      <c r="R534" t="s">
        <v>1318</v>
      </c>
      <c r="S534" t="s">
        <v>937</v>
      </c>
      <c r="T534" t="s">
        <v>1319</v>
      </c>
      <c r="U534" t="s">
        <v>44</v>
      </c>
      <c r="V534" t="s">
        <v>37</v>
      </c>
      <c r="W534" t="s">
        <v>42</v>
      </c>
      <c r="X534" t="s">
        <v>164</v>
      </c>
      <c r="Y534" t="s">
        <v>44</v>
      </c>
      <c r="Z534" t="s">
        <v>78</v>
      </c>
      <c r="AA534" t="s">
        <v>1320</v>
      </c>
      <c r="AB534" t="s">
        <v>1321</v>
      </c>
      <c r="AC534" t="s">
        <v>44</v>
      </c>
      <c r="AD534" t="s">
        <v>1322</v>
      </c>
      <c r="AE534" t="s">
        <v>1323</v>
      </c>
      <c r="AF534" t="s">
        <v>115</v>
      </c>
    </row>
    <row r="535" spans="3:33" x14ac:dyDescent="0.3">
      <c r="C535" s="21">
        <v>2295863</v>
      </c>
      <c r="D535" s="20" t="s">
        <v>62</v>
      </c>
      <c r="E535" s="20" t="s">
        <v>30</v>
      </c>
      <c r="F535" s="44" t="s">
        <v>1225</v>
      </c>
      <c r="G535" s="44">
        <v>44965.697753587963</v>
      </c>
      <c r="H535" s="20" t="s">
        <v>366</v>
      </c>
      <c r="J535" t="s">
        <v>33</v>
      </c>
      <c r="K535" t="s">
        <v>34</v>
      </c>
      <c r="L535" t="s">
        <v>35</v>
      </c>
      <c r="M535" t="s">
        <v>36</v>
      </c>
      <c r="N535" t="s">
        <v>37</v>
      </c>
      <c r="O535" t="s">
        <v>1324</v>
      </c>
      <c r="P535" s="1" t="s">
        <v>1325</v>
      </c>
      <c r="Q535" t="s">
        <v>44</v>
      </c>
      <c r="R535" t="s">
        <v>1326</v>
      </c>
      <c r="S535" t="s">
        <v>1325</v>
      </c>
      <c r="T535" t="s">
        <v>1327</v>
      </c>
      <c r="U535" t="s">
        <v>44</v>
      </c>
      <c r="V535" t="s">
        <v>37</v>
      </c>
      <c r="W535" t="s">
        <v>42</v>
      </c>
      <c r="X535" t="s">
        <v>164</v>
      </c>
      <c r="Y535" t="s">
        <v>44</v>
      </c>
      <c r="Z535" t="s">
        <v>78</v>
      </c>
      <c r="AA535" t="s">
        <v>1328</v>
      </c>
      <c r="AB535" t="s">
        <v>1329</v>
      </c>
      <c r="AC535" t="s">
        <v>44</v>
      </c>
      <c r="AD535" t="s">
        <v>1330</v>
      </c>
      <c r="AE535" t="s">
        <v>1331</v>
      </c>
      <c r="AF535" t="s">
        <v>51</v>
      </c>
    </row>
    <row r="536" spans="3:33" x14ac:dyDescent="0.3">
      <c r="C536" s="21">
        <v>2292895</v>
      </c>
      <c r="D536" s="20" t="s">
        <v>62</v>
      </c>
      <c r="E536" s="20" t="s">
        <v>357</v>
      </c>
      <c r="F536" s="44" t="s">
        <v>987</v>
      </c>
      <c r="G536" s="44">
        <v>44965.729783101851</v>
      </c>
      <c r="H536" s="20" t="s">
        <v>366</v>
      </c>
      <c r="J536" t="s">
        <v>33</v>
      </c>
      <c r="K536" t="s">
        <v>382</v>
      </c>
      <c r="L536" t="s">
        <v>35</v>
      </c>
      <c r="M536" t="s">
        <v>143</v>
      </c>
      <c r="N536" t="s">
        <v>37</v>
      </c>
      <c r="O536" t="s">
        <v>1297</v>
      </c>
      <c r="P536" s="1" t="s">
        <v>1207</v>
      </c>
      <c r="Q536" t="s">
        <v>44</v>
      </c>
      <c r="R536" t="s">
        <v>1298</v>
      </c>
      <c r="S536" t="s">
        <v>1207</v>
      </c>
      <c r="T536" t="s">
        <v>1299</v>
      </c>
      <c r="U536" t="s">
        <v>44</v>
      </c>
      <c r="V536" t="s">
        <v>37</v>
      </c>
      <c r="W536" t="s">
        <v>42</v>
      </c>
      <c r="X536" t="s">
        <v>164</v>
      </c>
      <c r="Y536" t="s">
        <v>44</v>
      </c>
      <c r="Z536" t="s">
        <v>78</v>
      </c>
      <c r="AA536" t="s">
        <v>1300</v>
      </c>
      <c r="AB536" t="s">
        <v>1301</v>
      </c>
      <c r="AC536" t="s">
        <v>44</v>
      </c>
      <c r="AD536" t="s">
        <v>1302</v>
      </c>
      <c r="AE536" t="s">
        <v>1303</v>
      </c>
      <c r="AF536" t="s">
        <v>1304</v>
      </c>
      <c r="AG536" t="s">
        <v>51</v>
      </c>
    </row>
    <row r="537" spans="3:33" x14ac:dyDescent="0.3">
      <c r="C537" s="21">
        <v>2287526</v>
      </c>
      <c r="D537" s="20" t="s">
        <v>29</v>
      </c>
      <c r="E537" s="20" t="s">
        <v>357</v>
      </c>
      <c r="F537" s="44" t="s">
        <v>774</v>
      </c>
      <c r="G537" s="44">
        <v>44965.749604282406</v>
      </c>
      <c r="H537" s="20" t="s">
        <v>366</v>
      </c>
      <c r="I537" t="s">
        <v>1332</v>
      </c>
      <c r="J537" t="s">
        <v>33</v>
      </c>
      <c r="P537" s="1"/>
    </row>
    <row r="538" spans="3:33" x14ac:dyDescent="0.3">
      <c r="C538" s="21">
        <v>2295673</v>
      </c>
      <c r="D538" s="20" t="s">
        <v>29</v>
      </c>
      <c r="E538" s="20" t="s">
        <v>537</v>
      </c>
      <c r="F538" s="44" t="s">
        <v>1225</v>
      </c>
      <c r="G538" s="44">
        <v>44966.835000694446</v>
      </c>
      <c r="H538" s="20" t="s">
        <v>366</v>
      </c>
      <c r="J538" t="s">
        <v>1325</v>
      </c>
      <c r="K538" t="s">
        <v>33</v>
      </c>
      <c r="L538" t="s">
        <v>382</v>
      </c>
      <c r="M538" t="s">
        <v>35</v>
      </c>
      <c r="N538" t="s">
        <v>143</v>
      </c>
      <c r="O538" t="s">
        <v>37</v>
      </c>
      <c r="P538" s="1" t="s">
        <v>1333</v>
      </c>
      <c r="Q538" t="s">
        <v>1334</v>
      </c>
      <c r="R538" t="s">
        <v>1335</v>
      </c>
      <c r="S538" t="s">
        <v>1325</v>
      </c>
      <c r="T538" t="s">
        <v>1336</v>
      </c>
      <c r="U538" t="s">
        <v>1337</v>
      </c>
      <c r="V538" t="s">
        <v>37</v>
      </c>
      <c r="W538" t="s">
        <v>42</v>
      </c>
      <c r="X538" t="s">
        <v>1338</v>
      </c>
      <c r="Y538" t="s">
        <v>44</v>
      </c>
      <c r="Z538" t="s">
        <v>387</v>
      </c>
      <c r="AA538" t="s">
        <v>1339</v>
      </c>
      <c r="AB538" t="s">
        <v>124</v>
      </c>
      <c r="AC538" t="s">
        <v>124</v>
      </c>
      <c r="AD538" t="s">
        <v>1340</v>
      </c>
      <c r="AE538" t="s">
        <v>1341</v>
      </c>
      <c r="AF538" t="s">
        <v>51</v>
      </c>
    </row>
    <row r="539" spans="3:33" x14ac:dyDescent="0.3">
      <c r="C539" s="21">
        <v>2295857</v>
      </c>
      <c r="D539" s="20" t="s">
        <v>29</v>
      </c>
      <c r="E539" s="20" t="s">
        <v>280</v>
      </c>
      <c r="F539" s="44" t="s">
        <v>1225</v>
      </c>
      <c r="G539" s="44">
        <v>44966.835030324073</v>
      </c>
      <c r="H539" s="20" t="s">
        <v>366</v>
      </c>
      <c r="J539" t="s">
        <v>1325</v>
      </c>
      <c r="K539" t="s">
        <v>33</v>
      </c>
      <c r="L539" t="s">
        <v>382</v>
      </c>
      <c r="M539" t="s">
        <v>35</v>
      </c>
      <c r="N539" t="s">
        <v>52</v>
      </c>
      <c r="O539" t="s">
        <v>37</v>
      </c>
      <c r="P539" s="1" t="s">
        <v>1342</v>
      </c>
      <c r="Q539" t="s">
        <v>1343</v>
      </c>
      <c r="R539" t="s">
        <v>1342</v>
      </c>
      <c r="S539" t="s">
        <v>1325</v>
      </c>
      <c r="T539" t="s">
        <v>1344</v>
      </c>
      <c r="U539" t="s">
        <v>1345</v>
      </c>
      <c r="V539" t="s">
        <v>37</v>
      </c>
      <c r="W539" t="s">
        <v>42</v>
      </c>
      <c r="X539" t="s">
        <v>1346</v>
      </c>
      <c r="Y539" t="s">
        <v>44</v>
      </c>
      <c r="Z539" t="s">
        <v>45</v>
      </c>
      <c r="AA539" t="s">
        <v>1347</v>
      </c>
      <c r="AB539" t="s">
        <v>1348</v>
      </c>
      <c r="AC539" t="s">
        <v>1349</v>
      </c>
      <c r="AD539" t="s">
        <v>1350</v>
      </c>
      <c r="AE539" t="s">
        <v>1351</v>
      </c>
      <c r="AF539" t="s">
        <v>51</v>
      </c>
    </row>
    <row r="540" spans="3:33" x14ac:dyDescent="0.3">
      <c r="C540" s="21">
        <v>2295907</v>
      </c>
      <c r="D540" s="20" t="s">
        <v>29</v>
      </c>
      <c r="E540" s="20" t="s">
        <v>63</v>
      </c>
      <c r="F540" s="44" t="s">
        <v>1225</v>
      </c>
      <c r="G540" s="44">
        <v>44966.835042013889</v>
      </c>
      <c r="H540" s="20" t="s">
        <v>366</v>
      </c>
      <c r="J540" t="s">
        <v>1325</v>
      </c>
      <c r="K540" t="s">
        <v>33</v>
      </c>
      <c r="L540" t="s">
        <v>382</v>
      </c>
      <c r="M540" t="s">
        <v>35</v>
      </c>
      <c r="N540" t="s">
        <v>36</v>
      </c>
      <c r="O540" t="s">
        <v>37</v>
      </c>
      <c r="P540" s="1" t="s">
        <v>1352</v>
      </c>
      <c r="Q540" t="s">
        <v>1353</v>
      </c>
      <c r="R540" t="s">
        <v>1352</v>
      </c>
      <c r="S540" t="s">
        <v>1325</v>
      </c>
      <c r="T540" t="s">
        <v>1354</v>
      </c>
      <c r="U540" t="s">
        <v>1355</v>
      </c>
      <c r="V540" t="s">
        <v>37</v>
      </c>
      <c r="W540" t="s">
        <v>42</v>
      </c>
      <c r="X540" t="s">
        <v>97</v>
      </c>
      <c r="Y540" t="s">
        <v>44</v>
      </c>
      <c r="Z540" t="s">
        <v>78</v>
      </c>
      <c r="AA540" t="s">
        <v>1356</v>
      </c>
      <c r="AB540" t="s">
        <v>1357</v>
      </c>
      <c r="AC540" t="s">
        <v>1358</v>
      </c>
      <c r="AD540" t="s">
        <v>1359</v>
      </c>
      <c r="AE540" t="s">
        <v>1360</v>
      </c>
      <c r="AF540" t="s">
        <v>51</v>
      </c>
    </row>
    <row r="541" spans="3:33" x14ac:dyDescent="0.3">
      <c r="C541" s="21">
        <v>2295927</v>
      </c>
      <c r="D541" s="20" t="s">
        <v>29</v>
      </c>
      <c r="E541" s="20" t="s">
        <v>63</v>
      </c>
      <c r="F541" s="44" t="s">
        <v>1225</v>
      </c>
      <c r="G541" s="44">
        <v>44966.835048379631</v>
      </c>
      <c r="H541" s="20" t="s">
        <v>366</v>
      </c>
      <c r="J541" t="s">
        <v>1325</v>
      </c>
      <c r="K541" t="s">
        <v>33</v>
      </c>
      <c r="L541" t="s">
        <v>382</v>
      </c>
      <c r="M541" t="s">
        <v>35</v>
      </c>
      <c r="N541" t="s">
        <v>292</v>
      </c>
      <c r="O541" t="s">
        <v>37</v>
      </c>
      <c r="P541" s="1" t="s">
        <v>1361</v>
      </c>
      <c r="Q541" t="s">
        <v>1362</v>
      </c>
      <c r="R541" t="s">
        <v>1361</v>
      </c>
      <c r="S541" t="s">
        <v>1325</v>
      </c>
      <c r="T541" t="s">
        <v>1363</v>
      </c>
      <c r="U541" t="s">
        <v>1364</v>
      </c>
      <c r="V541" t="s">
        <v>37</v>
      </c>
      <c r="W541" t="s">
        <v>42</v>
      </c>
      <c r="X541" t="s">
        <v>472</v>
      </c>
      <c r="Y541" t="s">
        <v>44</v>
      </c>
      <c r="Z541" t="s">
        <v>78</v>
      </c>
      <c r="AA541" t="s">
        <v>1365</v>
      </c>
      <c r="AB541" t="s">
        <v>1366</v>
      </c>
      <c r="AC541" t="s">
        <v>1367</v>
      </c>
      <c r="AD541" t="s">
        <v>1368</v>
      </c>
      <c r="AE541" t="s">
        <v>1369</v>
      </c>
      <c r="AF541" t="s">
        <v>51</v>
      </c>
    </row>
    <row r="542" spans="3:33" x14ac:dyDescent="0.3">
      <c r="C542" s="21">
        <v>2295973</v>
      </c>
      <c r="D542" s="20" t="s">
        <v>29</v>
      </c>
      <c r="E542" s="20" t="s">
        <v>63</v>
      </c>
      <c r="F542" s="44" t="s">
        <v>1225</v>
      </c>
      <c r="G542" s="44">
        <v>44966.835055671298</v>
      </c>
      <c r="H542" s="20" t="s">
        <v>366</v>
      </c>
      <c r="J542" t="s">
        <v>1325</v>
      </c>
      <c r="K542" t="s">
        <v>33</v>
      </c>
      <c r="L542" t="s">
        <v>382</v>
      </c>
      <c r="M542" t="s">
        <v>35</v>
      </c>
      <c r="N542" t="s">
        <v>64</v>
      </c>
      <c r="O542" t="s">
        <v>37</v>
      </c>
      <c r="P542" s="1" t="s">
        <v>1370</v>
      </c>
      <c r="Q542" t="s">
        <v>1371</v>
      </c>
      <c r="R542" t="s">
        <v>1372</v>
      </c>
      <c r="S542" t="s">
        <v>1325</v>
      </c>
      <c r="T542" t="s">
        <v>1373</v>
      </c>
      <c r="U542" t="s">
        <v>1374</v>
      </c>
      <c r="V542" t="s">
        <v>37</v>
      </c>
      <c r="W542" t="s">
        <v>42</v>
      </c>
      <c r="X542" t="s">
        <v>355</v>
      </c>
      <c r="Y542" t="s">
        <v>44</v>
      </c>
      <c r="Z542" t="s">
        <v>356</v>
      </c>
      <c r="AA542" t="s">
        <v>1375</v>
      </c>
      <c r="AB542" t="s">
        <v>124</v>
      </c>
      <c r="AC542" t="s">
        <v>1376</v>
      </c>
      <c r="AD542" t="s">
        <v>1377</v>
      </c>
      <c r="AE542" t="s">
        <v>1378</v>
      </c>
      <c r="AF542" t="s">
        <v>51</v>
      </c>
    </row>
    <row r="543" spans="3:33" x14ac:dyDescent="0.3">
      <c r="C543" s="21">
        <v>2296021</v>
      </c>
      <c r="D543" s="20" t="s">
        <v>62</v>
      </c>
      <c r="E543" s="20" t="s">
        <v>30</v>
      </c>
      <c r="F543" s="44" t="s">
        <v>1225</v>
      </c>
      <c r="G543" s="44">
        <v>44966.835061574071</v>
      </c>
      <c r="H543" s="20" t="s">
        <v>366</v>
      </c>
      <c r="J543" t="s">
        <v>1325</v>
      </c>
      <c r="K543" t="s">
        <v>33</v>
      </c>
      <c r="L543" t="s">
        <v>382</v>
      </c>
      <c r="M543" t="s">
        <v>35</v>
      </c>
      <c r="N543" t="s">
        <v>36</v>
      </c>
      <c r="O543" t="s">
        <v>37</v>
      </c>
      <c r="P543" s="1" t="s">
        <v>1379</v>
      </c>
      <c r="Q543" t="s">
        <v>1380</v>
      </c>
      <c r="R543" t="s">
        <v>1379</v>
      </c>
      <c r="S543" t="s">
        <v>1325</v>
      </c>
      <c r="T543" t="s">
        <v>1381</v>
      </c>
      <c r="U543" t="s">
        <v>1382</v>
      </c>
      <c r="V543" t="s">
        <v>37</v>
      </c>
      <c r="W543" t="s">
        <v>42</v>
      </c>
      <c r="X543" t="s">
        <v>69</v>
      </c>
      <c r="Y543" t="s">
        <v>44</v>
      </c>
      <c r="Z543" t="s">
        <v>78</v>
      </c>
      <c r="AA543" t="s">
        <v>1383</v>
      </c>
      <c r="AB543" t="s">
        <v>1384</v>
      </c>
      <c r="AC543" t="s">
        <v>1385</v>
      </c>
      <c r="AD543" t="s">
        <v>1386</v>
      </c>
      <c r="AE543" t="s">
        <v>1387</v>
      </c>
      <c r="AF543" t="s">
        <v>51</v>
      </c>
    </row>
    <row r="544" spans="3:33" x14ac:dyDescent="0.3">
      <c r="C544" s="21">
        <v>2296160</v>
      </c>
      <c r="D544" s="20" t="s">
        <v>29</v>
      </c>
      <c r="E544" s="20" t="s">
        <v>63</v>
      </c>
      <c r="F544" s="44" t="s">
        <v>1225</v>
      </c>
      <c r="G544" s="44">
        <v>44966.835071990739</v>
      </c>
      <c r="H544" s="20" t="s">
        <v>366</v>
      </c>
      <c r="J544" t="s">
        <v>1325</v>
      </c>
      <c r="K544" t="s">
        <v>33</v>
      </c>
      <c r="L544" t="s">
        <v>382</v>
      </c>
      <c r="M544" t="s">
        <v>35</v>
      </c>
      <c r="N544" t="s">
        <v>36</v>
      </c>
      <c r="O544" t="s">
        <v>37</v>
      </c>
      <c r="P544" s="1" t="s">
        <v>1388</v>
      </c>
      <c r="Q544" t="s">
        <v>1389</v>
      </c>
      <c r="R544" t="s">
        <v>1388</v>
      </c>
      <c r="S544" t="s">
        <v>1325</v>
      </c>
      <c r="T544" t="s">
        <v>1390</v>
      </c>
      <c r="U544" t="s">
        <v>200</v>
      </c>
      <c r="V544" t="s">
        <v>37</v>
      </c>
      <c r="W544" t="s">
        <v>42</v>
      </c>
      <c r="X544" t="s">
        <v>704</v>
      </c>
      <c r="Y544" t="s">
        <v>44</v>
      </c>
      <c r="Z544" t="s">
        <v>45</v>
      </c>
      <c r="AA544" t="s">
        <v>1391</v>
      </c>
      <c r="AB544" t="s">
        <v>124</v>
      </c>
      <c r="AC544" t="s">
        <v>1392</v>
      </c>
      <c r="AD544" t="s">
        <v>1393</v>
      </c>
      <c r="AE544" t="s">
        <v>1394</v>
      </c>
      <c r="AF544" t="s">
        <v>51</v>
      </c>
    </row>
    <row r="545" spans="3:33" x14ac:dyDescent="0.3">
      <c r="C545" s="21">
        <v>2290857</v>
      </c>
      <c r="D545" s="20" t="s">
        <v>102</v>
      </c>
      <c r="E545" s="20" t="s">
        <v>63</v>
      </c>
      <c r="F545" s="44" t="s">
        <v>1395</v>
      </c>
      <c r="G545" s="44">
        <v>44967.362105439817</v>
      </c>
      <c r="H545" s="20" t="s">
        <v>366</v>
      </c>
      <c r="J545" t="s">
        <v>1118</v>
      </c>
      <c r="K545" t="s">
        <v>33</v>
      </c>
      <c r="L545" t="s">
        <v>34</v>
      </c>
      <c r="M545" t="s">
        <v>35</v>
      </c>
      <c r="N545" t="s">
        <v>52</v>
      </c>
      <c r="O545" t="s">
        <v>37</v>
      </c>
      <c r="P545" s="1" t="s">
        <v>1396</v>
      </c>
      <c r="Q545" t="s">
        <v>1397</v>
      </c>
      <c r="R545" t="s">
        <v>1396</v>
      </c>
      <c r="S545" t="s">
        <v>1118</v>
      </c>
      <c r="T545" t="s">
        <v>1398</v>
      </c>
      <c r="U545" t="s">
        <v>1396</v>
      </c>
      <c r="V545" t="s">
        <v>37</v>
      </c>
      <c r="W545" t="s">
        <v>42</v>
      </c>
      <c r="X545" t="s">
        <v>201</v>
      </c>
      <c r="Y545" t="s">
        <v>44</v>
      </c>
      <c r="Z545" t="s">
        <v>45</v>
      </c>
      <c r="AA545" t="s">
        <v>1399</v>
      </c>
      <c r="AB545" t="s">
        <v>1400</v>
      </c>
      <c r="AC545" t="s">
        <v>1400</v>
      </c>
      <c r="AD545" t="s">
        <v>1401</v>
      </c>
      <c r="AE545" t="s">
        <v>1402</v>
      </c>
      <c r="AF545" t="s">
        <v>115</v>
      </c>
    </row>
    <row r="546" spans="3:33" x14ac:dyDescent="0.3">
      <c r="C546" s="21">
        <v>2291529</v>
      </c>
      <c r="D546" s="20" t="s">
        <v>102</v>
      </c>
      <c r="E546" s="20" t="s">
        <v>63</v>
      </c>
      <c r="F546" s="44" t="s">
        <v>1395</v>
      </c>
      <c r="G546" s="44">
        <v>44967.371329398149</v>
      </c>
      <c r="H546" s="20" t="s">
        <v>366</v>
      </c>
      <c r="J546" t="s">
        <v>1118</v>
      </c>
      <c r="K546" t="s">
        <v>33</v>
      </c>
      <c r="L546" t="s">
        <v>34</v>
      </c>
      <c r="M546" t="s">
        <v>35</v>
      </c>
      <c r="N546" t="s">
        <v>117</v>
      </c>
      <c r="O546" t="s">
        <v>37</v>
      </c>
      <c r="P546" s="1" t="s">
        <v>1403</v>
      </c>
      <c r="Q546" t="s">
        <v>1404</v>
      </c>
      <c r="R546" t="s">
        <v>1403</v>
      </c>
      <c r="S546" t="s">
        <v>1118</v>
      </c>
      <c r="T546" t="s">
        <v>1405</v>
      </c>
      <c r="U546" t="s">
        <v>1406</v>
      </c>
      <c r="V546" t="s">
        <v>37</v>
      </c>
      <c r="W546" t="s">
        <v>42</v>
      </c>
      <c r="X546" t="s">
        <v>1407</v>
      </c>
      <c r="Y546" t="s">
        <v>44</v>
      </c>
      <c r="Z546" t="s">
        <v>78</v>
      </c>
      <c r="AA546" t="s">
        <v>1408</v>
      </c>
      <c r="AB546" t="s">
        <v>1409</v>
      </c>
      <c r="AC546" t="s">
        <v>1410</v>
      </c>
      <c r="AD546" t="s">
        <v>1411</v>
      </c>
      <c r="AE546" t="s">
        <v>1412</v>
      </c>
      <c r="AF546" t="s">
        <v>115</v>
      </c>
    </row>
    <row r="547" spans="3:33" x14ac:dyDescent="0.3">
      <c r="C547" s="21">
        <v>2291556</v>
      </c>
      <c r="D547" s="20" t="s">
        <v>102</v>
      </c>
      <c r="E547" s="20" t="s">
        <v>63</v>
      </c>
      <c r="F547" s="44" t="s">
        <v>1395</v>
      </c>
      <c r="G547" s="44">
        <v>44967.379690856484</v>
      </c>
      <c r="H547" s="20" t="s">
        <v>366</v>
      </c>
      <c r="J547" t="s">
        <v>1118</v>
      </c>
      <c r="K547" t="s">
        <v>33</v>
      </c>
      <c r="L547" t="s">
        <v>34</v>
      </c>
      <c r="M547" t="s">
        <v>35</v>
      </c>
      <c r="N547" t="s">
        <v>64</v>
      </c>
      <c r="O547" t="s">
        <v>37</v>
      </c>
      <c r="P547" s="1" t="s">
        <v>1413</v>
      </c>
      <c r="Q547" t="s">
        <v>1414</v>
      </c>
      <c r="R547" t="s">
        <v>1415</v>
      </c>
      <c r="S547" t="s">
        <v>1118</v>
      </c>
      <c r="T547" t="s">
        <v>1416</v>
      </c>
      <c r="U547" t="s">
        <v>1417</v>
      </c>
      <c r="V547" t="s">
        <v>37</v>
      </c>
      <c r="W547" t="s">
        <v>42</v>
      </c>
      <c r="X547" t="s">
        <v>320</v>
      </c>
      <c r="Y547" t="s">
        <v>44</v>
      </c>
      <c r="Z547" t="s">
        <v>45</v>
      </c>
      <c r="AA547" t="s">
        <v>1418</v>
      </c>
      <c r="AB547" t="s">
        <v>124</v>
      </c>
      <c r="AC547" t="s">
        <v>1419</v>
      </c>
      <c r="AD547" t="s">
        <v>1420</v>
      </c>
      <c r="AE547" t="s">
        <v>1421</v>
      </c>
      <c r="AF547" t="s">
        <v>115</v>
      </c>
    </row>
    <row r="548" spans="3:33" x14ac:dyDescent="0.3">
      <c r="C548" s="21">
        <v>2291564</v>
      </c>
      <c r="D548" s="20" t="s">
        <v>102</v>
      </c>
      <c r="E548" s="20" t="s">
        <v>63</v>
      </c>
      <c r="F548" s="44" t="s">
        <v>1395</v>
      </c>
      <c r="G548" s="44">
        <v>44967.387549537038</v>
      </c>
      <c r="H548" s="20" t="s">
        <v>366</v>
      </c>
      <c r="J548" t="s">
        <v>1118</v>
      </c>
      <c r="K548" t="s">
        <v>33</v>
      </c>
      <c r="L548" t="s">
        <v>34</v>
      </c>
      <c r="M548" t="s">
        <v>35</v>
      </c>
      <c r="N548" t="s">
        <v>36</v>
      </c>
      <c r="O548" t="s">
        <v>37</v>
      </c>
      <c r="P548" s="1" t="s">
        <v>1422</v>
      </c>
      <c r="Q548" t="s">
        <v>1423</v>
      </c>
      <c r="R548" t="s">
        <v>1422</v>
      </c>
      <c r="S548" t="s">
        <v>1118</v>
      </c>
      <c r="T548" t="s">
        <v>1424</v>
      </c>
      <c r="U548" t="s">
        <v>200</v>
      </c>
      <c r="V548" t="s">
        <v>37</v>
      </c>
      <c r="W548" t="s">
        <v>42</v>
      </c>
      <c r="X548" t="s">
        <v>1425</v>
      </c>
      <c r="Y548" t="s">
        <v>44</v>
      </c>
      <c r="Z548" t="s">
        <v>1426</v>
      </c>
      <c r="AA548" t="s">
        <v>1427</v>
      </c>
      <c r="AB548" t="s">
        <v>124</v>
      </c>
      <c r="AC548" t="s">
        <v>1428</v>
      </c>
      <c r="AD548" t="s">
        <v>1429</v>
      </c>
      <c r="AE548" t="s">
        <v>1430</v>
      </c>
      <c r="AF548" t="s">
        <v>115</v>
      </c>
    </row>
    <row r="549" spans="3:33" x14ac:dyDescent="0.3">
      <c r="C549" s="21">
        <v>2291691</v>
      </c>
      <c r="D549" s="20" t="s">
        <v>102</v>
      </c>
      <c r="E549" s="20" t="s">
        <v>63</v>
      </c>
      <c r="F549" s="44" t="s">
        <v>1395</v>
      </c>
      <c r="G549" s="44">
        <v>44967.400223263889</v>
      </c>
      <c r="H549" s="20" t="s">
        <v>366</v>
      </c>
      <c r="J549" t="s">
        <v>1118</v>
      </c>
      <c r="K549" t="s">
        <v>33</v>
      </c>
      <c r="L549" t="s">
        <v>34</v>
      </c>
      <c r="M549" t="s">
        <v>35</v>
      </c>
      <c r="N549" t="s">
        <v>117</v>
      </c>
      <c r="O549" t="s">
        <v>37</v>
      </c>
      <c r="P549" s="1" t="s">
        <v>1437</v>
      </c>
      <c r="Q549" t="s">
        <v>44</v>
      </c>
      <c r="R549" t="s">
        <v>1083</v>
      </c>
      <c r="S549" t="s">
        <v>1118</v>
      </c>
      <c r="T549" t="s">
        <v>86</v>
      </c>
      <c r="U549" t="s">
        <v>44</v>
      </c>
      <c r="V549" t="s">
        <v>37</v>
      </c>
      <c r="W549" t="s">
        <v>42</v>
      </c>
      <c r="X549" t="s">
        <v>164</v>
      </c>
      <c r="Y549" t="s">
        <v>44</v>
      </c>
      <c r="Z549" t="s">
        <v>78</v>
      </c>
      <c r="AA549" t="s">
        <v>1438</v>
      </c>
      <c r="AB549" t="s">
        <v>1439</v>
      </c>
      <c r="AC549" t="s">
        <v>44</v>
      </c>
      <c r="AD549" t="s">
        <v>1440</v>
      </c>
      <c r="AE549" t="s">
        <v>1441</v>
      </c>
      <c r="AF549" t="s">
        <v>115</v>
      </c>
    </row>
    <row r="550" spans="3:33" x14ac:dyDescent="0.3">
      <c r="C550" s="21">
        <v>2291718</v>
      </c>
      <c r="D550" s="20" t="s">
        <v>102</v>
      </c>
      <c r="E550" s="20" t="s">
        <v>63</v>
      </c>
      <c r="F550" s="44" t="s">
        <v>1395</v>
      </c>
      <c r="G550" s="44">
        <v>44967.431726504627</v>
      </c>
      <c r="H550" s="20" t="s">
        <v>366</v>
      </c>
      <c r="J550" t="s">
        <v>1118</v>
      </c>
      <c r="K550" t="s">
        <v>33</v>
      </c>
      <c r="L550" t="s">
        <v>34</v>
      </c>
      <c r="M550" t="s">
        <v>35</v>
      </c>
      <c r="N550" t="s">
        <v>64</v>
      </c>
      <c r="O550" t="s">
        <v>37</v>
      </c>
      <c r="P550" s="1" t="s">
        <v>1442</v>
      </c>
      <c r="Q550" t="s">
        <v>1443</v>
      </c>
      <c r="R550" t="s">
        <v>1444</v>
      </c>
      <c r="S550" t="s">
        <v>1118</v>
      </c>
      <c r="T550" t="s">
        <v>1445</v>
      </c>
      <c r="U550" t="s">
        <v>200</v>
      </c>
      <c r="V550" t="s">
        <v>37</v>
      </c>
      <c r="W550" t="s">
        <v>42</v>
      </c>
      <c r="X550" t="s">
        <v>69</v>
      </c>
      <c r="Y550" t="s">
        <v>44</v>
      </c>
      <c r="Z550" t="s">
        <v>78</v>
      </c>
      <c r="AA550" t="s">
        <v>1446</v>
      </c>
      <c r="AB550" t="s">
        <v>44</v>
      </c>
      <c r="AC550" t="s">
        <v>1447</v>
      </c>
      <c r="AD550" t="s">
        <v>1448</v>
      </c>
      <c r="AE550" t="s">
        <v>1449</v>
      </c>
      <c r="AF550" t="s">
        <v>115</v>
      </c>
    </row>
    <row r="551" spans="3:33" x14ac:dyDescent="0.3">
      <c r="C551" s="21">
        <v>2291779</v>
      </c>
      <c r="D551" s="20" t="s">
        <v>102</v>
      </c>
      <c r="E551" s="20" t="s">
        <v>63</v>
      </c>
      <c r="F551" s="44" t="s">
        <v>1395</v>
      </c>
      <c r="G551" s="44">
        <v>44967.440938078704</v>
      </c>
      <c r="H551" s="20" t="s">
        <v>366</v>
      </c>
      <c r="J551" t="s">
        <v>1118</v>
      </c>
      <c r="K551" t="s">
        <v>33</v>
      </c>
      <c r="L551" t="s">
        <v>34</v>
      </c>
      <c r="M551" t="s">
        <v>35</v>
      </c>
      <c r="N551" t="s">
        <v>292</v>
      </c>
      <c r="O551" t="s">
        <v>37</v>
      </c>
      <c r="P551" s="1" t="s">
        <v>1450</v>
      </c>
      <c r="Q551" t="s">
        <v>1451</v>
      </c>
      <c r="R551" t="s">
        <v>1452</v>
      </c>
      <c r="S551" t="s">
        <v>1118</v>
      </c>
      <c r="T551" t="s">
        <v>1453</v>
      </c>
      <c r="U551" t="s">
        <v>124</v>
      </c>
      <c r="V551" t="s">
        <v>37</v>
      </c>
      <c r="W551" t="s">
        <v>42</v>
      </c>
      <c r="X551" t="s">
        <v>532</v>
      </c>
      <c r="Y551" t="s">
        <v>44</v>
      </c>
      <c r="Z551" t="s">
        <v>136</v>
      </c>
      <c r="AA551" t="s">
        <v>1454</v>
      </c>
      <c r="AB551" t="s">
        <v>1455</v>
      </c>
      <c r="AC551" t="s">
        <v>1455</v>
      </c>
      <c r="AD551" t="s">
        <v>124</v>
      </c>
      <c r="AE551" t="s">
        <v>1456</v>
      </c>
      <c r="AF551" t="s">
        <v>115</v>
      </c>
    </row>
    <row r="552" spans="3:33" x14ac:dyDescent="0.3">
      <c r="C552" s="21">
        <v>2291787</v>
      </c>
      <c r="D552" s="20" t="s">
        <v>102</v>
      </c>
      <c r="E552" s="20" t="s">
        <v>63</v>
      </c>
      <c r="F552" s="44" t="s">
        <v>1395</v>
      </c>
      <c r="G552" s="44">
        <v>44967.449114583331</v>
      </c>
      <c r="H552" s="20" t="s">
        <v>366</v>
      </c>
      <c r="J552" t="s">
        <v>1118</v>
      </c>
      <c r="K552" t="s">
        <v>33</v>
      </c>
      <c r="L552" t="s">
        <v>34</v>
      </c>
      <c r="M552" t="s">
        <v>35</v>
      </c>
      <c r="N552" t="s">
        <v>52</v>
      </c>
      <c r="O552" t="s">
        <v>37</v>
      </c>
      <c r="P552" s="1" t="s">
        <v>1457</v>
      </c>
      <c r="Q552" t="s">
        <v>1458</v>
      </c>
      <c r="R552" t="s">
        <v>1459</v>
      </c>
      <c r="S552" t="s">
        <v>1118</v>
      </c>
      <c r="T552" t="s">
        <v>1460</v>
      </c>
      <c r="U552" t="s">
        <v>124</v>
      </c>
      <c r="V552" t="s">
        <v>37</v>
      </c>
      <c r="W552" t="s">
        <v>42</v>
      </c>
      <c r="X552" t="s">
        <v>1461</v>
      </c>
      <c r="Y552" t="s">
        <v>44</v>
      </c>
      <c r="Z552" t="s">
        <v>45</v>
      </c>
      <c r="AA552" t="s">
        <v>1462</v>
      </c>
      <c r="AB552" t="s">
        <v>1463</v>
      </c>
      <c r="AC552" t="s">
        <v>1464</v>
      </c>
      <c r="AD552" t="s">
        <v>1465</v>
      </c>
      <c r="AE552" t="s">
        <v>1466</v>
      </c>
      <c r="AF552" t="s">
        <v>115</v>
      </c>
    </row>
    <row r="553" spans="3:33" x14ac:dyDescent="0.3">
      <c r="C553" s="21">
        <v>2289822</v>
      </c>
      <c r="D553" s="20" t="s">
        <v>102</v>
      </c>
      <c r="E553" s="20" t="s">
        <v>63</v>
      </c>
      <c r="F553" s="44" t="s">
        <v>1225</v>
      </c>
      <c r="G553" s="44">
        <v>44967.459161921295</v>
      </c>
      <c r="H553" s="20" t="s">
        <v>366</v>
      </c>
      <c r="J553" t="s">
        <v>937</v>
      </c>
      <c r="K553" t="s">
        <v>33</v>
      </c>
      <c r="L553" t="s">
        <v>382</v>
      </c>
      <c r="M553" t="s">
        <v>35</v>
      </c>
      <c r="N553" t="s">
        <v>117</v>
      </c>
      <c r="O553" t="s">
        <v>37</v>
      </c>
      <c r="P553" s="1" t="s">
        <v>1431</v>
      </c>
      <c r="Q553" t="s">
        <v>44</v>
      </c>
      <c r="R553" t="s">
        <v>1432</v>
      </c>
      <c r="S553" t="s">
        <v>937</v>
      </c>
      <c r="T553" t="s">
        <v>1433</v>
      </c>
      <c r="U553" t="s">
        <v>44</v>
      </c>
      <c r="V553" t="s">
        <v>37</v>
      </c>
      <c r="W553" t="s">
        <v>42</v>
      </c>
      <c r="X553" t="s">
        <v>164</v>
      </c>
      <c r="Y553" t="s">
        <v>44</v>
      </c>
      <c r="Z553" t="s">
        <v>78</v>
      </c>
      <c r="AA553" t="s">
        <v>1434</v>
      </c>
      <c r="AB553" t="s">
        <v>44</v>
      </c>
      <c r="AC553" t="s">
        <v>44</v>
      </c>
      <c r="AD553" t="s">
        <v>1435</v>
      </c>
      <c r="AE553" t="s">
        <v>1436</v>
      </c>
      <c r="AF553" t="s">
        <v>115</v>
      </c>
    </row>
    <row r="554" spans="3:33" x14ac:dyDescent="0.3">
      <c r="C554" s="21">
        <v>2291801</v>
      </c>
      <c r="D554" s="20" t="s">
        <v>102</v>
      </c>
      <c r="E554" s="20" t="s">
        <v>357</v>
      </c>
      <c r="F554" s="44" t="s">
        <v>1395</v>
      </c>
      <c r="G554" s="44">
        <v>44967.479592592594</v>
      </c>
      <c r="H554" s="20" t="s">
        <v>366</v>
      </c>
      <c r="J554" t="s">
        <v>1118</v>
      </c>
      <c r="K554" t="s">
        <v>33</v>
      </c>
      <c r="L554" t="s">
        <v>34</v>
      </c>
      <c r="M554" t="s">
        <v>35</v>
      </c>
      <c r="N554" t="s">
        <v>64</v>
      </c>
      <c r="O554" t="s">
        <v>37</v>
      </c>
      <c r="P554" s="1" t="s">
        <v>1467</v>
      </c>
      <c r="Q554" t="s">
        <v>1468</v>
      </c>
      <c r="R554" t="s">
        <v>1467</v>
      </c>
      <c r="S554" t="s">
        <v>1118</v>
      </c>
      <c r="T554" t="s">
        <v>1469</v>
      </c>
      <c r="U554" t="s">
        <v>1470</v>
      </c>
      <c r="V554" t="s">
        <v>37</v>
      </c>
      <c r="W554" t="s">
        <v>42</v>
      </c>
      <c r="X554" t="s">
        <v>480</v>
      </c>
      <c r="Y554" t="s">
        <v>44</v>
      </c>
      <c r="Z554" t="s">
        <v>45</v>
      </c>
      <c r="AA554" t="s">
        <v>1471</v>
      </c>
      <c r="AB554" t="s">
        <v>1472</v>
      </c>
      <c r="AC554" t="s">
        <v>1472</v>
      </c>
      <c r="AD554" t="s">
        <v>1473</v>
      </c>
      <c r="AE554" t="s">
        <v>1474</v>
      </c>
      <c r="AF554" t="s">
        <v>115</v>
      </c>
    </row>
    <row r="555" spans="3:33" x14ac:dyDescent="0.3">
      <c r="C555" s="21">
        <v>2291807</v>
      </c>
      <c r="D555" s="20" t="s">
        <v>102</v>
      </c>
      <c r="E555" s="20" t="s">
        <v>63</v>
      </c>
      <c r="F555" s="44" t="s">
        <v>1395</v>
      </c>
      <c r="G555" s="44">
        <v>44967.501317245369</v>
      </c>
      <c r="H555" s="20" t="s">
        <v>366</v>
      </c>
      <c r="J555" t="s">
        <v>1118</v>
      </c>
      <c r="K555" t="s">
        <v>33</v>
      </c>
      <c r="L555" t="s">
        <v>34</v>
      </c>
      <c r="M555" t="s">
        <v>35</v>
      </c>
      <c r="N555" t="s">
        <v>292</v>
      </c>
      <c r="O555" t="s">
        <v>37</v>
      </c>
      <c r="P555" s="1" t="s">
        <v>1475</v>
      </c>
      <c r="Q555" t="s">
        <v>1476</v>
      </c>
      <c r="R555" t="s">
        <v>1452</v>
      </c>
      <c r="S555" t="s">
        <v>1118</v>
      </c>
      <c r="T555" t="s">
        <v>1453</v>
      </c>
      <c r="U555" t="s">
        <v>124</v>
      </c>
      <c r="V555" t="s">
        <v>37</v>
      </c>
      <c r="W555" t="s">
        <v>42</v>
      </c>
      <c r="X555" t="s">
        <v>532</v>
      </c>
      <c r="Y555" t="s">
        <v>44</v>
      </c>
      <c r="Z555" t="s">
        <v>136</v>
      </c>
      <c r="AA555" t="s">
        <v>1477</v>
      </c>
      <c r="AB555" t="s">
        <v>124</v>
      </c>
      <c r="AC555" t="s">
        <v>1455</v>
      </c>
      <c r="AD555" t="s">
        <v>1478</v>
      </c>
      <c r="AE555" t="s">
        <v>1479</v>
      </c>
      <c r="AF555" t="s">
        <v>115</v>
      </c>
    </row>
    <row r="556" spans="3:33" x14ac:dyDescent="0.3">
      <c r="C556" s="21">
        <v>2318656</v>
      </c>
      <c r="D556" s="20" t="s">
        <v>102</v>
      </c>
      <c r="E556" s="20" t="s">
        <v>63</v>
      </c>
      <c r="F556" s="44" t="s">
        <v>1480</v>
      </c>
      <c r="G556" s="44">
        <v>44989.631025694442</v>
      </c>
      <c r="H556" s="20" t="s">
        <v>366</v>
      </c>
      <c r="J556" t="s">
        <v>1481</v>
      </c>
      <c r="K556" t="s">
        <v>33</v>
      </c>
      <c r="L556" t="s">
        <v>382</v>
      </c>
      <c r="M556" t="s">
        <v>35</v>
      </c>
      <c r="N556" t="s">
        <v>52</v>
      </c>
      <c r="O556" t="s">
        <v>37</v>
      </c>
      <c r="P556" s="1" t="s">
        <v>1482</v>
      </c>
      <c r="Q556" t="s">
        <v>44</v>
      </c>
      <c r="R556" t="s">
        <v>1483</v>
      </c>
      <c r="S556" t="s">
        <v>1481</v>
      </c>
      <c r="T556" t="s">
        <v>1484</v>
      </c>
      <c r="U556" t="s">
        <v>44</v>
      </c>
      <c r="V556" t="s">
        <v>37</v>
      </c>
      <c r="W556" t="s">
        <v>42</v>
      </c>
      <c r="X556" t="s">
        <v>164</v>
      </c>
      <c r="Y556" t="s">
        <v>44</v>
      </c>
      <c r="Z556" t="s">
        <v>78</v>
      </c>
      <c r="AA556" t="s">
        <v>1485</v>
      </c>
      <c r="AB556" t="s">
        <v>1486</v>
      </c>
      <c r="AC556" t="s">
        <v>44</v>
      </c>
      <c r="AD556" t="s">
        <v>1487</v>
      </c>
      <c r="AE556" t="s">
        <v>1488</v>
      </c>
      <c r="AF556" t="s">
        <v>1489</v>
      </c>
      <c r="AG556" t="s">
        <v>115</v>
      </c>
    </row>
    <row r="557" spans="3:33" x14ac:dyDescent="0.3">
      <c r="C557" s="21">
        <v>2318950</v>
      </c>
      <c r="D557" s="20" t="s">
        <v>102</v>
      </c>
      <c r="E557" s="20" t="s">
        <v>63</v>
      </c>
      <c r="F557" s="44" t="s">
        <v>1480</v>
      </c>
      <c r="G557" s="44">
        <v>44989.648237847221</v>
      </c>
      <c r="H557" s="20" t="s">
        <v>366</v>
      </c>
      <c r="J557" t="s">
        <v>1481</v>
      </c>
      <c r="K557" t="s">
        <v>33</v>
      </c>
      <c r="L557" t="s">
        <v>382</v>
      </c>
      <c r="M557" t="s">
        <v>35</v>
      </c>
      <c r="N557" t="s">
        <v>64</v>
      </c>
      <c r="O557" t="s">
        <v>37</v>
      </c>
      <c r="P557" s="1" t="s">
        <v>1490</v>
      </c>
      <c r="Q557" t="s">
        <v>1491</v>
      </c>
      <c r="R557" t="s">
        <v>1492</v>
      </c>
      <c r="S557" t="s">
        <v>1481</v>
      </c>
      <c r="T557" t="s">
        <v>1493</v>
      </c>
      <c r="U557" t="s">
        <v>124</v>
      </c>
      <c r="V557" t="s">
        <v>37</v>
      </c>
      <c r="W557" t="s">
        <v>42</v>
      </c>
      <c r="X557" t="s">
        <v>1494</v>
      </c>
      <c r="Y557" t="s">
        <v>44</v>
      </c>
      <c r="Z557" t="s">
        <v>45</v>
      </c>
      <c r="AA557" t="s">
        <v>1495</v>
      </c>
      <c r="AB557" t="s">
        <v>124</v>
      </c>
      <c r="AC557" t="s">
        <v>124</v>
      </c>
      <c r="AD557" t="s">
        <v>124</v>
      </c>
      <c r="AE557" t="s">
        <v>1496</v>
      </c>
      <c r="AF557" t="s">
        <v>115</v>
      </c>
    </row>
    <row r="558" spans="3:33" x14ac:dyDescent="0.3">
      <c r="C558" s="21">
        <v>2319507</v>
      </c>
      <c r="D558" s="20" t="s">
        <v>102</v>
      </c>
      <c r="E558" s="20" t="s">
        <v>280</v>
      </c>
      <c r="F558" s="44" t="s">
        <v>1480</v>
      </c>
      <c r="G558" s="44">
        <v>44989.659572222219</v>
      </c>
      <c r="H558" s="20" t="s">
        <v>366</v>
      </c>
      <c r="J558" t="s">
        <v>1481</v>
      </c>
      <c r="K558" t="s">
        <v>33</v>
      </c>
      <c r="L558" t="s">
        <v>382</v>
      </c>
      <c r="M558" t="s">
        <v>35</v>
      </c>
      <c r="N558" t="s">
        <v>105</v>
      </c>
      <c r="O558" t="s">
        <v>37</v>
      </c>
      <c r="P558" s="1" t="s">
        <v>1497</v>
      </c>
      <c r="Q558" t="s">
        <v>1498</v>
      </c>
      <c r="R558" t="s">
        <v>1497</v>
      </c>
      <c r="S558" t="s">
        <v>1481</v>
      </c>
      <c r="T558" t="s">
        <v>1499</v>
      </c>
      <c r="U558" t="s">
        <v>1500</v>
      </c>
      <c r="V558" t="s">
        <v>37</v>
      </c>
      <c r="W558" t="s">
        <v>42</v>
      </c>
      <c r="X558" t="s">
        <v>1501</v>
      </c>
      <c r="Y558" t="s">
        <v>44</v>
      </c>
      <c r="Z558" t="s">
        <v>1502</v>
      </c>
      <c r="AA558" t="s">
        <v>1503</v>
      </c>
      <c r="AB558" t="s">
        <v>1504</v>
      </c>
      <c r="AC558" t="s">
        <v>1505</v>
      </c>
      <c r="AD558" t="s">
        <v>1506</v>
      </c>
      <c r="AE558" t="s">
        <v>1507</v>
      </c>
      <c r="AF558" t="s">
        <v>115</v>
      </c>
    </row>
    <row r="559" spans="3:33" x14ac:dyDescent="0.3">
      <c r="C559" s="21">
        <v>2321447</v>
      </c>
      <c r="D559" s="20" t="s">
        <v>102</v>
      </c>
      <c r="E559" s="20" t="s">
        <v>63</v>
      </c>
      <c r="F559" s="44" t="s">
        <v>1508</v>
      </c>
      <c r="G559" s="44">
        <v>44989.671888541663</v>
      </c>
      <c r="H559" s="20" t="s">
        <v>366</v>
      </c>
      <c r="J559" t="s">
        <v>1509</v>
      </c>
      <c r="K559" t="s">
        <v>33</v>
      </c>
      <c r="L559" t="s">
        <v>382</v>
      </c>
      <c r="M559" t="s">
        <v>35</v>
      </c>
      <c r="N559" t="s">
        <v>117</v>
      </c>
      <c r="O559" t="s">
        <v>37</v>
      </c>
      <c r="P559" s="1" t="s">
        <v>1510</v>
      </c>
      <c r="Q559" t="s">
        <v>44</v>
      </c>
      <c r="R559" t="s">
        <v>1511</v>
      </c>
      <c r="S559" t="s">
        <v>1509</v>
      </c>
      <c r="T559" t="s">
        <v>1512</v>
      </c>
      <c r="U559" t="s">
        <v>44</v>
      </c>
      <c r="V559" t="s">
        <v>37</v>
      </c>
      <c r="W559" t="s">
        <v>42</v>
      </c>
      <c r="X559" t="s">
        <v>164</v>
      </c>
      <c r="Y559" t="s">
        <v>44</v>
      </c>
      <c r="Z559" t="s">
        <v>78</v>
      </c>
      <c r="AA559" t="s">
        <v>1513</v>
      </c>
      <c r="AB559" t="s">
        <v>44</v>
      </c>
      <c r="AC559" t="s">
        <v>44</v>
      </c>
      <c r="AD559" t="s">
        <v>1514</v>
      </c>
      <c r="AE559" t="s">
        <v>1515</v>
      </c>
      <c r="AF559" t="s">
        <v>115</v>
      </c>
    </row>
    <row r="560" spans="3:33" x14ac:dyDescent="0.3">
      <c r="C560" s="21">
        <v>2321930</v>
      </c>
      <c r="D560" s="20" t="s">
        <v>102</v>
      </c>
      <c r="E560" s="20" t="s">
        <v>63</v>
      </c>
      <c r="F560" s="44" t="s">
        <v>1508</v>
      </c>
      <c r="G560" s="44">
        <v>44989.68401527778</v>
      </c>
      <c r="H560" s="20" t="s">
        <v>366</v>
      </c>
      <c r="J560" t="s">
        <v>1509</v>
      </c>
      <c r="K560" t="s">
        <v>33</v>
      </c>
      <c r="L560" t="s">
        <v>382</v>
      </c>
      <c r="M560" t="s">
        <v>35</v>
      </c>
      <c r="N560" t="s">
        <v>143</v>
      </c>
      <c r="O560" t="s">
        <v>37</v>
      </c>
      <c r="P560" s="1" t="s">
        <v>1516</v>
      </c>
      <c r="Q560" t="s">
        <v>44</v>
      </c>
      <c r="R560" t="s">
        <v>1517</v>
      </c>
      <c r="S560" t="s">
        <v>1509</v>
      </c>
      <c r="T560" t="s">
        <v>1518</v>
      </c>
      <c r="U560" t="s">
        <v>44</v>
      </c>
      <c r="V560" t="s">
        <v>37</v>
      </c>
      <c r="W560" t="s">
        <v>42</v>
      </c>
      <c r="X560" t="s">
        <v>164</v>
      </c>
      <c r="Y560" t="s">
        <v>44</v>
      </c>
      <c r="Z560" t="s">
        <v>78</v>
      </c>
      <c r="AA560" t="s">
        <v>1519</v>
      </c>
      <c r="AB560" t="s">
        <v>1520</v>
      </c>
      <c r="AC560" t="s">
        <v>44</v>
      </c>
      <c r="AD560" t="s">
        <v>1521</v>
      </c>
      <c r="AE560" t="s">
        <v>1522</v>
      </c>
      <c r="AF560" t="s">
        <v>115</v>
      </c>
    </row>
    <row r="561" spans="3:32" x14ac:dyDescent="0.3">
      <c r="C561" s="21">
        <v>2322010</v>
      </c>
      <c r="D561" s="20" t="s">
        <v>102</v>
      </c>
      <c r="E561" s="20" t="s">
        <v>63</v>
      </c>
      <c r="F561" s="44" t="s">
        <v>1508</v>
      </c>
      <c r="G561" s="44">
        <v>44989.688789583335</v>
      </c>
      <c r="H561" s="20" t="s">
        <v>366</v>
      </c>
      <c r="J561" t="s">
        <v>1509</v>
      </c>
      <c r="K561" t="s">
        <v>33</v>
      </c>
      <c r="L561" t="s">
        <v>382</v>
      </c>
      <c r="M561" t="s">
        <v>35</v>
      </c>
      <c r="N561" t="s">
        <v>36</v>
      </c>
      <c r="O561" t="s">
        <v>37</v>
      </c>
      <c r="P561" s="1" t="s">
        <v>1523</v>
      </c>
      <c r="Q561" t="s">
        <v>44</v>
      </c>
      <c r="R561" t="s">
        <v>1524</v>
      </c>
      <c r="S561" t="s">
        <v>1509</v>
      </c>
      <c r="T561" t="s">
        <v>1525</v>
      </c>
      <c r="U561" t="s">
        <v>44</v>
      </c>
      <c r="V561" t="s">
        <v>37</v>
      </c>
      <c r="W561" t="s">
        <v>42</v>
      </c>
      <c r="X561" t="s">
        <v>164</v>
      </c>
      <c r="Y561" t="s">
        <v>44</v>
      </c>
      <c r="Z561" t="s">
        <v>78</v>
      </c>
      <c r="AA561" t="s">
        <v>1526</v>
      </c>
      <c r="AB561" t="s">
        <v>1527</v>
      </c>
      <c r="AC561" t="s">
        <v>44</v>
      </c>
      <c r="AD561" t="s">
        <v>1528</v>
      </c>
      <c r="AE561" t="s">
        <v>1529</v>
      </c>
      <c r="AF561" t="s">
        <v>115</v>
      </c>
    </row>
    <row r="562" spans="3:32" x14ac:dyDescent="0.3">
      <c r="C562" s="21">
        <v>2327505</v>
      </c>
      <c r="D562" s="20" t="s">
        <v>29</v>
      </c>
      <c r="E562" s="20" t="s">
        <v>30</v>
      </c>
      <c r="F562" s="44" t="s">
        <v>1508</v>
      </c>
      <c r="G562" s="44">
        <v>44989.696159837964</v>
      </c>
      <c r="H562" s="20" t="s">
        <v>366</v>
      </c>
      <c r="J562" t="s">
        <v>1530</v>
      </c>
      <c r="K562" t="s">
        <v>33</v>
      </c>
      <c r="L562" t="s">
        <v>382</v>
      </c>
      <c r="M562" t="s">
        <v>35</v>
      </c>
      <c r="N562" t="s">
        <v>52</v>
      </c>
      <c r="O562" t="s">
        <v>37</v>
      </c>
      <c r="P562" s="1" t="s">
        <v>1531</v>
      </c>
      <c r="Q562" t="s">
        <v>1532</v>
      </c>
      <c r="R562" t="s">
        <v>1533</v>
      </c>
      <c r="S562" t="s">
        <v>1530</v>
      </c>
      <c r="T562" t="s">
        <v>1534</v>
      </c>
      <c r="U562" t="s">
        <v>124</v>
      </c>
      <c r="V562" t="s">
        <v>37</v>
      </c>
      <c r="W562" t="s">
        <v>42</v>
      </c>
      <c r="X562" t="s">
        <v>522</v>
      </c>
      <c r="Y562" t="s">
        <v>44</v>
      </c>
      <c r="Z562" t="s">
        <v>264</v>
      </c>
      <c r="AA562" t="s">
        <v>1535</v>
      </c>
      <c r="AB562" t="s">
        <v>124</v>
      </c>
      <c r="AC562" t="s">
        <v>1536</v>
      </c>
      <c r="AD562" t="s">
        <v>1537</v>
      </c>
      <c r="AE562" t="s">
        <v>1538</v>
      </c>
      <c r="AF562" t="s">
        <v>51</v>
      </c>
    </row>
    <row r="563" spans="3:32" x14ac:dyDescent="0.3">
      <c r="C563" s="21">
        <v>2327563</v>
      </c>
      <c r="D563" s="20" t="s">
        <v>29</v>
      </c>
      <c r="E563" s="20" t="s">
        <v>30</v>
      </c>
      <c r="F563" s="44" t="s">
        <v>1508</v>
      </c>
      <c r="G563" s="44">
        <v>44989.719779282408</v>
      </c>
      <c r="H563" s="20" t="s">
        <v>366</v>
      </c>
      <c r="J563" t="s">
        <v>1530</v>
      </c>
      <c r="K563" t="s">
        <v>33</v>
      </c>
      <c r="L563" t="s">
        <v>382</v>
      </c>
      <c r="M563" t="s">
        <v>35</v>
      </c>
      <c r="N563" t="s">
        <v>52</v>
      </c>
      <c r="O563" t="s">
        <v>37</v>
      </c>
      <c r="P563" s="1" t="s">
        <v>1539</v>
      </c>
      <c r="Q563" t="s">
        <v>1540</v>
      </c>
      <c r="R563" t="s">
        <v>1539</v>
      </c>
      <c r="S563" t="s">
        <v>1530</v>
      </c>
      <c r="T563" t="s">
        <v>1541</v>
      </c>
      <c r="U563" t="s">
        <v>1542</v>
      </c>
      <c r="V563" t="s">
        <v>37</v>
      </c>
      <c r="W563" t="s">
        <v>42</v>
      </c>
      <c r="X563" t="s">
        <v>863</v>
      </c>
      <c r="Y563" t="s">
        <v>44</v>
      </c>
      <c r="Z563" t="s">
        <v>45</v>
      </c>
      <c r="AA563" t="s">
        <v>1543</v>
      </c>
      <c r="AB563" t="s">
        <v>44</v>
      </c>
      <c r="AC563" t="s">
        <v>1544</v>
      </c>
      <c r="AD563" t="s">
        <v>1545</v>
      </c>
      <c r="AE563" t="s">
        <v>1546</v>
      </c>
      <c r="AF563" t="s">
        <v>51</v>
      </c>
    </row>
    <row r="564" spans="3:32" x14ac:dyDescent="0.3">
      <c r="C564" s="21">
        <v>2327868</v>
      </c>
      <c r="D564" s="20" t="s">
        <v>29</v>
      </c>
      <c r="E564" s="20" t="s">
        <v>141</v>
      </c>
      <c r="F564" s="44" t="s">
        <v>1508</v>
      </c>
      <c r="G564" s="44">
        <v>44989.731949884263</v>
      </c>
      <c r="H564" s="20" t="s">
        <v>366</v>
      </c>
      <c r="J564" t="s">
        <v>1530</v>
      </c>
      <c r="K564" t="s">
        <v>33</v>
      </c>
      <c r="L564" t="s">
        <v>382</v>
      </c>
      <c r="M564" t="s">
        <v>35</v>
      </c>
      <c r="N564" t="s">
        <v>52</v>
      </c>
      <c r="O564" t="s">
        <v>37</v>
      </c>
      <c r="P564" s="1" t="s">
        <v>1547</v>
      </c>
      <c r="Q564" t="s">
        <v>1548</v>
      </c>
      <c r="R564" t="s">
        <v>1547</v>
      </c>
      <c r="S564" t="s">
        <v>1530</v>
      </c>
      <c r="T564" t="s">
        <v>1549</v>
      </c>
      <c r="U564" t="s">
        <v>1550</v>
      </c>
      <c r="V564" t="s">
        <v>37</v>
      </c>
      <c r="W564" t="s">
        <v>42</v>
      </c>
      <c r="X564" t="s">
        <v>1551</v>
      </c>
      <c r="Y564" t="s">
        <v>44</v>
      </c>
      <c r="Z564" t="s">
        <v>45</v>
      </c>
      <c r="AA564" t="s">
        <v>1552</v>
      </c>
      <c r="AB564" t="s">
        <v>1553</v>
      </c>
      <c r="AC564" t="s">
        <v>1554</v>
      </c>
      <c r="AD564" t="s">
        <v>1555</v>
      </c>
      <c r="AE564" t="s">
        <v>1556</v>
      </c>
      <c r="AF564" t="s">
        <v>51</v>
      </c>
    </row>
    <row r="565" spans="3:32" x14ac:dyDescent="0.3">
      <c r="C565" s="21">
        <v>2328071</v>
      </c>
      <c r="D565" s="20" t="s">
        <v>29</v>
      </c>
      <c r="E565" s="20" t="s">
        <v>63</v>
      </c>
      <c r="F565" s="44" t="s">
        <v>1508</v>
      </c>
      <c r="G565" s="44">
        <v>44989.745862384261</v>
      </c>
      <c r="H565" s="20" t="s">
        <v>366</v>
      </c>
      <c r="J565" t="s">
        <v>1530</v>
      </c>
      <c r="K565" t="s">
        <v>33</v>
      </c>
      <c r="L565" t="s">
        <v>382</v>
      </c>
      <c r="M565" t="s">
        <v>35</v>
      </c>
      <c r="N565" t="s">
        <v>143</v>
      </c>
      <c r="O565" t="s">
        <v>37</v>
      </c>
      <c r="P565" s="1" t="s">
        <v>1557</v>
      </c>
      <c r="Q565" t="s">
        <v>1558</v>
      </c>
      <c r="R565" t="s">
        <v>1559</v>
      </c>
      <c r="S565" t="s">
        <v>1530</v>
      </c>
      <c r="T565" t="s">
        <v>1560</v>
      </c>
      <c r="U565" t="s">
        <v>1561</v>
      </c>
      <c r="V565" t="s">
        <v>37</v>
      </c>
      <c r="W565" t="s">
        <v>42</v>
      </c>
      <c r="X565" t="s">
        <v>472</v>
      </c>
      <c r="Y565" t="s">
        <v>44</v>
      </c>
      <c r="Z565" t="s">
        <v>1562</v>
      </c>
      <c r="AA565" t="s">
        <v>1563</v>
      </c>
      <c r="AB565" t="s">
        <v>124</v>
      </c>
      <c r="AC565" t="s">
        <v>124</v>
      </c>
      <c r="AD565" t="s">
        <v>1564</v>
      </c>
      <c r="AE565" t="s">
        <v>1565</v>
      </c>
      <c r="AF565" t="s">
        <v>51</v>
      </c>
    </row>
    <row r="566" spans="3:32" x14ac:dyDescent="0.3">
      <c r="C566" s="21">
        <v>2328168</v>
      </c>
      <c r="D566" s="20" t="s">
        <v>29</v>
      </c>
      <c r="E566" s="20" t="s">
        <v>63</v>
      </c>
      <c r="F566" s="44" t="s">
        <v>1508</v>
      </c>
      <c r="G566" s="44">
        <v>44989.755319328702</v>
      </c>
      <c r="H566" s="20" t="s">
        <v>366</v>
      </c>
      <c r="J566" t="s">
        <v>1530</v>
      </c>
      <c r="K566" t="s">
        <v>33</v>
      </c>
      <c r="L566" t="s">
        <v>382</v>
      </c>
      <c r="M566" t="s">
        <v>35</v>
      </c>
      <c r="N566" t="s">
        <v>52</v>
      </c>
      <c r="O566" t="s">
        <v>37</v>
      </c>
      <c r="P566" s="1" t="s">
        <v>1566</v>
      </c>
      <c r="Q566" t="s">
        <v>1567</v>
      </c>
      <c r="R566" t="s">
        <v>1566</v>
      </c>
      <c r="S566" t="s">
        <v>1530</v>
      </c>
      <c r="T566" t="s">
        <v>1568</v>
      </c>
      <c r="U566" t="s">
        <v>1569</v>
      </c>
      <c r="V566" t="s">
        <v>37</v>
      </c>
      <c r="W566" t="s">
        <v>42</v>
      </c>
      <c r="X566" t="s">
        <v>1570</v>
      </c>
      <c r="Y566" t="s">
        <v>44</v>
      </c>
      <c r="Z566" t="s">
        <v>45</v>
      </c>
      <c r="AA566" t="s">
        <v>1571</v>
      </c>
      <c r="AB566" t="s">
        <v>1572</v>
      </c>
      <c r="AC566" t="s">
        <v>1573</v>
      </c>
      <c r="AD566" t="s">
        <v>1574</v>
      </c>
      <c r="AE566" t="s">
        <v>1575</v>
      </c>
      <c r="AF566" t="s">
        <v>51</v>
      </c>
    </row>
    <row r="567" spans="3:32" x14ac:dyDescent="0.3">
      <c r="C567" s="21">
        <v>2328403</v>
      </c>
      <c r="D567" s="20" t="s">
        <v>29</v>
      </c>
      <c r="E567" s="20" t="s">
        <v>63</v>
      </c>
      <c r="F567" s="44" t="s">
        <v>1508</v>
      </c>
      <c r="G567" s="44">
        <v>44989.764796064817</v>
      </c>
      <c r="H567" s="20" t="s">
        <v>366</v>
      </c>
      <c r="J567" t="s">
        <v>1530</v>
      </c>
      <c r="K567" t="s">
        <v>33</v>
      </c>
      <c r="L567" t="s">
        <v>382</v>
      </c>
      <c r="M567" t="s">
        <v>35</v>
      </c>
      <c r="N567" t="s">
        <v>117</v>
      </c>
      <c r="O567" t="s">
        <v>37</v>
      </c>
      <c r="P567" s="1" t="s">
        <v>1576</v>
      </c>
      <c r="Q567" t="s">
        <v>1577</v>
      </c>
      <c r="R567" t="s">
        <v>1578</v>
      </c>
      <c r="S567" t="s">
        <v>1530</v>
      </c>
      <c r="T567" t="s">
        <v>1579</v>
      </c>
      <c r="U567" t="s">
        <v>44</v>
      </c>
      <c r="V567" t="s">
        <v>37</v>
      </c>
      <c r="W567" t="s">
        <v>42</v>
      </c>
      <c r="X567" t="s">
        <v>1580</v>
      </c>
      <c r="Y567" t="s">
        <v>44</v>
      </c>
      <c r="Z567" t="s">
        <v>45</v>
      </c>
      <c r="AA567" t="s">
        <v>1581</v>
      </c>
      <c r="AB567" t="s">
        <v>44</v>
      </c>
      <c r="AC567" t="s">
        <v>1582</v>
      </c>
      <c r="AD567" t="s">
        <v>1583</v>
      </c>
      <c r="AE567" t="s">
        <v>1584</v>
      </c>
      <c r="AF567" t="s">
        <v>51</v>
      </c>
    </row>
    <row r="568" spans="3:32" x14ac:dyDescent="0.3">
      <c r="C568" s="21">
        <v>2328576</v>
      </c>
      <c r="D568" s="20" t="s">
        <v>29</v>
      </c>
      <c r="E568" s="20" t="s">
        <v>280</v>
      </c>
      <c r="F568" s="44" t="s">
        <v>1508</v>
      </c>
      <c r="G568" s="44">
        <v>44989.775396412035</v>
      </c>
      <c r="H568" s="20" t="s">
        <v>366</v>
      </c>
      <c r="J568" t="s">
        <v>1530</v>
      </c>
      <c r="K568" t="s">
        <v>33</v>
      </c>
      <c r="L568" t="s">
        <v>382</v>
      </c>
      <c r="M568" t="s">
        <v>35</v>
      </c>
      <c r="N568" t="s">
        <v>36</v>
      </c>
      <c r="O568" t="s">
        <v>37</v>
      </c>
      <c r="P568" s="1" t="s">
        <v>1649</v>
      </c>
      <c r="Q568" t="s">
        <v>1650</v>
      </c>
      <c r="R568" t="s">
        <v>1649</v>
      </c>
      <c r="S568" t="s">
        <v>1530</v>
      </c>
      <c r="T568" t="s">
        <v>1651</v>
      </c>
      <c r="U568" t="s">
        <v>1652</v>
      </c>
      <c r="V568" t="s">
        <v>37</v>
      </c>
      <c r="W568" t="s">
        <v>42</v>
      </c>
      <c r="X568" t="s">
        <v>1653</v>
      </c>
      <c r="Y568" t="s">
        <v>44</v>
      </c>
      <c r="Z568" t="s">
        <v>45</v>
      </c>
      <c r="AA568" t="s">
        <v>1654</v>
      </c>
      <c r="AB568" t="s">
        <v>1655</v>
      </c>
      <c r="AC568" t="s">
        <v>1656</v>
      </c>
      <c r="AD568" t="s">
        <v>1657</v>
      </c>
      <c r="AE568" t="s">
        <v>1658</v>
      </c>
      <c r="AF568" t="s">
        <v>51</v>
      </c>
    </row>
    <row r="569" spans="3:32" x14ac:dyDescent="0.3">
      <c r="C569" s="21">
        <v>2328604</v>
      </c>
      <c r="D569" s="20" t="s">
        <v>29</v>
      </c>
      <c r="E569" s="20" t="s">
        <v>63</v>
      </c>
      <c r="F569" s="44" t="s">
        <v>1508</v>
      </c>
      <c r="G569" s="44">
        <v>44989.7758181713</v>
      </c>
      <c r="H569" s="20" t="s">
        <v>366</v>
      </c>
      <c r="J569" t="s">
        <v>1530</v>
      </c>
      <c r="K569" t="s">
        <v>33</v>
      </c>
      <c r="L569" t="s">
        <v>382</v>
      </c>
      <c r="M569" t="s">
        <v>35</v>
      </c>
      <c r="N569" t="s">
        <v>105</v>
      </c>
      <c r="O569" t="s">
        <v>37</v>
      </c>
      <c r="P569" s="1" t="s">
        <v>1639</v>
      </c>
      <c r="Q569" t="s">
        <v>1640</v>
      </c>
      <c r="R569" t="s">
        <v>1639</v>
      </c>
      <c r="S569" t="s">
        <v>1530</v>
      </c>
      <c r="T569" t="s">
        <v>1641</v>
      </c>
      <c r="U569" t="s">
        <v>1642</v>
      </c>
      <c r="V569" t="s">
        <v>37</v>
      </c>
      <c r="W569" t="s">
        <v>42</v>
      </c>
      <c r="X569" t="s">
        <v>1643</v>
      </c>
      <c r="Y569" t="s">
        <v>44</v>
      </c>
      <c r="Z569" t="s">
        <v>45</v>
      </c>
      <c r="AA569" t="s">
        <v>1644</v>
      </c>
      <c r="AB569" t="s">
        <v>1645</v>
      </c>
      <c r="AC569" t="s">
        <v>1646</v>
      </c>
      <c r="AD569" t="s">
        <v>1647</v>
      </c>
      <c r="AE569" t="s">
        <v>1648</v>
      </c>
      <c r="AF569" t="s">
        <v>51</v>
      </c>
    </row>
    <row r="570" spans="3:32" x14ac:dyDescent="0.3">
      <c r="C570" s="21">
        <v>2328763</v>
      </c>
      <c r="D570" s="20" t="s">
        <v>29</v>
      </c>
      <c r="E570" s="20" t="s">
        <v>63</v>
      </c>
      <c r="F570" s="44" t="s">
        <v>1508</v>
      </c>
      <c r="G570" s="44">
        <v>44989.776414004627</v>
      </c>
      <c r="H570" s="20" t="s">
        <v>366</v>
      </c>
      <c r="J570" t="s">
        <v>1530</v>
      </c>
      <c r="K570" t="s">
        <v>33</v>
      </c>
      <c r="L570" t="s">
        <v>382</v>
      </c>
      <c r="M570" t="s">
        <v>35</v>
      </c>
      <c r="N570" t="s">
        <v>52</v>
      </c>
      <c r="O570" t="s">
        <v>37</v>
      </c>
      <c r="P570" s="1" t="s">
        <v>1632</v>
      </c>
      <c r="Q570" t="s">
        <v>1633</v>
      </c>
      <c r="R570" t="s">
        <v>1634</v>
      </c>
      <c r="S570" t="s">
        <v>1530</v>
      </c>
      <c r="T570" t="s">
        <v>1635</v>
      </c>
      <c r="U570" t="s">
        <v>44</v>
      </c>
      <c r="V570" t="s">
        <v>37</v>
      </c>
      <c r="W570" t="s">
        <v>42</v>
      </c>
      <c r="X570" t="s">
        <v>401</v>
      </c>
      <c r="Y570" t="s">
        <v>44</v>
      </c>
      <c r="Z570" t="s">
        <v>78</v>
      </c>
      <c r="AA570" t="s">
        <v>1636</v>
      </c>
      <c r="AB570" t="s">
        <v>44</v>
      </c>
      <c r="AC570" t="s">
        <v>1048</v>
      </c>
      <c r="AD570" t="s">
        <v>1637</v>
      </c>
      <c r="AE570" t="s">
        <v>1638</v>
      </c>
      <c r="AF570" t="s">
        <v>51</v>
      </c>
    </row>
    <row r="571" spans="3:32" x14ac:dyDescent="0.3">
      <c r="C571" s="21">
        <v>2321714</v>
      </c>
      <c r="D571" s="20" t="s">
        <v>102</v>
      </c>
      <c r="E571" s="20" t="s">
        <v>63</v>
      </c>
      <c r="F571" s="44" t="s">
        <v>1508</v>
      </c>
      <c r="G571" s="44">
        <v>44989.782482175928</v>
      </c>
      <c r="H571" s="20" t="s">
        <v>366</v>
      </c>
      <c r="J571" t="s">
        <v>1530</v>
      </c>
      <c r="K571" t="s">
        <v>33</v>
      </c>
      <c r="P571" s="1"/>
    </row>
    <row r="572" spans="3:32" x14ac:dyDescent="0.3">
      <c r="C572" s="21">
        <v>2322779</v>
      </c>
      <c r="D572" s="20" t="s">
        <v>102</v>
      </c>
      <c r="E572" s="20" t="s">
        <v>63</v>
      </c>
      <c r="F572" s="44" t="s">
        <v>104</v>
      </c>
      <c r="G572" s="44">
        <v>44990.636218634259</v>
      </c>
      <c r="H572" s="20" t="s">
        <v>366</v>
      </c>
      <c r="J572" t="s">
        <v>1585</v>
      </c>
      <c r="K572" t="s">
        <v>33</v>
      </c>
      <c r="L572" t="s">
        <v>34</v>
      </c>
      <c r="M572" t="s">
        <v>35</v>
      </c>
      <c r="N572" t="s">
        <v>52</v>
      </c>
      <c r="O572" t="s">
        <v>37</v>
      </c>
      <c r="P572" s="1" t="s">
        <v>1586</v>
      </c>
      <c r="Q572" t="s">
        <v>44</v>
      </c>
      <c r="R572" t="s">
        <v>1587</v>
      </c>
      <c r="S572" t="s">
        <v>1585</v>
      </c>
      <c r="T572" t="s">
        <v>338</v>
      </c>
      <c r="U572" t="s">
        <v>44</v>
      </c>
      <c r="V572" t="s">
        <v>37</v>
      </c>
      <c r="W572" t="s">
        <v>42</v>
      </c>
      <c r="X572" t="s">
        <v>164</v>
      </c>
      <c r="Y572" t="s">
        <v>44</v>
      </c>
      <c r="Z572" t="s">
        <v>78</v>
      </c>
      <c r="AA572" t="s">
        <v>1588</v>
      </c>
      <c r="AB572" t="s">
        <v>44</v>
      </c>
      <c r="AC572" t="s">
        <v>44</v>
      </c>
      <c r="AD572" t="s">
        <v>340</v>
      </c>
      <c r="AE572" t="s">
        <v>1589</v>
      </c>
      <c r="AF572" t="s">
        <v>115</v>
      </c>
    </row>
    <row r="573" spans="3:32" x14ac:dyDescent="0.3">
      <c r="C573" s="21">
        <v>2323054</v>
      </c>
      <c r="D573" s="20" t="s">
        <v>102</v>
      </c>
      <c r="E573" s="20" t="s">
        <v>63</v>
      </c>
      <c r="F573" s="44" t="s">
        <v>104</v>
      </c>
      <c r="G573" s="44">
        <v>44990.645438888889</v>
      </c>
      <c r="H573" s="20" t="s">
        <v>366</v>
      </c>
      <c r="J573" t="s">
        <v>1585</v>
      </c>
      <c r="K573" t="s">
        <v>33</v>
      </c>
      <c r="L573" t="s">
        <v>34</v>
      </c>
      <c r="M573" t="s">
        <v>35</v>
      </c>
      <c r="N573" t="s">
        <v>117</v>
      </c>
      <c r="O573" t="s">
        <v>37</v>
      </c>
      <c r="P573" s="1" t="s">
        <v>1590</v>
      </c>
      <c r="Q573" t="s">
        <v>44</v>
      </c>
      <c r="R573" t="s">
        <v>1591</v>
      </c>
      <c r="S573" t="s">
        <v>1585</v>
      </c>
      <c r="T573" t="s">
        <v>1592</v>
      </c>
      <c r="U573" t="s">
        <v>44</v>
      </c>
      <c r="V573" t="s">
        <v>37</v>
      </c>
      <c r="W573" t="s">
        <v>42</v>
      </c>
      <c r="X573" t="s">
        <v>164</v>
      </c>
      <c r="Y573" t="s">
        <v>44</v>
      </c>
      <c r="Z573" t="s">
        <v>78</v>
      </c>
      <c r="AA573" t="s">
        <v>1593</v>
      </c>
      <c r="AB573" t="s">
        <v>1594</v>
      </c>
      <c r="AC573" t="s">
        <v>44</v>
      </c>
      <c r="AD573" t="s">
        <v>1595</v>
      </c>
      <c r="AE573" t="s">
        <v>1596</v>
      </c>
      <c r="AF573" t="s">
        <v>115</v>
      </c>
    </row>
    <row r="574" spans="3:32" x14ac:dyDescent="0.3">
      <c r="C574" s="21">
        <v>2323291</v>
      </c>
      <c r="D574" s="20" t="s">
        <v>102</v>
      </c>
      <c r="E574" s="20" t="s">
        <v>63</v>
      </c>
      <c r="F574" s="44" t="s">
        <v>104</v>
      </c>
      <c r="G574" s="44">
        <v>44990.652009953701</v>
      </c>
      <c r="H574" s="20" t="s">
        <v>366</v>
      </c>
      <c r="J574" t="s">
        <v>1585</v>
      </c>
      <c r="K574" t="s">
        <v>33</v>
      </c>
      <c r="L574" t="s">
        <v>34</v>
      </c>
      <c r="M574" t="s">
        <v>35</v>
      </c>
      <c r="N574" t="s">
        <v>36</v>
      </c>
      <c r="O574" t="s">
        <v>37</v>
      </c>
      <c r="P574" s="1" t="s">
        <v>1597</v>
      </c>
      <c r="Q574" t="s">
        <v>1598</v>
      </c>
      <c r="R574" t="s">
        <v>1599</v>
      </c>
      <c r="S574" t="s">
        <v>1585</v>
      </c>
      <c r="T574" t="s">
        <v>1600</v>
      </c>
      <c r="U574" t="s">
        <v>1601</v>
      </c>
      <c r="V574" t="s">
        <v>37</v>
      </c>
      <c r="W574" t="s">
        <v>42</v>
      </c>
      <c r="X574" t="s">
        <v>560</v>
      </c>
      <c r="Y574" t="s">
        <v>44</v>
      </c>
      <c r="Z574" t="s">
        <v>45</v>
      </c>
      <c r="AA574" t="s">
        <v>1602</v>
      </c>
      <c r="AB574" t="s">
        <v>124</v>
      </c>
      <c r="AC574" t="s">
        <v>1603</v>
      </c>
      <c r="AD574" t="s">
        <v>1604</v>
      </c>
      <c r="AE574" t="s">
        <v>1605</v>
      </c>
      <c r="AF574" t="s">
        <v>115</v>
      </c>
    </row>
    <row r="575" spans="3:32" x14ac:dyDescent="0.3">
      <c r="C575" s="21">
        <v>2323718</v>
      </c>
      <c r="D575" s="20" t="s">
        <v>102</v>
      </c>
      <c r="E575" s="20" t="s">
        <v>63</v>
      </c>
      <c r="F575" s="44" t="s">
        <v>104</v>
      </c>
      <c r="G575" s="44">
        <v>44990.657479861111</v>
      </c>
      <c r="H575" s="20" t="s">
        <v>366</v>
      </c>
      <c r="J575" t="s">
        <v>1585</v>
      </c>
      <c r="K575" t="s">
        <v>33</v>
      </c>
      <c r="L575" t="s">
        <v>34</v>
      </c>
      <c r="M575" t="s">
        <v>35</v>
      </c>
      <c r="N575" t="s">
        <v>64</v>
      </c>
      <c r="O575" t="s">
        <v>37</v>
      </c>
      <c r="P575" s="1" t="s">
        <v>1606</v>
      </c>
      <c r="Q575" t="s">
        <v>44</v>
      </c>
      <c r="R575" t="s">
        <v>1607</v>
      </c>
      <c r="S575" t="s">
        <v>1585</v>
      </c>
      <c r="T575" t="s">
        <v>1608</v>
      </c>
      <c r="U575" t="s">
        <v>44</v>
      </c>
      <c r="V575" t="s">
        <v>37</v>
      </c>
      <c r="W575" t="s">
        <v>42</v>
      </c>
      <c r="X575" t="s">
        <v>164</v>
      </c>
      <c r="Y575" t="s">
        <v>44</v>
      </c>
      <c r="Z575" t="s">
        <v>78</v>
      </c>
      <c r="AA575" t="s">
        <v>1609</v>
      </c>
      <c r="AB575" t="s">
        <v>1610</v>
      </c>
      <c r="AC575" t="s">
        <v>44</v>
      </c>
      <c r="AD575" t="s">
        <v>1611</v>
      </c>
      <c r="AE575" t="s">
        <v>1612</v>
      </c>
      <c r="AF575" t="s">
        <v>115</v>
      </c>
    </row>
    <row r="576" spans="3:32" x14ac:dyDescent="0.3">
      <c r="C576" s="21">
        <v>2323792</v>
      </c>
      <c r="D576" s="20" t="s">
        <v>102</v>
      </c>
      <c r="E576" s="20" t="s">
        <v>63</v>
      </c>
      <c r="F576" s="44" t="s">
        <v>104</v>
      </c>
      <c r="G576" s="44">
        <v>44990.685094444445</v>
      </c>
      <c r="H576" s="20" t="s">
        <v>366</v>
      </c>
      <c r="J576" t="s">
        <v>1585</v>
      </c>
      <c r="K576" t="s">
        <v>33</v>
      </c>
      <c r="L576" t="s">
        <v>34</v>
      </c>
      <c r="M576" t="s">
        <v>35</v>
      </c>
      <c r="N576" t="s">
        <v>64</v>
      </c>
      <c r="O576" t="s">
        <v>37</v>
      </c>
      <c r="P576" s="1" t="s">
        <v>1613</v>
      </c>
      <c r="Q576" t="s">
        <v>44</v>
      </c>
      <c r="R576" t="s">
        <v>1614</v>
      </c>
      <c r="S576" t="s">
        <v>1585</v>
      </c>
      <c r="T576" t="s">
        <v>1615</v>
      </c>
      <c r="U576" t="s">
        <v>44</v>
      </c>
      <c r="V576" t="s">
        <v>37</v>
      </c>
      <c r="W576" t="s">
        <v>42</v>
      </c>
      <c r="X576" t="s">
        <v>164</v>
      </c>
      <c r="Y576" t="s">
        <v>44</v>
      </c>
      <c r="Z576" t="s">
        <v>78</v>
      </c>
      <c r="AA576" t="s">
        <v>1616</v>
      </c>
      <c r="AB576" t="s">
        <v>1617</v>
      </c>
      <c r="AC576" t="s">
        <v>44</v>
      </c>
      <c r="AD576" t="s">
        <v>1618</v>
      </c>
      <c r="AE576" t="s">
        <v>1619</v>
      </c>
      <c r="AF576" t="s">
        <v>115</v>
      </c>
    </row>
    <row r="577" spans="3:32" x14ac:dyDescent="0.3">
      <c r="C577" s="21">
        <v>2330105</v>
      </c>
      <c r="D577" s="20" t="s">
        <v>29</v>
      </c>
      <c r="E577" s="20" t="s">
        <v>63</v>
      </c>
      <c r="F577" s="44" t="s">
        <v>104</v>
      </c>
      <c r="G577" s="44">
        <v>44990.703166898151</v>
      </c>
      <c r="H577" s="20" t="s">
        <v>366</v>
      </c>
      <c r="J577" t="s">
        <v>1620</v>
      </c>
      <c r="K577" t="s">
        <v>33</v>
      </c>
      <c r="L577" t="s">
        <v>34</v>
      </c>
      <c r="M577" t="s">
        <v>35</v>
      </c>
      <c r="N577" t="s">
        <v>52</v>
      </c>
      <c r="O577" t="s">
        <v>37</v>
      </c>
      <c r="P577" s="1" t="s">
        <v>1621</v>
      </c>
      <c r="Q577" t="s">
        <v>1622</v>
      </c>
      <c r="R577" t="s">
        <v>1623</v>
      </c>
      <c r="S577" t="s">
        <v>1620</v>
      </c>
      <c r="T577" t="s">
        <v>1624</v>
      </c>
      <c r="U577" t="s">
        <v>124</v>
      </c>
      <c r="V577" t="s">
        <v>37</v>
      </c>
      <c r="W577" t="s">
        <v>42</v>
      </c>
      <c r="X577" t="s">
        <v>1625</v>
      </c>
      <c r="Y577" t="s">
        <v>44</v>
      </c>
      <c r="Z577" t="s">
        <v>1626</v>
      </c>
      <c r="AA577" t="s">
        <v>1627</v>
      </c>
      <c r="AB577" t="s">
        <v>1628</v>
      </c>
      <c r="AC577" t="s">
        <v>1629</v>
      </c>
      <c r="AD577" t="s">
        <v>1630</v>
      </c>
      <c r="AE577" t="s">
        <v>1631</v>
      </c>
      <c r="AF577" t="s">
        <v>51</v>
      </c>
    </row>
    <row r="578" spans="3:32" x14ac:dyDescent="0.3">
      <c r="C578" s="21">
        <v>2322139</v>
      </c>
      <c r="D578" s="20" t="s">
        <v>102</v>
      </c>
      <c r="E578" s="20" t="s">
        <v>63</v>
      </c>
      <c r="F578" s="44" t="s">
        <v>104</v>
      </c>
      <c r="G578" s="44">
        <v>44991.469815046294</v>
      </c>
      <c r="H578" s="20" t="s">
        <v>366</v>
      </c>
      <c r="J578" t="s">
        <v>1585</v>
      </c>
      <c r="K578" t="s">
        <v>33</v>
      </c>
      <c r="L578" t="s">
        <v>382</v>
      </c>
      <c r="M578" t="s">
        <v>35</v>
      </c>
      <c r="N578" t="s">
        <v>143</v>
      </c>
      <c r="O578" t="s">
        <v>37</v>
      </c>
      <c r="P578" s="1" t="s">
        <v>1659</v>
      </c>
      <c r="Q578" t="s">
        <v>1660</v>
      </c>
      <c r="R578" t="s">
        <v>1659</v>
      </c>
      <c r="S578" t="s">
        <v>1585</v>
      </c>
      <c r="T578" t="s">
        <v>1661</v>
      </c>
      <c r="U578" t="s">
        <v>1662</v>
      </c>
      <c r="V578" t="s">
        <v>37</v>
      </c>
      <c r="W578" t="s">
        <v>42</v>
      </c>
      <c r="X578" t="s">
        <v>1338</v>
      </c>
      <c r="Y578" t="s">
        <v>44</v>
      </c>
      <c r="Z578" t="s">
        <v>387</v>
      </c>
      <c r="AA578" t="s">
        <v>1663</v>
      </c>
      <c r="AB578" t="s">
        <v>124</v>
      </c>
      <c r="AC578" t="s">
        <v>1664</v>
      </c>
      <c r="AD578" t="s">
        <v>1665</v>
      </c>
      <c r="AE578" t="s">
        <v>1666</v>
      </c>
      <c r="AF578" t="s">
        <v>115</v>
      </c>
    </row>
    <row r="579" spans="3:32" x14ac:dyDescent="0.3">
      <c r="C579" s="21">
        <v>2322150</v>
      </c>
      <c r="D579" s="20" t="s">
        <v>102</v>
      </c>
      <c r="E579" s="20" t="s">
        <v>63</v>
      </c>
      <c r="F579" s="44" t="s">
        <v>104</v>
      </c>
      <c r="G579" s="44">
        <v>44991.469815046294</v>
      </c>
      <c r="H579" s="20" t="s">
        <v>366</v>
      </c>
      <c r="J579" t="s">
        <v>1585</v>
      </c>
      <c r="K579" t="s">
        <v>33</v>
      </c>
      <c r="L579" t="s">
        <v>382</v>
      </c>
      <c r="M579" t="s">
        <v>35</v>
      </c>
      <c r="N579" t="s">
        <v>143</v>
      </c>
      <c r="O579" t="s">
        <v>37</v>
      </c>
      <c r="P579" s="1" t="s">
        <v>1675</v>
      </c>
      <c r="Q579" t="s">
        <v>1676</v>
      </c>
      <c r="R579" t="s">
        <v>1677</v>
      </c>
      <c r="S579" t="s">
        <v>1585</v>
      </c>
      <c r="T579" t="s">
        <v>1678</v>
      </c>
      <c r="U579" t="s">
        <v>44</v>
      </c>
      <c r="V579" t="s">
        <v>37</v>
      </c>
      <c r="W579" t="s">
        <v>42</v>
      </c>
      <c r="X579" t="s">
        <v>97</v>
      </c>
      <c r="Y579" t="s">
        <v>44</v>
      </c>
      <c r="Z579" t="s">
        <v>78</v>
      </c>
      <c r="AA579" t="s">
        <v>1679</v>
      </c>
      <c r="AB579" t="s">
        <v>44</v>
      </c>
      <c r="AC579" t="s">
        <v>1680</v>
      </c>
      <c r="AD579" t="s">
        <v>1681</v>
      </c>
      <c r="AE579" t="s">
        <v>1682</v>
      </c>
      <c r="AF579" t="s">
        <v>115</v>
      </c>
    </row>
    <row r="580" spans="3:32" x14ac:dyDescent="0.3">
      <c r="C580" s="21">
        <v>2322183</v>
      </c>
      <c r="D580" s="20" t="s">
        <v>102</v>
      </c>
      <c r="E580" s="20" t="s">
        <v>63</v>
      </c>
      <c r="F580" s="44" t="s">
        <v>104</v>
      </c>
      <c r="G580" s="44">
        <v>44991.469815046294</v>
      </c>
      <c r="H580" s="20" t="s">
        <v>366</v>
      </c>
      <c r="J580" t="s">
        <v>1585</v>
      </c>
      <c r="K580" t="s">
        <v>33</v>
      </c>
      <c r="L580" t="s">
        <v>382</v>
      </c>
      <c r="M580" t="s">
        <v>35</v>
      </c>
      <c r="N580" t="s">
        <v>36</v>
      </c>
      <c r="O580" t="s">
        <v>37</v>
      </c>
      <c r="P580" s="1" t="s">
        <v>1683</v>
      </c>
      <c r="Q580" t="s">
        <v>1684</v>
      </c>
      <c r="R580" t="s">
        <v>1683</v>
      </c>
      <c r="S580" t="s">
        <v>1585</v>
      </c>
      <c r="T580" t="s">
        <v>1685</v>
      </c>
      <c r="U580" t="s">
        <v>1686</v>
      </c>
      <c r="V580" t="s">
        <v>37</v>
      </c>
      <c r="W580" t="s">
        <v>42</v>
      </c>
      <c r="X580" t="s">
        <v>97</v>
      </c>
      <c r="Y580" t="s">
        <v>44</v>
      </c>
      <c r="Z580" t="s">
        <v>78</v>
      </c>
      <c r="AA580" t="s">
        <v>1687</v>
      </c>
      <c r="AB580" t="s">
        <v>1688</v>
      </c>
      <c r="AC580" t="s">
        <v>1689</v>
      </c>
      <c r="AD580" t="s">
        <v>1690</v>
      </c>
      <c r="AE580" t="s">
        <v>1691</v>
      </c>
      <c r="AF580" t="s">
        <v>115</v>
      </c>
    </row>
    <row r="581" spans="3:32" x14ac:dyDescent="0.3">
      <c r="C581" s="21">
        <v>2322564</v>
      </c>
      <c r="D581" s="20" t="s">
        <v>102</v>
      </c>
      <c r="E581" s="20" t="s">
        <v>30</v>
      </c>
      <c r="F581" s="44" t="s">
        <v>104</v>
      </c>
      <c r="G581" s="44">
        <v>44991.469815046294</v>
      </c>
      <c r="H581" s="20" t="s">
        <v>366</v>
      </c>
      <c r="J581" t="s">
        <v>1585</v>
      </c>
      <c r="K581" t="s">
        <v>33</v>
      </c>
      <c r="L581" t="s">
        <v>382</v>
      </c>
      <c r="M581" t="s">
        <v>35</v>
      </c>
      <c r="N581" t="s">
        <v>143</v>
      </c>
      <c r="O581" t="s">
        <v>37</v>
      </c>
      <c r="P581" s="1" t="s">
        <v>1692</v>
      </c>
      <c r="Q581" t="s">
        <v>1693</v>
      </c>
      <c r="R581" t="s">
        <v>1692</v>
      </c>
      <c r="S581" t="s">
        <v>1585</v>
      </c>
      <c r="T581" t="s">
        <v>1694</v>
      </c>
      <c r="U581" t="s">
        <v>1695</v>
      </c>
      <c r="V581" t="s">
        <v>37</v>
      </c>
      <c r="W581" t="s">
        <v>42</v>
      </c>
      <c r="X581" t="s">
        <v>386</v>
      </c>
      <c r="Y581" t="s">
        <v>44</v>
      </c>
      <c r="Z581" t="s">
        <v>387</v>
      </c>
      <c r="AA581" t="s">
        <v>1696</v>
      </c>
      <c r="AB581" t="s">
        <v>1697</v>
      </c>
      <c r="AC581" t="s">
        <v>1697</v>
      </c>
      <c r="AD581" t="s">
        <v>1698</v>
      </c>
      <c r="AE581" t="s">
        <v>1699</v>
      </c>
      <c r="AF581" t="s">
        <v>115</v>
      </c>
    </row>
    <row r="582" spans="3:32" x14ac:dyDescent="0.3">
      <c r="C582" s="21">
        <v>2322568</v>
      </c>
      <c r="D582" s="20" t="s">
        <v>102</v>
      </c>
      <c r="E582" s="20" t="s">
        <v>63</v>
      </c>
      <c r="F582" s="44" t="s">
        <v>104</v>
      </c>
      <c r="G582" s="44">
        <v>44991.469815046294</v>
      </c>
      <c r="H582" s="20" t="s">
        <v>366</v>
      </c>
      <c r="J582" t="s">
        <v>1585</v>
      </c>
      <c r="K582" t="s">
        <v>33</v>
      </c>
      <c r="L582" t="s">
        <v>382</v>
      </c>
      <c r="M582" t="s">
        <v>35</v>
      </c>
      <c r="N582" t="s">
        <v>64</v>
      </c>
      <c r="O582" t="s">
        <v>37</v>
      </c>
      <c r="P582" s="1" t="s">
        <v>1700</v>
      </c>
      <c r="Q582" t="s">
        <v>1701</v>
      </c>
      <c r="R582" t="s">
        <v>1702</v>
      </c>
      <c r="S582" t="s">
        <v>1585</v>
      </c>
      <c r="T582" t="s">
        <v>1703</v>
      </c>
      <c r="U582" t="s">
        <v>124</v>
      </c>
      <c r="V582" t="s">
        <v>37</v>
      </c>
      <c r="W582" t="s">
        <v>42</v>
      </c>
      <c r="X582" t="s">
        <v>855</v>
      </c>
      <c r="Y582" t="s">
        <v>44</v>
      </c>
      <c r="Z582" t="s">
        <v>356</v>
      </c>
      <c r="AA582" t="s">
        <v>1704</v>
      </c>
      <c r="AB582" t="s">
        <v>124</v>
      </c>
      <c r="AC582" t="s">
        <v>1705</v>
      </c>
      <c r="AD582" t="s">
        <v>1706</v>
      </c>
      <c r="AE582" t="s">
        <v>1707</v>
      </c>
      <c r="AF582" t="s">
        <v>115</v>
      </c>
    </row>
    <row r="583" spans="3:32" x14ac:dyDescent="0.3">
      <c r="C583" s="21">
        <v>2322845</v>
      </c>
      <c r="D583" s="20" t="s">
        <v>102</v>
      </c>
      <c r="E583" s="20" t="s">
        <v>63</v>
      </c>
      <c r="F583" s="44" t="s">
        <v>104</v>
      </c>
      <c r="G583" s="44">
        <v>44991.469815046294</v>
      </c>
      <c r="H583" s="20" t="s">
        <v>366</v>
      </c>
      <c r="J583" t="s">
        <v>1585</v>
      </c>
      <c r="K583" t="s">
        <v>33</v>
      </c>
      <c r="L583" t="s">
        <v>382</v>
      </c>
      <c r="M583" t="s">
        <v>35</v>
      </c>
      <c r="N583" t="s">
        <v>52</v>
      </c>
      <c r="O583" t="s">
        <v>37</v>
      </c>
      <c r="P583" s="1" t="s">
        <v>1708</v>
      </c>
      <c r="Q583" t="s">
        <v>1709</v>
      </c>
      <c r="R583" t="s">
        <v>1710</v>
      </c>
      <c r="S583" t="s">
        <v>1585</v>
      </c>
      <c r="T583" t="s">
        <v>1711</v>
      </c>
      <c r="U583" t="s">
        <v>1712</v>
      </c>
      <c r="V583" t="s">
        <v>37</v>
      </c>
      <c r="W583" t="s">
        <v>42</v>
      </c>
      <c r="X583" t="s">
        <v>1713</v>
      </c>
      <c r="Y583" t="s">
        <v>44</v>
      </c>
      <c r="Z583" t="s">
        <v>1714</v>
      </c>
      <c r="AA583" t="s">
        <v>1715</v>
      </c>
      <c r="AB583" t="s">
        <v>1716</v>
      </c>
      <c r="AC583" t="s">
        <v>1717</v>
      </c>
      <c r="AD583" t="s">
        <v>1717</v>
      </c>
      <c r="AE583" t="s">
        <v>1718</v>
      </c>
      <c r="AF583" t="s">
        <v>115</v>
      </c>
    </row>
    <row r="584" spans="3:32" x14ac:dyDescent="0.3">
      <c r="C584" s="21">
        <v>2325219</v>
      </c>
      <c r="D584" s="20" t="s">
        <v>102</v>
      </c>
      <c r="E584" s="20" t="s">
        <v>141</v>
      </c>
      <c r="F584" s="44" t="s">
        <v>130</v>
      </c>
      <c r="G584" s="44">
        <v>44991.469815046294</v>
      </c>
      <c r="H584" s="20" t="s">
        <v>366</v>
      </c>
      <c r="J584" t="s">
        <v>1719</v>
      </c>
      <c r="K584" t="s">
        <v>33</v>
      </c>
      <c r="L584" t="s">
        <v>382</v>
      </c>
      <c r="M584" t="s">
        <v>35</v>
      </c>
      <c r="N584" t="s">
        <v>292</v>
      </c>
      <c r="O584" t="s">
        <v>37</v>
      </c>
      <c r="P584" s="1" t="s">
        <v>1720</v>
      </c>
      <c r="Q584" t="s">
        <v>44</v>
      </c>
      <c r="R584" t="s">
        <v>1721</v>
      </c>
      <c r="S584" t="s">
        <v>1719</v>
      </c>
      <c r="T584" t="s">
        <v>1722</v>
      </c>
      <c r="U584" t="s">
        <v>44</v>
      </c>
      <c r="V584" t="s">
        <v>37</v>
      </c>
      <c r="W584" t="s">
        <v>42</v>
      </c>
      <c r="X584" t="s">
        <v>164</v>
      </c>
      <c r="Y584" t="s">
        <v>44</v>
      </c>
      <c r="Z584" t="s">
        <v>78</v>
      </c>
      <c r="AA584" t="s">
        <v>1723</v>
      </c>
      <c r="AB584" t="s">
        <v>1724</v>
      </c>
      <c r="AC584" t="s">
        <v>44</v>
      </c>
      <c r="AD584" t="s">
        <v>1725</v>
      </c>
      <c r="AE584" t="s">
        <v>1726</v>
      </c>
      <c r="AF584" t="s">
        <v>115</v>
      </c>
    </row>
    <row r="585" spans="3:32" x14ac:dyDescent="0.3">
      <c r="C585" s="21">
        <v>2325221</v>
      </c>
      <c r="D585" s="20" t="s">
        <v>102</v>
      </c>
      <c r="E585" s="20" t="s">
        <v>63</v>
      </c>
      <c r="F585" s="44" t="s">
        <v>130</v>
      </c>
      <c r="G585" s="44">
        <v>44991.469815046294</v>
      </c>
      <c r="H585" s="20" t="s">
        <v>366</v>
      </c>
      <c r="J585" t="s">
        <v>1719</v>
      </c>
      <c r="K585" t="s">
        <v>33</v>
      </c>
      <c r="L585" t="s">
        <v>382</v>
      </c>
      <c r="M585" t="s">
        <v>35</v>
      </c>
      <c r="N585" t="s">
        <v>143</v>
      </c>
      <c r="O585" t="s">
        <v>37</v>
      </c>
      <c r="P585" s="1" t="s">
        <v>1727</v>
      </c>
      <c r="Q585" t="s">
        <v>1728</v>
      </c>
      <c r="R585" t="s">
        <v>1727</v>
      </c>
      <c r="S585" t="s">
        <v>1719</v>
      </c>
      <c r="T585" t="s">
        <v>1729</v>
      </c>
      <c r="U585" t="s">
        <v>1730</v>
      </c>
      <c r="V585" t="s">
        <v>37</v>
      </c>
      <c r="W585" t="s">
        <v>42</v>
      </c>
      <c r="X585" t="s">
        <v>97</v>
      </c>
      <c r="Y585" t="s">
        <v>44</v>
      </c>
      <c r="Z585" t="s">
        <v>78</v>
      </c>
      <c r="AA585" t="s">
        <v>1731</v>
      </c>
      <c r="AB585" t="s">
        <v>44</v>
      </c>
      <c r="AC585" t="s">
        <v>1732</v>
      </c>
      <c r="AD585" t="s">
        <v>1733</v>
      </c>
      <c r="AE585" t="s">
        <v>1734</v>
      </c>
      <c r="AF585" t="s">
        <v>115</v>
      </c>
    </row>
    <row r="586" spans="3:32" x14ac:dyDescent="0.3">
      <c r="C586" s="21">
        <v>2325227</v>
      </c>
      <c r="D586" s="20" t="s">
        <v>102</v>
      </c>
      <c r="E586" s="20" t="s">
        <v>63</v>
      </c>
      <c r="F586" s="44" t="s">
        <v>130</v>
      </c>
      <c r="G586" s="44">
        <v>44991.469815046294</v>
      </c>
      <c r="H586" s="20" t="s">
        <v>366</v>
      </c>
      <c r="J586" t="s">
        <v>1719</v>
      </c>
      <c r="K586" t="s">
        <v>33</v>
      </c>
      <c r="L586" t="s">
        <v>382</v>
      </c>
      <c r="M586" t="s">
        <v>35</v>
      </c>
      <c r="N586" t="s">
        <v>52</v>
      </c>
      <c r="O586" t="s">
        <v>37</v>
      </c>
      <c r="P586" s="1" t="s">
        <v>1735</v>
      </c>
      <c r="Q586" t="s">
        <v>1736</v>
      </c>
      <c r="R586" t="s">
        <v>1735</v>
      </c>
      <c r="S586" t="s">
        <v>1719</v>
      </c>
      <c r="T586" t="s">
        <v>1737</v>
      </c>
      <c r="U586" t="s">
        <v>1735</v>
      </c>
      <c r="V586" t="s">
        <v>37</v>
      </c>
      <c r="W586" t="s">
        <v>42</v>
      </c>
      <c r="X586" t="s">
        <v>1738</v>
      </c>
      <c r="Y586" t="s">
        <v>44</v>
      </c>
      <c r="Z586" t="s">
        <v>45</v>
      </c>
      <c r="AA586" t="s">
        <v>1739</v>
      </c>
      <c r="AB586" t="s">
        <v>1740</v>
      </c>
      <c r="AC586" t="s">
        <v>1741</v>
      </c>
      <c r="AD586" t="s">
        <v>1742</v>
      </c>
      <c r="AE586" t="s">
        <v>1743</v>
      </c>
      <c r="AF586" t="s">
        <v>115</v>
      </c>
    </row>
    <row r="587" spans="3:32" x14ac:dyDescent="0.3">
      <c r="C587" s="21">
        <v>2325257</v>
      </c>
      <c r="D587" s="20" t="s">
        <v>102</v>
      </c>
      <c r="E587" s="20" t="s">
        <v>30</v>
      </c>
      <c r="F587" s="44" t="s">
        <v>130</v>
      </c>
      <c r="G587" s="44">
        <v>44991.469815046294</v>
      </c>
      <c r="H587" s="20" t="s">
        <v>366</v>
      </c>
      <c r="J587" t="s">
        <v>1719</v>
      </c>
      <c r="K587" t="s">
        <v>33</v>
      </c>
      <c r="L587" t="s">
        <v>382</v>
      </c>
      <c r="M587" t="s">
        <v>35</v>
      </c>
      <c r="N587" t="s">
        <v>117</v>
      </c>
      <c r="O587" t="s">
        <v>37</v>
      </c>
      <c r="P587" s="1" t="s">
        <v>1744</v>
      </c>
      <c r="Q587" t="s">
        <v>1745</v>
      </c>
      <c r="R587" t="s">
        <v>1746</v>
      </c>
      <c r="S587" t="s">
        <v>1719</v>
      </c>
      <c r="T587" t="s">
        <v>1747</v>
      </c>
      <c r="U587" t="s">
        <v>44</v>
      </c>
      <c r="V587" t="s">
        <v>37</v>
      </c>
      <c r="W587" t="s">
        <v>42</v>
      </c>
      <c r="X587" t="s">
        <v>1748</v>
      </c>
      <c r="Y587" t="s">
        <v>44</v>
      </c>
      <c r="Z587" t="s">
        <v>45</v>
      </c>
      <c r="AA587" t="s">
        <v>1749</v>
      </c>
      <c r="AB587" t="s">
        <v>44</v>
      </c>
      <c r="AC587" t="s">
        <v>1750</v>
      </c>
      <c r="AD587" t="s">
        <v>1751</v>
      </c>
      <c r="AE587" t="s">
        <v>1752</v>
      </c>
      <c r="AF587" t="s">
        <v>115</v>
      </c>
    </row>
    <row r="588" spans="3:32" x14ac:dyDescent="0.3">
      <c r="C588" s="21">
        <v>2325971</v>
      </c>
      <c r="D588" s="20" t="s">
        <v>102</v>
      </c>
      <c r="E588" s="20" t="s">
        <v>357</v>
      </c>
      <c r="F588" s="44" t="s">
        <v>130</v>
      </c>
      <c r="G588" s="44">
        <v>44991.469815046294</v>
      </c>
      <c r="H588" s="20" t="s">
        <v>366</v>
      </c>
      <c r="J588" t="s">
        <v>1753</v>
      </c>
      <c r="K588" t="s">
        <v>33</v>
      </c>
      <c r="L588" t="s">
        <v>382</v>
      </c>
      <c r="M588" t="s">
        <v>35</v>
      </c>
      <c r="N588" t="s">
        <v>117</v>
      </c>
      <c r="O588" t="s">
        <v>37</v>
      </c>
      <c r="P588" s="1" t="s">
        <v>1754</v>
      </c>
      <c r="Q588" t="s">
        <v>1755</v>
      </c>
      <c r="R588" t="s">
        <v>1754</v>
      </c>
      <c r="S588" t="s">
        <v>1753</v>
      </c>
      <c r="T588" t="s">
        <v>1756</v>
      </c>
      <c r="U588" t="s">
        <v>1757</v>
      </c>
      <c r="V588" t="s">
        <v>37</v>
      </c>
      <c r="W588" t="s">
        <v>42</v>
      </c>
      <c r="X588" t="s">
        <v>1758</v>
      </c>
      <c r="Y588" t="s">
        <v>44</v>
      </c>
      <c r="Z588" t="s">
        <v>1759</v>
      </c>
      <c r="AA588" t="s">
        <v>1760</v>
      </c>
      <c r="AB588" t="s">
        <v>1761</v>
      </c>
      <c r="AC588" t="s">
        <v>1762</v>
      </c>
      <c r="AD588" t="s">
        <v>1763</v>
      </c>
      <c r="AE588" t="s">
        <v>1764</v>
      </c>
      <c r="AF588" t="s">
        <v>115</v>
      </c>
    </row>
    <row r="589" spans="3:32" x14ac:dyDescent="0.3">
      <c r="C589" s="21">
        <v>2325978</v>
      </c>
      <c r="D589" s="20" t="s">
        <v>102</v>
      </c>
      <c r="E589" s="20" t="s">
        <v>63</v>
      </c>
      <c r="F589" s="44" t="s">
        <v>130</v>
      </c>
      <c r="G589" s="44">
        <v>44991.469815046294</v>
      </c>
      <c r="H589" s="20" t="s">
        <v>366</v>
      </c>
      <c r="J589" t="s">
        <v>1753</v>
      </c>
      <c r="K589" t="s">
        <v>33</v>
      </c>
      <c r="L589" t="s">
        <v>382</v>
      </c>
      <c r="M589" t="s">
        <v>35</v>
      </c>
      <c r="N589" t="s">
        <v>36</v>
      </c>
      <c r="O589" t="s">
        <v>37</v>
      </c>
      <c r="P589" s="1" t="s">
        <v>1765</v>
      </c>
      <c r="Q589" t="s">
        <v>1766</v>
      </c>
      <c r="R589" t="s">
        <v>1767</v>
      </c>
      <c r="S589" t="s">
        <v>1753</v>
      </c>
      <c r="T589" t="s">
        <v>1768</v>
      </c>
      <c r="U589" t="s">
        <v>1769</v>
      </c>
      <c r="V589" t="s">
        <v>37</v>
      </c>
      <c r="W589" t="s">
        <v>42</v>
      </c>
      <c r="X589" t="s">
        <v>1770</v>
      </c>
      <c r="Y589" t="s">
        <v>44</v>
      </c>
      <c r="Z589" t="s">
        <v>1771</v>
      </c>
      <c r="AA589" t="s">
        <v>1772</v>
      </c>
      <c r="AB589" t="s">
        <v>1773</v>
      </c>
      <c r="AC589" t="s">
        <v>1774</v>
      </c>
      <c r="AD589" t="s">
        <v>1775</v>
      </c>
      <c r="AE589" t="s">
        <v>1776</v>
      </c>
      <c r="AF589" t="s">
        <v>115</v>
      </c>
    </row>
    <row r="590" spans="3:32" x14ac:dyDescent="0.3">
      <c r="C590" s="21">
        <v>2326538</v>
      </c>
      <c r="D590" s="20" t="s">
        <v>102</v>
      </c>
      <c r="E590" s="20" t="s">
        <v>63</v>
      </c>
      <c r="F590" s="44" t="s">
        <v>130</v>
      </c>
      <c r="G590" s="44">
        <v>44991.469815046294</v>
      </c>
      <c r="H590" s="20" t="s">
        <v>366</v>
      </c>
      <c r="J590" t="s">
        <v>1753</v>
      </c>
      <c r="K590" t="s">
        <v>33</v>
      </c>
      <c r="L590" t="s">
        <v>382</v>
      </c>
      <c r="M590" t="s">
        <v>35</v>
      </c>
      <c r="N590" t="s">
        <v>64</v>
      </c>
      <c r="O590" t="s">
        <v>37</v>
      </c>
      <c r="P590" s="1" t="s">
        <v>1777</v>
      </c>
      <c r="Q590" t="s">
        <v>44</v>
      </c>
      <c r="R590" t="s">
        <v>1778</v>
      </c>
      <c r="S590" t="s">
        <v>1753</v>
      </c>
      <c r="T590" t="s">
        <v>1779</v>
      </c>
      <c r="U590" t="s">
        <v>44</v>
      </c>
      <c r="V590" t="s">
        <v>37</v>
      </c>
      <c r="W590" t="s">
        <v>42</v>
      </c>
      <c r="X590" t="s">
        <v>164</v>
      </c>
      <c r="Y590" t="s">
        <v>44</v>
      </c>
      <c r="Z590" t="s">
        <v>78</v>
      </c>
      <c r="AA590" t="s">
        <v>1780</v>
      </c>
      <c r="AB590" t="s">
        <v>1781</v>
      </c>
      <c r="AC590" t="s">
        <v>44</v>
      </c>
      <c r="AD590" t="s">
        <v>1782</v>
      </c>
      <c r="AE590" t="s">
        <v>1783</v>
      </c>
      <c r="AF590" t="s">
        <v>115</v>
      </c>
    </row>
    <row r="591" spans="3:32" x14ac:dyDescent="0.3">
      <c r="C591" s="21">
        <v>2327001</v>
      </c>
      <c r="D591" s="20" t="s">
        <v>102</v>
      </c>
      <c r="E591" s="20" t="s">
        <v>63</v>
      </c>
      <c r="F591" s="44" t="s">
        <v>130</v>
      </c>
      <c r="G591" s="44">
        <v>44991.469815046294</v>
      </c>
      <c r="H591" s="20" t="s">
        <v>366</v>
      </c>
      <c r="J591" t="s">
        <v>1784</v>
      </c>
      <c r="K591" t="s">
        <v>33</v>
      </c>
      <c r="L591" t="s">
        <v>382</v>
      </c>
      <c r="M591" t="s">
        <v>35</v>
      </c>
      <c r="N591" t="s">
        <v>52</v>
      </c>
      <c r="O591" t="s">
        <v>37</v>
      </c>
      <c r="P591" s="1" t="s">
        <v>1785</v>
      </c>
      <c r="Q591" t="s">
        <v>44</v>
      </c>
      <c r="R591" t="s">
        <v>1786</v>
      </c>
      <c r="S591" t="s">
        <v>1784</v>
      </c>
      <c r="T591" t="s">
        <v>1787</v>
      </c>
      <c r="U591" t="s">
        <v>44</v>
      </c>
      <c r="V591" t="s">
        <v>37</v>
      </c>
      <c r="W591" t="s">
        <v>42</v>
      </c>
      <c r="X591" t="s">
        <v>164</v>
      </c>
      <c r="Y591" t="s">
        <v>44</v>
      </c>
      <c r="Z591" t="s">
        <v>78</v>
      </c>
      <c r="AA591" t="s">
        <v>1788</v>
      </c>
      <c r="AB591" t="s">
        <v>1789</v>
      </c>
      <c r="AC591" t="s">
        <v>44</v>
      </c>
      <c r="AD591" t="s">
        <v>1790</v>
      </c>
      <c r="AE591" t="s">
        <v>1791</v>
      </c>
      <c r="AF591" t="s">
        <v>115</v>
      </c>
    </row>
    <row r="592" spans="3:32" x14ac:dyDescent="0.3">
      <c r="C592" s="21">
        <v>2330916</v>
      </c>
      <c r="D592" s="20" t="s">
        <v>29</v>
      </c>
      <c r="E592" s="20" t="s">
        <v>63</v>
      </c>
      <c r="F592" s="44" t="s">
        <v>130</v>
      </c>
      <c r="G592" s="44">
        <v>44991.469815046294</v>
      </c>
      <c r="H592" s="20" t="s">
        <v>366</v>
      </c>
      <c r="J592" t="s">
        <v>1792</v>
      </c>
      <c r="K592" t="s">
        <v>33</v>
      </c>
      <c r="L592" t="s">
        <v>382</v>
      </c>
      <c r="M592" t="s">
        <v>35</v>
      </c>
      <c r="N592" t="s">
        <v>36</v>
      </c>
      <c r="O592" t="s">
        <v>37</v>
      </c>
      <c r="P592" s="1" t="s">
        <v>1793</v>
      </c>
      <c r="Q592" t="s">
        <v>1794</v>
      </c>
      <c r="R592" t="s">
        <v>1793</v>
      </c>
      <c r="S592" t="s">
        <v>1792</v>
      </c>
      <c r="T592" t="s">
        <v>1795</v>
      </c>
      <c r="U592" t="s">
        <v>200</v>
      </c>
      <c r="V592" t="s">
        <v>37</v>
      </c>
      <c r="W592" t="s">
        <v>42</v>
      </c>
      <c r="X592" t="s">
        <v>1796</v>
      </c>
      <c r="Y592" t="s">
        <v>44</v>
      </c>
      <c r="Z592" t="s">
        <v>1029</v>
      </c>
      <c r="AA592" t="s">
        <v>1797</v>
      </c>
      <c r="AB592" t="s">
        <v>44</v>
      </c>
      <c r="AC592" t="s">
        <v>1798</v>
      </c>
      <c r="AD592" t="s">
        <v>1799</v>
      </c>
      <c r="AE592" t="s">
        <v>1800</v>
      </c>
      <c r="AF592" t="s">
        <v>51</v>
      </c>
    </row>
    <row r="593" spans="3:32" x14ac:dyDescent="0.3">
      <c r="C593" s="21">
        <v>2330926</v>
      </c>
      <c r="D593" s="20" t="s">
        <v>29</v>
      </c>
      <c r="E593" s="20" t="s">
        <v>280</v>
      </c>
      <c r="F593" s="44" t="s">
        <v>130</v>
      </c>
      <c r="G593" s="44">
        <v>44991.469815046294</v>
      </c>
      <c r="H593" s="20" t="s">
        <v>366</v>
      </c>
      <c r="J593" t="s">
        <v>1792</v>
      </c>
      <c r="K593" t="s">
        <v>33</v>
      </c>
      <c r="L593" t="s">
        <v>382</v>
      </c>
      <c r="M593" t="s">
        <v>35</v>
      </c>
      <c r="N593" t="s">
        <v>52</v>
      </c>
      <c r="O593" t="s">
        <v>37</v>
      </c>
      <c r="P593" s="1" t="s">
        <v>1801</v>
      </c>
      <c r="Q593" t="s">
        <v>1802</v>
      </c>
      <c r="R593" t="s">
        <v>1801</v>
      </c>
      <c r="S593" t="s">
        <v>1792</v>
      </c>
      <c r="T593" t="s">
        <v>1803</v>
      </c>
      <c r="U593" t="s">
        <v>1804</v>
      </c>
      <c r="V593" t="s">
        <v>37</v>
      </c>
      <c r="W593" t="s">
        <v>42</v>
      </c>
      <c r="X593" t="s">
        <v>1805</v>
      </c>
      <c r="Y593" t="s">
        <v>44</v>
      </c>
      <c r="Z593" t="s">
        <v>1806</v>
      </c>
      <c r="AA593" t="s">
        <v>1807</v>
      </c>
      <c r="AB593" t="s">
        <v>1808</v>
      </c>
      <c r="AC593" t="s">
        <v>1809</v>
      </c>
      <c r="AD593" t="s">
        <v>1810</v>
      </c>
      <c r="AE593" t="s">
        <v>1811</v>
      </c>
      <c r="AF593" t="s">
        <v>51</v>
      </c>
    </row>
    <row r="594" spans="3:32" x14ac:dyDescent="0.3">
      <c r="C594" s="21">
        <v>2330936</v>
      </c>
      <c r="D594" s="20" t="s">
        <v>29</v>
      </c>
      <c r="E594" s="20" t="s">
        <v>63</v>
      </c>
      <c r="F594" s="44" t="s">
        <v>130</v>
      </c>
      <c r="G594" s="44">
        <v>44991.469815046294</v>
      </c>
      <c r="H594" s="20" t="s">
        <v>366</v>
      </c>
      <c r="J594" t="s">
        <v>1792</v>
      </c>
      <c r="K594" t="s">
        <v>33</v>
      </c>
      <c r="L594" t="s">
        <v>382</v>
      </c>
      <c r="M594" t="s">
        <v>35</v>
      </c>
      <c r="N594" t="s">
        <v>117</v>
      </c>
      <c r="O594" t="s">
        <v>37</v>
      </c>
      <c r="P594" s="1" t="s">
        <v>1812</v>
      </c>
      <c r="Q594" t="s">
        <v>1813</v>
      </c>
      <c r="R594" t="s">
        <v>1814</v>
      </c>
      <c r="S594" t="s">
        <v>1792</v>
      </c>
      <c r="T594" t="s">
        <v>1815</v>
      </c>
      <c r="U594" t="s">
        <v>1816</v>
      </c>
      <c r="V594" t="s">
        <v>37</v>
      </c>
      <c r="W594" t="s">
        <v>42</v>
      </c>
      <c r="X594" t="s">
        <v>97</v>
      </c>
      <c r="Y594" t="s">
        <v>44</v>
      </c>
      <c r="Z594" t="s">
        <v>78</v>
      </c>
      <c r="AA594" t="s">
        <v>1817</v>
      </c>
      <c r="AB594" t="s">
        <v>1818</v>
      </c>
      <c r="AC594" t="s">
        <v>1819</v>
      </c>
      <c r="AD594" t="s">
        <v>1820</v>
      </c>
      <c r="AE594" t="s">
        <v>1821</v>
      </c>
      <c r="AF594" t="s">
        <v>51</v>
      </c>
    </row>
    <row r="595" spans="3:32" x14ac:dyDescent="0.3">
      <c r="C595" s="21">
        <v>2331201</v>
      </c>
      <c r="D595" s="20" t="s">
        <v>29</v>
      </c>
      <c r="E595" s="20" t="s">
        <v>63</v>
      </c>
      <c r="F595" s="44" t="s">
        <v>130</v>
      </c>
      <c r="G595" s="44">
        <v>44991.469815046294</v>
      </c>
      <c r="H595" s="20" t="s">
        <v>366</v>
      </c>
      <c r="J595" t="s">
        <v>1792</v>
      </c>
      <c r="K595" t="s">
        <v>33</v>
      </c>
      <c r="L595" t="s">
        <v>382</v>
      </c>
      <c r="M595" t="s">
        <v>35</v>
      </c>
      <c r="N595" t="s">
        <v>64</v>
      </c>
      <c r="O595" t="s">
        <v>37</v>
      </c>
      <c r="P595" s="1" t="s">
        <v>754</v>
      </c>
      <c r="Q595" t="s">
        <v>1822</v>
      </c>
      <c r="R595" t="s">
        <v>1823</v>
      </c>
      <c r="S595" t="s">
        <v>1792</v>
      </c>
      <c r="T595" t="s">
        <v>1824</v>
      </c>
      <c r="U595" t="s">
        <v>754</v>
      </c>
      <c r="V595" t="s">
        <v>37</v>
      </c>
      <c r="W595" t="s">
        <v>42</v>
      </c>
      <c r="X595" t="s">
        <v>1494</v>
      </c>
      <c r="Y595" t="s">
        <v>44</v>
      </c>
      <c r="Z595" t="s">
        <v>517</v>
      </c>
      <c r="AA595" t="s">
        <v>1825</v>
      </c>
      <c r="AB595" t="s">
        <v>124</v>
      </c>
      <c r="AC595" t="s">
        <v>1826</v>
      </c>
      <c r="AD595" t="s">
        <v>757</v>
      </c>
      <c r="AE595" t="s">
        <v>1827</v>
      </c>
      <c r="AF595" t="s">
        <v>51</v>
      </c>
    </row>
    <row r="596" spans="3:32" x14ac:dyDescent="0.3">
      <c r="C596" s="21">
        <v>2331577</v>
      </c>
      <c r="D596" s="20" t="s">
        <v>29</v>
      </c>
      <c r="E596" s="20" t="s">
        <v>30</v>
      </c>
      <c r="F596" s="44" t="s">
        <v>130</v>
      </c>
      <c r="G596" s="44">
        <v>44991.469815046294</v>
      </c>
      <c r="H596" s="20" t="s">
        <v>366</v>
      </c>
      <c r="J596" t="s">
        <v>1792</v>
      </c>
      <c r="K596" t="s">
        <v>33</v>
      </c>
      <c r="L596" t="s">
        <v>382</v>
      </c>
      <c r="M596" t="s">
        <v>35</v>
      </c>
      <c r="N596" t="s">
        <v>292</v>
      </c>
      <c r="O596" t="s">
        <v>37</v>
      </c>
      <c r="P596" s="1" t="s">
        <v>1828</v>
      </c>
      <c r="Q596" t="s">
        <v>1829</v>
      </c>
      <c r="R596" t="s">
        <v>1828</v>
      </c>
      <c r="S596" t="s">
        <v>1792</v>
      </c>
      <c r="T596" t="s">
        <v>1830</v>
      </c>
      <c r="U596" t="s">
        <v>1828</v>
      </c>
      <c r="V596" t="s">
        <v>37</v>
      </c>
      <c r="W596" t="s">
        <v>42</v>
      </c>
      <c r="X596" t="s">
        <v>1831</v>
      </c>
      <c r="Y596" t="s">
        <v>44</v>
      </c>
      <c r="Z596" t="s">
        <v>136</v>
      </c>
      <c r="AA596" t="s">
        <v>1832</v>
      </c>
      <c r="AB596" t="s">
        <v>124</v>
      </c>
      <c r="AC596" t="s">
        <v>1833</v>
      </c>
      <c r="AD596" t="s">
        <v>1834</v>
      </c>
      <c r="AE596" t="s">
        <v>1835</v>
      </c>
      <c r="AF596" t="s">
        <v>51</v>
      </c>
    </row>
    <row r="597" spans="3:32" x14ac:dyDescent="0.3">
      <c r="C597" s="21">
        <v>2322145</v>
      </c>
      <c r="D597" s="20" t="s">
        <v>102</v>
      </c>
      <c r="E597" s="20" t="s">
        <v>63</v>
      </c>
      <c r="F597" s="44" t="s">
        <v>104</v>
      </c>
      <c r="G597" s="44">
        <v>44991.469924189812</v>
      </c>
      <c r="H597" s="20" t="s">
        <v>366</v>
      </c>
      <c r="J597" t="s">
        <v>1585</v>
      </c>
      <c r="K597" t="s">
        <v>33</v>
      </c>
      <c r="L597" t="s">
        <v>382</v>
      </c>
      <c r="M597" t="s">
        <v>35</v>
      </c>
      <c r="N597" t="s">
        <v>143</v>
      </c>
      <c r="O597" t="s">
        <v>37</v>
      </c>
      <c r="P597" s="1" t="s">
        <v>1667</v>
      </c>
      <c r="Q597" t="s">
        <v>1668</v>
      </c>
      <c r="R597" t="s">
        <v>1667</v>
      </c>
      <c r="S597" t="s">
        <v>1585</v>
      </c>
      <c r="T597" t="s">
        <v>1669</v>
      </c>
      <c r="U597" t="s">
        <v>1670</v>
      </c>
      <c r="V597" t="s">
        <v>37</v>
      </c>
      <c r="W597" t="s">
        <v>42</v>
      </c>
      <c r="X597" t="s">
        <v>1338</v>
      </c>
      <c r="Y597" t="s">
        <v>44</v>
      </c>
      <c r="Z597" t="s">
        <v>387</v>
      </c>
      <c r="AA597" t="s">
        <v>1671</v>
      </c>
      <c r="AB597" t="s">
        <v>1672</v>
      </c>
      <c r="AC597" t="s">
        <v>1672</v>
      </c>
      <c r="AD597" t="s">
        <v>1673</v>
      </c>
      <c r="AE597" t="s">
        <v>1674</v>
      </c>
      <c r="AF597" t="s">
        <v>115</v>
      </c>
    </row>
    <row r="598" spans="3:32" x14ac:dyDescent="0.3">
      <c r="C598" s="21">
        <v>2326494</v>
      </c>
      <c r="D598" s="20" t="s">
        <v>102</v>
      </c>
      <c r="E598" s="20" t="s">
        <v>63</v>
      </c>
      <c r="F598" s="44" t="s">
        <v>130</v>
      </c>
      <c r="G598" s="44">
        <v>44992.379013773148</v>
      </c>
      <c r="H598" s="20" t="s">
        <v>366</v>
      </c>
      <c r="J598" t="s">
        <v>1753</v>
      </c>
      <c r="K598" t="s">
        <v>33</v>
      </c>
      <c r="L598" t="s">
        <v>382</v>
      </c>
      <c r="M598" t="s">
        <v>35</v>
      </c>
      <c r="N598" t="s">
        <v>105</v>
      </c>
      <c r="O598" t="s">
        <v>37</v>
      </c>
      <c r="P598" s="1" t="s">
        <v>1836</v>
      </c>
      <c r="Q598" t="s">
        <v>44</v>
      </c>
      <c r="R598" t="s">
        <v>1837</v>
      </c>
      <c r="S598" t="s">
        <v>1753</v>
      </c>
      <c r="T598" t="s">
        <v>1838</v>
      </c>
      <c r="U598" t="s">
        <v>44</v>
      </c>
      <c r="V598" t="s">
        <v>37</v>
      </c>
      <c r="W598" t="s">
        <v>42</v>
      </c>
      <c r="X598" t="s">
        <v>164</v>
      </c>
      <c r="Y598" t="s">
        <v>44</v>
      </c>
      <c r="Z598" t="s">
        <v>78</v>
      </c>
      <c r="AA598" t="s">
        <v>1839</v>
      </c>
      <c r="AB598" t="s">
        <v>44</v>
      </c>
      <c r="AC598" t="s">
        <v>44</v>
      </c>
      <c r="AD598" t="s">
        <v>1840</v>
      </c>
      <c r="AE598" t="s">
        <v>1841</v>
      </c>
      <c r="AF598" t="s">
        <v>115</v>
      </c>
    </row>
    <row r="599" spans="3:32" x14ac:dyDescent="0.3">
      <c r="C599" s="21">
        <v>2326517</v>
      </c>
      <c r="D599" s="20" t="s">
        <v>102</v>
      </c>
      <c r="E599" s="20" t="s">
        <v>63</v>
      </c>
      <c r="F599" s="44" t="s">
        <v>130</v>
      </c>
      <c r="G599" s="44">
        <v>44992.385518171293</v>
      </c>
      <c r="H599" s="20" t="s">
        <v>366</v>
      </c>
      <c r="J599" t="s">
        <v>1753</v>
      </c>
      <c r="K599" t="s">
        <v>33</v>
      </c>
      <c r="L599" t="s">
        <v>382</v>
      </c>
      <c r="M599" t="s">
        <v>35</v>
      </c>
      <c r="N599" t="s">
        <v>36</v>
      </c>
      <c r="O599" t="s">
        <v>37</v>
      </c>
      <c r="P599" s="1" t="s">
        <v>1842</v>
      </c>
      <c r="Q599" t="s">
        <v>1843</v>
      </c>
      <c r="R599" t="s">
        <v>1842</v>
      </c>
      <c r="S599" t="s">
        <v>1753</v>
      </c>
      <c r="T599" t="s">
        <v>1844</v>
      </c>
      <c r="U599" t="s">
        <v>1816</v>
      </c>
      <c r="V599" t="s">
        <v>37</v>
      </c>
      <c r="W599" t="s">
        <v>42</v>
      </c>
      <c r="X599" t="s">
        <v>654</v>
      </c>
      <c r="Y599" t="s">
        <v>44</v>
      </c>
      <c r="Z599" t="s">
        <v>45</v>
      </c>
      <c r="AA599" t="s">
        <v>1845</v>
      </c>
      <c r="AB599" t="s">
        <v>1818</v>
      </c>
      <c r="AC599" t="s">
        <v>1846</v>
      </c>
      <c r="AD599" t="s">
        <v>1847</v>
      </c>
      <c r="AE599" t="s">
        <v>1848</v>
      </c>
      <c r="AF599" t="s">
        <v>115</v>
      </c>
    </row>
    <row r="600" spans="3:32" x14ac:dyDescent="0.3">
      <c r="C600" s="21">
        <v>2326559</v>
      </c>
      <c r="D600" s="20" t="s">
        <v>102</v>
      </c>
      <c r="E600" s="20" t="s">
        <v>63</v>
      </c>
      <c r="F600" s="44" t="s">
        <v>130</v>
      </c>
      <c r="G600" s="44">
        <v>44992.414273842594</v>
      </c>
      <c r="H600" s="20" t="s">
        <v>366</v>
      </c>
      <c r="J600" t="s">
        <v>1753</v>
      </c>
      <c r="K600" t="s">
        <v>33</v>
      </c>
      <c r="L600" t="s">
        <v>382</v>
      </c>
      <c r="M600" t="s">
        <v>35</v>
      </c>
      <c r="N600" t="s">
        <v>64</v>
      </c>
      <c r="O600" t="s">
        <v>37</v>
      </c>
      <c r="P600" s="1" t="s">
        <v>1849</v>
      </c>
      <c r="Q600" t="s">
        <v>1850</v>
      </c>
      <c r="R600" t="s">
        <v>1849</v>
      </c>
      <c r="S600" t="s">
        <v>1753</v>
      </c>
      <c r="T600" t="s">
        <v>1851</v>
      </c>
      <c r="U600" t="s">
        <v>1852</v>
      </c>
      <c r="V600" t="s">
        <v>37</v>
      </c>
      <c r="W600" t="s">
        <v>42</v>
      </c>
      <c r="X600" t="s">
        <v>1853</v>
      </c>
      <c r="Y600" t="s">
        <v>44</v>
      </c>
      <c r="Z600" t="s">
        <v>1854</v>
      </c>
      <c r="AA600" t="s">
        <v>1855</v>
      </c>
      <c r="AB600" t="s">
        <v>1856</v>
      </c>
      <c r="AC600" t="s">
        <v>1856</v>
      </c>
      <c r="AD600" t="s">
        <v>1857</v>
      </c>
      <c r="AE600" t="s">
        <v>1858</v>
      </c>
      <c r="AF600" t="s">
        <v>115</v>
      </c>
    </row>
    <row r="601" spans="3:32" x14ac:dyDescent="0.3">
      <c r="C601" s="21">
        <v>2332037</v>
      </c>
      <c r="D601" s="20" t="s">
        <v>62</v>
      </c>
      <c r="E601" s="20" t="s">
        <v>63</v>
      </c>
      <c r="F601" s="44" t="s">
        <v>130</v>
      </c>
      <c r="G601" s="44">
        <v>44992.424351504633</v>
      </c>
      <c r="H601" s="20" t="s">
        <v>366</v>
      </c>
      <c r="J601" t="s">
        <v>1792</v>
      </c>
      <c r="K601" t="s">
        <v>33</v>
      </c>
      <c r="L601" t="s">
        <v>382</v>
      </c>
      <c r="M601" t="s">
        <v>35</v>
      </c>
      <c r="N601" t="s">
        <v>143</v>
      </c>
      <c r="O601" t="s">
        <v>37</v>
      </c>
      <c r="P601" s="1" t="s">
        <v>1859</v>
      </c>
      <c r="Q601" t="s">
        <v>1860</v>
      </c>
      <c r="R601" t="s">
        <v>1861</v>
      </c>
      <c r="S601" t="s">
        <v>1792</v>
      </c>
      <c r="T601" t="s">
        <v>1862</v>
      </c>
      <c r="U601" t="s">
        <v>1863</v>
      </c>
      <c r="V601" t="s">
        <v>37</v>
      </c>
      <c r="W601" t="s">
        <v>42</v>
      </c>
      <c r="X601" t="s">
        <v>1864</v>
      </c>
      <c r="Y601" t="s">
        <v>44</v>
      </c>
      <c r="Z601" t="s">
        <v>1865</v>
      </c>
      <c r="AA601" t="s">
        <v>1866</v>
      </c>
      <c r="AB601" t="s">
        <v>124</v>
      </c>
      <c r="AC601" t="s">
        <v>1867</v>
      </c>
      <c r="AD601" t="s">
        <v>1868</v>
      </c>
      <c r="AE601" t="s">
        <v>1869</v>
      </c>
      <c r="AF601" t="s">
        <v>51</v>
      </c>
    </row>
    <row r="602" spans="3:32" x14ac:dyDescent="0.3">
      <c r="C602" s="21">
        <v>2332654</v>
      </c>
      <c r="D602" s="20" t="s">
        <v>62</v>
      </c>
      <c r="E602" s="20" t="s">
        <v>30</v>
      </c>
      <c r="F602" s="44" t="s">
        <v>130</v>
      </c>
      <c r="G602" s="44">
        <v>44992.53738159722</v>
      </c>
      <c r="H602" s="20" t="s">
        <v>366</v>
      </c>
      <c r="J602" t="s">
        <v>1792</v>
      </c>
      <c r="K602" t="s">
        <v>33</v>
      </c>
      <c r="L602" t="s">
        <v>382</v>
      </c>
      <c r="M602" t="s">
        <v>35</v>
      </c>
      <c r="N602" t="s">
        <v>105</v>
      </c>
      <c r="O602" t="s">
        <v>37</v>
      </c>
      <c r="P602" s="1" t="s">
        <v>1870</v>
      </c>
      <c r="Q602" t="s">
        <v>1871</v>
      </c>
      <c r="R602" t="s">
        <v>1870</v>
      </c>
      <c r="S602" t="s">
        <v>1792</v>
      </c>
      <c r="T602" t="s">
        <v>1872</v>
      </c>
      <c r="U602" t="s">
        <v>1873</v>
      </c>
      <c r="V602" t="s">
        <v>37</v>
      </c>
      <c r="W602" t="s">
        <v>42</v>
      </c>
      <c r="X602" t="s">
        <v>1150</v>
      </c>
      <c r="Y602" t="s">
        <v>44</v>
      </c>
      <c r="Z602" t="s">
        <v>78</v>
      </c>
      <c r="AA602" t="s">
        <v>1874</v>
      </c>
      <c r="AB602" t="s">
        <v>1875</v>
      </c>
      <c r="AC602" t="s">
        <v>1876</v>
      </c>
      <c r="AD602" t="s">
        <v>1877</v>
      </c>
      <c r="AE602" t="s">
        <v>1878</v>
      </c>
      <c r="AF602" t="s">
        <v>51</v>
      </c>
    </row>
    <row r="603" spans="3:32" x14ac:dyDescent="0.3">
      <c r="C603" s="21">
        <v>2331923</v>
      </c>
      <c r="D603" s="20" t="s">
        <v>62</v>
      </c>
      <c r="E603" s="20" t="s">
        <v>30</v>
      </c>
      <c r="F603" s="44" t="s">
        <v>130</v>
      </c>
      <c r="G603" s="44">
        <v>44992.626697916668</v>
      </c>
      <c r="H603" s="20" t="s">
        <v>366</v>
      </c>
      <c r="J603" t="s">
        <v>1792</v>
      </c>
      <c r="K603" t="s">
        <v>33</v>
      </c>
      <c r="L603" t="s">
        <v>382</v>
      </c>
      <c r="M603" t="s">
        <v>35</v>
      </c>
      <c r="N603" t="s">
        <v>64</v>
      </c>
      <c r="O603" t="s">
        <v>37</v>
      </c>
      <c r="P603" s="1" t="s">
        <v>225</v>
      </c>
      <c r="Q603" t="s">
        <v>44</v>
      </c>
      <c r="R603" t="s">
        <v>1879</v>
      </c>
      <c r="S603" t="s">
        <v>1792</v>
      </c>
      <c r="T603" t="s">
        <v>228</v>
      </c>
      <c r="U603" t="s">
        <v>44</v>
      </c>
      <c r="V603" t="s">
        <v>37</v>
      </c>
      <c r="W603" t="s">
        <v>42</v>
      </c>
      <c r="X603" t="s">
        <v>164</v>
      </c>
      <c r="Y603" t="s">
        <v>44</v>
      </c>
      <c r="Z603" t="s">
        <v>78</v>
      </c>
      <c r="AA603" t="s">
        <v>229</v>
      </c>
      <c r="AB603" t="s">
        <v>1321</v>
      </c>
      <c r="AC603" t="s">
        <v>44</v>
      </c>
      <c r="AD603" t="s">
        <v>1322</v>
      </c>
      <c r="AE603" t="s">
        <v>1880</v>
      </c>
      <c r="AF603" t="s">
        <v>51</v>
      </c>
    </row>
    <row r="604" spans="3:32" x14ac:dyDescent="0.3">
      <c r="C604" s="21">
        <v>2332270</v>
      </c>
      <c r="D604" s="20" t="s">
        <v>29</v>
      </c>
      <c r="E604" s="20" t="s">
        <v>63</v>
      </c>
      <c r="F604" s="44" t="s">
        <v>130</v>
      </c>
      <c r="G604" s="44">
        <v>44992.634420486109</v>
      </c>
      <c r="H604" s="20" t="s">
        <v>366</v>
      </c>
      <c r="J604" t="s">
        <v>1792</v>
      </c>
      <c r="K604" t="s">
        <v>33</v>
      </c>
      <c r="L604" t="s">
        <v>382</v>
      </c>
      <c r="M604" t="s">
        <v>35</v>
      </c>
      <c r="N604" t="s">
        <v>105</v>
      </c>
      <c r="O604" t="s">
        <v>37</v>
      </c>
      <c r="P604" s="1" t="s">
        <v>1881</v>
      </c>
      <c r="Q604" t="s">
        <v>1882</v>
      </c>
      <c r="R604" t="s">
        <v>1883</v>
      </c>
      <c r="S604" t="s">
        <v>1792</v>
      </c>
      <c r="T604" t="s">
        <v>1884</v>
      </c>
      <c r="U604" t="s">
        <v>1881</v>
      </c>
      <c r="V604" t="s">
        <v>37</v>
      </c>
      <c r="W604" t="s">
        <v>42</v>
      </c>
      <c r="X604" t="s">
        <v>1885</v>
      </c>
      <c r="Y604" t="s">
        <v>44</v>
      </c>
      <c r="Z604" t="s">
        <v>1886</v>
      </c>
      <c r="AA604" t="s">
        <v>1887</v>
      </c>
      <c r="AB604" t="s">
        <v>124</v>
      </c>
      <c r="AC604" t="s">
        <v>124</v>
      </c>
      <c r="AD604" t="s">
        <v>1888</v>
      </c>
      <c r="AE604" t="s">
        <v>1889</v>
      </c>
      <c r="AF604" t="s">
        <v>51</v>
      </c>
    </row>
    <row r="605" spans="3:32" x14ac:dyDescent="0.3">
      <c r="C605" s="21">
        <v>2332287</v>
      </c>
      <c r="D605" s="20" t="s">
        <v>29</v>
      </c>
      <c r="E605" s="20" t="s">
        <v>63</v>
      </c>
      <c r="F605" s="44" t="s">
        <v>130</v>
      </c>
      <c r="G605" s="44">
        <v>44992.638969907406</v>
      </c>
      <c r="H605" s="20" t="s">
        <v>366</v>
      </c>
      <c r="J605" t="s">
        <v>1792</v>
      </c>
      <c r="K605" t="s">
        <v>33</v>
      </c>
      <c r="L605" t="s">
        <v>382</v>
      </c>
      <c r="M605" t="s">
        <v>35</v>
      </c>
      <c r="N605" t="s">
        <v>105</v>
      </c>
      <c r="O605" t="s">
        <v>37</v>
      </c>
      <c r="P605" s="1" t="s">
        <v>1881</v>
      </c>
      <c r="Q605" t="s">
        <v>1890</v>
      </c>
      <c r="R605" t="s">
        <v>1891</v>
      </c>
      <c r="S605" t="s">
        <v>1792</v>
      </c>
      <c r="T605" t="s">
        <v>1884</v>
      </c>
      <c r="U605" t="s">
        <v>1881</v>
      </c>
      <c r="V605" t="s">
        <v>37</v>
      </c>
      <c r="W605" t="s">
        <v>42</v>
      </c>
      <c r="X605" t="s">
        <v>1885</v>
      </c>
      <c r="Y605" t="s">
        <v>44</v>
      </c>
      <c r="Z605" t="s">
        <v>1886</v>
      </c>
      <c r="AA605" t="s">
        <v>1887</v>
      </c>
      <c r="AB605" t="s">
        <v>124</v>
      </c>
      <c r="AC605" t="s">
        <v>124</v>
      </c>
      <c r="AD605" t="s">
        <v>1888</v>
      </c>
      <c r="AE605" t="s">
        <v>1892</v>
      </c>
      <c r="AF605" t="s">
        <v>51</v>
      </c>
    </row>
    <row r="606" spans="3:32" x14ac:dyDescent="0.3">
      <c r="C606" s="21">
        <v>2331849</v>
      </c>
      <c r="D606" s="20" t="s">
        <v>29</v>
      </c>
      <c r="E606" s="20" t="s">
        <v>63</v>
      </c>
      <c r="F606" s="44" t="s">
        <v>130</v>
      </c>
      <c r="G606" s="44">
        <v>44992.65787314815</v>
      </c>
      <c r="H606" s="20" t="s">
        <v>366</v>
      </c>
      <c r="J606" t="s">
        <v>1792</v>
      </c>
      <c r="K606" t="s">
        <v>33</v>
      </c>
      <c r="L606" t="s">
        <v>382</v>
      </c>
      <c r="M606" t="s">
        <v>35</v>
      </c>
      <c r="N606" t="s">
        <v>117</v>
      </c>
      <c r="O606" t="s">
        <v>37</v>
      </c>
      <c r="P606" s="1" t="s">
        <v>1893</v>
      </c>
      <c r="Q606" t="s">
        <v>1894</v>
      </c>
      <c r="R606" t="s">
        <v>1893</v>
      </c>
      <c r="S606" t="s">
        <v>1792</v>
      </c>
      <c r="T606" t="s">
        <v>1895</v>
      </c>
      <c r="U606" t="s">
        <v>1893</v>
      </c>
      <c r="V606" t="s">
        <v>37</v>
      </c>
      <c r="W606" t="s">
        <v>42</v>
      </c>
      <c r="X606" t="s">
        <v>1896</v>
      </c>
      <c r="Y606" t="s">
        <v>44</v>
      </c>
      <c r="Z606" t="s">
        <v>45</v>
      </c>
      <c r="AA606" t="s">
        <v>1897</v>
      </c>
      <c r="AB606" t="s">
        <v>1898</v>
      </c>
      <c r="AC606" t="s">
        <v>1898</v>
      </c>
      <c r="AD606" t="s">
        <v>1899</v>
      </c>
      <c r="AE606" t="s">
        <v>1900</v>
      </c>
      <c r="AF606" t="s">
        <v>51</v>
      </c>
    </row>
    <row r="607" spans="3:32" x14ac:dyDescent="0.3">
      <c r="C607" s="21">
        <v>2328172</v>
      </c>
      <c r="D607" s="20" t="s">
        <v>102</v>
      </c>
      <c r="E607" s="20" t="s">
        <v>63</v>
      </c>
      <c r="F607" s="44" t="s">
        <v>32</v>
      </c>
      <c r="G607" s="44">
        <v>44992.668199305554</v>
      </c>
      <c r="H607" s="20" t="s">
        <v>366</v>
      </c>
      <c r="J607" t="s">
        <v>1530</v>
      </c>
      <c r="K607" t="s">
        <v>33</v>
      </c>
      <c r="L607" t="s">
        <v>382</v>
      </c>
      <c r="M607" t="s">
        <v>35</v>
      </c>
      <c r="N607" t="s">
        <v>117</v>
      </c>
      <c r="O607" t="s">
        <v>37</v>
      </c>
      <c r="P607" s="1" t="s">
        <v>1901</v>
      </c>
      <c r="Q607" t="s">
        <v>44</v>
      </c>
      <c r="R607" t="s">
        <v>1902</v>
      </c>
      <c r="S607" t="s">
        <v>1530</v>
      </c>
      <c r="T607" t="s">
        <v>1903</v>
      </c>
      <c r="U607" t="s">
        <v>44</v>
      </c>
      <c r="V607" t="s">
        <v>37</v>
      </c>
      <c r="W607" t="s">
        <v>42</v>
      </c>
      <c r="X607" t="s">
        <v>164</v>
      </c>
      <c r="Y607" t="s">
        <v>44</v>
      </c>
      <c r="Z607" t="s">
        <v>78</v>
      </c>
      <c r="AA607" t="s">
        <v>1904</v>
      </c>
      <c r="AB607" t="s">
        <v>1905</v>
      </c>
      <c r="AC607" t="s">
        <v>44</v>
      </c>
      <c r="AD607" t="s">
        <v>1906</v>
      </c>
      <c r="AE607" t="s">
        <v>1907</v>
      </c>
      <c r="AF607" t="s">
        <v>115</v>
      </c>
    </row>
    <row r="608" spans="3:32" x14ac:dyDescent="0.3">
      <c r="C608" s="21">
        <v>2328292</v>
      </c>
      <c r="D608" s="20" t="s">
        <v>102</v>
      </c>
      <c r="E608" s="20" t="s">
        <v>280</v>
      </c>
      <c r="F608" s="44" t="s">
        <v>32</v>
      </c>
      <c r="G608" s="44">
        <v>44992.685971064813</v>
      </c>
      <c r="H608" s="20" t="s">
        <v>366</v>
      </c>
      <c r="J608" t="s">
        <v>1530</v>
      </c>
      <c r="K608" t="s">
        <v>33</v>
      </c>
      <c r="L608" t="s">
        <v>382</v>
      </c>
      <c r="M608" t="s">
        <v>35</v>
      </c>
      <c r="N608" t="s">
        <v>36</v>
      </c>
      <c r="O608" t="s">
        <v>37</v>
      </c>
      <c r="P608" s="1" t="s">
        <v>1908</v>
      </c>
      <c r="Q608" t="s">
        <v>1909</v>
      </c>
      <c r="R608" t="s">
        <v>1908</v>
      </c>
      <c r="S608" t="s">
        <v>1530</v>
      </c>
      <c r="T608" t="s">
        <v>1910</v>
      </c>
      <c r="U608" t="s">
        <v>1911</v>
      </c>
      <c r="V608" t="s">
        <v>37</v>
      </c>
      <c r="W608" t="s">
        <v>42</v>
      </c>
      <c r="X608" t="s">
        <v>1912</v>
      </c>
      <c r="Y608" t="s">
        <v>44</v>
      </c>
      <c r="Z608" t="s">
        <v>1913</v>
      </c>
      <c r="AA608" t="s">
        <v>1914</v>
      </c>
      <c r="AB608" t="s">
        <v>1915</v>
      </c>
      <c r="AC608" t="s">
        <v>1916</v>
      </c>
      <c r="AD608" t="s">
        <v>1917</v>
      </c>
      <c r="AE608" t="s">
        <v>1918</v>
      </c>
      <c r="AF608" t="s">
        <v>115</v>
      </c>
    </row>
    <row r="609" spans="3:32" x14ac:dyDescent="0.3">
      <c r="C609" s="21">
        <v>2328348</v>
      </c>
      <c r="D609" s="20" t="s">
        <v>102</v>
      </c>
      <c r="E609" s="20" t="s">
        <v>63</v>
      </c>
      <c r="F609" s="44" t="s">
        <v>32</v>
      </c>
      <c r="G609" s="44">
        <v>44992.691332175928</v>
      </c>
      <c r="H609" s="20" t="s">
        <v>366</v>
      </c>
      <c r="J609" t="s">
        <v>1530</v>
      </c>
      <c r="K609" t="s">
        <v>33</v>
      </c>
      <c r="L609" t="s">
        <v>382</v>
      </c>
      <c r="M609" t="s">
        <v>35</v>
      </c>
      <c r="N609" t="s">
        <v>143</v>
      </c>
      <c r="O609" t="s">
        <v>37</v>
      </c>
      <c r="P609" s="1" t="s">
        <v>1919</v>
      </c>
      <c r="Q609" t="s">
        <v>44</v>
      </c>
      <c r="R609" t="s">
        <v>1920</v>
      </c>
      <c r="S609" t="s">
        <v>1530</v>
      </c>
      <c r="T609" t="s">
        <v>1921</v>
      </c>
      <c r="U609" t="s">
        <v>44</v>
      </c>
      <c r="V609" t="s">
        <v>37</v>
      </c>
      <c r="W609" t="s">
        <v>42</v>
      </c>
      <c r="X609" t="s">
        <v>164</v>
      </c>
      <c r="Y609" t="s">
        <v>44</v>
      </c>
      <c r="Z609" t="s">
        <v>78</v>
      </c>
      <c r="AA609" t="s">
        <v>1922</v>
      </c>
      <c r="AB609" t="s">
        <v>1923</v>
      </c>
      <c r="AC609" t="s">
        <v>44</v>
      </c>
      <c r="AD609" t="s">
        <v>1924</v>
      </c>
      <c r="AE609" t="s">
        <v>1925</v>
      </c>
      <c r="AF609" t="s">
        <v>115</v>
      </c>
    </row>
    <row r="610" spans="3:32" x14ac:dyDescent="0.3">
      <c r="C610" s="21">
        <v>2328356</v>
      </c>
      <c r="D610" s="20" t="s">
        <v>102</v>
      </c>
      <c r="E610" s="20" t="s">
        <v>63</v>
      </c>
      <c r="F610" s="44" t="s">
        <v>32</v>
      </c>
      <c r="G610" s="44">
        <v>44992.697953240742</v>
      </c>
      <c r="H610" s="20" t="s">
        <v>366</v>
      </c>
      <c r="J610" t="s">
        <v>1530</v>
      </c>
      <c r="K610" t="s">
        <v>33</v>
      </c>
      <c r="L610" t="s">
        <v>382</v>
      </c>
      <c r="M610" t="s">
        <v>35</v>
      </c>
      <c r="N610" t="s">
        <v>143</v>
      </c>
      <c r="O610" t="s">
        <v>37</v>
      </c>
      <c r="P610" s="1" t="s">
        <v>1919</v>
      </c>
      <c r="Q610" t="s">
        <v>44</v>
      </c>
      <c r="R610" t="s">
        <v>1920</v>
      </c>
      <c r="S610" t="s">
        <v>1530</v>
      </c>
      <c r="T610" t="s">
        <v>1921</v>
      </c>
      <c r="U610" t="s">
        <v>44</v>
      </c>
      <c r="V610" t="s">
        <v>37</v>
      </c>
      <c r="W610" t="s">
        <v>42</v>
      </c>
      <c r="X610" t="s">
        <v>164</v>
      </c>
      <c r="Y610" t="s">
        <v>44</v>
      </c>
      <c r="Z610" t="s">
        <v>78</v>
      </c>
      <c r="AA610" t="s">
        <v>1922</v>
      </c>
      <c r="AB610" t="s">
        <v>1926</v>
      </c>
      <c r="AC610" t="s">
        <v>44</v>
      </c>
      <c r="AD610" t="s">
        <v>1924</v>
      </c>
      <c r="AE610" t="s">
        <v>1927</v>
      </c>
      <c r="AF610" t="s">
        <v>115</v>
      </c>
    </row>
    <row r="611" spans="3:32" x14ac:dyDescent="0.3">
      <c r="C611" s="21">
        <v>2328494</v>
      </c>
      <c r="D611" s="20" t="s">
        <v>102</v>
      </c>
      <c r="E611" s="20" t="s">
        <v>63</v>
      </c>
      <c r="F611" s="44" t="s">
        <v>32</v>
      </c>
      <c r="G611" s="44">
        <v>44992.704530555558</v>
      </c>
      <c r="H611" s="20" t="s">
        <v>366</v>
      </c>
      <c r="J611" t="s">
        <v>1530</v>
      </c>
      <c r="K611" t="s">
        <v>33</v>
      </c>
      <c r="L611" t="s">
        <v>382</v>
      </c>
      <c r="M611" t="s">
        <v>35</v>
      </c>
      <c r="N611" t="s">
        <v>292</v>
      </c>
      <c r="O611" t="s">
        <v>37</v>
      </c>
      <c r="P611" s="1" t="s">
        <v>1928</v>
      </c>
      <c r="Q611" t="s">
        <v>44</v>
      </c>
      <c r="R611" t="s">
        <v>1929</v>
      </c>
      <c r="S611" t="s">
        <v>1530</v>
      </c>
      <c r="T611" t="s">
        <v>1930</v>
      </c>
      <c r="U611" t="s">
        <v>44</v>
      </c>
      <c r="V611" t="s">
        <v>37</v>
      </c>
      <c r="W611" t="s">
        <v>42</v>
      </c>
      <c r="X611" t="s">
        <v>164</v>
      </c>
      <c r="Y611" t="s">
        <v>44</v>
      </c>
      <c r="Z611" t="s">
        <v>78</v>
      </c>
      <c r="AA611" t="s">
        <v>1931</v>
      </c>
      <c r="AB611" t="s">
        <v>1932</v>
      </c>
      <c r="AC611" t="s">
        <v>44</v>
      </c>
      <c r="AD611" t="s">
        <v>1933</v>
      </c>
      <c r="AE611" t="s">
        <v>1934</v>
      </c>
      <c r="AF611" t="s">
        <v>115</v>
      </c>
    </row>
    <row r="612" spans="3:32" x14ac:dyDescent="0.3">
      <c r="C612" s="21">
        <v>2333504</v>
      </c>
      <c r="D612" s="20" t="s">
        <v>29</v>
      </c>
      <c r="E612" s="20" t="s">
        <v>63</v>
      </c>
      <c r="F612" s="44" t="s">
        <v>32</v>
      </c>
      <c r="G612" s="44">
        <v>44993.414544444444</v>
      </c>
      <c r="H612" s="20" t="s">
        <v>366</v>
      </c>
      <c r="J612" t="s">
        <v>1935</v>
      </c>
      <c r="K612" t="s">
        <v>33</v>
      </c>
      <c r="L612" t="s">
        <v>382</v>
      </c>
      <c r="M612" t="s">
        <v>35</v>
      </c>
      <c r="N612" t="s">
        <v>143</v>
      </c>
      <c r="O612" t="s">
        <v>37</v>
      </c>
      <c r="P612" s="1" t="s">
        <v>1936</v>
      </c>
      <c r="Q612" t="s">
        <v>1937</v>
      </c>
      <c r="R612" t="s">
        <v>1938</v>
      </c>
      <c r="S612" t="s">
        <v>1935</v>
      </c>
      <c r="T612" t="s">
        <v>1939</v>
      </c>
      <c r="U612" t="s">
        <v>1940</v>
      </c>
      <c r="V612" t="s">
        <v>37</v>
      </c>
      <c r="W612" t="s">
        <v>42</v>
      </c>
      <c r="X612" t="s">
        <v>1941</v>
      </c>
      <c r="Y612" t="s">
        <v>44</v>
      </c>
      <c r="Z612" t="s">
        <v>1426</v>
      </c>
      <c r="AA612" t="s">
        <v>1942</v>
      </c>
      <c r="AB612" t="s">
        <v>1943</v>
      </c>
      <c r="AC612" t="s">
        <v>1944</v>
      </c>
      <c r="AD612" t="s">
        <v>1945</v>
      </c>
      <c r="AE612" t="s">
        <v>1946</v>
      </c>
      <c r="AF612" t="s">
        <v>51</v>
      </c>
    </row>
    <row r="613" spans="3:32" x14ac:dyDescent="0.3">
      <c r="C613" s="21">
        <v>2333535</v>
      </c>
      <c r="D613" s="20" t="s">
        <v>29</v>
      </c>
      <c r="E613" s="20" t="s">
        <v>63</v>
      </c>
      <c r="F613" s="44" t="s">
        <v>32</v>
      </c>
      <c r="G613" s="44">
        <v>44993.43320752315</v>
      </c>
      <c r="H613" s="20" t="s">
        <v>366</v>
      </c>
      <c r="J613" t="s">
        <v>1935</v>
      </c>
      <c r="K613" t="s">
        <v>33</v>
      </c>
      <c r="L613" t="s">
        <v>382</v>
      </c>
      <c r="M613" t="s">
        <v>35</v>
      </c>
      <c r="N613" t="s">
        <v>52</v>
      </c>
      <c r="O613" t="s">
        <v>37</v>
      </c>
      <c r="P613" s="1" t="s">
        <v>1947</v>
      </c>
      <c r="Q613" t="s">
        <v>1948</v>
      </c>
      <c r="R613" t="s">
        <v>1947</v>
      </c>
      <c r="S613" t="s">
        <v>1935</v>
      </c>
      <c r="T613" t="s">
        <v>1949</v>
      </c>
      <c r="U613" t="s">
        <v>1816</v>
      </c>
      <c r="V613" t="s">
        <v>37</v>
      </c>
      <c r="W613" t="s">
        <v>42</v>
      </c>
      <c r="X613" t="s">
        <v>1950</v>
      </c>
      <c r="Y613" t="s">
        <v>44</v>
      </c>
      <c r="Z613" t="s">
        <v>45</v>
      </c>
      <c r="AA613" t="s">
        <v>1951</v>
      </c>
      <c r="AB613" t="s">
        <v>1818</v>
      </c>
      <c r="AC613" t="s">
        <v>1952</v>
      </c>
      <c r="AD613" t="s">
        <v>1953</v>
      </c>
      <c r="AE613" t="s">
        <v>1954</v>
      </c>
      <c r="AF613" t="s">
        <v>51</v>
      </c>
    </row>
    <row r="614" spans="3:32" x14ac:dyDescent="0.3">
      <c r="C614" s="21">
        <v>2333849</v>
      </c>
      <c r="D614" s="20" t="s">
        <v>29</v>
      </c>
      <c r="E614" s="20" t="s">
        <v>30</v>
      </c>
      <c r="F614" s="44" t="s">
        <v>32</v>
      </c>
      <c r="G614" s="44">
        <v>44993.471957407404</v>
      </c>
      <c r="H614" s="20" t="s">
        <v>366</v>
      </c>
      <c r="J614" t="s">
        <v>1935</v>
      </c>
      <c r="K614" t="s">
        <v>33</v>
      </c>
      <c r="L614" t="s">
        <v>382</v>
      </c>
      <c r="M614" t="s">
        <v>35</v>
      </c>
      <c r="N614" t="s">
        <v>52</v>
      </c>
      <c r="O614" t="s">
        <v>37</v>
      </c>
      <c r="P614" s="1" t="s">
        <v>1955</v>
      </c>
      <c r="Q614" t="s">
        <v>1956</v>
      </c>
      <c r="R614" t="s">
        <v>1955</v>
      </c>
      <c r="S614" t="s">
        <v>1935</v>
      </c>
      <c r="T614" t="s">
        <v>1957</v>
      </c>
      <c r="U614" t="s">
        <v>1069</v>
      </c>
      <c r="V614" t="s">
        <v>37</v>
      </c>
      <c r="W614" t="s">
        <v>42</v>
      </c>
      <c r="X614" t="s">
        <v>661</v>
      </c>
      <c r="Y614" t="s">
        <v>44</v>
      </c>
      <c r="Z614" t="s">
        <v>45</v>
      </c>
      <c r="AA614" t="s">
        <v>1958</v>
      </c>
      <c r="AB614" t="s">
        <v>1072</v>
      </c>
      <c r="AC614" t="s">
        <v>1959</v>
      </c>
      <c r="AD614" t="s">
        <v>1960</v>
      </c>
      <c r="AE614" t="s">
        <v>1961</v>
      </c>
      <c r="AF614" t="s">
        <v>51</v>
      </c>
    </row>
    <row r="615" spans="3:32" x14ac:dyDescent="0.3">
      <c r="C615" s="21">
        <v>2333999</v>
      </c>
      <c r="D615" s="20" t="s">
        <v>29</v>
      </c>
      <c r="E615" s="20" t="s">
        <v>63</v>
      </c>
      <c r="F615" s="44" t="s">
        <v>32</v>
      </c>
      <c r="G615" s="44">
        <v>44993.501686805554</v>
      </c>
      <c r="H615" s="20" t="s">
        <v>366</v>
      </c>
      <c r="J615" t="s">
        <v>1935</v>
      </c>
      <c r="K615" t="s">
        <v>33</v>
      </c>
      <c r="L615" t="s">
        <v>382</v>
      </c>
      <c r="M615" t="s">
        <v>35</v>
      </c>
      <c r="N615" t="s">
        <v>117</v>
      </c>
      <c r="O615" t="s">
        <v>37</v>
      </c>
      <c r="P615" s="1" t="s">
        <v>1962</v>
      </c>
      <c r="Q615" t="s">
        <v>1963</v>
      </c>
      <c r="R615" t="s">
        <v>1964</v>
      </c>
      <c r="S615" t="s">
        <v>1935</v>
      </c>
      <c r="T615" t="s">
        <v>1965</v>
      </c>
      <c r="U615" t="s">
        <v>1966</v>
      </c>
      <c r="V615" t="s">
        <v>37</v>
      </c>
      <c r="W615" t="s">
        <v>42</v>
      </c>
      <c r="X615" t="s">
        <v>1758</v>
      </c>
      <c r="Y615" t="s">
        <v>44</v>
      </c>
      <c r="Z615" t="s">
        <v>45</v>
      </c>
      <c r="AA615" t="s">
        <v>1967</v>
      </c>
      <c r="AB615" t="s">
        <v>1968</v>
      </c>
      <c r="AC615" t="s">
        <v>1968</v>
      </c>
      <c r="AD615" t="s">
        <v>1969</v>
      </c>
      <c r="AE615" t="s">
        <v>1970</v>
      </c>
      <c r="AF615" t="s">
        <v>51</v>
      </c>
    </row>
    <row r="616" spans="3:32" x14ac:dyDescent="0.3">
      <c r="C616" s="21">
        <v>2334020</v>
      </c>
      <c r="D616" s="20" t="s">
        <v>29</v>
      </c>
      <c r="E616" s="20" t="s">
        <v>63</v>
      </c>
      <c r="F616" s="44" t="s">
        <v>32</v>
      </c>
      <c r="G616" s="44">
        <v>44993.579432175924</v>
      </c>
      <c r="H616" s="20" t="s">
        <v>366</v>
      </c>
      <c r="J616" t="s">
        <v>1935</v>
      </c>
      <c r="K616" t="s">
        <v>33</v>
      </c>
      <c r="L616" t="s">
        <v>382</v>
      </c>
      <c r="M616" t="s">
        <v>35</v>
      </c>
      <c r="N616" t="s">
        <v>143</v>
      </c>
      <c r="O616" t="s">
        <v>37</v>
      </c>
      <c r="P616" s="1" t="s">
        <v>1971</v>
      </c>
      <c r="Q616" t="s">
        <v>1972</v>
      </c>
      <c r="R616" t="s">
        <v>1973</v>
      </c>
      <c r="S616" t="s">
        <v>1935</v>
      </c>
      <c r="T616" t="s">
        <v>1974</v>
      </c>
      <c r="U616" t="s">
        <v>1975</v>
      </c>
      <c r="V616" t="s">
        <v>37</v>
      </c>
      <c r="W616" t="s">
        <v>42</v>
      </c>
      <c r="X616" t="s">
        <v>1976</v>
      </c>
      <c r="Y616" t="s">
        <v>44</v>
      </c>
      <c r="Z616" t="s">
        <v>45</v>
      </c>
      <c r="AA616" t="s">
        <v>1977</v>
      </c>
      <c r="AB616" t="s">
        <v>124</v>
      </c>
      <c r="AC616" t="s">
        <v>1978</v>
      </c>
      <c r="AD616" t="s">
        <v>1979</v>
      </c>
      <c r="AE616" t="s">
        <v>1980</v>
      </c>
      <c r="AF616" t="s">
        <v>51</v>
      </c>
    </row>
    <row r="617" spans="3:32" x14ac:dyDescent="0.3">
      <c r="C617" s="21">
        <v>2334021</v>
      </c>
      <c r="D617" s="20" t="s">
        <v>29</v>
      </c>
      <c r="E617" s="20" t="s">
        <v>63</v>
      </c>
      <c r="F617" s="44" t="s">
        <v>32</v>
      </c>
      <c r="G617" s="44">
        <v>44993.601358564818</v>
      </c>
      <c r="H617" s="20" t="s">
        <v>366</v>
      </c>
      <c r="J617" t="s">
        <v>1935</v>
      </c>
      <c r="K617" t="s">
        <v>33</v>
      </c>
      <c r="L617" t="s">
        <v>382</v>
      </c>
      <c r="M617" t="s">
        <v>35</v>
      </c>
      <c r="N617" t="s">
        <v>52</v>
      </c>
      <c r="O617" t="s">
        <v>37</v>
      </c>
      <c r="P617" s="1" t="s">
        <v>1981</v>
      </c>
      <c r="Q617" t="s">
        <v>1982</v>
      </c>
      <c r="R617" t="s">
        <v>1983</v>
      </c>
      <c r="S617" t="s">
        <v>1935</v>
      </c>
      <c r="T617" t="s">
        <v>1984</v>
      </c>
      <c r="U617" t="s">
        <v>44</v>
      </c>
      <c r="V617" t="s">
        <v>37</v>
      </c>
      <c r="W617" t="s">
        <v>42</v>
      </c>
      <c r="X617" t="s">
        <v>1985</v>
      </c>
      <c r="Y617" t="s">
        <v>44</v>
      </c>
      <c r="Z617" t="s">
        <v>45</v>
      </c>
      <c r="AA617" t="s">
        <v>1986</v>
      </c>
      <c r="AB617" t="s">
        <v>44</v>
      </c>
      <c r="AC617" t="s">
        <v>1987</v>
      </c>
      <c r="AD617" t="s">
        <v>1988</v>
      </c>
      <c r="AE617" t="s">
        <v>1989</v>
      </c>
      <c r="AF617" t="s">
        <v>51</v>
      </c>
    </row>
    <row r="618" spans="3:32" x14ac:dyDescent="0.3">
      <c r="C618" s="21">
        <v>2335456</v>
      </c>
      <c r="D618" s="20" t="s">
        <v>1990</v>
      </c>
      <c r="E618" s="20" t="s">
        <v>509</v>
      </c>
      <c r="F618" s="44" t="s">
        <v>32</v>
      </c>
      <c r="G618" s="44">
        <v>44993.645643171294</v>
      </c>
      <c r="H618" s="20" t="s">
        <v>366</v>
      </c>
      <c r="J618" t="s">
        <v>1480</v>
      </c>
      <c r="K618" t="s">
        <v>33</v>
      </c>
      <c r="L618" t="s">
        <v>34</v>
      </c>
      <c r="M618" t="s">
        <v>35</v>
      </c>
      <c r="N618" t="s">
        <v>105</v>
      </c>
      <c r="O618" t="s">
        <v>37</v>
      </c>
      <c r="P618" s="1" t="s">
        <v>1991</v>
      </c>
      <c r="Q618" t="s">
        <v>1992</v>
      </c>
      <c r="R618" t="s">
        <v>1991</v>
      </c>
      <c r="S618" t="s">
        <v>1480</v>
      </c>
      <c r="T618" t="s">
        <v>1993</v>
      </c>
      <c r="U618" t="s">
        <v>1991</v>
      </c>
      <c r="V618" t="s">
        <v>37</v>
      </c>
      <c r="W618" t="s">
        <v>42</v>
      </c>
      <c r="X618" t="s">
        <v>1994</v>
      </c>
      <c r="Y618" t="s">
        <v>44</v>
      </c>
      <c r="Z618" t="s">
        <v>45</v>
      </c>
      <c r="AA618" t="s">
        <v>1995</v>
      </c>
      <c r="AB618" t="s">
        <v>1996</v>
      </c>
      <c r="AC618" t="s">
        <v>1997</v>
      </c>
      <c r="AD618" t="s">
        <v>1998</v>
      </c>
      <c r="AE618" t="s">
        <v>1999</v>
      </c>
      <c r="AF618" t="s">
        <v>2000</v>
      </c>
    </row>
    <row r="619" spans="3:32" x14ac:dyDescent="0.3">
      <c r="C619" s="21">
        <v>2334684</v>
      </c>
      <c r="D619" s="20" t="s">
        <v>29</v>
      </c>
      <c r="E619" s="20" t="s">
        <v>63</v>
      </c>
      <c r="F619" s="44" t="s">
        <v>116</v>
      </c>
      <c r="G619" s="44">
        <v>44993.652821064818</v>
      </c>
      <c r="H619" s="20" t="s">
        <v>366</v>
      </c>
      <c r="J619" t="s">
        <v>1480</v>
      </c>
      <c r="K619" t="s">
        <v>33</v>
      </c>
      <c r="L619" t="s">
        <v>382</v>
      </c>
      <c r="M619" t="s">
        <v>35</v>
      </c>
      <c r="N619" t="s">
        <v>117</v>
      </c>
      <c r="O619" t="s">
        <v>37</v>
      </c>
      <c r="P619" s="1" t="s">
        <v>2001</v>
      </c>
      <c r="Q619" t="s">
        <v>2002</v>
      </c>
      <c r="R619" t="s">
        <v>2001</v>
      </c>
      <c r="S619" t="s">
        <v>1480</v>
      </c>
      <c r="T619" t="s">
        <v>2003</v>
      </c>
      <c r="U619" t="s">
        <v>2004</v>
      </c>
      <c r="V619" t="s">
        <v>37</v>
      </c>
      <c r="W619" t="s">
        <v>42</v>
      </c>
      <c r="X619" t="s">
        <v>472</v>
      </c>
      <c r="Y619" t="s">
        <v>44</v>
      </c>
      <c r="Z619" t="s">
        <v>78</v>
      </c>
      <c r="AA619" t="s">
        <v>2005</v>
      </c>
      <c r="AB619" t="s">
        <v>2006</v>
      </c>
      <c r="AC619" t="s">
        <v>2007</v>
      </c>
      <c r="AD619" t="s">
        <v>2008</v>
      </c>
      <c r="AE619" t="s">
        <v>2009</v>
      </c>
      <c r="AF619" t="s">
        <v>51</v>
      </c>
    </row>
    <row r="620" spans="3:32" x14ac:dyDescent="0.3">
      <c r="C620" s="21">
        <v>2331512</v>
      </c>
      <c r="D620" s="20" t="s">
        <v>102</v>
      </c>
      <c r="E620" s="20" t="s">
        <v>537</v>
      </c>
      <c r="F620" s="44" t="s">
        <v>360</v>
      </c>
      <c r="G620" s="44">
        <v>44993.667096064812</v>
      </c>
      <c r="H620" s="20" t="s">
        <v>366</v>
      </c>
      <c r="J620" t="s">
        <v>1792</v>
      </c>
      <c r="K620" t="s">
        <v>33</v>
      </c>
      <c r="L620" t="s">
        <v>34</v>
      </c>
      <c r="M620" t="s">
        <v>35</v>
      </c>
      <c r="N620" t="s">
        <v>117</v>
      </c>
      <c r="O620" t="s">
        <v>37</v>
      </c>
      <c r="P620" s="1" t="s">
        <v>2010</v>
      </c>
      <c r="Q620" t="s">
        <v>2011</v>
      </c>
      <c r="R620" t="s">
        <v>2010</v>
      </c>
      <c r="S620" t="s">
        <v>1792</v>
      </c>
      <c r="T620" t="s">
        <v>2012</v>
      </c>
      <c r="U620" t="s">
        <v>2013</v>
      </c>
      <c r="V620" t="s">
        <v>37</v>
      </c>
      <c r="W620" t="s">
        <v>42</v>
      </c>
      <c r="X620" t="s">
        <v>2014</v>
      </c>
      <c r="Y620" t="s">
        <v>44</v>
      </c>
      <c r="Z620" t="s">
        <v>45</v>
      </c>
      <c r="AA620" t="s">
        <v>2015</v>
      </c>
      <c r="AB620" t="s">
        <v>2016</v>
      </c>
      <c r="AC620" t="s">
        <v>2017</v>
      </c>
      <c r="AD620" t="s">
        <v>2018</v>
      </c>
      <c r="AE620" t="s">
        <v>2019</v>
      </c>
      <c r="AF620" t="s">
        <v>115</v>
      </c>
    </row>
    <row r="621" spans="3:32" x14ac:dyDescent="0.3">
      <c r="C621" s="21">
        <v>2335863</v>
      </c>
      <c r="D621" s="20" t="s">
        <v>102</v>
      </c>
      <c r="E621" s="20" t="s">
        <v>63</v>
      </c>
      <c r="F621" s="44" t="s">
        <v>2020</v>
      </c>
      <c r="G621" s="44">
        <v>44993.693036342593</v>
      </c>
      <c r="H621" s="20" t="s">
        <v>366</v>
      </c>
      <c r="J621" t="s">
        <v>1480</v>
      </c>
      <c r="K621" t="s">
        <v>33</v>
      </c>
      <c r="L621" t="s">
        <v>34</v>
      </c>
      <c r="M621" t="s">
        <v>35</v>
      </c>
      <c r="N621" t="s">
        <v>117</v>
      </c>
      <c r="O621" t="s">
        <v>37</v>
      </c>
      <c r="P621" s="1" t="s">
        <v>671</v>
      </c>
      <c r="Q621" t="s">
        <v>44</v>
      </c>
      <c r="R621" t="s">
        <v>2021</v>
      </c>
      <c r="S621" t="s">
        <v>1480</v>
      </c>
      <c r="T621" t="s">
        <v>2022</v>
      </c>
      <c r="U621" t="s">
        <v>44</v>
      </c>
      <c r="V621" t="s">
        <v>37</v>
      </c>
      <c r="W621" t="s">
        <v>42</v>
      </c>
      <c r="X621" t="s">
        <v>164</v>
      </c>
      <c r="Y621" t="s">
        <v>44</v>
      </c>
      <c r="Z621" t="s">
        <v>78</v>
      </c>
      <c r="AA621" t="s">
        <v>673</v>
      </c>
      <c r="AB621" t="s">
        <v>2023</v>
      </c>
      <c r="AC621" t="s">
        <v>44</v>
      </c>
      <c r="AD621" t="s">
        <v>2024</v>
      </c>
      <c r="AE621" t="s">
        <v>2025</v>
      </c>
      <c r="AF621" t="s">
        <v>115</v>
      </c>
    </row>
    <row r="622" spans="3:32" x14ac:dyDescent="0.3">
      <c r="C622" s="21">
        <v>2336026</v>
      </c>
      <c r="D622" s="20" t="s">
        <v>102</v>
      </c>
      <c r="E622" s="20" t="s">
        <v>63</v>
      </c>
      <c r="F622" s="44" t="s">
        <v>2020</v>
      </c>
      <c r="G622" s="44">
        <v>44993.701241898147</v>
      </c>
      <c r="H622" s="20" t="s">
        <v>366</v>
      </c>
      <c r="J622" t="s">
        <v>1480</v>
      </c>
      <c r="K622" t="s">
        <v>33</v>
      </c>
      <c r="L622" t="s">
        <v>34</v>
      </c>
      <c r="M622" t="s">
        <v>35</v>
      </c>
      <c r="N622" t="s">
        <v>52</v>
      </c>
      <c r="O622" t="s">
        <v>37</v>
      </c>
      <c r="P622" s="1" t="s">
        <v>2026</v>
      </c>
      <c r="Q622" t="s">
        <v>44</v>
      </c>
      <c r="R622" t="s">
        <v>2027</v>
      </c>
      <c r="S622" t="s">
        <v>1480</v>
      </c>
      <c r="T622" t="s">
        <v>2028</v>
      </c>
      <c r="U622" t="s">
        <v>44</v>
      </c>
      <c r="V622" t="s">
        <v>37</v>
      </c>
      <c r="W622" t="s">
        <v>42</v>
      </c>
      <c r="X622" t="s">
        <v>164</v>
      </c>
      <c r="Y622" t="s">
        <v>44</v>
      </c>
      <c r="Z622" t="s">
        <v>78</v>
      </c>
      <c r="AA622" t="s">
        <v>2029</v>
      </c>
      <c r="AB622" t="s">
        <v>2030</v>
      </c>
      <c r="AC622" t="s">
        <v>44</v>
      </c>
      <c r="AD622" t="s">
        <v>2031</v>
      </c>
      <c r="AE622" t="s">
        <v>2032</v>
      </c>
      <c r="AF622" t="s">
        <v>115</v>
      </c>
    </row>
    <row r="623" spans="3:32" x14ac:dyDescent="0.3">
      <c r="C623" s="21">
        <v>2336338</v>
      </c>
      <c r="D623" s="20" t="s">
        <v>102</v>
      </c>
      <c r="E623" s="20" t="s">
        <v>63</v>
      </c>
      <c r="F623" s="44" t="s">
        <v>31</v>
      </c>
      <c r="G623" s="44">
        <v>44993.721775347221</v>
      </c>
      <c r="H623" s="20" t="s">
        <v>366</v>
      </c>
      <c r="J623" t="s">
        <v>1508</v>
      </c>
      <c r="K623" t="s">
        <v>33</v>
      </c>
      <c r="L623" t="s">
        <v>34</v>
      </c>
      <c r="M623" t="s">
        <v>35</v>
      </c>
      <c r="N623" t="s">
        <v>117</v>
      </c>
      <c r="O623" t="s">
        <v>37</v>
      </c>
      <c r="P623" s="1" t="s">
        <v>2033</v>
      </c>
      <c r="Q623" t="s">
        <v>2034</v>
      </c>
      <c r="R623" t="s">
        <v>2035</v>
      </c>
      <c r="S623" t="s">
        <v>1508</v>
      </c>
      <c r="T623" t="s">
        <v>2036</v>
      </c>
      <c r="U623" t="s">
        <v>1816</v>
      </c>
      <c r="V623" t="s">
        <v>37</v>
      </c>
      <c r="W623" t="s">
        <v>42</v>
      </c>
      <c r="X623" t="s">
        <v>2037</v>
      </c>
      <c r="Y623" t="s">
        <v>44</v>
      </c>
      <c r="Z623" t="s">
        <v>45</v>
      </c>
      <c r="AA623" t="s">
        <v>2038</v>
      </c>
      <c r="AB623" t="s">
        <v>1818</v>
      </c>
      <c r="AC623" t="s">
        <v>2039</v>
      </c>
      <c r="AD623" t="s">
        <v>2040</v>
      </c>
      <c r="AE623" t="s">
        <v>2041</v>
      </c>
      <c r="AF623" t="s">
        <v>115</v>
      </c>
    </row>
    <row r="624" spans="3:32" x14ac:dyDescent="0.3">
      <c r="C624" s="21">
        <v>2336672</v>
      </c>
      <c r="D624" s="20" t="s">
        <v>102</v>
      </c>
      <c r="E624" s="20" t="s">
        <v>63</v>
      </c>
      <c r="F624" s="44" t="s">
        <v>31</v>
      </c>
      <c r="G624" s="44">
        <v>44993.727278935185</v>
      </c>
      <c r="H624" s="20" t="s">
        <v>366</v>
      </c>
      <c r="J624" t="s">
        <v>1508</v>
      </c>
      <c r="K624" t="s">
        <v>33</v>
      </c>
      <c r="L624" t="s">
        <v>34</v>
      </c>
      <c r="M624" t="s">
        <v>35</v>
      </c>
      <c r="N624" t="s">
        <v>143</v>
      </c>
      <c r="O624" t="s">
        <v>37</v>
      </c>
      <c r="P624" s="1" t="s">
        <v>2042</v>
      </c>
      <c r="Q624" t="s">
        <v>44</v>
      </c>
      <c r="R624" t="s">
        <v>2043</v>
      </c>
      <c r="S624" t="s">
        <v>1508</v>
      </c>
      <c r="T624" t="s">
        <v>2044</v>
      </c>
      <c r="U624" t="s">
        <v>44</v>
      </c>
      <c r="V624" t="s">
        <v>37</v>
      </c>
      <c r="W624" t="s">
        <v>42</v>
      </c>
      <c r="X624" t="s">
        <v>164</v>
      </c>
      <c r="Y624" t="s">
        <v>44</v>
      </c>
      <c r="Z624" t="s">
        <v>78</v>
      </c>
      <c r="AA624" t="s">
        <v>2045</v>
      </c>
      <c r="AB624" t="s">
        <v>2046</v>
      </c>
      <c r="AC624" t="s">
        <v>44</v>
      </c>
      <c r="AD624" t="s">
        <v>2047</v>
      </c>
      <c r="AE624" t="s">
        <v>2048</v>
      </c>
      <c r="AF624" t="s">
        <v>115</v>
      </c>
    </row>
    <row r="625" spans="3:32" x14ac:dyDescent="0.3">
      <c r="C625" s="21">
        <v>2337564</v>
      </c>
      <c r="D625" s="20" t="s">
        <v>102</v>
      </c>
      <c r="E625" s="20" t="s">
        <v>63</v>
      </c>
      <c r="F625" s="44" t="s">
        <v>103</v>
      </c>
      <c r="G625" s="44">
        <v>44993.733499421294</v>
      </c>
      <c r="H625" s="20" t="s">
        <v>366</v>
      </c>
      <c r="J625" t="s">
        <v>104</v>
      </c>
      <c r="K625" t="s">
        <v>33</v>
      </c>
      <c r="L625" t="s">
        <v>34</v>
      </c>
      <c r="M625" t="s">
        <v>35</v>
      </c>
      <c r="N625" t="s">
        <v>105</v>
      </c>
      <c r="O625" t="s">
        <v>37</v>
      </c>
      <c r="P625" s="1" t="s">
        <v>2049</v>
      </c>
      <c r="Q625" t="s">
        <v>44</v>
      </c>
      <c r="R625" t="s">
        <v>2050</v>
      </c>
      <c r="S625" t="s">
        <v>104</v>
      </c>
      <c r="T625" t="s">
        <v>2051</v>
      </c>
      <c r="U625" t="s">
        <v>44</v>
      </c>
      <c r="V625" t="s">
        <v>37</v>
      </c>
      <c r="W625" t="s">
        <v>42</v>
      </c>
      <c r="X625" t="s">
        <v>164</v>
      </c>
      <c r="Y625" t="s">
        <v>44</v>
      </c>
      <c r="Z625" t="s">
        <v>78</v>
      </c>
      <c r="AA625" t="s">
        <v>2052</v>
      </c>
      <c r="AB625" t="s">
        <v>2053</v>
      </c>
      <c r="AC625" t="s">
        <v>44</v>
      </c>
      <c r="AD625" t="s">
        <v>2054</v>
      </c>
      <c r="AE625" t="s">
        <v>2055</v>
      </c>
      <c r="AF625" t="s">
        <v>115</v>
      </c>
    </row>
    <row r="626" spans="3:32" x14ac:dyDescent="0.3">
      <c r="C626" s="21">
        <v>2337835</v>
      </c>
      <c r="D626" s="20" t="s">
        <v>102</v>
      </c>
      <c r="E626" s="20" t="s">
        <v>63</v>
      </c>
      <c r="F626" s="44" t="s">
        <v>103</v>
      </c>
      <c r="G626" s="44">
        <v>44993.738891666668</v>
      </c>
      <c r="H626" s="20" t="s">
        <v>366</v>
      </c>
      <c r="J626" t="s">
        <v>104</v>
      </c>
      <c r="K626" t="s">
        <v>33</v>
      </c>
      <c r="L626" t="s">
        <v>34</v>
      </c>
      <c r="M626" t="s">
        <v>35</v>
      </c>
      <c r="N626" t="s">
        <v>143</v>
      </c>
      <c r="O626" t="s">
        <v>37</v>
      </c>
      <c r="P626" s="1" t="s">
        <v>2056</v>
      </c>
      <c r="Q626" t="s">
        <v>44</v>
      </c>
      <c r="R626" t="s">
        <v>2057</v>
      </c>
      <c r="S626" t="s">
        <v>104</v>
      </c>
      <c r="T626" t="s">
        <v>2058</v>
      </c>
      <c r="U626" t="s">
        <v>44</v>
      </c>
      <c r="V626" t="s">
        <v>37</v>
      </c>
      <c r="W626" t="s">
        <v>42</v>
      </c>
      <c r="X626" t="s">
        <v>164</v>
      </c>
      <c r="Y626" t="s">
        <v>44</v>
      </c>
      <c r="Z626" t="s">
        <v>78</v>
      </c>
      <c r="AA626" t="s">
        <v>2059</v>
      </c>
      <c r="AB626" t="s">
        <v>2060</v>
      </c>
      <c r="AC626" t="s">
        <v>44</v>
      </c>
      <c r="AD626" t="s">
        <v>2061</v>
      </c>
      <c r="AE626" t="s">
        <v>2062</v>
      </c>
      <c r="AF626" t="s">
        <v>115</v>
      </c>
    </row>
    <row r="627" spans="3:32" x14ac:dyDescent="0.3">
      <c r="C627" s="21">
        <v>2338314</v>
      </c>
      <c r="D627" s="20" t="s">
        <v>102</v>
      </c>
      <c r="E627" s="20" t="s">
        <v>63</v>
      </c>
      <c r="F627" s="44" t="s">
        <v>103</v>
      </c>
      <c r="G627" s="44">
        <v>44993.746294444441</v>
      </c>
      <c r="H627" s="20" t="s">
        <v>366</v>
      </c>
      <c r="J627" t="s">
        <v>104</v>
      </c>
      <c r="K627" t="s">
        <v>33</v>
      </c>
      <c r="L627" t="s">
        <v>34</v>
      </c>
      <c r="M627" t="s">
        <v>35</v>
      </c>
      <c r="N627" t="s">
        <v>105</v>
      </c>
      <c r="O627" t="s">
        <v>37</v>
      </c>
      <c r="P627" s="1" t="s">
        <v>2063</v>
      </c>
      <c r="Q627" t="s">
        <v>44</v>
      </c>
      <c r="R627" t="s">
        <v>2064</v>
      </c>
      <c r="S627" t="s">
        <v>104</v>
      </c>
      <c r="T627" t="s">
        <v>2065</v>
      </c>
      <c r="U627" t="s">
        <v>44</v>
      </c>
      <c r="V627" t="s">
        <v>37</v>
      </c>
      <c r="W627" t="s">
        <v>42</v>
      </c>
      <c r="X627" t="s">
        <v>164</v>
      </c>
      <c r="Y627" t="s">
        <v>44</v>
      </c>
      <c r="Z627" t="s">
        <v>78</v>
      </c>
      <c r="AA627" t="s">
        <v>2066</v>
      </c>
      <c r="AB627" t="s">
        <v>2067</v>
      </c>
      <c r="AC627" t="s">
        <v>44</v>
      </c>
      <c r="AD627" t="s">
        <v>2068</v>
      </c>
      <c r="AE627" t="s">
        <v>2069</v>
      </c>
      <c r="AF627" t="s">
        <v>115</v>
      </c>
    </row>
    <row r="628" spans="3:32" x14ac:dyDescent="0.3">
      <c r="C628" s="21">
        <v>2334713</v>
      </c>
      <c r="D628" s="20" t="s">
        <v>29</v>
      </c>
      <c r="E628" s="20" t="s">
        <v>63</v>
      </c>
      <c r="F628" s="44" t="s">
        <v>116</v>
      </c>
      <c r="G628" s="44">
        <v>44994.359395717591</v>
      </c>
      <c r="H628" s="20" t="s">
        <v>366</v>
      </c>
      <c r="J628" t="s">
        <v>1480</v>
      </c>
      <c r="K628" t="s">
        <v>33</v>
      </c>
      <c r="L628" t="s">
        <v>382</v>
      </c>
      <c r="M628" t="s">
        <v>35</v>
      </c>
      <c r="N628" t="s">
        <v>52</v>
      </c>
      <c r="O628" t="s">
        <v>37</v>
      </c>
      <c r="P628" s="1" t="s">
        <v>2070</v>
      </c>
      <c r="Q628" t="s">
        <v>2071</v>
      </c>
      <c r="R628" t="s">
        <v>2072</v>
      </c>
      <c r="S628" t="s">
        <v>1480</v>
      </c>
      <c r="T628" t="s">
        <v>2073</v>
      </c>
      <c r="U628" t="s">
        <v>44</v>
      </c>
      <c r="V628" t="s">
        <v>37</v>
      </c>
      <c r="W628" t="s">
        <v>42</v>
      </c>
      <c r="X628" t="s">
        <v>1985</v>
      </c>
      <c r="Y628" t="s">
        <v>44</v>
      </c>
      <c r="Z628" t="s">
        <v>45</v>
      </c>
      <c r="AA628" t="s">
        <v>2074</v>
      </c>
      <c r="AB628" t="s">
        <v>44</v>
      </c>
      <c r="AC628" t="s">
        <v>2075</v>
      </c>
      <c r="AD628" t="s">
        <v>2076</v>
      </c>
      <c r="AE628" t="s">
        <v>2077</v>
      </c>
      <c r="AF628" t="s">
        <v>51</v>
      </c>
    </row>
    <row r="629" spans="3:32" x14ac:dyDescent="0.3">
      <c r="C629" s="21">
        <v>2335837</v>
      </c>
      <c r="D629" s="20" t="s">
        <v>29</v>
      </c>
      <c r="E629" s="20" t="s">
        <v>63</v>
      </c>
      <c r="F629" s="44" t="s">
        <v>116</v>
      </c>
      <c r="G629" s="44">
        <v>44994.389492592592</v>
      </c>
      <c r="H629" s="20" t="s">
        <v>366</v>
      </c>
      <c r="J629" t="s">
        <v>1480</v>
      </c>
      <c r="K629" t="s">
        <v>33</v>
      </c>
      <c r="L629" t="s">
        <v>382</v>
      </c>
      <c r="M629" t="s">
        <v>35</v>
      </c>
      <c r="N629" t="s">
        <v>64</v>
      </c>
      <c r="O629" t="s">
        <v>37</v>
      </c>
      <c r="P629" s="1" t="s">
        <v>2078</v>
      </c>
      <c r="Q629" t="s">
        <v>2079</v>
      </c>
      <c r="R629" t="s">
        <v>2080</v>
      </c>
      <c r="S629" t="s">
        <v>1480</v>
      </c>
      <c r="T629" t="s">
        <v>2081</v>
      </c>
      <c r="U629" t="s">
        <v>2082</v>
      </c>
      <c r="V629" t="s">
        <v>37</v>
      </c>
      <c r="W629" t="s">
        <v>42</v>
      </c>
      <c r="X629" t="s">
        <v>414</v>
      </c>
      <c r="Y629" t="s">
        <v>44</v>
      </c>
      <c r="Z629" t="s">
        <v>45</v>
      </c>
      <c r="AA629" t="s">
        <v>2083</v>
      </c>
      <c r="AB629" t="s">
        <v>124</v>
      </c>
      <c r="AC629" t="s">
        <v>2084</v>
      </c>
      <c r="AD629" t="s">
        <v>2085</v>
      </c>
      <c r="AE629" t="s">
        <v>2086</v>
      </c>
      <c r="AF629" t="s">
        <v>51</v>
      </c>
    </row>
    <row r="630" spans="3:32" x14ac:dyDescent="0.3">
      <c r="C630" s="21">
        <v>2336195</v>
      </c>
      <c r="D630" s="20" t="s">
        <v>29</v>
      </c>
      <c r="E630" s="20" t="s">
        <v>63</v>
      </c>
      <c r="F630" s="44" t="s">
        <v>360</v>
      </c>
      <c r="G630" s="44">
        <v>44994.409688078704</v>
      </c>
      <c r="H630" s="20" t="s">
        <v>366</v>
      </c>
      <c r="J630" t="s">
        <v>1508</v>
      </c>
      <c r="K630" t="s">
        <v>33</v>
      </c>
      <c r="L630" t="s">
        <v>382</v>
      </c>
      <c r="M630" t="s">
        <v>35</v>
      </c>
      <c r="N630" t="s">
        <v>64</v>
      </c>
      <c r="O630" t="s">
        <v>37</v>
      </c>
      <c r="P630" s="1" t="s">
        <v>2087</v>
      </c>
      <c r="Q630" t="s">
        <v>2088</v>
      </c>
      <c r="R630" t="s">
        <v>2087</v>
      </c>
      <c r="S630" t="s">
        <v>1508</v>
      </c>
      <c r="T630" t="s">
        <v>2089</v>
      </c>
      <c r="U630" t="s">
        <v>200</v>
      </c>
      <c r="V630" t="s">
        <v>37</v>
      </c>
      <c r="W630" t="s">
        <v>42</v>
      </c>
      <c r="X630" t="s">
        <v>2090</v>
      </c>
      <c r="Y630" t="s">
        <v>44</v>
      </c>
      <c r="Z630" t="s">
        <v>45</v>
      </c>
      <c r="AA630" t="s">
        <v>2091</v>
      </c>
      <c r="AB630" t="s">
        <v>124</v>
      </c>
      <c r="AC630" t="s">
        <v>2092</v>
      </c>
      <c r="AD630" t="s">
        <v>2093</v>
      </c>
      <c r="AE630" t="s">
        <v>2094</v>
      </c>
      <c r="AF630" t="s">
        <v>51</v>
      </c>
    </row>
    <row r="631" spans="3:32" x14ac:dyDescent="0.3">
      <c r="C631" s="21">
        <v>2337629</v>
      </c>
      <c r="D631" s="20" t="s">
        <v>29</v>
      </c>
      <c r="E631" s="20" t="s">
        <v>63</v>
      </c>
      <c r="F631" s="44" t="s">
        <v>2095</v>
      </c>
      <c r="G631" s="44">
        <v>44994.421385648151</v>
      </c>
      <c r="H631" s="20" t="s">
        <v>366</v>
      </c>
      <c r="J631" t="s">
        <v>104</v>
      </c>
      <c r="K631" t="s">
        <v>33</v>
      </c>
      <c r="L631" t="s">
        <v>34</v>
      </c>
      <c r="M631" t="s">
        <v>35</v>
      </c>
      <c r="N631" t="s">
        <v>117</v>
      </c>
      <c r="O631" t="s">
        <v>37</v>
      </c>
      <c r="P631" s="1" t="s">
        <v>2096</v>
      </c>
      <c r="Q631" t="s">
        <v>2097</v>
      </c>
      <c r="R631" t="s">
        <v>2098</v>
      </c>
      <c r="S631" t="s">
        <v>104</v>
      </c>
      <c r="T631" t="s">
        <v>2099</v>
      </c>
      <c r="U631" t="s">
        <v>44</v>
      </c>
      <c r="V631" t="s">
        <v>37</v>
      </c>
      <c r="W631" t="s">
        <v>42</v>
      </c>
      <c r="X631" t="s">
        <v>2100</v>
      </c>
      <c r="Y631" t="s">
        <v>44</v>
      </c>
      <c r="Z631" t="s">
        <v>45</v>
      </c>
      <c r="AA631" t="s">
        <v>2101</v>
      </c>
      <c r="AB631" t="s">
        <v>44</v>
      </c>
      <c r="AC631" t="s">
        <v>2102</v>
      </c>
      <c r="AD631" t="s">
        <v>2103</v>
      </c>
      <c r="AE631" t="s">
        <v>2104</v>
      </c>
      <c r="AF631" t="s">
        <v>51</v>
      </c>
    </row>
    <row r="632" spans="3:32" x14ac:dyDescent="0.3">
      <c r="C632" s="21">
        <v>2337915</v>
      </c>
      <c r="D632" s="20" t="s">
        <v>29</v>
      </c>
      <c r="E632" s="20" t="s">
        <v>63</v>
      </c>
      <c r="F632" s="44" t="s">
        <v>2095</v>
      </c>
      <c r="G632" s="44">
        <v>44994.433061805554</v>
      </c>
      <c r="H632" s="20" t="s">
        <v>366</v>
      </c>
      <c r="J632" t="s">
        <v>104</v>
      </c>
      <c r="K632" t="s">
        <v>33</v>
      </c>
      <c r="L632" t="s">
        <v>34</v>
      </c>
      <c r="M632" t="s">
        <v>35</v>
      </c>
      <c r="N632" t="s">
        <v>117</v>
      </c>
      <c r="O632" t="s">
        <v>37</v>
      </c>
      <c r="P632" s="1" t="s">
        <v>2105</v>
      </c>
      <c r="Q632" t="s">
        <v>2106</v>
      </c>
      <c r="R632" t="s">
        <v>2107</v>
      </c>
      <c r="S632" t="s">
        <v>104</v>
      </c>
      <c r="T632" t="s">
        <v>2108</v>
      </c>
      <c r="U632" t="s">
        <v>44</v>
      </c>
      <c r="V632" t="s">
        <v>37</v>
      </c>
      <c r="W632" t="s">
        <v>42</v>
      </c>
      <c r="X632" t="s">
        <v>2109</v>
      </c>
      <c r="Y632" t="s">
        <v>44</v>
      </c>
      <c r="Z632" t="s">
        <v>45</v>
      </c>
      <c r="AA632" t="s">
        <v>2110</v>
      </c>
      <c r="AB632" t="s">
        <v>44</v>
      </c>
      <c r="AC632" t="s">
        <v>2111</v>
      </c>
      <c r="AD632" t="s">
        <v>2112</v>
      </c>
      <c r="AE632" t="s">
        <v>2113</v>
      </c>
      <c r="AF632" t="s">
        <v>51</v>
      </c>
    </row>
    <row r="633" spans="3:32" x14ac:dyDescent="0.3">
      <c r="C633" s="21">
        <v>2337920</v>
      </c>
      <c r="D633" s="20" t="s">
        <v>368</v>
      </c>
      <c r="E633" s="20" t="s">
        <v>63</v>
      </c>
      <c r="F633" s="44" t="s">
        <v>2095</v>
      </c>
      <c r="G633" s="44">
        <v>44994.442273842593</v>
      </c>
      <c r="H633" s="20" t="s">
        <v>366</v>
      </c>
      <c r="J633" t="s">
        <v>104</v>
      </c>
      <c r="K633" t="s">
        <v>33</v>
      </c>
      <c r="L633" t="s">
        <v>34</v>
      </c>
      <c r="M633" t="s">
        <v>35</v>
      </c>
      <c r="N633" t="s">
        <v>143</v>
      </c>
      <c r="O633" t="s">
        <v>37</v>
      </c>
      <c r="P633" s="1" t="s">
        <v>2114</v>
      </c>
      <c r="Q633" t="s">
        <v>2115</v>
      </c>
      <c r="R633" t="s">
        <v>2116</v>
      </c>
      <c r="S633" t="s">
        <v>104</v>
      </c>
      <c r="T633" t="s">
        <v>2117</v>
      </c>
      <c r="U633" t="s">
        <v>44</v>
      </c>
      <c r="V633" t="s">
        <v>37</v>
      </c>
      <c r="W633" t="s">
        <v>42</v>
      </c>
      <c r="X633" t="s">
        <v>97</v>
      </c>
      <c r="Y633" t="s">
        <v>44</v>
      </c>
      <c r="Z633" t="s">
        <v>78</v>
      </c>
      <c r="AA633" t="s">
        <v>2118</v>
      </c>
      <c r="AB633" t="s">
        <v>44</v>
      </c>
      <c r="AC633" t="s">
        <v>2119</v>
      </c>
      <c r="AD633" t="s">
        <v>2120</v>
      </c>
      <c r="AE633" t="s">
        <v>2121</v>
      </c>
      <c r="AF633" t="s">
        <v>51</v>
      </c>
    </row>
    <row r="634" spans="3:32" x14ac:dyDescent="0.3">
      <c r="C634" s="21">
        <v>2337955</v>
      </c>
      <c r="D634" s="20" t="s">
        <v>29</v>
      </c>
      <c r="E634" s="20" t="s">
        <v>63</v>
      </c>
      <c r="F634" s="44" t="s">
        <v>2095</v>
      </c>
      <c r="G634" s="44">
        <v>44994.458246643517</v>
      </c>
      <c r="H634" s="20" t="s">
        <v>366</v>
      </c>
      <c r="J634" t="s">
        <v>104</v>
      </c>
      <c r="K634" t="s">
        <v>33</v>
      </c>
      <c r="L634" t="s">
        <v>34</v>
      </c>
      <c r="M634" t="s">
        <v>35</v>
      </c>
      <c r="N634" t="s">
        <v>292</v>
      </c>
      <c r="O634" t="s">
        <v>37</v>
      </c>
      <c r="P634" s="1" t="s">
        <v>2122</v>
      </c>
      <c r="Q634" t="s">
        <v>2123</v>
      </c>
      <c r="R634" t="s">
        <v>2122</v>
      </c>
      <c r="S634" t="s">
        <v>104</v>
      </c>
      <c r="T634" t="s">
        <v>2124</v>
      </c>
      <c r="U634" t="s">
        <v>2125</v>
      </c>
      <c r="V634" t="s">
        <v>37</v>
      </c>
      <c r="W634" t="s">
        <v>42</v>
      </c>
      <c r="X634" t="s">
        <v>2126</v>
      </c>
      <c r="Y634" t="s">
        <v>44</v>
      </c>
      <c r="Z634" t="s">
        <v>711</v>
      </c>
      <c r="AA634" t="s">
        <v>2127</v>
      </c>
      <c r="AB634" t="s">
        <v>2128</v>
      </c>
      <c r="AC634" t="s">
        <v>2129</v>
      </c>
      <c r="AD634" t="s">
        <v>2130</v>
      </c>
      <c r="AE634" t="s">
        <v>2131</v>
      </c>
      <c r="AF634" t="s">
        <v>51</v>
      </c>
    </row>
    <row r="635" spans="3:32" x14ac:dyDescent="0.3">
      <c r="C635" s="21">
        <v>2338444</v>
      </c>
      <c r="D635" s="20" t="s">
        <v>29</v>
      </c>
      <c r="E635" s="20" t="s">
        <v>509</v>
      </c>
      <c r="F635" s="44" t="s">
        <v>2095</v>
      </c>
      <c r="G635" s="44">
        <v>44994.47334016204</v>
      </c>
      <c r="H635" s="20" t="s">
        <v>366</v>
      </c>
      <c r="J635" t="s">
        <v>104</v>
      </c>
      <c r="K635" t="s">
        <v>33</v>
      </c>
      <c r="L635" t="s">
        <v>142</v>
      </c>
      <c r="M635" t="s">
        <v>35</v>
      </c>
      <c r="N635" t="s">
        <v>52</v>
      </c>
      <c r="O635" t="s">
        <v>37</v>
      </c>
      <c r="P635" s="1" t="s">
        <v>2132</v>
      </c>
      <c r="Q635" t="s">
        <v>2133</v>
      </c>
      <c r="R635" t="s">
        <v>2132</v>
      </c>
      <c r="S635" t="s">
        <v>104</v>
      </c>
      <c r="T635" t="s">
        <v>2134</v>
      </c>
      <c r="U635" t="s">
        <v>2135</v>
      </c>
      <c r="V635" t="s">
        <v>37</v>
      </c>
      <c r="W635" t="s">
        <v>42</v>
      </c>
      <c r="X635" t="s">
        <v>522</v>
      </c>
      <c r="Y635" t="s">
        <v>44</v>
      </c>
      <c r="Z635" t="s">
        <v>264</v>
      </c>
      <c r="AA635" t="s">
        <v>2136</v>
      </c>
      <c r="AB635" t="s">
        <v>2137</v>
      </c>
      <c r="AC635" t="s">
        <v>2137</v>
      </c>
      <c r="AD635" t="s">
        <v>2138</v>
      </c>
      <c r="AE635" t="s">
        <v>2139</v>
      </c>
      <c r="AF635" t="s">
        <v>51</v>
      </c>
    </row>
    <row r="636" spans="3:32" x14ac:dyDescent="0.3">
      <c r="C636" s="21">
        <v>2339164</v>
      </c>
      <c r="D636" s="20" t="s">
        <v>29</v>
      </c>
      <c r="E636" s="20" t="s">
        <v>63</v>
      </c>
      <c r="F636" s="44" t="s">
        <v>2095</v>
      </c>
      <c r="G636" s="44">
        <v>44994.486509027774</v>
      </c>
      <c r="H636" s="20" t="s">
        <v>366</v>
      </c>
      <c r="J636" t="s">
        <v>104</v>
      </c>
      <c r="K636" t="s">
        <v>33</v>
      </c>
      <c r="L636" t="s">
        <v>34</v>
      </c>
      <c r="M636" t="s">
        <v>35</v>
      </c>
      <c r="N636" t="s">
        <v>64</v>
      </c>
      <c r="O636" t="s">
        <v>37</v>
      </c>
      <c r="P636" s="1" t="s">
        <v>2140</v>
      </c>
      <c r="Q636" t="s">
        <v>2141</v>
      </c>
      <c r="R636" t="s">
        <v>2142</v>
      </c>
      <c r="S636" t="s">
        <v>104</v>
      </c>
      <c r="T636" t="s">
        <v>2143</v>
      </c>
      <c r="U636" t="s">
        <v>124</v>
      </c>
      <c r="V636" t="s">
        <v>37</v>
      </c>
      <c r="W636" t="s">
        <v>42</v>
      </c>
      <c r="X636" t="s">
        <v>855</v>
      </c>
      <c r="Y636" t="s">
        <v>44</v>
      </c>
      <c r="Z636" t="s">
        <v>356</v>
      </c>
      <c r="AA636" t="s">
        <v>2144</v>
      </c>
      <c r="AB636" t="s">
        <v>124</v>
      </c>
      <c r="AC636" t="s">
        <v>2145</v>
      </c>
      <c r="AD636" t="s">
        <v>2146</v>
      </c>
      <c r="AE636" t="s">
        <v>2147</v>
      </c>
      <c r="AF636" t="s">
        <v>51</v>
      </c>
    </row>
    <row r="637" spans="3:32" x14ac:dyDescent="0.3">
      <c r="C637" s="21">
        <v>2335574</v>
      </c>
      <c r="D637" s="20" t="s">
        <v>102</v>
      </c>
      <c r="E637" s="20" t="s">
        <v>63</v>
      </c>
      <c r="F637" s="44" t="s">
        <v>2020</v>
      </c>
      <c r="G637" s="44">
        <v>44994.50405358796</v>
      </c>
      <c r="H637" s="20" t="s">
        <v>366</v>
      </c>
      <c r="J637" t="s">
        <v>1480</v>
      </c>
      <c r="K637" t="s">
        <v>33</v>
      </c>
      <c r="L637" t="s">
        <v>34</v>
      </c>
      <c r="M637" t="s">
        <v>35</v>
      </c>
      <c r="N637" t="s">
        <v>143</v>
      </c>
      <c r="O637" t="s">
        <v>37</v>
      </c>
      <c r="P637" s="1" t="s">
        <v>2148</v>
      </c>
      <c r="Q637" t="s">
        <v>2149</v>
      </c>
      <c r="R637" t="s">
        <v>2148</v>
      </c>
      <c r="S637" t="s">
        <v>1480</v>
      </c>
      <c r="T637" t="s">
        <v>2150</v>
      </c>
      <c r="U637" t="s">
        <v>2148</v>
      </c>
      <c r="V637" t="s">
        <v>37</v>
      </c>
      <c r="W637" t="s">
        <v>42</v>
      </c>
      <c r="X637" t="s">
        <v>2151</v>
      </c>
      <c r="Y637" t="s">
        <v>44</v>
      </c>
      <c r="Z637" t="s">
        <v>2152</v>
      </c>
      <c r="AA637" t="s">
        <v>2153</v>
      </c>
      <c r="AB637" t="s">
        <v>2154</v>
      </c>
      <c r="AC637" t="s">
        <v>2155</v>
      </c>
      <c r="AD637" t="s">
        <v>2156</v>
      </c>
      <c r="AE637" t="s">
        <v>2157</v>
      </c>
      <c r="AF637" t="s">
        <v>115</v>
      </c>
    </row>
    <row r="638" spans="3:32" x14ac:dyDescent="0.3">
      <c r="C638" s="21">
        <v>2335958</v>
      </c>
      <c r="D638" s="20" t="s">
        <v>102</v>
      </c>
      <c r="E638" s="20" t="s">
        <v>63</v>
      </c>
      <c r="F638" s="44" t="s">
        <v>2020</v>
      </c>
      <c r="G638" s="44">
        <v>44994.523513541666</v>
      </c>
      <c r="H638" s="20" t="s">
        <v>366</v>
      </c>
      <c r="J638" t="s">
        <v>1480</v>
      </c>
      <c r="K638" t="s">
        <v>33</v>
      </c>
      <c r="L638" t="s">
        <v>34</v>
      </c>
      <c r="M638" t="s">
        <v>35</v>
      </c>
      <c r="N638" t="s">
        <v>143</v>
      </c>
      <c r="O638" t="s">
        <v>37</v>
      </c>
      <c r="P638" s="1" t="s">
        <v>2158</v>
      </c>
      <c r="Q638" t="s">
        <v>2159</v>
      </c>
      <c r="R638" t="s">
        <v>2160</v>
      </c>
      <c r="S638" t="s">
        <v>1480</v>
      </c>
      <c r="T638" t="s">
        <v>2161</v>
      </c>
      <c r="U638" t="s">
        <v>124</v>
      </c>
      <c r="V638" t="s">
        <v>37</v>
      </c>
      <c r="W638" t="s">
        <v>42</v>
      </c>
      <c r="X638" t="s">
        <v>2162</v>
      </c>
      <c r="Y638" t="s">
        <v>44</v>
      </c>
      <c r="Z638" t="s">
        <v>387</v>
      </c>
      <c r="AA638" t="s">
        <v>2163</v>
      </c>
      <c r="AB638" t="s">
        <v>124</v>
      </c>
      <c r="AC638" t="s">
        <v>2164</v>
      </c>
      <c r="AD638" t="s">
        <v>2165</v>
      </c>
      <c r="AE638" t="s">
        <v>2166</v>
      </c>
      <c r="AF638" t="s">
        <v>115</v>
      </c>
    </row>
    <row r="639" spans="3:32" x14ac:dyDescent="0.3">
      <c r="C639" s="21">
        <v>2336254</v>
      </c>
      <c r="D639" s="20" t="s">
        <v>102</v>
      </c>
      <c r="E639" s="20" t="s">
        <v>63</v>
      </c>
      <c r="F639" s="44" t="s">
        <v>31</v>
      </c>
      <c r="G639" s="44">
        <v>44994.624861342592</v>
      </c>
      <c r="H639" s="20" t="s">
        <v>366</v>
      </c>
      <c r="J639" t="s">
        <v>1508</v>
      </c>
      <c r="K639" t="s">
        <v>33</v>
      </c>
      <c r="L639" t="s">
        <v>34</v>
      </c>
      <c r="M639" t="s">
        <v>35</v>
      </c>
      <c r="N639" t="s">
        <v>105</v>
      </c>
      <c r="O639" t="s">
        <v>37</v>
      </c>
      <c r="P639" s="1" t="s">
        <v>2167</v>
      </c>
      <c r="Q639" t="s">
        <v>2168</v>
      </c>
      <c r="R639" t="s">
        <v>2169</v>
      </c>
      <c r="S639" t="s">
        <v>1508</v>
      </c>
      <c r="T639" t="s">
        <v>2170</v>
      </c>
      <c r="U639" t="s">
        <v>200</v>
      </c>
      <c r="V639" t="s">
        <v>37</v>
      </c>
      <c r="W639" t="s">
        <v>42</v>
      </c>
      <c r="X639" t="s">
        <v>1211</v>
      </c>
      <c r="Y639" t="s">
        <v>44</v>
      </c>
      <c r="Z639" t="s">
        <v>359</v>
      </c>
      <c r="AA639" t="s">
        <v>2171</v>
      </c>
      <c r="AB639" t="s">
        <v>124</v>
      </c>
      <c r="AC639" t="s">
        <v>2172</v>
      </c>
      <c r="AD639" t="s">
        <v>2173</v>
      </c>
      <c r="AE639" t="s">
        <v>2174</v>
      </c>
      <c r="AF639" t="s">
        <v>115</v>
      </c>
    </row>
    <row r="640" spans="3:32" x14ac:dyDescent="0.3">
      <c r="C640" s="21">
        <v>2338490</v>
      </c>
      <c r="D640" s="20" t="s">
        <v>102</v>
      </c>
      <c r="E640" s="20" t="s">
        <v>63</v>
      </c>
      <c r="F640" s="44" t="s">
        <v>103</v>
      </c>
      <c r="G640" s="44">
        <v>44994.636164351854</v>
      </c>
      <c r="H640" s="20" t="s">
        <v>366</v>
      </c>
      <c r="J640" t="s">
        <v>104</v>
      </c>
      <c r="K640" t="s">
        <v>33</v>
      </c>
      <c r="L640" t="s">
        <v>34</v>
      </c>
      <c r="M640" t="s">
        <v>35</v>
      </c>
      <c r="N640" t="s">
        <v>52</v>
      </c>
      <c r="O640" t="s">
        <v>37</v>
      </c>
      <c r="P640" s="1" t="s">
        <v>2175</v>
      </c>
      <c r="Q640" t="s">
        <v>44</v>
      </c>
      <c r="R640" t="s">
        <v>2176</v>
      </c>
      <c r="S640" t="s">
        <v>104</v>
      </c>
      <c r="T640" t="s">
        <v>2177</v>
      </c>
      <c r="U640" t="s">
        <v>44</v>
      </c>
      <c r="V640" t="s">
        <v>37</v>
      </c>
      <c r="W640" t="s">
        <v>42</v>
      </c>
      <c r="X640" t="s">
        <v>164</v>
      </c>
      <c r="Y640" t="s">
        <v>44</v>
      </c>
      <c r="Z640" t="s">
        <v>78</v>
      </c>
      <c r="AA640" t="s">
        <v>2178</v>
      </c>
      <c r="AB640" t="s">
        <v>2179</v>
      </c>
      <c r="AC640" t="s">
        <v>44</v>
      </c>
      <c r="AD640" t="s">
        <v>2180</v>
      </c>
      <c r="AE640" t="s">
        <v>2181</v>
      </c>
      <c r="AF640" t="s">
        <v>115</v>
      </c>
    </row>
    <row r="641" spans="3:33" x14ac:dyDescent="0.3">
      <c r="C641" s="21">
        <v>2338537</v>
      </c>
      <c r="D641" s="20" t="s">
        <v>102</v>
      </c>
      <c r="E641" s="20" t="s">
        <v>63</v>
      </c>
      <c r="F641" s="44" t="s">
        <v>103</v>
      </c>
      <c r="G641" s="44">
        <v>44994.644401620368</v>
      </c>
      <c r="H641" s="20" t="s">
        <v>366</v>
      </c>
      <c r="J641" t="s">
        <v>104</v>
      </c>
      <c r="K641" t="s">
        <v>33</v>
      </c>
      <c r="L641" t="s">
        <v>34</v>
      </c>
      <c r="M641" t="s">
        <v>35</v>
      </c>
      <c r="N641" t="s">
        <v>36</v>
      </c>
      <c r="O641" t="s">
        <v>37</v>
      </c>
      <c r="P641" s="1" t="s">
        <v>2182</v>
      </c>
      <c r="Q641" t="s">
        <v>44</v>
      </c>
      <c r="R641" t="s">
        <v>2183</v>
      </c>
      <c r="S641" t="s">
        <v>104</v>
      </c>
      <c r="T641" t="s">
        <v>2184</v>
      </c>
      <c r="U641" t="s">
        <v>44</v>
      </c>
      <c r="V641" t="s">
        <v>37</v>
      </c>
      <c r="W641" t="s">
        <v>42</v>
      </c>
      <c r="X641" t="s">
        <v>164</v>
      </c>
      <c r="Y641" t="s">
        <v>44</v>
      </c>
      <c r="Z641" t="s">
        <v>78</v>
      </c>
      <c r="AA641" t="s">
        <v>2185</v>
      </c>
      <c r="AB641" t="s">
        <v>2186</v>
      </c>
      <c r="AC641" t="s">
        <v>44</v>
      </c>
      <c r="AD641" t="s">
        <v>2187</v>
      </c>
      <c r="AE641" t="s">
        <v>2188</v>
      </c>
      <c r="AF641" t="s">
        <v>115</v>
      </c>
    </row>
    <row r="642" spans="3:33" x14ac:dyDescent="0.3">
      <c r="C642" s="21">
        <v>2338604</v>
      </c>
      <c r="D642" s="20" t="s">
        <v>102</v>
      </c>
      <c r="E642" s="20" t="s">
        <v>63</v>
      </c>
      <c r="F642" s="44" t="s">
        <v>103</v>
      </c>
      <c r="G642" s="44">
        <v>44994.650721990743</v>
      </c>
      <c r="H642" s="20" t="s">
        <v>366</v>
      </c>
      <c r="J642" t="s">
        <v>104</v>
      </c>
      <c r="K642" t="s">
        <v>33</v>
      </c>
      <c r="L642" t="s">
        <v>34</v>
      </c>
      <c r="M642" t="s">
        <v>35</v>
      </c>
      <c r="N642" t="s">
        <v>52</v>
      </c>
      <c r="O642" t="s">
        <v>37</v>
      </c>
      <c r="P642" s="1" t="s">
        <v>2189</v>
      </c>
      <c r="Q642" t="s">
        <v>2190</v>
      </c>
      <c r="R642" t="s">
        <v>2191</v>
      </c>
      <c r="S642" t="s">
        <v>104</v>
      </c>
      <c r="T642" t="s">
        <v>2192</v>
      </c>
      <c r="U642" t="s">
        <v>124</v>
      </c>
      <c r="V642" t="s">
        <v>37</v>
      </c>
      <c r="W642" t="s">
        <v>42</v>
      </c>
      <c r="X642" t="s">
        <v>2193</v>
      </c>
      <c r="Y642" t="s">
        <v>44</v>
      </c>
      <c r="Z642" t="s">
        <v>45</v>
      </c>
      <c r="AA642" t="s">
        <v>2194</v>
      </c>
      <c r="AB642" t="s">
        <v>124</v>
      </c>
      <c r="AC642" t="s">
        <v>2195</v>
      </c>
      <c r="AD642" t="s">
        <v>2196</v>
      </c>
      <c r="AE642" t="s">
        <v>2197</v>
      </c>
      <c r="AF642" t="s">
        <v>115</v>
      </c>
    </row>
    <row r="643" spans="3:33" x14ac:dyDescent="0.3">
      <c r="C643" s="21">
        <v>2338718</v>
      </c>
      <c r="D643" s="20" t="s">
        <v>102</v>
      </c>
      <c r="E643" s="20" t="s">
        <v>357</v>
      </c>
      <c r="F643" s="44" t="s">
        <v>103</v>
      </c>
      <c r="G643" s="44">
        <v>44994.661460416668</v>
      </c>
      <c r="H643" s="20" t="s">
        <v>366</v>
      </c>
      <c r="J643" t="s">
        <v>104</v>
      </c>
      <c r="K643" t="s">
        <v>33</v>
      </c>
      <c r="L643" t="s">
        <v>34</v>
      </c>
      <c r="M643" t="s">
        <v>35</v>
      </c>
      <c r="N643" t="s">
        <v>52</v>
      </c>
      <c r="O643" t="s">
        <v>37</v>
      </c>
      <c r="P643" s="1" t="s">
        <v>2198</v>
      </c>
      <c r="Q643" t="s">
        <v>2199</v>
      </c>
      <c r="R643" t="s">
        <v>2198</v>
      </c>
      <c r="S643" t="s">
        <v>104</v>
      </c>
      <c r="T643" t="s">
        <v>2200</v>
      </c>
      <c r="U643" t="s">
        <v>2201</v>
      </c>
      <c r="V643" t="s">
        <v>37</v>
      </c>
      <c r="W643" t="s">
        <v>42</v>
      </c>
      <c r="X643" t="s">
        <v>88</v>
      </c>
      <c r="Y643" t="s">
        <v>44</v>
      </c>
      <c r="Z643" t="s">
        <v>45</v>
      </c>
      <c r="AA643" t="s">
        <v>2202</v>
      </c>
      <c r="AB643" t="s">
        <v>2203</v>
      </c>
      <c r="AC643" t="s">
        <v>2204</v>
      </c>
      <c r="AD643" t="s">
        <v>2205</v>
      </c>
      <c r="AE643" t="s">
        <v>2206</v>
      </c>
      <c r="AF643" t="s">
        <v>115</v>
      </c>
    </row>
    <row r="644" spans="3:33" x14ac:dyDescent="0.3">
      <c r="C644" s="21">
        <v>2338729</v>
      </c>
      <c r="D644" s="20" t="s">
        <v>102</v>
      </c>
      <c r="E644" s="20" t="s">
        <v>63</v>
      </c>
      <c r="F644" s="44" t="s">
        <v>103</v>
      </c>
      <c r="G644" s="44">
        <v>44994.673032754632</v>
      </c>
      <c r="H644" s="20" t="s">
        <v>366</v>
      </c>
      <c r="J644" t="s">
        <v>104</v>
      </c>
      <c r="K644" t="s">
        <v>33</v>
      </c>
      <c r="L644" t="s">
        <v>34</v>
      </c>
      <c r="M644" t="s">
        <v>35</v>
      </c>
      <c r="N644" t="s">
        <v>64</v>
      </c>
      <c r="O644" t="s">
        <v>37</v>
      </c>
      <c r="P644" s="1" t="s">
        <v>2207</v>
      </c>
      <c r="Q644" t="s">
        <v>2208</v>
      </c>
      <c r="R644" t="s">
        <v>2209</v>
      </c>
      <c r="S644" t="s">
        <v>104</v>
      </c>
      <c r="T644" t="s">
        <v>1635</v>
      </c>
      <c r="U644" t="s">
        <v>44</v>
      </c>
      <c r="V644" t="s">
        <v>37</v>
      </c>
      <c r="W644" t="s">
        <v>42</v>
      </c>
      <c r="X644" t="s">
        <v>2210</v>
      </c>
      <c r="Y644" t="s">
        <v>44</v>
      </c>
      <c r="Z644" t="s">
        <v>359</v>
      </c>
      <c r="AA644" t="s">
        <v>2211</v>
      </c>
      <c r="AB644" t="s">
        <v>44</v>
      </c>
      <c r="AC644" t="s">
        <v>2212</v>
      </c>
      <c r="AD644" t="s">
        <v>1637</v>
      </c>
      <c r="AE644" t="s">
        <v>2213</v>
      </c>
      <c r="AF644" t="s">
        <v>115</v>
      </c>
    </row>
    <row r="645" spans="3:33" x14ac:dyDescent="0.3">
      <c r="C645" s="21">
        <v>2338853</v>
      </c>
      <c r="D645" s="20" t="s">
        <v>102</v>
      </c>
      <c r="E645" s="20" t="s">
        <v>63</v>
      </c>
      <c r="F645" s="44" t="s">
        <v>103</v>
      </c>
      <c r="G645" s="44">
        <v>44994.683391203704</v>
      </c>
      <c r="H645" s="20" t="s">
        <v>366</v>
      </c>
      <c r="J645" t="s">
        <v>104</v>
      </c>
      <c r="K645" t="s">
        <v>33</v>
      </c>
      <c r="L645" t="s">
        <v>142</v>
      </c>
      <c r="M645" t="s">
        <v>35</v>
      </c>
      <c r="N645" t="s">
        <v>52</v>
      </c>
      <c r="O645" t="s">
        <v>37</v>
      </c>
      <c r="P645" s="1" t="s">
        <v>2214</v>
      </c>
      <c r="Q645" t="s">
        <v>2215</v>
      </c>
      <c r="R645" t="s">
        <v>2216</v>
      </c>
      <c r="S645" t="s">
        <v>104</v>
      </c>
      <c r="T645" t="s">
        <v>2217</v>
      </c>
      <c r="U645" t="s">
        <v>2218</v>
      </c>
      <c r="V645" t="s">
        <v>37</v>
      </c>
      <c r="W645" t="s">
        <v>42</v>
      </c>
      <c r="X645" t="s">
        <v>2219</v>
      </c>
      <c r="Y645" t="s">
        <v>44</v>
      </c>
      <c r="Z645" t="s">
        <v>45</v>
      </c>
      <c r="AA645" t="s">
        <v>2220</v>
      </c>
      <c r="AB645" t="s">
        <v>44</v>
      </c>
      <c r="AC645" t="s">
        <v>2221</v>
      </c>
      <c r="AD645" t="s">
        <v>2222</v>
      </c>
      <c r="AE645" t="s">
        <v>2223</v>
      </c>
      <c r="AF645" t="s">
        <v>115</v>
      </c>
    </row>
    <row r="646" spans="3:33" x14ac:dyDescent="0.3">
      <c r="C646" s="21">
        <v>2339423</v>
      </c>
      <c r="D646" s="20" t="s">
        <v>102</v>
      </c>
      <c r="E646" s="20" t="s">
        <v>63</v>
      </c>
      <c r="F646" s="44" t="s">
        <v>129</v>
      </c>
      <c r="G646" s="44">
        <v>44994.695235416664</v>
      </c>
      <c r="H646" s="20" t="s">
        <v>366</v>
      </c>
      <c r="J646" t="s">
        <v>130</v>
      </c>
      <c r="K646" t="s">
        <v>33</v>
      </c>
      <c r="L646" t="s">
        <v>34</v>
      </c>
      <c r="M646" t="s">
        <v>35</v>
      </c>
      <c r="N646" t="s">
        <v>117</v>
      </c>
      <c r="O646" t="s">
        <v>37</v>
      </c>
      <c r="P646" s="1" t="s">
        <v>2224</v>
      </c>
      <c r="Q646" t="s">
        <v>44</v>
      </c>
      <c r="R646" t="s">
        <v>2225</v>
      </c>
      <c r="S646" t="s">
        <v>130</v>
      </c>
      <c r="T646" t="s">
        <v>2226</v>
      </c>
      <c r="U646" t="s">
        <v>44</v>
      </c>
      <c r="V646" t="s">
        <v>37</v>
      </c>
      <c r="W646" t="s">
        <v>42</v>
      </c>
      <c r="X646" t="s">
        <v>164</v>
      </c>
      <c r="Y646" t="s">
        <v>44</v>
      </c>
      <c r="Z646" t="s">
        <v>78</v>
      </c>
      <c r="AA646" t="s">
        <v>2227</v>
      </c>
      <c r="AB646" t="s">
        <v>44</v>
      </c>
      <c r="AC646" t="s">
        <v>44</v>
      </c>
      <c r="AD646" t="s">
        <v>2228</v>
      </c>
      <c r="AE646" t="s">
        <v>2229</v>
      </c>
      <c r="AF646" t="s">
        <v>115</v>
      </c>
    </row>
    <row r="647" spans="3:33" x14ac:dyDescent="0.3">
      <c r="C647" s="21">
        <v>2339569</v>
      </c>
      <c r="D647" s="20" t="s">
        <v>102</v>
      </c>
      <c r="E647" s="20" t="s">
        <v>63</v>
      </c>
      <c r="F647" s="44" t="s">
        <v>129</v>
      </c>
      <c r="G647" s="44">
        <v>44994.707612847225</v>
      </c>
      <c r="H647" s="20" t="s">
        <v>366</v>
      </c>
      <c r="J647" t="s">
        <v>130</v>
      </c>
      <c r="K647" t="s">
        <v>33</v>
      </c>
      <c r="L647" t="s">
        <v>34</v>
      </c>
      <c r="M647" t="s">
        <v>35</v>
      </c>
      <c r="N647" t="s">
        <v>117</v>
      </c>
      <c r="O647" t="s">
        <v>37</v>
      </c>
      <c r="P647" s="1" t="s">
        <v>2230</v>
      </c>
      <c r="Q647" t="s">
        <v>2231</v>
      </c>
      <c r="R647" t="s">
        <v>2232</v>
      </c>
      <c r="S647" t="s">
        <v>130</v>
      </c>
      <c r="T647" t="s">
        <v>2233</v>
      </c>
      <c r="U647" t="s">
        <v>2234</v>
      </c>
      <c r="V647" t="s">
        <v>37</v>
      </c>
      <c r="W647" t="s">
        <v>42</v>
      </c>
      <c r="X647" t="s">
        <v>817</v>
      </c>
      <c r="Y647" t="s">
        <v>44</v>
      </c>
      <c r="Z647" t="s">
        <v>45</v>
      </c>
      <c r="AA647" t="s">
        <v>2235</v>
      </c>
      <c r="AB647" t="s">
        <v>2236</v>
      </c>
      <c r="AC647" t="s">
        <v>2237</v>
      </c>
      <c r="AD647" t="s">
        <v>2238</v>
      </c>
      <c r="AE647" t="s">
        <v>2239</v>
      </c>
      <c r="AF647" t="s">
        <v>115</v>
      </c>
    </row>
    <row r="648" spans="3:33" x14ac:dyDescent="0.3">
      <c r="C648" s="21">
        <v>2332299</v>
      </c>
      <c r="D648" s="20" t="s">
        <v>102</v>
      </c>
      <c r="E648" s="20" t="s">
        <v>63</v>
      </c>
      <c r="F648" s="44" t="s">
        <v>360</v>
      </c>
      <c r="G648" s="44">
        <v>44995.428341666666</v>
      </c>
      <c r="H648" s="20" t="s">
        <v>366</v>
      </c>
      <c r="J648" t="s">
        <v>1792</v>
      </c>
      <c r="K648" t="s">
        <v>33</v>
      </c>
      <c r="L648" t="s">
        <v>382</v>
      </c>
      <c r="M648" t="s">
        <v>35</v>
      </c>
      <c r="N648" t="s">
        <v>36</v>
      </c>
      <c r="O648" t="s">
        <v>37</v>
      </c>
      <c r="P648" s="1" t="s">
        <v>2240</v>
      </c>
      <c r="Q648" t="s">
        <v>44</v>
      </c>
      <c r="R648" t="s">
        <v>2241</v>
      </c>
      <c r="S648" t="s">
        <v>1792</v>
      </c>
      <c r="T648" t="s">
        <v>2242</v>
      </c>
      <c r="U648" t="s">
        <v>44</v>
      </c>
      <c r="V648" t="s">
        <v>37</v>
      </c>
      <c r="W648" t="s">
        <v>42</v>
      </c>
      <c r="X648" t="s">
        <v>164</v>
      </c>
      <c r="Y648" t="s">
        <v>44</v>
      </c>
      <c r="Z648" t="s">
        <v>78</v>
      </c>
      <c r="AA648" t="s">
        <v>2243</v>
      </c>
      <c r="AB648" t="s">
        <v>2244</v>
      </c>
      <c r="AC648" t="s">
        <v>44</v>
      </c>
      <c r="AD648" t="s">
        <v>2245</v>
      </c>
      <c r="AE648" t="s">
        <v>2246</v>
      </c>
      <c r="AF648" t="s">
        <v>2247</v>
      </c>
      <c r="AG648" t="s">
        <v>115</v>
      </c>
    </row>
    <row r="649" spans="3:33" x14ac:dyDescent="0.3">
      <c r="C649" s="21">
        <v>2332530</v>
      </c>
      <c r="D649" s="20" t="s">
        <v>102</v>
      </c>
      <c r="E649" s="20" t="s">
        <v>63</v>
      </c>
      <c r="F649" s="44" t="s">
        <v>360</v>
      </c>
      <c r="G649" s="44">
        <v>44995.445123148151</v>
      </c>
      <c r="H649" s="20" t="s">
        <v>366</v>
      </c>
      <c r="J649" t="s">
        <v>1792</v>
      </c>
      <c r="K649" t="s">
        <v>33</v>
      </c>
      <c r="L649" t="s">
        <v>382</v>
      </c>
      <c r="M649" t="s">
        <v>35</v>
      </c>
      <c r="N649" t="s">
        <v>143</v>
      </c>
      <c r="O649" t="s">
        <v>37</v>
      </c>
      <c r="P649" s="1" t="s">
        <v>2248</v>
      </c>
      <c r="Q649" t="s">
        <v>44</v>
      </c>
      <c r="R649" t="s">
        <v>2249</v>
      </c>
      <c r="S649" t="s">
        <v>1792</v>
      </c>
      <c r="T649" t="s">
        <v>2250</v>
      </c>
      <c r="U649" t="s">
        <v>44</v>
      </c>
      <c r="V649" t="s">
        <v>37</v>
      </c>
      <c r="W649" t="s">
        <v>42</v>
      </c>
      <c r="X649" t="s">
        <v>164</v>
      </c>
      <c r="Y649" t="s">
        <v>44</v>
      </c>
      <c r="Z649" t="s">
        <v>78</v>
      </c>
      <c r="AA649" t="s">
        <v>2251</v>
      </c>
      <c r="AB649" t="s">
        <v>2252</v>
      </c>
      <c r="AC649" t="s">
        <v>44</v>
      </c>
      <c r="AD649" t="s">
        <v>2253</v>
      </c>
      <c r="AE649" t="s">
        <v>2254</v>
      </c>
      <c r="AF649" t="s">
        <v>115</v>
      </c>
    </row>
    <row r="650" spans="3:33" x14ac:dyDescent="0.3">
      <c r="C650" s="21">
        <v>2332549</v>
      </c>
      <c r="D650" s="20" t="s">
        <v>102</v>
      </c>
      <c r="E650" s="20" t="s">
        <v>63</v>
      </c>
      <c r="F650" s="44" t="s">
        <v>360</v>
      </c>
      <c r="G650" s="44">
        <v>44995.457381828703</v>
      </c>
      <c r="H650" s="20" t="s">
        <v>366</v>
      </c>
      <c r="J650" t="s">
        <v>1792</v>
      </c>
      <c r="K650" t="s">
        <v>33</v>
      </c>
      <c r="L650" t="s">
        <v>382</v>
      </c>
      <c r="M650" t="s">
        <v>35</v>
      </c>
      <c r="N650" t="s">
        <v>52</v>
      </c>
      <c r="O650" t="s">
        <v>37</v>
      </c>
      <c r="P650" s="1" t="s">
        <v>2255</v>
      </c>
      <c r="Q650" t="s">
        <v>2256</v>
      </c>
      <c r="R650" t="s">
        <v>2257</v>
      </c>
      <c r="S650" t="s">
        <v>1792</v>
      </c>
      <c r="T650" t="s">
        <v>2258</v>
      </c>
      <c r="U650" t="s">
        <v>2259</v>
      </c>
      <c r="V650" t="s">
        <v>37</v>
      </c>
      <c r="W650" t="s">
        <v>42</v>
      </c>
      <c r="X650" t="s">
        <v>263</v>
      </c>
      <c r="Y650" t="s">
        <v>44</v>
      </c>
      <c r="Z650" t="s">
        <v>264</v>
      </c>
      <c r="AA650" t="s">
        <v>2260</v>
      </c>
      <c r="AB650" t="s">
        <v>44</v>
      </c>
      <c r="AC650" t="s">
        <v>2261</v>
      </c>
      <c r="AD650" t="s">
        <v>2262</v>
      </c>
      <c r="AE650" t="s">
        <v>2263</v>
      </c>
      <c r="AF650" t="s">
        <v>115</v>
      </c>
    </row>
    <row r="651" spans="3:33" x14ac:dyDescent="0.3">
      <c r="C651" s="21">
        <v>2332574</v>
      </c>
      <c r="D651" s="20" t="s">
        <v>102</v>
      </c>
      <c r="E651" s="20" t="s">
        <v>63</v>
      </c>
      <c r="F651" s="44" t="s">
        <v>360</v>
      </c>
      <c r="G651" s="44">
        <v>44995.475869675924</v>
      </c>
      <c r="H651" s="20" t="s">
        <v>366</v>
      </c>
      <c r="J651" t="s">
        <v>1792</v>
      </c>
      <c r="K651" t="s">
        <v>33</v>
      </c>
      <c r="L651" t="s">
        <v>382</v>
      </c>
      <c r="M651" t="s">
        <v>35</v>
      </c>
      <c r="N651" t="s">
        <v>36</v>
      </c>
      <c r="O651" t="s">
        <v>37</v>
      </c>
      <c r="P651" s="1" t="s">
        <v>2264</v>
      </c>
      <c r="Q651" t="s">
        <v>44</v>
      </c>
      <c r="R651" t="s">
        <v>2265</v>
      </c>
      <c r="S651" t="s">
        <v>1792</v>
      </c>
      <c r="T651" t="s">
        <v>2266</v>
      </c>
      <c r="U651" t="s">
        <v>44</v>
      </c>
      <c r="V651" t="s">
        <v>37</v>
      </c>
      <c r="W651" t="s">
        <v>42</v>
      </c>
      <c r="X651" t="s">
        <v>164</v>
      </c>
      <c r="Y651" t="s">
        <v>44</v>
      </c>
      <c r="Z651" t="s">
        <v>78</v>
      </c>
      <c r="AA651" t="s">
        <v>2267</v>
      </c>
      <c r="AB651" t="s">
        <v>2268</v>
      </c>
      <c r="AC651" t="s">
        <v>44</v>
      </c>
      <c r="AD651" t="s">
        <v>2269</v>
      </c>
      <c r="AE651" t="s">
        <v>2270</v>
      </c>
      <c r="AF651" t="s">
        <v>115</v>
      </c>
    </row>
    <row r="652" spans="3:33" x14ac:dyDescent="0.3">
      <c r="C652" s="21">
        <v>2336265</v>
      </c>
      <c r="D652" s="20" t="s">
        <v>29</v>
      </c>
      <c r="E652" s="20" t="s">
        <v>280</v>
      </c>
      <c r="F652" s="44" t="s">
        <v>360</v>
      </c>
      <c r="G652" s="44">
        <v>44995.481618749996</v>
      </c>
      <c r="H652" s="20" t="s">
        <v>366</v>
      </c>
      <c r="J652" t="s">
        <v>1508</v>
      </c>
      <c r="K652" t="s">
        <v>33</v>
      </c>
      <c r="L652" t="s">
        <v>382</v>
      </c>
      <c r="M652" t="s">
        <v>35</v>
      </c>
      <c r="N652" t="s">
        <v>105</v>
      </c>
      <c r="O652" t="s">
        <v>37</v>
      </c>
      <c r="P652" s="1" t="s">
        <v>2271</v>
      </c>
      <c r="Q652" t="s">
        <v>2272</v>
      </c>
      <c r="R652" t="s">
        <v>2271</v>
      </c>
      <c r="S652" t="s">
        <v>1508</v>
      </c>
      <c r="T652" t="s">
        <v>2273</v>
      </c>
      <c r="U652" t="s">
        <v>2274</v>
      </c>
      <c r="V652" t="s">
        <v>37</v>
      </c>
      <c r="W652" t="s">
        <v>42</v>
      </c>
      <c r="X652" t="s">
        <v>1643</v>
      </c>
      <c r="Y652" t="s">
        <v>44</v>
      </c>
      <c r="Z652" t="s">
        <v>45</v>
      </c>
      <c r="AA652" t="s">
        <v>2275</v>
      </c>
      <c r="AB652" t="s">
        <v>2276</v>
      </c>
      <c r="AC652" t="s">
        <v>2277</v>
      </c>
      <c r="AD652" t="s">
        <v>2278</v>
      </c>
      <c r="AE652" t="s">
        <v>2279</v>
      </c>
      <c r="AF652" t="s">
        <v>51</v>
      </c>
    </row>
    <row r="653" spans="3:33" x14ac:dyDescent="0.3">
      <c r="C653" s="21">
        <v>2336958</v>
      </c>
      <c r="D653" s="20" t="s">
        <v>29</v>
      </c>
      <c r="E653" s="20" t="s">
        <v>63</v>
      </c>
      <c r="F653" s="44" t="s">
        <v>360</v>
      </c>
      <c r="G653" s="44">
        <v>44995.501137847219</v>
      </c>
      <c r="H653" s="20" t="s">
        <v>366</v>
      </c>
      <c r="J653" t="s">
        <v>1508</v>
      </c>
      <c r="K653" t="s">
        <v>33</v>
      </c>
      <c r="L653" t="s">
        <v>382</v>
      </c>
      <c r="M653" t="s">
        <v>35</v>
      </c>
      <c r="N653" t="s">
        <v>36</v>
      </c>
      <c r="O653" t="s">
        <v>37</v>
      </c>
      <c r="P653" s="1" t="s">
        <v>2280</v>
      </c>
      <c r="Q653" t="s">
        <v>2281</v>
      </c>
      <c r="R653" t="s">
        <v>2280</v>
      </c>
      <c r="S653" t="s">
        <v>1508</v>
      </c>
      <c r="T653" t="s">
        <v>2282</v>
      </c>
      <c r="U653" t="s">
        <v>2283</v>
      </c>
      <c r="V653" t="s">
        <v>37</v>
      </c>
      <c r="W653" t="s">
        <v>42</v>
      </c>
      <c r="X653" t="s">
        <v>2284</v>
      </c>
      <c r="Y653" t="s">
        <v>44</v>
      </c>
      <c r="Z653" t="s">
        <v>45</v>
      </c>
      <c r="AA653" t="s">
        <v>2285</v>
      </c>
      <c r="AB653" t="s">
        <v>2286</v>
      </c>
      <c r="AC653" t="s">
        <v>2286</v>
      </c>
      <c r="AD653" t="s">
        <v>2287</v>
      </c>
      <c r="AE653" t="s">
        <v>2288</v>
      </c>
      <c r="AF653" t="s">
        <v>51</v>
      </c>
    </row>
    <row r="654" spans="3:33" x14ac:dyDescent="0.3">
      <c r="C654" s="21">
        <v>2333932</v>
      </c>
      <c r="D654" s="20" t="s">
        <v>102</v>
      </c>
      <c r="E654" s="20" t="s">
        <v>537</v>
      </c>
      <c r="F654" s="44" t="s">
        <v>2095</v>
      </c>
      <c r="G654" s="44">
        <v>44995.519923842592</v>
      </c>
      <c r="H654" s="20" t="s">
        <v>366</v>
      </c>
      <c r="J654" t="s">
        <v>1935</v>
      </c>
      <c r="K654" t="s">
        <v>33</v>
      </c>
      <c r="L654" t="s">
        <v>34</v>
      </c>
      <c r="M654" t="s">
        <v>35</v>
      </c>
      <c r="N654" t="s">
        <v>117</v>
      </c>
      <c r="O654" t="s">
        <v>37</v>
      </c>
      <c r="P654" s="1" t="s">
        <v>2289</v>
      </c>
      <c r="Q654" t="s">
        <v>2290</v>
      </c>
      <c r="R654" t="s">
        <v>2291</v>
      </c>
      <c r="S654" t="s">
        <v>1935</v>
      </c>
      <c r="T654" t="s">
        <v>2292</v>
      </c>
      <c r="U654" t="s">
        <v>1382</v>
      </c>
      <c r="V654" t="s">
        <v>37</v>
      </c>
      <c r="W654" t="s">
        <v>42</v>
      </c>
      <c r="X654" t="s">
        <v>122</v>
      </c>
      <c r="Y654" t="s">
        <v>44</v>
      </c>
      <c r="Z654" t="s">
        <v>45</v>
      </c>
      <c r="AA654" t="s">
        <v>2293</v>
      </c>
      <c r="AB654" t="s">
        <v>124</v>
      </c>
      <c r="AC654" t="s">
        <v>2294</v>
      </c>
      <c r="AD654" t="s">
        <v>2295</v>
      </c>
      <c r="AE654" t="s">
        <v>2296</v>
      </c>
      <c r="AF654" t="s">
        <v>115</v>
      </c>
    </row>
    <row r="655" spans="3:33" x14ac:dyDescent="0.3">
      <c r="C655" s="21">
        <v>2333935</v>
      </c>
      <c r="D655" s="20" t="s">
        <v>102</v>
      </c>
      <c r="E655" s="20" t="s">
        <v>63</v>
      </c>
      <c r="F655" s="44" t="s">
        <v>2095</v>
      </c>
      <c r="G655" s="44">
        <v>44995.534719097224</v>
      </c>
      <c r="H655" s="20" t="s">
        <v>366</v>
      </c>
      <c r="J655" t="s">
        <v>1935</v>
      </c>
      <c r="K655" t="s">
        <v>33</v>
      </c>
      <c r="L655" t="s">
        <v>34</v>
      </c>
      <c r="M655" t="s">
        <v>35</v>
      </c>
      <c r="N655" t="s">
        <v>52</v>
      </c>
      <c r="O655" t="s">
        <v>37</v>
      </c>
      <c r="P655" s="1" t="s">
        <v>2297</v>
      </c>
      <c r="Q655" t="s">
        <v>2298</v>
      </c>
      <c r="R655" t="s">
        <v>2299</v>
      </c>
      <c r="S655" t="s">
        <v>1935</v>
      </c>
      <c r="T655" t="s">
        <v>2300</v>
      </c>
      <c r="U655" t="s">
        <v>2301</v>
      </c>
      <c r="V655" t="s">
        <v>37</v>
      </c>
      <c r="W655" t="s">
        <v>42</v>
      </c>
      <c r="X655" t="s">
        <v>1461</v>
      </c>
      <c r="Y655" t="s">
        <v>44</v>
      </c>
      <c r="Z655" t="s">
        <v>45</v>
      </c>
      <c r="AA655" t="s">
        <v>2302</v>
      </c>
      <c r="AB655" t="s">
        <v>2303</v>
      </c>
      <c r="AC655" t="s">
        <v>2304</v>
      </c>
      <c r="AD655" t="s">
        <v>2305</v>
      </c>
      <c r="AE655" t="s">
        <v>2306</v>
      </c>
      <c r="AF655" t="s">
        <v>115</v>
      </c>
    </row>
    <row r="656" spans="3:33" x14ac:dyDescent="0.3">
      <c r="C656" s="21">
        <v>2333963</v>
      </c>
      <c r="D656" s="20" t="s">
        <v>102</v>
      </c>
      <c r="E656" s="20" t="s">
        <v>63</v>
      </c>
      <c r="F656" s="44" t="s">
        <v>2095</v>
      </c>
      <c r="G656" s="44">
        <v>44995.604611111114</v>
      </c>
      <c r="H656" s="20" t="s">
        <v>366</v>
      </c>
      <c r="J656" t="s">
        <v>1935</v>
      </c>
      <c r="K656" t="s">
        <v>33</v>
      </c>
      <c r="L656" t="s">
        <v>34</v>
      </c>
      <c r="M656" t="s">
        <v>35</v>
      </c>
      <c r="N656" t="s">
        <v>52</v>
      </c>
      <c r="O656" t="s">
        <v>37</v>
      </c>
      <c r="P656" s="1" t="s">
        <v>2307</v>
      </c>
      <c r="Q656" t="s">
        <v>2308</v>
      </c>
      <c r="R656" t="s">
        <v>2307</v>
      </c>
      <c r="S656" t="s">
        <v>1935</v>
      </c>
      <c r="T656" t="s">
        <v>2309</v>
      </c>
      <c r="U656" t="s">
        <v>2310</v>
      </c>
      <c r="V656" t="s">
        <v>37</v>
      </c>
      <c r="W656" t="s">
        <v>42</v>
      </c>
      <c r="X656" t="s">
        <v>1461</v>
      </c>
      <c r="Y656" t="s">
        <v>44</v>
      </c>
      <c r="Z656" t="s">
        <v>45</v>
      </c>
      <c r="AA656" t="s">
        <v>2311</v>
      </c>
      <c r="AB656" t="s">
        <v>2312</v>
      </c>
      <c r="AC656" t="s">
        <v>2313</v>
      </c>
      <c r="AD656" t="s">
        <v>2314</v>
      </c>
      <c r="AE656" t="s">
        <v>2315</v>
      </c>
      <c r="AF656" t="s">
        <v>115</v>
      </c>
    </row>
    <row r="657" spans="3:33" x14ac:dyDescent="0.3">
      <c r="C657" s="21">
        <v>2333972</v>
      </c>
      <c r="D657" s="20" t="s">
        <v>102</v>
      </c>
      <c r="E657" s="20" t="s">
        <v>63</v>
      </c>
      <c r="F657" s="44" t="s">
        <v>2095</v>
      </c>
      <c r="G657" s="44">
        <v>44995.613449305558</v>
      </c>
      <c r="H657" s="20" t="s">
        <v>366</v>
      </c>
      <c r="J657" t="s">
        <v>1935</v>
      </c>
      <c r="K657" t="s">
        <v>33</v>
      </c>
      <c r="L657" t="s">
        <v>34</v>
      </c>
      <c r="M657" t="s">
        <v>35</v>
      </c>
      <c r="N657" t="s">
        <v>117</v>
      </c>
      <c r="O657" t="s">
        <v>37</v>
      </c>
      <c r="P657" s="1" t="s">
        <v>2316</v>
      </c>
      <c r="Q657" t="s">
        <v>2317</v>
      </c>
      <c r="R657" t="s">
        <v>2318</v>
      </c>
      <c r="S657" t="s">
        <v>1935</v>
      </c>
      <c r="T657" t="s">
        <v>2292</v>
      </c>
      <c r="U657" t="s">
        <v>1382</v>
      </c>
      <c r="V657" t="s">
        <v>37</v>
      </c>
      <c r="W657" t="s">
        <v>42</v>
      </c>
      <c r="X657" t="s">
        <v>122</v>
      </c>
      <c r="Y657" t="s">
        <v>44</v>
      </c>
      <c r="Z657" t="s">
        <v>45</v>
      </c>
      <c r="AA657" t="s">
        <v>2319</v>
      </c>
      <c r="AB657" t="s">
        <v>2320</v>
      </c>
      <c r="AC657" t="s">
        <v>2321</v>
      </c>
      <c r="AD657" t="s">
        <v>2295</v>
      </c>
      <c r="AE657" t="s">
        <v>2322</v>
      </c>
      <c r="AF657" t="s">
        <v>115</v>
      </c>
    </row>
    <row r="658" spans="3:33" x14ac:dyDescent="0.3">
      <c r="C658" s="21">
        <v>2334519</v>
      </c>
      <c r="D658" s="20" t="s">
        <v>102</v>
      </c>
      <c r="E658" s="20" t="s">
        <v>63</v>
      </c>
      <c r="F658" s="44" t="s">
        <v>2095</v>
      </c>
      <c r="G658" s="44">
        <v>44995.64703310185</v>
      </c>
      <c r="H658" s="20" t="s">
        <v>366</v>
      </c>
      <c r="J658" t="s">
        <v>1935</v>
      </c>
      <c r="K658" t="s">
        <v>33</v>
      </c>
      <c r="L658" t="s">
        <v>34</v>
      </c>
      <c r="M658" t="s">
        <v>35</v>
      </c>
      <c r="N658" t="s">
        <v>36</v>
      </c>
      <c r="O658" t="s">
        <v>37</v>
      </c>
      <c r="P658" s="1" t="s">
        <v>2323</v>
      </c>
      <c r="Q658" t="s">
        <v>44</v>
      </c>
      <c r="R658" t="s">
        <v>2324</v>
      </c>
      <c r="S658" t="s">
        <v>1935</v>
      </c>
      <c r="T658" t="s">
        <v>2325</v>
      </c>
      <c r="U658" t="s">
        <v>44</v>
      </c>
      <c r="V658" t="s">
        <v>37</v>
      </c>
      <c r="W658" t="s">
        <v>42</v>
      </c>
      <c r="X658" t="s">
        <v>164</v>
      </c>
      <c r="Y658" t="s">
        <v>44</v>
      </c>
      <c r="Z658" t="s">
        <v>78</v>
      </c>
      <c r="AA658" t="s">
        <v>2326</v>
      </c>
      <c r="AB658" t="s">
        <v>2327</v>
      </c>
      <c r="AC658" t="s">
        <v>44</v>
      </c>
      <c r="AD658" t="s">
        <v>2328</v>
      </c>
      <c r="AE658" t="s">
        <v>2329</v>
      </c>
      <c r="AF658" t="s">
        <v>115</v>
      </c>
    </row>
    <row r="659" spans="3:33" x14ac:dyDescent="0.3">
      <c r="C659" s="21">
        <v>2337781</v>
      </c>
      <c r="D659" s="20" t="s">
        <v>29</v>
      </c>
      <c r="E659" s="20" t="s">
        <v>30</v>
      </c>
      <c r="F659" s="44" t="s">
        <v>2095</v>
      </c>
      <c r="G659" s="44">
        <v>44995.670668287035</v>
      </c>
      <c r="H659" s="20" t="s">
        <v>366</v>
      </c>
      <c r="J659" t="s">
        <v>104</v>
      </c>
      <c r="K659" t="s">
        <v>33</v>
      </c>
      <c r="L659" t="s">
        <v>34</v>
      </c>
      <c r="M659" t="s">
        <v>35</v>
      </c>
      <c r="N659" t="s">
        <v>52</v>
      </c>
      <c r="O659" t="s">
        <v>37</v>
      </c>
      <c r="P659" s="1" t="s">
        <v>2330</v>
      </c>
      <c r="Q659" t="s">
        <v>2331</v>
      </c>
      <c r="R659" t="s">
        <v>2332</v>
      </c>
      <c r="S659" t="s">
        <v>104</v>
      </c>
      <c r="T659" t="s">
        <v>2333</v>
      </c>
      <c r="U659" t="s">
        <v>124</v>
      </c>
      <c r="V659" t="s">
        <v>37</v>
      </c>
      <c r="W659" t="s">
        <v>42</v>
      </c>
      <c r="X659" t="s">
        <v>522</v>
      </c>
      <c r="Y659" t="s">
        <v>44</v>
      </c>
      <c r="Z659" t="s">
        <v>264</v>
      </c>
      <c r="AA659" t="s">
        <v>2334</v>
      </c>
      <c r="AB659" t="s">
        <v>124</v>
      </c>
      <c r="AC659" t="s">
        <v>2335</v>
      </c>
      <c r="AD659" t="s">
        <v>2336</v>
      </c>
      <c r="AE659" t="s">
        <v>2337</v>
      </c>
      <c r="AF659" t="s">
        <v>51</v>
      </c>
    </row>
    <row r="660" spans="3:33" x14ac:dyDescent="0.3">
      <c r="C660" s="21">
        <v>2339983</v>
      </c>
      <c r="D660" s="20" t="s">
        <v>62</v>
      </c>
      <c r="E660" s="20" t="s">
        <v>63</v>
      </c>
      <c r="F660" s="44" t="s">
        <v>2020</v>
      </c>
      <c r="G660" s="44">
        <v>44995.678003472225</v>
      </c>
      <c r="H660" s="20" t="s">
        <v>366</v>
      </c>
      <c r="J660" t="s">
        <v>130</v>
      </c>
      <c r="K660" t="s">
        <v>33</v>
      </c>
      <c r="L660" t="s">
        <v>34</v>
      </c>
      <c r="M660" t="s">
        <v>35</v>
      </c>
      <c r="N660" t="s">
        <v>36</v>
      </c>
      <c r="O660" t="s">
        <v>37</v>
      </c>
      <c r="P660" s="1" t="s">
        <v>2338</v>
      </c>
      <c r="Q660" t="s">
        <v>44</v>
      </c>
      <c r="R660" t="s">
        <v>2339</v>
      </c>
      <c r="S660" t="s">
        <v>130</v>
      </c>
      <c r="T660" t="s">
        <v>2340</v>
      </c>
      <c r="U660" t="s">
        <v>44</v>
      </c>
      <c r="V660" t="s">
        <v>37</v>
      </c>
      <c r="W660" t="s">
        <v>42</v>
      </c>
      <c r="X660" t="s">
        <v>164</v>
      </c>
      <c r="Y660" t="s">
        <v>44</v>
      </c>
      <c r="Z660" t="s">
        <v>78</v>
      </c>
      <c r="AA660" t="s">
        <v>2341</v>
      </c>
      <c r="AB660" t="s">
        <v>2342</v>
      </c>
      <c r="AC660" t="s">
        <v>44</v>
      </c>
      <c r="AD660" t="s">
        <v>2343</v>
      </c>
      <c r="AE660" t="s">
        <v>2344</v>
      </c>
      <c r="AF660" t="s">
        <v>51</v>
      </c>
    </row>
    <row r="661" spans="3:33" x14ac:dyDescent="0.3">
      <c r="C661" s="21">
        <v>2339606</v>
      </c>
      <c r="D661" s="20" t="s">
        <v>102</v>
      </c>
      <c r="E661" s="20" t="s">
        <v>63</v>
      </c>
      <c r="F661" s="44" t="s">
        <v>129</v>
      </c>
      <c r="G661" s="44">
        <v>44995.688633680555</v>
      </c>
      <c r="H661" s="20" t="s">
        <v>366</v>
      </c>
      <c r="J661" t="s">
        <v>130</v>
      </c>
      <c r="K661" t="s">
        <v>33</v>
      </c>
      <c r="L661" t="s">
        <v>34</v>
      </c>
      <c r="M661" t="s">
        <v>35</v>
      </c>
      <c r="N661" t="s">
        <v>64</v>
      </c>
      <c r="O661" t="s">
        <v>37</v>
      </c>
      <c r="P661" s="1" t="s">
        <v>2345</v>
      </c>
      <c r="Q661" t="s">
        <v>44</v>
      </c>
      <c r="R661" t="s">
        <v>2346</v>
      </c>
      <c r="S661" t="s">
        <v>130</v>
      </c>
      <c r="T661" t="s">
        <v>2347</v>
      </c>
      <c r="U661" t="s">
        <v>44</v>
      </c>
      <c r="V661" t="s">
        <v>37</v>
      </c>
      <c r="W661" t="s">
        <v>42</v>
      </c>
      <c r="X661" t="s">
        <v>164</v>
      </c>
      <c r="Y661" t="s">
        <v>44</v>
      </c>
      <c r="Z661" t="s">
        <v>78</v>
      </c>
      <c r="AA661" t="s">
        <v>2348</v>
      </c>
      <c r="AB661" t="s">
        <v>2349</v>
      </c>
      <c r="AC661" t="s">
        <v>44</v>
      </c>
      <c r="AD661" t="s">
        <v>2350</v>
      </c>
      <c r="AE661" t="s">
        <v>2351</v>
      </c>
      <c r="AF661" t="s">
        <v>115</v>
      </c>
    </row>
    <row r="662" spans="3:33" x14ac:dyDescent="0.3">
      <c r="C662" s="21">
        <v>2339748</v>
      </c>
      <c r="D662" s="20" t="s">
        <v>102</v>
      </c>
      <c r="E662" s="20" t="s">
        <v>63</v>
      </c>
      <c r="F662" s="44" t="s">
        <v>129</v>
      </c>
      <c r="G662" s="44">
        <v>44995.71885740741</v>
      </c>
      <c r="H662" s="20" t="s">
        <v>366</v>
      </c>
      <c r="J662" t="s">
        <v>130</v>
      </c>
      <c r="K662" t="s">
        <v>33</v>
      </c>
      <c r="L662" t="s">
        <v>34</v>
      </c>
      <c r="M662" t="s">
        <v>35</v>
      </c>
      <c r="N662" t="s">
        <v>36</v>
      </c>
      <c r="O662" t="s">
        <v>37</v>
      </c>
      <c r="P662" s="1" t="s">
        <v>2352</v>
      </c>
      <c r="Q662" t="s">
        <v>2353</v>
      </c>
      <c r="R662" t="s">
        <v>2354</v>
      </c>
      <c r="S662" t="s">
        <v>130</v>
      </c>
      <c r="T662" t="s">
        <v>2355</v>
      </c>
      <c r="U662" t="s">
        <v>124</v>
      </c>
      <c r="V662" t="s">
        <v>37</v>
      </c>
      <c r="W662" t="s">
        <v>42</v>
      </c>
      <c r="X662" t="s">
        <v>2356</v>
      </c>
      <c r="Y662" t="s">
        <v>44</v>
      </c>
      <c r="Z662" t="s">
        <v>1771</v>
      </c>
      <c r="AA662" t="s">
        <v>2357</v>
      </c>
      <c r="AB662" t="s">
        <v>2358</v>
      </c>
      <c r="AC662" t="s">
        <v>2359</v>
      </c>
      <c r="AD662" t="s">
        <v>2360</v>
      </c>
      <c r="AE662" t="s">
        <v>2361</v>
      </c>
      <c r="AF662" t="s">
        <v>115</v>
      </c>
    </row>
    <row r="663" spans="3:33" x14ac:dyDescent="0.3">
      <c r="C663" s="21">
        <v>2339805</v>
      </c>
      <c r="D663" s="20" t="s">
        <v>102</v>
      </c>
      <c r="E663" s="20" t="s">
        <v>63</v>
      </c>
      <c r="F663" s="44" t="s">
        <v>129</v>
      </c>
      <c r="G663" s="44">
        <v>44995.727449652775</v>
      </c>
      <c r="H663" s="20" t="s">
        <v>366</v>
      </c>
      <c r="J663" t="s">
        <v>130</v>
      </c>
      <c r="K663" t="s">
        <v>33</v>
      </c>
      <c r="L663" t="s">
        <v>34</v>
      </c>
      <c r="M663" t="s">
        <v>35</v>
      </c>
      <c r="N663" t="s">
        <v>143</v>
      </c>
      <c r="O663" t="s">
        <v>37</v>
      </c>
      <c r="P663" s="1" t="s">
        <v>2362</v>
      </c>
      <c r="Q663" t="s">
        <v>44</v>
      </c>
      <c r="R663" t="s">
        <v>2363</v>
      </c>
      <c r="S663" t="s">
        <v>130</v>
      </c>
      <c r="T663" t="s">
        <v>2364</v>
      </c>
      <c r="U663" t="s">
        <v>44</v>
      </c>
      <c r="V663" t="s">
        <v>37</v>
      </c>
      <c r="W663" t="s">
        <v>42</v>
      </c>
      <c r="X663" t="s">
        <v>164</v>
      </c>
      <c r="Y663" t="s">
        <v>44</v>
      </c>
      <c r="Z663" t="s">
        <v>78</v>
      </c>
      <c r="AA663" t="s">
        <v>2365</v>
      </c>
      <c r="AB663" t="s">
        <v>2366</v>
      </c>
      <c r="AC663" t="s">
        <v>44</v>
      </c>
      <c r="AD663" t="s">
        <v>2367</v>
      </c>
      <c r="AE663" t="s">
        <v>2368</v>
      </c>
      <c r="AF663" t="s">
        <v>115</v>
      </c>
    </row>
    <row r="664" spans="3:33" x14ac:dyDescent="0.3">
      <c r="C664" s="21">
        <v>2339897</v>
      </c>
      <c r="D664" s="20" t="s">
        <v>102</v>
      </c>
      <c r="E664" s="20" t="s">
        <v>63</v>
      </c>
      <c r="F664" s="44" t="s">
        <v>129</v>
      </c>
      <c r="G664" s="44">
        <v>44995.734267824075</v>
      </c>
      <c r="H664" s="20" t="s">
        <v>366</v>
      </c>
      <c r="J664" t="s">
        <v>130</v>
      </c>
      <c r="K664" t="s">
        <v>33</v>
      </c>
      <c r="L664" t="s">
        <v>34</v>
      </c>
      <c r="M664" t="s">
        <v>35</v>
      </c>
      <c r="N664" t="s">
        <v>64</v>
      </c>
      <c r="O664" t="s">
        <v>37</v>
      </c>
      <c r="P664" s="1" t="s">
        <v>2369</v>
      </c>
      <c r="Q664" t="s">
        <v>2370</v>
      </c>
      <c r="R664" t="s">
        <v>2371</v>
      </c>
      <c r="S664" t="s">
        <v>130</v>
      </c>
      <c r="T664" t="s">
        <v>2372</v>
      </c>
      <c r="U664" t="s">
        <v>124</v>
      </c>
      <c r="V664" t="s">
        <v>37</v>
      </c>
      <c r="W664" t="s">
        <v>42</v>
      </c>
      <c r="X664" t="s">
        <v>355</v>
      </c>
      <c r="Y664" t="s">
        <v>44</v>
      </c>
      <c r="Z664" t="s">
        <v>356</v>
      </c>
      <c r="AA664" t="s">
        <v>2373</v>
      </c>
      <c r="AB664" t="s">
        <v>124</v>
      </c>
      <c r="AC664" t="s">
        <v>2374</v>
      </c>
      <c r="AD664" t="s">
        <v>2375</v>
      </c>
      <c r="AE664" t="s">
        <v>2376</v>
      </c>
      <c r="AF664" t="s">
        <v>115</v>
      </c>
    </row>
    <row r="665" spans="3:33" x14ac:dyDescent="0.3">
      <c r="C665" s="21">
        <v>2339998</v>
      </c>
      <c r="D665" s="20" t="s">
        <v>102</v>
      </c>
      <c r="E665" s="20" t="s">
        <v>63</v>
      </c>
      <c r="F665" s="44" t="s">
        <v>129</v>
      </c>
      <c r="G665" s="44">
        <v>44995.739702777777</v>
      </c>
      <c r="H665" s="20" t="s">
        <v>366</v>
      </c>
      <c r="J665" t="s">
        <v>130</v>
      </c>
      <c r="K665" t="s">
        <v>33</v>
      </c>
      <c r="L665" t="s">
        <v>34</v>
      </c>
      <c r="M665" t="s">
        <v>35</v>
      </c>
      <c r="N665" t="s">
        <v>52</v>
      </c>
      <c r="O665" t="s">
        <v>37</v>
      </c>
      <c r="P665" s="1" t="s">
        <v>2377</v>
      </c>
      <c r="Q665" t="s">
        <v>44</v>
      </c>
      <c r="R665" t="s">
        <v>2378</v>
      </c>
      <c r="S665" t="s">
        <v>130</v>
      </c>
      <c r="T665" t="s">
        <v>2379</v>
      </c>
      <c r="U665" t="s">
        <v>44</v>
      </c>
      <c r="V665" t="s">
        <v>37</v>
      </c>
      <c r="W665" t="s">
        <v>42</v>
      </c>
      <c r="X665" t="s">
        <v>164</v>
      </c>
      <c r="Y665" t="s">
        <v>44</v>
      </c>
      <c r="Z665" t="s">
        <v>78</v>
      </c>
      <c r="AA665" t="s">
        <v>2380</v>
      </c>
      <c r="AB665" t="s">
        <v>2381</v>
      </c>
      <c r="AC665" t="s">
        <v>44</v>
      </c>
      <c r="AD665" t="s">
        <v>2382</v>
      </c>
      <c r="AE665" t="s">
        <v>2383</v>
      </c>
      <c r="AF665" t="s">
        <v>115</v>
      </c>
    </row>
    <row r="666" spans="3:33" x14ac:dyDescent="0.3">
      <c r="C666" s="21">
        <v>2340324</v>
      </c>
      <c r="D666" s="20" t="s">
        <v>102</v>
      </c>
      <c r="E666" s="20" t="s">
        <v>63</v>
      </c>
      <c r="F666" s="44" t="s">
        <v>129</v>
      </c>
      <c r="G666" s="44">
        <v>44995.743631249999</v>
      </c>
      <c r="H666" s="20" t="s">
        <v>366</v>
      </c>
      <c r="J666" t="s">
        <v>130</v>
      </c>
      <c r="K666" t="s">
        <v>33</v>
      </c>
      <c r="L666" t="s">
        <v>34</v>
      </c>
      <c r="M666" t="s">
        <v>35</v>
      </c>
      <c r="N666" t="s">
        <v>292</v>
      </c>
      <c r="O666" t="s">
        <v>37</v>
      </c>
      <c r="P666" s="1" t="s">
        <v>2384</v>
      </c>
      <c r="Q666" t="s">
        <v>44</v>
      </c>
      <c r="R666" t="s">
        <v>2385</v>
      </c>
      <c r="S666" t="s">
        <v>130</v>
      </c>
      <c r="T666" t="s">
        <v>2386</v>
      </c>
      <c r="U666" t="s">
        <v>44</v>
      </c>
      <c r="V666" t="s">
        <v>37</v>
      </c>
      <c r="W666" t="s">
        <v>42</v>
      </c>
      <c r="X666" t="s">
        <v>164</v>
      </c>
      <c r="Y666" t="s">
        <v>44</v>
      </c>
      <c r="Z666" t="s">
        <v>78</v>
      </c>
      <c r="AA666" t="s">
        <v>2387</v>
      </c>
      <c r="AB666" t="s">
        <v>2388</v>
      </c>
      <c r="AC666" t="s">
        <v>44</v>
      </c>
      <c r="AD666" t="s">
        <v>2389</v>
      </c>
      <c r="AE666" t="s">
        <v>2390</v>
      </c>
      <c r="AF666" t="s">
        <v>115</v>
      </c>
    </row>
    <row r="667" spans="3:33" x14ac:dyDescent="0.3">
      <c r="C667" s="21">
        <v>2340647</v>
      </c>
      <c r="D667" s="20" t="s">
        <v>102</v>
      </c>
      <c r="E667" s="20" t="s">
        <v>63</v>
      </c>
      <c r="F667" s="44" t="s">
        <v>129</v>
      </c>
      <c r="G667" s="44">
        <v>44995.74961712963</v>
      </c>
      <c r="H667" s="20" t="s">
        <v>366</v>
      </c>
      <c r="J667" t="s">
        <v>130</v>
      </c>
      <c r="K667" t="s">
        <v>33</v>
      </c>
      <c r="L667" t="s">
        <v>34</v>
      </c>
      <c r="M667" t="s">
        <v>35</v>
      </c>
      <c r="N667" t="s">
        <v>105</v>
      </c>
      <c r="O667" t="s">
        <v>37</v>
      </c>
      <c r="P667" s="1" t="s">
        <v>2391</v>
      </c>
      <c r="Q667" t="s">
        <v>44</v>
      </c>
      <c r="R667" t="s">
        <v>2392</v>
      </c>
      <c r="S667" t="s">
        <v>130</v>
      </c>
      <c r="T667" t="s">
        <v>2393</v>
      </c>
      <c r="U667" t="s">
        <v>44</v>
      </c>
      <c r="V667" t="s">
        <v>37</v>
      </c>
      <c r="W667" t="s">
        <v>42</v>
      </c>
      <c r="X667" t="s">
        <v>164</v>
      </c>
      <c r="Y667" t="s">
        <v>44</v>
      </c>
      <c r="Z667" t="s">
        <v>78</v>
      </c>
      <c r="AA667" t="s">
        <v>2394</v>
      </c>
      <c r="AB667" t="s">
        <v>2395</v>
      </c>
      <c r="AC667" t="s">
        <v>44</v>
      </c>
      <c r="AD667" t="s">
        <v>2396</v>
      </c>
      <c r="AE667" t="s">
        <v>2397</v>
      </c>
      <c r="AF667" t="s">
        <v>115</v>
      </c>
    </row>
    <row r="668" spans="3:33" x14ac:dyDescent="0.3">
      <c r="C668" s="21">
        <v>2334041</v>
      </c>
      <c r="D668" s="20" t="s">
        <v>102</v>
      </c>
      <c r="E668" s="20" t="s">
        <v>63</v>
      </c>
      <c r="F668" s="44" t="s">
        <v>2095</v>
      </c>
      <c r="G668" s="44">
        <v>44998.462228703705</v>
      </c>
      <c r="H668" s="20" t="s">
        <v>366</v>
      </c>
      <c r="J668" t="s">
        <v>1935</v>
      </c>
      <c r="K668" t="s">
        <v>33</v>
      </c>
      <c r="L668" t="s">
        <v>382</v>
      </c>
      <c r="M668" t="s">
        <v>35</v>
      </c>
      <c r="N668" t="s">
        <v>117</v>
      </c>
      <c r="O668" t="s">
        <v>37</v>
      </c>
      <c r="P668" s="1" t="s">
        <v>2398</v>
      </c>
      <c r="Q668" t="s">
        <v>2399</v>
      </c>
      <c r="R668" t="s">
        <v>2291</v>
      </c>
      <c r="S668" t="s">
        <v>1935</v>
      </c>
      <c r="T668" t="s">
        <v>2292</v>
      </c>
      <c r="U668" t="s">
        <v>1382</v>
      </c>
      <c r="V668" t="s">
        <v>37</v>
      </c>
      <c r="W668" t="s">
        <v>42</v>
      </c>
      <c r="X668" t="s">
        <v>122</v>
      </c>
      <c r="Y668" t="s">
        <v>44</v>
      </c>
      <c r="Z668" t="s">
        <v>45</v>
      </c>
      <c r="AA668" t="s">
        <v>2400</v>
      </c>
      <c r="AB668" t="s">
        <v>44</v>
      </c>
      <c r="AC668" t="s">
        <v>2401</v>
      </c>
      <c r="AD668" t="s">
        <v>2295</v>
      </c>
      <c r="AE668" t="s">
        <v>2402</v>
      </c>
      <c r="AF668" t="s">
        <v>115</v>
      </c>
    </row>
    <row r="669" spans="3:33" x14ac:dyDescent="0.3">
      <c r="C669" s="21">
        <v>2334169</v>
      </c>
      <c r="D669" s="20" t="s">
        <v>102</v>
      </c>
      <c r="E669" s="20" t="s">
        <v>63</v>
      </c>
      <c r="F669" s="44" t="s">
        <v>2095</v>
      </c>
      <c r="G669" s="44">
        <v>44998.497670717596</v>
      </c>
      <c r="H669" s="20" t="s">
        <v>366</v>
      </c>
      <c r="I669" t="s">
        <v>2403</v>
      </c>
      <c r="J669" t="s">
        <v>1935</v>
      </c>
      <c r="K669" t="s">
        <v>33</v>
      </c>
      <c r="L669" t="s">
        <v>382</v>
      </c>
      <c r="M669" t="s">
        <v>35</v>
      </c>
      <c r="N669" t="s">
        <v>52</v>
      </c>
      <c r="O669" t="s">
        <v>37</v>
      </c>
      <c r="P669" s="1" t="s">
        <v>2404</v>
      </c>
      <c r="Q669" t="s">
        <v>2405</v>
      </c>
      <c r="R669" t="s">
        <v>2404</v>
      </c>
      <c r="S669" t="s">
        <v>1935</v>
      </c>
      <c r="T669" t="s">
        <v>2406</v>
      </c>
      <c r="U669" t="s">
        <v>2407</v>
      </c>
      <c r="V669" t="s">
        <v>37</v>
      </c>
      <c r="W669" t="s">
        <v>42</v>
      </c>
      <c r="X669" t="s">
        <v>640</v>
      </c>
      <c r="Y669" t="s">
        <v>44</v>
      </c>
      <c r="Z669" t="s">
        <v>641</v>
      </c>
      <c r="AA669" t="s">
        <v>2408</v>
      </c>
      <c r="AB669" t="s">
        <v>2409</v>
      </c>
      <c r="AC669" t="s">
        <v>2410</v>
      </c>
      <c r="AD669" t="s">
        <v>2411</v>
      </c>
      <c r="AE669" t="s">
        <v>2412</v>
      </c>
      <c r="AF669" t="s">
        <v>115</v>
      </c>
    </row>
    <row r="670" spans="3:33" x14ac:dyDescent="0.3">
      <c r="C670" s="21">
        <v>2334404</v>
      </c>
      <c r="D670" s="20" t="s">
        <v>102</v>
      </c>
      <c r="E670" s="20" t="s">
        <v>63</v>
      </c>
      <c r="F670" s="44" t="s">
        <v>2095</v>
      </c>
      <c r="G670" s="44">
        <v>44998.518642013885</v>
      </c>
      <c r="H670" s="20" t="s">
        <v>366</v>
      </c>
      <c r="J670" t="s">
        <v>1935</v>
      </c>
      <c r="K670" t="s">
        <v>33</v>
      </c>
      <c r="L670" t="s">
        <v>382</v>
      </c>
      <c r="M670" t="s">
        <v>35</v>
      </c>
      <c r="N670" t="s">
        <v>36</v>
      </c>
      <c r="O670" t="s">
        <v>37</v>
      </c>
      <c r="P670" s="1" t="s">
        <v>2413</v>
      </c>
      <c r="Q670" t="s">
        <v>2414</v>
      </c>
      <c r="R670" t="s">
        <v>2415</v>
      </c>
      <c r="S670" t="s">
        <v>1935</v>
      </c>
      <c r="T670" t="s">
        <v>2416</v>
      </c>
      <c r="U670" t="s">
        <v>200</v>
      </c>
      <c r="V670" t="s">
        <v>37</v>
      </c>
      <c r="W670" t="s">
        <v>42</v>
      </c>
      <c r="X670" t="s">
        <v>2417</v>
      </c>
      <c r="Y670" t="s">
        <v>44</v>
      </c>
      <c r="Z670" t="s">
        <v>633</v>
      </c>
      <c r="AA670" t="s">
        <v>2418</v>
      </c>
      <c r="AB670" t="s">
        <v>124</v>
      </c>
      <c r="AC670" t="s">
        <v>2419</v>
      </c>
      <c r="AD670" t="s">
        <v>2420</v>
      </c>
      <c r="AE670" t="s">
        <v>2421</v>
      </c>
      <c r="AF670" t="s">
        <v>115</v>
      </c>
    </row>
    <row r="671" spans="3:33" x14ac:dyDescent="0.3">
      <c r="C671" s="21">
        <v>2334410</v>
      </c>
      <c r="D671" s="20" t="s">
        <v>102</v>
      </c>
      <c r="E671" s="20" t="s">
        <v>63</v>
      </c>
      <c r="F671" s="44" t="s">
        <v>2095</v>
      </c>
      <c r="G671" s="44">
        <v>44998.526495601851</v>
      </c>
      <c r="H671" s="20" t="s">
        <v>366</v>
      </c>
      <c r="J671" t="s">
        <v>1935</v>
      </c>
      <c r="K671" t="s">
        <v>33</v>
      </c>
      <c r="L671" t="s">
        <v>382</v>
      </c>
      <c r="M671" t="s">
        <v>35</v>
      </c>
      <c r="N671" t="s">
        <v>143</v>
      </c>
      <c r="O671" t="s">
        <v>37</v>
      </c>
      <c r="P671" s="1" t="s">
        <v>2422</v>
      </c>
      <c r="Q671" t="s">
        <v>44</v>
      </c>
      <c r="R671" t="s">
        <v>2423</v>
      </c>
      <c r="S671" t="s">
        <v>1935</v>
      </c>
      <c r="T671" t="s">
        <v>2424</v>
      </c>
      <c r="U671" t="s">
        <v>44</v>
      </c>
      <c r="V671" t="s">
        <v>37</v>
      </c>
      <c r="W671" t="s">
        <v>42</v>
      </c>
      <c r="X671" t="s">
        <v>164</v>
      </c>
      <c r="Y671" t="s">
        <v>44</v>
      </c>
      <c r="Z671" t="s">
        <v>78</v>
      </c>
      <c r="AA671" t="s">
        <v>2425</v>
      </c>
      <c r="AB671" t="s">
        <v>2426</v>
      </c>
      <c r="AC671" t="s">
        <v>44</v>
      </c>
      <c r="AD671" t="s">
        <v>2427</v>
      </c>
      <c r="AE671" t="s">
        <v>2428</v>
      </c>
      <c r="AF671" t="s">
        <v>115</v>
      </c>
    </row>
    <row r="672" spans="3:33" x14ac:dyDescent="0.3">
      <c r="C672" s="21">
        <v>2339335</v>
      </c>
      <c r="D672" s="20" t="s">
        <v>29</v>
      </c>
      <c r="E672" s="20" t="s">
        <v>509</v>
      </c>
      <c r="F672" s="44" t="s">
        <v>2020</v>
      </c>
      <c r="G672" s="44">
        <v>44998.601328356483</v>
      </c>
      <c r="H672" s="20" t="s">
        <v>366</v>
      </c>
      <c r="J672" t="s">
        <v>130</v>
      </c>
      <c r="K672" t="s">
        <v>33</v>
      </c>
      <c r="L672" t="s">
        <v>382</v>
      </c>
      <c r="M672" t="s">
        <v>35</v>
      </c>
      <c r="N672" t="s">
        <v>52</v>
      </c>
      <c r="O672" t="s">
        <v>37</v>
      </c>
      <c r="P672" s="1" t="s">
        <v>2429</v>
      </c>
      <c r="Q672" t="s">
        <v>2430</v>
      </c>
      <c r="R672" t="s">
        <v>2429</v>
      </c>
      <c r="S672" t="s">
        <v>130</v>
      </c>
      <c r="T672" t="s">
        <v>2431</v>
      </c>
      <c r="U672" t="s">
        <v>2432</v>
      </c>
      <c r="V672" t="s">
        <v>37</v>
      </c>
      <c r="W672" t="s">
        <v>42</v>
      </c>
      <c r="X672" t="s">
        <v>97</v>
      </c>
      <c r="Y672" t="s">
        <v>44</v>
      </c>
      <c r="Z672" t="s">
        <v>78</v>
      </c>
      <c r="AA672" t="s">
        <v>2433</v>
      </c>
      <c r="AB672" t="s">
        <v>2434</v>
      </c>
      <c r="AC672" t="s">
        <v>2434</v>
      </c>
      <c r="AD672" t="s">
        <v>2435</v>
      </c>
      <c r="AE672" t="s">
        <v>2436</v>
      </c>
      <c r="AF672" t="s">
        <v>2437</v>
      </c>
      <c r="AG672" t="s">
        <v>51</v>
      </c>
    </row>
    <row r="673" spans="3:32" x14ac:dyDescent="0.3">
      <c r="C673" s="21">
        <v>2339351</v>
      </c>
      <c r="D673" s="20" t="s">
        <v>29</v>
      </c>
      <c r="E673" s="20" t="s">
        <v>30</v>
      </c>
      <c r="F673" s="44" t="s">
        <v>2020</v>
      </c>
      <c r="G673" s="44">
        <v>44998.61549074074</v>
      </c>
      <c r="H673" s="20" t="s">
        <v>366</v>
      </c>
      <c r="J673" t="s">
        <v>130</v>
      </c>
      <c r="K673" t="s">
        <v>33</v>
      </c>
      <c r="L673" t="s">
        <v>382</v>
      </c>
      <c r="M673" t="s">
        <v>35</v>
      </c>
      <c r="N673" t="s">
        <v>52</v>
      </c>
      <c r="O673" t="s">
        <v>37</v>
      </c>
      <c r="P673" s="1" t="s">
        <v>2438</v>
      </c>
      <c r="Q673" t="s">
        <v>2439</v>
      </c>
      <c r="R673" t="s">
        <v>2440</v>
      </c>
      <c r="S673" t="s">
        <v>130</v>
      </c>
      <c r="T673" t="s">
        <v>2441</v>
      </c>
      <c r="U673" t="s">
        <v>2442</v>
      </c>
      <c r="V673" t="s">
        <v>37</v>
      </c>
      <c r="W673" t="s">
        <v>42</v>
      </c>
      <c r="X673" t="s">
        <v>2443</v>
      </c>
      <c r="Y673" t="s">
        <v>44</v>
      </c>
      <c r="Z673" t="s">
        <v>2444</v>
      </c>
      <c r="AA673" t="s">
        <v>2445</v>
      </c>
      <c r="AB673" t="s">
        <v>2446</v>
      </c>
      <c r="AC673" t="s">
        <v>2447</v>
      </c>
      <c r="AD673" t="s">
        <v>2448</v>
      </c>
      <c r="AE673" t="s">
        <v>2449</v>
      </c>
      <c r="AF673" t="s">
        <v>51</v>
      </c>
    </row>
    <row r="674" spans="3:32" x14ac:dyDescent="0.3">
      <c r="C674" s="21">
        <v>2339352</v>
      </c>
      <c r="D674" s="20" t="s">
        <v>29</v>
      </c>
      <c r="E674" s="20" t="s">
        <v>63</v>
      </c>
      <c r="F674" s="44" t="s">
        <v>2020</v>
      </c>
      <c r="G674" s="44">
        <v>44998.630995254629</v>
      </c>
      <c r="H674" s="20" t="s">
        <v>366</v>
      </c>
      <c r="J674" t="s">
        <v>130</v>
      </c>
      <c r="K674" t="s">
        <v>33</v>
      </c>
      <c r="L674" t="s">
        <v>382</v>
      </c>
      <c r="M674" t="s">
        <v>35</v>
      </c>
      <c r="N674" t="s">
        <v>117</v>
      </c>
      <c r="O674" t="s">
        <v>37</v>
      </c>
      <c r="P674" s="1" t="s">
        <v>2450</v>
      </c>
      <c r="Q674" t="s">
        <v>2451</v>
      </c>
      <c r="R674" t="s">
        <v>2452</v>
      </c>
      <c r="S674" t="s">
        <v>130</v>
      </c>
      <c r="T674" t="s">
        <v>2453</v>
      </c>
      <c r="U674" t="s">
        <v>2454</v>
      </c>
      <c r="V674" t="s">
        <v>37</v>
      </c>
      <c r="W674" t="s">
        <v>42</v>
      </c>
      <c r="X674" t="s">
        <v>2455</v>
      </c>
      <c r="Y674" t="s">
        <v>44</v>
      </c>
      <c r="Z674" t="s">
        <v>45</v>
      </c>
      <c r="AA674" t="s">
        <v>2456</v>
      </c>
      <c r="AB674" t="s">
        <v>2457</v>
      </c>
      <c r="AC674" t="s">
        <v>2458</v>
      </c>
      <c r="AD674" t="s">
        <v>2459</v>
      </c>
      <c r="AE674" t="s">
        <v>2460</v>
      </c>
      <c r="AF674" t="s">
        <v>51</v>
      </c>
    </row>
    <row r="675" spans="3:32" x14ac:dyDescent="0.3">
      <c r="C675" s="21">
        <v>2340211</v>
      </c>
      <c r="D675" s="20" t="s">
        <v>29</v>
      </c>
      <c r="E675" s="20" t="s">
        <v>63</v>
      </c>
      <c r="F675" s="44" t="s">
        <v>2020</v>
      </c>
      <c r="G675" s="44">
        <v>44998.645654513886</v>
      </c>
      <c r="H675" s="20" t="s">
        <v>366</v>
      </c>
      <c r="J675" t="s">
        <v>130</v>
      </c>
      <c r="K675" t="s">
        <v>33</v>
      </c>
      <c r="L675" t="s">
        <v>382</v>
      </c>
      <c r="M675" t="s">
        <v>35</v>
      </c>
      <c r="N675" t="s">
        <v>52</v>
      </c>
      <c r="O675" t="s">
        <v>37</v>
      </c>
      <c r="P675" s="1" t="s">
        <v>2461</v>
      </c>
      <c r="Q675" t="s">
        <v>2462</v>
      </c>
      <c r="R675" t="s">
        <v>2463</v>
      </c>
      <c r="S675" t="s">
        <v>130</v>
      </c>
      <c r="T675" t="s">
        <v>2464</v>
      </c>
      <c r="U675" t="s">
        <v>124</v>
      </c>
      <c r="V675" t="s">
        <v>37</v>
      </c>
      <c r="W675" t="s">
        <v>42</v>
      </c>
      <c r="X675" t="s">
        <v>472</v>
      </c>
      <c r="Y675" t="s">
        <v>44</v>
      </c>
      <c r="Z675" t="s">
        <v>78</v>
      </c>
      <c r="AA675" t="s">
        <v>2465</v>
      </c>
      <c r="AB675" t="s">
        <v>124</v>
      </c>
      <c r="AC675" t="s">
        <v>1717</v>
      </c>
      <c r="AD675" t="s">
        <v>2466</v>
      </c>
      <c r="AE675" t="s">
        <v>2467</v>
      </c>
      <c r="AF675" t="s">
        <v>51</v>
      </c>
    </row>
    <row r="676" spans="3:32" x14ac:dyDescent="0.3">
      <c r="C676" s="21">
        <v>2340710</v>
      </c>
      <c r="D676" s="20" t="s">
        <v>29</v>
      </c>
      <c r="E676" s="20" t="s">
        <v>63</v>
      </c>
      <c r="F676" s="44" t="s">
        <v>2020</v>
      </c>
      <c r="G676" s="44">
        <v>44998.657174074076</v>
      </c>
      <c r="H676" s="20" t="s">
        <v>366</v>
      </c>
      <c r="J676" t="s">
        <v>130</v>
      </c>
      <c r="K676" t="s">
        <v>33</v>
      </c>
      <c r="L676" t="s">
        <v>382</v>
      </c>
      <c r="M676" t="s">
        <v>35</v>
      </c>
      <c r="N676" t="s">
        <v>52</v>
      </c>
      <c r="O676" t="s">
        <v>37</v>
      </c>
      <c r="P676" s="1" t="s">
        <v>2468</v>
      </c>
      <c r="Q676" t="s">
        <v>2469</v>
      </c>
      <c r="R676" t="s">
        <v>2470</v>
      </c>
      <c r="S676" t="s">
        <v>130</v>
      </c>
      <c r="T676" t="s">
        <v>2471</v>
      </c>
      <c r="U676" t="s">
        <v>2468</v>
      </c>
      <c r="V676" t="s">
        <v>37</v>
      </c>
      <c r="W676" t="s">
        <v>42</v>
      </c>
      <c r="X676" t="s">
        <v>2472</v>
      </c>
      <c r="Y676" t="s">
        <v>44</v>
      </c>
      <c r="Z676" t="s">
        <v>45</v>
      </c>
      <c r="AA676" t="s">
        <v>2473</v>
      </c>
      <c r="AB676" t="s">
        <v>124</v>
      </c>
      <c r="AC676" t="s">
        <v>124</v>
      </c>
      <c r="AD676" t="s">
        <v>2474</v>
      </c>
      <c r="AE676" t="s">
        <v>2475</v>
      </c>
      <c r="AF676" t="s">
        <v>51</v>
      </c>
    </row>
    <row r="677" spans="3:32" x14ac:dyDescent="0.3">
      <c r="C677" s="21">
        <v>2340946</v>
      </c>
      <c r="D677" s="20" t="s">
        <v>29</v>
      </c>
      <c r="E677" s="20" t="s">
        <v>537</v>
      </c>
      <c r="F677" s="44" t="s">
        <v>2020</v>
      </c>
      <c r="G677" s="44">
        <v>44998.665717013886</v>
      </c>
      <c r="H677" s="20" t="s">
        <v>366</v>
      </c>
      <c r="J677" t="s">
        <v>130</v>
      </c>
      <c r="K677" t="s">
        <v>33</v>
      </c>
      <c r="L677" t="s">
        <v>382</v>
      </c>
      <c r="M677" t="s">
        <v>35</v>
      </c>
      <c r="N677" t="s">
        <v>52</v>
      </c>
      <c r="O677" t="s">
        <v>37</v>
      </c>
      <c r="P677" s="1" t="s">
        <v>2476</v>
      </c>
      <c r="Q677" t="s">
        <v>2477</v>
      </c>
      <c r="R677" t="s">
        <v>2478</v>
      </c>
      <c r="S677" t="s">
        <v>130</v>
      </c>
      <c r="T677" t="s">
        <v>2479</v>
      </c>
      <c r="U677" t="s">
        <v>2476</v>
      </c>
      <c r="V677" t="s">
        <v>37</v>
      </c>
      <c r="W677" t="s">
        <v>42</v>
      </c>
      <c r="X677" t="s">
        <v>2480</v>
      </c>
      <c r="Y677" t="s">
        <v>44</v>
      </c>
      <c r="Z677" t="s">
        <v>359</v>
      </c>
      <c r="AA677" t="s">
        <v>2481</v>
      </c>
      <c r="AB677" t="s">
        <v>44</v>
      </c>
      <c r="AC677" t="s">
        <v>2482</v>
      </c>
      <c r="AD677" t="s">
        <v>2482</v>
      </c>
      <c r="AE677" t="s">
        <v>2483</v>
      </c>
      <c r="AF677" t="s">
        <v>51</v>
      </c>
    </row>
    <row r="678" spans="3:32" x14ac:dyDescent="0.3">
      <c r="C678" s="21">
        <v>2341214</v>
      </c>
      <c r="D678" s="20" t="s">
        <v>29</v>
      </c>
      <c r="E678" s="20" t="s">
        <v>30</v>
      </c>
      <c r="F678" s="44" t="s">
        <v>31</v>
      </c>
      <c r="G678" s="44">
        <v>44999.396472222223</v>
      </c>
      <c r="H678" s="20" t="s">
        <v>366</v>
      </c>
      <c r="J678" t="s">
        <v>32</v>
      </c>
      <c r="K678" t="s">
        <v>33</v>
      </c>
      <c r="L678" t="s">
        <v>382</v>
      </c>
      <c r="M678" t="s">
        <v>35</v>
      </c>
      <c r="N678" t="s">
        <v>36</v>
      </c>
      <c r="O678" t="s">
        <v>37</v>
      </c>
      <c r="P678" s="1" t="s">
        <v>38</v>
      </c>
      <c r="Q678" t="s">
        <v>39</v>
      </c>
      <c r="R678" t="s">
        <v>38</v>
      </c>
      <c r="S678" t="s">
        <v>32</v>
      </c>
      <c r="T678" t="s">
        <v>40</v>
      </c>
      <c r="U678" t="s">
        <v>41</v>
      </c>
      <c r="V678" t="s">
        <v>37</v>
      </c>
      <c r="W678" t="s">
        <v>42</v>
      </c>
      <c r="X678" t="s">
        <v>43</v>
      </c>
      <c r="Y678" t="s">
        <v>44</v>
      </c>
      <c r="Z678" t="s">
        <v>45</v>
      </c>
      <c r="AA678" t="s">
        <v>46</v>
      </c>
      <c r="AB678" t="s">
        <v>47</v>
      </c>
      <c r="AC678" t="s">
        <v>48</v>
      </c>
      <c r="AD678" t="s">
        <v>49</v>
      </c>
      <c r="AE678" t="s">
        <v>50</v>
      </c>
      <c r="AF678" t="s">
        <v>51</v>
      </c>
    </row>
    <row r="679" spans="3:32" x14ac:dyDescent="0.3">
      <c r="C679" s="21">
        <v>2342014</v>
      </c>
      <c r="D679" s="20" t="s">
        <v>29</v>
      </c>
      <c r="E679" s="20" t="s">
        <v>30</v>
      </c>
      <c r="F679" s="44" t="s">
        <v>31</v>
      </c>
      <c r="G679" s="44">
        <v>44999.417656365738</v>
      </c>
      <c r="H679" s="20" t="s">
        <v>366</v>
      </c>
      <c r="J679" t="s">
        <v>32</v>
      </c>
      <c r="K679" t="s">
        <v>33</v>
      </c>
      <c r="L679" t="s">
        <v>382</v>
      </c>
      <c r="M679" t="s">
        <v>35</v>
      </c>
      <c r="N679" t="s">
        <v>52</v>
      </c>
      <c r="O679" t="s">
        <v>37</v>
      </c>
      <c r="P679" s="1" t="s">
        <v>53</v>
      </c>
      <c r="Q679" t="s">
        <v>54</v>
      </c>
      <c r="R679" t="s">
        <v>55</v>
      </c>
      <c r="S679" t="s">
        <v>32</v>
      </c>
      <c r="T679" t="s">
        <v>56</v>
      </c>
      <c r="U679" t="s">
        <v>44</v>
      </c>
      <c r="V679" t="s">
        <v>37</v>
      </c>
      <c r="W679" t="s">
        <v>42</v>
      </c>
      <c r="X679" t="s">
        <v>57</v>
      </c>
      <c r="Y679" t="s">
        <v>44</v>
      </c>
      <c r="Z679" t="s">
        <v>45</v>
      </c>
      <c r="AA679" t="s">
        <v>58</v>
      </c>
      <c r="AB679" t="s">
        <v>44</v>
      </c>
      <c r="AC679" t="s">
        <v>59</v>
      </c>
      <c r="AD679" t="s">
        <v>60</v>
      </c>
      <c r="AE679" t="s">
        <v>61</v>
      </c>
      <c r="AF679" t="s">
        <v>51</v>
      </c>
    </row>
    <row r="680" spans="3:32" x14ac:dyDescent="0.3">
      <c r="C680" s="21">
        <v>2342168</v>
      </c>
      <c r="D680" s="20" t="s">
        <v>62</v>
      </c>
      <c r="E680" s="20" t="s">
        <v>63</v>
      </c>
      <c r="F680" s="44" t="s">
        <v>31</v>
      </c>
      <c r="G680" s="44">
        <v>44999.436062384259</v>
      </c>
      <c r="H680" s="20" t="s">
        <v>366</v>
      </c>
      <c r="J680" t="s">
        <v>32</v>
      </c>
      <c r="K680" t="s">
        <v>33</v>
      </c>
      <c r="L680" t="s">
        <v>382</v>
      </c>
      <c r="M680" t="s">
        <v>35</v>
      </c>
      <c r="N680" t="s">
        <v>64</v>
      </c>
      <c r="O680" t="s">
        <v>37</v>
      </c>
      <c r="P680" s="1" t="s">
        <v>65</v>
      </c>
      <c r="Q680" t="s">
        <v>66</v>
      </c>
      <c r="R680" t="s">
        <v>67</v>
      </c>
      <c r="S680" t="s">
        <v>32</v>
      </c>
      <c r="T680" t="s">
        <v>68</v>
      </c>
      <c r="U680" t="s">
        <v>44</v>
      </c>
      <c r="V680" t="s">
        <v>37</v>
      </c>
      <c r="W680" t="s">
        <v>42</v>
      </c>
      <c r="X680" t="s">
        <v>69</v>
      </c>
      <c r="Y680" t="s">
        <v>44</v>
      </c>
      <c r="Z680" t="s">
        <v>45</v>
      </c>
      <c r="AA680" t="s">
        <v>70</v>
      </c>
      <c r="AB680" t="s">
        <v>44</v>
      </c>
      <c r="AC680" t="s">
        <v>71</v>
      </c>
      <c r="AD680" t="s">
        <v>72</v>
      </c>
      <c r="AE680" t="s">
        <v>73</v>
      </c>
      <c r="AF680" t="s">
        <v>51</v>
      </c>
    </row>
    <row r="681" spans="3:32" x14ac:dyDescent="0.3">
      <c r="C681" s="21">
        <v>2342187</v>
      </c>
      <c r="D681" s="20" t="s">
        <v>29</v>
      </c>
      <c r="E681" s="20" t="s">
        <v>63</v>
      </c>
      <c r="F681" s="44" t="s">
        <v>31</v>
      </c>
      <c r="G681" s="44">
        <v>44999.455168171298</v>
      </c>
      <c r="H681" s="20" t="s">
        <v>366</v>
      </c>
      <c r="J681" t="s">
        <v>32</v>
      </c>
      <c r="K681" t="s">
        <v>33</v>
      </c>
      <c r="L681" t="s">
        <v>382</v>
      </c>
      <c r="M681" t="s">
        <v>35</v>
      </c>
      <c r="N681" t="s">
        <v>52</v>
      </c>
      <c r="O681" t="s">
        <v>37</v>
      </c>
      <c r="P681" s="1" t="s">
        <v>74</v>
      </c>
      <c r="Q681" t="s">
        <v>75</v>
      </c>
      <c r="R681" t="s">
        <v>76</v>
      </c>
      <c r="S681" t="s">
        <v>32</v>
      </c>
      <c r="T681" t="s">
        <v>77</v>
      </c>
      <c r="U681" t="s">
        <v>44</v>
      </c>
      <c r="V681" t="s">
        <v>37</v>
      </c>
      <c r="W681" t="s">
        <v>42</v>
      </c>
      <c r="X681" t="s">
        <v>69</v>
      </c>
      <c r="Y681" t="s">
        <v>44</v>
      </c>
      <c r="Z681" t="s">
        <v>78</v>
      </c>
      <c r="AA681" t="s">
        <v>79</v>
      </c>
      <c r="AB681" t="s">
        <v>44</v>
      </c>
      <c r="AC681" t="s">
        <v>80</v>
      </c>
      <c r="AD681" t="s">
        <v>81</v>
      </c>
      <c r="AE681" t="s">
        <v>82</v>
      </c>
      <c r="AF681" t="s">
        <v>51</v>
      </c>
    </row>
    <row r="682" spans="3:32" x14ac:dyDescent="0.3">
      <c r="C682" s="21">
        <v>2342290</v>
      </c>
      <c r="D682" s="20" t="s">
        <v>29</v>
      </c>
      <c r="E682" s="20" t="s">
        <v>63</v>
      </c>
      <c r="F682" s="44" t="s">
        <v>31</v>
      </c>
      <c r="G682" s="44">
        <v>44999.478340277776</v>
      </c>
      <c r="H682" s="20" t="s">
        <v>366</v>
      </c>
      <c r="J682" t="s">
        <v>32</v>
      </c>
      <c r="K682" t="s">
        <v>33</v>
      </c>
      <c r="L682" t="s">
        <v>382</v>
      </c>
      <c r="M682" t="s">
        <v>35</v>
      </c>
      <c r="N682" t="s">
        <v>36</v>
      </c>
      <c r="O682" t="s">
        <v>37</v>
      </c>
      <c r="P682" s="1" t="s">
        <v>83</v>
      </c>
      <c r="Q682" t="s">
        <v>84</v>
      </c>
      <c r="R682" t="s">
        <v>85</v>
      </c>
      <c r="S682" t="s">
        <v>32</v>
      </c>
      <c r="T682" t="s">
        <v>86</v>
      </c>
      <c r="U682" t="s">
        <v>87</v>
      </c>
      <c r="V682" t="s">
        <v>37</v>
      </c>
      <c r="W682" t="s">
        <v>42</v>
      </c>
      <c r="X682" t="s">
        <v>88</v>
      </c>
      <c r="Y682" t="s">
        <v>44</v>
      </c>
      <c r="Z682" t="s">
        <v>45</v>
      </c>
      <c r="AA682" t="s">
        <v>89</v>
      </c>
      <c r="AB682" t="s">
        <v>44</v>
      </c>
      <c r="AC682" t="s">
        <v>90</v>
      </c>
      <c r="AD682" t="s">
        <v>91</v>
      </c>
      <c r="AE682" t="s">
        <v>92</v>
      </c>
      <c r="AF682" t="s">
        <v>51</v>
      </c>
    </row>
    <row r="683" spans="3:32" x14ac:dyDescent="0.3">
      <c r="C683" s="21">
        <v>2342430</v>
      </c>
      <c r="D683" s="20" t="s">
        <v>29</v>
      </c>
      <c r="E683" s="20" t="s">
        <v>63</v>
      </c>
      <c r="F683" s="44" t="s">
        <v>31</v>
      </c>
      <c r="G683" s="44">
        <v>44999.491817939816</v>
      </c>
      <c r="H683" s="20" t="s">
        <v>366</v>
      </c>
      <c r="J683" t="s">
        <v>32</v>
      </c>
      <c r="K683" t="s">
        <v>33</v>
      </c>
      <c r="L683" t="s">
        <v>382</v>
      </c>
      <c r="M683" t="s">
        <v>35</v>
      </c>
      <c r="N683" t="s">
        <v>52</v>
      </c>
      <c r="O683" t="s">
        <v>37</v>
      </c>
      <c r="P683" s="1" t="s">
        <v>93</v>
      </c>
      <c r="Q683" t="s">
        <v>94</v>
      </c>
      <c r="R683" t="s">
        <v>95</v>
      </c>
      <c r="S683" t="s">
        <v>32</v>
      </c>
      <c r="T683" t="s">
        <v>96</v>
      </c>
      <c r="U683" t="s">
        <v>44</v>
      </c>
      <c r="V683" t="s">
        <v>37</v>
      </c>
      <c r="W683" t="s">
        <v>42</v>
      </c>
      <c r="X683" t="s">
        <v>97</v>
      </c>
      <c r="Y683" t="s">
        <v>44</v>
      </c>
      <c r="Z683" t="s">
        <v>78</v>
      </c>
      <c r="AA683" t="s">
        <v>98</v>
      </c>
      <c r="AB683" t="s">
        <v>44</v>
      </c>
      <c r="AC683" t="s">
        <v>99</v>
      </c>
      <c r="AD683" t="s">
        <v>100</v>
      </c>
      <c r="AE683" t="s">
        <v>101</v>
      </c>
      <c r="AF683" t="s">
        <v>51</v>
      </c>
    </row>
    <row r="684" spans="3:32" x14ac:dyDescent="0.3">
      <c r="C684" s="21">
        <v>2343141</v>
      </c>
      <c r="D684" s="20" t="s">
        <v>29</v>
      </c>
      <c r="E684" s="20" t="s">
        <v>63</v>
      </c>
      <c r="F684" s="44" t="s">
        <v>103</v>
      </c>
      <c r="G684" s="44">
        <v>44999.527492245368</v>
      </c>
      <c r="H684" s="20" t="s">
        <v>366</v>
      </c>
      <c r="J684" t="s">
        <v>116</v>
      </c>
      <c r="K684" t="s">
        <v>33</v>
      </c>
      <c r="L684" t="s">
        <v>34</v>
      </c>
      <c r="M684" t="s">
        <v>35</v>
      </c>
      <c r="N684" t="s">
        <v>117</v>
      </c>
      <c r="O684" t="s">
        <v>37</v>
      </c>
      <c r="P684" s="1" t="s">
        <v>118</v>
      </c>
      <c r="Q684" t="s">
        <v>119</v>
      </c>
      <c r="R684" t="s">
        <v>118</v>
      </c>
      <c r="S684" t="s">
        <v>116</v>
      </c>
      <c r="T684" t="s">
        <v>120</v>
      </c>
      <c r="U684" t="s">
        <v>121</v>
      </c>
      <c r="V684" t="s">
        <v>37</v>
      </c>
      <c r="W684" t="s">
        <v>42</v>
      </c>
      <c r="X684" t="s">
        <v>122</v>
      </c>
      <c r="Y684" t="s">
        <v>44</v>
      </c>
      <c r="Z684" t="s">
        <v>45</v>
      </c>
      <c r="AA684" t="s">
        <v>123</v>
      </c>
      <c r="AB684" t="s">
        <v>124</v>
      </c>
      <c r="AC684" t="s">
        <v>125</v>
      </c>
      <c r="AD684" t="s">
        <v>126</v>
      </c>
      <c r="AE684" t="s">
        <v>127</v>
      </c>
      <c r="AF684" t="s">
        <v>51</v>
      </c>
    </row>
    <row r="685" spans="3:32" x14ac:dyDescent="0.3">
      <c r="C685" s="21">
        <v>2337667</v>
      </c>
      <c r="D685" s="20" t="s">
        <v>102</v>
      </c>
      <c r="E685" s="20" t="s">
        <v>63</v>
      </c>
      <c r="F685" s="44" t="s">
        <v>103</v>
      </c>
      <c r="G685" s="44">
        <v>44999.531772106478</v>
      </c>
      <c r="H685" s="20" t="s">
        <v>366</v>
      </c>
      <c r="J685" t="s">
        <v>104</v>
      </c>
      <c r="K685" t="s">
        <v>33</v>
      </c>
      <c r="L685" t="s">
        <v>34</v>
      </c>
      <c r="M685" t="s">
        <v>35</v>
      </c>
      <c r="N685" t="s">
        <v>105</v>
      </c>
      <c r="O685" t="s">
        <v>37</v>
      </c>
      <c r="P685" s="1" t="s">
        <v>106</v>
      </c>
      <c r="Q685" t="s">
        <v>107</v>
      </c>
      <c r="R685" t="s">
        <v>108</v>
      </c>
      <c r="S685" t="s">
        <v>104</v>
      </c>
      <c r="T685" t="s">
        <v>109</v>
      </c>
      <c r="U685" t="s">
        <v>44</v>
      </c>
      <c r="V685" t="s">
        <v>37</v>
      </c>
      <c r="W685" t="s">
        <v>42</v>
      </c>
      <c r="X685" t="s">
        <v>110</v>
      </c>
      <c r="Y685" t="s">
        <v>44</v>
      </c>
      <c r="Z685" t="s">
        <v>45</v>
      </c>
      <c r="AA685" t="s">
        <v>111</v>
      </c>
      <c r="AB685" t="s">
        <v>44</v>
      </c>
      <c r="AC685" t="s">
        <v>112</v>
      </c>
      <c r="AD685" t="s">
        <v>113</v>
      </c>
      <c r="AE685" t="s">
        <v>114</v>
      </c>
      <c r="AF685" t="s">
        <v>115</v>
      </c>
    </row>
    <row r="686" spans="3:32" x14ac:dyDescent="0.3">
      <c r="C686" s="21">
        <v>2339814</v>
      </c>
      <c r="D686" s="20" t="s">
        <v>102</v>
      </c>
      <c r="E686" s="20" t="s">
        <v>128</v>
      </c>
      <c r="F686" s="44" t="s">
        <v>129</v>
      </c>
      <c r="G686" s="44">
        <v>44999.594495138888</v>
      </c>
      <c r="H686" s="20" t="s">
        <v>366</v>
      </c>
      <c r="J686" t="s">
        <v>130</v>
      </c>
      <c r="K686" t="s">
        <v>33</v>
      </c>
      <c r="L686" t="s">
        <v>34</v>
      </c>
      <c r="M686" t="s">
        <v>35</v>
      </c>
      <c r="N686" t="s">
        <v>52</v>
      </c>
      <c r="O686" t="s">
        <v>37</v>
      </c>
      <c r="P686" s="1" t="s">
        <v>131</v>
      </c>
      <c r="Q686" t="s">
        <v>132</v>
      </c>
      <c r="R686" t="s">
        <v>133</v>
      </c>
      <c r="S686" t="s">
        <v>130</v>
      </c>
      <c r="T686" t="s">
        <v>134</v>
      </c>
      <c r="U686" t="s">
        <v>124</v>
      </c>
      <c r="V686" t="s">
        <v>37</v>
      </c>
      <c r="W686" t="s">
        <v>42</v>
      </c>
      <c r="X686" t="s">
        <v>135</v>
      </c>
      <c r="Y686" t="s">
        <v>44</v>
      </c>
      <c r="Z686" t="s">
        <v>136</v>
      </c>
      <c r="AA686" t="s">
        <v>137</v>
      </c>
      <c r="AB686" t="s">
        <v>124</v>
      </c>
      <c r="AC686" t="s">
        <v>138</v>
      </c>
      <c r="AD686" t="s">
        <v>139</v>
      </c>
      <c r="AE686" t="s">
        <v>140</v>
      </c>
      <c r="AF686" t="s">
        <v>115</v>
      </c>
    </row>
    <row r="687" spans="3:32" x14ac:dyDescent="0.3">
      <c r="C687" s="21">
        <v>2339981</v>
      </c>
      <c r="D687" s="20" t="s">
        <v>102</v>
      </c>
      <c r="E687" s="20" t="s">
        <v>141</v>
      </c>
      <c r="F687" s="44" t="s">
        <v>129</v>
      </c>
      <c r="G687" s="44">
        <v>44999.621513425926</v>
      </c>
      <c r="H687" s="20" t="s">
        <v>366</v>
      </c>
      <c r="J687" t="s">
        <v>130</v>
      </c>
      <c r="K687" t="s">
        <v>33</v>
      </c>
      <c r="L687" t="s">
        <v>142</v>
      </c>
      <c r="M687" t="s">
        <v>35</v>
      </c>
      <c r="N687" t="s">
        <v>143</v>
      </c>
      <c r="O687" t="s">
        <v>37</v>
      </c>
      <c r="P687" s="1" t="s">
        <v>144</v>
      </c>
      <c r="Q687" t="s">
        <v>145</v>
      </c>
      <c r="R687" t="s">
        <v>144</v>
      </c>
      <c r="S687" t="s">
        <v>130</v>
      </c>
      <c r="T687" t="s">
        <v>146</v>
      </c>
      <c r="U687" t="s">
        <v>147</v>
      </c>
      <c r="V687" t="s">
        <v>37</v>
      </c>
      <c r="W687" t="s">
        <v>42</v>
      </c>
      <c r="X687" t="s">
        <v>148</v>
      </c>
      <c r="Y687" t="s">
        <v>44</v>
      </c>
      <c r="Z687" t="s">
        <v>45</v>
      </c>
      <c r="AA687" t="s">
        <v>149</v>
      </c>
      <c r="AB687" t="s">
        <v>150</v>
      </c>
      <c r="AC687" t="s">
        <v>151</v>
      </c>
      <c r="AD687" t="s">
        <v>152</v>
      </c>
      <c r="AE687" t="s">
        <v>153</v>
      </c>
      <c r="AF687" t="s">
        <v>115</v>
      </c>
    </row>
    <row r="688" spans="3:32" x14ac:dyDescent="0.3">
      <c r="C688" s="21">
        <v>2340235</v>
      </c>
      <c r="D688" s="20" t="s">
        <v>102</v>
      </c>
      <c r="E688" s="20" t="s">
        <v>63</v>
      </c>
      <c r="F688" s="44" t="s">
        <v>129</v>
      </c>
      <c r="G688" s="44">
        <v>44999.631338657404</v>
      </c>
      <c r="H688" s="20" t="s">
        <v>366</v>
      </c>
      <c r="J688" t="s">
        <v>130</v>
      </c>
      <c r="K688" t="s">
        <v>33</v>
      </c>
      <c r="L688" t="s">
        <v>34</v>
      </c>
      <c r="M688" t="s">
        <v>35</v>
      </c>
      <c r="N688" t="s">
        <v>52</v>
      </c>
      <c r="O688" t="s">
        <v>37</v>
      </c>
      <c r="P688" s="1" t="s">
        <v>154</v>
      </c>
      <c r="Q688" t="s">
        <v>155</v>
      </c>
      <c r="R688" t="s">
        <v>156</v>
      </c>
      <c r="S688" t="s">
        <v>130</v>
      </c>
      <c r="T688" t="s">
        <v>157</v>
      </c>
      <c r="U688" t="s">
        <v>44</v>
      </c>
      <c r="V688" t="s">
        <v>37</v>
      </c>
      <c r="W688" t="s">
        <v>42</v>
      </c>
      <c r="X688" t="s">
        <v>69</v>
      </c>
      <c r="Y688" t="s">
        <v>44</v>
      </c>
      <c r="Z688" t="s">
        <v>78</v>
      </c>
      <c r="AA688" t="s">
        <v>158</v>
      </c>
      <c r="AB688" t="s">
        <v>44</v>
      </c>
      <c r="AC688" t="s">
        <v>71</v>
      </c>
      <c r="AD688" t="s">
        <v>159</v>
      </c>
      <c r="AE688" t="s">
        <v>160</v>
      </c>
      <c r="AF688" t="s">
        <v>115</v>
      </c>
    </row>
    <row r="689" spans="3:32" x14ac:dyDescent="0.3">
      <c r="C689" s="21">
        <v>2340677</v>
      </c>
      <c r="D689" s="20" t="s">
        <v>102</v>
      </c>
      <c r="E689" s="20" t="s">
        <v>63</v>
      </c>
      <c r="F689" s="44" t="s">
        <v>129</v>
      </c>
      <c r="G689" s="44">
        <v>44999.647002893522</v>
      </c>
      <c r="H689" s="20" t="s">
        <v>366</v>
      </c>
      <c r="J689" t="s">
        <v>130</v>
      </c>
      <c r="K689" t="s">
        <v>33</v>
      </c>
      <c r="L689" t="s">
        <v>34</v>
      </c>
      <c r="M689" t="s">
        <v>35</v>
      </c>
      <c r="N689" t="s">
        <v>143</v>
      </c>
      <c r="O689" t="s">
        <v>37</v>
      </c>
      <c r="P689" s="1" t="s">
        <v>161</v>
      </c>
      <c r="Q689" t="s">
        <v>44</v>
      </c>
      <c r="R689" t="s">
        <v>162</v>
      </c>
      <c r="S689" t="s">
        <v>130</v>
      </c>
      <c r="T689" t="s">
        <v>163</v>
      </c>
      <c r="U689" t="s">
        <v>44</v>
      </c>
      <c r="V689" t="s">
        <v>37</v>
      </c>
      <c r="W689" t="s">
        <v>42</v>
      </c>
      <c r="X689" t="s">
        <v>164</v>
      </c>
      <c r="Y689" t="s">
        <v>44</v>
      </c>
      <c r="Z689" t="s">
        <v>78</v>
      </c>
      <c r="AA689" t="s">
        <v>165</v>
      </c>
      <c r="AB689" t="s">
        <v>166</v>
      </c>
      <c r="AC689" t="s">
        <v>44</v>
      </c>
      <c r="AD689" t="s">
        <v>167</v>
      </c>
      <c r="AE689" t="s">
        <v>168</v>
      </c>
      <c r="AF689" t="s">
        <v>115</v>
      </c>
    </row>
    <row r="690" spans="3:32" x14ac:dyDescent="0.3">
      <c r="C690" s="21">
        <v>2340685</v>
      </c>
      <c r="D690" s="20" t="s">
        <v>102</v>
      </c>
      <c r="E690" s="20" t="s">
        <v>63</v>
      </c>
      <c r="F690" s="44" t="s">
        <v>129</v>
      </c>
      <c r="G690" s="44">
        <v>44999.676602546293</v>
      </c>
      <c r="H690" s="20" t="s">
        <v>366</v>
      </c>
      <c r="J690" t="s">
        <v>130</v>
      </c>
      <c r="K690" t="s">
        <v>33</v>
      </c>
      <c r="L690" t="s">
        <v>34</v>
      </c>
      <c r="M690" t="s">
        <v>35</v>
      </c>
      <c r="N690" t="s">
        <v>117</v>
      </c>
      <c r="O690" t="s">
        <v>37</v>
      </c>
      <c r="P690" s="1" t="s">
        <v>169</v>
      </c>
      <c r="Q690" t="s">
        <v>44</v>
      </c>
      <c r="R690" t="s">
        <v>170</v>
      </c>
      <c r="S690" t="s">
        <v>130</v>
      </c>
      <c r="T690" t="s">
        <v>171</v>
      </c>
      <c r="U690" t="s">
        <v>44</v>
      </c>
      <c r="V690" t="s">
        <v>37</v>
      </c>
      <c r="W690" t="s">
        <v>42</v>
      </c>
      <c r="X690" t="s">
        <v>164</v>
      </c>
      <c r="Y690" t="s">
        <v>44</v>
      </c>
      <c r="Z690" t="s">
        <v>78</v>
      </c>
      <c r="AA690" t="s">
        <v>172</v>
      </c>
      <c r="AB690" t="s">
        <v>44</v>
      </c>
      <c r="AC690" t="s">
        <v>44</v>
      </c>
      <c r="AD690" t="s">
        <v>173</v>
      </c>
      <c r="AE690" t="s">
        <v>174</v>
      </c>
      <c r="AF690" t="s">
        <v>115</v>
      </c>
    </row>
    <row r="691" spans="3:32" x14ac:dyDescent="0.3">
      <c r="C691" s="21">
        <v>2340717</v>
      </c>
      <c r="D691" s="20" t="s">
        <v>102</v>
      </c>
      <c r="E691" s="20" t="s">
        <v>63</v>
      </c>
      <c r="F691" s="44" t="s">
        <v>129</v>
      </c>
      <c r="G691" s="44">
        <v>44999.682091550923</v>
      </c>
      <c r="H691" s="20" t="s">
        <v>366</v>
      </c>
      <c r="J691" t="s">
        <v>130</v>
      </c>
      <c r="K691" t="s">
        <v>33</v>
      </c>
      <c r="L691" t="s">
        <v>34</v>
      </c>
      <c r="M691" t="s">
        <v>35</v>
      </c>
      <c r="N691" t="s">
        <v>105</v>
      </c>
      <c r="O691" t="s">
        <v>37</v>
      </c>
      <c r="P691" s="1" t="s">
        <v>175</v>
      </c>
      <c r="Q691" t="s">
        <v>44</v>
      </c>
      <c r="R691" t="s">
        <v>176</v>
      </c>
      <c r="S691" t="s">
        <v>130</v>
      </c>
      <c r="T691" t="s">
        <v>177</v>
      </c>
      <c r="U691" t="s">
        <v>44</v>
      </c>
      <c r="V691" t="s">
        <v>37</v>
      </c>
      <c r="W691" t="s">
        <v>42</v>
      </c>
      <c r="X691" t="s">
        <v>164</v>
      </c>
      <c r="Y691" t="s">
        <v>44</v>
      </c>
      <c r="Z691" t="s">
        <v>78</v>
      </c>
      <c r="AA691" t="s">
        <v>178</v>
      </c>
      <c r="AB691" t="s">
        <v>179</v>
      </c>
      <c r="AC691" t="s">
        <v>44</v>
      </c>
      <c r="AD691" t="s">
        <v>180</v>
      </c>
      <c r="AE691" t="s">
        <v>181</v>
      </c>
      <c r="AF691" t="s">
        <v>115</v>
      </c>
    </row>
    <row r="692" spans="3:32" x14ac:dyDescent="0.3">
      <c r="C692" s="21">
        <v>2340774</v>
      </c>
      <c r="D692" s="20" t="s">
        <v>102</v>
      </c>
      <c r="E692" s="20" t="s">
        <v>63</v>
      </c>
      <c r="F692" s="44" t="s">
        <v>129</v>
      </c>
      <c r="G692" s="44">
        <v>44999.688657175924</v>
      </c>
      <c r="H692" s="20" t="s">
        <v>366</v>
      </c>
      <c r="J692" t="s">
        <v>130</v>
      </c>
      <c r="K692" t="s">
        <v>33</v>
      </c>
      <c r="L692" t="s">
        <v>34</v>
      </c>
      <c r="M692" t="s">
        <v>35</v>
      </c>
      <c r="N692" t="s">
        <v>117</v>
      </c>
      <c r="O692" t="s">
        <v>37</v>
      </c>
      <c r="P692" s="1" t="s">
        <v>182</v>
      </c>
      <c r="Q692" t="s">
        <v>44</v>
      </c>
      <c r="R692" t="s">
        <v>183</v>
      </c>
      <c r="S692" t="s">
        <v>130</v>
      </c>
      <c r="T692" t="s">
        <v>184</v>
      </c>
      <c r="U692" t="s">
        <v>44</v>
      </c>
      <c r="V692" t="s">
        <v>37</v>
      </c>
      <c r="W692" t="s">
        <v>42</v>
      </c>
      <c r="X692" t="s">
        <v>164</v>
      </c>
      <c r="Y692" t="s">
        <v>44</v>
      </c>
      <c r="Z692" t="s">
        <v>78</v>
      </c>
      <c r="AA692" t="s">
        <v>185</v>
      </c>
      <c r="AB692" t="s">
        <v>186</v>
      </c>
      <c r="AC692" t="s">
        <v>44</v>
      </c>
      <c r="AD692" t="s">
        <v>187</v>
      </c>
      <c r="AE692" t="s">
        <v>188</v>
      </c>
      <c r="AF692" t="s">
        <v>115</v>
      </c>
    </row>
    <row r="693" spans="3:32" x14ac:dyDescent="0.3">
      <c r="C693" s="21">
        <v>2340776</v>
      </c>
      <c r="D693" s="20" t="s">
        <v>102</v>
      </c>
      <c r="E693" s="20" t="s">
        <v>63</v>
      </c>
      <c r="F693" s="44" t="s">
        <v>129</v>
      </c>
      <c r="G693" s="44">
        <v>44999.702616435185</v>
      </c>
      <c r="H693" s="20" t="s">
        <v>366</v>
      </c>
      <c r="J693" t="s">
        <v>130</v>
      </c>
      <c r="K693" t="s">
        <v>33</v>
      </c>
      <c r="L693" t="s">
        <v>34</v>
      </c>
      <c r="M693" t="s">
        <v>35</v>
      </c>
      <c r="N693" t="s">
        <v>36</v>
      </c>
      <c r="O693" t="s">
        <v>37</v>
      </c>
      <c r="P693" s="1" t="s">
        <v>189</v>
      </c>
      <c r="Q693" t="s">
        <v>44</v>
      </c>
      <c r="R693" t="s">
        <v>190</v>
      </c>
      <c r="S693" t="s">
        <v>130</v>
      </c>
      <c r="T693" t="s">
        <v>191</v>
      </c>
      <c r="U693" t="s">
        <v>44</v>
      </c>
      <c r="V693" t="s">
        <v>37</v>
      </c>
      <c r="W693" t="s">
        <v>42</v>
      </c>
      <c r="X693" t="s">
        <v>164</v>
      </c>
      <c r="Y693" t="s">
        <v>44</v>
      </c>
      <c r="Z693" t="s">
        <v>78</v>
      </c>
      <c r="AA693" t="s">
        <v>192</v>
      </c>
      <c r="AB693" t="s">
        <v>193</v>
      </c>
      <c r="AC693" t="s">
        <v>44</v>
      </c>
      <c r="AD693" t="s">
        <v>194</v>
      </c>
      <c r="AE693" t="s">
        <v>195</v>
      </c>
      <c r="AF693" t="s">
        <v>115</v>
      </c>
    </row>
    <row r="694" spans="3:32" x14ac:dyDescent="0.3">
      <c r="C694" s="21">
        <v>2340778</v>
      </c>
      <c r="D694" s="20" t="s">
        <v>102</v>
      </c>
      <c r="E694" s="20" t="s">
        <v>141</v>
      </c>
      <c r="F694" s="44" t="s">
        <v>129</v>
      </c>
      <c r="G694" s="44">
        <v>44999.707716203702</v>
      </c>
      <c r="H694" s="20" t="s">
        <v>366</v>
      </c>
      <c r="J694" t="s">
        <v>130</v>
      </c>
      <c r="K694" t="s">
        <v>33</v>
      </c>
      <c r="L694" t="s">
        <v>34</v>
      </c>
      <c r="M694" t="s">
        <v>35</v>
      </c>
      <c r="N694" t="s">
        <v>52</v>
      </c>
      <c r="O694" t="s">
        <v>37</v>
      </c>
      <c r="P694" s="1" t="s">
        <v>196</v>
      </c>
      <c r="Q694" t="s">
        <v>197</v>
      </c>
      <c r="R694" t="s">
        <v>198</v>
      </c>
      <c r="S694" t="s">
        <v>130</v>
      </c>
      <c r="T694" t="s">
        <v>199</v>
      </c>
      <c r="U694" t="s">
        <v>200</v>
      </c>
      <c r="V694" t="s">
        <v>37</v>
      </c>
      <c r="W694" t="s">
        <v>42</v>
      </c>
      <c r="X694" t="s">
        <v>201</v>
      </c>
      <c r="Y694" t="s">
        <v>44</v>
      </c>
      <c r="Z694" t="s">
        <v>45</v>
      </c>
      <c r="AA694" t="s">
        <v>202</v>
      </c>
      <c r="AB694" t="s">
        <v>124</v>
      </c>
      <c r="AC694" t="s">
        <v>203</v>
      </c>
      <c r="AD694" t="s">
        <v>204</v>
      </c>
      <c r="AE694" t="s">
        <v>205</v>
      </c>
      <c r="AF694" t="s">
        <v>115</v>
      </c>
    </row>
    <row r="695" spans="3:32" x14ac:dyDescent="0.3">
      <c r="C695" s="21">
        <v>2340810</v>
      </c>
      <c r="D695" s="20" t="s">
        <v>102</v>
      </c>
      <c r="E695" s="20" t="s">
        <v>63</v>
      </c>
      <c r="F695" s="44" t="s">
        <v>129</v>
      </c>
      <c r="G695" s="44">
        <v>44999.717842939812</v>
      </c>
      <c r="H695" s="20" t="s">
        <v>366</v>
      </c>
      <c r="J695" t="s">
        <v>130</v>
      </c>
      <c r="K695" t="s">
        <v>33</v>
      </c>
      <c r="L695" t="s">
        <v>34</v>
      </c>
      <c r="M695" t="s">
        <v>35</v>
      </c>
      <c r="N695" t="s">
        <v>64</v>
      </c>
      <c r="O695" t="s">
        <v>37</v>
      </c>
      <c r="P695" s="1" t="s">
        <v>206</v>
      </c>
      <c r="Q695" t="s">
        <v>207</v>
      </c>
      <c r="R695" t="s">
        <v>208</v>
      </c>
      <c r="S695" t="s">
        <v>130</v>
      </c>
      <c r="T695" t="s">
        <v>209</v>
      </c>
      <c r="U695" t="s">
        <v>210</v>
      </c>
      <c r="V695" t="s">
        <v>37</v>
      </c>
      <c r="W695" t="s">
        <v>42</v>
      </c>
      <c r="X695" t="s">
        <v>211</v>
      </c>
      <c r="Y695" t="s">
        <v>44</v>
      </c>
      <c r="Z695" t="s">
        <v>45</v>
      </c>
      <c r="AA695" t="s">
        <v>212</v>
      </c>
      <c r="AB695" t="s">
        <v>213</v>
      </c>
      <c r="AC695" t="s">
        <v>214</v>
      </c>
      <c r="AD695" t="s">
        <v>215</v>
      </c>
      <c r="AE695" t="s">
        <v>216</v>
      </c>
      <c r="AF695" t="s">
        <v>115</v>
      </c>
    </row>
    <row r="696" spans="3:32" x14ac:dyDescent="0.3">
      <c r="C696" s="21">
        <v>2336811</v>
      </c>
      <c r="D696" s="20" t="s">
        <v>102</v>
      </c>
      <c r="E696" s="20" t="s">
        <v>63</v>
      </c>
      <c r="F696" s="44" t="s">
        <v>31</v>
      </c>
      <c r="G696" s="44">
        <v>45000.448668518518</v>
      </c>
      <c r="H696" s="20" t="s">
        <v>366</v>
      </c>
      <c r="J696" t="s">
        <v>1508</v>
      </c>
      <c r="K696" t="s">
        <v>33</v>
      </c>
      <c r="L696" t="s">
        <v>382</v>
      </c>
      <c r="M696" t="s">
        <v>35</v>
      </c>
      <c r="N696" t="s">
        <v>117</v>
      </c>
      <c r="O696" t="s">
        <v>37</v>
      </c>
      <c r="P696" s="1" t="s">
        <v>2752</v>
      </c>
      <c r="Q696" t="s">
        <v>2753</v>
      </c>
      <c r="R696" t="s">
        <v>2754</v>
      </c>
      <c r="S696" t="s">
        <v>1508</v>
      </c>
      <c r="T696" t="s">
        <v>2755</v>
      </c>
      <c r="U696" t="s">
        <v>2756</v>
      </c>
      <c r="V696" t="s">
        <v>37</v>
      </c>
      <c r="W696" t="s">
        <v>42</v>
      </c>
      <c r="X696" t="s">
        <v>2757</v>
      </c>
      <c r="Y696" t="s">
        <v>44</v>
      </c>
      <c r="Z696" t="s">
        <v>45</v>
      </c>
      <c r="AA696" t="s">
        <v>2758</v>
      </c>
      <c r="AB696" t="s">
        <v>2759</v>
      </c>
      <c r="AC696" t="s">
        <v>2760</v>
      </c>
      <c r="AD696" t="s">
        <v>2761</v>
      </c>
      <c r="AE696" t="s">
        <v>2762</v>
      </c>
      <c r="AF696" t="s">
        <v>115</v>
      </c>
    </row>
    <row r="697" spans="3:32" x14ac:dyDescent="0.3">
      <c r="C697" s="21">
        <v>2341203</v>
      </c>
      <c r="D697" s="20" t="s">
        <v>29</v>
      </c>
      <c r="E697" s="20" t="s">
        <v>141</v>
      </c>
      <c r="F697" s="44" t="s">
        <v>31</v>
      </c>
      <c r="G697" s="44">
        <v>45000.462673611109</v>
      </c>
      <c r="H697" s="20" t="s">
        <v>366</v>
      </c>
      <c r="I697" t="s">
        <v>2816</v>
      </c>
      <c r="J697" t="s">
        <v>32</v>
      </c>
      <c r="K697" t="s">
        <v>33</v>
      </c>
      <c r="L697" t="s">
        <v>382</v>
      </c>
      <c r="M697" t="s">
        <v>35</v>
      </c>
      <c r="N697" t="s">
        <v>36</v>
      </c>
      <c r="O697" t="s">
        <v>37</v>
      </c>
      <c r="P697" s="1" t="s">
        <v>2763</v>
      </c>
      <c r="Q697" t="s">
        <v>2764</v>
      </c>
      <c r="R697" t="s">
        <v>2763</v>
      </c>
      <c r="S697" t="s">
        <v>32</v>
      </c>
      <c r="T697" t="s">
        <v>2765</v>
      </c>
      <c r="U697" t="s">
        <v>2766</v>
      </c>
      <c r="V697" t="s">
        <v>37</v>
      </c>
      <c r="W697" t="s">
        <v>42</v>
      </c>
      <c r="X697" t="s">
        <v>43</v>
      </c>
      <c r="Y697" t="s">
        <v>44</v>
      </c>
      <c r="Z697" t="s">
        <v>1771</v>
      </c>
      <c r="AA697" t="s">
        <v>2767</v>
      </c>
      <c r="AB697" t="s">
        <v>2768</v>
      </c>
      <c r="AC697" t="s">
        <v>2769</v>
      </c>
      <c r="AD697" t="s">
        <v>2770</v>
      </c>
      <c r="AE697" t="s">
        <v>2771</v>
      </c>
      <c r="AF697" t="s">
        <v>51</v>
      </c>
    </row>
    <row r="698" spans="3:32" x14ac:dyDescent="0.3">
      <c r="C698" s="21">
        <v>2341411</v>
      </c>
      <c r="D698" s="20" t="s">
        <v>29</v>
      </c>
      <c r="E698" s="20" t="s">
        <v>63</v>
      </c>
      <c r="F698" s="44" t="s">
        <v>31</v>
      </c>
      <c r="G698" s="44">
        <v>45000.472763194448</v>
      </c>
      <c r="H698" s="20" t="s">
        <v>366</v>
      </c>
      <c r="J698" t="s">
        <v>32</v>
      </c>
      <c r="K698" t="s">
        <v>33</v>
      </c>
      <c r="L698" t="s">
        <v>382</v>
      </c>
      <c r="M698" t="s">
        <v>35</v>
      </c>
      <c r="N698" t="s">
        <v>52</v>
      </c>
      <c r="O698" t="s">
        <v>37</v>
      </c>
      <c r="P698" s="1" t="s">
        <v>2772</v>
      </c>
      <c r="Q698" t="s">
        <v>2773</v>
      </c>
      <c r="R698" t="s">
        <v>2772</v>
      </c>
      <c r="S698" t="s">
        <v>32</v>
      </c>
      <c r="T698" t="s">
        <v>2774</v>
      </c>
      <c r="U698" t="s">
        <v>2775</v>
      </c>
      <c r="V698" t="s">
        <v>37</v>
      </c>
      <c r="W698" t="s">
        <v>42</v>
      </c>
      <c r="X698" t="s">
        <v>88</v>
      </c>
      <c r="Y698" t="s">
        <v>44</v>
      </c>
      <c r="Z698" t="s">
        <v>45</v>
      </c>
      <c r="AA698" t="s">
        <v>2776</v>
      </c>
      <c r="AB698" t="s">
        <v>2777</v>
      </c>
      <c r="AC698" t="s">
        <v>2778</v>
      </c>
      <c r="AD698" t="s">
        <v>2779</v>
      </c>
      <c r="AE698" t="s">
        <v>2780</v>
      </c>
      <c r="AF698" t="s">
        <v>51</v>
      </c>
    </row>
    <row r="699" spans="3:32" x14ac:dyDescent="0.3">
      <c r="C699" s="21">
        <v>2341721</v>
      </c>
      <c r="D699" s="20" t="s">
        <v>29</v>
      </c>
      <c r="E699" s="20" t="s">
        <v>280</v>
      </c>
      <c r="F699" s="44" t="s">
        <v>31</v>
      </c>
      <c r="G699" s="44">
        <v>45000.489738194447</v>
      </c>
      <c r="H699" s="20" t="s">
        <v>366</v>
      </c>
      <c r="I699" t="s">
        <v>2816</v>
      </c>
      <c r="J699" t="s">
        <v>32</v>
      </c>
      <c r="K699" t="s">
        <v>33</v>
      </c>
      <c r="L699" t="s">
        <v>382</v>
      </c>
      <c r="M699" t="s">
        <v>35</v>
      </c>
      <c r="N699" t="s">
        <v>143</v>
      </c>
      <c r="O699" t="s">
        <v>37</v>
      </c>
      <c r="P699" s="1" t="s">
        <v>2781</v>
      </c>
      <c r="Q699" t="s">
        <v>2782</v>
      </c>
      <c r="R699" t="s">
        <v>2781</v>
      </c>
      <c r="S699" t="s">
        <v>32</v>
      </c>
      <c r="T699" t="s">
        <v>2783</v>
      </c>
      <c r="U699" t="s">
        <v>2784</v>
      </c>
      <c r="V699" t="s">
        <v>37</v>
      </c>
      <c r="W699" t="s">
        <v>42</v>
      </c>
      <c r="X699" t="s">
        <v>2785</v>
      </c>
      <c r="Y699" t="s">
        <v>44</v>
      </c>
      <c r="Z699" t="s">
        <v>45</v>
      </c>
      <c r="AA699" t="s">
        <v>2786</v>
      </c>
      <c r="AB699" t="s">
        <v>2787</v>
      </c>
      <c r="AC699" t="s">
        <v>2788</v>
      </c>
      <c r="AD699" t="s">
        <v>2789</v>
      </c>
      <c r="AE699" t="s">
        <v>2790</v>
      </c>
      <c r="AF699" t="s">
        <v>51</v>
      </c>
    </row>
    <row r="700" spans="3:32" x14ac:dyDescent="0.3">
      <c r="C700" s="21">
        <v>2341818</v>
      </c>
      <c r="D700" s="20" t="s">
        <v>29</v>
      </c>
      <c r="E700" s="20" t="s">
        <v>63</v>
      </c>
      <c r="F700" s="44" t="s">
        <v>31</v>
      </c>
      <c r="G700" s="44">
        <v>45000.504774652778</v>
      </c>
      <c r="H700" s="20" t="s">
        <v>366</v>
      </c>
      <c r="J700" t="s">
        <v>32</v>
      </c>
      <c r="K700" t="s">
        <v>33</v>
      </c>
      <c r="L700" t="s">
        <v>382</v>
      </c>
      <c r="M700" t="s">
        <v>35</v>
      </c>
      <c r="N700" t="s">
        <v>36</v>
      </c>
      <c r="O700" t="s">
        <v>37</v>
      </c>
      <c r="P700" s="1" t="s">
        <v>2791</v>
      </c>
      <c r="Q700" t="s">
        <v>2792</v>
      </c>
      <c r="R700" t="s">
        <v>2793</v>
      </c>
      <c r="S700" t="s">
        <v>32</v>
      </c>
      <c r="T700" t="s">
        <v>2794</v>
      </c>
      <c r="U700" t="s">
        <v>44</v>
      </c>
      <c r="V700" t="s">
        <v>37</v>
      </c>
      <c r="W700" t="s">
        <v>42</v>
      </c>
      <c r="X700" t="s">
        <v>97</v>
      </c>
      <c r="Y700" t="s">
        <v>44</v>
      </c>
      <c r="Z700" t="s">
        <v>78</v>
      </c>
      <c r="AA700" t="s">
        <v>2795</v>
      </c>
      <c r="AB700" t="s">
        <v>44</v>
      </c>
      <c r="AC700" t="s">
        <v>2796</v>
      </c>
      <c r="AD700" t="s">
        <v>2797</v>
      </c>
      <c r="AE700" t="s">
        <v>2798</v>
      </c>
      <c r="AF700" t="s">
        <v>51</v>
      </c>
    </row>
    <row r="701" spans="3:32" x14ac:dyDescent="0.3">
      <c r="C701" s="21">
        <v>2342254</v>
      </c>
      <c r="D701" s="20" t="s">
        <v>29</v>
      </c>
      <c r="E701" s="20" t="s">
        <v>63</v>
      </c>
      <c r="F701" s="44" t="s">
        <v>31</v>
      </c>
      <c r="G701" s="44">
        <v>45000.515133564812</v>
      </c>
      <c r="H701" s="20" t="s">
        <v>366</v>
      </c>
      <c r="J701" t="s">
        <v>32</v>
      </c>
      <c r="K701" t="s">
        <v>33</v>
      </c>
      <c r="L701" t="s">
        <v>382</v>
      </c>
      <c r="M701" t="s">
        <v>35</v>
      </c>
      <c r="N701" t="s">
        <v>36</v>
      </c>
      <c r="O701" t="s">
        <v>37</v>
      </c>
      <c r="P701" s="1" t="s">
        <v>2799</v>
      </c>
      <c r="Q701" t="s">
        <v>2800</v>
      </c>
      <c r="R701" t="s">
        <v>85</v>
      </c>
      <c r="S701" t="s">
        <v>32</v>
      </c>
      <c r="T701" t="s">
        <v>86</v>
      </c>
      <c r="U701" t="s">
        <v>87</v>
      </c>
      <c r="V701" t="s">
        <v>37</v>
      </c>
      <c r="W701" t="s">
        <v>42</v>
      </c>
      <c r="X701" t="s">
        <v>88</v>
      </c>
      <c r="Y701" t="s">
        <v>44</v>
      </c>
      <c r="Z701" t="s">
        <v>2801</v>
      </c>
      <c r="AA701" t="s">
        <v>2802</v>
      </c>
      <c r="AB701" t="s">
        <v>124</v>
      </c>
      <c r="AC701" t="s">
        <v>124</v>
      </c>
      <c r="AD701" t="s">
        <v>91</v>
      </c>
      <c r="AE701" t="s">
        <v>2803</v>
      </c>
      <c r="AF701" t="s">
        <v>51</v>
      </c>
    </row>
    <row r="702" spans="3:32" x14ac:dyDescent="0.3">
      <c r="C702" s="21">
        <v>2342270</v>
      </c>
      <c r="D702" s="20" t="s">
        <v>29</v>
      </c>
      <c r="E702" s="20" t="s">
        <v>63</v>
      </c>
      <c r="F702" s="44" t="s">
        <v>31</v>
      </c>
      <c r="G702" s="44">
        <v>45000.527438078701</v>
      </c>
      <c r="H702" s="20" t="s">
        <v>366</v>
      </c>
      <c r="J702" t="s">
        <v>32</v>
      </c>
      <c r="K702" t="s">
        <v>33</v>
      </c>
      <c r="L702" t="s">
        <v>382</v>
      </c>
      <c r="M702" t="s">
        <v>35</v>
      </c>
      <c r="N702" t="s">
        <v>143</v>
      </c>
      <c r="O702" t="s">
        <v>37</v>
      </c>
      <c r="P702" s="1" t="s">
        <v>2804</v>
      </c>
      <c r="Q702" t="s">
        <v>2805</v>
      </c>
      <c r="R702" t="s">
        <v>85</v>
      </c>
      <c r="S702" t="s">
        <v>32</v>
      </c>
      <c r="T702" t="s">
        <v>2806</v>
      </c>
      <c r="U702" t="s">
        <v>87</v>
      </c>
      <c r="V702" t="s">
        <v>37</v>
      </c>
      <c r="W702" t="s">
        <v>42</v>
      </c>
      <c r="X702" t="s">
        <v>88</v>
      </c>
      <c r="Y702" t="s">
        <v>44</v>
      </c>
      <c r="Z702" t="s">
        <v>45</v>
      </c>
      <c r="AA702" t="s">
        <v>2807</v>
      </c>
      <c r="AB702" t="s">
        <v>44</v>
      </c>
      <c r="AC702" t="s">
        <v>90</v>
      </c>
      <c r="AD702" t="s">
        <v>91</v>
      </c>
      <c r="AE702" t="s">
        <v>2808</v>
      </c>
      <c r="AF702" t="s">
        <v>51</v>
      </c>
    </row>
    <row r="703" spans="3:32" x14ac:dyDescent="0.3">
      <c r="C703" s="21">
        <v>2343565</v>
      </c>
      <c r="D703" s="20" t="s">
        <v>62</v>
      </c>
      <c r="E703" s="20" t="s">
        <v>509</v>
      </c>
      <c r="F703" s="44" t="s">
        <v>103</v>
      </c>
      <c r="G703" s="44">
        <v>45000.538056597223</v>
      </c>
      <c r="H703" s="20" t="s">
        <v>366</v>
      </c>
      <c r="J703" t="s">
        <v>116</v>
      </c>
      <c r="K703" t="s">
        <v>33</v>
      </c>
      <c r="L703" t="s">
        <v>382</v>
      </c>
      <c r="M703" t="s">
        <v>35</v>
      </c>
      <c r="N703" t="s">
        <v>52</v>
      </c>
      <c r="O703" t="s">
        <v>37</v>
      </c>
      <c r="P703" s="1" t="s">
        <v>2809</v>
      </c>
      <c r="Q703" t="s">
        <v>44</v>
      </c>
      <c r="R703" t="s">
        <v>2810</v>
      </c>
      <c r="S703" t="s">
        <v>116</v>
      </c>
      <c r="T703" t="s">
        <v>2811</v>
      </c>
      <c r="U703" t="s">
        <v>44</v>
      </c>
      <c r="V703" t="s">
        <v>37</v>
      </c>
      <c r="W703" t="s">
        <v>42</v>
      </c>
      <c r="X703" t="s">
        <v>164</v>
      </c>
      <c r="Y703" t="s">
        <v>44</v>
      </c>
      <c r="Z703" t="s">
        <v>78</v>
      </c>
      <c r="AA703" t="s">
        <v>2812</v>
      </c>
      <c r="AB703" t="s">
        <v>2813</v>
      </c>
      <c r="AC703" t="s">
        <v>44</v>
      </c>
      <c r="AD703" t="s">
        <v>2814</v>
      </c>
      <c r="AE703" t="s">
        <v>2815</v>
      </c>
      <c r="AF703" t="s">
        <v>51</v>
      </c>
    </row>
    <row r="704" spans="3:32" x14ac:dyDescent="0.3">
      <c r="C704" s="21">
        <v>2340971</v>
      </c>
      <c r="D704" s="20" t="s">
        <v>102</v>
      </c>
      <c r="E704" s="20" t="s">
        <v>63</v>
      </c>
      <c r="F704" s="44" t="s">
        <v>129</v>
      </c>
      <c r="G704" s="44">
        <v>45000.546649074073</v>
      </c>
      <c r="H704" s="20" t="s">
        <v>366</v>
      </c>
      <c r="J704" t="s">
        <v>130</v>
      </c>
      <c r="K704" t="s">
        <v>33</v>
      </c>
      <c r="L704" t="s">
        <v>34</v>
      </c>
      <c r="M704" t="s">
        <v>35</v>
      </c>
      <c r="N704" t="s">
        <v>52</v>
      </c>
      <c r="O704" t="s">
        <v>37</v>
      </c>
      <c r="P704" s="1" t="s">
        <v>217</v>
      </c>
      <c r="Q704" t="s">
        <v>218</v>
      </c>
      <c r="R704" t="s">
        <v>217</v>
      </c>
      <c r="S704" t="s">
        <v>130</v>
      </c>
      <c r="T704" t="s">
        <v>219</v>
      </c>
      <c r="U704" t="s">
        <v>220</v>
      </c>
      <c r="V704" t="s">
        <v>37</v>
      </c>
      <c r="W704" t="s">
        <v>42</v>
      </c>
      <c r="X704" t="s">
        <v>201</v>
      </c>
      <c r="Y704" t="s">
        <v>44</v>
      </c>
      <c r="Z704" t="s">
        <v>45</v>
      </c>
      <c r="AA704" t="s">
        <v>221</v>
      </c>
      <c r="AB704" t="s">
        <v>222</v>
      </c>
      <c r="AC704" t="s">
        <v>222</v>
      </c>
      <c r="AD704" t="s">
        <v>223</v>
      </c>
      <c r="AE704" t="s">
        <v>224</v>
      </c>
      <c r="AF704" t="s">
        <v>115</v>
      </c>
    </row>
    <row r="705" spans="3:33" x14ac:dyDescent="0.3">
      <c r="C705" s="21">
        <v>2341045</v>
      </c>
      <c r="D705" s="20" t="s">
        <v>102</v>
      </c>
      <c r="E705" s="20" t="s">
        <v>63</v>
      </c>
      <c r="F705" s="44" t="s">
        <v>129</v>
      </c>
      <c r="G705" s="44">
        <v>45000.557134722221</v>
      </c>
      <c r="H705" s="20" t="s">
        <v>366</v>
      </c>
      <c r="J705" t="s">
        <v>130</v>
      </c>
      <c r="K705" t="s">
        <v>33</v>
      </c>
      <c r="L705" t="s">
        <v>34</v>
      </c>
      <c r="M705" t="s">
        <v>35</v>
      </c>
      <c r="N705" t="s">
        <v>64</v>
      </c>
      <c r="O705" t="s">
        <v>37</v>
      </c>
      <c r="P705" s="1" t="s">
        <v>225</v>
      </c>
      <c r="Q705" t="s">
        <v>226</v>
      </c>
      <c r="R705" t="s">
        <v>227</v>
      </c>
      <c r="S705" t="s">
        <v>130</v>
      </c>
      <c r="T705" t="s">
        <v>228</v>
      </c>
      <c r="U705" t="s">
        <v>44</v>
      </c>
      <c r="V705" t="s">
        <v>37</v>
      </c>
      <c r="W705" t="s">
        <v>42</v>
      </c>
      <c r="X705" t="s">
        <v>211</v>
      </c>
      <c r="Y705" t="s">
        <v>44</v>
      </c>
      <c r="Z705" t="s">
        <v>45</v>
      </c>
      <c r="AA705" t="s">
        <v>229</v>
      </c>
      <c r="AB705" t="s">
        <v>124</v>
      </c>
      <c r="AC705" t="s">
        <v>124</v>
      </c>
      <c r="AD705" t="s">
        <v>230</v>
      </c>
      <c r="AE705" t="s">
        <v>231</v>
      </c>
      <c r="AF705" t="s">
        <v>115</v>
      </c>
    </row>
    <row r="706" spans="3:33" x14ac:dyDescent="0.3">
      <c r="C706" s="21">
        <v>2341065</v>
      </c>
      <c r="D706" s="20" t="s">
        <v>102</v>
      </c>
      <c r="E706" s="20" t="s">
        <v>30</v>
      </c>
      <c r="F706" s="44" t="s">
        <v>129</v>
      </c>
      <c r="G706" s="44">
        <v>45000.665924652778</v>
      </c>
      <c r="H706" s="20" t="s">
        <v>366</v>
      </c>
      <c r="J706" t="s">
        <v>130</v>
      </c>
      <c r="K706" t="s">
        <v>33</v>
      </c>
      <c r="L706" t="s">
        <v>34</v>
      </c>
      <c r="M706" t="s">
        <v>35</v>
      </c>
      <c r="N706" t="s">
        <v>117</v>
      </c>
      <c r="O706" t="s">
        <v>37</v>
      </c>
      <c r="P706" s="1" t="s">
        <v>232</v>
      </c>
      <c r="Q706" t="s">
        <v>233</v>
      </c>
      <c r="R706" t="s">
        <v>234</v>
      </c>
      <c r="S706" t="s">
        <v>130</v>
      </c>
      <c r="T706" t="s">
        <v>235</v>
      </c>
      <c r="U706" t="s">
        <v>124</v>
      </c>
      <c r="V706" t="s">
        <v>37</v>
      </c>
      <c r="W706" t="s">
        <v>42</v>
      </c>
      <c r="X706" t="s">
        <v>236</v>
      </c>
      <c r="Y706" t="s">
        <v>44</v>
      </c>
      <c r="Z706" t="s">
        <v>45</v>
      </c>
      <c r="AA706" t="s">
        <v>237</v>
      </c>
      <c r="AB706" t="s">
        <v>124</v>
      </c>
      <c r="AC706" t="s">
        <v>238</v>
      </c>
      <c r="AD706" t="s">
        <v>239</v>
      </c>
      <c r="AE706" t="s">
        <v>240</v>
      </c>
      <c r="AF706" t="s">
        <v>115</v>
      </c>
    </row>
    <row r="707" spans="3:33" x14ac:dyDescent="0.3">
      <c r="C707" s="21">
        <v>2341152</v>
      </c>
      <c r="D707" s="20" t="s">
        <v>102</v>
      </c>
      <c r="E707" s="20" t="s">
        <v>63</v>
      </c>
      <c r="F707" s="44" t="s">
        <v>129</v>
      </c>
      <c r="G707" s="44">
        <v>45000.672644791666</v>
      </c>
      <c r="H707" s="20" t="s">
        <v>366</v>
      </c>
      <c r="J707" t="s">
        <v>130</v>
      </c>
      <c r="K707" t="s">
        <v>33</v>
      </c>
      <c r="L707" t="s">
        <v>34</v>
      </c>
      <c r="M707" t="s">
        <v>35</v>
      </c>
      <c r="N707" t="s">
        <v>36</v>
      </c>
      <c r="O707" t="s">
        <v>37</v>
      </c>
      <c r="P707" s="1" t="s">
        <v>241</v>
      </c>
      <c r="Q707" t="s">
        <v>44</v>
      </c>
      <c r="R707" t="s">
        <v>242</v>
      </c>
      <c r="S707" t="s">
        <v>130</v>
      </c>
      <c r="T707" t="s">
        <v>243</v>
      </c>
      <c r="U707" t="s">
        <v>44</v>
      </c>
      <c r="V707" t="s">
        <v>37</v>
      </c>
      <c r="W707" t="s">
        <v>42</v>
      </c>
      <c r="X707" t="s">
        <v>164</v>
      </c>
      <c r="Y707" t="s">
        <v>44</v>
      </c>
      <c r="Z707" t="s">
        <v>78</v>
      </c>
      <c r="AA707" t="s">
        <v>244</v>
      </c>
      <c r="AB707" t="s">
        <v>245</v>
      </c>
      <c r="AC707" t="s">
        <v>44</v>
      </c>
      <c r="AD707" t="s">
        <v>246</v>
      </c>
      <c r="AE707" t="s">
        <v>247</v>
      </c>
      <c r="AF707" t="s">
        <v>115</v>
      </c>
    </row>
    <row r="708" spans="3:33" x14ac:dyDescent="0.3">
      <c r="C708" s="21">
        <v>2345495</v>
      </c>
      <c r="D708" s="20" t="s">
        <v>29</v>
      </c>
      <c r="E708" s="20" t="s">
        <v>63</v>
      </c>
      <c r="F708" s="44" t="s">
        <v>129</v>
      </c>
      <c r="G708" s="44">
        <v>45000.683994791667</v>
      </c>
      <c r="H708" s="20" t="s">
        <v>366</v>
      </c>
      <c r="J708" t="s">
        <v>360</v>
      </c>
      <c r="K708" t="s">
        <v>33</v>
      </c>
      <c r="L708" t="s">
        <v>34</v>
      </c>
      <c r="M708" t="s">
        <v>35</v>
      </c>
      <c r="N708" t="s">
        <v>143</v>
      </c>
      <c r="O708" t="s">
        <v>37</v>
      </c>
      <c r="P708" s="1" t="s">
        <v>2710</v>
      </c>
      <c r="Q708" t="s">
        <v>2711</v>
      </c>
      <c r="R708" t="s">
        <v>2710</v>
      </c>
      <c r="S708" t="s">
        <v>360</v>
      </c>
      <c r="T708" t="s">
        <v>2712</v>
      </c>
      <c r="U708" t="s">
        <v>2713</v>
      </c>
      <c r="V708" t="s">
        <v>37</v>
      </c>
      <c r="W708" t="s">
        <v>42</v>
      </c>
      <c r="X708" t="s">
        <v>967</v>
      </c>
      <c r="Y708" t="s">
        <v>44</v>
      </c>
      <c r="Z708" t="s">
        <v>387</v>
      </c>
      <c r="AA708" t="s">
        <v>2714</v>
      </c>
      <c r="AB708" t="s">
        <v>2715</v>
      </c>
      <c r="AC708" t="s">
        <v>2716</v>
      </c>
      <c r="AD708" t="s">
        <v>2717</v>
      </c>
      <c r="AE708" t="s">
        <v>2718</v>
      </c>
      <c r="AF708" t="s">
        <v>51</v>
      </c>
    </row>
    <row r="709" spans="3:33" x14ac:dyDescent="0.3">
      <c r="C709" s="21">
        <v>2346462</v>
      </c>
      <c r="D709" s="20" t="s">
        <v>29</v>
      </c>
      <c r="E709" s="20" t="s">
        <v>63</v>
      </c>
      <c r="F709" s="44" t="s">
        <v>129</v>
      </c>
      <c r="G709" s="44">
        <v>45000.692104398149</v>
      </c>
      <c r="H709" s="20" t="s">
        <v>366</v>
      </c>
      <c r="J709" t="s">
        <v>360</v>
      </c>
      <c r="K709" t="s">
        <v>33</v>
      </c>
      <c r="L709" t="s">
        <v>34</v>
      </c>
      <c r="M709" t="s">
        <v>35</v>
      </c>
      <c r="N709" t="s">
        <v>52</v>
      </c>
      <c r="O709" t="s">
        <v>37</v>
      </c>
      <c r="P709" s="1" t="s">
        <v>2719</v>
      </c>
      <c r="Q709" t="s">
        <v>2720</v>
      </c>
      <c r="R709" t="s">
        <v>2719</v>
      </c>
      <c r="S709" t="s">
        <v>360</v>
      </c>
      <c r="T709" t="s">
        <v>2721</v>
      </c>
      <c r="U709" t="s">
        <v>2722</v>
      </c>
      <c r="V709" t="s">
        <v>37</v>
      </c>
      <c r="W709" t="s">
        <v>42</v>
      </c>
      <c r="X709" t="s">
        <v>472</v>
      </c>
      <c r="Y709" t="s">
        <v>44</v>
      </c>
      <c r="Z709" t="s">
        <v>78</v>
      </c>
      <c r="AA709" t="s">
        <v>2723</v>
      </c>
      <c r="AB709" t="s">
        <v>2724</v>
      </c>
      <c r="AC709" t="s">
        <v>2724</v>
      </c>
      <c r="AD709" t="s">
        <v>2725</v>
      </c>
      <c r="AE709" t="s">
        <v>2726</v>
      </c>
      <c r="AF709" t="s">
        <v>51</v>
      </c>
    </row>
    <row r="710" spans="3:33" x14ac:dyDescent="0.3">
      <c r="C710" s="21">
        <v>2346964</v>
      </c>
      <c r="D710" s="20" t="s">
        <v>29</v>
      </c>
      <c r="E710" s="20" t="s">
        <v>30</v>
      </c>
      <c r="F710" s="44" t="s">
        <v>129</v>
      </c>
      <c r="G710" s="44">
        <v>45000.702995717591</v>
      </c>
      <c r="H710" s="20" t="s">
        <v>366</v>
      </c>
      <c r="J710" t="s">
        <v>2674</v>
      </c>
      <c r="K710" t="s">
        <v>33</v>
      </c>
      <c r="L710" t="s">
        <v>34</v>
      </c>
      <c r="M710" t="s">
        <v>35</v>
      </c>
      <c r="N710" t="s">
        <v>36</v>
      </c>
      <c r="O710" t="s">
        <v>37</v>
      </c>
      <c r="P710" s="1" t="s">
        <v>2675</v>
      </c>
      <c r="Q710" t="s">
        <v>2676</v>
      </c>
      <c r="R710" t="s">
        <v>2675</v>
      </c>
      <c r="S710" t="s">
        <v>2674</v>
      </c>
      <c r="T710" t="s">
        <v>2677</v>
      </c>
      <c r="U710" t="s">
        <v>2678</v>
      </c>
      <c r="V710" t="s">
        <v>37</v>
      </c>
      <c r="W710" t="s">
        <v>42</v>
      </c>
      <c r="X710" t="s">
        <v>43</v>
      </c>
      <c r="Y710" t="s">
        <v>44</v>
      </c>
      <c r="Z710" t="s">
        <v>45</v>
      </c>
      <c r="AA710" t="s">
        <v>2679</v>
      </c>
      <c r="AB710" t="s">
        <v>2680</v>
      </c>
      <c r="AC710" t="s">
        <v>2681</v>
      </c>
      <c r="AD710" t="s">
        <v>2682</v>
      </c>
      <c r="AE710" t="s">
        <v>2683</v>
      </c>
      <c r="AF710" t="s">
        <v>51</v>
      </c>
    </row>
    <row r="711" spans="3:33" x14ac:dyDescent="0.3">
      <c r="C711" s="21">
        <v>2341206</v>
      </c>
      <c r="D711" s="20" t="s">
        <v>102</v>
      </c>
      <c r="E711" s="20" t="s">
        <v>63</v>
      </c>
      <c r="F711" s="44" t="s">
        <v>248</v>
      </c>
      <c r="G711" s="44">
        <v>45000.713794444448</v>
      </c>
      <c r="H711" s="20" t="s">
        <v>366</v>
      </c>
      <c r="J711" t="s">
        <v>32</v>
      </c>
      <c r="K711" t="s">
        <v>33</v>
      </c>
      <c r="L711" t="s">
        <v>34</v>
      </c>
      <c r="M711" t="s">
        <v>35</v>
      </c>
      <c r="N711" t="s">
        <v>143</v>
      </c>
      <c r="O711" t="s">
        <v>37</v>
      </c>
      <c r="P711" s="1" t="s">
        <v>249</v>
      </c>
      <c r="Q711" t="s">
        <v>250</v>
      </c>
      <c r="R711" t="s">
        <v>249</v>
      </c>
      <c r="S711" t="s">
        <v>32</v>
      </c>
      <c r="T711" t="s">
        <v>251</v>
      </c>
      <c r="U711" t="s">
        <v>252</v>
      </c>
      <c r="V711" t="s">
        <v>37</v>
      </c>
      <c r="W711" t="s">
        <v>42</v>
      </c>
      <c r="X711" t="s">
        <v>97</v>
      </c>
      <c r="Y711" t="s">
        <v>44</v>
      </c>
      <c r="Z711" t="s">
        <v>78</v>
      </c>
      <c r="AA711" t="s">
        <v>253</v>
      </c>
      <c r="AB711" t="s">
        <v>254</v>
      </c>
      <c r="AC711" t="s">
        <v>255</v>
      </c>
      <c r="AD711" t="s">
        <v>256</v>
      </c>
      <c r="AE711" t="s">
        <v>257</v>
      </c>
      <c r="AF711" t="s">
        <v>115</v>
      </c>
    </row>
    <row r="712" spans="3:33" x14ac:dyDescent="0.3">
      <c r="C712" s="21">
        <v>2341780</v>
      </c>
      <c r="D712" s="20" t="s">
        <v>102</v>
      </c>
      <c r="E712" s="20" t="s">
        <v>63</v>
      </c>
      <c r="F712" s="44" t="s">
        <v>248</v>
      </c>
      <c r="G712" s="44">
        <v>45000.72749016204</v>
      </c>
      <c r="H712" s="20" t="s">
        <v>366</v>
      </c>
      <c r="J712" t="s">
        <v>32</v>
      </c>
      <c r="K712" t="s">
        <v>33</v>
      </c>
      <c r="L712" t="s">
        <v>34</v>
      </c>
      <c r="M712" t="s">
        <v>35</v>
      </c>
      <c r="N712" t="s">
        <v>52</v>
      </c>
      <c r="O712" t="s">
        <v>37</v>
      </c>
      <c r="P712" s="1" t="s">
        <v>300</v>
      </c>
      <c r="Q712" t="s">
        <v>44</v>
      </c>
      <c r="R712" t="s">
        <v>301</v>
      </c>
      <c r="S712" t="s">
        <v>32</v>
      </c>
      <c r="T712" t="s">
        <v>302</v>
      </c>
      <c r="U712" t="s">
        <v>44</v>
      </c>
      <c r="V712" t="s">
        <v>37</v>
      </c>
      <c r="W712" t="s">
        <v>42</v>
      </c>
      <c r="X712" t="s">
        <v>164</v>
      </c>
      <c r="Y712" t="s">
        <v>44</v>
      </c>
      <c r="Z712" t="s">
        <v>78</v>
      </c>
      <c r="AA712" t="s">
        <v>303</v>
      </c>
      <c r="AB712" t="s">
        <v>304</v>
      </c>
      <c r="AC712" t="s">
        <v>44</v>
      </c>
      <c r="AD712" t="s">
        <v>305</v>
      </c>
      <c r="AE712" t="s">
        <v>306</v>
      </c>
      <c r="AF712" t="s">
        <v>115</v>
      </c>
    </row>
    <row r="713" spans="3:33" x14ac:dyDescent="0.3">
      <c r="C713" s="21">
        <v>2347016</v>
      </c>
      <c r="D713" s="20" t="s">
        <v>29</v>
      </c>
      <c r="E713" s="20" t="s">
        <v>280</v>
      </c>
      <c r="F713" s="44" t="s">
        <v>129</v>
      </c>
      <c r="G713" s="44">
        <v>45001.348891782407</v>
      </c>
      <c r="H713" s="20" t="s">
        <v>366</v>
      </c>
      <c r="J713" t="s">
        <v>2674</v>
      </c>
      <c r="K713" t="s">
        <v>33</v>
      </c>
      <c r="L713" t="s">
        <v>382</v>
      </c>
      <c r="M713" t="s">
        <v>35</v>
      </c>
      <c r="N713" t="s">
        <v>143</v>
      </c>
      <c r="O713" t="s">
        <v>37</v>
      </c>
      <c r="P713" s="1" t="s">
        <v>2684</v>
      </c>
      <c r="Q713" t="s">
        <v>2685</v>
      </c>
      <c r="R713" t="s">
        <v>2686</v>
      </c>
      <c r="S713" t="s">
        <v>2674</v>
      </c>
      <c r="T713" t="s">
        <v>2687</v>
      </c>
      <c r="U713" t="s">
        <v>2688</v>
      </c>
      <c r="V713" t="s">
        <v>37</v>
      </c>
      <c r="W713" t="s">
        <v>42</v>
      </c>
      <c r="X713" t="s">
        <v>2689</v>
      </c>
      <c r="Y713" t="s">
        <v>44</v>
      </c>
      <c r="Z713" t="s">
        <v>387</v>
      </c>
      <c r="AA713" t="s">
        <v>2690</v>
      </c>
      <c r="AB713" t="s">
        <v>2691</v>
      </c>
      <c r="AC713" t="s">
        <v>2692</v>
      </c>
      <c r="AD713" t="s">
        <v>2693</v>
      </c>
      <c r="AE713" t="s">
        <v>2694</v>
      </c>
      <c r="AF713" t="s">
        <v>51</v>
      </c>
    </row>
    <row r="714" spans="3:33" x14ac:dyDescent="0.3">
      <c r="C714" s="21">
        <v>2347213</v>
      </c>
      <c r="D714" s="20" t="s">
        <v>29</v>
      </c>
      <c r="E714" s="20" t="s">
        <v>63</v>
      </c>
      <c r="F714" s="44" t="s">
        <v>129</v>
      </c>
      <c r="G714" s="44">
        <v>45001.391276388887</v>
      </c>
      <c r="H714" s="20" t="s">
        <v>366</v>
      </c>
      <c r="J714" t="s">
        <v>2674</v>
      </c>
      <c r="K714" t="s">
        <v>33</v>
      </c>
      <c r="L714" t="s">
        <v>382</v>
      </c>
      <c r="M714" t="s">
        <v>35</v>
      </c>
      <c r="N714" t="s">
        <v>36</v>
      </c>
      <c r="O714" t="s">
        <v>37</v>
      </c>
      <c r="P714" s="1" t="s">
        <v>2695</v>
      </c>
      <c r="Q714" t="s">
        <v>2696</v>
      </c>
      <c r="R714" t="s">
        <v>2697</v>
      </c>
      <c r="S714" t="s">
        <v>2674</v>
      </c>
      <c r="T714" t="s">
        <v>2698</v>
      </c>
      <c r="U714" t="s">
        <v>44</v>
      </c>
      <c r="V714" t="s">
        <v>37</v>
      </c>
      <c r="W714" t="s">
        <v>42</v>
      </c>
      <c r="X714" t="s">
        <v>401</v>
      </c>
      <c r="Y714" t="s">
        <v>44</v>
      </c>
      <c r="Z714" t="s">
        <v>45</v>
      </c>
      <c r="AA714" t="s">
        <v>2699</v>
      </c>
      <c r="AB714" t="s">
        <v>44</v>
      </c>
      <c r="AC714" t="s">
        <v>2700</v>
      </c>
      <c r="AD714" t="s">
        <v>1048</v>
      </c>
      <c r="AE714" t="s">
        <v>2701</v>
      </c>
      <c r="AF714" t="s">
        <v>44</v>
      </c>
      <c r="AG714" t="s">
        <v>51</v>
      </c>
    </row>
    <row r="715" spans="3:33" x14ac:dyDescent="0.3">
      <c r="C715" s="21">
        <v>2347377</v>
      </c>
      <c r="D715" s="20" t="s">
        <v>29</v>
      </c>
      <c r="E715" s="20" t="s">
        <v>63</v>
      </c>
      <c r="F715" s="44" t="s">
        <v>129</v>
      </c>
      <c r="G715" s="44">
        <v>45001.401820023151</v>
      </c>
      <c r="H715" s="20" t="s">
        <v>366</v>
      </c>
      <c r="J715" t="s">
        <v>2674</v>
      </c>
      <c r="K715" t="s">
        <v>33</v>
      </c>
      <c r="L715" t="s">
        <v>382</v>
      </c>
      <c r="M715" t="s">
        <v>35</v>
      </c>
      <c r="N715" t="s">
        <v>143</v>
      </c>
      <c r="O715" t="s">
        <v>37</v>
      </c>
      <c r="P715" s="1" t="s">
        <v>2702</v>
      </c>
      <c r="Q715" t="s">
        <v>2703</v>
      </c>
      <c r="R715" t="s">
        <v>2704</v>
      </c>
      <c r="S715" t="s">
        <v>2674</v>
      </c>
      <c r="T715" t="s">
        <v>2705</v>
      </c>
      <c r="U715" t="s">
        <v>124</v>
      </c>
      <c r="V715" t="s">
        <v>37</v>
      </c>
      <c r="W715" t="s">
        <v>42</v>
      </c>
      <c r="X715" t="s">
        <v>421</v>
      </c>
      <c r="Y715" t="s">
        <v>44</v>
      </c>
      <c r="Z715" t="s">
        <v>45</v>
      </c>
      <c r="AA715" t="s">
        <v>2706</v>
      </c>
      <c r="AB715" t="s">
        <v>124</v>
      </c>
      <c r="AC715" t="s">
        <v>2707</v>
      </c>
      <c r="AD715" t="s">
        <v>2708</v>
      </c>
      <c r="AE715" t="s">
        <v>2709</v>
      </c>
      <c r="AF715" t="s">
        <v>51</v>
      </c>
    </row>
    <row r="716" spans="3:33" x14ac:dyDescent="0.3">
      <c r="C716" s="21">
        <v>2347460</v>
      </c>
      <c r="D716" s="20" t="s">
        <v>29</v>
      </c>
      <c r="E716" s="20" t="s">
        <v>63</v>
      </c>
      <c r="F716" s="44" t="s">
        <v>129</v>
      </c>
      <c r="G716" s="44">
        <v>45001.418774305559</v>
      </c>
      <c r="H716" s="20" t="s">
        <v>366</v>
      </c>
      <c r="J716" t="s">
        <v>2674</v>
      </c>
      <c r="K716" t="s">
        <v>33</v>
      </c>
      <c r="L716" t="s">
        <v>382</v>
      </c>
      <c r="M716" t="s">
        <v>35</v>
      </c>
      <c r="N716" t="s">
        <v>52</v>
      </c>
      <c r="O716" t="s">
        <v>37</v>
      </c>
      <c r="P716" s="1" t="s">
        <v>2727</v>
      </c>
      <c r="Q716" t="s">
        <v>2728</v>
      </c>
      <c r="R716" t="s">
        <v>2727</v>
      </c>
      <c r="S716" t="s">
        <v>2674</v>
      </c>
      <c r="T716" t="s">
        <v>2729</v>
      </c>
      <c r="U716" t="s">
        <v>2730</v>
      </c>
      <c r="V716" t="s">
        <v>37</v>
      </c>
      <c r="W716" t="s">
        <v>42</v>
      </c>
      <c r="X716" t="s">
        <v>2480</v>
      </c>
      <c r="Y716" t="s">
        <v>44</v>
      </c>
      <c r="Z716" t="s">
        <v>359</v>
      </c>
      <c r="AA716" t="s">
        <v>2731</v>
      </c>
      <c r="AB716" t="s">
        <v>2732</v>
      </c>
      <c r="AC716" t="s">
        <v>2733</v>
      </c>
      <c r="AD716" t="s">
        <v>2734</v>
      </c>
      <c r="AE716" t="s">
        <v>2735</v>
      </c>
      <c r="AF716" t="s">
        <v>51</v>
      </c>
    </row>
    <row r="717" spans="3:33" x14ac:dyDescent="0.3">
      <c r="C717" s="21">
        <v>2347523</v>
      </c>
      <c r="D717" s="20" t="s">
        <v>29</v>
      </c>
      <c r="E717" s="20" t="s">
        <v>63</v>
      </c>
      <c r="F717" s="44" t="s">
        <v>129</v>
      </c>
      <c r="G717" s="44">
        <v>45001.43808310185</v>
      </c>
      <c r="H717" s="20" t="s">
        <v>366</v>
      </c>
      <c r="J717" t="s">
        <v>2674</v>
      </c>
      <c r="K717" t="s">
        <v>33</v>
      </c>
      <c r="L717" t="s">
        <v>382</v>
      </c>
      <c r="M717" t="s">
        <v>35</v>
      </c>
      <c r="N717" t="s">
        <v>117</v>
      </c>
      <c r="O717" t="s">
        <v>37</v>
      </c>
      <c r="P717" s="1" t="s">
        <v>2736</v>
      </c>
      <c r="Q717" t="s">
        <v>2737</v>
      </c>
      <c r="R717" t="s">
        <v>2738</v>
      </c>
      <c r="S717" t="s">
        <v>2674</v>
      </c>
      <c r="T717" t="s">
        <v>2739</v>
      </c>
      <c r="U717" t="s">
        <v>2740</v>
      </c>
      <c r="V717" t="s">
        <v>37</v>
      </c>
      <c r="W717" t="s">
        <v>42</v>
      </c>
      <c r="X717" t="s">
        <v>2037</v>
      </c>
      <c r="Y717" t="s">
        <v>44</v>
      </c>
      <c r="Z717" t="s">
        <v>45</v>
      </c>
      <c r="AA717" t="s">
        <v>2741</v>
      </c>
      <c r="AB717" t="s">
        <v>124</v>
      </c>
      <c r="AC717" t="s">
        <v>2742</v>
      </c>
      <c r="AD717" t="s">
        <v>2743</v>
      </c>
      <c r="AE717" t="s">
        <v>2744</v>
      </c>
      <c r="AF717" t="s">
        <v>51</v>
      </c>
    </row>
    <row r="718" spans="3:33" x14ac:dyDescent="0.3">
      <c r="C718" s="21">
        <v>2343295</v>
      </c>
      <c r="D718" s="20" t="s">
        <v>29</v>
      </c>
      <c r="E718" s="20" t="s">
        <v>30</v>
      </c>
      <c r="F718" s="44" t="s">
        <v>103</v>
      </c>
      <c r="G718" s="44">
        <v>45001.457188657405</v>
      </c>
      <c r="H718" s="20" t="s">
        <v>366</v>
      </c>
      <c r="J718" t="s">
        <v>116</v>
      </c>
      <c r="K718" t="s">
        <v>33</v>
      </c>
      <c r="L718" t="s">
        <v>382</v>
      </c>
      <c r="M718" t="s">
        <v>35</v>
      </c>
      <c r="N718" t="s">
        <v>64</v>
      </c>
      <c r="O718" t="s">
        <v>37</v>
      </c>
      <c r="P718" s="1" t="s">
        <v>2827</v>
      </c>
      <c r="Q718" t="s">
        <v>2828</v>
      </c>
      <c r="R718" t="s">
        <v>2829</v>
      </c>
      <c r="S718" t="s">
        <v>116</v>
      </c>
      <c r="T718" t="s">
        <v>2830</v>
      </c>
      <c r="U718" t="s">
        <v>124</v>
      </c>
      <c r="V718" t="s">
        <v>37</v>
      </c>
      <c r="W718" t="s">
        <v>42</v>
      </c>
      <c r="X718" t="s">
        <v>2831</v>
      </c>
      <c r="Y718" t="s">
        <v>44</v>
      </c>
      <c r="Z718" t="s">
        <v>356</v>
      </c>
      <c r="AA718" t="s">
        <v>2832</v>
      </c>
      <c r="AB718" t="s">
        <v>124</v>
      </c>
      <c r="AC718" t="s">
        <v>2833</v>
      </c>
      <c r="AD718" t="s">
        <v>2834</v>
      </c>
      <c r="AE718" t="s">
        <v>2835</v>
      </c>
      <c r="AF718" t="s">
        <v>51</v>
      </c>
    </row>
    <row r="719" spans="3:33" x14ac:dyDescent="0.3">
      <c r="C719" s="21">
        <v>2337986</v>
      </c>
      <c r="D719" s="20" t="s">
        <v>102</v>
      </c>
      <c r="E719" s="20" t="s">
        <v>63</v>
      </c>
      <c r="F719" s="44" t="s">
        <v>103</v>
      </c>
      <c r="G719" s="44">
        <v>45001.473209374999</v>
      </c>
      <c r="H719" s="20" t="s">
        <v>366</v>
      </c>
      <c r="J719" t="s">
        <v>104</v>
      </c>
      <c r="K719" t="s">
        <v>33</v>
      </c>
      <c r="L719" t="s">
        <v>382</v>
      </c>
      <c r="M719" t="s">
        <v>35</v>
      </c>
      <c r="N719" t="s">
        <v>117</v>
      </c>
      <c r="O719" t="s">
        <v>37</v>
      </c>
      <c r="P719" s="1" t="s">
        <v>2817</v>
      </c>
      <c r="Q719" t="s">
        <v>2818</v>
      </c>
      <c r="R719" t="s">
        <v>2817</v>
      </c>
      <c r="S719" t="s">
        <v>104</v>
      </c>
      <c r="T719" t="s">
        <v>2819</v>
      </c>
      <c r="U719" t="s">
        <v>2820</v>
      </c>
      <c r="V719" t="s">
        <v>37</v>
      </c>
      <c r="W719" t="s">
        <v>42</v>
      </c>
      <c r="X719" t="s">
        <v>2821</v>
      </c>
      <c r="Y719" t="s">
        <v>44</v>
      </c>
      <c r="Z719" t="s">
        <v>45</v>
      </c>
      <c r="AA719" t="s">
        <v>2822</v>
      </c>
      <c r="AB719" t="s">
        <v>2823</v>
      </c>
      <c r="AC719" t="s">
        <v>2824</v>
      </c>
      <c r="AD719" t="s">
        <v>2825</v>
      </c>
      <c r="AE719" t="s">
        <v>2826</v>
      </c>
      <c r="AF719" t="s">
        <v>115</v>
      </c>
    </row>
    <row r="720" spans="3:33" x14ac:dyDescent="0.3">
      <c r="C720" s="21">
        <v>2341337</v>
      </c>
      <c r="D720" s="20" t="s">
        <v>102</v>
      </c>
      <c r="E720" s="20" t="s">
        <v>63</v>
      </c>
      <c r="F720" s="44" t="s">
        <v>248</v>
      </c>
      <c r="G720" s="44">
        <v>45001.493033796294</v>
      </c>
      <c r="H720" s="20" t="s">
        <v>366</v>
      </c>
      <c r="J720" t="s">
        <v>32</v>
      </c>
      <c r="K720" t="s">
        <v>33</v>
      </c>
      <c r="L720" t="s">
        <v>34</v>
      </c>
      <c r="M720" t="s">
        <v>35</v>
      </c>
      <c r="N720" t="s">
        <v>52</v>
      </c>
      <c r="O720" t="s">
        <v>37</v>
      </c>
      <c r="P720" s="1" t="s">
        <v>258</v>
      </c>
      <c r="Q720" t="s">
        <v>259</v>
      </c>
      <c r="R720" t="s">
        <v>260</v>
      </c>
      <c r="S720" t="s">
        <v>32</v>
      </c>
      <c r="T720" t="s">
        <v>261</v>
      </c>
      <c r="U720" t="s">
        <v>262</v>
      </c>
      <c r="V720" t="s">
        <v>37</v>
      </c>
      <c r="W720" t="s">
        <v>42</v>
      </c>
      <c r="X720" t="s">
        <v>263</v>
      </c>
      <c r="Y720" t="s">
        <v>44</v>
      </c>
      <c r="Z720" t="s">
        <v>264</v>
      </c>
      <c r="AA720" t="s">
        <v>265</v>
      </c>
      <c r="AB720" t="s">
        <v>266</v>
      </c>
      <c r="AC720" t="s">
        <v>267</v>
      </c>
      <c r="AD720" t="s">
        <v>268</v>
      </c>
      <c r="AE720" t="s">
        <v>269</v>
      </c>
      <c r="AF720" t="s">
        <v>115</v>
      </c>
    </row>
    <row r="721" spans="3:32" x14ac:dyDescent="0.3">
      <c r="C721" s="21">
        <v>2341400</v>
      </c>
      <c r="D721" s="20" t="s">
        <v>102</v>
      </c>
      <c r="E721" s="20" t="s">
        <v>63</v>
      </c>
      <c r="F721" s="44" t="s">
        <v>248</v>
      </c>
      <c r="G721" s="44">
        <v>45001.508891550926</v>
      </c>
      <c r="H721" s="20" t="s">
        <v>366</v>
      </c>
      <c r="J721" t="s">
        <v>32</v>
      </c>
      <c r="K721" t="s">
        <v>33</v>
      </c>
      <c r="L721" t="s">
        <v>34</v>
      </c>
      <c r="M721" t="s">
        <v>35</v>
      </c>
      <c r="N721" t="s">
        <v>52</v>
      </c>
      <c r="O721" t="s">
        <v>37</v>
      </c>
      <c r="P721" s="1" t="s">
        <v>270</v>
      </c>
      <c r="Q721" t="s">
        <v>271</v>
      </c>
      <c r="R721" t="s">
        <v>270</v>
      </c>
      <c r="S721" t="s">
        <v>32</v>
      </c>
      <c r="T721" t="s">
        <v>272</v>
      </c>
      <c r="U721" t="s">
        <v>273</v>
      </c>
      <c r="V721" t="s">
        <v>37</v>
      </c>
      <c r="W721" t="s">
        <v>42</v>
      </c>
      <c r="X721" t="s">
        <v>274</v>
      </c>
      <c r="Y721" t="s">
        <v>44</v>
      </c>
      <c r="Z721" t="s">
        <v>45</v>
      </c>
      <c r="AA721" t="s">
        <v>275</v>
      </c>
      <c r="AB721" t="s">
        <v>276</v>
      </c>
      <c r="AC721" t="s">
        <v>277</v>
      </c>
      <c r="AD721" t="s">
        <v>278</v>
      </c>
      <c r="AE721" t="s">
        <v>279</v>
      </c>
      <c r="AF721" t="s">
        <v>115</v>
      </c>
    </row>
    <row r="722" spans="3:32" x14ac:dyDescent="0.3">
      <c r="C722" s="21">
        <v>2341417</v>
      </c>
      <c r="D722" s="20" t="s">
        <v>102</v>
      </c>
      <c r="E722" s="20" t="s">
        <v>280</v>
      </c>
      <c r="F722" s="44" t="s">
        <v>248</v>
      </c>
      <c r="G722" s="44">
        <v>45001.53707766204</v>
      </c>
      <c r="H722" s="20" t="s">
        <v>366</v>
      </c>
      <c r="J722" t="s">
        <v>32</v>
      </c>
      <c r="K722" t="s">
        <v>33</v>
      </c>
      <c r="L722" t="s">
        <v>34</v>
      </c>
      <c r="M722" t="s">
        <v>35</v>
      </c>
      <c r="N722" t="s">
        <v>117</v>
      </c>
      <c r="O722" t="s">
        <v>37</v>
      </c>
      <c r="P722" s="1" t="s">
        <v>281</v>
      </c>
      <c r="Q722" t="s">
        <v>282</v>
      </c>
      <c r="R722" t="s">
        <v>281</v>
      </c>
      <c r="S722" t="s">
        <v>32</v>
      </c>
      <c r="T722" t="s">
        <v>283</v>
      </c>
      <c r="U722" t="s">
        <v>284</v>
      </c>
      <c r="V722" t="s">
        <v>37</v>
      </c>
      <c r="W722" t="s">
        <v>42</v>
      </c>
      <c r="X722" t="s">
        <v>285</v>
      </c>
      <c r="Y722" t="s">
        <v>44</v>
      </c>
      <c r="Z722" t="s">
        <v>286</v>
      </c>
      <c r="AA722" t="s">
        <v>287</v>
      </c>
      <c r="AB722" t="s">
        <v>288</v>
      </c>
      <c r="AC722" t="s">
        <v>289</v>
      </c>
      <c r="AD722" t="s">
        <v>290</v>
      </c>
      <c r="AE722" t="s">
        <v>291</v>
      </c>
      <c r="AF722" t="s">
        <v>115</v>
      </c>
    </row>
    <row r="723" spans="3:32" x14ac:dyDescent="0.3">
      <c r="C723" s="21">
        <v>2341714</v>
      </c>
      <c r="D723" s="20" t="s">
        <v>102</v>
      </c>
      <c r="E723" s="20" t="s">
        <v>280</v>
      </c>
      <c r="F723" s="44" t="s">
        <v>248</v>
      </c>
      <c r="G723" s="44">
        <v>45001.593413310184</v>
      </c>
      <c r="H723" s="20" t="s">
        <v>366</v>
      </c>
      <c r="J723" t="s">
        <v>32</v>
      </c>
      <c r="K723" t="s">
        <v>33</v>
      </c>
      <c r="L723" t="s">
        <v>34</v>
      </c>
      <c r="M723" t="s">
        <v>35</v>
      </c>
      <c r="N723" t="s">
        <v>292</v>
      </c>
      <c r="O723" t="s">
        <v>37</v>
      </c>
      <c r="P723" s="1" t="s">
        <v>293</v>
      </c>
      <c r="Q723" t="s">
        <v>44</v>
      </c>
      <c r="R723" t="s">
        <v>294</v>
      </c>
      <c r="S723" t="s">
        <v>32</v>
      </c>
      <c r="T723" t="s">
        <v>295</v>
      </c>
      <c r="U723" t="s">
        <v>44</v>
      </c>
      <c r="V723" t="s">
        <v>37</v>
      </c>
      <c r="W723" t="s">
        <v>42</v>
      </c>
      <c r="X723" t="s">
        <v>164</v>
      </c>
      <c r="Y723" t="s">
        <v>44</v>
      </c>
      <c r="Z723" t="s">
        <v>78</v>
      </c>
      <c r="AA723" t="s">
        <v>296</v>
      </c>
      <c r="AB723" t="s">
        <v>297</v>
      </c>
      <c r="AC723" t="s">
        <v>44</v>
      </c>
      <c r="AD723" t="s">
        <v>298</v>
      </c>
      <c r="AE723" t="s">
        <v>299</v>
      </c>
      <c r="AF723" t="s">
        <v>115</v>
      </c>
    </row>
    <row r="724" spans="3:32" x14ac:dyDescent="0.3">
      <c r="C724" s="21">
        <v>2342050</v>
      </c>
      <c r="D724" s="20" t="s">
        <v>102</v>
      </c>
      <c r="E724" s="20" t="s">
        <v>63</v>
      </c>
      <c r="F724" s="44" t="s">
        <v>248</v>
      </c>
      <c r="G724" s="44">
        <v>45001.598560185186</v>
      </c>
      <c r="H724" s="20" t="s">
        <v>366</v>
      </c>
      <c r="J724" t="s">
        <v>32</v>
      </c>
      <c r="K724" t="s">
        <v>33</v>
      </c>
      <c r="L724" t="s">
        <v>34</v>
      </c>
      <c r="M724" t="s">
        <v>35</v>
      </c>
      <c r="N724" t="s">
        <v>36</v>
      </c>
      <c r="O724" t="s">
        <v>37</v>
      </c>
      <c r="P724" s="1" t="s">
        <v>307</v>
      </c>
      <c r="Q724" t="s">
        <v>44</v>
      </c>
      <c r="R724" t="s">
        <v>308</v>
      </c>
      <c r="S724" t="s">
        <v>32</v>
      </c>
      <c r="T724" t="s">
        <v>309</v>
      </c>
      <c r="U724" t="s">
        <v>44</v>
      </c>
      <c r="V724" t="s">
        <v>37</v>
      </c>
      <c r="W724" t="s">
        <v>42</v>
      </c>
      <c r="X724" t="s">
        <v>164</v>
      </c>
      <c r="Y724" t="s">
        <v>44</v>
      </c>
      <c r="Z724" t="s">
        <v>78</v>
      </c>
      <c r="AA724" t="s">
        <v>310</v>
      </c>
      <c r="AB724" t="s">
        <v>311</v>
      </c>
      <c r="AC724" t="s">
        <v>44</v>
      </c>
      <c r="AD724" t="s">
        <v>312</v>
      </c>
      <c r="AE724" t="s">
        <v>313</v>
      </c>
      <c r="AF724" t="s">
        <v>115</v>
      </c>
    </row>
    <row r="725" spans="3:32" x14ac:dyDescent="0.3">
      <c r="C725" s="21">
        <v>2342056</v>
      </c>
      <c r="D725" s="20" t="s">
        <v>102</v>
      </c>
      <c r="E725" s="20" t="s">
        <v>63</v>
      </c>
      <c r="F725" s="44" t="s">
        <v>248</v>
      </c>
      <c r="G725" s="44">
        <v>45001.602118287039</v>
      </c>
      <c r="H725" s="20" t="s">
        <v>366</v>
      </c>
      <c r="J725" t="s">
        <v>32</v>
      </c>
      <c r="K725" t="s">
        <v>33</v>
      </c>
      <c r="L725" t="s">
        <v>34</v>
      </c>
      <c r="M725" t="s">
        <v>35</v>
      </c>
      <c r="N725" t="s">
        <v>36</v>
      </c>
      <c r="O725" t="s">
        <v>37</v>
      </c>
      <c r="P725" s="1" t="s">
        <v>314</v>
      </c>
      <c r="Q725" t="s">
        <v>44</v>
      </c>
      <c r="R725" t="s">
        <v>308</v>
      </c>
      <c r="S725" t="s">
        <v>32</v>
      </c>
      <c r="T725" t="s">
        <v>309</v>
      </c>
      <c r="U725" t="s">
        <v>44</v>
      </c>
      <c r="V725" t="s">
        <v>37</v>
      </c>
      <c r="W725" t="s">
        <v>42</v>
      </c>
      <c r="X725" t="s">
        <v>164</v>
      </c>
      <c r="Y725" t="s">
        <v>44</v>
      </c>
      <c r="Z725" t="s">
        <v>78</v>
      </c>
      <c r="AA725" t="s">
        <v>315</v>
      </c>
      <c r="AB725" t="s">
        <v>311</v>
      </c>
      <c r="AC725" t="s">
        <v>44</v>
      </c>
      <c r="AD725" t="s">
        <v>312</v>
      </c>
      <c r="AE725" t="s">
        <v>316</v>
      </c>
      <c r="AF725" t="s">
        <v>115</v>
      </c>
    </row>
    <row r="726" spans="3:32" x14ac:dyDescent="0.3">
      <c r="C726" s="21">
        <v>2342369</v>
      </c>
      <c r="D726" s="20" t="s">
        <v>102</v>
      </c>
      <c r="E726" s="20" t="s">
        <v>63</v>
      </c>
      <c r="F726" s="44" t="s">
        <v>248</v>
      </c>
      <c r="G726" s="44">
        <v>45001.613772106481</v>
      </c>
      <c r="H726" s="20" t="s">
        <v>366</v>
      </c>
      <c r="J726" t="s">
        <v>32</v>
      </c>
      <c r="K726" t="s">
        <v>33</v>
      </c>
      <c r="L726" t="s">
        <v>34</v>
      </c>
      <c r="M726" t="s">
        <v>35</v>
      </c>
      <c r="N726" t="s">
        <v>64</v>
      </c>
      <c r="O726" t="s">
        <v>37</v>
      </c>
      <c r="P726" s="1" t="s">
        <v>317</v>
      </c>
      <c r="Q726" t="s">
        <v>318</v>
      </c>
      <c r="R726" t="s">
        <v>317</v>
      </c>
      <c r="S726" t="s">
        <v>32</v>
      </c>
      <c r="T726" t="s">
        <v>319</v>
      </c>
      <c r="U726" t="s">
        <v>317</v>
      </c>
      <c r="V726" t="s">
        <v>37</v>
      </c>
      <c r="W726" t="s">
        <v>42</v>
      </c>
      <c r="X726" t="s">
        <v>320</v>
      </c>
      <c r="Y726" t="s">
        <v>44</v>
      </c>
      <c r="Z726" t="s">
        <v>45</v>
      </c>
      <c r="AA726" t="s">
        <v>321</v>
      </c>
      <c r="AB726" t="s">
        <v>322</v>
      </c>
      <c r="AC726" t="s">
        <v>323</v>
      </c>
      <c r="AD726" t="s">
        <v>324</v>
      </c>
      <c r="AE726" t="s">
        <v>325</v>
      </c>
      <c r="AF726" t="s">
        <v>115</v>
      </c>
    </row>
    <row r="727" spans="3:32" x14ac:dyDescent="0.3">
      <c r="C727" s="21">
        <v>2342489</v>
      </c>
      <c r="D727" s="20" t="s">
        <v>102</v>
      </c>
      <c r="E727" s="20" t="s">
        <v>63</v>
      </c>
      <c r="F727" s="44" t="s">
        <v>248</v>
      </c>
      <c r="G727" s="44">
        <v>45001.630117592591</v>
      </c>
      <c r="H727" s="20" t="s">
        <v>366</v>
      </c>
      <c r="J727" t="s">
        <v>32</v>
      </c>
      <c r="K727" t="s">
        <v>33</v>
      </c>
      <c r="L727" t="s">
        <v>34</v>
      </c>
      <c r="M727" t="s">
        <v>35</v>
      </c>
      <c r="N727" t="s">
        <v>36</v>
      </c>
      <c r="O727" t="s">
        <v>37</v>
      </c>
      <c r="P727" s="1" t="s">
        <v>326</v>
      </c>
      <c r="Q727" t="s">
        <v>327</v>
      </c>
      <c r="R727" t="s">
        <v>326</v>
      </c>
      <c r="S727" t="s">
        <v>32</v>
      </c>
      <c r="T727" t="s">
        <v>328</v>
      </c>
      <c r="U727" t="s">
        <v>329</v>
      </c>
      <c r="V727" t="s">
        <v>37</v>
      </c>
      <c r="W727" t="s">
        <v>42</v>
      </c>
      <c r="X727" t="s">
        <v>330</v>
      </c>
      <c r="Y727" t="s">
        <v>44</v>
      </c>
      <c r="Z727" t="s">
        <v>45</v>
      </c>
      <c r="AA727" t="s">
        <v>331</v>
      </c>
      <c r="AB727" t="s">
        <v>332</v>
      </c>
      <c r="AC727" t="s">
        <v>333</v>
      </c>
      <c r="AD727" t="s">
        <v>334</v>
      </c>
      <c r="AE727" t="s">
        <v>335</v>
      </c>
      <c r="AF727" t="s">
        <v>115</v>
      </c>
    </row>
    <row r="728" spans="3:32" x14ac:dyDescent="0.3">
      <c r="C728" s="21">
        <v>2342511</v>
      </c>
      <c r="D728" s="20" t="s">
        <v>102</v>
      </c>
      <c r="E728" s="20" t="s">
        <v>63</v>
      </c>
      <c r="F728" s="44" t="s">
        <v>248</v>
      </c>
      <c r="G728" s="44">
        <v>45001.65094965278</v>
      </c>
      <c r="H728" s="20" t="s">
        <v>366</v>
      </c>
      <c r="J728" t="s">
        <v>32</v>
      </c>
      <c r="K728" t="s">
        <v>33</v>
      </c>
      <c r="L728" t="s">
        <v>34</v>
      </c>
      <c r="M728" t="s">
        <v>35</v>
      </c>
      <c r="N728" t="s">
        <v>36</v>
      </c>
      <c r="O728" t="s">
        <v>37</v>
      </c>
      <c r="P728" s="1" t="s">
        <v>336</v>
      </c>
      <c r="Q728" t="s">
        <v>44</v>
      </c>
      <c r="R728" t="s">
        <v>337</v>
      </c>
      <c r="S728" t="s">
        <v>32</v>
      </c>
      <c r="T728" t="s">
        <v>338</v>
      </c>
      <c r="U728" t="s">
        <v>44</v>
      </c>
      <c r="V728" t="s">
        <v>37</v>
      </c>
      <c r="W728" t="s">
        <v>42</v>
      </c>
      <c r="X728" t="s">
        <v>164</v>
      </c>
      <c r="Y728" t="s">
        <v>44</v>
      </c>
      <c r="Z728" t="s">
        <v>78</v>
      </c>
      <c r="AA728" t="s">
        <v>339</v>
      </c>
      <c r="AB728" t="s">
        <v>59</v>
      </c>
      <c r="AC728" t="s">
        <v>44</v>
      </c>
      <c r="AD728" t="s">
        <v>340</v>
      </c>
      <c r="AE728" t="s">
        <v>341</v>
      </c>
      <c r="AF728" t="s">
        <v>115</v>
      </c>
    </row>
    <row r="729" spans="3:32" x14ac:dyDescent="0.3">
      <c r="C729" s="21">
        <v>2342605</v>
      </c>
      <c r="D729" s="20" t="s">
        <v>102</v>
      </c>
      <c r="E729" s="20" t="s">
        <v>63</v>
      </c>
      <c r="F729" s="44" t="s">
        <v>248</v>
      </c>
      <c r="G729" s="44">
        <v>45001.660574305555</v>
      </c>
      <c r="H729" s="20" t="s">
        <v>366</v>
      </c>
      <c r="J729" t="s">
        <v>32</v>
      </c>
      <c r="K729" t="s">
        <v>33</v>
      </c>
      <c r="L729" t="s">
        <v>34</v>
      </c>
      <c r="M729" t="s">
        <v>35</v>
      </c>
      <c r="N729" t="s">
        <v>36</v>
      </c>
      <c r="O729" t="s">
        <v>37</v>
      </c>
      <c r="P729" s="1" t="s">
        <v>342</v>
      </c>
      <c r="Q729" t="s">
        <v>44</v>
      </c>
      <c r="R729" t="s">
        <v>343</v>
      </c>
      <c r="S729" t="s">
        <v>32</v>
      </c>
      <c r="T729" t="s">
        <v>344</v>
      </c>
      <c r="U729" t="s">
        <v>44</v>
      </c>
      <c r="V729" t="s">
        <v>37</v>
      </c>
      <c r="W729" t="s">
        <v>42</v>
      </c>
      <c r="X729" t="s">
        <v>164</v>
      </c>
      <c r="Y729" t="s">
        <v>44</v>
      </c>
      <c r="Z729" t="s">
        <v>78</v>
      </c>
      <c r="AA729" t="s">
        <v>345</v>
      </c>
      <c r="AB729" t="s">
        <v>44</v>
      </c>
      <c r="AC729" t="s">
        <v>44</v>
      </c>
      <c r="AD729" t="s">
        <v>346</v>
      </c>
      <c r="AE729" t="s">
        <v>347</v>
      </c>
      <c r="AF729" t="s">
        <v>115</v>
      </c>
    </row>
    <row r="730" spans="3:32" x14ac:dyDescent="0.3">
      <c r="C730" s="21">
        <v>2342692</v>
      </c>
      <c r="D730" s="20" t="s">
        <v>102</v>
      </c>
      <c r="E730" s="20" t="s">
        <v>141</v>
      </c>
      <c r="F730" s="44" t="s">
        <v>248</v>
      </c>
      <c r="G730" s="44">
        <v>45001.697279050924</v>
      </c>
      <c r="H730" s="20" t="s">
        <v>366</v>
      </c>
      <c r="J730" t="s">
        <v>32</v>
      </c>
      <c r="K730" t="s">
        <v>33</v>
      </c>
      <c r="L730" t="s">
        <v>34</v>
      </c>
      <c r="M730" t="s">
        <v>35</v>
      </c>
      <c r="N730" t="s">
        <v>52</v>
      </c>
      <c r="O730" t="s">
        <v>37</v>
      </c>
      <c r="P730" s="1" t="s">
        <v>348</v>
      </c>
      <c r="Q730" t="s">
        <v>44</v>
      </c>
      <c r="R730" t="s">
        <v>349</v>
      </c>
      <c r="S730" t="s">
        <v>32</v>
      </c>
      <c r="T730" t="s">
        <v>350</v>
      </c>
      <c r="U730" t="s">
        <v>44</v>
      </c>
      <c r="V730" t="s">
        <v>37</v>
      </c>
      <c r="W730" t="s">
        <v>42</v>
      </c>
      <c r="X730" t="s">
        <v>164</v>
      </c>
      <c r="Y730" t="s">
        <v>44</v>
      </c>
      <c r="Z730" t="s">
        <v>78</v>
      </c>
      <c r="AA730" t="s">
        <v>351</v>
      </c>
      <c r="AB730" t="s">
        <v>352</v>
      </c>
      <c r="AC730" t="s">
        <v>44</v>
      </c>
      <c r="AD730" t="s">
        <v>353</v>
      </c>
      <c r="AE730" t="s">
        <v>354</v>
      </c>
      <c r="AF730" t="s">
        <v>115</v>
      </c>
    </row>
    <row r="731" spans="3:32" x14ac:dyDescent="0.3">
      <c r="C731" s="21">
        <v>2348171</v>
      </c>
      <c r="D731" s="20" t="s">
        <v>29</v>
      </c>
      <c r="E731" s="20" t="s">
        <v>63</v>
      </c>
      <c r="F731" s="44" t="s">
        <v>248</v>
      </c>
      <c r="G731" s="44">
        <v>45001.71148229167</v>
      </c>
      <c r="H731" s="20" t="s">
        <v>366</v>
      </c>
      <c r="J731" t="s">
        <v>2095</v>
      </c>
      <c r="K731" t="s">
        <v>33</v>
      </c>
      <c r="L731" t="s">
        <v>34</v>
      </c>
      <c r="M731" t="s">
        <v>35</v>
      </c>
      <c r="N731" t="s">
        <v>64</v>
      </c>
      <c r="O731" t="s">
        <v>37</v>
      </c>
      <c r="P731" s="1" t="s">
        <v>2745</v>
      </c>
      <c r="Q731" t="s">
        <v>2746</v>
      </c>
      <c r="R731" t="s">
        <v>2747</v>
      </c>
      <c r="S731" t="s">
        <v>2095</v>
      </c>
      <c r="T731" t="s">
        <v>2748</v>
      </c>
      <c r="U731" t="s">
        <v>124</v>
      </c>
      <c r="V731" t="s">
        <v>37</v>
      </c>
      <c r="W731" t="s">
        <v>42</v>
      </c>
      <c r="X731" t="s">
        <v>320</v>
      </c>
      <c r="Y731" t="s">
        <v>44</v>
      </c>
      <c r="Z731" t="s">
        <v>45</v>
      </c>
      <c r="AA731" t="s">
        <v>2749</v>
      </c>
      <c r="AB731" t="s">
        <v>124</v>
      </c>
      <c r="AC731" t="s">
        <v>2750</v>
      </c>
      <c r="AD731" t="s">
        <v>124</v>
      </c>
      <c r="AE731" t="s">
        <v>2751</v>
      </c>
      <c r="AF731" t="s">
        <v>51</v>
      </c>
    </row>
    <row r="732" spans="3:32" x14ac:dyDescent="0.3">
      <c r="C732" s="21">
        <v>2349207</v>
      </c>
      <c r="D732" s="20" t="s">
        <v>29</v>
      </c>
      <c r="E732" s="20" t="s">
        <v>280</v>
      </c>
      <c r="F732" s="44" t="s">
        <v>248</v>
      </c>
      <c r="G732" s="44">
        <v>45002.395370138889</v>
      </c>
      <c r="H732" s="20" t="s">
        <v>366</v>
      </c>
      <c r="J732" t="s">
        <v>2095</v>
      </c>
      <c r="K732" t="s">
        <v>33</v>
      </c>
      <c r="L732" t="s">
        <v>34</v>
      </c>
      <c r="M732" t="s">
        <v>35</v>
      </c>
      <c r="N732" t="s">
        <v>52</v>
      </c>
      <c r="O732" t="s">
        <v>37</v>
      </c>
      <c r="P732" s="1" t="s">
        <v>2836</v>
      </c>
      <c r="Q732" t="s">
        <v>2837</v>
      </c>
      <c r="R732" t="s">
        <v>2836</v>
      </c>
      <c r="S732" t="s">
        <v>2095</v>
      </c>
      <c r="T732" t="s">
        <v>2838</v>
      </c>
      <c r="U732" t="s">
        <v>2839</v>
      </c>
      <c r="V732" t="s">
        <v>37</v>
      </c>
      <c r="W732" t="s">
        <v>42</v>
      </c>
      <c r="X732" t="s">
        <v>522</v>
      </c>
      <c r="Y732" t="s">
        <v>44</v>
      </c>
      <c r="Z732" t="s">
        <v>264</v>
      </c>
      <c r="AA732" t="s">
        <v>2840</v>
      </c>
      <c r="AB732" t="s">
        <v>2841</v>
      </c>
      <c r="AC732" t="s">
        <v>2842</v>
      </c>
      <c r="AD732" t="s">
        <v>2843</v>
      </c>
      <c r="AE732" t="s">
        <v>2844</v>
      </c>
      <c r="AF732" t="s">
        <v>51</v>
      </c>
    </row>
    <row r="733" spans="3:32" x14ac:dyDescent="0.3">
      <c r="C733" s="21">
        <v>2343536</v>
      </c>
      <c r="D733" s="20" t="s">
        <v>102</v>
      </c>
      <c r="E733" s="20" t="s">
        <v>63</v>
      </c>
      <c r="F733" s="44" t="s">
        <v>2845</v>
      </c>
      <c r="G733" s="44">
        <v>45002.403849074071</v>
      </c>
      <c r="H733" s="20" t="s">
        <v>366</v>
      </c>
      <c r="J733" t="s">
        <v>116</v>
      </c>
      <c r="K733" t="s">
        <v>33</v>
      </c>
      <c r="L733" t="s">
        <v>34</v>
      </c>
      <c r="M733" t="s">
        <v>35</v>
      </c>
      <c r="N733" t="s">
        <v>117</v>
      </c>
      <c r="O733" t="s">
        <v>37</v>
      </c>
      <c r="P733" s="1" t="s">
        <v>2846</v>
      </c>
      <c r="Q733" t="s">
        <v>44</v>
      </c>
      <c r="R733" t="s">
        <v>2847</v>
      </c>
      <c r="S733" t="s">
        <v>116</v>
      </c>
      <c r="T733" t="s">
        <v>2848</v>
      </c>
      <c r="U733" t="s">
        <v>44</v>
      </c>
      <c r="V733" t="s">
        <v>37</v>
      </c>
      <c r="W733" t="s">
        <v>42</v>
      </c>
      <c r="X733" t="s">
        <v>164</v>
      </c>
      <c r="Y733" t="s">
        <v>44</v>
      </c>
      <c r="Z733" t="s">
        <v>78</v>
      </c>
      <c r="AA733" t="s">
        <v>2849</v>
      </c>
      <c r="AB733" t="s">
        <v>2850</v>
      </c>
      <c r="AC733" t="s">
        <v>44</v>
      </c>
      <c r="AD733" t="s">
        <v>2851</v>
      </c>
      <c r="AE733" t="s">
        <v>2852</v>
      </c>
      <c r="AF733" t="s">
        <v>115</v>
      </c>
    </row>
    <row r="734" spans="3:32" x14ac:dyDescent="0.3">
      <c r="C734" s="21">
        <v>2343715</v>
      </c>
      <c r="D734" s="20" t="s">
        <v>102</v>
      </c>
      <c r="E734" s="20" t="s">
        <v>63</v>
      </c>
      <c r="F734" s="44" t="s">
        <v>2845</v>
      </c>
      <c r="G734" s="44">
        <v>45002.409010185183</v>
      </c>
      <c r="H734" s="20" t="s">
        <v>366</v>
      </c>
      <c r="J734" t="s">
        <v>116</v>
      </c>
      <c r="K734" t="s">
        <v>33</v>
      </c>
      <c r="L734" t="s">
        <v>34</v>
      </c>
      <c r="M734" t="s">
        <v>35</v>
      </c>
      <c r="N734" t="s">
        <v>64</v>
      </c>
      <c r="O734" t="s">
        <v>37</v>
      </c>
      <c r="P734" s="1" t="s">
        <v>2853</v>
      </c>
      <c r="Q734" t="s">
        <v>2854</v>
      </c>
      <c r="R734" t="s">
        <v>2855</v>
      </c>
      <c r="S734" t="s">
        <v>116</v>
      </c>
      <c r="T734" t="s">
        <v>2856</v>
      </c>
      <c r="U734" t="s">
        <v>124</v>
      </c>
      <c r="V734" t="s">
        <v>37</v>
      </c>
      <c r="W734" t="s">
        <v>42</v>
      </c>
      <c r="X734" t="s">
        <v>355</v>
      </c>
      <c r="Y734" t="s">
        <v>44</v>
      </c>
      <c r="Z734" t="s">
        <v>356</v>
      </c>
      <c r="AA734" t="s">
        <v>2857</v>
      </c>
      <c r="AB734" t="s">
        <v>124</v>
      </c>
      <c r="AC734" t="s">
        <v>2858</v>
      </c>
      <c r="AD734" t="s">
        <v>2859</v>
      </c>
      <c r="AE734" t="s">
        <v>2860</v>
      </c>
      <c r="AF734" t="s">
        <v>115</v>
      </c>
    </row>
    <row r="735" spans="3:32" x14ac:dyDescent="0.3">
      <c r="C735" s="21">
        <v>2339625</v>
      </c>
      <c r="D735" s="20" t="s">
        <v>102</v>
      </c>
      <c r="E735" s="20" t="s">
        <v>357</v>
      </c>
      <c r="F735" s="44" t="s">
        <v>129</v>
      </c>
      <c r="G735" s="44">
        <v>45002.428366203705</v>
      </c>
      <c r="H735" s="20" t="s">
        <v>366</v>
      </c>
      <c r="J735" t="s">
        <v>130</v>
      </c>
      <c r="K735" t="s">
        <v>33</v>
      </c>
      <c r="L735" t="s">
        <v>382</v>
      </c>
      <c r="M735" t="s">
        <v>35</v>
      </c>
      <c r="N735" t="s">
        <v>36</v>
      </c>
      <c r="O735" t="s">
        <v>37</v>
      </c>
      <c r="P735" s="1" t="s">
        <v>2939</v>
      </c>
      <c r="Q735" t="s">
        <v>2940</v>
      </c>
      <c r="R735" t="s">
        <v>2941</v>
      </c>
      <c r="S735" t="s">
        <v>130</v>
      </c>
      <c r="T735" t="s">
        <v>2942</v>
      </c>
      <c r="U735" t="s">
        <v>124</v>
      </c>
      <c r="V735" t="s">
        <v>37</v>
      </c>
      <c r="W735" t="s">
        <v>42</v>
      </c>
      <c r="X735" t="s">
        <v>780</v>
      </c>
      <c r="Y735" t="s">
        <v>44</v>
      </c>
      <c r="Z735" t="s">
        <v>45</v>
      </c>
      <c r="AA735" t="s">
        <v>2943</v>
      </c>
      <c r="AB735" t="s">
        <v>124</v>
      </c>
      <c r="AC735" t="s">
        <v>2944</v>
      </c>
      <c r="AD735" t="s">
        <v>2945</v>
      </c>
      <c r="AE735" t="s">
        <v>2946</v>
      </c>
      <c r="AF735" t="s">
        <v>115</v>
      </c>
    </row>
    <row r="736" spans="3:32" x14ac:dyDescent="0.3">
      <c r="C736" s="21">
        <v>2340564</v>
      </c>
      <c r="D736" s="20" t="s">
        <v>102</v>
      </c>
      <c r="E736" s="20" t="s">
        <v>357</v>
      </c>
      <c r="F736" s="44" t="s">
        <v>129</v>
      </c>
      <c r="G736" s="44">
        <v>45002.433227199072</v>
      </c>
      <c r="H736" s="20" t="s">
        <v>366</v>
      </c>
      <c r="J736" t="s">
        <v>130</v>
      </c>
      <c r="K736" t="s">
        <v>33</v>
      </c>
      <c r="L736" t="s">
        <v>382</v>
      </c>
      <c r="M736" t="s">
        <v>35</v>
      </c>
      <c r="N736" t="s">
        <v>36</v>
      </c>
      <c r="O736" t="s">
        <v>37</v>
      </c>
      <c r="P736" s="1" t="s">
        <v>2947</v>
      </c>
      <c r="Q736" t="s">
        <v>2948</v>
      </c>
      <c r="R736" t="s">
        <v>2947</v>
      </c>
      <c r="S736" t="s">
        <v>130</v>
      </c>
      <c r="T736" t="s">
        <v>2949</v>
      </c>
      <c r="U736" t="s">
        <v>2947</v>
      </c>
      <c r="V736" t="s">
        <v>37</v>
      </c>
      <c r="W736" t="s">
        <v>42</v>
      </c>
      <c r="X736" t="s">
        <v>1407</v>
      </c>
      <c r="Y736" t="s">
        <v>44</v>
      </c>
      <c r="Z736" t="s">
        <v>78</v>
      </c>
      <c r="AA736" t="s">
        <v>2950</v>
      </c>
      <c r="AB736" t="s">
        <v>2951</v>
      </c>
      <c r="AC736" t="s">
        <v>2952</v>
      </c>
      <c r="AD736" t="s">
        <v>2953</v>
      </c>
      <c r="AE736" t="s">
        <v>2954</v>
      </c>
      <c r="AF736" t="s">
        <v>115</v>
      </c>
    </row>
    <row r="737" spans="3:32" x14ac:dyDescent="0.3">
      <c r="C737" s="21">
        <v>2346381</v>
      </c>
      <c r="D737" s="20" t="s">
        <v>29</v>
      </c>
      <c r="E737" s="20" t="s">
        <v>63</v>
      </c>
      <c r="F737" s="44" t="s">
        <v>129</v>
      </c>
      <c r="G737" s="44">
        <v>45002.443900810184</v>
      </c>
      <c r="H737" s="20" t="s">
        <v>366</v>
      </c>
      <c r="J737" t="s">
        <v>360</v>
      </c>
      <c r="K737" t="s">
        <v>33</v>
      </c>
      <c r="L737" t="s">
        <v>382</v>
      </c>
      <c r="M737" t="s">
        <v>35</v>
      </c>
      <c r="N737" t="s">
        <v>52</v>
      </c>
      <c r="O737" t="s">
        <v>37</v>
      </c>
      <c r="P737" s="1" t="s">
        <v>2955</v>
      </c>
      <c r="Q737" t="s">
        <v>2956</v>
      </c>
      <c r="R737" t="s">
        <v>2955</v>
      </c>
      <c r="S737" t="s">
        <v>360</v>
      </c>
      <c r="T737" t="s">
        <v>2957</v>
      </c>
      <c r="U737" t="s">
        <v>2955</v>
      </c>
      <c r="V737" t="s">
        <v>37</v>
      </c>
      <c r="W737" t="s">
        <v>42</v>
      </c>
      <c r="X737" t="s">
        <v>69</v>
      </c>
      <c r="Y737" t="s">
        <v>44</v>
      </c>
      <c r="Z737" t="s">
        <v>78</v>
      </c>
      <c r="AA737" t="s">
        <v>2958</v>
      </c>
      <c r="AB737" t="s">
        <v>2959</v>
      </c>
      <c r="AC737" t="s">
        <v>2960</v>
      </c>
      <c r="AD737" t="s">
        <v>2961</v>
      </c>
      <c r="AE737" t="s">
        <v>2962</v>
      </c>
      <c r="AF737" t="s">
        <v>51</v>
      </c>
    </row>
    <row r="738" spans="3:32" x14ac:dyDescent="0.3">
      <c r="C738" s="21">
        <v>2346640</v>
      </c>
      <c r="D738" s="20" t="s">
        <v>29</v>
      </c>
      <c r="E738" s="20" t="s">
        <v>63</v>
      </c>
      <c r="F738" s="44" t="s">
        <v>129</v>
      </c>
      <c r="G738" s="44">
        <v>45002.449937037039</v>
      </c>
      <c r="H738" s="20" t="s">
        <v>366</v>
      </c>
      <c r="J738" t="s">
        <v>360</v>
      </c>
      <c r="K738" t="s">
        <v>33</v>
      </c>
      <c r="L738" t="s">
        <v>382</v>
      </c>
      <c r="M738" t="s">
        <v>35</v>
      </c>
      <c r="N738" t="s">
        <v>143</v>
      </c>
      <c r="O738" t="s">
        <v>37</v>
      </c>
      <c r="P738" s="1" t="s">
        <v>2963</v>
      </c>
      <c r="Q738" t="s">
        <v>2964</v>
      </c>
      <c r="R738" t="s">
        <v>2965</v>
      </c>
      <c r="S738" t="s">
        <v>360</v>
      </c>
      <c r="T738" t="s">
        <v>2966</v>
      </c>
      <c r="U738" t="s">
        <v>2967</v>
      </c>
      <c r="V738" t="s">
        <v>37</v>
      </c>
      <c r="W738" t="s">
        <v>42</v>
      </c>
      <c r="X738" t="s">
        <v>2968</v>
      </c>
      <c r="Y738" t="s">
        <v>44</v>
      </c>
      <c r="Z738" t="s">
        <v>45</v>
      </c>
      <c r="AA738" t="s">
        <v>2969</v>
      </c>
      <c r="AB738" t="s">
        <v>124</v>
      </c>
      <c r="AC738" t="s">
        <v>2970</v>
      </c>
      <c r="AD738" t="s">
        <v>2971</v>
      </c>
      <c r="AE738" t="s">
        <v>2972</v>
      </c>
      <c r="AF738" t="s">
        <v>51</v>
      </c>
    </row>
    <row r="739" spans="3:32" x14ac:dyDescent="0.3">
      <c r="C739" s="21">
        <v>2346883</v>
      </c>
      <c r="D739" s="20" t="s">
        <v>29</v>
      </c>
      <c r="E739" s="20" t="s">
        <v>30</v>
      </c>
      <c r="F739" s="44" t="s">
        <v>129</v>
      </c>
      <c r="G739" s="44">
        <v>45002.465404861112</v>
      </c>
      <c r="H739" s="20" t="s">
        <v>366</v>
      </c>
      <c r="J739" t="s">
        <v>2674</v>
      </c>
      <c r="K739" t="s">
        <v>33</v>
      </c>
      <c r="L739" t="s">
        <v>382</v>
      </c>
      <c r="M739" t="s">
        <v>35</v>
      </c>
      <c r="N739" t="s">
        <v>36</v>
      </c>
      <c r="O739" t="s">
        <v>37</v>
      </c>
      <c r="P739" s="1" t="s">
        <v>2973</v>
      </c>
      <c r="Q739" t="s">
        <v>2974</v>
      </c>
      <c r="R739" t="s">
        <v>2975</v>
      </c>
      <c r="S739" t="s">
        <v>2674</v>
      </c>
      <c r="T739" t="s">
        <v>2976</v>
      </c>
      <c r="U739" t="s">
        <v>2977</v>
      </c>
      <c r="V739" t="s">
        <v>37</v>
      </c>
      <c r="W739" t="s">
        <v>42</v>
      </c>
      <c r="X739" t="s">
        <v>401</v>
      </c>
      <c r="Y739" t="s">
        <v>44</v>
      </c>
      <c r="Z739" t="s">
        <v>78</v>
      </c>
      <c r="AA739" t="s">
        <v>2978</v>
      </c>
      <c r="AB739" t="s">
        <v>124</v>
      </c>
      <c r="AC739" t="s">
        <v>2979</v>
      </c>
      <c r="AD739" t="s">
        <v>2980</v>
      </c>
      <c r="AE739" t="s">
        <v>2981</v>
      </c>
      <c r="AF739" t="s">
        <v>51</v>
      </c>
    </row>
    <row r="740" spans="3:32" x14ac:dyDescent="0.3">
      <c r="C740" s="21">
        <v>2343852</v>
      </c>
      <c r="D740" s="20" t="s">
        <v>102</v>
      </c>
      <c r="E740" s="20" t="s">
        <v>63</v>
      </c>
      <c r="F740" s="44" t="s">
        <v>2845</v>
      </c>
      <c r="G740" s="44">
        <v>45002.537875694441</v>
      </c>
      <c r="H740" s="20" t="s">
        <v>366</v>
      </c>
      <c r="J740" t="s">
        <v>116</v>
      </c>
      <c r="K740" t="s">
        <v>33</v>
      </c>
      <c r="L740" t="s">
        <v>34</v>
      </c>
      <c r="M740" t="s">
        <v>35</v>
      </c>
      <c r="N740" t="s">
        <v>52</v>
      </c>
      <c r="O740" t="s">
        <v>37</v>
      </c>
      <c r="P740" s="1" t="s">
        <v>2861</v>
      </c>
      <c r="Q740" t="s">
        <v>2862</v>
      </c>
      <c r="R740" t="s">
        <v>2861</v>
      </c>
      <c r="S740" t="s">
        <v>116</v>
      </c>
      <c r="T740" t="s">
        <v>2863</v>
      </c>
      <c r="U740" t="s">
        <v>2861</v>
      </c>
      <c r="V740" t="s">
        <v>37</v>
      </c>
      <c r="W740" t="s">
        <v>42</v>
      </c>
      <c r="X740" t="s">
        <v>618</v>
      </c>
      <c r="Y740" t="s">
        <v>44</v>
      </c>
      <c r="Z740" t="s">
        <v>45</v>
      </c>
      <c r="AA740" t="s">
        <v>2864</v>
      </c>
      <c r="AB740" t="s">
        <v>2865</v>
      </c>
      <c r="AC740" t="s">
        <v>2865</v>
      </c>
      <c r="AD740" t="s">
        <v>2866</v>
      </c>
      <c r="AE740" t="s">
        <v>2867</v>
      </c>
      <c r="AF740" t="s">
        <v>115</v>
      </c>
    </row>
    <row r="741" spans="3:32" x14ac:dyDescent="0.3">
      <c r="C741" s="21">
        <v>2343866</v>
      </c>
      <c r="D741" s="20" t="s">
        <v>102</v>
      </c>
      <c r="E741" s="20" t="s">
        <v>63</v>
      </c>
      <c r="F741" s="44" t="s">
        <v>2845</v>
      </c>
      <c r="G741" s="44">
        <v>45002.549335763892</v>
      </c>
      <c r="H741" s="20" t="s">
        <v>366</v>
      </c>
      <c r="J741" t="s">
        <v>116</v>
      </c>
      <c r="K741" t="s">
        <v>33</v>
      </c>
      <c r="L741" t="s">
        <v>34</v>
      </c>
      <c r="M741" t="s">
        <v>35</v>
      </c>
      <c r="N741" t="s">
        <v>143</v>
      </c>
      <c r="O741" t="s">
        <v>37</v>
      </c>
      <c r="P741" s="1" t="s">
        <v>2868</v>
      </c>
      <c r="Q741" t="s">
        <v>44</v>
      </c>
      <c r="R741" t="s">
        <v>2869</v>
      </c>
      <c r="S741" t="s">
        <v>116</v>
      </c>
      <c r="T741" t="s">
        <v>2870</v>
      </c>
      <c r="U741" t="s">
        <v>44</v>
      </c>
      <c r="V741" t="s">
        <v>37</v>
      </c>
      <c r="W741" t="s">
        <v>42</v>
      </c>
      <c r="X741" t="s">
        <v>164</v>
      </c>
      <c r="Y741" t="s">
        <v>44</v>
      </c>
      <c r="Z741" t="s">
        <v>78</v>
      </c>
      <c r="AA741" t="s">
        <v>2871</v>
      </c>
      <c r="AB741" t="s">
        <v>2872</v>
      </c>
      <c r="AC741" t="s">
        <v>44</v>
      </c>
      <c r="AD741" t="s">
        <v>2873</v>
      </c>
      <c r="AE741" t="s">
        <v>2874</v>
      </c>
      <c r="AF741" t="s">
        <v>115</v>
      </c>
    </row>
    <row r="742" spans="3:32" x14ac:dyDescent="0.3">
      <c r="C742" s="21">
        <v>2343874</v>
      </c>
      <c r="D742" s="20" t="s">
        <v>102</v>
      </c>
      <c r="E742" s="20" t="s">
        <v>63</v>
      </c>
      <c r="F742" s="44" t="s">
        <v>2845</v>
      </c>
      <c r="G742" s="44">
        <v>45002.559956018522</v>
      </c>
      <c r="H742" s="20" t="s">
        <v>366</v>
      </c>
      <c r="J742" t="s">
        <v>116</v>
      </c>
      <c r="K742" t="s">
        <v>33</v>
      </c>
      <c r="L742" t="s">
        <v>34</v>
      </c>
      <c r="M742" t="s">
        <v>35</v>
      </c>
      <c r="N742" t="s">
        <v>117</v>
      </c>
      <c r="O742" t="s">
        <v>37</v>
      </c>
      <c r="P742" s="1" t="s">
        <v>2875</v>
      </c>
      <c r="Q742" t="s">
        <v>44</v>
      </c>
      <c r="R742" t="s">
        <v>2876</v>
      </c>
      <c r="S742" t="s">
        <v>116</v>
      </c>
      <c r="T742" t="s">
        <v>2877</v>
      </c>
      <c r="U742" t="s">
        <v>44</v>
      </c>
      <c r="V742" t="s">
        <v>37</v>
      </c>
      <c r="W742" t="s">
        <v>42</v>
      </c>
      <c r="X742" t="s">
        <v>164</v>
      </c>
      <c r="Y742" t="s">
        <v>44</v>
      </c>
      <c r="Z742" t="s">
        <v>78</v>
      </c>
      <c r="AA742" t="s">
        <v>2878</v>
      </c>
      <c r="AB742" t="s">
        <v>2879</v>
      </c>
      <c r="AC742" t="s">
        <v>44</v>
      </c>
      <c r="AD742" t="s">
        <v>2880</v>
      </c>
      <c r="AE742" t="s">
        <v>2881</v>
      </c>
      <c r="AF742" t="s">
        <v>115</v>
      </c>
    </row>
    <row r="743" spans="3:32" x14ac:dyDescent="0.3">
      <c r="C743" s="21">
        <v>2343925</v>
      </c>
      <c r="D743" s="20" t="s">
        <v>102</v>
      </c>
      <c r="E743" s="20" t="s">
        <v>63</v>
      </c>
      <c r="F743" s="44" t="s">
        <v>2845</v>
      </c>
      <c r="G743" s="44">
        <v>45002.569237731484</v>
      </c>
      <c r="H743" s="20" t="s">
        <v>366</v>
      </c>
      <c r="J743" t="s">
        <v>116</v>
      </c>
      <c r="K743" t="s">
        <v>33</v>
      </c>
      <c r="L743" t="s">
        <v>34</v>
      </c>
      <c r="M743" t="s">
        <v>35</v>
      </c>
      <c r="N743" t="s">
        <v>52</v>
      </c>
      <c r="O743" t="s">
        <v>37</v>
      </c>
      <c r="P743" s="1" t="s">
        <v>2882</v>
      </c>
      <c r="Q743" t="s">
        <v>44</v>
      </c>
      <c r="R743" t="s">
        <v>2883</v>
      </c>
      <c r="S743" t="s">
        <v>116</v>
      </c>
      <c r="T743" t="s">
        <v>2884</v>
      </c>
      <c r="U743" t="s">
        <v>44</v>
      </c>
      <c r="V743" t="s">
        <v>37</v>
      </c>
      <c r="W743" t="s">
        <v>42</v>
      </c>
      <c r="X743" t="s">
        <v>164</v>
      </c>
      <c r="Y743" t="s">
        <v>44</v>
      </c>
      <c r="Z743" t="s">
        <v>78</v>
      </c>
      <c r="AA743" t="s">
        <v>2885</v>
      </c>
      <c r="AB743" t="s">
        <v>99</v>
      </c>
      <c r="AC743" t="s">
        <v>44</v>
      </c>
      <c r="AD743" t="s">
        <v>2886</v>
      </c>
      <c r="AE743" t="s">
        <v>2887</v>
      </c>
      <c r="AF743" t="s">
        <v>115</v>
      </c>
    </row>
    <row r="744" spans="3:32" x14ac:dyDescent="0.3">
      <c r="C744" s="21">
        <v>2344063</v>
      </c>
      <c r="D744" s="20" t="s">
        <v>102</v>
      </c>
      <c r="E744" s="20" t="s">
        <v>63</v>
      </c>
      <c r="F744" s="44" t="s">
        <v>2845</v>
      </c>
      <c r="G744" s="44">
        <v>45002.576671527779</v>
      </c>
      <c r="H744" s="20" t="s">
        <v>366</v>
      </c>
      <c r="J744" t="s">
        <v>116</v>
      </c>
      <c r="K744" t="s">
        <v>33</v>
      </c>
      <c r="L744" t="s">
        <v>34</v>
      </c>
      <c r="M744" t="s">
        <v>35</v>
      </c>
      <c r="N744" t="s">
        <v>52</v>
      </c>
      <c r="O744" t="s">
        <v>37</v>
      </c>
      <c r="P744" s="1" t="s">
        <v>2888</v>
      </c>
      <c r="Q744" t="s">
        <v>44</v>
      </c>
      <c r="R744" t="s">
        <v>2889</v>
      </c>
      <c r="S744" t="s">
        <v>116</v>
      </c>
      <c r="T744" t="s">
        <v>2890</v>
      </c>
      <c r="U744" t="s">
        <v>44</v>
      </c>
      <c r="V744" t="s">
        <v>37</v>
      </c>
      <c r="W744" t="s">
        <v>42</v>
      </c>
      <c r="X744" t="s">
        <v>164</v>
      </c>
      <c r="Y744" t="s">
        <v>44</v>
      </c>
      <c r="Z744" t="s">
        <v>78</v>
      </c>
      <c r="AA744" t="s">
        <v>2891</v>
      </c>
      <c r="AB744" t="s">
        <v>2892</v>
      </c>
      <c r="AC744" t="s">
        <v>44</v>
      </c>
      <c r="AD744" t="s">
        <v>2893</v>
      </c>
      <c r="AE744" t="s">
        <v>2894</v>
      </c>
      <c r="AF744" t="s">
        <v>115</v>
      </c>
    </row>
    <row r="745" spans="3:32" x14ac:dyDescent="0.3">
      <c r="C745" s="21">
        <v>2344108</v>
      </c>
      <c r="D745" s="20" t="s">
        <v>102</v>
      </c>
      <c r="E745" s="20" t="s">
        <v>63</v>
      </c>
      <c r="F745" s="44" t="s">
        <v>2845</v>
      </c>
      <c r="G745" s="44">
        <v>45002.583525810187</v>
      </c>
      <c r="H745" s="20" t="s">
        <v>366</v>
      </c>
      <c r="J745" t="s">
        <v>116</v>
      </c>
      <c r="K745" t="s">
        <v>33</v>
      </c>
      <c r="L745" t="s">
        <v>34</v>
      </c>
      <c r="M745" t="s">
        <v>35</v>
      </c>
      <c r="N745" t="s">
        <v>64</v>
      </c>
      <c r="O745" t="s">
        <v>37</v>
      </c>
      <c r="P745" s="1" t="s">
        <v>2895</v>
      </c>
      <c r="Q745" t="s">
        <v>44</v>
      </c>
      <c r="R745" t="s">
        <v>2896</v>
      </c>
      <c r="S745" t="s">
        <v>116</v>
      </c>
      <c r="T745" t="s">
        <v>2897</v>
      </c>
      <c r="U745" t="s">
        <v>44</v>
      </c>
      <c r="V745" t="s">
        <v>37</v>
      </c>
      <c r="W745" t="s">
        <v>42</v>
      </c>
      <c r="X745" t="s">
        <v>164</v>
      </c>
      <c r="Y745" t="s">
        <v>44</v>
      </c>
      <c r="Z745" t="s">
        <v>78</v>
      </c>
      <c r="AA745" t="s">
        <v>2898</v>
      </c>
      <c r="AB745" t="s">
        <v>44</v>
      </c>
      <c r="AC745" t="s">
        <v>44</v>
      </c>
      <c r="AD745" t="s">
        <v>2899</v>
      </c>
      <c r="AE745" t="s">
        <v>2900</v>
      </c>
      <c r="AF745" t="s">
        <v>115</v>
      </c>
    </row>
    <row r="746" spans="3:32" x14ac:dyDescent="0.3">
      <c r="C746" s="21">
        <v>2344146</v>
      </c>
      <c r="D746" s="20" t="s">
        <v>102</v>
      </c>
      <c r="E746" s="20" t="s">
        <v>63</v>
      </c>
      <c r="F746" s="44" t="s">
        <v>2845</v>
      </c>
      <c r="G746" s="44">
        <v>45002.588662499998</v>
      </c>
      <c r="H746" s="20" t="s">
        <v>366</v>
      </c>
      <c r="J746" t="s">
        <v>116</v>
      </c>
      <c r="K746" t="s">
        <v>33</v>
      </c>
      <c r="L746" t="s">
        <v>34</v>
      </c>
      <c r="M746" t="s">
        <v>35</v>
      </c>
      <c r="N746" t="s">
        <v>143</v>
      </c>
      <c r="O746" t="s">
        <v>37</v>
      </c>
      <c r="P746" s="1" t="s">
        <v>2901</v>
      </c>
      <c r="Q746" t="s">
        <v>44</v>
      </c>
      <c r="R746" t="s">
        <v>2902</v>
      </c>
      <c r="S746" t="s">
        <v>116</v>
      </c>
      <c r="T746" t="s">
        <v>2903</v>
      </c>
      <c r="U746" t="s">
        <v>44</v>
      </c>
      <c r="V746" t="s">
        <v>37</v>
      </c>
      <c r="W746" t="s">
        <v>42</v>
      </c>
      <c r="X746" t="s">
        <v>164</v>
      </c>
      <c r="Y746" t="s">
        <v>44</v>
      </c>
      <c r="Z746" t="s">
        <v>78</v>
      </c>
      <c r="AA746" t="s">
        <v>2904</v>
      </c>
      <c r="AB746" t="s">
        <v>2905</v>
      </c>
      <c r="AC746" t="s">
        <v>44</v>
      </c>
      <c r="AD746" t="s">
        <v>2906</v>
      </c>
      <c r="AE746" t="s">
        <v>2907</v>
      </c>
      <c r="AF746" t="s">
        <v>115</v>
      </c>
    </row>
    <row r="747" spans="3:32" x14ac:dyDescent="0.3">
      <c r="C747" s="21">
        <v>2344212</v>
      </c>
      <c r="D747" s="20" t="s">
        <v>102</v>
      </c>
      <c r="E747" s="20" t="s">
        <v>141</v>
      </c>
      <c r="F747" s="44" t="s">
        <v>2845</v>
      </c>
      <c r="G747" s="44">
        <v>45002.60133888889</v>
      </c>
      <c r="H747" s="20" t="s">
        <v>366</v>
      </c>
      <c r="J747" t="s">
        <v>116</v>
      </c>
      <c r="K747" t="s">
        <v>33</v>
      </c>
      <c r="L747" t="s">
        <v>34</v>
      </c>
      <c r="M747" t="s">
        <v>35</v>
      </c>
      <c r="N747" t="s">
        <v>143</v>
      </c>
      <c r="O747" t="s">
        <v>37</v>
      </c>
      <c r="P747" s="1" t="s">
        <v>2908</v>
      </c>
      <c r="Q747" t="s">
        <v>44</v>
      </c>
      <c r="R747" t="s">
        <v>2909</v>
      </c>
      <c r="S747" t="s">
        <v>116</v>
      </c>
      <c r="T747" t="s">
        <v>2910</v>
      </c>
      <c r="U747" t="s">
        <v>44</v>
      </c>
      <c r="V747" t="s">
        <v>37</v>
      </c>
      <c r="W747" t="s">
        <v>42</v>
      </c>
      <c r="X747" t="s">
        <v>164</v>
      </c>
      <c r="Y747" t="s">
        <v>44</v>
      </c>
      <c r="Z747" t="s">
        <v>78</v>
      </c>
      <c r="AA747" t="s">
        <v>2911</v>
      </c>
      <c r="AB747" t="s">
        <v>2912</v>
      </c>
      <c r="AC747" t="s">
        <v>44</v>
      </c>
      <c r="AD747" t="s">
        <v>2913</v>
      </c>
      <c r="AE747" t="s">
        <v>2914</v>
      </c>
      <c r="AF747" t="s">
        <v>115</v>
      </c>
    </row>
    <row r="748" spans="3:32" x14ac:dyDescent="0.3">
      <c r="C748" s="21">
        <v>2344253</v>
      </c>
      <c r="D748" s="20" t="s">
        <v>102</v>
      </c>
      <c r="E748" s="20" t="s">
        <v>63</v>
      </c>
      <c r="F748" s="44" t="s">
        <v>2845</v>
      </c>
      <c r="G748" s="44">
        <v>45002.608118865741</v>
      </c>
      <c r="H748" s="20" t="s">
        <v>366</v>
      </c>
      <c r="J748" t="s">
        <v>116</v>
      </c>
      <c r="K748" t="s">
        <v>33</v>
      </c>
      <c r="L748" t="s">
        <v>34</v>
      </c>
      <c r="M748" t="s">
        <v>35</v>
      </c>
      <c r="N748" t="s">
        <v>64</v>
      </c>
      <c r="O748" t="s">
        <v>37</v>
      </c>
      <c r="P748" s="1" t="s">
        <v>2915</v>
      </c>
      <c r="Q748" t="s">
        <v>44</v>
      </c>
      <c r="R748" t="s">
        <v>2916</v>
      </c>
      <c r="S748" t="s">
        <v>116</v>
      </c>
      <c r="T748" t="s">
        <v>2917</v>
      </c>
      <c r="U748" t="s">
        <v>44</v>
      </c>
      <c r="V748" t="s">
        <v>37</v>
      </c>
      <c r="W748" t="s">
        <v>42</v>
      </c>
      <c r="X748" t="s">
        <v>164</v>
      </c>
      <c r="Y748" t="s">
        <v>44</v>
      </c>
      <c r="Z748" t="s">
        <v>78</v>
      </c>
      <c r="AA748" t="s">
        <v>2918</v>
      </c>
      <c r="AB748" t="s">
        <v>44</v>
      </c>
      <c r="AC748" t="s">
        <v>44</v>
      </c>
      <c r="AD748" t="s">
        <v>2919</v>
      </c>
      <c r="AE748" t="s">
        <v>2920</v>
      </c>
      <c r="AF748" t="s">
        <v>115</v>
      </c>
    </row>
    <row r="749" spans="3:32" x14ac:dyDescent="0.3">
      <c r="C749" s="21">
        <v>2344410</v>
      </c>
      <c r="D749" s="20" t="s">
        <v>102</v>
      </c>
      <c r="E749" s="20" t="s">
        <v>357</v>
      </c>
      <c r="F749" s="44" t="s">
        <v>2845</v>
      </c>
      <c r="G749" s="44">
        <v>45002.642234143517</v>
      </c>
      <c r="H749" s="20" t="s">
        <v>366</v>
      </c>
      <c r="J749" t="s">
        <v>116</v>
      </c>
      <c r="K749" t="s">
        <v>33</v>
      </c>
      <c r="L749" t="s">
        <v>34</v>
      </c>
      <c r="M749" t="s">
        <v>35</v>
      </c>
      <c r="N749" t="s">
        <v>36</v>
      </c>
      <c r="O749" t="s">
        <v>37</v>
      </c>
      <c r="P749" s="1" t="s">
        <v>2921</v>
      </c>
      <c r="Q749" t="s">
        <v>2922</v>
      </c>
      <c r="R749" t="s">
        <v>2921</v>
      </c>
      <c r="S749" t="s">
        <v>116</v>
      </c>
      <c r="T749" t="s">
        <v>2923</v>
      </c>
      <c r="U749" t="s">
        <v>2924</v>
      </c>
      <c r="V749" t="s">
        <v>37</v>
      </c>
      <c r="W749" t="s">
        <v>42</v>
      </c>
      <c r="X749" t="s">
        <v>358</v>
      </c>
      <c r="Y749" t="s">
        <v>44</v>
      </c>
      <c r="Z749" t="s">
        <v>359</v>
      </c>
      <c r="AA749" t="s">
        <v>2925</v>
      </c>
      <c r="AB749" t="s">
        <v>2926</v>
      </c>
      <c r="AC749" t="s">
        <v>2927</v>
      </c>
      <c r="AD749" t="s">
        <v>2928</v>
      </c>
      <c r="AE749" t="s">
        <v>2929</v>
      </c>
      <c r="AF749" t="s">
        <v>115</v>
      </c>
    </row>
    <row r="750" spans="3:32" x14ac:dyDescent="0.3">
      <c r="C750" s="21">
        <v>2344696</v>
      </c>
      <c r="D750" s="20" t="s">
        <v>102</v>
      </c>
      <c r="E750" s="20" t="s">
        <v>63</v>
      </c>
      <c r="F750" s="44" t="s">
        <v>2845</v>
      </c>
      <c r="G750" s="44">
        <v>45002.653418287038</v>
      </c>
      <c r="H750" s="20" t="s">
        <v>366</v>
      </c>
      <c r="J750" t="s">
        <v>116</v>
      </c>
      <c r="K750" t="s">
        <v>33</v>
      </c>
      <c r="L750" t="s">
        <v>34</v>
      </c>
      <c r="M750" t="s">
        <v>35</v>
      </c>
      <c r="N750" t="s">
        <v>105</v>
      </c>
      <c r="O750" t="s">
        <v>37</v>
      </c>
      <c r="P750" s="1" t="s">
        <v>2930</v>
      </c>
      <c r="Q750" t="s">
        <v>44</v>
      </c>
      <c r="R750" t="s">
        <v>2931</v>
      </c>
      <c r="S750" t="s">
        <v>116</v>
      </c>
      <c r="T750" t="s">
        <v>2932</v>
      </c>
      <c r="U750" t="s">
        <v>44</v>
      </c>
      <c r="V750" t="s">
        <v>37</v>
      </c>
      <c r="W750" t="s">
        <v>42</v>
      </c>
      <c r="X750" t="s">
        <v>164</v>
      </c>
      <c r="Y750" t="s">
        <v>44</v>
      </c>
      <c r="Z750" t="s">
        <v>78</v>
      </c>
      <c r="AA750" t="s">
        <v>2933</v>
      </c>
      <c r="AB750" t="s">
        <v>44</v>
      </c>
      <c r="AC750" t="s">
        <v>44</v>
      </c>
      <c r="AD750" t="s">
        <v>2934</v>
      </c>
      <c r="AE750" t="s">
        <v>2935</v>
      </c>
      <c r="AF750" t="s">
        <v>115</v>
      </c>
    </row>
    <row r="751" spans="3:32" x14ac:dyDescent="0.3">
      <c r="C751" s="21">
        <v>2344714</v>
      </c>
      <c r="D751" s="20" t="s">
        <v>102</v>
      </c>
      <c r="E751" s="20" t="s">
        <v>63</v>
      </c>
      <c r="F751" s="44" t="s">
        <v>2845</v>
      </c>
      <c r="G751" s="44">
        <v>45002.661144791666</v>
      </c>
      <c r="H751" s="20" t="s">
        <v>366</v>
      </c>
      <c r="J751" t="s">
        <v>116</v>
      </c>
      <c r="K751" t="s">
        <v>33</v>
      </c>
      <c r="L751" t="s">
        <v>34</v>
      </c>
      <c r="M751" t="s">
        <v>35</v>
      </c>
      <c r="N751" t="s">
        <v>105</v>
      </c>
      <c r="O751" t="s">
        <v>37</v>
      </c>
      <c r="P751" s="1" t="s">
        <v>2936</v>
      </c>
      <c r="Q751" t="s">
        <v>44</v>
      </c>
      <c r="R751" t="s">
        <v>2931</v>
      </c>
      <c r="S751" t="s">
        <v>116</v>
      </c>
      <c r="T751" t="s">
        <v>2932</v>
      </c>
      <c r="U751" t="s">
        <v>44</v>
      </c>
      <c r="V751" t="s">
        <v>37</v>
      </c>
      <c r="W751" t="s">
        <v>42</v>
      </c>
      <c r="X751" t="s">
        <v>164</v>
      </c>
      <c r="Y751" t="s">
        <v>44</v>
      </c>
      <c r="Z751" t="s">
        <v>78</v>
      </c>
      <c r="AA751" t="s">
        <v>2937</v>
      </c>
      <c r="AB751" t="s">
        <v>44</v>
      </c>
      <c r="AC751" t="s">
        <v>44</v>
      </c>
      <c r="AD751" t="s">
        <v>2934</v>
      </c>
      <c r="AE751" t="s">
        <v>2938</v>
      </c>
      <c r="AF751" t="s">
        <v>115</v>
      </c>
    </row>
    <row r="752" spans="3:32" x14ac:dyDescent="0.3">
      <c r="C752" s="21">
        <v>2348851</v>
      </c>
      <c r="D752" s="20" t="s">
        <v>29</v>
      </c>
      <c r="E752" s="20" t="s">
        <v>63</v>
      </c>
      <c r="F752" s="44" t="s">
        <v>248</v>
      </c>
      <c r="G752" s="44">
        <v>45006.353593865744</v>
      </c>
      <c r="H752" s="20" t="s">
        <v>366</v>
      </c>
      <c r="J752" t="s">
        <v>2095</v>
      </c>
      <c r="K752" t="s">
        <v>33</v>
      </c>
      <c r="L752" t="s">
        <v>382</v>
      </c>
      <c r="M752" t="s">
        <v>35</v>
      </c>
      <c r="N752" t="s">
        <v>36</v>
      </c>
      <c r="O752" t="s">
        <v>37</v>
      </c>
      <c r="P752" s="1" t="s">
        <v>2982</v>
      </c>
      <c r="Q752" t="s">
        <v>2983</v>
      </c>
      <c r="R752" t="s">
        <v>2982</v>
      </c>
      <c r="S752" t="s">
        <v>2095</v>
      </c>
      <c r="T752" t="s">
        <v>2984</v>
      </c>
      <c r="U752" t="s">
        <v>2985</v>
      </c>
      <c r="V752" t="s">
        <v>37</v>
      </c>
      <c r="W752" t="s">
        <v>42</v>
      </c>
      <c r="X752" t="s">
        <v>1028</v>
      </c>
      <c r="Y752" t="s">
        <v>44</v>
      </c>
      <c r="Z752" t="s">
        <v>1029</v>
      </c>
      <c r="AA752" t="s">
        <v>2986</v>
      </c>
      <c r="AB752" t="s">
        <v>2987</v>
      </c>
      <c r="AC752" t="s">
        <v>2988</v>
      </c>
      <c r="AD752" t="s">
        <v>2989</v>
      </c>
      <c r="AE752" t="s">
        <v>2990</v>
      </c>
      <c r="AF752" t="s">
        <v>51</v>
      </c>
    </row>
    <row r="753" spans="3:32" x14ac:dyDescent="0.3">
      <c r="C753" s="21">
        <v>2344870</v>
      </c>
      <c r="D753" s="20" t="s">
        <v>102</v>
      </c>
      <c r="E753" s="20" t="s">
        <v>63</v>
      </c>
      <c r="F753" s="44" t="s">
        <v>2845</v>
      </c>
      <c r="G753" s="44">
        <v>45006.396999305558</v>
      </c>
      <c r="H753" s="20" t="s">
        <v>366</v>
      </c>
      <c r="J753" t="s">
        <v>116</v>
      </c>
      <c r="K753" t="s">
        <v>33</v>
      </c>
      <c r="L753" t="s">
        <v>382</v>
      </c>
      <c r="M753" t="s">
        <v>35</v>
      </c>
      <c r="N753" t="s">
        <v>117</v>
      </c>
      <c r="O753" t="s">
        <v>37</v>
      </c>
      <c r="P753" s="1" t="s">
        <v>2991</v>
      </c>
      <c r="Q753" t="s">
        <v>2992</v>
      </c>
      <c r="R753" t="s">
        <v>2991</v>
      </c>
      <c r="S753" t="s">
        <v>116</v>
      </c>
      <c r="T753" t="s">
        <v>2993</v>
      </c>
      <c r="U753" t="s">
        <v>2994</v>
      </c>
      <c r="V753" t="s">
        <v>37</v>
      </c>
      <c r="W753" t="s">
        <v>42</v>
      </c>
      <c r="X753" t="s">
        <v>2109</v>
      </c>
      <c r="Y753" t="s">
        <v>44</v>
      </c>
      <c r="Z753" t="s">
        <v>45</v>
      </c>
      <c r="AA753" t="s">
        <v>2995</v>
      </c>
      <c r="AB753" t="s">
        <v>2996</v>
      </c>
      <c r="AC753" t="s">
        <v>2997</v>
      </c>
      <c r="AD753" t="s">
        <v>2998</v>
      </c>
      <c r="AE753" t="s">
        <v>2999</v>
      </c>
      <c r="AF753" t="s">
        <v>115</v>
      </c>
    </row>
    <row r="754" spans="3:32" x14ac:dyDescent="0.3">
      <c r="C754" s="21">
        <v>2345036</v>
      </c>
      <c r="D754" s="20" t="s">
        <v>102</v>
      </c>
      <c r="E754" s="20" t="s">
        <v>63</v>
      </c>
      <c r="F754" s="44" t="s">
        <v>2845</v>
      </c>
      <c r="G754" s="44">
        <v>45006.401165856485</v>
      </c>
      <c r="H754" s="20" t="s">
        <v>366</v>
      </c>
      <c r="J754" t="s">
        <v>116</v>
      </c>
      <c r="K754" t="s">
        <v>33</v>
      </c>
      <c r="L754" t="s">
        <v>382</v>
      </c>
      <c r="M754" t="s">
        <v>35</v>
      </c>
      <c r="N754" t="s">
        <v>36</v>
      </c>
      <c r="O754" t="s">
        <v>37</v>
      </c>
      <c r="P754" s="1" t="s">
        <v>3000</v>
      </c>
      <c r="Q754" t="s">
        <v>44</v>
      </c>
      <c r="R754" t="s">
        <v>3001</v>
      </c>
      <c r="S754" t="s">
        <v>116</v>
      </c>
      <c r="T754" t="s">
        <v>3002</v>
      </c>
      <c r="U754" t="s">
        <v>44</v>
      </c>
      <c r="V754" t="s">
        <v>37</v>
      </c>
      <c r="W754" t="s">
        <v>42</v>
      </c>
      <c r="X754" t="s">
        <v>164</v>
      </c>
      <c r="Y754" t="s">
        <v>44</v>
      </c>
      <c r="Z754" t="s">
        <v>78</v>
      </c>
      <c r="AA754" t="s">
        <v>3003</v>
      </c>
      <c r="AB754" t="s">
        <v>44</v>
      </c>
      <c r="AC754" t="s">
        <v>44</v>
      </c>
      <c r="AD754" t="s">
        <v>3004</v>
      </c>
      <c r="AE754" t="s">
        <v>3005</v>
      </c>
      <c r="AF754" t="s">
        <v>115</v>
      </c>
    </row>
    <row r="755" spans="3:32" x14ac:dyDescent="0.3">
      <c r="C755" s="21">
        <v>2345152</v>
      </c>
      <c r="D755" s="20" t="s">
        <v>102</v>
      </c>
      <c r="E755" s="20" t="s">
        <v>63</v>
      </c>
      <c r="F755" s="44" t="s">
        <v>2845</v>
      </c>
      <c r="G755" s="44">
        <v>45006.405807754629</v>
      </c>
      <c r="H755" s="20" t="s">
        <v>366</v>
      </c>
      <c r="J755" t="s">
        <v>116</v>
      </c>
      <c r="K755" t="s">
        <v>33</v>
      </c>
      <c r="L755" t="s">
        <v>382</v>
      </c>
      <c r="M755" t="s">
        <v>35</v>
      </c>
      <c r="N755" t="s">
        <v>64</v>
      </c>
      <c r="O755" t="s">
        <v>37</v>
      </c>
      <c r="P755" s="1" t="s">
        <v>3006</v>
      </c>
      <c r="Q755" t="s">
        <v>44</v>
      </c>
      <c r="R755" t="s">
        <v>3007</v>
      </c>
      <c r="S755" t="s">
        <v>116</v>
      </c>
      <c r="T755" t="s">
        <v>3008</v>
      </c>
      <c r="U755" t="s">
        <v>44</v>
      </c>
      <c r="V755" t="s">
        <v>37</v>
      </c>
      <c r="W755" t="s">
        <v>42</v>
      </c>
      <c r="X755" t="s">
        <v>164</v>
      </c>
      <c r="Y755" t="s">
        <v>44</v>
      </c>
      <c r="Z755" t="s">
        <v>78</v>
      </c>
      <c r="AA755" t="s">
        <v>3009</v>
      </c>
      <c r="AB755" t="s">
        <v>3010</v>
      </c>
      <c r="AC755" t="s">
        <v>44</v>
      </c>
      <c r="AD755" t="s">
        <v>3011</v>
      </c>
      <c r="AE755" t="s">
        <v>3012</v>
      </c>
    </row>
    <row r="756" spans="3:32" x14ac:dyDescent="0.3">
      <c r="C756" s="21">
        <v>2350032</v>
      </c>
      <c r="D756" s="20" t="s">
        <v>29</v>
      </c>
      <c r="E756" s="20" t="s">
        <v>63</v>
      </c>
      <c r="F756" s="44" t="s">
        <v>2845</v>
      </c>
      <c r="G756" s="44">
        <v>45006.433492592594</v>
      </c>
      <c r="H756" s="20" t="s">
        <v>366</v>
      </c>
      <c r="J756" t="s">
        <v>2020</v>
      </c>
      <c r="K756" t="s">
        <v>33</v>
      </c>
      <c r="L756" t="s">
        <v>382</v>
      </c>
      <c r="M756" t="s">
        <v>35</v>
      </c>
      <c r="N756" t="s">
        <v>36</v>
      </c>
      <c r="O756" t="s">
        <v>37</v>
      </c>
      <c r="P756" s="1" t="s">
        <v>3013</v>
      </c>
      <c r="Q756" t="s">
        <v>3014</v>
      </c>
      <c r="R756" t="s">
        <v>3015</v>
      </c>
      <c r="S756" t="s">
        <v>2020</v>
      </c>
      <c r="T756" t="s">
        <v>3016</v>
      </c>
      <c r="U756" t="s">
        <v>200</v>
      </c>
      <c r="V756" t="s">
        <v>37</v>
      </c>
      <c r="W756" t="s">
        <v>42</v>
      </c>
      <c r="X756" t="s">
        <v>560</v>
      </c>
      <c r="Y756" t="s">
        <v>44</v>
      </c>
      <c r="Z756" t="s">
        <v>45</v>
      </c>
      <c r="AA756" t="s">
        <v>3017</v>
      </c>
      <c r="AB756" t="s">
        <v>124</v>
      </c>
      <c r="AC756" t="s">
        <v>3018</v>
      </c>
      <c r="AD756" t="s">
        <v>3019</v>
      </c>
      <c r="AE756" t="s">
        <v>3020</v>
      </c>
      <c r="AF756" t="s">
        <v>51</v>
      </c>
    </row>
    <row r="757" spans="3:32" x14ac:dyDescent="0.3">
      <c r="C757" s="21">
        <v>2350475</v>
      </c>
      <c r="D757" s="20" t="s">
        <v>29</v>
      </c>
      <c r="E757" s="20" t="s">
        <v>280</v>
      </c>
      <c r="F757" s="44" t="s">
        <v>2845</v>
      </c>
      <c r="G757" s="44">
        <v>45006.447403472223</v>
      </c>
      <c r="H757" s="20" t="s">
        <v>366</v>
      </c>
      <c r="J757" t="s">
        <v>2020</v>
      </c>
      <c r="K757" t="s">
        <v>33</v>
      </c>
      <c r="L757" t="s">
        <v>382</v>
      </c>
      <c r="M757" t="s">
        <v>35</v>
      </c>
      <c r="N757" t="s">
        <v>143</v>
      </c>
      <c r="O757" t="s">
        <v>37</v>
      </c>
      <c r="P757" s="1" t="s">
        <v>3021</v>
      </c>
      <c r="Q757" t="s">
        <v>3022</v>
      </c>
      <c r="R757" t="s">
        <v>3021</v>
      </c>
      <c r="S757" t="s">
        <v>2020</v>
      </c>
      <c r="T757" t="s">
        <v>3023</v>
      </c>
      <c r="U757" t="s">
        <v>3024</v>
      </c>
      <c r="V757" t="s">
        <v>37</v>
      </c>
      <c r="W757" t="s">
        <v>42</v>
      </c>
      <c r="X757" t="s">
        <v>3025</v>
      </c>
      <c r="Y757" t="s">
        <v>44</v>
      </c>
      <c r="Z757" t="s">
        <v>1002</v>
      </c>
      <c r="AA757" t="s">
        <v>3026</v>
      </c>
      <c r="AB757" t="s">
        <v>3027</v>
      </c>
      <c r="AC757" t="s">
        <v>3028</v>
      </c>
      <c r="AD757" t="s">
        <v>3029</v>
      </c>
      <c r="AE757" t="s">
        <v>3030</v>
      </c>
      <c r="AF757" t="s">
        <v>51</v>
      </c>
    </row>
    <row r="758" spans="3:32" x14ac:dyDescent="0.3">
      <c r="C758" s="21">
        <v>2350895</v>
      </c>
      <c r="D758" s="20" t="s">
        <v>29</v>
      </c>
      <c r="E758" s="20" t="s">
        <v>63</v>
      </c>
      <c r="F758" s="44" t="s">
        <v>2845</v>
      </c>
      <c r="G758" s="44">
        <v>45006.488053356479</v>
      </c>
      <c r="H758" s="20" t="s">
        <v>366</v>
      </c>
      <c r="J758" t="s">
        <v>2020</v>
      </c>
      <c r="K758" t="s">
        <v>33</v>
      </c>
      <c r="L758" t="s">
        <v>382</v>
      </c>
      <c r="M758" t="s">
        <v>35</v>
      </c>
      <c r="N758" t="s">
        <v>143</v>
      </c>
      <c r="O758" t="s">
        <v>37</v>
      </c>
      <c r="P758" s="1" t="s">
        <v>3031</v>
      </c>
      <c r="Q758" t="s">
        <v>3032</v>
      </c>
      <c r="R758" t="s">
        <v>3033</v>
      </c>
      <c r="S758" t="s">
        <v>2020</v>
      </c>
      <c r="T758" t="s">
        <v>3034</v>
      </c>
      <c r="U758" t="s">
        <v>44</v>
      </c>
      <c r="V758" t="s">
        <v>37</v>
      </c>
      <c r="W758" t="s">
        <v>42</v>
      </c>
      <c r="X758" t="s">
        <v>69</v>
      </c>
      <c r="Y758" t="s">
        <v>44</v>
      </c>
      <c r="Z758" t="s">
        <v>78</v>
      </c>
      <c r="AA758" t="s">
        <v>3035</v>
      </c>
      <c r="AB758" t="s">
        <v>44</v>
      </c>
      <c r="AC758" t="s">
        <v>3036</v>
      </c>
      <c r="AD758" t="s">
        <v>3037</v>
      </c>
      <c r="AE758" t="s">
        <v>3038</v>
      </c>
      <c r="AF758" t="s">
        <v>51</v>
      </c>
    </row>
    <row r="759" spans="3:32" x14ac:dyDescent="0.3">
      <c r="C759" s="21">
        <v>2351314</v>
      </c>
      <c r="D759" s="20" t="s">
        <v>29</v>
      </c>
      <c r="E759" s="20" t="s">
        <v>280</v>
      </c>
      <c r="F759" s="44" t="s">
        <v>2845</v>
      </c>
      <c r="G759" s="44">
        <v>45006.515559953703</v>
      </c>
      <c r="H759" s="20" t="s">
        <v>366</v>
      </c>
      <c r="J759" t="s">
        <v>2020</v>
      </c>
      <c r="K759" t="s">
        <v>33</v>
      </c>
      <c r="L759" t="s">
        <v>382</v>
      </c>
      <c r="M759" t="s">
        <v>35</v>
      </c>
      <c r="N759" t="s">
        <v>117</v>
      </c>
      <c r="O759" t="s">
        <v>37</v>
      </c>
      <c r="P759" s="1" t="s">
        <v>3039</v>
      </c>
      <c r="Q759" t="s">
        <v>3040</v>
      </c>
      <c r="R759" t="s">
        <v>3039</v>
      </c>
      <c r="S759" t="s">
        <v>2020</v>
      </c>
      <c r="T759" t="s">
        <v>3041</v>
      </c>
      <c r="U759" t="s">
        <v>1345</v>
      </c>
      <c r="V759" t="s">
        <v>37</v>
      </c>
      <c r="W759" t="s">
        <v>42</v>
      </c>
      <c r="X759" t="s">
        <v>1580</v>
      </c>
      <c r="Y759" t="s">
        <v>44</v>
      </c>
      <c r="Z759" t="s">
        <v>45</v>
      </c>
      <c r="AA759" t="s">
        <v>3042</v>
      </c>
      <c r="AB759" t="s">
        <v>3043</v>
      </c>
      <c r="AC759" t="s">
        <v>3044</v>
      </c>
      <c r="AD759" t="s">
        <v>3045</v>
      </c>
      <c r="AE759" t="s">
        <v>3046</v>
      </c>
      <c r="AF759" t="s">
        <v>51</v>
      </c>
    </row>
    <row r="760" spans="3:32" x14ac:dyDescent="0.3">
      <c r="C760" s="21">
        <v>2345244</v>
      </c>
      <c r="D760" s="20" t="s">
        <v>102</v>
      </c>
      <c r="E760" s="20" t="s">
        <v>63</v>
      </c>
      <c r="F760" s="44" t="s">
        <v>3047</v>
      </c>
      <c r="G760" s="44">
        <v>45006.520281134261</v>
      </c>
      <c r="H760" s="20" t="s">
        <v>366</v>
      </c>
      <c r="J760" t="s">
        <v>360</v>
      </c>
      <c r="K760" t="s">
        <v>33</v>
      </c>
      <c r="L760" t="s">
        <v>34</v>
      </c>
      <c r="M760" t="s">
        <v>35</v>
      </c>
      <c r="N760" t="s">
        <v>52</v>
      </c>
      <c r="O760" t="s">
        <v>37</v>
      </c>
      <c r="P760" s="1" t="s">
        <v>3048</v>
      </c>
      <c r="Q760" t="s">
        <v>3049</v>
      </c>
      <c r="R760" t="s">
        <v>3050</v>
      </c>
      <c r="S760" t="s">
        <v>360</v>
      </c>
      <c r="T760" t="s">
        <v>3051</v>
      </c>
      <c r="U760" t="s">
        <v>124</v>
      </c>
      <c r="V760" t="s">
        <v>37</v>
      </c>
      <c r="W760" t="s">
        <v>42</v>
      </c>
      <c r="X760" t="s">
        <v>435</v>
      </c>
      <c r="Y760" t="s">
        <v>44</v>
      </c>
      <c r="Z760" t="s">
        <v>45</v>
      </c>
      <c r="AA760" t="s">
        <v>3052</v>
      </c>
      <c r="AB760" t="s">
        <v>124</v>
      </c>
      <c r="AC760" t="s">
        <v>3053</v>
      </c>
      <c r="AD760" t="s">
        <v>3054</v>
      </c>
      <c r="AE760" t="s">
        <v>3055</v>
      </c>
      <c r="AF760" t="s">
        <v>115</v>
      </c>
    </row>
    <row r="761" spans="3:32" x14ac:dyDescent="0.3">
      <c r="C761" s="21">
        <v>2345250</v>
      </c>
      <c r="D761" s="20" t="s">
        <v>102</v>
      </c>
      <c r="E761" s="20" t="s">
        <v>63</v>
      </c>
      <c r="F761" s="44" t="s">
        <v>3047</v>
      </c>
      <c r="G761" s="44">
        <v>45006.525211111111</v>
      </c>
      <c r="H761" s="20" t="s">
        <v>366</v>
      </c>
      <c r="J761" t="s">
        <v>360</v>
      </c>
      <c r="K761" t="s">
        <v>33</v>
      </c>
      <c r="L761" t="s">
        <v>34</v>
      </c>
      <c r="M761" t="s">
        <v>35</v>
      </c>
      <c r="N761" t="s">
        <v>52</v>
      </c>
      <c r="O761" t="s">
        <v>37</v>
      </c>
      <c r="P761" s="1" t="s">
        <v>3056</v>
      </c>
      <c r="Q761" t="s">
        <v>3057</v>
      </c>
      <c r="R761" t="s">
        <v>3056</v>
      </c>
      <c r="S761" t="s">
        <v>360</v>
      </c>
      <c r="T761" t="s">
        <v>3058</v>
      </c>
      <c r="U761" t="s">
        <v>3059</v>
      </c>
      <c r="V761" t="s">
        <v>37</v>
      </c>
      <c r="W761" t="s">
        <v>42</v>
      </c>
      <c r="X761" t="s">
        <v>435</v>
      </c>
      <c r="Y761" t="s">
        <v>44</v>
      </c>
      <c r="Z761" t="s">
        <v>45</v>
      </c>
      <c r="AA761" t="s">
        <v>3060</v>
      </c>
      <c r="AB761" t="s">
        <v>3061</v>
      </c>
      <c r="AC761" t="s">
        <v>3062</v>
      </c>
      <c r="AD761" t="s">
        <v>3063</v>
      </c>
      <c r="AE761" t="s">
        <v>3055</v>
      </c>
      <c r="AF761" t="s">
        <v>115</v>
      </c>
    </row>
    <row r="762" spans="3:32" x14ac:dyDescent="0.3">
      <c r="C762" s="21">
        <v>2345340</v>
      </c>
      <c r="D762" s="20" t="s">
        <v>102</v>
      </c>
      <c r="E762" s="20" t="s">
        <v>63</v>
      </c>
      <c r="F762" s="44" t="s">
        <v>3047</v>
      </c>
      <c r="G762" s="44">
        <v>45006.593842245369</v>
      </c>
      <c r="H762" s="20" t="s">
        <v>366</v>
      </c>
      <c r="J762" t="s">
        <v>360</v>
      </c>
      <c r="K762" t="s">
        <v>33</v>
      </c>
      <c r="L762" t="s">
        <v>34</v>
      </c>
      <c r="M762" t="s">
        <v>35</v>
      </c>
      <c r="N762" t="s">
        <v>64</v>
      </c>
      <c r="O762" t="s">
        <v>37</v>
      </c>
      <c r="P762" s="1" t="s">
        <v>3064</v>
      </c>
      <c r="Q762" t="s">
        <v>44</v>
      </c>
      <c r="R762" t="s">
        <v>3065</v>
      </c>
      <c r="S762" t="s">
        <v>360</v>
      </c>
      <c r="T762" t="s">
        <v>3066</v>
      </c>
      <c r="U762" t="s">
        <v>44</v>
      </c>
      <c r="V762" t="s">
        <v>37</v>
      </c>
      <c r="W762" t="s">
        <v>42</v>
      </c>
      <c r="X762" t="s">
        <v>164</v>
      </c>
      <c r="Y762" t="s">
        <v>44</v>
      </c>
      <c r="Z762" t="s">
        <v>78</v>
      </c>
      <c r="AA762" t="s">
        <v>3067</v>
      </c>
      <c r="AB762" t="s">
        <v>44</v>
      </c>
      <c r="AC762" t="s">
        <v>44</v>
      </c>
      <c r="AD762" t="s">
        <v>3068</v>
      </c>
      <c r="AE762" t="s">
        <v>3069</v>
      </c>
      <c r="AF762" t="s">
        <v>115</v>
      </c>
    </row>
    <row r="763" spans="3:32" x14ac:dyDescent="0.3">
      <c r="C763" s="21">
        <v>2345407</v>
      </c>
      <c r="D763" s="20" t="s">
        <v>102</v>
      </c>
      <c r="E763" s="20" t="s">
        <v>63</v>
      </c>
      <c r="F763" s="44" t="s">
        <v>3047</v>
      </c>
      <c r="G763" s="44">
        <v>45006.599070486111</v>
      </c>
      <c r="H763" s="20" t="s">
        <v>366</v>
      </c>
      <c r="J763" t="s">
        <v>360</v>
      </c>
      <c r="K763" t="s">
        <v>33</v>
      </c>
      <c r="L763" t="s">
        <v>34</v>
      </c>
      <c r="M763" t="s">
        <v>35</v>
      </c>
      <c r="N763" t="s">
        <v>64</v>
      </c>
      <c r="O763" t="s">
        <v>37</v>
      </c>
      <c r="P763" s="1" t="s">
        <v>3070</v>
      </c>
      <c r="Q763" t="s">
        <v>44</v>
      </c>
      <c r="R763" t="s">
        <v>3071</v>
      </c>
      <c r="S763" t="s">
        <v>360</v>
      </c>
      <c r="T763" t="s">
        <v>3072</v>
      </c>
      <c r="U763" t="s">
        <v>44</v>
      </c>
      <c r="V763" t="s">
        <v>37</v>
      </c>
      <c r="W763" t="s">
        <v>42</v>
      </c>
      <c r="X763" t="s">
        <v>164</v>
      </c>
      <c r="Y763" t="s">
        <v>44</v>
      </c>
      <c r="Z763" t="s">
        <v>78</v>
      </c>
      <c r="AA763" t="s">
        <v>3073</v>
      </c>
      <c r="AB763" t="s">
        <v>3074</v>
      </c>
      <c r="AC763" t="s">
        <v>44</v>
      </c>
      <c r="AD763" t="s">
        <v>3075</v>
      </c>
      <c r="AE763" t="s">
        <v>3076</v>
      </c>
      <c r="AF763" t="s">
        <v>115</v>
      </c>
    </row>
    <row r="764" spans="3:32" x14ac:dyDescent="0.3">
      <c r="C764" s="21">
        <v>2345492</v>
      </c>
      <c r="D764" s="20" t="s">
        <v>102</v>
      </c>
      <c r="E764" s="20" t="s">
        <v>63</v>
      </c>
      <c r="F764" s="44" t="s">
        <v>3047</v>
      </c>
      <c r="G764" s="44">
        <v>45006.618780439814</v>
      </c>
      <c r="H764" s="20" t="s">
        <v>366</v>
      </c>
      <c r="J764" t="s">
        <v>360</v>
      </c>
      <c r="K764" t="s">
        <v>33</v>
      </c>
      <c r="L764" t="s">
        <v>34</v>
      </c>
      <c r="M764" t="s">
        <v>35</v>
      </c>
      <c r="N764" t="s">
        <v>117</v>
      </c>
      <c r="O764" t="s">
        <v>37</v>
      </c>
      <c r="P764" s="1" t="s">
        <v>3077</v>
      </c>
      <c r="Q764" t="s">
        <v>44</v>
      </c>
      <c r="R764" t="s">
        <v>3078</v>
      </c>
      <c r="S764" t="s">
        <v>360</v>
      </c>
      <c r="T764" t="s">
        <v>3079</v>
      </c>
      <c r="U764" t="s">
        <v>44</v>
      </c>
      <c r="V764" t="s">
        <v>37</v>
      </c>
      <c r="W764" t="s">
        <v>42</v>
      </c>
      <c r="X764" t="s">
        <v>164</v>
      </c>
      <c r="Y764" t="s">
        <v>44</v>
      </c>
      <c r="Z764" t="s">
        <v>78</v>
      </c>
      <c r="AA764" t="s">
        <v>3080</v>
      </c>
      <c r="AB764" t="s">
        <v>44</v>
      </c>
      <c r="AC764" t="s">
        <v>44</v>
      </c>
      <c r="AD764" t="s">
        <v>3081</v>
      </c>
      <c r="AE764" t="s">
        <v>3082</v>
      </c>
      <c r="AF764" t="s">
        <v>115</v>
      </c>
    </row>
    <row r="765" spans="3:32" x14ac:dyDescent="0.3">
      <c r="C765" s="21">
        <v>2345500</v>
      </c>
      <c r="D765" s="20" t="s">
        <v>102</v>
      </c>
      <c r="E765" s="20" t="s">
        <v>63</v>
      </c>
      <c r="F765" s="44" t="s">
        <v>3047</v>
      </c>
      <c r="G765" s="44">
        <v>45006.629674305557</v>
      </c>
      <c r="H765" s="20" t="s">
        <v>366</v>
      </c>
      <c r="J765" t="s">
        <v>360</v>
      </c>
      <c r="K765" t="s">
        <v>33</v>
      </c>
      <c r="L765" t="s">
        <v>34</v>
      </c>
      <c r="M765" t="s">
        <v>35</v>
      </c>
      <c r="N765" t="s">
        <v>64</v>
      </c>
      <c r="O765" t="s">
        <v>37</v>
      </c>
      <c r="P765" s="1" t="s">
        <v>3083</v>
      </c>
      <c r="Q765" t="s">
        <v>44</v>
      </c>
      <c r="R765" t="s">
        <v>3084</v>
      </c>
      <c r="S765" t="s">
        <v>360</v>
      </c>
      <c r="T765" t="s">
        <v>3085</v>
      </c>
      <c r="U765" t="s">
        <v>44</v>
      </c>
      <c r="V765" t="s">
        <v>37</v>
      </c>
      <c r="W765" t="s">
        <v>42</v>
      </c>
      <c r="X765" t="s">
        <v>164</v>
      </c>
      <c r="Y765" t="s">
        <v>44</v>
      </c>
      <c r="Z765" t="s">
        <v>78</v>
      </c>
      <c r="AA765" t="s">
        <v>3086</v>
      </c>
      <c r="AB765" t="s">
        <v>3087</v>
      </c>
      <c r="AC765" t="s">
        <v>44</v>
      </c>
      <c r="AD765" t="s">
        <v>3088</v>
      </c>
      <c r="AE765" t="s">
        <v>3089</v>
      </c>
      <c r="AF765" t="s">
        <v>115</v>
      </c>
    </row>
    <row r="766" spans="3:32" x14ac:dyDescent="0.3">
      <c r="C766" s="21">
        <v>2346029</v>
      </c>
      <c r="D766" s="20" t="s">
        <v>102</v>
      </c>
      <c r="E766" s="20" t="s">
        <v>63</v>
      </c>
      <c r="F766" s="44" t="s">
        <v>3047</v>
      </c>
      <c r="G766" s="44">
        <v>45006.640208912038</v>
      </c>
      <c r="H766" s="20" t="s">
        <v>366</v>
      </c>
      <c r="J766" t="s">
        <v>360</v>
      </c>
      <c r="K766" t="s">
        <v>33</v>
      </c>
      <c r="L766" t="s">
        <v>34</v>
      </c>
      <c r="M766" t="s">
        <v>35</v>
      </c>
      <c r="N766" t="s">
        <v>52</v>
      </c>
      <c r="O766" t="s">
        <v>37</v>
      </c>
      <c r="P766" s="1" t="s">
        <v>3090</v>
      </c>
      <c r="Q766" t="s">
        <v>3091</v>
      </c>
      <c r="R766" t="s">
        <v>3090</v>
      </c>
      <c r="S766" t="s">
        <v>360</v>
      </c>
      <c r="T766" t="s">
        <v>3092</v>
      </c>
      <c r="U766" t="s">
        <v>3093</v>
      </c>
      <c r="V766" t="s">
        <v>37</v>
      </c>
      <c r="W766" t="s">
        <v>42</v>
      </c>
      <c r="X766" t="s">
        <v>97</v>
      </c>
      <c r="Y766" t="s">
        <v>44</v>
      </c>
      <c r="Z766" t="s">
        <v>78</v>
      </c>
      <c r="AA766" t="s">
        <v>3094</v>
      </c>
      <c r="AB766" t="s">
        <v>3095</v>
      </c>
      <c r="AC766" t="s">
        <v>3096</v>
      </c>
      <c r="AD766" t="s">
        <v>3097</v>
      </c>
      <c r="AE766" t="s">
        <v>3098</v>
      </c>
      <c r="AF766" t="s">
        <v>115</v>
      </c>
    </row>
    <row r="767" spans="3:32" x14ac:dyDescent="0.3">
      <c r="C767" s="21">
        <v>2346063</v>
      </c>
      <c r="D767" s="20" t="s">
        <v>102</v>
      </c>
      <c r="E767" s="20" t="s">
        <v>63</v>
      </c>
      <c r="F767" s="44" t="s">
        <v>3047</v>
      </c>
      <c r="G767" s="44">
        <v>45006.657025694447</v>
      </c>
      <c r="H767" s="20" t="s">
        <v>366</v>
      </c>
      <c r="J767" t="s">
        <v>360</v>
      </c>
      <c r="K767" t="s">
        <v>33</v>
      </c>
      <c r="L767" t="s">
        <v>34</v>
      </c>
      <c r="M767" t="s">
        <v>35</v>
      </c>
      <c r="N767" t="s">
        <v>52</v>
      </c>
      <c r="O767" t="s">
        <v>37</v>
      </c>
      <c r="P767" s="1" t="s">
        <v>3099</v>
      </c>
      <c r="Q767" t="s">
        <v>3100</v>
      </c>
      <c r="R767" t="s">
        <v>3101</v>
      </c>
      <c r="S767" t="s">
        <v>360</v>
      </c>
      <c r="T767" t="s">
        <v>3102</v>
      </c>
      <c r="U767" t="s">
        <v>3103</v>
      </c>
      <c r="V767" t="s">
        <v>37</v>
      </c>
      <c r="W767" t="s">
        <v>42</v>
      </c>
      <c r="X767" t="s">
        <v>553</v>
      </c>
      <c r="Y767" t="s">
        <v>44</v>
      </c>
      <c r="Z767" t="s">
        <v>45</v>
      </c>
      <c r="AA767" t="s">
        <v>3104</v>
      </c>
      <c r="AB767" t="s">
        <v>3105</v>
      </c>
      <c r="AC767" t="s">
        <v>3106</v>
      </c>
      <c r="AD767" t="s">
        <v>3107</v>
      </c>
      <c r="AE767" t="s">
        <v>3108</v>
      </c>
      <c r="AF767" t="s">
        <v>115</v>
      </c>
    </row>
    <row r="768" spans="3:32" x14ac:dyDescent="0.3">
      <c r="C768" s="21">
        <v>2346532</v>
      </c>
      <c r="D768" s="20" t="s">
        <v>102</v>
      </c>
      <c r="E768" s="20" t="s">
        <v>63</v>
      </c>
      <c r="F768" s="44" t="s">
        <v>3047</v>
      </c>
      <c r="G768" s="44">
        <v>45006.670233333331</v>
      </c>
      <c r="H768" s="20" t="s">
        <v>366</v>
      </c>
      <c r="J768" t="s">
        <v>360</v>
      </c>
      <c r="K768" t="s">
        <v>33</v>
      </c>
      <c r="L768" t="s">
        <v>34</v>
      </c>
      <c r="M768" t="s">
        <v>35</v>
      </c>
      <c r="N768" t="s">
        <v>292</v>
      </c>
      <c r="O768" t="s">
        <v>37</v>
      </c>
      <c r="P768" s="1" t="s">
        <v>3109</v>
      </c>
      <c r="Q768" t="s">
        <v>3110</v>
      </c>
      <c r="R768" t="s">
        <v>3111</v>
      </c>
      <c r="S768" t="s">
        <v>360</v>
      </c>
      <c r="T768" t="s">
        <v>3112</v>
      </c>
      <c r="U768" t="s">
        <v>124</v>
      </c>
      <c r="V768" t="s">
        <v>37</v>
      </c>
      <c r="W768" t="s">
        <v>42</v>
      </c>
      <c r="X768" t="s">
        <v>3113</v>
      </c>
      <c r="Y768" t="s">
        <v>44</v>
      </c>
      <c r="Z768" t="s">
        <v>136</v>
      </c>
      <c r="AA768" t="s">
        <v>3114</v>
      </c>
      <c r="AB768" t="s">
        <v>124</v>
      </c>
      <c r="AC768" t="s">
        <v>3115</v>
      </c>
      <c r="AD768" t="s">
        <v>3116</v>
      </c>
      <c r="AE768" t="s">
        <v>3117</v>
      </c>
      <c r="AF768" t="s">
        <v>115</v>
      </c>
    </row>
    <row r="769" spans="3:32" x14ac:dyDescent="0.3">
      <c r="C769" s="21">
        <v>2346598</v>
      </c>
      <c r="D769" s="20" t="s">
        <v>102</v>
      </c>
      <c r="E769" s="20" t="s">
        <v>141</v>
      </c>
      <c r="F769" s="44" t="s">
        <v>3047</v>
      </c>
      <c r="G769" s="44">
        <v>45006.676791319442</v>
      </c>
      <c r="H769" s="20" t="s">
        <v>366</v>
      </c>
      <c r="J769" t="s">
        <v>360</v>
      </c>
      <c r="K769" t="s">
        <v>33</v>
      </c>
      <c r="L769" t="s">
        <v>34</v>
      </c>
      <c r="M769" t="s">
        <v>35</v>
      </c>
      <c r="N769" t="s">
        <v>36</v>
      </c>
      <c r="O769" t="s">
        <v>37</v>
      </c>
      <c r="P769" s="1" t="s">
        <v>3118</v>
      </c>
      <c r="Q769" t="s">
        <v>3119</v>
      </c>
      <c r="R769" t="s">
        <v>3118</v>
      </c>
      <c r="S769" t="s">
        <v>360</v>
      </c>
      <c r="T769" t="s">
        <v>3120</v>
      </c>
      <c r="U769" t="s">
        <v>3118</v>
      </c>
      <c r="V769" t="s">
        <v>37</v>
      </c>
      <c r="W769" t="s">
        <v>42</v>
      </c>
      <c r="X769" t="s">
        <v>1796</v>
      </c>
      <c r="Y769" t="s">
        <v>44</v>
      </c>
      <c r="Z769" t="s">
        <v>3121</v>
      </c>
      <c r="AA769" t="s">
        <v>3122</v>
      </c>
      <c r="AB769" t="s">
        <v>3123</v>
      </c>
      <c r="AC769" t="s">
        <v>3124</v>
      </c>
      <c r="AD769" t="s">
        <v>3125</v>
      </c>
      <c r="AE769" t="s">
        <v>3126</v>
      </c>
      <c r="AF769" t="s">
        <v>115</v>
      </c>
    </row>
    <row r="770" spans="3:32" x14ac:dyDescent="0.3">
      <c r="C770" s="21">
        <v>2346729</v>
      </c>
      <c r="D770" s="20" t="s">
        <v>102</v>
      </c>
      <c r="E770" s="20" t="s">
        <v>63</v>
      </c>
      <c r="F770" s="44" t="s">
        <v>3047</v>
      </c>
      <c r="G770" s="44">
        <v>45006.684452777779</v>
      </c>
      <c r="H770" s="20" t="s">
        <v>366</v>
      </c>
      <c r="J770" t="s">
        <v>360</v>
      </c>
      <c r="K770" t="s">
        <v>33</v>
      </c>
      <c r="L770" t="s">
        <v>34</v>
      </c>
      <c r="M770" t="s">
        <v>35</v>
      </c>
      <c r="N770" t="s">
        <v>52</v>
      </c>
      <c r="O770" t="s">
        <v>37</v>
      </c>
      <c r="P770" s="1" t="s">
        <v>3127</v>
      </c>
      <c r="Q770" t="s">
        <v>3128</v>
      </c>
      <c r="R770" t="s">
        <v>3127</v>
      </c>
      <c r="S770" t="s">
        <v>360</v>
      </c>
      <c r="T770" t="s">
        <v>3129</v>
      </c>
      <c r="U770" t="s">
        <v>3130</v>
      </c>
      <c r="V770" t="s">
        <v>37</v>
      </c>
      <c r="W770" t="s">
        <v>42</v>
      </c>
      <c r="X770" t="s">
        <v>274</v>
      </c>
      <c r="Y770" t="s">
        <v>44</v>
      </c>
      <c r="Z770" t="s">
        <v>45</v>
      </c>
      <c r="AA770" t="s">
        <v>3131</v>
      </c>
      <c r="AB770" t="s">
        <v>3132</v>
      </c>
      <c r="AC770" t="s">
        <v>3132</v>
      </c>
      <c r="AD770" t="s">
        <v>3133</v>
      </c>
      <c r="AE770" t="s">
        <v>3134</v>
      </c>
      <c r="AF770" t="s">
        <v>115</v>
      </c>
    </row>
    <row r="771" spans="3:32" x14ac:dyDescent="0.3">
      <c r="C771" s="21">
        <v>2346776</v>
      </c>
      <c r="D771" s="20" t="s">
        <v>102</v>
      </c>
      <c r="E771" s="20" t="s">
        <v>63</v>
      </c>
      <c r="F771" s="44" t="s">
        <v>3047</v>
      </c>
      <c r="G771" s="44">
        <v>45006.699486574071</v>
      </c>
      <c r="H771" s="20" t="s">
        <v>366</v>
      </c>
      <c r="J771" t="s">
        <v>360</v>
      </c>
      <c r="K771" t="s">
        <v>33</v>
      </c>
      <c r="L771" t="s">
        <v>34</v>
      </c>
      <c r="M771" t="s">
        <v>35</v>
      </c>
      <c r="N771" t="s">
        <v>64</v>
      </c>
      <c r="O771" t="s">
        <v>37</v>
      </c>
      <c r="P771" s="1" t="s">
        <v>3135</v>
      </c>
      <c r="Q771" t="s">
        <v>44</v>
      </c>
      <c r="R771" t="s">
        <v>3136</v>
      </c>
      <c r="S771" t="s">
        <v>360</v>
      </c>
      <c r="T771" t="s">
        <v>3137</v>
      </c>
      <c r="U771" t="s">
        <v>44</v>
      </c>
      <c r="V771" t="s">
        <v>37</v>
      </c>
      <c r="W771" t="s">
        <v>42</v>
      </c>
      <c r="X771" t="s">
        <v>164</v>
      </c>
      <c r="Y771" t="s">
        <v>44</v>
      </c>
      <c r="Z771" t="s">
        <v>78</v>
      </c>
      <c r="AA771" t="s">
        <v>3138</v>
      </c>
      <c r="AB771" t="s">
        <v>44</v>
      </c>
      <c r="AC771" t="s">
        <v>44</v>
      </c>
      <c r="AD771" t="s">
        <v>3139</v>
      </c>
      <c r="AE771" t="s">
        <v>3140</v>
      </c>
      <c r="AF771" t="s">
        <v>115</v>
      </c>
    </row>
    <row r="772" spans="3:32" x14ac:dyDescent="0.3">
      <c r="C772" s="21">
        <v>2346847</v>
      </c>
      <c r="D772" s="20" t="s">
        <v>102</v>
      </c>
      <c r="E772" s="20" t="s">
        <v>63</v>
      </c>
      <c r="F772" s="44" t="s">
        <v>3047</v>
      </c>
      <c r="G772" s="44">
        <v>45007.356661458332</v>
      </c>
      <c r="H772" s="20" t="s">
        <v>366</v>
      </c>
      <c r="J772" t="s">
        <v>360</v>
      </c>
      <c r="K772" t="s">
        <v>33</v>
      </c>
      <c r="L772" t="s">
        <v>382</v>
      </c>
      <c r="M772" t="s">
        <v>35</v>
      </c>
      <c r="N772" t="s">
        <v>64</v>
      </c>
      <c r="O772" t="s">
        <v>37</v>
      </c>
      <c r="P772" s="1" t="s">
        <v>3141</v>
      </c>
      <c r="Q772" t="s">
        <v>44</v>
      </c>
      <c r="R772" t="s">
        <v>3142</v>
      </c>
      <c r="S772" t="s">
        <v>360</v>
      </c>
      <c r="T772" t="s">
        <v>3143</v>
      </c>
      <c r="U772" t="s">
        <v>44</v>
      </c>
      <c r="V772" t="s">
        <v>37</v>
      </c>
      <c r="W772" t="s">
        <v>42</v>
      </c>
      <c r="X772" t="s">
        <v>164</v>
      </c>
      <c r="Y772" t="s">
        <v>44</v>
      </c>
      <c r="Z772" t="s">
        <v>78</v>
      </c>
      <c r="AA772" t="s">
        <v>3144</v>
      </c>
      <c r="AB772" t="s">
        <v>3145</v>
      </c>
      <c r="AC772" t="s">
        <v>44</v>
      </c>
      <c r="AD772" t="s">
        <v>3146</v>
      </c>
      <c r="AE772" t="s">
        <v>3147</v>
      </c>
      <c r="AF772" t="s">
        <v>115</v>
      </c>
    </row>
    <row r="773" spans="3:32" x14ac:dyDescent="0.3">
      <c r="C773" s="21">
        <v>2346848</v>
      </c>
      <c r="D773" s="20" t="s">
        <v>102</v>
      </c>
      <c r="E773" s="20" t="s">
        <v>63</v>
      </c>
      <c r="F773" s="44" t="s">
        <v>3047</v>
      </c>
      <c r="G773" s="44">
        <v>45007.368424537039</v>
      </c>
      <c r="H773" s="20" t="s">
        <v>366</v>
      </c>
      <c r="J773" t="s">
        <v>360</v>
      </c>
      <c r="K773" t="s">
        <v>33</v>
      </c>
      <c r="L773" t="s">
        <v>382</v>
      </c>
      <c r="M773" t="s">
        <v>35</v>
      </c>
      <c r="N773" t="s">
        <v>117</v>
      </c>
      <c r="O773" t="s">
        <v>37</v>
      </c>
      <c r="P773" s="1" t="s">
        <v>3148</v>
      </c>
      <c r="Q773" t="s">
        <v>44</v>
      </c>
      <c r="R773" t="s">
        <v>3149</v>
      </c>
      <c r="S773" t="s">
        <v>360</v>
      </c>
      <c r="T773" t="s">
        <v>3150</v>
      </c>
      <c r="U773" t="s">
        <v>44</v>
      </c>
      <c r="V773" t="s">
        <v>37</v>
      </c>
      <c r="W773" t="s">
        <v>42</v>
      </c>
      <c r="X773" t="s">
        <v>164</v>
      </c>
      <c r="Y773" t="s">
        <v>44</v>
      </c>
      <c r="Z773" t="s">
        <v>78</v>
      </c>
      <c r="AA773" t="s">
        <v>3151</v>
      </c>
      <c r="AB773" t="s">
        <v>3152</v>
      </c>
      <c r="AC773" t="s">
        <v>44</v>
      </c>
      <c r="AD773" t="s">
        <v>3153</v>
      </c>
      <c r="AE773" t="s">
        <v>3154</v>
      </c>
      <c r="AF773" t="s">
        <v>115</v>
      </c>
    </row>
    <row r="774" spans="3:32" x14ac:dyDescent="0.3">
      <c r="C774" s="21">
        <v>2347248</v>
      </c>
      <c r="D774" s="20" t="s">
        <v>102</v>
      </c>
      <c r="E774" s="20" t="s">
        <v>63</v>
      </c>
      <c r="F774" s="44" t="s">
        <v>3047</v>
      </c>
      <c r="G774" s="44">
        <v>45007.3783400463</v>
      </c>
      <c r="H774" s="20" t="s">
        <v>366</v>
      </c>
      <c r="J774" t="s">
        <v>2674</v>
      </c>
      <c r="K774" t="s">
        <v>33</v>
      </c>
      <c r="L774" t="s">
        <v>382</v>
      </c>
      <c r="M774" t="s">
        <v>35</v>
      </c>
      <c r="N774" t="s">
        <v>143</v>
      </c>
      <c r="O774" t="s">
        <v>37</v>
      </c>
      <c r="P774" s="1" t="s">
        <v>3155</v>
      </c>
      <c r="Q774" t="s">
        <v>3156</v>
      </c>
      <c r="R774" t="s">
        <v>3157</v>
      </c>
      <c r="S774" t="s">
        <v>2674</v>
      </c>
      <c r="T774" t="s">
        <v>3158</v>
      </c>
      <c r="U774" t="s">
        <v>3159</v>
      </c>
      <c r="V774" t="s">
        <v>37</v>
      </c>
      <c r="W774" t="s">
        <v>42</v>
      </c>
      <c r="X774" t="s">
        <v>1976</v>
      </c>
      <c r="Y774" t="s">
        <v>44</v>
      </c>
      <c r="Z774" t="s">
        <v>3160</v>
      </c>
      <c r="AA774" t="s">
        <v>3161</v>
      </c>
      <c r="AB774" t="s">
        <v>124</v>
      </c>
      <c r="AC774" t="s">
        <v>3162</v>
      </c>
      <c r="AD774" t="s">
        <v>3163</v>
      </c>
      <c r="AE774" t="s">
        <v>3164</v>
      </c>
      <c r="AF774" t="s">
        <v>115</v>
      </c>
    </row>
    <row r="775" spans="3:32" x14ac:dyDescent="0.3">
      <c r="C775" s="21">
        <v>2352036</v>
      </c>
      <c r="D775" s="20" t="s">
        <v>29</v>
      </c>
      <c r="E775" s="20" t="s">
        <v>280</v>
      </c>
      <c r="F775" s="44" t="s">
        <v>3047</v>
      </c>
      <c r="G775" s="44">
        <v>45007.50201851852</v>
      </c>
      <c r="H775" s="20" t="s">
        <v>366</v>
      </c>
      <c r="J775" t="s">
        <v>31</v>
      </c>
      <c r="K775" t="s">
        <v>33</v>
      </c>
      <c r="L775" t="s">
        <v>382</v>
      </c>
      <c r="M775" t="s">
        <v>35</v>
      </c>
      <c r="N775" t="s">
        <v>52</v>
      </c>
      <c r="O775" t="s">
        <v>37</v>
      </c>
      <c r="P775" s="1" t="s">
        <v>3165</v>
      </c>
      <c r="Q775" t="s">
        <v>3166</v>
      </c>
      <c r="R775" t="s">
        <v>3165</v>
      </c>
      <c r="S775" t="s">
        <v>31</v>
      </c>
      <c r="T775" t="s">
        <v>3167</v>
      </c>
      <c r="U775" t="s">
        <v>3168</v>
      </c>
      <c r="V775" t="s">
        <v>37</v>
      </c>
      <c r="W775" t="s">
        <v>42</v>
      </c>
      <c r="X775" t="s">
        <v>1346</v>
      </c>
      <c r="Y775" t="s">
        <v>44</v>
      </c>
      <c r="Z775" t="s">
        <v>45</v>
      </c>
      <c r="AA775" t="s">
        <v>3169</v>
      </c>
      <c r="AB775" t="s">
        <v>3170</v>
      </c>
      <c r="AC775" t="s">
        <v>3171</v>
      </c>
      <c r="AD775" t="s">
        <v>3172</v>
      </c>
      <c r="AE775" t="s">
        <v>3173</v>
      </c>
      <c r="AF775" t="s">
        <v>51</v>
      </c>
    </row>
    <row r="776" spans="3:32" x14ac:dyDescent="0.3">
      <c r="C776" s="21">
        <v>2352110</v>
      </c>
      <c r="D776" s="20" t="s">
        <v>29</v>
      </c>
      <c r="E776" s="20" t="s">
        <v>30</v>
      </c>
      <c r="F776" s="44" t="s">
        <v>3047</v>
      </c>
      <c r="G776" s="44">
        <v>45007.520786111112</v>
      </c>
      <c r="H776" s="20" t="s">
        <v>366</v>
      </c>
      <c r="J776" t="s">
        <v>31</v>
      </c>
      <c r="K776" t="s">
        <v>33</v>
      </c>
      <c r="L776" t="s">
        <v>382</v>
      </c>
      <c r="M776" t="s">
        <v>35</v>
      </c>
      <c r="N776" t="s">
        <v>143</v>
      </c>
      <c r="O776" t="s">
        <v>37</v>
      </c>
      <c r="P776" s="1" t="s">
        <v>3174</v>
      </c>
      <c r="Q776" t="s">
        <v>3175</v>
      </c>
      <c r="R776" t="s">
        <v>3176</v>
      </c>
      <c r="S776" t="s">
        <v>31</v>
      </c>
      <c r="T776" t="s">
        <v>3177</v>
      </c>
      <c r="U776" t="s">
        <v>124</v>
      </c>
      <c r="V776" t="s">
        <v>37</v>
      </c>
      <c r="W776" t="s">
        <v>42</v>
      </c>
      <c r="X776" t="s">
        <v>1141</v>
      </c>
      <c r="Y776" t="s">
        <v>44</v>
      </c>
      <c r="Z776" t="s">
        <v>1142</v>
      </c>
      <c r="AA776" t="s">
        <v>3178</v>
      </c>
      <c r="AB776" t="s">
        <v>124</v>
      </c>
      <c r="AC776" t="s">
        <v>3179</v>
      </c>
      <c r="AD776" t="s">
        <v>3180</v>
      </c>
      <c r="AE776" t="s">
        <v>3181</v>
      </c>
      <c r="AF776" t="s">
        <v>51</v>
      </c>
    </row>
    <row r="777" spans="3:32" x14ac:dyDescent="0.3">
      <c r="C777" s="21">
        <v>2352606</v>
      </c>
      <c r="D777" s="20" t="s">
        <v>62</v>
      </c>
      <c r="E777" s="20" t="s">
        <v>30</v>
      </c>
      <c r="F777" s="44" t="s">
        <v>3047</v>
      </c>
      <c r="G777" s="44">
        <v>45007.527608101853</v>
      </c>
      <c r="H777" s="20" t="s">
        <v>366</v>
      </c>
      <c r="J777" t="s">
        <v>31</v>
      </c>
      <c r="K777" t="s">
        <v>33</v>
      </c>
      <c r="L777" t="s">
        <v>382</v>
      </c>
      <c r="M777" t="s">
        <v>35</v>
      </c>
      <c r="N777" t="s">
        <v>52</v>
      </c>
      <c r="O777" t="s">
        <v>37</v>
      </c>
      <c r="P777" s="1" t="s">
        <v>3182</v>
      </c>
      <c r="Q777" t="s">
        <v>44</v>
      </c>
      <c r="R777" t="s">
        <v>3183</v>
      </c>
      <c r="S777" t="s">
        <v>31</v>
      </c>
      <c r="T777" t="s">
        <v>3184</v>
      </c>
      <c r="U777" t="s">
        <v>44</v>
      </c>
      <c r="V777" t="s">
        <v>37</v>
      </c>
      <c r="W777" t="s">
        <v>42</v>
      </c>
      <c r="X777" t="s">
        <v>164</v>
      </c>
      <c r="Y777" t="s">
        <v>44</v>
      </c>
      <c r="Z777" t="s">
        <v>78</v>
      </c>
      <c r="AA777" t="s">
        <v>3185</v>
      </c>
      <c r="AB777" t="s">
        <v>3186</v>
      </c>
      <c r="AC777" t="s">
        <v>44</v>
      </c>
      <c r="AD777" t="s">
        <v>3187</v>
      </c>
      <c r="AE777" t="s">
        <v>3188</v>
      </c>
      <c r="AF777" t="s">
        <v>51</v>
      </c>
    </row>
    <row r="778" spans="3:32" x14ac:dyDescent="0.3">
      <c r="C778" s="21">
        <v>2352965</v>
      </c>
      <c r="D778" s="20" t="s">
        <v>29</v>
      </c>
      <c r="E778" s="20" t="s">
        <v>63</v>
      </c>
      <c r="F778" s="44" t="s">
        <v>3047</v>
      </c>
      <c r="G778" s="44">
        <v>45007.542611226854</v>
      </c>
      <c r="H778" s="20" t="s">
        <v>366</v>
      </c>
      <c r="J778" t="s">
        <v>31</v>
      </c>
      <c r="K778" t="s">
        <v>33</v>
      </c>
      <c r="L778" t="s">
        <v>382</v>
      </c>
      <c r="M778" t="s">
        <v>35</v>
      </c>
      <c r="N778" t="s">
        <v>64</v>
      </c>
      <c r="O778" t="s">
        <v>37</v>
      </c>
      <c r="P778" s="1" t="s">
        <v>3189</v>
      </c>
      <c r="Q778" t="s">
        <v>3190</v>
      </c>
      <c r="R778" t="s">
        <v>3191</v>
      </c>
      <c r="S778" t="s">
        <v>31</v>
      </c>
      <c r="T778" t="s">
        <v>3192</v>
      </c>
      <c r="U778" t="s">
        <v>3193</v>
      </c>
      <c r="V778" t="s">
        <v>37</v>
      </c>
      <c r="W778" t="s">
        <v>42</v>
      </c>
      <c r="X778" t="s">
        <v>3194</v>
      </c>
      <c r="Y778" t="s">
        <v>44</v>
      </c>
      <c r="Z778" t="s">
        <v>3195</v>
      </c>
      <c r="AA778" t="s">
        <v>3196</v>
      </c>
      <c r="AB778" t="s">
        <v>124</v>
      </c>
      <c r="AC778" t="s">
        <v>124</v>
      </c>
      <c r="AD778" t="s">
        <v>3197</v>
      </c>
      <c r="AE778" t="s">
        <v>3198</v>
      </c>
      <c r="AF778" t="s">
        <v>51</v>
      </c>
    </row>
    <row r="779" spans="3:32" x14ac:dyDescent="0.3">
      <c r="C779" s="21">
        <v>2353012</v>
      </c>
      <c r="D779" s="20" t="s">
        <v>29</v>
      </c>
      <c r="E779" s="20" t="s">
        <v>280</v>
      </c>
      <c r="F779" s="44" t="s">
        <v>3047</v>
      </c>
      <c r="G779" s="44">
        <v>45007.55149085648</v>
      </c>
      <c r="H779" s="20" t="s">
        <v>366</v>
      </c>
      <c r="J779" t="s">
        <v>31</v>
      </c>
      <c r="K779" t="s">
        <v>33</v>
      </c>
      <c r="L779" t="s">
        <v>382</v>
      </c>
      <c r="M779" t="s">
        <v>35</v>
      </c>
      <c r="N779" t="s">
        <v>36</v>
      </c>
      <c r="O779" t="s">
        <v>37</v>
      </c>
      <c r="P779" s="1" t="s">
        <v>3199</v>
      </c>
      <c r="Q779" t="s">
        <v>3200</v>
      </c>
      <c r="R779" t="s">
        <v>3199</v>
      </c>
      <c r="S779" t="s">
        <v>31</v>
      </c>
      <c r="T779" t="s">
        <v>3201</v>
      </c>
      <c r="U779" t="s">
        <v>3202</v>
      </c>
      <c r="V779" t="s">
        <v>37</v>
      </c>
      <c r="W779" t="s">
        <v>42</v>
      </c>
      <c r="X779" t="s">
        <v>1028</v>
      </c>
      <c r="Y779" t="s">
        <v>44</v>
      </c>
      <c r="Z779" t="s">
        <v>1029</v>
      </c>
      <c r="AA779" t="s">
        <v>3203</v>
      </c>
      <c r="AB779" t="s">
        <v>3204</v>
      </c>
      <c r="AC779" t="s">
        <v>3205</v>
      </c>
      <c r="AD779" t="s">
        <v>3206</v>
      </c>
      <c r="AE779" t="s">
        <v>3207</v>
      </c>
      <c r="AF779" t="s">
        <v>51</v>
      </c>
    </row>
    <row r="780" spans="3:32" x14ac:dyDescent="0.3">
      <c r="C780" s="21">
        <v>2353248</v>
      </c>
      <c r="D780" s="20" t="s">
        <v>62</v>
      </c>
      <c r="E780" s="20" t="s">
        <v>30</v>
      </c>
      <c r="F780" s="44" t="s">
        <v>3047</v>
      </c>
      <c r="G780" s="44">
        <v>45007.566224189817</v>
      </c>
      <c r="H780" s="20" t="s">
        <v>366</v>
      </c>
      <c r="J780" t="s">
        <v>31</v>
      </c>
      <c r="K780" t="s">
        <v>33</v>
      </c>
      <c r="L780" t="s">
        <v>382</v>
      </c>
      <c r="M780" t="s">
        <v>35</v>
      </c>
      <c r="N780" t="s">
        <v>52</v>
      </c>
      <c r="O780" t="s">
        <v>37</v>
      </c>
      <c r="P780" s="1" t="s">
        <v>3208</v>
      </c>
      <c r="Q780" t="s">
        <v>3209</v>
      </c>
      <c r="R780" t="s">
        <v>3208</v>
      </c>
      <c r="S780" t="s">
        <v>31</v>
      </c>
      <c r="T780" t="s">
        <v>3210</v>
      </c>
      <c r="U780" t="s">
        <v>3211</v>
      </c>
      <c r="V780" t="s">
        <v>37</v>
      </c>
      <c r="W780" t="s">
        <v>42</v>
      </c>
      <c r="X780" t="s">
        <v>3212</v>
      </c>
      <c r="Y780" t="s">
        <v>44</v>
      </c>
      <c r="Z780" t="s">
        <v>3213</v>
      </c>
      <c r="AA780" t="s">
        <v>3214</v>
      </c>
      <c r="AB780" t="s">
        <v>3215</v>
      </c>
      <c r="AC780" t="s">
        <v>3216</v>
      </c>
      <c r="AD780" t="s">
        <v>3217</v>
      </c>
      <c r="AE780" t="s">
        <v>3218</v>
      </c>
      <c r="AF780" t="s">
        <v>51</v>
      </c>
    </row>
    <row r="781" spans="3:32" x14ac:dyDescent="0.3">
      <c r="C781" s="21">
        <v>2353388</v>
      </c>
      <c r="D781" s="20" t="s">
        <v>368</v>
      </c>
      <c r="E781" s="20" t="s">
        <v>63</v>
      </c>
      <c r="F781" s="44" t="s">
        <v>3047</v>
      </c>
      <c r="G781" s="44">
        <v>45007.608674189818</v>
      </c>
      <c r="H781" s="20" t="s">
        <v>366</v>
      </c>
      <c r="J781" t="s">
        <v>31</v>
      </c>
      <c r="K781" t="s">
        <v>33</v>
      </c>
      <c r="L781" t="s">
        <v>382</v>
      </c>
      <c r="M781" t="s">
        <v>35</v>
      </c>
      <c r="N781" t="s">
        <v>292</v>
      </c>
      <c r="O781" t="s">
        <v>37</v>
      </c>
      <c r="P781" s="1" t="s">
        <v>3219</v>
      </c>
      <c r="Q781" t="s">
        <v>3220</v>
      </c>
      <c r="R781" t="s">
        <v>3221</v>
      </c>
      <c r="S781" t="s">
        <v>31</v>
      </c>
      <c r="T781" t="s">
        <v>134</v>
      </c>
      <c r="U781" t="s">
        <v>124</v>
      </c>
      <c r="V781" t="s">
        <v>37</v>
      </c>
      <c r="W781" t="s">
        <v>42</v>
      </c>
      <c r="X781" t="s">
        <v>3222</v>
      </c>
      <c r="Y781" t="s">
        <v>44</v>
      </c>
      <c r="Z781" t="s">
        <v>136</v>
      </c>
      <c r="AA781" t="s">
        <v>3223</v>
      </c>
      <c r="AB781" t="s">
        <v>124</v>
      </c>
      <c r="AC781" t="s">
        <v>124</v>
      </c>
      <c r="AD781" t="s">
        <v>124</v>
      </c>
      <c r="AE781" t="s">
        <v>3224</v>
      </c>
      <c r="AF781" t="s">
        <v>51</v>
      </c>
    </row>
    <row r="782" spans="3:32" x14ac:dyDescent="0.3">
      <c r="C782" s="21">
        <v>2348362</v>
      </c>
      <c r="D782" s="20" t="s">
        <v>102</v>
      </c>
      <c r="E782" s="20" t="s">
        <v>63</v>
      </c>
      <c r="F782" s="44" t="s">
        <v>3225</v>
      </c>
      <c r="G782" s="44">
        <v>45007.625246064817</v>
      </c>
      <c r="H782" s="20" t="s">
        <v>366</v>
      </c>
      <c r="J782" t="s">
        <v>2095</v>
      </c>
      <c r="K782" t="s">
        <v>33</v>
      </c>
      <c r="L782" t="s">
        <v>34</v>
      </c>
      <c r="M782" t="s">
        <v>35</v>
      </c>
      <c r="N782" t="s">
        <v>105</v>
      </c>
      <c r="O782" t="s">
        <v>37</v>
      </c>
      <c r="P782" s="1" t="s">
        <v>3226</v>
      </c>
      <c r="Q782" t="s">
        <v>44</v>
      </c>
      <c r="R782" t="s">
        <v>3227</v>
      </c>
      <c r="S782" t="s">
        <v>2095</v>
      </c>
      <c r="T782" t="s">
        <v>3228</v>
      </c>
      <c r="U782" t="s">
        <v>44</v>
      </c>
      <c r="V782" t="s">
        <v>37</v>
      </c>
      <c r="W782" t="s">
        <v>42</v>
      </c>
      <c r="X782" t="s">
        <v>164</v>
      </c>
      <c r="Y782" t="s">
        <v>44</v>
      </c>
      <c r="Z782" t="s">
        <v>78</v>
      </c>
      <c r="AA782" t="s">
        <v>3229</v>
      </c>
      <c r="AB782" t="s">
        <v>3230</v>
      </c>
      <c r="AC782" t="s">
        <v>44</v>
      </c>
      <c r="AD782" t="s">
        <v>3231</v>
      </c>
      <c r="AE782" t="s">
        <v>3232</v>
      </c>
      <c r="AF782" t="s">
        <v>115</v>
      </c>
    </row>
    <row r="783" spans="3:32" x14ac:dyDescent="0.3">
      <c r="C783" s="21">
        <v>2348550</v>
      </c>
      <c r="D783" s="20" t="s">
        <v>102</v>
      </c>
      <c r="E783" s="20" t="s">
        <v>63</v>
      </c>
      <c r="F783" s="44" t="s">
        <v>3225</v>
      </c>
      <c r="G783" s="44">
        <v>45007.645317013892</v>
      </c>
      <c r="H783" s="20" t="s">
        <v>366</v>
      </c>
      <c r="J783" t="s">
        <v>2095</v>
      </c>
      <c r="K783" t="s">
        <v>33</v>
      </c>
      <c r="L783" t="s">
        <v>34</v>
      </c>
      <c r="M783" t="s">
        <v>35</v>
      </c>
      <c r="N783" t="s">
        <v>52</v>
      </c>
      <c r="O783" t="s">
        <v>37</v>
      </c>
      <c r="P783" s="1" t="s">
        <v>3233</v>
      </c>
      <c r="Q783" t="s">
        <v>3234</v>
      </c>
      <c r="R783" t="s">
        <v>3235</v>
      </c>
      <c r="S783" t="s">
        <v>2095</v>
      </c>
      <c r="T783" t="s">
        <v>3236</v>
      </c>
      <c r="U783" t="s">
        <v>44</v>
      </c>
      <c r="V783" t="s">
        <v>37</v>
      </c>
      <c r="W783" t="s">
        <v>42</v>
      </c>
      <c r="X783" t="s">
        <v>3237</v>
      </c>
      <c r="Y783" t="s">
        <v>44</v>
      </c>
      <c r="Z783" t="s">
        <v>45</v>
      </c>
      <c r="AA783" t="s">
        <v>3238</v>
      </c>
      <c r="AB783" t="s">
        <v>44</v>
      </c>
      <c r="AC783" t="s">
        <v>3018</v>
      </c>
      <c r="AD783" t="s">
        <v>3239</v>
      </c>
      <c r="AE783" t="s">
        <v>3240</v>
      </c>
      <c r="AF783" t="s">
        <v>115</v>
      </c>
    </row>
    <row r="784" spans="3:32" x14ac:dyDescent="0.3">
      <c r="C784" s="21">
        <v>2348600</v>
      </c>
      <c r="D784" s="20" t="s">
        <v>102</v>
      </c>
      <c r="E784" s="20" t="s">
        <v>63</v>
      </c>
      <c r="F784" s="44" t="s">
        <v>3225</v>
      </c>
      <c r="G784" s="44">
        <v>45007.651302430553</v>
      </c>
      <c r="H784" s="20" t="s">
        <v>366</v>
      </c>
      <c r="J784" t="s">
        <v>2095</v>
      </c>
      <c r="K784" t="s">
        <v>33</v>
      </c>
      <c r="L784" t="s">
        <v>34</v>
      </c>
      <c r="M784" t="s">
        <v>35</v>
      </c>
      <c r="N784" t="s">
        <v>36</v>
      </c>
      <c r="O784" t="s">
        <v>37</v>
      </c>
      <c r="P784" s="1" t="s">
        <v>3241</v>
      </c>
      <c r="Q784" t="s">
        <v>44</v>
      </c>
      <c r="R784" t="s">
        <v>3242</v>
      </c>
      <c r="S784" t="s">
        <v>2095</v>
      </c>
      <c r="T784" t="s">
        <v>3243</v>
      </c>
      <c r="U784" t="s">
        <v>44</v>
      </c>
      <c r="V784" t="s">
        <v>37</v>
      </c>
      <c r="W784" t="s">
        <v>42</v>
      </c>
      <c r="X784" t="s">
        <v>164</v>
      </c>
      <c r="Y784" t="s">
        <v>44</v>
      </c>
      <c r="Z784" t="s">
        <v>78</v>
      </c>
      <c r="AA784" t="s">
        <v>3244</v>
      </c>
      <c r="AB784" t="s">
        <v>3245</v>
      </c>
      <c r="AC784" t="s">
        <v>44</v>
      </c>
      <c r="AD784" t="s">
        <v>3246</v>
      </c>
      <c r="AE784" t="s">
        <v>3247</v>
      </c>
      <c r="AF784" t="s">
        <v>115</v>
      </c>
    </row>
    <row r="785" spans="3:32" x14ac:dyDescent="0.3">
      <c r="C785" s="21">
        <v>2348789</v>
      </c>
      <c r="D785" s="20" t="s">
        <v>102</v>
      </c>
      <c r="E785" s="20" t="s">
        <v>63</v>
      </c>
      <c r="F785" s="44" t="s">
        <v>3225</v>
      </c>
      <c r="G785" s="44">
        <v>45007.657234259263</v>
      </c>
      <c r="H785" s="20" t="s">
        <v>366</v>
      </c>
      <c r="J785" t="s">
        <v>2095</v>
      </c>
      <c r="K785" t="s">
        <v>33</v>
      </c>
      <c r="L785" t="s">
        <v>34</v>
      </c>
      <c r="M785" t="s">
        <v>35</v>
      </c>
      <c r="N785" t="s">
        <v>143</v>
      </c>
      <c r="O785" t="s">
        <v>37</v>
      </c>
      <c r="P785" s="1" t="s">
        <v>3248</v>
      </c>
      <c r="Q785" t="s">
        <v>3249</v>
      </c>
      <c r="R785" t="s">
        <v>3250</v>
      </c>
      <c r="S785" t="s">
        <v>2095</v>
      </c>
      <c r="T785" t="s">
        <v>3251</v>
      </c>
      <c r="U785" t="s">
        <v>44</v>
      </c>
      <c r="V785" t="s">
        <v>37</v>
      </c>
      <c r="W785" t="s">
        <v>42</v>
      </c>
      <c r="X785" t="s">
        <v>3252</v>
      </c>
      <c r="Y785" t="s">
        <v>44</v>
      </c>
      <c r="Z785" t="s">
        <v>1426</v>
      </c>
      <c r="AA785" t="s">
        <v>3253</v>
      </c>
      <c r="AB785" t="s">
        <v>44</v>
      </c>
      <c r="AC785" t="s">
        <v>3254</v>
      </c>
      <c r="AD785" t="s">
        <v>3255</v>
      </c>
      <c r="AE785" t="s">
        <v>3256</v>
      </c>
      <c r="AF785" t="s">
        <v>115</v>
      </c>
    </row>
    <row r="786" spans="3:32" x14ac:dyDescent="0.3">
      <c r="C786" s="21">
        <v>2348818</v>
      </c>
      <c r="D786" s="20" t="s">
        <v>102</v>
      </c>
      <c r="E786" s="20" t="s">
        <v>63</v>
      </c>
      <c r="F786" s="44" t="s">
        <v>3225</v>
      </c>
      <c r="G786" s="44">
        <v>45007.66042453704</v>
      </c>
      <c r="H786" s="20" t="s">
        <v>366</v>
      </c>
      <c r="J786" t="s">
        <v>2095</v>
      </c>
      <c r="K786" t="s">
        <v>33</v>
      </c>
      <c r="L786" t="s">
        <v>34</v>
      </c>
      <c r="M786" t="s">
        <v>35</v>
      </c>
      <c r="N786" t="s">
        <v>52</v>
      </c>
      <c r="O786" t="s">
        <v>37</v>
      </c>
      <c r="P786" s="1" t="s">
        <v>3257</v>
      </c>
      <c r="Q786" t="s">
        <v>44</v>
      </c>
      <c r="R786" t="s">
        <v>3258</v>
      </c>
      <c r="S786" t="s">
        <v>2095</v>
      </c>
      <c r="T786" t="s">
        <v>3259</v>
      </c>
      <c r="U786" t="s">
        <v>44</v>
      </c>
      <c r="V786" t="s">
        <v>37</v>
      </c>
      <c r="W786" t="s">
        <v>42</v>
      </c>
      <c r="X786" t="s">
        <v>164</v>
      </c>
      <c r="Y786" t="s">
        <v>44</v>
      </c>
      <c r="Z786" t="s">
        <v>78</v>
      </c>
      <c r="AA786" t="s">
        <v>3260</v>
      </c>
      <c r="AB786" t="s">
        <v>3261</v>
      </c>
      <c r="AC786" t="s">
        <v>44</v>
      </c>
      <c r="AD786" t="s">
        <v>3262</v>
      </c>
      <c r="AE786" t="s">
        <v>3263</v>
      </c>
      <c r="AF786" t="s">
        <v>115</v>
      </c>
    </row>
    <row r="787" spans="3:32" x14ac:dyDescent="0.3">
      <c r="C787" s="21">
        <v>2348827</v>
      </c>
      <c r="D787" s="20" t="s">
        <v>102</v>
      </c>
      <c r="E787" s="20" t="s">
        <v>63</v>
      </c>
      <c r="F787" s="44" t="s">
        <v>3225</v>
      </c>
      <c r="G787" s="44">
        <v>45007.667493865738</v>
      </c>
      <c r="H787" s="20" t="s">
        <v>366</v>
      </c>
      <c r="J787" t="s">
        <v>2095</v>
      </c>
      <c r="K787" t="s">
        <v>33</v>
      </c>
      <c r="L787" t="s">
        <v>34</v>
      </c>
      <c r="M787" t="s">
        <v>35</v>
      </c>
      <c r="N787" t="s">
        <v>52</v>
      </c>
      <c r="O787" t="s">
        <v>37</v>
      </c>
      <c r="P787" s="1" t="s">
        <v>3264</v>
      </c>
      <c r="Q787" t="s">
        <v>3265</v>
      </c>
      <c r="R787" t="s">
        <v>3264</v>
      </c>
      <c r="S787" t="s">
        <v>2095</v>
      </c>
      <c r="T787" t="s">
        <v>3266</v>
      </c>
      <c r="U787" t="s">
        <v>3267</v>
      </c>
      <c r="V787" t="s">
        <v>37</v>
      </c>
      <c r="W787" t="s">
        <v>42</v>
      </c>
      <c r="X787" t="s">
        <v>3212</v>
      </c>
      <c r="Y787" t="s">
        <v>44</v>
      </c>
      <c r="Z787" t="s">
        <v>3213</v>
      </c>
      <c r="AA787" t="s">
        <v>3268</v>
      </c>
      <c r="AB787" t="s">
        <v>3269</v>
      </c>
      <c r="AC787" t="s">
        <v>3270</v>
      </c>
      <c r="AD787" t="s">
        <v>3271</v>
      </c>
      <c r="AE787" t="s">
        <v>3272</v>
      </c>
      <c r="AF787" t="s">
        <v>115</v>
      </c>
    </row>
    <row r="788" spans="3:32" x14ac:dyDescent="0.3">
      <c r="C788" s="21">
        <v>2349378</v>
      </c>
      <c r="D788" s="20" t="s">
        <v>102</v>
      </c>
      <c r="E788" s="20" t="s">
        <v>63</v>
      </c>
      <c r="F788" s="44" t="s">
        <v>3225</v>
      </c>
      <c r="G788" s="44">
        <v>45007.675807523148</v>
      </c>
      <c r="H788" s="20" t="s">
        <v>366</v>
      </c>
      <c r="J788" t="s">
        <v>2095</v>
      </c>
      <c r="K788" t="s">
        <v>33</v>
      </c>
      <c r="L788" t="s">
        <v>34</v>
      </c>
      <c r="M788" t="s">
        <v>35</v>
      </c>
      <c r="N788" t="s">
        <v>52</v>
      </c>
      <c r="O788" t="s">
        <v>37</v>
      </c>
      <c r="P788" s="1" t="s">
        <v>3273</v>
      </c>
      <c r="Q788" t="s">
        <v>3274</v>
      </c>
      <c r="R788" t="s">
        <v>3273</v>
      </c>
      <c r="S788" t="s">
        <v>2095</v>
      </c>
      <c r="T788" t="s">
        <v>3275</v>
      </c>
      <c r="U788" t="s">
        <v>3276</v>
      </c>
      <c r="V788" t="s">
        <v>37</v>
      </c>
      <c r="W788" t="s">
        <v>42</v>
      </c>
      <c r="X788" t="s">
        <v>1150</v>
      </c>
      <c r="Y788" t="s">
        <v>44</v>
      </c>
      <c r="Z788" t="s">
        <v>78</v>
      </c>
      <c r="AA788" t="s">
        <v>3277</v>
      </c>
      <c r="AB788" t="s">
        <v>3278</v>
      </c>
      <c r="AC788" t="s">
        <v>3279</v>
      </c>
      <c r="AD788" t="s">
        <v>3280</v>
      </c>
      <c r="AE788" t="s">
        <v>3281</v>
      </c>
      <c r="AF788" t="s">
        <v>115</v>
      </c>
    </row>
    <row r="789" spans="3:32" x14ac:dyDescent="0.3">
      <c r="C789" s="21">
        <v>2349467</v>
      </c>
      <c r="D789" s="20" t="s">
        <v>102</v>
      </c>
      <c r="E789" s="20" t="s">
        <v>63</v>
      </c>
      <c r="F789" s="44" t="s">
        <v>3225</v>
      </c>
      <c r="G789" s="44">
        <v>45007.681832870374</v>
      </c>
      <c r="H789" s="20" t="s">
        <v>366</v>
      </c>
      <c r="J789" t="s">
        <v>2095</v>
      </c>
      <c r="K789" t="s">
        <v>33</v>
      </c>
      <c r="L789" t="s">
        <v>34</v>
      </c>
      <c r="M789" t="s">
        <v>35</v>
      </c>
      <c r="N789" t="s">
        <v>292</v>
      </c>
      <c r="O789" t="s">
        <v>37</v>
      </c>
      <c r="P789" s="1" t="s">
        <v>3282</v>
      </c>
      <c r="Q789" t="s">
        <v>44</v>
      </c>
      <c r="R789" t="s">
        <v>3283</v>
      </c>
      <c r="S789" t="s">
        <v>2095</v>
      </c>
      <c r="T789" t="s">
        <v>3284</v>
      </c>
      <c r="U789" t="s">
        <v>44</v>
      </c>
      <c r="V789" t="s">
        <v>37</v>
      </c>
      <c r="W789" t="s">
        <v>42</v>
      </c>
      <c r="X789" t="s">
        <v>164</v>
      </c>
      <c r="Y789" t="s">
        <v>44</v>
      </c>
      <c r="Z789" t="s">
        <v>78</v>
      </c>
      <c r="AA789" t="s">
        <v>3285</v>
      </c>
      <c r="AB789" t="s">
        <v>3286</v>
      </c>
      <c r="AC789" t="s">
        <v>44</v>
      </c>
      <c r="AD789" t="s">
        <v>3287</v>
      </c>
      <c r="AE789" t="s">
        <v>3288</v>
      </c>
      <c r="AF789" t="s">
        <v>115</v>
      </c>
    </row>
    <row r="790" spans="3:32" x14ac:dyDescent="0.3">
      <c r="C790" s="21">
        <v>2350295</v>
      </c>
      <c r="D790" s="20" t="s">
        <v>102</v>
      </c>
      <c r="E790" s="20" t="s">
        <v>63</v>
      </c>
      <c r="F790" s="44" t="s">
        <v>3289</v>
      </c>
      <c r="G790" s="44">
        <v>45007.688917013889</v>
      </c>
      <c r="H790" s="20" t="s">
        <v>366</v>
      </c>
      <c r="J790" t="s">
        <v>2020</v>
      </c>
      <c r="K790" t="s">
        <v>33</v>
      </c>
      <c r="L790" t="s">
        <v>34</v>
      </c>
      <c r="M790" t="s">
        <v>35</v>
      </c>
      <c r="N790" t="s">
        <v>36</v>
      </c>
      <c r="O790" t="s">
        <v>37</v>
      </c>
      <c r="P790" s="1" t="s">
        <v>3290</v>
      </c>
      <c r="Q790" t="s">
        <v>44</v>
      </c>
      <c r="R790" t="s">
        <v>3291</v>
      </c>
      <c r="S790" t="s">
        <v>2020</v>
      </c>
      <c r="T790" t="s">
        <v>3292</v>
      </c>
      <c r="U790" t="s">
        <v>44</v>
      </c>
      <c r="V790" t="s">
        <v>37</v>
      </c>
      <c r="W790" t="s">
        <v>42</v>
      </c>
      <c r="X790" t="s">
        <v>164</v>
      </c>
      <c r="Y790" t="s">
        <v>44</v>
      </c>
      <c r="Z790" t="s">
        <v>78</v>
      </c>
      <c r="AA790" t="s">
        <v>3293</v>
      </c>
      <c r="AB790" t="s">
        <v>3294</v>
      </c>
      <c r="AC790" t="s">
        <v>44</v>
      </c>
      <c r="AD790" t="s">
        <v>3295</v>
      </c>
      <c r="AE790" t="s">
        <v>3296</v>
      </c>
      <c r="AF790" t="s">
        <v>115</v>
      </c>
    </row>
    <row r="791" spans="3:32" x14ac:dyDescent="0.3">
      <c r="C791" s="21">
        <v>2350484</v>
      </c>
      <c r="D791" s="20" t="s">
        <v>102</v>
      </c>
      <c r="E791" s="20" t="s">
        <v>63</v>
      </c>
      <c r="F791" s="44" t="s">
        <v>3289</v>
      </c>
      <c r="G791" s="44">
        <v>45007.695520601854</v>
      </c>
      <c r="H791" s="20" t="s">
        <v>366</v>
      </c>
      <c r="J791" t="s">
        <v>2020</v>
      </c>
      <c r="K791" t="s">
        <v>33</v>
      </c>
      <c r="L791" t="s">
        <v>34</v>
      </c>
      <c r="M791" t="s">
        <v>35</v>
      </c>
      <c r="N791" t="s">
        <v>117</v>
      </c>
      <c r="O791" t="s">
        <v>37</v>
      </c>
      <c r="P791" s="1" t="s">
        <v>3297</v>
      </c>
      <c r="Q791" t="s">
        <v>44</v>
      </c>
      <c r="R791" t="s">
        <v>3298</v>
      </c>
      <c r="S791" t="s">
        <v>2020</v>
      </c>
      <c r="T791" t="s">
        <v>3299</v>
      </c>
      <c r="U791" t="s">
        <v>44</v>
      </c>
      <c r="V791" t="s">
        <v>37</v>
      </c>
      <c r="W791" t="s">
        <v>42</v>
      </c>
      <c r="X791" t="s">
        <v>164</v>
      </c>
      <c r="Y791" t="s">
        <v>44</v>
      </c>
      <c r="Z791" t="s">
        <v>78</v>
      </c>
      <c r="AA791" t="s">
        <v>3300</v>
      </c>
      <c r="AB791" t="s">
        <v>3301</v>
      </c>
      <c r="AC791" t="s">
        <v>44</v>
      </c>
      <c r="AD791" t="s">
        <v>3302</v>
      </c>
      <c r="AE791" t="s">
        <v>3303</v>
      </c>
      <c r="AF791" t="s">
        <v>115</v>
      </c>
    </row>
    <row r="792" spans="3:32" x14ac:dyDescent="0.3">
      <c r="C792" s="21">
        <v>2353401</v>
      </c>
      <c r="D792" s="20" t="s">
        <v>29</v>
      </c>
      <c r="E792" s="20" t="s">
        <v>30</v>
      </c>
      <c r="F792" s="44" t="s">
        <v>3047</v>
      </c>
      <c r="G792" s="44">
        <v>45008.405496527776</v>
      </c>
      <c r="H792" s="20" t="s">
        <v>366</v>
      </c>
      <c r="J792" t="s">
        <v>31</v>
      </c>
      <c r="K792" t="s">
        <v>33</v>
      </c>
      <c r="L792" t="s">
        <v>382</v>
      </c>
      <c r="M792" t="s">
        <v>35</v>
      </c>
      <c r="N792" t="s">
        <v>64</v>
      </c>
      <c r="O792" t="s">
        <v>37</v>
      </c>
      <c r="P792" s="1" t="s">
        <v>539</v>
      </c>
      <c r="Q792" t="s">
        <v>3304</v>
      </c>
      <c r="R792" t="s">
        <v>539</v>
      </c>
      <c r="S792" t="s">
        <v>31</v>
      </c>
      <c r="T792" t="s">
        <v>3305</v>
      </c>
      <c r="U792" t="s">
        <v>540</v>
      </c>
      <c r="V792" t="s">
        <v>37</v>
      </c>
      <c r="W792" t="s">
        <v>42</v>
      </c>
      <c r="X792" t="s">
        <v>3306</v>
      </c>
      <c r="Y792" t="s">
        <v>44</v>
      </c>
      <c r="Z792" t="s">
        <v>356</v>
      </c>
      <c r="AA792" t="s">
        <v>541</v>
      </c>
      <c r="AB792" t="s">
        <v>3307</v>
      </c>
      <c r="AC792" t="s">
        <v>542</v>
      </c>
      <c r="AD792" t="s">
        <v>543</v>
      </c>
      <c r="AE792" t="s">
        <v>3308</v>
      </c>
      <c r="AF792" t="s">
        <v>51</v>
      </c>
    </row>
    <row r="793" spans="3:32" x14ac:dyDescent="0.3">
      <c r="C793" s="21">
        <v>2353599</v>
      </c>
      <c r="D793" s="20" t="s">
        <v>29</v>
      </c>
      <c r="E793" s="20" t="s">
        <v>63</v>
      </c>
      <c r="F793" s="44" t="s">
        <v>3047</v>
      </c>
      <c r="G793" s="44">
        <v>45008.41272847222</v>
      </c>
      <c r="H793" s="20" t="s">
        <v>366</v>
      </c>
      <c r="J793" t="s">
        <v>31</v>
      </c>
      <c r="K793" t="s">
        <v>33</v>
      </c>
      <c r="L793" t="s">
        <v>382</v>
      </c>
      <c r="M793" t="s">
        <v>35</v>
      </c>
      <c r="N793" t="s">
        <v>64</v>
      </c>
      <c r="O793" t="s">
        <v>37</v>
      </c>
      <c r="P793" s="1" t="s">
        <v>3309</v>
      </c>
      <c r="Q793" t="s">
        <v>3310</v>
      </c>
      <c r="R793" t="s">
        <v>3309</v>
      </c>
      <c r="S793" t="s">
        <v>31</v>
      </c>
      <c r="T793" t="s">
        <v>3311</v>
      </c>
      <c r="U793" t="s">
        <v>3312</v>
      </c>
      <c r="V793" t="s">
        <v>37</v>
      </c>
      <c r="W793" t="s">
        <v>42</v>
      </c>
      <c r="X793" t="s">
        <v>97</v>
      </c>
      <c r="Y793" t="s">
        <v>44</v>
      </c>
      <c r="Z793" t="s">
        <v>78</v>
      </c>
      <c r="AA793" t="s">
        <v>3313</v>
      </c>
      <c r="AB793" t="s">
        <v>3314</v>
      </c>
      <c r="AC793" t="s">
        <v>3315</v>
      </c>
      <c r="AD793" t="s">
        <v>3316</v>
      </c>
      <c r="AE793" t="s">
        <v>3317</v>
      </c>
      <c r="AF793" t="s">
        <v>51</v>
      </c>
    </row>
    <row r="794" spans="3:32" x14ac:dyDescent="0.3">
      <c r="C794" s="21">
        <v>2348193</v>
      </c>
      <c r="D794" s="20" t="s">
        <v>102</v>
      </c>
      <c r="E794" s="20" t="s">
        <v>63</v>
      </c>
      <c r="F794" s="44">
        <v>45008</v>
      </c>
      <c r="G794" s="44">
        <v>45008.444977662039</v>
      </c>
      <c r="H794" s="20" t="s">
        <v>366</v>
      </c>
      <c r="J794" t="s">
        <v>2095</v>
      </c>
      <c r="K794" t="s">
        <v>33</v>
      </c>
      <c r="L794" t="s">
        <v>382</v>
      </c>
      <c r="M794" t="s">
        <v>35</v>
      </c>
      <c r="N794" t="s">
        <v>117</v>
      </c>
      <c r="O794" t="s">
        <v>37</v>
      </c>
      <c r="P794" s="1" t="s">
        <v>3318</v>
      </c>
      <c r="Q794" t="s">
        <v>44</v>
      </c>
      <c r="R794" t="s">
        <v>3319</v>
      </c>
      <c r="S794" t="s">
        <v>2095</v>
      </c>
      <c r="T794" t="s">
        <v>3320</v>
      </c>
      <c r="U794" t="s">
        <v>44</v>
      </c>
      <c r="V794" t="s">
        <v>37</v>
      </c>
      <c r="W794" t="s">
        <v>42</v>
      </c>
      <c r="X794" t="s">
        <v>164</v>
      </c>
      <c r="Y794" t="s">
        <v>44</v>
      </c>
      <c r="Z794" t="s">
        <v>78</v>
      </c>
      <c r="AA794" t="s">
        <v>3321</v>
      </c>
      <c r="AB794" t="s">
        <v>3322</v>
      </c>
      <c r="AC794" t="s">
        <v>44</v>
      </c>
      <c r="AD794" t="s">
        <v>3323</v>
      </c>
      <c r="AE794" t="s">
        <v>3324</v>
      </c>
      <c r="AF794" t="s">
        <v>115</v>
      </c>
    </row>
    <row r="795" spans="3:32" x14ac:dyDescent="0.3">
      <c r="C795" s="21">
        <v>2355158</v>
      </c>
      <c r="D795" s="20" t="s">
        <v>29</v>
      </c>
      <c r="E795" s="20" t="s">
        <v>30</v>
      </c>
      <c r="F795" s="44" t="s">
        <v>3225</v>
      </c>
      <c r="G795" s="44">
        <v>45008.456285069442</v>
      </c>
      <c r="H795" s="20" t="s">
        <v>366</v>
      </c>
      <c r="J795" t="s">
        <v>103</v>
      </c>
      <c r="K795" t="s">
        <v>33</v>
      </c>
      <c r="L795" t="s">
        <v>382</v>
      </c>
      <c r="M795" t="s">
        <v>35</v>
      </c>
      <c r="N795" t="s">
        <v>64</v>
      </c>
      <c r="O795" t="s">
        <v>37</v>
      </c>
      <c r="P795" s="1" t="s">
        <v>3377</v>
      </c>
      <c r="Q795" t="s">
        <v>3815</v>
      </c>
      <c r="R795" t="s">
        <v>3816</v>
      </c>
      <c r="S795" t="s">
        <v>103</v>
      </c>
      <c r="T795" t="s">
        <v>3817</v>
      </c>
      <c r="U795" t="s">
        <v>3818</v>
      </c>
      <c r="V795" t="s">
        <v>37</v>
      </c>
      <c r="W795" t="s">
        <v>42</v>
      </c>
      <c r="X795" t="s">
        <v>480</v>
      </c>
      <c r="Y795" t="s">
        <v>44</v>
      </c>
      <c r="Z795" t="s">
        <v>481</v>
      </c>
      <c r="AA795" t="s">
        <v>3381</v>
      </c>
      <c r="AB795" t="s">
        <v>124</v>
      </c>
      <c r="AC795" t="s">
        <v>3819</v>
      </c>
      <c r="AD795" t="s">
        <v>3820</v>
      </c>
      <c r="AE795" t="s">
        <v>3821</v>
      </c>
      <c r="AF795" t="s">
        <v>51</v>
      </c>
    </row>
    <row r="796" spans="3:32" x14ac:dyDescent="0.3">
      <c r="C796" s="21">
        <v>2353853</v>
      </c>
      <c r="D796" s="20" t="s">
        <v>29</v>
      </c>
      <c r="E796" s="20" t="s">
        <v>63</v>
      </c>
      <c r="F796" s="44" t="s">
        <v>3225</v>
      </c>
      <c r="G796" s="44">
        <v>45008.47098726852</v>
      </c>
      <c r="H796" s="20" t="s">
        <v>366</v>
      </c>
      <c r="J796" t="s">
        <v>103</v>
      </c>
      <c r="K796" t="s">
        <v>33</v>
      </c>
      <c r="L796" t="s">
        <v>382</v>
      </c>
      <c r="M796" t="s">
        <v>35</v>
      </c>
      <c r="N796" t="s">
        <v>117</v>
      </c>
      <c r="O796" t="s">
        <v>37</v>
      </c>
      <c r="P796" s="1" t="s">
        <v>3325</v>
      </c>
      <c r="Q796" t="s">
        <v>3326</v>
      </c>
      <c r="R796" t="s">
        <v>3327</v>
      </c>
      <c r="S796" t="s">
        <v>103</v>
      </c>
      <c r="T796" t="s">
        <v>3328</v>
      </c>
      <c r="U796" t="s">
        <v>124</v>
      </c>
      <c r="V796" t="s">
        <v>37</v>
      </c>
      <c r="W796" t="s">
        <v>42</v>
      </c>
      <c r="X796" t="s">
        <v>2821</v>
      </c>
      <c r="Y796" t="s">
        <v>44</v>
      </c>
      <c r="Z796" t="s">
        <v>45</v>
      </c>
      <c r="AA796" t="s">
        <v>3329</v>
      </c>
      <c r="AB796" t="s">
        <v>3330</v>
      </c>
      <c r="AC796" t="s">
        <v>3331</v>
      </c>
      <c r="AD796" t="s">
        <v>3332</v>
      </c>
      <c r="AE796" t="s">
        <v>3333</v>
      </c>
      <c r="AF796" t="s">
        <v>51</v>
      </c>
    </row>
    <row r="797" spans="3:32" x14ac:dyDescent="0.3">
      <c r="C797" s="21">
        <v>2353918</v>
      </c>
      <c r="D797" s="20" t="s">
        <v>62</v>
      </c>
      <c r="E797" s="20" t="s">
        <v>63</v>
      </c>
      <c r="F797" s="44" t="s">
        <v>3225</v>
      </c>
      <c r="G797" s="44">
        <v>45008.519704050923</v>
      </c>
      <c r="H797" s="20" t="s">
        <v>366</v>
      </c>
      <c r="I797" t="s">
        <v>3822</v>
      </c>
      <c r="J797" t="s">
        <v>103</v>
      </c>
      <c r="K797" t="s">
        <v>33</v>
      </c>
      <c r="L797" t="s">
        <v>382</v>
      </c>
      <c r="M797" t="s">
        <v>35</v>
      </c>
      <c r="N797" t="s">
        <v>36</v>
      </c>
      <c r="O797" t="s">
        <v>37</v>
      </c>
      <c r="P797" s="1" t="s">
        <v>3334</v>
      </c>
      <c r="Q797" t="s">
        <v>44</v>
      </c>
      <c r="R797" t="s">
        <v>3335</v>
      </c>
      <c r="S797" t="s">
        <v>103</v>
      </c>
      <c r="T797" t="s">
        <v>3336</v>
      </c>
      <c r="U797" t="s">
        <v>44</v>
      </c>
      <c r="V797" t="s">
        <v>37</v>
      </c>
      <c r="W797" t="s">
        <v>42</v>
      </c>
      <c r="X797" t="s">
        <v>164</v>
      </c>
      <c r="Y797" t="s">
        <v>44</v>
      </c>
      <c r="Z797" t="s">
        <v>78</v>
      </c>
      <c r="AA797" t="s">
        <v>3337</v>
      </c>
      <c r="AB797" t="s">
        <v>3338</v>
      </c>
      <c r="AC797" t="s">
        <v>44</v>
      </c>
      <c r="AD797" t="s">
        <v>3339</v>
      </c>
      <c r="AE797" t="s">
        <v>3340</v>
      </c>
      <c r="AF797" t="s">
        <v>51</v>
      </c>
    </row>
    <row r="798" spans="3:32" x14ac:dyDescent="0.3">
      <c r="C798" s="21">
        <v>2346666</v>
      </c>
      <c r="D798" s="20" t="s">
        <v>102</v>
      </c>
      <c r="E798" s="20" t="s">
        <v>63</v>
      </c>
      <c r="F798" s="44" t="s">
        <v>3047</v>
      </c>
      <c r="G798" s="44">
        <v>45008.529232986111</v>
      </c>
      <c r="H798" s="20" t="s">
        <v>366</v>
      </c>
      <c r="J798" t="s">
        <v>360</v>
      </c>
      <c r="K798" t="s">
        <v>33</v>
      </c>
      <c r="L798" t="s">
        <v>382</v>
      </c>
      <c r="M798" t="s">
        <v>35</v>
      </c>
      <c r="N798" t="s">
        <v>52</v>
      </c>
      <c r="O798" t="s">
        <v>37</v>
      </c>
      <c r="P798" s="1" t="s">
        <v>3823</v>
      </c>
      <c r="Q798" t="s">
        <v>3824</v>
      </c>
      <c r="R798" t="s">
        <v>3825</v>
      </c>
      <c r="S798" t="s">
        <v>360</v>
      </c>
      <c r="T798" t="s">
        <v>3826</v>
      </c>
      <c r="U798" t="s">
        <v>3827</v>
      </c>
      <c r="V798" t="s">
        <v>37</v>
      </c>
      <c r="W798" t="s">
        <v>42</v>
      </c>
      <c r="X798" t="s">
        <v>2472</v>
      </c>
      <c r="Y798" t="s">
        <v>44</v>
      </c>
      <c r="Z798" t="s">
        <v>45</v>
      </c>
      <c r="AA798" t="s">
        <v>3828</v>
      </c>
      <c r="AB798" t="s">
        <v>3829</v>
      </c>
      <c r="AC798" t="s">
        <v>3830</v>
      </c>
      <c r="AD798" t="s">
        <v>3831</v>
      </c>
      <c r="AE798" t="s">
        <v>3832</v>
      </c>
      <c r="AF798" t="s">
        <v>115</v>
      </c>
    </row>
    <row r="799" spans="3:32" x14ac:dyDescent="0.3">
      <c r="C799" s="21">
        <v>2347142</v>
      </c>
      <c r="D799" s="20" t="s">
        <v>102</v>
      </c>
      <c r="E799" s="20" t="s">
        <v>63</v>
      </c>
      <c r="F799" s="44" t="s">
        <v>3047</v>
      </c>
      <c r="G799" s="44">
        <v>45008.542815740744</v>
      </c>
      <c r="H799" s="20" t="s">
        <v>366</v>
      </c>
      <c r="J799" t="s">
        <v>2674</v>
      </c>
      <c r="K799" t="s">
        <v>33</v>
      </c>
      <c r="L799" t="s">
        <v>382</v>
      </c>
      <c r="M799" t="s">
        <v>35</v>
      </c>
      <c r="N799" t="s">
        <v>143</v>
      </c>
      <c r="O799" t="s">
        <v>37</v>
      </c>
      <c r="P799" s="1" t="s">
        <v>3833</v>
      </c>
      <c r="Q799" t="s">
        <v>3834</v>
      </c>
      <c r="R799" t="s">
        <v>3833</v>
      </c>
      <c r="S799" t="s">
        <v>2674</v>
      </c>
      <c r="T799" t="s">
        <v>3835</v>
      </c>
      <c r="U799" t="s">
        <v>3836</v>
      </c>
      <c r="V799" t="s">
        <v>37</v>
      </c>
      <c r="W799" t="s">
        <v>42</v>
      </c>
      <c r="X799" t="s">
        <v>3837</v>
      </c>
      <c r="Y799" t="s">
        <v>44</v>
      </c>
      <c r="Z799" t="s">
        <v>387</v>
      </c>
      <c r="AA799" t="s">
        <v>3838</v>
      </c>
      <c r="AB799" t="s">
        <v>3839</v>
      </c>
      <c r="AC799" t="s">
        <v>3840</v>
      </c>
      <c r="AD799" t="s">
        <v>3841</v>
      </c>
      <c r="AE799" t="s">
        <v>3842</v>
      </c>
      <c r="AF799" t="s">
        <v>115</v>
      </c>
    </row>
    <row r="800" spans="3:32" x14ac:dyDescent="0.3">
      <c r="C800" s="21">
        <v>2354323</v>
      </c>
      <c r="D800" s="20" t="s">
        <v>29</v>
      </c>
      <c r="E800" s="20" t="s">
        <v>63</v>
      </c>
      <c r="F800" s="44" t="s">
        <v>3225</v>
      </c>
      <c r="G800" s="44">
        <v>45008.59815150463</v>
      </c>
      <c r="H800" s="20" t="s">
        <v>366</v>
      </c>
      <c r="J800" t="s">
        <v>103</v>
      </c>
      <c r="K800" t="s">
        <v>33</v>
      </c>
      <c r="L800" t="s">
        <v>382</v>
      </c>
      <c r="M800" t="s">
        <v>35</v>
      </c>
      <c r="N800" t="s">
        <v>52</v>
      </c>
      <c r="O800" t="s">
        <v>37</v>
      </c>
      <c r="P800" s="1" t="s">
        <v>3341</v>
      </c>
      <c r="Q800" t="s">
        <v>3342</v>
      </c>
      <c r="R800" t="s">
        <v>3343</v>
      </c>
      <c r="S800" t="s">
        <v>103</v>
      </c>
      <c r="T800" t="s">
        <v>3344</v>
      </c>
      <c r="U800" t="s">
        <v>3345</v>
      </c>
      <c r="V800" t="s">
        <v>37</v>
      </c>
      <c r="W800" t="s">
        <v>42</v>
      </c>
      <c r="X800" t="s">
        <v>2480</v>
      </c>
      <c r="Y800" t="s">
        <v>44</v>
      </c>
      <c r="Z800" t="s">
        <v>359</v>
      </c>
      <c r="AA800" t="s">
        <v>3346</v>
      </c>
      <c r="AB800" t="s">
        <v>124</v>
      </c>
      <c r="AC800" t="s">
        <v>124</v>
      </c>
      <c r="AD800" t="s">
        <v>3347</v>
      </c>
      <c r="AE800" t="s">
        <v>3348</v>
      </c>
      <c r="AF800" t="s">
        <v>51</v>
      </c>
    </row>
    <row r="801" spans="3:32" x14ac:dyDescent="0.3">
      <c r="C801" s="21">
        <v>2354550</v>
      </c>
      <c r="D801" s="20" t="s">
        <v>29</v>
      </c>
      <c r="E801" s="20" t="s">
        <v>63</v>
      </c>
      <c r="F801" s="44" t="s">
        <v>3225</v>
      </c>
      <c r="G801" s="44">
        <v>45008.615506134258</v>
      </c>
      <c r="H801" s="20" t="s">
        <v>366</v>
      </c>
      <c r="J801" t="s">
        <v>103</v>
      </c>
      <c r="K801" t="s">
        <v>33</v>
      </c>
      <c r="L801" t="s">
        <v>382</v>
      </c>
      <c r="M801" t="s">
        <v>35</v>
      </c>
      <c r="N801" t="s">
        <v>36</v>
      </c>
      <c r="O801" t="s">
        <v>37</v>
      </c>
      <c r="P801" s="1" t="s">
        <v>3349</v>
      </c>
      <c r="Q801" t="s">
        <v>3350</v>
      </c>
      <c r="R801" t="s">
        <v>3349</v>
      </c>
      <c r="S801" t="s">
        <v>103</v>
      </c>
      <c r="T801" t="s">
        <v>3351</v>
      </c>
      <c r="U801" t="s">
        <v>3352</v>
      </c>
      <c r="V801" t="s">
        <v>37</v>
      </c>
      <c r="W801" t="s">
        <v>42</v>
      </c>
      <c r="X801" t="s">
        <v>69</v>
      </c>
      <c r="Y801" t="s">
        <v>44</v>
      </c>
      <c r="Z801" t="s">
        <v>78</v>
      </c>
      <c r="AA801" t="s">
        <v>3353</v>
      </c>
      <c r="AB801" t="s">
        <v>3354</v>
      </c>
      <c r="AC801" t="s">
        <v>3355</v>
      </c>
      <c r="AD801" t="s">
        <v>3356</v>
      </c>
      <c r="AE801" t="s">
        <v>3357</v>
      </c>
      <c r="AF801" t="s">
        <v>51</v>
      </c>
    </row>
    <row r="802" spans="3:32" x14ac:dyDescent="0.3">
      <c r="C802" s="21">
        <v>2354930</v>
      </c>
      <c r="D802" s="20" t="s">
        <v>29</v>
      </c>
      <c r="E802" s="20" t="s">
        <v>30</v>
      </c>
      <c r="F802" s="44" t="s">
        <v>3225</v>
      </c>
      <c r="G802" s="44">
        <v>45008.639494328701</v>
      </c>
      <c r="H802" s="20" t="s">
        <v>366</v>
      </c>
      <c r="J802" t="s">
        <v>103</v>
      </c>
      <c r="K802" t="s">
        <v>33</v>
      </c>
      <c r="L802" t="s">
        <v>382</v>
      </c>
      <c r="M802" t="s">
        <v>35</v>
      </c>
      <c r="N802" t="s">
        <v>36</v>
      </c>
      <c r="O802" t="s">
        <v>37</v>
      </c>
      <c r="P802" s="1" t="s">
        <v>3367</v>
      </c>
      <c r="Q802" t="s">
        <v>3368</v>
      </c>
      <c r="R802" t="s">
        <v>3367</v>
      </c>
      <c r="S802" t="s">
        <v>103</v>
      </c>
      <c r="T802" t="s">
        <v>3369</v>
      </c>
      <c r="U802" t="s">
        <v>3370</v>
      </c>
      <c r="V802" t="s">
        <v>37</v>
      </c>
      <c r="W802" t="s">
        <v>42</v>
      </c>
      <c r="X802" t="s">
        <v>3371</v>
      </c>
      <c r="Y802" t="s">
        <v>44</v>
      </c>
      <c r="Z802" t="s">
        <v>359</v>
      </c>
      <c r="AA802" t="s">
        <v>3372</v>
      </c>
      <c r="AB802" t="s">
        <v>3373</v>
      </c>
      <c r="AC802" t="s">
        <v>3374</v>
      </c>
      <c r="AD802" t="s">
        <v>3375</v>
      </c>
      <c r="AE802" t="s">
        <v>3376</v>
      </c>
      <c r="AF802" t="s">
        <v>51</v>
      </c>
    </row>
    <row r="803" spans="3:32" x14ac:dyDescent="0.3">
      <c r="C803" s="21">
        <v>2354566</v>
      </c>
      <c r="D803" s="20" t="s">
        <v>29</v>
      </c>
      <c r="E803" s="20" t="s">
        <v>63</v>
      </c>
      <c r="F803" s="44" t="s">
        <v>3225</v>
      </c>
      <c r="G803" s="44">
        <v>45008.653164467592</v>
      </c>
      <c r="H803" s="20" t="s">
        <v>366</v>
      </c>
      <c r="J803" t="s">
        <v>103</v>
      </c>
      <c r="K803" t="s">
        <v>33</v>
      </c>
      <c r="L803" t="s">
        <v>382</v>
      </c>
      <c r="M803" t="s">
        <v>35</v>
      </c>
      <c r="N803" t="s">
        <v>36</v>
      </c>
      <c r="O803" t="s">
        <v>37</v>
      </c>
      <c r="P803" s="1" t="s">
        <v>3358</v>
      </c>
      <c r="Q803" t="s">
        <v>3359</v>
      </c>
      <c r="R803" t="s">
        <v>3358</v>
      </c>
      <c r="S803" t="s">
        <v>103</v>
      </c>
      <c r="T803" t="s">
        <v>3360</v>
      </c>
      <c r="U803" t="s">
        <v>3361</v>
      </c>
      <c r="V803" t="s">
        <v>37</v>
      </c>
      <c r="W803" t="s">
        <v>42</v>
      </c>
      <c r="X803" t="s">
        <v>69</v>
      </c>
      <c r="Y803" t="s">
        <v>44</v>
      </c>
      <c r="Z803" t="s">
        <v>78</v>
      </c>
      <c r="AA803" t="s">
        <v>3362</v>
      </c>
      <c r="AB803" t="s">
        <v>3363</v>
      </c>
      <c r="AC803" t="s">
        <v>3364</v>
      </c>
      <c r="AD803" t="s">
        <v>3365</v>
      </c>
      <c r="AE803" t="s">
        <v>3366</v>
      </c>
      <c r="AF803" t="s">
        <v>51</v>
      </c>
    </row>
    <row r="804" spans="3:32" x14ac:dyDescent="0.3">
      <c r="C804" s="21">
        <v>2355149</v>
      </c>
      <c r="D804" s="20" t="s">
        <v>29</v>
      </c>
      <c r="E804" s="20" t="s">
        <v>63</v>
      </c>
      <c r="F804" s="44" t="s">
        <v>3225</v>
      </c>
      <c r="G804" s="44">
        <v>45008.666147685188</v>
      </c>
      <c r="H804" s="20" t="s">
        <v>366</v>
      </c>
      <c r="J804" t="s">
        <v>103</v>
      </c>
      <c r="K804" t="s">
        <v>33</v>
      </c>
      <c r="L804" t="s">
        <v>382</v>
      </c>
      <c r="M804" t="s">
        <v>35</v>
      </c>
      <c r="N804" t="s">
        <v>64</v>
      </c>
      <c r="O804" t="s">
        <v>37</v>
      </c>
      <c r="P804" s="1" t="s">
        <v>3377</v>
      </c>
      <c r="Q804" t="s">
        <v>3378</v>
      </c>
      <c r="R804" t="s">
        <v>3379</v>
      </c>
      <c r="S804" t="s">
        <v>103</v>
      </c>
      <c r="T804" t="s">
        <v>3380</v>
      </c>
      <c r="U804" t="s">
        <v>200</v>
      </c>
      <c r="V804" t="s">
        <v>37</v>
      </c>
      <c r="W804" t="s">
        <v>42</v>
      </c>
      <c r="X804" t="s">
        <v>414</v>
      </c>
      <c r="Y804" t="s">
        <v>44</v>
      </c>
      <c r="Z804" t="s">
        <v>45</v>
      </c>
      <c r="AA804" t="s">
        <v>3381</v>
      </c>
      <c r="AB804" t="s">
        <v>124</v>
      </c>
      <c r="AC804" t="s">
        <v>3382</v>
      </c>
      <c r="AD804" t="s">
        <v>3383</v>
      </c>
      <c r="AE804" t="s">
        <v>3384</v>
      </c>
      <c r="AF804" t="s">
        <v>51</v>
      </c>
    </row>
    <row r="805" spans="3:32" x14ac:dyDescent="0.3">
      <c r="C805" s="21">
        <v>2355319</v>
      </c>
      <c r="D805" s="20" t="s">
        <v>29</v>
      </c>
      <c r="E805" s="20" t="s">
        <v>63</v>
      </c>
      <c r="F805" s="44" t="s">
        <v>3225</v>
      </c>
      <c r="G805" s="44">
        <v>45008.675536689814</v>
      </c>
      <c r="H805" s="20" t="s">
        <v>366</v>
      </c>
      <c r="J805" t="s">
        <v>103</v>
      </c>
      <c r="K805" t="s">
        <v>33</v>
      </c>
      <c r="L805" t="s">
        <v>382</v>
      </c>
      <c r="M805" t="s">
        <v>35</v>
      </c>
      <c r="N805" t="s">
        <v>292</v>
      </c>
      <c r="O805" t="s">
        <v>37</v>
      </c>
      <c r="P805" s="1" t="s">
        <v>3385</v>
      </c>
      <c r="Q805" t="s">
        <v>3386</v>
      </c>
      <c r="R805" t="s">
        <v>3385</v>
      </c>
      <c r="S805" t="s">
        <v>103</v>
      </c>
      <c r="T805" t="s">
        <v>3387</v>
      </c>
      <c r="U805" t="s">
        <v>3388</v>
      </c>
      <c r="V805" t="s">
        <v>37</v>
      </c>
      <c r="W805" t="s">
        <v>42</v>
      </c>
      <c r="X805" t="s">
        <v>3389</v>
      </c>
      <c r="Y805" t="s">
        <v>44</v>
      </c>
      <c r="Z805" t="s">
        <v>45</v>
      </c>
      <c r="AA805" t="s">
        <v>3390</v>
      </c>
      <c r="AB805" t="s">
        <v>3391</v>
      </c>
      <c r="AC805" t="s">
        <v>3392</v>
      </c>
      <c r="AD805" t="s">
        <v>3393</v>
      </c>
      <c r="AE805" t="s">
        <v>3394</v>
      </c>
      <c r="AF805" t="s">
        <v>51</v>
      </c>
    </row>
    <row r="806" spans="3:32" x14ac:dyDescent="0.3">
      <c r="C806" s="21">
        <v>2355371</v>
      </c>
      <c r="D806" s="20" t="s">
        <v>29</v>
      </c>
      <c r="E806" s="20" t="s">
        <v>30</v>
      </c>
      <c r="F806" s="44" t="s">
        <v>3225</v>
      </c>
      <c r="G806" s="44">
        <v>45008.689565740744</v>
      </c>
      <c r="H806" s="20" t="s">
        <v>366</v>
      </c>
      <c r="J806" t="s">
        <v>103</v>
      </c>
      <c r="K806" t="s">
        <v>33</v>
      </c>
      <c r="L806" t="s">
        <v>382</v>
      </c>
      <c r="M806" t="s">
        <v>35</v>
      </c>
      <c r="N806" t="s">
        <v>64</v>
      </c>
      <c r="O806" t="s">
        <v>37</v>
      </c>
      <c r="P806" s="1" t="s">
        <v>3395</v>
      </c>
      <c r="Q806" t="s">
        <v>3396</v>
      </c>
      <c r="R806" t="s">
        <v>3397</v>
      </c>
      <c r="S806" t="s">
        <v>103</v>
      </c>
      <c r="T806" t="s">
        <v>3398</v>
      </c>
      <c r="U806" t="s">
        <v>3399</v>
      </c>
      <c r="V806" t="s">
        <v>37</v>
      </c>
      <c r="W806" t="s">
        <v>42</v>
      </c>
      <c r="X806" t="s">
        <v>3400</v>
      </c>
      <c r="Y806" t="s">
        <v>44</v>
      </c>
      <c r="Z806" t="s">
        <v>3401</v>
      </c>
      <c r="AA806" t="s">
        <v>3402</v>
      </c>
      <c r="AB806" t="s">
        <v>124</v>
      </c>
      <c r="AC806" t="s">
        <v>3403</v>
      </c>
      <c r="AD806" t="s">
        <v>3404</v>
      </c>
      <c r="AE806" t="s">
        <v>3405</v>
      </c>
      <c r="AF806" t="s">
        <v>51</v>
      </c>
    </row>
    <row r="807" spans="3:32" x14ac:dyDescent="0.3">
      <c r="C807" s="21">
        <v>2356243</v>
      </c>
      <c r="D807" s="20" t="s">
        <v>368</v>
      </c>
      <c r="E807" s="20" t="s">
        <v>63</v>
      </c>
      <c r="F807" s="44" t="s">
        <v>3289</v>
      </c>
      <c r="G807" s="44">
        <v>45008.699578240739</v>
      </c>
      <c r="H807" s="20" t="s">
        <v>366</v>
      </c>
      <c r="J807" t="s">
        <v>129</v>
      </c>
      <c r="K807" t="s">
        <v>33</v>
      </c>
      <c r="L807" t="s">
        <v>34</v>
      </c>
      <c r="M807" t="s">
        <v>35</v>
      </c>
      <c r="N807" t="s">
        <v>36</v>
      </c>
      <c r="O807" t="s">
        <v>37</v>
      </c>
      <c r="P807" s="1" t="s">
        <v>3496</v>
      </c>
      <c r="Q807" t="s">
        <v>3497</v>
      </c>
      <c r="R807" t="s">
        <v>3498</v>
      </c>
      <c r="S807" t="s">
        <v>129</v>
      </c>
      <c r="T807" t="s">
        <v>3499</v>
      </c>
      <c r="U807" t="s">
        <v>3500</v>
      </c>
      <c r="V807" t="s">
        <v>37</v>
      </c>
      <c r="W807" t="s">
        <v>42</v>
      </c>
      <c r="X807" t="s">
        <v>3501</v>
      </c>
      <c r="Y807" t="s">
        <v>44</v>
      </c>
      <c r="Z807" t="s">
        <v>45</v>
      </c>
      <c r="AA807" t="s">
        <v>3502</v>
      </c>
      <c r="AB807" t="s">
        <v>3503</v>
      </c>
      <c r="AC807" t="s">
        <v>3503</v>
      </c>
      <c r="AD807" t="s">
        <v>3504</v>
      </c>
      <c r="AE807" t="s">
        <v>3505</v>
      </c>
      <c r="AF807" t="s">
        <v>51</v>
      </c>
    </row>
    <row r="808" spans="3:32" x14ac:dyDescent="0.3">
      <c r="C808" s="21">
        <v>2355607</v>
      </c>
      <c r="D808" s="20" t="s">
        <v>29</v>
      </c>
      <c r="E808" s="20" t="s">
        <v>141</v>
      </c>
      <c r="F808" s="44" t="s">
        <v>3289</v>
      </c>
      <c r="G808" s="44">
        <v>45008.710913541669</v>
      </c>
      <c r="H808" s="20" t="s">
        <v>366</v>
      </c>
      <c r="J808" t="s">
        <v>129</v>
      </c>
      <c r="K808" t="s">
        <v>33</v>
      </c>
      <c r="L808" t="s">
        <v>34</v>
      </c>
      <c r="M808" t="s">
        <v>35</v>
      </c>
      <c r="N808" t="s">
        <v>52</v>
      </c>
      <c r="O808" t="s">
        <v>37</v>
      </c>
      <c r="P808" s="1" t="s">
        <v>3467</v>
      </c>
      <c r="Q808" t="s">
        <v>3468</v>
      </c>
      <c r="R808" t="s">
        <v>3469</v>
      </c>
      <c r="S808" t="s">
        <v>129</v>
      </c>
      <c r="T808" t="s">
        <v>3470</v>
      </c>
      <c r="U808" t="s">
        <v>3471</v>
      </c>
      <c r="V808" t="s">
        <v>37</v>
      </c>
      <c r="W808" t="s">
        <v>42</v>
      </c>
      <c r="X808" t="s">
        <v>863</v>
      </c>
      <c r="Y808" t="s">
        <v>44</v>
      </c>
      <c r="Z808" t="s">
        <v>45</v>
      </c>
      <c r="AA808" t="s">
        <v>3472</v>
      </c>
      <c r="AB808" t="s">
        <v>3473</v>
      </c>
      <c r="AC808" t="s">
        <v>3473</v>
      </c>
      <c r="AD808" t="s">
        <v>3474</v>
      </c>
      <c r="AE808" t="s">
        <v>3475</v>
      </c>
      <c r="AF808" t="s">
        <v>51</v>
      </c>
    </row>
    <row r="809" spans="3:32" x14ac:dyDescent="0.3">
      <c r="C809" s="20">
        <v>2355612</v>
      </c>
      <c r="D809" s="20" t="s">
        <v>29</v>
      </c>
      <c r="E809" s="20" t="s">
        <v>280</v>
      </c>
      <c r="F809" s="44" t="s">
        <v>3289</v>
      </c>
      <c r="G809" s="44">
        <v>45009.388449537037</v>
      </c>
      <c r="H809" s="20" t="s">
        <v>366</v>
      </c>
      <c r="J809" t="s">
        <v>129</v>
      </c>
      <c r="K809" t="s">
        <v>33</v>
      </c>
      <c r="L809" t="s">
        <v>34</v>
      </c>
      <c r="M809" t="s">
        <v>35</v>
      </c>
      <c r="N809" t="s">
        <v>143</v>
      </c>
      <c r="O809" t="s">
        <v>37</v>
      </c>
      <c r="P809" s="1" t="s">
        <v>3476</v>
      </c>
      <c r="Q809" t="s">
        <v>3477</v>
      </c>
      <c r="R809" t="s">
        <v>3478</v>
      </c>
      <c r="S809" t="s">
        <v>129</v>
      </c>
      <c r="T809" t="s">
        <v>3479</v>
      </c>
      <c r="U809" t="s">
        <v>3480</v>
      </c>
      <c r="V809" t="s">
        <v>37</v>
      </c>
      <c r="W809" t="s">
        <v>42</v>
      </c>
      <c r="X809" t="s">
        <v>1338</v>
      </c>
      <c r="Y809" t="s">
        <v>44</v>
      </c>
      <c r="Z809" t="s">
        <v>387</v>
      </c>
      <c r="AA809" t="s">
        <v>3481</v>
      </c>
      <c r="AB809" t="s">
        <v>3482</v>
      </c>
      <c r="AC809" t="s">
        <v>3483</v>
      </c>
      <c r="AD809" t="s">
        <v>3484</v>
      </c>
      <c r="AE809" t="s">
        <v>3485</v>
      </c>
      <c r="AF809" t="s">
        <v>51</v>
      </c>
    </row>
    <row r="810" spans="3:32" x14ac:dyDescent="0.3">
      <c r="C810" s="21">
        <v>2356056</v>
      </c>
      <c r="D810" s="20" t="s">
        <v>29</v>
      </c>
      <c r="E810" s="20" t="s">
        <v>63</v>
      </c>
      <c r="F810" s="44" t="s">
        <v>3289</v>
      </c>
      <c r="G810" s="44">
        <v>45009.396050694442</v>
      </c>
      <c r="H810" s="20" t="s">
        <v>366</v>
      </c>
      <c r="J810" t="s">
        <v>129</v>
      </c>
      <c r="K810" t="s">
        <v>33</v>
      </c>
      <c r="L810" t="s">
        <v>34</v>
      </c>
      <c r="M810" t="s">
        <v>35</v>
      </c>
      <c r="N810" t="s">
        <v>105</v>
      </c>
      <c r="O810" t="s">
        <v>37</v>
      </c>
      <c r="P810" s="1" t="s">
        <v>3486</v>
      </c>
      <c r="Q810" t="s">
        <v>3487</v>
      </c>
      <c r="R810" t="s">
        <v>3486</v>
      </c>
      <c r="S810" t="s">
        <v>129</v>
      </c>
      <c r="T810" t="s">
        <v>3488</v>
      </c>
      <c r="U810" t="s">
        <v>3486</v>
      </c>
      <c r="V810" t="s">
        <v>37</v>
      </c>
      <c r="W810" t="s">
        <v>42</v>
      </c>
      <c r="X810" t="s">
        <v>3489</v>
      </c>
      <c r="Y810" t="s">
        <v>44</v>
      </c>
      <c r="Z810" t="s">
        <v>3490</v>
      </c>
      <c r="AA810" t="s">
        <v>3491</v>
      </c>
      <c r="AB810" t="s">
        <v>3492</v>
      </c>
      <c r="AC810" t="s">
        <v>3493</v>
      </c>
      <c r="AD810" t="s">
        <v>3494</v>
      </c>
      <c r="AE810" t="s">
        <v>3495</v>
      </c>
      <c r="AF810" t="s">
        <v>51</v>
      </c>
    </row>
    <row r="811" spans="3:32" x14ac:dyDescent="0.3">
      <c r="C811" s="20">
        <v>2356429</v>
      </c>
      <c r="D811" s="20" t="s">
        <v>29</v>
      </c>
      <c r="E811" s="20" t="s">
        <v>63</v>
      </c>
      <c r="F811" s="44" t="s">
        <v>3289</v>
      </c>
      <c r="G811" s="44">
        <v>45009.406424884262</v>
      </c>
      <c r="H811" s="20" t="s">
        <v>366</v>
      </c>
      <c r="J811" t="s">
        <v>129</v>
      </c>
      <c r="K811" t="s">
        <v>33</v>
      </c>
      <c r="L811" t="s">
        <v>34</v>
      </c>
      <c r="M811" t="s">
        <v>35</v>
      </c>
      <c r="N811" t="s">
        <v>52</v>
      </c>
      <c r="O811" t="s">
        <v>37</v>
      </c>
      <c r="P811" s="1" t="s">
        <v>3506</v>
      </c>
      <c r="Q811" t="s">
        <v>3507</v>
      </c>
      <c r="R811" t="s">
        <v>3508</v>
      </c>
      <c r="S811" t="s">
        <v>129</v>
      </c>
      <c r="T811" t="s">
        <v>3509</v>
      </c>
      <c r="U811" t="s">
        <v>3510</v>
      </c>
      <c r="V811" t="s">
        <v>37</v>
      </c>
      <c r="W811" t="s">
        <v>42</v>
      </c>
      <c r="X811" t="s">
        <v>863</v>
      </c>
      <c r="Y811" t="s">
        <v>44</v>
      </c>
      <c r="Z811" t="s">
        <v>45</v>
      </c>
      <c r="AA811" t="s">
        <v>3511</v>
      </c>
      <c r="AB811" t="s">
        <v>3512</v>
      </c>
      <c r="AC811" t="s">
        <v>3513</v>
      </c>
      <c r="AD811" t="s">
        <v>3514</v>
      </c>
      <c r="AE811" t="s">
        <v>3515</v>
      </c>
      <c r="AF811" t="s">
        <v>51</v>
      </c>
    </row>
    <row r="812" spans="3:32" x14ac:dyDescent="0.3">
      <c r="C812" s="21">
        <v>2356607</v>
      </c>
      <c r="D812" s="20" t="s">
        <v>29</v>
      </c>
      <c r="E812" s="20" t="s">
        <v>537</v>
      </c>
      <c r="F812" s="44" t="s">
        <v>3289</v>
      </c>
      <c r="G812" s="44">
        <v>45009.418601273152</v>
      </c>
      <c r="H812" s="20" t="s">
        <v>366</v>
      </c>
      <c r="J812" t="s">
        <v>129</v>
      </c>
      <c r="K812" t="s">
        <v>33</v>
      </c>
      <c r="L812" t="s">
        <v>142</v>
      </c>
      <c r="M812" t="s">
        <v>35</v>
      </c>
      <c r="N812" t="s">
        <v>117</v>
      </c>
      <c r="O812" t="s">
        <v>37</v>
      </c>
      <c r="P812" s="1" t="s">
        <v>3516</v>
      </c>
      <c r="Q812" t="s">
        <v>3517</v>
      </c>
      <c r="R812" t="s">
        <v>3518</v>
      </c>
      <c r="S812" t="s">
        <v>129</v>
      </c>
      <c r="T812" t="s">
        <v>3519</v>
      </c>
      <c r="U812" t="s">
        <v>124</v>
      </c>
      <c r="V812" t="s">
        <v>37</v>
      </c>
      <c r="W812" t="s">
        <v>42</v>
      </c>
      <c r="X812" t="s">
        <v>2037</v>
      </c>
      <c r="Y812" t="s">
        <v>44</v>
      </c>
      <c r="Z812" t="s">
        <v>45</v>
      </c>
      <c r="AA812" t="s">
        <v>3520</v>
      </c>
      <c r="AB812" t="s">
        <v>124</v>
      </c>
      <c r="AC812" t="s">
        <v>3521</v>
      </c>
      <c r="AD812" t="s">
        <v>3522</v>
      </c>
      <c r="AE812" t="s">
        <v>3523</v>
      </c>
      <c r="AF812" t="s">
        <v>51</v>
      </c>
    </row>
    <row r="813" spans="3:32" x14ac:dyDescent="0.3">
      <c r="C813" s="21">
        <v>2358829</v>
      </c>
      <c r="D813" s="20" t="s">
        <v>29</v>
      </c>
      <c r="E813" s="20" t="s">
        <v>63</v>
      </c>
      <c r="F813" s="44" t="s">
        <v>3289</v>
      </c>
      <c r="G813" s="44">
        <v>45009.43363634259</v>
      </c>
      <c r="H813" s="20" t="s">
        <v>366</v>
      </c>
      <c r="J813" t="s">
        <v>3524</v>
      </c>
      <c r="K813" t="s">
        <v>33</v>
      </c>
      <c r="L813" t="s">
        <v>34</v>
      </c>
      <c r="M813" t="s">
        <v>35</v>
      </c>
      <c r="N813" t="s">
        <v>52</v>
      </c>
      <c r="O813" t="s">
        <v>37</v>
      </c>
      <c r="P813" s="1" t="s">
        <v>3525</v>
      </c>
      <c r="Q813" t="s">
        <v>3526</v>
      </c>
      <c r="R813" t="s">
        <v>3527</v>
      </c>
      <c r="S813" t="s">
        <v>3524</v>
      </c>
      <c r="T813" t="s">
        <v>3528</v>
      </c>
      <c r="U813" t="s">
        <v>3529</v>
      </c>
      <c r="V813" t="s">
        <v>37</v>
      </c>
      <c r="W813" t="s">
        <v>42</v>
      </c>
      <c r="X813" t="s">
        <v>1985</v>
      </c>
      <c r="Y813" t="s">
        <v>44</v>
      </c>
      <c r="Z813" t="s">
        <v>45</v>
      </c>
      <c r="AA813" t="s">
        <v>3530</v>
      </c>
      <c r="AB813" t="s">
        <v>44</v>
      </c>
      <c r="AC813" t="s">
        <v>3531</v>
      </c>
      <c r="AD813" t="s">
        <v>3532</v>
      </c>
      <c r="AE813" t="s">
        <v>3533</v>
      </c>
      <c r="AF813" t="s">
        <v>51</v>
      </c>
    </row>
    <row r="814" spans="3:32" x14ac:dyDescent="0.3">
      <c r="C814" s="21">
        <v>2358846</v>
      </c>
      <c r="D814" s="20" t="s">
        <v>29</v>
      </c>
      <c r="E814" s="20" t="s">
        <v>63</v>
      </c>
      <c r="F814" s="44" t="s">
        <v>3289</v>
      </c>
      <c r="G814" s="44">
        <v>45009.451033796293</v>
      </c>
      <c r="H814" s="20" t="s">
        <v>366</v>
      </c>
      <c r="J814" t="s">
        <v>3524</v>
      </c>
      <c r="K814" t="s">
        <v>33</v>
      </c>
      <c r="L814" t="s">
        <v>34</v>
      </c>
      <c r="M814" t="s">
        <v>35</v>
      </c>
      <c r="N814" t="s">
        <v>52</v>
      </c>
      <c r="O814" t="s">
        <v>37</v>
      </c>
      <c r="P814" s="1" t="s">
        <v>3534</v>
      </c>
      <c r="Q814" t="s">
        <v>3535</v>
      </c>
      <c r="R814" t="s">
        <v>3527</v>
      </c>
      <c r="S814" t="s">
        <v>3524</v>
      </c>
      <c r="T814" t="s">
        <v>3528</v>
      </c>
      <c r="U814" t="s">
        <v>3529</v>
      </c>
      <c r="V814" t="s">
        <v>37</v>
      </c>
      <c r="W814" t="s">
        <v>42</v>
      </c>
      <c r="X814" t="s">
        <v>1985</v>
      </c>
      <c r="Y814" t="s">
        <v>44</v>
      </c>
      <c r="Z814" t="s">
        <v>45</v>
      </c>
      <c r="AA814" t="s">
        <v>3536</v>
      </c>
      <c r="AB814" t="s">
        <v>44</v>
      </c>
      <c r="AC814" t="s">
        <v>3537</v>
      </c>
      <c r="AD814" t="s">
        <v>3532</v>
      </c>
      <c r="AE814" t="s">
        <v>3538</v>
      </c>
      <c r="AF814" t="s">
        <v>51</v>
      </c>
    </row>
    <row r="815" spans="3:32" x14ac:dyDescent="0.3">
      <c r="C815" s="21">
        <v>2358851</v>
      </c>
      <c r="D815" s="20" t="s">
        <v>29</v>
      </c>
      <c r="E815" s="20" t="s">
        <v>63</v>
      </c>
      <c r="F815" s="44" t="s">
        <v>3289</v>
      </c>
      <c r="G815" s="44">
        <v>45009.458046296299</v>
      </c>
      <c r="H815" s="20" t="s">
        <v>366</v>
      </c>
      <c r="J815" t="s">
        <v>3524</v>
      </c>
      <c r="K815" t="s">
        <v>33</v>
      </c>
      <c r="L815" t="s">
        <v>34</v>
      </c>
      <c r="M815" t="s">
        <v>35</v>
      </c>
      <c r="N815" t="s">
        <v>52</v>
      </c>
      <c r="O815" t="s">
        <v>37</v>
      </c>
      <c r="P815" s="1" t="s">
        <v>3539</v>
      </c>
      <c r="Q815" t="s">
        <v>3540</v>
      </c>
      <c r="R815" t="s">
        <v>3527</v>
      </c>
      <c r="S815" t="s">
        <v>3524</v>
      </c>
      <c r="T815" t="s">
        <v>3528</v>
      </c>
      <c r="U815" t="s">
        <v>3529</v>
      </c>
      <c r="V815" t="s">
        <v>37</v>
      </c>
      <c r="W815" t="s">
        <v>42</v>
      </c>
      <c r="X815" t="s">
        <v>1985</v>
      </c>
      <c r="Y815" t="s">
        <v>44</v>
      </c>
      <c r="Z815" t="s">
        <v>45</v>
      </c>
      <c r="AA815" t="s">
        <v>3541</v>
      </c>
      <c r="AB815" t="s">
        <v>44</v>
      </c>
      <c r="AC815" t="s">
        <v>3531</v>
      </c>
      <c r="AD815" t="s">
        <v>3532</v>
      </c>
      <c r="AE815" t="s">
        <v>3538</v>
      </c>
      <c r="AF815" t="s">
        <v>51</v>
      </c>
    </row>
    <row r="816" spans="3:32" x14ac:dyDescent="0.3">
      <c r="C816" s="21">
        <v>2358855</v>
      </c>
      <c r="D816" s="20" t="s">
        <v>29</v>
      </c>
      <c r="E816" s="20" t="s">
        <v>63</v>
      </c>
      <c r="F816" s="44" t="s">
        <v>3289</v>
      </c>
      <c r="G816" s="44">
        <v>45009.465490856484</v>
      </c>
      <c r="H816" s="20" t="s">
        <v>366</v>
      </c>
      <c r="J816" t="s">
        <v>3524</v>
      </c>
      <c r="K816" t="s">
        <v>33</v>
      </c>
      <c r="L816" t="s">
        <v>34</v>
      </c>
      <c r="M816" t="s">
        <v>35</v>
      </c>
      <c r="N816" t="s">
        <v>52</v>
      </c>
      <c r="O816" t="s">
        <v>37</v>
      </c>
      <c r="P816" s="1" t="s">
        <v>3542</v>
      </c>
      <c r="Q816" t="s">
        <v>3543</v>
      </c>
      <c r="R816" t="s">
        <v>3527</v>
      </c>
      <c r="S816" t="s">
        <v>3524</v>
      </c>
      <c r="T816" t="s">
        <v>3528</v>
      </c>
      <c r="U816" t="s">
        <v>3529</v>
      </c>
      <c r="V816" t="s">
        <v>37</v>
      </c>
      <c r="W816" t="s">
        <v>42</v>
      </c>
      <c r="X816" t="s">
        <v>1985</v>
      </c>
      <c r="Y816" t="s">
        <v>44</v>
      </c>
      <c r="Z816" t="s">
        <v>45</v>
      </c>
      <c r="AA816" t="s">
        <v>3544</v>
      </c>
      <c r="AB816" t="s">
        <v>44</v>
      </c>
      <c r="AC816" t="s">
        <v>3545</v>
      </c>
      <c r="AD816" t="s">
        <v>3532</v>
      </c>
      <c r="AE816" t="s">
        <v>3538</v>
      </c>
      <c r="AF816" t="s">
        <v>51</v>
      </c>
    </row>
    <row r="817" spans="3:34" x14ac:dyDescent="0.3">
      <c r="C817" s="21">
        <v>2358937</v>
      </c>
      <c r="D817" s="20" t="s">
        <v>29</v>
      </c>
      <c r="E817" s="20" t="s">
        <v>63</v>
      </c>
      <c r="F817" s="44" t="s">
        <v>3289</v>
      </c>
      <c r="G817" s="44">
        <v>45009.49514791667</v>
      </c>
      <c r="H817" s="20" t="s">
        <v>366</v>
      </c>
      <c r="J817" t="s">
        <v>3524</v>
      </c>
      <c r="K817" t="s">
        <v>33</v>
      </c>
      <c r="L817" t="s">
        <v>34</v>
      </c>
      <c r="M817" t="s">
        <v>35</v>
      </c>
      <c r="N817" t="s">
        <v>52</v>
      </c>
      <c r="O817" t="s">
        <v>37</v>
      </c>
      <c r="P817" s="1" t="s">
        <v>3542</v>
      </c>
      <c r="Q817" t="s">
        <v>3546</v>
      </c>
      <c r="R817" t="s">
        <v>3527</v>
      </c>
      <c r="S817" t="s">
        <v>3524</v>
      </c>
      <c r="T817" t="s">
        <v>3528</v>
      </c>
      <c r="U817" t="s">
        <v>3529</v>
      </c>
      <c r="V817" t="s">
        <v>37</v>
      </c>
      <c r="W817" t="s">
        <v>42</v>
      </c>
      <c r="X817" t="s">
        <v>1985</v>
      </c>
      <c r="Y817" t="s">
        <v>44</v>
      </c>
      <c r="Z817" t="s">
        <v>45</v>
      </c>
      <c r="AA817" t="s">
        <v>3544</v>
      </c>
      <c r="AB817" t="s">
        <v>124</v>
      </c>
      <c r="AC817" t="s">
        <v>3547</v>
      </c>
      <c r="AD817" t="s">
        <v>3532</v>
      </c>
      <c r="AE817" t="s">
        <v>3548</v>
      </c>
      <c r="AF817" t="s">
        <v>51</v>
      </c>
    </row>
    <row r="818" spans="3:34" x14ac:dyDescent="0.3">
      <c r="C818" s="21">
        <v>2358938</v>
      </c>
      <c r="D818" s="20" t="s">
        <v>29</v>
      </c>
      <c r="E818" s="20" t="s">
        <v>63</v>
      </c>
      <c r="F818" s="44" t="s">
        <v>3289</v>
      </c>
      <c r="G818" s="44">
        <v>45009.51548159722</v>
      </c>
      <c r="H818" s="20" t="s">
        <v>366</v>
      </c>
      <c r="J818" t="s">
        <v>3524</v>
      </c>
      <c r="K818" t="s">
        <v>33</v>
      </c>
      <c r="L818" t="s">
        <v>34</v>
      </c>
      <c r="M818" t="s">
        <v>35</v>
      </c>
      <c r="N818" t="s">
        <v>143</v>
      </c>
      <c r="O818" t="s">
        <v>37</v>
      </c>
      <c r="P818" s="1" t="s">
        <v>3549</v>
      </c>
      <c r="Q818" t="s">
        <v>3550</v>
      </c>
      <c r="R818" t="s">
        <v>3527</v>
      </c>
      <c r="S818" t="s">
        <v>3524</v>
      </c>
      <c r="T818" t="s">
        <v>3528</v>
      </c>
      <c r="U818" t="s">
        <v>3529</v>
      </c>
      <c r="V818" t="s">
        <v>37</v>
      </c>
      <c r="W818" t="s">
        <v>42</v>
      </c>
      <c r="X818" t="s">
        <v>1985</v>
      </c>
      <c r="Y818" t="s">
        <v>44</v>
      </c>
      <c r="Z818" t="s">
        <v>45</v>
      </c>
      <c r="AA818" t="s">
        <v>3551</v>
      </c>
      <c r="AB818" t="s">
        <v>44</v>
      </c>
      <c r="AC818" t="s">
        <v>3552</v>
      </c>
      <c r="AD818" t="s">
        <v>3532</v>
      </c>
      <c r="AE818" t="s">
        <v>3553</v>
      </c>
      <c r="AF818" t="s">
        <v>51</v>
      </c>
    </row>
    <row r="819" spans="3:34" x14ac:dyDescent="0.3">
      <c r="C819" s="21">
        <v>2350143</v>
      </c>
      <c r="D819" s="20" t="s">
        <v>102</v>
      </c>
      <c r="E819" s="20" t="s">
        <v>63</v>
      </c>
      <c r="F819" s="44" t="s">
        <v>3289</v>
      </c>
      <c r="G819" s="44">
        <v>45009.627698611112</v>
      </c>
      <c r="H819" s="20" t="s">
        <v>366</v>
      </c>
      <c r="J819" t="s">
        <v>2020</v>
      </c>
      <c r="K819" t="s">
        <v>33</v>
      </c>
      <c r="L819" t="s">
        <v>34</v>
      </c>
      <c r="M819" t="s">
        <v>35</v>
      </c>
      <c r="N819" t="s">
        <v>143</v>
      </c>
      <c r="O819" t="s">
        <v>37</v>
      </c>
      <c r="P819" s="1" t="s">
        <v>3406</v>
      </c>
      <c r="Q819" t="s">
        <v>3407</v>
      </c>
      <c r="R819" t="s">
        <v>3406</v>
      </c>
      <c r="S819" t="s">
        <v>2020</v>
      </c>
      <c r="T819" t="s">
        <v>3408</v>
      </c>
      <c r="U819" t="s">
        <v>1816</v>
      </c>
      <c r="V819" t="s">
        <v>37</v>
      </c>
      <c r="W819" t="s">
        <v>42</v>
      </c>
      <c r="X819" t="s">
        <v>1985</v>
      </c>
      <c r="Y819" t="s">
        <v>44</v>
      </c>
      <c r="Z819" t="s">
        <v>45</v>
      </c>
      <c r="AA819" t="s">
        <v>3409</v>
      </c>
      <c r="AB819" t="s">
        <v>1818</v>
      </c>
      <c r="AC819" t="s">
        <v>3410</v>
      </c>
      <c r="AD819" t="s">
        <v>3411</v>
      </c>
      <c r="AE819" t="s">
        <v>2077</v>
      </c>
      <c r="AF819" t="s">
        <v>115</v>
      </c>
    </row>
    <row r="820" spans="3:34" x14ac:dyDescent="0.3">
      <c r="C820" s="21">
        <v>2350310</v>
      </c>
      <c r="D820" s="20" t="s">
        <v>102</v>
      </c>
      <c r="E820" s="20" t="s">
        <v>63</v>
      </c>
      <c r="F820" s="44" t="s">
        <v>3289</v>
      </c>
      <c r="G820" s="44">
        <v>45009.638569791663</v>
      </c>
      <c r="H820" s="20" t="s">
        <v>366</v>
      </c>
      <c r="J820" t="s">
        <v>2020</v>
      </c>
      <c r="K820" t="s">
        <v>33</v>
      </c>
      <c r="L820" t="s">
        <v>34</v>
      </c>
      <c r="M820" t="s">
        <v>35</v>
      </c>
      <c r="N820" t="s">
        <v>64</v>
      </c>
      <c r="O820" t="s">
        <v>37</v>
      </c>
      <c r="P820" s="1" t="s">
        <v>3412</v>
      </c>
      <c r="Q820" t="s">
        <v>1157</v>
      </c>
      <c r="R820" t="s">
        <v>3413</v>
      </c>
      <c r="S820" t="s">
        <v>2020</v>
      </c>
      <c r="T820" t="s">
        <v>3414</v>
      </c>
      <c r="U820" t="s">
        <v>124</v>
      </c>
      <c r="V820" t="s">
        <v>37</v>
      </c>
      <c r="W820" t="s">
        <v>42</v>
      </c>
      <c r="X820" t="s">
        <v>677</v>
      </c>
      <c r="Y820" t="s">
        <v>44</v>
      </c>
      <c r="Z820" t="s">
        <v>45</v>
      </c>
      <c r="AA820" t="s">
        <v>3415</v>
      </c>
      <c r="AB820" t="s">
        <v>124</v>
      </c>
      <c r="AC820" t="s">
        <v>3416</v>
      </c>
      <c r="AD820" t="s">
        <v>3417</v>
      </c>
      <c r="AE820" t="s">
        <v>3418</v>
      </c>
      <c r="AF820" t="s">
        <v>115</v>
      </c>
    </row>
    <row r="821" spans="3:34" x14ac:dyDescent="0.3">
      <c r="C821" s="21">
        <v>2350325</v>
      </c>
      <c r="D821" s="20" t="s">
        <v>102</v>
      </c>
      <c r="E821" s="20" t="s">
        <v>63</v>
      </c>
      <c r="F821" s="44" t="s">
        <v>3289</v>
      </c>
      <c r="G821" s="44">
        <v>45009.649644212965</v>
      </c>
      <c r="H821" s="20" t="s">
        <v>366</v>
      </c>
      <c r="J821" t="s">
        <v>2020</v>
      </c>
      <c r="K821" t="s">
        <v>33</v>
      </c>
      <c r="L821" t="s">
        <v>34</v>
      </c>
      <c r="M821" t="s">
        <v>35</v>
      </c>
      <c r="N821" t="s">
        <v>292</v>
      </c>
      <c r="O821" t="s">
        <v>37</v>
      </c>
      <c r="P821" s="1" t="s">
        <v>3419</v>
      </c>
      <c r="Q821" t="s">
        <v>44</v>
      </c>
      <c r="R821" t="s">
        <v>3420</v>
      </c>
      <c r="S821" t="s">
        <v>2020</v>
      </c>
      <c r="T821" t="s">
        <v>3421</v>
      </c>
      <c r="U821" t="s">
        <v>44</v>
      </c>
      <c r="V821" t="s">
        <v>37</v>
      </c>
      <c r="W821" t="s">
        <v>42</v>
      </c>
      <c r="X821" t="s">
        <v>164</v>
      </c>
      <c r="Y821" t="s">
        <v>44</v>
      </c>
      <c r="Z821" t="s">
        <v>78</v>
      </c>
      <c r="AA821" t="s">
        <v>3422</v>
      </c>
      <c r="AB821" t="s">
        <v>44</v>
      </c>
      <c r="AC821" t="s">
        <v>44</v>
      </c>
      <c r="AD821" t="s">
        <v>3423</v>
      </c>
      <c r="AE821" t="s">
        <v>3424</v>
      </c>
      <c r="AF821" t="s">
        <v>115</v>
      </c>
    </row>
    <row r="822" spans="3:34" x14ac:dyDescent="0.3">
      <c r="C822" s="21">
        <v>2350334</v>
      </c>
      <c r="D822" s="20" t="s">
        <v>102</v>
      </c>
      <c r="E822" s="20" t="s">
        <v>30</v>
      </c>
      <c r="F822" s="44" t="s">
        <v>3289</v>
      </c>
      <c r="G822" s="44">
        <v>45009.654769675923</v>
      </c>
      <c r="H822" s="20" t="s">
        <v>366</v>
      </c>
      <c r="J822" t="s">
        <v>2020</v>
      </c>
      <c r="K822" t="s">
        <v>33</v>
      </c>
      <c r="L822" t="s">
        <v>34</v>
      </c>
      <c r="M822" t="s">
        <v>35</v>
      </c>
      <c r="N822" t="s">
        <v>52</v>
      </c>
      <c r="O822" t="s">
        <v>37</v>
      </c>
      <c r="P822" s="1" t="s">
        <v>3425</v>
      </c>
      <c r="Q822" t="s">
        <v>3426</v>
      </c>
      <c r="R822" t="s">
        <v>3425</v>
      </c>
      <c r="S822" t="s">
        <v>2020</v>
      </c>
      <c r="T822" t="s">
        <v>3427</v>
      </c>
      <c r="U822" t="s">
        <v>3428</v>
      </c>
      <c r="V822" t="s">
        <v>37</v>
      </c>
      <c r="W822" t="s">
        <v>42</v>
      </c>
      <c r="X822" t="s">
        <v>3429</v>
      </c>
      <c r="Y822" t="s">
        <v>44</v>
      </c>
      <c r="Z822" t="s">
        <v>3430</v>
      </c>
      <c r="AA822" t="s">
        <v>3431</v>
      </c>
      <c r="AB822" t="s">
        <v>3432</v>
      </c>
      <c r="AC822" t="s">
        <v>3433</v>
      </c>
      <c r="AD822" t="s">
        <v>3434</v>
      </c>
      <c r="AE822" t="s">
        <v>3435</v>
      </c>
      <c r="AF822" t="s">
        <v>115</v>
      </c>
    </row>
    <row r="823" spans="3:34" x14ac:dyDescent="0.3">
      <c r="C823" s="21">
        <v>2350421</v>
      </c>
      <c r="D823" s="20" t="s">
        <v>102</v>
      </c>
      <c r="E823" s="20" t="s">
        <v>357</v>
      </c>
      <c r="F823" s="44" t="s">
        <v>3289</v>
      </c>
      <c r="G823" s="44">
        <v>45009.660480439816</v>
      </c>
      <c r="H823" s="20" t="s">
        <v>366</v>
      </c>
      <c r="J823" t="s">
        <v>2020</v>
      </c>
      <c r="K823" t="s">
        <v>33</v>
      </c>
      <c r="L823" t="s">
        <v>34</v>
      </c>
      <c r="M823" t="s">
        <v>35</v>
      </c>
      <c r="N823" t="s">
        <v>143</v>
      </c>
      <c r="O823" t="s">
        <v>37</v>
      </c>
      <c r="P823" s="1" t="s">
        <v>3436</v>
      </c>
      <c r="Q823" t="s">
        <v>3437</v>
      </c>
      <c r="R823" t="s">
        <v>3436</v>
      </c>
      <c r="S823" t="s">
        <v>2020</v>
      </c>
      <c r="T823" t="s">
        <v>3438</v>
      </c>
      <c r="U823" t="s">
        <v>3439</v>
      </c>
      <c r="V823" t="s">
        <v>37</v>
      </c>
      <c r="W823" t="s">
        <v>42</v>
      </c>
      <c r="X823" t="s">
        <v>1941</v>
      </c>
      <c r="Y823" t="s">
        <v>44</v>
      </c>
      <c r="Z823" t="s">
        <v>1426</v>
      </c>
      <c r="AA823" t="s">
        <v>3440</v>
      </c>
      <c r="AB823" t="s">
        <v>124</v>
      </c>
      <c r="AC823" t="s">
        <v>3441</v>
      </c>
      <c r="AD823" t="s">
        <v>3442</v>
      </c>
      <c r="AE823" t="s">
        <v>3443</v>
      </c>
      <c r="AF823" t="s">
        <v>115</v>
      </c>
    </row>
    <row r="824" spans="3:34" x14ac:dyDescent="0.3">
      <c r="C824" s="21">
        <v>2350444</v>
      </c>
      <c r="D824" s="20" t="s">
        <v>102</v>
      </c>
      <c r="E824" s="20" t="s">
        <v>63</v>
      </c>
      <c r="F824" s="44" t="s">
        <v>3289</v>
      </c>
      <c r="G824" s="44">
        <v>45009.667198726849</v>
      </c>
      <c r="H824" s="20" t="s">
        <v>366</v>
      </c>
      <c r="J824" t="s">
        <v>2020</v>
      </c>
      <c r="K824" t="s">
        <v>33</v>
      </c>
      <c r="L824" t="s">
        <v>34</v>
      </c>
      <c r="M824" t="s">
        <v>35</v>
      </c>
      <c r="N824" t="s">
        <v>143</v>
      </c>
      <c r="O824" t="s">
        <v>37</v>
      </c>
      <c r="P824" s="1" t="s">
        <v>3444</v>
      </c>
      <c r="Q824" t="s">
        <v>3445</v>
      </c>
      <c r="R824" t="s">
        <v>3444</v>
      </c>
      <c r="S824" t="s">
        <v>2020</v>
      </c>
      <c r="T824" t="s">
        <v>3446</v>
      </c>
      <c r="U824" t="s">
        <v>3444</v>
      </c>
      <c r="V824" t="s">
        <v>37</v>
      </c>
      <c r="W824" t="s">
        <v>42</v>
      </c>
      <c r="X824" t="s">
        <v>3447</v>
      </c>
      <c r="Y824" t="s">
        <v>44</v>
      </c>
      <c r="Z824" t="s">
        <v>1426</v>
      </c>
      <c r="AA824" t="s">
        <v>3448</v>
      </c>
      <c r="AB824" t="s">
        <v>3449</v>
      </c>
      <c r="AC824" t="s">
        <v>3450</v>
      </c>
      <c r="AD824" t="s">
        <v>3451</v>
      </c>
      <c r="AE824" t="s">
        <v>3452</v>
      </c>
      <c r="AF824" t="s">
        <v>115</v>
      </c>
    </row>
    <row r="825" spans="3:34" x14ac:dyDescent="0.3">
      <c r="C825" s="21">
        <v>2351501</v>
      </c>
      <c r="D825" s="20" t="s">
        <v>102</v>
      </c>
      <c r="E825" s="20" t="s">
        <v>63</v>
      </c>
      <c r="F825" s="44" t="s">
        <v>3289</v>
      </c>
      <c r="G825" s="44">
        <v>45009.672680671298</v>
      </c>
      <c r="H825" s="20" t="s">
        <v>366</v>
      </c>
      <c r="J825" t="s">
        <v>2020</v>
      </c>
      <c r="K825" t="s">
        <v>33</v>
      </c>
      <c r="L825" t="s">
        <v>34</v>
      </c>
      <c r="M825" t="s">
        <v>35</v>
      </c>
      <c r="N825" t="s">
        <v>52</v>
      </c>
      <c r="O825" t="s">
        <v>37</v>
      </c>
      <c r="P825" s="1" t="s">
        <v>3453</v>
      </c>
      <c r="Q825" t="s">
        <v>44</v>
      </c>
      <c r="R825" t="s">
        <v>3454</v>
      </c>
      <c r="S825" t="s">
        <v>2020</v>
      </c>
      <c r="T825" t="s">
        <v>3455</v>
      </c>
      <c r="U825" t="s">
        <v>44</v>
      </c>
      <c r="V825" t="s">
        <v>37</v>
      </c>
      <c r="W825" t="s">
        <v>42</v>
      </c>
      <c r="X825" t="s">
        <v>164</v>
      </c>
      <c r="Y825" t="s">
        <v>44</v>
      </c>
      <c r="Z825" t="s">
        <v>78</v>
      </c>
      <c r="AA825" t="s">
        <v>3456</v>
      </c>
      <c r="AB825" t="s">
        <v>3457</v>
      </c>
      <c r="AC825" t="s">
        <v>44</v>
      </c>
      <c r="AD825" t="s">
        <v>3458</v>
      </c>
      <c r="AE825" t="s">
        <v>3459</v>
      </c>
      <c r="AF825" t="s">
        <v>115</v>
      </c>
    </row>
    <row r="826" spans="3:34" x14ac:dyDescent="0.3">
      <c r="C826" s="21">
        <v>2351617</v>
      </c>
      <c r="D826" s="20" t="s">
        <v>102</v>
      </c>
      <c r="E826" s="20" t="s">
        <v>63</v>
      </c>
      <c r="F826" s="44" t="s">
        <v>3289</v>
      </c>
      <c r="G826" s="44">
        <v>45009.681532291666</v>
      </c>
      <c r="H826" s="20" t="s">
        <v>366</v>
      </c>
      <c r="J826" t="s">
        <v>2020</v>
      </c>
      <c r="K826" t="s">
        <v>33</v>
      </c>
      <c r="L826" t="s">
        <v>34</v>
      </c>
      <c r="M826" t="s">
        <v>35</v>
      </c>
      <c r="N826" t="s">
        <v>143</v>
      </c>
      <c r="O826" t="s">
        <v>37</v>
      </c>
      <c r="P826" s="1" t="s">
        <v>3460</v>
      </c>
      <c r="Q826" t="s">
        <v>44</v>
      </c>
      <c r="R826" t="s">
        <v>3461</v>
      </c>
      <c r="S826" t="s">
        <v>2020</v>
      </c>
      <c r="T826" t="s">
        <v>3462</v>
      </c>
      <c r="U826" t="s">
        <v>44</v>
      </c>
      <c r="V826" t="s">
        <v>37</v>
      </c>
      <c r="W826" t="s">
        <v>42</v>
      </c>
      <c r="X826" t="s">
        <v>164</v>
      </c>
      <c r="Y826" t="s">
        <v>44</v>
      </c>
      <c r="Z826" t="s">
        <v>78</v>
      </c>
      <c r="AA826" t="s">
        <v>3463</v>
      </c>
      <c r="AB826" t="s">
        <v>3464</v>
      </c>
      <c r="AC826" t="s">
        <v>44</v>
      </c>
      <c r="AD826" t="s">
        <v>3465</v>
      </c>
      <c r="AE826" t="s">
        <v>3466</v>
      </c>
      <c r="AF826" t="s">
        <v>115</v>
      </c>
    </row>
    <row r="827" spans="3:34" x14ac:dyDescent="0.3">
      <c r="C827" s="21">
        <v>2355696</v>
      </c>
      <c r="D827" s="20" t="s">
        <v>62</v>
      </c>
      <c r="E827" s="20" t="s">
        <v>63</v>
      </c>
      <c r="F827" s="44" t="s">
        <v>3289</v>
      </c>
      <c r="G827" s="44">
        <v>45009.683446527779</v>
      </c>
      <c r="H827" s="20" t="s">
        <v>366</v>
      </c>
      <c r="J827" t="s">
        <v>33</v>
      </c>
      <c r="P827" s="1"/>
    </row>
    <row r="828" spans="3:34" x14ac:dyDescent="0.3">
      <c r="C828" s="21">
        <v>2355907</v>
      </c>
      <c r="D828" s="20" t="s">
        <v>62</v>
      </c>
      <c r="E828" s="20" t="s">
        <v>63</v>
      </c>
      <c r="F828" s="44" t="s">
        <v>3289</v>
      </c>
      <c r="G828" s="44">
        <v>45009.683954745371</v>
      </c>
      <c r="H828" s="20" t="s">
        <v>366</v>
      </c>
      <c r="J828" t="s">
        <v>33</v>
      </c>
      <c r="P828" s="1"/>
    </row>
    <row r="829" spans="3:34" x14ac:dyDescent="0.3">
      <c r="C829" s="21">
        <v>2356367</v>
      </c>
      <c r="D829" s="20" t="s">
        <v>368</v>
      </c>
      <c r="E829" s="20" t="s">
        <v>63</v>
      </c>
      <c r="F829" s="44" t="s">
        <v>3289</v>
      </c>
      <c r="G829" s="44">
        <v>45012.428014699071</v>
      </c>
      <c r="H829" s="20" t="s">
        <v>366</v>
      </c>
      <c r="J829" t="s">
        <v>129</v>
      </c>
      <c r="K829" t="s">
        <v>33</v>
      </c>
      <c r="L829" t="s">
        <v>382</v>
      </c>
      <c r="M829" t="s">
        <v>35</v>
      </c>
      <c r="N829" t="s">
        <v>143</v>
      </c>
      <c r="O829" t="s">
        <v>37</v>
      </c>
      <c r="P829" s="1" t="s">
        <v>3843</v>
      </c>
      <c r="Q829" t="s">
        <v>3844</v>
      </c>
      <c r="R829" t="s">
        <v>3845</v>
      </c>
      <c r="S829" t="s">
        <v>129</v>
      </c>
      <c r="T829" t="s">
        <v>3846</v>
      </c>
      <c r="U829" t="s">
        <v>44</v>
      </c>
      <c r="V829" t="s">
        <v>37</v>
      </c>
      <c r="W829" t="s">
        <v>42</v>
      </c>
      <c r="X829" t="s">
        <v>97</v>
      </c>
      <c r="Y829" t="s">
        <v>44</v>
      </c>
      <c r="Z829" t="s">
        <v>45</v>
      </c>
      <c r="AA829" t="s">
        <v>3847</v>
      </c>
      <c r="AB829" t="s">
        <v>44</v>
      </c>
      <c r="AC829" t="s">
        <v>3848</v>
      </c>
      <c r="AD829" t="s">
        <v>3849</v>
      </c>
      <c r="AE829" t="s">
        <v>3850</v>
      </c>
      <c r="AF829" t="s">
        <v>3851</v>
      </c>
      <c r="AG829" t="s">
        <v>3852</v>
      </c>
      <c r="AH829" t="s">
        <v>51</v>
      </c>
    </row>
    <row r="830" spans="3:34" x14ac:dyDescent="0.3">
      <c r="C830" s="21">
        <v>2358939</v>
      </c>
      <c r="D830" s="20" t="s">
        <v>29</v>
      </c>
      <c r="E830" s="20" t="s">
        <v>63</v>
      </c>
      <c r="F830" s="44" t="s">
        <v>3289</v>
      </c>
      <c r="G830" s="44">
        <v>45012.443848842595</v>
      </c>
      <c r="H830" s="20" t="s">
        <v>366</v>
      </c>
      <c r="J830" t="s">
        <v>3524</v>
      </c>
      <c r="K830" t="s">
        <v>33</v>
      </c>
      <c r="L830" t="s">
        <v>382</v>
      </c>
      <c r="M830" t="s">
        <v>35</v>
      </c>
      <c r="N830" t="s">
        <v>52</v>
      </c>
      <c r="O830" t="s">
        <v>37</v>
      </c>
      <c r="P830" s="1" t="s">
        <v>3554</v>
      </c>
      <c r="Q830" t="s">
        <v>3555</v>
      </c>
      <c r="R830" t="s">
        <v>3527</v>
      </c>
      <c r="S830" t="s">
        <v>3524</v>
      </c>
      <c r="T830" t="s">
        <v>3528</v>
      </c>
      <c r="U830" t="s">
        <v>3529</v>
      </c>
      <c r="V830" t="s">
        <v>37</v>
      </c>
      <c r="W830" t="s">
        <v>42</v>
      </c>
      <c r="X830" t="s">
        <v>1985</v>
      </c>
      <c r="Y830" t="s">
        <v>44</v>
      </c>
      <c r="Z830" t="s">
        <v>45</v>
      </c>
      <c r="AA830" t="s">
        <v>3556</v>
      </c>
      <c r="AB830" t="s">
        <v>44</v>
      </c>
      <c r="AC830" t="s">
        <v>3557</v>
      </c>
      <c r="AD830" t="s">
        <v>3532</v>
      </c>
      <c r="AE830" t="s">
        <v>2077</v>
      </c>
      <c r="AF830" t="s">
        <v>51</v>
      </c>
    </row>
    <row r="831" spans="3:34" x14ac:dyDescent="0.3">
      <c r="C831" s="21">
        <v>2358942</v>
      </c>
      <c r="D831" s="20" t="s">
        <v>29</v>
      </c>
      <c r="E831" s="20" t="s">
        <v>63</v>
      </c>
      <c r="F831" s="44" t="s">
        <v>3289</v>
      </c>
      <c r="G831" s="44">
        <v>45012.455146759261</v>
      </c>
      <c r="H831" s="20" t="s">
        <v>366</v>
      </c>
      <c r="J831" t="s">
        <v>3524</v>
      </c>
      <c r="K831" t="s">
        <v>33</v>
      </c>
      <c r="L831" t="s">
        <v>382</v>
      </c>
      <c r="M831" t="s">
        <v>35</v>
      </c>
      <c r="N831" t="s">
        <v>52</v>
      </c>
      <c r="O831" t="s">
        <v>37</v>
      </c>
      <c r="P831" s="1" t="s">
        <v>3562</v>
      </c>
      <c r="Q831" t="s">
        <v>3563</v>
      </c>
      <c r="R831" t="s">
        <v>3527</v>
      </c>
      <c r="S831" t="s">
        <v>3524</v>
      </c>
      <c r="T831" t="s">
        <v>3528</v>
      </c>
      <c r="U831" t="s">
        <v>3529</v>
      </c>
      <c r="V831" t="s">
        <v>37</v>
      </c>
      <c r="W831" t="s">
        <v>42</v>
      </c>
      <c r="X831" t="s">
        <v>1985</v>
      </c>
      <c r="Y831" t="s">
        <v>44</v>
      </c>
      <c r="Z831" t="s">
        <v>45</v>
      </c>
      <c r="AA831" t="s">
        <v>3564</v>
      </c>
      <c r="AB831" t="s">
        <v>44</v>
      </c>
      <c r="AC831" t="s">
        <v>3565</v>
      </c>
      <c r="AD831" t="s">
        <v>3532</v>
      </c>
      <c r="AE831" t="s">
        <v>3566</v>
      </c>
      <c r="AF831" t="s">
        <v>51</v>
      </c>
    </row>
    <row r="832" spans="3:34" x14ac:dyDescent="0.3">
      <c r="C832" s="21">
        <v>2358940</v>
      </c>
      <c r="D832" s="20" t="s">
        <v>29</v>
      </c>
      <c r="E832" s="20" t="s">
        <v>63</v>
      </c>
      <c r="F832" s="44" t="s">
        <v>3289</v>
      </c>
      <c r="G832" s="44">
        <v>45012.459828240739</v>
      </c>
      <c r="H832" s="20" t="s">
        <v>366</v>
      </c>
      <c r="J832" t="s">
        <v>3524</v>
      </c>
      <c r="K832" t="s">
        <v>33</v>
      </c>
      <c r="L832" t="s">
        <v>382</v>
      </c>
      <c r="M832" t="s">
        <v>35</v>
      </c>
      <c r="N832" t="s">
        <v>52</v>
      </c>
      <c r="O832" t="s">
        <v>37</v>
      </c>
      <c r="P832" s="1" t="s">
        <v>3558</v>
      </c>
      <c r="Q832" t="s">
        <v>3559</v>
      </c>
      <c r="R832" t="s">
        <v>3527</v>
      </c>
      <c r="S832" t="s">
        <v>3524</v>
      </c>
      <c r="T832" t="s">
        <v>3528</v>
      </c>
      <c r="U832" t="s">
        <v>3529</v>
      </c>
      <c r="V832" t="s">
        <v>37</v>
      </c>
      <c r="W832" t="s">
        <v>42</v>
      </c>
      <c r="X832" t="s">
        <v>1985</v>
      </c>
      <c r="Y832" t="s">
        <v>44</v>
      </c>
      <c r="Z832" t="s">
        <v>45</v>
      </c>
      <c r="AA832" t="s">
        <v>3560</v>
      </c>
      <c r="AB832" t="s">
        <v>44</v>
      </c>
      <c r="AC832" t="s">
        <v>3561</v>
      </c>
      <c r="AD832" t="s">
        <v>3532</v>
      </c>
      <c r="AE832" t="s">
        <v>1989</v>
      </c>
      <c r="AF832" t="s">
        <v>51</v>
      </c>
    </row>
    <row r="833" spans="3:32" x14ac:dyDescent="0.3">
      <c r="C833" s="21">
        <v>2358953</v>
      </c>
      <c r="D833" s="20" t="s">
        <v>29</v>
      </c>
      <c r="E833" s="20" t="s">
        <v>63</v>
      </c>
      <c r="F833" s="44" t="s">
        <v>3289</v>
      </c>
      <c r="G833" s="44">
        <v>45012.467124074072</v>
      </c>
      <c r="H833" s="20" t="s">
        <v>366</v>
      </c>
      <c r="J833" t="s">
        <v>3524</v>
      </c>
      <c r="K833" t="s">
        <v>33</v>
      </c>
      <c r="L833" t="s">
        <v>382</v>
      </c>
      <c r="M833" t="s">
        <v>35</v>
      </c>
      <c r="N833" t="s">
        <v>52</v>
      </c>
      <c r="O833" t="s">
        <v>37</v>
      </c>
      <c r="P833" s="1" t="s">
        <v>3567</v>
      </c>
      <c r="Q833" t="s">
        <v>3568</v>
      </c>
      <c r="R833" t="s">
        <v>3527</v>
      </c>
      <c r="S833" t="s">
        <v>3524</v>
      </c>
      <c r="T833" t="s">
        <v>3528</v>
      </c>
      <c r="U833" t="s">
        <v>3529</v>
      </c>
      <c r="V833" t="s">
        <v>37</v>
      </c>
      <c r="W833" t="s">
        <v>42</v>
      </c>
      <c r="X833" t="s">
        <v>1985</v>
      </c>
      <c r="Y833" t="s">
        <v>44</v>
      </c>
      <c r="Z833" t="s">
        <v>45</v>
      </c>
      <c r="AA833" t="s">
        <v>3569</v>
      </c>
      <c r="AB833" t="s">
        <v>44</v>
      </c>
      <c r="AC833" t="s">
        <v>3531</v>
      </c>
      <c r="AD833" t="s">
        <v>3532</v>
      </c>
      <c r="AE833" t="s">
        <v>2077</v>
      </c>
      <c r="AF833" t="s">
        <v>51</v>
      </c>
    </row>
    <row r="834" spans="3:32" x14ac:dyDescent="0.3">
      <c r="C834" s="21">
        <v>2352096</v>
      </c>
      <c r="D834" s="20" t="s">
        <v>102</v>
      </c>
      <c r="E834" s="20" t="s">
        <v>63</v>
      </c>
      <c r="F834" s="44" t="s">
        <v>3570</v>
      </c>
      <c r="G834" s="44">
        <v>45012.502580092594</v>
      </c>
      <c r="H834" s="20" t="s">
        <v>366</v>
      </c>
      <c r="J834" t="s">
        <v>31</v>
      </c>
      <c r="K834" t="s">
        <v>33</v>
      </c>
      <c r="L834" t="s">
        <v>382</v>
      </c>
      <c r="M834" t="s">
        <v>35</v>
      </c>
      <c r="N834" t="s">
        <v>64</v>
      </c>
      <c r="O834" t="s">
        <v>37</v>
      </c>
      <c r="P834" s="1" t="s">
        <v>3571</v>
      </c>
      <c r="Q834" t="s">
        <v>3572</v>
      </c>
      <c r="R834" t="s">
        <v>3571</v>
      </c>
      <c r="S834" t="s">
        <v>31</v>
      </c>
      <c r="T834" t="s">
        <v>3573</v>
      </c>
      <c r="U834" t="s">
        <v>3574</v>
      </c>
      <c r="V834" t="s">
        <v>37</v>
      </c>
      <c r="W834" t="s">
        <v>42</v>
      </c>
      <c r="X834" t="s">
        <v>97</v>
      </c>
      <c r="Y834" t="s">
        <v>44</v>
      </c>
      <c r="Z834" t="s">
        <v>78</v>
      </c>
      <c r="AA834" t="s">
        <v>3575</v>
      </c>
      <c r="AB834" t="s">
        <v>3576</v>
      </c>
      <c r="AC834" t="s">
        <v>3577</v>
      </c>
      <c r="AD834" t="s">
        <v>3578</v>
      </c>
      <c r="AE834" t="s">
        <v>3579</v>
      </c>
      <c r="AF834" t="s">
        <v>115</v>
      </c>
    </row>
    <row r="835" spans="3:32" x14ac:dyDescent="0.3">
      <c r="C835" s="21">
        <v>2352326</v>
      </c>
      <c r="D835" s="20" t="s">
        <v>102</v>
      </c>
      <c r="E835" s="20" t="s">
        <v>63</v>
      </c>
      <c r="F835" s="44" t="s">
        <v>3570</v>
      </c>
      <c r="G835" s="44">
        <v>45012.50771539352</v>
      </c>
      <c r="H835" s="20" t="s">
        <v>366</v>
      </c>
      <c r="J835" t="s">
        <v>31</v>
      </c>
      <c r="K835" t="s">
        <v>33</v>
      </c>
      <c r="L835" t="s">
        <v>382</v>
      </c>
      <c r="M835" t="s">
        <v>35</v>
      </c>
      <c r="N835" t="s">
        <v>52</v>
      </c>
      <c r="O835" t="s">
        <v>37</v>
      </c>
      <c r="P835" s="1" t="s">
        <v>3580</v>
      </c>
      <c r="Q835" t="s">
        <v>44</v>
      </c>
      <c r="R835" t="s">
        <v>3581</v>
      </c>
      <c r="S835" t="s">
        <v>31</v>
      </c>
      <c r="T835" t="s">
        <v>77</v>
      </c>
      <c r="U835" t="s">
        <v>44</v>
      </c>
      <c r="V835" t="s">
        <v>37</v>
      </c>
      <c r="W835" t="s">
        <v>42</v>
      </c>
      <c r="X835" t="s">
        <v>164</v>
      </c>
      <c r="Y835" t="s">
        <v>44</v>
      </c>
      <c r="Z835" t="s">
        <v>78</v>
      </c>
      <c r="AA835" t="s">
        <v>3582</v>
      </c>
      <c r="AB835" t="s">
        <v>3583</v>
      </c>
      <c r="AC835" t="s">
        <v>44</v>
      </c>
      <c r="AD835" t="s">
        <v>3584</v>
      </c>
      <c r="AE835" t="s">
        <v>3585</v>
      </c>
      <c r="AF835" t="s">
        <v>115</v>
      </c>
    </row>
    <row r="836" spans="3:32" x14ac:dyDescent="0.3">
      <c r="C836" s="21">
        <v>2352418</v>
      </c>
      <c r="D836" s="20" t="s">
        <v>102</v>
      </c>
      <c r="E836" s="20" t="s">
        <v>63</v>
      </c>
      <c r="F836" s="44" t="s">
        <v>3570</v>
      </c>
      <c r="G836" s="44">
        <v>45012.514310300925</v>
      </c>
      <c r="H836" s="20" t="s">
        <v>366</v>
      </c>
      <c r="J836" t="s">
        <v>31</v>
      </c>
      <c r="K836" t="s">
        <v>33</v>
      </c>
      <c r="L836" t="s">
        <v>382</v>
      </c>
      <c r="M836" t="s">
        <v>35</v>
      </c>
      <c r="N836" t="s">
        <v>64</v>
      </c>
      <c r="O836" t="s">
        <v>37</v>
      </c>
      <c r="P836" s="1" t="s">
        <v>3586</v>
      </c>
      <c r="Q836" t="s">
        <v>3587</v>
      </c>
      <c r="R836" t="s">
        <v>3586</v>
      </c>
      <c r="S836" t="s">
        <v>31</v>
      </c>
      <c r="T836" t="s">
        <v>3588</v>
      </c>
      <c r="U836" t="s">
        <v>3589</v>
      </c>
      <c r="V836" t="s">
        <v>37</v>
      </c>
      <c r="W836" t="s">
        <v>42</v>
      </c>
      <c r="X836" t="s">
        <v>401</v>
      </c>
      <c r="Y836" t="s">
        <v>44</v>
      </c>
      <c r="Z836" t="s">
        <v>78</v>
      </c>
      <c r="AA836" t="s">
        <v>3590</v>
      </c>
      <c r="AB836" t="s">
        <v>3591</v>
      </c>
      <c r="AC836" t="s">
        <v>3591</v>
      </c>
      <c r="AD836" t="s">
        <v>3592</v>
      </c>
      <c r="AE836" t="s">
        <v>3593</v>
      </c>
      <c r="AF836" t="s">
        <v>115</v>
      </c>
    </row>
    <row r="837" spans="3:32" x14ac:dyDescent="0.3">
      <c r="C837" s="21">
        <v>2352678</v>
      </c>
      <c r="D837" s="20" t="s">
        <v>102</v>
      </c>
      <c r="E837" s="20" t="s">
        <v>280</v>
      </c>
      <c r="F837" s="44" t="s">
        <v>3570</v>
      </c>
      <c r="G837" s="44">
        <v>45012.62820486111</v>
      </c>
      <c r="H837" s="20" t="s">
        <v>366</v>
      </c>
      <c r="J837" t="s">
        <v>31</v>
      </c>
      <c r="K837" t="s">
        <v>33</v>
      </c>
      <c r="L837" t="s">
        <v>382</v>
      </c>
      <c r="M837" t="s">
        <v>35</v>
      </c>
      <c r="N837" t="s">
        <v>36</v>
      </c>
      <c r="O837" t="s">
        <v>37</v>
      </c>
      <c r="P837" s="1" t="s">
        <v>3620</v>
      </c>
      <c r="Q837" t="s">
        <v>3621</v>
      </c>
      <c r="R837" t="s">
        <v>3622</v>
      </c>
      <c r="S837" t="s">
        <v>31</v>
      </c>
      <c r="T837" t="s">
        <v>3623</v>
      </c>
      <c r="U837" t="s">
        <v>124</v>
      </c>
      <c r="V837" t="s">
        <v>37</v>
      </c>
      <c r="W837" t="s">
        <v>42</v>
      </c>
      <c r="X837" t="s">
        <v>3624</v>
      </c>
      <c r="Y837" t="s">
        <v>44</v>
      </c>
      <c r="Z837" t="s">
        <v>3625</v>
      </c>
      <c r="AA837" t="s">
        <v>3626</v>
      </c>
      <c r="AB837" t="s">
        <v>124</v>
      </c>
      <c r="AC837" t="s">
        <v>3627</v>
      </c>
      <c r="AD837" t="s">
        <v>3628</v>
      </c>
      <c r="AE837" t="s">
        <v>3629</v>
      </c>
      <c r="AF837" t="s">
        <v>115</v>
      </c>
    </row>
    <row r="838" spans="3:32" x14ac:dyDescent="0.3">
      <c r="C838" s="21">
        <v>2353189</v>
      </c>
      <c r="D838" s="20" t="s">
        <v>102</v>
      </c>
      <c r="E838" s="20" t="s">
        <v>63</v>
      </c>
      <c r="F838" s="44" t="s">
        <v>3570</v>
      </c>
      <c r="G838" s="44">
        <v>45012.640674768518</v>
      </c>
      <c r="H838" s="20" t="s">
        <v>366</v>
      </c>
      <c r="J838" t="s">
        <v>31</v>
      </c>
      <c r="K838" t="s">
        <v>33</v>
      </c>
      <c r="L838" t="s">
        <v>382</v>
      </c>
      <c r="M838" t="s">
        <v>35</v>
      </c>
      <c r="N838" t="s">
        <v>117</v>
      </c>
      <c r="O838" t="s">
        <v>37</v>
      </c>
      <c r="P838" s="1" t="s">
        <v>3630</v>
      </c>
      <c r="Q838" t="s">
        <v>44</v>
      </c>
      <c r="R838" t="s">
        <v>3631</v>
      </c>
      <c r="S838" t="s">
        <v>31</v>
      </c>
      <c r="T838" t="s">
        <v>3632</v>
      </c>
      <c r="U838" t="s">
        <v>44</v>
      </c>
      <c r="V838" t="s">
        <v>37</v>
      </c>
      <c r="W838" t="s">
        <v>42</v>
      </c>
      <c r="X838" t="s">
        <v>164</v>
      </c>
      <c r="Y838" t="s">
        <v>44</v>
      </c>
      <c r="Z838" t="s">
        <v>78</v>
      </c>
      <c r="AA838" t="s">
        <v>3633</v>
      </c>
      <c r="AB838" t="s">
        <v>3634</v>
      </c>
      <c r="AC838" t="s">
        <v>44</v>
      </c>
      <c r="AD838" t="s">
        <v>3635</v>
      </c>
      <c r="AE838" t="s">
        <v>3636</v>
      </c>
      <c r="AF838" t="s">
        <v>115</v>
      </c>
    </row>
    <row r="839" spans="3:32" x14ac:dyDescent="0.3">
      <c r="C839" s="21">
        <v>2353426</v>
      </c>
      <c r="D839" s="20" t="s">
        <v>102</v>
      </c>
      <c r="E839" s="20" t="s">
        <v>63</v>
      </c>
      <c r="F839" s="44" t="s">
        <v>3570</v>
      </c>
      <c r="G839" s="44">
        <v>45012.649140972222</v>
      </c>
      <c r="H839" s="20" t="s">
        <v>366</v>
      </c>
      <c r="J839" t="s">
        <v>31</v>
      </c>
      <c r="K839" t="s">
        <v>33</v>
      </c>
      <c r="L839" t="s">
        <v>382</v>
      </c>
      <c r="M839" t="s">
        <v>35</v>
      </c>
      <c r="N839" t="s">
        <v>117</v>
      </c>
      <c r="O839" t="s">
        <v>37</v>
      </c>
      <c r="P839" s="1" t="s">
        <v>3637</v>
      </c>
      <c r="Q839" t="s">
        <v>44</v>
      </c>
      <c r="R839" t="s">
        <v>3638</v>
      </c>
      <c r="S839" t="s">
        <v>31</v>
      </c>
      <c r="T839" t="s">
        <v>3639</v>
      </c>
      <c r="U839" t="s">
        <v>44</v>
      </c>
      <c r="V839" t="s">
        <v>37</v>
      </c>
      <c r="W839" t="s">
        <v>42</v>
      </c>
      <c r="X839" t="s">
        <v>164</v>
      </c>
      <c r="Y839" t="s">
        <v>44</v>
      </c>
      <c r="Z839" t="s">
        <v>78</v>
      </c>
      <c r="AA839" t="s">
        <v>3640</v>
      </c>
      <c r="AB839" t="s">
        <v>3641</v>
      </c>
      <c r="AC839" t="s">
        <v>44</v>
      </c>
      <c r="AD839" t="s">
        <v>3642</v>
      </c>
      <c r="AE839" t="s">
        <v>3643</v>
      </c>
      <c r="AF839" t="s">
        <v>115</v>
      </c>
    </row>
    <row r="840" spans="3:32" x14ac:dyDescent="0.3">
      <c r="C840" s="21">
        <v>2353575</v>
      </c>
      <c r="D840" s="20" t="s">
        <v>102</v>
      </c>
      <c r="E840" s="20" t="s">
        <v>63</v>
      </c>
      <c r="F840" s="44" t="s">
        <v>3570</v>
      </c>
      <c r="G840" s="44">
        <v>45012.656505208332</v>
      </c>
      <c r="H840" s="20" t="s">
        <v>366</v>
      </c>
      <c r="J840" t="s">
        <v>31</v>
      </c>
      <c r="K840" t="s">
        <v>33</v>
      </c>
      <c r="L840" t="s">
        <v>382</v>
      </c>
      <c r="M840" t="s">
        <v>35</v>
      </c>
      <c r="N840" t="s">
        <v>52</v>
      </c>
      <c r="O840" t="s">
        <v>37</v>
      </c>
      <c r="P840" s="1" t="s">
        <v>3644</v>
      </c>
      <c r="Q840" t="s">
        <v>44</v>
      </c>
      <c r="R840" t="s">
        <v>3645</v>
      </c>
      <c r="S840" t="s">
        <v>31</v>
      </c>
      <c r="T840" t="s">
        <v>3646</v>
      </c>
      <c r="U840" t="s">
        <v>44</v>
      </c>
      <c r="V840" t="s">
        <v>37</v>
      </c>
      <c r="W840" t="s">
        <v>42</v>
      </c>
      <c r="X840" t="s">
        <v>164</v>
      </c>
      <c r="Y840" t="s">
        <v>44</v>
      </c>
      <c r="Z840" t="s">
        <v>78</v>
      </c>
      <c r="AA840" t="s">
        <v>3647</v>
      </c>
      <c r="AB840" t="s">
        <v>44</v>
      </c>
      <c r="AC840" t="s">
        <v>44</v>
      </c>
      <c r="AD840" t="s">
        <v>3648</v>
      </c>
      <c r="AE840" t="s">
        <v>3649</v>
      </c>
      <c r="AF840" t="s">
        <v>115</v>
      </c>
    </row>
    <row r="841" spans="3:32" x14ac:dyDescent="0.3">
      <c r="C841" s="21">
        <v>2360020</v>
      </c>
      <c r="D841" s="20" t="s">
        <v>29</v>
      </c>
      <c r="E841" s="20" t="s">
        <v>63</v>
      </c>
      <c r="F841" s="44" t="s">
        <v>3570</v>
      </c>
      <c r="G841" s="44">
        <v>45012.662577777781</v>
      </c>
      <c r="H841" s="20" t="s">
        <v>366</v>
      </c>
      <c r="J841" t="s">
        <v>248</v>
      </c>
      <c r="K841" t="s">
        <v>33</v>
      </c>
      <c r="L841" t="s">
        <v>382</v>
      </c>
      <c r="M841" t="s">
        <v>35</v>
      </c>
      <c r="N841" t="s">
        <v>52</v>
      </c>
      <c r="O841" t="s">
        <v>37</v>
      </c>
      <c r="P841" s="1" t="s">
        <v>3660</v>
      </c>
      <c r="Q841" t="s">
        <v>3661</v>
      </c>
      <c r="R841" t="s">
        <v>3527</v>
      </c>
      <c r="S841" t="s">
        <v>248</v>
      </c>
      <c r="T841" t="s">
        <v>3528</v>
      </c>
      <c r="U841" t="s">
        <v>3529</v>
      </c>
      <c r="V841" t="s">
        <v>37</v>
      </c>
      <c r="W841" t="s">
        <v>42</v>
      </c>
      <c r="X841" t="s">
        <v>1985</v>
      </c>
      <c r="Y841" t="s">
        <v>44</v>
      </c>
      <c r="Z841" t="s">
        <v>45</v>
      </c>
      <c r="AA841" t="s">
        <v>3662</v>
      </c>
      <c r="AB841" t="s">
        <v>44</v>
      </c>
      <c r="AC841" t="s">
        <v>3531</v>
      </c>
      <c r="AD841" t="s">
        <v>3532</v>
      </c>
      <c r="AE841" t="s">
        <v>3663</v>
      </c>
      <c r="AF841" t="s">
        <v>51</v>
      </c>
    </row>
    <row r="842" spans="3:32" x14ac:dyDescent="0.3">
      <c r="C842" s="21">
        <v>2360071</v>
      </c>
      <c r="D842" s="20" t="s">
        <v>29</v>
      </c>
      <c r="E842" s="20" t="s">
        <v>63</v>
      </c>
      <c r="F842" s="44" t="s">
        <v>3570</v>
      </c>
      <c r="G842" s="44">
        <v>45012.672674652778</v>
      </c>
      <c r="H842" s="20" t="s">
        <v>366</v>
      </c>
      <c r="J842" t="s">
        <v>248</v>
      </c>
      <c r="K842" t="s">
        <v>33</v>
      </c>
      <c r="L842" t="s">
        <v>382</v>
      </c>
      <c r="M842" t="s">
        <v>35</v>
      </c>
      <c r="N842" t="s">
        <v>52</v>
      </c>
      <c r="O842" t="s">
        <v>37</v>
      </c>
      <c r="P842" s="1" t="s">
        <v>3664</v>
      </c>
      <c r="Q842" t="s">
        <v>3665</v>
      </c>
      <c r="R842" t="s">
        <v>3527</v>
      </c>
      <c r="S842" t="s">
        <v>248</v>
      </c>
      <c r="T842" t="s">
        <v>3528</v>
      </c>
      <c r="U842" t="s">
        <v>3529</v>
      </c>
      <c r="V842" t="s">
        <v>37</v>
      </c>
      <c r="W842" t="s">
        <v>42</v>
      </c>
      <c r="X842" t="s">
        <v>1985</v>
      </c>
      <c r="Y842" t="s">
        <v>44</v>
      </c>
      <c r="Z842" t="s">
        <v>45</v>
      </c>
      <c r="AA842" t="s">
        <v>3666</v>
      </c>
      <c r="AB842" t="s">
        <v>44</v>
      </c>
      <c r="AC842" t="s">
        <v>3667</v>
      </c>
      <c r="AD842" t="s">
        <v>3532</v>
      </c>
      <c r="AE842" t="s">
        <v>3663</v>
      </c>
      <c r="AF842" t="s">
        <v>51</v>
      </c>
    </row>
    <row r="843" spans="3:32" x14ac:dyDescent="0.3">
      <c r="C843" s="21">
        <v>2360094</v>
      </c>
      <c r="D843" s="20" t="s">
        <v>29</v>
      </c>
      <c r="E843" s="20" t="s">
        <v>63</v>
      </c>
      <c r="F843" s="44" t="s">
        <v>3570</v>
      </c>
      <c r="G843" s="44">
        <v>45012.685115162036</v>
      </c>
      <c r="H843" s="20" t="s">
        <v>366</v>
      </c>
      <c r="J843" t="s">
        <v>248</v>
      </c>
      <c r="K843" t="s">
        <v>33</v>
      </c>
      <c r="L843" t="s">
        <v>382</v>
      </c>
      <c r="M843" t="s">
        <v>35</v>
      </c>
      <c r="N843" t="s">
        <v>36</v>
      </c>
      <c r="O843" t="s">
        <v>37</v>
      </c>
      <c r="P843" s="1" t="s">
        <v>3668</v>
      </c>
      <c r="Q843" t="s">
        <v>3669</v>
      </c>
      <c r="R843" t="s">
        <v>3527</v>
      </c>
      <c r="S843" t="s">
        <v>248</v>
      </c>
      <c r="T843" t="s">
        <v>3528</v>
      </c>
      <c r="U843" t="s">
        <v>3529</v>
      </c>
      <c r="V843" t="s">
        <v>37</v>
      </c>
      <c r="W843" t="s">
        <v>42</v>
      </c>
      <c r="X843" t="s">
        <v>1985</v>
      </c>
      <c r="Y843" t="s">
        <v>44</v>
      </c>
      <c r="Z843" t="s">
        <v>45</v>
      </c>
      <c r="AA843" t="s">
        <v>3670</v>
      </c>
      <c r="AB843" t="s">
        <v>44</v>
      </c>
      <c r="AC843" t="s">
        <v>3671</v>
      </c>
      <c r="AD843" t="s">
        <v>3532</v>
      </c>
      <c r="AE843" t="s">
        <v>3663</v>
      </c>
      <c r="AF843" t="s">
        <v>51</v>
      </c>
    </row>
    <row r="844" spans="3:32" x14ac:dyDescent="0.3">
      <c r="C844" s="21">
        <v>2352673</v>
      </c>
      <c r="D844" s="20" t="s">
        <v>102</v>
      </c>
      <c r="E844" s="20" t="s">
        <v>63</v>
      </c>
      <c r="F844" s="44" t="s">
        <v>3570</v>
      </c>
      <c r="G844" s="44">
        <v>45012.700388541663</v>
      </c>
      <c r="H844" s="20" t="s">
        <v>366</v>
      </c>
      <c r="J844" t="s">
        <v>31</v>
      </c>
      <c r="K844" t="s">
        <v>33</v>
      </c>
      <c r="L844" t="s">
        <v>382</v>
      </c>
      <c r="M844" t="s">
        <v>35</v>
      </c>
      <c r="N844" t="s">
        <v>52</v>
      </c>
      <c r="O844" t="s">
        <v>37</v>
      </c>
      <c r="P844" s="1" t="s">
        <v>3611</v>
      </c>
      <c r="Q844" t="s">
        <v>3612</v>
      </c>
      <c r="R844" t="s">
        <v>3611</v>
      </c>
      <c r="S844" t="s">
        <v>31</v>
      </c>
      <c r="T844" t="s">
        <v>3613</v>
      </c>
      <c r="U844" t="s">
        <v>3614</v>
      </c>
      <c r="V844" t="s">
        <v>37</v>
      </c>
      <c r="W844" t="s">
        <v>42</v>
      </c>
      <c r="X844" t="s">
        <v>1407</v>
      </c>
      <c r="Y844" t="s">
        <v>44</v>
      </c>
      <c r="Z844" t="s">
        <v>78</v>
      </c>
      <c r="AA844" t="s">
        <v>3615</v>
      </c>
      <c r="AB844" t="s">
        <v>3616</v>
      </c>
      <c r="AC844" t="s">
        <v>3617</v>
      </c>
      <c r="AD844" t="s">
        <v>3618</v>
      </c>
      <c r="AE844" t="s">
        <v>3619</v>
      </c>
      <c r="AF844" t="s">
        <v>115</v>
      </c>
    </row>
    <row r="845" spans="3:32" x14ac:dyDescent="0.3">
      <c r="C845" s="21">
        <v>2353943</v>
      </c>
      <c r="D845" s="20" t="s">
        <v>102</v>
      </c>
      <c r="E845" s="20" t="s">
        <v>63</v>
      </c>
      <c r="F845" s="44" t="s">
        <v>3699</v>
      </c>
      <c r="G845" s="44">
        <v>45012.708332407405</v>
      </c>
      <c r="H845" s="20" t="s">
        <v>366</v>
      </c>
      <c r="J845" t="s">
        <v>103</v>
      </c>
      <c r="K845" t="s">
        <v>33</v>
      </c>
      <c r="L845" t="s">
        <v>34</v>
      </c>
      <c r="M845" t="s">
        <v>35</v>
      </c>
      <c r="N845" t="s">
        <v>52</v>
      </c>
      <c r="O845" t="s">
        <v>37</v>
      </c>
      <c r="P845" s="1" t="s">
        <v>3700</v>
      </c>
      <c r="Q845" t="s">
        <v>3701</v>
      </c>
      <c r="R845" t="s">
        <v>3702</v>
      </c>
      <c r="S845" t="s">
        <v>103</v>
      </c>
      <c r="T845" t="s">
        <v>3703</v>
      </c>
      <c r="U845" t="s">
        <v>44</v>
      </c>
      <c r="V845" t="s">
        <v>37</v>
      </c>
      <c r="W845" t="s">
        <v>42</v>
      </c>
      <c r="X845" t="s">
        <v>1070</v>
      </c>
      <c r="Y845" t="s">
        <v>44</v>
      </c>
      <c r="Z845" t="s">
        <v>45</v>
      </c>
      <c r="AA845" t="s">
        <v>3704</v>
      </c>
      <c r="AB845" t="s">
        <v>44</v>
      </c>
      <c r="AC845" t="s">
        <v>3705</v>
      </c>
      <c r="AD845" t="s">
        <v>3706</v>
      </c>
      <c r="AE845" t="s">
        <v>3707</v>
      </c>
      <c r="AF845" t="s">
        <v>115</v>
      </c>
    </row>
    <row r="846" spans="3:32" x14ac:dyDescent="0.3">
      <c r="C846" s="21">
        <v>2354009</v>
      </c>
      <c r="D846" s="20" t="s">
        <v>102</v>
      </c>
      <c r="E846" s="20" t="s">
        <v>63</v>
      </c>
      <c r="F846" s="44" t="s">
        <v>3699</v>
      </c>
      <c r="G846" s="44">
        <v>45012.715262384256</v>
      </c>
      <c r="H846" s="20" t="s">
        <v>366</v>
      </c>
      <c r="J846" t="s">
        <v>103</v>
      </c>
      <c r="K846" t="s">
        <v>33</v>
      </c>
      <c r="L846" t="s">
        <v>34</v>
      </c>
      <c r="M846" t="s">
        <v>35</v>
      </c>
      <c r="N846" t="s">
        <v>52</v>
      </c>
      <c r="O846" t="s">
        <v>37</v>
      </c>
      <c r="P846" s="1" t="s">
        <v>3708</v>
      </c>
      <c r="Q846" t="s">
        <v>44</v>
      </c>
      <c r="R846" t="s">
        <v>3709</v>
      </c>
      <c r="S846" t="s">
        <v>103</v>
      </c>
      <c r="T846" t="s">
        <v>3710</v>
      </c>
      <c r="U846" t="s">
        <v>44</v>
      </c>
      <c r="V846" t="s">
        <v>37</v>
      </c>
      <c r="W846" t="s">
        <v>42</v>
      </c>
      <c r="X846" t="s">
        <v>164</v>
      </c>
      <c r="Y846" t="s">
        <v>44</v>
      </c>
      <c r="Z846" t="s">
        <v>78</v>
      </c>
      <c r="AA846" t="s">
        <v>3711</v>
      </c>
      <c r="AB846" t="s">
        <v>44</v>
      </c>
      <c r="AC846" t="s">
        <v>44</v>
      </c>
      <c r="AD846" t="s">
        <v>3712</v>
      </c>
      <c r="AE846" t="s">
        <v>3713</v>
      </c>
      <c r="AF846" t="s">
        <v>115</v>
      </c>
    </row>
    <row r="847" spans="3:32" x14ac:dyDescent="0.3">
      <c r="C847" s="21">
        <v>2352647</v>
      </c>
      <c r="D847" s="20" t="s">
        <v>102</v>
      </c>
      <c r="E847" s="20" t="s">
        <v>141</v>
      </c>
      <c r="F847" s="44" t="s">
        <v>3570</v>
      </c>
      <c r="G847" s="44">
        <v>45012.719401273149</v>
      </c>
      <c r="H847" s="20" t="s">
        <v>366</v>
      </c>
      <c r="J847" t="s">
        <v>31</v>
      </c>
      <c r="K847" t="s">
        <v>33</v>
      </c>
      <c r="L847" t="s">
        <v>382</v>
      </c>
      <c r="M847" t="s">
        <v>35</v>
      </c>
      <c r="N847" t="s">
        <v>143</v>
      </c>
      <c r="O847" t="s">
        <v>37</v>
      </c>
      <c r="P847" s="1" t="s">
        <v>3600</v>
      </c>
      <c r="Q847" t="s">
        <v>3601</v>
      </c>
      <c r="R847" t="s">
        <v>3600</v>
      </c>
      <c r="S847" t="s">
        <v>31</v>
      </c>
      <c r="T847" t="s">
        <v>3602</v>
      </c>
      <c r="U847" t="s">
        <v>3603</v>
      </c>
      <c r="V847" t="s">
        <v>37</v>
      </c>
      <c r="W847" t="s">
        <v>42</v>
      </c>
      <c r="X847" t="s">
        <v>3604</v>
      </c>
      <c r="Y847" t="s">
        <v>44</v>
      </c>
      <c r="Z847" t="s">
        <v>3605</v>
      </c>
      <c r="AA847" t="s">
        <v>3606</v>
      </c>
      <c r="AB847" t="s">
        <v>3607</v>
      </c>
      <c r="AC847" t="s">
        <v>3608</v>
      </c>
      <c r="AD847" t="s">
        <v>3609</v>
      </c>
      <c r="AE847" t="s">
        <v>3610</v>
      </c>
      <c r="AF847" t="s">
        <v>115</v>
      </c>
    </row>
    <row r="848" spans="3:32" x14ac:dyDescent="0.3">
      <c r="C848" s="21">
        <v>2359070</v>
      </c>
      <c r="D848" s="20" t="s">
        <v>29</v>
      </c>
      <c r="E848" s="20" t="s">
        <v>537</v>
      </c>
      <c r="F848" s="44" t="s">
        <v>3570</v>
      </c>
      <c r="G848" s="44">
        <v>45013.348608449072</v>
      </c>
      <c r="H848" s="20" t="s">
        <v>366</v>
      </c>
      <c r="J848" t="s">
        <v>248</v>
      </c>
      <c r="K848" t="s">
        <v>33</v>
      </c>
      <c r="L848" t="s">
        <v>382</v>
      </c>
      <c r="M848" t="s">
        <v>35</v>
      </c>
      <c r="N848" t="s">
        <v>117</v>
      </c>
      <c r="O848" t="s">
        <v>37</v>
      </c>
      <c r="P848" s="1" t="s">
        <v>3650</v>
      </c>
      <c r="Q848" t="s">
        <v>3651</v>
      </c>
      <c r="R848" t="s">
        <v>3652</v>
      </c>
      <c r="S848" t="s">
        <v>248</v>
      </c>
      <c r="T848" t="s">
        <v>3653</v>
      </c>
      <c r="U848" t="s">
        <v>200</v>
      </c>
      <c r="V848" t="s">
        <v>37</v>
      </c>
      <c r="W848" t="s">
        <v>42</v>
      </c>
      <c r="X848" t="s">
        <v>3654</v>
      </c>
      <c r="Y848" t="s">
        <v>44</v>
      </c>
      <c r="Z848" t="s">
        <v>3655</v>
      </c>
      <c r="AA848" t="s">
        <v>3656</v>
      </c>
      <c r="AB848" t="s">
        <v>124</v>
      </c>
      <c r="AC848" t="s">
        <v>3657</v>
      </c>
      <c r="AD848" t="s">
        <v>3658</v>
      </c>
      <c r="AE848" t="s">
        <v>3659</v>
      </c>
      <c r="AF848" t="s">
        <v>51</v>
      </c>
    </row>
    <row r="849" spans="3:33" x14ac:dyDescent="0.3">
      <c r="C849" s="21">
        <v>2360109</v>
      </c>
      <c r="D849" s="20" t="s">
        <v>29</v>
      </c>
      <c r="E849" s="20" t="s">
        <v>63</v>
      </c>
      <c r="F849" s="44" t="s">
        <v>3570</v>
      </c>
      <c r="G849" s="44">
        <v>45013.357568749998</v>
      </c>
      <c r="H849" s="20" t="s">
        <v>366</v>
      </c>
      <c r="J849" t="s">
        <v>248</v>
      </c>
      <c r="K849" t="s">
        <v>33</v>
      </c>
      <c r="L849" t="s">
        <v>382</v>
      </c>
      <c r="M849" t="s">
        <v>35</v>
      </c>
      <c r="N849" t="s">
        <v>117</v>
      </c>
      <c r="O849" t="s">
        <v>37</v>
      </c>
      <c r="P849" s="1" t="s">
        <v>3672</v>
      </c>
      <c r="Q849" t="s">
        <v>3673</v>
      </c>
      <c r="R849" t="s">
        <v>3672</v>
      </c>
      <c r="S849" t="s">
        <v>248</v>
      </c>
      <c r="T849" t="s">
        <v>3674</v>
      </c>
      <c r="U849" t="s">
        <v>3675</v>
      </c>
      <c r="V849" t="s">
        <v>37</v>
      </c>
      <c r="W849" t="s">
        <v>42</v>
      </c>
      <c r="X849" t="s">
        <v>1985</v>
      </c>
      <c r="Y849" t="s">
        <v>44</v>
      </c>
      <c r="Z849" t="s">
        <v>45</v>
      </c>
      <c r="AA849" t="s">
        <v>3676</v>
      </c>
      <c r="AB849" t="s">
        <v>3677</v>
      </c>
      <c r="AC849" t="s">
        <v>3678</v>
      </c>
      <c r="AD849" t="s">
        <v>3679</v>
      </c>
      <c r="AE849" t="s">
        <v>3538</v>
      </c>
      <c r="AF849" t="s">
        <v>51</v>
      </c>
    </row>
    <row r="850" spans="3:33" x14ac:dyDescent="0.3">
      <c r="C850" s="21">
        <v>2360180</v>
      </c>
      <c r="D850" s="20" t="s">
        <v>29</v>
      </c>
      <c r="E850" s="20" t="s">
        <v>141</v>
      </c>
      <c r="F850" s="44" t="s">
        <v>3570</v>
      </c>
      <c r="G850" s="44">
        <v>45013.380444907409</v>
      </c>
      <c r="H850" s="20" t="s">
        <v>366</v>
      </c>
      <c r="J850" t="s">
        <v>248</v>
      </c>
      <c r="K850" t="s">
        <v>33</v>
      </c>
      <c r="L850" t="s">
        <v>382</v>
      </c>
      <c r="M850" t="s">
        <v>35</v>
      </c>
      <c r="N850" t="s">
        <v>52</v>
      </c>
      <c r="O850" t="s">
        <v>37</v>
      </c>
      <c r="P850" s="1" t="s">
        <v>3680</v>
      </c>
      <c r="Q850" t="s">
        <v>3681</v>
      </c>
      <c r="R850" t="s">
        <v>3680</v>
      </c>
      <c r="S850" t="s">
        <v>248</v>
      </c>
      <c r="T850" t="s">
        <v>3682</v>
      </c>
      <c r="U850" t="s">
        <v>200</v>
      </c>
      <c r="V850" t="s">
        <v>37</v>
      </c>
      <c r="W850" t="s">
        <v>42</v>
      </c>
      <c r="X850" t="s">
        <v>3683</v>
      </c>
      <c r="Y850" t="s">
        <v>44</v>
      </c>
      <c r="Z850" t="s">
        <v>3684</v>
      </c>
      <c r="AA850" t="s">
        <v>3685</v>
      </c>
      <c r="AB850" t="s">
        <v>124</v>
      </c>
      <c r="AC850" t="s">
        <v>3686</v>
      </c>
      <c r="AD850" t="s">
        <v>3687</v>
      </c>
      <c r="AE850" t="s">
        <v>3688</v>
      </c>
      <c r="AF850" t="s">
        <v>51</v>
      </c>
    </row>
    <row r="851" spans="3:33" x14ac:dyDescent="0.3">
      <c r="C851" s="21">
        <v>2360394</v>
      </c>
      <c r="D851" s="20" t="s">
        <v>29</v>
      </c>
      <c r="E851" s="20" t="s">
        <v>63</v>
      </c>
      <c r="F851" s="44" t="s">
        <v>3570</v>
      </c>
      <c r="G851" s="44">
        <v>45013.39092662037</v>
      </c>
      <c r="H851" s="20" t="s">
        <v>366</v>
      </c>
      <c r="J851" t="s">
        <v>248</v>
      </c>
      <c r="K851" t="s">
        <v>33</v>
      </c>
      <c r="L851" t="s">
        <v>382</v>
      </c>
      <c r="M851" t="s">
        <v>35</v>
      </c>
      <c r="N851" t="s">
        <v>117</v>
      </c>
      <c r="O851" t="s">
        <v>37</v>
      </c>
      <c r="P851" s="1" t="s">
        <v>3689</v>
      </c>
      <c r="Q851" t="s">
        <v>3690</v>
      </c>
      <c r="R851" t="s">
        <v>3689</v>
      </c>
      <c r="S851" t="s">
        <v>248</v>
      </c>
      <c r="T851" t="s">
        <v>3691</v>
      </c>
      <c r="U851" t="s">
        <v>3692</v>
      </c>
      <c r="V851" t="s">
        <v>37</v>
      </c>
      <c r="W851" t="s">
        <v>42</v>
      </c>
      <c r="X851" t="s">
        <v>3693</v>
      </c>
      <c r="Y851" t="s">
        <v>44</v>
      </c>
      <c r="Z851" t="s">
        <v>45</v>
      </c>
      <c r="AA851" t="s">
        <v>3694</v>
      </c>
      <c r="AB851" t="s">
        <v>3695</v>
      </c>
      <c r="AC851" t="s">
        <v>3696</v>
      </c>
      <c r="AD851" t="s">
        <v>3697</v>
      </c>
      <c r="AE851" t="s">
        <v>3698</v>
      </c>
      <c r="AF851" t="s">
        <v>51</v>
      </c>
    </row>
    <row r="852" spans="3:33" x14ac:dyDescent="0.3">
      <c r="C852" s="21">
        <v>2360607</v>
      </c>
      <c r="D852" s="20" t="s">
        <v>29</v>
      </c>
      <c r="E852" s="20" t="s">
        <v>63</v>
      </c>
      <c r="F852" s="44" t="s">
        <v>3699</v>
      </c>
      <c r="G852" s="44">
        <v>45013.396331481483</v>
      </c>
      <c r="H852" s="20" t="s">
        <v>366</v>
      </c>
      <c r="J852" t="s">
        <v>2845</v>
      </c>
      <c r="K852" t="s">
        <v>33</v>
      </c>
      <c r="L852" t="s">
        <v>382</v>
      </c>
      <c r="M852" t="s">
        <v>35</v>
      </c>
      <c r="N852" t="s">
        <v>143</v>
      </c>
      <c r="O852" t="s">
        <v>37</v>
      </c>
      <c r="P852" s="1" t="s">
        <v>3853</v>
      </c>
      <c r="Q852" t="s">
        <v>3854</v>
      </c>
      <c r="R852" t="s">
        <v>3855</v>
      </c>
      <c r="S852" t="s">
        <v>2845</v>
      </c>
      <c r="T852" t="s">
        <v>3856</v>
      </c>
      <c r="U852" t="s">
        <v>124</v>
      </c>
      <c r="V852" t="s">
        <v>37</v>
      </c>
      <c r="W852" t="s">
        <v>42</v>
      </c>
      <c r="X852" t="s">
        <v>3857</v>
      </c>
      <c r="Y852" t="s">
        <v>44</v>
      </c>
      <c r="Z852" t="s">
        <v>45</v>
      </c>
      <c r="AA852" t="s">
        <v>3858</v>
      </c>
      <c r="AB852" t="s">
        <v>124</v>
      </c>
      <c r="AC852" t="s">
        <v>3859</v>
      </c>
      <c r="AD852" t="s">
        <v>3860</v>
      </c>
      <c r="AE852" t="s">
        <v>3861</v>
      </c>
      <c r="AF852" t="s">
        <v>51</v>
      </c>
    </row>
    <row r="853" spans="3:33" x14ac:dyDescent="0.3">
      <c r="C853" s="21">
        <v>2360627</v>
      </c>
      <c r="D853" s="20" t="s">
        <v>29</v>
      </c>
      <c r="E853" s="20" t="s">
        <v>63</v>
      </c>
      <c r="F853" s="44" t="s">
        <v>3699</v>
      </c>
      <c r="G853" s="44">
        <v>45013.411782175928</v>
      </c>
      <c r="H853" s="20" t="s">
        <v>366</v>
      </c>
      <c r="J853" t="s">
        <v>2845</v>
      </c>
      <c r="K853" t="s">
        <v>33</v>
      </c>
      <c r="L853" t="s">
        <v>382</v>
      </c>
      <c r="M853" t="s">
        <v>35</v>
      </c>
      <c r="N853" t="s">
        <v>52</v>
      </c>
      <c r="O853" t="s">
        <v>37</v>
      </c>
      <c r="P853" s="1" t="s">
        <v>3862</v>
      </c>
      <c r="Q853" t="s">
        <v>3863</v>
      </c>
      <c r="R853" t="s">
        <v>3864</v>
      </c>
      <c r="S853" t="s">
        <v>2845</v>
      </c>
      <c r="T853" t="s">
        <v>3865</v>
      </c>
      <c r="U853" t="s">
        <v>3866</v>
      </c>
      <c r="V853" t="s">
        <v>37</v>
      </c>
      <c r="W853" t="s">
        <v>42</v>
      </c>
      <c r="X853" t="s">
        <v>97</v>
      </c>
      <c r="Y853" t="s">
        <v>44</v>
      </c>
      <c r="Z853" t="s">
        <v>78</v>
      </c>
      <c r="AA853" t="s">
        <v>3867</v>
      </c>
      <c r="AB853" t="s">
        <v>44</v>
      </c>
      <c r="AC853" t="s">
        <v>3868</v>
      </c>
      <c r="AD853" t="s">
        <v>3869</v>
      </c>
      <c r="AE853" t="s">
        <v>3870</v>
      </c>
      <c r="AF853" t="s">
        <v>51</v>
      </c>
    </row>
    <row r="854" spans="3:33" x14ac:dyDescent="0.3">
      <c r="C854" s="21">
        <v>2360781</v>
      </c>
      <c r="D854" s="20" t="s">
        <v>29</v>
      </c>
      <c r="E854" s="20" t="s">
        <v>63</v>
      </c>
      <c r="F854" s="44" t="s">
        <v>3699</v>
      </c>
      <c r="G854" s="44">
        <v>45013.418739583336</v>
      </c>
      <c r="H854" s="20" t="s">
        <v>366</v>
      </c>
      <c r="J854" t="s">
        <v>2845</v>
      </c>
      <c r="K854" t="s">
        <v>33</v>
      </c>
      <c r="L854" t="s">
        <v>382</v>
      </c>
      <c r="M854" t="s">
        <v>35</v>
      </c>
      <c r="N854" t="s">
        <v>36</v>
      </c>
      <c r="O854" t="s">
        <v>37</v>
      </c>
      <c r="P854" s="1" t="s">
        <v>3871</v>
      </c>
      <c r="Q854" t="s">
        <v>3872</v>
      </c>
      <c r="R854" t="s">
        <v>3871</v>
      </c>
      <c r="S854" t="s">
        <v>2845</v>
      </c>
      <c r="T854" t="s">
        <v>3873</v>
      </c>
      <c r="U854" t="s">
        <v>3874</v>
      </c>
      <c r="V854" t="s">
        <v>37</v>
      </c>
      <c r="W854" t="s">
        <v>42</v>
      </c>
      <c r="X854" t="s">
        <v>594</v>
      </c>
      <c r="Y854" t="s">
        <v>44</v>
      </c>
      <c r="Z854" t="s">
        <v>45</v>
      </c>
      <c r="AA854" t="s">
        <v>3875</v>
      </c>
      <c r="AB854" t="s">
        <v>3876</v>
      </c>
      <c r="AC854" t="s">
        <v>3877</v>
      </c>
      <c r="AD854" t="s">
        <v>3878</v>
      </c>
      <c r="AE854" t="s">
        <v>3879</v>
      </c>
      <c r="AF854" t="s">
        <v>51</v>
      </c>
    </row>
    <row r="855" spans="3:33" x14ac:dyDescent="0.3">
      <c r="C855" s="21">
        <v>2360884</v>
      </c>
      <c r="D855" s="20" t="s">
        <v>29</v>
      </c>
      <c r="E855" s="20" t="s">
        <v>141</v>
      </c>
      <c r="F855" s="44" t="s">
        <v>3699</v>
      </c>
      <c r="G855" s="44">
        <v>45013.436528819446</v>
      </c>
      <c r="H855" s="20" t="s">
        <v>366</v>
      </c>
      <c r="J855" t="s">
        <v>2845</v>
      </c>
      <c r="K855" t="s">
        <v>33</v>
      </c>
      <c r="L855" t="s">
        <v>382</v>
      </c>
      <c r="M855" t="s">
        <v>35</v>
      </c>
      <c r="N855" t="s">
        <v>143</v>
      </c>
      <c r="O855" t="s">
        <v>37</v>
      </c>
      <c r="P855" s="1" t="s">
        <v>3880</v>
      </c>
      <c r="Q855" t="s">
        <v>3881</v>
      </c>
      <c r="R855" t="s">
        <v>3882</v>
      </c>
      <c r="S855" t="s">
        <v>2845</v>
      </c>
      <c r="T855" t="s">
        <v>3883</v>
      </c>
      <c r="U855" t="s">
        <v>200</v>
      </c>
      <c r="V855" t="s">
        <v>37</v>
      </c>
      <c r="W855" t="s">
        <v>42</v>
      </c>
      <c r="X855" t="s">
        <v>3884</v>
      </c>
      <c r="Y855" t="s">
        <v>44</v>
      </c>
      <c r="Z855" t="s">
        <v>359</v>
      </c>
      <c r="AA855" t="s">
        <v>3885</v>
      </c>
      <c r="AB855" t="s">
        <v>124</v>
      </c>
      <c r="AC855" t="s">
        <v>3886</v>
      </c>
      <c r="AD855" t="s">
        <v>3887</v>
      </c>
      <c r="AE855" t="s">
        <v>3888</v>
      </c>
      <c r="AF855" t="s">
        <v>51</v>
      </c>
    </row>
    <row r="856" spans="3:33" x14ac:dyDescent="0.3">
      <c r="C856" s="21">
        <v>2361020</v>
      </c>
      <c r="D856" s="20" t="s">
        <v>62</v>
      </c>
      <c r="E856" s="20" t="s">
        <v>63</v>
      </c>
      <c r="F856" s="44" t="s">
        <v>3699</v>
      </c>
      <c r="G856" s="44">
        <v>45013.447880671294</v>
      </c>
      <c r="H856" s="20" t="s">
        <v>366</v>
      </c>
      <c r="J856" t="s">
        <v>2845</v>
      </c>
      <c r="K856" t="s">
        <v>33</v>
      </c>
      <c r="L856" t="s">
        <v>382</v>
      </c>
      <c r="M856" t="s">
        <v>35</v>
      </c>
      <c r="N856" t="s">
        <v>52</v>
      </c>
      <c r="O856" t="s">
        <v>37</v>
      </c>
      <c r="P856" s="1" t="s">
        <v>3889</v>
      </c>
      <c r="Q856" t="s">
        <v>44</v>
      </c>
      <c r="R856" t="s">
        <v>3890</v>
      </c>
      <c r="S856" t="s">
        <v>2845</v>
      </c>
      <c r="T856" t="s">
        <v>3891</v>
      </c>
      <c r="U856" t="s">
        <v>44</v>
      </c>
      <c r="V856" t="s">
        <v>37</v>
      </c>
      <c r="W856" t="s">
        <v>42</v>
      </c>
      <c r="X856" t="s">
        <v>164</v>
      </c>
      <c r="Y856" t="s">
        <v>44</v>
      </c>
      <c r="Z856" t="s">
        <v>45</v>
      </c>
      <c r="AA856" t="s">
        <v>3892</v>
      </c>
      <c r="AB856" t="s">
        <v>44</v>
      </c>
      <c r="AC856" t="s">
        <v>44</v>
      </c>
      <c r="AD856" t="s">
        <v>3893</v>
      </c>
      <c r="AE856" t="s">
        <v>3894</v>
      </c>
      <c r="AF856" t="s">
        <v>51</v>
      </c>
    </row>
    <row r="857" spans="3:33" x14ac:dyDescent="0.3">
      <c r="C857" s="21">
        <v>2361088</v>
      </c>
      <c r="D857" s="20" t="s">
        <v>62</v>
      </c>
      <c r="E857" s="20" t="s">
        <v>63</v>
      </c>
      <c r="F857" s="44" t="s">
        <v>3699</v>
      </c>
      <c r="G857" s="44">
        <v>45013.502944791668</v>
      </c>
      <c r="H857" s="20" t="s">
        <v>366</v>
      </c>
      <c r="J857" t="s">
        <v>2845</v>
      </c>
      <c r="K857" t="s">
        <v>33</v>
      </c>
      <c r="L857" t="s">
        <v>382</v>
      </c>
      <c r="M857" t="s">
        <v>35</v>
      </c>
      <c r="N857" t="s">
        <v>292</v>
      </c>
      <c r="O857" t="s">
        <v>37</v>
      </c>
      <c r="P857" s="1" t="s">
        <v>4011</v>
      </c>
      <c r="Q857" t="s">
        <v>4012</v>
      </c>
      <c r="R857" t="s">
        <v>4011</v>
      </c>
      <c r="S857" t="s">
        <v>2845</v>
      </c>
      <c r="T857" t="s">
        <v>4013</v>
      </c>
      <c r="U857" t="s">
        <v>4014</v>
      </c>
      <c r="V857" t="s">
        <v>37</v>
      </c>
      <c r="W857" t="s">
        <v>42</v>
      </c>
      <c r="X857" t="s">
        <v>3389</v>
      </c>
      <c r="Y857" t="s">
        <v>44</v>
      </c>
      <c r="Z857" t="s">
        <v>45</v>
      </c>
      <c r="AA857" t="s">
        <v>4015</v>
      </c>
      <c r="AB857" t="s">
        <v>4016</v>
      </c>
      <c r="AC857" t="s">
        <v>4017</v>
      </c>
      <c r="AD857" t="s">
        <v>4018</v>
      </c>
      <c r="AE857" t="s">
        <v>4019</v>
      </c>
      <c r="AF857" t="s">
        <v>51</v>
      </c>
    </row>
    <row r="858" spans="3:33" x14ac:dyDescent="0.3">
      <c r="C858" s="21">
        <v>2361354</v>
      </c>
      <c r="D858" s="20" t="s">
        <v>29</v>
      </c>
      <c r="E858" s="20" t="s">
        <v>63</v>
      </c>
      <c r="F858" s="44" t="s">
        <v>3699</v>
      </c>
      <c r="G858" s="44">
        <v>45013.599332523147</v>
      </c>
      <c r="H858" s="20" t="s">
        <v>366</v>
      </c>
      <c r="J858" t="s">
        <v>2845</v>
      </c>
      <c r="K858" t="s">
        <v>33</v>
      </c>
      <c r="L858" t="s">
        <v>382</v>
      </c>
      <c r="M858" t="s">
        <v>35</v>
      </c>
      <c r="N858" t="s">
        <v>64</v>
      </c>
      <c r="O858" t="s">
        <v>37</v>
      </c>
      <c r="P858" s="1" t="s">
        <v>3895</v>
      </c>
      <c r="Q858" t="s">
        <v>3896</v>
      </c>
      <c r="R858" t="s">
        <v>3895</v>
      </c>
      <c r="S858" t="s">
        <v>2845</v>
      </c>
      <c r="T858" t="s">
        <v>3897</v>
      </c>
      <c r="U858" t="s">
        <v>3898</v>
      </c>
      <c r="V858" t="s">
        <v>37</v>
      </c>
      <c r="W858" t="s">
        <v>42</v>
      </c>
      <c r="X858" t="s">
        <v>910</v>
      </c>
      <c r="Y858" t="s">
        <v>44</v>
      </c>
      <c r="Z858" t="s">
        <v>3899</v>
      </c>
      <c r="AA858" t="s">
        <v>3900</v>
      </c>
      <c r="AB858" t="s">
        <v>44</v>
      </c>
      <c r="AC858" t="s">
        <v>3901</v>
      </c>
      <c r="AD858" t="s">
        <v>3902</v>
      </c>
      <c r="AE858" t="s">
        <v>3903</v>
      </c>
      <c r="AF858" t="s">
        <v>51</v>
      </c>
    </row>
    <row r="859" spans="3:33" x14ac:dyDescent="0.3">
      <c r="C859" s="21">
        <v>2361622</v>
      </c>
      <c r="D859" s="20" t="s">
        <v>29</v>
      </c>
      <c r="E859" s="20" t="s">
        <v>30</v>
      </c>
      <c r="F859" s="44" t="s">
        <v>3699</v>
      </c>
      <c r="G859" s="44">
        <v>45013.607900462965</v>
      </c>
      <c r="H859" s="20" t="s">
        <v>366</v>
      </c>
      <c r="J859" t="s">
        <v>2845</v>
      </c>
      <c r="K859" t="s">
        <v>33</v>
      </c>
      <c r="L859" t="s">
        <v>382</v>
      </c>
      <c r="M859" t="s">
        <v>35</v>
      </c>
      <c r="N859" t="s">
        <v>52</v>
      </c>
      <c r="O859" t="s">
        <v>37</v>
      </c>
      <c r="P859" s="1" t="s">
        <v>3904</v>
      </c>
      <c r="Q859" t="s">
        <v>3905</v>
      </c>
      <c r="R859" t="s">
        <v>3904</v>
      </c>
      <c r="S859" t="s">
        <v>2845</v>
      </c>
      <c r="T859" t="s">
        <v>3906</v>
      </c>
      <c r="U859" t="s">
        <v>3907</v>
      </c>
      <c r="V859" t="s">
        <v>37</v>
      </c>
      <c r="W859" t="s">
        <v>42</v>
      </c>
      <c r="X859" t="s">
        <v>3908</v>
      </c>
      <c r="Y859" t="s">
        <v>44</v>
      </c>
      <c r="Z859" t="s">
        <v>3909</v>
      </c>
      <c r="AA859" t="s">
        <v>3910</v>
      </c>
      <c r="AB859" t="s">
        <v>3911</v>
      </c>
      <c r="AC859" t="s">
        <v>3912</v>
      </c>
      <c r="AD859" t="s">
        <v>3913</v>
      </c>
      <c r="AE859" t="s">
        <v>3914</v>
      </c>
      <c r="AF859" t="s">
        <v>51</v>
      </c>
    </row>
    <row r="860" spans="3:33" x14ac:dyDescent="0.3">
      <c r="C860" s="21">
        <v>2361786</v>
      </c>
      <c r="D860" s="20" t="s">
        <v>29</v>
      </c>
      <c r="E860" s="20" t="s">
        <v>63</v>
      </c>
      <c r="F860" s="44" t="s">
        <v>3699</v>
      </c>
      <c r="G860" s="44">
        <v>45013.624358912035</v>
      </c>
      <c r="H860" s="20" t="s">
        <v>366</v>
      </c>
      <c r="J860" t="s">
        <v>2845</v>
      </c>
      <c r="K860" t="s">
        <v>33</v>
      </c>
      <c r="L860" t="s">
        <v>382</v>
      </c>
      <c r="M860" t="s">
        <v>35</v>
      </c>
      <c r="N860" t="s">
        <v>117</v>
      </c>
      <c r="O860" t="s">
        <v>37</v>
      </c>
      <c r="P860" s="1" t="s">
        <v>3915</v>
      </c>
      <c r="Q860" t="s">
        <v>3916</v>
      </c>
      <c r="R860" t="s">
        <v>3915</v>
      </c>
      <c r="S860" t="s">
        <v>2845</v>
      </c>
      <c r="T860" t="s">
        <v>3917</v>
      </c>
      <c r="U860" t="s">
        <v>3918</v>
      </c>
      <c r="V860" t="s">
        <v>37</v>
      </c>
      <c r="W860" t="s">
        <v>42</v>
      </c>
      <c r="X860" t="s">
        <v>472</v>
      </c>
      <c r="Y860" t="s">
        <v>44</v>
      </c>
      <c r="Z860" t="s">
        <v>78</v>
      </c>
      <c r="AA860" t="s">
        <v>3919</v>
      </c>
      <c r="AB860" t="s">
        <v>3920</v>
      </c>
      <c r="AC860" t="s">
        <v>3921</v>
      </c>
      <c r="AD860" t="s">
        <v>3922</v>
      </c>
      <c r="AE860" t="s">
        <v>3923</v>
      </c>
      <c r="AF860" t="s">
        <v>51</v>
      </c>
    </row>
    <row r="861" spans="3:33" x14ac:dyDescent="0.3">
      <c r="C861" s="21">
        <v>2362015</v>
      </c>
      <c r="D861" s="20" t="s">
        <v>29</v>
      </c>
      <c r="E861" s="20" t="s">
        <v>141</v>
      </c>
      <c r="F861" s="44" t="s">
        <v>3699</v>
      </c>
      <c r="G861" s="44">
        <v>45013.674981249998</v>
      </c>
      <c r="H861" s="20" t="s">
        <v>366</v>
      </c>
      <c r="J861" t="s">
        <v>2845</v>
      </c>
      <c r="K861" t="s">
        <v>33</v>
      </c>
      <c r="L861" t="s">
        <v>382</v>
      </c>
      <c r="M861" t="s">
        <v>35</v>
      </c>
      <c r="N861" t="s">
        <v>117</v>
      </c>
      <c r="O861" t="s">
        <v>37</v>
      </c>
      <c r="P861" s="1" t="s">
        <v>3924</v>
      </c>
      <c r="Q861" t="s">
        <v>3925</v>
      </c>
      <c r="R861" t="s">
        <v>3924</v>
      </c>
      <c r="S861" t="s">
        <v>2845</v>
      </c>
      <c r="T861" t="s">
        <v>3926</v>
      </c>
      <c r="U861" t="s">
        <v>3927</v>
      </c>
      <c r="V861" t="s">
        <v>37</v>
      </c>
      <c r="W861" t="s">
        <v>42</v>
      </c>
      <c r="X861" t="s">
        <v>3928</v>
      </c>
      <c r="Y861" t="s">
        <v>44</v>
      </c>
      <c r="Z861" t="s">
        <v>45</v>
      </c>
      <c r="AA861" t="s">
        <v>3929</v>
      </c>
      <c r="AB861" t="s">
        <v>3930</v>
      </c>
      <c r="AC861" t="s">
        <v>3931</v>
      </c>
      <c r="AD861" t="s">
        <v>3932</v>
      </c>
      <c r="AE861" t="s">
        <v>3933</v>
      </c>
      <c r="AF861" t="s">
        <v>51</v>
      </c>
    </row>
    <row r="862" spans="3:33" x14ac:dyDescent="0.3">
      <c r="C862" s="21">
        <v>2362141</v>
      </c>
      <c r="D862" s="20" t="s">
        <v>29</v>
      </c>
      <c r="E862" s="20" t="s">
        <v>30</v>
      </c>
      <c r="F862" s="44" t="s">
        <v>3699</v>
      </c>
      <c r="G862" s="44">
        <v>45013.695156712965</v>
      </c>
      <c r="H862" s="20" t="s">
        <v>366</v>
      </c>
      <c r="J862" t="s">
        <v>2845</v>
      </c>
      <c r="K862" t="s">
        <v>33</v>
      </c>
      <c r="L862" t="s">
        <v>382</v>
      </c>
      <c r="M862" t="s">
        <v>35</v>
      </c>
      <c r="N862" t="s">
        <v>117</v>
      </c>
      <c r="O862" t="s">
        <v>37</v>
      </c>
      <c r="P862" s="1" t="s">
        <v>3934</v>
      </c>
      <c r="Q862" t="s">
        <v>3935</v>
      </c>
      <c r="R862" t="s">
        <v>3936</v>
      </c>
      <c r="S862" t="s">
        <v>2845</v>
      </c>
      <c r="T862" t="s">
        <v>3937</v>
      </c>
      <c r="U862" t="s">
        <v>124</v>
      </c>
      <c r="V862" t="s">
        <v>37</v>
      </c>
      <c r="W862" t="s">
        <v>42</v>
      </c>
      <c r="X862" t="s">
        <v>236</v>
      </c>
      <c r="Y862" t="s">
        <v>44</v>
      </c>
      <c r="Z862" t="s">
        <v>45</v>
      </c>
      <c r="AA862" t="s">
        <v>3938</v>
      </c>
      <c r="AB862" t="s">
        <v>124</v>
      </c>
      <c r="AC862" t="s">
        <v>3939</v>
      </c>
      <c r="AD862" t="s">
        <v>3940</v>
      </c>
      <c r="AE862" t="s">
        <v>3941</v>
      </c>
      <c r="AF862" t="s">
        <v>51</v>
      </c>
    </row>
    <row r="863" spans="3:33" x14ac:dyDescent="0.3">
      <c r="C863" s="21">
        <v>2355928</v>
      </c>
      <c r="D863" s="20" t="s">
        <v>102</v>
      </c>
      <c r="E863" s="20" t="s">
        <v>63</v>
      </c>
      <c r="F863" s="44" t="s">
        <v>3714</v>
      </c>
      <c r="G863" s="44">
        <v>45014.379721412035</v>
      </c>
      <c r="H863" s="20" t="s">
        <v>366</v>
      </c>
      <c r="J863" t="s">
        <v>129</v>
      </c>
      <c r="K863" t="s">
        <v>33</v>
      </c>
      <c r="L863" t="s">
        <v>382</v>
      </c>
      <c r="M863" t="s">
        <v>35</v>
      </c>
      <c r="N863" t="s">
        <v>52</v>
      </c>
      <c r="O863" t="s">
        <v>37</v>
      </c>
      <c r="P863" s="1" t="s">
        <v>3715</v>
      </c>
      <c r="Q863" t="s">
        <v>3716</v>
      </c>
      <c r="R863" t="s">
        <v>3717</v>
      </c>
      <c r="S863" t="s">
        <v>129</v>
      </c>
      <c r="T863" t="s">
        <v>3718</v>
      </c>
      <c r="U863" t="s">
        <v>124</v>
      </c>
      <c r="V863" t="s">
        <v>37</v>
      </c>
      <c r="W863" t="s">
        <v>42</v>
      </c>
      <c r="X863" t="s">
        <v>3719</v>
      </c>
      <c r="Y863" t="s">
        <v>44</v>
      </c>
      <c r="Z863" t="s">
        <v>45</v>
      </c>
      <c r="AA863" t="s">
        <v>3720</v>
      </c>
      <c r="AB863" t="s">
        <v>3721</v>
      </c>
      <c r="AC863" t="s">
        <v>3721</v>
      </c>
      <c r="AD863" t="s">
        <v>3722</v>
      </c>
      <c r="AE863" t="s">
        <v>3723</v>
      </c>
      <c r="AF863" t="s">
        <v>115</v>
      </c>
    </row>
    <row r="864" spans="3:33" x14ac:dyDescent="0.3">
      <c r="C864" s="21">
        <v>2355955</v>
      </c>
      <c r="D864" s="20" t="s">
        <v>102</v>
      </c>
      <c r="E864" s="20" t="s">
        <v>63</v>
      </c>
      <c r="F864" s="44" t="s">
        <v>3714</v>
      </c>
      <c r="G864" s="44">
        <v>45014.388837384256</v>
      </c>
      <c r="H864" s="20" t="s">
        <v>366</v>
      </c>
      <c r="J864" t="s">
        <v>129</v>
      </c>
      <c r="K864" t="s">
        <v>33</v>
      </c>
      <c r="L864" t="s">
        <v>382</v>
      </c>
      <c r="M864" t="s">
        <v>35</v>
      </c>
      <c r="N864" t="s">
        <v>52</v>
      </c>
      <c r="O864" t="s">
        <v>37</v>
      </c>
      <c r="P864" s="1" t="s">
        <v>3724</v>
      </c>
      <c r="Q864" t="s">
        <v>44</v>
      </c>
      <c r="R864" t="s">
        <v>3725</v>
      </c>
      <c r="S864" t="s">
        <v>129</v>
      </c>
      <c r="T864" t="s">
        <v>3726</v>
      </c>
      <c r="U864" t="s">
        <v>44</v>
      </c>
      <c r="V864" t="s">
        <v>37</v>
      </c>
      <c r="W864" t="s">
        <v>42</v>
      </c>
      <c r="X864" t="s">
        <v>164</v>
      </c>
      <c r="Y864" t="s">
        <v>44</v>
      </c>
      <c r="Z864" t="s">
        <v>78</v>
      </c>
      <c r="AA864" t="s">
        <v>3727</v>
      </c>
      <c r="AB864" t="s">
        <v>3728</v>
      </c>
      <c r="AC864" t="s">
        <v>44</v>
      </c>
      <c r="AD864" t="s">
        <v>3729</v>
      </c>
      <c r="AE864" t="s">
        <v>3730</v>
      </c>
      <c r="AF864" t="s">
        <v>3731</v>
      </c>
      <c r="AG864" t="s">
        <v>115</v>
      </c>
    </row>
    <row r="865" spans="3:32" x14ac:dyDescent="0.3">
      <c r="C865" s="21">
        <v>2357080</v>
      </c>
      <c r="D865" s="20" t="s">
        <v>102</v>
      </c>
      <c r="E865" s="20" t="s">
        <v>141</v>
      </c>
      <c r="F865" s="44" t="s">
        <v>3714</v>
      </c>
      <c r="G865" s="44">
        <v>45014.414754861114</v>
      </c>
      <c r="H865" s="20" t="s">
        <v>366</v>
      </c>
      <c r="J865" t="s">
        <v>129</v>
      </c>
      <c r="K865" t="s">
        <v>33</v>
      </c>
      <c r="L865" t="s">
        <v>382</v>
      </c>
      <c r="M865" t="s">
        <v>35</v>
      </c>
      <c r="N865" t="s">
        <v>117</v>
      </c>
      <c r="O865" t="s">
        <v>37</v>
      </c>
      <c r="P865" s="1" t="s">
        <v>3743</v>
      </c>
      <c r="Q865" t="s">
        <v>3744</v>
      </c>
      <c r="R865" t="s">
        <v>3743</v>
      </c>
      <c r="S865" t="s">
        <v>129</v>
      </c>
      <c r="T865" t="s">
        <v>3745</v>
      </c>
      <c r="U865" t="s">
        <v>3746</v>
      </c>
      <c r="V865" t="s">
        <v>37</v>
      </c>
      <c r="W865" t="s">
        <v>42</v>
      </c>
      <c r="X865" t="s">
        <v>2100</v>
      </c>
      <c r="Y865" t="s">
        <v>44</v>
      </c>
      <c r="Z865" t="s">
        <v>45</v>
      </c>
      <c r="AA865" t="s">
        <v>3747</v>
      </c>
      <c r="AB865" t="s">
        <v>3748</v>
      </c>
      <c r="AC865" t="s">
        <v>3749</v>
      </c>
      <c r="AD865" t="s">
        <v>3750</v>
      </c>
      <c r="AE865" t="s">
        <v>3751</v>
      </c>
      <c r="AF865" t="s">
        <v>115</v>
      </c>
    </row>
    <row r="866" spans="3:32" x14ac:dyDescent="0.3">
      <c r="C866" s="21">
        <v>2357865</v>
      </c>
      <c r="D866" s="20" t="s">
        <v>102</v>
      </c>
      <c r="E866" s="20" t="s">
        <v>141</v>
      </c>
      <c r="F866" s="44" t="s">
        <v>3714</v>
      </c>
      <c r="G866" s="44">
        <v>45014.448492592594</v>
      </c>
      <c r="H866" s="20" t="s">
        <v>366</v>
      </c>
      <c r="J866" t="s">
        <v>3752</v>
      </c>
      <c r="K866" t="s">
        <v>33</v>
      </c>
      <c r="L866" t="s">
        <v>382</v>
      </c>
      <c r="M866" t="s">
        <v>35</v>
      </c>
      <c r="N866" t="s">
        <v>64</v>
      </c>
      <c r="O866" t="s">
        <v>37</v>
      </c>
      <c r="P866" s="1" t="s">
        <v>3764</v>
      </c>
      <c r="Q866" t="s">
        <v>3765</v>
      </c>
      <c r="R866" t="s">
        <v>3764</v>
      </c>
      <c r="S866" t="s">
        <v>3752</v>
      </c>
      <c r="T866" t="s">
        <v>3766</v>
      </c>
      <c r="U866" t="s">
        <v>1816</v>
      </c>
      <c r="V866" t="s">
        <v>37</v>
      </c>
      <c r="W866" t="s">
        <v>42</v>
      </c>
      <c r="X866" t="s">
        <v>480</v>
      </c>
      <c r="Y866" t="s">
        <v>44</v>
      </c>
      <c r="Z866" t="s">
        <v>481</v>
      </c>
      <c r="AA866" t="s">
        <v>3767</v>
      </c>
      <c r="AB866" t="s">
        <v>1818</v>
      </c>
      <c r="AC866" t="s">
        <v>3768</v>
      </c>
      <c r="AD866" t="s">
        <v>3769</v>
      </c>
      <c r="AE866" t="s">
        <v>3770</v>
      </c>
      <c r="AF866" t="s">
        <v>115</v>
      </c>
    </row>
    <row r="867" spans="3:32" x14ac:dyDescent="0.3">
      <c r="C867" s="21">
        <v>2357065</v>
      </c>
      <c r="D867" s="20" t="s">
        <v>102</v>
      </c>
      <c r="E867" s="20" t="s">
        <v>63</v>
      </c>
      <c r="F867" s="44" t="s">
        <v>3714</v>
      </c>
      <c r="G867" s="44">
        <v>45014.472899421293</v>
      </c>
      <c r="H867" s="20" t="s">
        <v>366</v>
      </c>
      <c r="I867" t="s">
        <v>4141</v>
      </c>
      <c r="J867" t="s">
        <v>129</v>
      </c>
      <c r="K867" t="s">
        <v>33</v>
      </c>
      <c r="L867" t="s">
        <v>382</v>
      </c>
      <c r="M867" t="s">
        <v>35</v>
      </c>
      <c r="N867" t="s">
        <v>52</v>
      </c>
      <c r="O867" t="s">
        <v>37</v>
      </c>
      <c r="P867" s="1" t="s">
        <v>3732</v>
      </c>
      <c r="Q867" t="s">
        <v>3733</v>
      </c>
      <c r="R867" t="s">
        <v>3732</v>
      </c>
      <c r="S867" t="s">
        <v>129</v>
      </c>
      <c r="T867" t="s">
        <v>3734</v>
      </c>
      <c r="U867" t="s">
        <v>3735</v>
      </c>
      <c r="V867" t="s">
        <v>37</v>
      </c>
      <c r="W867" t="s">
        <v>42</v>
      </c>
      <c r="X867" t="s">
        <v>3736</v>
      </c>
      <c r="Y867" t="s">
        <v>44</v>
      </c>
      <c r="Z867" t="s">
        <v>3737</v>
      </c>
      <c r="AA867" t="s">
        <v>3738</v>
      </c>
      <c r="AB867" t="s">
        <v>3739</v>
      </c>
      <c r="AC867" t="s">
        <v>3740</v>
      </c>
      <c r="AD867" t="s">
        <v>3741</v>
      </c>
      <c r="AE867" t="s">
        <v>3742</v>
      </c>
      <c r="AF867" t="s">
        <v>115</v>
      </c>
    </row>
    <row r="868" spans="3:32" x14ac:dyDescent="0.3">
      <c r="C868" s="21">
        <v>2362430</v>
      </c>
      <c r="D868" s="20" t="s">
        <v>29</v>
      </c>
      <c r="E868" s="20" t="s">
        <v>63</v>
      </c>
      <c r="F868" s="44" t="s">
        <v>3714</v>
      </c>
      <c r="G868" s="44">
        <v>45014.483195833331</v>
      </c>
      <c r="H868" s="20" t="s">
        <v>366</v>
      </c>
      <c r="J868" t="s">
        <v>3047</v>
      </c>
      <c r="K868" t="s">
        <v>33</v>
      </c>
      <c r="L868" t="s">
        <v>382</v>
      </c>
      <c r="M868" t="s">
        <v>35</v>
      </c>
      <c r="N868" t="s">
        <v>143</v>
      </c>
      <c r="O868" t="s">
        <v>37</v>
      </c>
      <c r="P868" s="1" t="s">
        <v>3942</v>
      </c>
      <c r="Q868" t="s">
        <v>3943</v>
      </c>
      <c r="R868" t="s">
        <v>3942</v>
      </c>
      <c r="S868" t="s">
        <v>3047</v>
      </c>
      <c r="T868" t="s">
        <v>3944</v>
      </c>
      <c r="U868" t="s">
        <v>3945</v>
      </c>
      <c r="V868" t="s">
        <v>37</v>
      </c>
      <c r="W868" t="s">
        <v>42</v>
      </c>
      <c r="X868" t="s">
        <v>1985</v>
      </c>
      <c r="Y868" t="s">
        <v>44</v>
      </c>
      <c r="Z868" t="s">
        <v>45</v>
      </c>
      <c r="AA868" t="s">
        <v>3946</v>
      </c>
      <c r="AB868" t="s">
        <v>3947</v>
      </c>
      <c r="AC868" t="s">
        <v>3948</v>
      </c>
      <c r="AD868" t="s">
        <v>3949</v>
      </c>
      <c r="AE868" t="s">
        <v>3950</v>
      </c>
      <c r="AF868" t="s">
        <v>51</v>
      </c>
    </row>
    <row r="869" spans="3:32" x14ac:dyDescent="0.3">
      <c r="C869" s="21">
        <v>2362532</v>
      </c>
      <c r="D869" s="20" t="s">
        <v>29</v>
      </c>
      <c r="E869" s="20" t="s">
        <v>63</v>
      </c>
      <c r="F869" s="44" t="s">
        <v>3714</v>
      </c>
      <c r="G869" s="44">
        <v>45014.493252199078</v>
      </c>
      <c r="H869" s="20" t="s">
        <v>366</v>
      </c>
      <c r="J869" t="s">
        <v>3047</v>
      </c>
      <c r="K869" t="s">
        <v>33</v>
      </c>
      <c r="L869" t="s">
        <v>382</v>
      </c>
      <c r="M869" t="s">
        <v>35</v>
      </c>
      <c r="N869" t="s">
        <v>52</v>
      </c>
      <c r="O869" t="s">
        <v>37</v>
      </c>
      <c r="P869" s="1" t="s">
        <v>3969</v>
      </c>
      <c r="Q869" t="s">
        <v>3970</v>
      </c>
      <c r="R869" t="s">
        <v>3969</v>
      </c>
      <c r="S869" t="s">
        <v>3047</v>
      </c>
      <c r="T869" t="s">
        <v>3971</v>
      </c>
      <c r="U869" t="s">
        <v>3972</v>
      </c>
      <c r="V869" t="s">
        <v>37</v>
      </c>
      <c r="W869" t="s">
        <v>42</v>
      </c>
      <c r="X869" t="s">
        <v>3683</v>
      </c>
      <c r="Y869" t="s">
        <v>44</v>
      </c>
      <c r="Z869" t="s">
        <v>3973</v>
      </c>
      <c r="AA869" t="s">
        <v>3974</v>
      </c>
      <c r="AB869" t="s">
        <v>124</v>
      </c>
      <c r="AC869" t="s">
        <v>3975</v>
      </c>
      <c r="AD869" t="s">
        <v>3976</v>
      </c>
      <c r="AE869" t="s">
        <v>3977</v>
      </c>
      <c r="AF869" t="s">
        <v>51</v>
      </c>
    </row>
    <row r="870" spans="3:32" x14ac:dyDescent="0.3">
      <c r="C870" s="21">
        <v>2363551</v>
      </c>
      <c r="D870" s="20" t="s">
        <v>29</v>
      </c>
      <c r="E870" s="20" t="s">
        <v>63</v>
      </c>
      <c r="F870" s="44" t="s">
        <v>3714</v>
      </c>
      <c r="G870" s="44">
        <v>45014.599022685186</v>
      </c>
      <c r="H870" s="20" t="s">
        <v>366</v>
      </c>
      <c r="J870" t="s">
        <v>3047</v>
      </c>
      <c r="K870" t="s">
        <v>33</v>
      </c>
      <c r="L870" t="s">
        <v>382</v>
      </c>
      <c r="M870" t="s">
        <v>35</v>
      </c>
      <c r="N870" t="s">
        <v>143</v>
      </c>
      <c r="O870" t="s">
        <v>37</v>
      </c>
      <c r="P870" s="1" t="s">
        <v>3978</v>
      </c>
      <c r="Q870" t="s">
        <v>3979</v>
      </c>
      <c r="R870" t="s">
        <v>3980</v>
      </c>
      <c r="S870" t="s">
        <v>3047</v>
      </c>
      <c r="T870" t="s">
        <v>3981</v>
      </c>
      <c r="U870" t="s">
        <v>44</v>
      </c>
      <c r="V870" t="s">
        <v>37</v>
      </c>
      <c r="W870" t="s">
        <v>42</v>
      </c>
      <c r="X870" t="s">
        <v>3025</v>
      </c>
      <c r="Y870" t="s">
        <v>44</v>
      </c>
      <c r="Z870" t="s">
        <v>1002</v>
      </c>
      <c r="AA870" t="s">
        <v>3982</v>
      </c>
      <c r="AB870" t="s">
        <v>44</v>
      </c>
      <c r="AC870" t="s">
        <v>3983</v>
      </c>
      <c r="AD870" t="s">
        <v>3984</v>
      </c>
      <c r="AE870" t="s">
        <v>3985</v>
      </c>
      <c r="AF870" t="s">
        <v>51</v>
      </c>
    </row>
    <row r="871" spans="3:32" x14ac:dyDescent="0.3">
      <c r="C871" s="21">
        <v>2363001</v>
      </c>
      <c r="D871" s="20" t="s">
        <v>29</v>
      </c>
      <c r="E871" s="20" t="s">
        <v>63</v>
      </c>
      <c r="F871" s="44" t="s">
        <v>3714</v>
      </c>
      <c r="G871" s="44">
        <v>45014.629696180556</v>
      </c>
      <c r="H871" s="20" t="s">
        <v>366</v>
      </c>
      <c r="I871" t="s">
        <v>4142</v>
      </c>
      <c r="J871" t="s">
        <v>3047</v>
      </c>
      <c r="K871" t="s">
        <v>33</v>
      </c>
      <c r="L871" t="s">
        <v>382</v>
      </c>
      <c r="M871" t="s">
        <v>35</v>
      </c>
      <c r="N871" t="s">
        <v>52</v>
      </c>
      <c r="O871" t="s">
        <v>37</v>
      </c>
      <c r="P871" s="1" t="s">
        <v>4081</v>
      </c>
      <c r="Q871" t="s">
        <v>4082</v>
      </c>
      <c r="R871" t="s">
        <v>4081</v>
      </c>
      <c r="S871" t="s">
        <v>3047</v>
      </c>
      <c r="T871" t="s">
        <v>4083</v>
      </c>
      <c r="U871" t="s">
        <v>4081</v>
      </c>
      <c r="V871" t="s">
        <v>37</v>
      </c>
      <c r="W871" t="s">
        <v>42</v>
      </c>
      <c r="X871" t="s">
        <v>3212</v>
      </c>
      <c r="Y871" t="s">
        <v>44</v>
      </c>
      <c r="Z871" t="s">
        <v>3213</v>
      </c>
      <c r="AA871" t="s">
        <v>4084</v>
      </c>
      <c r="AB871" t="s">
        <v>4085</v>
      </c>
      <c r="AC871" t="s">
        <v>4086</v>
      </c>
      <c r="AD871" t="s">
        <v>4087</v>
      </c>
      <c r="AE871" t="s">
        <v>4088</v>
      </c>
      <c r="AF871" t="s">
        <v>51</v>
      </c>
    </row>
    <row r="872" spans="3:32" x14ac:dyDescent="0.3">
      <c r="C872" s="21">
        <v>2364158</v>
      </c>
      <c r="D872" s="20" t="s">
        <v>29</v>
      </c>
      <c r="E872" s="20" t="s">
        <v>63</v>
      </c>
      <c r="F872" s="44" t="s">
        <v>3714</v>
      </c>
      <c r="G872" s="44">
        <v>45014.63723472222</v>
      </c>
      <c r="H872" s="20" t="s">
        <v>366</v>
      </c>
      <c r="J872" t="s">
        <v>3047</v>
      </c>
      <c r="K872" t="s">
        <v>33</v>
      </c>
      <c r="L872" t="s">
        <v>382</v>
      </c>
      <c r="M872" t="s">
        <v>35</v>
      </c>
      <c r="N872" t="s">
        <v>117</v>
      </c>
      <c r="O872" t="s">
        <v>37</v>
      </c>
      <c r="P872" s="1" t="s">
        <v>4020</v>
      </c>
      <c r="Q872" t="s">
        <v>4021</v>
      </c>
      <c r="R872" t="s">
        <v>4020</v>
      </c>
      <c r="S872" t="s">
        <v>3047</v>
      </c>
      <c r="T872" t="s">
        <v>4022</v>
      </c>
      <c r="U872" t="s">
        <v>4023</v>
      </c>
      <c r="V872" t="s">
        <v>37</v>
      </c>
      <c r="W872" t="s">
        <v>42</v>
      </c>
      <c r="X872" t="s">
        <v>4024</v>
      </c>
      <c r="Y872" t="s">
        <v>44</v>
      </c>
      <c r="Z872" t="s">
        <v>45</v>
      </c>
      <c r="AA872" t="s">
        <v>4025</v>
      </c>
      <c r="AB872" t="s">
        <v>124</v>
      </c>
      <c r="AC872" t="s">
        <v>4026</v>
      </c>
      <c r="AD872" t="s">
        <v>4027</v>
      </c>
      <c r="AE872" t="s">
        <v>4028</v>
      </c>
      <c r="AF872" t="s">
        <v>51</v>
      </c>
    </row>
    <row r="873" spans="3:32" x14ac:dyDescent="0.3">
      <c r="C873" s="21">
        <v>2364336</v>
      </c>
      <c r="D873" s="20" t="s">
        <v>29</v>
      </c>
      <c r="E873" s="20" t="s">
        <v>63</v>
      </c>
      <c r="F873" s="44" t="s">
        <v>3714</v>
      </c>
      <c r="G873" s="44">
        <v>45014.652030787038</v>
      </c>
      <c r="H873" s="20" t="s">
        <v>366</v>
      </c>
      <c r="J873" t="s">
        <v>3047</v>
      </c>
      <c r="K873" t="s">
        <v>33</v>
      </c>
      <c r="L873" t="s">
        <v>382</v>
      </c>
      <c r="M873" t="s">
        <v>35</v>
      </c>
      <c r="N873" t="s">
        <v>105</v>
      </c>
      <c r="O873" t="s">
        <v>37</v>
      </c>
      <c r="P873" s="1" t="s">
        <v>3986</v>
      </c>
      <c r="Q873" t="s">
        <v>3987</v>
      </c>
      <c r="R873" t="s">
        <v>3988</v>
      </c>
      <c r="S873" t="s">
        <v>3047</v>
      </c>
      <c r="T873" t="s">
        <v>3989</v>
      </c>
      <c r="U873" t="s">
        <v>44</v>
      </c>
      <c r="V873" t="s">
        <v>37</v>
      </c>
      <c r="W873" t="s">
        <v>42</v>
      </c>
      <c r="X873" t="s">
        <v>1211</v>
      </c>
      <c r="Y873" t="s">
        <v>44</v>
      </c>
      <c r="Z873" t="s">
        <v>359</v>
      </c>
      <c r="AA873" t="s">
        <v>3990</v>
      </c>
      <c r="AB873" t="s">
        <v>44</v>
      </c>
      <c r="AC873" t="s">
        <v>625</v>
      </c>
      <c r="AD873" t="s">
        <v>625</v>
      </c>
      <c r="AE873" t="s">
        <v>3991</v>
      </c>
      <c r="AF873" t="s">
        <v>51</v>
      </c>
    </row>
    <row r="874" spans="3:32" x14ac:dyDescent="0.3">
      <c r="C874" s="21">
        <v>2364667</v>
      </c>
      <c r="D874" s="20" t="s">
        <v>29</v>
      </c>
      <c r="E874" s="20" t="s">
        <v>63</v>
      </c>
      <c r="F874" s="44" t="s">
        <v>3714</v>
      </c>
      <c r="G874" s="44">
        <v>45014.665960763887</v>
      </c>
      <c r="H874" s="20" t="s">
        <v>366</v>
      </c>
      <c r="J874" t="s">
        <v>3047</v>
      </c>
      <c r="K874" t="s">
        <v>33</v>
      </c>
      <c r="L874" t="s">
        <v>382</v>
      </c>
      <c r="M874" t="s">
        <v>35</v>
      </c>
      <c r="N874" t="s">
        <v>64</v>
      </c>
      <c r="O874" t="s">
        <v>37</v>
      </c>
      <c r="P874" s="1" t="s">
        <v>3992</v>
      </c>
      <c r="Q874" t="s">
        <v>3993</v>
      </c>
      <c r="R874" t="s">
        <v>3992</v>
      </c>
      <c r="S874" t="s">
        <v>3047</v>
      </c>
      <c r="T874" t="s">
        <v>3994</v>
      </c>
      <c r="U874" t="s">
        <v>3995</v>
      </c>
      <c r="V874" t="s">
        <v>37</v>
      </c>
      <c r="W874" t="s">
        <v>42</v>
      </c>
      <c r="X874" t="s">
        <v>3996</v>
      </c>
      <c r="Y874" t="s">
        <v>44</v>
      </c>
      <c r="Z874" t="s">
        <v>3997</v>
      </c>
      <c r="AA874" t="s">
        <v>3998</v>
      </c>
      <c r="AB874" t="s">
        <v>3999</v>
      </c>
      <c r="AC874" t="s">
        <v>3999</v>
      </c>
      <c r="AD874" t="s">
        <v>4000</v>
      </c>
      <c r="AE874" t="s">
        <v>4001</v>
      </c>
      <c r="AF874" t="s">
        <v>51</v>
      </c>
    </row>
    <row r="875" spans="3:32" x14ac:dyDescent="0.3">
      <c r="C875" s="21">
        <v>2364815</v>
      </c>
      <c r="D875" s="20" t="s">
        <v>29</v>
      </c>
      <c r="E875" s="20" t="s">
        <v>141</v>
      </c>
      <c r="F875" s="44" t="s">
        <v>3714</v>
      </c>
      <c r="G875" s="44">
        <v>45014.676958796299</v>
      </c>
      <c r="H875" s="20" t="s">
        <v>366</v>
      </c>
      <c r="J875" t="s">
        <v>3047</v>
      </c>
      <c r="K875" t="s">
        <v>33</v>
      </c>
      <c r="L875" t="s">
        <v>382</v>
      </c>
      <c r="M875" t="s">
        <v>35</v>
      </c>
      <c r="N875" t="s">
        <v>64</v>
      </c>
      <c r="O875" t="s">
        <v>37</v>
      </c>
      <c r="P875" s="1" t="s">
        <v>4002</v>
      </c>
      <c r="Q875" t="s">
        <v>4003</v>
      </c>
      <c r="R875" t="s">
        <v>4002</v>
      </c>
      <c r="S875" t="s">
        <v>3047</v>
      </c>
      <c r="T875" t="s">
        <v>4004</v>
      </c>
      <c r="U875" t="s">
        <v>1345</v>
      </c>
      <c r="V875" t="s">
        <v>37</v>
      </c>
      <c r="W875" t="s">
        <v>42</v>
      </c>
      <c r="X875" t="s">
        <v>4005</v>
      </c>
      <c r="Y875" t="s">
        <v>44</v>
      </c>
      <c r="Z875" t="s">
        <v>45</v>
      </c>
      <c r="AA875" t="s">
        <v>4006</v>
      </c>
      <c r="AB875" t="s">
        <v>4007</v>
      </c>
      <c r="AC875" t="s">
        <v>4008</v>
      </c>
      <c r="AD875" t="s">
        <v>4009</v>
      </c>
      <c r="AE875" t="s">
        <v>4010</v>
      </c>
      <c r="AF875" t="s">
        <v>51</v>
      </c>
    </row>
    <row r="876" spans="3:32" x14ac:dyDescent="0.3">
      <c r="C876" s="21">
        <v>2359037</v>
      </c>
      <c r="D876" s="20" t="s">
        <v>102</v>
      </c>
      <c r="E876" s="20" t="s">
        <v>30</v>
      </c>
      <c r="F876" s="44" t="s">
        <v>3772</v>
      </c>
      <c r="G876" s="44">
        <v>45014.687358680552</v>
      </c>
      <c r="H876" s="20" t="s">
        <v>366</v>
      </c>
      <c r="J876" t="s">
        <v>248</v>
      </c>
      <c r="K876" t="s">
        <v>33</v>
      </c>
      <c r="L876" t="s">
        <v>34</v>
      </c>
      <c r="M876" t="s">
        <v>35</v>
      </c>
      <c r="N876" t="s">
        <v>52</v>
      </c>
      <c r="O876" t="s">
        <v>37</v>
      </c>
      <c r="P876" s="1" t="s">
        <v>3773</v>
      </c>
      <c r="Q876" t="s">
        <v>3774</v>
      </c>
      <c r="R876" t="s">
        <v>3775</v>
      </c>
      <c r="S876" t="s">
        <v>248</v>
      </c>
      <c r="T876" t="s">
        <v>3776</v>
      </c>
      <c r="U876" t="s">
        <v>124</v>
      </c>
      <c r="V876" t="s">
        <v>37</v>
      </c>
      <c r="W876" t="s">
        <v>42</v>
      </c>
      <c r="X876" t="s">
        <v>3777</v>
      </c>
      <c r="Y876" t="s">
        <v>44</v>
      </c>
      <c r="Z876" t="s">
        <v>45</v>
      </c>
      <c r="AA876" t="s">
        <v>3778</v>
      </c>
      <c r="AB876" t="s">
        <v>124</v>
      </c>
      <c r="AC876" t="s">
        <v>124</v>
      </c>
      <c r="AD876" t="s">
        <v>3779</v>
      </c>
      <c r="AE876" t="s">
        <v>3780</v>
      </c>
      <c r="AF876" t="s">
        <v>115</v>
      </c>
    </row>
    <row r="877" spans="3:32" x14ac:dyDescent="0.3">
      <c r="C877" s="21">
        <v>2359112</v>
      </c>
      <c r="D877" s="20" t="s">
        <v>102</v>
      </c>
      <c r="E877" s="20" t="s">
        <v>280</v>
      </c>
      <c r="F877" s="44" t="s">
        <v>3772</v>
      </c>
      <c r="G877" s="44">
        <v>45014.701565509262</v>
      </c>
      <c r="H877" s="20" t="s">
        <v>366</v>
      </c>
      <c r="I877" t="s">
        <v>4141</v>
      </c>
      <c r="J877" t="s">
        <v>248</v>
      </c>
      <c r="K877" t="s">
        <v>33</v>
      </c>
      <c r="L877" t="s">
        <v>34</v>
      </c>
      <c r="M877" t="s">
        <v>35</v>
      </c>
      <c r="N877" t="s">
        <v>143</v>
      </c>
      <c r="O877" t="s">
        <v>37</v>
      </c>
      <c r="P877" s="1" t="s">
        <v>3781</v>
      </c>
      <c r="Q877" t="s">
        <v>3782</v>
      </c>
      <c r="R877" t="s">
        <v>3781</v>
      </c>
      <c r="S877" t="s">
        <v>248</v>
      </c>
      <c r="T877" t="s">
        <v>3783</v>
      </c>
      <c r="U877" t="s">
        <v>3784</v>
      </c>
      <c r="V877" t="s">
        <v>37</v>
      </c>
      <c r="W877" t="s">
        <v>42</v>
      </c>
      <c r="X877" t="s">
        <v>2968</v>
      </c>
      <c r="Y877" t="s">
        <v>44</v>
      </c>
      <c r="Z877" t="s">
        <v>45</v>
      </c>
      <c r="AA877" t="s">
        <v>3785</v>
      </c>
      <c r="AB877" t="s">
        <v>3786</v>
      </c>
      <c r="AC877" t="s">
        <v>3787</v>
      </c>
      <c r="AD877" t="s">
        <v>3788</v>
      </c>
      <c r="AE877" t="s">
        <v>3789</v>
      </c>
      <c r="AF877" t="s">
        <v>115</v>
      </c>
    </row>
    <row r="878" spans="3:32" x14ac:dyDescent="0.3">
      <c r="C878" s="21">
        <v>2359141</v>
      </c>
      <c r="D878" s="20" t="s">
        <v>102</v>
      </c>
      <c r="E878" s="20" t="s">
        <v>63</v>
      </c>
      <c r="F878" s="44" t="s">
        <v>3772</v>
      </c>
      <c r="G878" s="44">
        <v>45014.709650810182</v>
      </c>
      <c r="H878" s="20" t="s">
        <v>366</v>
      </c>
      <c r="J878" t="s">
        <v>248</v>
      </c>
      <c r="K878" t="s">
        <v>33</v>
      </c>
      <c r="L878" t="s">
        <v>34</v>
      </c>
      <c r="M878" t="s">
        <v>35</v>
      </c>
      <c r="N878" t="s">
        <v>52</v>
      </c>
      <c r="O878" t="s">
        <v>37</v>
      </c>
      <c r="P878" s="1" t="s">
        <v>4089</v>
      </c>
      <c r="Q878" t="s">
        <v>4090</v>
      </c>
      <c r="R878" t="s">
        <v>4089</v>
      </c>
      <c r="S878" t="s">
        <v>248</v>
      </c>
      <c r="T878" t="s">
        <v>4091</v>
      </c>
      <c r="U878" t="s">
        <v>4092</v>
      </c>
      <c r="V878" t="s">
        <v>37</v>
      </c>
      <c r="W878" t="s">
        <v>42</v>
      </c>
      <c r="X878" t="s">
        <v>1070</v>
      </c>
      <c r="Y878" t="s">
        <v>44</v>
      </c>
      <c r="Z878" t="s">
        <v>45</v>
      </c>
      <c r="AA878" t="s">
        <v>4093</v>
      </c>
      <c r="AB878" t="s">
        <v>124</v>
      </c>
      <c r="AC878" t="s">
        <v>4094</v>
      </c>
      <c r="AD878" t="s">
        <v>4095</v>
      </c>
      <c r="AE878" t="s">
        <v>4096</v>
      </c>
      <c r="AF878" t="s">
        <v>115</v>
      </c>
    </row>
    <row r="879" spans="3:32" x14ac:dyDescent="0.3">
      <c r="C879" s="21">
        <v>2360556</v>
      </c>
      <c r="D879" s="20" t="s">
        <v>102</v>
      </c>
      <c r="E879" s="20" t="s">
        <v>63</v>
      </c>
      <c r="F879" s="44" t="s">
        <v>3804</v>
      </c>
      <c r="G879" s="44">
        <v>45015.365615046299</v>
      </c>
      <c r="H879" s="20" t="s">
        <v>366</v>
      </c>
      <c r="J879" t="s">
        <v>2845</v>
      </c>
      <c r="K879" t="s">
        <v>33</v>
      </c>
      <c r="L879" t="s">
        <v>34</v>
      </c>
      <c r="M879" t="s">
        <v>35</v>
      </c>
      <c r="N879" t="s">
        <v>36</v>
      </c>
      <c r="O879" t="s">
        <v>37</v>
      </c>
      <c r="P879" s="1" t="s">
        <v>4066</v>
      </c>
      <c r="Q879" t="s">
        <v>4067</v>
      </c>
      <c r="R879" t="s">
        <v>4068</v>
      </c>
      <c r="S879" t="s">
        <v>2845</v>
      </c>
      <c r="T879" t="s">
        <v>4069</v>
      </c>
      <c r="U879" t="s">
        <v>4070</v>
      </c>
      <c r="V879" t="s">
        <v>37</v>
      </c>
      <c r="W879" t="s">
        <v>42</v>
      </c>
      <c r="X879" t="s">
        <v>3371</v>
      </c>
      <c r="Y879" t="s">
        <v>44</v>
      </c>
      <c r="Z879" t="s">
        <v>359</v>
      </c>
      <c r="AA879" t="s">
        <v>4071</v>
      </c>
      <c r="AB879" t="s">
        <v>4072</v>
      </c>
      <c r="AC879" t="s">
        <v>4072</v>
      </c>
      <c r="AD879" t="s">
        <v>4073</v>
      </c>
      <c r="AE879" t="s">
        <v>4074</v>
      </c>
      <c r="AF879" t="s">
        <v>115</v>
      </c>
    </row>
    <row r="880" spans="3:32" x14ac:dyDescent="0.3">
      <c r="C880" s="21">
        <v>2360575</v>
      </c>
      <c r="D880" s="20" t="s">
        <v>102</v>
      </c>
      <c r="E880" s="20" t="s">
        <v>141</v>
      </c>
      <c r="F880" s="44" t="s">
        <v>3804</v>
      </c>
      <c r="G880" s="44">
        <v>45015.373587152775</v>
      </c>
      <c r="H880" s="20" t="s">
        <v>366</v>
      </c>
      <c r="J880" t="s">
        <v>2845</v>
      </c>
      <c r="K880" t="s">
        <v>33</v>
      </c>
      <c r="L880" t="s">
        <v>34</v>
      </c>
      <c r="M880" t="s">
        <v>35</v>
      </c>
      <c r="N880" t="s">
        <v>117</v>
      </c>
      <c r="O880" t="s">
        <v>37</v>
      </c>
      <c r="P880" s="1" t="s">
        <v>3805</v>
      </c>
      <c r="Q880" t="s">
        <v>3806</v>
      </c>
      <c r="R880" t="s">
        <v>3805</v>
      </c>
      <c r="S880" t="s">
        <v>2845</v>
      </c>
      <c r="T880" t="s">
        <v>3807</v>
      </c>
      <c r="U880" t="s">
        <v>3808</v>
      </c>
      <c r="V880" t="s">
        <v>37</v>
      </c>
      <c r="W880" t="s">
        <v>42</v>
      </c>
      <c r="X880" t="s">
        <v>3809</v>
      </c>
      <c r="Y880" t="s">
        <v>44</v>
      </c>
      <c r="Z880" t="s">
        <v>1759</v>
      </c>
      <c r="AA880" t="s">
        <v>3810</v>
      </c>
      <c r="AB880" t="s">
        <v>3811</v>
      </c>
      <c r="AC880" t="s">
        <v>3812</v>
      </c>
      <c r="AD880" t="s">
        <v>3813</v>
      </c>
      <c r="AE880" t="s">
        <v>3814</v>
      </c>
      <c r="AF880" t="s">
        <v>115</v>
      </c>
    </row>
    <row r="881" spans="3:34" x14ac:dyDescent="0.3">
      <c r="C881" s="21">
        <v>2360803</v>
      </c>
      <c r="D881" s="20" t="s">
        <v>102</v>
      </c>
      <c r="E881" s="20" t="s">
        <v>63</v>
      </c>
      <c r="F881" s="44" t="s">
        <v>3804</v>
      </c>
      <c r="G881" s="44">
        <v>45015.378388657409</v>
      </c>
      <c r="H881" s="20" t="s">
        <v>366</v>
      </c>
      <c r="J881" t="s">
        <v>2845</v>
      </c>
      <c r="K881" t="s">
        <v>33</v>
      </c>
      <c r="L881" t="s">
        <v>34</v>
      </c>
      <c r="M881" t="s">
        <v>35</v>
      </c>
      <c r="N881" t="s">
        <v>117</v>
      </c>
      <c r="O881" t="s">
        <v>37</v>
      </c>
      <c r="P881" s="1" t="s">
        <v>4075</v>
      </c>
      <c r="Q881" t="s">
        <v>44</v>
      </c>
      <c r="R881" t="s">
        <v>4076</v>
      </c>
      <c r="S881" t="s">
        <v>2845</v>
      </c>
      <c r="T881" t="s">
        <v>4077</v>
      </c>
      <c r="U881" t="s">
        <v>44</v>
      </c>
      <c r="V881" t="s">
        <v>37</v>
      </c>
      <c r="W881" t="s">
        <v>42</v>
      </c>
      <c r="X881" t="s">
        <v>164</v>
      </c>
      <c r="Y881" t="s">
        <v>44</v>
      </c>
      <c r="Z881" t="s">
        <v>78</v>
      </c>
      <c r="AA881" t="s">
        <v>4078</v>
      </c>
      <c r="AB881" t="s">
        <v>44</v>
      </c>
      <c r="AC881" t="s">
        <v>44</v>
      </c>
      <c r="AD881" t="s">
        <v>4079</v>
      </c>
      <c r="AE881" t="s">
        <v>4080</v>
      </c>
      <c r="AF881" t="s">
        <v>115</v>
      </c>
    </row>
    <row r="882" spans="3:34" x14ac:dyDescent="0.3">
      <c r="C882" s="21">
        <v>2361210</v>
      </c>
      <c r="D882" s="20" t="s">
        <v>102</v>
      </c>
      <c r="E882" s="20" t="s">
        <v>63</v>
      </c>
      <c r="F882" s="44" t="s">
        <v>3804</v>
      </c>
      <c r="G882" s="44">
        <v>45015.389083912036</v>
      </c>
      <c r="H882" s="20" t="s">
        <v>366</v>
      </c>
      <c r="J882" t="s">
        <v>2845</v>
      </c>
      <c r="K882" t="s">
        <v>33</v>
      </c>
      <c r="L882" t="s">
        <v>34</v>
      </c>
      <c r="M882" t="s">
        <v>35</v>
      </c>
      <c r="N882" t="s">
        <v>52</v>
      </c>
      <c r="O882" t="s">
        <v>37</v>
      </c>
      <c r="P882" s="1" t="s">
        <v>3960</v>
      </c>
      <c r="Q882" t="s">
        <v>3961</v>
      </c>
      <c r="R882" t="s">
        <v>3960</v>
      </c>
      <c r="S882" t="s">
        <v>2845</v>
      </c>
      <c r="T882" t="s">
        <v>3962</v>
      </c>
      <c r="U882" t="s">
        <v>3963</v>
      </c>
      <c r="V882" t="s">
        <v>37</v>
      </c>
      <c r="W882" t="s">
        <v>42</v>
      </c>
      <c r="X882" t="s">
        <v>1551</v>
      </c>
      <c r="Y882" t="s">
        <v>44</v>
      </c>
      <c r="Z882" t="s">
        <v>45</v>
      </c>
      <c r="AA882" t="s">
        <v>3964</v>
      </c>
      <c r="AB882" t="s">
        <v>3965</v>
      </c>
      <c r="AC882" t="s">
        <v>3966</v>
      </c>
      <c r="AD882" t="s">
        <v>3967</v>
      </c>
      <c r="AE882" t="s">
        <v>3968</v>
      </c>
      <c r="AF882" t="s">
        <v>115</v>
      </c>
    </row>
    <row r="883" spans="3:34" x14ac:dyDescent="0.3">
      <c r="C883" s="21">
        <v>2362029</v>
      </c>
      <c r="D883" s="20" t="s">
        <v>102</v>
      </c>
      <c r="E883" s="20" t="s">
        <v>63</v>
      </c>
      <c r="F883" s="44" t="s">
        <v>3804</v>
      </c>
      <c r="G883" s="44">
        <v>45015.394991666668</v>
      </c>
      <c r="H883" s="20" t="s">
        <v>366</v>
      </c>
      <c r="J883" t="s">
        <v>2845</v>
      </c>
      <c r="K883" t="s">
        <v>33</v>
      </c>
      <c r="L883" t="s">
        <v>34</v>
      </c>
      <c r="M883" t="s">
        <v>35</v>
      </c>
      <c r="N883" t="s">
        <v>64</v>
      </c>
      <c r="O883" t="s">
        <v>37</v>
      </c>
      <c r="P883" s="1" t="s">
        <v>3951</v>
      </c>
      <c r="Q883" t="s">
        <v>3952</v>
      </c>
      <c r="R883" t="s">
        <v>3951</v>
      </c>
      <c r="S883" t="s">
        <v>2845</v>
      </c>
      <c r="T883" t="s">
        <v>3953</v>
      </c>
      <c r="U883" t="s">
        <v>3954</v>
      </c>
      <c r="V883" t="s">
        <v>37</v>
      </c>
      <c r="W883" t="s">
        <v>42</v>
      </c>
      <c r="X883" t="s">
        <v>480</v>
      </c>
      <c r="Y883" t="s">
        <v>44</v>
      </c>
      <c r="Z883" t="s">
        <v>45</v>
      </c>
      <c r="AA883" t="s">
        <v>3955</v>
      </c>
      <c r="AB883" t="s">
        <v>3956</v>
      </c>
      <c r="AC883" t="s">
        <v>3957</v>
      </c>
      <c r="AD883" t="s">
        <v>3958</v>
      </c>
      <c r="AE883" t="s">
        <v>3959</v>
      </c>
      <c r="AF883" t="s">
        <v>115</v>
      </c>
    </row>
    <row r="884" spans="3:34" x14ac:dyDescent="0.3">
      <c r="C884" s="21">
        <v>2368190</v>
      </c>
      <c r="D884" s="20" t="s">
        <v>29</v>
      </c>
      <c r="E884" s="20" t="s">
        <v>141</v>
      </c>
      <c r="F884" s="44" t="s">
        <v>3804</v>
      </c>
      <c r="G884" s="44">
        <v>45015.418131481485</v>
      </c>
      <c r="H884" s="20" t="s">
        <v>366</v>
      </c>
      <c r="J884" t="s">
        <v>3289</v>
      </c>
      <c r="K884" t="s">
        <v>33</v>
      </c>
      <c r="L884" t="s">
        <v>34</v>
      </c>
      <c r="M884" t="s">
        <v>35</v>
      </c>
      <c r="N884" t="s">
        <v>143</v>
      </c>
      <c r="O884" t="s">
        <v>37</v>
      </c>
      <c r="P884" s="1" t="s">
        <v>4097</v>
      </c>
      <c r="Q884" t="s">
        <v>4098</v>
      </c>
      <c r="R884" t="s">
        <v>4099</v>
      </c>
      <c r="S884" t="s">
        <v>3289</v>
      </c>
      <c r="T884" t="s">
        <v>4100</v>
      </c>
      <c r="U884" t="s">
        <v>44</v>
      </c>
      <c r="V884" t="s">
        <v>37</v>
      </c>
      <c r="W884" t="s">
        <v>42</v>
      </c>
      <c r="X884" t="s">
        <v>421</v>
      </c>
      <c r="Y884" t="s">
        <v>44</v>
      </c>
      <c r="Z884" t="s">
        <v>45</v>
      </c>
      <c r="AA884" t="s">
        <v>4101</v>
      </c>
      <c r="AB884" t="s">
        <v>44</v>
      </c>
      <c r="AC884" t="s">
        <v>4102</v>
      </c>
      <c r="AD884" t="s">
        <v>4103</v>
      </c>
      <c r="AE884" t="s">
        <v>4104</v>
      </c>
      <c r="AF884" t="s">
        <v>51</v>
      </c>
    </row>
    <row r="885" spans="3:34" x14ac:dyDescent="0.3">
      <c r="C885" s="21">
        <v>2368555</v>
      </c>
      <c r="D885" s="20" t="s">
        <v>62</v>
      </c>
      <c r="E885" s="20" t="s">
        <v>30</v>
      </c>
      <c r="F885" s="44" t="s">
        <v>3804</v>
      </c>
      <c r="G885" s="44">
        <v>45015.432148148146</v>
      </c>
      <c r="H885" s="20" t="s">
        <v>366</v>
      </c>
      <c r="J885" t="s">
        <v>3289</v>
      </c>
      <c r="K885" t="s">
        <v>33</v>
      </c>
      <c r="L885" t="s">
        <v>34</v>
      </c>
      <c r="M885" t="s">
        <v>35</v>
      </c>
      <c r="N885" t="s">
        <v>52</v>
      </c>
      <c r="O885" t="s">
        <v>37</v>
      </c>
      <c r="P885" s="1" t="s">
        <v>4105</v>
      </c>
      <c r="Q885" t="s">
        <v>4106</v>
      </c>
      <c r="R885" t="s">
        <v>4105</v>
      </c>
      <c r="S885" t="s">
        <v>3289</v>
      </c>
      <c r="T885" t="s">
        <v>4107</v>
      </c>
      <c r="U885" t="s">
        <v>4108</v>
      </c>
      <c r="V885" t="s">
        <v>37</v>
      </c>
      <c r="W885" t="s">
        <v>42</v>
      </c>
      <c r="X885" t="s">
        <v>1407</v>
      </c>
      <c r="Y885" t="s">
        <v>44</v>
      </c>
      <c r="Z885" t="s">
        <v>78</v>
      </c>
      <c r="AA885" t="s">
        <v>4109</v>
      </c>
      <c r="AB885" t="s">
        <v>4110</v>
      </c>
      <c r="AC885" t="s">
        <v>4111</v>
      </c>
      <c r="AD885" t="s">
        <v>4112</v>
      </c>
      <c r="AE885" t="s">
        <v>4113</v>
      </c>
      <c r="AF885" t="s">
        <v>51</v>
      </c>
    </row>
    <row r="886" spans="3:34" x14ac:dyDescent="0.3">
      <c r="C886" s="21">
        <v>2369253</v>
      </c>
      <c r="D886" s="20" t="s">
        <v>29</v>
      </c>
      <c r="E886" s="20" t="s">
        <v>280</v>
      </c>
      <c r="F886" s="44" t="s">
        <v>3804</v>
      </c>
      <c r="G886" s="44">
        <v>45015.439973263892</v>
      </c>
      <c r="H886" s="20" t="s">
        <v>366</v>
      </c>
      <c r="J886" t="s">
        <v>3289</v>
      </c>
      <c r="K886" t="s">
        <v>33</v>
      </c>
      <c r="L886" t="s">
        <v>34</v>
      </c>
      <c r="M886" t="s">
        <v>35</v>
      </c>
      <c r="N886" t="s">
        <v>36</v>
      </c>
      <c r="O886" t="s">
        <v>37</v>
      </c>
      <c r="P886" s="1" t="s">
        <v>4114</v>
      </c>
      <c r="Q886" t="s">
        <v>4115</v>
      </c>
      <c r="R886" t="s">
        <v>4114</v>
      </c>
      <c r="S886" t="s">
        <v>3289</v>
      </c>
      <c r="T886" t="s">
        <v>4116</v>
      </c>
      <c r="U886" t="s">
        <v>4117</v>
      </c>
      <c r="V886" t="s">
        <v>37</v>
      </c>
      <c r="W886" t="s">
        <v>42</v>
      </c>
      <c r="X886" t="s">
        <v>3624</v>
      </c>
      <c r="Y886" t="s">
        <v>44</v>
      </c>
      <c r="Z886" t="s">
        <v>3625</v>
      </c>
      <c r="AA886" t="s">
        <v>4118</v>
      </c>
      <c r="AB886" t="s">
        <v>4119</v>
      </c>
      <c r="AC886" t="s">
        <v>4120</v>
      </c>
      <c r="AD886" t="s">
        <v>4121</v>
      </c>
      <c r="AE886" t="s">
        <v>4122</v>
      </c>
      <c r="AF886" t="s">
        <v>51</v>
      </c>
    </row>
    <row r="887" spans="3:34" x14ac:dyDescent="0.3">
      <c r="C887" s="21">
        <v>2369340</v>
      </c>
      <c r="D887" s="20" t="s">
        <v>29</v>
      </c>
      <c r="E887" s="20" t="s">
        <v>63</v>
      </c>
      <c r="F887" s="44" t="s">
        <v>3804</v>
      </c>
      <c r="G887" s="44">
        <v>45015.452595486109</v>
      </c>
      <c r="H887" s="20" t="s">
        <v>366</v>
      </c>
      <c r="J887" t="s">
        <v>3289</v>
      </c>
      <c r="K887" t="s">
        <v>33</v>
      </c>
      <c r="L887" t="s">
        <v>34</v>
      </c>
      <c r="M887" t="s">
        <v>35</v>
      </c>
      <c r="N887" t="s">
        <v>52</v>
      </c>
      <c r="O887" t="s">
        <v>37</v>
      </c>
      <c r="P887" s="1" t="s">
        <v>4123</v>
      </c>
      <c r="Q887" t="s">
        <v>4124</v>
      </c>
      <c r="R887" t="s">
        <v>4125</v>
      </c>
      <c r="S887" t="s">
        <v>3289</v>
      </c>
      <c r="T887" t="s">
        <v>4126</v>
      </c>
      <c r="U887" t="s">
        <v>124</v>
      </c>
      <c r="V887" t="s">
        <v>37</v>
      </c>
      <c r="W887" t="s">
        <v>42</v>
      </c>
      <c r="X887" t="s">
        <v>1461</v>
      </c>
      <c r="Y887" t="s">
        <v>44</v>
      </c>
      <c r="Z887" t="s">
        <v>45</v>
      </c>
      <c r="AA887" t="s">
        <v>4127</v>
      </c>
      <c r="AB887" t="s">
        <v>4128</v>
      </c>
      <c r="AC887" t="s">
        <v>4129</v>
      </c>
      <c r="AD887" t="s">
        <v>4130</v>
      </c>
      <c r="AE887" t="s">
        <v>4131</v>
      </c>
      <c r="AF887" t="s">
        <v>51</v>
      </c>
    </row>
    <row r="888" spans="3:34" x14ac:dyDescent="0.3">
      <c r="C888" s="21">
        <v>2369624</v>
      </c>
      <c r="D888" s="20" t="s">
        <v>29</v>
      </c>
      <c r="E888" s="20" t="s">
        <v>63</v>
      </c>
      <c r="F888" s="44" t="s">
        <v>3804</v>
      </c>
      <c r="G888" s="44">
        <v>45015.469836226854</v>
      </c>
      <c r="H888" s="20" t="s">
        <v>366</v>
      </c>
      <c r="J888" t="s">
        <v>3289</v>
      </c>
      <c r="K888" t="s">
        <v>33</v>
      </c>
      <c r="L888" t="s">
        <v>34</v>
      </c>
      <c r="M888" t="s">
        <v>35</v>
      </c>
      <c r="N888" t="s">
        <v>52</v>
      </c>
      <c r="O888" t="s">
        <v>37</v>
      </c>
      <c r="P888" s="1" t="s">
        <v>4132</v>
      </c>
      <c r="Q888" t="s">
        <v>4133</v>
      </c>
      <c r="R888" t="s">
        <v>4132</v>
      </c>
      <c r="S888" t="s">
        <v>3289</v>
      </c>
      <c r="T888" t="s">
        <v>4134</v>
      </c>
      <c r="U888" t="s">
        <v>4132</v>
      </c>
      <c r="V888" t="s">
        <v>37</v>
      </c>
      <c r="W888" t="s">
        <v>42</v>
      </c>
      <c r="X888" t="s">
        <v>1713</v>
      </c>
      <c r="Y888" t="s">
        <v>44</v>
      </c>
      <c r="Z888" t="s">
        <v>1714</v>
      </c>
      <c r="AA888" t="s">
        <v>4135</v>
      </c>
      <c r="AB888" t="s">
        <v>4136</v>
      </c>
      <c r="AC888" t="s">
        <v>4136</v>
      </c>
      <c r="AD888" t="s">
        <v>4137</v>
      </c>
      <c r="AE888" t="s">
        <v>4138</v>
      </c>
      <c r="AF888" t="s">
        <v>4139</v>
      </c>
      <c r="AG888" t="s">
        <v>4140</v>
      </c>
      <c r="AH888" t="s">
        <v>51</v>
      </c>
    </row>
    <row r="889" spans="3:34" x14ac:dyDescent="0.3">
      <c r="C889" s="21">
        <v>2357370</v>
      </c>
      <c r="D889" s="20" t="s">
        <v>102</v>
      </c>
      <c r="E889" s="20" t="s">
        <v>280</v>
      </c>
      <c r="F889" s="44" t="s">
        <v>3714</v>
      </c>
      <c r="G889" s="44">
        <v>45015.490641319448</v>
      </c>
      <c r="H889" s="20" t="s">
        <v>366</v>
      </c>
      <c r="J889" t="s">
        <v>3752</v>
      </c>
      <c r="K889" t="s">
        <v>33</v>
      </c>
      <c r="L889" t="s">
        <v>382</v>
      </c>
      <c r="M889" t="s">
        <v>35</v>
      </c>
      <c r="N889" t="s">
        <v>52</v>
      </c>
      <c r="O889" t="s">
        <v>37</v>
      </c>
      <c r="P889" s="1" t="s">
        <v>3753</v>
      </c>
      <c r="Q889" t="s">
        <v>3754</v>
      </c>
      <c r="R889" t="s">
        <v>3755</v>
      </c>
      <c r="S889" t="s">
        <v>3752</v>
      </c>
      <c r="T889" t="s">
        <v>3756</v>
      </c>
      <c r="U889" t="s">
        <v>3757</v>
      </c>
      <c r="V889" t="s">
        <v>37</v>
      </c>
      <c r="W889" t="s">
        <v>42</v>
      </c>
      <c r="X889" t="s">
        <v>3758</v>
      </c>
      <c r="Y889" t="s">
        <v>44</v>
      </c>
      <c r="Z889" t="s">
        <v>3759</v>
      </c>
      <c r="AA889" t="s">
        <v>3760</v>
      </c>
      <c r="AB889" t="s">
        <v>3761</v>
      </c>
      <c r="AC889" t="s">
        <v>124</v>
      </c>
      <c r="AD889" t="s">
        <v>3762</v>
      </c>
      <c r="AE889" t="s">
        <v>3763</v>
      </c>
      <c r="AF889" t="s">
        <v>115</v>
      </c>
    </row>
    <row r="890" spans="3:34" x14ac:dyDescent="0.3">
      <c r="C890" s="21">
        <v>2358351</v>
      </c>
      <c r="D890" s="20" t="s">
        <v>102</v>
      </c>
      <c r="E890" s="20" t="s">
        <v>141</v>
      </c>
      <c r="F890" s="44" t="s">
        <v>3714</v>
      </c>
      <c r="G890" s="44">
        <v>45015.498900694445</v>
      </c>
      <c r="H890" s="20" t="s">
        <v>366</v>
      </c>
      <c r="J890" t="s">
        <v>3752</v>
      </c>
      <c r="K890" t="s">
        <v>33</v>
      </c>
      <c r="L890" t="s">
        <v>382</v>
      </c>
      <c r="M890" t="s">
        <v>35</v>
      </c>
      <c r="N890" t="s">
        <v>64</v>
      </c>
      <c r="O890" t="s">
        <v>37</v>
      </c>
      <c r="P890" s="1" t="s">
        <v>3594</v>
      </c>
      <c r="Q890" t="s">
        <v>44</v>
      </c>
      <c r="R890" t="s">
        <v>3595</v>
      </c>
      <c r="S890" t="s">
        <v>3752</v>
      </c>
      <c r="T890" t="s">
        <v>3596</v>
      </c>
      <c r="U890" t="s">
        <v>44</v>
      </c>
      <c r="V890" t="s">
        <v>37</v>
      </c>
      <c r="W890" t="s">
        <v>42</v>
      </c>
      <c r="X890" t="s">
        <v>164</v>
      </c>
      <c r="Y890" t="s">
        <v>44</v>
      </c>
      <c r="Z890" t="s">
        <v>78</v>
      </c>
      <c r="AA890" t="s">
        <v>3597</v>
      </c>
      <c r="AB890" t="s">
        <v>3598</v>
      </c>
      <c r="AC890" t="s">
        <v>44</v>
      </c>
      <c r="AD890" t="s">
        <v>3599</v>
      </c>
      <c r="AE890" t="s">
        <v>3771</v>
      </c>
      <c r="AF890" t="s">
        <v>115</v>
      </c>
    </row>
    <row r="891" spans="3:34" x14ac:dyDescent="0.3">
      <c r="C891" s="21">
        <v>2360056</v>
      </c>
      <c r="D891" s="20" t="s">
        <v>102</v>
      </c>
      <c r="E891" s="20" t="s">
        <v>63</v>
      </c>
      <c r="F891" s="44" t="s">
        <v>3772</v>
      </c>
      <c r="G891" s="44">
        <v>45015.646636226855</v>
      </c>
      <c r="H891" s="20" t="s">
        <v>366</v>
      </c>
      <c r="J891" t="s">
        <v>248</v>
      </c>
      <c r="K891" t="s">
        <v>33</v>
      </c>
      <c r="L891" t="s">
        <v>382</v>
      </c>
      <c r="M891" t="s">
        <v>35</v>
      </c>
      <c r="N891" t="s">
        <v>52</v>
      </c>
      <c r="O891" t="s">
        <v>37</v>
      </c>
      <c r="P891" s="1" t="s">
        <v>3790</v>
      </c>
      <c r="Q891" t="s">
        <v>3791</v>
      </c>
      <c r="R891" t="s">
        <v>3527</v>
      </c>
      <c r="S891" t="s">
        <v>248</v>
      </c>
      <c r="T891" t="s">
        <v>3528</v>
      </c>
      <c r="U891" t="s">
        <v>3529</v>
      </c>
      <c r="V891" t="s">
        <v>37</v>
      </c>
      <c r="W891" t="s">
        <v>42</v>
      </c>
      <c r="X891" t="s">
        <v>1985</v>
      </c>
      <c r="Y891" t="s">
        <v>44</v>
      </c>
      <c r="Z891" t="s">
        <v>45</v>
      </c>
      <c r="AA891" t="s">
        <v>3792</v>
      </c>
      <c r="AB891" t="s">
        <v>44</v>
      </c>
      <c r="AC891" t="s">
        <v>3793</v>
      </c>
      <c r="AD891" t="s">
        <v>3532</v>
      </c>
      <c r="AE891" t="s">
        <v>3794</v>
      </c>
      <c r="AF891" t="s">
        <v>115</v>
      </c>
    </row>
    <row r="892" spans="3:34" x14ac:dyDescent="0.3">
      <c r="C892" s="21">
        <v>2360319</v>
      </c>
      <c r="D892" s="20" t="s">
        <v>102</v>
      </c>
      <c r="E892" s="20" t="s">
        <v>141</v>
      </c>
      <c r="F892" s="44" t="s">
        <v>3772</v>
      </c>
      <c r="G892" s="44">
        <v>45015.65169583333</v>
      </c>
      <c r="H892" s="20" t="s">
        <v>366</v>
      </c>
      <c r="J892" t="s">
        <v>248</v>
      </c>
      <c r="K892" t="s">
        <v>33</v>
      </c>
      <c r="L892" t="s">
        <v>382</v>
      </c>
      <c r="M892" t="s">
        <v>35</v>
      </c>
      <c r="N892" t="s">
        <v>36</v>
      </c>
      <c r="O892" t="s">
        <v>37</v>
      </c>
      <c r="P892" s="1" t="s">
        <v>3795</v>
      </c>
      <c r="Q892" t="s">
        <v>3796</v>
      </c>
      <c r="R892" t="s">
        <v>3795</v>
      </c>
      <c r="S892" t="s">
        <v>248</v>
      </c>
      <c r="T892" t="s">
        <v>3797</v>
      </c>
      <c r="U892" t="s">
        <v>3798</v>
      </c>
      <c r="V892" t="s">
        <v>37</v>
      </c>
      <c r="W892" t="s">
        <v>42</v>
      </c>
      <c r="X892" t="s">
        <v>2284</v>
      </c>
      <c r="Y892" t="s">
        <v>44</v>
      </c>
      <c r="Z892" t="s">
        <v>45</v>
      </c>
      <c r="AA892" t="s">
        <v>3799</v>
      </c>
      <c r="AB892" t="s">
        <v>3800</v>
      </c>
      <c r="AC892" t="s">
        <v>3801</v>
      </c>
      <c r="AD892" t="s">
        <v>3802</v>
      </c>
      <c r="AE892" t="s">
        <v>3803</v>
      </c>
      <c r="AF892" t="s">
        <v>115</v>
      </c>
    </row>
    <row r="893" spans="3:34" x14ac:dyDescent="0.3">
      <c r="C893" s="21">
        <v>2365436</v>
      </c>
      <c r="D893" s="20" t="s">
        <v>29</v>
      </c>
      <c r="E893" s="20" t="s">
        <v>280</v>
      </c>
      <c r="F893" s="44" t="s">
        <v>3772</v>
      </c>
      <c r="G893" s="44">
        <v>45015.652682060187</v>
      </c>
      <c r="H893" s="20" t="s">
        <v>366</v>
      </c>
      <c r="I893" t="s">
        <v>4141</v>
      </c>
      <c r="J893" t="s">
        <v>3225</v>
      </c>
      <c r="K893" t="s">
        <v>33</v>
      </c>
      <c r="L893" t="s">
        <v>382</v>
      </c>
      <c r="M893" t="s">
        <v>35</v>
      </c>
      <c r="N893" t="s">
        <v>143</v>
      </c>
      <c r="O893" t="s">
        <v>37</v>
      </c>
      <c r="P893" s="1" t="s">
        <v>4029</v>
      </c>
      <c r="Q893" t="s">
        <v>4030</v>
      </c>
      <c r="R893" t="s">
        <v>4029</v>
      </c>
      <c r="S893" t="s">
        <v>3225</v>
      </c>
      <c r="T893" t="s">
        <v>4031</v>
      </c>
      <c r="U893" t="s">
        <v>4032</v>
      </c>
      <c r="V893" t="s">
        <v>37</v>
      </c>
      <c r="W893" t="s">
        <v>42</v>
      </c>
      <c r="X893" t="s">
        <v>1941</v>
      </c>
      <c r="Y893" t="s">
        <v>44</v>
      </c>
      <c r="Z893" t="s">
        <v>1426</v>
      </c>
      <c r="AA893" t="s">
        <v>4033</v>
      </c>
      <c r="AB893" t="s">
        <v>4034</v>
      </c>
      <c r="AC893" t="s">
        <v>4034</v>
      </c>
      <c r="AD893" t="s">
        <v>4035</v>
      </c>
      <c r="AE893" t="s">
        <v>4036</v>
      </c>
      <c r="AF893" t="s">
        <v>51</v>
      </c>
    </row>
    <row r="894" spans="3:34" x14ac:dyDescent="0.3">
      <c r="C894" s="21">
        <v>2365512</v>
      </c>
      <c r="D894" s="20" t="s">
        <v>29</v>
      </c>
      <c r="E894" s="20" t="s">
        <v>30</v>
      </c>
      <c r="F894" s="44" t="s">
        <v>3772</v>
      </c>
      <c r="G894" s="44">
        <v>45015.665001273148</v>
      </c>
      <c r="H894" s="20" t="s">
        <v>366</v>
      </c>
      <c r="J894" t="s">
        <v>3225</v>
      </c>
      <c r="K894" t="s">
        <v>33</v>
      </c>
      <c r="L894" t="s">
        <v>382</v>
      </c>
      <c r="M894" t="s">
        <v>35</v>
      </c>
      <c r="N894" t="s">
        <v>52</v>
      </c>
      <c r="O894" t="s">
        <v>37</v>
      </c>
      <c r="P894" s="1" t="s">
        <v>4143</v>
      </c>
      <c r="Q894" t="s">
        <v>4144</v>
      </c>
      <c r="R894" t="s">
        <v>4145</v>
      </c>
      <c r="S894" t="s">
        <v>3225</v>
      </c>
      <c r="T894" t="s">
        <v>4146</v>
      </c>
      <c r="U894" t="s">
        <v>4147</v>
      </c>
      <c r="V894" t="s">
        <v>37</v>
      </c>
      <c r="W894" t="s">
        <v>42</v>
      </c>
      <c r="X894" t="s">
        <v>522</v>
      </c>
      <c r="Y894" t="s">
        <v>44</v>
      </c>
      <c r="Z894" t="s">
        <v>264</v>
      </c>
      <c r="AA894" t="s">
        <v>4148</v>
      </c>
      <c r="AB894" t="s">
        <v>44</v>
      </c>
      <c r="AC894" t="s">
        <v>4149</v>
      </c>
      <c r="AD894" t="s">
        <v>4150</v>
      </c>
      <c r="AE894" t="s">
        <v>4151</v>
      </c>
      <c r="AF894" t="s">
        <v>51</v>
      </c>
    </row>
    <row r="895" spans="3:34" x14ac:dyDescent="0.3">
      <c r="C895" s="21">
        <v>2365675</v>
      </c>
      <c r="D895" s="20" t="s">
        <v>29</v>
      </c>
      <c r="E895" s="20" t="s">
        <v>63</v>
      </c>
      <c r="F895" s="44" t="s">
        <v>3772</v>
      </c>
      <c r="G895" s="44">
        <v>45015.671774884257</v>
      </c>
      <c r="H895" s="20" t="s">
        <v>366</v>
      </c>
      <c r="J895" t="s">
        <v>3225</v>
      </c>
      <c r="K895" t="s">
        <v>33</v>
      </c>
      <c r="L895" t="s">
        <v>382</v>
      </c>
      <c r="M895" t="s">
        <v>35</v>
      </c>
      <c r="N895" t="s">
        <v>52</v>
      </c>
      <c r="O895" t="s">
        <v>37</v>
      </c>
      <c r="P895" s="1" t="s">
        <v>4037</v>
      </c>
      <c r="Q895" t="s">
        <v>4038</v>
      </c>
      <c r="R895" t="s">
        <v>4039</v>
      </c>
      <c r="S895" t="s">
        <v>3225</v>
      </c>
      <c r="T895" t="s">
        <v>4040</v>
      </c>
      <c r="U895" t="s">
        <v>4041</v>
      </c>
      <c r="V895" t="s">
        <v>37</v>
      </c>
      <c r="W895" t="s">
        <v>42</v>
      </c>
      <c r="X895" t="s">
        <v>553</v>
      </c>
      <c r="Y895" t="s">
        <v>44</v>
      </c>
      <c r="Z895" t="s">
        <v>45</v>
      </c>
      <c r="AA895" t="s">
        <v>4042</v>
      </c>
      <c r="AB895" t="s">
        <v>4043</v>
      </c>
      <c r="AC895" t="s">
        <v>124</v>
      </c>
      <c r="AD895" t="s">
        <v>4044</v>
      </c>
      <c r="AE895" t="s">
        <v>4045</v>
      </c>
      <c r="AF895" t="s">
        <v>51</v>
      </c>
    </row>
    <row r="896" spans="3:34" x14ac:dyDescent="0.3">
      <c r="C896" s="21">
        <v>2366180</v>
      </c>
      <c r="D896" s="20" t="s">
        <v>29</v>
      </c>
      <c r="E896" s="20" t="s">
        <v>63</v>
      </c>
      <c r="F896" s="44" t="s">
        <v>3772</v>
      </c>
      <c r="G896" s="44">
        <v>45015.690532175926</v>
      </c>
      <c r="H896" s="20" t="s">
        <v>366</v>
      </c>
      <c r="J896" t="s">
        <v>3225</v>
      </c>
      <c r="K896" t="s">
        <v>33</v>
      </c>
      <c r="L896" t="s">
        <v>382</v>
      </c>
      <c r="M896" t="s">
        <v>35</v>
      </c>
      <c r="N896" t="s">
        <v>52</v>
      </c>
      <c r="O896" t="s">
        <v>37</v>
      </c>
      <c r="P896" s="1" t="s">
        <v>4046</v>
      </c>
      <c r="Q896" t="s">
        <v>4047</v>
      </c>
      <c r="R896" t="s">
        <v>4048</v>
      </c>
      <c r="S896" t="s">
        <v>3225</v>
      </c>
      <c r="T896" t="s">
        <v>4049</v>
      </c>
      <c r="U896" t="s">
        <v>124</v>
      </c>
      <c r="V896" t="s">
        <v>37</v>
      </c>
      <c r="W896" t="s">
        <v>42</v>
      </c>
      <c r="X896" t="s">
        <v>553</v>
      </c>
      <c r="Y896" t="s">
        <v>44</v>
      </c>
      <c r="Z896" t="s">
        <v>45</v>
      </c>
      <c r="AA896" t="s">
        <v>4050</v>
      </c>
      <c r="AB896" t="s">
        <v>4051</v>
      </c>
      <c r="AC896" t="s">
        <v>4052</v>
      </c>
      <c r="AD896" t="s">
        <v>4053</v>
      </c>
      <c r="AE896" t="s">
        <v>4054</v>
      </c>
      <c r="AF896" t="s">
        <v>51</v>
      </c>
    </row>
    <row r="897" spans="3:32" x14ac:dyDescent="0.3">
      <c r="C897" s="21">
        <v>2366436</v>
      </c>
      <c r="D897" s="20" t="s">
        <v>29</v>
      </c>
      <c r="E897" s="20" t="s">
        <v>63</v>
      </c>
      <c r="F897" s="44" t="s">
        <v>3772</v>
      </c>
      <c r="G897" s="44">
        <v>45015.695354861113</v>
      </c>
      <c r="H897" s="20" t="s">
        <v>366</v>
      </c>
      <c r="J897" t="s">
        <v>3225</v>
      </c>
      <c r="K897" t="s">
        <v>33</v>
      </c>
      <c r="L897" t="s">
        <v>382</v>
      </c>
      <c r="M897" t="s">
        <v>35</v>
      </c>
      <c r="N897" t="s">
        <v>64</v>
      </c>
      <c r="O897" t="s">
        <v>37</v>
      </c>
      <c r="P897" s="1" t="s">
        <v>4055</v>
      </c>
      <c r="Q897" t="s">
        <v>4056</v>
      </c>
      <c r="R897" t="s">
        <v>4057</v>
      </c>
      <c r="S897" t="s">
        <v>3225</v>
      </c>
      <c r="T897" t="s">
        <v>4058</v>
      </c>
      <c r="U897" t="s">
        <v>4059</v>
      </c>
      <c r="V897" t="s">
        <v>37</v>
      </c>
      <c r="W897" t="s">
        <v>42</v>
      </c>
      <c r="X897" t="s">
        <v>4060</v>
      </c>
      <c r="Y897" t="s">
        <v>44</v>
      </c>
      <c r="Z897" t="s">
        <v>498</v>
      </c>
      <c r="AA897" t="s">
        <v>4061</v>
      </c>
      <c r="AB897" t="s">
        <v>4062</v>
      </c>
      <c r="AC897" t="s">
        <v>4063</v>
      </c>
      <c r="AD897" t="s">
        <v>4064</v>
      </c>
      <c r="AE897" t="s">
        <v>4065</v>
      </c>
      <c r="AF897" t="s">
        <v>51</v>
      </c>
    </row>
    <row r="898" spans="3:32" x14ac:dyDescent="0.3">
      <c r="C898" s="21">
        <v>2359454</v>
      </c>
      <c r="D898" s="20" t="s">
        <v>102</v>
      </c>
      <c r="E898" s="20" t="s">
        <v>141</v>
      </c>
      <c r="F898" s="44" t="s">
        <v>3772</v>
      </c>
      <c r="G898" s="44">
        <v>45016.468306134258</v>
      </c>
      <c r="H898" s="20" t="s">
        <v>366</v>
      </c>
      <c r="J898" t="s">
        <v>248</v>
      </c>
      <c r="K898" t="s">
        <v>33</v>
      </c>
      <c r="L898" t="s">
        <v>382</v>
      </c>
      <c r="M898" t="s">
        <v>35</v>
      </c>
      <c r="N898" t="s">
        <v>36</v>
      </c>
      <c r="O898" t="s">
        <v>37</v>
      </c>
      <c r="P898" s="1" t="s">
        <v>4152</v>
      </c>
      <c r="Q898" t="s">
        <v>4153</v>
      </c>
      <c r="R898" t="s">
        <v>4152</v>
      </c>
      <c r="S898" t="s">
        <v>248</v>
      </c>
      <c r="T898" t="s">
        <v>4154</v>
      </c>
      <c r="U898" t="s">
        <v>4155</v>
      </c>
      <c r="V898" t="s">
        <v>37</v>
      </c>
      <c r="W898" t="s">
        <v>42</v>
      </c>
      <c r="X898" t="s">
        <v>594</v>
      </c>
      <c r="Y898" t="s">
        <v>44</v>
      </c>
      <c r="Z898" t="s">
        <v>45</v>
      </c>
      <c r="AA898" t="s">
        <v>4156</v>
      </c>
      <c r="AB898" t="s">
        <v>4157</v>
      </c>
      <c r="AC898" t="s">
        <v>4158</v>
      </c>
      <c r="AD898" t="s">
        <v>4159</v>
      </c>
      <c r="AE898" t="s">
        <v>4160</v>
      </c>
      <c r="AF898" t="s">
        <v>115</v>
      </c>
    </row>
    <row r="899" spans="3:32" x14ac:dyDescent="0.3">
      <c r="C899" s="21">
        <v>2366449</v>
      </c>
      <c r="D899" s="20" t="s">
        <v>29</v>
      </c>
      <c r="E899" s="20" t="s">
        <v>63</v>
      </c>
      <c r="F899" s="44" t="s">
        <v>3772</v>
      </c>
      <c r="G899" s="44">
        <v>45016.47688923611</v>
      </c>
      <c r="H899" s="20" t="s">
        <v>366</v>
      </c>
      <c r="J899" t="s">
        <v>3225</v>
      </c>
      <c r="K899" t="s">
        <v>33</v>
      </c>
      <c r="L899" t="s">
        <v>382</v>
      </c>
      <c r="M899" t="s">
        <v>35</v>
      </c>
      <c r="N899" t="s">
        <v>36</v>
      </c>
      <c r="O899" t="s">
        <v>37</v>
      </c>
      <c r="P899" s="1" t="s">
        <v>4161</v>
      </c>
      <c r="Q899" t="s">
        <v>4162</v>
      </c>
      <c r="R899" t="s">
        <v>4163</v>
      </c>
      <c r="S899" t="s">
        <v>3225</v>
      </c>
      <c r="T899" t="s">
        <v>4164</v>
      </c>
      <c r="U899" t="s">
        <v>4165</v>
      </c>
      <c r="V899" t="s">
        <v>37</v>
      </c>
      <c r="W899" t="s">
        <v>42</v>
      </c>
      <c r="X899" t="s">
        <v>4166</v>
      </c>
      <c r="Y899" t="s">
        <v>44</v>
      </c>
      <c r="Z899" t="s">
        <v>45</v>
      </c>
      <c r="AA899" t="s">
        <v>4167</v>
      </c>
      <c r="AB899" t="s">
        <v>4168</v>
      </c>
      <c r="AC899" t="s">
        <v>124</v>
      </c>
      <c r="AD899" t="s">
        <v>4169</v>
      </c>
      <c r="AE899" t="s">
        <v>4170</v>
      </c>
      <c r="AF899" t="s">
        <v>51</v>
      </c>
    </row>
    <row r="900" spans="3:32" x14ac:dyDescent="0.3">
      <c r="C900" s="21">
        <v>2366816</v>
      </c>
      <c r="D900" s="20" t="s">
        <v>29</v>
      </c>
      <c r="E900" s="20" t="s">
        <v>63</v>
      </c>
      <c r="F900" s="44" t="s">
        <v>3772</v>
      </c>
      <c r="G900" s="44">
        <v>45016.513386226849</v>
      </c>
      <c r="H900" s="20" t="s">
        <v>366</v>
      </c>
      <c r="J900" t="s">
        <v>3225</v>
      </c>
      <c r="K900" t="s">
        <v>33</v>
      </c>
      <c r="L900" t="s">
        <v>382</v>
      </c>
      <c r="M900" t="s">
        <v>35</v>
      </c>
      <c r="N900" t="s">
        <v>105</v>
      </c>
      <c r="O900" t="s">
        <v>37</v>
      </c>
      <c r="P900" s="1" t="s">
        <v>4171</v>
      </c>
      <c r="Q900" t="s">
        <v>4172</v>
      </c>
      <c r="R900" t="s">
        <v>4173</v>
      </c>
      <c r="S900" t="s">
        <v>3225</v>
      </c>
      <c r="T900" t="s">
        <v>4174</v>
      </c>
      <c r="U900" t="s">
        <v>4175</v>
      </c>
      <c r="V900" t="s">
        <v>37</v>
      </c>
      <c r="W900" t="s">
        <v>42</v>
      </c>
      <c r="X900" t="s">
        <v>97</v>
      </c>
      <c r="Y900" t="s">
        <v>44</v>
      </c>
      <c r="Z900" t="s">
        <v>78</v>
      </c>
      <c r="AA900" t="s">
        <v>4176</v>
      </c>
      <c r="AB900" t="s">
        <v>44</v>
      </c>
      <c r="AC900" t="s">
        <v>4177</v>
      </c>
      <c r="AD900" t="s">
        <v>4178</v>
      </c>
      <c r="AE900" t="s">
        <v>4179</v>
      </c>
      <c r="AF900" t="s">
        <v>51</v>
      </c>
    </row>
    <row r="901" spans="3:32" x14ac:dyDescent="0.3">
      <c r="C901" s="21">
        <v>2366888</v>
      </c>
      <c r="D901" s="20" t="s">
        <v>29</v>
      </c>
      <c r="E901" s="20" t="s">
        <v>63</v>
      </c>
      <c r="F901" s="44" t="s">
        <v>3772</v>
      </c>
      <c r="G901" s="44">
        <v>45016.522194791665</v>
      </c>
      <c r="H901" s="20" t="s">
        <v>366</v>
      </c>
      <c r="J901" t="s">
        <v>3225</v>
      </c>
      <c r="K901" t="s">
        <v>33</v>
      </c>
      <c r="L901" t="s">
        <v>382</v>
      </c>
      <c r="M901" t="s">
        <v>35</v>
      </c>
      <c r="N901" t="s">
        <v>292</v>
      </c>
      <c r="O901" t="s">
        <v>37</v>
      </c>
      <c r="P901" s="1" t="s">
        <v>4180</v>
      </c>
      <c r="Q901" t="s">
        <v>4181</v>
      </c>
      <c r="R901" t="s">
        <v>4180</v>
      </c>
      <c r="S901" t="s">
        <v>3225</v>
      </c>
      <c r="T901" t="s">
        <v>4182</v>
      </c>
      <c r="U901" t="s">
        <v>4183</v>
      </c>
      <c r="V901" t="s">
        <v>37</v>
      </c>
      <c r="W901" t="s">
        <v>42</v>
      </c>
      <c r="X901" t="s">
        <v>69</v>
      </c>
      <c r="Y901" t="s">
        <v>44</v>
      </c>
      <c r="Z901" t="s">
        <v>78</v>
      </c>
      <c r="AA901" t="s">
        <v>4184</v>
      </c>
      <c r="AB901" t="s">
        <v>44</v>
      </c>
      <c r="AC901" t="s">
        <v>4185</v>
      </c>
      <c r="AD901" t="s">
        <v>4186</v>
      </c>
      <c r="AE901" t="s">
        <v>4187</v>
      </c>
      <c r="AF901" t="s">
        <v>51</v>
      </c>
    </row>
    <row r="902" spans="3:32" x14ac:dyDescent="0.3">
      <c r="C902" s="21">
        <v>2367125</v>
      </c>
      <c r="D902" s="20" t="s">
        <v>29</v>
      </c>
      <c r="E902" s="20" t="s">
        <v>63</v>
      </c>
      <c r="F902" s="44" t="s">
        <v>3772</v>
      </c>
      <c r="G902" s="44">
        <v>45016.531919791669</v>
      </c>
      <c r="H902" s="20" t="s">
        <v>366</v>
      </c>
      <c r="J902" t="s">
        <v>4188</v>
      </c>
      <c r="K902" t="s">
        <v>33</v>
      </c>
      <c r="L902" t="s">
        <v>382</v>
      </c>
      <c r="M902" t="s">
        <v>35</v>
      </c>
      <c r="N902" t="s">
        <v>105</v>
      </c>
      <c r="O902" t="s">
        <v>37</v>
      </c>
      <c r="P902" s="1" t="s">
        <v>4189</v>
      </c>
      <c r="Q902" t="s">
        <v>4190</v>
      </c>
      <c r="R902" t="s">
        <v>4189</v>
      </c>
      <c r="S902" t="s">
        <v>4188</v>
      </c>
      <c r="T902" t="s">
        <v>4191</v>
      </c>
      <c r="U902" t="s">
        <v>4189</v>
      </c>
      <c r="V902" t="s">
        <v>37</v>
      </c>
      <c r="W902" t="s">
        <v>42</v>
      </c>
      <c r="X902" t="s">
        <v>1211</v>
      </c>
      <c r="Y902" t="s">
        <v>44</v>
      </c>
      <c r="Z902" t="s">
        <v>359</v>
      </c>
      <c r="AA902" t="s">
        <v>4192</v>
      </c>
      <c r="AB902" t="s">
        <v>4193</v>
      </c>
      <c r="AC902" t="s">
        <v>4194</v>
      </c>
      <c r="AD902" t="s">
        <v>4195</v>
      </c>
      <c r="AE902" t="s">
        <v>4196</v>
      </c>
      <c r="AF902" t="s">
        <v>51</v>
      </c>
    </row>
    <row r="903" spans="3:32" x14ac:dyDescent="0.3">
      <c r="C903" s="21">
        <v>2367201</v>
      </c>
      <c r="D903" s="20" t="s">
        <v>29</v>
      </c>
      <c r="E903" s="20" t="s">
        <v>63</v>
      </c>
      <c r="F903" s="44" t="s">
        <v>3772</v>
      </c>
      <c r="G903" s="44">
        <v>45016.624915624998</v>
      </c>
      <c r="H903" s="20" t="s">
        <v>366</v>
      </c>
      <c r="J903" t="s">
        <v>4188</v>
      </c>
      <c r="K903" t="s">
        <v>33</v>
      </c>
      <c r="L903" t="s">
        <v>382</v>
      </c>
      <c r="M903" t="s">
        <v>35</v>
      </c>
      <c r="N903" t="s">
        <v>36</v>
      </c>
      <c r="O903" t="s">
        <v>37</v>
      </c>
      <c r="P903" s="1" t="s">
        <v>4197</v>
      </c>
      <c r="Q903" t="s">
        <v>4198</v>
      </c>
      <c r="R903" t="s">
        <v>4199</v>
      </c>
      <c r="S903" t="s">
        <v>4188</v>
      </c>
      <c r="T903" t="s">
        <v>4200</v>
      </c>
      <c r="U903" t="s">
        <v>44</v>
      </c>
      <c r="V903" t="s">
        <v>37</v>
      </c>
      <c r="W903" t="s">
        <v>42</v>
      </c>
      <c r="X903" t="s">
        <v>704</v>
      </c>
      <c r="Y903" t="s">
        <v>44</v>
      </c>
      <c r="Z903" t="s">
        <v>45</v>
      </c>
      <c r="AA903" t="s">
        <v>4201</v>
      </c>
      <c r="AB903" t="s">
        <v>44</v>
      </c>
      <c r="AC903" t="s">
        <v>4202</v>
      </c>
      <c r="AD903" t="s">
        <v>4203</v>
      </c>
      <c r="AE903" t="s">
        <v>4204</v>
      </c>
      <c r="AF903" t="s">
        <v>51</v>
      </c>
    </row>
    <row r="904" spans="3:32" x14ac:dyDescent="0.3">
      <c r="C904" s="21">
        <v>2367203</v>
      </c>
      <c r="D904" s="20" t="s">
        <v>29</v>
      </c>
      <c r="E904" s="20" t="s">
        <v>30</v>
      </c>
      <c r="F904" s="44" t="s">
        <v>3772</v>
      </c>
      <c r="G904" s="44">
        <v>45016.634131134262</v>
      </c>
      <c r="H904" s="20" t="s">
        <v>366</v>
      </c>
      <c r="J904" t="s">
        <v>4188</v>
      </c>
      <c r="K904" t="s">
        <v>33</v>
      </c>
      <c r="L904" t="s">
        <v>382</v>
      </c>
      <c r="M904" t="s">
        <v>35</v>
      </c>
      <c r="N904" t="s">
        <v>105</v>
      </c>
      <c r="O904" t="s">
        <v>37</v>
      </c>
      <c r="P904" s="1" t="s">
        <v>4205</v>
      </c>
      <c r="Q904" t="s">
        <v>4206</v>
      </c>
      <c r="R904" t="s">
        <v>4205</v>
      </c>
      <c r="S904" t="s">
        <v>4188</v>
      </c>
      <c r="T904" t="s">
        <v>4207</v>
      </c>
      <c r="U904" t="s">
        <v>4208</v>
      </c>
      <c r="V904" t="s">
        <v>37</v>
      </c>
      <c r="W904" t="s">
        <v>42</v>
      </c>
      <c r="X904" t="s">
        <v>4209</v>
      </c>
      <c r="Y904" t="s">
        <v>44</v>
      </c>
      <c r="Z904" t="s">
        <v>45</v>
      </c>
      <c r="AA904" t="s">
        <v>4210</v>
      </c>
      <c r="AB904" t="s">
        <v>4211</v>
      </c>
      <c r="AC904" t="s">
        <v>4212</v>
      </c>
      <c r="AD904" t="s">
        <v>4213</v>
      </c>
      <c r="AE904" t="s">
        <v>4214</v>
      </c>
      <c r="AF904" t="s">
        <v>51</v>
      </c>
    </row>
    <row r="905" spans="3:32" x14ac:dyDescent="0.3">
      <c r="C905" s="21">
        <v>2367495</v>
      </c>
      <c r="D905" s="20" t="s">
        <v>29</v>
      </c>
      <c r="E905" s="20" t="s">
        <v>63</v>
      </c>
      <c r="F905" s="44" t="s">
        <v>3772</v>
      </c>
      <c r="G905" s="44">
        <v>45016.641403935188</v>
      </c>
      <c r="H905" s="20" t="s">
        <v>366</v>
      </c>
      <c r="J905" t="s">
        <v>4188</v>
      </c>
      <c r="K905" t="s">
        <v>33</v>
      </c>
      <c r="L905" t="s">
        <v>382</v>
      </c>
      <c r="M905" t="s">
        <v>35</v>
      </c>
      <c r="N905" t="s">
        <v>105</v>
      </c>
      <c r="O905" t="s">
        <v>37</v>
      </c>
      <c r="P905" s="1" t="s">
        <v>4215</v>
      </c>
      <c r="Q905" t="s">
        <v>4216</v>
      </c>
      <c r="R905" t="s">
        <v>4215</v>
      </c>
      <c r="S905" t="s">
        <v>4188</v>
      </c>
      <c r="T905" t="s">
        <v>4217</v>
      </c>
      <c r="U905" t="s">
        <v>4218</v>
      </c>
      <c r="V905" t="s">
        <v>37</v>
      </c>
      <c r="W905" t="s">
        <v>42</v>
      </c>
      <c r="X905" t="s">
        <v>69</v>
      </c>
      <c r="Y905" t="s">
        <v>44</v>
      </c>
      <c r="Z905" t="s">
        <v>78</v>
      </c>
      <c r="AA905" t="s">
        <v>4219</v>
      </c>
      <c r="AB905" t="s">
        <v>4220</v>
      </c>
      <c r="AC905" t="s">
        <v>4221</v>
      </c>
      <c r="AD905" t="s">
        <v>4222</v>
      </c>
      <c r="AE905" t="s">
        <v>4223</v>
      </c>
      <c r="AF905" t="s">
        <v>51</v>
      </c>
    </row>
    <row r="906" spans="3:32" x14ac:dyDescent="0.3">
      <c r="C906" s="21">
        <v>2367763</v>
      </c>
      <c r="D906" s="20" t="s">
        <v>29</v>
      </c>
      <c r="E906" s="20" t="s">
        <v>63</v>
      </c>
      <c r="F906" s="44" t="s">
        <v>3772</v>
      </c>
      <c r="G906" s="44">
        <v>45016.648608449075</v>
      </c>
      <c r="H906" s="20" t="s">
        <v>366</v>
      </c>
      <c r="J906" t="s">
        <v>4188</v>
      </c>
      <c r="K906" t="s">
        <v>33</v>
      </c>
      <c r="L906" t="s">
        <v>382</v>
      </c>
      <c r="M906" t="s">
        <v>35</v>
      </c>
      <c r="N906" t="s">
        <v>64</v>
      </c>
      <c r="O906" t="s">
        <v>37</v>
      </c>
      <c r="P906" s="1" t="s">
        <v>4224</v>
      </c>
      <c r="Q906" t="s">
        <v>4225</v>
      </c>
      <c r="R906" t="s">
        <v>4224</v>
      </c>
      <c r="S906" t="s">
        <v>4188</v>
      </c>
      <c r="T906" t="s">
        <v>4226</v>
      </c>
      <c r="U906" t="s">
        <v>4227</v>
      </c>
      <c r="V906" t="s">
        <v>37</v>
      </c>
      <c r="W906" t="s">
        <v>42</v>
      </c>
      <c r="X906" t="s">
        <v>3400</v>
      </c>
      <c r="Y906" t="s">
        <v>44</v>
      </c>
      <c r="Z906" t="s">
        <v>1854</v>
      </c>
      <c r="AA906" t="s">
        <v>4228</v>
      </c>
      <c r="AB906" t="s">
        <v>4229</v>
      </c>
      <c r="AC906" t="s">
        <v>4229</v>
      </c>
      <c r="AD906" t="s">
        <v>4230</v>
      </c>
      <c r="AE906" t="s">
        <v>4231</v>
      </c>
      <c r="AF906" t="s">
        <v>51</v>
      </c>
    </row>
    <row r="907" spans="3:32" x14ac:dyDescent="0.3">
      <c r="C907" s="21">
        <v>2367976</v>
      </c>
      <c r="D907" s="20" t="s">
        <v>62</v>
      </c>
      <c r="E907" s="20" t="s">
        <v>537</v>
      </c>
      <c r="F907" s="44" t="s">
        <v>3772</v>
      </c>
      <c r="G907" s="44">
        <v>45016.655556597223</v>
      </c>
      <c r="H907" s="20" t="s">
        <v>366</v>
      </c>
      <c r="J907" t="s">
        <v>4232</v>
      </c>
      <c r="K907" t="s">
        <v>33</v>
      </c>
      <c r="L907" t="s">
        <v>382</v>
      </c>
      <c r="M907" t="s">
        <v>35</v>
      </c>
      <c r="N907" t="s">
        <v>36</v>
      </c>
      <c r="O907" t="s">
        <v>37</v>
      </c>
      <c r="P907" s="1" t="s">
        <v>4233</v>
      </c>
      <c r="Q907" t="s">
        <v>44</v>
      </c>
      <c r="R907" t="s">
        <v>4234</v>
      </c>
      <c r="S907" t="s">
        <v>4232</v>
      </c>
      <c r="T907" t="s">
        <v>4235</v>
      </c>
      <c r="U907" t="s">
        <v>44</v>
      </c>
      <c r="V907" t="s">
        <v>37</v>
      </c>
      <c r="W907" t="s">
        <v>42</v>
      </c>
      <c r="X907" t="s">
        <v>164</v>
      </c>
      <c r="Y907" t="s">
        <v>44</v>
      </c>
      <c r="Z907" t="s">
        <v>4236</v>
      </c>
      <c r="AA907" t="s">
        <v>4237</v>
      </c>
      <c r="AB907" t="s">
        <v>4238</v>
      </c>
      <c r="AC907" t="s">
        <v>44</v>
      </c>
      <c r="AD907" t="s">
        <v>4239</v>
      </c>
      <c r="AE907" t="s">
        <v>4240</v>
      </c>
      <c r="AF907" t="s">
        <v>51</v>
      </c>
    </row>
    <row r="908" spans="3:32" x14ac:dyDescent="0.3">
      <c r="C908" s="21">
        <v>2360865</v>
      </c>
      <c r="D908" s="20" t="s">
        <v>102</v>
      </c>
      <c r="E908" s="20" t="s">
        <v>63</v>
      </c>
      <c r="F908" s="44" t="s">
        <v>3804</v>
      </c>
      <c r="G908" s="44">
        <v>45016.661703240738</v>
      </c>
      <c r="H908" s="20" t="s">
        <v>366</v>
      </c>
      <c r="J908" t="s">
        <v>2845</v>
      </c>
      <c r="K908" t="s">
        <v>33</v>
      </c>
      <c r="L908" t="s">
        <v>34</v>
      </c>
      <c r="M908" t="s">
        <v>35</v>
      </c>
      <c r="N908" t="s">
        <v>64</v>
      </c>
      <c r="O908" t="s">
        <v>37</v>
      </c>
      <c r="P908" s="1" t="s">
        <v>4241</v>
      </c>
      <c r="Q908" t="s">
        <v>4242</v>
      </c>
      <c r="R908" t="s">
        <v>4243</v>
      </c>
      <c r="S908" t="s">
        <v>2845</v>
      </c>
      <c r="T908" t="s">
        <v>4244</v>
      </c>
      <c r="U908" t="s">
        <v>4245</v>
      </c>
      <c r="V908" t="s">
        <v>37</v>
      </c>
      <c r="W908" t="s">
        <v>42</v>
      </c>
      <c r="X908" t="s">
        <v>407</v>
      </c>
      <c r="Y908" t="s">
        <v>44</v>
      </c>
      <c r="Z908" t="s">
        <v>45</v>
      </c>
      <c r="AA908" t="s">
        <v>4246</v>
      </c>
      <c r="AB908" t="s">
        <v>124</v>
      </c>
      <c r="AC908" t="s">
        <v>124</v>
      </c>
      <c r="AD908" t="s">
        <v>4247</v>
      </c>
      <c r="AE908" t="s">
        <v>4248</v>
      </c>
      <c r="AF908" t="s">
        <v>115</v>
      </c>
    </row>
    <row r="909" spans="3:32" x14ac:dyDescent="0.3">
      <c r="C909" s="21">
        <v>2369677</v>
      </c>
      <c r="D909" s="20" t="s">
        <v>29</v>
      </c>
      <c r="E909" s="20" t="s">
        <v>63</v>
      </c>
      <c r="F909" s="44" t="s">
        <v>3804</v>
      </c>
      <c r="G909" s="44">
        <v>45016.673119560182</v>
      </c>
      <c r="H909" s="20" t="s">
        <v>366</v>
      </c>
      <c r="J909" t="s">
        <v>3289</v>
      </c>
      <c r="K909" t="s">
        <v>33</v>
      </c>
      <c r="L909" t="s">
        <v>34</v>
      </c>
      <c r="M909" t="s">
        <v>35</v>
      </c>
      <c r="N909" t="s">
        <v>105</v>
      </c>
      <c r="O909" t="s">
        <v>37</v>
      </c>
      <c r="P909" s="1" t="s">
        <v>4249</v>
      </c>
      <c r="Q909" t="s">
        <v>4250</v>
      </c>
      <c r="R909" t="s">
        <v>4249</v>
      </c>
      <c r="S909" t="s">
        <v>3289</v>
      </c>
      <c r="T909" t="s">
        <v>4251</v>
      </c>
      <c r="U909" t="s">
        <v>4252</v>
      </c>
      <c r="V909" t="s">
        <v>37</v>
      </c>
      <c r="W909" t="s">
        <v>42</v>
      </c>
      <c r="X909" t="s">
        <v>4253</v>
      </c>
      <c r="Y909" t="s">
        <v>44</v>
      </c>
      <c r="Z909" t="s">
        <v>45</v>
      </c>
      <c r="AA909" t="s">
        <v>4254</v>
      </c>
      <c r="AB909" t="s">
        <v>4255</v>
      </c>
      <c r="AC909" t="s">
        <v>4255</v>
      </c>
      <c r="AD909" t="s">
        <v>4256</v>
      </c>
      <c r="AE909" t="s">
        <v>4257</v>
      </c>
      <c r="AF909" t="s">
        <v>51</v>
      </c>
    </row>
    <row r="910" spans="3:32" x14ac:dyDescent="0.3">
      <c r="C910" s="21">
        <v>2369701</v>
      </c>
      <c r="D910" s="20" t="s">
        <v>29</v>
      </c>
      <c r="E910" s="20" t="s">
        <v>63</v>
      </c>
      <c r="F910" s="44" t="s">
        <v>3804</v>
      </c>
      <c r="G910" s="44">
        <v>45016.683887962965</v>
      </c>
      <c r="H910" s="20" t="s">
        <v>366</v>
      </c>
      <c r="J910" t="s">
        <v>3289</v>
      </c>
      <c r="K910" t="s">
        <v>33</v>
      </c>
      <c r="L910" t="s">
        <v>34</v>
      </c>
      <c r="M910" t="s">
        <v>35</v>
      </c>
      <c r="N910" t="s">
        <v>105</v>
      </c>
      <c r="O910" t="s">
        <v>37</v>
      </c>
      <c r="P910" s="1" t="s">
        <v>4258</v>
      </c>
      <c r="Q910" t="s">
        <v>4259</v>
      </c>
      <c r="R910" t="s">
        <v>4258</v>
      </c>
      <c r="S910" t="s">
        <v>3289</v>
      </c>
      <c r="T910" t="s">
        <v>4260</v>
      </c>
      <c r="U910" t="s">
        <v>4261</v>
      </c>
      <c r="V910" t="s">
        <v>37</v>
      </c>
      <c r="W910" t="s">
        <v>42</v>
      </c>
      <c r="X910" t="s">
        <v>4262</v>
      </c>
      <c r="Y910" t="s">
        <v>44</v>
      </c>
      <c r="Z910" t="s">
        <v>45</v>
      </c>
      <c r="AA910" t="s">
        <v>4263</v>
      </c>
      <c r="AB910" t="s">
        <v>4264</v>
      </c>
      <c r="AC910" t="s">
        <v>4265</v>
      </c>
      <c r="AD910" t="s">
        <v>4266</v>
      </c>
      <c r="AE910" t="s">
        <v>4267</v>
      </c>
      <c r="AF910" t="s">
        <v>51</v>
      </c>
    </row>
    <row r="911" spans="3:32" x14ac:dyDescent="0.3">
      <c r="C911" s="21">
        <v>2368177</v>
      </c>
      <c r="D911" s="20" t="s">
        <v>29</v>
      </c>
      <c r="E911" s="20" t="s">
        <v>280</v>
      </c>
      <c r="F911" s="44" t="s">
        <v>3804</v>
      </c>
      <c r="G911" s="44">
        <v>45019.419258217589</v>
      </c>
      <c r="H911" s="20" t="s">
        <v>366</v>
      </c>
      <c r="J911" t="s">
        <v>3289</v>
      </c>
      <c r="K911" t="s">
        <v>33</v>
      </c>
      <c r="L911" t="s">
        <v>382</v>
      </c>
      <c r="M911" t="s">
        <v>35</v>
      </c>
      <c r="N911" t="s">
        <v>52</v>
      </c>
      <c r="O911" t="s">
        <v>37</v>
      </c>
      <c r="P911" s="1" t="s">
        <v>4508</v>
      </c>
      <c r="Q911" t="s">
        <v>4509</v>
      </c>
      <c r="R911" t="s">
        <v>4510</v>
      </c>
      <c r="S911" t="s">
        <v>3289</v>
      </c>
      <c r="T911" t="s">
        <v>4511</v>
      </c>
      <c r="U911" t="s">
        <v>124</v>
      </c>
      <c r="V911" t="s">
        <v>37</v>
      </c>
      <c r="W911" t="s">
        <v>42</v>
      </c>
      <c r="X911" t="s">
        <v>4512</v>
      </c>
      <c r="Y911" t="s">
        <v>44</v>
      </c>
      <c r="Z911" t="s">
        <v>45</v>
      </c>
      <c r="AA911" t="s">
        <v>4513</v>
      </c>
      <c r="AB911" t="s">
        <v>124</v>
      </c>
      <c r="AC911" t="s">
        <v>4514</v>
      </c>
      <c r="AD911" t="s">
        <v>4515</v>
      </c>
      <c r="AE911" t="s">
        <v>4516</v>
      </c>
      <c r="AF911" t="s">
        <v>51</v>
      </c>
    </row>
    <row r="912" spans="3:32" x14ac:dyDescent="0.3">
      <c r="C912" s="21">
        <v>2369753</v>
      </c>
      <c r="D912" s="20" t="s">
        <v>29</v>
      </c>
      <c r="E912" s="20" t="s">
        <v>30</v>
      </c>
      <c r="F912" s="44" t="s">
        <v>3804</v>
      </c>
      <c r="G912" s="44">
        <v>45019.434117245371</v>
      </c>
      <c r="H912" s="20" t="s">
        <v>366</v>
      </c>
      <c r="J912" t="s">
        <v>3289</v>
      </c>
      <c r="K912" t="s">
        <v>33</v>
      </c>
      <c r="L912" t="s">
        <v>382</v>
      </c>
      <c r="M912" t="s">
        <v>35</v>
      </c>
      <c r="N912" t="s">
        <v>117</v>
      </c>
      <c r="O912" t="s">
        <v>37</v>
      </c>
      <c r="P912" s="1" t="s">
        <v>4268</v>
      </c>
      <c r="Q912" t="s">
        <v>4269</v>
      </c>
      <c r="R912" t="s">
        <v>4268</v>
      </c>
      <c r="S912" t="s">
        <v>3289</v>
      </c>
      <c r="T912" t="s">
        <v>4270</v>
      </c>
      <c r="U912" t="s">
        <v>4271</v>
      </c>
      <c r="V912" t="s">
        <v>37</v>
      </c>
      <c r="W912" t="s">
        <v>42</v>
      </c>
      <c r="X912" t="s">
        <v>4272</v>
      </c>
      <c r="Y912" t="s">
        <v>44</v>
      </c>
      <c r="Z912" t="s">
        <v>45</v>
      </c>
      <c r="AA912" t="s">
        <v>4273</v>
      </c>
      <c r="AB912" t="s">
        <v>4274</v>
      </c>
      <c r="AC912" t="s">
        <v>4275</v>
      </c>
      <c r="AD912" t="s">
        <v>4276</v>
      </c>
      <c r="AE912" t="s">
        <v>4277</v>
      </c>
      <c r="AF912" t="s">
        <v>51</v>
      </c>
    </row>
    <row r="913" spans="3:32" x14ac:dyDescent="0.3">
      <c r="C913" s="21">
        <v>2369937</v>
      </c>
      <c r="D913" s="20" t="s">
        <v>62</v>
      </c>
      <c r="E913" s="20" t="s">
        <v>63</v>
      </c>
      <c r="F913" s="44" t="s">
        <v>3804</v>
      </c>
      <c r="G913" s="44">
        <v>45019.461796643518</v>
      </c>
      <c r="H913" s="20" t="s">
        <v>366</v>
      </c>
      <c r="J913" t="s">
        <v>3289</v>
      </c>
      <c r="K913" t="s">
        <v>33</v>
      </c>
      <c r="L913" t="s">
        <v>382</v>
      </c>
      <c r="M913" t="s">
        <v>35</v>
      </c>
      <c r="N913" t="s">
        <v>117</v>
      </c>
      <c r="O913" t="s">
        <v>37</v>
      </c>
      <c r="P913" s="1" t="s">
        <v>4278</v>
      </c>
      <c r="Q913" t="s">
        <v>44</v>
      </c>
      <c r="R913" t="s">
        <v>4279</v>
      </c>
      <c r="S913" t="s">
        <v>3289</v>
      </c>
      <c r="T913" t="s">
        <v>4280</v>
      </c>
      <c r="U913" t="s">
        <v>44</v>
      </c>
      <c r="V913" t="s">
        <v>37</v>
      </c>
      <c r="W913" t="s">
        <v>42</v>
      </c>
      <c r="X913" t="s">
        <v>164</v>
      </c>
      <c r="Y913" t="s">
        <v>44</v>
      </c>
      <c r="Z913" t="s">
        <v>78</v>
      </c>
      <c r="AA913" t="s">
        <v>4281</v>
      </c>
      <c r="AB913" t="s">
        <v>4282</v>
      </c>
      <c r="AC913" t="s">
        <v>44</v>
      </c>
      <c r="AD913" t="s">
        <v>4283</v>
      </c>
      <c r="AE913" t="s">
        <v>4284</v>
      </c>
      <c r="AF913" t="s">
        <v>51</v>
      </c>
    </row>
    <row r="914" spans="3:32" x14ac:dyDescent="0.3">
      <c r="C914" s="21">
        <v>2362401</v>
      </c>
      <c r="D914" s="20" t="s">
        <v>102</v>
      </c>
      <c r="E914" s="20" t="s">
        <v>63</v>
      </c>
      <c r="F914" s="44" t="s">
        <v>4285</v>
      </c>
      <c r="G914" s="44">
        <v>45019.469470717595</v>
      </c>
      <c r="H914" s="20" t="s">
        <v>366</v>
      </c>
      <c r="J914" t="s">
        <v>3047</v>
      </c>
      <c r="K914" t="s">
        <v>33</v>
      </c>
      <c r="L914" t="s">
        <v>382</v>
      </c>
      <c r="M914" t="s">
        <v>35</v>
      </c>
      <c r="N914" t="s">
        <v>117</v>
      </c>
      <c r="O914" t="s">
        <v>37</v>
      </c>
      <c r="P914" s="1" t="s">
        <v>4286</v>
      </c>
      <c r="Q914" t="s">
        <v>4287</v>
      </c>
      <c r="R914" t="s">
        <v>4286</v>
      </c>
      <c r="S914" t="s">
        <v>3047</v>
      </c>
      <c r="T914" t="s">
        <v>4288</v>
      </c>
      <c r="U914" t="s">
        <v>4289</v>
      </c>
      <c r="V914" t="s">
        <v>37</v>
      </c>
      <c r="W914" t="s">
        <v>42</v>
      </c>
      <c r="X914" t="s">
        <v>4290</v>
      </c>
      <c r="Y914" t="s">
        <v>44</v>
      </c>
      <c r="Z914" t="s">
        <v>45</v>
      </c>
      <c r="AA914" t="s">
        <v>4291</v>
      </c>
      <c r="AB914" t="s">
        <v>4292</v>
      </c>
      <c r="AC914" t="s">
        <v>4293</v>
      </c>
      <c r="AD914" t="s">
        <v>4294</v>
      </c>
      <c r="AE914" t="s">
        <v>4295</v>
      </c>
      <c r="AF914" t="s">
        <v>115</v>
      </c>
    </row>
    <row r="915" spans="3:32" x14ac:dyDescent="0.3">
      <c r="C915" s="21">
        <v>2362607</v>
      </c>
      <c r="D915" s="20" t="s">
        <v>102</v>
      </c>
      <c r="E915" s="20" t="s">
        <v>63</v>
      </c>
      <c r="F915" s="44" t="s">
        <v>4285</v>
      </c>
      <c r="G915" s="44">
        <v>45019.478823032405</v>
      </c>
      <c r="H915" s="20" t="s">
        <v>366</v>
      </c>
      <c r="J915" t="s">
        <v>3047</v>
      </c>
      <c r="K915" t="s">
        <v>33</v>
      </c>
      <c r="L915" t="s">
        <v>382</v>
      </c>
      <c r="M915" t="s">
        <v>35</v>
      </c>
      <c r="N915" t="s">
        <v>52</v>
      </c>
      <c r="O915" t="s">
        <v>37</v>
      </c>
      <c r="P915" s="1" t="s">
        <v>4296</v>
      </c>
      <c r="Q915" t="s">
        <v>44</v>
      </c>
      <c r="R915" t="s">
        <v>4297</v>
      </c>
      <c r="S915" t="s">
        <v>3047</v>
      </c>
      <c r="T915" t="s">
        <v>4298</v>
      </c>
      <c r="U915" t="s">
        <v>44</v>
      </c>
      <c r="V915" t="s">
        <v>37</v>
      </c>
      <c r="W915" t="s">
        <v>42</v>
      </c>
      <c r="X915" t="s">
        <v>164</v>
      </c>
      <c r="Y915" t="s">
        <v>44</v>
      </c>
      <c r="Z915" t="s">
        <v>78</v>
      </c>
      <c r="AA915" t="s">
        <v>4299</v>
      </c>
      <c r="AB915" t="s">
        <v>4300</v>
      </c>
      <c r="AC915" t="s">
        <v>44</v>
      </c>
      <c r="AD915" t="s">
        <v>4301</v>
      </c>
      <c r="AE915" t="s">
        <v>4302</v>
      </c>
      <c r="AF915" t="s">
        <v>115</v>
      </c>
    </row>
    <row r="916" spans="3:32" x14ac:dyDescent="0.3">
      <c r="C916" s="21">
        <v>2362978</v>
      </c>
      <c r="D916" s="20" t="s">
        <v>102</v>
      </c>
      <c r="E916" s="20" t="s">
        <v>63</v>
      </c>
      <c r="F916" s="44" t="s">
        <v>4285</v>
      </c>
      <c r="G916" s="44">
        <v>45019.487118634257</v>
      </c>
      <c r="H916" s="20" t="s">
        <v>366</v>
      </c>
      <c r="J916" t="s">
        <v>3047</v>
      </c>
      <c r="K916" t="s">
        <v>33</v>
      </c>
      <c r="L916" t="s">
        <v>382</v>
      </c>
      <c r="M916" t="s">
        <v>35</v>
      </c>
      <c r="N916" t="s">
        <v>52</v>
      </c>
      <c r="O916" t="s">
        <v>37</v>
      </c>
      <c r="P916" s="1" t="s">
        <v>4303</v>
      </c>
      <c r="Q916" t="s">
        <v>44</v>
      </c>
      <c r="R916" t="s">
        <v>4304</v>
      </c>
      <c r="S916" t="s">
        <v>3047</v>
      </c>
      <c r="T916" t="s">
        <v>4305</v>
      </c>
      <c r="U916" t="s">
        <v>44</v>
      </c>
      <c r="V916" t="s">
        <v>37</v>
      </c>
      <c r="W916" t="s">
        <v>42</v>
      </c>
      <c r="X916" t="s">
        <v>164</v>
      </c>
      <c r="Y916" t="s">
        <v>44</v>
      </c>
      <c r="Z916" t="s">
        <v>78</v>
      </c>
      <c r="AA916" t="s">
        <v>4306</v>
      </c>
      <c r="AB916" t="s">
        <v>4307</v>
      </c>
      <c r="AC916" t="s">
        <v>44</v>
      </c>
      <c r="AD916" t="s">
        <v>4308</v>
      </c>
      <c r="AE916" t="s">
        <v>4309</v>
      </c>
      <c r="AF916" t="s">
        <v>115</v>
      </c>
    </row>
    <row r="917" spans="3:32" x14ac:dyDescent="0.3">
      <c r="C917" s="21">
        <v>2363007</v>
      </c>
      <c r="D917" s="20" t="s">
        <v>102</v>
      </c>
      <c r="E917" s="20" t="s">
        <v>63</v>
      </c>
      <c r="F917" s="44" t="s">
        <v>4285</v>
      </c>
      <c r="G917" s="44">
        <v>45019.50055636574</v>
      </c>
      <c r="H917" s="20" t="s">
        <v>366</v>
      </c>
      <c r="J917" t="s">
        <v>3047</v>
      </c>
      <c r="K917" t="s">
        <v>33</v>
      </c>
      <c r="L917" t="s">
        <v>382</v>
      </c>
      <c r="M917" t="s">
        <v>35</v>
      </c>
      <c r="N917" t="s">
        <v>52</v>
      </c>
      <c r="O917" t="s">
        <v>37</v>
      </c>
      <c r="P917" s="1" t="s">
        <v>4310</v>
      </c>
      <c r="Q917" t="s">
        <v>44</v>
      </c>
      <c r="R917" t="s">
        <v>4311</v>
      </c>
      <c r="S917" t="s">
        <v>3047</v>
      </c>
      <c r="T917" t="s">
        <v>4312</v>
      </c>
      <c r="U917" t="s">
        <v>44</v>
      </c>
      <c r="V917" t="s">
        <v>37</v>
      </c>
      <c r="W917" t="s">
        <v>42</v>
      </c>
      <c r="X917" t="s">
        <v>164</v>
      </c>
      <c r="Y917" t="s">
        <v>44</v>
      </c>
      <c r="Z917" t="s">
        <v>78</v>
      </c>
      <c r="AA917" t="s">
        <v>4313</v>
      </c>
      <c r="AB917" t="s">
        <v>44</v>
      </c>
      <c r="AC917" t="s">
        <v>44</v>
      </c>
      <c r="AD917" t="s">
        <v>4314</v>
      </c>
      <c r="AE917" t="s">
        <v>4315</v>
      </c>
      <c r="AF917" t="s">
        <v>115</v>
      </c>
    </row>
    <row r="918" spans="3:32" x14ac:dyDescent="0.3">
      <c r="C918" s="21">
        <v>2363070</v>
      </c>
      <c r="D918" s="20" t="s">
        <v>102</v>
      </c>
      <c r="E918" s="20" t="s">
        <v>280</v>
      </c>
      <c r="F918" s="44" t="s">
        <v>4285</v>
      </c>
      <c r="G918" s="44">
        <v>45019.511596643519</v>
      </c>
      <c r="H918" s="20" t="s">
        <v>366</v>
      </c>
      <c r="J918" t="s">
        <v>3047</v>
      </c>
      <c r="K918" t="s">
        <v>33</v>
      </c>
      <c r="L918" t="s">
        <v>382</v>
      </c>
      <c r="M918" t="s">
        <v>35</v>
      </c>
      <c r="N918" t="s">
        <v>105</v>
      </c>
      <c r="O918" t="s">
        <v>37</v>
      </c>
      <c r="P918" s="1" t="s">
        <v>4316</v>
      </c>
      <c r="Q918" t="s">
        <v>4317</v>
      </c>
      <c r="R918" t="s">
        <v>4316</v>
      </c>
      <c r="S918" t="s">
        <v>3047</v>
      </c>
      <c r="T918" t="s">
        <v>4318</v>
      </c>
      <c r="U918" t="s">
        <v>4319</v>
      </c>
      <c r="V918" t="s">
        <v>37</v>
      </c>
      <c r="W918" t="s">
        <v>42</v>
      </c>
      <c r="X918" t="s">
        <v>4320</v>
      </c>
      <c r="Y918" t="s">
        <v>44</v>
      </c>
      <c r="Z918" t="s">
        <v>4321</v>
      </c>
      <c r="AA918" t="s">
        <v>4322</v>
      </c>
      <c r="AB918" t="s">
        <v>4323</v>
      </c>
      <c r="AC918" t="s">
        <v>4324</v>
      </c>
      <c r="AD918" t="s">
        <v>4325</v>
      </c>
      <c r="AE918" t="s">
        <v>4326</v>
      </c>
      <c r="AF918" t="s">
        <v>115</v>
      </c>
    </row>
    <row r="919" spans="3:32" x14ac:dyDescent="0.3">
      <c r="C919" s="21">
        <v>2363231</v>
      </c>
      <c r="D919" s="20" t="s">
        <v>102</v>
      </c>
      <c r="E919" s="20" t="s">
        <v>63</v>
      </c>
      <c r="F919" s="44" t="s">
        <v>4285</v>
      </c>
      <c r="G919" s="44">
        <v>45019.52102025463</v>
      </c>
      <c r="H919" s="20" t="s">
        <v>366</v>
      </c>
      <c r="J919" t="s">
        <v>3047</v>
      </c>
      <c r="K919" t="s">
        <v>33</v>
      </c>
      <c r="L919" t="s">
        <v>382</v>
      </c>
      <c r="M919" t="s">
        <v>35</v>
      </c>
      <c r="N919" t="s">
        <v>117</v>
      </c>
      <c r="O919" t="s">
        <v>37</v>
      </c>
      <c r="P919" s="1" t="s">
        <v>3318</v>
      </c>
      <c r="Q919" t="s">
        <v>44</v>
      </c>
      <c r="R919" t="s">
        <v>3319</v>
      </c>
      <c r="S919" t="s">
        <v>3047</v>
      </c>
      <c r="T919" t="s">
        <v>3320</v>
      </c>
      <c r="U919" t="s">
        <v>44</v>
      </c>
      <c r="V919" t="s">
        <v>37</v>
      </c>
      <c r="W919" t="s">
        <v>42</v>
      </c>
      <c r="X919" t="s">
        <v>164</v>
      </c>
      <c r="Y919" t="s">
        <v>44</v>
      </c>
      <c r="Z919" t="s">
        <v>78</v>
      </c>
      <c r="AA919" t="s">
        <v>3321</v>
      </c>
      <c r="AB919" t="s">
        <v>3322</v>
      </c>
      <c r="AC919" t="s">
        <v>44</v>
      </c>
      <c r="AD919" t="s">
        <v>4327</v>
      </c>
      <c r="AE919" t="s">
        <v>4328</v>
      </c>
      <c r="AF919" t="s">
        <v>115</v>
      </c>
    </row>
    <row r="920" spans="3:32" x14ac:dyDescent="0.3">
      <c r="C920" s="21">
        <v>2363677</v>
      </c>
      <c r="D920" s="20" t="s">
        <v>102</v>
      </c>
      <c r="E920" s="20" t="s">
        <v>30</v>
      </c>
      <c r="F920" s="44" t="s">
        <v>4285</v>
      </c>
      <c r="G920" s="44">
        <v>45019.587480324073</v>
      </c>
      <c r="H920" s="20" t="s">
        <v>366</v>
      </c>
      <c r="J920" t="s">
        <v>3047</v>
      </c>
      <c r="K920" t="s">
        <v>33</v>
      </c>
      <c r="L920" t="s">
        <v>382</v>
      </c>
      <c r="M920" t="s">
        <v>35</v>
      </c>
      <c r="N920" t="s">
        <v>143</v>
      </c>
      <c r="O920" t="s">
        <v>37</v>
      </c>
      <c r="P920" s="1" t="s">
        <v>4329</v>
      </c>
      <c r="Q920" t="s">
        <v>4330</v>
      </c>
      <c r="R920" t="s">
        <v>4329</v>
      </c>
      <c r="S920" t="s">
        <v>3047</v>
      </c>
      <c r="T920" t="s">
        <v>4331</v>
      </c>
      <c r="U920" t="s">
        <v>4332</v>
      </c>
      <c r="V920" t="s">
        <v>37</v>
      </c>
      <c r="W920" t="s">
        <v>42</v>
      </c>
      <c r="X920" t="s">
        <v>3447</v>
      </c>
      <c r="Y920" t="s">
        <v>44</v>
      </c>
      <c r="Z920" t="s">
        <v>1426</v>
      </c>
      <c r="AA920" t="s">
        <v>4333</v>
      </c>
      <c r="AB920" t="s">
        <v>4334</v>
      </c>
      <c r="AC920" t="s">
        <v>4335</v>
      </c>
      <c r="AD920" t="s">
        <v>4336</v>
      </c>
      <c r="AE920" t="s">
        <v>4337</v>
      </c>
      <c r="AF920" t="s">
        <v>115</v>
      </c>
    </row>
    <row r="921" spans="3:32" x14ac:dyDescent="0.3">
      <c r="C921" s="21">
        <v>2364773</v>
      </c>
      <c r="D921" s="20" t="s">
        <v>102</v>
      </c>
      <c r="E921" s="20" t="s">
        <v>63</v>
      </c>
      <c r="F921" s="44" t="s">
        <v>4285</v>
      </c>
      <c r="G921" s="44">
        <v>45019.595968402777</v>
      </c>
      <c r="H921" s="20" t="s">
        <v>366</v>
      </c>
      <c r="J921" t="s">
        <v>3047</v>
      </c>
      <c r="K921" t="s">
        <v>33</v>
      </c>
      <c r="L921" t="s">
        <v>382</v>
      </c>
      <c r="M921" t="s">
        <v>35</v>
      </c>
      <c r="N921" t="s">
        <v>36</v>
      </c>
      <c r="O921" t="s">
        <v>37</v>
      </c>
      <c r="P921" s="1" t="s">
        <v>4338</v>
      </c>
      <c r="Q921" t="s">
        <v>44</v>
      </c>
      <c r="R921" t="s">
        <v>4339</v>
      </c>
      <c r="S921" t="s">
        <v>3047</v>
      </c>
      <c r="T921" t="s">
        <v>4340</v>
      </c>
      <c r="U921" t="s">
        <v>44</v>
      </c>
      <c r="V921" t="s">
        <v>37</v>
      </c>
      <c r="W921" t="s">
        <v>42</v>
      </c>
      <c r="X921" t="s">
        <v>164</v>
      </c>
      <c r="Y921" t="s">
        <v>44</v>
      </c>
      <c r="Z921" t="s">
        <v>78</v>
      </c>
      <c r="AA921" t="s">
        <v>4341</v>
      </c>
      <c r="AB921" t="s">
        <v>4342</v>
      </c>
      <c r="AC921" t="s">
        <v>44</v>
      </c>
      <c r="AD921" t="s">
        <v>4343</v>
      </c>
      <c r="AE921" t="s">
        <v>4344</v>
      </c>
      <c r="AF921" t="s">
        <v>115</v>
      </c>
    </row>
    <row r="922" spans="3:32" x14ac:dyDescent="0.3">
      <c r="C922" s="21">
        <v>2364844</v>
      </c>
      <c r="D922" s="20" t="s">
        <v>102</v>
      </c>
      <c r="E922" s="20" t="s">
        <v>63</v>
      </c>
      <c r="F922" s="44" t="s">
        <v>4285</v>
      </c>
      <c r="G922" s="44">
        <v>45019.6091443287</v>
      </c>
      <c r="H922" s="20" t="s">
        <v>366</v>
      </c>
      <c r="J922" t="s">
        <v>3047</v>
      </c>
      <c r="K922" t="s">
        <v>33</v>
      </c>
      <c r="L922" t="s">
        <v>382</v>
      </c>
      <c r="M922" t="s">
        <v>35</v>
      </c>
      <c r="N922" t="s">
        <v>143</v>
      </c>
      <c r="O922" t="s">
        <v>37</v>
      </c>
      <c r="P922" s="1" t="s">
        <v>4345</v>
      </c>
      <c r="Q922" t="s">
        <v>44</v>
      </c>
      <c r="R922" t="s">
        <v>4346</v>
      </c>
      <c r="S922" t="s">
        <v>3047</v>
      </c>
      <c r="T922" t="s">
        <v>4347</v>
      </c>
      <c r="U922" t="s">
        <v>44</v>
      </c>
      <c r="V922" t="s">
        <v>37</v>
      </c>
      <c r="W922" t="s">
        <v>42</v>
      </c>
      <c r="X922" t="s">
        <v>164</v>
      </c>
      <c r="Y922" t="s">
        <v>44</v>
      </c>
      <c r="Z922" t="s">
        <v>78</v>
      </c>
      <c r="AA922" t="s">
        <v>4348</v>
      </c>
      <c r="AB922" t="s">
        <v>4349</v>
      </c>
      <c r="AC922" t="s">
        <v>44</v>
      </c>
      <c r="AD922" t="s">
        <v>4350</v>
      </c>
      <c r="AE922" t="s">
        <v>4351</v>
      </c>
      <c r="AF922" t="s">
        <v>115</v>
      </c>
    </row>
    <row r="923" spans="3:32" x14ac:dyDescent="0.3">
      <c r="C923" s="21">
        <v>2370028</v>
      </c>
      <c r="D923" s="20" t="s">
        <v>29</v>
      </c>
      <c r="E923" s="20" t="s">
        <v>63</v>
      </c>
      <c r="F923" s="44" t="s">
        <v>4285</v>
      </c>
      <c r="G923" s="44">
        <v>45019.626798032405</v>
      </c>
      <c r="H923" s="20" t="s">
        <v>366</v>
      </c>
      <c r="J923" t="s">
        <v>3570</v>
      </c>
      <c r="K923" t="s">
        <v>33</v>
      </c>
      <c r="L923" t="s">
        <v>382</v>
      </c>
      <c r="M923" t="s">
        <v>35</v>
      </c>
      <c r="N923" t="s">
        <v>52</v>
      </c>
      <c r="O923" t="s">
        <v>37</v>
      </c>
      <c r="P923" s="1" t="s">
        <v>4352</v>
      </c>
      <c r="Q923" t="s">
        <v>4353</v>
      </c>
      <c r="R923" t="s">
        <v>4352</v>
      </c>
      <c r="S923" t="s">
        <v>3570</v>
      </c>
      <c r="T923" t="s">
        <v>4354</v>
      </c>
      <c r="U923" t="s">
        <v>4355</v>
      </c>
      <c r="V923" t="s">
        <v>37</v>
      </c>
      <c r="W923" t="s">
        <v>42</v>
      </c>
      <c r="X923" t="s">
        <v>4356</v>
      </c>
      <c r="Y923" t="s">
        <v>44</v>
      </c>
      <c r="Z923" t="s">
        <v>45</v>
      </c>
      <c r="AA923" t="s">
        <v>4357</v>
      </c>
      <c r="AB923" t="s">
        <v>4358</v>
      </c>
      <c r="AC923" t="s">
        <v>4359</v>
      </c>
      <c r="AD923" t="s">
        <v>4360</v>
      </c>
      <c r="AE923" t="s">
        <v>4361</v>
      </c>
      <c r="AF923" t="s">
        <v>51</v>
      </c>
    </row>
    <row r="924" spans="3:32" x14ac:dyDescent="0.3">
      <c r="C924" s="21">
        <v>2370102</v>
      </c>
      <c r="D924" s="20" t="s">
        <v>29</v>
      </c>
      <c r="E924" s="20" t="s">
        <v>141</v>
      </c>
      <c r="F924" s="44" t="s">
        <v>4285</v>
      </c>
      <c r="G924" s="44">
        <v>45019.635122222222</v>
      </c>
      <c r="H924" s="20" t="s">
        <v>366</v>
      </c>
      <c r="J924" t="s">
        <v>3570</v>
      </c>
      <c r="K924" t="s">
        <v>33</v>
      </c>
      <c r="L924" t="s">
        <v>382</v>
      </c>
      <c r="M924" t="s">
        <v>35</v>
      </c>
      <c r="N924" t="s">
        <v>105</v>
      </c>
      <c r="O924" t="s">
        <v>37</v>
      </c>
      <c r="P924" s="1" t="s">
        <v>106</v>
      </c>
      <c r="Q924" t="s">
        <v>4362</v>
      </c>
      <c r="R924" t="s">
        <v>4363</v>
      </c>
      <c r="S924" t="s">
        <v>3570</v>
      </c>
      <c r="T924" t="s">
        <v>109</v>
      </c>
      <c r="U924" t="s">
        <v>124</v>
      </c>
      <c r="V924" t="s">
        <v>37</v>
      </c>
      <c r="W924" t="s">
        <v>42</v>
      </c>
      <c r="X924" t="s">
        <v>4364</v>
      </c>
      <c r="Y924" t="s">
        <v>44</v>
      </c>
      <c r="Z924" t="s">
        <v>78</v>
      </c>
      <c r="AA924" t="s">
        <v>111</v>
      </c>
      <c r="AB924" t="s">
        <v>124</v>
      </c>
      <c r="AC924" t="s">
        <v>4365</v>
      </c>
      <c r="AD924" t="s">
        <v>4366</v>
      </c>
      <c r="AE924" t="s">
        <v>4367</v>
      </c>
      <c r="AF924" t="s">
        <v>51</v>
      </c>
    </row>
    <row r="925" spans="3:32" x14ac:dyDescent="0.3">
      <c r="C925" s="21">
        <v>2370550</v>
      </c>
      <c r="D925" s="20" t="s">
        <v>29</v>
      </c>
      <c r="E925" s="20" t="s">
        <v>30</v>
      </c>
      <c r="F925" s="44" t="s">
        <v>4285</v>
      </c>
      <c r="G925" s="44">
        <v>45019.646194328707</v>
      </c>
      <c r="H925" s="20" t="s">
        <v>366</v>
      </c>
      <c r="J925" t="s">
        <v>3570</v>
      </c>
      <c r="K925" t="s">
        <v>33</v>
      </c>
      <c r="L925" t="s">
        <v>382</v>
      </c>
      <c r="M925" t="s">
        <v>35</v>
      </c>
      <c r="N925" t="s">
        <v>143</v>
      </c>
      <c r="O925" t="s">
        <v>37</v>
      </c>
      <c r="P925" s="1" t="s">
        <v>3021</v>
      </c>
      <c r="Q925" t="s">
        <v>4368</v>
      </c>
      <c r="R925" t="s">
        <v>3021</v>
      </c>
      <c r="S925" t="s">
        <v>3570</v>
      </c>
      <c r="T925" t="s">
        <v>3023</v>
      </c>
      <c r="U925" t="s">
        <v>3024</v>
      </c>
      <c r="V925" t="s">
        <v>37</v>
      </c>
      <c r="W925" t="s">
        <v>42</v>
      </c>
      <c r="X925" t="s">
        <v>4369</v>
      </c>
      <c r="Y925" t="s">
        <v>44</v>
      </c>
      <c r="Z925" t="s">
        <v>45</v>
      </c>
      <c r="AA925" t="s">
        <v>3026</v>
      </c>
      <c r="AB925" t="s">
        <v>3027</v>
      </c>
      <c r="AC925" t="s">
        <v>3028</v>
      </c>
      <c r="AD925" t="s">
        <v>3029</v>
      </c>
      <c r="AE925" t="s">
        <v>4370</v>
      </c>
      <c r="AF925" t="s">
        <v>51</v>
      </c>
    </row>
    <row r="926" spans="3:32" x14ac:dyDescent="0.3">
      <c r="C926" s="21">
        <v>2370565</v>
      </c>
      <c r="D926" s="20" t="s">
        <v>29</v>
      </c>
      <c r="E926" s="20" t="s">
        <v>63</v>
      </c>
      <c r="F926" s="44" t="s">
        <v>4285</v>
      </c>
      <c r="G926" s="44">
        <v>45019.656124421293</v>
      </c>
      <c r="H926" s="20" t="s">
        <v>366</v>
      </c>
      <c r="J926" t="s">
        <v>3570</v>
      </c>
      <c r="K926" t="s">
        <v>33</v>
      </c>
      <c r="L926" t="s">
        <v>382</v>
      </c>
      <c r="M926" t="s">
        <v>35</v>
      </c>
      <c r="N926" t="s">
        <v>292</v>
      </c>
      <c r="O926" t="s">
        <v>37</v>
      </c>
      <c r="P926" s="1" t="s">
        <v>4371</v>
      </c>
      <c r="Q926" t="s">
        <v>4372</v>
      </c>
      <c r="R926" t="s">
        <v>4373</v>
      </c>
      <c r="S926" t="s">
        <v>3570</v>
      </c>
      <c r="T926" t="s">
        <v>4374</v>
      </c>
      <c r="U926" t="s">
        <v>200</v>
      </c>
      <c r="V926" t="s">
        <v>37</v>
      </c>
      <c r="W926" t="s">
        <v>42</v>
      </c>
      <c r="X926" t="s">
        <v>472</v>
      </c>
      <c r="Y926" t="s">
        <v>44</v>
      </c>
      <c r="Z926" t="s">
        <v>78</v>
      </c>
      <c r="AA926" t="s">
        <v>4375</v>
      </c>
      <c r="AB926" t="s">
        <v>124</v>
      </c>
      <c r="AC926" t="s">
        <v>4376</v>
      </c>
      <c r="AD926" t="s">
        <v>4377</v>
      </c>
      <c r="AE926" t="s">
        <v>4378</v>
      </c>
      <c r="AF926" t="s">
        <v>51</v>
      </c>
    </row>
    <row r="927" spans="3:32" x14ac:dyDescent="0.3">
      <c r="C927" s="21">
        <v>2370847</v>
      </c>
      <c r="D927" s="20" t="s">
        <v>29</v>
      </c>
      <c r="E927" s="20" t="s">
        <v>280</v>
      </c>
      <c r="F927" s="44" t="s">
        <v>4285</v>
      </c>
      <c r="G927" s="44">
        <v>45019.668365162041</v>
      </c>
      <c r="H927" s="20" t="s">
        <v>366</v>
      </c>
      <c r="J927" t="s">
        <v>3570</v>
      </c>
      <c r="K927" t="s">
        <v>33</v>
      </c>
      <c r="L927" t="s">
        <v>382</v>
      </c>
      <c r="M927" t="s">
        <v>35</v>
      </c>
      <c r="N927" t="s">
        <v>52</v>
      </c>
      <c r="O927" t="s">
        <v>37</v>
      </c>
      <c r="P927" s="1" t="s">
        <v>4379</v>
      </c>
      <c r="Q927" t="s">
        <v>4380</v>
      </c>
      <c r="R927" t="s">
        <v>4379</v>
      </c>
      <c r="S927" t="s">
        <v>3570</v>
      </c>
      <c r="T927" t="s">
        <v>4381</v>
      </c>
      <c r="U927" t="s">
        <v>4382</v>
      </c>
      <c r="V927" t="s">
        <v>37</v>
      </c>
      <c r="W927" t="s">
        <v>42</v>
      </c>
      <c r="X927" t="s">
        <v>4383</v>
      </c>
      <c r="Y927" t="s">
        <v>44</v>
      </c>
      <c r="Z927" t="s">
        <v>4384</v>
      </c>
      <c r="AA927" t="s">
        <v>4385</v>
      </c>
      <c r="AB927" t="s">
        <v>4386</v>
      </c>
      <c r="AC927" t="s">
        <v>4387</v>
      </c>
      <c r="AD927" t="s">
        <v>4388</v>
      </c>
      <c r="AE927" t="s">
        <v>4389</v>
      </c>
      <c r="AF927" t="s">
        <v>51</v>
      </c>
    </row>
    <row r="928" spans="3:32" x14ac:dyDescent="0.3">
      <c r="C928" s="21">
        <v>2371071</v>
      </c>
      <c r="D928" s="20" t="s">
        <v>29</v>
      </c>
      <c r="E928" s="20" t="s">
        <v>537</v>
      </c>
      <c r="F928" s="44" t="s">
        <v>4285</v>
      </c>
      <c r="G928" s="44">
        <v>45020.521172800924</v>
      </c>
      <c r="H928" s="20" t="s">
        <v>366</v>
      </c>
      <c r="J928" t="s">
        <v>3570</v>
      </c>
      <c r="K928" t="s">
        <v>33</v>
      </c>
      <c r="L928" t="s">
        <v>382</v>
      </c>
      <c r="M928" t="s">
        <v>35</v>
      </c>
      <c r="N928" t="s">
        <v>292</v>
      </c>
      <c r="O928" t="s">
        <v>37</v>
      </c>
      <c r="P928" s="1" t="s">
        <v>4390</v>
      </c>
      <c r="Q928" t="s">
        <v>4391</v>
      </c>
      <c r="R928" t="s">
        <v>4392</v>
      </c>
      <c r="S928" t="s">
        <v>3570</v>
      </c>
      <c r="T928" t="s">
        <v>4393</v>
      </c>
      <c r="U928" t="s">
        <v>124</v>
      </c>
      <c r="V928" t="s">
        <v>37</v>
      </c>
      <c r="W928" t="s">
        <v>42</v>
      </c>
      <c r="X928" t="s">
        <v>2126</v>
      </c>
      <c r="Y928" t="s">
        <v>44</v>
      </c>
      <c r="Z928" t="s">
        <v>711</v>
      </c>
      <c r="AA928" t="s">
        <v>4394</v>
      </c>
      <c r="AB928" t="s">
        <v>124</v>
      </c>
      <c r="AC928" t="s">
        <v>4395</v>
      </c>
      <c r="AD928" t="s">
        <v>4396</v>
      </c>
      <c r="AE928" t="s">
        <v>4397</v>
      </c>
      <c r="AF928" t="s">
        <v>51</v>
      </c>
    </row>
    <row r="929" spans="3:33" x14ac:dyDescent="0.3">
      <c r="C929" s="21">
        <v>2371182</v>
      </c>
      <c r="D929" s="20" t="s">
        <v>29</v>
      </c>
      <c r="E929" s="20" t="s">
        <v>280</v>
      </c>
      <c r="F929" s="44" t="s">
        <v>4285</v>
      </c>
      <c r="G929" s="44">
        <v>45020.528422337964</v>
      </c>
      <c r="H929" s="20" t="s">
        <v>366</v>
      </c>
      <c r="J929" t="s">
        <v>3570</v>
      </c>
      <c r="K929" t="s">
        <v>33</v>
      </c>
      <c r="L929" t="s">
        <v>382</v>
      </c>
      <c r="M929" t="s">
        <v>35</v>
      </c>
      <c r="N929" t="s">
        <v>117</v>
      </c>
      <c r="O929" t="s">
        <v>37</v>
      </c>
      <c r="P929" s="1" t="s">
        <v>4398</v>
      </c>
      <c r="Q929" t="s">
        <v>4399</v>
      </c>
      <c r="R929" t="s">
        <v>4398</v>
      </c>
      <c r="S929" t="s">
        <v>3570</v>
      </c>
      <c r="T929" t="s">
        <v>4400</v>
      </c>
      <c r="U929" t="s">
        <v>4398</v>
      </c>
      <c r="V929" t="s">
        <v>37</v>
      </c>
      <c r="W929" t="s">
        <v>42</v>
      </c>
      <c r="X929" t="s">
        <v>4401</v>
      </c>
      <c r="Y929" t="s">
        <v>44</v>
      </c>
      <c r="Z929" t="s">
        <v>45</v>
      </c>
      <c r="AA929" t="s">
        <v>4402</v>
      </c>
      <c r="AB929" t="s">
        <v>4403</v>
      </c>
      <c r="AC929" t="s">
        <v>4403</v>
      </c>
      <c r="AD929" t="s">
        <v>4404</v>
      </c>
      <c r="AE929" t="s">
        <v>4405</v>
      </c>
      <c r="AF929" t="s">
        <v>51</v>
      </c>
    </row>
    <row r="930" spans="3:33" x14ac:dyDescent="0.3">
      <c r="C930" s="21">
        <v>2371205</v>
      </c>
      <c r="D930" s="20" t="s">
        <v>29</v>
      </c>
      <c r="E930" s="20" t="s">
        <v>30</v>
      </c>
      <c r="F930" s="44" t="s">
        <v>4285</v>
      </c>
      <c r="G930" s="44">
        <v>45020.535809143519</v>
      </c>
      <c r="H930" s="20" t="s">
        <v>366</v>
      </c>
      <c r="J930" t="s">
        <v>3570</v>
      </c>
      <c r="K930" t="s">
        <v>33</v>
      </c>
      <c r="L930" t="s">
        <v>382</v>
      </c>
      <c r="M930" t="s">
        <v>35</v>
      </c>
      <c r="N930" t="s">
        <v>52</v>
      </c>
      <c r="O930" t="s">
        <v>37</v>
      </c>
      <c r="P930" s="1" t="s">
        <v>3273</v>
      </c>
      <c r="Q930" t="s">
        <v>4406</v>
      </c>
      <c r="R930" t="s">
        <v>3273</v>
      </c>
      <c r="S930" t="s">
        <v>3570</v>
      </c>
      <c r="T930" t="s">
        <v>3275</v>
      </c>
      <c r="U930" t="s">
        <v>3276</v>
      </c>
      <c r="V930" t="s">
        <v>37</v>
      </c>
      <c r="W930" t="s">
        <v>42</v>
      </c>
      <c r="X930" t="s">
        <v>4407</v>
      </c>
      <c r="Y930" t="s">
        <v>44</v>
      </c>
      <c r="Z930" t="s">
        <v>45</v>
      </c>
      <c r="AA930" t="s">
        <v>3277</v>
      </c>
      <c r="AB930" t="s">
        <v>3278</v>
      </c>
      <c r="AC930" t="s">
        <v>3279</v>
      </c>
      <c r="AD930" t="s">
        <v>3280</v>
      </c>
      <c r="AE930" t="s">
        <v>4408</v>
      </c>
      <c r="AF930" t="s">
        <v>51</v>
      </c>
    </row>
    <row r="931" spans="3:33" x14ac:dyDescent="0.3">
      <c r="C931" s="21">
        <v>2371352</v>
      </c>
      <c r="D931" s="20" t="s">
        <v>29</v>
      </c>
      <c r="E931" s="20" t="s">
        <v>63</v>
      </c>
      <c r="F931" s="44" t="s">
        <v>4285</v>
      </c>
      <c r="G931" s="44">
        <v>45020.555805671298</v>
      </c>
      <c r="H931" s="20" t="s">
        <v>366</v>
      </c>
      <c r="J931" t="s">
        <v>3570</v>
      </c>
      <c r="K931" t="s">
        <v>33</v>
      </c>
      <c r="L931" t="s">
        <v>382</v>
      </c>
      <c r="M931" t="s">
        <v>35</v>
      </c>
      <c r="N931" t="s">
        <v>36</v>
      </c>
      <c r="O931" t="s">
        <v>37</v>
      </c>
      <c r="P931" s="1" t="s">
        <v>4409</v>
      </c>
      <c r="Q931" t="s">
        <v>4410</v>
      </c>
      <c r="R931" t="s">
        <v>4411</v>
      </c>
      <c r="S931" t="s">
        <v>3570</v>
      </c>
      <c r="T931" t="s">
        <v>4412</v>
      </c>
      <c r="U931" t="s">
        <v>4413</v>
      </c>
      <c r="V931" t="s">
        <v>37</v>
      </c>
      <c r="W931" t="s">
        <v>42</v>
      </c>
      <c r="X931" t="s">
        <v>4414</v>
      </c>
      <c r="Y931" t="s">
        <v>44</v>
      </c>
      <c r="Z931" t="s">
        <v>45</v>
      </c>
      <c r="AA931" t="s">
        <v>4415</v>
      </c>
      <c r="AB931" t="s">
        <v>4416</v>
      </c>
      <c r="AC931" t="s">
        <v>4417</v>
      </c>
      <c r="AD931" t="s">
        <v>4418</v>
      </c>
      <c r="AE931" t="s">
        <v>4419</v>
      </c>
      <c r="AF931" t="s">
        <v>51</v>
      </c>
    </row>
    <row r="932" spans="3:33" x14ac:dyDescent="0.3">
      <c r="C932" s="21">
        <v>2365455</v>
      </c>
      <c r="D932" s="20" t="s">
        <v>102</v>
      </c>
      <c r="E932" s="20" t="s">
        <v>63</v>
      </c>
      <c r="F932" s="44" t="s">
        <v>4420</v>
      </c>
      <c r="G932" s="44">
        <v>45020.587365046296</v>
      </c>
      <c r="H932" s="20" t="s">
        <v>366</v>
      </c>
      <c r="J932" t="s">
        <v>3225</v>
      </c>
      <c r="K932" t="s">
        <v>33</v>
      </c>
      <c r="L932" t="s">
        <v>382</v>
      </c>
      <c r="M932" t="s">
        <v>35</v>
      </c>
      <c r="N932" t="s">
        <v>105</v>
      </c>
      <c r="O932" t="s">
        <v>37</v>
      </c>
      <c r="P932" s="1" t="s">
        <v>4517</v>
      </c>
      <c r="Q932" t="s">
        <v>4518</v>
      </c>
      <c r="R932" t="s">
        <v>4517</v>
      </c>
      <c r="S932" t="s">
        <v>3225</v>
      </c>
      <c r="T932" t="s">
        <v>4519</v>
      </c>
      <c r="U932" t="s">
        <v>4520</v>
      </c>
      <c r="V932" t="s">
        <v>37</v>
      </c>
      <c r="W932" t="s">
        <v>42</v>
      </c>
      <c r="X932" t="s">
        <v>4320</v>
      </c>
      <c r="Y932" t="s">
        <v>44</v>
      </c>
      <c r="Z932" t="s">
        <v>4321</v>
      </c>
      <c r="AA932" t="s">
        <v>4521</v>
      </c>
      <c r="AB932" t="s">
        <v>4522</v>
      </c>
      <c r="AC932" t="s">
        <v>4523</v>
      </c>
      <c r="AD932" t="s">
        <v>4524</v>
      </c>
      <c r="AE932" t="s">
        <v>4525</v>
      </c>
      <c r="AF932" t="s">
        <v>115</v>
      </c>
    </row>
    <row r="933" spans="3:33" x14ac:dyDescent="0.3">
      <c r="C933" s="21">
        <v>2365576</v>
      </c>
      <c r="D933" s="20" t="s">
        <v>102</v>
      </c>
      <c r="E933" s="20" t="s">
        <v>141</v>
      </c>
      <c r="F933" s="44" t="s">
        <v>4420</v>
      </c>
      <c r="G933" s="44">
        <v>45020.597952083335</v>
      </c>
      <c r="H933" s="20" t="s">
        <v>366</v>
      </c>
      <c r="J933" t="s">
        <v>3225</v>
      </c>
      <c r="K933" t="s">
        <v>33</v>
      </c>
      <c r="L933" t="s">
        <v>382</v>
      </c>
      <c r="M933" t="s">
        <v>35</v>
      </c>
      <c r="N933" t="s">
        <v>117</v>
      </c>
      <c r="O933" t="s">
        <v>37</v>
      </c>
      <c r="P933" s="1" t="s">
        <v>4430</v>
      </c>
      <c r="Q933" t="s">
        <v>4431</v>
      </c>
      <c r="R933" t="s">
        <v>4430</v>
      </c>
      <c r="S933" t="s">
        <v>3225</v>
      </c>
      <c r="T933" t="s">
        <v>4432</v>
      </c>
      <c r="U933" t="s">
        <v>4433</v>
      </c>
      <c r="V933" t="s">
        <v>37</v>
      </c>
      <c r="W933" t="s">
        <v>42</v>
      </c>
      <c r="X933" t="s">
        <v>2821</v>
      </c>
      <c r="Y933" t="s">
        <v>44</v>
      </c>
      <c r="Z933" t="s">
        <v>45</v>
      </c>
      <c r="AA933" t="s">
        <v>4434</v>
      </c>
      <c r="AB933" t="s">
        <v>44</v>
      </c>
      <c r="AC933" t="s">
        <v>4435</v>
      </c>
      <c r="AD933" t="s">
        <v>4436</v>
      </c>
      <c r="AE933" t="s">
        <v>4437</v>
      </c>
      <c r="AF933" t="s">
        <v>115</v>
      </c>
    </row>
    <row r="934" spans="3:33" x14ac:dyDescent="0.3">
      <c r="C934" s="21">
        <v>2365585</v>
      </c>
      <c r="D934" s="20" t="s">
        <v>102</v>
      </c>
      <c r="E934" s="20" t="s">
        <v>141</v>
      </c>
      <c r="F934" s="44" t="s">
        <v>4420</v>
      </c>
      <c r="G934" s="44">
        <v>45020.605081481481</v>
      </c>
      <c r="H934" s="20" t="s">
        <v>366</v>
      </c>
      <c r="J934" t="s">
        <v>3225</v>
      </c>
      <c r="K934" t="s">
        <v>33</v>
      </c>
      <c r="L934" t="s">
        <v>382</v>
      </c>
      <c r="M934" t="s">
        <v>35</v>
      </c>
      <c r="N934" t="s">
        <v>64</v>
      </c>
      <c r="O934" t="s">
        <v>37</v>
      </c>
      <c r="P934" s="1" t="s">
        <v>4438</v>
      </c>
      <c r="Q934" t="s">
        <v>4439</v>
      </c>
      <c r="R934" t="s">
        <v>4438</v>
      </c>
      <c r="S934" t="s">
        <v>3225</v>
      </c>
      <c r="T934" t="s">
        <v>4440</v>
      </c>
      <c r="U934" t="s">
        <v>4438</v>
      </c>
      <c r="V934" t="s">
        <v>37</v>
      </c>
      <c r="W934" t="s">
        <v>42</v>
      </c>
      <c r="X934" t="s">
        <v>910</v>
      </c>
      <c r="Y934" t="s">
        <v>44</v>
      </c>
      <c r="Z934" t="s">
        <v>3899</v>
      </c>
      <c r="AA934" t="s">
        <v>4441</v>
      </c>
      <c r="AB934" t="s">
        <v>4442</v>
      </c>
      <c r="AC934" t="s">
        <v>4442</v>
      </c>
      <c r="AD934" t="s">
        <v>4443</v>
      </c>
      <c r="AE934" t="s">
        <v>4444</v>
      </c>
      <c r="AF934" t="s">
        <v>115</v>
      </c>
    </row>
    <row r="935" spans="3:33" x14ac:dyDescent="0.3">
      <c r="C935" s="21">
        <v>2364960</v>
      </c>
      <c r="D935" s="20" t="s">
        <v>102</v>
      </c>
      <c r="E935" s="20" t="s">
        <v>63</v>
      </c>
      <c r="F935" s="44" t="s">
        <v>4420</v>
      </c>
      <c r="G935" s="44">
        <v>45020.613247685185</v>
      </c>
      <c r="H935" s="20" t="s">
        <v>366</v>
      </c>
      <c r="I935" t="s">
        <v>4141</v>
      </c>
      <c r="J935" t="s">
        <v>3225</v>
      </c>
      <c r="K935" t="s">
        <v>33</v>
      </c>
      <c r="L935" t="s">
        <v>382</v>
      </c>
      <c r="M935" t="s">
        <v>35</v>
      </c>
      <c r="N935" t="s">
        <v>117</v>
      </c>
      <c r="O935" t="s">
        <v>37</v>
      </c>
      <c r="P935" s="1" t="s">
        <v>4421</v>
      </c>
      <c r="Q935" t="s">
        <v>4422</v>
      </c>
      <c r="R935" t="s">
        <v>4421</v>
      </c>
      <c r="S935" t="s">
        <v>3225</v>
      </c>
      <c r="T935" t="s">
        <v>4423</v>
      </c>
      <c r="U935" t="s">
        <v>4424</v>
      </c>
      <c r="V935" t="s">
        <v>37</v>
      </c>
      <c r="W935" t="s">
        <v>42</v>
      </c>
      <c r="X935" t="s">
        <v>2014</v>
      </c>
      <c r="Y935" t="s">
        <v>44</v>
      </c>
      <c r="Z935" t="s">
        <v>45</v>
      </c>
      <c r="AA935" t="s">
        <v>4425</v>
      </c>
      <c r="AB935" t="s">
        <v>4426</v>
      </c>
      <c r="AC935" t="s">
        <v>4427</v>
      </c>
      <c r="AD935" t="s">
        <v>4428</v>
      </c>
      <c r="AE935" t="s">
        <v>4429</v>
      </c>
      <c r="AF935" t="s">
        <v>115</v>
      </c>
    </row>
    <row r="936" spans="3:33" x14ac:dyDescent="0.3">
      <c r="C936" s="21">
        <v>2366456</v>
      </c>
      <c r="D936" s="20" t="s">
        <v>102</v>
      </c>
      <c r="E936" s="20" t="s">
        <v>63</v>
      </c>
      <c r="F936" s="44" t="s">
        <v>4420</v>
      </c>
      <c r="G936" s="44">
        <v>45020.635133101852</v>
      </c>
      <c r="H936" s="20" t="s">
        <v>366</v>
      </c>
      <c r="J936" t="s">
        <v>3225</v>
      </c>
      <c r="K936" t="s">
        <v>33</v>
      </c>
      <c r="L936" t="s">
        <v>382</v>
      </c>
      <c r="M936" t="s">
        <v>35</v>
      </c>
      <c r="N936" t="s">
        <v>117</v>
      </c>
      <c r="O936" t="s">
        <v>37</v>
      </c>
      <c r="P936" s="1" t="s">
        <v>4468</v>
      </c>
      <c r="Q936" t="s">
        <v>44</v>
      </c>
      <c r="R936" t="s">
        <v>4469</v>
      </c>
      <c r="S936" t="s">
        <v>3225</v>
      </c>
      <c r="T936" t="s">
        <v>4470</v>
      </c>
      <c r="U936" t="s">
        <v>44</v>
      </c>
      <c r="V936" t="s">
        <v>37</v>
      </c>
      <c r="W936" t="s">
        <v>42</v>
      </c>
      <c r="X936" t="s">
        <v>164</v>
      </c>
      <c r="Y936" t="s">
        <v>44</v>
      </c>
      <c r="Z936" t="s">
        <v>78</v>
      </c>
      <c r="AA936" t="s">
        <v>4471</v>
      </c>
      <c r="AB936" t="s">
        <v>4472</v>
      </c>
      <c r="AC936" t="s">
        <v>44</v>
      </c>
      <c r="AD936" t="s">
        <v>4473</v>
      </c>
      <c r="AE936" t="s">
        <v>4474</v>
      </c>
      <c r="AF936" t="s">
        <v>115</v>
      </c>
    </row>
    <row r="937" spans="3:33" x14ac:dyDescent="0.3">
      <c r="C937" s="21">
        <v>2366505</v>
      </c>
      <c r="D937" s="20" t="s">
        <v>102</v>
      </c>
      <c r="E937" s="20" t="s">
        <v>63</v>
      </c>
      <c r="F937" s="44" t="s">
        <v>4420</v>
      </c>
      <c r="G937" s="44">
        <v>45020.637369791664</v>
      </c>
      <c r="H937" s="20" t="s">
        <v>366</v>
      </c>
      <c r="J937" t="s">
        <v>3225</v>
      </c>
      <c r="K937" t="s">
        <v>33</v>
      </c>
      <c r="L937" t="s">
        <v>382</v>
      </c>
      <c r="M937" t="s">
        <v>35</v>
      </c>
      <c r="N937" t="s">
        <v>117</v>
      </c>
      <c r="O937" t="s">
        <v>37</v>
      </c>
      <c r="P937" s="1" t="s">
        <v>4468</v>
      </c>
      <c r="Q937" t="s">
        <v>44</v>
      </c>
      <c r="R937" t="s">
        <v>4469</v>
      </c>
      <c r="S937" t="s">
        <v>3225</v>
      </c>
      <c r="T937" t="s">
        <v>4470</v>
      </c>
      <c r="U937" t="s">
        <v>44</v>
      </c>
      <c r="V937" t="s">
        <v>37</v>
      </c>
      <c r="W937" t="s">
        <v>42</v>
      </c>
      <c r="X937" t="s">
        <v>164</v>
      </c>
      <c r="Y937" t="s">
        <v>44</v>
      </c>
      <c r="Z937" t="s">
        <v>78</v>
      </c>
      <c r="AA937" t="s">
        <v>4471</v>
      </c>
      <c r="AB937" t="s">
        <v>4472</v>
      </c>
      <c r="AC937" t="s">
        <v>44</v>
      </c>
      <c r="AD937" t="s">
        <v>4473</v>
      </c>
      <c r="AE937" t="s">
        <v>4475</v>
      </c>
      <c r="AF937" t="s">
        <v>115</v>
      </c>
    </row>
    <row r="938" spans="3:33" x14ac:dyDescent="0.3">
      <c r="C938" s="21">
        <v>2366523</v>
      </c>
      <c r="D938" s="20" t="s">
        <v>102</v>
      </c>
      <c r="E938" s="20" t="s">
        <v>63</v>
      </c>
      <c r="F938" s="44" t="s">
        <v>4420</v>
      </c>
      <c r="G938" s="44">
        <v>45020.640907291665</v>
      </c>
      <c r="H938" s="20" t="s">
        <v>366</v>
      </c>
      <c r="J938" t="s">
        <v>3225</v>
      </c>
      <c r="K938" t="s">
        <v>33</v>
      </c>
      <c r="L938" t="s">
        <v>382</v>
      </c>
      <c r="M938" t="s">
        <v>35</v>
      </c>
      <c r="N938" t="s">
        <v>117</v>
      </c>
      <c r="O938" t="s">
        <v>37</v>
      </c>
      <c r="P938" s="1" t="s">
        <v>4468</v>
      </c>
      <c r="Q938" t="s">
        <v>44</v>
      </c>
      <c r="R938" t="s">
        <v>4469</v>
      </c>
      <c r="S938" t="s">
        <v>3225</v>
      </c>
      <c r="T938" t="s">
        <v>4470</v>
      </c>
      <c r="U938" t="s">
        <v>44</v>
      </c>
      <c r="V938" t="s">
        <v>37</v>
      </c>
      <c r="W938" t="s">
        <v>42</v>
      </c>
      <c r="X938" t="s">
        <v>164</v>
      </c>
      <c r="Y938" t="s">
        <v>44</v>
      </c>
      <c r="Z938" t="s">
        <v>78</v>
      </c>
      <c r="AA938" t="s">
        <v>4471</v>
      </c>
      <c r="AB938" t="s">
        <v>4472</v>
      </c>
      <c r="AC938" t="s">
        <v>44</v>
      </c>
      <c r="AD938" t="s">
        <v>4473</v>
      </c>
      <c r="AE938" t="s">
        <v>4476</v>
      </c>
      <c r="AF938" t="s">
        <v>115</v>
      </c>
    </row>
    <row r="939" spans="3:33" x14ac:dyDescent="0.3">
      <c r="C939" s="21">
        <v>2366766</v>
      </c>
      <c r="D939" s="20" t="s">
        <v>102</v>
      </c>
      <c r="E939" s="20" t="s">
        <v>63</v>
      </c>
      <c r="F939" s="44" t="s">
        <v>4420</v>
      </c>
      <c r="G939" s="44">
        <v>45020.643238657409</v>
      </c>
      <c r="H939" s="20" t="s">
        <v>366</v>
      </c>
      <c r="J939" t="s">
        <v>3225</v>
      </c>
      <c r="K939" t="s">
        <v>33</v>
      </c>
      <c r="L939" t="s">
        <v>382</v>
      </c>
      <c r="M939" t="s">
        <v>35</v>
      </c>
      <c r="N939" t="s">
        <v>117</v>
      </c>
      <c r="O939" t="s">
        <v>37</v>
      </c>
      <c r="P939" s="1" t="s">
        <v>4468</v>
      </c>
      <c r="Q939" t="s">
        <v>44</v>
      </c>
      <c r="R939" t="s">
        <v>4469</v>
      </c>
      <c r="S939" t="s">
        <v>3225</v>
      </c>
      <c r="T939" t="s">
        <v>4470</v>
      </c>
      <c r="U939" t="s">
        <v>44</v>
      </c>
      <c r="V939" t="s">
        <v>37</v>
      </c>
      <c r="W939" t="s">
        <v>42</v>
      </c>
      <c r="X939" t="s">
        <v>164</v>
      </c>
      <c r="Y939" t="s">
        <v>44</v>
      </c>
      <c r="Z939" t="s">
        <v>78</v>
      </c>
      <c r="AA939" t="s">
        <v>4471</v>
      </c>
      <c r="AB939" t="s">
        <v>4472</v>
      </c>
      <c r="AC939" t="s">
        <v>44</v>
      </c>
      <c r="AD939" t="s">
        <v>4473</v>
      </c>
      <c r="AE939" t="s">
        <v>4477</v>
      </c>
      <c r="AF939" t="s">
        <v>115</v>
      </c>
    </row>
    <row r="940" spans="3:33" x14ac:dyDescent="0.3">
      <c r="C940" s="21">
        <v>2367062</v>
      </c>
      <c r="D940" s="20" t="s">
        <v>102</v>
      </c>
      <c r="E940" s="20" t="s">
        <v>63</v>
      </c>
      <c r="F940" s="44" t="s">
        <v>4420</v>
      </c>
      <c r="G940" s="44">
        <v>45020.655864699074</v>
      </c>
      <c r="H940" s="20" t="s">
        <v>366</v>
      </c>
      <c r="J940" t="s">
        <v>3225</v>
      </c>
      <c r="K940" t="s">
        <v>33</v>
      </c>
      <c r="L940" t="s">
        <v>382</v>
      </c>
      <c r="M940" t="s">
        <v>35</v>
      </c>
      <c r="N940" t="s">
        <v>52</v>
      </c>
      <c r="O940" t="s">
        <v>37</v>
      </c>
      <c r="P940" s="1" t="s">
        <v>4478</v>
      </c>
      <c r="Q940" t="s">
        <v>44</v>
      </c>
      <c r="R940" t="s">
        <v>4479</v>
      </c>
      <c r="S940" t="s">
        <v>3225</v>
      </c>
      <c r="T940" t="s">
        <v>4480</v>
      </c>
      <c r="U940" t="s">
        <v>44</v>
      </c>
      <c r="V940" t="s">
        <v>37</v>
      </c>
      <c r="W940" t="s">
        <v>42</v>
      </c>
      <c r="X940" t="s">
        <v>164</v>
      </c>
      <c r="Y940" t="s">
        <v>44</v>
      </c>
      <c r="Z940" t="s">
        <v>78</v>
      </c>
      <c r="AA940" t="s">
        <v>4481</v>
      </c>
      <c r="AB940" t="s">
        <v>4482</v>
      </c>
      <c r="AC940" t="s">
        <v>44</v>
      </c>
      <c r="AD940" t="s">
        <v>4483</v>
      </c>
      <c r="AE940" t="s">
        <v>4484</v>
      </c>
      <c r="AF940" t="s">
        <v>115</v>
      </c>
    </row>
    <row r="941" spans="3:33" x14ac:dyDescent="0.3">
      <c r="C941" s="21">
        <v>2366213</v>
      </c>
      <c r="D941" s="20" t="s">
        <v>102</v>
      </c>
      <c r="E941" s="20" t="s">
        <v>357</v>
      </c>
      <c r="F941" s="44" t="s">
        <v>4420</v>
      </c>
      <c r="G941" s="44">
        <v>45020.662766666668</v>
      </c>
      <c r="H941" s="20" t="s">
        <v>366</v>
      </c>
      <c r="I941" t="s">
        <v>4141</v>
      </c>
      <c r="J941" t="s">
        <v>3225</v>
      </c>
      <c r="K941" t="s">
        <v>33</v>
      </c>
      <c r="L941" t="s">
        <v>382</v>
      </c>
      <c r="M941" t="s">
        <v>35</v>
      </c>
      <c r="N941" t="s">
        <v>36</v>
      </c>
      <c r="O941" t="s">
        <v>37</v>
      </c>
      <c r="P941" s="1" t="s">
        <v>4456</v>
      </c>
      <c r="Q941" t="s">
        <v>4457</v>
      </c>
      <c r="R941" t="s">
        <v>4456</v>
      </c>
      <c r="S941" t="s">
        <v>3225</v>
      </c>
      <c r="T941" t="s">
        <v>4458</v>
      </c>
      <c r="U941" t="s">
        <v>4459</v>
      </c>
      <c r="V941" t="s">
        <v>37</v>
      </c>
      <c r="W941" t="s">
        <v>42</v>
      </c>
      <c r="X941" t="s">
        <v>4460</v>
      </c>
      <c r="Y941" t="s">
        <v>44</v>
      </c>
      <c r="Z941" t="s">
        <v>4461</v>
      </c>
      <c r="AA941" t="s">
        <v>4462</v>
      </c>
      <c r="AB941" t="s">
        <v>4463</v>
      </c>
      <c r="AC941" t="s">
        <v>4464</v>
      </c>
      <c r="AD941" t="s">
        <v>4465</v>
      </c>
      <c r="AE941" t="s">
        <v>4466</v>
      </c>
      <c r="AF941" t="s">
        <v>4467</v>
      </c>
      <c r="AG941" t="s">
        <v>115</v>
      </c>
    </row>
    <row r="942" spans="3:33" x14ac:dyDescent="0.3">
      <c r="C942" s="21">
        <v>2366150</v>
      </c>
      <c r="D942" s="20" t="s">
        <v>102</v>
      </c>
      <c r="E942" s="20" t="s">
        <v>63</v>
      </c>
      <c r="F942" s="44" t="s">
        <v>4420</v>
      </c>
      <c r="G942" s="44">
        <v>45020.673729861111</v>
      </c>
      <c r="H942" s="20" t="s">
        <v>366</v>
      </c>
      <c r="I942" t="s">
        <v>371</v>
      </c>
      <c r="J942" t="s">
        <v>3225</v>
      </c>
      <c r="K942" t="s">
        <v>33</v>
      </c>
      <c r="L942" t="s">
        <v>382</v>
      </c>
      <c r="M942" t="s">
        <v>35</v>
      </c>
      <c r="N942" t="s">
        <v>143</v>
      </c>
      <c r="O942" t="s">
        <v>37</v>
      </c>
      <c r="P942" s="1" t="s">
        <v>4445</v>
      </c>
      <c r="Q942" t="s">
        <v>44</v>
      </c>
      <c r="R942" t="s">
        <v>4446</v>
      </c>
      <c r="S942" t="s">
        <v>3225</v>
      </c>
      <c r="T942" t="s">
        <v>4447</v>
      </c>
      <c r="U942" t="s">
        <v>44</v>
      </c>
      <c r="V942" t="s">
        <v>37</v>
      </c>
      <c r="W942" t="s">
        <v>42</v>
      </c>
      <c r="X942" t="s">
        <v>164</v>
      </c>
      <c r="Y942" t="s">
        <v>44</v>
      </c>
      <c r="Z942" t="s">
        <v>78</v>
      </c>
      <c r="AA942" t="s">
        <v>4448</v>
      </c>
      <c r="AB942" t="s">
        <v>4449</v>
      </c>
      <c r="AC942" t="s">
        <v>44</v>
      </c>
      <c r="AD942" t="s">
        <v>4450</v>
      </c>
      <c r="AE942" t="s">
        <v>4451</v>
      </c>
      <c r="AF942" t="s">
        <v>4452</v>
      </c>
      <c r="AG942" t="s">
        <v>115</v>
      </c>
    </row>
    <row r="943" spans="3:33" x14ac:dyDescent="0.3">
      <c r="C943" s="21">
        <v>2366189</v>
      </c>
      <c r="D943" s="20" t="s">
        <v>102</v>
      </c>
      <c r="E943" s="20" t="s">
        <v>63</v>
      </c>
      <c r="F943" s="44" t="s">
        <v>4420</v>
      </c>
      <c r="G943" s="44">
        <v>45020.682249768521</v>
      </c>
      <c r="H943" s="20" t="s">
        <v>366</v>
      </c>
      <c r="I943" t="s">
        <v>371</v>
      </c>
      <c r="J943" t="s">
        <v>3225</v>
      </c>
      <c r="K943" t="s">
        <v>33</v>
      </c>
      <c r="L943" t="s">
        <v>382</v>
      </c>
      <c r="M943" t="s">
        <v>35</v>
      </c>
      <c r="N943" t="s">
        <v>143</v>
      </c>
      <c r="O943" t="s">
        <v>37</v>
      </c>
      <c r="P943" s="1" t="s">
        <v>4453</v>
      </c>
      <c r="Q943" t="s">
        <v>44</v>
      </c>
      <c r="R943" t="s">
        <v>4446</v>
      </c>
      <c r="S943" t="s">
        <v>3225</v>
      </c>
      <c r="T943" t="s">
        <v>4447</v>
      </c>
      <c r="U943" t="s">
        <v>44</v>
      </c>
      <c r="V943" t="s">
        <v>37</v>
      </c>
      <c r="W943" t="s">
        <v>42</v>
      </c>
      <c r="X943" t="s">
        <v>164</v>
      </c>
      <c r="Y943" t="s">
        <v>44</v>
      </c>
      <c r="Z943" t="s">
        <v>78</v>
      </c>
      <c r="AA943" t="s">
        <v>4454</v>
      </c>
      <c r="AB943" t="s">
        <v>4449</v>
      </c>
      <c r="AC943" t="s">
        <v>44</v>
      </c>
      <c r="AD943" t="s">
        <v>4450</v>
      </c>
      <c r="AE943" t="s">
        <v>4455</v>
      </c>
      <c r="AF943" t="s">
        <v>115</v>
      </c>
    </row>
    <row r="944" spans="3:33" x14ac:dyDescent="0.3">
      <c r="C944" s="21">
        <v>2367145</v>
      </c>
      <c r="D944" s="20" t="s">
        <v>102</v>
      </c>
      <c r="E944" s="20" t="s">
        <v>63</v>
      </c>
      <c r="F944" s="44" t="s">
        <v>4420</v>
      </c>
      <c r="G944" s="44">
        <v>45020.696041319447</v>
      </c>
      <c r="H944" s="20" t="s">
        <v>366</v>
      </c>
      <c r="J944" t="s">
        <v>4188</v>
      </c>
      <c r="K944" t="s">
        <v>33</v>
      </c>
      <c r="L944" t="s">
        <v>382</v>
      </c>
      <c r="M944" t="s">
        <v>35</v>
      </c>
      <c r="N944" t="s">
        <v>143</v>
      </c>
      <c r="O944" t="s">
        <v>37</v>
      </c>
      <c r="P944" s="1" t="s">
        <v>4485</v>
      </c>
      <c r="Q944" t="s">
        <v>44</v>
      </c>
      <c r="R944" t="s">
        <v>4486</v>
      </c>
      <c r="S944" t="s">
        <v>4188</v>
      </c>
      <c r="T944" t="s">
        <v>4487</v>
      </c>
      <c r="U944" t="s">
        <v>44</v>
      </c>
      <c r="V944" t="s">
        <v>37</v>
      </c>
      <c r="W944" t="s">
        <v>42</v>
      </c>
      <c r="X944" t="s">
        <v>164</v>
      </c>
      <c r="Y944" t="s">
        <v>44</v>
      </c>
      <c r="Z944" t="s">
        <v>78</v>
      </c>
      <c r="AA944" t="s">
        <v>4488</v>
      </c>
      <c r="AB944" t="s">
        <v>4489</v>
      </c>
      <c r="AC944" t="s">
        <v>44</v>
      </c>
      <c r="AD944" t="s">
        <v>4490</v>
      </c>
      <c r="AE944" t="s">
        <v>4491</v>
      </c>
      <c r="AF944" t="s">
        <v>115</v>
      </c>
    </row>
    <row r="945" spans="3:32" x14ac:dyDescent="0.3">
      <c r="C945" s="21">
        <v>2367503</v>
      </c>
      <c r="D945" s="20" t="s">
        <v>102</v>
      </c>
      <c r="E945" s="20" t="s">
        <v>63</v>
      </c>
      <c r="F945" s="44" t="s">
        <v>4420</v>
      </c>
      <c r="G945" s="44">
        <v>45020.698747222224</v>
      </c>
      <c r="H945" s="20" t="s">
        <v>366</v>
      </c>
      <c r="J945" t="s">
        <v>4188</v>
      </c>
      <c r="K945" t="s">
        <v>33</v>
      </c>
      <c r="L945" t="s">
        <v>382</v>
      </c>
      <c r="M945" t="s">
        <v>35</v>
      </c>
      <c r="N945" t="s">
        <v>143</v>
      </c>
      <c r="O945" t="s">
        <v>37</v>
      </c>
      <c r="P945" s="1" t="s">
        <v>4492</v>
      </c>
      <c r="Q945" t="s">
        <v>44</v>
      </c>
      <c r="R945" t="s">
        <v>4493</v>
      </c>
      <c r="S945" t="s">
        <v>4188</v>
      </c>
      <c r="T945" t="s">
        <v>4494</v>
      </c>
      <c r="U945" t="s">
        <v>44</v>
      </c>
      <c r="V945" t="s">
        <v>37</v>
      </c>
      <c r="W945" t="s">
        <v>42</v>
      </c>
      <c r="X945" t="s">
        <v>164</v>
      </c>
      <c r="Y945" t="s">
        <v>44</v>
      </c>
      <c r="Z945" t="s">
        <v>78</v>
      </c>
      <c r="AA945" t="s">
        <v>4495</v>
      </c>
      <c r="AB945" t="s">
        <v>4496</v>
      </c>
      <c r="AC945" t="s">
        <v>44</v>
      </c>
      <c r="AD945" t="s">
        <v>4497</v>
      </c>
      <c r="AE945" t="s">
        <v>4498</v>
      </c>
      <c r="AF945" t="s">
        <v>115</v>
      </c>
    </row>
    <row r="946" spans="3:32" x14ac:dyDescent="0.3">
      <c r="C946" s="21">
        <v>2367532</v>
      </c>
      <c r="D946" s="20" t="s">
        <v>102</v>
      </c>
      <c r="E946" s="20" t="s">
        <v>63</v>
      </c>
      <c r="F946" s="44" t="s">
        <v>4420</v>
      </c>
      <c r="G946" s="44">
        <v>45020.707669097224</v>
      </c>
      <c r="H946" s="20" t="s">
        <v>366</v>
      </c>
      <c r="J946" t="s">
        <v>4188</v>
      </c>
      <c r="K946" t="s">
        <v>33</v>
      </c>
      <c r="L946" t="s">
        <v>382</v>
      </c>
      <c r="M946" t="s">
        <v>35</v>
      </c>
      <c r="N946" t="s">
        <v>143</v>
      </c>
      <c r="O946" t="s">
        <v>37</v>
      </c>
      <c r="P946" s="1" t="s">
        <v>4499</v>
      </c>
      <c r="Q946" t="s">
        <v>4500</v>
      </c>
      <c r="R946" t="s">
        <v>4501</v>
      </c>
      <c r="S946" t="s">
        <v>4188</v>
      </c>
      <c r="T946" t="s">
        <v>4502</v>
      </c>
      <c r="U946" t="s">
        <v>4503</v>
      </c>
      <c r="V946" t="s">
        <v>37</v>
      </c>
      <c r="W946" t="s">
        <v>42</v>
      </c>
      <c r="X946" t="s">
        <v>1266</v>
      </c>
      <c r="Y946" t="s">
        <v>44</v>
      </c>
      <c r="Z946" t="s">
        <v>1002</v>
      </c>
      <c r="AA946" t="s">
        <v>4504</v>
      </c>
      <c r="AB946" t="s">
        <v>124</v>
      </c>
      <c r="AC946" t="s">
        <v>4505</v>
      </c>
      <c r="AD946" t="s">
        <v>4506</v>
      </c>
      <c r="AE946" t="s">
        <v>4507</v>
      </c>
      <c r="AF946" t="s">
        <v>115</v>
      </c>
    </row>
    <row r="947" spans="3:32" x14ac:dyDescent="0.3">
      <c r="C947" s="21">
        <v>2371508</v>
      </c>
      <c r="D947" s="20" t="s">
        <v>29</v>
      </c>
      <c r="E947" s="20" t="s">
        <v>63</v>
      </c>
      <c r="F947" s="44" t="s">
        <v>4420</v>
      </c>
      <c r="G947" s="44">
        <v>45021.395613541667</v>
      </c>
      <c r="H947" s="20" t="s">
        <v>366</v>
      </c>
      <c r="J947" t="s">
        <v>3699</v>
      </c>
      <c r="K947" t="s">
        <v>33</v>
      </c>
      <c r="L947" t="s">
        <v>382</v>
      </c>
      <c r="M947" t="s">
        <v>35</v>
      </c>
      <c r="N947" t="s">
        <v>52</v>
      </c>
      <c r="O947" t="s">
        <v>37</v>
      </c>
      <c r="P947" s="1" t="s">
        <v>4526</v>
      </c>
      <c r="Q947" t="s">
        <v>4527</v>
      </c>
      <c r="R947" t="s">
        <v>4528</v>
      </c>
      <c r="S947" t="s">
        <v>3699</v>
      </c>
      <c r="T947" t="s">
        <v>4529</v>
      </c>
      <c r="U947" t="s">
        <v>44</v>
      </c>
      <c r="V947" t="s">
        <v>37</v>
      </c>
      <c r="W947" t="s">
        <v>42</v>
      </c>
      <c r="X947" t="s">
        <v>97</v>
      </c>
      <c r="Y947" t="s">
        <v>44</v>
      </c>
      <c r="Z947" t="s">
        <v>78</v>
      </c>
      <c r="AA947" t="s">
        <v>4530</v>
      </c>
      <c r="AB947" t="s">
        <v>44</v>
      </c>
      <c r="AC947" t="s">
        <v>4531</v>
      </c>
      <c r="AD947" t="s">
        <v>4532</v>
      </c>
      <c r="AE947" t="s">
        <v>4533</v>
      </c>
      <c r="AF947" t="s">
        <v>51</v>
      </c>
    </row>
    <row r="948" spans="3:32" x14ac:dyDescent="0.3">
      <c r="C948" s="21">
        <v>2371518</v>
      </c>
      <c r="D948" s="20" t="s">
        <v>29</v>
      </c>
      <c r="E948" s="20" t="s">
        <v>63</v>
      </c>
      <c r="F948" s="44" t="s">
        <v>4420</v>
      </c>
      <c r="G948" s="44">
        <v>45021.434265856478</v>
      </c>
      <c r="H948" s="20" t="s">
        <v>366</v>
      </c>
      <c r="I948" t="s">
        <v>4141</v>
      </c>
      <c r="J948" t="s">
        <v>3699</v>
      </c>
      <c r="K948" t="s">
        <v>33</v>
      </c>
      <c r="L948" t="s">
        <v>382</v>
      </c>
      <c r="M948" t="s">
        <v>35</v>
      </c>
      <c r="N948" t="s">
        <v>292</v>
      </c>
      <c r="O948" t="s">
        <v>37</v>
      </c>
      <c r="P948" s="1" t="s">
        <v>4534</v>
      </c>
      <c r="Q948" t="s">
        <v>4535</v>
      </c>
      <c r="R948" t="s">
        <v>4534</v>
      </c>
      <c r="S948" t="s">
        <v>3699</v>
      </c>
      <c r="T948" t="s">
        <v>4536</v>
      </c>
      <c r="U948" t="s">
        <v>4537</v>
      </c>
      <c r="V948" t="s">
        <v>37</v>
      </c>
      <c r="W948" t="s">
        <v>42</v>
      </c>
      <c r="X948" t="s">
        <v>4538</v>
      </c>
      <c r="Y948" t="s">
        <v>44</v>
      </c>
      <c r="Z948" t="s">
        <v>45</v>
      </c>
      <c r="AA948" t="s">
        <v>4539</v>
      </c>
      <c r="AB948" t="s">
        <v>4540</v>
      </c>
      <c r="AC948" t="s">
        <v>4541</v>
      </c>
      <c r="AD948" t="s">
        <v>4542</v>
      </c>
      <c r="AE948" t="s">
        <v>4543</v>
      </c>
      <c r="AF948" t="s">
        <v>51</v>
      </c>
    </row>
    <row r="949" spans="3:32" x14ac:dyDescent="0.3">
      <c r="C949" s="21">
        <v>2371537</v>
      </c>
      <c r="D949" s="20" t="s">
        <v>29</v>
      </c>
      <c r="E949" s="20" t="s">
        <v>357</v>
      </c>
      <c r="F949" s="44" t="s">
        <v>4420</v>
      </c>
      <c r="G949" s="44">
        <v>45021.442070254627</v>
      </c>
      <c r="H949" s="20" t="s">
        <v>366</v>
      </c>
      <c r="I949" t="s">
        <v>4141</v>
      </c>
      <c r="J949" t="s">
        <v>3699</v>
      </c>
      <c r="K949" t="s">
        <v>33</v>
      </c>
      <c r="L949" t="s">
        <v>382</v>
      </c>
      <c r="M949" t="s">
        <v>35</v>
      </c>
      <c r="N949" t="s">
        <v>36</v>
      </c>
      <c r="O949" t="s">
        <v>37</v>
      </c>
      <c r="P949" s="1" t="s">
        <v>4544</v>
      </c>
      <c r="Q949" t="s">
        <v>4545</v>
      </c>
      <c r="R949" t="s">
        <v>4544</v>
      </c>
      <c r="S949" t="s">
        <v>3699</v>
      </c>
      <c r="T949" t="s">
        <v>4546</v>
      </c>
      <c r="U949" t="s">
        <v>4547</v>
      </c>
      <c r="V949" t="s">
        <v>37</v>
      </c>
      <c r="W949" t="s">
        <v>42</v>
      </c>
      <c r="X949" t="s">
        <v>4548</v>
      </c>
      <c r="Y949" t="s">
        <v>44</v>
      </c>
      <c r="Z949" t="s">
        <v>627</v>
      </c>
      <c r="AA949" t="s">
        <v>4549</v>
      </c>
      <c r="AB949" t="s">
        <v>4550</v>
      </c>
      <c r="AC949" t="s">
        <v>4551</v>
      </c>
      <c r="AD949" t="s">
        <v>4552</v>
      </c>
      <c r="AE949" t="s">
        <v>4553</v>
      </c>
      <c r="AF949" t="s">
        <v>51</v>
      </c>
    </row>
    <row r="950" spans="3:32" x14ac:dyDescent="0.3">
      <c r="C950" s="21">
        <v>2371560</v>
      </c>
      <c r="D950" s="20" t="s">
        <v>29</v>
      </c>
      <c r="E950" s="20" t="s">
        <v>63</v>
      </c>
      <c r="F950" s="44" t="s">
        <v>4420</v>
      </c>
      <c r="G950" s="44">
        <v>45021.444492129631</v>
      </c>
      <c r="H950" s="20" t="s">
        <v>366</v>
      </c>
      <c r="I950" t="s">
        <v>4141</v>
      </c>
      <c r="J950" t="s">
        <v>3699</v>
      </c>
      <c r="K950" t="s">
        <v>33</v>
      </c>
      <c r="L950" t="s">
        <v>382</v>
      </c>
      <c r="M950" t="s">
        <v>35</v>
      </c>
      <c r="N950" t="s">
        <v>52</v>
      </c>
      <c r="O950" t="s">
        <v>37</v>
      </c>
      <c r="P950" s="1" t="s">
        <v>4554</v>
      </c>
      <c r="Q950" t="s">
        <v>4555</v>
      </c>
      <c r="R950" t="s">
        <v>4554</v>
      </c>
      <c r="S950" t="s">
        <v>3699</v>
      </c>
      <c r="T950" t="s">
        <v>4556</v>
      </c>
      <c r="U950" t="s">
        <v>4557</v>
      </c>
      <c r="V950" t="s">
        <v>37</v>
      </c>
      <c r="W950" t="s">
        <v>42</v>
      </c>
      <c r="X950" t="s">
        <v>2219</v>
      </c>
      <c r="Y950" t="s">
        <v>44</v>
      </c>
      <c r="Z950" t="s">
        <v>45</v>
      </c>
      <c r="AA950" t="s">
        <v>4558</v>
      </c>
      <c r="AB950" t="s">
        <v>4559</v>
      </c>
      <c r="AC950" t="s">
        <v>4560</v>
      </c>
      <c r="AD950" t="s">
        <v>4561</v>
      </c>
      <c r="AE950" t="s">
        <v>4562</v>
      </c>
      <c r="AF950" t="s">
        <v>51</v>
      </c>
    </row>
    <row r="951" spans="3:32" x14ac:dyDescent="0.3">
      <c r="C951" s="21">
        <v>2371819</v>
      </c>
      <c r="D951" s="20" t="s">
        <v>29</v>
      </c>
      <c r="E951" s="20" t="s">
        <v>63</v>
      </c>
      <c r="F951" s="44" t="s">
        <v>4420</v>
      </c>
      <c r="G951" s="44">
        <v>45021.469574537034</v>
      </c>
      <c r="H951" s="20" t="s">
        <v>366</v>
      </c>
      <c r="J951" t="s">
        <v>3699</v>
      </c>
      <c r="K951" t="s">
        <v>33</v>
      </c>
      <c r="L951" t="s">
        <v>382</v>
      </c>
      <c r="M951" t="s">
        <v>35</v>
      </c>
      <c r="N951" t="s">
        <v>117</v>
      </c>
      <c r="O951" t="s">
        <v>37</v>
      </c>
      <c r="P951" s="1" t="s">
        <v>4563</v>
      </c>
      <c r="Q951" t="s">
        <v>4564</v>
      </c>
      <c r="R951" t="s">
        <v>4565</v>
      </c>
      <c r="S951" t="s">
        <v>3699</v>
      </c>
      <c r="T951" t="s">
        <v>4566</v>
      </c>
      <c r="U951" t="s">
        <v>4567</v>
      </c>
      <c r="V951" t="s">
        <v>37</v>
      </c>
      <c r="W951" t="s">
        <v>42</v>
      </c>
      <c r="X951" t="s">
        <v>2757</v>
      </c>
      <c r="Y951" t="s">
        <v>44</v>
      </c>
      <c r="Z951" t="s">
        <v>45</v>
      </c>
      <c r="AA951" t="s">
        <v>4568</v>
      </c>
      <c r="AB951" t="s">
        <v>4569</v>
      </c>
      <c r="AC951" t="s">
        <v>4569</v>
      </c>
      <c r="AD951" t="s">
        <v>4570</v>
      </c>
      <c r="AE951" t="s">
        <v>4571</v>
      </c>
      <c r="AF951" t="s">
        <v>51</v>
      </c>
    </row>
    <row r="952" spans="3:32" x14ac:dyDescent="0.3">
      <c r="C952" s="21">
        <v>2372093</v>
      </c>
      <c r="D952" s="20" t="s">
        <v>29</v>
      </c>
      <c r="E952" s="20" t="s">
        <v>63</v>
      </c>
      <c r="F952" s="44" t="s">
        <v>4420</v>
      </c>
      <c r="G952" s="44">
        <v>45021.476659259257</v>
      </c>
      <c r="H952" s="20" t="s">
        <v>366</v>
      </c>
      <c r="J952" t="s">
        <v>3699</v>
      </c>
      <c r="K952" t="s">
        <v>33</v>
      </c>
      <c r="L952" t="s">
        <v>382</v>
      </c>
      <c r="M952" t="s">
        <v>35</v>
      </c>
      <c r="N952" t="s">
        <v>36</v>
      </c>
      <c r="O952" t="s">
        <v>37</v>
      </c>
      <c r="P952" s="1" t="s">
        <v>4572</v>
      </c>
      <c r="Q952" t="s">
        <v>4573</v>
      </c>
      <c r="R952" t="s">
        <v>4572</v>
      </c>
      <c r="S952" t="s">
        <v>3699</v>
      </c>
      <c r="T952" t="s">
        <v>4574</v>
      </c>
      <c r="U952" t="s">
        <v>4575</v>
      </c>
      <c r="V952" t="s">
        <v>37</v>
      </c>
      <c r="W952" t="s">
        <v>42</v>
      </c>
      <c r="X952" t="s">
        <v>732</v>
      </c>
      <c r="Y952" t="s">
        <v>44</v>
      </c>
      <c r="Z952" t="s">
        <v>45</v>
      </c>
      <c r="AA952" t="s">
        <v>4576</v>
      </c>
      <c r="AB952" t="s">
        <v>4577</v>
      </c>
      <c r="AC952" t="s">
        <v>4578</v>
      </c>
      <c r="AD952" t="s">
        <v>4579</v>
      </c>
      <c r="AE952" t="s">
        <v>4580</v>
      </c>
      <c r="AF952" t="s">
        <v>51</v>
      </c>
    </row>
    <row r="953" spans="3:32" x14ac:dyDescent="0.3">
      <c r="C953" s="21">
        <v>2372241</v>
      </c>
      <c r="D953" s="20" t="s">
        <v>368</v>
      </c>
      <c r="E953" s="20" t="s">
        <v>63</v>
      </c>
      <c r="F953" s="44" t="s">
        <v>4420</v>
      </c>
      <c r="G953" s="44">
        <v>45021.482412962963</v>
      </c>
      <c r="H953" s="20" t="s">
        <v>366</v>
      </c>
      <c r="J953" t="s">
        <v>3699</v>
      </c>
      <c r="K953" t="s">
        <v>33</v>
      </c>
      <c r="L953" t="s">
        <v>382</v>
      </c>
      <c r="M953" t="s">
        <v>35</v>
      </c>
      <c r="N953" t="s">
        <v>117</v>
      </c>
      <c r="O953" t="s">
        <v>37</v>
      </c>
      <c r="P953" s="1" t="s">
        <v>4581</v>
      </c>
      <c r="Q953" t="s">
        <v>4582</v>
      </c>
      <c r="R953" t="s">
        <v>4583</v>
      </c>
      <c r="S953" t="s">
        <v>3699</v>
      </c>
      <c r="T953" t="s">
        <v>4584</v>
      </c>
      <c r="U953" t="s">
        <v>44</v>
      </c>
      <c r="V953" t="s">
        <v>37</v>
      </c>
      <c r="W953" t="s">
        <v>42</v>
      </c>
      <c r="X953" t="s">
        <v>69</v>
      </c>
      <c r="Y953" t="s">
        <v>44</v>
      </c>
      <c r="Z953" t="s">
        <v>78</v>
      </c>
      <c r="AA953" t="s">
        <v>4585</v>
      </c>
      <c r="AB953" t="s">
        <v>44</v>
      </c>
      <c r="AC953" t="s">
        <v>4586</v>
      </c>
      <c r="AD953" t="s">
        <v>4587</v>
      </c>
      <c r="AE953" t="s">
        <v>4588</v>
      </c>
      <c r="AF953" t="s">
        <v>51</v>
      </c>
    </row>
    <row r="954" spans="3:32" x14ac:dyDescent="0.3">
      <c r="C954" s="21">
        <v>2372506</v>
      </c>
      <c r="D954" s="20" t="s">
        <v>29</v>
      </c>
      <c r="E954" s="20" t="s">
        <v>141</v>
      </c>
      <c r="F954" s="44" t="s">
        <v>4420</v>
      </c>
      <c r="G954" s="44">
        <v>45021.491149189816</v>
      </c>
      <c r="H954" s="20" t="s">
        <v>366</v>
      </c>
      <c r="J954" t="s">
        <v>3699</v>
      </c>
      <c r="K954" t="s">
        <v>33</v>
      </c>
      <c r="L954" t="s">
        <v>382</v>
      </c>
      <c r="M954" t="s">
        <v>35</v>
      </c>
      <c r="N954" t="s">
        <v>64</v>
      </c>
      <c r="O954" t="s">
        <v>37</v>
      </c>
      <c r="P954" s="1" t="s">
        <v>4589</v>
      </c>
      <c r="Q954" t="s">
        <v>4590</v>
      </c>
      <c r="R954" t="s">
        <v>4589</v>
      </c>
      <c r="S954" t="s">
        <v>3699</v>
      </c>
      <c r="T954" t="s">
        <v>4591</v>
      </c>
      <c r="U954" t="s">
        <v>4592</v>
      </c>
      <c r="V954" t="s">
        <v>37</v>
      </c>
      <c r="W954" t="s">
        <v>42</v>
      </c>
      <c r="X954" t="s">
        <v>472</v>
      </c>
      <c r="Y954" t="s">
        <v>44</v>
      </c>
      <c r="Z954" t="s">
        <v>78</v>
      </c>
      <c r="AA954" t="s">
        <v>4593</v>
      </c>
      <c r="AB954" t="s">
        <v>4594</v>
      </c>
      <c r="AC954" t="s">
        <v>4594</v>
      </c>
      <c r="AD954" t="s">
        <v>4595</v>
      </c>
      <c r="AE954" t="s">
        <v>4596</v>
      </c>
      <c r="AF954" t="s">
        <v>51</v>
      </c>
    </row>
    <row r="955" spans="3:32" x14ac:dyDescent="0.3">
      <c r="C955" s="21">
        <v>2372516</v>
      </c>
      <c r="D955" s="20" t="s">
        <v>29</v>
      </c>
      <c r="E955" s="20" t="s">
        <v>63</v>
      </c>
      <c r="F955" s="44" t="s">
        <v>4420</v>
      </c>
      <c r="G955" s="44">
        <v>45021.498298958337</v>
      </c>
      <c r="H955" s="20" t="s">
        <v>366</v>
      </c>
      <c r="J955" t="s">
        <v>3699</v>
      </c>
      <c r="K955" t="s">
        <v>33</v>
      </c>
      <c r="L955" t="s">
        <v>382</v>
      </c>
      <c r="M955" t="s">
        <v>35</v>
      </c>
      <c r="N955" t="s">
        <v>52</v>
      </c>
      <c r="O955" t="s">
        <v>37</v>
      </c>
      <c r="P955" s="1" t="s">
        <v>4597</v>
      </c>
      <c r="Q955" t="s">
        <v>4598</v>
      </c>
      <c r="R955" t="s">
        <v>4597</v>
      </c>
      <c r="S955" t="s">
        <v>3699</v>
      </c>
      <c r="T955" t="s">
        <v>4599</v>
      </c>
      <c r="U955" t="s">
        <v>3945</v>
      </c>
      <c r="V955" t="s">
        <v>37</v>
      </c>
      <c r="W955" t="s">
        <v>42</v>
      </c>
      <c r="X955" t="s">
        <v>4600</v>
      </c>
      <c r="Y955" t="s">
        <v>44</v>
      </c>
      <c r="Z955" t="s">
        <v>45</v>
      </c>
      <c r="AA955" t="s">
        <v>4601</v>
      </c>
      <c r="AB955" t="s">
        <v>3947</v>
      </c>
      <c r="AC955" t="s">
        <v>4602</v>
      </c>
      <c r="AD955" t="s">
        <v>4603</v>
      </c>
      <c r="AE955" t="s">
        <v>4604</v>
      </c>
      <c r="AF955" t="s">
        <v>51</v>
      </c>
    </row>
    <row r="956" spans="3:32" x14ac:dyDescent="0.3">
      <c r="C956" s="21">
        <v>2368229</v>
      </c>
      <c r="D956" s="20" t="s">
        <v>102</v>
      </c>
      <c r="E956" s="20" t="s">
        <v>63</v>
      </c>
      <c r="F956" s="44" t="s">
        <v>4605</v>
      </c>
      <c r="G956" s="44">
        <v>45026.37604166667</v>
      </c>
      <c r="H956" s="20" t="s">
        <v>366</v>
      </c>
      <c r="J956" t="s">
        <v>33</v>
      </c>
      <c r="K956" t="s">
        <v>382</v>
      </c>
      <c r="L956" t="s">
        <v>35</v>
      </c>
      <c r="M956" t="s">
        <v>292</v>
      </c>
      <c r="N956" t="s">
        <v>37</v>
      </c>
      <c r="O956" t="s">
        <v>4606</v>
      </c>
      <c r="P956" s="1" t="s">
        <v>3289</v>
      </c>
      <c r="Q956" t="s">
        <v>44</v>
      </c>
      <c r="R956" t="s">
        <v>4607</v>
      </c>
      <c r="S956" t="s">
        <v>3289</v>
      </c>
      <c r="T956" t="s">
        <v>4608</v>
      </c>
      <c r="U956" t="s">
        <v>44</v>
      </c>
      <c r="V956" t="s">
        <v>37</v>
      </c>
      <c r="W956" t="s">
        <v>42</v>
      </c>
      <c r="X956" t="s">
        <v>164</v>
      </c>
      <c r="Y956" t="s">
        <v>44</v>
      </c>
      <c r="Z956" t="s">
        <v>78</v>
      </c>
      <c r="AA956" t="s">
        <v>4609</v>
      </c>
      <c r="AB956" t="s">
        <v>4610</v>
      </c>
      <c r="AC956" t="s">
        <v>44</v>
      </c>
      <c r="AD956" t="s">
        <v>4611</v>
      </c>
      <c r="AE956" t="s">
        <v>4612</v>
      </c>
      <c r="AF956" t="s">
        <v>115</v>
      </c>
    </row>
    <row r="957" spans="3:32" x14ac:dyDescent="0.3">
      <c r="C957" s="21">
        <v>2368282</v>
      </c>
      <c r="D957" s="20" t="s">
        <v>102</v>
      </c>
      <c r="E957" s="20" t="s">
        <v>63</v>
      </c>
      <c r="F957" s="44" t="s">
        <v>4605</v>
      </c>
      <c r="G957" s="44">
        <v>45026.388051620372</v>
      </c>
      <c r="H957" s="20" t="s">
        <v>366</v>
      </c>
      <c r="J957" t="s">
        <v>33</v>
      </c>
      <c r="K957" t="s">
        <v>382</v>
      </c>
      <c r="L957" t="s">
        <v>35</v>
      </c>
      <c r="M957" t="s">
        <v>64</v>
      </c>
      <c r="N957" t="s">
        <v>37</v>
      </c>
      <c r="O957" t="s">
        <v>4613</v>
      </c>
      <c r="P957" s="1" t="s">
        <v>3289</v>
      </c>
      <c r="Q957" t="s">
        <v>44</v>
      </c>
      <c r="R957" t="s">
        <v>4614</v>
      </c>
      <c r="S957" t="s">
        <v>3289</v>
      </c>
      <c r="T957" t="s">
        <v>4615</v>
      </c>
      <c r="U957" t="s">
        <v>44</v>
      </c>
      <c r="V957" t="s">
        <v>37</v>
      </c>
      <c r="W957" t="s">
        <v>42</v>
      </c>
      <c r="X957" t="s">
        <v>164</v>
      </c>
      <c r="Y957" t="s">
        <v>44</v>
      </c>
      <c r="Z957" t="s">
        <v>78</v>
      </c>
      <c r="AA957" t="s">
        <v>4616</v>
      </c>
      <c r="AB957" t="s">
        <v>4617</v>
      </c>
      <c r="AC957" t="s">
        <v>44</v>
      </c>
      <c r="AD957" t="s">
        <v>4618</v>
      </c>
      <c r="AE957" t="s">
        <v>4619</v>
      </c>
      <c r="AF957" t="s">
        <v>115</v>
      </c>
    </row>
    <row r="958" spans="3:32" x14ac:dyDescent="0.3">
      <c r="C958" s="21">
        <v>2368499</v>
      </c>
      <c r="D958" s="20" t="s">
        <v>102</v>
      </c>
      <c r="E958" s="20" t="s">
        <v>30</v>
      </c>
      <c r="F958" s="44" t="s">
        <v>4605</v>
      </c>
      <c r="G958" s="44">
        <v>45026.409824652779</v>
      </c>
      <c r="H958" s="20" t="s">
        <v>366</v>
      </c>
      <c r="J958" t="s">
        <v>33</v>
      </c>
      <c r="K958" t="s">
        <v>382</v>
      </c>
      <c r="L958" t="s">
        <v>35</v>
      </c>
      <c r="M958" t="s">
        <v>52</v>
      </c>
      <c r="N958" t="s">
        <v>37</v>
      </c>
      <c r="O958" t="s">
        <v>4620</v>
      </c>
      <c r="P958" s="1" t="s">
        <v>3289</v>
      </c>
      <c r="Q958" t="s">
        <v>4621</v>
      </c>
      <c r="R958" t="s">
        <v>4622</v>
      </c>
      <c r="S958" t="s">
        <v>3289</v>
      </c>
      <c r="T958" t="s">
        <v>4623</v>
      </c>
      <c r="U958" t="s">
        <v>200</v>
      </c>
      <c r="V958" t="s">
        <v>37</v>
      </c>
      <c r="W958" t="s">
        <v>42</v>
      </c>
      <c r="X958" t="s">
        <v>2151</v>
      </c>
      <c r="Y958" t="s">
        <v>44</v>
      </c>
      <c r="Z958" t="s">
        <v>2152</v>
      </c>
      <c r="AA958" t="s">
        <v>4624</v>
      </c>
      <c r="AB958" t="s">
        <v>4625</v>
      </c>
      <c r="AC958" t="s">
        <v>4626</v>
      </c>
      <c r="AD958" t="s">
        <v>4627</v>
      </c>
      <c r="AE958" t="s">
        <v>4628</v>
      </c>
      <c r="AF958" t="s">
        <v>115</v>
      </c>
    </row>
    <row r="959" spans="3:32" x14ac:dyDescent="0.3">
      <c r="C959" s="21">
        <v>2368517</v>
      </c>
      <c r="D959" s="20" t="s">
        <v>102</v>
      </c>
      <c r="E959" s="20" t="s">
        <v>63</v>
      </c>
      <c r="F959" s="44" t="s">
        <v>4605</v>
      </c>
      <c r="G959" s="44">
        <v>45026.460198148146</v>
      </c>
      <c r="H959" s="20" t="s">
        <v>366</v>
      </c>
      <c r="I959" t="s">
        <v>4804</v>
      </c>
      <c r="J959" t="s">
        <v>33</v>
      </c>
      <c r="K959" t="s">
        <v>382</v>
      </c>
      <c r="L959" t="s">
        <v>35</v>
      </c>
      <c r="M959" t="s">
        <v>117</v>
      </c>
      <c r="N959" t="s">
        <v>37</v>
      </c>
      <c r="O959" t="s">
        <v>4629</v>
      </c>
      <c r="P959" s="1" t="s">
        <v>3289</v>
      </c>
      <c r="Q959" t="s">
        <v>4630</v>
      </c>
      <c r="R959" t="s">
        <v>4631</v>
      </c>
      <c r="S959" t="s">
        <v>3289</v>
      </c>
      <c r="T959" t="s">
        <v>4632</v>
      </c>
      <c r="U959" t="s">
        <v>44</v>
      </c>
      <c r="V959" t="s">
        <v>37</v>
      </c>
      <c r="W959" t="s">
        <v>42</v>
      </c>
      <c r="X959" t="s">
        <v>2100</v>
      </c>
      <c r="Y959" t="s">
        <v>44</v>
      </c>
      <c r="Z959" t="s">
        <v>45</v>
      </c>
      <c r="AA959" t="s">
        <v>4633</v>
      </c>
      <c r="AB959" t="s">
        <v>44</v>
      </c>
      <c r="AC959" t="s">
        <v>4634</v>
      </c>
      <c r="AD959" t="s">
        <v>4635</v>
      </c>
      <c r="AE959" t="s">
        <v>4636</v>
      </c>
      <c r="AF959" t="s">
        <v>115</v>
      </c>
    </row>
    <row r="960" spans="3:32" x14ac:dyDescent="0.3">
      <c r="C960" s="21">
        <v>2368642</v>
      </c>
      <c r="D960" s="20" t="s">
        <v>102</v>
      </c>
      <c r="E960" s="20" t="s">
        <v>63</v>
      </c>
      <c r="F960" s="44" t="s">
        <v>4605</v>
      </c>
      <c r="G960" s="44">
        <v>45026.470004861112</v>
      </c>
      <c r="H960" s="20" t="s">
        <v>366</v>
      </c>
      <c r="J960" t="s">
        <v>33</v>
      </c>
      <c r="K960" t="s">
        <v>382</v>
      </c>
      <c r="L960" t="s">
        <v>35</v>
      </c>
      <c r="M960" t="s">
        <v>52</v>
      </c>
      <c r="N960" t="s">
        <v>37</v>
      </c>
      <c r="O960" t="s">
        <v>4637</v>
      </c>
      <c r="P960" s="1" t="s">
        <v>3289</v>
      </c>
      <c r="Q960" t="s">
        <v>44</v>
      </c>
      <c r="R960" t="s">
        <v>4638</v>
      </c>
      <c r="S960" t="s">
        <v>3289</v>
      </c>
      <c r="T960" t="s">
        <v>4639</v>
      </c>
      <c r="U960" t="s">
        <v>44</v>
      </c>
      <c r="V960" t="s">
        <v>37</v>
      </c>
      <c r="W960" t="s">
        <v>42</v>
      </c>
      <c r="X960" t="s">
        <v>164</v>
      </c>
      <c r="Y960" t="s">
        <v>44</v>
      </c>
      <c r="Z960" t="s">
        <v>78</v>
      </c>
      <c r="AA960" t="s">
        <v>4640</v>
      </c>
      <c r="AB960" t="s">
        <v>4641</v>
      </c>
      <c r="AC960" t="s">
        <v>44</v>
      </c>
      <c r="AD960" t="s">
        <v>4642</v>
      </c>
      <c r="AE960" t="s">
        <v>4643</v>
      </c>
      <c r="AF960" t="s">
        <v>115</v>
      </c>
    </row>
    <row r="961" spans="3:32" x14ac:dyDescent="0.3">
      <c r="C961" s="21">
        <v>2369225</v>
      </c>
      <c r="D961" s="20" t="s">
        <v>102</v>
      </c>
      <c r="E961" s="20" t="s">
        <v>63</v>
      </c>
      <c r="F961" s="44" t="s">
        <v>4605</v>
      </c>
      <c r="G961" s="44">
        <v>45026.481062384257</v>
      </c>
      <c r="H961" s="20" t="s">
        <v>366</v>
      </c>
      <c r="J961" t="s">
        <v>33</v>
      </c>
      <c r="K961" t="s">
        <v>382</v>
      </c>
      <c r="L961" t="s">
        <v>35</v>
      </c>
      <c r="M961" t="s">
        <v>143</v>
      </c>
      <c r="N961" t="s">
        <v>37</v>
      </c>
      <c r="O961" t="s">
        <v>4644</v>
      </c>
      <c r="P961" s="1" t="s">
        <v>3289</v>
      </c>
      <c r="Q961" t="s">
        <v>44</v>
      </c>
      <c r="R961" t="s">
        <v>4645</v>
      </c>
      <c r="S961" t="s">
        <v>3289</v>
      </c>
      <c r="T961" t="s">
        <v>4646</v>
      </c>
      <c r="U961" t="s">
        <v>44</v>
      </c>
      <c r="V961" t="s">
        <v>37</v>
      </c>
      <c r="W961" t="s">
        <v>42</v>
      </c>
      <c r="X961" t="s">
        <v>164</v>
      </c>
      <c r="Y961" t="s">
        <v>44</v>
      </c>
      <c r="Z961" t="s">
        <v>78</v>
      </c>
      <c r="AA961" t="s">
        <v>4647</v>
      </c>
      <c r="AB961" t="s">
        <v>4648</v>
      </c>
      <c r="AC961" t="s">
        <v>44</v>
      </c>
      <c r="AD961" t="s">
        <v>4649</v>
      </c>
      <c r="AE961" t="s">
        <v>4650</v>
      </c>
      <c r="AF961" t="s">
        <v>115</v>
      </c>
    </row>
    <row r="962" spans="3:32" x14ac:dyDescent="0.3">
      <c r="C962" s="21">
        <v>2369248</v>
      </c>
      <c r="D962" s="20" t="s">
        <v>102</v>
      </c>
      <c r="E962" s="20" t="s">
        <v>63</v>
      </c>
      <c r="F962" s="44" t="s">
        <v>4605</v>
      </c>
      <c r="G962" s="44">
        <v>45026.486886574072</v>
      </c>
      <c r="H962" s="20" t="s">
        <v>366</v>
      </c>
      <c r="J962" t="s">
        <v>33</v>
      </c>
      <c r="K962" t="s">
        <v>382</v>
      </c>
      <c r="L962" t="s">
        <v>35</v>
      </c>
      <c r="M962" t="s">
        <v>36</v>
      </c>
      <c r="N962" t="s">
        <v>37</v>
      </c>
      <c r="O962" t="s">
        <v>4651</v>
      </c>
      <c r="P962" s="1" t="s">
        <v>3289</v>
      </c>
      <c r="Q962" t="s">
        <v>44</v>
      </c>
      <c r="R962" t="s">
        <v>4652</v>
      </c>
      <c r="S962" t="s">
        <v>3289</v>
      </c>
      <c r="T962" t="s">
        <v>4653</v>
      </c>
      <c r="U962" t="s">
        <v>44</v>
      </c>
      <c r="V962" t="s">
        <v>37</v>
      </c>
      <c r="W962" t="s">
        <v>42</v>
      </c>
      <c r="X962" t="s">
        <v>164</v>
      </c>
      <c r="Y962" t="s">
        <v>44</v>
      </c>
      <c r="Z962" t="s">
        <v>78</v>
      </c>
      <c r="AA962" t="s">
        <v>4654</v>
      </c>
      <c r="AB962" t="s">
        <v>4655</v>
      </c>
      <c r="AC962" t="s">
        <v>44</v>
      </c>
      <c r="AD962" t="s">
        <v>4656</v>
      </c>
      <c r="AE962" t="s">
        <v>4657</v>
      </c>
      <c r="AF962" t="s">
        <v>115</v>
      </c>
    </row>
    <row r="963" spans="3:32" x14ac:dyDescent="0.3">
      <c r="C963" s="21">
        <v>2369868</v>
      </c>
      <c r="D963" s="20" t="s">
        <v>102</v>
      </c>
      <c r="E963" s="20" t="s">
        <v>63</v>
      </c>
      <c r="F963" s="44" t="s">
        <v>4605</v>
      </c>
      <c r="G963" s="44">
        <v>45026.492413888889</v>
      </c>
      <c r="H963" s="20" t="s">
        <v>366</v>
      </c>
      <c r="J963" t="s">
        <v>33</v>
      </c>
      <c r="K963" t="s">
        <v>382</v>
      </c>
      <c r="L963" t="s">
        <v>35</v>
      </c>
      <c r="M963" t="s">
        <v>143</v>
      </c>
      <c r="N963" t="s">
        <v>37</v>
      </c>
      <c r="O963" t="s">
        <v>4658</v>
      </c>
      <c r="P963" s="1" t="s">
        <v>3289</v>
      </c>
      <c r="Q963" t="s">
        <v>44</v>
      </c>
      <c r="R963" t="s">
        <v>4659</v>
      </c>
      <c r="S963" t="s">
        <v>3289</v>
      </c>
      <c r="T963" t="s">
        <v>4660</v>
      </c>
      <c r="U963" t="s">
        <v>44</v>
      </c>
      <c r="V963" t="s">
        <v>37</v>
      </c>
      <c r="W963" t="s">
        <v>42</v>
      </c>
      <c r="X963" t="s">
        <v>164</v>
      </c>
      <c r="Y963" t="s">
        <v>44</v>
      </c>
      <c r="Z963" t="s">
        <v>78</v>
      </c>
      <c r="AA963" t="s">
        <v>4661</v>
      </c>
      <c r="AB963" t="s">
        <v>4662</v>
      </c>
      <c r="AC963" t="s">
        <v>44</v>
      </c>
      <c r="AD963" t="s">
        <v>4663</v>
      </c>
      <c r="AE963" t="s">
        <v>4664</v>
      </c>
      <c r="AF963" t="s">
        <v>115</v>
      </c>
    </row>
    <row r="964" spans="3:32" x14ac:dyDescent="0.3">
      <c r="C964" s="21">
        <v>2375139</v>
      </c>
      <c r="D964" s="20" t="s">
        <v>29</v>
      </c>
      <c r="E964" s="20" t="s">
        <v>63</v>
      </c>
      <c r="F964" s="44" t="s">
        <v>4605</v>
      </c>
      <c r="G964" s="44">
        <v>45026.506958680555</v>
      </c>
      <c r="H964" s="20" t="s">
        <v>366</v>
      </c>
      <c r="J964" t="s">
        <v>33</v>
      </c>
      <c r="K964" t="s">
        <v>382</v>
      </c>
      <c r="L964" t="s">
        <v>35</v>
      </c>
      <c r="M964" t="s">
        <v>292</v>
      </c>
      <c r="N964" t="s">
        <v>37</v>
      </c>
      <c r="O964" t="s">
        <v>4665</v>
      </c>
      <c r="P964" s="1" t="s">
        <v>3714</v>
      </c>
      <c r="Q964" t="s">
        <v>4666</v>
      </c>
      <c r="R964" t="s">
        <v>4667</v>
      </c>
      <c r="S964" t="s">
        <v>3714</v>
      </c>
      <c r="T964" t="s">
        <v>4668</v>
      </c>
      <c r="U964" t="s">
        <v>4669</v>
      </c>
      <c r="V964" t="s">
        <v>37</v>
      </c>
      <c r="W964" t="s">
        <v>42</v>
      </c>
      <c r="X964" t="s">
        <v>472</v>
      </c>
      <c r="Y964" t="s">
        <v>44</v>
      </c>
      <c r="Z964" t="s">
        <v>45</v>
      </c>
      <c r="AA964" t="s">
        <v>4670</v>
      </c>
      <c r="AB964" t="s">
        <v>124</v>
      </c>
      <c r="AC964" t="s">
        <v>1717</v>
      </c>
      <c r="AD964" t="s">
        <v>4671</v>
      </c>
      <c r="AE964" t="s">
        <v>4672</v>
      </c>
      <c r="AF964" t="s">
        <v>51</v>
      </c>
    </row>
    <row r="965" spans="3:32" x14ac:dyDescent="0.3">
      <c r="C965" s="21">
        <v>2375189</v>
      </c>
      <c r="D965" s="20" t="s">
        <v>29</v>
      </c>
      <c r="E965" s="20" t="s">
        <v>63</v>
      </c>
      <c r="F965" s="44" t="s">
        <v>4605</v>
      </c>
      <c r="G965" s="44">
        <v>45026.514148263886</v>
      </c>
      <c r="H965" s="20" t="s">
        <v>366</v>
      </c>
      <c r="J965" t="s">
        <v>33</v>
      </c>
      <c r="K965" t="s">
        <v>382</v>
      </c>
      <c r="L965" t="s">
        <v>35</v>
      </c>
      <c r="M965" t="s">
        <v>52</v>
      </c>
      <c r="N965" t="s">
        <v>37</v>
      </c>
      <c r="O965" t="s">
        <v>4673</v>
      </c>
      <c r="P965" s="1" t="s">
        <v>3714</v>
      </c>
      <c r="Q965" t="s">
        <v>4674</v>
      </c>
      <c r="R965" t="s">
        <v>4675</v>
      </c>
      <c r="S965" t="s">
        <v>3714</v>
      </c>
      <c r="T965" t="s">
        <v>4676</v>
      </c>
      <c r="U965" t="s">
        <v>4677</v>
      </c>
      <c r="V965" t="s">
        <v>37</v>
      </c>
      <c r="W965" t="s">
        <v>42</v>
      </c>
      <c r="X965" t="s">
        <v>97</v>
      </c>
      <c r="Y965" t="s">
        <v>44</v>
      </c>
      <c r="Z965" t="s">
        <v>78</v>
      </c>
      <c r="AA965" t="s">
        <v>4678</v>
      </c>
      <c r="AB965" t="s">
        <v>44</v>
      </c>
      <c r="AC965" t="s">
        <v>4679</v>
      </c>
      <c r="AD965" t="s">
        <v>4680</v>
      </c>
      <c r="AE965" t="s">
        <v>3579</v>
      </c>
      <c r="AF965" t="s">
        <v>51</v>
      </c>
    </row>
    <row r="966" spans="3:32" x14ac:dyDescent="0.3">
      <c r="C966" s="21">
        <v>2375195</v>
      </c>
      <c r="D966" s="20" t="s">
        <v>29</v>
      </c>
      <c r="E966" s="20" t="s">
        <v>63</v>
      </c>
      <c r="F966" s="44" t="s">
        <v>4605</v>
      </c>
      <c r="G966" s="44">
        <v>45026.524559722224</v>
      </c>
      <c r="H966" s="20" t="s">
        <v>366</v>
      </c>
      <c r="J966" t="s">
        <v>33</v>
      </c>
      <c r="K966" t="s">
        <v>382</v>
      </c>
      <c r="L966" t="s">
        <v>35</v>
      </c>
      <c r="M966" t="s">
        <v>52</v>
      </c>
      <c r="N966" t="s">
        <v>37</v>
      </c>
      <c r="O966" t="s">
        <v>4681</v>
      </c>
      <c r="P966" s="1" t="s">
        <v>3714</v>
      </c>
      <c r="Q966" t="s">
        <v>4682</v>
      </c>
      <c r="R966" t="s">
        <v>4681</v>
      </c>
      <c r="S966" t="s">
        <v>3714</v>
      </c>
      <c r="T966" t="s">
        <v>4683</v>
      </c>
      <c r="U966" t="s">
        <v>4684</v>
      </c>
      <c r="V966" t="s">
        <v>37</v>
      </c>
      <c r="W966" t="s">
        <v>42</v>
      </c>
      <c r="X966" t="s">
        <v>4685</v>
      </c>
      <c r="Y966" t="s">
        <v>44</v>
      </c>
      <c r="Z966" t="s">
        <v>45</v>
      </c>
      <c r="AA966" t="s">
        <v>4686</v>
      </c>
      <c r="AB966" t="s">
        <v>4687</v>
      </c>
      <c r="AC966" t="s">
        <v>4687</v>
      </c>
      <c r="AD966" t="s">
        <v>4688</v>
      </c>
      <c r="AE966" t="s">
        <v>4689</v>
      </c>
      <c r="AF966" t="s">
        <v>51</v>
      </c>
    </row>
    <row r="967" spans="3:32" x14ac:dyDescent="0.3">
      <c r="C967" s="21">
        <v>2375223</v>
      </c>
      <c r="D967" s="20" t="s">
        <v>29</v>
      </c>
      <c r="E967" s="20" t="s">
        <v>63</v>
      </c>
      <c r="F967" s="44" t="s">
        <v>4605</v>
      </c>
      <c r="G967" s="44">
        <v>45026.544324537041</v>
      </c>
      <c r="H967" s="20" t="s">
        <v>366</v>
      </c>
      <c r="J967" t="s">
        <v>33</v>
      </c>
      <c r="K967" t="s">
        <v>382</v>
      </c>
      <c r="L967" t="s">
        <v>35</v>
      </c>
      <c r="M967" t="s">
        <v>292</v>
      </c>
      <c r="N967" t="s">
        <v>37</v>
      </c>
      <c r="O967" t="s">
        <v>4690</v>
      </c>
      <c r="P967" s="1" t="s">
        <v>3714</v>
      </c>
      <c r="Q967" t="s">
        <v>4691</v>
      </c>
      <c r="R967" t="s">
        <v>4690</v>
      </c>
      <c r="S967" t="s">
        <v>3714</v>
      </c>
      <c r="T967" t="s">
        <v>4692</v>
      </c>
      <c r="U967" t="s">
        <v>4693</v>
      </c>
      <c r="V967" t="s">
        <v>37</v>
      </c>
      <c r="W967" t="s">
        <v>42</v>
      </c>
      <c r="X967" t="s">
        <v>97</v>
      </c>
      <c r="Y967" t="s">
        <v>44</v>
      </c>
      <c r="Z967" t="s">
        <v>78</v>
      </c>
      <c r="AA967" t="s">
        <v>4694</v>
      </c>
      <c r="AB967" t="s">
        <v>4695</v>
      </c>
      <c r="AC967" t="s">
        <v>4696</v>
      </c>
      <c r="AD967" t="s">
        <v>4697</v>
      </c>
      <c r="AE967" t="s">
        <v>4698</v>
      </c>
      <c r="AF967" t="s">
        <v>51</v>
      </c>
    </row>
    <row r="968" spans="3:32" x14ac:dyDescent="0.3">
      <c r="C968" s="21">
        <v>2375309</v>
      </c>
      <c r="D968" s="20" t="s">
        <v>29</v>
      </c>
      <c r="E968" s="20" t="s">
        <v>63</v>
      </c>
      <c r="F968" s="44" t="s">
        <v>4605</v>
      </c>
      <c r="G968" s="44">
        <v>45026.558942939817</v>
      </c>
      <c r="H968" s="20" t="s">
        <v>366</v>
      </c>
      <c r="J968" t="s">
        <v>33</v>
      </c>
      <c r="K968" t="s">
        <v>382</v>
      </c>
      <c r="L968" t="s">
        <v>35</v>
      </c>
      <c r="M968" t="s">
        <v>64</v>
      </c>
      <c r="N968" t="s">
        <v>37</v>
      </c>
      <c r="O968" t="s">
        <v>4699</v>
      </c>
      <c r="P968" s="1" t="s">
        <v>3714</v>
      </c>
      <c r="Q968" t="s">
        <v>4700</v>
      </c>
      <c r="R968" t="s">
        <v>4699</v>
      </c>
      <c r="S968" t="s">
        <v>3714</v>
      </c>
      <c r="T968" t="s">
        <v>4701</v>
      </c>
      <c r="U968" t="s">
        <v>4699</v>
      </c>
      <c r="V968" t="s">
        <v>37</v>
      </c>
      <c r="W968" t="s">
        <v>42</v>
      </c>
      <c r="X968" t="s">
        <v>4702</v>
      </c>
      <c r="Y968" t="s">
        <v>44</v>
      </c>
      <c r="Z968" t="s">
        <v>78</v>
      </c>
      <c r="AA968" t="s">
        <v>4703</v>
      </c>
      <c r="AB968" t="s">
        <v>4704</v>
      </c>
      <c r="AC968" t="s">
        <v>4704</v>
      </c>
      <c r="AD968" t="s">
        <v>4705</v>
      </c>
      <c r="AE968" t="s">
        <v>4706</v>
      </c>
      <c r="AF968" t="s">
        <v>51</v>
      </c>
    </row>
    <row r="969" spans="3:32" x14ac:dyDescent="0.3">
      <c r="C969" s="21">
        <v>2375363</v>
      </c>
      <c r="D969" s="20" t="s">
        <v>29</v>
      </c>
      <c r="E969" s="20" t="s">
        <v>141</v>
      </c>
      <c r="F969" s="44" t="s">
        <v>4605</v>
      </c>
      <c r="G969" s="44">
        <v>45026.570589351853</v>
      </c>
      <c r="H969" s="20" t="s">
        <v>366</v>
      </c>
      <c r="J969" t="s">
        <v>33</v>
      </c>
      <c r="K969" t="s">
        <v>382</v>
      </c>
      <c r="L969" t="s">
        <v>35</v>
      </c>
      <c r="M969" t="s">
        <v>64</v>
      </c>
      <c r="N969" t="s">
        <v>37</v>
      </c>
      <c r="O969" t="s">
        <v>4707</v>
      </c>
      <c r="P969" s="1" t="s">
        <v>3714</v>
      </c>
      <c r="Q969" t="s">
        <v>4708</v>
      </c>
      <c r="R969" t="s">
        <v>4709</v>
      </c>
      <c r="S969" t="s">
        <v>3714</v>
      </c>
      <c r="T969" t="s">
        <v>4710</v>
      </c>
      <c r="U969" t="s">
        <v>200</v>
      </c>
      <c r="V969" t="s">
        <v>37</v>
      </c>
      <c r="W969" t="s">
        <v>42</v>
      </c>
      <c r="X969" t="s">
        <v>4711</v>
      </c>
      <c r="Y969" t="s">
        <v>44</v>
      </c>
      <c r="Z969" t="s">
        <v>4712</v>
      </c>
      <c r="AA969" t="s">
        <v>4713</v>
      </c>
      <c r="AB969" t="s">
        <v>124</v>
      </c>
      <c r="AC969" t="s">
        <v>4714</v>
      </c>
      <c r="AD969" t="s">
        <v>4715</v>
      </c>
      <c r="AE969" t="s">
        <v>4716</v>
      </c>
      <c r="AF969" t="s">
        <v>51</v>
      </c>
    </row>
    <row r="970" spans="3:32" x14ac:dyDescent="0.3">
      <c r="C970" s="21">
        <v>2375760</v>
      </c>
      <c r="D970" s="20" t="s">
        <v>29</v>
      </c>
      <c r="E970" s="20" t="s">
        <v>63</v>
      </c>
      <c r="F970" s="44" t="s">
        <v>4605</v>
      </c>
      <c r="G970" s="44">
        <v>45026.584589930557</v>
      </c>
      <c r="H970" s="20" t="s">
        <v>366</v>
      </c>
      <c r="J970" t="s">
        <v>33</v>
      </c>
      <c r="K970" t="s">
        <v>382</v>
      </c>
      <c r="L970" t="s">
        <v>35</v>
      </c>
      <c r="M970" t="s">
        <v>52</v>
      </c>
      <c r="N970" t="s">
        <v>37</v>
      </c>
      <c r="O970" t="s">
        <v>4717</v>
      </c>
      <c r="P970" s="1" t="s">
        <v>3714</v>
      </c>
      <c r="Q970" t="s">
        <v>4718</v>
      </c>
      <c r="R970" t="s">
        <v>4719</v>
      </c>
      <c r="S970" t="s">
        <v>3714</v>
      </c>
      <c r="T970" t="s">
        <v>4720</v>
      </c>
      <c r="U970" t="s">
        <v>124</v>
      </c>
      <c r="V970" t="s">
        <v>37</v>
      </c>
      <c r="W970" t="s">
        <v>42</v>
      </c>
      <c r="X970" t="s">
        <v>274</v>
      </c>
      <c r="Y970" t="s">
        <v>44</v>
      </c>
      <c r="Z970" t="s">
        <v>45</v>
      </c>
      <c r="AA970" t="s">
        <v>4721</v>
      </c>
      <c r="AB970" t="s">
        <v>124</v>
      </c>
      <c r="AC970" t="s">
        <v>4722</v>
      </c>
      <c r="AD970" t="s">
        <v>4723</v>
      </c>
      <c r="AE970" t="s">
        <v>4724</v>
      </c>
      <c r="AF970" t="s">
        <v>51</v>
      </c>
    </row>
    <row r="971" spans="3:32" x14ac:dyDescent="0.3">
      <c r="C971" s="21">
        <v>2376001</v>
      </c>
      <c r="D971" s="20" t="s">
        <v>29</v>
      </c>
      <c r="E971" s="20" t="s">
        <v>63</v>
      </c>
      <c r="F971" s="44" t="s">
        <v>4605</v>
      </c>
      <c r="G971" s="44">
        <v>45026.590111458332</v>
      </c>
      <c r="H971" s="20" t="s">
        <v>366</v>
      </c>
      <c r="J971" t="s">
        <v>33</v>
      </c>
      <c r="K971" t="s">
        <v>382</v>
      </c>
      <c r="L971" t="s">
        <v>35</v>
      </c>
      <c r="M971" t="s">
        <v>143</v>
      </c>
      <c r="N971" t="s">
        <v>37</v>
      </c>
      <c r="O971" t="s">
        <v>4725</v>
      </c>
      <c r="P971" s="1" t="s">
        <v>3714</v>
      </c>
      <c r="Q971" t="s">
        <v>4726</v>
      </c>
      <c r="R971" t="s">
        <v>4725</v>
      </c>
      <c r="S971" t="s">
        <v>3714</v>
      </c>
      <c r="T971" t="s">
        <v>4727</v>
      </c>
      <c r="U971" t="s">
        <v>4728</v>
      </c>
      <c r="V971" t="s">
        <v>37</v>
      </c>
      <c r="W971" t="s">
        <v>42</v>
      </c>
      <c r="X971" t="s">
        <v>4729</v>
      </c>
      <c r="Y971" t="s">
        <v>44</v>
      </c>
      <c r="Z971" t="s">
        <v>4730</v>
      </c>
      <c r="AA971" t="s">
        <v>4731</v>
      </c>
      <c r="AB971" t="s">
        <v>4732</v>
      </c>
      <c r="AC971" t="s">
        <v>4733</v>
      </c>
      <c r="AD971" t="s">
        <v>4734</v>
      </c>
      <c r="AE971" t="s">
        <v>4735</v>
      </c>
      <c r="AF971" t="s">
        <v>51</v>
      </c>
    </row>
    <row r="972" spans="3:32" x14ac:dyDescent="0.3">
      <c r="C972" s="21">
        <v>2376040</v>
      </c>
      <c r="D972" s="20" t="s">
        <v>29</v>
      </c>
      <c r="E972" s="20" t="s">
        <v>63</v>
      </c>
      <c r="F972" s="44" t="s">
        <v>4605</v>
      </c>
      <c r="G972" s="44">
        <v>45026.597472106485</v>
      </c>
      <c r="H972" s="20" t="s">
        <v>366</v>
      </c>
      <c r="J972" t="s">
        <v>33</v>
      </c>
      <c r="K972" t="s">
        <v>382</v>
      </c>
      <c r="L972" t="s">
        <v>35</v>
      </c>
      <c r="M972" t="s">
        <v>117</v>
      </c>
      <c r="N972" t="s">
        <v>37</v>
      </c>
      <c r="O972" t="s">
        <v>4736</v>
      </c>
      <c r="P972" s="1" t="s">
        <v>3714</v>
      </c>
      <c r="Q972" t="s">
        <v>4737</v>
      </c>
      <c r="R972" t="s">
        <v>4736</v>
      </c>
      <c r="S972" t="s">
        <v>3714</v>
      </c>
      <c r="T972" t="s">
        <v>4738</v>
      </c>
      <c r="U972" t="s">
        <v>4736</v>
      </c>
      <c r="V972" t="s">
        <v>37</v>
      </c>
      <c r="W972" t="s">
        <v>42</v>
      </c>
      <c r="X972" t="s">
        <v>3654</v>
      </c>
      <c r="Y972" t="s">
        <v>44</v>
      </c>
      <c r="Z972" t="s">
        <v>3655</v>
      </c>
      <c r="AA972" t="s">
        <v>4739</v>
      </c>
      <c r="AB972" t="s">
        <v>4740</v>
      </c>
      <c r="AC972" t="s">
        <v>4740</v>
      </c>
      <c r="AD972" t="s">
        <v>4741</v>
      </c>
      <c r="AE972" t="s">
        <v>4742</v>
      </c>
      <c r="AF972" t="s">
        <v>51</v>
      </c>
    </row>
    <row r="973" spans="3:32" x14ac:dyDescent="0.3">
      <c r="C973" s="21">
        <v>2376047</v>
      </c>
      <c r="D973" s="20" t="s">
        <v>29</v>
      </c>
      <c r="E973" s="20" t="s">
        <v>63</v>
      </c>
      <c r="F973" s="44" t="s">
        <v>4605</v>
      </c>
      <c r="G973" s="44">
        <v>45026.604047569446</v>
      </c>
      <c r="H973" s="20" t="s">
        <v>366</v>
      </c>
      <c r="J973" t="s">
        <v>33</v>
      </c>
      <c r="K973" t="s">
        <v>382</v>
      </c>
      <c r="L973" t="s">
        <v>35</v>
      </c>
      <c r="M973" t="s">
        <v>64</v>
      </c>
      <c r="N973" t="s">
        <v>37</v>
      </c>
      <c r="O973" t="s">
        <v>4743</v>
      </c>
      <c r="P973" s="1" t="s">
        <v>3714</v>
      </c>
      <c r="Q973" t="s">
        <v>4744</v>
      </c>
      <c r="R973" t="s">
        <v>4743</v>
      </c>
      <c r="S973" t="s">
        <v>3714</v>
      </c>
      <c r="T973" t="s">
        <v>4745</v>
      </c>
      <c r="U973" t="s">
        <v>4746</v>
      </c>
      <c r="V973" t="s">
        <v>37</v>
      </c>
      <c r="W973" t="s">
        <v>42</v>
      </c>
      <c r="X973" t="s">
        <v>1494</v>
      </c>
      <c r="Y973" t="s">
        <v>44</v>
      </c>
      <c r="Z973" t="s">
        <v>45</v>
      </c>
      <c r="AA973" t="s">
        <v>4747</v>
      </c>
      <c r="AB973" t="s">
        <v>124</v>
      </c>
      <c r="AC973" t="s">
        <v>4748</v>
      </c>
      <c r="AD973" t="s">
        <v>4749</v>
      </c>
      <c r="AE973" t="s">
        <v>4750</v>
      </c>
      <c r="AF973" t="s">
        <v>51</v>
      </c>
    </row>
    <row r="974" spans="3:32" x14ac:dyDescent="0.3">
      <c r="C974" s="21">
        <v>2376115</v>
      </c>
      <c r="D974" s="20" t="s">
        <v>29</v>
      </c>
      <c r="E974" s="20" t="s">
        <v>141</v>
      </c>
      <c r="F974" s="44" t="s">
        <v>4605</v>
      </c>
      <c r="G974" s="44">
        <v>45026.614665972222</v>
      </c>
      <c r="H974" s="20" t="s">
        <v>366</v>
      </c>
      <c r="J974" t="s">
        <v>33</v>
      </c>
      <c r="K974" t="s">
        <v>382</v>
      </c>
      <c r="L974" t="s">
        <v>35</v>
      </c>
      <c r="M974" t="s">
        <v>64</v>
      </c>
      <c r="N974" t="s">
        <v>37</v>
      </c>
      <c r="O974" t="s">
        <v>4751</v>
      </c>
      <c r="P974" s="1" t="s">
        <v>3714</v>
      </c>
      <c r="Q974" t="s">
        <v>4752</v>
      </c>
      <c r="R974" t="s">
        <v>4753</v>
      </c>
      <c r="S974" t="s">
        <v>3714</v>
      </c>
      <c r="T974" t="s">
        <v>4754</v>
      </c>
      <c r="U974" t="s">
        <v>44</v>
      </c>
      <c r="V974" t="s">
        <v>37</v>
      </c>
      <c r="W974" t="s">
        <v>42</v>
      </c>
      <c r="X974" t="s">
        <v>69</v>
      </c>
      <c r="Y974" t="s">
        <v>44</v>
      </c>
      <c r="Z974" t="s">
        <v>78</v>
      </c>
      <c r="AA974" t="s">
        <v>4755</v>
      </c>
      <c r="AB974" t="s">
        <v>44</v>
      </c>
      <c r="AC974" t="s">
        <v>4587</v>
      </c>
      <c r="AD974" t="s">
        <v>4756</v>
      </c>
      <c r="AE974" t="s">
        <v>4757</v>
      </c>
      <c r="AF974" t="s">
        <v>51</v>
      </c>
    </row>
    <row r="975" spans="3:32" x14ac:dyDescent="0.3">
      <c r="C975" s="21">
        <v>2376132</v>
      </c>
      <c r="D975" s="20" t="s">
        <v>29</v>
      </c>
      <c r="E975" s="20" t="s">
        <v>63</v>
      </c>
      <c r="F975" s="44" t="s">
        <v>4605</v>
      </c>
      <c r="G975" s="44">
        <v>45026.637951157405</v>
      </c>
      <c r="H975" s="20" t="s">
        <v>366</v>
      </c>
      <c r="J975" t="s">
        <v>33</v>
      </c>
      <c r="K975" t="s">
        <v>382</v>
      </c>
      <c r="L975" t="s">
        <v>35</v>
      </c>
      <c r="M975" t="s">
        <v>64</v>
      </c>
      <c r="N975" t="s">
        <v>37</v>
      </c>
      <c r="O975" t="s">
        <v>4758</v>
      </c>
      <c r="P975" s="1" t="s">
        <v>3714</v>
      </c>
      <c r="Q975" t="s">
        <v>4759</v>
      </c>
      <c r="R975" t="s">
        <v>4758</v>
      </c>
      <c r="S975" t="s">
        <v>3714</v>
      </c>
      <c r="T975" t="s">
        <v>4760</v>
      </c>
      <c r="U975" t="s">
        <v>1911</v>
      </c>
      <c r="V975" t="s">
        <v>37</v>
      </c>
      <c r="W975" t="s">
        <v>42</v>
      </c>
      <c r="X975" t="s">
        <v>69</v>
      </c>
      <c r="Y975" t="s">
        <v>44</v>
      </c>
      <c r="Z975" t="s">
        <v>78</v>
      </c>
      <c r="AA975" t="s">
        <v>4761</v>
      </c>
      <c r="AB975" t="s">
        <v>1915</v>
      </c>
      <c r="AC975" t="s">
        <v>4762</v>
      </c>
      <c r="AD975" t="s">
        <v>4763</v>
      </c>
      <c r="AE975" t="s">
        <v>4764</v>
      </c>
      <c r="AF975" t="s">
        <v>51</v>
      </c>
    </row>
    <row r="976" spans="3:32" x14ac:dyDescent="0.3">
      <c r="C976" s="21">
        <v>2376170</v>
      </c>
      <c r="D976" s="20" t="s">
        <v>29</v>
      </c>
      <c r="E976" s="20" t="s">
        <v>357</v>
      </c>
      <c r="F976" s="44" t="s">
        <v>4605</v>
      </c>
      <c r="G976" s="44">
        <v>45026.647458333333</v>
      </c>
      <c r="H976" s="20" t="s">
        <v>366</v>
      </c>
      <c r="J976" t="s">
        <v>33</v>
      </c>
      <c r="K976" t="s">
        <v>382</v>
      </c>
      <c r="L976" t="s">
        <v>35</v>
      </c>
      <c r="M976" t="s">
        <v>52</v>
      </c>
      <c r="N976" t="s">
        <v>37</v>
      </c>
      <c r="O976" t="s">
        <v>4765</v>
      </c>
      <c r="P976" s="1" t="s">
        <v>3714</v>
      </c>
      <c r="Q976" t="s">
        <v>4766</v>
      </c>
      <c r="R976" t="s">
        <v>4765</v>
      </c>
      <c r="S976" t="s">
        <v>3714</v>
      </c>
      <c r="T976" t="s">
        <v>4767</v>
      </c>
      <c r="U976" t="s">
        <v>4768</v>
      </c>
      <c r="V976" t="s">
        <v>37</v>
      </c>
      <c r="W976" t="s">
        <v>42</v>
      </c>
      <c r="X976" t="s">
        <v>4769</v>
      </c>
      <c r="Y976" t="s">
        <v>44</v>
      </c>
      <c r="Z976" t="s">
        <v>45</v>
      </c>
      <c r="AA976" t="s">
        <v>4770</v>
      </c>
      <c r="AB976" t="s">
        <v>4771</v>
      </c>
      <c r="AC976" t="s">
        <v>4772</v>
      </c>
      <c r="AD976" t="s">
        <v>4773</v>
      </c>
      <c r="AE976" t="s">
        <v>4774</v>
      </c>
      <c r="AF976" t="s">
        <v>51</v>
      </c>
    </row>
    <row r="977" spans="3:32" x14ac:dyDescent="0.3">
      <c r="C977" s="21">
        <v>2376473</v>
      </c>
      <c r="D977" s="20" t="s">
        <v>29</v>
      </c>
      <c r="E977" s="20" t="s">
        <v>63</v>
      </c>
      <c r="F977" s="44" t="s">
        <v>4605</v>
      </c>
      <c r="G977" s="44">
        <v>45026.666244675929</v>
      </c>
      <c r="H977" s="20" t="s">
        <v>366</v>
      </c>
      <c r="J977" t="s">
        <v>33</v>
      </c>
      <c r="K977" t="s">
        <v>382</v>
      </c>
      <c r="L977" t="s">
        <v>35</v>
      </c>
      <c r="M977" t="s">
        <v>36</v>
      </c>
      <c r="N977" t="s">
        <v>37</v>
      </c>
      <c r="O977" t="s">
        <v>4775</v>
      </c>
      <c r="P977" s="1" t="s">
        <v>3714</v>
      </c>
      <c r="Q977" t="s">
        <v>4776</v>
      </c>
      <c r="R977" t="s">
        <v>4775</v>
      </c>
      <c r="S977" t="s">
        <v>3714</v>
      </c>
      <c r="T977" t="s">
        <v>4777</v>
      </c>
      <c r="U977" t="s">
        <v>4775</v>
      </c>
      <c r="V977" t="s">
        <v>37</v>
      </c>
      <c r="W977" t="s">
        <v>42</v>
      </c>
      <c r="X977" t="s">
        <v>780</v>
      </c>
      <c r="Y977" t="s">
        <v>44</v>
      </c>
      <c r="Z977" t="s">
        <v>45</v>
      </c>
      <c r="AA977" t="s">
        <v>4778</v>
      </c>
      <c r="AB977" t="s">
        <v>4779</v>
      </c>
      <c r="AC977" t="s">
        <v>4780</v>
      </c>
      <c r="AD977" t="s">
        <v>4781</v>
      </c>
      <c r="AE977" t="s">
        <v>4782</v>
      </c>
      <c r="AF977" t="s">
        <v>51</v>
      </c>
    </row>
    <row r="978" spans="3:32" x14ac:dyDescent="0.3">
      <c r="C978" s="21">
        <v>2376491</v>
      </c>
      <c r="D978" s="20" t="s">
        <v>29</v>
      </c>
      <c r="E978" s="20" t="s">
        <v>280</v>
      </c>
      <c r="F978" s="44" t="s">
        <v>4605</v>
      </c>
      <c r="G978" s="44">
        <v>45026.692433217591</v>
      </c>
      <c r="H978" s="20" t="s">
        <v>366</v>
      </c>
      <c r="J978" t="s">
        <v>33</v>
      </c>
      <c r="K978" t="s">
        <v>382</v>
      </c>
      <c r="L978" t="s">
        <v>35</v>
      </c>
      <c r="M978" t="s">
        <v>36</v>
      </c>
      <c r="N978" t="s">
        <v>37</v>
      </c>
      <c r="O978" t="s">
        <v>4783</v>
      </c>
      <c r="P978" s="1" t="s">
        <v>3714</v>
      </c>
      <c r="Q978" t="s">
        <v>4784</v>
      </c>
      <c r="R978" t="s">
        <v>4783</v>
      </c>
      <c r="S978" t="s">
        <v>3714</v>
      </c>
      <c r="T978" t="s">
        <v>4785</v>
      </c>
      <c r="U978" t="s">
        <v>4786</v>
      </c>
      <c r="V978" t="s">
        <v>37</v>
      </c>
      <c r="W978" t="s">
        <v>42</v>
      </c>
      <c r="X978" t="s">
        <v>3624</v>
      </c>
      <c r="Y978" t="s">
        <v>44</v>
      </c>
      <c r="Z978" t="s">
        <v>3625</v>
      </c>
      <c r="AA978" t="s">
        <v>4787</v>
      </c>
      <c r="AB978" t="s">
        <v>4788</v>
      </c>
      <c r="AC978" t="s">
        <v>4788</v>
      </c>
      <c r="AD978" t="s">
        <v>4789</v>
      </c>
      <c r="AE978" t="s">
        <v>4790</v>
      </c>
      <c r="AF978" t="s">
        <v>51</v>
      </c>
    </row>
    <row r="979" spans="3:32" x14ac:dyDescent="0.3">
      <c r="C979" s="21">
        <v>2376541</v>
      </c>
      <c r="D979" s="20" t="s">
        <v>29</v>
      </c>
      <c r="E979" s="20" t="s">
        <v>63</v>
      </c>
      <c r="F979" s="44" t="s">
        <v>4605</v>
      </c>
      <c r="G979" s="44">
        <v>45026.711596412038</v>
      </c>
      <c r="H979" s="20" t="s">
        <v>366</v>
      </c>
      <c r="J979" t="s">
        <v>33</v>
      </c>
      <c r="K979" t="s">
        <v>382</v>
      </c>
      <c r="L979" t="s">
        <v>35</v>
      </c>
      <c r="M979" t="s">
        <v>36</v>
      </c>
      <c r="N979" t="s">
        <v>37</v>
      </c>
      <c r="O979" t="s">
        <v>4791</v>
      </c>
      <c r="P979" s="1" t="s">
        <v>3714</v>
      </c>
      <c r="Q979" t="s">
        <v>4792</v>
      </c>
      <c r="R979" t="s">
        <v>4793</v>
      </c>
      <c r="S979" t="s">
        <v>3714</v>
      </c>
      <c r="T979" t="s">
        <v>4794</v>
      </c>
      <c r="U979" t="s">
        <v>4795</v>
      </c>
      <c r="V979" t="s">
        <v>37</v>
      </c>
      <c r="W979" t="s">
        <v>42</v>
      </c>
      <c r="X979" t="s">
        <v>4796</v>
      </c>
      <c r="Y979" t="s">
        <v>44</v>
      </c>
      <c r="Z979" t="s">
        <v>1029</v>
      </c>
      <c r="AA979" t="s">
        <v>4797</v>
      </c>
      <c r="AB979" t="s">
        <v>124</v>
      </c>
      <c r="AC979" t="s">
        <v>4798</v>
      </c>
      <c r="AD979" t="s">
        <v>4799</v>
      </c>
      <c r="AE979" t="s">
        <v>4800</v>
      </c>
      <c r="AF979" t="s">
        <v>51</v>
      </c>
    </row>
    <row r="980" spans="3:32" x14ac:dyDescent="0.3">
      <c r="C980" s="21">
        <v>2371304</v>
      </c>
      <c r="D980" s="20" t="s">
        <v>102</v>
      </c>
      <c r="E980" s="20" t="s">
        <v>141</v>
      </c>
      <c r="F980" s="44" t="s">
        <v>4805</v>
      </c>
      <c r="G980" s="44">
        <v>45027.386236458333</v>
      </c>
      <c r="H980" s="20" t="s">
        <v>366</v>
      </c>
      <c r="J980" t="s">
        <v>33</v>
      </c>
      <c r="K980" t="s">
        <v>382</v>
      </c>
      <c r="L980" t="s">
        <v>35</v>
      </c>
      <c r="M980" t="s">
        <v>52</v>
      </c>
      <c r="N980" t="s">
        <v>37</v>
      </c>
      <c r="O980" t="s">
        <v>4811</v>
      </c>
      <c r="P980" s="1" t="s">
        <v>3570</v>
      </c>
      <c r="Q980" t="s">
        <v>44</v>
      </c>
      <c r="R980" t="s">
        <v>4812</v>
      </c>
      <c r="S980" t="s">
        <v>3570</v>
      </c>
      <c r="T980" t="s">
        <v>4813</v>
      </c>
      <c r="U980" t="s">
        <v>44</v>
      </c>
      <c r="V980" t="s">
        <v>37</v>
      </c>
      <c r="W980" t="s">
        <v>42</v>
      </c>
      <c r="X980" t="s">
        <v>164</v>
      </c>
      <c r="Y980" t="s">
        <v>44</v>
      </c>
      <c r="Z980" t="s">
        <v>78</v>
      </c>
      <c r="AA980" t="s">
        <v>4814</v>
      </c>
      <c r="AB980" t="s">
        <v>4815</v>
      </c>
      <c r="AC980" t="s">
        <v>44</v>
      </c>
      <c r="AD980" t="s">
        <v>4816</v>
      </c>
      <c r="AE980" t="s">
        <v>4817</v>
      </c>
      <c r="AF980" t="s">
        <v>115</v>
      </c>
    </row>
    <row r="981" spans="3:32" x14ac:dyDescent="0.3">
      <c r="C981" s="21">
        <v>2371404</v>
      </c>
      <c r="D981" s="20" t="s">
        <v>102</v>
      </c>
      <c r="E981" s="20" t="s">
        <v>63</v>
      </c>
      <c r="F981" s="44" t="s">
        <v>4805</v>
      </c>
      <c r="G981" s="44">
        <v>45027.41318009259</v>
      </c>
      <c r="H981" s="20" t="s">
        <v>366</v>
      </c>
      <c r="J981" t="s">
        <v>33</v>
      </c>
      <c r="K981" t="s">
        <v>382</v>
      </c>
      <c r="L981" t="s">
        <v>35</v>
      </c>
      <c r="M981" t="s">
        <v>52</v>
      </c>
      <c r="N981" t="s">
        <v>37</v>
      </c>
      <c r="O981" t="s">
        <v>4820</v>
      </c>
      <c r="P981" s="1" t="s">
        <v>3570</v>
      </c>
      <c r="Q981" t="s">
        <v>44</v>
      </c>
      <c r="R981" t="s">
        <v>4821</v>
      </c>
      <c r="S981" t="s">
        <v>3570</v>
      </c>
      <c r="T981" t="s">
        <v>4822</v>
      </c>
      <c r="U981" t="s">
        <v>44</v>
      </c>
      <c r="V981" t="s">
        <v>37</v>
      </c>
      <c r="W981" t="s">
        <v>42</v>
      </c>
      <c r="X981" t="s">
        <v>164</v>
      </c>
      <c r="Y981" t="s">
        <v>44</v>
      </c>
      <c r="Z981" t="s">
        <v>78</v>
      </c>
      <c r="AA981" t="s">
        <v>4823</v>
      </c>
      <c r="AB981" t="s">
        <v>4818</v>
      </c>
      <c r="AC981" t="s">
        <v>44</v>
      </c>
      <c r="AD981" t="s">
        <v>4819</v>
      </c>
      <c r="AE981" t="s">
        <v>4824</v>
      </c>
      <c r="AF981" t="s">
        <v>115</v>
      </c>
    </row>
    <row r="982" spans="3:32" x14ac:dyDescent="0.3">
      <c r="C982" s="21">
        <v>2376774</v>
      </c>
      <c r="D982" s="20" t="s">
        <v>29</v>
      </c>
      <c r="E982" s="20" t="s">
        <v>63</v>
      </c>
      <c r="F982" s="44" t="s">
        <v>4805</v>
      </c>
      <c r="G982" s="44">
        <v>45027.421376041668</v>
      </c>
      <c r="H982" s="20" t="s">
        <v>366</v>
      </c>
      <c r="J982" t="s">
        <v>33</v>
      </c>
      <c r="K982" t="s">
        <v>382</v>
      </c>
      <c r="L982" t="s">
        <v>35</v>
      </c>
      <c r="M982" t="s">
        <v>36</v>
      </c>
      <c r="N982" t="s">
        <v>37</v>
      </c>
      <c r="O982" t="s">
        <v>4825</v>
      </c>
      <c r="P982" s="1" t="s">
        <v>3772</v>
      </c>
      <c r="Q982" t="s">
        <v>4826</v>
      </c>
      <c r="R982" t="s">
        <v>4825</v>
      </c>
      <c r="S982" t="s">
        <v>3772</v>
      </c>
      <c r="T982" t="s">
        <v>4827</v>
      </c>
      <c r="U982" t="s">
        <v>4828</v>
      </c>
      <c r="V982" t="s">
        <v>37</v>
      </c>
      <c r="W982" t="s">
        <v>42</v>
      </c>
      <c r="X982" t="s">
        <v>4829</v>
      </c>
      <c r="Y982" t="s">
        <v>44</v>
      </c>
      <c r="Z982" t="s">
        <v>633</v>
      </c>
      <c r="AA982" t="s">
        <v>4830</v>
      </c>
      <c r="AB982" t="s">
        <v>124</v>
      </c>
      <c r="AC982" t="s">
        <v>4831</v>
      </c>
      <c r="AD982" t="s">
        <v>4832</v>
      </c>
      <c r="AE982" t="s">
        <v>4833</v>
      </c>
      <c r="AF982" t="s">
        <v>51</v>
      </c>
    </row>
    <row r="983" spans="3:32" x14ac:dyDescent="0.3">
      <c r="C983" s="21">
        <v>2376854</v>
      </c>
      <c r="D983" s="20" t="s">
        <v>29</v>
      </c>
      <c r="E983" s="20" t="s">
        <v>63</v>
      </c>
      <c r="F983" s="44" t="s">
        <v>4805</v>
      </c>
      <c r="G983" s="44">
        <v>45027.525171296293</v>
      </c>
      <c r="H983" s="20" t="s">
        <v>366</v>
      </c>
      <c r="J983" t="s">
        <v>33</v>
      </c>
      <c r="K983" t="s">
        <v>382</v>
      </c>
      <c r="L983" t="s">
        <v>35</v>
      </c>
      <c r="M983" t="s">
        <v>36</v>
      </c>
      <c r="N983" t="s">
        <v>37</v>
      </c>
      <c r="O983" t="s">
        <v>4834</v>
      </c>
      <c r="P983" s="1" t="s">
        <v>3772</v>
      </c>
      <c r="Q983" t="s">
        <v>4835</v>
      </c>
      <c r="R983" t="s">
        <v>4836</v>
      </c>
      <c r="S983" t="s">
        <v>3772</v>
      </c>
      <c r="T983" t="s">
        <v>4837</v>
      </c>
      <c r="U983" t="s">
        <v>44</v>
      </c>
      <c r="V983" t="s">
        <v>37</v>
      </c>
      <c r="W983" t="s">
        <v>42</v>
      </c>
      <c r="X983" t="s">
        <v>1985</v>
      </c>
      <c r="Y983" t="s">
        <v>44</v>
      </c>
      <c r="Z983" t="s">
        <v>45</v>
      </c>
      <c r="AA983" t="s">
        <v>4838</v>
      </c>
      <c r="AB983" t="s">
        <v>44</v>
      </c>
      <c r="AC983" t="s">
        <v>4839</v>
      </c>
      <c r="AD983" t="s">
        <v>4840</v>
      </c>
      <c r="AE983" t="s">
        <v>4841</v>
      </c>
      <c r="AF983" t="s">
        <v>51</v>
      </c>
    </row>
    <row r="984" spans="3:32" x14ac:dyDescent="0.3">
      <c r="C984" s="21">
        <v>2377003</v>
      </c>
      <c r="D984" s="20" t="s">
        <v>29</v>
      </c>
      <c r="E984" s="20" t="s">
        <v>63</v>
      </c>
      <c r="F984" s="44" t="s">
        <v>4805</v>
      </c>
      <c r="G984" s="44">
        <v>45027.534355324075</v>
      </c>
      <c r="H984" s="20" t="s">
        <v>366</v>
      </c>
      <c r="J984" t="s">
        <v>33</v>
      </c>
      <c r="K984" t="s">
        <v>382</v>
      </c>
      <c r="L984" t="s">
        <v>35</v>
      </c>
      <c r="M984" t="s">
        <v>117</v>
      </c>
      <c r="N984" t="s">
        <v>37</v>
      </c>
      <c r="O984" t="s">
        <v>4842</v>
      </c>
      <c r="P984" s="1" t="s">
        <v>3772</v>
      </c>
      <c r="Q984" t="s">
        <v>4843</v>
      </c>
      <c r="R984" t="s">
        <v>4844</v>
      </c>
      <c r="S984" t="s">
        <v>3772</v>
      </c>
      <c r="T984" t="s">
        <v>4845</v>
      </c>
      <c r="U984" t="s">
        <v>124</v>
      </c>
      <c r="V984" t="s">
        <v>37</v>
      </c>
      <c r="W984" t="s">
        <v>42</v>
      </c>
      <c r="X984" t="s">
        <v>1896</v>
      </c>
      <c r="Y984" t="s">
        <v>44</v>
      </c>
      <c r="Z984" t="s">
        <v>45</v>
      </c>
      <c r="AA984" t="s">
        <v>4846</v>
      </c>
      <c r="AB984" t="s">
        <v>124</v>
      </c>
      <c r="AC984" t="s">
        <v>4847</v>
      </c>
      <c r="AD984" t="s">
        <v>124</v>
      </c>
      <c r="AE984" t="s">
        <v>4848</v>
      </c>
      <c r="AF984" t="s">
        <v>51</v>
      </c>
    </row>
    <row r="985" spans="3:32" x14ac:dyDescent="0.3">
      <c r="C985" s="21">
        <v>2377016</v>
      </c>
      <c r="D985" s="20" t="s">
        <v>29</v>
      </c>
      <c r="E985" s="20" t="s">
        <v>30</v>
      </c>
      <c r="F985" s="44" t="s">
        <v>4805</v>
      </c>
      <c r="G985" s="44">
        <v>45027.54101666667</v>
      </c>
      <c r="H985" s="20" t="s">
        <v>366</v>
      </c>
      <c r="J985" t="s">
        <v>33</v>
      </c>
      <c r="K985" t="s">
        <v>382</v>
      </c>
      <c r="L985" t="s">
        <v>35</v>
      </c>
      <c r="M985" t="s">
        <v>36</v>
      </c>
      <c r="N985" t="s">
        <v>37</v>
      </c>
      <c r="O985" t="s">
        <v>4849</v>
      </c>
      <c r="P985" s="1" t="s">
        <v>3772</v>
      </c>
      <c r="Q985" t="s">
        <v>4850</v>
      </c>
      <c r="R985" t="s">
        <v>4849</v>
      </c>
      <c r="S985" t="s">
        <v>3772</v>
      </c>
      <c r="T985" t="s">
        <v>4851</v>
      </c>
      <c r="U985" t="s">
        <v>4852</v>
      </c>
      <c r="V985" t="s">
        <v>37</v>
      </c>
      <c r="W985" t="s">
        <v>42</v>
      </c>
      <c r="X985" t="s">
        <v>3371</v>
      </c>
      <c r="Y985" t="s">
        <v>44</v>
      </c>
      <c r="Z985" t="s">
        <v>359</v>
      </c>
      <c r="AA985" t="s">
        <v>4853</v>
      </c>
      <c r="AB985" t="s">
        <v>4854</v>
      </c>
      <c r="AC985" t="s">
        <v>4855</v>
      </c>
      <c r="AD985" t="s">
        <v>4856</v>
      </c>
      <c r="AE985" t="s">
        <v>4857</v>
      </c>
      <c r="AF985" t="s">
        <v>51</v>
      </c>
    </row>
    <row r="986" spans="3:32" x14ac:dyDescent="0.3">
      <c r="C986" s="21">
        <v>2377020</v>
      </c>
      <c r="D986" s="20" t="s">
        <v>29</v>
      </c>
      <c r="E986" s="20" t="s">
        <v>63</v>
      </c>
      <c r="F986" s="44" t="s">
        <v>4805</v>
      </c>
      <c r="G986" s="44">
        <v>45027.549547337963</v>
      </c>
      <c r="H986" s="20" t="s">
        <v>366</v>
      </c>
      <c r="J986" t="s">
        <v>33</v>
      </c>
      <c r="K986" t="s">
        <v>382</v>
      </c>
      <c r="L986" t="s">
        <v>35</v>
      </c>
      <c r="M986" t="s">
        <v>52</v>
      </c>
      <c r="N986" t="s">
        <v>37</v>
      </c>
      <c r="O986" t="s">
        <v>4858</v>
      </c>
      <c r="P986" s="1" t="s">
        <v>3772</v>
      </c>
      <c r="Q986" t="s">
        <v>4859</v>
      </c>
      <c r="R986" t="s">
        <v>4858</v>
      </c>
      <c r="S986" t="s">
        <v>3772</v>
      </c>
      <c r="T986" t="s">
        <v>4860</v>
      </c>
      <c r="U986" t="s">
        <v>4858</v>
      </c>
      <c r="V986" t="s">
        <v>37</v>
      </c>
      <c r="W986" t="s">
        <v>42</v>
      </c>
      <c r="X986" t="s">
        <v>1551</v>
      </c>
      <c r="Y986" t="s">
        <v>44</v>
      </c>
      <c r="Z986" t="s">
        <v>45</v>
      </c>
      <c r="AA986" t="s">
        <v>4861</v>
      </c>
      <c r="AB986" t="s">
        <v>4862</v>
      </c>
      <c r="AC986" t="s">
        <v>4862</v>
      </c>
      <c r="AD986" t="s">
        <v>4863</v>
      </c>
      <c r="AE986" t="s">
        <v>4864</v>
      </c>
      <c r="AF986" t="s">
        <v>51</v>
      </c>
    </row>
    <row r="987" spans="3:32" x14ac:dyDescent="0.3">
      <c r="C987" s="21">
        <v>2377790</v>
      </c>
      <c r="D987" s="20" t="s">
        <v>29</v>
      </c>
      <c r="E987" s="20" t="s">
        <v>63</v>
      </c>
      <c r="F987" s="44" t="s">
        <v>4805</v>
      </c>
      <c r="G987" s="44">
        <v>45027.571633217594</v>
      </c>
      <c r="H987" s="20" t="s">
        <v>366</v>
      </c>
      <c r="J987" t="s">
        <v>33</v>
      </c>
      <c r="K987" t="s">
        <v>382</v>
      </c>
      <c r="L987" t="s">
        <v>35</v>
      </c>
      <c r="M987" t="s">
        <v>52</v>
      </c>
      <c r="N987" t="s">
        <v>37</v>
      </c>
      <c r="O987" t="s">
        <v>4865</v>
      </c>
      <c r="P987" s="1" t="s">
        <v>3772</v>
      </c>
      <c r="Q987" t="s">
        <v>4866</v>
      </c>
      <c r="R987" t="s">
        <v>4865</v>
      </c>
      <c r="S987" t="s">
        <v>3772</v>
      </c>
      <c r="T987" t="s">
        <v>4867</v>
      </c>
      <c r="U987" t="s">
        <v>4868</v>
      </c>
      <c r="V987" t="s">
        <v>37</v>
      </c>
      <c r="W987" t="s">
        <v>42</v>
      </c>
      <c r="X987" t="s">
        <v>4869</v>
      </c>
      <c r="Y987" t="s">
        <v>44</v>
      </c>
      <c r="Z987" t="s">
        <v>4870</v>
      </c>
      <c r="AA987" t="s">
        <v>4871</v>
      </c>
      <c r="AB987" t="s">
        <v>4872</v>
      </c>
      <c r="AC987" t="s">
        <v>4873</v>
      </c>
      <c r="AD987" t="s">
        <v>4874</v>
      </c>
      <c r="AE987" t="s">
        <v>4875</v>
      </c>
      <c r="AF987" t="s">
        <v>51</v>
      </c>
    </row>
    <row r="988" spans="3:32" x14ac:dyDescent="0.3">
      <c r="C988" s="21">
        <v>2378020</v>
      </c>
      <c r="D988" s="20" t="s">
        <v>29</v>
      </c>
      <c r="E988" s="20" t="s">
        <v>141</v>
      </c>
      <c r="F988" s="44" t="s">
        <v>4805</v>
      </c>
      <c r="G988" s="44">
        <v>45027.580317361113</v>
      </c>
      <c r="H988" s="20" t="s">
        <v>366</v>
      </c>
      <c r="J988" t="s">
        <v>33</v>
      </c>
      <c r="K988" t="s">
        <v>382</v>
      </c>
      <c r="L988" t="s">
        <v>35</v>
      </c>
      <c r="M988" t="s">
        <v>36</v>
      </c>
      <c r="N988" t="s">
        <v>37</v>
      </c>
      <c r="O988" t="s">
        <v>4876</v>
      </c>
      <c r="P988" s="1" t="s">
        <v>3772</v>
      </c>
      <c r="Q988" t="s">
        <v>4877</v>
      </c>
      <c r="R988" t="s">
        <v>4878</v>
      </c>
      <c r="S988" t="s">
        <v>3772</v>
      </c>
      <c r="T988" t="s">
        <v>4879</v>
      </c>
      <c r="U988" t="s">
        <v>4880</v>
      </c>
      <c r="V988" t="s">
        <v>37</v>
      </c>
      <c r="W988" t="s">
        <v>42</v>
      </c>
      <c r="X988" t="s">
        <v>4460</v>
      </c>
      <c r="Y988" t="s">
        <v>44</v>
      </c>
      <c r="Z988" t="s">
        <v>4461</v>
      </c>
      <c r="AA988" t="s">
        <v>4881</v>
      </c>
      <c r="AB988" t="s">
        <v>124</v>
      </c>
      <c r="AC988" t="s">
        <v>4882</v>
      </c>
      <c r="AD988" t="s">
        <v>4883</v>
      </c>
      <c r="AE988" t="s">
        <v>4884</v>
      </c>
      <c r="AF988" t="s">
        <v>51</v>
      </c>
    </row>
    <row r="989" spans="3:32" x14ac:dyDescent="0.3">
      <c r="C989" s="21">
        <v>2378079</v>
      </c>
      <c r="D989" s="20" t="s">
        <v>29</v>
      </c>
      <c r="E989" s="20" t="s">
        <v>63</v>
      </c>
      <c r="F989" s="44" t="s">
        <v>4805</v>
      </c>
      <c r="G989" s="44">
        <v>45027.589269560187</v>
      </c>
      <c r="H989" s="20" t="s">
        <v>366</v>
      </c>
      <c r="J989" t="s">
        <v>33</v>
      </c>
      <c r="K989" t="s">
        <v>382</v>
      </c>
      <c r="L989" t="s">
        <v>35</v>
      </c>
      <c r="M989" t="s">
        <v>52</v>
      </c>
      <c r="N989" t="s">
        <v>37</v>
      </c>
      <c r="O989" t="s">
        <v>4885</v>
      </c>
      <c r="P989" s="1" t="s">
        <v>3772</v>
      </c>
      <c r="Q989" t="s">
        <v>4886</v>
      </c>
      <c r="R989" t="s">
        <v>4887</v>
      </c>
      <c r="S989" t="s">
        <v>3772</v>
      </c>
      <c r="T989" t="s">
        <v>4888</v>
      </c>
      <c r="U989" t="s">
        <v>124</v>
      </c>
      <c r="V989" t="s">
        <v>37</v>
      </c>
      <c r="W989" t="s">
        <v>42</v>
      </c>
      <c r="X989" t="s">
        <v>4889</v>
      </c>
      <c r="Y989" t="s">
        <v>44</v>
      </c>
      <c r="Z989" t="s">
        <v>45</v>
      </c>
      <c r="AA989" t="s">
        <v>4890</v>
      </c>
      <c r="AB989" t="s">
        <v>4891</v>
      </c>
      <c r="AC989" t="s">
        <v>4892</v>
      </c>
      <c r="AD989" t="s">
        <v>4893</v>
      </c>
      <c r="AE989" t="s">
        <v>4894</v>
      </c>
      <c r="AF989" t="s">
        <v>51</v>
      </c>
    </row>
    <row r="990" spans="3:32" x14ac:dyDescent="0.3">
      <c r="C990" s="21">
        <v>2378150</v>
      </c>
      <c r="D990" s="20" t="s">
        <v>29</v>
      </c>
      <c r="E990" s="20" t="s">
        <v>30</v>
      </c>
      <c r="F990" s="44" t="s">
        <v>4805</v>
      </c>
      <c r="G990" s="44">
        <v>45027.605346759257</v>
      </c>
      <c r="H990" s="20" t="s">
        <v>366</v>
      </c>
      <c r="J990" t="s">
        <v>33</v>
      </c>
      <c r="K990" t="s">
        <v>382</v>
      </c>
      <c r="L990" t="s">
        <v>35</v>
      </c>
      <c r="M990" t="s">
        <v>143</v>
      </c>
      <c r="N990" t="s">
        <v>37</v>
      </c>
      <c r="O990" t="s">
        <v>4895</v>
      </c>
      <c r="P990" s="1" t="s">
        <v>3772</v>
      </c>
      <c r="Q990" t="s">
        <v>4896</v>
      </c>
      <c r="R990" t="s">
        <v>4897</v>
      </c>
      <c r="S990" t="s">
        <v>3772</v>
      </c>
      <c r="T990" t="s">
        <v>4898</v>
      </c>
      <c r="U990" t="s">
        <v>44</v>
      </c>
      <c r="V990" t="s">
        <v>37</v>
      </c>
      <c r="W990" t="s">
        <v>42</v>
      </c>
      <c r="X990" t="s">
        <v>4899</v>
      </c>
      <c r="Y990" t="s">
        <v>44</v>
      </c>
      <c r="Z990" t="s">
        <v>45</v>
      </c>
      <c r="AA990" t="s">
        <v>4900</v>
      </c>
      <c r="AB990" t="s">
        <v>44</v>
      </c>
      <c r="AC990" t="s">
        <v>4901</v>
      </c>
      <c r="AD990" t="s">
        <v>4902</v>
      </c>
      <c r="AE990" t="s">
        <v>4903</v>
      </c>
      <c r="AF990" t="s">
        <v>51</v>
      </c>
    </row>
    <row r="991" spans="3:32" x14ac:dyDescent="0.3">
      <c r="C991" s="21">
        <v>2378577</v>
      </c>
      <c r="D991" s="20" t="s">
        <v>29</v>
      </c>
      <c r="E991" s="20" t="s">
        <v>63</v>
      </c>
      <c r="F991" s="44" t="s">
        <v>4805</v>
      </c>
      <c r="G991" s="44">
        <v>45027.623241898145</v>
      </c>
      <c r="H991" s="20" t="s">
        <v>366</v>
      </c>
      <c r="J991" t="s">
        <v>33</v>
      </c>
      <c r="K991" t="s">
        <v>382</v>
      </c>
      <c r="L991" t="s">
        <v>35</v>
      </c>
      <c r="M991" t="s">
        <v>52</v>
      </c>
      <c r="N991" t="s">
        <v>37</v>
      </c>
      <c r="O991" t="s">
        <v>4904</v>
      </c>
      <c r="P991" s="1" t="s">
        <v>3772</v>
      </c>
      <c r="Q991" t="s">
        <v>4905</v>
      </c>
      <c r="R991" t="s">
        <v>4906</v>
      </c>
      <c r="S991" t="s">
        <v>3772</v>
      </c>
      <c r="T991" t="s">
        <v>4907</v>
      </c>
      <c r="U991" t="s">
        <v>4908</v>
      </c>
      <c r="V991" t="s">
        <v>37</v>
      </c>
      <c r="W991" t="s">
        <v>42</v>
      </c>
      <c r="X991" t="s">
        <v>553</v>
      </c>
      <c r="Y991" t="s">
        <v>44</v>
      </c>
      <c r="Z991" t="s">
        <v>45</v>
      </c>
      <c r="AA991" t="s">
        <v>4909</v>
      </c>
      <c r="AB991" t="s">
        <v>4910</v>
      </c>
      <c r="AC991" t="s">
        <v>4911</v>
      </c>
      <c r="AD991" t="s">
        <v>4912</v>
      </c>
      <c r="AE991" t="s">
        <v>4913</v>
      </c>
      <c r="AF991" t="s">
        <v>51</v>
      </c>
    </row>
    <row r="992" spans="3:32" x14ac:dyDescent="0.3">
      <c r="C992" s="21">
        <v>2379301</v>
      </c>
      <c r="D992" s="20" t="s">
        <v>29</v>
      </c>
      <c r="E992" s="20" t="s">
        <v>30</v>
      </c>
      <c r="F992" s="44" t="s">
        <v>4805</v>
      </c>
      <c r="G992" s="44">
        <v>45027.682677662036</v>
      </c>
      <c r="H992" s="20" t="s">
        <v>366</v>
      </c>
      <c r="J992" t="s">
        <v>33</v>
      </c>
      <c r="K992" t="s">
        <v>382</v>
      </c>
      <c r="L992" t="s">
        <v>35</v>
      </c>
      <c r="M992" t="s">
        <v>105</v>
      </c>
      <c r="N992" t="s">
        <v>37</v>
      </c>
      <c r="O992" t="s">
        <v>4914</v>
      </c>
      <c r="P992" s="1" t="s">
        <v>4915</v>
      </c>
      <c r="Q992" t="s">
        <v>4916</v>
      </c>
      <c r="R992" t="s">
        <v>4914</v>
      </c>
      <c r="S992" t="s">
        <v>4915</v>
      </c>
      <c r="T992" t="s">
        <v>4917</v>
      </c>
      <c r="U992" t="s">
        <v>4918</v>
      </c>
      <c r="V992" t="s">
        <v>37</v>
      </c>
      <c r="W992" t="s">
        <v>42</v>
      </c>
      <c r="X992" t="s">
        <v>1643</v>
      </c>
      <c r="Y992" t="s">
        <v>44</v>
      </c>
      <c r="Z992" t="s">
        <v>45</v>
      </c>
      <c r="AA992" t="s">
        <v>4919</v>
      </c>
      <c r="AB992" t="s">
        <v>4920</v>
      </c>
      <c r="AC992" t="s">
        <v>4921</v>
      </c>
      <c r="AD992" t="s">
        <v>4922</v>
      </c>
      <c r="AE992" t="s">
        <v>4923</v>
      </c>
      <c r="AF992" t="s">
        <v>51</v>
      </c>
    </row>
    <row r="993" spans="3:33" x14ac:dyDescent="0.3">
      <c r="C993" s="21">
        <v>2379342</v>
      </c>
      <c r="D993" s="20" t="s">
        <v>29</v>
      </c>
      <c r="E993" s="20" t="s">
        <v>280</v>
      </c>
      <c r="F993" s="44" t="s">
        <v>4805</v>
      </c>
      <c r="G993" s="44">
        <v>45027.696889814812</v>
      </c>
      <c r="H993" s="20" t="s">
        <v>366</v>
      </c>
      <c r="J993" t="s">
        <v>33</v>
      </c>
      <c r="K993" t="s">
        <v>382</v>
      </c>
      <c r="L993" t="s">
        <v>35</v>
      </c>
      <c r="M993" t="s">
        <v>64</v>
      </c>
      <c r="N993" t="s">
        <v>37</v>
      </c>
      <c r="O993" t="s">
        <v>4924</v>
      </c>
      <c r="P993" s="1" t="s">
        <v>4915</v>
      </c>
      <c r="Q993" t="s">
        <v>4925</v>
      </c>
      <c r="R993" t="s">
        <v>4924</v>
      </c>
      <c r="S993" t="s">
        <v>4915</v>
      </c>
      <c r="T993" t="s">
        <v>4926</v>
      </c>
      <c r="U993" t="s">
        <v>4927</v>
      </c>
      <c r="V993" t="s">
        <v>37</v>
      </c>
      <c r="W993" t="s">
        <v>42</v>
      </c>
      <c r="X993" t="s">
        <v>4928</v>
      </c>
      <c r="Y993" t="s">
        <v>44</v>
      </c>
      <c r="Z993" t="s">
        <v>4929</v>
      </c>
      <c r="AA993" t="s">
        <v>4930</v>
      </c>
      <c r="AB993" t="s">
        <v>4931</v>
      </c>
      <c r="AC993" t="s">
        <v>4932</v>
      </c>
      <c r="AD993" t="s">
        <v>4933</v>
      </c>
      <c r="AE993" t="s">
        <v>4934</v>
      </c>
      <c r="AF993" t="s">
        <v>51</v>
      </c>
    </row>
    <row r="994" spans="3:33" x14ac:dyDescent="0.3">
      <c r="C994" s="21">
        <v>2379388</v>
      </c>
      <c r="D994" s="20" t="s">
        <v>29</v>
      </c>
      <c r="E994" s="20" t="s">
        <v>63</v>
      </c>
      <c r="F994" s="44" t="s">
        <v>4805</v>
      </c>
      <c r="G994" s="44">
        <v>45028.335472106482</v>
      </c>
      <c r="H994" s="20" t="s">
        <v>366</v>
      </c>
      <c r="J994" t="s">
        <v>33</v>
      </c>
      <c r="P994" s="1"/>
    </row>
    <row r="995" spans="3:33" x14ac:dyDescent="0.3">
      <c r="C995" s="21">
        <v>2379304</v>
      </c>
      <c r="D995" s="20" t="s">
        <v>29</v>
      </c>
      <c r="E995" s="20" t="s">
        <v>357</v>
      </c>
      <c r="F995" s="44" t="s">
        <v>4805</v>
      </c>
      <c r="G995" s="44">
        <v>45028.335472106482</v>
      </c>
      <c r="H995" s="20" t="s">
        <v>366</v>
      </c>
      <c r="J995" t="s">
        <v>33</v>
      </c>
      <c r="P995" s="1"/>
    </row>
    <row r="996" spans="3:33" x14ac:dyDescent="0.3">
      <c r="C996" s="21">
        <v>2371402</v>
      </c>
      <c r="D996" s="20" t="s">
        <v>102</v>
      </c>
      <c r="E996" s="20" t="s">
        <v>63</v>
      </c>
      <c r="F996" s="44" t="s">
        <v>4805</v>
      </c>
      <c r="G996" s="44">
        <v>45028.335472106482</v>
      </c>
      <c r="H996" s="20" t="s">
        <v>366</v>
      </c>
      <c r="I996" t="s">
        <v>371</v>
      </c>
      <c r="J996" t="s">
        <v>33</v>
      </c>
      <c r="P996" s="1"/>
    </row>
    <row r="997" spans="3:33" x14ac:dyDescent="0.3">
      <c r="C997" s="21">
        <v>2372019</v>
      </c>
      <c r="D997" s="20" t="s">
        <v>102</v>
      </c>
      <c r="E997" s="20" t="s">
        <v>63</v>
      </c>
      <c r="F997" s="44" t="s">
        <v>4935</v>
      </c>
      <c r="G997" s="44">
        <v>45028.366208333333</v>
      </c>
      <c r="H997" s="20" t="s">
        <v>366</v>
      </c>
      <c r="J997" t="s">
        <v>33</v>
      </c>
      <c r="K997" t="s">
        <v>382</v>
      </c>
      <c r="L997" t="s">
        <v>35</v>
      </c>
      <c r="M997" t="s">
        <v>64</v>
      </c>
      <c r="N997" t="s">
        <v>37</v>
      </c>
      <c r="O997" t="s">
        <v>4936</v>
      </c>
      <c r="P997" s="1" t="s">
        <v>3699</v>
      </c>
      <c r="Q997" t="s">
        <v>4937</v>
      </c>
      <c r="R997" t="s">
        <v>4938</v>
      </c>
      <c r="S997" t="s">
        <v>3699</v>
      </c>
      <c r="T997" t="s">
        <v>4939</v>
      </c>
      <c r="U997" t="s">
        <v>1816</v>
      </c>
      <c r="V997" t="s">
        <v>37</v>
      </c>
      <c r="W997" t="s">
        <v>42</v>
      </c>
      <c r="X997" t="s">
        <v>4940</v>
      </c>
      <c r="Y997" t="s">
        <v>44</v>
      </c>
      <c r="Z997" t="s">
        <v>45</v>
      </c>
      <c r="AA997" t="s">
        <v>4941</v>
      </c>
      <c r="AB997" t="s">
        <v>1818</v>
      </c>
      <c r="AC997" t="s">
        <v>4942</v>
      </c>
      <c r="AD997" t="s">
        <v>4943</v>
      </c>
      <c r="AE997" t="s">
        <v>4944</v>
      </c>
      <c r="AF997" t="s">
        <v>115</v>
      </c>
    </row>
    <row r="998" spans="3:33" x14ac:dyDescent="0.3">
      <c r="C998" s="21">
        <v>2372443</v>
      </c>
      <c r="D998" s="20" t="s">
        <v>102</v>
      </c>
      <c r="E998" s="20" t="s">
        <v>63</v>
      </c>
      <c r="F998" s="44" t="s">
        <v>4935</v>
      </c>
      <c r="G998" s="44">
        <v>45028.422343865743</v>
      </c>
      <c r="H998" s="20" t="s">
        <v>366</v>
      </c>
      <c r="J998" t="s">
        <v>33</v>
      </c>
      <c r="K998" t="s">
        <v>382</v>
      </c>
      <c r="L998" t="s">
        <v>35</v>
      </c>
      <c r="M998" t="s">
        <v>52</v>
      </c>
      <c r="N998" t="s">
        <v>37</v>
      </c>
      <c r="O998" t="s">
        <v>4945</v>
      </c>
      <c r="P998" s="1" t="s">
        <v>3699</v>
      </c>
      <c r="Q998" t="s">
        <v>44</v>
      </c>
      <c r="R998" t="s">
        <v>4946</v>
      </c>
      <c r="S998" t="s">
        <v>3699</v>
      </c>
      <c r="T998" t="s">
        <v>4947</v>
      </c>
      <c r="U998" t="s">
        <v>44</v>
      </c>
      <c r="V998" t="s">
        <v>37</v>
      </c>
      <c r="W998" t="s">
        <v>42</v>
      </c>
      <c r="X998" t="s">
        <v>164</v>
      </c>
      <c r="Y998" t="s">
        <v>44</v>
      </c>
      <c r="Z998" t="s">
        <v>78</v>
      </c>
      <c r="AA998" t="s">
        <v>4948</v>
      </c>
      <c r="AB998" t="s">
        <v>4949</v>
      </c>
      <c r="AC998" t="s">
        <v>44</v>
      </c>
      <c r="AD998" t="s">
        <v>4950</v>
      </c>
      <c r="AE998" t="s">
        <v>4951</v>
      </c>
      <c r="AF998" t="s">
        <v>115</v>
      </c>
    </row>
    <row r="999" spans="3:33" x14ac:dyDescent="0.3">
      <c r="C999" s="21">
        <v>2372694</v>
      </c>
      <c r="D999" s="20" t="s">
        <v>102</v>
      </c>
      <c r="E999" s="20" t="s">
        <v>63</v>
      </c>
      <c r="F999" s="44" t="s">
        <v>4935</v>
      </c>
      <c r="G999" s="44">
        <v>45028.430621412037</v>
      </c>
      <c r="H999" s="20" t="s">
        <v>366</v>
      </c>
      <c r="J999" t="s">
        <v>33</v>
      </c>
      <c r="K999" t="s">
        <v>382</v>
      </c>
      <c r="L999" t="s">
        <v>35</v>
      </c>
      <c r="M999" t="s">
        <v>52</v>
      </c>
      <c r="N999" t="s">
        <v>37</v>
      </c>
      <c r="O999" t="s">
        <v>4952</v>
      </c>
      <c r="P999" s="1" t="s">
        <v>3699</v>
      </c>
      <c r="Q999" t="s">
        <v>44</v>
      </c>
      <c r="R999" t="s">
        <v>4953</v>
      </c>
      <c r="S999" t="s">
        <v>3699</v>
      </c>
      <c r="T999" t="s">
        <v>4954</v>
      </c>
      <c r="U999" t="s">
        <v>44</v>
      </c>
      <c r="V999" t="s">
        <v>37</v>
      </c>
      <c r="W999" t="s">
        <v>42</v>
      </c>
      <c r="X999" t="s">
        <v>164</v>
      </c>
      <c r="Y999" t="s">
        <v>44</v>
      </c>
      <c r="Z999" t="s">
        <v>78</v>
      </c>
      <c r="AA999" t="s">
        <v>4955</v>
      </c>
      <c r="AB999" t="s">
        <v>44</v>
      </c>
      <c r="AC999" t="s">
        <v>44</v>
      </c>
      <c r="AD999" t="s">
        <v>4956</v>
      </c>
      <c r="AE999" t="s">
        <v>4957</v>
      </c>
      <c r="AF999" t="s">
        <v>115</v>
      </c>
    </row>
    <row r="1000" spans="3:33" x14ac:dyDescent="0.3">
      <c r="C1000" s="21">
        <v>2372739</v>
      </c>
      <c r="D1000" s="20" t="s">
        <v>102</v>
      </c>
      <c r="E1000" s="20" t="s">
        <v>63</v>
      </c>
      <c r="F1000" s="44" t="s">
        <v>4935</v>
      </c>
      <c r="G1000" s="44">
        <v>45028.437283101855</v>
      </c>
      <c r="H1000" s="20" t="s">
        <v>366</v>
      </c>
      <c r="J1000" t="s">
        <v>33</v>
      </c>
      <c r="K1000" t="s">
        <v>382</v>
      </c>
      <c r="L1000" t="s">
        <v>35</v>
      </c>
      <c r="M1000" t="s">
        <v>105</v>
      </c>
      <c r="N1000" t="s">
        <v>37</v>
      </c>
      <c r="O1000" t="s">
        <v>4958</v>
      </c>
      <c r="P1000" s="1" t="s">
        <v>3699</v>
      </c>
      <c r="Q1000" t="s">
        <v>44</v>
      </c>
      <c r="R1000" t="s">
        <v>4953</v>
      </c>
      <c r="S1000" t="s">
        <v>3699</v>
      </c>
      <c r="T1000" t="s">
        <v>4954</v>
      </c>
      <c r="U1000" t="s">
        <v>44</v>
      </c>
      <c r="V1000" t="s">
        <v>37</v>
      </c>
      <c r="W1000" t="s">
        <v>42</v>
      </c>
      <c r="X1000" t="s">
        <v>164</v>
      </c>
      <c r="Y1000" t="s">
        <v>44</v>
      </c>
      <c r="Z1000" t="s">
        <v>78</v>
      </c>
      <c r="AA1000" t="s">
        <v>4959</v>
      </c>
      <c r="AB1000" t="s">
        <v>44</v>
      </c>
      <c r="AC1000" t="s">
        <v>44</v>
      </c>
      <c r="AD1000" t="s">
        <v>4956</v>
      </c>
      <c r="AE1000" t="s">
        <v>4960</v>
      </c>
      <c r="AF1000" t="s">
        <v>115</v>
      </c>
    </row>
    <row r="1001" spans="3:33" x14ac:dyDescent="0.3">
      <c r="C1001" s="21">
        <v>2373102</v>
      </c>
      <c r="D1001" s="20" t="s">
        <v>102</v>
      </c>
      <c r="E1001" s="20" t="s">
        <v>141</v>
      </c>
      <c r="F1001" s="44" t="s">
        <v>4935</v>
      </c>
      <c r="G1001" s="44">
        <v>45028.443714120367</v>
      </c>
      <c r="H1001" s="20" t="s">
        <v>366</v>
      </c>
      <c r="J1001" t="s">
        <v>33</v>
      </c>
      <c r="K1001" t="s">
        <v>382</v>
      </c>
      <c r="L1001" t="s">
        <v>35</v>
      </c>
      <c r="M1001" t="s">
        <v>292</v>
      </c>
      <c r="N1001" t="s">
        <v>37</v>
      </c>
      <c r="O1001" t="s">
        <v>4961</v>
      </c>
      <c r="P1001" s="1" t="s">
        <v>3699</v>
      </c>
      <c r="Q1001" t="s">
        <v>4962</v>
      </c>
      <c r="R1001" t="s">
        <v>4961</v>
      </c>
      <c r="S1001" t="s">
        <v>3699</v>
      </c>
      <c r="T1001" t="s">
        <v>4963</v>
      </c>
      <c r="U1001" t="s">
        <v>4964</v>
      </c>
      <c r="V1001" t="s">
        <v>37</v>
      </c>
      <c r="W1001" t="s">
        <v>42</v>
      </c>
      <c r="X1001" t="s">
        <v>4965</v>
      </c>
      <c r="Y1001" t="s">
        <v>44</v>
      </c>
      <c r="Z1001" t="s">
        <v>45</v>
      </c>
      <c r="AA1001" t="s">
        <v>4966</v>
      </c>
      <c r="AB1001" t="s">
        <v>4967</v>
      </c>
      <c r="AC1001" t="s">
        <v>4968</v>
      </c>
      <c r="AD1001" t="s">
        <v>4969</v>
      </c>
      <c r="AE1001" t="s">
        <v>4970</v>
      </c>
      <c r="AF1001" t="s">
        <v>115</v>
      </c>
    </row>
    <row r="1002" spans="3:33" x14ac:dyDescent="0.3">
      <c r="C1002" s="21">
        <v>2375081</v>
      </c>
      <c r="D1002" s="20" t="s">
        <v>102</v>
      </c>
      <c r="E1002" s="20" t="s">
        <v>63</v>
      </c>
      <c r="F1002" s="44" t="s">
        <v>4935</v>
      </c>
      <c r="G1002" s="44">
        <v>45028.450220023151</v>
      </c>
      <c r="H1002" s="20" t="s">
        <v>366</v>
      </c>
      <c r="J1002" t="s">
        <v>33</v>
      </c>
      <c r="K1002" t="s">
        <v>382</v>
      </c>
      <c r="L1002" t="s">
        <v>35</v>
      </c>
      <c r="M1002" t="s">
        <v>64</v>
      </c>
      <c r="N1002" t="s">
        <v>37</v>
      </c>
      <c r="O1002" t="s">
        <v>4971</v>
      </c>
      <c r="P1002" s="1" t="s">
        <v>3699</v>
      </c>
      <c r="Q1002" t="s">
        <v>44</v>
      </c>
      <c r="R1002" t="s">
        <v>4972</v>
      </c>
      <c r="S1002" t="s">
        <v>3699</v>
      </c>
      <c r="T1002" t="s">
        <v>4973</v>
      </c>
      <c r="U1002" t="s">
        <v>44</v>
      </c>
      <c r="V1002" t="s">
        <v>37</v>
      </c>
      <c r="W1002" t="s">
        <v>42</v>
      </c>
      <c r="X1002" t="s">
        <v>164</v>
      </c>
      <c r="Y1002" t="s">
        <v>44</v>
      </c>
      <c r="Z1002" t="s">
        <v>78</v>
      </c>
      <c r="AA1002" t="s">
        <v>4974</v>
      </c>
      <c r="AB1002" t="s">
        <v>44</v>
      </c>
      <c r="AC1002" t="s">
        <v>44</v>
      </c>
      <c r="AD1002" t="s">
        <v>4975</v>
      </c>
      <c r="AE1002" t="s">
        <v>4976</v>
      </c>
      <c r="AF1002" t="s">
        <v>4977</v>
      </c>
      <c r="AG1002" t="s">
        <v>115</v>
      </c>
    </row>
    <row r="1003" spans="3:33" x14ac:dyDescent="0.3">
      <c r="C1003" s="21">
        <v>2379913</v>
      </c>
      <c r="D1003" s="20" t="s">
        <v>29</v>
      </c>
      <c r="E1003" s="20" t="s">
        <v>357</v>
      </c>
      <c r="F1003" s="44" t="s">
        <v>4935</v>
      </c>
      <c r="G1003" s="44">
        <v>45028.468584374998</v>
      </c>
      <c r="H1003" s="20" t="s">
        <v>366</v>
      </c>
      <c r="J1003" t="s">
        <v>33</v>
      </c>
      <c r="K1003" t="s">
        <v>382</v>
      </c>
      <c r="L1003" t="s">
        <v>35</v>
      </c>
      <c r="M1003" t="s">
        <v>64</v>
      </c>
      <c r="N1003" t="s">
        <v>37</v>
      </c>
      <c r="O1003" t="s">
        <v>4986</v>
      </c>
      <c r="P1003" s="1" t="s">
        <v>3804</v>
      </c>
      <c r="Q1003" t="s">
        <v>4987</v>
      </c>
      <c r="R1003" t="s">
        <v>4986</v>
      </c>
      <c r="S1003" t="s">
        <v>3804</v>
      </c>
      <c r="T1003" t="s">
        <v>4988</v>
      </c>
      <c r="U1003" t="s">
        <v>4989</v>
      </c>
      <c r="V1003" t="s">
        <v>37</v>
      </c>
      <c r="W1003" t="s">
        <v>42</v>
      </c>
      <c r="X1003" t="s">
        <v>4990</v>
      </c>
      <c r="Y1003" t="s">
        <v>44</v>
      </c>
      <c r="Z1003" t="s">
        <v>4991</v>
      </c>
      <c r="AA1003" t="s">
        <v>4992</v>
      </c>
      <c r="AB1003" t="s">
        <v>124</v>
      </c>
      <c r="AC1003" t="s">
        <v>4993</v>
      </c>
      <c r="AD1003" t="s">
        <v>4994</v>
      </c>
      <c r="AE1003" t="s">
        <v>4995</v>
      </c>
      <c r="AF1003" t="s">
        <v>51</v>
      </c>
    </row>
    <row r="1004" spans="3:33" x14ac:dyDescent="0.3">
      <c r="C1004" s="21">
        <v>2379915</v>
      </c>
      <c r="D1004" s="20" t="s">
        <v>29</v>
      </c>
      <c r="E1004" s="20" t="s">
        <v>63</v>
      </c>
      <c r="F1004" s="44" t="s">
        <v>4935</v>
      </c>
      <c r="G1004" s="44">
        <v>45028.47950115741</v>
      </c>
      <c r="H1004" s="20" t="s">
        <v>366</v>
      </c>
      <c r="J1004" t="s">
        <v>33</v>
      </c>
      <c r="K1004" t="s">
        <v>382</v>
      </c>
      <c r="L1004" t="s">
        <v>35</v>
      </c>
      <c r="M1004" t="s">
        <v>117</v>
      </c>
      <c r="N1004" t="s">
        <v>37</v>
      </c>
      <c r="O1004" t="s">
        <v>4996</v>
      </c>
      <c r="P1004" s="1" t="s">
        <v>3804</v>
      </c>
      <c r="Q1004" t="s">
        <v>4997</v>
      </c>
      <c r="R1004" t="s">
        <v>4996</v>
      </c>
      <c r="S1004" t="s">
        <v>3804</v>
      </c>
      <c r="T1004" t="s">
        <v>4998</v>
      </c>
      <c r="U1004" t="s">
        <v>4999</v>
      </c>
      <c r="V1004" t="s">
        <v>37</v>
      </c>
      <c r="W1004" t="s">
        <v>42</v>
      </c>
      <c r="X1004" t="s">
        <v>5000</v>
      </c>
      <c r="Y1004" t="s">
        <v>44</v>
      </c>
      <c r="Z1004" t="s">
        <v>5001</v>
      </c>
      <c r="AA1004" t="s">
        <v>5002</v>
      </c>
      <c r="AB1004" t="s">
        <v>5003</v>
      </c>
      <c r="AC1004" t="s">
        <v>5003</v>
      </c>
      <c r="AD1004" t="s">
        <v>5004</v>
      </c>
      <c r="AE1004" t="s">
        <v>5005</v>
      </c>
      <c r="AF1004" t="s">
        <v>51</v>
      </c>
    </row>
    <row r="1005" spans="3:33" x14ac:dyDescent="0.3">
      <c r="C1005" s="21">
        <v>2380124</v>
      </c>
      <c r="D1005" s="20" t="s">
        <v>29</v>
      </c>
      <c r="E1005" s="20" t="s">
        <v>63</v>
      </c>
      <c r="F1005" s="44" t="s">
        <v>4935</v>
      </c>
      <c r="G1005" s="44">
        <v>45028.492554050928</v>
      </c>
      <c r="H1005" s="20" t="s">
        <v>366</v>
      </c>
      <c r="J1005" t="s">
        <v>33</v>
      </c>
      <c r="K1005" t="s">
        <v>382</v>
      </c>
      <c r="L1005" t="s">
        <v>35</v>
      </c>
      <c r="M1005" t="s">
        <v>143</v>
      </c>
      <c r="N1005" t="s">
        <v>37</v>
      </c>
      <c r="O1005" t="s">
        <v>5006</v>
      </c>
      <c r="P1005" s="1" t="s">
        <v>3804</v>
      </c>
      <c r="Q1005" t="s">
        <v>5007</v>
      </c>
      <c r="R1005" t="s">
        <v>5006</v>
      </c>
      <c r="S1005" t="s">
        <v>3804</v>
      </c>
      <c r="T1005" t="s">
        <v>5008</v>
      </c>
      <c r="U1005" t="s">
        <v>5009</v>
      </c>
      <c r="V1005" t="s">
        <v>37</v>
      </c>
      <c r="W1005" t="s">
        <v>42</v>
      </c>
      <c r="X1005" t="s">
        <v>5010</v>
      </c>
      <c r="Y1005" t="s">
        <v>44</v>
      </c>
      <c r="Z1005" t="s">
        <v>5011</v>
      </c>
      <c r="AA1005" t="s">
        <v>5012</v>
      </c>
      <c r="AB1005" t="s">
        <v>5013</v>
      </c>
      <c r="AC1005" t="s">
        <v>5014</v>
      </c>
      <c r="AD1005" t="s">
        <v>5015</v>
      </c>
      <c r="AE1005" t="s">
        <v>5016</v>
      </c>
      <c r="AF1005" t="s">
        <v>51</v>
      </c>
    </row>
    <row r="1006" spans="3:33" x14ac:dyDescent="0.3">
      <c r="C1006" s="21">
        <v>2380156</v>
      </c>
      <c r="D1006" s="20" t="s">
        <v>29</v>
      </c>
      <c r="E1006" s="20" t="s">
        <v>63</v>
      </c>
      <c r="F1006" s="44" t="s">
        <v>4935</v>
      </c>
      <c r="G1006" s="44">
        <v>45028.502587152776</v>
      </c>
      <c r="H1006" s="20" t="s">
        <v>366</v>
      </c>
      <c r="J1006" t="s">
        <v>33</v>
      </c>
      <c r="K1006" t="s">
        <v>382</v>
      </c>
      <c r="L1006" t="s">
        <v>35</v>
      </c>
      <c r="M1006" t="s">
        <v>52</v>
      </c>
      <c r="N1006" t="s">
        <v>37</v>
      </c>
      <c r="O1006" t="s">
        <v>5017</v>
      </c>
      <c r="P1006" s="1" t="s">
        <v>3804</v>
      </c>
      <c r="Q1006" t="s">
        <v>5018</v>
      </c>
      <c r="R1006" t="s">
        <v>5019</v>
      </c>
      <c r="S1006" t="s">
        <v>3804</v>
      </c>
      <c r="T1006" t="s">
        <v>5020</v>
      </c>
      <c r="U1006" t="s">
        <v>44</v>
      </c>
      <c r="V1006" t="s">
        <v>37</v>
      </c>
      <c r="W1006" t="s">
        <v>42</v>
      </c>
      <c r="X1006" t="s">
        <v>5021</v>
      </c>
      <c r="Y1006" t="s">
        <v>44</v>
      </c>
      <c r="Z1006" t="s">
        <v>45</v>
      </c>
      <c r="AA1006" t="s">
        <v>5022</v>
      </c>
      <c r="AB1006" t="s">
        <v>44</v>
      </c>
      <c r="AC1006" t="s">
        <v>5023</v>
      </c>
      <c r="AD1006" t="s">
        <v>5024</v>
      </c>
      <c r="AE1006" t="s">
        <v>5025</v>
      </c>
      <c r="AF1006" t="s">
        <v>51</v>
      </c>
    </row>
    <row r="1007" spans="3:33" x14ac:dyDescent="0.3">
      <c r="C1007" s="21">
        <v>2380638</v>
      </c>
      <c r="D1007" s="20" t="s">
        <v>29</v>
      </c>
      <c r="E1007" s="20" t="s">
        <v>63</v>
      </c>
      <c r="F1007" s="44" t="s">
        <v>4935</v>
      </c>
      <c r="G1007" s="44">
        <v>45028.612444675928</v>
      </c>
      <c r="H1007" s="20" t="s">
        <v>366</v>
      </c>
      <c r="J1007" t="s">
        <v>33</v>
      </c>
      <c r="K1007" t="s">
        <v>382</v>
      </c>
      <c r="L1007" t="s">
        <v>35</v>
      </c>
      <c r="M1007" t="s">
        <v>52</v>
      </c>
      <c r="N1007" t="s">
        <v>37</v>
      </c>
      <c r="O1007" t="s">
        <v>5030</v>
      </c>
      <c r="P1007" s="1" t="s">
        <v>3804</v>
      </c>
      <c r="Q1007" t="s">
        <v>5031</v>
      </c>
      <c r="R1007" t="s">
        <v>5032</v>
      </c>
      <c r="S1007" t="s">
        <v>3804</v>
      </c>
      <c r="T1007" t="s">
        <v>5033</v>
      </c>
      <c r="U1007" t="s">
        <v>5034</v>
      </c>
      <c r="V1007" t="s">
        <v>37</v>
      </c>
      <c r="W1007" t="s">
        <v>42</v>
      </c>
      <c r="X1007" t="s">
        <v>2480</v>
      </c>
      <c r="Y1007" t="s">
        <v>44</v>
      </c>
      <c r="Z1007" t="s">
        <v>359</v>
      </c>
      <c r="AA1007" t="s">
        <v>5035</v>
      </c>
      <c r="AB1007" t="s">
        <v>124</v>
      </c>
      <c r="AC1007" t="s">
        <v>124</v>
      </c>
      <c r="AD1007" t="s">
        <v>5036</v>
      </c>
      <c r="AE1007" t="s">
        <v>5037</v>
      </c>
      <c r="AF1007" t="s">
        <v>51</v>
      </c>
    </row>
    <row r="1008" spans="3:33" x14ac:dyDescent="0.3">
      <c r="C1008" s="21">
        <v>2381199</v>
      </c>
      <c r="D1008" s="20" t="s">
        <v>29</v>
      </c>
      <c r="E1008" s="20" t="s">
        <v>63</v>
      </c>
      <c r="F1008" s="44" t="s">
        <v>4935</v>
      </c>
      <c r="G1008" s="44">
        <v>45028.626659490743</v>
      </c>
      <c r="H1008" s="20" t="s">
        <v>366</v>
      </c>
      <c r="J1008" t="s">
        <v>33</v>
      </c>
      <c r="K1008" t="s">
        <v>382</v>
      </c>
      <c r="L1008" t="s">
        <v>35</v>
      </c>
      <c r="M1008" t="s">
        <v>36</v>
      </c>
      <c r="N1008" t="s">
        <v>37</v>
      </c>
      <c r="O1008" t="s">
        <v>5038</v>
      </c>
      <c r="P1008" s="1" t="s">
        <v>3804</v>
      </c>
      <c r="Q1008" t="s">
        <v>5039</v>
      </c>
      <c r="R1008" t="s">
        <v>5038</v>
      </c>
      <c r="S1008" t="s">
        <v>3804</v>
      </c>
      <c r="T1008" t="s">
        <v>5040</v>
      </c>
      <c r="U1008" t="s">
        <v>5041</v>
      </c>
      <c r="V1008" t="s">
        <v>37</v>
      </c>
      <c r="W1008" t="s">
        <v>42</v>
      </c>
      <c r="X1008" t="s">
        <v>4796</v>
      </c>
      <c r="Y1008" t="s">
        <v>44</v>
      </c>
      <c r="Z1008" t="s">
        <v>1029</v>
      </c>
      <c r="AA1008" t="s">
        <v>5042</v>
      </c>
      <c r="AB1008" t="s">
        <v>5043</v>
      </c>
      <c r="AC1008" t="s">
        <v>5044</v>
      </c>
      <c r="AD1008" t="s">
        <v>5045</v>
      </c>
      <c r="AE1008" t="s">
        <v>5046</v>
      </c>
      <c r="AF1008" t="s">
        <v>51</v>
      </c>
    </row>
    <row r="1009" spans="3:32" x14ac:dyDescent="0.3">
      <c r="C1009" s="21">
        <v>2375145</v>
      </c>
      <c r="D1009" s="20" t="s">
        <v>102</v>
      </c>
      <c r="E1009" s="20" t="s">
        <v>63</v>
      </c>
      <c r="F1009" s="44" t="s">
        <v>5047</v>
      </c>
      <c r="G1009" s="44">
        <v>45028.63527233796</v>
      </c>
      <c r="H1009" s="20" t="s">
        <v>366</v>
      </c>
      <c r="J1009" t="s">
        <v>33</v>
      </c>
      <c r="K1009" t="s">
        <v>382</v>
      </c>
      <c r="L1009" t="s">
        <v>35</v>
      </c>
      <c r="M1009" t="s">
        <v>52</v>
      </c>
      <c r="N1009" t="s">
        <v>37</v>
      </c>
      <c r="O1009" t="s">
        <v>5048</v>
      </c>
      <c r="P1009" s="1" t="s">
        <v>3714</v>
      </c>
      <c r="Q1009" t="s">
        <v>5049</v>
      </c>
      <c r="R1009" t="s">
        <v>5050</v>
      </c>
      <c r="S1009" t="s">
        <v>3714</v>
      </c>
      <c r="T1009" t="s">
        <v>5051</v>
      </c>
      <c r="U1009" t="s">
        <v>124</v>
      </c>
      <c r="V1009" t="s">
        <v>37</v>
      </c>
      <c r="W1009" t="s">
        <v>42</v>
      </c>
      <c r="X1009" t="s">
        <v>2193</v>
      </c>
      <c r="Y1009" t="s">
        <v>44</v>
      </c>
      <c r="Z1009" t="s">
        <v>45</v>
      </c>
      <c r="AA1009" t="s">
        <v>5052</v>
      </c>
      <c r="AB1009" t="s">
        <v>124</v>
      </c>
      <c r="AC1009" t="s">
        <v>5053</v>
      </c>
      <c r="AD1009" t="s">
        <v>5054</v>
      </c>
      <c r="AE1009" t="s">
        <v>5055</v>
      </c>
      <c r="AF1009" t="s">
        <v>115</v>
      </c>
    </row>
    <row r="1010" spans="3:32" x14ac:dyDescent="0.3">
      <c r="C1010" s="21">
        <v>2375147</v>
      </c>
      <c r="D1010" s="20" t="s">
        <v>102</v>
      </c>
      <c r="E1010" s="20" t="s">
        <v>280</v>
      </c>
      <c r="F1010" s="44" t="s">
        <v>5047</v>
      </c>
      <c r="G1010" s="44">
        <v>45028.652041435183</v>
      </c>
      <c r="H1010" s="20" t="s">
        <v>366</v>
      </c>
      <c r="J1010" t="s">
        <v>33</v>
      </c>
      <c r="K1010" t="s">
        <v>382</v>
      </c>
      <c r="L1010" t="s">
        <v>35</v>
      </c>
      <c r="M1010" t="s">
        <v>52</v>
      </c>
      <c r="N1010" t="s">
        <v>37</v>
      </c>
      <c r="O1010" t="s">
        <v>5406</v>
      </c>
      <c r="P1010" s="1" t="s">
        <v>3714</v>
      </c>
      <c r="Q1010" t="s">
        <v>119</v>
      </c>
      <c r="R1010" t="s">
        <v>5407</v>
      </c>
      <c r="S1010" t="s">
        <v>3714</v>
      </c>
      <c r="T1010" t="s">
        <v>5408</v>
      </c>
      <c r="U1010" t="s">
        <v>124</v>
      </c>
      <c r="V1010" t="s">
        <v>37</v>
      </c>
      <c r="W1010" t="s">
        <v>42</v>
      </c>
      <c r="X1010" t="s">
        <v>553</v>
      </c>
      <c r="Y1010" t="s">
        <v>44</v>
      </c>
      <c r="Z1010" t="s">
        <v>45</v>
      </c>
      <c r="AA1010" t="s">
        <v>5409</v>
      </c>
      <c r="AB1010" t="s">
        <v>124</v>
      </c>
      <c r="AC1010" t="s">
        <v>124</v>
      </c>
      <c r="AD1010" t="s">
        <v>5410</v>
      </c>
      <c r="AE1010" t="s">
        <v>5411</v>
      </c>
      <c r="AF1010" t="s">
        <v>115</v>
      </c>
    </row>
    <row r="1011" spans="3:32" x14ac:dyDescent="0.3">
      <c r="C1011" s="21">
        <v>2375780</v>
      </c>
      <c r="D1011" s="20" t="s">
        <v>102</v>
      </c>
      <c r="E1011" s="20" t="s">
        <v>63</v>
      </c>
      <c r="F1011" s="44" t="s">
        <v>5047</v>
      </c>
      <c r="G1011" s="44">
        <v>45028.66286527778</v>
      </c>
      <c r="H1011" s="20" t="s">
        <v>366</v>
      </c>
      <c r="J1011" t="s">
        <v>33</v>
      </c>
      <c r="K1011" t="s">
        <v>382</v>
      </c>
      <c r="L1011" t="s">
        <v>35</v>
      </c>
      <c r="M1011" t="s">
        <v>117</v>
      </c>
      <c r="N1011" t="s">
        <v>37</v>
      </c>
      <c r="O1011" t="s">
        <v>5056</v>
      </c>
      <c r="P1011" s="1" t="s">
        <v>3714</v>
      </c>
      <c r="Q1011" t="s">
        <v>44</v>
      </c>
      <c r="R1011" t="s">
        <v>5057</v>
      </c>
      <c r="S1011" t="s">
        <v>3714</v>
      </c>
      <c r="T1011" t="s">
        <v>5058</v>
      </c>
      <c r="U1011" t="s">
        <v>44</v>
      </c>
      <c r="V1011" t="s">
        <v>37</v>
      </c>
      <c r="W1011" t="s">
        <v>42</v>
      </c>
      <c r="X1011" t="s">
        <v>164</v>
      </c>
      <c r="Y1011" t="s">
        <v>44</v>
      </c>
      <c r="Z1011" t="s">
        <v>78</v>
      </c>
      <c r="AA1011" t="s">
        <v>5059</v>
      </c>
      <c r="AB1011" t="s">
        <v>5060</v>
      </c>
      <c r="AC1011" t="s">
        <v>44</v>
      </c>
      <c r="AD1011" t="s">
        <v>5061</v>
      </c>
      <c r="AE1011" t="s">
        <v>5062</v>
      </c>
      <c r="AF1011" t="s">
        <v>115</v>
      </c>
    </row>
    <row r="1012" spans="3:32" x14ac:dyDescent="0.3">
      <c r="C1012" s="21">
        <v>2376043</v>
      </c>
      <c r="D1012" s="20" t="s">
        <v>102</v>
      </c>
      <c r="E1012" s="20" t="s">
        <v>63</v>
      </c>
      <c r="F1012" s="44" t="s">
        <v>5047</v>
      </c>
      <c r="G1012" s="44">
        <v>45028.67586909722</v>
      </c>
      <c r="H1012" s="20" t="s">
        <v>366</v>
      </c>
      <c r="J1012" t="s">
        <v>33</v>
      </c>
      <c r="K1012" t="s">
        <v>382</v>
      </c>
      <c r="L1012" t="s">
        <v>35</v>
      </c>
      <c r="M1012" t="s">
        <v>36</v>
      </c>
      <c r="N1012" t="s">
        <v>37</v>
      </c>
      <c r="O1012" t="s">
        <v>1256</v>
      </c>
      <c r="P1012" s="1" t="s">
        <v>3714</v>
      </c>
      <c r="Q1012" t="s">
        <v>44</v>
      </c>
      <c r="R1012" t="s">
        <v>1257</v>
      </c>
      <c r="S1012" t="s">
        <v>3714</v>
      </c>
      <c r="T1012" t="s">
        <v>1258</v>
      </c>
      <c r="U1012" t="s">
        <v>44</v>
      </c>
      <c r="V1012" t="s">
        <v>37</v>
      </c>
      <c r="W1012" t="s">
        <v>42</v>
      </c>
      <c r="X1012" t="s">
        <v>164</v>
      </c>
      <c r="Y1012" t="s">
        <v>44</v>
      </c>
      <c r="Z1012" t="s">
        <v>78</v>
      </c>
      <c r="AA1012" t="s">
        <v>1259</v>
      </c>
      <c r="AB1012" t="s">
        <v>44</v>
      </c>
      <c r="AC1012" t="s">
        <v>44</v>
      </c>
      <c r="AD1012" t="s">
        <v>5063</v>
      </c>
      <c r="AE1012" t="s">
        <v>5064</v>
      </c>
      <c r="AF1012" t="s">
        <v>115</v>
      </c>
    </row>
    <row r="1013" spans="3:32" x14ac:dyDescent="0.3">
      <c r="C1013" s="21">
        <v>2376136</v>
      </c>
      <c r="D1013" s="20" t="s">
        <v>102</v>
      </c>
      <c r="E1013" s="20" t="s">
        <v>63</v>
      </c>
      <c r="F1013" s="44" t="s">
        <v>5047</v>
      </c>
      <c r="G1013" s="44">
        <v>45028.691271759257</v>
      </c>
      <c r="H1013" s="20" t="s">
        <v>366</v>
      </c>
      <c r="J1013" t="s">
        <v>33</v>
      </c>
      <c r="K1013" t="s">
        <v>382</v>
      </c>
      <c r="L1013" t="s">
        <v>35</v>
      </c>
      <c r="M1013" t="s">
        <v>143</v>
      </c>
      <c r="N1013" t="s">
        <v>37</v>
      </c>
      <c r="O1013" t="s">
        <v>5065</v>
      </c>
      <c r="P1013" s="1" t="s">
        <v>3714</v>
      </c>
      <c r="Q1013" t="s">
        <v>5066</v>
      </c>
      <c r="R1013" t="s">
        <v>5065</v>
      </c>
      <c r="S1013" t="s">
        <v>3714</v>
      </c>
      <c r="T1013" t="s">
        <v>5067</v>
      </c>
      <c r="U1013" t="s">
        <v>5068</v>
      </c>
      <c r="V1013" t="s">
        <v>37</v>
      </c>
      <c r="W1013" t="s">
        <v>42</v>
      </c>
      <c r="X1013" t="s">
        <v>1941</v>
      </c>
      <c r="Y1013" t="s">
        <v>44</v>
      </c>
      <c r="Z1013" t="s">
        <v>1426</v>
      </c>
      <c r="AA1013" t="s">
        <v>5069</v>
      </c>
      <c r="AB1013" t="s">
        <v>5070</v>
      </c>
      <c r="AC1013" t="s">
        <v>5071</v>
      </c>
      <c r="AD1013" t="s">
        <v>5072</v>
      </c>
      <c r="AE1013" t="s">
        <v>5073</v>
      </c>
      <c r="AF1013" t="s">
        <v>115</v>
      </c>
    </row>
    <row r="1014" spans="3:32" x14ac:dyDescent="0.3">
      <c r="C1014" s="21">
        <v>2376141</v>
      </c>
      <c r="D1014" s="20" t="s">
        <v>102</v>
      </c>
      <c r="E1014" s="20" t="s">
        <v>141</v>
      </c>
      <c r="F1014" s="44" t="s">
        <v>5047</v>
      </c>
      <c r="G1014" s="44">
        <v>45028.702529513888</v>
      </c>
      <c r="H1014" s="20" t="s">
        <v>366</v>
      </c>
      <c r="J1014" t="s">
        <v>33</v>
      </c>
      <c r="K1014" t="s">
        <v>382</v>
      </c>
      <c r="L1014" t="s">
        <v>35</v>
      </c>
      <c r="M1014" t="s">
        <v>64</v>
      </c>
      <c r="N1014" t="s">
        <v>37</v>
      </c>
      <c r="O1014" t="s">
        <v>5074</v>
      </c>
      <c r="P1014" s="1" t="s">
        <v>3714</v>
      </c>
      <c r="Q1014" t="s">
        <v>5075</v>
      </c>
      <c r="R1014" t="s">
        <v>5074</v>
      </c>
      <c r="S1014" t="s">
        <v>3714</v>
      </c>
      <c r="T1014" t="s">
        <v>5076</v>
      </c>
      <c r="U1014" t="s">
        <v>1816</v>
      </c>
      <c r="V1014" t="s">
        <v>37</v>
      </c>
      <c r="W1014" t="s">
        <v>42</v>
      </c>
      <c r="X1014" t="s">
        <v>5077</v>
      </c>
      <c r="Y1014" t="s">
        <v>44</v>
      </c>
      <c r="Z1014" t="s">
        <v>45</v>
      </c>
      <c r="AA1014" t="s">
        <v>5078</v>
      </c>
      <c r="AB1014" t="s">
        <v>1818</v>
      </c>
      <c r="AC1014" t="s">
        <v>5079</v>
      </c>
      <c r="AD1014" t="s">
        <v>5080</v>
      </c>
      <c r="AE1014" t="s">
        <v>5081</v>
      </c>
      <c r="AF1014" t="s">
        <v>115</v>
      </c>
    </row>
    <row r="1015" spans="3:32" x14ac:dyDescent="0.3">
      <c r="C1015" s="21">
        <v>2379892</v>
      </c>
      <c r="D1015" s="20" t="s">
        <v>29</v>
      </c>
      <c r="E1015" s="20" t="s">
        <v>63</v>
      </c>
      <c r="F1015" s="44" t="s">
        <v>4935</v>
      </c>
      <c r="G1015" s="44">
        <v>45028.707758912038</v>
      </c>
      <c r="H1015" s="20" t="s">
        <v>366</v>
      </c>
      <c r="I1015" t="s">
        <v>5447</v>
      </c>
      <c r="J1015" t="s">
        <v>33</v>
      </c>
      <c r="K1015" t="s">
        <v>382</v>
      </c>
      <c r="L1015" t="s">
        <v>35</v>
      </c>
      <c r="M1015" t="s">
        <v>52</v>
      </c>
      <c r="N1015" t="s">
        <v>37</v>
      </c>
      <c r="O1015" t="s">
        <v>4978</v>
      </c>
      <c r="P1015" s="1" t="s">
        <v>3804</v>
      </c>
      <c r="Q1015" t="s">
        <v>4979</v>
      </c>
      <c r="R1015" t="s">
        <v>4980</v>
      </c>
      <c r="S1015" t="s">
        <v>3804</v>
      </c>
      <c r="T1015" t="s">
        <v>4981</v>
      </c>
      <c r="U1015" t="s">
        <v>124</v>
      </c>
      <c r="V1015" t="s">
        <v>37</v>
      </c>
      <c r="W1015" t="s">
        <v>42</v>
      </c>
      <c r="X1015" t="s">
        <v>274</v>
      </c>
      <c r="Y1015" t="s">
        <v>44</v>
      </c>
      <c r="Z1015" t="s">
        <v>45</v>
      </c>
      <c r="AA1015" t="s">
        <v>4982</v>
      </c>
      <c r="AB1015" t="s">
        <v>44</v>
      </c>
      <c r="AC1015" t="s">
        <v>4983</v>
      </c>
      <c r="AD1015" t="s">
        <v>4984</v>
      </c>
      <c r="AE1015" t="s">
        <v>4985</v>
      </c>
      <c r="AF1015" t="s">
        <v>51</v>
      </c>
    </row>
    <row r="1016" spans="3:32" x14ac:dyDescent="0.3">
      <c r="C1016" s="21">
        <v>2376177</v>
      </c>
      <c r="D1016" s="20" t="s">
        <v>102</v>
      </c>
      <c r="E1016" s="20" t="s">
        <v>63</v>
      </c>
      <c r="F1016" s="44" t="s">
        <v>5047</v>
      </c>
      <c r="G1016" s="44">
        <v>45029.432797453701</v>
      </c>
      <c r="H1016" s="20" t="s">
        <v>366</v>
      </c>
      <c r="J1016" t="s">
        <v>33</v>
      </c>
      <c r="K1016" t="s">
        <v>382</v>
      </c>
      <c r="L1016" t="s">
        <v>35</v>
      </c>
      <c r="M1016" t="s">
        <v>52</v>
      </c>
      <c r="N1016" t="s">
        <v>37</v>
      </c>
      <c r="O1016" t="s">
        <v>5082</v>
      </c>
      <c r="P1016" s="1" t="s">
        <v>3714</v>
      </c>
      <c r="Q1016" t="s">
        <v>5083</v>
      </c>
      <c r="R1016" t="s">
        <v>5084</v>
      </c>
      <c r="S1016" t="s">
        <v>3714</v>
      </c>
      <c r="T1016" t="s">
        <v>5085</v>
      </c>
      <c r="U1016" t="s">
        <v>44</v>
      </c>
      <c r="V1016" t="s">
        <v>37</v>
      </c>
      <c r="W1016" t="s">
        <v>42</v>
      </c>
      <c r="X1016" t="s">
        <v>2480</v>
      </c>
      <c r="Y1016" t="s">
        <v>44</v>
      </c>
      <c r="Z1016" t="s">
        <v>78</v>
      </c>
      <c r="AA1016" t="s">
        <v>5086</v>
      </c>
      <c r="AB1016" t="s">
        <v>44</v>
      </c>
      <c r="AC1016" t="s">
        <v>5087</v>
      </c>
      <c r="AD1016" t="s">
        <v>5088</v>
      </c>
      <c r="AE1016" t="s">
        <v>5089</v>
      </c>
      <c r="AF1016" t="s">
        <v>115</v>
      </c>
    </row>
    <row r="1017" spans="3:32" x14ac:dyDescent="0.3">
      <c r="C1017" s="21">
        <v>2376446</v>
      </c>
      <c r="D1017" s="20" t="s">
        <v>102</v>
      </c>
      <c r="E1017" s="20" t="s">
        <v>63</v>
      </c>
      <c r="F1017" s="44" t="s">
        <v>5047</v>
      </c>
      <c r="G1017" s="44">
        <v>45029.442654398146</v>
      </c>
      <c r="H1017" s="20" t="s">
        <v>366</v>
      </c>
      <c r="J1017" t="s">
        <v>33</v>
      </c>
      <c r="K1017" t="s">
        <v>382</v>
      </c>
      <c r="L1017" t="s">
        <v>35</v>
      </c>
      <c r="M1017" t="s">
        <v>105</v>
      </c>
      <c r="N1017" t="s">
        <v>37</v>
      </c>
      <c r="O1017" t="s">
        <v>4806</v>
      </c>
      <c r="P1017" s="1" t="s">
        <v>3714</v>
      </c>
      <c r="Q1017" t="s">
        <v>44</v>
      </c>
      <c r="R1017" t="s">
        <v>4807</v>
      </c>
      <c r="S1017" t="s">
        <v>3714</v>
      </c>
      <c r="T1017" t="s">
        <v>4808</v>
      </c>
      <c r="U1017" t="s">
        <v>44</v>
      </c>
      <c r="V1017" t="s">
        <v>37</v>
      </c>
      <c r="W1017" t="s">
        <v>42</v>
      </c>
      <c r="X1017" t="s">
        <v>164</v>
      </c>
      <c r="Y1017" t="s">
        <v>44</v>
      </c>
      <c r="Z1017" t="s">
        <v>78</v>
      </c>
      <c r="AA1017" t="s">
        <v>4809</v>
      </c>
      <c r="AB1017" t="s">
        <v>4810</v>
      </c>
      <c r="AC1017" t="s">
        <v>44</v>
      </c>
      <c r="AD1017" t="s">
        <v>5090</v>
      </c>
      <c r="AE1017" t="s">
        <v>5091</v>
      </c>
      <c r="AF1017" t="s">
        <v>115</v>
      </c>
    </row>
    <row r="1018" spans="3:32" x14ac:dyDescent="0.3">
      <c r="C1018" s="21">
        <v>2376448</v>
      </c>
      <c r="D1018" s="20" t="s">
        <v>102</v>
      </c>
      <c r="E1018" s="20" t="s">
        <v>63</v>
      </c>
      <c r="F1018" s="44" t="s">
        <v>5047</v>
      </c>
      <c r="G1018" s="44">
        <v>45029.448628703707</v>
      </c>
      <c r="H1018" s="20" t="s">
        <v>366</v>
      </c>
      <c r="J1018" t="s">
        <v>33</v>
      </c>
      <c r="K1018" t="s">
        <v>382</v>
      </c>
      <c r="L1018" t="s">
        <v>35</v>
      </c>
      <c r="M1018" t="s">
        <v>52</v>
      </c>
      <c r="N1018" t="s">
        <v>37</v>
      </c>
      <c r="O1018" t="s">
        <v>4806</v>
      </c>
      <c r="P1018" s="1" t="s">
        <v>3714</v>
      </c>
      <c r="Q1018" t="s">
        <v>44</v>
      </c>
      <c r="R1018" t="s">
        <v>4807</v>
      </c>
      <c r="S1018" t="s">
        <v>3714</v>
      </c>
      <c r="T1018" t="s">
        <v>4808</v>
      </c>
      <c r="U1018" t="s">
        <v>44</v>
      </c>
      <c r="V1018" t="s">
        <v>37</v>
      </c>
      <c r="W1018" t="s">
        <v>42</v>
      </c>
      <c r="X1018" t="s">
        <v>164</v>
      </c>
      <c r="Y1018" t="s">
        <v>44</v>
      </c>
      <c r="Z1018" t="s">
        <v>78</v>
      </c>
      <c r="AA1018" t="s">
        <v>4809</v>
      </c>
      <c r="AB1018" t="s">
        <v>4810</v>
      </c>
      <c r="AC1018" t="s">
        <v>44</v>
      </c>
      <c r="AD1018" t="s">
        <v>5090</v>
      </c>
      <c r="AE1018" t="s">
        <v>5092</v>
      </c>
      <c r="AF1018" t="s">
        <v>115</v>
      </c>
    </row>
    <row r="1019" spans="3:32" x14ac:dyDescent="0.3">
      <c r="C1019" s="21">
        <v>2376780</v>
      </c>
      <c r="D1019" s="20" t="s">
        <v>102</v>
      </c>
      <c r="E1019" s="20" t="s">
        <v>63</v>
      </c>
      <c r="F1019" s="44" t="s">
        <v>5094</v>
      </c>
      <c r="G1019" s="44">
        <v>45029.498445254627</v>
      </c>
      <c r="H1019" s="20" t="s">
        <v>366</v>
      </c>
      <c r="J1019" t="s">
        <v>33</v>
      </c>
      <c r="K1019" t="s">
        <v>382</v>
      </c>
      <c r="L1019" t="s">
        <v>35</v>
      </c>
      <c r="M1019" t="s">
        <v>64</v>
      </c>
      <c r="N1019" t="s">
        <v>37</v>
      </c>
      <c r="O1019" t="s">
        <v>4806</v>
      </c>
      <c r="P1019" s="1" t="s">
        <v>3772</v>
      </c>
      <c r="Q1019" t="s">
        <v>44</v>
      </c>
      <c r="R1019" t="s">
        <v>4807</v>
      </c>
      <c r="S1019" t="s">
        <v>3772</v>
      </c>
      <c r="T1019" t="s">
        <v>4808</v>
      </c>
      <c r="U1019" t="s">
        <v>44</v>
      </c>
      <c r="V1019" t="s">
        <v>37</v>
      </c>
      <c r="W1019" t="s">
        <v>42</v>
      </c>
      <c r="X1019" t="s">
        <v>164</v>
      </c>
      <c r="Y1019" t="s">
        <v>44</v>
      </c>
      <c r="Z1019" t="s">
        <v>78</v>
      </c>
      <c r="AA1019" t="s">
        <v>4809</v>
      </c>
      <c r="AB1019" t="s">
        <v>4810</v>
      </c>
      <c r="AC1019" t="s">
        <v>44</v>
      </c>
      <c r="AD1019" t="s">
        <v>5090</v>
      </c>
      <c r="AE1019" t="s">
        <v>5095</v>
      </c>
      <c r="AF1019" t="s">
        <v>115</v>
      </c>
    </row>
    <row r="1020" spans="3:32" x14ac:dyDescent="0.3">
      <c r="C1020" s="21">
        <v>2376860</v>
      </c>
      <c r="D1020" s="20" t="s">
        <v>102</v>
      </c>
      <c r="E1020" s="20" t="s">
        <v>63</v>
      </c>
      <c r="F1020" s="44" t="s">
        <v>5094</v>
      </c>
      <c r="G1020" s="44">
        <v>45029.508164930558</v>
      </c>
      <c r="H1020" s="20" t="s">
        <v>366</v>
      </c>
      <c r="J1020" t="s">
        <v>33</v>
      </c>
      <c r="K1020" t="s">
        <v>382</v>
      </c>
      <c r="L1020" t="s">
        <v>35</v>
      </c>
      <c r="M1020" t="s">
        <v>143</v>
      </c>
      <c r="N1020" t="s">
        <v>37</v>
      </c>
      <c r="O1020" t="s">
        <v>5454</v>
      </c>
      <c r="P1020" s="1" t="s">
        <v>3772</v>
      </c>
      <c r="Q1020" t="s">
        <v>5455</v>
      </c>
      <c r="R1020" t="s">
        <v>5454</v>
      </c>
      <c r="S1020" t="s">
        <v>3772</v>
      </c>
      <c r="T1020" t="s">
        <v>5456</v>
      </c>
      <c r="U1020" t="s">
        <v>5457</v>
      </c>
      <c r="V1020" t="s">
        <v>37</v>
      </c>
      <c r="W1020" t="s">
        <v>42</v>
      </c>
      <c r="X1020" t="s">
        <v>5458</v>
      </c>
      <c r="Y1020" t="s">
        <v>44</v>
      </c>
      <c r="Z1020" t="s">
        <v>5459</v>
      </c>
      <c r="AA1020" t="s">
        <v>5460</v>
      </c>
      <c r="AB1020" t="s">
        <v>5461</v>
      </c>
      <c r="AC1020" t="s">
        <v>5461</v>
      </c>
      <c r="AD1020" t="s">
        <v>5462</v>
      </c>
      <c r="AE1020" t="s">
        <v>5463</v>
      </c>
      <c r="AF1020" t="s">
        <v>115</v>
      </c>
    </row>
    <row r="1021" spans="3:32" x14ac:dyDescent="0.3">
      <c r="C1021" s="21">
        <v>2376915</v>
      </c>
      <c r="D1021" s="20" t="s">
        <v>102</v>
      </c>
      <c r="E1021" s="20" t="s">
        <v>63</v>
      </c>
      <c r="F1021" s="44" t="s">
        <v>5094</v>
      </c>
      <c r="G1021" s="44">
        <v>45029.522919444447</v>
      </c>
      <c r="H1021" s="20" t="s">
        <v>366</v>
      </c>
      <c r="J1021" t="s">
        <v>33</v>
      </c>
      <c r="K1021" t="s">
        <v>382</v>
      </c>
      <c r="L1021" t="s">
        <v>35</v>
      </c>
      <c r="M1021" t="s">
        <v>52</v>
      </c>
      <c r="N1021" t="s">
        <v>37</v>
      </c>
      <c r="O1021" t="s">
        <v>5103</v>
      </c>
      <c r="P1021" s="1" t="s">
        <v>3772</v>
      </c>
      <c r="Q1021" t="s">
        <v>5104</v>
      </c>
      <c r="R1021" t="s">
        <v>5105</v>
      </c>
      <c r="S1021" t="s">
        <v>3772</v>
      </c>
      <c r="T1021" t="s">
        <v>5106</v>
      </c>
      <c r="U1021" t="s">
        <v>124</v>
      </c>
      <c r="V1021" t="s">
        <v>37</v>
      </c>
      <c r="W1021" t="s">
        <v>42</v>
      </c>
      <c r="X1021" t="s">
        <v>4356</v>
      </c>
      <c r="Y1021" t="s">
        <v>44</v>
      </c>
      <c r="Z1021" t="s">
        <v>45</v>
      </c>
      <c r="AA1021" t="s">
        <v>5107</v>
      </c>
      <c r="AB1021" t="s">
        <v>5108</v>
      </c>
      <c r="AC1021" t="s">
        <v>5109</v>
      </c>
      <c r="AD1021" t="s">
        <v>5110</v>
      </c>
      <c r="AE1021" t="s">
        <v>5111</v>
      </c>
      <c r="AF1021" t="s">
        <v>115</v>
      </c>
    </row>
    <row r="1022" spans="3:32" x14ac:dyDescent="0.3">
      <c r="C1022" s="21">
        <v>2377939</v>
      </c>
      <c r="D1022" s="20" t="s">
        <v>102</v>
      </c>
      <c r="E1022" s="20" t="s">
        <v>63</v>
      </c>
      <c r="F1022" s="44" t="s">
        <v>5094</v>
      </c>
      <c r="G1022" s="44">
        <v>45029.548445949076</v>
      </c>
      <c r="H1022" s="20" t="s">
        <v>366</v>
      </c>
      <c r="J1022" t="s">
        <v>33</v>
      </c>
      <c r="K1022" t="s">
        <v>382</v>
      </c>
      <c r="L1022" t="s">
        <v>35</v>
      </c>
      <c r="M1022" t="s">
        <v>52</v>
      </c>
      <c r="N1022" t="s">
        <v>37</v>
      </c>
      <c r="O1022" t="s">
        <v>5121</v>
      </c>
      <c r="P1022" s="1" t="s">
        <v>3772</v>
      </c>
      <c r="Q1022" t="s">
        <v>5122</v>
      </c>
      <c r="R1022" t="s">
        <v>5121</v>
      </c>
      <c r="S1022" t="s">
        <v>3772</v>
      </c>
      <c r="T1022" t="s">
        <v>5123</v>
      </c>
      <c r="U1022" t="s">
        <v>5124</v>
      </c>
      <c r="V1022" t="s">
        <v>37</v>
      </c>
      <c r="W1022" t="s">
        <v>42</v>
      </c>
      <c r="X1022" t="s">
        <v>1461</v>
      </c>
      <c r="Y1022" t="s">
        <v>44</v>
      </c>
      <c r="Z1022" t="s">
        <v>45</v>
      </c>
      <c r="AA1022" t="s">
        <v>5125</v>
      </c>
      <c r="AB1022" t="s">
        <v>5126</v>
      </c>
      <c r="AC1022" t="s">
        <v>5127</v>
      </c>
      <c r="AD1022" t="s">
        <v>5128</v>
      </c>
      <c r="AE1022" t="s">
        <v>5129</v>
      </c>
      <c r="AF1022" t="s">
        <v>115</v>
      </c>
    </row>
    <row r="1023" spans="3:32" x14ac:dyDescent="0.3">
      <c r="C1023" s="21">
        <v>2376966</v>
      </c>
      <c r="D1023" s="20" t="s">
        <v>102</v>
      </c>
      <c r="E1023" s="20" t="s">
        <v>63</v>
      </c>
      <c r="F1023" s="44" t="s">
        <v>5094</v>
      </c>
      <c r="G1023" s="44">
        <v>45029.548631134261</v>
      </c>
      <c r="H1023" s="20" t="s">
        <v>366</v>
      </c>
      <c r="J1023" t="s">
        <v>33</v>
      </c>
      <c r="K1023" t="s">
        <v>382</v>
      </c>
      <c r="L1023" t="s">
        <v>35</v>
      </c>
      <c r="M1023" t="s">
        <v>143</v>
      </c>
      <c r="N1023" t="s">
        <v>37</v>
      </c>
      <c r="O1023" t="s">
        <v>5112</v>
      </c>
      <c r="P1023" s="1" t="s">
        <v>3772</v>
      </c>
      <c r="Q1023" t="s">
        <v>5113</v>
      </c>
      <c r="R1023" t="s">
        <v>5112</v>
      </c>
      <c r="S1023" t="s">
        <v>3772</v>
      </c>
      <c r="T1023" t="s">
        <v>5114</v>
      </c>
      <c r="U1023" t="s">
        <v>5115</v>
      </c>
      <c r="V1023" t="s">
        <v>37</v>
      </c>
      <c r="W1023" t="s">
        <v>42</v>
      </c>
      <c r="X1023" t="s">
        <v>97</v>
      </c>
      <c r="Y1023" t="s">
        <v>44</v>
      </c>
      <c r="Z1023" t="s">
        <v>78</v>
      </c>
      <c r="AA1023" t="s">
        <v>5116</v>
      </c>
      <c r="AB1023" t="s">
        <v>5117</v>
      </c>
      <c r="AC1023" t="s">
        <v>5118</v>
      </c>
      <c r="AD1023" t="s">
        <v>5119</v>
      </c>
      <c r="AE1023" t="s">
        <v>5120</v>
      </c>
      <c r="AF1023" t="s">
        <v>115</v>
      </c>
    </row>
    <row r="1024" spans="3:32" x14ac:dyDescent="0.3">
      <c r="C1024" s="21">
        <v>2377958</v>
      </c>
      <c r="D1024" s="20" t="s">
        <v>102</v>
      </c>
      <c r="E1024" s="20" t="s">
        <v>63</v>
      </c>
      <c r="F1024" s="44" t="s">
        <v>5094</v>
      </c>
      <c r="G1024" s="44">
        <v>45029.557126504631</v>
      </c>
      <c r="H1024" s="20" t="s">
        <v>366</v>
      </c>
      <c r="J1024" t="s">
        <v>33</v>
      </c>
      <c r="K1024" t="s">
        <v>382</v>
      </c>
      <c r="L1024" t="s">
        <v>35</v>
      </c>
      <c r="M1024" t="s">
        <v>52</v>
      </c>
      <c r="N1024" t="s">
        <v>37</v>
      </c>
      <c r="O1024" t="s">
        <v>5130</v>
      </c>
      <c r="P1024" s="1" t="s">
        <v>3772</v>
      </c>
      <c r="Q1024" t="s">
        <v>5131</v>
      </c>
      <c r="R1024" t="s">
        <v>5130</v>
      </c>
      <c r="S1024" t="s">
        <v>3772</v>
      </c>
      <c r="T1024" t="s">
        <v>5132</v>
      </c>
      <c r="U1024" t="s">
        <v>5133</v>
      </c>
      <c r="V1024" t="s">
        <v>37</v>
      </c>
      <c r="W1024" t="s">
        <v>42</v>
      </c>
      <c r="X1024" t="s">
        <v>4889</v>
      </c>
      <c r="Y1024" t="s">
        <v>44</v>
      </c>
      <c r="Z1024" t="s">
        <v>45</v>
      </c>
      <c r="AA1024" t="s">
        <v>5134</v>
      </c>
      <c r="AB1024" t="s">
        <v>5135</v>
      </c>
      <c r="AC1024" t="s">
        <v>5136</v>
      </c>
      <c r="AD1024" t="s">
        <v>5137</v>
      </c>
      <c r="AE1024" t="s">
        <v>5138</v>
      </c>
      <c r="AF1024" t="s">
        <v>115</v>
      </c>
    </row>
    <row r="1025" spans="3:33" x14ac:dyDescent="0.3">
      <c r="C1025" s="21">
        <v>2378152</v>
      </c>
      <c r="D1025" s="20" t="s">
        <v>102</v>
      </c>
      <c r="E1025" s="20" t="s">
        <v>63</v>
      </c>
      <c r="F1025" s="44" t="s">
        <v>5094</v>
      </c>
      <c r="G1025" s="44">
        <v>45029.562727430559</v>
      </c>
      <c r="H1025" s="20" t="s">
        <v>366</v>
      </c>
      <c r="J1025" t="s">
        <v>33</v>
      </c>
      <c r="K1025" t="s">
        <v>382</v>
      </c>
      <c r="L1025" t="s">
        <v>35</v>
      </c>
      <c r="M1025" t="s">
        <v>52</v>
      </c>
      <c r="N1025" t="s">
        <v>37</v>
      </c>
      <c r="O1025" t="s">
        <v>5139</v>
      </c>
      <c r="P1025" s="1" t="s">
        <v>3772</v>
      </c>
      <c r="Q1025" t="s">
        <v>44</v>
      </c>
      <c r="R1025" t="s">
        <v>5140</v>
      </c>
      <c r="S1025" t="s">
        <v>3772</v>
      </c>
      <c r="T1025" t="s">
        <v>5141</v>
      </c>
      <c r="U1025" t="s">
        <v>44</v>
      </c>
      <c r="V1025" t="s">
        <v>37</v>
      </c>
      <c r="W1025" t="s">
        <v>42</v>
      </c>
      <c r="X1025" t="s">
        <v>164</v>
      </c>
      <c r="Y1025" t="s">
        <v>44</v>
      </c>
      <c r="Z1025" t="s">
        <v>78</v>
      </c>
      <c r="AA1025" t="s">
        <v>5142</v>
      </c>
      <c r="AB1025" t="s">
        <v>5143</v>
      </c>
      <c r="AC1025" t="s">
        <v>44</v>
      </c>
      <c r="AD1025" t="s">
        <v>5144</v>
      </c>
      <c r="AE1025" t="s">
        <v>5145</v>
      </c>
      <c r="AF1025" t="s">
        <v>115</v>
      </c>
    </row>
    <row r="1026" spans="3:33" x14ac:dyDescent="0.3">
      <c r="C1026" s="21">
        <v>2378169</v>
      </c>
      <c r="D1026" s="20" t="s">
        <v>102</v>
      </c>
      <c r="E1026" s="20" t="s">
        <v>63</v>
      </c>
      <c r="F1026" s="44" t="s">
        <v>5094</v>
      </c>
      <c r="G1026" s="44">
        <v>45029.573090509257</v>
      </c>
      <c r="H1026" s="20" t="s">
        <v>366</v>
      </c>
      <c r="J1026" t="s">
        <v>33</v>
      </c>
      <c r="K1026" t="s">
        <v>382</v>
      </c>
      <c r="L1026" t="s">
        <v>35</v>
      </c>
      <c r="M1026" t="s">
        <v>52</v>
      </c>
      <c r="N1026" t="s">
        <v>37</v>
      </c>
      <c r="O1026" t="s">
        <v>5146</v>
      </c>
      <c r="P1026" s="1" t="s">
        <v>3772</v>
      </c>
      <c r="Q1026" t="s">
        <v>44</v>
      </c>
      <c r="R1026" t="s">
        <v>5147</v>
      </c>
      <c r="S1026" t="s">
        <v>3772</v>
      </c>
      <c r="T1026" t="s">
        <v>5148</v>
      </c>
      <c r="U1026" t="s">
        <v>44</v>
      </c>
      <c r="V1026" t="s">
        <v>37</v>
      </c>
      <c r="W1026" t="s">
        <v>42</v>
      </c>
      <c r="X1026" t="s">
        <v>164</v>
      </c>
      <c r="Y1026" t="s">
        <v>44</v>
      </c>
      <c r="Z1026" t="s">
        <v>78</v>
      </c>
      <c r="AA1026" t="s">
        <v>5149</v>
      </c>
      <c r="AB1026" t="s">
        <v>5150</v>
      </c>
      <c r="AC1026" t="s">
        <v>44</v>
      </c>
      <c r="AD1026" t="s">
        <v>5151</v>
      </c>
      <c r="AE1026" t="s">
        <v>5152</v>
      </c>
      <c r="AF1026" t="s">
        <v>115</v>
      </c>
    </row>
    <row r="1027" spans="3:33" x14ac:dyDescent="0.3">
      <c r="C1027" s="21">
        <v>2378664</v>
      </c>
      <c r="D1027" s="20" t="s">
        <v>102</v>
      </c>
      <c r="E1027" s="20" t="s">
        <v>63</v>
      </c>
      <c r="F1027" s="44" t="s">
        <v>5094</v>
      </c>
      <c r="G1027" s="44">
        <v>45029.603298958333</v>
      </c>
      <c r="H1027" s="20" t="s">
        <v>366</v>
      </c>
      <c r="J1027" t="s">
        <v>33</v>
      </c>
      <c r="K1027" t="s">
        <v>382</v>
      </c>
      <c r="L1027" t="s">
        <v>35</v>
      </c>
      <c r="M1027" t="s">
        <v>64</v>
      </c>
      <c r="N1027" t="s">
        <v>37</v>
      </c>
      <c r="O1027" t="s">
        <v>5153</v>
      </c>
      <c r="P1027" s="1" t="s">
        <v>3772</v>
      </c>
      <c r="Q1027" t="s">
        <v>5154</v>
      </c>
      <c r="R1027" t="s">
        <v>5155</v>
      </c>
      <c r="S1027" t="s">
        <v>3772</v>
      </c>
      <c r="T1027" t="s">
        <v>5156</v>
      </c>
      <c r="U1027" t="s">
        <v>124</v>
      </c>
      <c r="V1027" t="s">
        <v>37</v>
      </c>
      <c r="W1027" t="s">
        <v>42</v>
      </c>
      <c r="X1027" t="s">
        <v>480</v>
      </c>
      <c r="Y1027" t="s">
        <v>44</v>
      </c>
      <c r="Z1027" t="s">
        <v>45</v>
      </c>
      <c r="AA1027" t="s">
        <v>5157</v>
      </c>
      <c r="AB1027" t="s">
        <v>124</v>
      </c>
      <c r="AC1027" t="s">
        <v>5158</v>
      </c>
      <c r="AD1027" t="s">
        <v>5159</v>
      </c>
      <c r="AE1027" t="s">
        <v>5160</v>
      </c>
      <c r="AF1027" t="s">
        <v>115</v>
      </c>
    </row>
    <row r="1028" spans="3:33" x14ac:dyDescent="0.3">
      <c r="C1028" s="21">
        <v>2379392</v>
      </c>
      <c r="D1028" s="20" t="s">
        <v>102</v>
      </c>
      <c r="E1028" s="20" t="s">
        <v>63</v>
      </c>
      <c r="F1028" s="44" t="s">
        <v>5094</v>
      </c>
      <c r="G1028" s="44">
        <v>45029.65533159722</v>
      </c>
      <c r="H1028" s="20" t="s">
        <v>366</v>
      </c>
      <c r="J1028" t="s">
        <v>33</v>
      </c>
      <c r="K1028" t="s">
        <v>382</v>
      </c>
      <c r="L1028" t="s">
        <v>35</v>
      </c>
      <c r="M1028" t="s">
        <v>117</v>
      </c>
      <c r="N1028" t="s">
        <v>37</v>
      </c>
      <c r="O1028" t="s">
        <v>5169</v>
      </c>
      <c r="P1028" s="1" t="s">
        <v>4915</v>
      </c>
      <c r="Q1028" t="s">
        <v>5170</v>
      </c>
      <c r="R1028" t="s">
        <v>5171</v>
      </c>
      <c r="S1028" t="s">
        <v>4915</v>
      </c>
      <c r="T1028" t="s">
        <v>5172</v>
      </c>
      <c r="U1028" t="s">
        <v>124</v>
      </c>
      <c r="V1028" t="s">
        <v>37</v>
      </c>
      <c r="W1028" t="s">
        <v>42</v>
      </c>
      <c r="X1028" t="s">
        <v>5173</v>
      </c>
      <c r="Y1028" t="s">
        <v>44</v>
      </c>
      <c r="Z1028" t="s">
        <v>5174</v>
      </c>
      <c r="AA1028" t="s">
        <v>5175</v>
      </c>
      <c r="AB1028" t="s">
        <v>124</v>
      </c>
      <c r="AC1028" t="s">
        <v>5176</v>
      </c>
      <c r="AD1028" t="s">
        <v>5177</v>
      </c>
      <c r="AE1028" t="s">
        <v>5178</v>
      </c>
      <c r="AF1028" t="s">
        <v>5179</v>
      </c>
      <c r="AG1028" t="s">
        <v>115</v>
      </c>
    </row>
    <row r="1029" spans="3:33" x14ac:dyDescent="0.3">
      <c r="C1029" s="21">
        <v>2376877</v>
      </c>
      <c r="D1029" s="20" t="s">
        <v>102</v>
      </c>
      <c r="E1029" s="20" t="s">
        <v>280</v>
      </c>
      <c r="F1029" s="44" t="s">
        <v>5094</v>
      </c>
      <c r="G1029" s="44">
        <v>45029.660989351854</v>
      </c>
      <c r="H1029" s="20" t="s">
        <v>366</v>
      </c>
      <c r="I1029" t="s">
        <v>5518</v>
      </c>
      <c r="J1029" t="s">
        <v>33</v>
      </c>
      <c r="K1029" t="s">
        <v>382</v>
      </c>
      <c r="L1029" t="s">
        <v>35</v>
      </c>
      <c r="M1029" t="s">
        <v>36</v>
      </c>
      <c r="N1029" t="s">
        <v>37</v>
      </c>
      <c r="O1029" t="s">
        <v>5096</v>
      </c>
      <c r="P1029" s="1" t="s">
        <v>3772</v>
      </c>
      <c r="Q1029" t="s">
        <v>44</v>
      </c>
      <c r="R1029" t="s">
        <v>5097</v>
      </c>
      <c r="S1029" t="s">
        <v>3772</v>
      </c>
      <c r="T1029" t="s">
        <v>5098</v>
      </c>
      <c r="U1029" t="s">
        <v>44</v>
      </c>
      <c r="V1029" t="s">
        <v>37</v>
      </c>
      <c r="W1029" t="s">
        <v>42</v>
      </c>
      <c r="X1029" t="s">
        <v>164</v>
      </c>
      <c r="Y1029" t="s">
        <v>44</v>
      </c>
      <c r="Z1029" t="s">
        <v>78</v>
      </c>
      <c r="AA1029" t="s">
        <v>5099</v>
      </c>
      <c r="AB1029" t="s">
        <v>5100</v>
      </c>
      <c r="AC1029" t="s">
        <v>44</v>
      </c>
      <c r="AD1029" t="s">
        <v>5101</v>
      </c>
      <c r="AE1029" t="s">
        <v>5102</v>
      </c>
      <c r="AF1029" t="s">
        <v>115</v>
      </c>
    </row>
    <row r="1030" spans="3:33" x14ac:dyDescent="0.3">
      <c r="C1030" s="21">
        <v>2383690</v>
      </c>
      <c r="D1030" s="20" t="s">
        <v>29</v>
      </c>
      <c r="E1030" s="20" t="s">
        <v>63</v>
      </c>
      <c r="F1030" s="44" t="s">
        <v>5094</v>
      </c>
      <c r="G1030" s="44">
        <v>45029.66394791667</v>
      </c>
      <c r="H1030" s="20" t="s">
        <v>366</v>
      </c>
      <c r="I1030" t="s">
        <v>5543</v>
      </c>
      <c r="J1030" t="s">
        <v>33</v>
      </c>
      <c r="K1030" t="s">
        <v>382</v>
      </c>
      <c r="L1030" t="s">
        <v>35</v>
      </c>
      <c r="M1030" t="s">
        <v>52</v>
      </c>
      <c r="N1030" t="s">
        <v>37</v>
      </c>
      <c r="O1030" t="s">
        <v>5180</v>
      </c>
      <c r="P1030" s="1" t="s">
        <v>4420</v>
      </c>
      <c r="Q1030" t="s">
        <v>5181</v>
      </c>
      <c r="R1030" t="s">
        <v>5180</v>
      </c>
      <c r="S1030" t="s">
        <v>4420</v>
      </c>
      <c r="T1030" t="s">
        <v>5182</v>
      </c>
      <c r="U1030" t="s">
        <v>5183</v>
      </c>
      <c r="V1030" t="s">
        <v>37</v>
      </c>
      <c r="W1030" t="s">
        <v>42</v>
      </c>
      <c r="X1030" t="s">
        <v>5184</v>
      </c>
      <c r="Y1030" t="s">
        <v>44</v>
      </c>
      <c r="Z1030" t="s">
        <v>5185</v>
      </c>
      <c r="AA1030" t="s">
        <v>5186</v>
      </c>
      <c r="AB1030" t="s">
        <v>5187</v>
      </c>
      <c r="AC1030" t="s">
        <v>5187</v>
      </c>
      <c r="AD1030" t="s">
        <v>5188</v>
      </c>
      <c r="AE1030" t="s">
        <v>5189</v>
      </c>
      <c r="AF1030" t="s">
        <v>51</v>
      </c>
    </row>
    <row r="1031" spans="3:33" x14ac:dyDescent="0.3">
      <c r="C1031" s="21">
        <v>2383959</v>
      </c>
      <c r="D1031" s="20" t="s">
        <v>29</v>
      </c>
      <c r="E1031" s="20" t="s">
        <v>63</v>
      </c>
      <c r="F1031" s="44" t="s">
        <v>5094</v>
      </c>
      <c r="G1031" s="44">
        <v>45029.664576504627</v>
      </c>
      <c r="H1031" s="20" t="s">
        <v>366</v>
      </c>
      <c r="J1031" t="s">
        <v>33</v>
      </c>
      <c r="K1031" t="s">
        <v>382</v>
      </c>
      <c r="L1031" t="s">
        <v>35</v>
      </c>
      <c r="M1031" t="s">
        <v>143</v>
      </c>
      <c r="N1031" t="s">
        <v>37</v>
      </c>
      <c r="O1031" t="s">
        <v>5190</v>
      </c>
      <c r="P1031" s="1" t="s">
        <v>4420</v>
      </c>
      <c r="Q1031" t="s">
        <v>5191</v>
      </c>
      <c r="R1031" t="s">
        <v>5190</v>
      </c>
      <c r="S1031" t="s">
        <v>4420</v>
      </c>
      <c r="T1031" t="s">
        <v>5192</v>
      </c>
      <c r="U1031" t="s">
        <v>5193</v>
      </c>
      <c r="V1031" t="s">
        <v>37</v>
      </c>
      <c r="W1031" t="s">
        <v>42</v>
      </c>
      <c r="X1031" t="s">
        <v>1985</v>
      </c>
      <c r="Y1031" t="s">
        <v>44</v>
      </c>
      <c r="Z1031" t="s">
        <v>45</v>
      </c>
      <c r="AA1031" t="s">
        <v>5194</v>
      </c>
      <c r="AB1031" t="s">
        <v>5195</v>
      </c>
      <c r="AC1031" t="s">
        <v>5196</v>
      </c>
      <c r="AD1031" t="s">
        <v>5197</v>
      </c>
      <c r="AE1031" t="s">
        <v>2077</v>
      </c>
      <c r="AF1031" t="s">
        <v>51</v>
      </c>
    </row>
    <row r="1032" spans="3:33" x14ac:dyDescent="0.3">
      <c r="C1032" s="21">
        <v>2383966</v>
      </c>
      <c r="D1032" s="20" t="s">
        <v>29</v>
      </c>
      <c r="E1032" s="20" t="s">
        <v>63</v>
      </c>
      <c r="F1032" s="44" t="s">
        <v>5094</v>
      </c>
      <c r="G1032" s="44">
        <v>45029.665382175925</v>
      </c>
      <c r="H1032" s="20" t="s">
        <v>366</v>
      </c>
      <c r="J1032" t="s">
        <v>33</v>
      </c>
      <c r="K1032" t="s">
        <v>382</v>
      </c>
      <c r="L1032" t="s">
        <v>35</v>
      </c>
      <c r="M1032" t="s">
        <v>52</v>
      </c>
      <c r="N1032" t="s">
        <v>37</v>
      </c>
      <c r="O1032" t="s">
        <v>5198</v>
      </c>
      <c r="P1032" s="1" t="s">
        <v>4420</v>
      </c>
      <c r="Q1032" t="s">
        <v>5199</v>
      </c>
      <c r="R1032" t="s">
        <v>5198</v>
      </c>
      <c r="S1032" t="s">
        <v>4420</v>
      </c>
      <c r="T1032" t="s">
        <v>5200</v>
      </c>
      <c r="U1032" t="s">
        <v>5201</v>
      </c>
      <c r="V1032" t="s">
        <v>37</v>
      </c>
      <c r="W1032" t="s">
        <v>42</v>
      </c>
      <c r="X1032" t="s">
        <v>5202</v>
      </c>
      <c r="Y1032" t="s">
        <v>44</v>
      </c>
      <c r="Z1032" t="s">
        <v>5203</v>
      </c>
      <c r="AA1032" t="s">
        <v>5204</v>
      </c>
      <c r="AB1032" t="s">
        <v>5205</v>
      </c>
      <c r="AC1032" t="s">
        <v>5206</v>
      </c>
      <c r="AD1032" t="s">
        <v>5207</v>
      </c>
      <c r="AE1032" t="s">
        <v>5208</v>
      </c>
      <c r="AF1032" t="s">
        <v>51</v>
      </c>
    </row>
    <row r="1033" spans="3:33" x14ac:dyDescent="0.3">
      <c r="C1033" s="21">
        <v>2383995</v>
      </c>
      <c r="D1033" s="20" t="s">
        <v>29</v>
      </c>
      <c r="E1033" s="20" t="s">
        <v>63</v>
      </c>
      <c r="F1033" s="44" t="s">
        <v>5094</v>
      </c>
      <c r="G1033" s="44">
        <v>45029.665939351849</v>
      </c>
      <c r="H1033" s="20" t="s">
        <v>366</v>
      </c>
      <c r="J1033" t="s">
        <v>33</v>
      </c>
      <c r="K1033" t="s">
        <v>382</v>
      </c>
      <c r="L1033" t="s">
        <v>35</v>
      </c>
      <c r="M1033" t="s">
        <v>36</v>
      </c>
      <c r="N1033" t="s">
        <v>37</v>
      </c>
      <c r="O1033" t="s">
        <v>5209</v>
      </c>
      <c r="P1033" s="1" t="s">
        <v>4420</v>
      </c>
      <c r="Q1033" t="s">
        <v>5210</v>
      </c>
      <c r="R1033" t="s">
        <v>5209</v>
      </c>
      <c r="S1033" t="s">
        <v>4420</v>
      </c>
      <c r="T1033" t="s">
        <v>5211</v>
      </c>
      <c r="U1033" t="s">
        <v>5212</v>
      </c>
      <c r="V1033" t="s">
        <v>37</v>
      </c>
      <c r="W1033" t="s">
        <v>42</v>
      </c>
      <c r="X1033" t="s">
        <v>4796</v>
      </c>
      <c r="Y1033" t="s">
        <v>44</v>
      </c>
      <c r="Z1033" t="s">
        <v>5213</v>
      </c>
      <c r="AA1033" t="s">
        <v>5214</v>
      </c>
      <c r="AB1033" t="s">
        <v>5215</v>
      </c>
      <c r="AC1033" t="s">
        <v>5215</v>
      </c>
      <c r="AD1033" t="s">
        <v>5216</v>
      </c>
      <c r="AE1033" t="s">
        <v>5217</v>
      </c>
      <c r="AF1033" t="s">
        <v>51</v>
      </c>
    </row>
    <row r="1034" spans="3:33" x14ac:dyDescent="0.3">
      <c r="C1034" s="21">
        <v>2379949</v>
      </c>
      <c r="D1034" s="20" t="s">
        <v>102</v>
      </c>
      <c r="E1034" s="20" t="s">
        <v>63</v>
      </c>
      <c r="F1034" s="44" t="s">
        <v>5218</v>
      </c>
      <c r="G1034" s="44">
        <v>45029.666500462961</v>
      </c>
      <c r="H1034" s="20" t="s">
        <v>366</v>
      </c>
      <c r="J1034" t="s">
        <v>33</v>
      </c>
      <c r="K1034" t="s">
        <v>34</v>
      </c>
      <c r="L1034" t="s">
        <v>35</v>
      </c>
      <c r="M1034" t="s">
        <v>36</v>
      </c>
      <c r="N1034" t="s">
        <v>37</v>
      </c>
      <c r="O1034" t="s">
        <v>5219</v>
      </c>
      <c r="P1034" s="1" t="s">
        <v>3804</v>
      </c>
      <c r="Q1034" t="s">
        <v>44</v>
      </c>
      <c r="R1034" t="s">
        <v>5220</v>
      </c>
      <c r="S1034" t="s">
        <v>3804</v>
      </c>
      <c r="T1034" t="s">
        <v>5221</v>
      </c>
      <c r="U1034" t="s">
        <v>44</v>
      </c>
      <c r="V1034" t="s">
        <v>37</v>
      </c>
      <c r="W1034" t="s">
        <v>42</v>
      </c>
      <c r="X1034" t="s">
        <v>164</v>
      </c>
      <c r="Y1034" t="s">
        <v>44</v>
      </c>
      <c r="Z1034" t="s">
        <v>78</v>
      </c>
      <c r="AA1034" t="s">
        <v>5222</v>
      </c>
      <c r="AB1034" t="s">
        <v>5223</v>
      </c>
      <c r="AC1034" t="s">
        <v>44</v>
      </c>
      <c r="AD1034" t="s">
        <v>5224</v>
      </c>
      <c r="AE1034" t="s">
        <v>5225</v>
      </c>
      <c r="AF1034" t="s">
        <v>115</v>
      </c>
    </row>
    <row r="1035" spans="3:33" x14ac:dyDescent="0.3">
      <c r="C1035" s="21">
        <v>2378688</v>
      </c>
      <c r="D1035" s="20" t="s">
        <v>102</v>
      </c>
      <c r="E1035" s="20" t="s">
        <v>30</v>
      </c>
      <c r="F1035" s="44" t="s">
        <v>5094</v>
      </c>
      <c r="G1035" s="44">
        <v>45030.616747685184</v>
      </c>
      <c r="H1035" s="20" t="s">
        <v>366</v>
      </c>
      <c r="J1035" t="s">
        <v>33</v>
      </c>
      <c r="K1035" t="s">
        <v>382</v>
      </c>
      <c r="L1035" t="s">
        <v>35</v>
      </c>
      <c r="M1035" t="s">
        <v>64</v>
      </c>
      <c r="N1035" t="s">
        <v>37</v>
      </c>
      <c r="O1035" t="s">
        <v>5161</v>
      </c>
      <c r="P1035" s="1" t="s">
        <v>3772</v>
      </c>
      <c r="Q1035" t="s">
        <v>5162</v>
      </c>
      <c r="R1035" t="s">
        <v>5163</v>
      </c>
      <c r="S1035" t="s">
        <v>3772</v>
      </c>
      <c r="T1035" t="s">
        <v>5164</v>
      </c>
      <c r="U1035" t="s">
        <v>44</v>
      </c>
      <c r="V1035" t="s">
        <v>37</v>
      </c>
      <c r="W1035" t="s">
        <v>42</v>
      </c>
      <c r="X1035" t="s">
        <v>480</v>
      </c>
      <c r="Y1035" t="s">
        <v>44</v>
      </c>
      <c r="Z1035" t="s">
        <v>45</v>
      </c>
      <c r="AA1035" t="s">
        <v>5165</v>
      </c>
      <c r="AB1035" t="s">
        <v>44</v>
      </c>
      <c r="AC1035" t="s">
        <v>5166</v>
      </c>
      <c r="AD1035" t="s">
        <v>5167</v>
      </c>
      <c r="AE1035" t="s">
        <v>5168</v>
      </c>
      <c r="AF1035" t="s">
        <v>115</v>
      </c>
    </row>
    <row r="1036" spans="3:33" x14ac:dyDescent="0.3">
      <c r="C1036" s="21">
        <v>2376603</v>
      </c>
      <c r="D1036" s="20" t="s">
        <v>102</v>
      </c>
      <c r="E1036" s="20" t="s">
        <v>63</v>
      </c>
      <c r="F1036" s="44" t="s">
        <v>5047</v>
      </c>
      <c r="G1036" s="44">
        <v>45030.642415393515</v>
      </c>
      <c r="H1036" s="20" t="s">
        <v>366</v>
      </c>
      <c r="J1036" t="s">
        <v>33</v>
      </c>
      <c r="K1036" t="s">
        <v>382</v>
      </c>
      <c r="L1036" t="s">
        <v>35</v>
      </c>
      <c r="M1036" t="s">
        <v>143</v>
      </c>
      <c r="N1036" t="s">
        <v>37</v>
      </c>
      <c r="O1036" t="s">
        <v>5448</v>
      </c>
      <c r="P1036" s="1" t="s">
        <v>3714</v>
      </c>
      <c r="Q1036" t="s">
        <v>5449</v>
      </c>
      <c r="R1036" t="s">
        <v>5450</v>
      </c>
      <c r="S1036" t="s">
        <v>3714</v>
      </c>
      <c r="T1036" t="s">
        <v>1635</v>
      </c>
      <c r="U1036" t="s">
        <v>44</v>
      </c>
      <c r="V1036" t="s">
        <v>37</v>
      </c>
      <c r="W1036" t="s">
        <v>42</v>
      </c>
      <c r="X1036" t="s">
        <v>97</v>
      </c>
      <c r="Y1036" t="s">
        <v>44</v>
      </c>
      <c r="Z1036" t="s">
        <v>78</v>
      </c>
      <c r="AA1036" t="s">
        <v>5451</v>
      </c>
      <c r="AB1036" t="s">
        <v>44</v>
      </c>
      <c r="AC1036" t="s">
        <v>5452</v>
      </c>
      <c r="AD1036" t="s">
        <v>1637</v>
      </c>
      <c r="AE1036" t="s">
        <v>5453</v>
      </c>
      <c r="AF1036" t="s">
        <v>115</v>
      </c>
    </row>
    <row r="1037" spans="3:33" x14ac:dyDescent="0.3">
      <c r="C1037" s="21">
        <v>2380175</v>
      </c>
      <c r="D1037" s="20" t="s">
        <v>102</v>
      </c>
      <c r="E1037" s="20" t="s">
        <v>63</v>
      </c>
      <c r="F1037" s="44" t="s">
        <v>5218</v>
      </c>
      <c r="G1037" s="44">
        <v>45030.648806481484</v>
      </c>
      <c r="H1037" s="20" t="s">
        <v>366</v>
      </c>
      <c r="J1037" t="s">
        <v>33</v>
      </c>
      <c r="K1037" t="s">
        <v>34</v>
      </c>
      <c r="L1037" t="s">
        <v>35</v>
      </c>
      <c r="M1037" t="s">
        <v>117</v>
      </c>
      <c r="N1037" t="s">
        <v>37</v>
      </c>
      <c r="O1037" t="s">
        <v>5226</v>
      </c>
      <c r="P1037" s="1" t="s">
        <v>3804</v>
      </c>
      <c r="Q1037" t="s">
        <v>5227</v>
      </c>
      <c r="R1037" t="s">
        <v>5226</v>
      </c>
      <c r="S1037" t="s">
        <v>3804</v>
      </c>
      <c r="T1037" t="s">
        <v>5228</v>
      </c>
      <c r="U1037" t="s">
        <v>5229</v>
      </c>
      <c r="V1037" t="s">
        <v>37</v>
      </c>
      <c r="W1037" t="s">
        <v>42</v>
      </c>
      <c r="X1037" t="s">
        <v>817</v>
      </c>
      <c r="Y1037" t="s">
        <v>44</v>
      </c>
      <c r="Z1037" t="s">
        <v>45</v>
      </c>
      <c r="AA1037" t="s">
        <v>5230</v>
      </c>
      <c r="AB1037" t="s">
        <v>5231</v>
      </c>
      <c r="AC1037" t="s">
        <v>5231</v>
      </c>
      <c r="AD1037" t="s">
        <v>5232</v>
      </c>
      <c r="AE1037" t="s">
        <v>5233</v>
      </c>
      <c r="AF1037" t="s">
        <v>115</v>
      </c>
    </row>
    <row r="1038" spans="3:33" x14ac:dyDescent="0.3">
      <c r="C1038" s="21">
        <v>2380508</v>
      </c>
      <c r="D1038" s="20" t="s">
        <v>102</v>
      </c>
      <c r="E1038" s="20" t="s">
        <v>63</v>
      </c>
      <c r="F1038" s="44" t="s">
        <v>5218</v>
      </c>
      <c r="G1038" s="44">
        <v>45030.6547125</v>
      </c>
      <c r="H1038" s="20" t="s">
        <v>366</v>
      </c>
      <c r="J1038" t="s">
        <v>33</v>
      </c>
      <c r="K1038" t="s">
        <v>34</v>
      </c>
      <c r="L1038" t="s">
        <v>35</v>
      </c>
      <c r="M1038" t="s">
        <v>117</v>
      </c>
      <c r="N1038" t="s">
        <v>37</v>
      </c>
      <c r="O1038" t="s">
        <v>5234</v>
      </c>
      <c r="P1038" s="1" t="s">
        <v>3804</v>
      </c>
      <c r="Q1038" t="s">
        <v>44</v>
      </c>
      <c r="R1038" t="s">
        <v>5235</v>
      </c>
      <c r="S1038" t="s">
        <v>3804</v>
      </c>
      <c r="T1038" t="s">
        <v>5236</v>
      </c>
      <c r="U1038" t="s">
        <v>44</v>
      </c>
      <c r="V1038" t="s">
        <v>37</v>
      </c>
      <c r="W1038" t="s">
        <v>42</v>
      </c>
      <c r="X1038" t="s">
        <v>164</v>
      </c>
      <c r="Y1038" t="s">
        <v>44</v>
      </c>
      <c r="Z1038" t="s">
        <v>78</v>
      </c>
      <c r="AA1038" t="s">
        <v>5237</v>
      </c>
      <c r="AB1038" t="s">
        <v>5238</v>
      </c>
      <c r="AC1038" t="s">
        <v>44</v>
      </c>
      <c r="AD1038" t="s">
        <v>5239</v>
      </c>
      <c r="AE1038" t="s">
        <v>5240</v>
      </c>
      <c r="AF1038" t="s">
        <v>115</v>
      </c>
    </row>
    <row r="1039" spans="3:33" x14ac:dyDescent="0.3">
      <c r="C1039" s="21">
        <v>2380709</v>
      </c>
      <c r="D1039" s="20" t="s">
        <v>102</v>
      </c>
      <c r="E1039" s="20" t="s">
        <v>63</v>
      </c>
      <c r="F1039" s="44" t="s">
        <v>5218</v>
      </c>
      <c r="G1039" s="44">
        <v>45030.660104976851</v>
      </c>
      <c r="H1039" s="20" t="s">
        <v>366</v>
      </c>
      <c r="J1039" t="s">
        <v>33</v>
      </c>
      <c r="K1039" t="s">
        <v>34</v>
      </c>
      <c r="L1039" t="s">
        <v>35</v>
      </c>
      <c r="M1039" t="s">
        <v>143</v>
      </c>
      <c r="N1039" t="s">
        <v>37</v>
      </c>
      <c r="O1039" t="s">
        <v>5241</v>
      </c>
      <c r="P1039" s="1" t="s">
        <v>3804</v>
      </c>
      <c r="Q1039" t="s">
        <v>5242</v>
      </c>
      <c r="R1039" t="s">
        <v>5241</v>
      </c>
      <c r="S1039" t="s">
        <v>3804</v>
      </c>
      <c r="T1039" t="s">
        <v>5243</v>
      </c>
      <c r="U1039" t="s">
        <v>5244</v>
      </c>
      <c r="V1039" t="s">
        <v>37</v>
      </c>
      <c r="W1039" t="s">
        <v>42</v>
      </c>
      <c r="X1039" t="s">
        <v>386</v>
      </c>
      <c r="Y1039" t="s">
        <v>44</v>
      </c>
      <c r="Z1039" t="s">
        <v>387</v>
      </c>
      <c r="AA1039" t="s">
        <v>5245</v>
      </c>
      <c r="AB1039" t="s">
        <v>5246</v>
      </c>
      <c r="AC1039" t="s">
        <v>5247</v>
      </c>
      <c r="AD1039" t="s">
        <v>5248</v>
      </c>
      <c r="AE1039" t="s">
        <v>5249</v>
      </c>
      <c r="AF1039" t="s">
        <v>115</v>
      </c>
    </row>
    <row r="1040" spans="3:33" x14ac:dyDescent="0.3">
      <c r="C1040" s="21">
        <v>2380710</v>
      </c>
      <c r="D1040" s="20" t="s">
        <v>102</v>
      </c>
      <c r="E1040" s="20" t="s">
        <v>141</v>
      </c>
      <c r="F1040" s="44" t="s">
        <v>5218</v>
      </c>
      <c r="G1040" s="44">
        <v>45030.667581481481</v>
      </c>
      <c r="H1040" s="20" t="s">
        <v>366</v>
      </c>
      <c r="J1040" t="s">
        <v>33</v>
      </c>
      <c r="K1040" t="s">
        <v>34</v>
      </c>
      <c r="L1040" t="s">
        <v>35</v>
      </c>
      <c r="M1040" t="s">
        <v>105</v>
      </c>
      <c r="N1040" t="s">
        <v>37</v>
      </c>
      <c r="O1040" t="s">
        <v>5250</v>
      </c>
      <c r="P1040" s="1" t="s">
        <v>3804</v>
      </c>
      <c r="Q1040" t="s">
        <v>44</v>
      </c>
      <c r="R1040" t="s">
        <v>5251</v>
      </c>
      <c r="S1040" t="s">
        <v>3804</v>
      </c>
      <c r="T1040" t="s">
        <v>2932</v>
      </c>
      <c r="U1040" t="s">
        <v>44</v>
      </c>
      <c r="V1040" t="s">
        <v>37</v>
      </c>
      <c r="W1040" t="s">
        <v>42</v>
      </c>
      <c r="X1040" t="s">
        <v>164</v>
      </c>
      <c r="Y1040" t="s">
        <v>44</v>
      </c>
      <c r="Z1040" t="s">
        <v>78</v>
      </c>
      <c r="AA1040" t="s">
        <v>5252</v>
      </c>
      <c r="AB1040" t="s">
        <v>44</v>
      </c>
      <c r="AC1040" t="s">
        <v>44</v>
      </c>
      <c r="AD1040" t="s">
        <v>2934</v>
      </c>
      <c r="AE1040" t="s">
        <v>5253</v>
      </c>
      <c r="AF1040" t="s">
        <v>115</v>
      </c>
    </row>
    <row r="1041" spans="3:32" x14ac:dyDescent="0.3">
      <c r="C1041" s="21">
        <v>2380716</v>
      </c>
      <c r="D1041" s="20" t="s">
        <v>102</v>
      </c>
      <c r="E1041" s="20" t="s">
        <v>141</v>
      </c>
      <c r="F1041" s="44" t="s">
        <v>5218</v>
      </c>
      <c r="G1041" s="44">
        <v>45030.670734722225</v>
      </c>
      <c r="H1041" s="20" t="s">
        <v>366</v>
      </c>
      <c r="J1041" t="s">
        <v>33</v>
      </c>
      <c r="K1041" t="s">
        <v>142</v>
      </c>
      <c r="L1041" t="s">
        <v>35</v>
      </c>
      <c r="M1041" t="s">
        <v>105</v>
      </c>
      <c r="N1041" t="s">
        <v>37</v>
      </c>
      <c r="O1041" t="s">
        <v>5250</v>
      </c>
      <c r="P1041" s="1" t="s">
        <v>3804</v>
      </c>
      <c r="Q1041" t="s">
        <v>44</v>
      </c>
      <c r="R1041" t="s">
        <v>5251</v>
      </c>
      <c r="S1041" t="s">
        <v>3804</v>
      </c>
      <c r="T1041" t="s">
        <v>2932</v>
      </c>
      <c r="U1041" t="s">
        <v>44</v>
      </c>
      <c r="V1041" t="s">
        <v>37</v>
      </c>
      <c r="W1041" t="s">
        <v>42</v>
      </c>
      <c r="X1041" t="s">
        <v>164</v>
      </c>
      <c r="Y1041" t="s">
        <v>44</v>
      </c>
      <c r="Z1041" t="s">
        <v>78</v>
      </c>
      <c r="AA1041" t="s">
        <v>5252</v>
      </c>
      <c r="AB1041" t="s">
        <v>44</v>
      </c>
      <c r="AC1041" t="s">
        <v>44</v>
      </c>
      <c r="AD1041" t="s">
        <v>2934</v>
      </c>
      <c r="AE1041" t="s">
        <v>5254</v>
      </c>
      <c r="AF1041" t="s">
        <v>115</v>
      </c>
    </row>
    <row r="1042" spans="3:32" x14ac:dyDescent="0.3">
      <c r="C1042" s="21">
        <v>2380778</v>
      </c>
      <c r="D1042" s="20" t="s">
        <v>102</v>
      </c>
      <c r="E1042" s="20" t="s">
        <v>141</v>
      </c>
      <c r="F1042" s="44" t="s">
        <v>5218</v>
      </c>
      <c r="G1042" s="44">
        <v>45030.675352546299</v>
      </c>
      <c r="H1042" s="20" t="s">
        <v>366</v>
      </c>
      <c r="J1042" t="s">
        <v>33</v>
      </c>
      <c r="K1042" t="s">
        <v>34</v>
      </c>
      <c r="L1042" t="s">
        <v>35</v>
      </c>
      <c r="M1042" t="s">
        <v>143</v>
      </c>
      <c r="N1042" t="s">
        <v>37</v>
      </c>
      <c r="O1042" t="s">
        <v>5255</v>
      </c>
      <c r="P1042" s="1" t="s">
        <v>3804</v>
      </c>
      <c r="Q1042" t="s">
        <v>44</v>
      </c>
      <c r="R1042" t="s">
        <v>5251</v>
      </c>
      <c r="S1042" t="s">
        <v>3804</v>
      </c>
      <c r="T1042" t="s">
        <v>2932</v>
      </c>
      <c r="U1042" t="s">
        <v>44</v>
      </c>
      <c r="V1042" t="s">
        <v>37</v>
      </c>
      <c r="W1042" t="s">
        <v>42</v>
      </c>
      <c r="X1042" t="s">
        <v>164</v>
      </c>
      <c r="Y1042" t="s">
        <v>44</v>
      </c>
      <c r="Z1042" t="s">
        <v>78</v>
      </c>
      <c r="AA1042" t="s">
        <v>5256</v>
      </c>
      <c r="AB1042" t="s">
        <v>44</v>
      </c>
      <c r="AC1042" t="s">
        <v>44</v>
      </c>
      <c r="AD1042" t="s">
        <v>2934</v>
      </c>
      <c r="AE1042" t="s">
        <v>5257</v>
      </c>
      <c r="AF1042" t="s">
        <v>115</v>
      </c>
    </row>
    <row r="1043" spans="3:32" x14ac:dyDescent="0.3">
      <c r="C1043" s="21">
        <v>2381150</v>
      </c>
      <c r="D1043" s="20" t="s">
        <v>102</v>
      </c>
      <c r="E1043" s="20" t="s">
        <v>141</v>
      </c>
      <c r="F1043" s="44" t="s">
        <v>5218</v>
      </c>
      <c r="G1043" s="44">
        <v>45030.682170486114</v>
      </c>
      <c r="H1043" s="20" t="s">
        <v>366</v>
      </c>
      <c r="J1043" t="s">
        <v>33</v>
      </c>
      <c r="K1043" t="s">
        <v>34</v>
      </c>
      <c r="L1043" t="s">
        <v>35</v>
      </c>
      <c r="M1043" t="s">
        <v>117</v>
      </c>
      <c r="N1043" t="s">
        <v>37</v>
      </c>
      <c r="O1043" t="s">
        <v>5258</v>
      </c>
      <c r="P1043" s="1" t="s">
        <v>3804</v>
      </c>
      <c r="Q1043" t="s">
        <v>44</v>
      </c>
      <c r="R1043" t="s">
        <v>5251</v>
      </c>
      <c r="S1043" t="s">
        <v>3804</v>
      </c>
      <c r="T1043" t="s">
        <v>2932</v>
      </c>
      <c r="U1043" t="s">
        <v>44</v>
      </c>
      <c r="V1043" t="s">
        <v>37</v>
      </c>
      <c r="W1043" t="s">
        <v>42</v>
      </c>
      <c r="X1043" t="s">
        <v>164</v>
      </c>
      <c r="Y1043" t="s">
        <v>44</v>
      </c>
      <c r="Z1043" t="s">
        <v>78</v>
      </c>
      <c r="AA1043" t="s">
        <v>5259</v>
      </c>
      <c r="AB1043" t="s">
        <v>44</v>
      </c>
      <c r="AC1043" t="s">
        <v>44</v>
      </c>
      <c r="AD1043" t="s">
        <v>2934</v>
      </c>
      <c r="AE1043" t="s">
        <v>5260</v>
      </c>
      <c r="AF1043" t="s">
        <v>115</v>
      </c>
    </row>
    <row r="1044" spans="3:32" x14ac:dyDescent="0.3">
      <c r="C1044" s="21">
        <v>2381159</v>
      </c>
      <c r="D1044" s="20" t="s">
        <v>102</v>
      </c>
      <c r="E1044" s="20" t="s">
        <v>141</v>
      </c>
      <c r="F1044" s="44" t="s">
        <v>5218</v>
      </c>
      <c r="G1044" s="44">
        <v>45030.684956712961</v>
      </c>
      <c r="H1044" s="20" t="s">
        <v>366</v>
      </c>
      <c r="J1044" t="s">
        <v>33</v>
      </c>
      <c r="K1044" t="s">
        <v>34</v>
      </c>
      <c r="L1044" t="s">
        <v>35</v>
      </c>
      <c r="M1044" t="s">
        <v>117</v>
      </c>
      <c r="N1044" t="s">
        <v>37</v>
      </c>
      <c r="O1044" t="s">
        <v>5258</v>
      </c>
      <c r="P1044" s="1" t="s">
        <v>3804</v>
      </c>
      <c r="Q1044" t="s">
        <v>44</v>
      </c>
      <c r="R1044" t="s">
        <v>5251</v>
      </c>
      <c r="S1044" t="s">
        <v>3804</v>
      </c>
      <c r="T1044" t="s">
        <v>2932</v>
      </c>
      <c r="U1044" t="s">
        <v>44</v>
      </c>
      <c r="V1044" t="s">
        <v>37</v>
      </c>
      <c r="W1044" t="s">
        <v>42</v>
      </c>
      <c r="X1044" t="s">
        <v>164</v>
      </c>
      <c r="Y1044" t="s">
        <v>44</v>
      </c>
      <c r="Z1044" t="s">
        <v>78</v>
      </c>
      <c r="AA1044" t="s">
        <v>5259</v>
      </c>
      <c r="AB1044" t="s">
        <v>44</v>
      </c>
      <c r="AC1044" t="s">
        <v>44</v>
      </c>
      <c r="AD1044" t="s">
        <v>2934</v>
      </c>
      <c r="AE1044" t="s">
        <v>5261</v>
      </c>
      <c r="AF1044" t="s">
        <v>115</v>
      </c>
    </row>
    <row r="1045" spans="3:32" x14ac:dyDescent="0.3">
      <c r="C1045" s="21">
        <v>2381170</v>
      </c>
      <c r="D1045" s="20" t="s">
        <v>102</v>
      </c>
      <c r="E1045" s="20" t="s">
        <v>141</v>
      </c>
      <c r="F1045" s="44" t="s">
        <v>5218</v>
      </c>
      <c r="G1045" s="44">
        <v>45030.688602083334</v>
      </c>
      <c r="H1045" s="20" t="s">
        <v>366</v>
      </c>
      <c r="J1045" t="s">
        <v>33</v>
      </c>
      <c r="K1045" t="s">
        <v>34</v>
      </c>
      <c r="L1045" t="s">
        <v>35</v>
      </c>
      <c r="M1045" t="s">
        <v>36</v>
      </c>
      <c r="N1045" t="s">
        <v>37</v>
      </c>
      <c r="O1045" t="s">
        <v>5262</v>
      </c>
      <c r="P1045" s="1" t="s">
        <v>3804</v>
      </c>
      <c r="Q1045" t="s">
        <v>44</v>
      </c>
      <c r="R1045" t="s">
        <v>5251</v>
      </c>
      <c r="S1045" t="s">
        <v>3804</v>
      </c>
      <c r="T1045" t="s">
        <v>2932</v>
      </c>
      <c r="U1045" t="s">
        <v>44</v>
      </c>
      <c r="V1045" t="s">
        <v>37</v>
      </c>
      <c r="W1045" t="s">
        <v>42</v>
      </c>
      <c r="X1045" t="s">
        <v>164</v>
      </c>
      <c r="Y1045" t="s">
        <v>44</v>
      </c>
      <c r="Z1045" t="s">
        <v>78</v>
      </c>
      <c r="AA1045" t="s">
        <v>5263</v>
      </c>
      <c r="AB1045" t="s">
        <v>44</v>
      </c>
      <c r="AC1045" t="s">
        <v>44</v>
      </c>
      <c r="AD1045" t="s">
        <v>2934</v>
      </c>
      <c r="AE1045" t="s">
        <v>5264</v>
      </c>
      <c r="AF1045" t="s">
        <v>115</v>
      </c>
    </row>
    <row r="1046" spans="3:32" x14ac:dyDescent="0.3">
      <c r="C1046" s="21">
        <v>2381177</v>
      </c>
      <c r="D1046" s="20" t="s">
        <v>102</v>
      </c>
      <c r="E1046" s="20" t="s">
        <v>141</v>
      </c>
      <c r="F1046" s="44" t="s">
        <v>5218</v>
      </c>
      <c r="G1046" s="44">
        <v>45030.700785069443</v>
      </c>
      <c r="H1046" s="20" t="s">
        <v>366</v>
      </c>
      <c r="J1046" t="s">
        <v>33</v>
      </c>
      <c r="K1046" t="s">
        <v>34</v>
      </c>
      <c r="L1046" t="s">
        <v>35</v>
      </c>
      <c r="M1046" t="s">
        <v>143</v>
      </c>
      <c r="N1046" t="s">
        <v>37</v>
      </c>
      <c r="O1046" t="s">
        <v>5265</v>
      </c>
      <c r="P1046" s="1" t="s">
        <v>3804</v>
      </c>
      <c r="Q1046" t="s">
        <v>44</v>
      </c>
      <c r="R1046" t="s">
        <v>5251</v>
      </c>
      <c r="S1046" t="s">
        <v>3804</v>
      </c>
      <c r="T1046" t="s">
        <v>2932</v>
      </c>
      <c r="U1046" t="s">
        <v>44</v>
      </c>
      <c r="V1046" t="s">
        <v>37</v>
      </c>
      <c r="W1046" t="s">
        <v>42</v>
      </c>
      <c r="X1046" t="s">
        <v>164</v>
      </c>
      <c r="Y1046" t="s">
        <v>44</v>
      </c>
      <c r="Z1046" t="s">
        <v>78</v>
      </c>
      <c r="AA1046" t="s">
        <v>5266</v>
      </c>
      <c r="AB1046" t="s">
        <v>44</v>
      </c>
      <c r="AC1046" t="s">
        <v>44</v>
      </c>
      <c r="AD1046" t="s">
        <v>2934</v>
      </c>
      <c r="AE1046" t="s">
        <v>5267</v>
      </c>
      <c r="AF1046" t="s">
        <v>115</v>
      </c>
    </row>
    <row r="1047" spans="3:32" x14ac:dyDescent="0.3">
      <c r="C1047" s="21">
        <v>2381208</v>
      </c>
      <c r="D1047" s="20" t="s">
        <v>102</v>
      </c>
      <c r="E1047" s="20" t="s">
        <v>63</v>
      </c>
      <c r="F1047" s="44" t="s">
        <v>5218</v>
      </c>
      <c r="G1047" s="44">
        <v>45030.711734027776</v>
      </c>
      <c r="H1047" s="20" t="s">
        <v>366</v>
      </c>
      <c r="J1047" t="s">
        <v>33</v>
      </c>
      <c r="K1047" t="s">
        <v>34</v>
      </c>
      <c r="L1047" t="s">
        <v>35</v>
      </c>
      <c r="M1047" t="s">
        <v>36</v>
      </c>
      <c r="N1047" t="s">
        <v>37</v>
      </c>
      <c r="O1047" t="s">
        <v>671</v>
      </c>
      <c r="P1047" s="1" t="s">
        <v>3804</v>
      </c>
      <c r="Q1047" t="s">
        <v>44</v>
      </c>
      <c r="R1047" t="s">
        <v>2021</v>
      </c>
      <c r="S1047" t="s">
        <v>3804</v>
      </c>
      <c r="T1047" t="s">
        <v>2022</v>
      </c>
      <c r="U1047" t="s">
        <v>44</v>
      </c>
      <c r="V1047" t="s">
        <v>37</v>
      </c>
      <c r="W1047" t="s">
        <v>42</v>
      </c>
      <c r="X1047" t="s">
        <v>164</v>
      </c>
      <c r="Y1047" t="s">
        <v>44</v>
      </c>
      <c r="Z1047" t="s">
        <v>78</v>
      </c>
      <c r="AA1047" t="s">
        <v>673</v>
      </c>
      <c r="AB1047" t="s">
        <v>2023</v>
      </c>
      <c r="AC1047" t="s">
        <v>44</v>
      </c>
      <c r="AD1047" t="s">
        <v>2024</v>
      </c>
      <c r="AE1047" t="s">
        <v>5268</v>
      </c>
      <c r="AF1047" t="s">
        <v>115</v>
      </c>
    </row>
    <row r="1048" spans="3:32" x14ac:dyDescent="0.3">
      <c r="C1048" s="21">
        <v>2380133</v>
      </c>
      <c r="D1048" s="20" t="s">
        <v>102</v>
      </c>
      <c r="E1048" s="20" t="s">
        <v>63</v>
      </c>
      <c r="F1048" s="45" t="s">
        <v>5218</v>
      </c>
      <c r="G1048" s="44">
        <v>45033</v>
      </c>
      <c r="H1048" s="20" t="s">
        <v>366</v>
      </c>
      <c r="J1048" t="s">
        <v>33</v>
      </c>
      <c r="K1048" t="s">
        <v>382</v>
      </c>
      <c r="L1048" t="s">
        <v>35</v>
      </c>
      <c r="M1048" t="s">
        <v>52</v>
      </c>
      <c r="N1048" t="s">
        <v>37</v>
      </c>
      <c r="O1048" t="s">
        <v>5544</v>
      </c>
      <c r="P1048" s="13" t="s">
        <v>3804</v>
      </c>
      <c r="Q1048" s="2" t="s">
        <v>5545</v>
      </c>
      <c r="R1048" t="s">
        <v>5544</v>
      </c>
      <c r="S1048" s="13" t="s">
        <v>3804</v>
      </c>
      <c r="T1048" t="s">
        <v>5546</v>
      </c>
      <c r="U1048" t="s">
        <v>5547</v>
      </c>
      <c r="V1048" t="s">
        <v>37</v>
      </c>
      <c r="W1048" t="s">
        <v>42</v>
      </c>
      <c r="X1048" t="s">
        <v>5548</v>
      </c>
      <c r="Y1048" t="s">
        <v>44</v>
      </c>
      <c r="Z1048" t="s">
        <v>45</v>
      </c>
      <c r="AA1048" t="s">
        <v>5549</v>
      </c>
      <c r="AB1048" t="s">
        <v>5550</v>
      </c>
      <c r="AC1048" t="s">
        <v>5551</v>
      </c>
      <c r="AD1048" t="s">
        <v>5552</v>
      </c>
      <c r="AE1048" t="s">
        <v>5553</v>
      </c>
      <c r="AF1048" t="s">
        <v>115</v>
      </c>
    </row>
    <row r="1049" spans="3:32" x14ac:dyDescent="0.3">
      <c r="C1049" s="21">
        <v>2385676</v>
      </c>
      <c r="D1049" s="20" t="s">
        <v>29</v>
      </c>
      <c r="E1049" s="20" t="s">
        <v>63</v>
      </c>
      <c r="F1049" s="45" t="s">
        <v>5218</v>
      </c>
      <c r="G1049" s="44">
        <v>45033</v>
      </c>
      <c r="H1049" s="20" t="s">
        <v>366</v>
      </c>
      <c r="J1049" t="s">
        <v>33</v>
      </c>
      <c r="K1049" t="s">
        <v>382</v>
      </c>
      <c r="L1049" t="s">
        <v>35</v>
      </c>
      <c r="M1049" t="s">
        <v>52</v>
      </c>
      <c r="N1049" t="s">
        <v>37</v>
      </c>
      <c r="O1049" t="s">
        <v>5269</v>
      </c>
      <c r="P1049" s="13" t="s">
        <v>4605</v>
      </c>
      <c r="Q1049" s="2" t="s">
        <v>5270</v>
      </c>
      <c r="R1049" t="s">
        <v>5269</v>
      </c>
      <c r="S1049" s="13" t="s">
        <v>4605</v>
      </c>
      <c r="T1049" t="s">
        <v>5271</v>
      </c>
      <c r="U1049" t="s">
        <v>5272</v>
      </c>
      <c r="V1049" t="s">
        <v>37</v>
      </c>
      <c r="W1049" t="s">
        <v>42</v>
      </c>
      <c r="X1049" t="s">
        <v>4356</v>
      </c>
      <c r="Y1049" t="s">
        <v>44</v>
      </c>
      <c r="Z1049" t="s">
        <v>45</v>
      </c>
      <c r="AA1049" t="s">
        <v>5273</v>
      </c>
      <c r="AB1049" t="s">
        <v>5274</v>
      </c>
      <c r="AC1049" t="s">
        <v>5275</v>
      </c>
      <c r="AD1049" t="s">
        <v>5276</v>
      </c>
      <c r="AE1049" t="s">
        <v>5277</v>
      </c>
      <c r="AF1049" t="s">
        <v>51</v>
      </c>
    </row>
    <row r="1050" spans="3:32" x14ac:dyDescent="0.3">
      <c r="C1050" s="21">
        <v>2386088</v>
      </c>
      <c r="D1050" s="20" t="s">
        <v>29</v>
      </c>
      <c r="E1050" s="20" t="s">
        <v>280</v>
      </c>
      <c r="F1050" s="45" t="s">
        <v>5218</v>
      </c>
      <c r="G1050" s="44">
        <v>45033</v>
      </c>
      <c r="H1050" s="20" t="s">
        <v>366</v>
      </c>
      <c r="J1050" t="s">
        <v>33</v>
      </c>
      <c r="K1050" t="s">
        <v>382</v>
      </c>
      <c r="L1050" t="s">
        <v>35</v>
      </c>
      <c r="M1050" t="s">
        <v>64</v>
      </c>
      <c r="N1050" t="s">
        <v>37</v>
      </c>
      <c r="O1050" t="s">
        <v>5278</v>
      </c>
      <c r="P1050" s="13" t="s">
        <v>4605</v>
      </c>
      <c r="Q1050" s="2" t="s">
        <v>5279</v>
      </c>
      <c r="R1050" t="s">
        <v>5278</v>
      </c>
      <c r="S1050" s="13" t="s">
        <v>4605</v>
      </c>
      <c r="T1050" t="s">
        <v>5280</v>
      </c>
      <c r="U1050" t="s">
        <v>5281</v>
      </c>
      <c r="V1050" t="s">
        <v>37</v>
      </c>
      <c r="W1050" t="s">
        <v>42</v>
      </c>
      <c r="X1050" t="s">
        <v>3306</v>
      </c>
      <c r="Y1050" t="s">
        <v>44</v>
      </c>
      <c r="Z1050" t="s">
        <v>356</v>
      </c>
      <c r="AA1050" t="s">
        <v>5282</v>
      </c>
      <c r="AB1050" t="s">
        <v>5283</v>
      </c>
      <c r="AC1050" t="s">
        <v>5284</v>
      </c>
      <c r="AD1050" t="s">
        <v>5285</v>
      </c>
      <c r="AE1050" t="s">
        <v>5286</v>
      </c>
      <c r="AF1050" t="s">
        <v>51</v>
      </c>
    </row>
    <row r="1051" spans="3:32" x14ac:dyDescent="0.3">
      <c r="C1051" s="21">
        <v>2386750</v>
      </c>
      <c r="D1051" s="20" t="s">
        <v>29</v>
      </c>
      <c r="E1051" s="20" t="s">
        <v>63</v>
      </c>
      <c r="F1051" s="45" t="s">
        <v>5218</v>
      </c>
      <c r="G1051" s="44">
        <v>45033</v>
      </c>
      <c r="H1051" s="20" t="s">
        <v>366</v>
      </c>
      <c r="J1051" t="s">
        <v>33</v>
      </c>
      <c r="K1051" t="s">
        <v>382</v>
      </c>
      <c r="L1051" t="s">
        <v>35</v>
      </c>
      <c r="M1051" t="s">
        <v>117</v>
      </c>
      <c r="N1051" t="s">
        <v>37</v>
      </c>
      <c r="O1051" t="s">
        <v>5412</v>
      </c>
      <c r="P1051" s="13" t="s">
        <v>4605</v>
      </c>
      <c r="Q1051" s="2" t="s">
        <v>5413</v>
      </c>
      <c r="R1051" t="s">
        <v>5414</v>
      </c>
      <c r="S1051" s="13" t="s">
        <v>4605</v>
      </c>
      <c r="T1051" t="s">
        <v>5415</v>
      </c>
      <c r="U1051" t="s">
        <v>124</v>
      </c>
      <c r="V1051" t="s">
        <v>37</v>
      </c>
      <c r="W1051" t="s">
        <v>42</v>
      </c>
      <c r="X1051" t="s">
        <v>5416</v>
      </c>
      <c r="Y1051" t="s">
        <v>44</v>
      </c>
      <c r="Z1051" t="s">
        <v>5417</v>
      </c>
      <c r="AA1051" t="s">
        <v>5418</v>
      </c>
      <c r="AB1051" t="s">
        <v>124</v>
      </c>
      <c r="AC1051" t="s">
        <v>5419</v>
      </c>
      <c r="AD1051" t="s">
        <v>5420</v>
      </c>
      <c r="AE1051" t="s">
        <v>5421</v>
      </c>
      <c r="AF1051" t="s">
        <v>51</v>
      </c>
    </row>
    <row r="1052" spans="3:32" x14ac:dyDescent="0.3">
      <c r="C1052" s="21">
        <v>2386774</v>
      </c>
      <c r="D1052" s="20" t="s">
        <v>29</v>
      </c>
      <c r="E1052" s="20" t="s">
        <v>30</v>
      </c>
      <c r="F1052" s="45" t="s">
        <v>5218</v>
      </c>
      <c r="G1052" s="44">
        <v>45033</v>
      </c>
      <c r="H1052" s="20" t="s">
        <v>366</v>
      </c>
      <c r="J1052" t="s">
        <v>33</v>
      </c>
      <c r="K1052" t="s">
        <v>382</v>
      </c>
      <c r="L1052" t="s">
        <v>35</v>
      </c>
      <c r="M1052" t="s">
        <v>52</v>
      </c>
      <c r="N1052" t="s">
        <v>37</v>
      </c>
      <c r="O1052" t="s">
        <v>5422</v>
      </c>
      <c r="P1052" s="13" t="s">
        <v>4605</v>
      </c>
      <c r="Q1052" s="2" t="s">
        <v>5423</v>
      </c>
      <c r="R1052" t="s">
        <v>5422</v>
      </c>
      <c r="S1052" s="13" t="s">
        <v>4605</v>
      </c>
      <c r="T1052" t="s">
        <v>5424</v>
      </c>
      <c r="U1052" t="s">
        <v>5425</v>
      </c>
      <c r="V1052" t="s">
        <v>37</v>
      </c>
      <c r="W1052" t="s">
        <v>42</v>
      </c>
      <c r="X1052" t="s">
        <v>4356</v>
      </c>
      <c r="Y1052" t="s">
        <v>44</v>
      </c>
      <c r="Z1052" t="s">
        <v>45</v>
      </c>
      <c r="AA1052" t="s">
        <v>5426</v>
      </c>
      <c r="AB1052" t="s">
        <v>5427</v>
      </c>
      <c r="AC1052" t="s">
        <v>5428</v>
      </c>
      <c r="AD1052" t="s">
        <v>5429</v>
      </c>
      <c r="AE1052" t="s">
        <v>5430</v>
      </c>
      <c r="AF1052" t="s">
        <v>51</v>
      </c>
    </row>
    <row r="1053" spans="3:32" x14ac:dyDescent="0.3">
      <c r="C1053" s="21">
        <v>2386832</v>
      </c>
      <c r="D1053" s="20" t="s">
        <v>29</v>
      </c>
      <c r="E1053" s="20" t="s">
        <v>63</v>
      </c>
      <c r="F1053" s="45" t="s">
        <v>5218</v>
      </c>
      <c r="G1053" s="44">
        <v>45033</v>
      </c>
      <c r="H1053" s="20" t="s">
        <v>366</v>
      </c>
      <c r="J1053" t="s">
        <v>33</v>
      </c>
      <c r="K1053" t="s">
        <v>382</v>
      </c>
      <c r="L1053" t="s">
        <v>35</v>
      </c>
      <c r="M1053" t="s">
        <v>52</v>
      </c>
      <c r="N1053" t="s">
        <v>37</v>
      </c>
      <c r="O1053" t="s">
        <v>5431</v>
      </c>
      <c r="P1053" s="13" t="s">
        <v>4605</v>
      </c>
      <c r="Q1053" s="2" t="s">
        <v>5432</v>
      </c>
      <c r="R1053" t="s">
        <v>5433</v>
      </c>
      <c r="S1053" s="13" t="s">
        <v>4605</v>
      </c>
      <c r="T1053" t="s">
        <v>5434</v>
      </c>
      <c r="U1053" t="s">
        <v>44</v>
      </c>
      <c r="V1053" t="s">
        <v>37</v>
      </c>
      <c r="W1053" t="s">
        <v>42</v>
      </c>
      <c r="X1053" t="s">
        <v>5347</v>
      </c>
      <c r="Y1053" t="s">
        <v>44</v>
      </c>
      <c r="Z1053" t="s">
        <v>3430</v>
      </c>
      <c r="AA1053" t="s">
        <v>5435</v>
      </c>
      <c r="AB1053" t="s">
        <v>5436</v>
      </c>
      <c r="AC1053" t="s">
        <v>5437</v>
      </c>
      <c r="AD1053" t="s">
        <v>5438</v>
      </c>
      <c r="AE1053" t="s">
        <v>5439</v>
      </c>
      <c r="AF1053" t="s">
        <v>51</v>
      </c>
    </row>
    <row r="1054" spans="3:32" x14ac:dyDescent="0.3">
      <c r="C1054" s="21">
        <v>2381736</v>
      </c>
      <c r="D1054" s="20" t="s">
        <v>102</v>
      </c>
      <c r="E1054" s="20" t="s">
        <v>63</v>
      </c>
      <c r="F1054" s="45" t="s">
        <v>5287</v>
      </c>
      <c r="G1054" s="44">
        <v>45033</v>
      </c>
      <c r="H1054" s="20" t="s">
        <v>366</v>
      </c>
      <c r="J1054" t="s">
        <v>33</v>
      </c>
      <c r="K1054" t="s">
        <v>382</v>
      </c>
      <c r="L1054" t="s">
        <v>35</v>
      </c>
      <c r="M1054" t="s">
        <v>292</v>
      </c>
      <c r="N1054" t="s">
        <v>37</v>
      </c>
      <c r="O1054" t="s">
        <v>5288</v>
      </c>
      <c r="P1054" s="13" t="s">
        <v>4285</v>
      </c>
      <c r="Q1054" s="2" t="s">
        <v>44</v>
      </c>
      <c r="R1054" t="s">
        <v>5289</v>
      </c>
      <c r="S1054" s="13" t="s">
        <v>4285</v>
      </c>
      <c r="T1054" t="s">
        <v>5290</v>
      </c>
      <c r="U1054" t="s">
        <v>44</v>
      </c>
      <c r="V1054" t="s">
        <v>37</v>
      </c>
      <c r="W1054" t="s">
        <v>42</v>
      </c>
      <c r="X1054" t="s">
        <v>164</v>
      </c>
      <c r="Y1054" t="s">
        <v>44</v>
      </c>
      <c r="Z1054" t="s">
        <v>78</v>
      </c>
      <c r="AA1054" t="s">
        <v>5291</v>
      </c>
      <c r="AB1054" t="s">
        <v>44</v>
      </c>
      <c r="AC1054" t="s">
        <v>44</v>
      </c>
      <c r="AD1054" t="s">
        <v>5292</v>
      </c>
      <c r="AE1054" t="s">
        <v>5293</v>
      </c>
      <c r="AF1054" t="s">
        <v>115</v>
      </c>
    </row>
    <row r="1055" spans="3:32" x14ac:dyDescent="0.3">
      <c r="C1055" s="21">
        <v>2381768</v>
      </c>
      <c r="D1055" s="20" t="s">
        <v>102</v>
      </c>
      <c r="E1055" s="20" t="s">
        <v>63</v>
      </c>
      <c r="F1055" s="45" t="s">
        <v>5287</v>
      </c>
      <c r="G1055" s="44">
        <v>45033</v>
      </c>
      <c r="H1055" s="20" t="s">
        <v>366</v>
      </c>
      <c r="J1055" t="s">
        <v>33</v>
      </c>
      <c r="K1055" t="s">
        <v>382</v>
      </c>
      <c r="L1055" t="s">
        <v>35</v>
      </c>
      <c r="M1055" t="s">
        <v>143</v>
      </c>
      <c r="N1055" t="s">
        <v>37</v>
      </c>
      <c r="O1055" t="s">
        <v>5294</v>
      </c>
      <c r="P1055" s="13" t="s">
        <v>4285</v>
      </c>
      <c r="Q1055" s="2" t="s">
        <v>44</v>
      </c>
      <c r="R1055" t="s">
        <v>5295</v>
      </c>
      <c r="S1055" s="13" t="s">
        <v>4285</v>
      </c>
      <c r="T1055" t="s">
        <v>5296</v>
      </c>
      <c r="U1055" t="s">
        <v>44</v>
      </c>
      <c r="V1055" t="s">
        <v>37</v>
      </c>
      <c r="W1055" t="s">
        <v>42</v>
      </c>
      <c r="X1055" t="s">
        <v>164</v>
      </c>
      <c r="Y1055" t="s">
        <v>44</v>
      </c>
      <c r="Z1055" t="s">
        <v>78</v>
      </c>
      <c r="AA1055" t="s">
        <v>5297</v>
      </c>
      <c r="AB1055" t="s">
        <v>5298</v>
      </c>
      <c r="AC1055" t="s">
        <v>44</v>
      </c>
      <c r="AD1055" t="s">
        <v>5299</v>
      </c>
      <c r="AE1055" t="s">
        <v>5300</v>
      </c>
      <c r="AF1055" t="s">
        <v>115</v>
      </c>
    </row>
    <row r="1056" spans="3:32" x14ac:dyDescent="0.3">
      <c r="C1056" s="21">
        <v>2382076</v>
      </c>
      <c r="D1056" s="20" t="s">
        <v>102</v>
      </c>
      <c r="E1056" s="20" t="s">
        <v>63</v>
      </c>
      <c r="F1056" s="45" t="s">
        <v>5287</v>
      </c>
      <c r="G1056" s="44">
        <v>45033</v>
      </c>
      <c r="H1056" s="20" t="s">
        <v>366</v>
      </c>
      <c r="J1056" t="s">
        <v>33</v>
      </c>
      <c r="K1056" t="s">
        <v>382</v>
      </c>
      <c r="L1056" t="s">
        <v>35</v>
      </c>
      <c r="M1056" t="s">
        <v>52</v>
      </c>
      <c r="N1056" t="s">
        <v>37</v>
      </c>
      <c r="O1056" t="s">
        <v>5301</v>
      </c>
      <c r="P1056" s="13" t="s">
        <v>4285</v>
      </c>
      <c r="Q1056" s="2" t="s">
        <v>44</v>
      </c>
      <c r="R1056" t="s">
        <v>5302</v>
      </c>
      <c r="S1056" s="13" t="s">
        <v>4285</v>
      </c>
      <c r="T1056" t="s">
        <v>5303</v>
      </c>
      <c r="U1056" t="s">
        <v>44</v>
      </c>
      <c r="V1056" t="s">
        <v>37</v>
      </c>
      <c r="W1056" t="s">
        <v>42</v>
      </c>
      <c r="X1056" t="s">
        <v>164</v>
      </c>
      <c r="Y1056" t="s">
        <v>44</v>
      </c>
      <c r="Z1056" t="s">
        <v>78</v>
      </c>
      <c r="AA1056" t="s">
        <v>5304</v>
      </c>
      <c r="AB1056" t="s">
        <v>5305</v>
      </c>
      <c r="AC1056" t="s">
        <v>44</v>
      </c>
      <c r="AD1056" t="s">
        <v>5306</v>
      </c>
      <c r="AE1056" t="s">
        <v>5307</v>
      </c>
      <c r="AF1056" t="s">
        <v>115</v>
      </c>
    </row>
    <row r="1057" spans="3:32" x14ac:dyDescent="0.3">
      <c r="C1057" s="21">
        <v>2382139</v>
      </c>
      <c r="D1057" s="20" t="s">
        <v>102</v>
      </c>
      <c r="E1057" s="20" t="s">
        <v>141</v>
      </c>
      <c r="F1057" s="45" t="s">
        <v>5287</v>
      </c>
      <c r="G1057" s="44">
        <v>45033</v>
      </c>
      <c r="H1057" s="20" t="s">
        <v>366</v>
      </c>
      <c r="J1057" t="s">
        <v>33</v>
      </c>
      <c r="K1057" t="s">
        <v>382</v>
      </c>
      <c r="L1057" t="s">
        <v>35</v>
      </c>
      <c r="M1057" t="s">
        <v>36</v>
      </c>
      <c r="N1057" t="s">
        <v>37</v>
      </c>
      <c r="O1057" t="s">
        <v>5308</v>
      </c>
      <c r="P1057" s="13" t="s">
        <v>4285</v>
      </c>
      <c r="Q1057" s="2" t="s">
        <v>5309</v>
      </c>
      <c r="R1057" t="s">
        <v>5308</v>
      </c>
      <c r="S1057" s="13" t="s">
        <v>4285</v>
      </c>
      <c r="T1057" t="s">
        <v>5310</v>
      </c>
      <c r="U1057" t="s">
        <v>5311</v>
      </c>
      <c r="V1057" t="s">
        <v>37</v>
      </c>
      <c r="W1057" t="s">
        <v>42</v>
      </c>
      <c r="X1057" t="s">
        <v>626</v>
      </c>
      <c r="Y1057" t="s">
        <v>44</v>
      </c>
      <c r="Z1057" t="s">
        <v>627</v>
      </c>
      <c r="AA1057" t="s">
        <v>5312</v>
      </c>
      <c r="AB1057" t="s">
        <v>5313</v>
      </c>
      <c r="AC1057" t="s">
        <v>5314</v>
      </c>
      <c r="AD1057" t="s">
        <v>5315</v>
      </c>
      <c r="AE1057" t="s">
        <v>5316</v>
      </c>
      <c r="AF1057" t="s">
        <v>115</v>
      </c>
    </row>
    <row r="1058" spans="3:32" x14ac:dyDescent="0.3">
      <c r="C1058" s="21">
        <v>2383010</v>
      </c>
      <c r="D1058" s="20" t="s">
        <v>102</v>
      </c>
      <c r="E1058" s="20" t="s">
        <v>63</v>
      </c>
      <c r="F1058" s="45" t="s">
        <v>5287</v>
      </c>
      <c r="G1058" s="44">
        <v>45033</v>
      </c>
      <c r="H1058" s="20" t="s">
        <v>366</v>
      </c>
      <c r="J1058" t="s">
        <v>33</v>
      </c>
      <c r="K1058" t="s">
        <v>382</v>
      </c>
      <c r="L1058" t="s">
        <v>35</v>
      </c>
      <c r="M1058" t="s">
        <v>117</v>
      </c>
      <c r="N1058" t="s">
        <v>37</v>
      </c>
      <c r="O1058" t="s">
        <v>5317</v>
      </c>
      <c r="P1058" s="13" t="s">
        <v>4285</v>
      </c>
      <c r="Q1058" s="2" t="s">
        <v>5318</v>
      </c>
      <c r="R1058" t="s">
        <v>5317</v>
      </c>
      <c r="S1058" s="13" t="s">
        <v>4285</v>
      </c>
      <c r="T1058" t="s">
        <v>5319</v>
      </c>
      <c r="U1058" t="s">
        <v>5320</v>
      </c>
      <c r="V1058" t="s">
        <v>37</v>
      </c>
      <c r="W1058" t="s">
        <v>42</v>
      </c>
      <c r="X1058" t="s">
        <v>5321</v>
      </c>
      <c r="Y1058" t="s">
        <v>44</v>
      </c>
      <c r="Z1058" t="s">
        <v>45</v>
      </c>
      <c r="AA1058" t="s">
        <v>5322</v>
      </c>
      <c r="AB1058" t="s">
        <v>5323</v>
      </c>
      <c r="AC1058" t="s">
        <v>5324</v>
      </c>
      <c r="AD1058" t="s">
        <v>5325</v>
      </c>
      <c r="AE1058" t="s">
        <v>5326</v>
      </c>
      <c r="AF1058" t="s">
        <v>115</v>
      </c>
    </row>
    <row r="1059" spans="3:32" x14ac:dyDescent="0.3">
      <c r="C1059" s="21">
        <v>2383089</v>
      </c>
      <c r="D1059" s="20" t="s">
        <v>102</v>
      </c>
      <c r="E1059" s="20" t="s">
        <v>63</v>
      </c>
      <c r="F1059" s="45" t="s">
        <v>5287</v>
      </c>
      <c r="G1059" s="44">
        <v>45033</v>
      </c>
      <c r="H1059" s="20" t="s">
        <v>366</v>
      </c>
      <c r="J1059" t="s">
        <v>33</v>
      </c>
      <c r="K1059" t="s">
        <v>382</v>
      </c>
      <c r="L1059" t="s">
        <v>35</v>
      </c>
      <c r="M1059" t="s">
        <v>117</v>
      </c>
      <c r="N1059" t="s">
        <v>37</v>
      </c>
      <c r="O1059" t="s">
        <v>5327</v>
      </c>
      <c r="P1059" s="13" t="s">
        <v>4285</v>
      </c>
      <c r="Q1059" s="2" t="s">
        <v>44</v>
      </c>
      <c r="R1059" t="s">
        <v>5328</v>
      </c>
      <c r="S1059" s="13" t="s">
        <v>4285</v>
      </c>
      <c r="T1059" t="s">
        <v>5329</v>
      </c>
      <c r="U1059" t="s">
        <v>44</v>
      </c>
      <c r="V1059" t="s">
        <v>37</v>
      </c>
      <c r="W1059" t="s">
        <v>42</v>
      </c>
      <c r="X1059" t="s">
        <v>164</v>
      </c>
      <c r="Y1059" t="s">
        <v>44</v>
      </c>
      <c r="Z1059" t="s">
        <v>78</v>
      </c>
      <c r="AA1059" t="s">
        <v>5330</v>
      </c>
      <c r="AB1059" t="s">
        <v>5331</v>
      </c>
      <c r="AC1059" t="s">
        <v>44</v>
      </c>
      <c r="AD1059" t="s">
        <v>5332</v>
      </c>
      <c r="AE1059" t="s">
        <v>5333</v>
      </c>
      <c r="AF1059" t="s">
        <v>115</v>
      </c>
    </row>
    <row r="1060" spans="3:32" x14ac:dyDescent="0.3">
      <c r="C1060" s="21">
        <v>2383335</v>
      </c>
      <c r="D1060" s="20" t="s">
        <v>102</v>
      </c>
      <c r="E1060" s="20" t="s">
        <v>63</v>
      </c>
      <c r="F1060" s="45" t="s">
        <v>5287</v>
      </c>
      <c r="G1060" s="44">
        <v>45033</v>
      </c>
      <c r="H1060" s="20" t="s">
        <v>366</v>
      </c>
      <c r="I1060" t="s">
        <v>4141</v>
      </c>
      <c r="J1060" t="s">
        <v>33</v>
      </c>
      <c r="K1060" t="s">
        <v>382</v>
      </c>
      <c r="L1060" t="s">
        <v>35</v>
      </c>
      <c r="M1060" t="s">
        <v>52</v>
      </c>
      <c r="N1060" t="s">
        <v>37</v>
      </c>
      <c r="O1060" t="s">
        <v>5334</v>
      </c>
      <c r="P1060" s="13" t="s">
        <v>4285</v>
      </c>
      <c r="Q1060" s="2" t="s">
        <v>44</v>
      </c>
      <c r="R1060" t="s">
        <v>5335</v>
      </c>
      <c r="S1060" s="13" t="s">
        <v>4285</v>
      </c>
      <c r="T1060" t="s">
        <v>5336</v>
      </c>
      <c r="U1060" t="s">
        <v>44</v>
      </c>
      <c r="V1060" t="s">
        <v>37</v>
      </c>
      <c r="W1060" t="s">
        <v>42</v>
      </c>
      <c r="X1060" t="s">
        <v>164</v>
      </c>
      <c r="Y1060" t="s">
        <v>44</v>
      </c>
      <c r="Z1060" t="s">
        <v>78</v>
      </c>
      <c r="AA1060" t="s">
        <v>5337</v>
      </c>
      <c r="AB1060" t="s">
        <v>5338</v>
      </c>
      <c r="AC1060" t="s">
        <v>44</v>
      </c>
      <c r="AD1060" t="s">
        <v>5339</v>
      </c>
      <c r="AE1060" t="s">
        <v>5340</v>
      </c>
      <c r="AF1060" t="s">
        <v>115</v>
      </c>
    </row>
    <row r="1061" spans="3:32" x14ac:dyDescent="0.3">
      <c r="C1061" s="21">
        <v>2387811</v>
      </c>
      <c r="D1061" s="20" t="s">
        <v>29</v>
      </c>
      <c r="E1061" s="20" t="s">
        <v>63</v>
      </c>
      <c r="F1061" s="45" t="s">
        <v>5287</v>
      </c>
      <c r="G1061" s="44">
        <v>45033</v>
      </c>
      <c r="H1061" s="20" t="s">
        <v>366</v>
      </c>
      <c r="J1061" t="s">
        <v>33</v>
      </c>
      <c r="K1061" t="s">
        <v>382</v>
      </c>
      <c r="L1061" t="s">
        <v>35</v>
      </c>
      <c r="M1061" t="s">
        <v>105</v>
      </c>
      <c r="N1061" t="s">
        <v>37</v>
      </c>
      <c r="O1061" t="s">
        <v>5464</v>
      </c>
      <c r="P1061" s="13" t="s">
        <v>4805</v>
      </c>
      <c r="Q1061" s="2" t="s">
        <v>5465</v>
      </c>
      <c r="R1061" t="s">
        <v>5464</v>
      </c>
      <c r="S1061" s="13" t="s">
        <v>4805</v>
      </c>
      <c r="T1061" t="s">
        <v>5466</v>
      </c>
      <c r="U1061" t="s">
        <v>200</v>
      </c>
      <c r="V1061" t="s">
        <v>37</v>
      </c>
      <c r="W1061" t="s">
        <v>42</v>
      </c>
      <c r="X1061" t="s">
        <v>5467</v>
      </c>
      <c r="Y1061" t="s">
        <v>44</v>
      </c>
      <c r="Z1061" t="s">
        <v>5468</v>
      </c>
      <c r="AA1061" t="s">
        <v>5469</v>
      </c>
      <c r="AB1061" t="s">
        <v>44</v>
      </c>
      <c r="AC1061" t="s">
        <v>5470</v>
      </c>
      <c r="AD1061" t="s">
        <v>5471</v>
      </c>
      <c r="AE1061" t="s">
        <v>5472</v>
      </c>
      <c r="AF1061" t="s">
        <v>51</v>
      </c>
    </row>
    <row r="1062" spans="3:32" x14ac:dyDescent="0.3">
      <c r="C1062" s="21">
        <v>2387825</v>
      </c>
      <c r="D1062" s="20" t="s">
        <v>29</v>
      </c>
      <c r="E1062" s="20" t="s">
        <v>141</v>
      </c>
      <c r="F1062" s="45" t="s">
        <v>5287</v>
      </c>
      <c r="G1062" s="44">
        <v>45033</v>
      </c>
      <c r="H1062" s="20" t="s">
        <v>366</v>
      </c>
      <c r="J1062" t="s">
        <v>33</v>
      </c>
      <c r="K1062" t="s">
        <v>382</v>
      </c>
      <c r="L1062" t="s">
        <v>35</v>
      </c>
      <c r="M1062" t="s">
        <v>143</v>
      </c>
      <c r="N1062" t="s">
        <v>37</v>
      </c>
      <c r="O1062" t="s">
        <v>5473</v>
      </c>
      <c r="P1062" s="13" t="s">
        <v>4805</v>
      </c>
      <c r="Q1062" s="2" t="s">
        <v>5474</v>
      </c>
      <c r="R1062" t="s">
        <v>5473</v>
      </c>
      <c r="S1062" s="13" t="s">
        <v>4805</v>
      </c>
      <c r="T1062" t="s">
        <v>5475</v>
      </c>
      <c r="U1062" t="s">
        <v>5476</v>
      </c>
      <c r="V1062" t="s">
        <v>37</v>
      </c>
      <c r="W1062" t="s">
        <v>42</v>
      </c>
      <c r="X1062" t="s">
        <v>421</v>
      </c>
      <c r="Y1062" t="s">
        <v>44</v>
      </c>
      <c r="Z1062" t="s">
        <v>45</v>
      </c>
      <c r="AA1062" t="s">
        <v>5477</v>
      </c>
      <c r="AB1062" t="s">
        <v>44</v>
      </c>
      <c r="AC1062" t="s">
        <v>5478</v>
      </c>
      <c r="AD1062" t="s">
        <v>5479</v>
      </c>
      <c r="AE1062" t="s">
        <v>5480</v>
      </c>
      <c r="AF1062" t="s">
        <v>51</v>
      </c>
    </row>
    <row r="1063" spans="3:32" x14ac:dyDescent="0.3">
      <c r="C1063" s="21">
        <v>2388252</v>
      </c>
      <c r="D1063" s="20" t="s">
        <v>29</v>
      </c>
      <c r="E1063" s="20" t="s">
        <v>63</v>
      </c>
      <c r="F1063" s="45" t="s">
        <v>5287</v>
      </c>
      <c r="G1063" s="44">
        <v>45033</v>
      </c>
      <c r="H1063" s="20" t="s">
        <v>366</v>
      </c>
      <c r="J1063" t="s">
        <v>33</v>
      </c>
      <c r="K1063" t="s">
        <v>382</v>
      </c>
      <c r="L1063" t="s">
        <v>35</v>
      </c>
      <c r="M1063" t="s">
        <v>52</v>
      </c>
      <c r="N1063" t="s">
        <v>37</v>
      </c>
      <c r="O1063" t="s">
        <v>3267</v>
      </c>
      <c r="P1063" s="13" t="s">
        <v>4805</v>
      </c>
      <c r="Q1063" s="2" t="s">
        <v>5481</v>
      </c>
      <c r="R1063" t="s">
        <v>5482</v>
      </c>
      <c r="S1063" s="13" t="s">
        <v>4805</v>
      </c>
      <c r="T1063" t="s">
        <v>5483</v>
      </c>
      <c r="U1063" t="s">
        <v>5484</v>
      </c>
      <c r="V1063" t="s">
        <v>37</v>
      </c>
      <c r="W1063" t="s">
        <v>42</v>
      </c>
      <c r="X1063" t="s">
        <v>435</v>
      </c>
      <c r="Y1063" t="s">
        <v>44</v>
      </c>
      <c r="Z1063" t="s">
        <v>45</v>
      </c>
      <c r="AA1063" t="s">
        <v>5485</v>
      </c>
      <c r="AB1063" t="s">
        <v>124</v>
      </c>
      <c r="AC1063" t="s">
        <v>3269</v>
      </c>
      <c r="AD1063" t="s">
        <v>5486</v>
      </c>
      <c r="AE1063" t="s">
        <v>5487</v>
      </c>
      <c r="AF1063" t="s">
        <v>51</v>
      </c>
    </row>
    <row r="1064" spans="3:32" x14ac:dyDescent="0.3">
      <c r="C1064" s="21">
        <v>2388843</v>
      </c>
      <c r="D1064" s="20" t="s">
        <v>29</v>
      </c>
      <c r="E1064" s="20" t="s">
        <v>63</v>
      </c>
      <c r="F1064" s="45" t="s">
        <v>5287</v>
      </c>
      <c r="G1064" s="44">
        <v>45033</v>
      </c>
      <c r="H1064" s="20" t="s">
        <v>366</v>
      </c>
      <c r="J1064" t="s">
        <v>33</v>
      </c>
      <c r="K1064" t="s">
        <v>382</v>
      </c>
      <c r="L1064" t="s">
        <v>35</v>
      </c>
      <c r="M1064" t="s">
        <v>143</v>
      </c>
      <c r="N1064" t="s">
        <v>37</v>
      </c>
      <c r="O1064" t="s">
        <v>5488</v>
      </c>
      <c r="P1064" s="13" t="s">
        <v>4805</v>
      </c>
      <c r="Q1064" s="2" t="s">
        <v>5489</v>
      </c>
      <c r="R1064" t="s">
        <v>5488</v>
      </c>
      <c r="S1064" s="13" t="s">
        <v>4805</v>
      </c>
      <c r="T1064" t="s">
        <v>5490</v>
      </c>
      <c r="U1064" t="s">
        <v>5491</v>
      </c>
      <c r="V1064" t="s">
        <v>37</v>
      </c>
      <c r="W1064" t="s">
        <v>42</v>
      </c>
      <c r="X1064" t="s">
        <v>1338</v>
      </c>
      <c r="Y1064" t="s">
        <v>44</v>
      </c>
      <c r="Z1064" t="s">
        <v>387</v>
      </c>
      <c r="AA1064" t="s">
        <v>5492</v>
      </c>
      <c r="AB1064" t="s">
        <v>5493</v>
      </c>
      <c r="AC1064" t="s">
        <v>5494</v>
      </c>
      <c r="AD1064" t="s">
        <v>5495</v>
      </c>
      <c r="AE1064" t="s">
        <v>5496</v>
      </c>
      <c r="AF1064" t="s">
        <v>51</v>
      </c>
    </row>
    <row r="1065" spans="3:32" x14ac:dyDescent="0.3">
      <c r="C1065" s="21">
        <v>2389149</v>
      </c>
      <c r="D1065" s="20" t="s">
        <v>29</v>
      </c>
      <c r="E1065" s="20" t="s">
        <v>30</v>
      </c>
      <c r="F1065" s="45" t="s">
        <v>5287</v>
      </c>
      <c r="G1065" s="44">
        <v>45033</v>
      </c>
      <c r="H1065" s="20" t="s">
        <v>366</v>
      </c>
      <c r="J1065" t="s">
        <v>33</v>
      </c>
      <c r="K1065" t="s">
        <v>382</v>
      </c>
      <c r="L1065" t="s">
        <v>35</v>
      </c>
      <c r="M1065" t="s">
        <v>64</v>
      </c>
      <c r="N1065" t="s">
        <v>37</v>
      </c>
      <c r="O1065" t="s">
        <v>5519</v>
      </c>
      <c r="P1065" s="13" t="s">
        <v>4805</v>
      </c>
      <c r="Q1065" s="2" t="s">
        <v>5520</v>
      </c>
      <c r="R1065" t="s">
        <v>5521</v>
      </c>
      <c r="S1065" s="13" t="s">
        <v>4805</v>
      </c>
      <c r="T1065" t="s">
        <v>5522</v>
      </c>
      <c r="U1065" t="s">
        <v>124</v>
      </c>
      <c r="V1065" t="s">
        <v>37</v>
      </c>
      <c r="W1065" t="s">
        <v>42</v>
      </c>
      <c r="X1065" t="s">
        <v>480</v>
      </c>
      <c r="Y1065" t="s">
        <v>44</v>
      </c>
      <c r="Z1065" t="s">
        <v>45</v>
      </c>
      <c r="AA1065" t="s">
        <v>5523</v>
      </c>
      <c r="AB1065" t="s">
        <v>124</v>
      </c>
      <c r="AC1065" t="s">
        <v>5524</v>
      </c>
      <c r="AD1065" t="s">
        <v>5525</v>
      </c>
      <c r="AE1065" t="s">
        <v>5526</v>
      </c>
      <c r="AF1065" t="s">
        <v>51</v>
      </c>
    </row>
    <row r="1066" spans="3:32" x14ac:dyDescent="0.3">
      <c r="C1066" s="21">
        <v>2389256</v>
      </c>
      <c r="D1066" s="20" t="s">
        <v>29</v>
      </c>
      <c r="E1066" s="20" t="s">
        <v>63</v>
      </c>
      <c r="F1066" s="45" t="s">
        <v>5287</v>
      </c>
      <c r="G1066" s="44">
        <v>45033</v>
      </c>
      <c r="H1066" s="20" t="s">
        <v>366</v>
      </c>
      <c r="J1066" t="s">
        <v>33</v>
      </c>
      <c r="K1066" t="s">
        <v>382</v>
      </c>
      <c r="L1066" t="s">
        <v>35</v>
      </c>
      <c r="M1066" t="s">
        <v>52</v>
      </c>
      <c r="N1066" t="s">
        <v>37</v>
      </c>
      <c r="O1066" t="s">
        <v>2438</v>
      </c>
      <c r="P1066" s="13" t="s">
        <v>4805</v>
      </c>
      <c r="Q1066" s="2" t="s">
        <v>5497</v>
      </c>
      <c r="R1066" t="s">
        <v>5498</v>
      </c>
      <c r="S1066" s="13" t="s">
        <v>4805</v>
      </c>
      <c r="T1066" t="s">
        <v>5499</v>
      </c>
      <c r="U1066" t="s">
        <v>5500</v>
      </c>
      <c r="V1066" t="s">
        <v>37</v>
      </c>
      <c r="W1066" t="s">
        <v>42</v>
      </c>
      <c r="X1066" t="s">
        <v>2443</v>
      </c>
      <c r="Y1066" t="s">
        <v>44</v>
      </c>
      <c r="Z1066" t="s">
        <v>2444</v>
      </c>
      <c r="AA1066" t="s">
        <v>2445</v>
      </c>
      <c r="AB1066" t="s">
        <v>5501</v>
      </c>
      <c r="AC1066" t="s">
        <v>5501</v>
      </c>
      <c r="AD1066" t="s">
        <v>2448</v>
      </c>
      <c r="AE1066" t="s">
        <v>5502</v>
      </c>
      <c r="AF1066" t="s">
        <v>51</v>
      </c>
    </row>
    <row r="1067" spans="3:32" x14ac:dyDescent="0.3">
      <c r="C1067" s="21">
        <v>2383360</v>
      </c>
      <c r="D1067" s="20" t="s">
        <v>102</v>
      </c>
      <c r="E1067" s="20" t="s">
        <v>63</v>
      </c>
      <c r="F1067" s="45" t="s">
        <v>5341</v>
      </c>
      <c r="G1067" s="44">
        <v>45034</v>
      </c>
      <c r="H1067" s="20" t="s">
        <v>366</v>
      </c>
      <c r="J1067" t="s">
        <v>33</v>
      </c>
      <c r="K1067" t="s">
        <v>382</v>
      </c>
      <c r="L1067" t="s">
        <v>35</v>
      </c>
      <c r="M1067" t="s">
        <v>143</v>
      </c>
      <c r="N1067" t="s">
        <v>37</v>
      </c>
      <c r="O1067" t="s">
        <v>5554</v>
      </c>
      <c r="P1067" s="13" t="s">
        <v>4420</v>
      </c>
      <c r="Q1067" s="2" t="s">
        <v>5555</v>
      </c>
      <c r="R1067" t="s">
        <v>5556</v>
      </c>
      <c r="S1067" s="13" t="s">
        <v>4420</v>
      </c>
      <c r="T1067" t="s">
        <v>5557</v>
      </c>
      <c r="U1067" t="s">
        <v>5554</v>
      </c>
      <c r="V1067" t="s">
        <v>37</v>
      </c>
      <c r="W1067" t="s">
        <v>42</v>
      </c>
      <c r="X1067" t="s">
        <v>386</v>
      </c>
      <c r="Y1067" t="s">
        <v>44</v>
      </c>
      <c r="Z1067" t="s">
        <v>387</v>
      </c>
      <c r="AA1067" t="s">
        <v>5558</v>
      </c>
      <c r="AB1067" t="s">
        <v>124</v>
      </c>
      <c r="AC1067" t="s">
        <v>5559</v>
      </c>
      <c r="AD1067" t="s">
        <v>5560</v>
      </c>
      <c r="AE1067" t="s">
        <v>5561</v>
      </c>
      <c r="AF1067" t="s">
        <v>115</v>
      </c>
    </row>
    <row r="1068" spans="3:32" x14ac:dyDescent="0.3">
      <c r="C1068" s="21">
        <v>2383621</v>
      </c>
      <c r="D1068" s="20" t="s">
        <v>102</v>
      </c>
      <c r="E1068" s="20" t="s">
        <v>63</v>
      </c>
      <c r="F1068" s="45" t="s">
        <v>5341</v>
      </c>
      <c r="G1068" s="44">
        <v>45034</v>
      </c>
      <c r="H1068" s="20" t="s">
        <v>366</v>
      </c>
      <c r="J1068" t="s">
        <v>33</v>
      </c>
      <c r="K1068" t="s">
        <v>382</v>
      </c>
      <c r="L1068" t="s">
        <v>35</v>
      </c>
      <c r="M1068" t="s">
        <v>36</v>
      </c>
      <c r="N1068" t="s">
        <v>37</v>
      </c>
      <c r="O1068" t="s">
        <v>2264</v>
      </c>
      <c r="P1068" s="13" t="s">
        <v>4420</v>
      </c>
      <c r="Q1068" s="2" t="s">
        <v>44</v>
      </c>
      <c r="R1068" t="s">
        <v>2265</v>
      </c>
      <c r="S1068" s="13" t="s">
        <v>4420</v>
      </c>
      <c r="T1068" t="s">
        <v>2266</v>
      </c>
      <c r="U1068" t="s">
        <v>44</v>
      </c>
      <c r="V1068" t="s">
        <v>37</v>
      </c>
      <c r="W1068" t="s">
        <v>42</v>
      </c>
      <c r="X1068" t="s">
        <v>164</v>
      </c>
      <c r="Y1068" t="s">
        <v>44</v>
      </c>
      <c r="Z1068" t="s">
        <v>78</v>
      </c>
      <c r="AA1068" t="s">
        <v>2267</v>
      </c>
      <c r="AB1068" t="s">
        <v>2268</v>
      </c>
      <c r="AC1068" t="s">
        <v>44</v>
      </c>
      <c r="AD1068" t="s">
        <v>2269</v>
      </c>
      <c r="AE1068" t="s">
        <v>5342</v>
      </c>
      <c r="AF1068" t="s">
        <v>115</v>
      </c>
    </row>
    <row r="1069" spans="3:32" x14ac:dyDescent="0.3">
      <c r="C1069" s="21">
        <v>2383879</v>
      </c>
      <c r="D1069" s="20" t="s">
        <v>102</v>
      </c>
      <c r="E1069" s="20" t="s">
        <v>357</v>
      </c>
      <c r="F1069" s="45" t="s">
        <v>5341</v>
      </c>
      <c r="G1069" s="44">
        <v>45034</v>
      </c>
      <c r="H1069" s="20" t="s">
        <v>366</v>
      </c>
      <c r="J1069" t="s">
        <v>33</v>
      </c>
      <c r="K1069" t="s">
        <v>382</v>
      </c>
      <c r="L1069" t="s">
        <v>35</v>
      </c>
      <c r="M1069" t="s">
        <v>52</v>
      </c>
      <c r="N1069" t="s">
        <v>37</v>
      </c>
      <c r="O1069" t="s">
        <v>5343</v>
      </c>
      <c r="P1069" s="13" t="s">
        <v>4420</v>
      </c>
      <c r="Q1069" s="2" t="s">
        <v>5344</v>
      </c>
      <c r="R1069" t="s">
        <v>5343</v>
      </c>
      <c r="S1069" s="13" t="s">
        <v>4420</v>
      </c>
      <c r="T1069" t="s">
        <v>5345</v>
      </c>
      <c r="U1069" t="s">
        <v>5346</v>
      </c>
      <c r="V1069" t="s">
        <v>37</v>
      </c>
      <c r="W1069" t="s">
        <v>42</v>
      </c>
      <c r="X1069" t="s">
        <v>5347</v>
      </c>
      <c r="Y1069" t="s">
        <v>44</v>
      </c>
      <c r="Z1069" t="s">
        <v>3430</v>
      </c>
      <c r="AA1069" t="s">
        <v>5348</v>
      </c>
      <c r="AB1069" t="s">
        <v>5349</v>
      </c>
      <c r="AC1069" t="s">
        <v>5350</v>
      </c>
      <c r="AD1069" t="s">
        <v>5351</v>
      </c>
      <c r="AE1069" t="s">
        <v>5352</v>
      </c>
      <c r="AF1069" t="s">
        <v>115</v>
      </c>
    </row>
    <row r="1070" spans="3:32" x14ac:dyDescent="0.3">
      <c r="C1070" s="21">
        <v>2384017</v>
      </c>
      <c r="D1070" s="20" t="s">
        <v>102</v>
      </c>
      <c r="E1070" s="20" t="s">
        <v>141</v>
      </c>
      <c r="F1070" s="45" t="s">
        <v>5341</v>
      </c>
      <c r="G1070" s="44">
        <v>45034</v>
      </c>
      <c r="H1070" s="20" t="s">
        <v>366</v>
      </c>
      <c r="J1070" t="s">
        <v>33</v>
      </c>
      <c r="K1070" t="s">
        <v>382</v>
      </c>
      <c r="L1070" t="s">
        <v>35</v>
      </c>
      <c r="M1070" t="s">
        <v>52</v>
      </c>
      <c r="N1070" t="s">
        <v>37</v>
      </c>
      <c r="O1070" t="s">
        <v>5353</v>
      </c>
      <c r="P1070" s="13" t="s">
        <v>4420</v>
      </c>
      <c r="Q1070" s="2" t="s">
        <v>5354</v>
      </c>
      <c r="R1070" t="s">
        <v>5353</v>
      </c>
      <c r="S1070" s="13" t="s">
        <v>4420</v>
      </c>
      <c r="T1070" t="s">
        <v>5355</v>
      </c>
      <c r="U1070" t="s">
        <v>5356</v>
      </c>
      <c r="V1070" t="s">
        <v>37</v>
      </c>
      <c r="W1070" t="s">
        <v>42</v>
      </c>
      <c r="X1070" t="s">
        <v>1570</v>
      </c>
      <c r="Y1070" t="s">
        <v>44</v>
      </c>
      <c r="Z1070" t="s">
        <v>45</v>
      </c>
      <c r="AA1070" t="s">
        <v>5357</v>
      </c>
      <c r="AB1070" t="s">
        <v>124</v>
      </c>
      <c r="AC1070" t="s">
        <v>5358</v>
      </c>
      <c r="AD1070" t="s">
        <v>5359</v>
      </c>
      <c r="AE1070" t="s">
        <v>5360</v>
      </c>
      <c r="AF1070" t="s">
        <v>115</v>
      </c>
    </row>
    <row r="1071" spans="3:32" x14ac:dyDescent="0.3">
      <c r="C1071" s="21">
        <v>2384242</v>
      </c>
      <c r="D1071" s="20" t="s">
        <v>102</v>
      </c>
      <c r="E1071" s="20" t="s">
        <v>63</v>
      </c>
      <c r="F1071" s="45" t="s">
        <v>5341</v>
      </c>
      <c r="G1071" s="44">
        <v>45034</v>
      </c>
      <c r="H1071" s="20" t="s">
        <v>366</v>
      </c>
      <c r="J1071" t="s">
        <v>33</v>
      </c>
      <c r="K1071" t="s">
        <v>382</v>
      </c>
      <c r="L1071" t="s">
        <v>35</v>
      </c>
      <c r="M1071" t="s">
        <v>52</v>
      </c>
      <c r="N1071" t="s">
        <v>37</v>
      </c>
      <c r="O1071" t="s">
        <v>5361</v>
      </c>
      <c r="P1071" s="13" t="s">
        <v>4420</v>
      </c>
      <c r="Q1071" s="2" t="s">
        <v>44</v>
      </c>
      <c r="R1071" t="s">
        <v>5362</v>
      </c>
      <c r="S1071" s="13" t="s">
        <v>4420</v>
      </c>
      <c r="T1071" t="s">
        <v>5363</v>
      </c>
      <c r="U1071" t="s">
        <v>44</v>
      </c>
      <c r="V1071" t="s">
        <v>37</v>
      </c>
      <c r="W1071" t="s">
        <v>42</v>
      </c>
      <c r="X1071" t="s">
        <v>164</v>
      </c>
      <c r="Y1071" t="s">
        <v>44</v>
      </c>
      <c r="Z1071" t="s">
        <v>78</v>
      </c>
      <c r="AA1071" t="s">
        <v>5364</v>
      </c>
      <c r="AB1071" t="s">
        <v>5305</v>
      </c>
      <c r="AC1071" t="s">
        <v>44</v>
      </c>
      <c r="AD1071" t="s">
        <v>5365</v>
      </c>
      <c r="AE1071" t="s">
        <v>5366</v>
      </c>
      <c r="AF1071" t="s">
        <v>115</v>
      </c>
    </row>
    <row r="1072" spans="3:32" x14ac:dyDescent="0.3">
      <c r="C1072" s="21">
        <v>2384246</v>
      </c>
      <c r="D1072" s="20" t="s">
        <v>102</v>
      </c>
      <c r="E1072" s="20" t="s">
        <v>63</v>
      </c>
      <c r="F1072" s="45" t="s">
        <v>5341</v>
      </c>
      <c r="G1072" s="44">
        <v>45034</v>
      </c>
      <c r="H1072" s="20" t="s">
        <v>366</v>
      </c>
      <c r="J1072" t="s">
        <v>33</v>
      </c>
      <c r="K1072" t="s">
        <v>382</v>
      </c>
      <c r="L1072" t="s">
        <v>35</v>
      </c>
      <c r="M1072" t="s">
        <v>52</v>
      </c>
      <c r="N1072" t="s">
        <v>37</v>
      </c>
      <c r="O1072" t="s">
        <v>5361</v>
      </c>
      <c r="P1072" s="13" t="s">
        <v>4420</v>
      </c>
      <c r="Q1072" s="2" t="s">
        <v>44</v>
      </c>
      <c r="R1072" t="s">
        <v>5367</v>
      </c>
      <c r="S1072" s="13" t="s">
        <v>4420</v>
      </c>
      <c r="T1072" t="s">
        <v>5368</v>
      </c>
      <c r="U1072" t="s">
        <v>44</v>
      </c>
      <c r="V1072" t="s">
        <v>37</v>
      </c>
      <c r="W1072" t="s">
        <v>42</v>
      </c>
      <c r="X1072" t="s">
        <v>164</v>
      </c>
      <c r="Y1072" t="s">
        <v>44</v>
      </c>
      <c r="Z1072" t="s">
        <v>78</v>
      </c>
      <c r="AA1072" t="s">
        <v>5364</v>
      </c>
      <c r="AB1072" t="s">
        <v>5305</v>
      </c>
      <c r="AC1072" t="s">
        <v>44</v>
      </c>
      <c r="AD1072" t="s">
        <v>5365</v>
      </c>
      <c r="AE1072" t="s">
        <v>5369</v>
      </c>
      <c r="AF1072" t="s">
        <v>115</v>
      </c>
    </row>
    <row r="1073" spans="3:32" x14ac:dyDescent="0.3">
      <c r="C1073" s="21">
        <v>2384456</v>
      </c>
      <c r="D1073" s="20" t="s">
        <v>102</v>
      </c>
      <c r="E1073" s="20" t="s">
        <v>63</v>
      </c>
      <c r="F1073" s="45" t="s">
        <v>5341</v>
      </c>
      <c r="G1073" s="44">
        <v>45034</v>
      </c>
      <c r="H1073" s="20" t="s">
        <v>366</v>
      </c>
      <c r="J1073" t="s">
        <v>33</v>
      </c>
      <c r="K1073" t="s">
        <v>382</v>
      </c>
      <c r="L1073" t="s">
        <v>35</v>
      </c>
      <c r="M1073" t="s">
        <v>143</v>
      </c>
      <c r="N1073" t="s">
        <v>37</v>
      </c>
      <c r="O1073" t="s">
        <v>4029</v>
      </c>
      <c r="P1073" s="13" t="s">
        <v>4420</v>
      </c>
      <c r="Q1073" s="2" t="s">
        <v>5370</v>
      </c>
      <c r="R1073" t="s">
        <v>4029</v>
      </c>
      <c r="S1073" s="13" t="s">
        <v>4420</v>
      </c>
      <c r="T1073" t="s">
        <v>4031</v>
      </c>
      <c r="U1073" t="s">
        <v>4032</v>
      </c>
      <c r="V1073" t="s">
        <v>37</v>
      </c>
      <c r="W1073" t="s">
        <v>42</v>
      </c>
      <c r="X1073" t="s">
        <v>4899</v>
      </c>
      <c r="Y1073" t="s">
        <v>44</v>
      </c>
      <c r="Z1073" t="s">
        <v>78</v>
      </c>
      <c r="AA1073" t="s">
        <v>4033</v>
      </c>
      <c r="AB1073" t="s">
        <v>4034</v>
      </c>
      <c r="AC1073" t="s">
        <v>5371</v>
      </c>
      <c r="AD1073" t="s">
        <v>4035</v>
      </c>
      <c r="AE1073" t="s">
        <v>5372</v>
      </c>
      <c r="AF1073" t="s">
        <v>115</v>
      </c>
    </row>
    <row r="1074" spans="3:32" x14ac:dyDescent="0.3">
      <c r="C1074" s="21">
        <v>2384710</v>
      </c>
      <c r="D1074" s="20" t="s">
        <v>102</v>
      </c>
      <c r="E1074" s="20" t="s">
        <v>63</v>
      </c>
      <c r="F1074" s="45" t="s">
        <v>5341</v>
      </c>
      <c r="G1074" s="44">
        <v>45034</v>
      </c>
      <c r="H1074" s="20" t="s">
        <v>366</v>
      </c>
      <c r="J1074" t="s">
        <v>33</v>
      </c>
      <c r="K1074" t="s">
        <v>382</v>
      </c>
      <c r="L1074" t="s">
        <v>35</v>
      </c>
      <c r="M1074" t="s">
        <v>64</v>
      </c>
      <c r="N1074" t="s">
        <v>37</v>
      </c>
      <c r="O1074" t="s">
        <v>5373</v>
      </c>
      <c r="P1074" s="13" t="s">
        <v>4420</v>
      </c>
      <c r="Q1074" s="2" t="s">
        <v>44</v>
      </c>
      <c r="R1074" t="s">
        <v>5374</v>
      </c>
      <c r="S1074" s="13" t="s">
        <v>4420</v>
      </c>
      <c r="T1074" t="s">
        <v>5375</v>
      </c>
      <c r="U1074" t="s">
        <v>44</v>
      </c>
      <c r="V1074" t="s">
        <v>37</v>
      </c>
      <c r="W1074" t="s">
        <v>42</v>
      </c>
      <c r="X1074" t="s">
        <v>164</v>
      </c>
      <c r="Y1074" t="s">
        <v>44</v>
      </c>
      <c r="Z1074" t="s">
        <v>78</v>
      </c>
      <c r="AA1074" t="s">
        <v>5376</v>
      </c>
      <c r="AB1074" t="s">
        <v>44</v>
      </c>
      <c r="AC1074" t="s">
        <v>44</v>
      </c>
      <c r="AD1074" t="s">
        <v>5377</v>
      </c>
      <c r="AE1074" t="s">
        <v>5378</v>
      </c>
      <c r="AF1074" t="s">
        <v>115</v>
      </c>
    </row>
    <row r="1075" spans="3:32" x14ac:dyDescent="0.3">
      <c r="C1075" s="21">
        <v>2389830</v>
      </c>
      <c r="D1075" s="20" t="s">
        <v>29</v>
      </c>
      <c r="E1075" s="20" t="s">
        <v>63</v>
      </c>
      <c r="F1075" s="45" t="s">
        <v>5341</v>
      </c>
      <c r="G1075" s="44">
        <v>45034</v>
      </c>
      <c r="H1075" s="20" t="s">
        <v>366</v>
      </c>
      <c r="J1075" t="s">
        <v>33</v>
      </c>
      <c r="K1075" t="s">
        <v>382</v>
      </c>
      <c r="L1075" t="s">
        <v>35</v>
      </c>
      <c r="M1075" t="s">
        <v>143</v>
      </c>
      <c r="N1075" t="s">
        <v>37</v>
      </c>
      <c r="O1075" t="s">
        <v>5527</v>
      </c>
      <c r="P1075" s="13" t="s">
        <v>4935</v>
      </c>
      <c r="Q1075" s="2" t="s">
        <v>5528</v>
      </c>
      <c r="R1075" t="s">
        <v>5529</v>
      </c>
      <c r="S1075" s="13" t="s">
        <v>4935</v>
      </c>
      <c r="T1075" t="s">
        <v>5530</v>
      </c>
      <c r="U1075" t="s">
        <v>44</v>
      </c>
      <c r="V1075" t="s">
        <v>37</v>
      </c>
      <c r="W1075" t="s">
        <v>42</v>
      </c>
      <c r="X1075" t="s">
        <v>386</v>
      </c>
      <c r="Y1075" t="s">
        <v>44</v>
      </c>
      <c r="Z1075" t="s">
        <v>387</v>
      </c>
      <c r="AA1075" t="s">
        <v>5531</v>
      </c>
      <c r="AB1075" t="s">
        <v>5532</v>
      </c>
      <c r="AC1075" t="s">
        <v>5532</v>
      </c>
      <c r="AD1075" t="s">
        <v>5533</v>
      </c>
      <c r="AE1075" t="s">
        <v>5534</v>
      </c>
      <c r="AF1075" t="s">
        <v>51</v>
      </c>
    </row>
    <row r="1076" spans="3:32" x14ac:dyDescent="0.3">
      <c r="C1076" s="21">
        <v>2386080</v>
      </c>
      <c r="D1076" s="20" t="s">
        <v>102</v>
      </c>
      <c r="E1076" s="20" t="s">
        <v>63</v>
      </c>
      <c r="F1076" s="45" t="s">
        <v>5379</v>
      </c>
      <c r="G1076" s="44">
        <v>45034</v>
      </c>
      <c r="H1076" s="20" t="s">
        <v>366</v>
      </c>
      <c r="J1076" t="s">
        <v>33</v>
      </c>
      <c r="K1076" t="s">
        <v>34</v>
      </c>
      <c r="L1076" t="s">
        <v>35</v>
      </c>
      <c r="M1076" t="s">
        <v>36</v>
      </c>
      <c r="N1076" t="s">
        <v>37</v>
      </c>
      <c r="O1076" t="s">
        <v>5503</v>
      </c>
      <c r="P1076" s="13" t="s">
        <v>4605</v>
      </c>
      <c r="Q1076" s="2" t="s">
        <v>44</v>
      </c>
      <c r="R1076" t="s">
        <v>5504</v>
      </c>
      <c r="S1076" s="13" t="s">
        <v>4605</v>
      </c>
      <c r="T1076" t="s">
        <v>5505</v>
      </c>
      <c r="U1076" t="s">
        <v>44</v>
      </c>
      <c r="V1076" t="s">
        <v>37</v>
      </c>
      <c r="W1076" t="s">
        <v>42</v>
      </c>
      <c r="X1076" t="s">
        <v>164</v>
      </c>
      <c r="Y1076" t="s">
        <v>44</v>
      </c>
      <c r="Z1076" t="s">
        <v>78</v>
      </c>
      <c r="AA1076" t="s">
        <v>5506</v>
      </c>
      <c r="AB1076" t="s">
        <v>44</v>
      </c>
      <c r="AC1076" t="s">
        <v>44</v>
      </c>
      <c r="AD1076" t="s">
        <v>5507</v>
      </c>
      <c r="AE1076" t="s">
        <v>5508</v>
      </c>
      <c r="AF1076" t="s">
        <v>115</v>
      </c>
    </row>
    <row r="1077" spans="3:32" x14ac:dyDescent="0.3">
      <c r="C1077" s="21">
        <v>2386127</v>
      </c>
      <c r="D1077" s="20" t="s">
        <v>102</v>
      </c>
      <c r="E1077" s="20" t="s">
        <v>63</v>
      </c>
      <c r="F1077" s="45" t="s">
        <v>5379</v>
      </c>
      <c r="G1077" s="44">
        <v>45034</v>
      </c>
      <c r="H1077" s="20" t="s">
        <v>366</v>
      </c>
      <c r="J1077" t="s">
        <v>33</v>
      </c>
      <c r="K1077" t="s">
        <v>34</v>
      </c>
      <c r="L1077" t="s">
        <v>35</v>
      </c>
      <c r="M1077" t="s">
        <v>117</v>
      </c>
      <c r="N1077" t="s">
        <v>37</v>
      </c>
      <c r="O1077" t="s">
        <v>5385</v>
      </c>
      <c r="P1077" s="13" t="s">
        <v>4605</v>
      </c>
      <c r="Q1077" s="2" t="s">
        <v>5386</v>
      </c>
      <c r="R1077" t="s">
        <v>5387</v>
      </c>
      <c r="S1077" s="13" t="s">
        <v>4605</v>
      </c>
      <c r="T1077" t="s">
        <v>5388</v>
      </c>
      <c r="U1077" t="s">
        <v>5389</v>
      </c>
      <c r="V1077" t="s">
        <v>37</v>
      </c>
      <c r="W1077" t="s">
        <v>42</v>
      </c>
      <c r="X1077" t="s">
        <v>5390</v>
      </c>
      <c r="Y1077" t="s">
        <v>44</v>
      </c>
      <c r="Z1077" t="s">
        <v>45</v>
      </c>
      <c r="AA1077" t="s">
        <v>5391</v>
      </c>
      <c r="AB1077" t="s">
        <v>124</v>
      </c>
      <c r="AC1077" t="s">
        <v>5392</v>
      </c>
      <c r="AD1077" t="s">
        <v>5393</v>
      </c>
      <c r="AE1077" t="s">
        <v>5394</v>
      </c>
      <c r="AF1077" t="s">
        <v>115</v>
      </c>
    </row>
    <row r="1078" spans="3:32" x14ac:dyDescent="0.3">
      <c r="C1078" s="21">
        <v>2386147</v>
      </c>
      <c r="D1078" s="20" t="s">
        <v>102</v>
      </c>
      <c r="E1078" s="20" t="s">
        <v>63</v>
      </c>
      <c r="F1078" s="45" t="s">
        <v>5379</v>
      </c>
      <c r="G1078" s="44">
        <v>45034</v>
      </c>
      <c r="H1078" s="20" t="s">
        <v>366</v>
      </c>
      <c r="J1078" t="s">
        <v>33</v>
      </c>
      <c r="K1078" t="s">
        <v>34</v>
      </c>
      <c r="L1078" t="s">
        <v>35</v>
      </c>
      <c r="M1078" t="s">
        <v>117</v>
      </c>
      <c r="N1078" t="s">
        <v>37</v>
      </c>
      <c r="O1078" t="s">
        <v>5385</v>
      </c>
      <c r="P1078" s="13" t="s">
        <v>4605</v>
      </c>
      <c r="Q1078" s="2" t="s">
        <v>5395</v>
      </c>
      <c r="R1078" t="s">
        <v>5387</v>
      </c>
      <c r="S1078" s="13" t="s">
        <v>4605</v>
      </c>
      <c r="T1078" t="s">
        <v>5388</v>
      </c>
      <c r="U1078" t="s">
        <v>5389</v>
      </c>
      <c r="V1078" t="s">
        <v>37</v>
      </c>
      <c r="W1078" t="s">
        <v>42</v>
      </c>
      <c r="X1078" t="s">
        <v>5390</v>
      </c>
      <c r="Y1078" t="s">
        <v>44</v>
      </c>
      <c r="Z1078" t="s">
        <v>45</v>
      </c>
      <c r="AA1078" t="s">
        <v>5391</v>
      </c>
      <c r="AB1078" t="s">
        <v>124</v>
      </c>
      <c r="AC1078" t="s">
        <v>5392</v>
      </c>
      <c r="AD1078" t="s">
        <v>5393</v>
      </c>
      <c r="AE1078" t="s">
        <v>5396</v>
      </c>
      <c r="AF1078" t="s">
        <v>115</v>
      </c>
    </row>
    <row r="1079" spans="3:32" x14ac:dyDescent="0.3">
      <c r="C1079" s="21">
        <v>2386434</v>
      </c>
      <c r="D1079" s="20" t="s">
        <v>102</v>
      </c>
      <c r="E1079" s="20" t="s">
        <v>63</v>
      </c>
      <c r="F1079" s="45" t="s">
        <v>5379</v>
      </c>
      <c r="G1079" s="44">
        <v>45034</v>
      </c>
      <c r="H1079" s="20" t="s">
        <v>366</v>
      </c>
      <c r="J1079" t="s">
        <v>33</v>
      </c>
      <c r="K1079" t="s">
        <v>34</v>
      </c>
      <c r="L1079" t="s">
        <v>35</v>
      </c>
      <c r="M1079" t="s">
        <v>292</v>
      </c>
      <c r="N1079" t="s">
        <v>37</v>
      </c>
      <c r="O1079" t="s">
        <v>5440</v>
      </c>
      <c r="P1079" s="13" t="s">
        <v>4605</v>
      </c>
      <c r="Q1079" s="2" t="s">
        <v>44</v>
      </c>
      <c r="R1079" t="s">
        <v>5441</v>
      </c>
      <c r="S1079" s="13" t="s">
        <v>4605</v>
      </c>
      <c r="T1079" t="s">
        <v>5442</v>
      </c>
      <c r="U1079" t="s">
        <v>44</v>
      </c>
      <c r="V1079" t="s">
        <v>37</v>
      </c>
      <c r="W1079" t="s">
        <v>42</v>
      </c>
      <c r="X1079" t="s">
        <v>164</v>
      </c>
      <c r="Y1079" t="s">
        <v>44</v>
      </c>
      <c r="Z1079" t="s">
        <v>78</v>
      </c>
      <c r="AA1079" t="s">
        <v>5443</v>
      </c>
      <c r="AB1079" t="s">
        <v>5444</v>
      </c>
      <c r="AC1079" t="s">
        <v>44</v>
      </c>
      <c r="AD1079" t="s">
        <v>5445</v>
      </c>
      <c r="AE1079" t="s">
        <v>5446</v>
      </c>
      <c r="AF1079" t="s">
        <v>115</v>
      </c>
    </row>
    <row r="1080" spans="3:32" x14ac:dyDescent="0.3">
      <c r="C1080" s="21">
        <v>2386495</v>
      </c>
      <c r="D1080" s="20" t="s">
        <v>102</v>
      </c>
      <c r="E1080" s="20" t="s">
        <v>141</v>
      </c>
      <c r="F1080" s="45" t="s">
        <v>5379</v>
      </c>
      <c r="G1080" s="44">
        <v>45034</v>
      </c>
      <c r="H1080" s="20" t="s">
        <v>366</v>
      </c>
      <c r="J1080" t="s">
        <v>33</v>
      </c>
      <c r="K1080" t="s">
        <v>34</v>
      </c>
      <c r="L1080" t="s">
        <v>35</v>
      </c>
      <c r="M1080" t="s">
        <v>117</v>
      </c>
      <c r="N1080" t="s">
        <v>37</v>
      </c>
      <c r="O1080" t="s">
        <v>5397</v>
      </c>
      <c r="P1080" s="13" t="s">
        <v>4605</v>
      </c>
      <c r="Q1080" s="2" t="s">
        <v>5398</v>
      </c>
      <c r="R1080" t="s">
        <v>5397</v>
      </c>
      <c r="S1080" s="13" t="s">
        <v>4605</v>
      </c>
      <c r="T1080" t="s">
        <v>5399</v>
      </c>
      <c r="U1080" t="s">
        <v>5400</v>
      </c>
      <c r="V1080" t="s">
        <v>37</v>
      </c>
      <c r="W1080" t="s">
        <v>42</v>
      </c>
      <c r="X1080" t="s">
        <v>5093</v>
      </c>
      <c r="Y1080" t="s">
        <v>44</v>
      </c>
      <c r="Z1080" t="s">
        <v>3655</v>
      </c>
      <c r="AA1080" t="s">
        <v>5401</v>
      </c>
      <c r="AB1080" t="s">
        <v>5402</v>
      </c>
      <c r="AC1080" t="s">
        <v>5403</v>
      </c>
      <c r="AD1080" t="s">
        <v>5404</v>
      </c>
      <c r="AE1080" t="s">
        <v>5405</v>
      </c>
      <c r="AF1080" t="s">
        <v>115</v>
      </c>
    </row>
    <row r="1081" spans="3:32" x14ac:dyDescent="0.3">
      <c r="C1081" s="21">
        <v>2386781</v>
      </c>
      <c r="D1081" s="20" t="s">
        <v>102</v>
      </c>
      <c r="E1081" s="20" t="s">
        <v>63</v>
      </c>
      <c r="F1081" s="45" t="s">
        <v>5379</v>
      </c>
      <c r="G1081" s="44">
        <v>45034</v>
      </c>
      <c r="H1081" s="20" t="s">
        <v>366</v>
      </c>
      <c r="J1081" t="s">
        <v>33</v>
      </c>
      <c r="K1081" t="s">
        <v>34</v>
      </c>
      <c r="L1081" t="s">
        <v>35</v>
      </c>
      <c r="M1081" t="s">
        <v>52</v>
      </c>
      <c r="N1081" t="s">
        <v>37</v>
      </c>
      <c r="O1081" t="s">
        <v>5509</v>
      </c>
      <c r="P1081" s="13" t="s">
        <v>4605</v>
      </c>
      <c r="Q1081" s="2" t="s">
        <v>5510</v>
      </c>
      <c r="R1081" t="s">
        <v>5509</v>
      </c>
      <c r="S1081" s="13" t="s">
        <v>4605</v>
      </c>
      <c r="T1081" t="s">
        <v>5511</v>
      </c>
      <c r="U1081" t="s">
        <v>5512</v>
      </c>
      <c r="V1081" t="s">
        <v>37</v>
      </c>
      <c r="W1081" t="s">
        <v>42</v>
      </c>
      <c r="X1081" t="s">
        <v>1551</v>
      </c>
      <c r="Y1081" t="s">
        <v>44</v>
      </c>
      <c r="Z1081" t="s">
        <v>45</v>
      </c>
      <c r="AA1081" t="s">
        <v>5513</v>
      </c>
      <c r="AB1081" t="s">
        <v>5514</v>
      </c>
      <c r="AC1081" t="s">
        <v>5515</v>
      </c>
      <c r="AD1081" t="s">
        <v>5516</v>
      </c>
      <c r="AE1081" t="s">
        <v>5517</v>
      </c>
      <c r="AF1081" t="s">
        <v>115</v>
      </c>
    </row>
    <row r="1082" spans="3:32" x14ac:dyDescent="0.3">
      <c r="C1082" s="21">
        <v>2386933</v>
      </c>
      <c r="D1082" s="20" t="s">
        <v>102</v>
      </c>
      <c r="E1082" s="20" t="s">
        <v>63</v>
      </c>
      <c r="F1082" s="45" t="s">
        <v>5379</v>
      </c>
      <c r="G1082" s="44">
        <v>45034</v>
      </c>
      <c r="H1082" s="20" t="s">
        <v>366</v>
      </c>
      <c r="J1082" t="s">
        <v>33</v>
      </c>
      <c r="K1082" t="s">
        <v>34</v>
      </c>
      <c r="L1082" t="s">
        <v>35</v>
      </c>
      <c r="M1082" t="s">
        <v>52</v>
      </c>
      <c r="N1082" t="s">
        <v>37</v>
      </c>
      <c r="O1082" t="s">
        <v>5535</v>
      </c>
      <c r="P1082" s="13" t="s">
        <v>4605</v>
      </c>
      <c r="Q1082" s="2" t="s">
        <v>5536</v>
      </c>
      <c r="R1082" t="s">
        <v>5535</v>
      </c>
      <c r="S1082" s="13" t="s">
        <v>4605</v>
      </c>
      <c r="T1082" t="s">
        <v>5537</v>
      </c>
      <c r="U1082" t="s">
        <v>3995</v>
      </c>
      <c r="V1082" t="s">
        <v>37</v>
      </c>
      <c r="W1082" t="s">
        <v>42</v>
      </c>
      <c r="X1082" t="s">
        <v>274</v>
      </c>
      <c r="Y1082" t="s">
        <v>44</v>
      </c>
      <c r="Z1082" t="s">
        <v>45</v>
      </c>
      <c r="AA1082" t="s">
        <v>5538</v>
      </c>
      <c r="AB1082" t="s">
        <v>5539</v>
      </c>
      <c r="AC1082" t="s">
        <v>5540</v>
      </c>
      <c r="AD1082" t="s">
        <v>5541</v>
      </c>
      <c r="AE1082" t="s">
        <v>5542</v>
      </c>
      <c r="AF1082" t="s">
        <v>115</v>
      </c>
    </row>
    <row r="1083" spans="3:32" x14ac:dyDescent="0.3">
      <c r="C1083" s="21">
        <v>2384662</v>
      </c>
      <c r="D1083" s="20" t="s">
        <v>102</v>
      </c>
      <c r="E1083" s="20" t="s">
        <v>63</v>
      </c>
      <c r="F1083" s="45" t="s">
        <v>5341</v>
      </c>
      <c r="G1083" s="44">
        <v>45035</v>
      </c>
      <c r="H1083" s="20" t="s">
        <v>366</v>
      </c>
      <c r="J1083" t="s">
        <v>33</v>
      </c>
      <c r="K1083" t="s">
        <v>382</v>
      </c>
      <c r="L1083" t="s">
        <v>35</v>
      </c>
      <c r="M1083" t="s">
        <v>117</v>
      </c>
      <c r="N1083" t="s">
        <v>37</v>
      </c>
      <c r="O1083" t="s">
        <v>5579</v>
      </c>
      <c r="P1083" s="13" t="s">
        <v>4420</v>
      </c>
      <c r="Q1083" s="2" t="s">
        <v>5580</v>
      </c>
      <c r="R1083" t="s">
        <v>5579</v>
      </c>
      <c r="S1083" s="13" t="s">
        <v>4420</v>
      </c>
      <c r="T1083" t="s">
        <v>5581</v>
      </c>
      <c r="U1083" t="s">
        <v>5346</v>
      </c>
      <c r="V1083" t="s">
        <v>37</v>
      </c>
      <c r="W1083" t="s">
        <v>42</v>
      </c>
      <c r="X1083" t="s">
        <v>1150</v>
      </c>
      <c r="Y1083" t="s">
        <v>44</v>
      </c>
      <c r="Z1083" t="s">
        <v>78</v>
      </c>
      <c r="AA1083" t="s">
        <v>5582</v>
      </c>
      <c r="AB1083" t="s">
        <v>5349</v>
      </c>
      <c r="AC1083" t="s">
        <v>5583</v>
      </c>
      <c r="AD1083" t="s">
        <v>5584</v>
      </c>
      <c r="AE1083" t="s">
        <v>5585</v>
      </c>
      <c r="AF1083" t="s">
        <v>115</v>
      </c>
    </row>
    <row r="1084" spans="3:32" x14ac:dyDescent="0.3">
      <c r="C1084" s="21">
        <v>2389939</v>
      </c>
      <c r="D1084" s="20" t="s">
        <v>29</v>
      </c>
      <c r="E1084" s="20" t="s">
        <v>30</v>
      </c>
      <c r="F1084" s="45" t="s">
        <v>5341</v>
      </c>
      <c r="G1084" s="44">
        <v>45035</v>
      </c>
      <c r="H1084" s="20" t="s">
        <v>366</v>
      </c>
      <c r="J1084" t="s">
        <v>33</v>
      </c>
      <c r="K1084" t="s">
        <v>382</v>
      </c>
      <c r="L1084" t="s">
        <v>35</v>
      </c>
      <c r="M1084" t="s">
        <v>52</v>
      </c>
      <c r="N1084" t="s">
        <v>37</v>
      </c>
      <c r="O1084" t="s">
        <v>5586</v>
      </c>
      <c r="P1084" s="13" t="s">
        <v>4935</v>
      </c>
      <c r="Q1084" s="2" t="s">
        <v>5587</v>
      </c>
      <c r="R1084" t="s">
        <v>5588</v>
      </c>
      <c r="S1084" s="13" t="s">
        <v>4935</v>
      </c>
      <c r="T1084" t="s">
        <v>5589</v>
      </c>
      <c r="U1084" t="s">
        <v>5590</v>
      </c>
      <c r="V1084" t="s">
        <v>37</v>
      </c>
      <c r="W1084" t="s">
        <v>42</v>
      </c>
      <c r="X1084" t="s">
        <v>1713</v>
      </c>
      <c r="Y1084" t="s">
        <v>44</v>
      </c>
      <c r="Z1084" t="s">
        <v>1714</v>
      </c>
      <c r="AA1084" t="s">
        <v>5591</v>
      </c>
      <c r="AB1084" t="s">
        <v>124</v>
      </c>
      <c r="AC1084" t="s">
        <v>124</v>
      </c>
      <c r="AD1084" t="s">
        <v>5592</v>
      </c>
      <c r="AE1084" t="s">
        <v>5593</v>
      </c>
      <c r="AF1084" t="s">
        <v>51</v>
      </c>
    </row>
    <row r="1085" spans="3:32" x14ac:dyDescent="0.3">
      <c r="C1085" s="21">
        <v>2390264</v>
      </c>
      <c r="D1085" s="20" t="s">
        <v>29</v>
      </c>
      <c r="E1085" s="20" t="s">
        <v>63</v>
      </c>
      <c r="F1085" s="45" t="s">
        <v>5341</v>
      </c>
      <c r="G1085" s="44">
        <v>45035</v>
      </c>
      <c r="H1085" s="20" t="s">
        <v>366</v>
      </c>
      <c r="J1085" t="s">
        <v>33</v>
      </c>
      <c r="K1085" t="s">
        <v>382</v>
      </c>
      <c r="L1085" t="s">
        <v>35</v>
      </c>
      <c r="M1085" t="s">
        <v>105</v>
      </c>
      <c r="N1085" t="s">
        <v>37</v>
      </c>
      <c r="O1085" t="s">
        <v>5594</v>
      </c>
      <c r="P1085" s="13" t="s">
        <v>4935</v>
      </c>
      <c r="Q1085" s="2" t="s">
        <v>5595</v>
      </c>
      <c r="R1085" t="s">
        <v>5596</v>
      </c>
      <c r="S1085" s="13" t="s">
        <v>4935</v>
      </c>
      <c r="T1085" t="s">
        <v>5597</v>
      </c>
      <c r="U1085" t="s">
        <v>5598</v>
      </c>
      <c r="V1085" t="s">
        <v>37</v>
      </c>
      <c r="W1085" t="s">
        <v>42</v>
      </c>
      <c r="X1085" t="s">
        <v>1211</v>
      </c>
      <c r="Y1085" t="s">
        <v>44</v>
      </c>
      <c r="Z1085" t="s">
        <v>359</v>
      </c>
      <c r="AA1085" t="s">
        <v>5599</v>
      </c>
      <c r="AB1085" t="s">
        <v>44</v>
      </c>
      <c r="AC1085" t="s">
        <v>625</v>
      </c>
      <c r="AD1085" t="s">
        <v>5600</v>
      </c>
      <c r="AE1085" t="s">
        <v>5601</v>
      </c>
      <c r="AF1085" t="s">
        <v>51</v>
      </c>
    </row>
    <row r="1086" spans="3:32" x14ac:dyDescent="0.3">
      <c r="C1086" s="21">
        <v>2390293</v>
      </c>
      <c r="D1086" s="20" t="s">
        <v>29</v>
      </c>
      <c r="E1086" s="20" t="s">
        <v>63</v>
      </c>
      <c r="F1086" s="45" t="s">
        <v>5341</v>
      </c>
      <c r="G1086" s="44">
        <v>45035</v>
      </c>
      <c r="H1086" s="20" t="s">
        <v>366</v>
      </c>
      <c r="J1086" t="s">
        <v>33</v>
      </c>
      <c r="K1086" t="s">
        <v>382</v>
      </c>
      <c r="L1086" t="s">
        <v>35</v>
      </c>
      <c r="M1086" t="s">
        <v>64</v>
      </c>
      <c r="N1086" t="s">
        <v>37</v>
      </c>
      <c r="O1086" t="s">
        <v>5602</v>
      </c>
      <c r="P1086" s="13" t="s">
        <v>4935</v>
      </c>
      <c r="Q1086" s="2" t="s">
        <v>5603</v>
      </c>
      <c r="R1086" t="s">
        <v>5602</v>
      </c>
      <c r="S1086" s="13" t="s">
        <v>4935</v>
      </c>
      <c r="T1086" t="s">
        <v>5604</v>
      </c>
      <c r="U1086" t="s">
        <v>5605</v>
      </c>
      <c r="V1086" t="s">
        <v>37</v>
      </c>
      <c r="W1086" t="s">
        <v>42</v>
      </c>
      <c r="X1086" t="s">
        <v>355</v>
      </c>
      <c r="Y1086" t="s">
        <v>44</v>
      </c>
      <c r="Z1086" t="s">
        <v>356</v>
      </c>
      <c r="AA1086" t="s">
        <v>5606</v>
      </c>
      <c r="AB1086" t="s">
        <v>5607</v>
      </c>
      <c r="AC1086" t="s">
        <v>5608</v>
      </c>
      <c r="AD1086" t="s">
        <v>5609</v>
      </c>
      <c r="AE1086" t="s">
        <v>5610</v>
      </c>
      <c r="AF1086" t="s">
        <v>51</v>
      </c>
    </row>
    <row r="1087" spans="3:32" x14ac:dyDescent="0.3">
      <c r="C1087" s="21">
        <v>2390569</v>
      </c>
      <c r="D1087" s="20" t="s">
        <v>29</v>
      </c>
      <c r="E1087" s="20" t="s">
        <v>509</v>
      </c>
      <c r="F1087" s="45" t="s">
        <v>5341</v>
      </c>
      <c r="G1087" s="44">
        <v>45035</v>
      </c>
      <c r="H1087" s="20" t="s">
        <v>366</v>
      </c>
      <c r="J1087" t="s">
        <v>33</v>
      </c>
      <c r="K1087" t="s">
        <v>382</v>
      </c>
      <c r="L1087" t="s">
        <v>35</v>
      </c>
      <c r="M1087" t="s">
        <v>64</v>
      </c>
      <c r="N1087" t="s">
        <v>37</v>
      </c>
      <c r="O1087" t="s">
        <v>5611</v>
      </c>
      <c r="P1087" s="13" t="s">
        <v>4935</v>
      </c>
      <c r="Q1087" s="2" t="s">
        <v>5612</v>
      </c>
      <c r="R1087" t="s">
        <v>5613</v>
      </c>
      <c r="S1087" s="13" t="s">
        <v>4935</v>
      </c>
      <c r="T1087" t="s">
        <v>5614</v>
      </c>
      <c r="U1087" t="s">
        <v>5615</v>
      </c>
      <c r="V1087" t="s">
        <v>37</v>
      </c>
      <c r="W1087" t="s">
        <v>42</v>
      </c>
      <c r="X1087" t="s">
        <v>5616</v>
      </c>
      <c r="Y1087" t="s">
        <v>44</v>
      </c>
      <c r="Z1087" t="s">
        <v>45</v>
      </c>
      <c r="AA1087" t="s">
        <v>5617</v>
      </c>
      <c r="AB1087" t="s">
        <v>5618</v>
      </c>
      <c r="AC1087" t="s">
        <v>5619</v>
      </c>
      <c r="AD1087" t="s">
        <v>5620</v>
      </c>
      <c r="AE1087" t="s">
        <v>5621</v>
      </c>
      <c r="AF1087" t="s">
        <v>51</v>
      </c>
    </row>
    <row r="1088" spans="3:32" x14ac:dyDescent="0.3">
      <c r="C1088" s="21">
        <v>2390651</v>
      </c>
      <c r="D1088" s="20" t="s">
        <v>29</v>
      </c>
      <c r="E1088" s="20" t="s">
        <v>63</v>
      </c>
      <c r="F1088" s="45" t="s">
        <v>5341</v>
      </c>
      <c r="G1088" s="44">
        <v>45035</v>
      </c>
      <c r="H1088" s="20" t="s">
        <v>366</v>
      </c>
      <c r="J1088" t="s">
        <v>33</v>
      </c>
      <c r="K1088" t="s">
        <v>382</v>
      </c>
      <c r="L1088" t="s">
        <v>35</v>
      </c>
      <c r="M1088" t="s">
        <v>36</v>
      </c>
      <c r="N1088" t="s">
        <v>37</v>
      </c>
      <c r="O1088" t="s">
        <v>5622</v>
      </c>
      <c r="P1088" s="13" t="s">
        <v>4935</v>
      </c>
      <c r="Q1088" s="2" t="s">
        <v>5623</v>
      </c>
      <c r="R1088" t="s">
        <v>5622</v>
      </c>
      <c r="S1088" s="13" t="s">
        <v>4935</v>
      </c>
      <c r="T1088" t="s">
        <v>5624</v>
      </c>
      <c r="U1088" t="s">
        <v>5625</v>
      </c>
      <c r="V1088" t="s">
        <v>37</v>
      </c>
      <c r="W1088" t="s">
        <v>42</v>
      </c>
      <c r="X1088" t="s">
        <v>5626</v>
      </c>
      <c r="Y1088" t="s">
        <v>44</v>
      </c>
      <c r="Z1088" t="s">
        <v>4461</v>
      </c>
      <c r="AA1088" t="s">
        <v>5627</v>
      </c>
      <c r="AB1088" t="s">
        <v>5628</v>
      </c>
      <c r="AC1088" t="s">
        <v>5629</v>
      </c>
      <c r="AD1088" t="s">
        <v>5630</v>
      </c>
      <c r="AE1088" t="s">
        <v>5631</v>
      </c>
      <c r="AF1088" t="s">
        <v>51</v>
      </c>
    </row>
    <row r="1089" spans="3:32" x14ac:dyDescent="0.3">
      <c r="C1089" s="21">
        <v>2390892</v>
      </c>
      <c r="D1089" s="20" t="s">
        <v>29</v>
      </c>
      <c r="E1089" s="20" t="s">
        <v>63</v>
      </c>
      <c r="F1089" s="45" t="s">
        <v>5341</v>
      </c>
      <c r="G1089" s="44">
        <v>45035</v>
      </c>
      <c r="H1089" s="20" t="s">
        <v>366</v>
      </c>
      <c r="J1089" t="s">
        <v>33</v>
      </c>
      <c r="K1089" t="s">
        <v>382</v>
      </c>
      <c r="L1089" t="s">
        <v>35</v>
      </c>
      <c r="M1089" t="s">
        <v>36</v>
      </c>
      <c r="N1089" t="s">
        <v>37</v>
      </c>
      <c r="O1089" t="s">
        <v>5632</v>
      </c>
      <c r="P1089" s="13" t="s">
        <v>4935</v>
      </c>
      <c r="Q1089" s="2" t="s">
        <v>5633</v>
      </c>
      <c r="R1089" t="s">
        <v>5634</v>
      </c>
      <c r="S1089" s="13" t="s">
        <v>4935</v>
      </c>
      <c r="T1089" t="s">
        <v>5635</v>
      </c>
      <c r="U1089" t="s">
        <v>124</v>
      </c>
      <c r="V1089" t="s">
        <v>37</v>
      </c>
      <c r="W1089" t="s">
        <v>42</v>
      </c>
      <c r="X1089" t="s">
        <v>780</v>
      </c>
      <c r="Y1089" t="s">
        <v>44</v>
      </c>
      <c r="Z1089" t="s">
        <v>45</v>
      </c>
      <c r="AA1089" t="s">
        <v>5636</v>
      </c>
      <c r="AB1089" t="s">
        <v>124</v>
      </c>
      <c r="AC1089" t="s">
        <v>5637</v>
      </c>
      <c r="AD1089" t="s">
        <v>5638</v>
      </c>
      <c r="AE1089" t="s">
        <v>5639</v>
      </c>
      <c r="AF1089" t="s">
        <v>51</v>
      </c>
    </row>
    <row r="1090" spans="3:32" x14ac:dyDescent="0.3">
      <c r="C1090" s="21">
        <v>2390906</v>
      </c>
      <c r="D1090" s="20" t="s">
        <v>29</v>
      </c>
      <c r="E1090" s="20" t="s">
        <v>63</v>
      </c>
      <c r="F1090" s="45" t="s">
        <v>5341</v>
      </c>
      <c r="G1090" s="44">
        <v>45035</v>
      </c>
      <c r="H1090" s="20" t="s">
        <v>366</v>
      </c>
      <c r="J1090" t="s">
        <v>33</v>
      </c>
      <c r="K1090" t="s">
        <v>382</v>
      </c>
      <c r="L1090" t="s">
        <v>35</v>
      </c>
      <c r="M1090" t="s">
        <v>117</v>
      </c>
      <c r="N1090" t="s">
        <v>37</v>
      </c>
      <c r="O1090" t="s">
        <v>5640</v>
      </c>
      <c r="P1090" s="13" t="s">
        <v>4935</v>
      </c>
      <c r="Q1090" s="2" t="s">
        <v>5641</v>
      </c>
      <c r="R1090" t="s">
        <v>5642</v>
      </c>
      <c r="S1090" s="13" t="s">
        <v>4935</v>
      </c>
      <c r="T1090" t="s">
        <v>5643</v>
      </c>
      <c r="U1090" t="s">
        <v>5644</v>
      </c>
      <c r="V1090" t="s">
        <v>37</v>
      </c>
      <c r="W1090" t="s">
        <v>42</v>
      </c>
      <c r="X1090" t="s">
        <v>5645</v>
      </c>
      <c r="Y1090" t="s">
        <v>44</v>
      </c>
      <c r="Z1090" t="s">
        <v>45</v>
      </c>
      <c r="AA1090" t="s">
        <v>5646</v>
      </c>
      <c r="AB1090" t="s">
        <v>124</v>
      </c>
      <c r="AC1090" t="s">
        <v>5647</v>
      </c>
      <c r="AD1090" t="s">
        <v>5648</v>
      </c>
      <c r="AE1090" t="s">
        <v>5649</v>
      </c>
      <c r="AF1090" t="s">
        <v>51</v>
      </c>
    </row>
    <row r="1091" spans="3:32" x14ac:dyDescent="0.3">
      <c r="C1091" s="21">
        <v>2391234</v>
      </c>
      <c r="D1091" s="20" t="s">
        <v>29</v>
      </c>
      <c r="E1091" s="20" t="s">
        <v>63</v>
      </c>
      <c r="F1091" s="45" t="s">
        <v>5341</v>
      </c>
      <c r="G1091" s="44">
        <v>45035</v>
      </c>
      <c r="H1091" s="20" t="s">
        <v>366</v>
      </c>
      <c r="J1091" t="s">
        <v>33</v>
      </c>
      <c r="K1091" t="s">
        <v>382</v>
      </c>
      <c r="L1091" t="s">
        <v>35</v>
      </c>
      <c r="M1091" t="s">
        <v>52</v>
      </c>
      <c r="N1091" t="s">
        <v>37</v>
      </c>
      <c r="O1091" t="s">
        <v>5650</v>
      </c>
      <c r="P1091" s="13" t="s">
        <v>4935</v>
      </c>
      <c r="Q1091" s="2" t="s">
        <v>5651</v>
      </c>
      <c r="R1091" t="s">
        <v>5652</v>
      </c>
      <c r="S1091" s="13" t="s">
        <v>4935</v>
      </c>
      <c r="T1091" t="s">
        <v>5653</v>
      </c>
      <c r="U1091" t="s">
        <v>200</v>
      </c>
      <c r="V1091" t="s">
        <v>37</v>
      </c>
      <c r="W1091" t="s">
        <v>42</v>
      </c>
      <c r="X1091" t="s">
        <v>4538</v>
      </c>
      <c r="Y1091" t="s">
        <v>44</v>
      </c>
      <c r="Z1091" t="s">
        <v>45</v>
      </c>
      <c r="AA1091" t="s">
        <v>5654</v>
      </c>
      <c r="AB1091" t="s">
        <v>124</v>
      </c>
      <c r="AC1091" t="s">
        <v>5655</v>
      </c>
      <c r="AD1091" t="s">
        <v>5656</v>
      </c>
      <c r="AE1091" t="s">
        <v>5657</v>
      </c>
      <c r="AF1091" t="s">
        <v>51</v>
      </c>
    </row>
    <row r="1092" spans="3:32" x14ac:dyDescent="0.3">
      <c r="C1092" s="21">
        <v>2391307</v>
      </c>
      <c r="D1092" s="20" t="s">
        <v>29</v>
      </c>
      <c r="E1092" s="20" t="s">
        <v>30</v>
      </c>
      <c r="F1092" s="45" t="s">
        <v>5341</v>
      </c>
      <c r="G1092" s="44">
        <v>45035</v>
      </c>
      <c r="H1092" s="20" t="s">
        <v>366</v>
      </c>
      <c r="J1092" t="s">
        <v>33</v>
      </c>
      <c r="K1092" t="s">
        <v>382</v>
      </c>
      <c r="L1092" t="s">
        <v>35</v>
      </c>
      <c r="M1092" t="s">
        <v>52</v>
      </c>
      <c r="N1092" t="s">
        <v>37</v>
      </c>
      <c r="O1092" t="s">
        <v>5658</v>
      </c>
      <c r="P1092" s="13" t="s">
        <v>4935</v>
      </c>
      <c r="Q1092" s="2" t="s">
        <v>5659</v>
      </c>
      <c r="R1092" t="s">
        <v>5658</v>
      </c>
      <c r="S1092" s="13" t="s">
        <v>4935</v>
      </c>
      <c r="T1092" t="s">
        <v>5660</v>
      </c>
      <c r="U1092" t="s">
        <v>5661</v>
      </c>
      <c r="V1092" t="s">
        <v>37</v>
      </c>
      <c r="W1092" t="s">
        <v>42</v>
      </c>
      <c r="X1092" t="s">
        <v>5662</v>
      </c>
      <c r="Y1092" t="s">
        <v>44</v>
      </c>
      <c r="Z1092" t="s">
        <v>45</v>
      </c>
      <c r="AA1092" t="s">
        <v>5663</v>
      </c>
      <c r="AB1092" t="s">
        <v>124</v>
      </c>
      <c r="AC1092" t="s">
        <v>5664</v>
      </c>
      <c r="AD1092" t="s">
        <v>5665</v>
      </c>
      <c r="AE1092" t="s">
        <v>5666</v>
      </c>
      <c r="AF1092" t="s">
        <v>51</v>
      </c>
    </row>
    <row r="1093" spans="3:32" x14ac:dyDescent="0.3">
      <c r="C1093" s="21">
        <v>2391324</v>
      </c>
      <c r="D1093" s="20" t="s">
        <v>29</v>
      </c>
      <c r="E1093" s="20" t="s">
        <v>63</v>
      </c>
      <c r="F1093" s="45" t="s">
        <v>5341</v>
      </c>
      <c r="G1093" s="44">
        <v>45035</v>
      </c>
      <c r="H1093" s="20" t="s">
        <v>366</v>
      </c>
      <c r="J1093" t="s">
        <v>33</v>
      </c>
      <c r="K1093" t="s">
        <v>382</v>
      </c>
      <c r="L1093" t="s">
        <v>35</v>
      </c>
      <c r="M1093" t="s">
        <v>117</v>
      </c>
      <c r="N1093" t="s">
        <v>37</v>
      </c>
      <c r="O1093" t="s">
        <v>5667</v>
      </c>
      <c r="P1093" s="13" t="s">
        <v>4935</v>
      </c>
      <c r="Q1093" s="2" t="s">
        <v>5668</v>
      </c>
      <c r="R1093" t="s">
        <v>5669</v>
      </c>
      <c r="S1093" s="13" t="s">
        <v>4935</v>
      </c>
      <c r="T1093" t="s">
        <v>5670</v>
      </c>
      <c r="U1093" t="s">
        <v>5671</v>
      </c>
      <c r="V1093" t="s">
        <v>37</v>
      </c>
      <c r="W1093" t="s">
        <v>42</v>
      </c>
      <c r="X1093" t="s">
        <v>5672</v>
      </c>
      <c r="Y1093" t="s">
        <v>44</v>
      </c>
      <c r="Z1093" t="s">
        <v>45</v>
      </c>
      <c r="AA1093" t="s">
        <v>5673</v>
      </c>
      <c r="AB1093" t="s">
        <v>44</v>
      </c>
      <c r="AC1093" t="s">
        <v>5674</v>
      </c>
      <c r="AD1093" t="s">
        <v>5675</v>
      </c>
      <c r="AE1093" t="s">
        <v>5676</v>
      </c>
      <c r="AF1093" t="s">
        <v>51</v>
      </c>
    </row>
    <row r="1094" spans="3:32" x14ac:dyDescent="0.3">
      <c r="C1094" s="21">
        <v>2385852</v>
      </c>
      <c r="D1094" s="20" t="s">
        <v>102</v>
      </c>
      <c r="E1094" s="20" t="s">
        <v>63</v>
      </c>
      <c r="F1094" s="45" t="s">
        <v>5379</v>
      </c>
      <c r="G1094" s="44">
        <v>45035</v>
      </c>
      <c r="H1094" s="20" t="s">
        <v>366</v>
      </c>
      <c r="J1094" t="s">
        <v>33</v>
      </c>
      <c r="K1094" t="s">
        <v>382</v>
      </c>
      <c r="L1094" t="s">
        <v>35</v>
      </c>
      <c r="M1094" t="s">
        <v>36</v>
      </c>
      <c r="N1094" t="s">
        <v>37</v>
      </c>
      <c r="O1094" t="s">
        <v>5380</v>
      </c>
      <c r="P1094" s="13" t="s">
        <v>4605</v>
      </c>
      <c r="Q1094" s="2" t="s">
        <v>5381</v>
      </c>
      <c r="R1094" t="s">
        <v>1444</v>
      </c>
      <c r="S1094" s="13" t="s">
        <v>4605</v>
      </c>
      <c r="T1094" t="s">
        <v>1445</v>
      </c>
      <c r="U1094" t="s">
        <v>200</v>
      </c>
      <c r="V1094" t="s">
        <v>37</v>
      </c>
      <c r="W1094" t="s">
        <v>42</v>
      </c>
      <c r="X1094" t="s">
        <v>4899</v>
      </c>
      <c r="Y1094" t="s">
        <v>44</v>
      </c>
      <c r="Z1094" t="s">
        <v>78</v>
      </c>
      <c r="AA1094" t="s">
        <v>5382</v>
      </c>
      <c r="AB1094" t="s">
        <v>44</v>
      </c>
      <c r="AC1094" t="s">
        <v>5383</v>
      </c>
      <c r="AD1094" t="s">
        <v>1448</v>
      </c>
      <c r="AE1094" t="s">
        <v>5384</v>
      </c>
      <c r="AF1094" t="s">
        <v>115</v>
      </c>
    </row>
    <row r="1095" spans="3:32" x14ac:dyDescent="0.3">
      <c r="C1095" s="21">
        <v>2386926</v>
      </c>
      <c r="D1095" s="20" t="s">
        <v>102</v>
      </c>
      <c r="E1095" s="20" t="s">
        <v>63</v>
      </c>
      <c r="F1095" s="45" t="s">
        <v>5379</v>
      </c>
      <c r="G1095" s="44">
        <v>45035</v>
      </c>
      <c r="H1095" s="20" t="s">
        <v>366</v>
      </c>
      <c r="J1095" t="s">
        <v>33</v>
      </c>
      <c r="K1095" t="s">
        <v>382</v>
      </c>
      <c r="L1095" t="s">
        <v>35</v>
      </c>
      <c r="M1095" t="s">
        <v>105</v>
      </c>
      <c r="N1095" t="s">
        <v>37</v>
      </c>
      <c r="O1095" t="s">
        <v>5677</v>
      </c>
      <c r="P1095" s="13" t="s">
        <v>4605</v>
      </c>
      <c r="Q1095" s="2" t="s">
        <v>44</v>
      </c>
      <c r="R1095" t="s">
        <v>5678</v>
      </c>
      <c r="S1095" s="13" t="s">
        <v>4605</v>
      </c>
      <c r="T1095" t="s">
        <v>5679</v>
      </c>
      <c r="U1095" t="s">
        <v>44</v>
      </c>
      <c r="V1095" t="s">
        <v>37</v>
      </c>
      <c r="W1095" t="s">
        <v>42</v>
      </c>
      <c r="X1095" t="s">
        <v>164</v>
      </c>
      <c r="Y1095" t="s">
        <v>44</v>
      </c>
      <c r="Z1095" t="s">
        <v>78</v>
      </c>
      <c r="AA1095" t="s">
        <v>5680</v>
      </c>
      <c r="AB1095" t="s">
        <v>5681</v>
      </c>
      <c r="AC1095" t="s">
        <v>44</v>
      </c>
      <c r="AD1095" t="s">
        <v>5682</v>
      </c>
      <c r="AE1095" t="s">
        <v>5683</v>
      </c>
      <c r="AF1095" t="s">
        <v>115</v>
      </c>
    </row>
    <row r="1096" spans="3:32" x14ac:dyDescent="0.3">
      <c r="C1096" s="21">
        <v>2391709</v>
      </c>
      <c r="D1096" s="20" t="s">
        <v>29</v>
      </c>
      <c r="E1096" s="20" t="s">
        <v>63</v>
      </c>
      <c r="F1096" s="45" t="s">
        <v>5379</v>
      </c>
      <c r="G1096" s="44">
        <v>45035</v>
      </c>
      <c r="H1096" s="44" t="s">
        <v>366</v>
      </c>
      <c r="J1096" t="s">
        <v>33</v>
      </c>
      <c r="K1096" t="s">
        <v>382</v>
      </c>
      <c r="L1096" t="s">
        <v>35</v>
      </c>
      <c r="M1096" t="s">
        <v>117</v>
      </c>
      <c r="N1096" t="s">
        <v>37</v>
      </c>
      <c r="O1096" t="s">
        <v>5562</v>
      </c>
      <c r="P1096" s="13" t="s">
        <v>5047</v>
      </c>
      <c r="Q1096" s="2" t="s">
        <v>5563</v>
      </c>
      <c r="R1096" t="s">
        <v>5564</v>
      </c>
      <c r="S1096" s="13" t="s">
        <v>5047</v>
      </c>
      <c r="T1096" t="s">
        <v>5565</v>
      </c>
      <c r="U1096" t="s">
        <v>44</v>
      </c>
      <c r="V1096" t="s">
        <v>37</v>
      </c>
      <c r="W1096" t="s">
        <v>42</v>
      </c>
      <c r="X1096" t="s">
        <v>4899</v>
      </c>
      <c r="Y1096" t="s">
        <v>44</v>
      </c>
      <c r="Z1096" t="s">
        <v>78</v>
      </c>
      <c r="AA1096" t="s">
        <v>5566</v>
      </c>
      <c r="AB1096" t="s">
        <v>44</v>
      </c>
      <c r="AC1096" t="s">
        <v>5567</v>
      </c>
      <c r="AD1096" t="s">
        <v>5568</v>
      </c>
      <c r="AE1096" t="s">
        <v>5569</v>
      </c>
      <c r="AF1096" t="s">
        <v>51</v>
      </c>
    </row>
    <row r="1097" spans="3:32" x14ac:dyDescent="0.3">
      <c r="C1097" s="21">
        <v>2392651</v>
      </c>
      <c r="D1097" s="20" t="s">
        <v>29</v>
      </c>
      <c r="E1097" s="20" t="s">
        <v>63</v>
      </c>
      <c r="F1097" s="45" t="s">
        <v>5379</v>
      </c>
      <c r="G1097" s="44">
        <v>45035</v>
      </c>
      <c r="H1097" s="44" t="s">
        <v>366</v>
      </c>
      <c r="J1097" t="s">
        <v>33</v>
      </c>
      <c r="K1097" t="s">
        <v>382</v>
      </c>
      <c r="L1097" t="s">
        <v>35</v>
      </c>
      <c r="M1097" t="s">
        <v>117</v>
      </c>
      <c r="N1097" t="s">
        <v>37</v>
      </c>
      <c r="O1097" t="s">
        <v>5570</v>
      </c>
      <c r="P1097" s="13" t="s">
        <v>5047</v>
      </c>
      <c r="Q1097" s="2" t="s">
        <v>5571</v>
      </c>
      <c r="R1097" t="s">
        <v>5570</v>
      </c>
      <c r="S1097" s="13" t="s">
        <v>5047</v>
      </c>
      <c r="T1097" t="s">
        <v>5572</v>
      </c>
      <c r="U1097" t="s">
        <v>5573</v>
      </c>
      <c r="V1097" t="s">
        <v>37</v>
      </c>
      <c r="W1097" t="s">
        <v>42</v>
      </c>
      <c r="X1097" t="s">
        <v>5321</v>
      </c>
      <c r="Y1097" t="s">
        <v>44</v>
      </c>
      <c r="Z1097" t="s">
        <v>45</v>
      </c>
      <c r="AA1097" t="s">
        <v>5574</v>
      </c>
      <c r="AB1097" t="s">
        <v>5575</v>
      </c>
      <c r="AC1097" t="s">
        <v>5576</v>
      </c>
      <c r="AD1097" t="s">
        <v>5577</v>
      </c>
      <c r="AE1097" t="s">
        <v>5578</v>
      </c>
      <c r="AF1097" t="s">
        <v>51</v>
      </c>
    </row>
    <row r="1098" spans="3:32" x14ac:dyDescent="0.3">
      <c r="C1098" s="21">
        <v>2385776</v>
      </c>
      <c r="D1098" s="20" t="s">
        <v>102</v>
      </c>
      <c r="E1098" s="20" t="s">
        <v>63</v>
      </c>
      <c r="F1098" s="45" t="s">
        <v>5379</v>
      </c>
      <c r="G1098" s="44">
        <v>45036</v>
      </c>
      <c r="H1098" s="20" t="s">
        <v>366</v>
      </c>
      <c r="J1098" t="s">
        <v>33</v>
      </c>
      <c r="K1098" t="s">
        <v>382</v>
      </c>
      <c r="L1098" t="s">
        <v>35</v>
      </c>
      <c r="M1098" t="s">
        <v>105</v>
      </c>
      <c r="N1098" t="s">
        <v>37</v>
      </c>
      <c r="O1098" t="s">
        <v>5692</v>
      </c>
      <c r="P1098" s="13" t="s">
        <v>4605</v>
      </c>
      <c r="Q1098" s="2" t="s">
        <v>44</v>
      </c>
      <c r="R1098" t="s">
        <v>5693</v>
      </c>
      <c r="S1098" s="13" t="s">
        <v>4605</v>
      </c>
      <c r="T1098" t="s">
        <v>5694</v>
      </c>
      <c r="U1098" t="s">
        <v>44</v>
      </c>
      <c r="V1098" t="s">
        <v>37</v>
      </c>
      <c r="W1098" t="s">
        <v>42</v>
      </c>
      <c r="X1098" t="s">
        <v>164</v>
      </c>
      <c r="Y1098" t="s">
        <v>44</v>
      </c>
      <c r="Z1098" t="s">
        <v>78</v>
      </c>
      <c r="AA1098" t="s">
        <v>5695</v>
      </c>
      <c r="AB1098" t="s">
        <v>5696</v>
      </c>
      <c r="AC1098" t="s">
        <v>44</v>
      </c>
      <c r="AD1098" t="s">
        <v>5697</v>
      </c>
      <c r="AE1098" t="s">
        <v>5698</v>
      </c>
      <c r="AF1098" t="s">
        <v>115</v>
      </c>
    </row>
    <row r="1099" spans="3:32" x14ac:dyDescent="0.3">
      <c r="C1099" s="21">
        <v>2386885</v>
      </c>
      <c r="D1099" s="20" t="s">
        <v>102</v>
      </c>
      <c r="E1099" s="20" t="s">
        <v>63</v>
      </c>
      <c r="F1099" s="45" t="s">
        <v>5379</v>
      </c>
      <c r="G1099" s="44">
        <v>45036</v>
      </c>
      <c r="H1099" s="20" t="s">
        <v>366</v>
      </c>
      <c r="J1099" t="s">
        <v>33</v>
      </c>
      <c r="K1099" t="s">
        <v>382</v>
      </c>
      <c r="L1099" t="s">
        <v>35</v>
      </c>
      <c r="M1099" t="s">
        <v>36</v>
      </c>
      <c r="N1099" t="s">
        <v>37</v>
      </c>
      <c r="O1099" t="s">
        <v>5699</v>
      </c>
      <c r="P1099" s="13" t="s">
        <v>4605</v>
      </c>
      <c r="Q1099" s="2" t="s">
        <v>44</v>
      </c>
      <c r="R1099" t="s">
        <v>5700</v>
      </c>
      <c r="S1099" s="13" t="s">
        <v>4605</v>
      </c>
      <c r="T1099" t="s">
        <v>5701</v>
      </c>
      <c r="U1099" t="s">
        <v>44</v>
      </c>
      <c r="V1099" t="s">
        <v>37</v>
      </c>
      <c r="W1099" t="s">
        <v>42</v>
      </c>
      <c r="X1099" t="s">
        <v>164</v>
      </c>
      <c r="Y1099" t="s">
        <v>44</v>
      </c>
      <c r="Z1099" t="s">
        <v>78</v>
      </c>
      <c r="AA1099" t="s">
        <v>5702</v>
      </c>
      <c r="AB1099" t="s">
        <v>44</v>
      </c>
      <c r="AC1099" t="s">
        <v>44</v>
      </c>
      <c r="AD1099" t="s">
        <v>5703</v>
      </c>
      <c r="AE1099" t="s">
        <v>5704</v>
      </c>
      <c r="AF1099" t="s">
        <v>115</v>
      </c>
    </row>
    <row r="1100" spans="3:32" x14ac:dyDescent="0.3">
      <c r="C1100" s="21">
        <v>2392999</v>
      </c>
      <c r="D1100" s="20" t="s">
        <v>29</v>
      </c>
      <c r="E1100" s="20" t="s">
        <v>280</v>
      </c>
      <c r="F1100" s="45" t="s">
        <v>5379</v>
      </c>
      <c r="G1100" s="44">
        <v>45036</v>
      </c>
      <c r="H1100" s="20" t="s">
        <v>366</v>
      </c>
      <c r="J1100" t="s">
        <v>33</v>
      </c>
      <c r="K1100" t="s">
        <v>382</v>
      </c>
      <c r="L1100" t="s">
        <v>35</v>
      </c>
      <c r="M1100" t="s">
        <v>64</v>
      </c>
      <c r="N1100" t="s">
        <v>37</v>
      </c>
      <c r="O1100" t="s">
        <v>5705</v>
      </c>
      <c r="P1100" s="13" t="s">
        <v>5047</v>
      </c>
      <c r="Q1100" s="2" t="s">
        <v>5706</v>
      </c>
      <c r="R1100" t="s">
        <v>5707</v>
      </c>
      <c r="S1100" s="13" t="s">
        <v>5047</v>
      </c>
      <c r="T1100" t="s">
        <v>5708</v>
      </c>
      <c r="U1100" t="s">
        <v>5709</v>
      </c>
      <c r="V1100" t="s">
        <v>37</v>
      </c>
      <c r="W1100" t="s">
        <v>42</v>
      </c>
      <c r="X1100" t="s">
        <v>211</v>
      </c>
      <c r="Y1100" t="s">
        <v>44</v>
      </c>
      <c r="Z1100" t="s">
        <v>45</v>
      </c>
      <c r="AA1100" t="s">
        <v>5710</v>
      </c>
      <c r="AB1100" t="s">
        <v>5711</v>
      </c>
      <c r="AC1100" t="s">
        <v>5712</v>
      </c>
      <c r="AD1100" t="s">
        <v>5713</v>
      </c>
      <c r="AE1100" t="s">
        <v>5714</v>
      </c>
      <c r="AF1100" t="s">
        <v>51</v>
      </c>
    </row>
    <row r="1101" spans="3:32" x14ac:dyDescent="0.3">
      <c r="C1101" s="21">
        <v>2393026</v>
      </c>
      <c r="D1101" s="20" t="s">
        <v>29</v>
      </c>
      <c r="E1101" s="20" t="s">
        <v>280</v>
      </c>
      <c r="F1101" s="45" t="s">
        <v>5379</v>
      </c>
      <c r="G1101" s="44">
        <v>45036</v>
      </c>
      <c r="H1101" s="20" t="s">
        <v>366</v>
      </c>
      <c r="I1101" t="s">
        <v>6345</v>
      </c>
      <c r="J1101" t="s">
        <v>33</v>
      </c>
      <c r="K1101" t="s">
        <v>382</v>
      </c>
      <c r="L1101" t="s">
        <v>35</v>
      </c>
      <c r="M1101" t="s">
        <v>64</v>
      </c>
      <c r="N1101" t="s">
        <v>37</v>
      </c>
      <c r="O1101" t="s">
        <v>5715</v>
      </c>
      <c r="P1101" s="13" t="s">
        <v>5047</v>
      </c>
      <c r="Q1101" s="2" t="s">
        <v>5716</v>
      </c>
      <c r="R1101" t="s">
        <v>3189</v>
      </c>
      <c r="S1101" s="13" t="s">
        <v>5047</v>
      </c>
      <c r="T1101" t="s">
        <v>3192</v>
      </c>
      <c r="U1101" t="s">
        <v>5717</v>
      </c>
      <c r="V1101" t="s">
        <v>37</v>
      </c>
      <c r="W1101" t="s">
        <v>42</v>
      </c>
      <c r="X1101" t="s">
        <v>211</v>
      </c>
      <c r="Y1101" t="s">
        <v>44</v>
      </c>
      <c r="Z1101" t="s">
        <v>45</v>
      </c>
      <c r="AA1101" t="s">
        <v>5718</v>
      </c>
      <c r="AB1101" t="s">
        <v>5719</v>
      </c>
      <c r="AC1101" t="s">
        <v>5720</v>
      </c>
      <c r="AD1101" t="s">
        <v>5721</v>
      </c>
      <c r="AE1101" t="s">
        <v>5722</v>
      </c>
      <c r="AF1101" t="s">
        <v>51</v>
      </c>
    </row>
    <row r="1102" spans="3:32" x14ac:dyDescent="0.3">
      <c r="C1102" s="21">
        <v>2393051</v>
      </c>
      <c r="D1102" s="20" t="s">
        <v>29</v>
      </c>
      <c r="E1102" s="20" t="s">
        <v>63</v>
      </c>
      <c r="F1102" s="45" t="s">
        <v>5379</v>
      </c>
      <c r="G1102" s="44">
        <v>45036</v>
      </c>
      <c r="H1102" s="20" t="s">
        <v>366</v>
      </c>
      <c r="J1102" t="s">
        <v>33</v>
      </c>
      <c r="K1102" t="s">
        <v>382</v>
      </c>
      <c r="L1102" t="s">
        <v>35</v>
      </c>
      <c r="M1102" t="s">
        <v>64</v>
      </c>
      <c r="N1102" t="s">
        <v>37</v>
      </c>
      <c r="O1102" t="s">
        <v>5723</v>
      </c>
      <c r="P1102" s="13" t="s">
        <v>5047</v>
      </c>
      <c r="Q1102" s="2" t="s">
        <v>5724</v>
      </c>
      <c r="R1102" t="s">
        <v>5725</v>
      </c>
      <c r="S1102" s="13" t="s">
        <v>5047</v>
      </c>
      <c r="T1102" t="s">
        <v>5726</v>
      </c>
      <c r="U1102" t="s">
        <v>124</v>
      </c>
      <c r="V1102" t="s">
        <v>37</v>
      </c>
      <c r="W1102" t="s">
        <v>42</v>
      </c>
      <c r="X1102" t="s">
        <v>677</v>
      </c>
      <c r="Y1102" t="s">
        <v>44</v>
      </c>
      <c r="Z1102" t="s">
        <v>45</v>
      </c>
      <c r="AA1102" t="s">
        <v>5727</v>
      </c>
      <c r="AB1102" t="s">
        <v>124</v>
      </c>
      <c r="AC1102" t="s">
        <v>5728</v>
      </c>
      <c r="AD1102" t="s">
        <v>5729</v>
      </c>
      <c r="AE1102" t="s">
        <v>5730</v>
      </c>
      <c r="AF1102" t="s">
        <v>51</v>
      </c>
    </row>
    <row r="1103" spans="3:32" x14ac:dyDescent="0.3">
      <c r="C1103" s="21">
        <v>2388141</v>
      </c>
      <c r="D1103" s="20" t="s">
        <v>102</v>
      </c>
      <c r="E1103" s="20" t="s">
        <v>63</v>
      </c>
      <c r="F1103" s="45" t="s">
        <v>5731</v>
      </c>
      <c r="G1103" s="44">
        <v>45036</v>
      </c>
      <c r="H1103" s="20" t="s">
        <v>366</v>
      </c>
      <c r="J1103" t="s">
        <v>33</v>
      </c>
      <c r="K1103" t="s">
        <v>382</v>
      </c>
      <c r="L1103" t="s">
        <v>35</v>
      </c>
      <c r="M1103" t="s">
        <v>117</v>
      </c>
      <c r="N1103" t="s">
        <v>37</v>
      </c>
      <c r="O1103" t="s">
        <v>5740</v>
      </c>
      <c r="P1103" s="13" t="s">
        <v>4805</v>
      </c>
      <c r="Q1103" s="2" t="s">
        <v>44</v>
      </c>
      <c r="R1103" t="s">
        <v>5741</v>
      </c>
      <c r="S1103" s="13" t="s">
        <v>4805</v>
      </c>
      <c r="T1103" t="s">
        <v>5742</v>
      </c>
      <c r="U1103" t="s">
        <v>44</v>
      </c>
      <c r="V1103" t="s">
        <v>37</v>
      </c>
      <c r="W1103" t="s">
        <v>42</v>
      </c>
      <c r="X1103" t="s">
        <v>164</v>
      </c>
      <c r="Y1103" t="s">
        <v>44</v>
      </c>
      <c r="Z1103" t="s">
        <v>78</v>
      </c>
      <c r="AA1103" t="s">
        <v>5743</v>
      </c>
      <c r="AB1103" t="s">
        <v>5744</v>
      </c>
      <c r="AC1103" t="s">
        <v>44</v>
      </c>
      <c r="AD1103" t="s">
        <v>5745</v>
      </c>
      <c r="AE1103" t="s">
        <v>5746</v>
      </c>
      <c r="AF1103" t="s">
        <v>115</v>
      </c>
    </row>
    <row r="1104" spans="3:32" x14ac:dyDescent="0.3">
      <c r="C1104" s="21">
        <v>2388238</v>
      </c>
      <c r="D1104" s="20" t="s">
        <v>102</v>
      </c>
      <c r="E1104" s="20" t="s">
        <v>63</v>
      </c>
      <c r="F1104" s="45" t="s">
        <v>5731</v>
      </c>
      <c r="G1104" s="44">
        <v>45036</v>
      </c>
      <c r="H1104" s="20" t="s">
        <v>366</v>
      </c>
      <c r="J1104" t="s">
        <v>33</v>
      </c>
      <c r="K1104" t="s">
        <v>382</v>
      </c>
      <c r="L1104" t="s">
        <v>35</v>
      </c>
      <c r="M1104" t="s">
        <v>52</v>
      </c>
      <c r="N1104" t="s">
        <v>37</v>
      </c>
      <c r="O1104" t="s">
        <v>154</v>
      </c>
      <c r="P1104" s="13" t="s">
        <v>4805</v>
      </c>
      <c r="Q1104" s="2" t="s">
        <v>44</v>
      </c>
      <c r="R1104" t="s">
        <v>5747</v>
      </c>
      <c r="S1104" s="13" t="s">
        <v>4805</v>
      </c>
      <c r="T1104" t="s">
        <v>157</v>
      </c>
      <c r="U1104" t="s">
        <v>44</v>
      </c>
      <c r="V1104" t="s">
        <v>37</v>
      </c>
      <c r="W1104" t="s">
        <v>42</v>
      </c>
      <c r="X1104" t="s">
        <v>164</v>
      </c>
      <c r="Y1104" t="s">
        <v>44</v>
      </c>
      <c r="Z1104" t="s">
        <v>78</v>
      </c>
      <c r="AA1104" t="s">
        <v>158</v>
      </c>
      <c r="AB1104" t="s">
        <v>5748</v>
      </c>
      <c r="AC1104" t="s">
        <v>44</v>
      </c>
      <c r="AD1104" t="s">
        <v>5749</v>
      </c>
      <c r="AE1104" t="s">
        <v>5750</v>
      </c>
      <c r="AF1104" t="s">
        <v>115</v>
      </c>
    </row>
    <row r="1105" spans="3:33" x14ac:dyDescent="0.3">
      <c r="C1105" s="21">
        <v>2388369</v>
      </c>
      <c r="D1105" s="20" t="s">
        <v>102</v>
      </c>
      <c r="E1105" s="20" t="s">
        <v>63</v>
      </c>
      <c r="F1105" s="45" t="s">
        <v>5731</v>
      </c>
      <c r="G1105" s="44">
        <v>45036</v>
      </c>
      <c r="H1105" s="20" t="s">
        <v>366</v>
      </c>
      <c r="J1105" t="s">
        <v>33</v>
      </c>
      <c r="K1105" t="s">
        <v>382</v>
      </c>
      <c r="L1105" t="s">
        <v>35</v>
      </c>
      <c r="M1105" t="s">
        <v>117</v>
      </c>
      <c r="N1105" t="s">
        <v>37</v>
      </c>
      <c r="O1105" t="s">
        <v>5751</v>
      </c>
      <c r="P1105" s="13" t="s">
        <v>4805</v>
      </c>
      <c r="Q1105" s="2" t="s">
        <v>5752</v>
      </c>
      <c r="R1105" t="s">
        <v>5751</v>
      </c>
      <c r="S1105" s="13" t="s">
        <v>4805</v>
      </c>
      <c r="T1105" t="s">
        <v>5753</v>
      </c>
      <c r="U1105" t="s">
        <v>5754</v>
      </c>
      <c r="V1105" t="s">
        <v>37</v>
      </c>
      <c r="W1105" t="s">
        <v>42</v>
      </c>
      <c r="X1105" t="s">
        <v>1150</v>
      </c>
      <c r="Y1105" t="s">
        <v>44</v>
      </c>
      <c r="Z1105" t="s">
        <v>78</v>
      </c>
      <c r="AA1105" t="s">
        <v>5755</v>
      </c>
      <c r="AB1105" t="s">
        <v>44</v>
      </c>
      <c r="AC1105" t="s">
        <v>5756</v>
      </c>
      <c r="AD1105" t="s">
        <v>5757</v>
      </c>
      <c r="AE1105" t="s">
        <v>5758</v>
      </c>
      <c r="AF1105" t="s">
        <v>115</v>
      </c>
    </row>
    <row r="1106" spans="3:33" x14ac:dyDescent="0.3">
      <c r="C1106" s="21">
        <v>2388677</v>
      </c>
      <c r="D1106" s="20" t="s">
        <v>102</v>
      </c>
      <c r="E1106" s="20" t="s">
        <v>63</v>
      </c>
      <c r="F1106" s="45" t="s">
        <v>5731</v>
      </c>
      <c r="G1106" s="44">
        <v>45036</v>
      </c>
      <c r="H1106" s="20" t="s">
        <v>366</v>
      </c>
      <c r="J1106" t="s">
        <v>33</v>
      </c>
      <c r="K1106" t="s">
        <v>382</v>
      </c>
      <c r="L1106" t="s">
        <v>35</v>
      </c>
      <c r="M1106" t="s">
        <v>143</v>
      </c>
      <c r="N1106" t="s">
        <v>37</v>
      </c>
      <c r="O1106" t="s">
        <v>5759</v>
      </c>
      <c r="P1106" s="13" t="s">
        <v>4805</v>
      </c>
      <c r="Q1106" s="2" t="s">
        <v>44</v>
      </c>
      <c r="R1106" t="s">
        <v>5760</v>
      </c>
      <c r="S1106" s="13" t="s">
        <v>4805</v>
      </c>
      <c r="T1106" t="s">
        <v>5761</v>
      </c>
      <c r="U1106" t="s">
        <v>44</v>
      </c>
      <c r="V1106" t="s">
        <v>37</v>
      </c>
      <c r="W1106" t="s">
        <v>42</v>
      </c>
      <c r="X1106" t="s">
        <v>164</v>
      </c>
      <c r="Y1106" t="s">
        <v>44</v>
      </c>
      <c r="Z1106" t="s">
        <v>78</v>
      </c>
      <c r="AA1106" t="s">
        <v>5762</v>
      </c>
      <c r="AB1106" t="s">
        <v>5763</v>
      </c>
      <c r="AC1106" t="s">
        <v>44</v>
      </c>
      <c r="AD1106" t="s">
        <v>5764</v>
      </c>
      <c r="AE1106" t="s">
        <v>5765</v>
      </c>
      <c r="AF1106" t="s">
        <v>115</v>
      </c>
    </row>
    <row r="1107" spans="3:33" x14ac:dyDescent="0.3">
      <c r="C1107" s="21">
        <v>2389154</v>
      </c>
      <c r="D1107" s="20" t="s">
        <v>102</v>
      </c>
      <c r="E1107" s="20" t="s">
        <v>141</v>
      </c>
      <c r="F1107" s="45" t="s">
        <v>5731</v>
      </c>
      <c r="G1107" s="44">
        <v>45036</v>
      </c>
      <c r="H1107" s="20" t="s">
        <v>366</v>
      </c>
      <c r="J1107" t="s">
        <v>33</v>
      </c>
      <c r="K1107" t="s">
        <v>382</v>
      </c>
      <c r="L1107" t="s">
        <v>35</v>
      </c>
      <c r="M1107" t="s">
        <v>36</v>
      </c>
      <c r="N1107" t="s">
        <v>37</v>
      </c>
      <c r="O1107" t="s">
        <v>5766</v>
      </c>
      <c r="P1107" s="13" t="s">
        <v>4805</v>
      </c>
      <c r="Q1107" s="2" t="s">
        <v>5767</v>
      </c>
      <c r="R1107" t="s">
        <v>5766</v>
      </c>
      <c r="S1107" s="13" t="s">
        <v>4805</v>
      </c>
      <c r="T1107" t="s">
        <v>5768</v>
      </c>
      <c r="U1107" t="s">
        <v>5769</v>
      </c>
      <c r="V1107" t="s">
        <v>37</v>
      </c>
      <c r="W1107" t="s">
        <v>42</v>
      </c>
      <c r="X1107" t="s">
        <v>5770</v>
      </c>
      <c r="Y1107" t="s">
        <v>44</v>
      </c>
      <c r="Z1107" t="s">
        <v>5771</v>
      </c>
      <c r="AA1107" t="s">
        <v>5772</v>
      </c>
      <c r="AB1107" t="s">
        <v>5773</v>
      </c>
      <c r="AC1107" t="s">
        <v>5774</v>
      </c>
      <c r="AD1107" t="s">
        <v>5775</v>
      </c>
      <c r="AE1107" t="s">
        <v>5776</v>
      </c>
      <c r="AF1107" t="s">
        <v>115</v>
      </c>
    </row>
    <row r="1108" spans="3:33" x14ac:dyDescent="0.3">
      <c r="C1108" s="21">
        <v>2389223</v>
      </c>
      <c r="D1108" s="20" t="s">
        <v>102</v>
      </c>
      <c r="E1108" s="20" t="s">
        <v>280</v>
      </c>
      <c r="F1108" s="45" t="s">
        <v>5731</v>
      </c>
      <c r="G1108" s="44">
        <v>45036</v>
      </c>
      <c r="H1108" s="20" t="s">
        <v>366</v>
      </c>
      <c r="J1108" t="s">
        <v>33</v>
      </c>
      <c r="K1108" t="s">
        <v>382</v>
      </c>
      <c r="L1108" t="s">
        <v>35</v>
      </c>
      <c r="M1108" t="s">
        <v>52</v>
      </c>
      <c r="N1108" t="s">
        <v>37</v>
      </c>
      <c r="O1108" t="s">
        <v>5777</v>
      </c>
      <c r="P1108" s="13" t="s">
        <v>4805</v>
      </c>
      <c r="Q1108" s="2" t="s">
        <v>5778</v>
      </c>
      <c r="R1108" t="s">
        <v>5779</v>
      </c>
      <c r="S1108" s="13" t="s">
        <v>4805</v>
      </c>
      <c r="T1108" t="s">
        <v>5780</v>
      </c>
      <c r="U1108" t="s">
        <v>124</v>
      </c>
      <c r="V1108" t="s">
        <v>37</v>
      </c>
      <c r="W1108" t="s">
        <v>42</v>
      </c>
      <c r="X1108" t="s">
        <v>4407</v>
      </c>
      <c r="Y1108" t="s">
        <v>44</v>
      </c>
      <c r="Z1108" t="s">
        <v>45</v>
      </c>
      <c r="AA1108" t="s">
        <v>5781</v>
      </c>
      <c r="AB1108" t="s">
        <v>124</v>
      </c>
      <c r="AC1108" t="s">
        <v>5782</v>
      </c>
      <c r="AD1108" t="s">
        <v>5783</v>
      </c>
      <c r="AE1108" t="s">
        <v>5784</v>
      </c>
      <c r="AF1108" t="s">
        <v>115</v>
      </c>
    </row>
    <row r="1109" spans="3:33" x14ac:dyDescent="0.3">
      <c r="C1109" s="21">
        <v>2389258</v>
      </c>
      <c r="D1109" s="20" t="s">
        <v>102</v>
      </c>
      <c r="E1109" s="20" t="s">
        <v>63</v>
      </c>
      <c r="F1109" s="45" t="s">
        <v>5731</v>
      </c>
      <c r="G1109" s="44">
        <v>45036</v>
      </c>
      <c r="H1109" s="20" t="s">
        <v>366</v>
      </c>
      <c r="J1109" t="s">
        <v>33</v>
      </c>
      <c r="K1109" t="s">
        <v>382</v>
      </c>
      <c r="L1109" t="s">
        <v>35</v>
      </c>
      <c r="M1109" t="s">
        <v>117</v>
      </c>
      <c r="N1109" t="s">
        <v>37</v>
      </c>
      <c r="O1109" t="s">
        <v>5785</v>
      </c>
      <c r="P1109" s="13" t="s">
        <v>4805</v>
      </c>
      <c r="Q1109" s="2" t="s">
        <v>44</v>
      </c>
      <c r="R1109" t="s">
        <v>5786</v>
      </c>
      <c r="S1109" s="13" t="s">
        <v>4805</v>
      </c>
      <c r="T1109" t="s">
        <v>5787</v>
      </c>
      <c r="U1109" t="s">
        <v>44</v>
      </c>
      <c r="V1109" t="s">
        <v>37</v>
      </c>
      <c r="W1109" t="s">
        <v>42</v>
      </c>
      <c r="X1109" t="s">
        <v>164</v>
      </c>
      <c r="Y1109" t="s">
        <v>44</v>
      </c>
      <c r="Z1109" t="s">
        <v>78</v>
      </c>
      <c r="AA1109" t="s">
        <v>5788</v>
      </c>
      <c r="AB1109" t="s">
        <v>5789</v>
      </c>
      <c r="AC1109" t="s">
        <v>44</v>
      </c>
      <c r="AD1109" t="s">
        <v>5790</v>
      </c>
      <c r="AE1109" t="s">
        <v>5791</v>
      </c>
      <c r="AF1109" t="s">
        <v>115</v>
      </c>
    </row>
    <row r="1110" spans="3:33" x14ac:dyDescent="0.3">
      <c r="C1110" s="21">
        <v>2393202</v>
      </c>
      <c r="D1110" s="20" t="s">
        <v>29</v>
      </c>
      <c r="E1110" s="20" t="s">
        <v>63</v>
      </c>
      <c r="F1110" s="45" t="s">
        <v>5731</v>
      </c>
      <c r="G1110" s="44">
        <v>45036</v>
      </c>
      <c r="H1110" s="20" t="s">
        <v>366</v>
      </c>
      <c r="J1110" t="s">
        <v>33</v>
      </c>
      <c r="K1110" t="s">
        <v>382</v>
      </c>
      <c r="L1110" t="s">
        <v>35</v>
      </c>
      <c r="M1110" t="s">
        <v>143</v>
      </c>
      <c r="N1110" t="s">
        <v>37</v>
      </c>
      <c r="O1110" t="s">
        <v>5792</v>
      </c>
      <c r="P1110" s="13" t="s">
        <v>5094</v>
      </c>
      <c r="Q1110" s="2" t="s">
        <v>5793</v>
      </c>
      <c r="R1110" t="s">
        <v>5794</v>
      </c>
      <c r="S1110" s="13" t="s">
        <v>5094</v>
      </c>
      <c r="T1110" t="s">
        <v>5795</v>
      </c>
      <c r="U1110" t="s">
        <v>5796</v>
      </c>
      <c r="V1110" t="s">
        <v>37</v>
      </c>
      <c r="W1110" t="s">
        <v>42</v>
      </c>
      <c r="X1110" t="s">
        <v>2689</v>
      </c>
      <c r="Y1110" t="s">
        <v>44</v>
      </c>
      <c r="Z1110" t="s">
        <v>45</v>
      </c>
      <c r="AA1110" t="s">
        <v>5797</v>
      </c>
      <c r="AB1110" t="s">
        <v>5798</v>
      </c>
      <c r="AC1110" t="s">
        <v>5798</v>
      </c>
      <c r="AD1110" t="s">
        <v>5799</v>
      </c>
      <c r="AE1110" t="s">
        <v>5800</v>
      </c>
      <c r="AF1110" t="s">
        <v>51</v>
      </c>
    </row>
    <row r="1111" spans="3:33" x14ac:dyDescent="0.3">
      <c r="C1111" s="21">
        <v>2393251</v>
      </c>
      <c r="D1111" s="20" t="s">
        <v>29</v>
      </c>
      <c r="E1111" s="20" t="s">
        <v>537</v>
      </c>
      <c r="F1111" s="45" t="s">
        <v>5731</v>
      </c>
      <c r="G1111" s="44">
        <v>45036</v>
      </c>
      <c r="H1111" s="20" t="s">
        <v>366</v>
      </c>
      <c r="J1111" t="s">
        <v>33</v>
      </c>
      <c r="K1111" t="s">
        <v>382</v>
      </c>
      <c r="L1111" t="s">
        <v>35</v>
      </c>
      <c r="M1111" t="s">
        <v>52</v>
      </c>
      <c r="N1111" t="s">
        <v>37</v>
      </c>
      <c r="O1111" t="s">
        <v>3960</v>
      </c>
      <c r="P1111" s="13" t="s">
        <v>5094</v>
      </c>
      <c r="Q1111" s="2" t="s">
        <v>5801</v>
      </c>
      <c r="R1111" t="s">
        <v>3960</v>
      </c>
      <c r="S1111" s="13" t="s">
        <v>5094</v>
      </c>
      <c r="T1111" t="s">
        <v>3962</v>
      </c>
      <c r="U1111" t="s">
        <v>3963</v>
      </c>
      <c r="V1111" t="s">
        <v>37</v>
      </c>
      <c r="W1111" t="s">
        <v>42</v>
      </c>
      <c r="X1111" t="s">
        <v>2472</v>
      </c>
      <c r="Y1111" t="s">
        <v>44</v>
      </c>
      <c r="Z1111" t="s">
        <v>45</v>
      </c>
      <c r="AA1111" t="s">
        <v>3964</v>
      </c>
      <c r="AB1111" t="s">
        <v>3965</v>
      </c>
      <c r="AC1111" t="s">
        <v>3966</v>
      </c>
      <c r="AD1111" t="s">
        <v>5802</v>
      </c>
      <c r="AE1111" t="s">
        <v>5803</v>
      </c>
      <c r="AF1111" t="s">
        <v>51</v>
      </c>
    </row>
    <row r="1112" spans="3:33" x14ac:dyDescent="0.3">
      <c r="C1112" s="21">
        <v>2393278</v>
      </c>
      <c r="D1112" s="20" t="s">
        <v>62</v>
      </c>
      <c r="E1112" s="20" t="s">
        <v>63</v>
      </c>
      <c r="F1112" s="45" t="s">
        <v>5731</v>
      </c>
      <c r="G1112" s="44">
        <v>45036</v>
      </c>
      <c r="H1112" s="20" t="s">
        <v>366</v>
      </c>
      <c r="J1112" t="s">
        <v>33</v>
      </c>
      <c r="K1112" t="s">
        <v>382</v>
      </c>
      <c r="L1112" t="s">
        <v>35</v>
      </c>
      <c r="M1112" t="s">
        <v>292</v>
      </c>
      <c r="N1112" t="s">
        <v>37</v>
      </c>
      <c r="O1112" t="s">
        <v>5804</v>
      </c>
      <c r="P1112" s="13" t="s">
        <v>5094</v>
      </c>
      <c r="Q1112" s="2" t="s">
        <v>5805</v>
      </c>
      <c r="R1112" t="s">
        <v>5804</v>
      </c>
      <c r="S1112" s="13" t="s">
        <v>5094</v>
      </c>
      <c r="T1112" t="s">
        <v>5806</v>
      </c>
      <c r="U1112" t="s">
        <v>5807</v>
      </c>
      <c r="V1112" t="s">
        <v>37</v>
      </c>
      <c r="W1112" t="s">
        <v>42</v>
      </c>
      <c r="X1112" t="s">
        <v>5770</v>
      </c>
      <c r="Y1112" t="s">
        <v>44</v>
      </c>
      <c r="Z1112" t="s">
        <v>5771</v>
      </c>
      <c r="AA1112" t="s">
        <v>5808</v>
      </c>
      <c r="AB1112" t="s">
        <v>124</v>
      </c>
      <c r="AC1112" t="s">
        <v>5809</v>
      </c>
      <c r="AD1112" t="s">
        <v>5810</v>
      </c>
      <c r="AE1112" t="s">
        <v>5811</v>
      </c>
      <c r="AF1112" t="s">
        <v>51</v>
      </c>
    </row>
    <row r="1113" spans="3:33" x14ac:dyDescent="0.3">
      <c r="C1113" s="21">
        <v>2393910</v>
      </c>
      <c r="D1113" s="20" t="s">
        <v>29</v>
      </c>
      <c r="E1113" s="20" t="s">
        <v>63</v>
      </c>
      <c r="F1113" s="45" t="s">
        <v>5731</v>
      </c>
      <c r="G1113" s="44">
        <v>45036</v>
      </c>
      <c r="H1113" s="20" t="s">
        <v>366</v>
      </c>
      <c r="J1113" t="s">
        <v>33</v>
      </c>
      <c r="K1113" t="s">
        <v>382</v>
      </c>
      <c r="L1113" t="s">
        <v>35</v>
      </c>
      <c r="M1113" t="s">
        <v>105</v>
      </c>
      <c r="N1113" t="s">
        <v>37</v>
      </c>
      <c r="O1113" t="s">
        <v>5812</v>
      </c>
      <c r="P1113" s="13" t="s">
        <v>5094</v>
      </c>
      <c r="Q1113" s="2" t="s">
        <v>5813</v>
      </c>
      <c r="R1113" t="s">
        <v>5814</v>
      </c>
      <c r="S1113" s="13" t="s">
        <v>5094</v>
      </c>
      <c r="T1113" t="s">
        <v>5815</v>
      </c>
      <c r="U1113" t="s">
        <v>5816</v>
      </c>
      <c r="V1113" t="s">
        <v>37</v>
      </c>
      <c r="W1113" t="s">
        <v>42</v>
      </c>
      <c r="X1113" t="s">
        <v>1501</v>
      </c>
      <c r="Y1113" t="s">
        <v>44</v>
      </c>
      <c r="Z1113" t="s">
        <v>1502</v>
      </c>
      <c r="AA1113" t="s">
        <v>5817</v>
      </c>
      <c r="AB1113" t="s">
        <v>44</v>
      </c>
      <c r="AC1113" t="s">
        <v>5818</v>
      </c>
      <c r="AD1113" t="s">
        <v>5819</v>
      </c>
      <c r="AE1113" t="s">
        <v>5820</v>
      </c>
      <c r="AF1113" t="s">
        <v>51</v>
      </c>
    </row>
    <row r="1114" spans="3:33" x14ac:dyDescent="0.3">
      <c r="C1114" s="21">
        <v>2393962</v>
      </c>
      <c r="D1114" s="20" t="s">
        <v>29</v>
      </c>
      <c r="E1114" s="20" t="s">
        <v>63</v>
      </c>
      <c r="F1114" s="45" t="s">
        <v>5731</v>
      </c>
      <c r="G1114" s="44">
        <v>45036</v>
      </c>
      <c r="H1114" s="20" t="s">
        <v>366</v>
      </c>
      <c r="J1114" t="s">
        <v>33</v>
      </c>
      <c r="K1114" t="s">
        <v>382</v>
      </c>
      <c r="L1114" t="s">
        <v>35</v>
      </c>
      <c r="M1114" t="s">
        <v>36</v>
      </c>
      <c r="N1114" t="s">
        <v>37</v>
      </c>
      <c r="O1114" t="s">
        <v>5821</v>
      </c>
      <c r="P1114" s="13" t="s">
        <v>5094</v>
      </c>
      <c r="Q1114" s="2" t="s">
        <v>5822</v>
      </c>
      <c r="R1114" t="s">
        <v>5823</v>
      </c>
      <c r="S1114" s="13" t="s">
        <v>5094</v>
      </c>
      <c r="T1114" t="s">
        <v>5824</v>
      </c>
      <c r="U1114" t="s">
        <v>44</v>
      </c>
      <c r="V1114" t="s">
        <v>37</v>
      </c>
      <c r="W1114" t="s">
        <v>42</v>
      </c>
      <c r="X1114" t="s">
        <v>4899</v>
      </c>
      <c r="Y1114" t="s">
        <v>44</v>
      </c>
      <c r="Z1114" t="s">
        <v>78</v>
      </c>
      <c r="AA1114" t="s">
        <v>5825</v>
      </c>
      <c r="AB1114" t="s">
        <v>44</v>
      </c>
      <c r="AC1114" t="s">
        <v>5826</v>
      </c>
      <c r="AD1114" t="s">
        <v>5827</v>
      </c>
      <c r="AE1114" t="s">
        <v>5828</v>
      </c>
      <c r="AF1114" t="s">
        <v>5829</v>
      </c>
      <c r="AG1114" t="s">
        <v>51</v>
      </c>
    </row>
    <row r="1115" spans="3:33" x14ac:dyDescent="0.3">
      <c r="C1115" s="21">
        <v>2394488</v>
      </c>
      <c r="D1115" s="20" t="s">
        <v>29</v>
      </c>
      <c r="E1115" s="20" t="s">
        <v>30</v>
      </c>
      <c r="F1115" s="45" t="s">
        <v>5731</v>
      </c>
      <c r="G1115" s="44">
        <v>45036</v>
      </c>
      <c r="H1115" s="20" t="s">
        <v>366</v>
      </c>
      <c r="J1115" t="s">
        <v>33</v>
      </c>
      <c r="K1115" t="s">
        <v>382</v>
      </c>
      <c r="L1115" t="s">
        <v>35</v>
      </c>
      <c r="M1115" t="s">
        <v>143</v>
      </c>
      <c r="N1115" t="s">
        <v>37</v>
      </c>
      <c r="O1115" t="s">
        <v>5830</v>
      </c>
      <c r="P1115" s="13" t="s">
        <v>5094</v>
      </c>
      <c r="Q1115" s="2" t="s">
        <v>5831</v>
      </c>
      <c r="R1115" t="s">
        <v>5830</v>
      </c>
      <c r="S1115" s="13" t="s">
        <v>5094</v>
      </c>
      <c r="T1115" t="s">
        <v>5832</v>
      </c>
      <c r="U1115" t="s">
        <v>5833</v>
      </c>
      <c r="V1115" t="s">
        <v>37</v>
      </c>
      <c r="W1115" t="s">
        <v>42</v>
      </c>
      <c r="X1115" t="s">
        <v>5834</v>
      </c>
      <c r="Y1115" t="s">
        <v>44</v>
      </c>
      <c r="Z1115" t="s">
        <v>5835</v>
      </c>
      <c r="AA1115" t="s">
        <v>5836</v>
      </c>
      <c r="AB1115" t="s">
        <v>5837</v>
      </c>
      <c r="AC1115" t="s">
        <v>5837</v>
      </c>
      <c r="AD1115" t="s">
        <v>5838</v>
      </c>
      <c r="AE1115" t="s">
        <v>5839</v>
      </c>
      <c r="AF1115" t="s">
        <v>51</v>
      </c>
    </row>
    <row r="1116" spans="3:33" x14ac:dyDescent="0.3">
      <c r="C1116" s="21">
        <v>2394573</v>
      </c>
      <c r="D1116" s="20" t="s">
        <v>62</v>
      </c>
      <c r="E1116" s="20" t="s">
        <v>63</v>
      </c>
      <c r="F1116" s="45" t="s">
        <v>5731</v>
      </c>
      <c r="G1116" s="44">
        <v>45036</v>
      </c>
      <c r="H1116" s="20" t="s">
        <v>366</v>
      </c>
      <c r="J1116" t="s">
        <v>33</v>
      </c>
      <c r="K1116" t="s">
        <v>382</v>
      </c>
      <c r="L1116" t="s">
        <v>35</v>
      </c>
      <c r="M1116" t="s">
        <v>52</v>
      </c>
      <c r="N1116" t="s">
        <v>37</v>
      </c>
      <c r="O1116" t="s">
        <v>5840</v>
      </c>
      <c r="P1116" s="13" t="s">
        <v>5094</v>
      </c>
      <c r="Q1116" s="2" t="s">
        <v>44</v>
      </c>
      <c r="R1116" t="s">
        <v>5841</v>
      </c>
      <c r="S1116" s="13" t="s">
        <v>5094</v>
      </c>
      <c r="T1116" t="s">
        <v>5842</v>
      </c>
      <c r="U1116" t="s">
        <v>44</v>
      </c>
      <c r="V1116" t="s">
        <v>37</v>
      </c>
      <c r="W1116" t="s">
        <v>42</v>
      </c>
      <c r="X1116" t="s">
        <v>164</v>
      </c>
      <c r="Y1116" t="s">
        <v>44</v>
      </c>
      <c r="Z1116" t="s">
        <v>78</v>
      </c>
      <c r="AA1116" t="s">
        <v>5843</v>
      </c>
      <c r="AB1116" t="s">
        <v>5844</v>
      </c>
      <c r="AC1116" t="s">
        <v>44</v>
      </c>
      <c r="AD1116" t="s">
        <v>5845</v>
      </c>
      <c r="AE1116" t="s">
        <v>5846</v>
      </c>
      <c r="AF1116" t="s">
        <v>51</v>
      </c>
    </row>
    <row r="1117" spans="3:33" x14ac:dyDescent="0.3">
      <c r="C1117" s="21">
        <v>2394792</v>
      </c>
      <c r="D1117" s="20" t="s">
        <v>29</v>
      </c>
      <c r="E1117" s="20" t="s">
        <v>63</v>
      </c>
      <c r="F1117" s="45" t="s">
        <v>5731</v>
      </c>
      <c r="G1117" s="44">
        <v>45036</v>
      </c>
      <c r="H1117" s="20" t="s">
        <v>366</v>
      </c>
      <c r="J1117" t="s">
        <v>33</v>
      </c>
      <c r="K1117" t="s">
        <v>382</v>
      </c>
      <c r="L1117" t="s">
        <v>35</v>
      </c>
      <c r="M1117" t="s">
        <v>52</v>
      </c>
      <c r="N1117" t="s">
        <v>37</v>
      </c>
      <c r="O1117" t="s">
        <v>5847</v>
      </c>
      <c r="P1117" s="13" t="s">
        <v>5094</v>
      </c>
      <c r="Q1117" s="2" t="s">
        <v>5848</v>
      </c>
      <c r="R1117" t="s">
        <v>5847</v>
      </c>
      <c r="S1117" s="13" t="s">
        <v>5094</v>
      </c>
      <c r="T1117" t="s">
        <v>5849</v>
      </c>
      <c r="U1117" t="s">
        <v>5850</v>
      </c>
      <c r="V1117" t="s">
        <v>37</v>
      </c>
      <c r="W1117" t="s">
        <v>42</v>
      </c>
      <c r="X1117" t="s">
        <v>5851</v>
      </c>
      <c r="Y1117" t="s">
        <v>44</v>
      </c>
      <c r="Z1117" t="s">
        <v>359</v>
      </c>
      <c r="AA1117" t="s">
        <v>5852</v>
      </c>
      <c r="AB1117" t="s">
        <v>5853</v>
      </c>
      <c r="AC1117" t="s">
        <v>5854</v>
      </c>
      <c r="AD1117" t="s">
        <v>5855</v>
      </c>
      <c r="AE1117" t="s">
        <v>5856</v>
      </c>
      <c r="AF1117" t="s">
        <v>51</v>
      </c>
    </row>
    <row r="1118" spans="3:33" x14ac:dyDescent="0.3">
      <c r="C1118" s="21">
        <v>2394814</v>
      </c>
      <c r="D1118" s="20" t="s">
        <v>29</v>
      </c>
      <c r="E1118" s="20" t="s">
        <v>63</v>
      </c>
      <c r="F1118" s="45" t="s">
        <v>5731</v>
      </c>
      <c r="G1118" s="44">
        <v>45037</v>
      </c>
      <c r="H1118" s="20" t="s">
        <v>366</v>
      </c>
      <c r="J1118" t="s">
        <v>33</v>
      </c>
      <c r="K1118" t="s">
        <v>382</v>
      </c>
      <c r="L1118" t="s">
        <v>35</v>
      </c>
      <c r="M1118" t="s">
        <v>36</v>
      </c>
      <c r="N1118" t="s">
        <v>37</v>
      </c>
      <c r="O1118" t="s">
        <v>5857</v>
      </c>
      <c r="P1118" s="13" t="s">
        <v>5094</v>
      </c>
      <c r="Q1118" s="2" t="s">
        <v>5858</v>
      </c>
      <c r="R1118" t="s">
        <v>5857</v>
      </c>
      <c r="S1118" s="13" t="s">
        <v>5094</v>
      </c>
      <c r="T1118" t="s">
        <v>5859</v>
      </c>
      <c r="U1118" t="s">
        <v>5857</v>
      </c>
      <c r="V1118" t="s">
        <v>37</v>
      </c>
      <c r="W1118" t="s">
        <v>42</v>
      </c>
      <c r="X1118" t="s">
        <v>4702</v>
      </c>
      <c r="Y1118" t="s">
        <v>44</v>
      </c>
      <c r="Z1118" t="s">
        <v>78</v>
      </c>
      <c r="AA1118" t="s">
        <v>5860</v>
      </c>
      <c r="AB1118" t="s">
        <v>5861</v>
      </c>
      <c r="AC1118" t="s">
        <v>5861</v>
      </c>
      <c r="AD1118" t="s">
        <v>5862</v>
      </c>
      <c r="AE1118" t="s">
        <v>5863</v>
      </c>
      <c r="AF1118" t="s">
        <v>51</v>
      </c>
    </row>
    <row r="1119" spans="3:33" x14ac:dyDescent="0.3">
      <c r="C1119" s="21">
        <v>2395180</v>
      </c>
      <c r="D1119" s="20" t="s">
        <v>29</v>
      </c>
      <c r="E1119" s="20" t="s">
        <v>63</v>
      </c>
      <c r="F1119" s="45" t="s">
        <v>5731</v>
      </c>
      <c r="G1119" s="44">
        <v>45037</v>
      </c>
      <c r="H1119" s="20" t="s">
        <v>366</v>
      </c>
      <c r="J1119" t="s">
        <v>33</v>
      </c>
      <c r="K1119" t="s">
        <v>382</v>
      </c>
      <c r="L1119" t="s">
        <v>35</v>
      </c>
      <c r="M1119" t="s">
        <v>52</v>
      </c>
      <c r="N1119" t="s">
        <v>37</v>
      </c>
      <c r="O1119" t="s">
        <v>5864</v>
      </c>
      <c r="P1119" s="13" t="s">
        <v>5094</v>
      </c>
      <c r="Q1119" s="2" t="s">
        <v>5865</v>
      </c>
      <c r="R1119" t="s">
        <v>5864</v>
      </c>
      <c r="S1119" s="13" t="s">
        <v>5094</v>
      </c>
      <c r="T1119" t="s">
        <v>5866</v>
      </c>
      <c r="U1119" t="s">
        <v>5867</v>
      </c>
      <c r="V1119" t="s">
        <v>37</v>
      </c>
      <c r="W1119" t="s">
        <v>42</v>
      </c>
      <c r="X1119" t="s">
        <v>5868</v>
      </c>
      <c r="Y1119" t="s">
        <v>44</v>
      </c>
      <c r="Z1119" t="s">
        <v>45</v>
      </c>
      <c r="AA1119" t="s">
        <v>5869</v>
      </c>
      <c r="AB1119" t="s">
        <v>124</v>
      </c>
      <c r="AC1119" t="s">
        <v>5870</v>
      </c>
      <c r="AD1119" t="s">
        <v>5871</v>
      </c>
      <c r="AE1119" t="s">
        <v>5872</v>
      </c>
      <c r="AF1119" t="s">
        <v>51</v>
      </c>
    </row>
    <row r="1120" spans="3:33" x14ac:dyDescent="0.3">
      <c r="C1120" s="21">
        <v>2395198</v>
      </c>
      <c r="D1120" s="20" t="s">
        <v>62</v>
      </c>
      <c r="E1120" s="20" t="s">
        <v>509</v>
      </c>
      <c r="F1120" s="45" t="s">
        <v>5731</v>
      </c>
      <c r="G1120" s="44">
        <v>45037</v>
      </c>
      <c r="H1120" s="20" t="s">
        <v>366</v>
      </c>
      <c r="J1120" t="s">
        <v>33</v>
      </c>
      <c r="K1120" t="s">
        <v>382</v>
      </c>
      <c r="L1120" t="s">
        <v>35</v>
      </c>
      <c r="M1120" t="s">
        <v>36</v>
      </c>
      <c r="N1120" t="s">
        <v>37</v>
      </c>
      <c r="O1120" t="s">
        <v>5873</v>
      </c>
      <c r="P1120" s="13" t="s">
        <v>5094</v>
      </c>
      <c r="Q1120" s="2" t="s">
        <v>44</v>
      </c>
      <c r="R1120" t="s">
        <v>5874</v>
      </c>
      <c r="S1120" s="13" t="s">
        <v>5094</v>
      </c>
      <c r="T1120" t="s">
        <v>5875</v>
      </c>
      <c r="U1120" t="s">
        <v>44</v>
      </c>
      <c r="V1120" t="s">
        <v>37</v>
      </c>
      <c r="W1120" t="s">
        <v>42</v>
      </c>
      <c r="X1120" t="s">
        <v>164</v>
      </c>
      <c r="Y1120" t="s">
        <v>44</v>
      </c>
      <c r="Z1120" t="s">
        <v>78</v>
      </c>
      <c r="AA1120" t="s">
        <v>5876</v>
      </c>
      <c r="AB1120" t="s">
        <v>5877</v>
      </c>
      <c r="AC1120" t="s">
        <v>44</v>
      </c>
      <c r="AD1120" t="s">
        <v>5878</v>
      </c>
      <c r="AE1120" t="s">
        <v>5879</v>
      </c>
      <c r="AF1120" t="s">
        <v>51</v>
      </c>
    </row>
    <row r="1121" spans="3:32" x14ac:dyDescent="0.3">
      <c r="C1121" s="21">
        <v>2395244</v>
      </c>
      <c r="D1121" s="20" t="s">
        <v>29</v>
      </c>
      <c r="E1121" s="20" t="s">
        <v>63</v>
      </c>
      <c r="F1121" s="45" t="s">
        <v>5731</v>
      </c>
      <c r="G1121" s="44">
        <v>45037</v>
      </c>
      <c r="H1121" s="20" t="s">
        <v>366</v>
      </c>
      <c r="J1121" t="s">
        <v>33</v>
      </c>
      <c r="K1121" t="s">
        <v>382</v>
      </c>
      <c r="L1121" t="s">
        <v>35</v>
      </c>
      <c r="M1121" t="s">
        <v>36</v>
      </c>
      <c r="N1121" t="s">
        <v>37</v>
      </c>
      <c r="O1121" t="s">
        <v>5880</v>
      </c>
      <c r="P1121" s="13" t="s">
        <v>5094</v>
      </c>
      <c r="Q1121" s="2" t="s">
        <v>5881</v>
      </c>
      <c r="R1121" t="s">
        <v>5880</v>
      </c>
      <c r="S1121" s="13" t="s">
        <v>5094</v>
      </c>
      <c r="T1121" t="s">
        <v>5882</v>
      </c>
      <c r="U1121" t="s">
        <v>200</v>
      </c>
      <c r="V1121" t="s">
        <v>37</v>
      </c>
      <c r="W1121" t="s">
        <v>42</v>
      </c>
      <c r="X1121" t="s">
        <v>5883</v>
      </c>
      <c r="Y1121" t="s">
        <v>44</v>
      </c>
      <c r="Z1121" t="s">
        <v>45</v>
      </c>
      <c r="AA1121" t="s">
        <v>5884</v>
      </c>
      <c r="AB1121" t="s">
        <v>124</v>
      </c>
      <c r="AC1121" t="s">
        <v>5885</v>
      </c>
      <c r="AD1121" t="s">
        <v>5886</v>
      </c>
      <c r="AE1121" t="s">
        <v>5887</v>
      </c>
      <c r="AF1121" t="s">
        <v>51</v>
      </c>
    </row>
    <row r="1122" spans="3:32" x14ac:dyDescent="0.3">
      <c r="C1122" s="21">
        <v>2395312</v>
      </c>
      <c r="D1122" s="20" t="s">
        <v>29</v>
      </c>
      <c r="E1122" s="20" t="s">
        <v>30</v>
      </c>
      <c r="F1122" s="45" t="s">
        <v>5731</v>
      </c>
      <c r="G1122" s="44">
        <v>45037</v>
      </c>
      <c r="H1122" s="20" t="s">
        <v>366</v>
      </c>
      <c r="J1122" t="s">
        <v>33</v>
      </c>
      <c r="K1122" t="s">
        <v>382</v>
      </c>
      <c r="L1122" t="s">
        <v>35</v>
      </c>
      <c r="M1122" t="s">
        <v>64</v>
      </c>
      <c r="N1122" t="s">
        <v>37</v>
      </c>
      <c r="O1122" t="s">
        <v>5888</v>
      </c>
      <c r="P1122" s="13" t="s">
        <v>5094</v>
      </c>
      <c r="Q1122" s="2" t="s">
        <v>5889</v>
      </c>
      <c r="R1122" t="s">
        <v>5890</v>
      </c>
      <c r="S1122" s="13" t="s">
        <v>5094</v>
      </c>
      <c r="T1122" t="s">
        <v>5891</v>
      </c>
      <c r="U1122" t="s">
        <v>44</v>
      </c>
      <c r="V1122" t="s">
        <v>37</v>
      </c>
      <c r="W1122" t="s">
        <v>42</v>
      </c>
      <c r="X1122" t="s">
        <v>480</v>
      </c>
      <c r="Y1122" t="s">
        <v>44</v>
      </c>
      <c r="Z1122" t="s">
        <v>45</v>
      </c>
      <c r="AA1122" t="s">
        <v>5892</v>
      </c>
      <c r="AB1122" t="s">
        <v>44</v>
      </c>
      <c r="AC1122" t="s">
        <v>5893</v>
      </c>
      <c r="AD1122" t="s">
        <v>5894</v>
      </c>
      <c r="AE1122" t="s">
        <v>5895</v>
      </c>
      <c r="AF1122" t="s">
        <v>51</v>
      </c>
    </row>
    <row r="1123" spans="3:32" x14ac:dyDescent="0.3">
      <c r="C1123" s="21">
        <v>2395949</v>
      </c>
      <c r="D1123" s="20" t="s">
        <v>29</v>
      </c>
      <c r="E1123" s="20" t="s">
        <v>63</v>
      </c>
      <c r="F1123" s="45" t="s">
        <v>5731</v>
      </c>
      <c r="G1123" s="44">
        <v>45037</v>
      </c>
      <c r="H1123" s="20" t="s">
        <v>366</v>
      </c>
      <c r="J1123" t="s">
        <v>33</v>
      </c>
      <c r="K1123" t="s">
        <v>382</v>
      </c>
      <c r="L1123" t="s">
        <v>35</v>
      </c>
      <c r="M1123" t="s">
        <v>36</v>
      </c>
      <c r="N1123" t="s">
        <v>37</v>
      </c>
      <c r="O1123" t="s">
        <v>5897</v>
      </c>
      <c r="P1123" s="13" t="s">
        <v>5896</v>
      </c>
      <c r="Q1123" s="2" t="s">
        <v>5898</v>
      </c>
      <c r="R1123" t="s">
        <v>5897</v>
      </c>
      <c r="S1123" s="13" t="s">
        <v>5896</v>
      </c>
      <c r="T1123" t="s">
        <v>5899</v>
      </c>
      <c r="U1123" t="s">
        <v>5897</v>
      </c>
      <c r="V1123" t="s">
        <v>37</v>
      </c>
      <c r="W1123" t="s">
        <v>42</v>
      </c>
      <c r="X1123" t="s">
        <v>5900</v>
      </c>
      <c r="Y1123" t="s">
        <v>44</v>
      </c>
      <c r="Z1123" t="s">
        <v>45</v>
      </c>
      <c r="AA1123" t="s">
        <v>5901</v>
      </c>
      <c r="AB1123" t="s">
        <v>5902</v>
      </c>
      <c r="AC1123" t="s">
        <v>5902</v>
      </c>
      <c r="AD1123" t="s">
        <v>5903</v>
      </c>
      <c r="AE1123" t="s">
        <v>5904</v>
      </c>
      <c r="AF1123" t="s">
        <v>51</v>
      </c>
    </row>
    <row r="1124" spans="3:32" x14ac:dyDescent="0.3">
      <c r="C1124" s="21">
        <v>2395975</v>
      </c>
      <c r="D1124" s="20" t="s">
        <v>29</v>
      </c>
      <c r="E1124" s="20" t="s">
        <v>280</v>
      </c>
      <c r="F1124" s="45" t="s">
        <v>5731</v>
      </c>
      <c r="G1124" s="44">
        <v>45037</v>
      </c>
      <c r="H1124" s="20" t="s">
        <v>366</v>
      </c>
      <c r="J1124" t="s">
        <v>33</v>
      </c>
      <c r="K1124" t="s">
        <v>382</v>
      </c>
      <c r="L1124" t="s">
        <v>35</v>
      </c>
      <c r="M1124" t="s">
        <v>143</v>
      </c>
      <c r="N1124" t="s">
        <v>37</v>
      </c>
      <c r="O1124" t="s">
        <v>5905</v>
      </c>
      <c r="P1124" s="13" t="s">
        <v>5896</v>
      </c>
      <c r="Q1124" s="2" t="s">
        <v>5906</v>
      </c>
      <c r="R1124" t="s">
        <v>5907</v>
      </c>
      <c r="S1124" s="13" t="s">
        <v>5896</v>
      </c>
      <c r="T1124" t="s">
        <v>5908</v>
      </c>
      <c r="U1124" t="s">
        <v>44</v>
      </c>
      <c r="V1124" t="s">
        <v>37</v>
      </c>
      <c r="W1124" t="s">
        <v>42</v>
      </c>
      <c r="X1124" t="s">
        <v>5909</v>
      </c>
      <c r="Y1124" t="s">
        <v>44</v>
      </c>
      <c r="Z1124" t="s">
        <v>387</v>
      </c>
      <c r="AA1124" t="s">
        <v>5910</v>
      </c>
      <c r="AB1124" t="s">
        <v>5911</v>
      </c>
      <c r="AC1124" t="s">
        <v>5911</v>
      </c>
      <c r="AD1124" t="s">
        <v>5912</v>
      </c>
      <c r="AE1124" t="s">
        <v>5913</v>
      </c>
      <c r="AF1124" t="s">
        <v>51</v>
      </c>
    </row>
    <row r="1125" spans="3:32" x14ac:dyDescent="0.3">
      <c r="C1125" s="21">
        <v>2395991</v>
      </c>
      <c r="D1125" s="20" t="s">
        <v>29</v>
      </c>
      <c r="E1125" s="20" t="s">
        <v>63</v>
      </c>
      <c r="F1125" s="45" t="s">
        <v>5731</v>
      </c>
      <c r="G1125" s="44">
        <v>45037</v>
      </c>
      <c r="H1125" s="20" t="s">
        <v>366</v>
      </c>
      <c r="J1125" t="s">
        <v>33</v>
      </c>
      <c r="K1125" t="s">
        <v>382</v>
      </c>
      <c r="L1125" t="s">
        <v>35</v>
      </c>
      <c r="M1125" t="s">
        <v>105</v>
      </c>
      <c r="N1125" t="s">
        <v>37</v>
      </c>
      <c r="O1125" t="s">
        <v>5914</v>
      </c>
      <c r="P1125" s="13" t="s">
        <v>5896</v>
      </c>
      <c r="Q1125" s="2" t="s">
        <v>5915</v>
      </c>
      <c r="R1125" t="s">
        <v>5914</v>
      </c>
      <c r="S1125" s="13" t="s">
        <v>5896</v>
      </c>
      <c r="T1125" t="s">
        <v>5916</v>
      </c>
      <c r="U1125" t="s">
        <v>5917</v>
      </c>
      <c r="V1125" t="s">
        <v>37</v>
      </c>
      <c r="W1125" t="s">
        <v>42</v>
      </c>
      <c r="X1125" t="s">
        <v>525</v>
      </c>
      <c r="Y1125" t="s">
        <v>44</v>
      </c>
      <c r="Z1125" t="s">
        <v>45</v>
      </c>
      <c r="AA1125" t="s">
        <v>5918</v>
      </c>
      <c r="AB1125" t="s">
        <v>5919</v>
      </c>
      <c r="AC1125" t="s">
        <v>5920</v>
      </c>
      <c r="AD1125" t="s">
        <v>5921</v>
      </c>
      <c r="AE1125" t="s">
        <v>5922</v>
      </c>
      <c r="AF1125" t="s">
        <v>51</v>
      </c>
    </row>
    <row r="1126" spans="3:32" x14ac:dyDescent="0.3">
      <c r="C1126" s="21">
        <v>2396060</v>
      </c>
      <c r="D1126" s="20" t="s">
        <v>29</v>
      </c>
      <c r="E1126" s="20" t="s">
        <v>141</v>
      </c>
      <c r="F1126" s="45" t="s">
        <v>5731</v>
      </c>
      <c r="G1126" s="44">
        <v>45037</v>
      </c>
      <c r="H1126" s="20" t="s">
        <v>366</v>
      </c>
      <c r="J1126" t="s">
        <v>33</v>
      </c>
      <c r="K1126" t="s">
        <v>382</v>
      </c>
      <c r="L1126" t="s">
        <v>35</v>
      </c>
      <c r="M1126" t="s">
        <v>292</v>
      </c>
      <c r="N1126" t="s">
        <v>37</v>
      </c>
      <c r="O1126" t="s">
        <v>5923</v>
      </c>
      <c r="P1126" s="13" t="s">
        <v>5896</v>
      </c>
      <c r="Q1126" s="2" t="s">
        <v>5924</v>
      </c>
      <c r="R1126" t="s">
        <v>5923</v>
      </c>
      <c r="S1126" s="13" t="s">
        <v>5896</v>
      </c>
      <c r="T1126" t="s">
        <v>5925</v>
      </c>
      <c r="U1126" t="s">
        <v>5926</v>
      </c>
      <c r="V1126" t="s">
        <v>37</v>
      </c>
      <c r="W1126" t="s">
        <v>42</v>
      </c>
      <c r="X1126" t="s">
        <v>135</v>
      </c>
      <c r="Y1126" t="s">
        <v>44</v>
      </c>
      <c r="Z1126" t="s">
        <v>136</v>
      </c>
      <c r="AA1126" t="s">
        <v>5927</v>
      </c>
      <c r="AB1126" t="s">
        <v>5928</v>
      </c>
      <c r="AC1126" t="s">
        <v>5929</v>
      </c>
      <c r="AD1126" t="s">
        <v>5930</v>
      </c>
      <c r="AE1126" t="s">
        <v>5931</v>
      </c>
      <c r="AF1126" t="s">
        <v>51</v>
      </c>
    </row>
    <row r="1127" spans="3:32" x14ac:dyDescent="0.3">
      <c r="C1127" s="21">
        <v>2396468</v>
      </c>
      <c r="D1127" s="20" t="s">
        <v>29</v>
      </c>
      <c r="E1127" s="20" t="s">
        <v>63</v>
      </c>
      <c r="F1127" s="45" t="s">
        <v>5731</v>
      </c>
      <c r="G1127" s="44">
        <v>45037</v>
      </c>
      <c r="H1127" s="20" t="s">
        <v>366</v>
      </c>
      <c r="J1127" t="s">
        <v>33</v>
      </c>
      <c r="K1127" t="s">
        <v>382</v>
      </c>
      <c r="L1127" t="s">
        <v>35</v>
      </c>
      <c r="M1127" t="s">
        <v>52</v>
      </c>
      <c r="N1127" t="s">
        <v>37</v>
      </c>
      <c r="O1127" t="s">
        <v>5932</v>
      </c>
      <c r="P1127" s="13" t="s">
        <v>5933</v>
      </c>
      <c r="Q1127" s="2" t="s">
        <v>5934</v>
      </c>
      <c r="R1127" t="s">
        <v>5932</v>
      </c>
      <c r="S1127" s="13" t="s">
        <v>5933</v>
      </c>
      <c r="T1127" t="s">
        <v>5935</v>
      </c>
      <c r="U1127" t="s">
        <v>5936</v>
      </c>
      <c r="V1127" t="s">
        <v>37</v>
      </c>
      <c r="W1127" t="s">
        <v>42</v>
      </c>
      <c r="X1127" t="s">
        <v>1985</v>
      </c>
      <c r="Y1127" t="s">
        <v>44</v>
      </c>
      <c r="Z1127" t="s">
        <v>45</v>
      </c>
      <c r="AA1127" t="s">
        <v>5937</v>
      </c>
      <c r="AB1127" t="s">
        <v>44</v>
      </c>
      <c r="AC1127" t="s">
        <v>5938</v>
      </c>
      <c r="AD1127" t="s">
        <v>5939</v>
      </c>
      <c r="AE1127" t="s">
        <v>5940</v>
      </c>
      <c r="AF1127" t="s">
        <v>51</v>
      </c>
    </row>
    <row r="1128" spans="3:32" x14ac:dyDescent="0.3">
      <c r="C1128" s="21">
        <v>2389587</v>
      </c>
      <c r="D1128" s="20" t="s">
        <v>102</v>
      </c>
      <c r="E1128" s="20" t="s">
        <v>63</v>
      </c>
      <c r="F1128" s="45" t="s">
        <v>5941</v>
      </c>
      <c r="G1128" s="44">
        <v>45037</v>
      </c>
      <c r="H1128" s="20" t="s">
        <v>366</v>
      </c>
      <c r="J1128" t="s">
        <v>33</v>
      </c>
      <c r="K1128" t="s">
        <v>34</v>
      </c>
      <c r="L1128" t="s">
        <v>35</v>
      </c>
      <c r="M1128" t="s">
        <v>143</v>
      </c>
      <c r="N1128" t="s">
        <v>37</v>
      </c>
      <c r="O1128" t="s">
        <v>5942</v>
      </c>
      <c r="P1128" s="13" t="s">
        <v>4935</v>
      </c>
      <c r="Q1128" s="2" t="s">
        <v>44</v>
      </c>
      <c r="R1128" t="s">
        <v>5943</v>
      </c>
      <c r="S1128" s="13" t="s">
        <v>4935</v>
      </c>
      <c r="T1128" t="s">
        <v>5944</v>
      </c>
      <c r="U1128" t="s">
        <v>44</v>
      </c>
      <c r="V1128" t="s">
        <v>37</v>
      </c>
      <c r="W1128" t="s">
        <v>42</v>
      </c>
      <c r="X1128" t="s">
        <v>164</v>
      </c>
      <c r="Y1128" t="s">
        <v>44</v>
      </c>
      <c r="Z1128" t="s">
        <v>78</v>
      </c>
      <c r="AA1128" t="s">
        <v>5945</v>
      </c>
      <c r="AB1128" t="s">
        <v>44</v>
      </c>
      <c r="AC1128" t="s">
        <v>44</v>
      </c>
      <c r="AD1128" t="s">
        <v>5946</v>
      </c>
      <c r="AE1128" t="s">
        <v>5947</v>
      </c>
      <c r="AF1128" t="s">
        <v>115</v>
      </c>
    </row>
    <row r="1129" spans="3:32" x14ac:dyDescent="0.3">
      <c r="C1129" s="21">
        <v>2389899</v>
      </c>
      <c r="D1129" s="20" t="s">
        <v>102</v>
      </c>
      <c r="E1129" s="20" t="s">
        <v>63</v>
      </c>
      <c r="F1129" s="45" t="s">
        <v>5941</v>
      </c>
      <c r="G1129" s="44">
        <v>45037</v>
      </c>
      <c r="H1129" s="20" t="s">
        <v>366</v>
      </c>
      <c r="J1129" t="s">
        <v>33</v>
      </c>
      <c r="K1129" t="s">
        <v>34</v>
      </c>
      <c r="L1129" t="s">
        <v>35</v>
      </c>
      <c r="M1129" t="s">
        <v>36</v>
      </c>
      <c r="N1129" t="s">
        <v>37</v>
      </c>
      <c r="O1129" t="s">
        <v>5948</v>
      </c>
      <c r="P1129" s="13" t="s">
        <v>4935</v>
      </c>
      <c r="Q1129" s="2" t="s">
        <v>44</v>
      </c>
      <c r="R1129" t="s">
        <v>5949</v>
      </c>
      <c r="S1129" s="13" t="s">
        <v>4935</v>
      </c>
      <c r="T1129" t="s">
        <v>5950</v>
      </c>
      <c r="U1129" t="s">
        <v>44</v>
      </c>
      <c r="V1129" t="s">
        <v>37</v>
      </c>
      <c r="W1129" t="s">
        <v>42</v>
      </c>
      <c r="X1129" t="s">
        <v>164</v>
      </c>
      <c r="Y1129" t="s">
        <v>44</v>
      </c>
      <c r="Z1129" t="s">
        <v>78</v>
      </c>
      <c r="AA1129" t="s">
        <v>5951</v>
      </c>
      <c r="AB1129" t="s">
        <v>5952</v>
      </c>
      <c r="AC1129" t="s">
        <v>44</v>
      </c>
      <c r="AD1129" t="s">
        <v>5953</v>
      </c>
      <c r="AE1129" t="s">
        <v>5954</v>
      </c>
      <c r="AF1129" t="s">
        <v>115</v>
      </c>
    </row>
    <row r="1130" spans="3:32" x14ac:dyDescent="0.3">
      <c r="C1130" s="21">
        <v>2390865</v>
      </c>
      <c r="D1130" s="20" t="s">
        <v>102</v>
      </c>
      <c r="E1130" s="20" t="s">
        <v>63</v>
      </c>
      <c r="F1130" s="45" t="s">
        <v>5941</v>
      </c>
      <c r="G1130" s="44">
        <v>45037</v>
      </c>
      <c r="H1130" s="20" t="s">
        <v>366</v>
      </c>
      <c r="J1130" t="s">
        <v>33</v>
      </c>
      <c r="K1130" t="s">
        <v>34</v>
      </c>
      <c r="L1130" t="s">
        <v>35</v>
      </c>
      <c r="M1130" t="s">
        <v>64</v>
      </c>
      <c r="N1130" t="s">
        <v>37</v>
      </c>
      <c r="O1130" t="s">
        <v>5965</v>
      </c>
      <c r="P1130" s="13" t="s">
        <v>4935</v>
      </c>
      <c r="Q1130" s="2" t="s">
        <v>5966</v>
      </c>
      <c r="R1130" t="s">
        <v>5965</v>
      </c>
      <c r="S1130" s="13" t="s">
        <v>4935</v>
      </c>
      <c r="T1130" t="s">
        <v>5967</v>
      </c>
      <c r="U1130" t="s">
        <v>5968</v>
      </c>
      <c r="V1130" t="s">
        <v>37</v>
      </c>
      <c r="W1130" t="s">
        <v>42</v>
      </c>
      <c r="X1130" t="s">
        <v>414</v>
      </c>
      <c r="Y1130" t="s">
        <v>44</v>
      </c>
      <c r="Z1130" t="s">
        <v>45</v>
      </c>
      <c r="AA1130" t="s">
        <v>5969</v>
      </c>
      <c r="AB1130" t="s">
        <v>5970</v>
      </c>
      <c r="AC1130" t="s">
        <v>5971</v>
      </c>
      <c r="AD1130" t="s">
        <v>5972</v>
      </c>
      <c r="AE1130" t="s">
        <v>5973</v>
      </c>
      <c r="AF1130" t="s">
        <v>115</v>
      </c>
    </row>
    <row r="1131" spans="3:32" x14ac:dyDescent="0.3">
      <c r="C1131" s="21">
        <v>2390925</v>
      </c>
      <c r="D1131" s="20" t="s">
        <v>102</v>
      </c>
      <c r="E1131" s="20" t="s">
        <v>63</v>
      </c>
      <c r="F1131" s="45" t="s">
        <v>5941</v>
      </c>
      <c r="G1131" s="44">
        <v>45037</v>
      </c>
      <c r="H1131" s="20" t="s">
        <v>366</v>
      </c>
      <c r="J1131" t="s">
        <v>33</v>
      </c>
      <c r="K1131" t="s">
        <v>34</v>
      </c>
      <c r="L1131" t="s">
        <v>35</v>
      </c>
      <c r="M1131" t="s">
        <v>117</v>
      </c>
      <c r="N1131" t="s">
        <v>37</v>
      </c>
      <c r="O1131" t="s">
        <v>5974</v>
      </c>
      <c r="P1131" s="13" t="s">
        <v>4935</v>
      </c>
      <c r="Q1131" s="2" t="s">
        <v>44</v>
      </c>
      <c r="R1131" t="s">
        <v>5975</v>
      </c>
      <c r="S1131" s="13" t="s">
        <v>4935</v>
      </c>
      <c r="T1131" t="s">
        <v>5976</v>
      </c>
      <c r="U1131" t="s">
        <v>44</v>
      </c>
      <c r="V1131" t="s">
        <v>37</v>
      </c>
      <c r="W1131" t="s">
        <v>42</v>
      </c>
      <c r="X1131" t="s">
        <v>164</v>
      </c>
      <c r="Y1131" t="s">
        <v>44</v>
      </c>
      <c r="Z1131" t="s">
        <v>78</v>
      </c>
      <c r="AA1131" t="s">
        <v>5977</v>
      </c>
      <c r="AB1131" t="s">
        <v>44</v>
      </c>
      <c r="AC1131" t="s">
        <v>44</v>
      </c>
      <c r="AD1131" t="s">
        <v>5978</v>
      </c>
      <c r="AE1131" t="s">
        <v>5979</v>
      </c>
      <c r="AF1131" t="s">
        <v>115</v>
      </c>
    </row>
    <row r="1132" spans="3:32" x14ac:dyDescent="0.3">
      <c r="C1132" s="21">
        <v>2390938</v>
      </c>
      <c r="D1132" s="20" t="s">
        <v>102</v>
      </c>
      <c r="E1132" s="20" t="s">
        <v>63</v>
      </c>
      <c r="F1132" s="45" t="s">
        <v>5941</v>
      </c>
      <c r="G1132" s="44">
        <v>45037</v>
      </c>
      <c r="H1132" s="20" t="s">
        <v>366</v>
      </c>
      <c r="J1132" t="s">
        <v>33</v>
      </c>
      <c r="K1132" t="s">
        <v>142</v>
      </c>
      <c r="L1132" t="s">
        <v>35</v>
      </c>
      <c r="M1132" t="s">
        <v>36</v>
      </c>
      <c r="N1132" t="s">
        <v>37</v>
      </c>
      <c r="O1132" t="s">
        <v>5980</v>
      </c>
      <c r="P1132" s="13" t="s">
        <v>4935</v>
      </c>
      <c r="Q1132" s="2" t="s">
        <v>44</v>
      </c>
      <c r="R1132" t="s">
        <v>5981</v>
      </c>
      <c r="S1132" s="13" t="s">
        <v>4935</v>
      </c>
      <c r="T1132" t="s">
        <v>5982</v>
      </c>
      <c r="U1132" t="s">
        <v>44</v>
      </c>
      <c r="V1132" t="s">
        <v>37</v>
      </c>
      <c r="W1132" t="s">
        <v>42</v>
      </c>
      <c r="X1132" t="s">
        <v>164</v>
      </c>
      <c r="Y1132" t="s">
        <v>44</v>
      </c>
      <c r="Z1132" t="s">
        <v>78</v>
      </c>
      <c r="AA1132" t="s">
        <v>5983</v>
      </c>
      <c r="AB1132" t="s">
        <v>44</v>
      </c>
      <c r="AC1132" t="s">
        <v>44</v>
      </c>
      <c r="AD1132" t="s">
        <v>5984</v>
      </c>
      <c r="AE1132" t="s">
        <v>5985</v>
      </c>
      <c r="AF1132" t="s">
        <v>115</v>
      </c>
    </row>
    <row r="1133" spans="3:32" x14ac:dyDescent="0.3">
      <c r="C1133" s="21">
        <v>2391224</v>
      </c>
      <c r="D1133" s="20" t="s">
        <v>102</v>
      </c>
      <c r="E1133" s="20" t="s">
        <v>63</v>
      </c>
      <c r="F1133" s="45" t="s">
        <v>5941</v>
      </c>
      <c r="G1133" s="44">
        <v>45037</v>
      </c>
      <c r="H1133" s="20" t="s">
        <v>366</v>
      </c>
      <c r="J1133" t="s">
        <v>33</v>
      </c>
      <c r="K1133" t="s">
        <v>34</v>
      </c>
      <c r="L1133" t="s">
        <v>35</v>
      </c>
      <c r="M1133" t="s">
        <v>36</v>
      </c>
      <c r="N1133" t="s">
        <v>37</v>
      </c>
      <c r="O1133" t="s">
        <v>5986</v>
      </c>
      <c r="P1133" s="13" t="s">
        <v>4935</v>
      </c>
      <c r="Q1133" s="2" t="s">
        <v>44</v>
      </c>
      <c r="R1133" t="s">
        <v>5987</v>
      </c>
      <c r="S1133" s="13" t="s">
        <v>4935</v>
      </c>
      <c r="T1133" t="s">
        <v>5988</v>
      </c>
      <c r="U1133" t="s">
        <v>44</v>
      </c>
      <c r="V1133" t="s">
        <v>37</v>
      </c>
      <c r="W1133" t="s">
        <v>42</v>
      </c>
      <c r="X1133" t="s">
        <v>164</v>
      </c>
      <c r="Y1133" t="s">
        <v>44</v>
      </c>
      <c r="Z1133" t="s">
        <v>78</v>
      </c>
      <c r="AA1133" t="s">
        <v>5989</v>
      </c>
      <c r="AB1133" t="s">
        <v>5990</v>
      </c>
      <c r="AC1133" t="s">
        <v>44</v>
      </c>
      <c r="AD1133" t="s">
        <v>5991</v>
      </c>
      <c r="AE1133" t="s">
        <v>5992</v>
      </c>
      <c r="AF1133" t="s">
        <v>115</v>
      </c>
    </row>
    <row r="1134" spans="3:32" x14ac:dyDescent="0.3">
      <c r="C1134" s="21">
        <v>2391227</v>
      </c>
      <c r="D1134" s="20" t="s">
        <v>102</v>
      </c>
      <c r="E1134" s="20" t="s">
        <v>63</v>
      </c>
      <c r="F1134" s="45" t="s">
        <v>5941</v>
      </c>
      <c r="G1134" s="44">
        <v>45037</v>
      </c>
      <c r="H1134" s="20" t="s">
        <v>366</v>
      </c>
      <c r="J1134" t="s">
        <v>33</v>
      </c>
      <c r="K1134" t="s">
        <v>34</v>
      </c>
      <c r="L1134" t="s">
        <v>35</v>
      </c>
      <c r="M1134" t="s">
        <v>36</v>
      </c>
      <c r="N1134" t="s">
        <v>37</v>
      </c>
      <c r="O1134" t="s">
        <v>5986</v>
      </c>
      <c r="P1134" s="13" t="s">
        <v>4935</v>
      </c>
      <c r="Q1134" s="2" t="s">
        <v>44</v>
      </c>
      <c r="R1134" t="s">
        <v>5987</v>
      </c>
      <c r="S1134" s="13" t="s">
        <v>4935</v>
      </c>
      <c r="T1134" t="s">
        <v>5988</v>
      </c>
      <c r="U1134" t="s">
        <v>44</v>
      </c>
      <c r="V1134" t="s">
        <v>37</v>
      </c>
      <c r="W1134" t="s">
        <v>42</v>
      </c>
      <c r="X1134" t="s">
        <v>164</v>
      </c>
      <c r="Y1134" t="s">
        <v>44</v>
      </c>
      <c r="Z1134" t="s">
        <v>78</v>
      </c>
      <c r="AA1134" t="s">
        <v>5989</v>
      </c>
      <c r="AB1134" t="s">
        <v>5990</v>
      </c>
      <c r="AC1134" t="s">
        <v>44</v>
      </c>
      <c r="AD1134" t="s">
        <v>5991</v>
      </c>
      <c r="AE1134" t="s">
        <v>5993</v>
      </c>
      <c r="AF1134" t="s">
        <v>115</v>
      </c>
    </row>
    <row r="1135" spans="3:32" x14ac:dyDescent="0.3">
      <c r="C1135" s="21">
        <v>2388089</v>
      </c>
      <c r="D1135" s="20" t="s">
        <v>102</v>
      </c>
      <c r="E1135" s="20" t="s">
        <v>280</v>
      </c>
      <c r="F1135" s="45" t="s">
        <v>5731</v>
      </c>
      <c r="G1135" s="44">
        <v>45037</v>
      </c>
      <c r="H1135" s="20" t="s">
        <v>366</v>
      </c>
      <c r="J1135" t="s">
        <v>33</v>
      </c>
      <c r="K1135" t="s">
        <v>382</v>
      </c>
      <c r="L1135" t="s">
        <v>35</v>
      </c>
      <c r="M1135" t="s">
        <v>143</v>
      </c>
      <c r="N1135" t="s">
        <v>37</v>
      </c>
      <c r="O1135" t="s">
        <v>5732</v>
      </c>
      <c r="P1135" s="13" t="s">
        <v>4805</v>
      </c>
      <c r="Q1135" s="2" t="s">
        <v>5733</v>
      </c>
      <c r="R1135" t="s">
        <v>5732</v>
      </c>
      <c r="S1135" s="13" t="s">
        <v>4805</v>
      </c>
      <c r="T1135" t="s">
        <v>5734</v>
      </c>
      <c r="U1135" t="s">
        <v>5735</v>
      </c>
      <c r="V1135" t="s">
        <v>37</v>
      </c>
      <c r="W1135" t="s">
        <v>42</v>
      </c>
      <c r="X1135" t="s">
        <v>148</v>
      </c>
      <c r="Y1135" t="s">
        <v>44</v>
      </c>
      <c r="Z1135" t="s">
        <v>45</v>
      </c>
      <c r="AA1135" t="s">
        <v>5736</v>
      </c>
      <c r="AB1135" t="s">
        <v>124</v>
      </c>
      <c r="AC1135" t="s">
        <v>5737</v>
      </c>
      <c r="AD1135" t="s">
        <v>5738</v>
      </c>
      <c r="AE1135" t="s">
        <v>5739</v>
      </c>
      <c r="AF1135" t="s">
        <v>115</v>
      </c>
    </row>
    <row r="1136" spans="3:32" x14ac:dyDescent="0.3">
      <c r="C1136" s="21">
        <v>2390141</v>
      </c>
      <c r="D1136" s="20" t="s">
        <v>102</v>
      </c>
      <c r="E1136" s="20" t="s">
        <v>63</v>
      </c>
      <c r="F1136" s="45" t="s">
        <v>5941</v>
      </c>
      <c r="G1136" s="44">
        <v>45040</v>
      </c>
      <c r="H1136" s="20" t="s">
        <v>366</v>
      </c>
      <c r="J1136" t="s">
        <v>33</v>
      </c>
      <c r="K1136" t="s">
        <v>382</v>
      </c>
      <c r="L1136" t="s">
        <v>35</v>
      </c>
      <c r="M1136" t="s">
        <v>292</v>
      </c>
      <c r="N1136" t="s">
        <v>37</v>
      </c>
      <c r="O1136" t="s">
        <v>5955</v>
      </c>
      <c r="P1136" s="13" t="s">
        <v>4935</v>
      </c>
      <c r="Q1136" s="2" t="s">
        <v>44</v>
      </c>
      <c r="R1136" t="s">
        <v>5956</v>
      </c>
      <c r="S1136" s="13" t="s">
        <v>4935</v>
      </c>
      <c r="T1136" t="s">
        <v>5957</v>
      </c>
      <c r="U1136" t="s">
        <v>44</v>
      </c>
      <c r="V1136" t="s">
        <v>37</v>
      </c>
      <c r="W1136" t="s">
        <v>42</v>
      </c>
      <c r="X1136" t="s">
        <v>164</v>
      </c>
      <c r="Y1136" t="s">
        <v>44</v>
      </c>
      <c r="Z1136" t="s">
        <v>78</v>
      </c>
      <c r="AA1136" t="s">
        <v>5958</v>
      </c>
      <c r="AB1136" t="s">
        <v>5959</v>
      </c>
      <c r="AC1136" t="s">
        <v>44</v>
      </c>
      <c r="AD1136" t="s">
        <v>5960</v>
      </c>
      <c r="AE1136" t="s">
        <v>5961</v>
      </c>
      <c r="AF1136" t="s">
        <v>115</v>
      </c>
    </row>
    <row r="1137" spans="3:32" x14ac:dyDescent="0.3">
      <c r="C1137" s="21">
        <v>2390623</v>
      </c>
      <c r="D1137" s="20" t="s">
        <v>102</v>
      </c>
      <c r="E1137" s="20" t="s">
        <v>63</v>
      </c>
      <c r="F1137" s="45" t="s">
        <v>5941</v>
      </c>
      <c r="G1137" s="44">
        <v>45040</v>
      </c>
      <c r="H1137" s="20" t="s">
        <v>366</v>
      </c>
      <c r="J1137" t="s">
        <v>33</v>
      </c>
      <c r="K1137" t="s">
        <v>382</v>
      </c>
      <c r="L1137" t="s">
        <v>35</v>
      </c>
      <c r="M1137" t="s">
        <v>52</v>
      </c>
      <c r="N1137" t="s">
        <v>37</v>
      </c>
      <c r="O1137" t="s">
        <v>1107</v>
      </c>
      <c r="P1137" s="13" t="s">
        <v>4935</v>
      </c>
      <c r="Q1137" s="2" t="s">
        <v>5962</v>
      </c>
      <c r="R1137" t="s">
        <v>1107</v>
      </c>
      <c r="S1137" s="13" t="s">
        <v>4935</v>
      </c>
      <c r="T1137" t="s">
        <v>1109</v>
      </c>
      <c r="U1137" t="s">
        <v>5963</v>
      </c>
      <c r="V1137" t="s">
        <v>37</v>
      </c>
      <c r="W1137" t="s">
        <v>42</v>
      </c>
      <c r="X1137" t="s">
        <v>4356</v>
      </c>
      <c r="Y1137" t="s">
        <v>44</v>
      </c>
      <c r="Z1137" t="s">
        <v>45</v>
      </c>
      <c r="AA1137" t="s">
        <v>1112</v>
      </c>
      <c r="AB1137" t="s">
        <v>124</v>
      </c>
      <c r="AC1137" t="s">
        <v>1114</v>
      </c>
      <c r="AD1137" t="s">
        <v>1115</v>
      </c>
      <c r="AE1137" t="s">
        <v>5964</v>
      </c>
      <c r="AF1137" t="s">
        <v>115</v>
      </c>
    </row>
    <row r="1138" spans="3:32" x14ac:dyDescent="0.3">
      <c r="C1138" s="21">
        <v>2396638</v>
      </c>
      <c r="D1138" s="20" t="s">
        <v>29</v>
      </c>
      <c r="E1138" s="20" t="s">
        <v>63</v>
      </c>
      <c r="F1138" s="45" t="s">
        <v>5941</v>
      </c>
      <c r="G1138" s="44">
        <v>45040</v>
      </c>
      <c r="H1138" s="20" t="s">
        <v>366</v>
      </c>
      <c r="I1138" t="s">
        <v>4141</v>
      </c>
      <c r="J1138" t="s">
        <v>33</v>
      </c>
      <c r="K1138" t="s">
        <v>382</v>
      </c>
      <c r="L1138" t="s">
        <v>35</v>
      </c>
      <c r="M1138" t="s">
        <v>292</v>
      </c>
      <c r="N1138" t="s">
        <v>37</v>
      </c>
      <c r="O1138" t="s">
        <v>5994</v>
      </c>
      <c r="P1138" s="13" t="s">
        <v>5218</v>
      </c>
      <c r="Q1138" s="2" t="s">
        <v>5995</v>
      </c>
      <c r="R1138" t="s">
        <v>5994</v>
      </c>
      <c r="S1138" s="13" t="s">
        <v>5218</v>
      </c>
      <c r="T1138" t="s">
        <v>5996</v>
      </c>
      <c r="U1138" t="s">
        <v>5997</v>
      </c>
      <c r="V1138" t="s">
        <v>37</v>
      </c>
      <c r="W1138" t="s">
        <v>42</v>
      </c>
      <c r="X1138" t="s">
        <v>5998</v>
      </c>
      <c r="Y1138" t="s">
        <v>44</v>
      </c>
      <c r="Z1138" t="s">
        <v>2444</v>
      </c>
      <c r="AA1138" t="s">
        <v>5999</v>
      </c>
      <c r="AB1138" t="s">
        <v>6000</v>
      </c>
      <c r="AC1138" t="s">
        <v>6001</v>
      </c>
      <c r="AD1138" t="s">
        <v>6002</v>
      </c>
      <c r="AE1138" t="s">
        <v>6003</v>
      </c>
      <c r="AF1138" t="s">
        <v>51</v>
      </c>
    </row>
    <row r="1139" spans="3:32" x14ac:dyDescent="0.3">
      <c r="C1139" s="21">
        <v>2396641</v>
      </c>
      <c r="D1139" s="20" t="s">
        <v>29</v>
      </c>
      <c r="E1139" s="20" t="s">
        <v>63</v>
      </c>
      <c r="F1139" s="45" t="s">
        <v>5941</v>
      </c>
      <c r="G1139" s="44">
        <v>45040</v>
      </c>
      <c r="H1139" s="20" t="s">
        <v>366</v>
      </c>
      <c r="J1139" t="s">
        <v>33</v>
      </c>
      <c r="K1139" t="s">
        <v>382</v>
      </c>
      <c r="L1139" t="s">
        <v>35</v>
      </c>
      <c r="M1139" t="s">
        <v>105</v>
      </c>
      <c r="N1139" t="s">
        <v>37</v>
      </c>
      <c r="O1139" t="s">
        <v>6346</v>
      </c>
      <c r="P1139" s="13" t="s">
        <v>5218</v>
      </c>
      <c r="Q1139" s="2" t="s">
        <v>6347</v>
      </c>
      <c r="R1139" t="s">
        <v>6346</v>
      </c>
      <c r="S1139" s="13" t="s">
        <v>5218</v>
      </c>
      <c r="T1139" t="s">
        <v>6348</v>
      </c>
      <c r="U1139" t="s">
        <v>6349</v>
      </c>
      <c r="V1139" t="s">
        <v>37</v>
      </c>
      <c r="W1139" t="s">
        <v>42</v>
      </c>
      <c r="X1139" t="s">
        <v>6350</v>
      </c>
      <c r="Y1139" t="s">
        <v>44</v>
      </c>
      <c r="Z1139" t="s">
        <v>6351</v>
      </c>
      <c r="AA1139" t="s">
        <v>6352</v>
      </c>
      <c r="AB1139" t="s">
        <v>6353</v>
      </c>
      <c r="AC1139" t="s">
        <v>6354</v>
      </c>
      <c r="AD1139" t="s">
        <v>6355</v>
      </c>
      <c r="AE1139" t="s">
        <v>6356</v>
      </c>
      <c r="AF1139" t="s">
        <v>51</v>
      </c>
    </row>
    <row r="1140" spans="3:32" x14ac:dyDescent="0.3">
      <c r="C1140" s="21">
        <v>2396671</v>
      </c>
      <c r="D1140" s="20" t="s">
        <v>29</v>
      </c>
      <c r="E1140" s="20" t="s">
        <v>63</v>
      </c>
      <c r="F1140" s="45" t="s">
        <v>5941</v>
      </c>
      <c r="G1140" s="44">
        <v>45040</v>
      </c>
      <c r="H1140" s="20" t="s">
        <v>366</v>
      </c>
      <c r="J1140" t="s">
        <v>33</v>
      </c>
      <c r="K1140" t="s">
        <v>382</v>
      </c>
      <c r="L1140" t="s">
        <v>35</v>
      </c>
      <c r="M1140" t="s">
        <v>64</v>
      </c>
      <c r="N1140" t="s">
        <v>37</v>
      </c>
      <c r="O1140" t="s">
        <v>6004</v>
      </c>
      <c r="P1140" s="13" t="s">
        <v>5218</v>
      </c>
      <c r="Q1140" s="2" t="s">
        <v>6005</v>
      </c>
      <c r="R1140" t="s">
        <v>6006</v>
      </c>
      <c r="S1140" s="13" t="s">
        <v>5218</v>
      </c>
      <c r="T1140" t="s">
        <v>6007</v>
      </c>
      <c r="U1140" t="s">
        <v>124</v>
      </c>
      <c r="V1140" t="s">
        <v>37</v>
      </c>
      <c r="W1140" t="s">
        <v>42</v>
      </c>
      <c r="X1140" t="s">
        <v>414</v>
      </c>
      <c r="Y1140" t="s">
        <v>44</v>
      </c>
      <c r="Z1140" t="s">
        <v>45</v>
      </c>
      <c r="AA1140" t="s">
        <v>6008</v>
      </c>
      <c r="AB1140" t="s">
        <v>124</v>
      </c>
      <c r="AC1140" t="s">
        <v>5524</v>
      </c>
      <c r="AD1140" t="s">
        <v>6009</v>
      </c>
      <c r="AE1140" t="s">
        <v>6010</v>
      </c>
      <c r="AF1140" t="s">
        <v>51</v>
      </c>
    </row>
    <row r="1141" spans="3:32" x14ac:dyDescent="0.3">
      <c r="C1141" s="21">
        <v>2396682</v>
      </c>
      <c r="D1141" s="20" t="s">
        <v>29</v>
      </c>
      <c r="E1141" s="20" t="s">
        <v>63</v>
      </c>
      <c r="F1141" s="45" t="s">
        <v>5941</v>
      </c>
      <c r="G1141" s="44">
        <v>45040</v>
      </c>
      <c r="H1141" s="20" t="s">
        <v>366</v>
      </c>
      <c r="J1141" t="s">
        <v>33</v>
      </c>
      <c r="K1141" t="s">
        <v>382</v>
      </c>
      <c r="L1141" t="s">
        <v>35</v>
      </c>
      <c r="M1141" t="s">
        <v>52</v>
      </c>
      <c r="N1141" t="s">
        <v>37</v>
      </c>
      <c r="O1141" t="s">
        <v>6011</v>
      </c>
      <c r="P1141" s="13" t="s">
        <v>5218</v>
      </c>
      <c r="Q1141" s="2" t="s">
        <v>6012</v>
      </c>
      <c r="R1141" t="s">
        <v>6011</v>
      </c>
      <c r="S1141" s="13" t="s">
        <v>5218</v>
      </c>
      <c r="T1141" t="s">
        <v>6013</v>
      </c>
      <c r="U1141" t="s">
        <v>6014</v>
      </c>
      <c r="V1141" t="s">
        <v>37</v>
      </c>
      <c r="W1141" t="s">
        <v>42</v>
      </c>
      <c r="X1141" t="s">
        <v>6015</v>
      </c>
      <c r="Y1141" t="s">
        <v>44</v>
      </c>
      <c r="Z1141" t="s">
        <v>4991</v>
      </c>
      <c r="AA1141" t="s">
        <v>6016</v>
      </c>
      <c r="AB1141" t="s">
        <v>124</v>
      </c>
      <c r="AC1141" t="s">
        <v>6017</v>
      </c>
      <c r="AD1141" t="s">
        <v>6018</v>
      </c>
      <c r="AE1141" t="s">
        <v>6019</v>
      </c>
      <c r="AF1141" t="s">
        <v>51</v>
      </c>
    </row>
    <row r="1142" spans="3:32" x14ac:dyDescent="0.3">
      <c r="C1142" s="21">
        <v>2397044</v>
      </c>
      <c r="D1142" s="20" t="s">
        <v>29</v>
      </c>
      <c r="E1142" s="20" t="s">
        <v>63</v>
      </c>
      <c r="F1142" s="45" t="s">
        <v>5941</v>
      </c>
      <c r="G1142" s="44">
        <v>45040</v>
      </c>
      <c r="H1142" s="20" t="s">
        <v>366</v>
      </c>
      <c r="J1142" t="s">
        <v>33</v>
      </c>
      <c r="K1142" t="s">
        <v>382</v>
      </c>
      <c r="L1142" t="s">
        <v>35</v>
      </c>
      <c r="M1142" t="s">
        <v>105</v>
      </c>
      <c r="N1142" t="s">
        <v>37</v>
      </c>
      <c r="O1142" t="s">
        <v>6508</v>
      </c>
      <c r="P1142" s="13" t="s">
        <v>5218</v>
      </c>
      <c r="Q1142" s="2" t="s">
        <v>6509</v>
      </c>
      <c r="R1142" t="s">
        <v>6508</v>
      </c>
      <c r="S1142" s="13" t="s">
        <v>5218</v>
      </c>
      <c r="T1142" t="s">
        <v>6510</v>
      </c>
      <c r="U1142" t="s">
        <v>6511</v>
      </c>
      <c r="V1142" t="s">
        <v>37</v>
      </c>
      <c r="W1142" t="s">
        <v>42</v>
      </c>
      <c r="X1142" t="s">
        <v>401</v>
      </c>
      <c r="Y1142" t="s">
        <v>44</v>
      </c>
      <c r="Z1142" t="s">
        <v>78</v>
      </c>
      <c r="AA1142" t="s">
        <v>6512</v>
      </c>
      <c r="AB1142" t="s">
        <v>44</v>
      </c>
      <c r="AC1142" t="s">
        <v>6513</v>
      </c>
      <c r="AD1142" t="s">
        <v>6514</v>
      </c>
      <c r="AE1142" t="s">
        <v>6515</v>
      </c>
      <c r="AF1142" t="s">
        <v>51</v>
      </c>
    </row>
    <row r="1143" spans="3:32" x14ac:dyDescent="0.3">
      <c r="C1143" s="21">
        <v>2397292</v>
      </c>
      <c r="D1143" s="20" t="s">
        <v>29</v>
      </c>
      <c r="E1143" s="20" t="s">
        <v>63</v>
      </c>
      <c r="F1143" s="45" t="s">
        <v>5941</v>
      </c>
      <c r="G1143" s="44">
        <v>45040</v>
      </c>
      <c r="H1143" s="20" t="s">
        <v>366</v>
      </c>
      <c r="J1143" t="s">
        <v>33</v>
      </c>
      <c r="K1143" t="s">
        <v>382</v>
      </c>
      <c r="L1143" t="s">
        <v>35</v>
      </c>
      <c r="M1143" t="s">
        <v>52</v>
      </c>
      <c r="N1143" t="s">
        <v>37</v>
      </c>
      <c r="O1143" t="s">
        <v>6020</v>
      </c>
      <c r="P1143" s="13" t="s">
        <v>5218</v>
      </c>
      <c r="Q1143" s="2" t="s">
        <v>6021</v>
      </c>
      <c r="R1143" t="s">
        <v>6022</v>
      </c>
      <c r="S1143" s="13" t="s">
        <v>5218</v>
      </c>
      <c r="T1143" t="s">
        <v>6023</v>
      </c>
      <c r="U1143" t="s">
        <v>1816</v>
      </c>
      <c r="V1143" t="s">
        <v>37</v>
      </c>
      <c r="W1143" t="s">
        <v>42</v>
      </c>
      <c r="X1143" t="s">
        <v>553</v>
      </c>
      <c r="Y1143" t="s">
        <v>44</v>
      </c>
      <c r="Z1143" t="s">
        <v>45</v>
      </c>
      <c r="AA1143" t="s">
        <v>6024</v>
      </c>
      <c r="AB1143" t="s">
        <v>1818</v>
      </c>
      <c r="AC1143" t="s">
        <v>6025</v>
      </c>
      <c r="AD1143" t="s">
        <v>6026</v>
      </c>
      <c r="AE1143" t="s">
        <v>6027</v>
      </c>
      <c r="AF1143" t="s">
        <v>51</v>
      </c>
    </row>
    <row r="1144" spans="3:32" x14ac:dyDescent="0.3">
      <c r="C1144" s="21">
        <v>2397301</v>
      </c>
      <c r="D1144" s="20" t="s">
        <v>29</v>
      </c>
      <c r="E1144" s="20" t="s">
        <v>141</v>
      </c>
      <c r="F1144" s="45" t="s">
        <v>5941</v>
      </c>
      <c r="G1144" s="44">
        <v>45040</v>
      </c>
      <c r="H1144" s="20" t="s">
        <v>366</v>
      </c>
      <c r="J1144" t="s">
        <v>33</v>
      </c>
      <c r="K1144" t="s">
        <v>382</v>
      </c>
      <c r="L1144" t="s">
        <v>35</v>
      </c>
      <c r="M1144" t="s">
        <v>117</v>
      </c>
      <c r="N1144" t="s">
        <v>37</v>
      </c>
      <c r="O1144" t="s">
        <v>6028</v>
      </c>
      <c r="P1144" s="13" t="s">
        <v>5218</v>
      </c>
      <c r="Q1144" s="2" t="s">
        <v>6029</v>
      </c>
      <c r="R1144" t="s">
        <v>6028</v>
      </c>
      <c r="S1144" s="13" t="s">
        <v>5218</v>
      </c>
      <c r="T1144" t="s">
        <v>6030</v>
      </c>
      <c r="U1144" t="s">
        <v>6031</v>
      </c>
      <c r="V1144" t="s">
        <v>37</v>
      </c>
      <c r="W1144" t="s">
        <v>42</v>
      </c>
      <c r="X1144" t="s">
        <v>6032</v>
      </c>
      <c r="Y1144" t="s">
        <v>44</v>
      </c>
      <c r="Z1144" t="s">
        <v>45</v>
      </c>
      <c r="AA1144" t="s">
        <v>6033</v>
      </c>
      <c r="AB1144" t="s">
        <v>6034</v>
      </c>
      <c r="AC1144" t="s">
        <v>6035</v>
      </c>
      <c r="AD1144" t="s">
        <v>6036</v>
      </c>
      <c r="AE1144" t="s">
        <v>6037</v>
      </c>
      <c r="AF1144" t="s">
        <v>51</v>
      </c>
    </row>
    <row r="1145" spans="3:32" x14ac:dyDescent="0.3">
      <c r="C1145" s="21">
        <v>2397618</v>
      </c>
      <c r="D1145" s="20" t="s">
        <v>368</v>
      </c>
      <c r="E1145" s="20" t="s">
        <v>63</v>
      </c>
      <c r="F1145" s="45" t="s">
        <v>5941</v>
      </c>
      <c r="G1145" s="44">
        <v>45040</v>
      </c>
      <c r="H1145" s="20" t="s">
        <v>366</v>
      </c>
      <c r="J1145" t="s">
        <v>33</v>
      </c>
      <c r="K1145" t="s">
        <v>382</v>
      </c>
      <c r="L1145" t="s">
        <v>35</v>
      </c>
      <c r="M1145" t="s">
        <v>64</v>
      </c>
      <c r="N1145" t="s">
        <v>37</v>
      </c>
      <c r="O1145" t="s">
        <v>4751</v>
      </c>
      <c r="P1145" s="13" t="s">
        <v>5218</v>
      </c>
      <c r="Q1145" s="2" t="s">
        <v>6038</v>
      </c>
      <c r="R1145" t="s">
        <v>6039</v>
      </c>
      <c r="S1145" s="13" t="s">
        <v>5218</v>
      </c>
      <c r="T1145" t="s">
        <v>4754</v>
      </c>
      <c r="U1145" t="s">
        <v>44</v>
      </c>
      <c r="V1145" t="s">
        <v>37</v>
      </c>
      <c r="W1145" t="s">
        <v>42</v>
      </c>
      <c r="X1145" t="s">
        <v>401</v>
      </c>
      <c r="Y1145" t="s">
        <v>44</v>
      </c>
      <c r="Z1145" t="s">
        <v>78</v>
      </c>
      <c r="AA1145" t="s">
        <v>4755</v>
      </c>
      <c r="AB1145" t="s">
        <v>44</v>
      </c>
      <c r="AC1145" t="s">
        <v>1048</v>
      </c>
      <c r="AD1145" t="s">
        <v>1048</v>
      </c>
      <c r="AE1145" t="s">
        <v>6040</v>
      </c>
      <c r="AF1145" t="s">
        <v>51</v>
      </c>
    </row>
    <row r="1146" spans="3:32" x14ac:dyDescent="0.3">
      <c r="C1146" s="21">
        <v>2397739</v>
      </c>
      <c r="D1146" s="20" t="s">
        <v>29</v>
      </c>
      <c r="E1146" s="20" t="s">
        <v>63</v>
      </c>
      <c r="F1146" s="45" t="s">
        <v>5941</v>
      </c>
      <c r="G1146" s="44">
        <v>45040</v>
      </c>
      <c r="H1146" s="20" t="s">
        <v>366</v>
      </c>
      <c r="J1146" t="s">
        <v>33</v>
      </c>
      <c r="K1146" t="s">
        <v>382</v>
      </c>
      <c r="L1146" t="s">
        <v>35</v>
      </c>
      <c r="M1146" t="s">
        <v>52</v>
      </c>
      <c r="N1146" t="s">
        <v>37</v>
      </c>
      <c r="O1146" t="s">
        <v>6041</v>
      </c>
      <c r="P1146" s="13" t="s">
        <v>5218</v>
      </c>
      <c r="Q1146" s="2" t="s">
        <v>6042</v>
      </c>
      <c r="R1146" t="s">
        <v>6043</v>
      </c>
      <c r="S1146" s="13" t="s">
        <v>5218</v>
      </c>
      <c r="T1146" t="s">
        <v>6044</v>
      </c>
      <c r="U1146" t="s">
        <v>124</v>
      </c>
      <c r="V1146" t="s">
        <v>37</v>
      </c>
      <c r="W1146" t="s">
        <v>42</v>
      </c>
      <c r="X1146" t="s">
        <v>4320</v>
      </c>
      <c r="Y1146" t="s">
        <v>44</v>
      </c>
      <c r="Z1146" t="s">
        <v>6045</v>
      </c>
      <c r="AA1146" t="s">
        <v>6046</v>
      </c>
      <c r="AB1146" t="s">
        <v>124</v>
      </c>
      <c r="AC1146" t="s">
        <v>124</v>
      </c>
      <c r="AD1146" t="s">
        <v>124</v>
      </c>
      <c r="AE1146" t="s">
        <v>6047</v>
      </c>
      <c r="AF1146" t="s">
        <v>51</v>
      </c>
    </row>
    <row r="1147" spans="3:32" x14ac:dyDescent="0.3">
      <c r="C1147" s="21">
        <v>2398641</v>
      </c>
      <c r="D1147" s="20" t="s">
        <v>29</v>
      </c>
      <c r="E1147" s="20" t="s">
        <v>63</v>
      </c>
      <c r="F1147" s="45" t="s">
        <v>6048</v>
      </c>
      <c r="G1147" s="44">
        <v>45040</v>
      </c>
      <c r="H1147" s="20" t="s">
        <v>366</v>
      </c>
      <c r="J1147" t="s">
        <v>33</v>
      </c>
      <c r="K1147" t="s">
        <v>382</v>
      </c>
      <c r="L1147" t="s">
        <v>35</v>
      </c>
      <c r="M1147" t="s">
        <v>117</v>
      </c>
      <c r="N1147" t="s">
        <v>37</v>
      </c>
      <c r="O1147" t="s">
        <v>6113</v>
      </c>
      <c r="P1147" s="13" t="s">
        <v>5287</v>
      </c>
      <c r="Q1147" s="2" t="s">
        <v>6114</v>
      </c>
      <c r="R1147" t="s">
        <v>6115</v>
      </c>
      <c r="S1147" s="13" t="s">
        <v>5287</v>
      </c>
      <c r="T1147" t="s">
        <v>6116</v>
      </c>
      <c r="U1147" t="s">
        <v>6117</v>
      </c>
      <c r="V1147" t="s">
        <v>37</v>
      </c>
      <c r="W1147" t="s">
        <v>42</v>
      </c>
      <c r="X1147" t="s">
        <v>6118</v>
      </c>
      <c r="Y1147" t="s">
        <v>44</v>
      </c>
      <c r="Z1147" t="s">
        <v>45</v>
      </c>
      <c r="AA1147" t="s">
        <v>6119</v>
      </c>
      <c r="AB1147" t="s">
        <v>6120</v>
      </c>
      <c r="AC1147" t="s">
        <v>6120</v>
      </c>
      <c r="AD1147" t="s">
        <v>6121</v>
      </c>
      <c r="AE1147" t="s">
        <v>6122</v>
      </c>
      <c r="AF1147" t="s">
        <v>51</v>
      </c>
    </row>
    <row r="1148" spans="3:32" x14ac:dyDescent="0.3">
      <c r="C1148" s="21">
        <v>2398777</v>
      </c>
      <c r="D1148" s="20" t="s">
        <v>29</v>
      </c>
      <c r="E1148" s="20" t="s">
        <v>63</v>
      </c>
      <c r="F1148" s="45" t="s">
        <v>6048</v>
      </c>
      <c r="G1148" s="44">
        <v>45040</v>
      </c>
      <c r="H1148" s="20" t="s">
        <v>366</v>
      </c>
      <c r="J1148" t="s">
        <v>33</v>
      </c>
      <c r="K1148" t="s">
        <v>382</v>
      </c>
      <c r="L1148" t="s">
        <v>35</v>
      </c>
      <c r="M1148" t="s">
        <v>36</v>
      </c>
      <c r="N1148" t="s">
        <v>37</v>
      </c>
      <c r="O1148" t="s">
        <v>6123</v>
      </c>
      <c r="P1148" s="13" t="s">
        <v>5287</v>
      </c>
      <c r="Q1148" s="2" t="s">
        <v>6124</v>
      </c>
      <c r="R1148" t="s">
        <v>6123</v>
      </c>
      <c r="S1148" s="13" t="s">
        <v>5287</v>
      </c>
      <c r="T1148" t="s">
        <v>6125</v>
      </c>
      <c r="U1148" t="s">
        <v>6126</v>
      </c>
      <c r="V1148" t="s">
        <v>37</v>
      </c>
      <c r="W1148" t="s">
        <v>42</v>
      </c>
      <c r="X1148" t="s">
        <v>6127</v>
      </c>
      <c r="Y1148" t="s">
        <v>44</v>
      </c>
      <c r="Z1148" t="s">
        <v>627</v>
      </c>
      <c r="AA1148" t="s">
        <v>6128</v>
      </c>
      <c r="AB1148" t="s">
        <v>6129</v>
      </c>
      <c r="AC1148" t="s">
        <v>6130</v>
      </c>
      <c r="AD1148" t="s">
        <v>6131</v>
      </c>
      <c r="AE1148" t="s">
        <v>6132</v>
      </c>
      <c r="AF1148" t="s">
        <v>51</v>
      </c>
    </row>
    <row r="1149" spans="3:32" x14ac:dyDescent="0.3">
      <c r="C1149" s="21">
        <v>2398813</v>
      </c>
      <c r="D1149" s="20" t="s">
        <v>29</v>
      </c>
      <c r="E1149" s="20" t="s">
        <v>357</v>
      </c>
      <c r="F1149" s="45" t="s">
        <v>6048</v>
      </c>
      <c r="G1149" s="44">
        <v>45040</v>
      </c>
      <c r="H1149" s="20" t="s">
        <v>366</v>
      </c>
      <c r="J1149" t="s">
        <v>33</v>
      </c>
      <c r="K1149" t="s">
        <v>382</v>
      </c>
      <c r="L1149" t="s">
        <v>35</v>
      </c>
      <c r="M1149" t="s">
        <v>117</v>
      </c>
      <c r="N1149" t="s">
        <v>37</v>
      </c>
      <c r="O1149" t="s">
        <v>6133</v>
      </c>
      <c r="P1149" s="13" t="s">
        <v>5287</v>
      </c>
      <c r="Q1149" s="2" t="s">
        <v>6134</v>
      </c>
      <c r="R1149" t="s">
        <v>6135</v>
      </c>
      <c r="S1149" s="13" t="s">
        <v>5287</v>
      </c>
      <c r="T1149" t="s">
        <v>6136</v>
      </c>
      <c r="U1149" t="s">
        <v>200</v>
      </c>
      <c r="V1149" t="s">
        <v>37</v>
      </c>
      <c r="W1149" t="s">
        <v>42</v>
      </c>
      <c r="X1149" t="s">
        <v>285</v>
      </c>
      <c r="Y1149" t="s">
        <v>44</v>
      </c>
      <c r="Z1149" t="s">
        <v>45</v>
      </c>
      <c r="AA1149" t="s">
        <v>6137</v>
      </c>
      <c r="AB1149" t="s">
        <v>124</v>
      </c>
      <c r="AC1149" t="s">
        <v>6138</v>
      </c>
      <c r="AD1149" t="s">
        <v>6139</v>
      </c>
      <c r="AE1149" t="s">
        <v>6140</v>
      </c>
      <c r="AF1149" t="s">
        <v>51</v>
      </c>
    </row>
    <row r="1150" spans="3:32" x14ac:dyDescent="0.3">
      <c r="C1150" s="21">
        <v>2398824</v>
      </c>
      <c r="D1150" s="20" t="s">
        <v>29</v>
      </c>
      <c r="E1150" s="20" t="s">
        <v>63</v>
      </c>
      <c r="F1150" s="45" t="s">
        <v>6048</v>
      </c>
      <c r="G1150" s="44">
        <v>45040</v>
      </c>
      <c r="H1150" s="20" t="s">
        <v>366</v>
      </c>
      <c r="J1150" t="s">
        <v>33</v>
      </c>
      <c r="K1150" t="s">
        <v>382</v>
      </c>
      <c r="L1150" t="s">
        <v>35</v>
      </c>
      <c r="M1150" t="s">
        <v>36</v>
      </c>
      <c r="N1150" t="s">
        <v>37</v>
      </c>
      <c r="O1150" t="s">
        <v>6141</v>
      </c>
      <c r="P1150" s="13" t="s">
        <v>5287</v>
      </c>
      <c r="Q1150" s="2" t="s">
        <v>6142</v>
      </c>
      <c r="R1150" t="s">
        <v>6141</v>
      </c>
      <c r="S1150" s="13" t="s">
        <v>5287</v>
      </c>
      <c r="T1150" t="s">
        <v>6143</v>
      </c>
      <c r="U1150" t="s">
        <v>6144</v>
      </c>
      <c r="V1150" t="s">
        <v>37</v>
      </c>
      <c r="W1150" t="s">
        <v>42</v>
      </c>
      <c r="X1150" t="s">
        <v>1985</v>
      </c>
      <c r="Y1150" t="s">
        <v>44</v>
      </c>
      <c r="Z1150" t="s">
        <v>45</v>
      </c>
      <c r="AA1150" t="s">
        <v>6145</v>
      </c>
      <c r="AB1150" t="s">
        <v>6146</v>
      </c>
      <c r="AC1150" t="s">
        <v>6147</v>
      </c>
      <c r="AD1150" t="s">
        <v>6148</v>
      </c>
      <c r="AE1150" t="s">
        <v>4841</v>
      </c>
      <c r="AF1150" t="s">
        <v>51</v>
      </c>
    </row>
    <row r="1151" spans="3:32" x14ac:dyDescent="0.3">
      <c r="C1151" s="21">
        <v>2398848</v>
      </c>
      <c r="D1151" s="20" t="s">
        <v>29</v>
      </c>
      <c r="E1151" s="20" t="s">
        <v>63</v>
      </c>
      <c r="F1151" s="45" t="s">
        <v>6048</v>
      </c>
      <c r="G1151" s="44">
        <v>45040</v>
      </c>
      <c r="H1151" s="20" t="s">
        <v>366</v>
      </c>
      <c r="J1151" t="s">
        <v>33</v>
      </c>
      <c r="K1151" t="s">
        <v>382</v>
      </c>
      <c r="L1151" t="s">
        <v>35</v>
      </c>
      <c r="M1151" t="s">
        <v>64</v>
      </c>
      <c r="N1151" t="s">
        <v>37</v>
      </c>
      <c r="O1151" t="s">
        <v>6149</v>
      </c>
      <c r="P1151" s="13" t="s">
        <v>5287</v>
      </c>
      <c r="Q1151" s="2" t="s">
        <v>6150</v>
      </c>
      <c r="R1151" t="s">
        <v>6149</v>
      </c>
      <c r="S1151" s="13" t="s">
        <v>5287</v>
      </c>
      <c r="T1151" t="s">
        <v>6151</v>
      </c>
      <c r="U1151" t="s">
        <v>6152</v>
      </c>
      <c r="V1151" t="s">
        <v>37</v>
      </c>
      <c r="W1151" t="s">
        <v>42</v>
      </c>
      <c r="X1151" t="s">
        <v>355</v>
      </c>
      <c r="Y1151" t="s">
        <v>44</v>
      </c>
      <c r="Z1151" t="s">
        <v>356</v>
      </c>
      <c r="AA1151" t="s">
        <v>6153</v>
      </c>
      <c r="AB1151" t="s">
        <v>6154</v>
      </c>
      <c r="AC1151" t="s">
        <v>6155</v>
      </c>
      <c r="AD1151" t="s">
        <v>6156</v>
      </c>
      <c r="AE1151" t="s">
        <v>6157</v>
      </c>
      <c r="AF1151" t="s">
        <v>51</v>
      </c>
    </row>
    <row r="1152" spans="3:32" x14ac:dyDescent="0.3">
      <c r="C1152" s="21">
        <v>2399337</v>
      </c>
      <c r="D1152" s="20" t="s">
        <v>29</v>
      </c>
      <c r="E1152" s="20" t="s">
        <v>30</v>
      </c>
      <c r="F1152" s="45" t="s">
        <v>6048</v>
      </c>
      <c r="G1152" s="44">
        <v>45040</v>
      </c>
      <c r="H1152" s="20" t="s">
        <v>366</v>
      </c>
      <c r="J1152" t="s">
        <v>33</v>
      </c>
      <c r="K1152" t="s">
        <v>382</v>
      </c>
      <c r="L1152" t="s">
        <v>35</v>
      </c>
      <c r="M1152" t="s">
        <v>52</v>
      </c>
      <c r="N1152" t="s">
        <v>37</v>
      </c>
      <c r="O1152" t="s">
        <v>6158</v>
      </c>
      <c r="P1152" s="13" t="s">
        <v>5287</v>
      </c>
      <c r="Q1152" s="2" t="s">
        <v>6159</v>
      </c>
      <c r="R1152" t="s">
        <v>6160</v>
      </c>
      <c r="S1152" s="13" t="s">
        <v>5287</v>
      </c>
      <c r="T1152" t="s">
        <v>6161</v>
      </c>
      <c r="U1152" t="s">
        <v>44</v>
      </c>
      <c r="V1152" t="s">
        <v>37</v>
      </c>
      <c r="W1152" t="s">
        <v>42</v>
      </c>
      <c r="X1152" t="s">
        <v>5021</v>
      </c>
      <c r="Y1152" t="s">
        <v>44</v>
      </c>
      <c r="Z1152" t="s">
        <v>45</v>
      </c>
      <c r="AA1152" t="s">
        <v>6162</v>
      </c>
      <c r="AB1152" t="s">
        <v>44</v>
      </c>
      <c r="AC1152" t="s">
        <v>6163</v>
      </c>
      <c r="AD1152" t="s">
        <v>6164</v>
      </c>
      <c r="AE1152" t="s">
        <v>6165</v>
      </c>
      <c r="AF1152" t="s">
        <v>51</v>
      </c>
    </row>
    <row r="1153" spans="3:33" x14ac:dyDescent="0.3">
      <c r="C1153" s="21">
        <v>2399674</v>
      </c>
      <c r="D1153" s="20" t="s">
        <v>29</v>
      </c>
      <c r="E1153" s="20" t="s">
        <v>63</v>
      </c>
      <c r="F1153" s="45" t="s">
        <v>6048</v>
      </c>
      <c r="G1153" s="44">
        <v>45040</v>
      </c>
      <c r="H1153" s="20" t="s">
        <v>366</v>
      </c>
      <c r="J1153" t="s">
        <v>33</v>
      </c>
      <c r="K1153" t="s">
        <v>382</v>
      </c>
      <c r="L1153" t="s">
        <v>35</v>
      </c>
      <c r="M1153" t="s">
        <v>117</v>
      </c>
      <c r="N1153" t="s">
        <v>37</v>
      </c>
      <c r="O1153" t="s">
        <v>6166</v>
      </c>
      <c r="P1153" s="13" t="s">
        <v>5287</v>
      </c>
      <c r="Q1153" s="2" t="s">
        <v>6167</v>
      </c>
      <c r="R1153" t="s">
        <v>6166</v>
      </c>
      <c r="S1153" s="13" t="s">
        <v>5287</v>
      </c>
      <c r="T1153" t="s">
        <v>6168</v>
      </c>
      <c r="U1153" t="s">
        <v>6169</v>
      </c>
      <c r="V1153" t="s">
        <v>37</v>
      </c>
      <c r="W1153" t="s">
        <v>42</v>
      </c>
      <c r="X1153" t="s">
        <v>6170</v>
      </c>
      <c r="Y1153" t="s">
        <v>44</v>
      </c>
      <c r="Z1153" t="s">
        <v>45</v>
      </c>
      <c r="AA1153" t="s">
        <v>6171</v>
      </c>
      <c r="AB1153" t="s">
        <v>6172</v>
      </c>
      <c r="AC1153" t="s">
        <v>6172</v>
      </c>
      <c r="AD1153" t="s">
        <v>6173</v>
      </c>
      <c r="AE1153" t="s">
        <v>6174</v>
      </c>
      <c r="AF1153" t="s">
        <v>51</v>
      </c>
    </row>
    <row r="1154" spans="3:33" x14ac:dyDescent="0.3">
      <c r="C1154" s="21">
        <v>2400044</v>
      </c>
      <c r="D1154" s="20" t="s">
        <v>29</v>
      </c>
      <c r="E1154" s="20" t="s">
        <v>63</v>
      </c>
      <c r="F1154" s="45" t="s">
        <v>6048</v>
      </c>
      <c r="G1154" s="44">
        <v>45040</v>
      </c>
      <c r="H1154" s="20" t="s">
        <v>366</v>
      </c>
      <c r="I1154" t="s">
        <v>6634</v>
      </c>
      <c r="J1154" t="s">
        <v>33</v>
      </c>
      <c r="K1154" t="s">
        <v>382</v>
      </c>
      <c r="L1154" t="s">
        <v>35</v>
      </c>
      <c r="M1154" t="s">
        <v>143</v>
      </c>
      <c r="N1154" t="s">
        <v>37</v>
      </c>
      <c r="O1154" t="s">
        <v>1971</v>
      </c>
      <c r="P1154" s="13" t="s">
        <v>5287</v>
      </c>
      <c r="Q1154" s="2" t="s">
        <v>6175</v>
      </c>
      <c r="R1154" t="s">
        <v>1973</v>
      </c>
      <c r="S1154" s="13" t="s">
        <v>5287</v>
      </c>
      <c r="T1154" t="s">
        <v>1974</v>
      </c>
      <c r="U1154" t="s">
        <v>1975</v>
      </c>
      <c r="V1154" t="s">
        <v>37</v>
      </c>
      <c r="W1154" t="s">
        <v>42</v>
      </c>
      <c r="X1154" t="s">
        <v>1976</v>
      </c>
      <c r="Y1154" t="s">
        <v>44</v>
      </c>
      <c r="Z1154" t="s">
        <v>45</v>
      </c>
      <c r="AA1154" t="s">
        <v>1977</v>
      </c>
      <c r="AB1154" t="s">
        <v>124</v>
      </c>
      <c r="AC1154" t="s">
        <v>1978</v>
      </c>
      <c r="AD1154" t="s">
        <v>1979</v>
      </c>
      <c r="AE1154" t="s">
        <v>6176</v>
      </c>
      <c r="AF1154" t="s">
        <v>51</v>
      </c>
    </row>
    <row r="1155" spans="3:33" x14ac:dyDescent="0.3">
      <c r="C1155" s="21">
        <v>2400057</v>
      </c>
      <c r="D1155" s="20" t="s">
        <v>29</v>
      </c>
      <c r="E1155" s="20" t="s">
        <v>63</v>
      </c>
      <c r="F1155" s="45" t="s">
        <v>6048</v>
      </c>
      <c r="G1155" s="44">
        <v>45040</v>
      </c>
      <c r="H1155" s="20" t="s">
        <v>366</v>
      </c>
      <c r="J1155" t="s">
        <v>33</v>
      </c>
      <c r="K1155" t="s">
        <v>382</v>
      </c>
      <c r="L1155" t="s">
        <v>35</v>
      </c>
      <c r="M1155" t="s">
        <v>105</v>
      </c>
      <c r="N1155" t="s">
        <v>37</v>
      </c>
      <c r="O1155" t="s">
        <v>6357</v>
      </c>
      <c r="P1155" s="13" t="s">
        <v>5287</v>
      </c>
      <c r="Q1155" s="2" t="s">
        <v>44</v>
      </c>
      <c r="R1155" t="s">
        <v>6358</v>
      </c>
      <c r="S1155" s="13" t="s">
        <v>5287</v>
      </c>
      <c r="T1155" t="s">
        <v>6359</v>
      </c>
      <c r="U1155" t="s">
        <v>44</v>
      </c>
      <c r="V1155" t="s">
        <v>37</v>
      </c>
      <c r="W1155" t="s">
        <v>42</v>
      </c>
      <c r="X1155" t="s">
        <v>164</v>
      </c>
      <c r="Y1155" t="s">
        <v>44</v>
      </c>
      <c r="Z1155" t="s">
        <v>78</v>
      </c>
      <c r="AA1155" t="s">
        <v>6360</v>
      </c>
      <c r="AB1155" t="s">
        <v>6361</v>
      </c>
      <c r="AC1155" t="s">
        <v>44</v>
      </c>
      <c r="AD1155" t="s">
        <v>6362</v>
      </c>
      <c r="AE1155" t="s">
        <v>6363</v>
      </c>
      <c r="AF1155" t="s">
        <v>51</v>
      </c>
    </row>
    <row r="1156" spans="3:33" x14ac:dyDescent="0.3">
      <c r="C1156" s="21">
        <v>2391616</v>
      </c>
      <c r="D1156" s="20" t="s">
        <v>102</v>
      </c>
      <c r="E1156" s="20" t="s">
        <v>30</v>
      </c>
      <c r="F1156" s="45" t="s">
        <v>6048</v>
      </c>
      <c r="G1156" s="44">
        <v>45041</v>
      </c>
      <c r="H1156" s="20" t="s">
        <v>366</v>
      </c>
      <c r="J1156" t="s">
        <v>33</v>
      </c>
      <c r="K1156" t="s">
        <v>382</v>
      </c>
      <c r="L1156" t="s">
        <v>35</v>
      </c>
      <c r="M1156" t="s">
        <v>117</v>
      </c>
      <c r="N1156" t="s">
        <v>37</v>
      </c>
      <c r="O1156" t="s">
        <v>6049</v>
      </c>
      <c r="P1156" s="13" t="s">
        <v>5047</v>
      </c>
      <c r="Q1156" s="2" t="s">
        <v>44</v>
      </c>
      <c r="R1156" t="s">
        <v>6050</v>
      </c>
      <c r="S1156" s="13" t="s">
        <v>5047</v>
      </c>
      <c r="T1156" t="s">
        <v>6051</v>
      </c>
      <c r="U1156" t="s">
        <v>44</v>
      </c>
      <c r="V1156" t="s">
        <v>37</v>
      </c>
      <c r="W1156" t="s">
        <v>42</v>
      </c>
      <c r="X1156" t="s">
        <v>164</v>
      </c>
      <c r="Y1156" t="s">
        <v>44</v>
      </c>
      <c r="Z1156" t="s">
        <v>78</v>
      </c>
      <c r="AA1156" t="s">
        <v>6052</v>
      </c>
      <c r="AB1156" t="s">
        <v>6053</v>
      </c>
      <c r="AC1156" t="s">
        <v>44</v>
      </c>
      <c r="AD1156" t="s">
        <v>6054</v>
      </c>
      <c r="AE1156" t="s">
        <v>6055</v>
      </c>
      <c r="AF1156" t="s">
        <v>115</v>
      </c>
    </row>
    <row r="1157" spans="3:33" x14ac:dyDescent="0.3">
      <c r="C1157" s="21">
        <v>2391628</v>
      </c>
      <c r="D1157" s="20" t="s">
        <v>102</v>
      </c>
      <c r="E1157" s="20" t="s">
        <v>357</v>
      </c>
      <c r="F1157" s="45" t="s">
        <v>6048</v>
      </c>
      <c r="G1157" s="44">
        <v>45041</v>
      </c>
      <c r="H1157" s="20" t="s">
        <v>366</v>
      </c>
      <c r="J1157" t="s">
        <v>33</v>
      </c>
      <c r="K1157" t="s">
        <v>382</v>
      </c>
      <c r="L1157" t="s">
        <v>35</v>
      </c>
      <c r="M1157" t="s">
        <v>64</v>
      </c>
      <c r="N1157" t="s">
        <v>37</v>
      </c>
      <c r="O1157" t="s">
        <v>6056</v>
      </c>
      <c r="P1157" s="13" t="s">
        <v>5047</v>
      </c>
      <c r="Q1157" s="2" t="s">
        <v>6057</v>
      </c>
      <c r="R1157" t="s">
        <v>6058</v>
      </c>
      <c r="S1157" s="13" t="s">
        <v>5047</v>
      </c>
      <c r="T1157" t="s">
        <v>6059</v>
      </c>
      <c r="U1157" t="s">
        <v>124</v>
      </c>
      <c r="V1157" t="s">
        <v>37</v>
      </c>
      <c r="W1157" t="s">
        <v>42</v>
      </c>
      <c r="X1157" t="s">
        <v>1494</v>
      </c>
      <c r="Y1157" t="s">
        <v>44</v>
      </c>
      <c r="Z1157" t="s">
        <v>45</v>
      </c>
      <c r="AA1157" t="s">
        <v>6060</v>
      </c>
      <c r="AB1157" t="s">
        <v>124</v>
      </c>
      <c r="AC1157" t="s">
        <v>6061</v>
      </c>
      <c r="AD1157" t="s">
        <v>6062</v>
      </c>
      <c r="AE1157" t="s">
        <v>6063</v>
      </c>
      <c r="AF1157" t="s">
        <v>115</v>
      </c>
    </row>
    <row r="1158" spans="3:33" x14ac:dyDescent="0.3">
      <c r="C1158" s="21">
        <v>2391926</v>
      </c>
      <c r="D1158" s="20" t="s">
        <v>102</v>
      </c>
      <c r="E1158" s="20" t="s">
        <v>63</v>
      </c>
      <c r="F1158" s="45" t="s">
        <v>6048</v>
      </c>
      <c r="G1158" s="44">
        <v>45041</v>
      </c>
      <c r="H1158" s="20" t="s">
        <v>366</v>
      </c>
      <c r="J1158" t="s">
        <v>33</v>
      </c>
      <c r="K1158" t="s">
        <v>382</v>
      </c>
      <c r="L1158" t="s">
        <v>35</v>
      </c>
      <c r="M1158" t="s">
        <v>52</v>
      </c>
      <c r="N1158" t="s">
        <v>37</v>
      </c>
      <c r="O1158" t="s">
        <v>6064</v>
      </c>
      <c r="P1158" s="13" t="s">
        <v>5047</v>
      </c>
      <c r="Q1158" s="2" t="s">
        <v>44</v>
      </c>
      <c r="R1158" t="s">
        <v>6065</v>
      </c>
      <c r="S1158" s="13" t="s">
        <v>5047</v>
      </c>
      <c r="T1158" t="s">
        <v>6066</v>
      </c>
      <c r="U1158" t="s">
        <v>44</v>
      </c>
      <c r="V1158" t="s">
        <v>37</v>
      </c>
      <c r="W1158" t="s">
        <v>42</v>
      </c>
      <c r="X1158" t="s">
        <v>164</v>
      </c>
      <c r="Y1158" t="s">
        <v>44</v>
      </c>
      <c r="Z1158" t="s">
        <v>78</v>
      </c>
      <c r="AA1158" t="s">
        <v>6067</v>
      </c>
      <c r="AB1158" t="s">
        <v>44</v>
      </c>
      <c r="AC1158" t="s">
        <v>44</v>
      </c>
      <c r="AD1158" t="s">
        <v>6068</v>
      </c>
      <c r="AE1158" t="s">
        <v>6069</v>
      </c>
      <c r="AF1158" t="s">
        <v>115</v>
      </c>
    </row>
    <row r="1159" spans="3:33" x14ac:dyDescent="0.3">
      <c r="C1159" s="21">
        <v>2391972</v>
      </c>
      <c r="D1159" s="20" t="s">
        <v>102</v>
      </c>
      <c r="E1159" s="20" t="s">
        <v>63</v>
      </c>
      <c r="F1159" s="45" t="s">
        <v>6048</v>
      </c>
      <c r="G1159" s="44">
        <v>45041</v>
      </c>
      <c r="H1159" s="20" t="s">
        <v>366</v>
      </c>
      <c r="J1159" t="s">
        <v>33</v>
      </c>
      <c r="K1159" t="s">
        <v>382</v>
      </c>
      <c r="L1159" t="s">
        <v>35</v>
      </c>
      <c r="M1159" t="s">
        <v>105</v>
      </c>
      <c r="N1159" t="s">
        <v>37</v>
      </c>
      <c r="O1159" t="s">
        <v>6079</v>
      </c>
      <c r="P1159" s="13" t="s">
        <v>5047</v>
      </c>
      <c r="Q1159" s="2" t="s">
        <v>44</v>
      </c>
      <c r="R1159" t="s">
        <v>6080</v>
      </c>
      <c r="S1159" s="13" t="s">
        <v>5047</v>
      </c>
      <c r="T1159" t="s">
        <v>6081</v>
      </c>
      <c r="U1159" t="s">
        <v>44</v>
      </c>
      <c r="V1159" t="s">
        <v>37</v>
      </c>
      <c r="W1159" t="s">
        <v>42</v>
      </c>
      <c r="X1159" t="s">
        <v>164</v>
      </c>
      <c r="Y1159" t="s">
        <v>44</v>
      </c>
      <c r="Z1159" t="s">
        <v>78</v>
      </c>
      <c r="AA1159" t="s">
        <v>6082</v>
      </c>
      <c r="AB1159" t="s">
        <v>6083</v>
      </c>
      <c r="AC1159" t="s">
        <v>44</v>
      </c>
      <c r="AD1159" t="s">
        <v>6084</v>
      </c>
      <c r="AE1159" t="s">
        <v>6085</v>
      </c>
      <c r="AF1159" t="s">
        <v>115</v>
      </c>
    </row>
    <row r="1160" spans="3:33" x14ac:dyDescent="0.3">
      <c r="C1160" s="21">
        <v>2392019</v>
      </c>
      <c r="D1160" s="20" t="s">
        <v>102</v>
      </c>
      <c r="E1160" s="20" t="s">
        <v>63</v>
      </c>
      <c r="F1160" s="45" t="s">
        <v>6048</v>
      </c>
      <c r="G1160" s="44">
        <v>45041</v>
      </c>
      <c r="H1160" s="20" t="s">
        <v>366</v>
      </c>
      <c r="J1160" t="s">
        <v>33</v>
      </c>
      <c r="K1160" t="s">
        <v>382</v>
      </c>
      <c r="L1160" t="s">
        <v>35</v>
      </c>
      <c r="M1160" t="s">
        <v>52</v>
      </c>
      <c r="N1160" t="s">
        <v>37</v>
      </c>
      <c r="O1160" t="s">
        <v>6086</v>
      </c>
      <c r="P1160" s="13" t="s">
        <v>5047</v>
      </c>
      <c r="Q1160" s="2" t="s">
        <v>44</v>
      </c>
      <c r="R1160" t="s">
        <v>6087</v>
      </c>
      <c r="S1160" s="13" t="s">
        <v>5047</v>
      </c>
      <c r="T1160" t="s">
        <v>6088</v>
      </c>
      <c r="U1160" t="s">
        <v>44</v>
      </c>
      <c r="V1160" t="s">
        <v>37</v>
      </c>
      <c r="W1160" t="s">
        <v>42</v>
      </c>
      <c r="X1160" t="s">
        <v>164</v>
      </c>
      <c r="Y1160" t="s">
        <v>44</v>
      </c>
      <c r="Z1160" t="s">
        <v>78</v>
      </c>
      <c r="AA1160" t="s">
        <v>6089</v>
      </c>
      <c r="AB1160" t="s">
        <v>44</v>
      </c>
      <c r="AC1160" t="s">
        <v>44</v>
      </c>
      <c r="AD1160" t="s">
        <v>6090</v>
      </c>
      <c r="AE1160" t="s">
        <v>6091</v>
      </c>
      <c r="AF1160" t="s">
        <v>115</v>
      </c>
    </row>
    <row r="1161" spans="3:33" x14ac:dyDescent="0.3">
      <c r="C1161" s="21">
        <v>2392666</v>
      </c>
      <c r="D1161" s="20" t="s">
        <v>102</v>
      </c>
      <c r="E1161" s="20" t="s">
        <v>280</v>
      </c>
      <c r="F1161" s="45" t="s">
        <v>6048</v>
      </c>
      <c r="G1161" s="44">
        <v>45041</v>
      </c>
      <c r="H1161" s="20" t="s">
        <v>366</v>
      </c>
      <c r="J1161" t="s">
        <v>33</v>
      </c>
      <c r="K1161" t="s">
        <v>382</v>
      </c>
      <c r="L1161" t="s">
        <v>35</v>
      </c>
      <c r="M1161" t="s">
        <v>52</v>
      </c>
      <c r="N1161" t="s">
        <v>37</v>
      </c>
      <c r="O1161" t="s">
        <v>6092</v>
      </c>
      <c r="P1161" s="13" t="s">
        <v>5047</v>
      </c>
      <c r="Q1161" s="2" t="s">
        <v>44</v>
      </c>
      <c r="R1161" t="s">
        <v>6093</v>
      </c>
      <c r="S1161" s="13" t="s">
        <v>5047</v>
      </c>
      <c r="T1161" t="s">
        <v>6094</v>
      </c>
      <c r="U1161" t="s">
        <v>44</v>
      </c>
      <c r="V1161" t="s">
        <v>37</v>
      </c>
      <c r="W1161" t="s">
        <v>42</v>
      </c>
      <c r="X1161" t="s">
        <v>164</v>
      </c>
      <c r="Y1161" t="s">
        <v>44</v>
      </c>
      <c r="Z1161" t="s">
        <v>78</v>
      </c>
      <c r="AA1161" t="s">
        <v>6095</v>
      </c>
      <c r="AB1161" t="s">
        <v>5150</v>
      </c>
      <c r="AC1161" t="s">
        <v>44</v>
      </c>
      <c r="AD1161" t="s">
        <v>5151</v>
      </c>
      <c r="AE1161" t="s">
        <v>6096</v>
      </c>
      <c r="AF1161" t="s">
        <v>115</v>
      </c>
    </row>
    <row r="1162" spans="3:33" x14ac:dyDescent="0.3">
      <c r="C1162" s="21">
        <v>2392731</v>
      </c>
      <c r="D1162" s="20" t="s">
        <v>102</v>
      </c>
      <c r="E1162" s="20" t="s">
        <v>63</v>
      </c>
      <c r="F1162" s="45" t="s">
        <v>6048</v>
      </c>
      <c r="G1162" s="44">
        <v>45041</v>
      </c>
      <c r="H1162" s="20" t="s">
        <v>366</v>
      </c>
      <c r="J1162" t="s">
        <v>33</v>
      </c>
      <c r="K1162" t="s">
        <v>382</v>
      </c>
      <c r="L1162" t="s">
        <v>35</v>
      </c>
      <c r="M1162" t="s">
        <v>52</v>
      </c>
      <c r="N1162" t="s">
        <v>37</v>
      </c>
      <c r="O1162" t="s">
        <v>6097</v>
      </c>
      <c r="P1162" s="13" t="s">
        <v>5047</v>
      </c>
      <c r="Q1162" s="2" t="s">
        <v>6098</v>
      </c>
      <c r="R1162" t="s">
        <v>6097</v>
      </c>
      <c r="S1162" s="13" t="s">
        <v>5047</v>
      </c>
      <c r="T1162" t="s">
        <v>6099</v>
      </c>
      <c r="U1162" t="s">
        <v>6100</v>
      </c>
      <c r="V1162" t="s">
        <v>37</v>
      </c>
      <c r="W1162" t="s">
        <v>42</v>
      </c>
      <c r="X1162" t="s">
        <v>3777</v>
      </c>
      <c r="Y1162" t="s">
        <v>44</v>
      </c>
      <c r="Z1162" t="s">
        <v>45</v>
      </c>
      <c r="AA1162" t="s">
        <v>6101</v>
      </c>
      <c r="AB1162" t="s">
        <v>6102</v>
      </c>
      <c r="AC1162" t="s">
        <v>6103</v>
      </c>
      <c r="AD1162" t="s">
        <v>6104</v>
      </c>
      <c r="AE1162" t="s">
        <v>6105</v>
      </c>
      <c r="AF1162" t="s">
        <v>115</v>
      </c>
    </row>
    <row r="1163" spans="3:33" x14ac:dyDescent="0.3">
      <c r="C1163" s="21">
        <v>2393015</v>
      </c>
      <c r="D1163" s="20" t="s">
        <v>102</v>
      </c>
      <c r="E1163" s="20" t="s">
        <v>63</v>
      </c>
      <c r="F1163" s="45" t="s">
        <v>6048</v>
      </c>
      <c r="G1163" s="44">
        <v>45041</v>
      </c>
      <c r="H1163" s="20" t="s">
        <v>366</v>
      </c>
      <c r="J1163" t="s">
        <v>33</v>
      </c>
      <c r="K1163" t="s">
        <v>382</v>
      </c>
      <c r="L1163" t="s">
        <v>35</v>
      </c>
      <c r="M1163" t="s">
        <v>36</v>
      </c>
      <c r="N1163" t="s">
        <v>37</v>
      </c>
      <c r="O1163" t="s">
        <v>6106</v>
      </c>
      <c r="P1163" s="13" t="s">
        <v>5047</v>
      </c>
      <c r="Q1163" s="2" t="s">
        <v>44</v>
      </c>
      <c r="R1163" t="s">
        <v>6107</v>
      </c>
      <c r="S1163" s="13" t="s">
        <v>5047</v>
      </c>
      <c r="T1163" t="s">
        <v>6108</v>
      </c>
      <c r="U1163" t="s">
        <v>44</v>
      </c>
      <c r="V1163" t="s">
        <v>37</v>
      </c>
      <c r="W1163" t="s">
        <v>42</v>
      </c>
      <c r="X1163" t="s">
        <v>164</v>
      </c>
      <c r="Y1163" t="s">
        <v>44</v>
      </c>
      <c r="Z1163" t="s">
        <v>78</v>
      </c>
      <c r="AA1163" t="s">
        <v>6109</v>
      </c>
      <c r="AB1163" t="s">
        <v>6110</v>
      </c>
      <c r="AC1163" t="s">
        <v>44</v>
      </c>
      <c r="AD1163" t="s">
        <v>6111</v>
      </c>
      <c r="AE1163" t="s">
        <v>6112</v>
      </c>
      <c r="AF1163" t="s">
        <v>115</v>
      </c>
    </row>
    <row r="1164" spans="3:33" x14ac:dyDescent="0.3">
      <c r="C1164" s="21">
        <v>2393272</v>
      </c>
      <c r="D1164" s="20" t="s">
        <v>102</v>
      </c>
      <c r="E1164" s="20" t="s">
        <v>63</v>
      </c>
      <c r="F1164" s="45" t="s">
        <v>6177</v>
      </c>
      <c r="G1164" s="44">
        <v>45041</v>
      </c>
      <c r="H1164" s="20" t="s">
        <v>366</v>
      </c>
      <c r="J1164" t="s">
        <v>33</v>
      </c>
      <c r="K1164" t="s">
        <v>382</v>
      </c>
      <c r="L1164" t="s">
        <v>35</v>
      </c>
      <c r="M1164" t="s">
        <v>143</v>
      </c>
      <c r="N1164" t="s">
        <v>37</v>
      </c>
      <c r="O1164" t="s">
        <v>6178</v>
      </c>
      <c r="P1164" s="13" t="s">
        <v>5094</v>
      </c>
      <c r="Q1164" s="2" t="s">
        <v>6179</v>
      </c>
      <c r="R1164" t="s">
        <v>6178</v>
      </c>
      <c r="S1164" s="13" t="s">
        <v>5094</v>
      </c>
      <c r="T1164" t="s">
        <v>6180</v>
      </c>
      <c r="U1164" t="s">
        <v>200</v>
      </c>
      <c r="V1164" t="s">
        <v>37</v>
      </c>
      <c r="W1164" t="s">
        <v>42</v>
      </c>
      <c r="X1164" t="s">
        <v>4899</v>
      </c>
      <c r="Y1164" t="s">
        <v>44</v>
      </c>
      <c r="Z1164" t="s">
        <v>78</v>
      </c>
      <c r="AA1164" t="s">
        <v>6181</v>
      </c>
      <c r="AB1164" t="s">
        <v>44</v>
      </c>
      <c r="AC1164" t="s">
        <v>6182</v>
      </c>
      <c r="AD1164" t="s">
        <v>6183</v>
      </c>
      <c r="AE1164" t="s">
        <v>6184</v>
      </c>
      <c r="AF1164" t="s">
        <v>115</v>
      </c>
    </row>
    <row r="1165" spans="3:33" x14ac:dyDescent="0.3">
      <c r="C1165" s="21">
        <v>2391938</v>
      </c>
      <c r="D1165" s="20" t="s">
        <v>102</v>
      </c>
      <c r="E1165" s="20" t="s">
        <v>63</v>
      </c>
      <c r="F1165" s="45" t="s">
        <v>6048</v>
      </c>
      <c r="G1165" s="44">
        <v>45041</v>
      </c>
      <c r="H1165" s="20" t="s">
        <v>366</v>
      </c>
      <c r="I1165" t="s">
        <v>4141</v>
      </c>
      <c r="J1165" t="s">
        <v>33</v>
      </c>
      <c r="K1165" t="s">
        <v>382</v>
      </c>
      <c r="L1165" t="s">
        <v>35</v>
      </c>
      <c r="M1165" t="s">
        <v>143</v>
      </c>
      <c r="N1165" t="s">
        <v>37</v>
      </c>
      <c r="O1165" t="s">
        <v>599</v>
      </c>
      <c r="P1165" s="13" t="s">
        <v>5047</v>
      </c>
      <c r="Q1165" s="2" t="s">
        <v>6070</v>
      </c>
      <c r="R1165" t="s">
        <v>599</v>
      </c>
      <c r="S1165" s="13" t="s">
        <v>5047</v>
      </c>
      <c r="T1165" t="s">
        <v>6071</v>
      </c>
      <c r="U1165" t="s">
        <v>6072</v>
      </c>
      <c r="V1165" t="s">
        <v>37</v>
      </c>
      <c r="W1165" t="s">
        <v>42</v>
      </c>
      <c r="X1165" t="s">
        <v>6073</v>
      </c>
      <c r="Y1165" t="s">
        <v>44</v>
      </c>
      <c r="Z1165" t="s">
        <v>359</v>
      </c>
      <c r="AA1165" t="s">
        <v>602</v>
      </c>
      <c r="AB1165" t="s">
        <v>6074</v>
      </c>
      <c r="AC1165" t="s">
        <v>6075</v>
      </c>
      <c r="AD1165" t="s">
        <v>6076</v>
      </c>
      <c r="AE1165" t="s">
        <v>6077</v>
      </c>
      <c r="AF1165" t="s">
        <v>6078</v>
      </c>
      <c r="AG1165" t="s">
        <v>115</v>
      </c>
    </row>
    <row r="1166" spans="3:33" x14ac:dyDescent="0.3">
      <c r="C1166" s="21">
        <v>2393288</v>
      </c>
      <c r="D1166" s="20" t="s">
        <v>102</v>
      </c>
      <c r="E1166" s="20" t="s">
        <v>63</v>
      </c>
      <c r="F1166" s="45" t="s">
        <v>6177</v>
      </c>
      <c r="G1166" s="44">
        <v>45041</v>
      </c>
      <c r="H1166" s="20" t="s">
        <v>366</v>
      </c>
      <c r="J1166" t="s">
        <v>33</v>
      </c>
      <c r="K1166" t="s">
        <v>382</v>
      </c>
      <c r="L1166" t="s">
        <v>35</v>
      </c>
      <c r="M1166" t="s">
        <v>292</v>
      </c>
      <c r="N1166" t="s">
        <v>37</v>
      </c>
      <c r="O1166" t="s">
        <v>6185</v>
      </c>
      <c r="P1166" s="13" t="s">
        <v>5094</v>
      </c>
      <c r="Q1166" s="2" t="s">
        <v>44</v>
      </c>
      <c r="R1166" t="s">
        <v>6186</v>
      </c>
      <c r="S1166" s="13" t="s">
        <v>5094</v>
      </c>
      <c r="T1166" t="s">
        <v>6187</v>
      </c>
      <c r="U1166" t="s">
        <v>44</v>
      </c>
      <c r="V1166" t="s">
        <v>37</v>
      </c>
      <c r="W1166" t="s">
        <v>42</v>
      </c>
      <c r="X1166" t="s">
        <v>164</v>
      </c>
      <c r="Y1166" t="s">
        <v>44</v>
      </c>
      <c r="Z1166" t="s">
        <v>78</v>
      </c>
      <c r="AA1166" t="s">
        <v>6188</v>
      </c>
      <c r="AB1166" t="s">
        <v>6189</v>
      </c>
      <c r="AC1166" t="s">
        <v>44</v>
      </c>
      <c r="AD1166" t="s">
        <v>6190</v>
      </c>
      <c r="AE1166" t="s">
        <v>6191</v>
      </c>
      <c r="AF1166" t="s">
        <v>115</v>
      </c>
    </row>
    <row r="1167" spans="3:33" x14ac:dyDescent="0.3">
      <c r="C1167" s="21">
        <v>2393941</v>
      </c>
      <c r="D1167" s="20" t="s">
        <v>102</v>
      </c>
      <c r="E1167" s="20" t="s">
        <v>357</v>
      </c>
      <c r="F1167" s="45" t="s">
        <v>6177</v>
      </c>
      <c r="G1167" s="44">
        <v>45041</v>
      </c>
      <c r="H1167" s="20" t="s">
        <v>366</v>
      </c>
      <c r="J1167" t="s">
        <v>33</v>
      </c>
      <c r="K1167" t="s">
        <v>382</v>
      </c>
      <c r="L1167" t="s">
        <v>35</v>
      </c>
      <c r="M1167" t="s">
        <v>143</v>
      </c>
      <c r="N1167" t="s">
        <v>37</v>
      </c>
      <c r="O1167" t="s">
        <v>6192</v>
      </c>
      <c r="P1167" s="13" t="s">
        <v>5094</v>
      </c>
      <c r="Q1167" s="2" t="s">
        <v>6193</v>
      </c>
      <c r="R1167" t="s">
        <v>6192</v>
      </c>
      <c r="S1167" s="13" t="s">
        <v>5094</v>
      </c>
      <c r="T1167" t="s">
        <v>6194</v>
      </c>
      <c r="U1167" t="s">
        <v>6195</v>
      </c>
      <c r="V1167" t="s">
        <v>37</v>
      </c>
      <c r="W1167" t="s">
        <v>42</v>
      </c>
      <c r="X1167" t="s">
        <v>6196</v>
      </c>
      <c r="Y1167" t="s">
        <v>44</v>
      </c>
      <c r="Z1167" t="s">
        <v>5835</v>
      </c>
      <c r="AA1167" t="s">
        <v>6197</v>
      </c>
      <c r="AB1167" t="s">
        <v>6198</v>
      </c>
      <c r="AC1167" t="s">
        <v>6199</v>
      </c>
      <c r="AD1167" t="s">
        <v>6200</v>
      </c>
      <c r="AE1167" t="s">
        <v>6201</v>
      </c>
      <c r="AF1167" t="s">
        <v>6202</v>
      </c>
      <c r="AG1167" t="s">
        <v>115</v>
      </c>
    </row>
    <row r="1168" spans="3:33" x14ac:dyDescent="0.3">
      <c r="C1168" s="21">
        <v>2394921</v>
      </c>
      <c r="D1168" s="20" t="s">
        <v>102</v>
      </c>
      <c r="E1168" s="20" t="s">
        <v>280</v>
      </c>
      <c r="F1168" s="45" t="s">
        <v>6177</v>
      </c>
      <c r="G1168" s="44">
        <v>45041</v>
      </c>
      <c r="H1168" s="20" t="s">
        <v>366</v>
      </c>
      <c r="J1168" t="s">
        <v>33</v>
      </c>
      <c r="K1168" t="s">
        <v>382</v>
      </c>
      <c r="L1168" t="s">
        <v>35</v>
      </c>
      <c r="M1168" t="s">
        <v>143</v>
      </c>
      <c r="N1168" t="s">
        <v>37</v>
      </c>
      <c r="O1168" t="s">
        <v>6203</v>
      </c>
      <c r="P1168" s="13" t="s">
        <v>5094</v>
      </c>
      <c r="Q1168" s="2" t="s">
        <v>6204</v>
      </c>
      <c r="R1168" t="s">
        <v>6203</v>
      </c>
      <c r="S1168" s="13" t="s">
        <v>5094</v>
      </c>
      <c r="T1168" t="s">
        <v>6205</v>
      </c>
      <c r="U1168" t="s">
        <v>200</v>
      </c>
      <c r="V1168" t="s">
        <v>37</v>
      </c>
      <c r="W1168" t="s">
        <v>42</v>
      </c>
      <c r="X1168" t="s">
        <v>6206</v>
      </c>
      <c r="Y1168" t="s">
        <v>44</v>
      </c>
      <c r="Z1168" t="s">
        <v>5011</v>
      </c>
      <c r="AA1168" t="s">
        <v>6207</v>
      </c>
      <c r="AB1168" t="s">
        <v>124</v>
      </c>
      <c r="AC1168" t="s">
        <v>6208</v>
      </c>
      <c r="AD1168" t="s">
        <v>6209</v>
      </c>
      <c r="AE1168" t="s">
        <v>6210</v>
      </c>
      <c r="AF1168" t="s">
        <v>115</v>
      </c>
    </row>
    <row r="1169" spans="3:32" x14ac:dyDescent="0.3">
      <c r="C1169" s="21">
        <v>2394924</v>
      </c>
      <c r="D1169" s="20" t="s">
        <v>102</v>
      </c>
      <c r="E1169" s="20" t="s">
        <v>63</v>
      </c>
      <c r="F1169" s="45" t="s">
        <v>6177</v>
      </c>
      <c r="G1169" s="44">
        <v>45041</v>
      </c>
      <c r="H1169" s="20" t="s">
        <v>366</v>
      </c>
      <c r="J1169" t="s">
        <v>33</v>
      </c>
      <c r="K1169" t="s">
        <v>382</v>
      </c>
      <c r="L1169" t="s">
        <v>35</v>
      </c>
      <c r="M1169" t="s">
        <v>52</v>
      </c>
      <c r="N1169" t="s">
        <v>37</v>
      </c>
      <c r="O1169" t="s">
        <v>6211</v>
      </c>
      <c r="P1169" s="13" t="s">
        <v>5094</v>
      </c>
      <c r="Q1169" s="2" t="s">
        <v>44</v>
      </c>
      <c r="R1169" t="s">
        <v>6212</v>
      </c>
      <c r="S1169" s="13" t="s">
        <v>5094</v>
      </c>
      <c r="T1169" t="s">
        <v>6213</v>
      </c>
      <c r="U1169" t="s">
        <v>44</v>
      </c>
      <c r="V1169" t="s">
        <v>37</v>
      </c>
      <c r="W1169" t="s">
        <v>42</v>
      </c>
      <c r="X1169" t="s">
        <v>164</v>
      </c>
      <c r="Y1169" t="s">
        <v>44</v>
      </c>
      <c r="Z1169" t="s">
        <v>78</v>
      </c>
      <c r="AA1169" t="s">
        <v>6214</v>
      </c>
      <c r="AB1169" t="s">
        <v>6215</v>
      </c>
      <c r="AC1169" t="s">
        <v>44</v>
      </c>
      <c r="AD1169" t="s">
        <v>6216</v>
      </c>
      <c r="AE1169" t="s">
        <v>6217</v>
      </c>
      <c r="AF1169" t="s">
        <v>115</v>
      </c>
    </row>
    <row r="1170" spans="3:32" x14ac:dyDescent="0.3">
      <c r="C1170" s="21">
        <v>2395182</v>
      </c>
      <c r="D1170" s="20" t="s">
        <v>102</v>
      </c>
      <c r="E1170" s="20" t="s">
        <v>63</v>
      </c>
      <c r="F1170" s="45" t="s">
        <v>6177</v>
      </c>
      <c r="G1170" s="44">
        <v>45041</v>
      </c>
      <c r="H1170" s="20" t="s">
        <v>366</v>
      </c>
      <c r="J1170" t="s">
        <v>33</v>
      </c>
      <c r="K1170" t="s">
        <v>382</v>
      </c>
      <c r="L1170" t="s">
        <v>35</v>
      </c>
      <c r="M1170" t="s">
        <v>52</v>
      </c>
      <c r="N1170" t="s">
        <v>37</v>
      </c>
      <c r="O1170" t="s">
        <v>6211</v>
      </c>
      <c r="P1170" s="13" t="s">
        <v>5094</v>
      </c>
      <c r="Q1170" s="2" t="s">
        <v>44</v>
      </c>
      <c r="R1170" t="s">
        <v>6212</v>
      </c>
      <c r="S1170" s="13" t="s">
        <v>5094</v>
      </c>
      <c r="T1170" t="s">
        <v>6213</v>
      </c>
      <c r="U1170" t="s">
        <v>44</v>
      </c>
      <c r="V1170" t="s">
        <v>37</v>
      </c>
      <c r="W1170" t="s">
        <v>42</v>
      </c>
      <c r="X1170" t="s">
        <v>164</v>
      </c>
      <c r="Y1170" t="s">
        <v>44</v>
      </c>
      <c r="Z1170" t="s">
        <v>78</v>
      </c>
      <c r="AA1170" t="s">
        <v>6214</v>
      </c>
      <c r="AB1170" t="s">
        <v>6215</v>
      </c>
      <c r="AC1170" t="s">
        <v>44</v>
      </c>
      <c r="AD1170" t="s">
        <v>6216</v>
      </c>
      <c r="AE1170" t="s">
        <v>6218</v>
      </c>
      <c r="AF1170" t="s">
        <v>115</v>
      </c>
    </row>
    <row r="1171" spans="3:32" x14ac:dyDescent="0.3">
      <c r="C1171" s="21">
        <v>2395262</v>
      </c>
      <c r="D1171" s="20" t="s">
        <v>102</v>
      </c>
      <c r="E1171" s="20" t="s">
        <v>63</v>
      </c>
      <c r="F1171" s="45" t="s">
        <v>6177</v>
      </c>
      <c r="G1171" s="44">
        <v>45041</v>
      </c>
      <c r="H1171" s="20" t="s">
        <v>366</v>
      </c>
      <c r="J1171" t="s">
        <v>33</v>
      </c>
      <c r="K1171" t="s">
        <v>382</v>
      </c>
      <c r="L1171" t="s">
        <v>35</v>
      </c>
      <c r="M1171" t="s">
        <v>52</v>
      </c>
      <c r="N1171" t="s">
        <v>37</v>
      </c>
      <c r="O1171" t="s">
        <v>6219</v>
      </c>
      <c r="P1171" s="13" t="s">
        <v>5094</v>
      </c>
      <c r="Q1171" s="2" t="s">
        <v>6220</v>
      </c>
      <c r="R1171" t="s">
        <v>6219</v>
      </c>
      <c r="S1171" s="13" t="s">
        <v>5094</v>
      </c>
      <c r="T1171" t="s">
        <v>6221</v>
      </c>
      <c r="U1171" t="s">
        <v>1816</v>
      </c>
      <c r="V1171" t="s">
        <v>37</v>
      </c>
      <c r="W1171" t="s">
        <v>42</v>
      </c>
      <c r="X1171" t="s">
        <v>640</v>
      </c>
      <c r="Y1171" t="s">
        <v>44</v>
      </c>
      <c r="Z1171" t="s">
        <v>641</v>
      </c>
      <c r="AA1171" t="s">
        <v>6222</v>
      </c>
      <c r="AB1171" t="s">
        <v>1818</v>
      </c>
      <c r="AC1171" t="s">
        <v>6223</v>
      </c>
      <c r="AD1171" t="s">
        <v>6224</v>
      </c>
      <c r="AE1171" t="s">
        <v>6225</v>
      </c>
      <c r="AF1171" t="s">
        <v>115</v>
      </c>
    </row>
    <row r="1172" spans="3:32" x14ac:dyDescent="0.3">
      <c r="C1172" s="21">
        <v>2395285</v>
      </c>
      <c r="D1172" s="20" t="s">
        <v>102</v>
      </c>
      <c r="E1172" s="20" t="s">
        <v>63</v>
      </c>
      <c r="F1172" s="45" t="s">
        <v>6177</v>
      </c>
      <c r="G1172" s="44">
        <v>45041</v>
      </c>
      <c r="H1172" s="20" t="s">
        <v>366</v>
      </c>
      <c r="J1172" t="s">
        <v>33</v>
      </c>
      <c r="K1172" t="s">
        <v>382</v>
      </c>
      <c r="L1172" t="s">
        <v>35</v>
      </c>
      <c r="M1172" t="s">
        <v>36</v>
      </c>
      <c r="N1172" t="s">
        <v>37</v>
      </c>
      <c r="O1172" t="s">
        <v>6226</v>
      </c>
      <c r="P1172" s="13" t="s">
        <v>5094</v>
      </c>
      <c r="Q1172" s="2" t="s">
        <v>44</v>
      </c>
      <c r="R1172" t="s">
        <v>1083</v>
      </c>
      <c r="S1172" s="13" t="s">
        <v>5094</v>
      </c>
      <c r="T1172" t="s">
        <v>86</v>
      </c>
      <c r="U1172" t="s">
        <v>44</v>
      </c>
      <c r="V1172" t="s">
        <v>37</v>
      </c>
      <c r="W1172" t="s">
        <v>42</v>
      </c>
      <c r="X1172" t="s">
        <v>164</v>
      </c>
      <c r="Y1172" t="s">
        <v>44</v>
      </c>
      <c r="Z1172" t="s">
        <v>78</v>
      </c>
      <c r="AA1172" t="s">
        <v>6227</v>
      </c>
      <c r="AB1172" t="s">
        <v>1085</v>
      </c>
      <c r="AC1172" t="s">
        <v>44</v>
      </c>
      <c r="AD1172" t="s">
        <v>6228</v>
      </c>
      <c r="AE1172" t="s">
        <v>6229</v>
      </c>
      <c r="AF1172" t="s">
        <v>115</v>
      </c>
    </row>
    <row r="1173" spans="3:32" x14ac:dyDescent="0.3">
      <c r="C1173" s="21">
        <v>2395560</v>
      </c>
      <c r="D1173" s="20" t="s">
        <v>102</v>
      </c>
      <c r="E1173" s="20" t="s">
        <v>63</v>
      </c>
      <c r="F1173" s="45" t="s">
        <v>6177</v>
      </c>
      <c r="G1173" s="44">
        <v>45041</v>
      </c>
      <c r="H1173" s="20" t="s">
        <v>366</v>
      </c>
      <c r="J1173" t="s">
        <v>33</v>
      </c>
      <c r="K1173" t="s">
        <v>382</v>
      </c>
      <c r="L1173" t="s">
        <v>35</v>
      </c>
      <c r="M1173" t="s">
        <v>36</v>
      </c>
      <c r="N1173" t="s">
        <v>37</v>
      </c>
      <c r="O1173" t="s">
        <v>53</v>
      </c>
      <c r="P1173" s="13" t="s">
        <v>5094</v>
      </c>
      <c r="Q1173" s="2" t="s">
        <v>44</v>
      </c>
      <c r="R1173" t="s">
        <v>6230</v>
      </c>
      <c r="S1173" s="13" t="s">
        <v>5094</v>
      </c>
      <c r="T1173" t="s">
        <v>56</v>
      </c>
      <c r="U1173" t="s">
        <v>44</v>
      </c>
      <c r="V1173" t="s">
        <v>37</v>
      </c>
      <c r="W1173" t="s">
        <v>42</v>
      </c>
      <c r="X1173" t="s">
        <v>164</v>
      </c>
      <c r="Y1173" t="s">
        <v>44</v>
      </c>
      <c r="Z1173" t="s">
        <v>78</v>
      </c>
      <c r="AA1173" t="s">
        <v>58</v>
      </c>
      <c r="AB1173" t="s">
        <v>6231</v>
      </c>
      <c r="AC1173" t="s">
        <v>44</v>
      </c>
      <c r="AD1173" t="s">
        <v>6232</v>
      </c>
      <c r="AE1173" t="s">
        <v>6233</v>
      </c>
      <c r="AF1173" t="s">
        <v>115</v>
      </c>
    </row>
    <row r="1174" spans="3:32" x14ac:dyDescent="0.3">
      <c r="C1174" s="21">
        <v>2395832</v>
      </c>
      <c r="D1174" s="20" t="s">
        <v>102</v>
      </c>
      <c r="E1174" s="20" t="s">
        <v>63</v>
      </c>
      <c r="F1174" s="45" t="s">
        <v>6177</v>
      </c>
      <c r="G1174" s="44">
        <v>45041</v>
      </c>
      <c r="H1174" s="20" t="s">
        <v>366</v>
      </c>
      <c r="J1174" t="s">
        <v>33</v>
      </c>
      <c r="K1174" t="s">
        <v>382</v>
      </c>
      <c r="L1174" t="s">
        <v>35</v>
      </c>
      <c r="M1174" t="s">
        <v>36</v>
      </c>
      <c r="N1174" t="s">
        <v>37</v>
      </c>
      <c r="O1174" t="s">
        <v>6234</v>
      </c>
      <c r="P1174" s="13" t="s">
        <v>5896</v>
      </c>
      <c r="Q1174" s="2" t="s">
        <v>44</v>
      </c>
      <c r="R1174" t="s">
        <v>6235</v>
      </c>
      <c r="S1174" s="13" t="s">
        <v>5896</v>
      </c>
      <c r="T1174" t="s">
        <v>6236</v>
      </c>
      <c r="U1174" t="s">
        <v>44</v>
      </c>
      <c r="V1174" t="s">
        <v>37</v>
      </c>
      <c r="W1174" t="s">
        <v>42</v>
      </c>
      <c r="X1174" t="s">
        <v>164</v>
      </c>
      <c r="Y1174" t="s">
        <v>44</v>
      </c>
      <c r="Z1174" t="s">
        <v>78</v>
      </c>
      <c r="AA1174" t="s">
        <v>6237</v>
      </c>
      <c r="AB1174" t="s">
        <v>6238</v>
      </c>
      <c r="AC1174" t="s">
        <v>44</v>
      </c>
      <c r="AD1174" t="s">
        <v>6239</v>
      </c>
      <c r="AE1174" t="s">
        <v>6240</v>
      </c>
      <c r="AF1174" t="s">
        <v>115</v>
      </c>
    </row>
    <row r="1175" spans="3:32" x14ac:dyDescent="0.3">
      <c r="C1175" s="21">
        <v>2400481</v>
      </c>
      <c r="D1175" s="20" t="s">
        <v>29</v>
      </c>
      <c r="E1175" s="20" t="s">
        <v>280</v>
      </c>
      <c r="F1175" s="45" t="s">
        <v>6177</v>
      </c>
      <c r="G1175" s="44">
        <v>45041</v>
      </c>
      <c r="H1175" s="20" t="s">
        <v>366</v>
      </c>
      <c r="J1175" t="s">
        <v>33</v>
      </c>
      <c r="K1175" t="s">
        <v>382</v>
      </c>
      <c r="L1175" t="s">
        <v>35</v>
      </c>
      <c r="M1175" t="s">
        <v>143</v>
      </c>
      <c r="N1175" t="s">
        <v>37</v>
      </c>
      <c r="O1175" t="s">
        <v>6364</v>
      </c>
      <c r="P1175" s="13" t="s">
        <v>5341</v>
      </c>
      <c r="Q1175" s="2" t="s">
        <v>6365</v>
      </c>
      <c r="R1175" t="s">
        <v>6364</v>
      </c>
      <c r="S1175" s="13" t="s">
        <v>5341</v>
      </c>
      <c r="T1175" t="s">
        <v>6366</v>
      </c>
      <c r="U1175" t="s">
        <v>6367</v>
      </c>
      <c r="V1175" t="s">
        <v>37</v>
      </c>
      <c r="W1175" t="s">
        <v>42</v>
      </c>
      <c r="X1175" t="s">
        <v>6368</v>
      </c>
      <c r="Y1175" t="s">
        <v>44</v>
      </c>
      <c r="Z1175" t="s">
        <v>6369</v>
      </c>
      <c r="AA1175" t="s">
        <v>6370</v>
      </c>
      <c r="AB1175" t="s">
        <v>124</v>
      </c>
      <c r="AC1175" t="s">
        <v>6371</v>
      </c>
      <c r="AD1175" t="s">
        <v>6372</v>
      </c>
      <c r="AE1175" t="s">
        <v>6373</v>
      </c>
      <c r="AF1175" t="s">
        <v>51</v>
      </c>
    </row>
    <row r="1176" spans="3:32" x14ac:dyDescent="0.3">
      <c r="C1176" s="21">
        <v>2400676</v>
      </c>
      <c r="D1176" s="20" t="s">
        <v>29</v>
      </c>
      <c r="E1176" s="20" t="s">
        <v>357</v>
      </c>
      <c r="F1176" s="45" t="s">
        <v>6177</v>
      </c>
      <c r="G1176" s="44">
        <v>45042</v>
      </c>
      <c r="H1176" s="20" t="s">
        <v>366</v>
      </c>
      <c r="J1176" t="s">
        <v>33</v>
      </c>
      <c r="K1176" t="s">
        <v>382</v>
      </c>
      <c r="L1176" t="s">
        <v>35</v>
      </c>
      <c r="M1176" t="s">
        <v>52</v>
      </c>
      <c r="N1176" t="s">
        <v>37</v>
      </c>
      <c r="O1176" t="s">
        <v>6241</v>
      </c>
      <c r="P1176" s="13" t="s">
        <v>5341</v>
      </c>
      <c r="Q1176" s="2" t="s">
        <v>6242</v>
      </c>
      <c r="R1176" t="s">
        <v>6241</v>
      </c>
      <c r="S1176" s="13" t="s">
        <v>5341</v>
      </c>
      <c r="T1176" t="s">
        <v>6243</v>
      </c>
      <c r="U1176" t="s">
        <v>6244</v>
      </c>
      <c r="V1176" t="s">
        <v>37</v>
      </c>
      <c r="W1176" t="s">
        <v>42</v>
      </c>
      <c r="X1176" t="s">
        <v>3237</v>
      </c>
      <c r="Y1176" t="s">
        <v>44</v>
      </c>
      <c r="Z1176" t="s">
        <v>45</v>
      </c>
      <c r="AA1176" t="s">
        <v>6245</v>
      </c>
      <c r="AB1176" t="s">
        <v>6246</v>
      </c>
      <c r="AC1176" t="s">
        <v>6247</v>
      </c>
      <c r="AD1176" t="s">
        <v>6248</v>
      </c>
      <c r="AE1176" t="s">
        <v>3240</v>
      </c>
      <c r="AF1176" t="s">
        <v>51</v>
      </c>
    </row>
    <row r="1177" spans="3:32" x14ac:dyDescent="0.3">
      <c r="C1177" s="21">
        <v>2400725</v>
      </c>
      <c r="D1177" s="20" t="s">
        <v>62</v>
      </c>
      <c r="E1177" s="20" t="s">
        <v>63</v>
      </c>
      <c r="F1177" s="45" t="s">
        <v>6177</v>
      </c>
      <c r="G1177" s="44">
        <v>45042</v>
      </c>
      <c r="H1177" s="20" t="s">
        <v>366</v>
      </c>
      <c r="J1177" t="s">
        <v>33</v>
      </c>
      <c r="K1177" t="s">
        <v>382</v>
      </c>
      <c r="L1177" t="s">
        <v>35</v>
      </c>
      <c r="M1177" t="s">
        <v>105</v>
      </c>
      <c r="N1177" t="s">
        <v>37</v>
      </c>
      <c r="O1177" t="s">
        <v>6635</v>
      </c>
      <c r="P1177" s="13" t="s">
        <v>5341</v>
      </c>
      <c r="Q1177" s="2" t="s">
        <v>6636</v>
      </c>
      <c r="R1177" t="s">
        <v>6635</v>
      </c>
      <c r="S1177" s="13" t="s">
        <v>5341</v>
      </c>
      <c r="T1177" t="s">
        <v>6637</v>
      </c>
      <c r="U1177" t="s">
        <v>6638</v>
      </c>
      <c r="V1177" t="s">
        <v>37</v>
      </c>
      <c r="W1177" t="s">
        <v>42</v>
      </c>
      <c r="X1177" t="s">
        <v>1211</v>
      </c>
      <c r="Y1177" t="s">
        <v>44</v>
      </c>
      <c r="Z1177" t="s">
        <v>45</v>
      </c>
      <c r="AA1177" t="s">
        <v>6639</v>
      </c>
      <c r="AB1177" t="s">
        <v>6640</v>
      </c>
      <c r="AC1177" t="s">
        <v>6641</v>
      </c>
      <c r="AD1177" t="s">
        <v>6642</v>
      </c>
      <c r="AE1177" t="s">
        <v>6643</v>
      </c>
      <c r="AF1177" t="s">
        <v>51</v>
      </c>
    </row>
    <row r="1178" spans="3:32" x14ac:dyDescent="0.3">
      <c r="C1178" s="21">
        <v>2400821</v>
      </c>
      <c r="D1178" s="20" t="s">
        <v>29</v>
      </c>
      <c r="E1178" s="20" t="s">
        <v>63</v>
      </c>
      <c r="F1178" s="45" t="s">
        <v>6177</v>
      </c>
      <c r="G1178" s="44">
        <v>45042</v>
      </c>
      <c r="H1178" s="20" t="s">
        <v>366</v>
      </c>
      <c r="J1178" t="s">
        <v>33</v>
      </c>
      <c r="K1178" t="s">
        <v>382</v>
      </c>
      <c r="L1178" t="s">
        <v>35</v>
      </c>
      <c r="M1178" t="s">
        <v>143</v>
      </c>
      <c r="N1178" t="s">
        <v>37</v>
      </c>
      <c r="O1178" t="s">
        <v>6374</v>
      </c>
      <c r="P1178" s="13" t="s">
        <v>5341</v>
      </c>
      <c r="Q1178" s="2" t="s">
        <v>6375</v>
      </c>
      <c r="R1178" t="s">
        <v>6376</v>
      </c>
      <c r="S1178" s="13" t="s">
        <v>5341</v>
      </c>
      <c r="T1178" t="s">
        <v>6377</v>
      </c>
      <c r="U1178" t="s">
        <v>44</v>
      </c>
      <c r="V1178" t="s">
        <v>37</v>
      </c>
      <c r="W1178" t="s">
        <v>42</v>
      </c>
      <c r="X1178" t="s">
        <v>6378</v>
      </c>
      <c r="Y1178" t="s">
        <v>44</v>
      </c>
      <c r="Z1178" t="s">
        <v>45</v>
      </c>
      <c r="AA1178" t="s">
        <v>6379</v>
      </c>
      <c r="AB1178" t="s">
        <v>44</v>
      </c>
      <c r="AC1178" t="s">
        <v>6380</v>
      </c>
      <c r="AD1178" t="s">
        <v>6381</v>
      </c>
      <c r="AE1178" t="s">
        <v>6382</v>
      </c>
      <c r="AF1178" t="s">
        <v>51</v>
      </c>
    </row>
    <row r="1179" spans="3:32" x14ac:dyDescent="0.3">
      <c r="C1179" s="21">
        <v>2400877</v>
      </c>
      <c r="D1179" s="20" t="s">
        <v>29</v>
      </c>
      <c r="E1179" s="20" t="s">
        <v>63</v>
      </c>
      <c r="F1179" s="45" t="s">
        <v>6177</v>
      </c>
      <c r="G1179" s="44">
        <v>45042</v>
      </c>
      <c r="H1179" s="20" t="s">
        <v>366</v>
      </c>
      <c r="J1179" t="s">
        <v>33</v>
      </c>
      <c r="K1179" t="s">
        <v>382</v>
      </c>
      <c r="L1179" t="s">
        <v>35</v>
      </c>
      <c r="M1179" t="s">
        <v>105</v>
      </c>
      <c r="N1179" t="s">
        <v>37</v>
      </c>
      <c r="O1179" t="s">
        <v>6644</v>
      </c>
      <c r="P1179" s="13" t="s">
        <v>5341</v>
      </c>
      <c r="Q1179" s="2" t="s">
        <v>6645</v>
      </c>
      <c r="R1179" t="s">
        <v>6646</v>
      </c>
      <c r="S1179" s="13" t="s">
        <v>5341</v>
      </c>
      <c r="T1179" t="s">
        <v>6647</v>
      </c>
      <c r="U1179" t="s">
        <v>6648</v>
      </c>
      <c r="V1179" t="s">
        <v>37</v>
      </c>
      <c r="W1179" t="s">
        <v>42</v>
      </c>
      <c r="X1179" t="s">
        <v>4899</v>
      </c>
      <c r="Y1179" t="s">
        <v>44</v>
      </c>
      <c r="Z1179" t="s">
        <v>78</v>
      </c>
      <c r="AA1179" t="s">
        <v>6649</v>
      </c>
      <c r="AB1179" t="s">
        <v>44</v>
      </c>
      <c r="AC1179" t="s">
        <v>6650</v>
      </c>
      <c r="AD1179" t="s">
        <v>6651</v>
      </c>
      <c r="AE1179" t="s">
        <v>6652</v>
      </c>
      <c r="AF1179" t="s">
        <v>51</v>
      </c>
    </row>
    <row r="1180" spans="3:32" x14ac:dyDescent="0.3">
      <c r="C1180" s="21">
        <v>2400967</v>
      </c>
      <c r="D1180" s="20" t="s">
        <v>29</v>
      </c>
      <c r="E1180" s="20" t="s">
        <v>63</v>
      </c>
      <c r="F1180" s="45" t="s">
        <v>6177</v>
      </c>
      <c r="G1180" s="44">
        <v>45042</v>
      </c>
      <c r="H1180" s="20" t="s">
        <v>366</v>
      </c>
      <c r="J1180" t="s">
        <v>33</v>
      </c>
      <c r="K1180" t="s">
        <v>382</v>
      </c>
      <c r="L1180" t="s">
        <v>35</v>
      </c>
      <c r="M1180" t="s">
        <v>52</v>
      </c>
      <c r="N1180" t="s">
        <v>37</v>
      </c>
      <c r="O1180" t="s">
        <v>6383</v>
      </c>
      <c r="P1180" s="13" t="s">
        <v>5341</v>
      </c>
      <c r="Q1180" s="2" t="s">
        <v>6384</v>
      </c>
      <c r="R1180" t="s">
        <v>5586</v>
      </c>
      <c r="S1180" s="13" t="s">
        <v>5341</v>
      </c>
      <c r="T1180" t="s">
        <v>6385</v>
      </c>
      <c r="U1180" t="s">
        <v>5590</v>
      </c>
      <c r="V1180" t="s">
        <v>37</v>
      </c>
      <c r="W1180" t="s">
        <v>42</v>
      </c>
      <c r="X1180" t="s">
        <v>6386</v>
      </c>
      <c r="Y1180" t="s">
        <v>44</v>
      </c>
      <c r="Z1180" t="s">
        <v>5203</v>
      </c>
      <c r="AA1180" t="s">
        <v>6387</v>
      </c>
      <c r="AB1180" t="s">
        <v>6388</v>
      </c>
      <c r="AC1180" t="s">
        <v>6389</v>
      </c>
      <c r="AD1180" t="s">
        <v>6390</v>
      </c>
      <c r="AE1180" t="s">
        <v>6391</v>
      </c>
      <c r="AF1180" t="s">
        <v>51</v>
      </c>
    </row>
    <row r="1181" spans="3:32" x14ac:dyDescent="0.3">
      <c r="C1181" s="21">
        <v>2401738</v>
      </c>
      <c r="D1181" s="20" t="s">
        <v>368</v>
      </c>
      <c r="E1181" s="20" t="s">
        <v>63</v>
      </c>
      <c r="F1181" s="45" t="s">
        <v>6177</v>
      </c>
      <c r="G1181" s="44">
        <v>45042</v>
      </c>
      <c r="H1181" s="20" t="s">
        <v>366</v>
      </c>
      <c r="J1181" t="s">
        <v>33</v>
      </c>
      <c r="K1181" t="s">
        <v>382</v>
      </c>
      <c r="L1181" t="s">
        <v>35</v>
      </c>
      <c r="M1181" t="s">
        <v>143</v>
      </c>
      <c r="N1181" t="s">
        <v>37</v>
      </c>
      <c r="O1181" t="s">
        <v>3843</v>
      </c>
      <c r="P1181" s="13" t="s">
        <v>5341</v>
      </c>
      <c r="Q1181" s="2" t="s">
        <v>6392</v>
      </c>
      <c r="R1181" t="s">
        <v>3845</v>
      </c>
      <c r="S1181" s="13" t="s">
        <v>5341</v>
      </c>
      <c r="T1181" t="s">
        <v>3846</v>
      </c>
      <c r="U1181" t="s">
        <v>44</v>
      </c>
      <c r="V1181" t="s">
        <v>37</v>
      </c>
      <c r="W1181" t="s">
        <v>42</v>
      </c>
      <c r="X1181" t="s">
        <v>97</v>
      </c>
      <c r="Y1181" t="s">
        <v>44</v>
      </c>
      <c r="Z1181" t="s">
        <v>78</v>
      </c>
      <c r="AA1181" t="s">
        <v>3847</v>
      </c>
      <c r="AB1181" t="s">
        <v>44</v>
      </c>
      <c r="AC1181" t="s">
        <v>6393</v>
      </c>
      <c r="AD1181" t="s">
        <v>3849</v>
      </c>
      <c r="AE1181" t="s">
        <v>6394</v>
      </c>
      <c r="AF1181" t="s">
        <v>51</v>
      </c>
    </row>
    <row r="1182" spans="3:32" x14ac:dyDescent="0.3">
      <c r="C1182" s="21">
        <v>2401756</v>
      </c>
      <c r="D1182" s="20" t="s">
        <v>29</v>
      </c>
      <c r="E1182" s="20" t="s">
        <v>30</v>
      </c>
      <c r="F1182" s="45" t="s">
        <v>6177</v>
      </c>
      <c r="G1182" s="44">
        <v>45042</v>
      </c>
      <c r="H1182" s="20" t="s">
        <v>366</v>
      </c>
      <c r="J1182" t="s">
        <v>33</v>
      </c>
      <c r="K1182" t="s">
        <v>382</v>
      </c>
      <c r="L1182" t="s">
        <v>35</v>
      </c>
      <c r="M1182" t="s">
        <v>52</v>
      </c>
      <c r="N1182" t="s">
        <v>37</v>
      </c>
      <c r="O1182" t="s">
        <v>6395</v>
      </c>
      <c r="P1182" s="13" t="s">
        <v>5341</v>
      </c>
      <c r="Q1182" s="2" t="s">
        <v>6396</v>
      </c>
      <c r="R1182" t="s">
        <v>6395</v>
      </c>
      <c r="S1182" s="13" t="s">
        <v>5341</v>
      </c>
      <c r="T1182" t="s">
        <v>6397</v>
      </c>
      <c r="U1182" t="s">
        <v>6398</v>
      </c>
      <c r="V1182" t="s">
        <v>37</v>
      </c>
      <c r="W1182" t="s">
        <v>42</v>
      </c>
      <c r="X1182" t="s">
        <v>522</v>
      </c>
      <c r="Y1182" t="s">
        <v>44</v>
      </c>
      <c r="Z1182" t="s">
        <v>264</v>
      </c>
      <c r="AA1182" t="s">
        <v>6399</v>
      </c>
      <c r="AB1182" t="s">
        <v>6400</v>
      </c>
      <c r="AC1182" t="s">
        <v>6401</v>
      </c>
      <c r="AD1182" t="s">
        <v>6402</v>
      </c>
      <c r="AE1182" t="s">
        <v>6403</v>
      </c>
      <c r="AF1182" t="s">
        <v>51</v>
      </c>
    </row>
    <row r="1183" spans="3:32" x14ac:dyDescent="0.3">
      <c r="C1183" s="21">
        <v>2401806</v>
      </c>
      <c r="D1183" s="20" t="s">
        <v>29</v>
      </c>
      <c r="E1183" s="20" t="s">
        <v>63</v>
      </c>
      <c r="F1183" s="45" t="s">
        <v>6177</v>
      </c>
      <c r="G1183" s="44">
        <v>45042</v>
      </c>
      <c r="H1183" s="20" t="s">
        <v>366</v>
      </c>
      <c r="J1183" t="s">
        <v>33</v>
      </c>
      <c r="K1183" t="s">
        <v>382</v>
      </c>
      <c r="L1183" t="s">
        <v>35</v>
      </c>
      <c r="M1183" t="s">
        <v>52</v>
      </c>
      <c r="N1183" t="s">
        <v>37</v>
      </c>
      <c r="O1183" t="s">
        <v>6516</v>
      </c>
      <c r="P1183" s="13" t="s">
        <v>5341</v>
      </c>
      <c r="Q1183" s="2" t="s">
        <v>44</v>
      </c>
      <c r="R1183" t="s">
        <v>6517</v>
      </c>
      <c r="S1183" s="13" t="s">
        <v>5341</v>
      </c>
      <c r="T1183" t="s">
        <v>6518</v>
      </c>
      <c r="U1183" t="s">
        <v>44</v>
      </c>
      <c r="V1183" t="s">
        <v>37</v>
      </c>
      <c r="W1183" t="s">
        <v>42</v>
      </c>
      <c r="X1183" t="s">
        <v>164</v>
      </c>
      <c r="Y1183" t="s">
        <v>44</v>
      </c>
      <c r="Z1183" t="s">
        <v>78</v>
      </c>
      <c r="AA1183" t="s">
        <v>6519</v>
      </c>
      <c r="AB1183" t="s">
        <v>6520</v>
      </c>
      <c r="AC1183" t="s">
        <v>44</v>
      </c>
      <c r="AD1183" t="s">
        <v>6521</v>
      </c>
      <c r="AE1183" t="s">
        <v>6522</v>
      </c>
      <c r="AF1183" t="s">
        <v>51</v>
      </c>
    </row>
    <row r="1184" spans="3:32" x14ac:dyDescent="0.3">
      <c r="C1184" s="21">
        <v>2401819</v>
      </c>
      <c r="D1184" s="20" t="s">
        <v>29</v>
      </c>
      <c r="E1184" s="20" t="s">
        <v>63</v>
      </c>
      <c r="F1184" s="45" t="s">
        <v>6177</v>
      </c>
      <c r="G1184" s="44">
        <v>45042</v>
      </c>
      <c r="H1184" s="20" t="s">
        <v>366</v>
      </c>
      <c r="J1184" t="s">
        <v>33</v>
      </c>
      <c r="K1184" t="s">
        <v>382</v>
      </c>
      <c r="L1184" t="s">
        <v>35</v>
      </c>
      <c r="M1184" t="s">
        <v>143</v>
      </c>
      <c r="N1184" t="s">
        <v>37</v>
      </c>
      <c r="O1184" t="s">
        <v>6404</v>
      </c>
      <c r="P1184" s="13" t="s">
        <v>5341</v>
      </c>
      <c r="Q1184" s="2" t="s">
        <v>6405</v>
      </c>
      <c r="R1184" t="s">
        <v>6406</v>
      </c>
      <c r="S1184" s="13" t="s">
        <v>5341</v>
      </c>
      <c r="T1184" t="s">
        <v>6407</v>
      </c>
      <c r="U1184" t="s">
        <v>6408</v>
      </c>
      <c r="V1184" t="s">
        <v>37</v>
      </c>
      <c r="W1184" t="s">
        <v>42</v>
      </c>
      <c r="X1184" t="s">
        <v>3837</v>
      </c>
      <c r="Y1184" t="s">
        <v>44</v>
      </c>
      <c r="Z1184" t="s">
        <v>387</v>
      </c>
      <c r="AA1184" t="s">
        <v>6409</v>
      </c>
      <c r="AB1184" t="s">
        <v>6410</v>
      </c>
      <c r="AC1184" t="s">
        <v>6411</v>
      </c>
      <c r="AD1184" t="s">
        <v>6412</v>
      </c>
      <c r="AE1184" t="s">
        <v>6413</v>
      </c>
      <c r="AF1184" t="s">
        <v>51</v>
      </c>
    </row>
    <row r="1185" spans="3:32" x14ac:dyDescent="0.3">
      <c r="C1185" s="21">
        <v>2401996</v>
      </c>
      <c r="D1185" s="20" t="s">
        <v>62</v>
      </c>
      <c r="E1185" s="20" t="s">
        <v>30</v>
      </c>
      <c r="F1185" s="45" t="s">
        <v>6177</v>
      </c>
      <c r="G1185" s="44">
        <v>45042</v>
      </c>
      <c r="H1185" s="20" t="s">
        <v>366</v>
      </c>
      <c r="J1185" t="s">
        <v>33</v>
      </c>
      <c r="K1185" t="s">
        <v>382</v>
      </c>
      <c r="L1185" t="s">
        <v>35</v>
      </c>
      <c r="M1185" t="s">
        <v>143</v>
      </c>
      <c r="N1185" t="s">
        <v>37</v>
      </c>
      <c r="O1185" t="s">
        <v>5562</v>
      </c>
      <c r="P1185" s="13" t="s">
        <v>5341</v>
      </c>
      <c r="Q1185" s="2" t="s">
        <v>44</v>
      </c>
      <c r="R1185" t="s">
        <v>6523</v>
      </c>
      <c r="S1185" s="13" t="s">
        <v>5341</v>
      </c>
      <c r="T1185" t="s">
        <v>6524</v>
      </c>
      <c r="U1185" t="s">
        <v>44</v>
      </c>
      <c r="V1185" t="s">
        <v>37</v>
      </c>
      <c r="W1185" t="s">
        <v>42</v>
      </c>
      <c r="X1185" t="s">
        <v>164</v>
      </c>
      <c r="Y1185" t="s">
        <v>44</v>
      </c>
      <c r="Z1185" t="s">
        <v>78</v>
      </c>
      <c r="AA1185" t="s">
        <v>5566</v>
      </c>
      <c r="AB1185" t="s">
        <v>6525</v>
      </c>
      <c r="AC1185" t="s">
        <v>44</v>
      </c>
      <c r="AD1185" t="s">
        <v>6526</v>
      </c>
      <c r="AE1185" t="s">
        <v>6527</v>
      </c>
      <c r="AF1185" t="s">
        <v>51</v>
      </c>
    </row>
    <row r="1186" spans="3:32" x14ac:dyDescent="0.3">
      <c r="C1186" s="21">
        <v>2396505</v>
      </c>
      <c r="D1186" s="20" t="s">
        <v>102</v>
      </c>
      <c r="E1186" s="20" t="s">
        <v>63</v>
      </c>
      <c r="F1186" s="45" t="s">
        <v>6249</v>
      </c>
      <c r="G1186" s="44">
        <v>45042</v>
      </c>
      <c r="H1186" s="20" t="s">
        <v>366</v>
      </c>
      <c r="J1186" t="s">
        <v>33</v>
      </c>
      <c r="K1186" t="s">
        <v>382</v>
      </c>
      <c r="L1186" t="s">
        <v>35</v>
      </c>
      <c r="M1186" t="s">
        <v>52</v>
      </c>
      <c r="N1186" t="s">
        <v>37</v>
      </c>
      <c r="O1186" t="s">
        <v>6250</v>
      </c>
      <c r="P1186" s="13" t="s">
        <v>5218</v>
      </c>
      <c r="Q1186" s="2" t="s">
        <v>44</v>
      </c>
      <c r="R1186" t="s">
        <v>6251</v>
      </c>
      <c r="S1186" s="13" t="s">
        <v>5218</v>
      </c>
      <c r="T1186" t="s">
        <v>6252</v>
      </c>
      <c r="U1186" t="s">
        <v>44</v>
      </c>
      <c r="V1186" t="s">
        <v>37</v>
      </c>
      <c r="W1186" t="s">
        <v>42</v>
      </c>
      <c r="X1186" t="s">
        <v>164</v>
      </c>
      <c r="Y1186" t="s">
        <v>44</v>
      </c>
      <c r="Z1186" t="s">
        <v>78</v>
      </c>
      <c r="AA1186" t="s">
        <v>6253</v>
      </c>
      <c r="AB1186" t="s">
        <v>44</v>
      </c>
      <c r="AC1186" t="s">
        <v>44</v>
      </c>
      <c r="AD1186" t="s">
        <v>6254</v>
      </c>
      <c r="AE1186" t="s">
        <v>6255</v>
      </c>
      <c r="AF1186" t="s">
        <v>115</v>
      </c>
    </row>
    <row r="1187" spans="3:32" x14ac:dyDescent="0.3">
      <c r="C1187" s="21">
        <v>2396506</v>
      </c>
      <c r="D1187" s="20" t="s">
        <v>102</v>
      </c>
      <c r="E1187" s="20" t="s">
        <v>63</v>
      </c>
      <c r="F1187" s="45" t="s">
        <v>6249</v>
      </c>
      <c r="G1187" s="44">
        <v>45042</v>
      </c>
      <c r="H1187" s="20" t="s">
        <v>366</v>
      </c>
      <c r="J1187" t="s">
        <v>33</v>
      </c>
      <c r="K1187" t="s">
        <v>382</v>
      </c>
      <c r="L1187" t="s">
        <v>35</v>
      </c>
      <c r="M1187" t="s">
        <v>52</v>
      </c>
      <c r="N1187" t="s">
        <v>37</v>
      </c>
      <c r="O1187" t="s">
        <v>6250</v>
      </c>
      <c r="P1187" s="13" t="s">
        <v>5218</v>
      </c>
      <c r="Q1187" s="2" t="s">
        <v>44</v>
      </c>
      <c r="R1187" t="s">
        <v>6256</v>
      </c>
      <c r="S1187" s="13" t="s">
        <v>5218</v>
      </c>
      <c r="T1187" t="s">
        <v>6257</v>
      </c>
      <c r="U1187" t="s">
        <v>44</v>
      </c>
      <c r="V1187" t="s">
        <v>37</v>
      </c>
      <c r="W1187" t="s">
        <v>42</v>
      </c>
      <c r="X1187" t="s">
        <v>164</v>
      </c>
      <c r="Y1187" t="s">
        <v>44</v>
      </c>
      <c r="Z1187" t="s">
        <v>78</v>
      </c>
      <c r="AA1187" t="s">
        <v>6253</v>
      </c>
      <c r="AB1187" t="s">
        <v>44</v>
      </c>
      <c r="AC1187" t="s">
        <v>44</v>
      </c>
      <c r="AD1187" t="s">
        <v>6254</v>
      </c>
      <c r="AE1187" t="s">
        <v>6258</v>
      </c>
      <c r="AF1187" t="s">
        <v>115</v>
      </c>
    </row>
    <row r="1188" spans="3:32" x14ac:dyDescent="0.3">
      <c r="C1188" s="21">
        <v>2396511</v>
      </c>
      <c r="D1188" s="20" t="s">
        <v>102</v>
      </c>
      <c r="E1188" s="20" t="s">
        <v>63</v>
      </c>
      <c r="F1188" s="45" t="s">
        <v>6249</v>
      </c>
      <c r="G1188" s="44">
        <v>45042</v>
      </c>
      <c r="H1188" s="20" t="s">
        <v>366</v>
      </c>
      <c r="J1188" t="s">
        <v>33</v>
      </c>
      <c r="K1188" t="s">
        <v>382</v>
      </c>
      <c r="L1188" t="s">
        <v>35</v>
      </c>
      <c r="M1188" t="s">
        <v>52</v>
      </c>
      <c r="N1188" t="s">
        <v>37</v>
      </c>
      <c r="O1188" t="s">
        <v>6250</v>
      </c>
      <c r="P1188" s="13" t="s">
        <v>5218</v>
      </c>
      <c r="Q1188" s="2" t="s">
        <v>44</v>
      </c>
      <c r="R1188" t="s">
        <v>6259</v>
      </c>
      <c r="S1188" s="13" t="s">
        <v>5218</v>
      </c>
      <c r="T1188" t="s">
        <v>6260</v>
      </c>
      <c r="U1188" t="s">
        <v>44</v>
      </c>
      <c r="V1188" t="s">
        <v>37</v>
      </c>
      <c r="W1188" t="s">
        <v>42</v>
      </c>
      <c r="X1188" t="s">
        <v>164</v>
      </c>
      <c r="Y1188" t="s">
        <v>44</v>
      </c>
      <c r="Z1188" t="s">
        <v>78</v>
      </c>
      <c r="AA1188" t="s">
        <v>6253</v>
      </c>
      <c r="AB1188" t="s">
        <v>44</v>
      </c>
      <c r="AC1188" t="s">
        <v>44</v>
      </c>
      <c r="AD1188" t="s">
        <v>6254</v>
      </c>
      <c r="AE1188" t="s">
        <v>6261</v>
      </c>
      <c r="AF1188" t="s">
        <v>115</v>
      </c>
    </row>
    <row r="1189" spans="3:32" x14ac:dyDescent="0.3">
      <c r="C1189" s="21">
        <v>2396943</v>
      </c>
      <c r="D1189" s="20" t="s">
        <v>102</v>
      </c>
      <c r="E1189" s="20" t="s">
        <v>63</v>
      </c>
      <c r="F1189" s="45" t="s">
        <v>6249</v>
      </c>
      <c r="G1189" s="44">
        <v>45042</v>
      </c>
      <c r="H1189" s="20" t="s">
        <v>366</v>
      </c>
      <c r="J1189" t="s">
        <v>33</v>
      </c>
      <c r="K1189" t="s">
        <v>382</v>
      </c>
      <c r="L1189" t="s">
        <v>35</v>
      </c>
      <c r="M1189" t="s">
        <v>64</v>
      </c>
      <c r="N1189" t="s">
        <v>37</v>
      </c>
      <c r="O1189" t="s">
        <v>6250</v>
      </c>
      <c r="P1189" s="13" t="s">
        <v>5218</v>
      </c>
      <c r="Q1189" s="2" t="s">
        <v>44</v>
      </c>
      <c r="R1189" t="s">
        <v>6262</v>
      </c>
      <c r="S1189" s="13" t="s">
        <v>5218</v>
      </c>
      <c r="T1189" t="s">
        <v>6263</v>
      </c>
      <c r="U1189" t="s">
        <v>44</v>
      </c>
      <c r="V1189" t="s">
        <v>37</v>
      </c>
      <c r="W1189" t="s">
        <v>42</v>
      </c>
      <c r="X1189" t="s">
        <v>164</v>
      </c>
      <c r="Y1189" t="s">
        <v>44</v>
      </c>
      <c r="Z1189" t="s">
        <v>78</v>
      </c>
      <c r="AA1189" t="s">
        <v>6253</v>
      </c>
      <c r="AB1189" t="s">
        <v>44</v>
      </c>
      <c r="AC1189" t="s">
        <v>44</v>
      </c>
      <c r="AD1189" t="s">
        <v>6254</v>
      </c>
      <c r="AE1189" t="s">
        <v>6264</v>
      </c>
      <c r="AF1189" t="s">
        <v>115</v>
      </c>
    </row>
    <row r="1190" spans="3:32" x14ac:dyDescent="0.3">
      <c r="C1190" s="21">
        <v>2396968</v>
      </c>
      <c r="D1190" s="20" t="s">
        <v>102</v>
      </c>
      <c r="E1190" s="20" t="s">
        <v>63</v>
      </c>
      <c r="F1190" s="45" t="s">
        <v>6249</v>
      </c>
      <c r="G1190" s="44">
        <v>45042</v>
      </c>
      <c r="H1190" s="20" t="s">
        <v>366</v>
      </c>
      <c r="J1190" t="s">
        <v>33</v>
      </c>
      <c r="K1190" t="s">
        <v>382</v>
      </c>
      <c r="L1190" t="s">
        <v>35</v>
      </c>
      <c r="M1190" t="s">
        <v>64</v>
      </c>
      <c r="N1190" t="s">
        <v>37</v>
      </c>
      <c r="O1190" t="s">
        <v>6265</v>
      </c>
      <c r="P1190" s="13" t="s">
        <v>5218</v>
      </c>
      <c r="Q1190" s="2" t="s">
        <v>44</v>
      </c>
      <c r="R1190" t="s">
        <v>6266</v>
      </c>
      <c r="S1190" s="13" t="s">
        <v>5218</v>
      </c>
      <c r="T1190" t="s">
        <v>6267</v>
      </c>
      <c r="U1190" t="s">
        <v>44</v>
      </c>
      <c r="V1190" t="s">
        <v>37</v>
      </c>
      <c r="W1190" t="s">
        <v>42</v>
      </c>
      <c r="X1190" t="s">
        <v>164</v>
      </c>
      <c r="Y1190" t="s">
        <v>44</v>
      </c>
      <c r="Z1190" t="s">
        <v>78</v>
      </c>
      <c r="AA1190" t="s">
        <v>6268</v>
      </c>
      <c r="AB1190" t="s">
        <v>6269</v>
      </c>
      <c r="AC1190" t="s">
        <v>44</v>
      </c>
      <c r="AD1190" t="s">
        <v>6270</v>
      </c>
      <c r="AE1190" t="s">
        <v>6271</v>
      </c>
      <c r="AF1190" t="s">
        <v>115</v>
      </c>
    </row>
    <row r="1191" spans="3:32" x14ac:dyDescent="0.3">
      <c r="C1191" s="21">
        <v>2397312</v>
      </c>
      <c r="D1191" s="20" t="s">
        <v>102</v>
      </c>
      <c r="E1191" s="20" t="s">
        <v>63</v>
      </c>
      <c r="F1191" s="45" t="s">
        <v>6249</v>
      </c>
      <c r="G1191" s="44">
        <v>45042</v>
      </c>
      <c r="H1191" s="20" t="s">
        <v>366</v>
      </c>
      <c r="J1191" t="s">
        <v>33</v>
      </c>
      <c r="K1191" t="s">
        <v>382</v>
      </c>
      <c r="L1191" t="s">
        <v>35</v>
      </c>
      <c r="M1191" t="s">
        <v>64</v>
      </c>
      <c r="N1191" t="s">
        <v>37</v>
      </c>
      <c r="O1191" t="s">
        <v>6250</v>
      </c>
      <c r="P1191" s="13" t="s">
        <v>5218</v>
      </c>
      <c r="Q1191" s="2" t="s">
        <v>44</v>
      </c>
      <c r="R1191" t="s">
        <v>6272</v>
      </c>
      <c r="S1191" s="13" t="s">
        <v>5218</v>
      </c>
      <c r="T1191" t="s">
        <v>6273</v>
      </c>
      <c r="U1191" t="s">
        <v>44</v>
      </c>
      <c r="V1191" t="s">
        <v>37</v>
      </c>
      <c r="W1191" t="s">
        <v>42</v>
      </c>
      <c r="X1191" t="s">
        <v>164</v>
      </c>
      <c r="Y1191" t="s">
        <v>44</v>
      </c>
      <c r="Z1191" t="s">
        <v>78</v>
      </c>
      <c r="AA1191" t="s">
        <v>6253</v>
      </c>
      <c r="AB1191" t="s">
        <v>44</v>
      </c>
      <c r="AC1191" t="s">
        <v>44</v>
      </c>
      <c r="AD1191" t="s">
        <v>6254</v>
      </c>
      <c r="AE1191" t="s">
        <v>6274</v>
      </c>
      <c r="AF1191" t="s">
        <v>115</v>
      </c>
    </row>
    <row r="1192" spans="3:32" x14ac:dyDescent="0.3">
      <c r="C1192" s="21">
        <v>2398007</v>
      </c>
      <c r="D1192" s="20" t="s">
        <v>102</v>
      </c>
      <c r="E1192" s="20" t="s">
        <v>141</v>
      </c>
      <c r="F1192" s="45" t="s">
        <v>6249</v>
      </c>
      <c r="G1192" s="44">
        <v>45042</v>
      </c>
      <c r="H1192" s="20" t="s">
        <v>366</v>
      </c>
      <c r="J1192" t="s">
        <v>33</v>
      </c>
      <c r="K1192" t="s">
        <v>382</v>
      </c>
      <c r="L1192" t="s">
        <v>35</v>
      </c>
      <c r="M1192" t="s">
        <v>117</v>
      </c>
      <c r="N1192" t="s">
        <v>37</v>
      </c>
      <c r="O1192" t="s">
        <v>6275</v>
      </c>
      <c r="P1192" s="13" t="s">
        <v>5218</v>
      </c>
      <c r="Q1192" s="2" t="s">
        <v>6276</v>
      </c>
      <c r="R1192" t="s">
        <v>6275</v>
      </c>
      <c r="S1192" s="13" t="s">
        <v>5218</v>
      </c>
      <c r="T1192" t="s">
        <v>6277</v>
      </c>
      <c r="U1192" t="s">
        <v>6278</v>
      </c>
      <c r="V1192" t="s">
        <v>37</v>
      </c>
      <c r="W1192" t="s">
        <v>42</v>
      </c>
      <c r="X1192" t="s">
        <v>5672</v>
      </c>
      <c r="Y1192" t="s">
        <v>44</v>
      </c>
      <c r="Z1192" t="s">
        <v>45</v>
      </c>
      <c r="AA1192" t="s">
        <v>6279</v>
      </c>
      <c r="AB1192" t="s">
        <v>6280</v>
      </c>
      <c r="AC1192" t="s">
        <v>6281</v>
      </c>
      <c r="AD1192" t="s">
        <v>6282</v>
      </c>
      <c r="AE1192" t="s">
        <v>6283</v>
      </c>
      <c r="AF1192" t="s">
        <v>115</v>
      </c>
    </row>
    <row r="1193" spans="3:32" x14ac:dyDescent="0.3">
      <c r="C1193" s="21">
        <v>2402798</v>
      </c>
      <c r="D1193" s="20" t="s">
        <v>29</v>
      </c>
      <c r="E1193" s="20" t="s">
        <v>63</v>
      </c>
      <c r="F1193" s="45" t="s">
        <v>6249</v>
      </c>
      <c r="G1193" s="44">
        <v>45042</v>
      </c>
      <c r="H1193" s="20" t="s">
        <v>366</v>
      </c>
      <c r="J1193" t="s">
        <v>33</v>
      </c>
      <c r="K1193" t="s">
        <v>382</v>
      </c>
      <c r="L1193" t="s">
        <v>35</v>
      </c>
      <c r="M1193" t="s">
        <v>52</v>
      </c>
      <c r="N1193" t="s">
        <v>37</v>
      </c>
      <c r="O1193" t="s">
        <v>6528</v>
      </c>
      <c r="P1193" s="13" t="s">
        <v>5379</v>
      </c>
      <c r="Q1193" s="2" t="s">
        <v>6529</v>
      </c>
      <c r="R1193" t="s">
        <v>6528</v>
      </c>
      <c r="S1193" s="13" t="s">
        <v>5379</v>
      </c>
      <c r="T1193" t="s">
        <v>6530</v>
      </c>
      <c r="U1193" t="s">
        <v>6531</v>
      </c>
      <c r="V1193" t="s">
        <v>37</v>
      </c>
      <c r="W1193" t="s">
        <v>42</v>
      </c>
      <c r="X1193" t="s">
        <v>6015</v>
      </c>
      <c r="Y1193" t="s">
        <v>44</v>
      </c>
      <c r="Z1193" t="s">
        <v>4991</v>
      </c>
      <c r="AA1193" t="s">
        <v>6532</v>
      </c>
      <c r="AB1193" t="s">
        <v>6533</v>
      </c>
      <c r="AC1193" t="s">
        <v>6534</v>
      </c>
      <c r="AD1193" t="s">
        <v>6535</v>
      </c>
      <c r="AE1193" t="s">
        <v>6536</v>
      </c>
      <c r="AF1193" t="s">
        <v>51</v>
      </c>
    </row>
    <row r="1194" spans="3:32" x14ac:dyDescent="0.3">
      <c r="C1194" s="21">
        <v>2400873</v>
      </c>
      <c r="D1194" s="20" t="s">
        <v>29</v>
      </c>
      <c r="E1194" s="20" t="s">
        <v>63</v>
      </c>
      <c r="F1194" s="45" t="s">
        <v>6177</v>
      </c>
      <c r="G1194" s="44">
        <v>45043</v>
      </c>
      <c r="H1194" s="20" t="s">
        <v>366</v>
      </c>
      <c r="J1194" t="s">
        <v>33</v>
      </c>
      <c r="K1194" t="s">
        <v>382</v>
      </c>
      <c r="L1194" t="s">
        <v>35</v>
      </c>
      <c r="M1194" t="s">
        <v>143</v>
      </c>
      <c r="N1194" t="s">
        <v>37</v>
      </c>
      <c r="O1194" t="s">
        <v>6930</v>
      </c>
      <c r="P1194" s="13" t="s">
        <v>5341</v>
      </c>
      <c r="Q1194" s="2" t="s">
        <v>6931</v>
      </c>
      <c r="R1194" t="s">
        <v>6376</v>
      </c>
      <c r="S1194" s="13" t="s">
        <v>5341</v>
      </c>
      <c r="T1194" t="s">
        <v>6377</v>
      </c>
      <c r="U1194" t="s">
        <v>44</v>
      </c>
      <c r="V1194" t="s">
        <v>37</v>
      </c>
      <c r="W1194" t="s">
        <v>42</v>
      </c>
      <c r="X1194" t="s">
        <v>6378</v>
      </c>
      <c r="Y1194" t="s">
        <v>44</v>
      </c>
      <c r="Z1194" t="s">
        <v>45</v>
      </c>
      <c r="AA1194" t="s">
        <v>6932</v>
      </c>
      <c r="AB1194" t="s">
        <v>44</v>
      </c>
      <c r="AC1194" t="s">
        <v>6380</v>
      </c>
      <c r="AD1194" t="s">
        <v>6381</v>
      </c>
      <c r="AE1194" t="s">
        <v>6382</v>
      </c>
      <c r="AF1194" t="s">
        <v>51</v>
      </c>
    </row>
    <row r="1195" spans="3:32" x14ac:dyDescent="0.3">
      <c r="C1195" s="21">
        <v>2402812</v>
      </c>
      <c r="D1195" s="20" t="s">
        <v>29</v>
      </c>
      <c r="E1195" s="20" t="s">
        <v>141</v>
      </c>
      <c r="F1195" s="45" t="s">
        <v>6249</v>
      </c>
      <c r="G1195" s="44">
        <v>45043</v>
      </c>
      <c r="H1195" s="20" t="s">
        <v>366</v>
      </c>
      <c r="J1195" t="s">
        <v>33</v>
      </c>
      <c r="K1195" t="s">
        <v>382</v>
      </c>
      <c r="L1195" t="s">
        <v>35</v>
      </c>
      <c r="M1195" t="s">
        <v>117</v>
      </c>
      <c r="N1195" t="s">
        <v>37</v>
      </c>
      <c r="O1195" t="s">
        <v>6537</v>
      </c>
      <c r="P1195" s="13" t="s">
        <v>5379</v>
      </c>
      <c r="Q1195" s="2" t="s">
        <v>6538</v>
      </c>
      <c r="R1195" t="s">
        <v>6537</v>
      </c>
      <c r="S1195" s="13" t="s">
        <v>5379</v>
      </c>
      <c r="T1195" t="s">
        <v>6539</v>
      </c>
      <c r="U1195" t="s">
        <v>6540</v>
      </c>
      <c r="V1195" t="s">
        <v>37</v>
      </c>
      <c r="W1195" t="s">
        <v>42</v>
      </c>
      <c r="X1195" t="s">
        <v>6032</v>
      </c>
      <c r="Y1195" t="s">
        <v>44</v>
      </c>
      <c r="Z1195" t="s">
        <v>45</v>
      </c>
      <c r="AA1195" t="s">
        <v>6541</v>
      </c>
      <c r="AB1195" t="s">
        <v>6542</v>
      </c>
      <c r="AC1195" t="s">
        <v>6543</v>
      </c>
      <c r="AD1195" t="s">
        <v>6544</v>
      </c>
      <c r="AE1195" t="s">
        <v>6545</v>
      </c>
      <c r="AF1195" t="s">
        <v>51</v>
      </c>
    </row>
    <row r="1196" spans="3:32" x14ac:dyDescent="0.3">
      <c r="C1196" s="21">
        <v>2402826</v>
      </c>
      <c r="D1196" s="20" t="s">
        <v>62</v>
      </c>
      <c r="E1196" s="20" t="s">
        <v>63</v>
      </c>
      <c r="F1196" s="45" t="s">
        <v>6249</v>
      </c>
      <c r="G1196" s="44">
        <v>45043</v>
      </c>
      <c r="H1196" s="20" t="s">
        <v>366</v>
      </c>
      <c r="J1196" t="s">
        <v>33</v>
      </c>
      <c r="K1196" t="s">
        <v>382</v>
      </c>
      <c r="L1196" t="s">
        <v>35</v>
      </c>
      <c r="M1196" t="s">
        <v>36</v>
      </c>
      <c r="N1196" t="s">
        <v>37</v>
      </c>
      <c r="O1196" t="s">
        <v>6653</v>
      </c>
      <c r="P1196" s="13" t="s">
        <v>5379</v>
      </c>
      <c r="Q1196" s="2" t="s">
        <v>6654</v>
      </c>
      <c r="R1196" t="s">
        <v>6653</v>
      </c>
      <c r="S1196" s="13" t="s">
        <v>5379</v>
      </c>
      <c r="T1196" t="s">
        <v>6655</v>
      </c>
      <c r="U1196" t="s">
        <v>6656</v>
      </c>
      <c r="V1196" t="s">
        <v>37</v>
      </c>
      <c r="W1196" t="s">
        <v>42</v>
      </c>
      <c r="X1196" t="s">
        <v>69</v>
      </c>
      <c r="Y1196" t="s">
        <v>44</v>
      </c>
      <c r="Z1196" t="s">
        <v>45</v>
      </c>
      <c r="AA1196" t="s">
        <v>6657</v>
      </c>
      <c r="AB1196" t="s">
        <v>6658</v>
      </c>
      <c r="AC1196" t="s">
        <v>6659</v>
      </c>
      <c r="AD1196" t="s">
        <v>6660</v>
      </c>
      <c r="AE1196" t="s">
        <v>6661</v>
      </c>
      <c r="AF1196" t="s">
        <v>51</v>
      </c>
    </row>
    <row r="1197" spans="3:32" x14ac:dyDescent="0.3">
      <c r="C1197" s="21">
        <v>2402843</v>
      </c>
      <c r="D1197" s="20" t="s">
        <v>29</v>
      </c>
      <c r="E1197" s="20" t="s">
        <v>509</v>
      </c>
      <c r="F1197" s="45" t="s">
        <v>6249</v>
      </c>
      <c r="G1197" s="44">
        <v>45043</v>
      </c>
      <c r="H1197" s="20" t="s">
        <v>366</v>
      </c>
      <c r="J1197" t="s">
        <v>33</v>
      </c>
      <c r="K1197" t="s">
        <v>382</v>
      </c>
      <c r="L1197" t="s">
        <v>35</v>
      </c>
      <c r="M1197" t="s">
        <v>64</v>
      </c>
      <c r="N1197" t="s">
        <v>37</v>
      </c>
      <c r="O1197" t="s">
        <v>6546</v>
      </c>
      <c r="P1197" s="13" t="s">
        <v>5379</v>
      </c>
      <c r="Q1197" s="2" t="s">
        <v>6547</v>
      </c>
      <c r="R1197" t="s">
        <v>6546</v>
      </c>
      <c r="S1197" s="13" t="s">
        <v>5379</v>
      </c>
      <c r="T1197" t="s">
        <v>6548</v>
      </c>
      <c r="U1197" t="s">
        <v>6549</v>
      </c>
      <c r="V1197" t="s">
        <v>37</v>
      </c>
      <c r="W1197" t="s">
        <v>42</v>
      </c>
      <c r="X1197" t="s">
        <v>6550</v>
      </c>
      <c r="Y1197" t="s">
        <v>44</v>
      </c>
      <c r="Z1197" t="s">
        <v>45</v>
      </c>
      <c r="AA1197" t="s">
        <v>6551</v>
      </c>
      <c r="AB1197" t="s">
        <v>6552</v>
      </c>
      <c r="AC1197" t="s">
        <v>6552</v>
      </c>
      <c r="AD1197" t="s">
        <v>6553</v>
      </c>
      <c r="AE1197" t="s">
        <v>6554</v>
      </c>
      <c r="AF1197" t="s">
        <v>51</v>
      </c>
    </row>
    <row r="1198" spans="3:32" x14ac:dyDescent="0.3">
      <c r="C1198" s="21">
        <v>2403139</v>
      </c>
      <c r="D1198" s="20" t="s">
        <v>29</v>
      </c>
      <c r="E1198" s="20" t="s">
        <v>63</v>
      </c>
      <c r="F1198" s="45" t="s">
        <v>6249</v>
      </c>
      <c r="G1198" s="44">
        <v>45043</v>
      </c>
      <c r="H1198" s="20" t="s">
        <v>366</v>
      </c>
      <c r="J1198" t="s">
        <v>33</v>
      </c>
      <c r="K1198" t="s">
        <v>382</v>
      </c>
      <c r="L1198" t="s">
        <v>35</v>
      </c>
      <c r="M1198" t="s">
        <v>117</v>
      </c>
      <c r="N1198" t="s">
        <v>37</v>
      </c>
      <c r="O1198" t="s">
        <v>6555</v>
      </c>
      <c r="P1198" s="13" t="s">
        <v>5379</v>
      </c>
      <c r="Q1198" s="2" t="s">
        <v>6556</v>
      </c>
      <c r="R1198" t="s">
        <v>6557</v>
      </c>
      <c r="S1198" s="13" t="s">
        <v>5379</v>
      </c>
      <c r="T1198" t="s">
        <v>6558</v>
      </c>
      <c r="U1198" t="s">
        <v>6559</v>
      </c>
      <c r="V1198" t="s">
        <v>37</v>
      </c>
      <c r="W1198" t="s">
        <v>42</v>
      </c>
      <c r="X1198" t="s">
        <v>2109</v>
      </c>
      <c r="Y1198" t="s">
        <v>44</v>
      </c>
      <c r="Z1198" t="s">
        <v>45</v>
      </c>
      <c r="AA1198" t="s">
        <v>6560</v>
      </c>
      <c r="AB1198" t="s">
        <v>124</v>
      </c>
      <c r="AC1198" t="s">
        <v>6561</v>
      </c>
      <c r="AD1198" t="s">
        <v>6562</v>
      </c>
      <c r="AE1198" t="s">
        <v>6563</v>
      </c>
      <c r="AF1198" t="s">
        <v>51</v>
      </c>
    </row>
    <row r="1199" spans="3:32" x14ac:dyDescent="0.3">
      <c r="C1199" s="21">
        <v>2403393</v>
      </c>
      <c r="D1199" s="20" t="s">
        <v>29</v>
      </c>
      <c r="E1199" s="20" t="s">
        <v>357</v>
      </c>
      <c r="F1199" s="45" t="s">
        <v>6249</v>
      </c>
      <c r="G1199" s="44">
        <v>45043</v>
      </c>
      <c r="H1199" s="20" t="s">
        <v>366</v>
      </c>
      <c r="J1199" t="s">
        <v>33</v>
      </c>
      <c r="K1199" t="s">
        <v>382</v>
      </c>
      <c r="L1199" t="s">
        <v>35</v>
      </c>
      <c r="M1199" t="s">
        <v>36</v>
      </c>
      <c r="N1199" t="s">
        <v>37</v>
      </c>
      <c r="O1199" t="s">
        <v>6564</v>
      </c>
      <c r="P1199" s="13" t="s">
        <v>5379</v>
      </c>
      <c r="Q1199" s="2" t="s">
        <v>6565</v>
      </c>
      <c r="R1199" t="s">
        <v>6564</v>
      </c>
      <c r="S1199" s="13" t="s">
        <v>5379</v>
      </c>
      <c r="T1199" t="s">
        <v>6566</v>
      </c>
      <c r="U1199" t="s">
        <v>1355</v>
      </c>
      <c r="V1199" t="s">
        <v>37</v>
      </c>
      <c r="W1199" t="s">
        <v>42</v>
      </c>
      <c r="X1199" t="s">
        <v>654</v>
      </c>
      <c r="Y1199" t="s">
        <v>44</v>
      </c>
      <c r="Z1199" t="s">
        <v>45</v>
      </c>
      <c r="AA1199" t="s">
        <v>6567</v>
      </c>
      <c r="AB1199" t="s">
        <v>1357</v>
      </c>
      <c r="AC1199" t="s">
        <v>6568</v>
      </c>
      <c r="AD1199" t="s">
        <v>6569</v>
      </c>
      <c r="AE1199" t="s">
        <v>6570</v>
      </c>
      <c r="AF1199" t="s">
        <v>51</v>
      </c>
    </row>
    <row r="1200" spans="3:32" x14ac:dyDescent="0.3">
      <c r="C1200" s="21">
        <v>2403847</v>
      </c>
      <c r="D1200" s="20" t="s">
        <v>29</v>
      </c>
      <c r="E1200" s="20" t="s">
        <v>63</v>
      </c>
      <c r="F1200" s="45" t="s">
        <v>6249</v>
      </c>
      <c r="G1200" s="44">
        <v>45043</v>
      </c>
      <c r="H1200" s="20" t="s">
        <v>366</v>
      </c>
      <c r="J1200" t="s">
        <v>33</v>
      </c>
      <c r="K1200" t="s">
        <v>382</v>
      </c>
      <c r="L1200" t="s">
        <v>35</v>
      </c>
      <c r="M1200" t="s">
        <v>64</v>
      </c>
      <c r="N1200" t="s">
        <v>37</v>
      </c>
      <c r="O1200" t="s">
        <v>6933</v>
      </c>
      <c r="P1200" s="13" t="s">
        <v>5379</v>
      </c>
      <c r="Q1200" s="2" t="s">
        <v>6934</v>
      </c>
      <c r="R1200" t="s">
        <v>6933</v>
      </c>
      <c r="S1200" s="13" t="s">
        <v>5379</v>
      </c>
      <c r="T1200" t="s">
        <v>6935</v>
      </c>
      <c r="U1200" t="s">
        <v>6936</v>
      </c>
      <c r="V1200" t="s">
        <v>37</v>
      </c>
      <c r="W1200" t="s">
        <v>42</v>
      </c>
      <c r="X1200" t="s">
        <v>1494</v>
      </c>
      <c r="Y1200" t="s">
        <v>44</v>
      </c>
      <c r="Z1200" t="s">
        <v>45</v>
      </c>
      <c r="AA1200" t="s">
        <v>6937</v>
      </c>
      <c r="AB1200" t="s">
        <v>6938</v>
      </c>
      <c r="AC1200" t="s">
        <v>6939</v>
      </c>
      <c r="AD1200" t="s">
        <v>6940</v>
      </c>
      <c r="AE1200" t="s">
        <v>6941</v>
      </c>
      <c r="AF1200" t="s">
        <v>51</v>
      </c>
    </row>
    <row r="1201" spans="3:32" x14ac:dyDescent="0.3">
      <c r="C1201" s="21">
        <v>2403864</v>
      </c>
      <c r="D1201" s="20" t="s">
        <v>29</v>
      </c>
      <c r="E1201" s="20" t="s">
        <v>63</v>
      </c>
      <c r="F1201" s="45" t="s">
        <v>6249</v>
      </c>
      <c r="G1201" s="44">
        <v>45043</v>
      </c>
      <c r="H1201" s="20" t="s">
        <v>366</v>
      </c>
      <c r="J1201" t="s">
        <v>33</v>
      </c>
      <c r="K1201" t="s">
        <v>382</v>
      </c>
      <c r="L1201" t="s">
        <v>35</v>
      </c>
      <c r="M1201" t="s">
        <v>117</v>
      </c>
      <c r="N1201" t="s">
        <v>37</v>
      </c>
      <c r="O1201" t="s">
        <v>6571</v>
      </c>
      <c r="P1201" s="13" t="s">
        <v>5379</v>
      </c>
      <c r="Q1201" s="2" t="s">
        <v>6572</v>
      </c>
      <c r="R1201" t="s">
        <v>6573</v>
      </c>
      <c r="S1201" s="13" t="s">
        <v>5379</v>
      </c>
      <c r="T1201" t="s">
        <v>6574</v>
      </c>
      <c r="U1201" t="s">
        <v>124</v>
      </c>
      <c r="V1201" t="s">
        <v>37</v>
      </c>
      <c r="W1201" t="s">
        <v>42</v>
      </c>
      <c r="X1201" t="s">
        <v>5672</v>
      </c>
      <c r="Y1201" t="s">
        <v>44</v>
      </c>
      <c r="Z1201" t="s">
        <v>45</v>
      </c>
      <c r="AA1201" t="s">
        <v>6575</v>
      </c>
      <c r="AB1201" t="s">
        <v>124</v>
      </c>
      <c r="AC1201" t="s">
        <v>6576</v>
      </c>
      <c r="AD1201" t="s">
        <v>6577</v>
      </c>
      <c r="AE1201" t="s">
        <v>6578</v>
      </c>
      <c r="AF1201" t="s">
        <v>51</v>
      </c>
    </row>
    <row r="1202" spans="3:32" x14ac:dyDescent="0.3">
      <c r="C1202" s="21">
        <v>2403866</v>
      </c>
      <c r="D1202" s="20" t="s">
        <v>29</v>
      </c>
      <c r="E1202" s="20" t="s">
        <v>63</v>
      </c>
      <c r="F1202" s="45" t="s">
        <v>6249</v>
      </c>
      <c r="G1202" s="44">
        <v>45043</v>
      </c>
      <c r="H1202" s="20" t="s">
        <v>366</v>
      </c>
      <c r="J1202" t="s">
        <v>33</v>
      </c>
      <c r="K1202" t="s">
        <v>382</v>
      </c>
      <c r="L1202" t="s">
        <v>35</v>
      </c>
      <c r="M1202" t="s">
        <v>143</v>
      </c>
      <c r="N1202" t="s">
        <v>37</v>
      </c>
      <c r="O1202" t="s">
        <v>6579</v>
      </c>
      <c r="P1202" s="13" t="s">
        <v>5379</v>
      </c>
      <c r="Q1202" s="2" t="s">
        <v>6580</v>
      </c>
      <c r="R1202" t="s">
        <v>6579</v>
      </c>
      <c r="S1202" s="13" t="s">
        <v>5379</v>
      </c>
      <c r="T1202" t="s">
        <v>6581</v>
      </c>
      <c r="U1202" t="s">
        <v>6582</v>
      </c>
      <c r="V1202" t="s">
        <v>37</v>
      </c>
      <c r="W1202" t="s">
        <v>42</v>
      </c>
      <c r="X1202" t="s">
        <v>6583</v>
      </c>
      <c r="Y1202" t="s">
        <v>44</v>
      </c>
      <c r="Z1202" t="s">
        <v>942</v>
      </c>
      <c r="AA1202" t="s">
        <v>6584</v>
      </c>
      <c r="AB1202" t="s">
        <v>6585</v>
      </c>
      <c r="AC1202" t="s">
        <v>6586</v>
      </c>
      <c r="AD1202" t="s">
        <v>6587</v>
      </c>
      <c r="AE1202" t="s">
        <v>6588</v>
      </c>
      <c r="AF1202" t="s">
        <v>51</v>
      </c>
    </row>
    <row r="1203" spans="3:32" x14ac:dyDescent="0.3">
      <c r="C1203" s="21">
        <v>2404260</v>
      </c>
      <c r="D1203" s="20" t="s">
        <v>29</v>
      </c>
      <c r="E1203" s="20" t="s">
        <v>63</v>
      </c>
      <c r="F1203" s="45" t="s">
        <v>6249</v>
      </c>
      <c r="G1203" s="44">
        <v>45043</v>
      </c>
      <c r="H1203" s="20" t="s">
        <v>366</v>
      </c>
      <c r="J1203" t="s">
        <v>33</v>
      </c>
      <c r="K1203" t="s">
        <v>382</v>
      </c>
      <c r="L1203" t="s">
        <v>35</v>
      </c>
      <c r="M1203" t="s">
        <v>52</v>
      </c>
      <c r="N1203" t="s">
        <v>37</v>
      </c>
      <c r="O1203" t="s">
        <v>5509</v>
      </c>
      <c r="P1203" s="13" t="s">
        <v>5379</v>
      </c>
      <c r="Q1203" s="2" t="s">
        <v>6589</v>
      </c>
      <c r="R1203" t="s">
        <v>5509</v>
      </c>
      <c r="S1203" s="13" t="s">
        <v>5379</v>
      </c>
      <c r="T1203" t="s">
        <v>5511</v>
      </c>
      <c r="U1203" t="s">
        <v>5512</v>
      </c>
      <c r="V1203" t="s">
        <v>37</v>
      </c>
      <c r="W1203" t="s">
        <v>42</v>
      </c>
      <c r="X1203" t="s">
        <v>1551</v>
      </c>
      <c r="Y1203" t="s">
        <v>44</v>
      </c>
      <c r="Z1203" t="s">
        <v>45</v>
      </c>
      <c r="AA1203" t="s">
        <v>5513</v>
      </c>
      <c r="AB1203" t="s">
        <v>5514</v>
      </c>
      <c r="AC1203" t="s">
        <v>5515</v>
      </c>
      <c r="AD1203" t="s">
        <v>5516</v>
      </c>
      <c r="AE1203" t="s">
        <v>6590</v>
      </c>
      <c r="AF1203" t="s">
        <v>51</v>
      </c>
    </row>
    <row r="1204" spans="3:32" x14ac:dyDescent="0.3">
      <c r="C1204" s="21">
        <v>2404267</v>
      </c>
      <c r="D1204" s="20" t="s">
        <v>29</v>
      </c>
      <c r="E1204" s="20" t="s">
        <v>63</v>
      </c>
      <c r="F1204" s="45" t="s">
        <v>6249</v>
      </c>
      <c r="G1204" s="44">
        <v>45043</v>
      </c>
      <c r="H1204" s="20" t="s">
        <v>366</v>
      </c>
      <c r="J1204" t="s">
        <v>33</v>
      </c>
      <c r="K1204" t="s">
        <v>382</v>
      </c>
      <c r="L1204" t="s">
        <v>35</v>
      </c>
      <c r="M1204" t="s">
        <v>52</v>
      </c>
      <c r="N1204" t="s">
        <v>37</v>
      </c>
      <c r="O1204" t="s">
        <v>5509</v>
      </c>
      <c r="P1204" s="13" t="s">
        <v>5379</v>
      </c>
      <c r="Q1204" s="2" t="s">
        <v>6591</v>
      </c>
      <c r="R1204" t="s">
        <v>6592</v>
      </c>
      <c r="S1204" s="13" t="s">
        <v>5379</v>
      </c>
      <c r="T1204" t="s">
        <v>6593</v>
      </c>
      <c r="U1204" t="s">
        <v>124</v>
      </c>
      <c r="V1204" t="s">
        <v>37</v>
      </c>
      <c r="W1204" t="s">
        <v>42</v>
      </c>
      <c r="X1204" t="s">
        <v>1551</v>
      </c>
      <c r="Y1204" t="s">
        <v>44</v>
      </c>
      <c r="Z1204" t="s">
        <v>45</v>
      </c>
      <c r="AA1204" t="s">
        <v>5513</v>
      </c>
      <c r="AB1204" t="s">
        <v>124</v>
      </c>
      <c r="AC1204" t="s">
        <v>6594</v>
      </c>
      <c r="AD1204" t="s">
        <v>6595</v>
      </c>
      <c r="AE1204" t="s">
        <v>6596</v>
      </c>
      <c r="AF1204" t="s">
        <v>51</v>
      </c>
    </row>
    <row r="1205" spans="3:32" x14ac:dyDescent="0.3">
      <c r="C1205" s="21">
        <v>2398385</v>
      </c>
      <c r="D1205" s="20" t="s">
        <v>102</v>
      </c>
      <c r="E1205" s="20" t="s">
        <v>63</v>
      </c>
      <c r="F1205" s="45" t="s">
        <v>6284</v>
      </c>
      <c r="G1205" s="44">
        <v>45044</v>
      </c>
      <c r="H1205" s="20" t="s">
        <v>366</v>
      </c>
      <c r="J1205" t="s">
        <v>33</v>
      </c>
      <c r="K1205" t="s">
        <v>382</v>
      </c>
      <c r="L1205" t="s">
        <v>35</v>
      </c>
      <c r="M1205" t="s">
        <v>117</v>
      </c>
      <c r="N1205" t="s">
        <v>37</v>
      </c>
      <c r="O1205" t="s">
        <v>6285</v>
      </c>
      <c r="P1205" s="13" t="s">
        <v>5287</v>
      </c>
      <c r="Q1205" s="2" t="s">
        <v>44</v>
      </c>
      <c r="R1205" t="s">
        <v>6286</v>
      </c>
      <c r="S1205" s="13" t="s">
        <v>5287</v>
      </c>
      <c r="T1205" t="s">
        <v>6287</v>
      </c>
      <c r="U1205" t="s">
        <v>44</v>
      </c>
      <c r="V1205" t="s">
        <v>37</v>
      </c>
      <c r="W1205" t="s">
        <v>42</v>
      </c>
      <c r="X1205" t="s">
        <v>164</v>
      </c>
      <c r="Y1205" t="s">
        <v>44</v>
      </c>
      <c r="Z1205" t="s">
        <v>78</v>
      </c>
      <c r="AA1205" t="s">
        <v>6288</v>
      </c>
      <c r="AB1205" t="s">
        <v>6289</v>
      </c>
      <c r="AC1205" t="s">
        <v>44</v>
      </c>
      <c r="AD1205" t="s">
        <v>6290</v>
      </c>
      <c r="AE1205" t="s">
        <v>6291</v>
      </c>
      <c r="AF1205" t="s">
        <v>115</v>
      </c>
    </row>
    <row r="1206" spans="3:32" x14ac:dyDescent="0.3">
      <c r="C1206" s="21">
        <v>2398716</v>
      </c>
      <c r="D1206" s="20" t="s">
        <v>102</v>
      </c>
      <c r="E1206" s="20" t="s">
        <v>63</v>
      </c>
      <c r="F1206" s="45" t="s">
        <v>6284</v>
      </c>
      <c r="G1206" s="44">
        <v>45044</v>
      </c>
      <c r="H1206" s="20" t="s">
        <v>366</v>
      </c>
      <c r="J1206" t="s">
        <v>33</v>
      </c>
      <c r="K1206" t="s">
        <v>382</v>
      </c>
      <c r="L1206" t="s">
        <v>35</v>
      </c>
      <c r="M1206" t="s">
        <v>64</v>
      </c>
      <c r="N1206" t="s">
        <v>37</v>
      </c>
      <c r="O1206" t="s">
        <v>6292</v>
      </c>
      <c r="P1206" s="13" t="s">
        <v>5287</v>
      </c>
      <c r="Q1206" s="2" t="s">
        <v>6293</v>
      </c>
      <c r="R1206" t="s">
        <v>6292</v>
      </c>
      <c r="S1206" s="13" t="s">
        <v>5287</v>
      </c>
      <c r="T1206" t="s">
        <v>6294</v>
      </c>
      <c r="U1206" t="s">
        <v>6295</v>
      </c>
      <c r="V1206" t="s">
        <v>37</v>
      </c>
      <c r="W1206" t="s">
        <v>42</v>
      </c>
      <c r="X1206" t="s">
        <v>6296</v>
      </c>
      <c r="Y1206" t="s">
        <v>44</v>
      </c>
      <c r="Z1206" t="s">
        <v>6297</v>
      </c>
      <c r="AA1206" t="s">
        <v>6298</v>
      </c>
      <c r="AB1206" t="s">
        <v>6299</v>
      </c>
      <c r="AC1206" t="s">
        <v>6300</v>
      </c>
      <c r="AD1206" t="s">
        <v>6301</v>
      </c>
      <c r="AE1206" t="s">
        <v>6302</v>
      </c>
      <c r="AF1206" t="s">
        <v>115</v>
      </c>
    </row>
    <row r="1207" spans="3:32" x14ac:dyDescent="0.3">
      <c r="C1207" s="21">
        <v>2399349</v>
      </c>
      <c r="D1207" s="20" t="s">
        <v>102</v>
      </c>
      <c r="E1207" s="20" t="s">
        <v>63</v>
      </c>
      <c r="F1207" s="45" t="s">
        <v>6284</v>
      </c>
      <c r="G1207" s="44">
        <v>45044</v>
      </c>
      <c r="H1207" s="20" t="s">
        <v>366</v>
      </c>
      <c r="I1207" t="s">
        <v>7094</v>
      </c>
      <c r="J1207" t="s">
        <v>33</v>
      </c>
      <c r="K1207" t="s">
        <v>382</v>
      </c>
      <c r="L1207" t="s">
        <v>35</v>
      </c>
      <c r="M1207" t="s">
        <v>117</v>
      </c>
      <c r="N1207" t="s">
        <v>37</v>
      </c>
      <c r="O1207" t="s">
        <v>6303</v>
      </c>
      <c r="P1207" s="13" t="s">
        <v>5287</v>
      </c>
      <c r="Q1207" s="2" t="s">
        <v>44</v>
      </c>
      <c r="R1207" t="s">
        <v>6304</v>
      </c>
      <c r="S1207" s="13" t="s">
        <v>5287</v>
      </c>
      <c r="T1207" t="s">
        <v>6305</v>
      </c>
      <c r="U1207" t="s">
        <v>44</v>
      </c>
      <c r="V1207" t="s">
        <v>37</v>
      </c>
      <c r="W1207" t="s">
        <v>42</v>
      </c>
      <c r="X1207" t="s">
        <v>164</v>
      </c>
      <c r="Y1207" t="s">
        <v>44</v>
      </c>
      <c r="Z1207" t="s">
        <v>78</v>
      </c>
      <c r="AA1207" t="s">
        <v>6306</v>
      </c>
      <c r="AB1207" t="s">
        <v>6307</v>
      </c>
      <c r="AC1207" t="s">
        <v>44</v>
      </c>
      <c r="AD1207" t="s">
        <v>6308</v>
      </c>
      <c r="AE1207" t="s">
        <v>6309</v>
      </c>
      <c r="AF1207" t="s">
        <v>115</v>
      </c>
    </row>
    <row r="1208" spans="3:32" x14ac:dyDescent="0.3">
      <c r="C1208" s="21">
        <v>2399362</v>
      </c>
      <c r="D1208" s="20" t="s">
        <v>102</v>
      </c>
      <c r="E1208" s="20" t="s">
        <v>63</v>
      </c>
      <c r="F1208" s="45" t="s">
        <v>6284</v>
      </c>
      <c r="G1208" s="44">
        <v>45044</v>
      </c>
      <c r="H1208" s="20" t="s">
        <v>366</v>
      </c>
      <c r="J1208" t="s">
        <v>33</v>
      </c>
      <c r="K1208" t="s">
        <v>382</v>
      </c>
      <c r="L1208" t="s">
        <v>35</v>
      </c>
      <c r="M1208" t="s">
        <v>64</v>
      </c>
      <c r="N1208" t="s">
        <v>37</v>
      </c>
      <c r="O1208" t="s">
        <v>6414</v>
      </c>
      <c r="P1208" s="13" t="s">
        <v>5287</v>
      </c>
      <c r="Q1208" s="2" t="s">
        <v>44</v>
      </c>
      <c r="R1208" t="s">
        <v>6415</v>
      </c>
      <c r="S1208" s="13"/>
    </row>
    <row r="1209" spans="3:32" x14ac:dyDescent="0.3">
      <c r="C1209" s="21">
        <v>2399367</v>
      </c>
      <c r="D1209" s="20" t="s">
        <v>102</v>
      </c>
      <c r="E1209" s="20" t="s">
        <v>63</v>
      </c>
      <c r="F1209" s="45" t="s">
        <v>6284</v>
      </c>
      <c r="G1209" s="44">
        <v>45044</v>
      </c>
      <c r="H1209" s="20" t="s">
        <v>366</v>
      </c>
      <c r="J1209" t="s">
        <v>33</v>
      </c>
      <c r="K1209" t="s">
        <v>382</v>
      </c>
      <c r="L1209" t="s">
        <v>35</v>
      </c>
      <c r="M1209" t="s">
        <v>64</v>
      </c>
      <c r="N1209" t="s">
        <v>37</v>
      </c>
      <c r="O1209" t="s">
        <v>6414</v>
      </c>
      <c r="P1209" s="13" t="s">
        <v>5287</v>
      </c>
      <c r="Q1209" s="2" t="s">
        <v>44</v>
      </c>
      <c r="R1209" t="s">
        <v>6416</v>
      </c>
      <c r="S1209" s="13" t="s">
        <v>5287</v>
      </c>
      <c r="T1209" t="s">
        <v>6417</v>
      </c>
      <c r="U1209" t="s">
        <v>44</v>
      </c>
      <c r="V1209" t="s">
        <v>37</v>
      </c>
      <c r="W1209" t="s">
        <v>42</v>
      </c>
      <c r="X1209" t="s">
        <v>164</v>
      </c>
      <c r="Y1209" t="s">
        <v>44</v>
      </c>
      <c r="Z1209" t="s">
        <v>78</v>
      </c>
      <c r="AA1209" t="s">
        <v>6418</v>
      </c>
      <c r="AB1209" t="s">
        <v>6419</v>
      </c>
      <c r="AC1209" t="s">
        <v>44</v>
      </c>
      <c r="AD1209" t="s">
        <v>6420</v>
      </c>
      <c r="AE1209" t="s">
        <v>6421</v>
      </c>
      <c r="AF1209" t="s">
        <v>115</v>
      </c>
    </row>
    <row r="1210" spans="3:32" x14ac:dyDescent="0.3">
      <c r="C1210" s="21">
        <v>2399629</v>
      </c>
      <c r="D1210" s="20" t="s">
        <v>102</v>
      </c>
      <c r="E1210" s="20" t="s">
        <v>141</v>
      </c>
      <c r="F1210" s="45" t="s">
        <v>6284</v>
      </c>
      <c r="G1210" s="44">
        <v>45044</v>
      </c>
      <c r="H1210" s="20" t="s">
        <v>366</v>
      </c>
      <c r="J1210" t="s">
        <v>33</v>
      </c>
      <c r="K1210" t="s">
        <v>382</v>
      </c>
      <c r="L1210" t="s">
        <v>35</v>
      </c>
      <c r="M1210" t="s">
        <v>292</v>
      </c>
      <c r="N1210" t="s">
        <v>37</v>
      </c>
      <c r="O1210" t="s">
        <v>6310</v>
      </c>
      <c r="P1210" s="13" t="s">
        <v>5287</v>
      </c>
      <c r="Q1210" s="2" t="s">
        <v>6311</v>
      </c>
      <c r="R1210" t="s">
        <v>6310</v>
      </c>
      <c r="S1210" s="13" t="s">
        <v>5287</v>
      </c>
      <c r="T1210" t="s">
        <v>6312</v>
      </c>
      <c r="U1210" t="s">
        <v>6313</v>
      </c>
      <c r="V1210" t="s">
        <v>37</v>
      </c>
      <c r="W1210" t="s">
        <v>42</v>
      </c>
      <c r="X1210" t="s">
        <v>6314</v>
      </c>
      <c r="Y1210" t="s">
        <v>44</v>
      </c>
      <c r="Z1210" t="s">
        <v>136</v>
      </c>
      <c r="AA1210" t="s">
        <v>6315</v>
      </c>
      <c r="AB1210" t="s">
        <v>6316</v>
      </c>
      <c r="AC1210" t="s">
        <v>6317</v>
      </c>
      <c r="AD1210" t="s">
        <v>6318</v>
      </c>
      <c r="AE1210" t="s">
        <v>6319</v>
      </c>
      <c r="AF1210" t="s">
        <v>115</v>
      </c>
    </row>
    <row r="1211" spans="3:32" x14ac:dyDescent="0.3">
      <c r="C1211" s="21">
        <v>2399702</v>
      </c>
      <c r="D1211" s="20" t="s">
        <v>102</v>
      </c>
      <c r="E1211" s="20" t="s">
        <v>63</v>
      </c>
      <c r="F1211" s="45" t="s">
        <v>6284</v>
      </c>
      <c r="G1211" s="44">
        <v>45044</v>
      </c>
      <c r="H1211" s="20" t="s">
        <v>366</v>
      </c>
      <c r="J1211" t="s">
        <v>33</v>
      </c>
      <c r="K1211" t="s">
        <v>382</v>
      </c>
      <c r="L1211" t="s">
        <v>35</v>
      </c>
      <c r="M1211" t="s">
        <v>52</v>
      </c>
      <c r="N1211" t="s">
        <v>37</v>
      </c>
      <c r="O1211" t="s">
        <v>6250</v>
      </c>
      <c r="P1211" s="13" t="s">
        <v>5287</v>
      </c>
      <c r="Q1211" s="2" t="s">
        <v>44</v>
      </c>
      <c r="R1211" t="s">
        <v>6320</v>
      </c>
      <c r="S1211" s="13" t="s">
        <v>5287</v>
      </c>
      <c r="T1211" t="s">
        <v>6321</v>
      </c>
      <c r="U1211" t="s">
        <v>44</v>
      </c>
      <c r="V1211" t="s">
        <v>37</v>
      </c>
      <c r="W1211" t="s">
        <v>42</v>
      </c>
      <c r="X1211" t="s">
        <v>164</v>
      </c>
      <c r="Y1211" t="s">
        <v>44</v>
      </c>
      <c r="Z1211" t="s">
        <v>78</v>
      </c>
      <c r="AA1211" t="s">
        <v>6253</v>
      </c>
      <c r="AB1211" t="s">
        <v>44</v>
      </c>
      <c r="AC1211" t="s">
        <v>44</v>
      </c>
      <c r="AD1211" t="s">
        <v>6254</v>
      </c>
      <c r="AE1211" t="s">
        <v>6322</v>
      </c>
      <c r="AF1211" t="s">
        <v>115</v>
      </c>
    </row>
    <row r="1212" spans="3:32" x14ac:dyDescent="0.3">
      <c r="C1212" s="21">
        <v>2400005</v>
      </c>
      <c r="D1212" s="20" t="s">
        <v>102</v>
      </c>
      <c r="E1212" s="20" t="s">
        <v>63</v>
      </c>
      <c r="F1212" s="45" t="s">
        <v>6284</v>
      </c>
      <c r="G1212" s="44">
        <v>45044</v>
      </c>
      <c r="H1212" s="20" t="s">
        <v>366</v>
      </c>
      <c r="J1212" t="s">
        <v>33</v>
      </c>
      <c r="K1212" t="s">
        <v>382</v>
      </c>
      <c r="L1212" t="s">
        <v>35</v>
      </c>
      <c r="M1212" t="s">
        <v>52</v>
      </c>
      <c r="N1212" t="s">
        <v>37</v>
      </c>
      <c r="O1212" t="s">
        <v>6250</v>
      </c>
      <c r="P1212" s="13" t="s">
        <v>5287</v>
      </c>
      <c r="Q1212" s="2" t="s">
        <v>44</v>
      </c>
      <c r="R1212" t="s">
        <v>6422</v>
      </c>
      <c r="S1212" s="13" t="s">
        <v>5287</v>
      </c>
      <c r="T1212" t="s">
        <v>6423</v>
      </c>
      <c r="U1212" t="s">
        <v>44</v>
      </c>
      <c r="V1212" t="s">
        <v>37</v>
      </c>
      <c r="W1212" t="s">
        <v>42</v>
      </c>
      <c r="X1212" t="s">
        <v>164</v>
      </c>
      <c r="Y1212" t="s">
        <v>44</v>
      </c>
      <c r="Z1212" t="s">
        <v>78</v>
      </c>
      <c r="AA1212" t="s">
        <v>6253</v>
      </c>
      <c r="AB1212" t="s">
        <v>44</v>
      </c>
      <c r="AC1212" t="s">
        <v>44</v>
      </c>
      <c r="AD1212" t="s">
        <v>6254</v>
      </c>
      <c r="AE1212" t="s">
        <v>6424</v>
      </c>
      <c r="AF1212" t="s">
        <v>115</v>
      </c>
    </row>
    <row r="1213" spans="3:32" x14ac:dyDescent="0.3">
      <c r="C1213" s="21">
        <v>2400018</v>
      </c>
      <c r="D1213" s="20" t="s">
        <v>102</v>
      </c>
      <c r="E1213" s="20" t="s">
        <v>63</v>
      </c>
      <c r="F1213" s="45" t="s">
        <v>6284</v>
      </c>
      <c r="G1213" s="44">
        <v>45044</v>
      </c>
      <c r="H1213" s="20" t="s">
        <v>366</v>
      </c>
      <c r="J1213" t="s">
        <v>33</v>
      </c>
      <c r="K1213" t="s">
        <v>382</v>
      </c>
      <c r="L1213" t="s">
        <v>35</v>
      </c>
      <c r="M1213" t="s">
        <v>143</v>
      </c>
      <c r="N1213" t="s">
        <v>37</v>
      </c>
      <c r="O1213" t="s">
        <v>6662</v>
      </c>
      <c r="P1213" s="13" t="s">
        <v>5287</v>
      </c>
      <c r="Q1213" s="2" t="s">
        <v>44</v>
      </c>
      <c r="R1213" t="s">
        <v>6663</v>
      </c>
      <c r="S1213" s="13" t="s">
        <v>5287</v>
      </c>
      <c r="T1213" t="s">
        <v>6664</v>
      </c>
      <c r="U1213" t="s">
        <v>44</v>
      </c>
      <c r="V1213" t="s">
        <v>37</v>
      </c>
      <c r="W1213" t="s">
        <v>42</v>
      </c>
      <c r="X1213" t="s">
        <v>164</v>
      </c>
      <c r="Y1213" t="s">
        <v>44</v>
      </c>
      <c r="Z1213" t="s">
        <v>78</v>
      </c>
      <c r="AA1213" t="s">
        <v>6665</v>
      </c>
      <c r="AB1213" t="s">
        <v>6666</v>
      </c>
      <c r="AC1213" t="s">
        <v>44</v>
      </c>
      <c r="AD1213" t="s">
        <v>6667</v>
      </c>
      <c r="AE1213" t="s">
        <v>6668</v>
      </c>
      <c r="AF1213" t="s">
        <v>115</v>
      </c>
    </row>
    <row r="1214" spans="3:32" x14ac:dyDescent="0.3">
      <c r="C1214" s="21">
        <v>2400034</v>
      </c>
      <c r="D1214" s="20" t="s">
        <v>102</v>
      </c>
      <c r="E1214" s="20" t="s">
        <v>280</v>
      </c>
      <c r="F1214" s="45" t="s">
        <v>6284</v>
      </c>
      <c r="G1214" s="44">
        <v>45044</v>
      </c>
      <c r="H1214" s="20" t="s">
        <v>366</v>
      </c>
      <c r="J1214" t="s">
        <v>33</v>
      </c>
      <c r="K1214" t="s">
        <v>382</v>
      </c>
      <c r="L1214" t="s">
        <v>35</v>
      </c>
      <c r="M1214" t="s">
        <v>143</v>
      </c>
      <c r="N1214" t="s">
        <v>37</v>
      </c>
      <c r="O1214" t="s">
        <v>6323</v>
      </c>
      <c r="P1214" s="13" t="s">
        <v>5287</v>
      </c>
      <c r="Q1214" s="2" t="s">
        <v>6324</v>
      </c>
      <c r="R1214" t="s">
        <v>6325</v>
      </c>
      <c r="S1214" s="13" t="s">
        <v>5287</v>
      </c>
      <c r="T1214" t="s">
        <v>6326</v>
      </c>
      <c r="U1214" t="s">
        <v>6327</v>
      </c>
      <c r="V1214" t="s">
        <v>37</v>
      </c>
      <c r="W1214" t="s">
        <v>42</v>
      </c>
      <c r="X1214" t="s">
        <v>5909</v>
      </c>
      <c r="Y1214" t="s">
        <v>44</v>
      </c>
      <c r="Z1214" t="s">
        <v>387</v>
      </c>
      <c r="AA1214" t="s">
        <v>6328</v>
      </c>
      <c r="AB1214" t="s">
        <v>44</v>
      </c>
      <c r="AC1214" t="s">
        <v>6329</v>
      </c>
      <c r="AD1214" t="s">
        <v>6330</v>
      </c>
      <c r="AE1214" t="s">
        <v>6331</v>
      </c>
      <c r="AF1214" t="s">
        <v>115</v>
      </c>
    </row>
    <row r="1215" spans="3:32" x14ac:dyDescent="0.3">
      <c r="C1215" s="21">
        <v>2400036</v>
      </c>
      <c r="D1215" s="20" t="s">
        <v>102</v>
      </c>
      <c r="E1215" s="20" t="s">
        <v>141</v>
      </c>
      <c r="F1215" s="45" t="s">
        <v>6284</v>
      </c>
      <c r="G1215" s="44">
        <v>45044</v>
      </c>
      <c r="H1215" s="20" t="s">
        <v>366</v>
      </c>
      <c r="J1215" t="s">
        <v>33</v>
      </c>
      <c r="K1215" t="s">
        <v>382</v>
      </c>
      <c r="L1215" t="s">
        <v>35</v>
      </c>
      <c r="M1215" t="s">
        <v>143</v>
      </c>
      <c r="N1215" t="s">
        <v>37</v>
      </c>
      <c r="O1215" t="s">
        <v>6332</v>
      </c>
      <c r="P1215" s="13" t="s">
        <v>5287</v>
      </c>
      <c r="Q1215" s="2" t="s">
        <v>6333</v>
      </c>
      <c r="R1215" t="s">
        <v>6332</v>
      </c>
      <c r="S1215" s="13" t="s">
        <v>5287</v>
      </c>
      <c r="T1215" t="s">
        <v>6334</v>
      </c>
      <c r="U1215" t="s">
        <v>6327</v>
      </c>
      <c r="V1215" t="s">
        <v>37</v>
      </c>
      <c r="W1215" t="s">
        <v>42</v>
      </c>
      <c r="X1215" t="s">
        <v>386</v>
      </c>
      <c r="Y1215" t="s">
        <v>44</v>
      </c>
      <c r="Z1215" t="s">
        <v>387</v>
      </c>
      <c r="AA1215" t="s">
        <v>6335</v>
      </c>
      <c r="AB1215" t="s">
        <v>6336</v>
      </c>
      <c r="AC1215" t="s">
        <v>6337</v>
      </c>
      <c r="AD1215" t="s">
        <v>6338</v>
      </c>
      <c r="AE1215" t="s">
        <v>6339</v>
      </c>
      <c r="AF1215" t="s">
        <v>115</v>
      </c>
    </row>
    <row r="1216" spans="3:32" x14ac:dyDescent="0.3">
      <c r="C1216" s="21">
        <v>2400444</v>
      </c>
      <c r="D1216" s="20" t="s">
        <v>102</v>
      </c>
      <c r="E1216" s="20" t="s">
        <v>63</v>
      </c>
      <c r="F1216" s="45" t="s">
        <v>6284</v>
      </c>
      <c r="G1216" s="44">
        <v>45044</v>
      </c>
      <c r="H1216" s="20" t="s">
        <v>366</v>
      </c>
      <c r="J1216" t="s">
        <v>33</v>
      </c>
      <c r="K1216" t="s">
        <v>382</v>
      </c>
      <c r="L1216" t="s">
        <v>35</v>
      </c>
      <c r="M1216" t="s">
        <v>36</v>
      </c>
      <c r="N1216" t="s">
        <v>37</v>
      </c>
      <c r="O1216" t="s">
        <v>6425</v>
      </c>
      <c r="P1216" s="13" t="s">
        <v>5287</v>
      </c>
      <c r="Q1216" s="2" t="s">
        <v>44</v>
      </c>
      <c r="R1216" t="s">
        <v>6426</v>
      </c>
      <c r="S1216" s="13" t="s">
        <v>5287</v>
      </c>
      <c r="T1216" t="s">
        <v>6427</v>
      </c>
      <c r="U1216" t="s">
        <v>44</v>
      </c>
      <c r="V1216" t="s">
        <v>37</v>
      </c>
      <c r="W1216" t="s">
        <v>42</v>
      </c>
      <c r="X1216" t="s">
        <v>164</v>
      </c>
      <c r="Y1216" t="s">
        <v>44</v>
      </c>
      <c r="Z1216" t="s">
        <v>78</v>
      </c>
      <c r="AA1216" t="s">
        <v>6428</v>
      </c>
      <c r="AB1216" t="s">
        <v>6429</v>
      </c>
      <c r="AC1216" t="s">
        <v>44</v>
      </c>
      <c r="AD1216" t="s">
        <v>6430</v>
      </c>
      <c r="AE1216" t="s">
        <v>6431</v>
      </c>
      <c r="AF1216" t="s">
        <v>115</v>
      </c>
    </row>
    <row r="1217" spans="3:32" x14ac:dyDescent="0.3">
      <c r="C1217" s="21">
        <v>2404482</v>
      </c>
      <c r="D1217" s="20" t="s">
        <v>29</v>
      </c>
      <c r="E1217" s="20" t="s">
        <v>30</v>
      </c>
      <c r="F1217" s="45" t="s">
        <v>6284</v>
      </c>
      <c r="G1217" s="44">
        <v>45044</v>
      </c>
      <c r="H1217" s="20" t="s">
        <v>366</v>
      </c>
      <c r="J1217" t="s">
        <v>33</v>
      </c>
      <c r="K1217" t="s">
        <v>382</v>
      </c>
      <c r="L1217" t="s">
        <v>35</v>
      </c>
      <c r="M1217" t="s">
        <v>52</v>
      </c>
      <c r="N1217" t="s">
        <v>37</v>
      </c>
      <c r="O1217" t="s">
        <v>6942</v>
      </c>
      <c r="P1217" s="13" t="s">
        <v>5731</v>
      </c>
      <c r="Q1217" s="2" t="s">
        <v>6943</v>
      </c>
      <c r="R1217" t="s">
        <v>6944</v>
      </c>
      <c r="S1217" s="13" t="s">
        <v>5731</v>
      </c>
      <c r="T1217" t="s">
        <v>6945</v>
      </c>
      <c r="U1217" t="s">
        <v>124</v>
      </c>
      <c r="V1217" t="s">
        <v>37</v>
      </c>
      <c r="W1217" t="s">
        <v>42</v>
      </c>
      <c r="X1217" t="s">
        <v>4407</v>
      </c>
      <c r="Y1217" t="s">
        <v>44</v>
      </c>
      <c r="Z1217" t="s">
        <v>45</v>
      </c>
      <c r="AA1217" t="s">
        <v>6946</v>
      </c>
      <c r="AB1217" t="s">
        <v>124</v>
      </c>
      <c r="AC1217" t="s">
        <v>6947</v>
      </c>
      <c r="AD1217" t="s">
        <v>6948</v>
      </c>
      <c r="AE1217" t="s">
        <v>6949</v>
      </c>
      <c r="AF1217" t="s">
        <v>51</v>
      </c>
    </row>
    <row r="1218" spans="3:32" x14ac:dyDescent="0.3">
      <c r="C1218" s="21">
        <v>2404811</v>
      </c>
      <c r="D1218" s="20" t="s">
        <v>29</v>
      </c>
      <c r="E1218" s="20" t="s">
        <v>63</v>
      </c>
      <c r="F1218" s="45" t="s">
        <v>6284</v>
      </c>
      <c r="G1218" s="44">
        <v>45044</v>
      </c>
      <c r="H1218" s="20" t="s">
        <v>366</v>
      </c>
      <c r="J1218" t="s">
        <v>33</v>
      </c>
      <c r="K1218" t="s">
        <v>382</v>
      </c>
      <c r="L1218" t="s">
        <v>35</v>
      </c>
      <c r="M1218" t="s">
        <v>52</v>
      </c>
      <c r="N1218" t="s">
        <v>37</v>
      </c>
      <c r="O1218" t="s">
        <v>6669</v>
      </c>
      <c r="P1218" s="13" t="s">
        <v>5731</v>
      </c>
      <c r="Q1218" s="2" t="s">
        <v>6670</v>
      </c>
      <c r="R1218" t="s">
        <v>6671</v>
      </c>
      <c r="S1218" s="13" t="s">
        <v>5731</v>
      </c>
      <c r="T1218" t="s">
        <v>86</v>
      </c>
      <c r="U1218" t="s">
        <v>87</v>
      </c>
      <c r="V1218" t="s">
        <v>37</v>
      </c>
      <c r="W1218" t="s">
        <v>42</v>
      </c>
      <c r="X1218" t="s">
        <v>863</v>
      </c>
      <c r="Y1218" t="s">
        <v>44</v>
      </c>
      <c r="Z1218" t="s">
        <v>45</v>
      </c>
      <c r="AA1218" t="s">
        <v>6672</v>
      </c>
      <c r="AB1218" t="s">
        <v>90</v>
      </c>
      <c r="AC1218" t="s">
        <v>90</v>
      </c>
      <c r="AD1218" t="s">
        <v>91</v>
      </c>
      <c r="AE1218" t="s">
        <v>6673</v>
      </c>
      <c r="AF1218" t="s">
        <v>51</v>
      </c>
    </row>
    <row r="1219" spans="3:32" x14ac:dyDescent="0.3">
      <c r="C1219" s="21">
        <v>2404838</v>
      </c>
      <c r="D1219" s="20" t="s">
        <v>29</v>
      </c>
      <c r="E1219" s="20" t="s">
        <v>30</v>
      </c>
      <c r="F1219" s="45" t="s">
        <v>6284</v>
      </c>
      <c r="G1219" s="44">
        <v>45044</v>
      </c>
      <c r="H1219" s="20" t="s">
        <v>366</v>
      </c>
      <c r="J1219" t="s">
        <v>33</v>
      </c>
      <c r="K1219" t="s">
        <v>382</v>
      </c>
      <c r="L1219" t="s">
        <v>35</v>
      </c>
      <c r="M1219" t="s">
        <v>52</v>
      </c>
      <c r="N1219" t="s">
        <v>37</v>
      </c>
      <c r="O1219" t="s">
        <v>7029</v>
      </c>
      <c r="P1219" s="13" t="s">
        <v>5731</v>
      </c>
      <c r="Q1219" s="2" t="s">
        <v>6005</v>
      </c>
      <c r="R1219" t="s">
        <v>7030</v>
      </c>
      <c r="S1219" s="13" t="s">
        <v>5731</v>
      </c>
      <c r="T1219" t="s">
        <v>86</v>
      </c>
      <c r="U1219" t="s">
        <v>87</v>
      </c>
      <c r="V1219" t="s">
        <v>37</v>
      </c>
      <c r="W1219" t="s">
        <v>42</v>
      </c>
      <c r="X1219" t="s">
        <v>5662</v>
      </c>
      <c r="Y1219" t="s">
        <v>44</v>
      </c>
      <c r="Z1219" t="s">
        <v>45</v>
      </c>
      <c r="AA1219" t="s">
        <v>7031</v>
      </c>
      <c r="AB1219" t="s">
        <v>124</v>
      </c>
      <c r="AC1219" t="s">
        <v>7032</v>
      </c>
      <c r="AD1219" t="s">
        <v>91</v>
      </c>
      <c r="AE1219" t="s">
        <v>7033</v>
      </c>
      <c r="AF1219" t="s">
        <v>51</v>
      </c>
    </row>
    <row r="1220" spans="3:32" x14ac:dyDescent="0.3">
      <c r="C1220" s="21">
        <v>2404902</v>
      </c>
      <c r="D1220" s="20" t="s">
        <v>29</v>
      </c>
      <c r="E1220" s="20" t="s">
        <v>63</v>
      </c>
      <c r="F1220" s="45" t="s">
        <v>6284</v>
      </c>
      <c r="G1220" s="44">
        <v>45044</v>
      </c>
      <c r="H1220" s="20" t="s">
        <v>366</v>
      </c>
      <c r="J1220" t="s">
        <v>33</v>
      </c>
      <c r="K1220" t="s">
        <v>382</v>
      </c>
      <c r="L1220" t="s">
        <v>35</v>
      </c>
      <c r="M1220" t="s">
        <v>52</v>
      </c>
      <c r="N1220" t="s">
        <v>37</v>
      </c>
      <c r="O1220" t="s">
        <v>2307</v>
      </c>
      <c r="P1220" s="13" t="s">
        <v>5731</v>
      </c>
      <c r="Q1220" s="2" t="s">
        <v>6674</v>
      </c>
      <c r="R1220" t="s">
        <v>2307</v>
      </c>
      <c r="S1220" s="13" t="s">
        <v>5731</v>
      </c>
      <c r="T1220" t="s">
        <v>2309</v>
      </c>
      <c r="U1220" t="s">
        <v>2310</v>
      </c>
      <c r="V1220" t="s">
        <v>37</v>
      </c>
      <c r="W1220" t="s">
        <v>42</v>
      </c>
      <c r="X1220" t="s">
        <v>6675</v>
      </c>
      <c r="Y1220" t="s">
        <v>44</v>
      </c>
      <c r="Z1220" t="s">
        <v>45</v>
      </c>
      <c r="AA1220" t="s">
        <v>2311</v>
      </c>
      <c r="AB1220" t="s">
        <v>6676</v>
      </c>
      <c r="AC1220" t="s">
        <v>6677</v>
      </c>
      <c r="AD1220" t="s">
        <v>6678</v>
      </c>
      <c r="AE1220" t="s">
        <v>6679</v>
      </c>
      <c r="AF1220" t="s">
        <v>51</v>
      </c>
    </row>
    <row r="1221" spans="3:32" x14ac:dyDescent="0.3">
      <c r="C1221" s="21">
        <v>2404918</v>
      </c>
      <c r="D1221" s="20" t="s">
        <v>29</v>
      </c>
      <c r="E1221" s="20" t="s">
        <v>357</v>
      </c>
      <c r="F1221" s="45" t="s">
        <v>6284</v>
      </c>
      <c r="G1221" s="44">
        <v>45044</v>
      </c>
      <c r="H1221" s="20" t="s">
        <v>366</v>
      </c>
      <c r="J1221" t="s">
        <v>33</v>
      </c>
      <c r="K1221" t="s">
        <v>382</v>
      </c>
      <c r="L1221" t="s">
        <v>35</v>
      </c>
      <c r="M1221" t="s">
        <v>52</v>
      </c>
      <c r="N1221" t="s">
        <v>37</v>
      </c>
      <c r="O1221" t="s">
        <v>6680</v>
      </c>
      <c r="P1221" s="13" t="s">
        <v>5731</v>
      </c>
      <c r="Q1221" s="2" t="s">
        <v>6681</v>
      </c>
      <c r="R1221" t="s">
        <v>6680</v>
      </c>
      <c r="S1221" s="13" t="s">
        <v>5731</v>
      </c>
      <c r="T1221" t="s">
        <v>6682</v>
      </c>
      <c r="U1221" t="s">
        <v>6683</v>
      </c>
      <c r="V1221" t="s">
        <v>37</v>
      </c>
      <c r="W1221" t="s">
        <v>42</v>
      </c>
      <c r="X1221" t="s">
        <v>3237</v>
      </c>
      <c r="Y1221" t="s">
        <v>44</v>
      </c>
      <c r="Z1221" t="s">
        <v>45</v>
      </c>
      <c r="AA1221" t="s">
        <v>6684</v>
      </c>
      <c r="AB1221" t="s">
        <v>6685</v>
      </c>
      <c r="AC1221" t="s">
        <v>6686</v>
      </c>
      <c r="AD1221" t="s">
        <v>6687</v>
      </c>
      <c r="AE1221" t="s">
        <v>3240</v>
      </c>
      <c r="AF1221" t="s">
        <v>51</v>
      </c>
    </row>
    <row r="1222" spans="3:32" x14ac:dyDescent="0.3">
      <c r="C1222" s="21">
        <v>2404946</v>
      </c>
      <c r="D1222" s="20" t="s">
        <v>29</v>
      </c>
      <c r="E1222" s="20" t="s">
        <v>63</v>
      </c>
      <c r="F1222" s="45" t="s">
        <v>6284</v>
      </c>
      <c r="G1222" s="44">
        <v>45044</v>
      </c>
      <c r="H1222" s="20" t="s">
        <v>366</v>
      </c>
      <c r="J1222" t="s">
        <v>33</v>
      </c>
      <c r="K1222" t="s">
        <v>382</v>
      </c>
      <c r="L1222" t="s">
        <v>35</v>
      </c>
      <c r="M1222" t="s">
        <v>64</v>
      </c>
      <c r="N1222" t="s">
        <v>37</v>
      </c>
      <c r="O1222" t="s">
        <v>6950</v>
      </c>
      <c r="P1222" s="13" t="s">
        <v>5731</v>
      </c>
      <c r="Q1222" s="2" t="s">
        <v>6951</v>
      </c>
      <c r="R1222" t="s">
        <v>6950</v>
      </c>
      <c r="S1222" s="13" t="s">
        <v>5731</v>
      </c>
      <c r="T1222" t="s">
        <v>6952</v>
      </c>
      <c r="U1222" t="s">
        <v>6953</v>
      </c>
      <c r="V1222" t="s">
        <v>37</v>
      </c>
      <c r="W1222" t="s">
        <v>42</v>
      </c>
      <c r="X1222" t="s">
        <v>2831</v>
      </c>
      <c r="Y1222" t="s">
        <v>44</v>
      </c>
      <c r="Z1222" t="s">
        <v>356</v>
      </c>
      <c r="AA1222" t="s">
        <v>6954</v>
      </c>
      <c r="AB1222" t="s">
        <v>6955</v>
      </c>
      <c r="AC1222" t="s">
        <v>6955</v>
      </c>
      <c r="AD1222" t="s">
        <v>6956</v>
      </c>
      <c r="AE1222" t="s">
        <v>6957</v>
      </c>
      <c r="AF1222" t="s">
        <v>51</v>
      </c>
    </row>
    <row r="1223" spans="3:32" x14ac:dyDescent="0.3">
      <c r="C1223" s="21">
        <v>2404947</v>
      </c>
      <c r="D1223" s="20" t="s">
        <v>29</v>
      </c>
      <c r="E1223" s="20" t="s">
        <v>63</v>
      </c>
      <c r="F1223" s="45" t="s">
        <v>6284</v>
      </c>
      <c r="G1223" s="44">
        <v>45044</v>
      </c>
      <c r="H1223" s="20" t="s">
        <v>366</v>
      </c>
      <c r="J1223" t="s">
        <v>33</v>
      </c>
      <c r="K1223" t="s">
        <v>382</v>
      </c>
      <c r="L1223" t="s">
        <v>35</v>
      </c>
      <c r="M1223" t="s">
        <v>64</v>
      </c>
      <c r="N1223" t="s">
        <v>37</v>
      </c>
      <c r="O1223" t="s">
        <v>6688</v>
      </c>
      <c r="P1223" s="13" t="s">
        <v>5731</v>
      </c>
      <c r="Q1223" s="2" t="s">
        <v>6689</v>
      </c>
      <c r="R1223" t="s">
        <v>6688</v>
      </c>
      <c r="S1223" s="13" t="s">
        <v>5731</v>
      </c>
      <c r="T1223" t="s">
        <v>6690</v>
      </c>
      <c r="U1223" t="s">
        <v>6688</v>
      </c>
      <c r="V1223" t="s">
        <v>37</v>
      </c>
      <c r="W1223" t="s">
        <v>42</v>
      </c>
      <c r="X1223" t="s">
        <v>4060</v>
      </c>
      <c r="Y1223" t="s">
        <v>44</v>
      </c>
      <c r="Z1223" t="s">
        <v>498</v>
      </c>
      <c r="AA1223" t="s">
        <v>6691</v>
      </c>
      <c r="AB1223" t="s">
        <v>6692</v>
      </c>
      <c r="AC1223" t="s">
        <v>6692</v>
      </c>
      <c r="AD1223" t="s">
        <v>6693</v>
      </c>
      <c r="AE1223" t="s">
        <v>6694</v>
      </c>
      <c r="AF1223" t="s">
        <v>51</v>
      </c>
    </row>
    <row r="1224" spans="3:32" x14ac:dyDescent="0.3">
      <c r="C1224" s="21">
        <v>2405404</v>
      </c>
      <c r="D1224" s="20" t="s">
        <v>29</v>
      </c>
      <c r="E1224" s="20" t="s">
        <v>141</v>
      </c>
      <c r="F1224" s="45" t="s">
        <v>6284</v>
      </c>
      <c r="G1224" s="44">
        <v>45044</v>
      </c>
      <c r="H1224" s="20" t="s">
        <v>366</v>
      </c>
      <c r="J1224" t="s">
        <v>33</v>
      </c>
      <c r="K1224" t="s">
        <v>382</v>
      </c>
      <c r="L1224" t="s">
        <v>35</v>
      </c>
      <c r="M1224" t="s">
        <v>36</v>
      </c>
      <c r="N1224" t="s">
        <v>37</v>
      </c>
      <c r="O1224" t="s">
        <v>6695</v>
      </c>
      <c r="P1224" s="13" t="s">
        <v>5731</v>
      </c>
      <c r="Q1224" s="2" t="s">
        <v>6696</v>
      </c>
      <c r="R1224" t="s">
        <v>6695</v>
      </c>
      <c r="S1224" s="13" t="s">
        <v>5731</v>
      </c>
      <c r="T1224" t="s">
        <v>6697</v>
      </c>
      <c r="U1224" t="s">
        <v>200</v>
      </c>
      <c r="V1224" t="s">
        <v>37</v>
      </c>
      <c r="W1224" t="s">
        <v>42</v>
      </c>
      <c r="X1224" t="s">
        <v>6127</v>
      </c>
      <c r="Y1224" t="s">
        <v>44</v>
      </c>
      <c r="Z1224" t="s">
        <v>627</v>
      </c>
      <c r="AA1224" t="s">
        <v>6698</v>
      </c>
      <c r="AB1224" t="s">
        <v>124</v>
      </c>
      <c r="AC1224" t="s">
        <v>6699</v>
      </c>
      <c r="AD1224" t="s">
        <v>6700</v>
      </c>
      <c r="AE1224" t="s">
        <v>6701</v>
      </c>
      <c r="AF1224" t="s">
        <v>51</v>
      </c>
    </row>
    <row r="1225" spans="3:32" x14ac:dyDescent="0.3">
      <c r="C1225" s="21">
        <v>2405457</v>
      </c>
      <c r="D1225" s="20" t="s">
        <v>29</v>
      </c>
      <c r="E1225" s="20" t="s">
        <v>357</v>
      </c>
      <c r="F1225" s="45" t="s">
        <v>6284</v>
      </c>
      <c r="G1225" s="44">
        <v>45044</v>
      </c>
      <c r="H1225" s="20" t="s">
        <v>366</v>
      </c>
      <c r="J1225" t="s">
        <v>33</v>
      </c>
      <c r="K1225" t="s">
        <v>382</v>
      </c>
      <c r="L1225" t="s">
        <v>35</v>
      </c>
      <c r="M1225" t="s">
        <v>292</v>
      </c>
      <c r="N1225" t="s">
        <v>37</v>
      </c>
      <c r="O1225" t="s">
        <v>6702</v>
      </c>
      <c r="P1225" s="13" t="s">
        <v>5731</v>
      </c>
      <c r="Q1225" s="2" t="s">
        <v>6703</v>
      </c>
      <c r="R1225" t="s">
        <v>6702</v>
      </c>
      <c r="S1225" s="13" t="s">
        <v>5731</v>
      </c>
      <c r="T1225" t="s">
        <v>6704</v>
      </c>
      <c r="U1225" t="s">
        <v>6705</v>
      </c>
      <c r="V1225" t="s">
        <v>37</v>
      </c>
      <c r="W1225" t="s">
        <v>42</v>
      </c>
      <c r="X1225" t="s">
        <v>6706</v>
      </c>
      <c r="Y1225" t="s">
        <v>44</v>
      </c>
      <c r="Z1225" t="s">
        <v>45</v>
      </c>
      <c r="AA1225" t="s">
        <v>6707</v>
      </c>
      <c r="AB1225" t="s">
        <v>6708</v>
      </c>
      <c r="AC1225" t="s">
        <v>6709</v>
      </c>
      <c r="AD1225" t="s">
        <v>6710</v>
      </c>
      <c r="AE1225" t="s">
        <v>6711</v>
      </c>
      <c r="AF1225" t="s">
        <v>51</v>
      </c>
    </row>
    <row r="1226" spans="3:32" x14ac:dyDescent="0.3">
      <c r="C1226" s="21">
        <v>2406026</v>
      </c>
      <c r="D1226" s="20" t="s">
        <v>29</v>
      </c>
      <c r="E1226" s="20" t="s">
        <v>63</v>
      </c>
      <c r="F1226" s="45" t="s">
        <v>6284</v>
      </c>
      <c r="G1226" s="44">
        <v>45044</v>
      </c>
      <c r="H1226" s="20" t="s">
        <v>366</v>
      </c>
      <c r="J1226" t="s">
        <v>33</v>
      </c>
      <c r="K1226" t="s">
        <v>382</v>
      </c>
      <c r="L1226" t="s">
        <v>35</v>
      </c>
      <c r="M1226" t="s">
        <v>36</v>
      </c>
      <c r="N1226" t="s">
        <v>37</v>
      </c>
      <c r="O1226" t="s">
        <v>6961</v>
      </c>
      <c r="P1226" s="13" t="s">
        <v>5731</v>
      </c>
      <c r="Q1226" s="2" t="s">
        <v>6962</v>
      </c>
      <c r="R1226" t="s">
        <v>6963</v>
      </c>
      <c r="S1226" s="13" t="s">
        <v>5731</v>
      </c>
      <c r="T1226" t="s">
        <v>6964</v>
      </c>
      <c r="U1226" t="s">
        <v>44</v>
      </c>
      <c r="V1226" t="s">
        <v>37</v>
      </c>
      <c r="W1226" t="s">
        <v>42</v>
      </c>
      <c r="X1226" t="s">
        <v>1028</v>
      </c>
      <c r="Y1226" t="s">
        <v>44</v>
      </c>
      <c r="Z1226" t="s">
        <v>1029</v>
      </c>
      <c r="AA1226" t="s">
        <v>6965</v>
      </c>
      <c r="AB1226" t="s">
        <v>6966</v>
      </c>
      <c r="AC1226" t="s">
        <v>6967</v>
      </c>
      <c r="AD1226" t="s">
        <v>6968</v>
      </c>
      <c r="AE1226" t="s">
        <v>6969</v>
      </c>
      <c r="AF1226" t="s">
        <v>51</v>
      </c>
    </row>
    <row r="1227" spans="3:32" x14ac:dyDescent="0.3">
      <c r="C1227" s="21">
        <v>2406047</v>
      </c>
      <c r="D1227" s="20" t="s">
        <v>29</v>
      </c>
      <c r="E1227" s="20" t="s">
        <v>280</v>
      </c>
      <c r="F1227" s="45" t="s">
        <v>6284</v>
      </c>
      <c r="G1227" s="44">
        <v>45044</v>
      </c>
      <c r="H1227" s="20" t="s">
        <v>366</v>
      </c>
      <c r="J1227" t="s">
        <v>33</v>
      </c>
      <c r="K1227" t="s">
        <v>382</v>
      </c>
      <c r="L1227" t="s">
        <v>35</v>
      </c>
      <c r="M1227" t="s">
        <v>105</v>
      </c>
      <c r="N1227" t="s">
        <v>37</v>
      </c>
      <c r="O1227" t="s">
        <v>6843</v>
      </c>
      <c r="P1227" s="13" t="s">
        <v>5731</v>
      </c>
      <c r="Q1227" s="2" t="s">
        <v>6844</v>
      </c>
      <c r="R1227" t="s">
        <v>6843</v>
      </c>
      <c r="S1227" s="13" t="s">
        <v>5731</v>
      </c>
      <c r="T1227" t="s">
        <v>6845</v>
      </c>
      <c r="U1227" t="s">
        <v>1816</v>
      </c>
      <c r="V1227" t="s">
        <v>37</v>
      </c>
      <c r="W1227" t="s">
        <v>42</v>
      </c>
      <c r="X1227" t="s">
        <v>6846</v>
      </c>
      <c r="Y1227" t="s">
        <v>44</v>
      </c>
      <c r="Z1227" t="s">
        <v>45</v>
      </c>
      <c r="AA1227" t="s">
        <v>6847</v>
      </c>
      <c r="AB1227" t="s">
        <v>1818</v>
      </c>
      <c r="AC1227" t="s">
        <v>6848</v>
      </c>
      <c r="AD1227" t="s">
        <v>6849</v>
      </c>
      <c r="AE1227" t="s">
        <v>6850</v>
      </c>
      <c r="AF1227" t="s">
        <v>51</v>
      </c>
    </row>
    <row r="1228" spans="3:32" x14ac:dyDescent="0.3">
      <c r="C1228" s="21">
        <v>2406119</v>
      </c>
      <c r="D1228" s="20" t="s">
        <v>29</v>
      </c>
      <c r="E1228" s="20" t="s">
        <v>63</v>
      </c>
      <c r="F1228" s="45" t="s">
        <v>6284</v>
      </c>
      <c r="G1228" s="44">
        <v>45044</v>
      </c>
      <c r="H1228" s="20" t="s">
        <v>366</v>
      </c>
      <c r="J1228" t="s">
        <v>33</v>
      </c>
      <c r="K1228" t="s">
        <v>382</v>
      </c>
      <c r="L1228" t="s">
        <v>35</v>
      </c>
      <c r="M1228" t="s">
        <v>52</v>
      </c>
      <c r="N1228" t="s">
        <v>37</v>
      </c>
      <c r="O1228" t="s">
        <v>3165</v>
      </c>
      <c r="P1228" s="13" t="s">
        <v>5731</v>
      </c>
      <c r="Q1228" s="2" t="s">
        <v>6712</v>
      </c>
      <c r="R1228" t="s">
        <v>3165</v>
      </c>
      <c r="S1228" s="13" t="s">
        <v>5731</v>
      </c>
      <c r="T1228" t="s">
        <v>3167</v>
      </c>
      <c r="U1228" t="s">
        <v>3168</v>
      </c>
      <c r="V1228" t="s">
        <v>37</v>
      </c>
      <c r="W1228" t="s">
        <v>42</v>
      </c>
      <c r="X1228" t="s">
        <v>6713</v>
      </c>
      <c r="Y1228" t="s">
        <v>44</v>
      </c>
      <c r="Z1228" t="s">
        <v>45</v>
      </c>
      <c r="AA1228" t="s">
        <v>3169</v>
      </c>
      <c r="AB1228" t="s">
        <v>3170</v>
      </c>
      <c r="AC1228" t="s">
        <v>3171</v>
      </c>
      <c r="AD1228" t="s">
        <v>6714</v>
      </c>
      <c r="AE1228" t="s">
        <v>6715</v>
      </c>
      <c r="AF1228" t="s">
        <v>51</v>
      </c>
    </row>
    <row r="1229" spans="3:32" x14ac:dyDescent="0.3">
      <c r="C1229" s="21">
        <v>2406225</v>
      </c>
      <c r="D1229" s="20" t="s">
        <v>29</v>
      </c>
      <c r="E1229" s="20" t="s">
        <v>63</v>
      </c>
      <c r="F1229" s="45" t="s">
        <v>6284</v>
      </c>
      <c r="G1229" s="44">
        <v>45044</v>
      </c>
      <c r="H1229" s="20" t="s">
        <v>366</v>
      </c>
      <c r="J1229" t="s">
        <v>33</v>
      </c>
      <c r="K1229" t="s">
        <v>382</v>
      </c>
      <c r="L1229" t="s">
        <v>35</v>
      </c>
      <c r="M1229" t="s">
        <v>117</v>
      </c>
      <c r="N1229" t="s">
        <v>37</v>
      </c>
      <c r="O1229" t="s">
        <v>6716</v>
      </c>
      <c r="P1229" s="13" t="s">
        <v>6717</v>
      </c>
      <c r="Q1229" s="2" t="s">
        <v>6718</v>
      </c>
      <c r="R1229" t="s">
        <v>6716</v>
      </c>
      <c r="S1229" s="13" t="s">
        <v>6717</v>
      </c>
      <c r="T1229" t="s">
        <v>6719</v>
      </c>
      <c r="U1229" t="s">
        <v>6720</v>
      </c>
      <c r="V1229" t="s">
        <v>37</v>
      </c>
      <c r="W1229" t="s">
        <v>42</v>
      </c>
      <c r="X1229" t="s">
        <v>5000</v>
      </c>
      <c r="Y1229" t="s">
        <v>44</v>
      </c>
      <c r="Z1229" t="s">
        <v>45</v>
      </c>
      <c r="AA1229" t="s">
        <v>6721</v>
      </c>
      <c r="AB1229" t="s">
        <v>124</v>
      </c>
      <c r="AC1229" t="s">
        <v>6722</v>
      </c>
      <c r="AD1229" t="s">
        <v>6723</v>
      </c>
      <c r="AE1229" t="s">
        <v>6724</v>
      </c>
      <c r="AF1229" t="s">
        <v>51</v>
      </c>
    </row>
    <row r="1230" spans="3:32" x14ac:dyDescent="0.3">
      <c r="C1230" s="21">
        <v>2400362</v>
      </c>
      <c r="D1230" s="20" t="s">
        <v>102</v>
      </c>
      <c r="E1230" s="20" t="s">
        <v>357</v>
      </c>
      <c r="F1230" s="45" t="s">
        <v>6284</v>
      </c>
      <c r="G1230" s="44">
        <v>45044</v>
      </c>
      <c r="H1230" s="20" t="s">
        <v>366</v>
      </c>
      <c r="I1230" t="s">
        <v>7095</v>
      </c>
      <c r="J1230" t="s">
        <v>33</v>
      </c>
      <c r="K1230" t="s">
        <v>382</v>
      </c>
      <c r="L1230" t="s">
        <v>35</v>
      </c>
      <c r="M1230" t="s">
        <v>143</v>
      </c>
      <c r="N1230" t="s">
        <v>37</v>
      </c>
      <c r="O1230" t="s">
        <v>948</v>
      </c>
      <c r="P1230" s="13" t="s">
        <v>5287</v>
      </c>
      <c r="Q1230" s="2" t="s">
        <v>6340</v>
      </c>
      <c r="R1230" t="s">
        <v>6341</v>
      </c>
      <c r="S1230" s="13" t="s">
        <v>5287</v>
      </c>
      <c r="T1230" t="s">
        <v>950</v>
      </c>
      <c r="U1230" t="s">
        <v>44</v>
      </c>
      <c r="V1230" t="s">
        <v>37</v>
      </c>
      <c r="W1230" t="s">
        <v>42</v>
      </c>
      <c r="X1230" t="s">
        <v>97</v>
      </c>
      <c r="Y1230" t="s">
        <v>44</v>
      </c>
      <c r="Z1230" t="s">
        <v>78</v>
      </c>
      <c r="AA1230" t="s">
        <v>951</v>
      </c>
      <c r="AB1230" t="s">
        <v>44</v>
      </c>
      <c r="AC1230" t="s">
        <v>6342</v>
      </c>
      <c r="AD1230" t="s">
        <v>6343</v>
      </c>
      <c r="AE1230" t="s">
        <v>6344</v>
      </c>
      <c r="AF1230" t="s">
        <v>115</v>
      </c>
    </row>
    <row r="1231" spans="3:32" x14ac:dyDescent="0.3">
      <c r="C1231" s="21">
        <v>2405499</v>
      </c>
      <c r="D1231" s="20" t="s">
        <v>29</v>
      </c>
      <c r="E1231" s="20" t="s">
        <v>30</v>
      </c>
      <c r="F1231" s="45" t="s">
        <v>6284</v>
      </c>
      <c r="G1231" s="44">
        <v>45044</v>
      </c>
      <c r="H1231" s="20" t="s">
        <v>366</v>
      </c>
      <c r="I1231" t="s">
        <v>7096</v>
      </c>
      <c r="J1231" t="s">
        <v>33</v>
      </c>
      <c r="K1231" t="s">
        <v>382</v>
      </c>
      <c r="L1231" t="s">
        <v>35</v>
      </c>
      <c r="M1231" t="s">
        <v>64</v>
      </c>
      <c r="N1231" t="s">
        <v>37</v>
      </c>
      <c r="O1231" t="s">
        <v>4438</v>
      </c>
      <c r="P1231" s="13" t="s">
        <v>5731</v>
      </c>
      <c r="Q1231" s="2" t="s">
        <v>6958</v>
      </c>
      <c r="R1231" t="s">
        <v>4438</v>
      </c>
      <c r="S1231" s="13" t="s">
        <v>5731</v>
      </c>
      <c r="T1231" t="s">
        <v>4440</v>
      </c>
      <c r="U1231" t="s">
        <v>4438</v>
      </c>
      <c r="V1231" t="s">
        <v>37</v>
      </c>
      <c r="W1231" t="s">
        <v>42</v>
      </c>
      <c r="X1231" t="s">
        <v>6959</v>
      </c>
      <c r="Y1231" t="s">
        <v>44</v>
      </c>
      <c r="Z1231" t="s">
        <v>4991</v>
      </c>
      <c r="AA1231" t="s">
        <v>4441</v>
      </c>
      <c r="AB1231" t="s">
        <v>4442</v>
      </c>
      <c r="AC1231" t="s">
        <v>4442</v>
      </c>
      <c r="AD1231" t="s">
        <v>4443</v>
      </c>
      <c r="AE1231" t="s">
        <v>6960</v>
      </c>
      <c r="AF1231" t="s">
        <v>51</v>
      </c>
    </row>
    <row r="1232" spans="3:32" x14ac:dyDescent="0.3">
      <c r="C1232" s="21">
        <v>2400724</v>
      </c>
      <c r="D1232" s="20" t="s">
        <v>102</v>
      </c>
      <c r="E1232" s="20" t="s">
        <v>63</v>
      </c>
      <c r="F1232" s="45" t="s">
        <v>6432</v>
      </c>
      <c r="G1232" s="44">
        <v>45048</v>
      </c>
      <c r="H1232" s="20" t="s">
        <v>366</v>
      </c>
      <c r="J1232" t="s">
        <v>33</v>
      </c>
      <c r="K1232" t="s">
        <v>382</v>
      </c>
      <c r="L1232" t="s">
        <v>35</v>
      </c>
      <c r="M1232" t="s">
        <v>64</v>
      </c>
      <c r="N1232" t="s">
        <v>37</v>
      </c>
      <c r="O1232" t="s">
        <v>6250</v>
      </c>
      <c r="P1232" s="13" t="s">
        <v>5341</v>
      </c>
      <c r="Q1232" s="2" t="s">
        <v>44</v>
      </c>
      <c r="R1232" t="s">
        <v>6433</v>
      </c>
      <c r="S1232" s="13" t="s">
        <v>5341</v>
      </c>
      <c r="T1232" t="s">
        <v>6434</v>
      </c>
      <c r="U1232" t="s">
        <v>44</v>
      </c>
      <c r="V1232" t="s">
        <v>37</v>
      </c>
      <c r="W1232" t="s">
        <v>42</v>
      </c>
      <c r="X1232" t="s">
        <v>164</v>
      </c>
      <c r="Y1232" t="s">
        <v>44</v>
      </c>
      <c r="Z1232" t="s">
        <v>78</v>
      </c>
      <c r="AA1232" t="s">
        <v>6253</v>
      </c>
      <c r="AB1232" t="s">
        <v>44</v>
      </c>
      <c r="AC1232" t="s">
        <v>44</v>
      </c>
      <c r="AD1232" t="s">
        <v>6254</v>
      </c>
      <c r="AE1232" t="s">
        <v>6435</v>
      </c>
      <c r="AF1232" t="s">
        <v>115</v>
      </c>
    </row>
    <row r="1233" spans="3:33" x14ac:dyDescent="0.3">
      <c r="C1233" s="21">
        <v>2400803</v>
      </c>
      <c r="D1233" s="20" t="s">
        <v>102</v>
      </c>
      <c r="E1233" s="20" t="s">
        <v>141</v>
      </c>
      <c r="F1233" s="45" t="s">
        <v>6432</v>
      </c>
      <c r="G1233" s="44">
        <v>45048</v>
      </c>
      <c r="H1233" s="20" t="s">
        <v>366</v>
      </c>
      <c r="J1233" t="s">
        <v>33</v>
      </c>
      <c r="K1233" t="s">
        <v>382</v>
      </c>
      <c r="L1233" t="s">
        <v>35</v>
      </c>
      <c r="M1233" t="s">
        <v>105</v>
      </c>
      <c r="N1233" t="s">
        <v>37</v>
      </c>
      <c r="O1233" t="s">
        <v>6436</v>
      </c>
      <c r="P1233" s="13" t="s">
        <v>5341</v>
      </c>
      <c r="Q1233" s="2" t="s">
        <v>6437</v>
      </c>
      <c r="R1233" t="s">
        <v>6438</v>
      </c>
      <c r="S1233" s="13" t="s">
        <v>5341</v>
      </c>
      <c r="T1233" t="s">
        <v>6439</v>
      </c>
      <c r="U1233" t="s">
        <v>44</v>
      </c>
      <c r="V1233" t="s">
        <v>37</v>
      </c>
      <c r="W1233" t="s">
        <v>42</v>
      </c>
      <c r="X1233" t="s">
        <v>69</v>
      </c>
      <c r="Y1233" t="s">
        <v>44</v>
      </c>
      <c r="Z1233" t="s">
        <v>78</v>
      </c>
      <c r="AA1233" t="s">
        <v>6440</v>
      </c>
      <c r="AB1233" t="s">
        <v>44</v>
      </c>
      <c r="AC1233" t="s">
        <v>1048</v>
      </c>
      <c r="AD1233" t="s">
        <v>4587</v>
      </c>
      <c r="AE1233" t="s">
        <v>6441</v>
      </c>
      <c r="AF1233" t="s">
        <v>115</v>
      </c>
    </row>
    <row r="1234" spans="3:33" x14ac:dyDescent="0.3">
      <c r="C1234" s="21">
        <v>2400866</v>
      </c>
      <c r="D1234" s="20" t="s">
        <v>102</v>
      </c>
      <c r="E1234" s="20" t="s">
        <v>63</v>
      </c>
      <c r="F1234" s="45" t="s">
        <v>6432</v>
      </c>
      <c r="G1234" s="44">
        <v>45048</v>
      </c>
      <c r="H1234" s="20" t="s">
        <v>366</v>
      </c>
      <c r="J1234" t="s">
        <v>33</v>
      </c>
      <c r="K1234" t="s">
        <v>382</v>
      </c>
      <c r="L1234" t="s">
        <v>35</v>
      </c>
      <c r="M1234" t="s">
        <v>143</v>
      </c>
      <c r="N1234" t="s">
        <v>37</v>
      </c>
      <c r="O1234" t="s">
        <v>6725</v>
      </c>
      <c r="P1234" s="13" t="s">
        <v>5341</v>
      </c>
      <c r="Q1234" s="2" t="s">
        <v>6726</v>
      </c>
      <c r="R1234" t="s">
        <v>6725</v>
      </c>
      <c r="S1234" s="13" t="s">
        <v>5341</v>
      </c>
      <c r="T1234" t="s">
        <v>6727</v>
      </c>
      <c r="U1234" t="s">
        <v>6728</v>
      </c>
      <c r="V1234" t="s">
        <v>37</v>
      </c>
      <c r="W1234" t="s">
        <v>42</v>
      </c>
      <c r="X1234" t="s">
        <v>1941</v>
      </c>
      <c r="Y1234" t="s">
        <v>44</v>
      </c>
      <c r="Z1234" t="s">
        <v>1426</v>
      </c>
      <c r="AA1234" t="s">
        <v>6729</v>
      </c>
      <c r="AB1234" t="s">
        <v>6730</v>
      </c>
      <c r="AC1234" t="s">
        <v>6730</v>
      </c>
      <c r="AD1234" t="s">
        <v>6731</v>
      </c>
      <c r="AE1234" t="s">
        <v>6732</v>
      </c>
      <c r="AF1234" t="s">
        <v>115</v>
      </c>
    </row>
    <row r="1235" spans="3:33" x14ac:dyDescent="0.3">
      <c r="C1235" s="21">
        <v>2400881</v>
      </c>
      <c r="D1235" s="20" t="s">
        <v>102</v>
      </c>
      <c r="E1235" s="20" t="s">
        <v>63</v>
      </c>
      <c r="F1235" s="45" t="s">
        <v>6432</v>
      </c>
      <c r="G1235" s="44">
        <v>45048</v>
      </c>
      <c r="H1235" s="20" t="s">
        <v>366</v>
      </c>
      <c r="J1235" t="s">
        <v>33</v>
      </c>
      <c r="K1235" t="s">
        <v>382</v>
      </c>
      <c r="L1235" t="s">
        <v>35</v>
      </c>
      <c r="M1235" t="s">
        <v>36</v>
      </c>
      <c r="N1235" t="s">
        <v>37</v>
      </c>
      <c r="O1235" t="s">
        <v>6442</v>
      </c>
      <c r="P1235" s="13" t="s">
        <v>5341</v>
      </c>
      <c r="Q1235" s="2" t="s">
        <v>44</v>
      </c>
      <c r="R1235" t="s">
        <v>6443</v>
      </c>
      <c r="S1235" s="13" t="s">
        <v>5341</v>
      </c>
      <c r="T1235" t="s">
        <v>6444</v>
      </c>
      <c r="U1235" t="s">
        <v>44</v>
      </c>
      <c r="V1235" t="s">
        <v>37</v>
      </c>
      <c r="W1235" t="s">
        <v>42</v>
      </c>
      <c r="X1235" t="s">
        <v>164</v>
      </c>
      <c r="Y1235" t="s">
        <v>44</v>
      </c>
      <c r="Z1235" t="s">
        <v>78</v>
      </c>
      <c r="AA1235" t="s">
        <v>6445</v>
      </c>
      <c r="AB1235" t="s">
        <v>6446</v>
      </c>
      <c r="AC1235" t="s">
        <v>44</v>
      </c>
      <c r="AD1235" t="s">
        <v>6447</v>
      </c>
      <c r="AE1235" t="s">
        <v>6448</v>
      </c>
      <c r="AF1235" t="s">
        <v>115</v>
      </c>
    </row>
    <row r="1236" spans="3:33" x14ac:dyDescent="0.3">
      <c r="C1236" s="21">
        <v>2400922</v>
      </c>
      <c r="D1236" s="20" t="s">
        <v>102</v>
      </c>
      <c r="E1236" s="20" t="s">
        <v>63</v>
      </c>
      <c r="F1236" s="45" t="s">
        <v>6432</v>
      </c>
      <c r="G1236" s="44">
        <v>45048</v>
      </c>
      <c r="H1236" s="20" t="s">
        <v>366</v>
      </c>
      <c r="J1236" t="s">
        <v>33</v>
      </c>
      <c r="K1236" t="s">
        <v>382</v>
      </c>
      <c r="L1236" t="s">
        <v>35</v>
      </c>
      <c r="M1236" t="s">
        <v>36</v>
      </c>
      <c r="N1236" t="s">
        <v>37</v>
      </c>
      <c r="O1236" t="s">
        <v>6449</v>
      </c>
      <c r="P1236" s="13" t="s">
        <v>5341</v>
      </c>
      <c r="Q1236" s="2" t="s">
        <v>44</v>
      </c>
      <c r="R1236" t="s">
        <v>6450</v>
      </c>
      <c r="S1236" s="13" t="s">
        <v>5341</v>
      </c>
      <c r="T1236" t="s">
        <v>6451</v>
      </c>
      <c r="U1236" t="s">
        <v>44</v>
      </c>
      <c r="V1236" t="s">
        <v>37</v>
      </c>
      <c r="W1236" t="s">
        <v>42</v>
      </c>
      <c r="X1236" t="s">
        <v>164</v>
      </c>
      <c r="Y1236" t="s">
        <v>44</v>
      </c>
      <c r="Z1236" t="s">
        <v>78</v>
      </c>
      <c r="AA1236" t="s">
        <v>6452</v>
      </c>
      <c r="AB1236" t="s">
        <v>44</v>
      </c>
      <c r="AC1236" t="s">
        <v>44</v>
      </c>
      <c r="AD1236" t="s">
        <v>6453</v>
      </c>
      <c r="AE1236" t="s">
        <v>6454</v>
      </c>
      <c r="AF1236" t="s">
        <v>115</v>
      </c>
    </row>
    <row r="1237" spans="3:33" x14ac:dyDescent="0.3">
      <c r="C1237" s="21">
        <v>2400935</v>
      </c>
      <c r="D1237" s="20" t="s">
        <v>102</v>
      </c>
      <c r="E1237" s="20" t="s">
        <v>63</v>
      </c>
      <c r="F1237" s="45" t="s">
        <v>6432</v>
      </c>
      <c r="G1237" s="44">
        <v>45048</v>
      </c>
      <c r="H1237" s="20" t="s">
        <v>366</v>
      </c>
      <c r="J1237" t="s">
        <v>33</v>
      </c>
      <c r="K1237" t="s">
        <v>382</v>
      </c>
      <c r="L1237" t="s">
        <v>35</v>
      </c>
      <c r="M1237" t="s">
        <v>52</v>
      </c>
      <c r="N1237" t="s">
        <v>37</v>
      </c>
      <c r="O1237" t="s">
        <v>6455</v>
      </c>
      <c r="P1237" s="13" t="s">
        <v>5341</v>
      </c>
      <c r="Q1237" s="2" t="s">
        <v>6456</v>
      </c>
      <c r="R1237" t="s">
        <v>6455</v>
      </c>
      <c r="S1237" s="13" t="s">
        <v>5341</v>
      </c>
      <c r="T1237" t="s">
        <v>6457</v>
      </c>
      <c r="U1237" t="s">
        <v>6458</v>
      </c>
      <c r="V1237" t="s">
        <v>37</v>
      </c>
      <c r="W1237" t="s">
        <v>42</v>
      </c>
      <c r="X1237" t="s">
        <v>4769</v>
      </c>
      <c r="Y1237" t="s">
        <v>44</v>
      </c>
      <c r="Z1237" t="s">
        <v>3684</v>
      </c>
      <c r="AA1237" t="s">
        <v>6459</v>
      </c>
      <c r="AB1237" t="s">
        <v>6460</v>
      </c>
      <c r="AC1237" t="s">
        <v>6461</v>
      </c>
      <c r="AD1237" t="s">
        <v>6462</v>
      </c>
      <c r="AE1237" t="s">
        <v>6463</v>
      </c>
      <c r="AF1237" t="s">
        <v>115</v>
      </c>
    </row>
    <row r="1238" spans="3:33" x14ac:dyDescent="0.3">
      <c r="C1238" s="21">
        <v>2401455</v>
      </c>
      <c r="D1238" s="20" t="s">
        <v>102</v>
      </c>
      <c r="E1238" s="20" t="s">
        <v>63</v>
      </c>
      <c r="F1238" s="45" t="s">
        <v>6432</v>
      </c>
      <c r="G1238" s="44">
        <v>45048</v>
      </c>
      <c r="H1238" s="20" t="s">
        <v>366</v>
      </c>
      <c r="J1238" t="s">
        <v>33</v>
      </c>
      <c r="K1238" t="s">
        <v>382</v>
      </c>
      <c r="L1238" t="s">
        <v>35</v>
      </c>
      <c r="M1238" t="s">
        <v>36</v>
      </c>
      <c r="N1238" t="s">
        <v>37</v>
      </c>
      <c r="O1238" t="s">
        <v>6464</v>
      </c>
      <c r="P1238" s="13" t="s">
        <v>5341</v>
      </c>
      <c r="Q1238" s="2" t="s">
        <v>44</v>
      </c>
      <c r="R1238" t="s">
        <v>6465</v>
      </c>
      <c r="S1238" s="13" t="s">
        <v>5341</v>
      </c>
      <c r="T1238" t="s">
        <v>6466</v>
      </c>
      <c r="U1238" t="s">
        <v>44</v>
      </c>
      <c r="V1238" t="s">
        <v>37</v>
      </c>
      <c r="W1238" t="s">
        <v>42</v>
      </c>
      <c r="X1238" t="s">
        <v>164</v>
      </c>
      <c r="Y1238" t="s">
        <v>44</v>
      </c>
      <c r="Z1238" t="s">
        <v>78</v>
      </c>
      <c r="AA1238" t="s">
        <v>6467</v>
      </c>
      <c r="AB1238" t="s">
        <v>6468</v>
      </c>
      <c r="AC1238" t="s">
        <v>44</v>
      </c>
      <c r="AD1238" t="s">
        <v>6469</v>
      </c>
      <c r="AE1238" t="s">
        <v>6470</v>
      </c>
      <c r="AF1238" t="s">
        <v>115</v>
      </c>
    </row>
    <row r="1239" spans="3:33" x14ac:dyDescent="0.3">
      <c r="C1239" s="21">
        <v>2401466</v>
      </c>
      <c r="D1239" s="20" t="s">
        <v>102</v>
      </c>
      <c r="E1239" s="20" t="s">
        <v>63</v>
      </c>
      <c r="F1239" s="45" t="s">
        <v>6432</v>
      </c>
      <c r="G1239" s="44">
        <v>45048</v>
      </c>
      <c r="H1239" s="20" t="s">
        <v>366</v>
      </c>
      <c r="J1239" t="s">
        <v>33</v>
      </c>
      <c r="K1239" t="s">
        <v>382</v>
      </c>
      <c r="L1239" t="s">
        <v>35</v>
      </c>
      <c r="M1239" t="s">
        <v>64</v>
      </c>
      <c r="N1239" t="s">
        <v>37</v>
      </c>
      <c r="O1239" t="s">
        <v>6471</v>
      </c>
      <c r="P1239" s="13" t="s">
        <v>5341</v>
      </c>
      <c r="Q1239" s="2" t="s">
        <v>44</v>
      </c>
      <c r="R1239" t="s">
        <v>4446</v>
      </c>
      <c r="S1239" s="13" t="s">
        <v>5341</v>
      </c>
      <c r="T1239" t="s">
        <v>4447</v>
      </c>
      <c r="U1239" t="s">
        <v>44</v>
      </c>
      <c r="V1239" t="s">
        <v>37</v>
      </c>
      <c r="W1239" t="s">
        <v>42</v>
      </c>
      <c r="X1239" t="s">
        <v>164</v>
      </c>
      <c r="Y1239" t="s">
        <v>44</v>
      </c>
      <c r="Z1239" t="s">
        <v>78</v>
      </c>
      <c r="AA1239" t="s">
        <v>6472</v>
      </c>
      <c r="AB1239" t="s">
        <v>4449</v>
      </c>
      <c r="AC1239" t="s">
        <v>44</v>
      </c>
      <c r="AD1239" t="s">
        <v>4450</v>
      </c>
      <c r="AE1239" t="s">
        <v>6473</v>
      </c>
      <c r="AF1239" t="s">
        <v>115</v>
      </c>
    </row>
    <row r="1240" spans="3:33" x14ac:dyDescent="0.3">
      <c r="C1240" s="21">
        <v>2401838</v>
      </c>
      <c r="D1240" s="20" t="s">
        <v>102</v>
      </c>
      <c r="E1240" s="20" t="s">
        <v>63</v>
      </c>
      <c r="F1240" s="45" t="s">
        <v>6432</v>
      </c>
      <c r="G1240" s="44">
        <v>45048</v>
      </c>
      <c r="H1240" s="20" t="s">
        <v>366</v>
      </c>
      <c r="J1240" t="s">
        <v>33</v>
      </c>
      <c r="K1240" t="s">
        <v>382</v>
      </c>
      <c r="L1240" t="s">
        <v>35</v>
      </c>
      <c r="M1240" t="s">
        <v>52</v>
      </c>
      <c r="N1240" t="s">
        <v>37</v>
      </c>
      <c r="O1240" t="s">
        <v>6733</v>
      </c>
      <c r="P1240" s="13" t="s">
        <v>5341</v>
      </c>
      <c r="Q1240" s="2" t="s">
        <v>6734</v>
      </c>
      <c r="R1240" t="s">
        <v>6735</v>
      </c>
      <c r="S1240" s="13" t="s">
        <v>5341</v>
      </c>
      <c r="T1240" t="s">
        <v>6736</v>
      </c>
      <c r="U1240" t="s">
        <v>44</v>
      </c>
      <c r="V1240" t="s">
        <v>37</v>
      </c>
      <c r="W1240" t="s">
        <v>42</v>
      </c>
      <c r="X1240" t="s">
        <v>3719</v>
      </c>
      <c r="Y1240" t="s">
        <v>44</v>
      </c>
      <c r="Z1240" t="s">
        <v>45</v>
      </c>
      <c r="AA1240" t="s">
        <v>6737</v>
      </c>
      <c r="AB1240" t="s">
        <v>6738</v>
      </c>
      <c r="AC1240" t="s">
        <v>6738</v>
      </c>
      <c r="AD1240" t="s">
        <v>6739</v>
      </c>
      <c r="AE1240" t="s">
        <v>6740</v>
      </c>
      <c r="AF1240" t="s">
        <v>115</v>
      </c>
    </row>
    <row r="1241" spans="3:33" x14ac:dyDescent="0.3">
      <c r="C1241" s="21">
        <v>2401890</v>
      </c>
      <c r="D1241" s="20" t="s">
        <v>102</v>
      </c>
      <c r="E1241" s="20" t="s">
        <v>30</v>
      </c>
      <c r="F1241" s="45" t="s">
        <v>6432</v>
      </c>
      <c r="G1241" s="44">
        <v>45048</v>
      </c>
      <c r="H1241" s="20" t="s">
        <v>366</v>
      </c>
      <c r="J1241" t="s">
        <v>33</v>
      </c>
      <c r="K1241" t="s">
        <v>382</v>
      </c>
      <c r="L1241" t="s">
        <v>35</v>
      </c>
      <c r="M1241" t="s">
        <v>143</v>
      </c>
      <c r="N1241" t="s">
        <v>37</v>
      </c>
      <c r="O1241" t="s">
        <v>6474</v>
      </c>
      <c r="P1241" s="13" t="s">
        <v>5341</v>
      </c>
      <c r="Q1241" s="2" t="s">
        <v>6475</v>
      </c>
      <c r="R1241" t="s">
        <v>6474</v>
      </c>
      <c r="S1241" s="13" t="s">
        <v>5341</v>
      </c>
      <c r="T1241" t="s">
        <v>6476</v>
      </c>
      <c r="U1241" t="s">
        <v>200</v>
      </c>
      <c r="V1241" t="s">
        <v>37</v>
      </c>
      <c r="W1241" t="s">
        <v>42</v>
      </c>
      <c r="X1241" t="s">
        <v>2968</v>
      </c>
      <c r="Y1241" t="s">
        <v>44</v>
      </c>
      <c r="Z1241" t="s">
        <v>45</v>
      </c>
      <c r="AA1241" t="s">
        <v>6477</v>
      </c>
      <c r="AB1241" t="s">
        <v>124</v>
      </c>
      <c r="AC1241" t="s">
        <v>6478</v>
      </c>
      <c r="AD1241" t="s">
        <v>6479</v>
      </c>
      <c r="AE1241" t="s">
        <v>6480</v>
      </c>
      <c r="AF1241" t="s">
        <v>115</v>
      </c>
    </row>
    <row r="1242" spans="3:33" x14ac:dyDescent="0.3">
      <c r="C1242" s="21">
        <v>2401965</v>
      </c>
      <c r="D1242" s="20" t="s">
        <v>102</v>
      </c>
      <c r="E1242" s="20" t="s">
        <v>509</v>
      </c>
      <c r="F1242" s="45" t="s">
        <v>6432</v>
      </c>
      <c r="G1242" s="44">
        <v>45048</v>
      </c>
      <c r="H1242" s="20" t="s">
        <v>366</v>
      </c>
      <c r="J1242" t="s">
        <v>33</v>
      </c>
      <c r="K1242" t="s">
        <v>382</v>
      </c>
      <c r="L1242" t="s">
        <v>35</v>
      </c>
      <c r="M1242" t="s">
        <v>36</v>
      </c>
      <c r="N1242" t="s">
        <v>37</v>
      </c>
      <c r="O1242" t="s">
        <v>6481</v>
      </c>
      <c r="P1242" s="13" t="s">
        <v>5341</v>
      </c>
      <c r="Q1242" s="2" t="s">
        <v>6482</v>
      </c>
      <c r="R1242" t="s">
        <v>6481</v>
      </c>
      <c r="S1242" s="13" t="s">
        <v>5341</v>
      </c>
      <c r="T1242" t="s">
        <v>6483</v>
      </c>
      <c r="U1242" t="s">
        <v>200</v>
      </c>
      <c r="V1242" t="s">
        <v>37</v>
      </c>
      <c r="W1242" t="s">
        <v>42</v>
      </c>
      <c r="X1242" t="s">
        <v>1150</v>
      </c>
      <c r="Y1242" t="s">
        <v>44</v>
      </c>
      <c r="Z1242" t="s">
        <v>78</v>
      </c>
      <c r="AA1242" t="s">
        <v>6484</v>
      </c>
      <c r="AB1242" t="s">
        <v>44</v>
      </c>
      <c r="AC1242" t="s">
        <v>6485</v>
      </c>
      <c r="AD1242" t="s">
        <v>6486</v>
      </c>
      <c r="AE1242" t="s">
        <v>6487</v>
      </c>
      <c r="AF1242" t="s">
        <v>6488</v>
      </c>
      <c r="AG1242" t="s">
        <v>115</v>
      </c>
    </row>
    <row r="1243" spans="3:33" x14ac:dyDescent="0.3">
      <c r="C1243" s="21">
        <v>2402062</v>
      </c>
      <c r="D1243" s="20" t="s">
        <v>102</v>
      </c>
      <c r="E1243" s="20" t="s">
        <v>280</v>
      </c>
      <c r="F1243" s="45" t="s">
        <v>6432</v>
      </c>
      <c r="G1243" s="44">
        <v>45048</v>
      </c>
      <c r="H1243" s="20" t="s">
        <v>366</v>
      </c>
      <c r="J1243" t="s">
        <v>33</v>
      </c>
      <c r="K1243" t="s">
        <v>382</v>
      </c>
      <c r="L1243" t="s">
        <v>35</v>
      </c>
      <c r="M1243" t="s">
        <v>143</v>
      </c>
      <c r="N1243" t="s">
        <v>37</v>
      </c>
      <c r="O1243" t="s">
        <v>6489</v>
      </c>
      <c r="P1243" s="13" t="s">
        <v>5341</v>
      </c>
      <c r="Q1243" s="2" t="s">
        <v>6490</v>
      </c>
      <c r="R1243" t="s">
        <v>6491</v>
      </c>
      <c r="S1243" s="13" t="s">
        <v>5341</v>
      </c>
      <c r="T1243" t="s">
        <v>6492</v>
      </c>
      <c r="U1243" t="s">
        <v>44</v>
      </c>
      <c r="V1243" t="s">
        <v>37</v>
      </c>
      <c r="W1243" t="s">
        <v>42</v>
      </c>
      <c r="X1243" t="s">
        <v>6493</v>
      </c>
      <c r="Y1243" t="s">
        <v>44</v>
      </c>
      <c r="Z1243" t="s">
        <v>45</v>
      </c>
      <c r="AA1243" t="s">
        <v>6494</v>
      </c>
      <c r="AB1243" t="s">
        <v>44</v>
      </c>
      <c r="AC1243" t="s">
        <v>6495</v>
      </c>
      <c r="AD1243" t="s">
        <v>6496</v>
      </c>
      <c r="AE1243" t="s">
        <v>6497</v>
      </c>
      <c r="AF1243" t="s">
        <v>115</v>
      </c>
    </row>
    <row r="1244" spans="3:33" x14ac:dyDescent="0.3">
      <c r="C1244" s="21">
        <v>2407840</v>
      </c>
      <c r="D1244" s="20" t="s">
        <v>29</v>
      </c>
      <c r="E1244" s="20" t="s">
        <v>141</v>
      </c>
      <c r="F1244" s="45" t="s">
        <v>6432</v>
      </c>
      <c r="G1244" s="44">
        <v>45048</v>
      </c>
      <c r="H1244" s="20" t="s">
        <v>366</v>
      </c>
      <c r="J1244" t="s">
        <v>33</v>
      </c>
      <c r="K1244" t="s">
        <v>382</v>
      </c>
      <c r="L1244" t="s">
        <v>35</v>
      </c>
      <c r="M1244" t="s">
        <v>143</v>
      </c>
      <c r="N1244" t="s">
        <v>37</v>
      </c>
      <c r="O1244" t="s">
        <v>6741</v>
      </c>
      <c r="P1244" s="13" t="s">
        <v>5941</v>
      </c>
      <c r="Q1244" s="2" t="s">
        <v>6742</v>
      </c>
      <c r="R1244" t="s">
        <v>6741</v>
      </c>
      <c r="S1244" s="13" t="s">
        <v>5941</v>
      </c>
      <c r="T1244" t="s">
        <v>6743</v>
      </c>
      <c r="U1244" t="s">
        <v>6744</v>
      </c>
      <c r="V1244" t="s">
        <v>37</v>
      </c>
      <c r="W1244" t="s">
        <v>42</v>
      </c>
      <c r="X1244" t="s">
        <v>1976</v>
      </c>
      <c r="Y1244" t="s">
        <v>44</v>
      </c>
      <c r="Z1244" t="s">
        <v>45</v>
      </c>
      <c r="AA1244" t="s">
        <v>6745</v>
      </c>
      <c r="AB1244" t="s">
        <v>6746</v>
      </c>
      <c r="AC1244" t="s">
        <v>6747</v>
      </c>
      <c r="AD1244" t="s">
        <v>6748</v>
      </c>
      <c r="AE1244" t="s">
        <v>6749</v>
      </c>
      <c r="AF1244" t="s">
        <v>51</v>
      </c>
    </row>
    <row r="1245" spans="3:33" x14ac:dyDescent="0.3">
      <c r="C1245" s="21">
        <v>2407888</v>
      </c>
      <c r="D1245" s="20" t="s">
        <v>62</v>
      </c>
      <c r="E1245" s="20" t="s">
        <v>30</v>
      </c>
      <c r="F1245" s="45" t="s">
        <v>6432</v>
      </c>
      <c r="G1245" s="44">
        <v>45048</v>
      </c>
      <c r="H1245" s="20" t="s">
        <v>366</v>
      </c>
      <c r="J1245" t="s">
        <v>33</v>
      </c>
      <c r="K1245" t="s">
        <v>382</v>
      </c>
      <c r="L1245" t="s">
        <v>35</v>
      </c>
      <c r="M1245" t="s">
        <v>292</v>
      </c>
      <c r="N1245" t="s">
        <v>37</v>
      </c>
      <c r="O1245" t="s">
        <v>6851</v>
      </c>
      <c r="P1245" s="13" t="s">
        <v>5941</v>
      </c>
      <c r="Q1245" s="2" t="s">
        <v>44</v>
      </c>
      <c r="R1245" t="s">
        <v>6852</v>
      </c>
      <c r="S1245" s="13" t="s">
        <v>5941</v>
      </c>
      <c r="T1245" t="s">
        <v>6853</v>
      </c>
      <c r="U1245" t="s">
        <v>44</v>
      </c>
      <c r="V1245" t="s">
        <v>37</v>
      </c>
      <c r="W1245" t="s">
        <v>42</v>
      </c>
      <c r="X1245" t="s">
        <v>164</v>
      </c>
      <c r="Y1245" t="s">
        <v>44</v>
      </c>
      <c r="Z1245" t="s">
        <v>78</v>
      </c>
      <c r="AA1245" t="s">
        <v>6854</v>
      </c>
      <c r="AB1245" t="s">
        <v>44</v>
      </c>
      <c r="AC1245" t="s">
        <v>44</v>
      </c>
      <c r="AD1245" t="s">
        <v>6855</v>
      </c>
      <c r="AE1245" t="s">
        <v>6856</v>
      </c>
      <c r="AF1245" t="s">
        <v>51</v>
      </c>
    </row>
    <row r="1246" spans="3:33" x14ac:dyDescent="0.3">
      <c r="C1246" s="21">
        <v>2407957</v>
      </c>
      <c r="D1246" s="20" t="s">
        <v>29</v>
      </c>
      <c r="E1246" s="20" t="s">
        <v>63</v>
      </c>
      <c r="F1246" s="45" t="s">
        <v>6432</v>
      </c>
      <c r="G1246" s="44">
        <v>45048</v>
      </c>
      <c r="H1246" s="20" t="s">
        <v>366</v>
      </c>
      <c r="J1246" t="s">
        <v>33</v>
      </c>
      <c r="K1246" t="s">
        <v>382</v>
      </c>
      <c r="L1246" t="s">
        <v>35</v>
      </c>
      <c r="M1246" t="s">
        <v>36</v>
      </c>
      <c r="N1246" t="s">
        <v>37</v>
      </c>
      <c r="O1246" t="s">
        <v>6857</v>
      </c>
      <c r="P1246" s="13" t="s">
        <v>5941</v>
      </c>
      <c r="Q1246" s="2" t="s">
        <v>6858</v>
      </c>
      <c r="R1246" t="s">
        <v>6857</v>
      </c>
      <c r="S1246" s="13" t="s">
        <v>5941</v>
      </c>
      <c r="T1246" t="s">
        <v>6859</v>
      </c>
      <c r="U1246" t="s">
        <v>6860</v>
      </c>
      <c r="V1246" t="s">
        <v>37</v>
      </c>
      <c r="W1246" t="s">
        <v>42</v>
      </c>
      <c r="X1246" t="s">
        <v>1028</v>
      </c>
      <c r="Y1246" t="s">
        <v>44</v>
      </c>
      <c r="Z1246" t="s">
        <v>1029</v>
      </c>
      <c r="AA1246" t="s">
        <v>6861</v>
      </c>
      <c r="AB1246" t="s">
        <v>6862</v>
      </c>
      <c r="AC1246" t="s">
        <v>6863</v>
      </c>
      <c r="AD1246" t="s">
        <v>6864</v>
      </c>
      <c r="AE1246" t="s">
        <v>6865</v>
      </c>
      <c r="AF1246" t="s">
        <v>51</v>
      </c>
    </row>
    <row r="1247" spans="3:33" x14ac:dyDescent="0.3">
      <c r="C1247" s="21">
        <v>2408568</v>
      </c>
      <c r="D1247" s="20" t="s">
        <v>29</v>
      </c>
      <c r="E1247" s="20" t="s">
        <v>63</v>
      </c>
      <c r="F1247" s="45" t="s">
        <v>6432</v>
      </c>
      <c r="G1247" s="44">
        <v>45048</v>
      </c>
      <c r="H1247" s="20" t="s">
        <v>366</v>
      </c>
      <c r="J1247" t="s">
        <v>33</v>
      </c>
      <c r="K1247" t="s">
        <v>382</v>
      </c>
      <c r="L1247" t="s">
        <v>35</v>
      </c>
      <c r="M1247" t="s">
        <v>292</v>
      </c>
      <c r="N1247" t="s">
        <v>37</v>
      </c>
      <c r="O1247" t="s">
        <v>6866</v>
      </c>
      <c r="P1247" s="13" t="s">
        <v>5941</v>
      </c>
      <c r="Q1247" s="2" t="s">
        <v>6867</v>
      </c>
      <c r="R1247" t="s">
        <v>6866</v>
      </c>
      <c r="S1247" s="13" t="s">
        <v>5941</v>
      </c>
      <c r="T1247" t="s">
        <v>6868</v>
      </c>
      <c r="U1247" t="s">
        <v>6866</v>
      </c>
      <c r="V1247" t="s">
        <v>37</v>
      </c>
      <c r="W1247" t="s">
        <v>42</v>
      </c>
      <c r="X1247" t="s">
        <v>6869</v>
      </c>
      <c r="Y1247" t="s">
        <v>44</v>
      </c>
      <c r="Z1247" t="s">
        <v>136</v>
      </c>
      <c r="AA1247" t="s">
        <v>6870</v>
      </c>
      <c r="AB1247" t="s">
        <v>6871</v>
      </c>
      <c r="AC1247" t="s">
        <v>6872</v>
      </c>
      <c r="AD1247" t="s">
        <v>6873</v>
      </c>
      <c r="AE1247" t="s">
        <v>6874</v>
      </c>
      <c r="AF1247" t="s">
        <v>51</v>
      </c>
    </row>
    <row r="1248" spans="3:33" x14ac:dyDescent="0.3">
      <c r="C1248" s="21">
        <v>2408598</v>
      </c>
      <c r="D1248" s="20" t="s">
        <v>29</v>
      </c>
      <c r="E1248" s="20" t="s">
        <v>63</v>
      </c>
      <c r="F1248" s="45" t="s">
        <v>6432</v>
      </c>
      <c r="G1248" s="44">
        <v>45048</v>
      </c>
      <c r="H1248" s="20" t="s">
        <v>366</v>
      </c>
      <c r="J1248" t="s">
        <v>33</v>
      </c>
      <c r="K1248" t="s">
        <v>142</v>
      </c>
      <c r="L1248" t="s">
        <v>35</v>
      </c>
      <c r="M1248" t="s">
        <v>143</v>
      </c>
      <c r="N1248" t="s">
        <v>37</v>
      </c>
      <c r="O1248" t="s">
        <v>7097</v>
      </c>
      <c r="P1248" s="13" t="s">
        <v>5941</v>
      </c>
      <c r="Q1248" s="2" t="s">
        <v>7098</v>
      </c>
      <c r="R1248" t="s">
        <v>7097</v>
      </c>
      <c r="S1248" s="13" t="s">
        <v>5941</v>
      </c>
      <c r="T1248" t="s">
        <v>7099</v>
      </c>
      <c r="U1248" t="s">
        <v>7100</v>
      </c>
      <c r="V1248" t="s">
        <v>37</v>
      </c>
      <c r="W1248" t="s">
        <v>42</v>
      </c>
      <c r="X1248" t="s">
        <v>7101</v>
      </c>
      <c r="Y1248" t="s">
        <v>44</v>
      </c>
      <c r="Z1248" t="s">
        <v>45</v>
      </c>
      <c r="AA1248" t="s">
        <v>7102</v>
      </c>
      <c r="AB1248" t="s">
        <v>7103</v>
      </c>
      <c r="AC1248" t="s">
        <v>7104</v>
      </c>
      <c r="AD1248" t="s">
        <v>7105</v>
      </c>
      <c r="AE1248" t="s">
        <v>7106</v>
      </c>
      <c r="AF1248" t="s">
        <v>51</v>
      </c>
    </row>
    <row r="1249" spans="3:32" x14ac:dyDescent="0.3">
      <c r="C1249" s="21">
        <v>2408605</v>
      </c>
      <c r="D1249" s="20" t="s">
        <v>29</v>
      </c>
      <c r="E1249" s="20" t="s">
        <v>63</v>
      </c>
      <c r="F1249" s="45" t="s">
        <v>6432</v>
      </c>
      <c r="G1249" s="44">
        <v>45048</v>
      </c>
      <c r="H1249" s="20" t="s">
        <v>366</v>
      </c>
      <c r="J1249" t="s">
        <v>33</v>
      </c>
      <c r="K1249" t="s">
        <v>382</v>
      </c>
      <c r="L1249" t="s">
        <v>35</v>
      </c>
      <c r="M1249" t="s">
        <v>52</v>
      </c>
      <c r="N1249" t="s">
        <v>37</v>
      </c>
      <c r="O1249" t="s">
        <v>6875</v>
      </c>
      <c r="P1249" s="13" t="s">
        <v>5941</v>
      </c>
      <c r="Q1249" s="2" t="s">
        <v>6876</v>
      </c>
      <c r="R1249" t="s">
        <v>6875</v>
      </c>
      <c r="S1249" s="13" t="s">
        <v>5941</v>
      </c>
      <c r="T1249" t="s">
        <v>6877</v>
      </c>
      <c r="U1249" t="s">
        <v>6878</v>
      </c>
      <c r="V1249" t="s">
        <v>37</v>
      </c>
      <c r="W1249" t="s">
        <v>42</v>
      </c>
      <c r="X1249" t="s">
        <v>1950</v>
      </c>
      <c r="Y1249" t="s">
        <v>44</v>
      </c>
      <c r="Z1249" t="s">
        <v>6879</v>
      </c>
      <c r="AA1249" t="s">
        <v>6880</v>
      </c>
      <c r="AB1249" t="s">
        <v>6881</v>
      </c>
      <c r="AC1249" t="s">
        <v>6882</v>
      </c>
      <c r="AD1249" t="s">
        <v>6883</v>
      </c>
      <c r="AE1249" t="s">
        <v>6884</v>
      </c>
      <c r="AF1249" t="s">
        <v>51</v>
      </c>
    </row>
    <row r="1250" spans="3:32" x14ac:dyDescent="0.3">
      <c r="C1250" s="21">
        <v>2409026</v>
      </c>
      <c r="D1250" s="20" t="s">
        <v>29</v>
      </c>
      <c r="E1250" s="20" t="s">
        <v>280</v>
      </c>
      <c r="F1250" s="45" t="s">
        <v>6432</v>
      </c>
      <c r="G1250" s="44">
        <v>45048</v>
      </c>
      <c r="H1250" s="20" t="s">
        <v>366</v>
      </c>
      <c r="J1250" t="s">
        <v>33</v>
      </c>
      <c r="K1250" t="s">
        <v>382</v>
      </c>
      <c r="L1250" t="s">
        <v>35</v>
      </c>
      <c r="M1250" t="s">
        <v>105</v>
      </c>
      <c r="N1250" t="s">
        <v>37</v>
      </c>
      <c r="O1250" t="s">
        <v>6970</v>
      </c>
      <c r="P1250" s="13" t="s">
        <v>5941</v>
      </c>
      <c r="Q1250" s="2" t="s">
        <v>6971</v>
      </c>
      <c r="R1250" t="s">
        <v>6972</v>
      </c>
      <c r="S1250" s="13" t="s">
        <v>5941</v>
      </c>
      <c r="T1250" t="s">
        <v>6973</v>
      </c>
      <c r="U1250" t="s">
        <v>44</v>
      </c>
      <c r="V1250" t="s">
        <v>37</v>
      </c>
      <c r="W1250" t="s">
        <v>42</v>
      </c>
      <c r="X1250" t="s">
        <v>4364</v>
      </c>
      <c r="Y1250" t="s">
        <v>44</v>
      </c>
      <c r="Z1250" t="s">
        <v>78</v>
      </c>
      <c r="AA1250" t="s">
        <v>6974</v>
      </c>
      <c r="AB1250" t="s">
        <v>44</v>
      </c>
      <c r="AC1250" t="s">
        <v>6975</v>
      </c>
      <c r="AD1250" t="s">
        <v>6976</v>
      </c>
      <c r="AE1250" t="s">
        <v>6977</v>
      </c>
      <c r="AF1250" t="s">
        <v>51</v>
      </c>
    </row>
    <row r="1251" spans="3:32" x14ac:dyDescent="0.3">
      <c r="C1251" s="21">
        <v>2409047</v>
      </c>
      <c r="D1251" s="20" t="s">
        <v>62</v>
      </c>
      <c r="E1251" s="20" t="s">
        <v>30</v>
      </c>
      <c r="F1251" s="45" t="s">
        <v>6432</v>
      </c>
      <c r="G1251" s="44">
        <v>45048</v>
      </c>
      <c r="H1251" s="20" t="s">
        <v>366</v>
      </c>
      <c r="J1251" t="s">
        <v>33</v>
      </c>
      <c r="K1251" t="s">
        <v>382</v>
      </c>
      <c r="L1251" t="s">
        <v>35</v>
      </c>
      <c r="M1251" t="s">
        <v>105</v>
      </c>
      <c r="N1251" t="s">
        <v>37</v>
      </c>
      <c r="O1251" t="s">
        <v>6885</v>
      </c>
      <c r="P1251" s="13" t="s">
        <v>5941</v>
      </c>
      <c r="Q1251" s="2" t="s">
        <v>44</v>
      </c>
      <c r="R1251" t="s">
        <v>6886</v>
      </c>
      <c r="S1251" s="13" t="s">
        <v>5941</v>
      </c>
      <c r="T1251" t="s">
        <v>6887</v>
      </c>
      <c r="U1251" t="s">
        <v>44</v>
      </c>
      <c r="V1251" t="s">
        <v>37</v>
      </c>
      <c r="W1251" t="s">
        <v>42</v>
      </c>
      <c r="X1251" t="s">
        <v>164</v>
      </c>
      <c r="Y1251" t="s">
        <v>44</v>
      </c>
      <c r="Z1251" t="s">
        <v>78</v>
      </c>
      <c r="AA1251" t="s">
        <v>6888</v>
      </c>
      <c r="AB1251" t="s">
        <v>6889</v>
      </c>
      <c r="AC1251" t="s">
        <v>44</v>
      </c>
      <c r="AD1251" t="s">
        <v>6890</v>
      </c>
      <c r="AE1251" t="s">
        <v>6891</v>
      </c>
      <c r="AF1251" t="s">
        <v>51</v>
      </c>
    </row>
    <row r="1252" spans="3:32" x14ac:dyDescent="0.3">
      <c r="C1252" s="21">
        <v>2409058</v>
      </c>
      <c r="D1252" s="20" t="s">
        <v>368</v>
      </c>
      <c r="E1252" s="20" t="s">
        <v>280</v>
      </c>
      <c r="F1252" s="45" t="s">
        <v>6432</v>
      </c>
      <c r="G1252" s="44">
        <v>45048</v>
      </c>
      <c r="H1252" s="20" t="s">
        <v>366</v>
      </c>
      <c r="J1252" t="s">
        <v>33</v>
      </c>
      <c r="K1252" t="s">
        <v>382</v>
      </c>
      <c r="L1252" t="s">
        <v>35</v>
      </c>
      <c r="M1252" t="s">
        <v>36</v>
      </c>
      <c r="N1252" t="s">
        <v>37</v>
      </c>
      <c r="O1252" t="s">
        <v>6892</v>
      </c>
      <c r="P1252" s="13" t="s">
        <v>5941</v>
      </c>
      <c r="Q1252" s="2" t="s">
        <v>6893</v>
      </c>
      <c r="R1252" t="s">
        <v>1444</v>
      </c>
      <c r="S1252" s="13" t="s">
        <v>5941</v>
      </c>
      <c r="T1252" t="s">
        <v>1445</v>
      </c>
      <c r="U1252" t="s">
        <v>200</v>
      </c>
      <c r="V1252" t="s">
        <v>37</v>
      </c>
      <c r="W1252" t="s">
        <v>42</v>
      </c>
      <c r="X1252" t="s">
        <v>4899</v>
      </c>
      <c r="Y1252" t="s">
        <v>44</v>
      </c>
      <c r="Z1252" t="s">
        <v>45</v>
      </c>
      <c r="AA1252" t="s">
        <v>6894</v>
      </c>
      <c r="AB1252" t="s">
        <v>44</v>
      </c>
      <c r="AC1252" t="s">
        <v>1447</v>
      </c>
      <c r="AD1252" t="s">
        <v>1448</v>
      </c>
      <c r="AE1252" t="s">
        <v>6895</v>
      </c>
      <c r="AF1252" t="s">
        <v>51</v>
      </c>
    </row>
    <row r="1253" spans="3:32" x14ac:dyDescent="0.3">
      <c r="C1253" s="21">
        <v>2402550</v>
      </c>
      <c r="D1253" s="20" t="s">
        <v>102</v>
      </c>
      <c r="E1253" s="20" t="s">
        <v>30</v>
      </c>
      <c r="F1253" s="45" t="s">
        <v>6498</v>
      </c>
      <c r="G1253" s="44">
        <v>45049</v>
      </c>
      <c r="H1253" s="20" t="s">
        <v>366</v>
      </c>
      <c r="J1253" t="s">
        <v>33</v>
      </c>
      <c r="K1253" t="s">
        <v>382</v>
      </c>
      <c r="L1253" t="s">
        <v>35</v>
      </c>
      <c r="M1253" t="s">
        <v>64</v>
      </c>
      <c r="N1253" t="s">
        <v>37</v>
      </c>
      <c r="O1253" t="s">
        <v>6499</v>
      </c>
      <c r="P1253" s="13" t="s">
        <v>5379</v>
      </c>
      <c r="Q1253" s="2" t="s">
        <v>6500</v>
      </c>
      <c r="R1253" t="s">
        <v>6499</v>
      </c>
      <c r="S1253" s="13" t="s">
        <v>5379</v>
      </c>
      <c r="T1253" t="s">
        <v>6501</v>
      </c>
      <c r="U1253" t="s">
        <v>6502</v>
      </c>
      <c r="V1253" t="s">
        <v>37</v>
      </c>
      <c r="W1253" t="s">
        <v>42</v>
      </c>
      <c r="X1253" t="s">
        <v>480</v>
      </c>
      <c r="Y1253" t="s">
        <v>44</v>
      </c>
      <c r="Z1253" t="s">
        <v>481</v>
      </c>
      <c r="AA1253" t="s">
        <v>6503</v>
      </c>
      <c r="AB1253" t="s">
        <v>6504</v>
      </c>
      <c r="AC1253" t="s">
        <v>6505</v>
      </c>
      <c r="AD1253" t="s">
        <v>6506</v>
      </c>
      <c r="AE1253" t="s">
        <v>6507</v>
      </c>
      <c r="AF1253" t="s">
        <v>115</v>
      </c>
    </row>
    <row r="1254" spans="3:32" x14ac:dyDescent="0.3">
      <c r="C1254" s="21">
        <v>2402772</v>
      </c>
      <c r="D1254" s="20" t="s">
        <v>102</v>
      </c>
      <c r="E1254" s="20" t="s">
        <v>63</v>
      </c>
      <c r="F1254" s="45" t="s">
        <v>6498</v>
      </c>
      <c r="G1254" s="44">
        <v>45049</v>
      </c>
      <c r="H1254" s="20" t="s">
        <v>366</v>
      </c>
      <c r="J1254" t="s">
        <v>33</v>
      </c>
      <c r="K1254" t="s">
        <v>382</v>
      </c>
      <c r="L1254" t="s">
        <v>35</v>
      </c>
      <c r="M1254" t="s">
        <v>36</v>
      </c>
      <c r="N1254" t="s">
        <v>37</v>
      </c>
      <c r="O1254" t="s">
        <v>6597</v>
      </c>
      <c r="P1254" s="13" t="s">
        <v>5379</v>
      </c>
      <c r="Q1254" s="2" t="s">
        <v>44</v>
      </c>
      <c r="R1254" t="s">
        <v>6598</v>
      </c>
      <c r="S1254" s="13" t="s">
        <v>5379</v>
      </c>
      <c r="T1254" t="s">
        <v>6599</v>
      </c>
      <c r="U1254" t="s">
        <v>44</v>
      </c>
      <c r="V1254" t="s">
        <v>37</v>
      </c>
      <c r="W1254" t="s">
        <v>42</v>
      </c>
      <c r="X1254" t="s">
        <v>164</v>
      </c>
      <c r="Y1254" t="s">
        <v>44</v>
      </c>
      <c r="Z1254" t="s">
        <v>78</v>
      </c>
      <c r="AA1254" t="s">
        <v>6600</v>
      </c>
      <c r="AB1254" t="s">
        <v>44</v>
      </c>
      <c r="AC1254" t="s">
        <v>44</v>
      </c>
      <c r="AD1254" t="s">
        <v>6601</v>
      </c>
      <c r="AE1254" t="s">
        <v>6602</v>
      </c>
      <c r="AF1254" t="s">
        <v>115</v>
      </c>
    </row>
    <row r="1255" spans="3:32" x14ac:dyDescent="0.3">
      <c r="C1255" s="21">
        <v>2403110</v>
      </c>
      <c r="D1255" s="20" t="s">
        <v>102</v>
      </c>
      <c r="E1255" s="20" t="s">
        <v>63</v>
      </c>
      <c r="F1255" s="45" t="s">
        <v>6498</v>
      </c>
      <c r="G1255" s="44">
        <v>45049</v>
      </c>
      <c r="H1255" s="20" t="s">
        <v>366</v>
      </c>
      <c r="J1255" t="s">
        <v>33</v>
      </c>
      <c r="K1255" t="s">
        <v>382</v>
      </c>
      <c r="L1255" t="s">
        <v>35</v>
      </c>
      <c r="M1255" t="s">
        <v>292</v>
      </c>
      <c r="N1255" t="s">
        <v>37</v>
      </c>
      <c r="O1255" t="s">
        <v>6603</v>
      </c>
      <c r="P1255" s="13" t="s">
        <v>5379</v>
      </c>
      <c r="Q1255" s="2" t="s">
        <v>44</v>
      </c>
      <c r="R1255" t="s">
        <v>6604</v>
      </c>
      <c r="S1255" s="13" t="s">
        <v>5379</v>
      </c>
      <c r="T1255" t="s">
        <v>6605</v>
      </c>
      <c r="U1255" t="s">
        <v>44</v>
      </c>
      <c r="V1255" t="s">
        <v>37</v>
      </c>
      <c r="W1255" t="s">
        <v>42</v>
      </c>
      <c r="X1255" t="s">
        <v>164</v>
      </c>
      <c r="Y1255" t="s">
        <v>44</v>
      </c>
      <c r="Z1255" t="s">
        <v>78</v>
      </c>
      <c r="AA1255" t="s">
        <v>6606</v>
      </c>
      <c r="AB1255" t="s">
        <v>6607</v>
      </c>
      <c r="AC1255" t="s">
        <v>44</v>
      </c>
      <c r="AD1255" t="s">
        <v>6608</v>
      </c>
      <c r="AE1255" t="s">
        <v>6609</v>
      </c>
      <c r="AF1255" t="s">
        <v>115</v>
      </c>
    </row>
    <row r="1256" spans="3:32" x14ac:dyDescent="0.3">
      <c r="C1256" s="21">
        <v>2403160</v>
      </c>
      <c r="D1256" s="20" t="s">
        <v>102</v>
      </c>
      <c r="E1256" s="20" t="s">
        <v>63</v>
      </c>
      <c r="F1256" s="45" t="s">
        <v>6498</v>
      </c>
      <c r="G1256" s="44">
        <v>45049</v>
      </c>
      <c r="H1256" s="20" t="s">
        <v>366</v>
      </c>
      <c r="J1256" t="s">
        <v>33</v>
      </c>
      <c r="K1256" t="s">
        <v>382</v>
      </c>
      <c r="L1256" t="s">
        <v>35</v>
      </c>
      <c r="M1256" t="s">
        <v>105</v>
      </c>
      <c r="N1256" t="s">
        <v>37</v>
      </c>
      <c r="O1256" t="s">
        <v>6750</v>
      </c>
      <c r="P1256" s="13" t="s">
        <v>5379</v>
      </c>
      <c r="Q1256" s="2" t="s">
        <v>44</v>
      </c>
      <c r="R1256" t="s">
        <v>6751</v>
      </c>
      <c r="S1256" s="13" t="s">
        <v>5379</v>
      </c>
      <c r="T1256" t="s">
        <v>6752</v>
      </c>
      <c r="U1256" t="s">
        <v>44</v>
      </c>
      <c r="V1256" t="s">
        <v>37</v>
      </c>
      <c r="W1256" t="s">
        <v>42</v>
      </c>
      <c r="X1256" t="s">
        <v>164</v>
      </c>
      <c r="Y1256" t="s">
        <v>44</v>
      </c>
      <c r="Z1256" t="s">
        <v>78</v>
      </c>
      <c r="AA1256" t="s">
        <v>6753</v>
      </c>
      <c r="AB1256" t="s">
        <v>6754</v>
      </c>
      <c r="AC1256" t="s">
        <v>44</v>
      </c>
      <c r="AD1256" t="s">
        <v>6755</v>
      </c>
      <c r="AE1256" t="s">
        <v>6756</v>
      </c>
      <c r="AF1256" t="s">
        <v>115</v>
      </c>
    </row>
    <row r="1257" spans="3:32" x14ac:dyDescent="0.3">
      <c r="C1257" s="21">
        <v>2403368</v>
      </c>
      <c r="D1257" s="20" t="s">
        <v>102</v>
      </c>
      <c r="E1257" s="20" t="s">
        <v>280</v>
      </c>
      <c r="F1257" s="45" t="s">
        <v>6498</v>
      </c>
      <c r="G1257" s="44">
        <v>45049</v>
      </c>
      <c r="H1257" s="20" t="s">
        <v>366</v>
      </c>
      <c r="J1257" t="s">
        <v>33</v>
      </c>
      <c r="K1257" t="s">
        <v>382</v>
      </c>
      <c r="L1257" t="s">
        <v>35</v>
      </c>
      <c r="M1257" t="s">
        <v>36</v>
      </c>
      <c r="N1257" t="s">
        <v>37</v>
      </c>
      <c r="O1257" t="s">
        <v>6610</v>
      </c>
      <c r="P1257" s="13" t="s">
        <v>5379</v>
      </c>
      <c r="Q1257" s="2" t="s">
        <v>6611</v>
      </c>
      <c r="R1257" t="s">
        <v>6610</v>
      </c>
      <c r="S1257" s="13" t="s">
        <v>5379</v>
      </c>
      <c r="T1257" t="s">
        <v>6612</v>
      </c>
      <c r="U1257" t="s">
        <v>6610</v>
      </c>
      <c r="V1257" t="s">
        <v>37</v>
      </c>
      <c r="W1257" t="s">
        <v>42</v>
      </c>
      <c r="X1257" t="s">
        <v>654</v>
      </c>
      <c r="Y1257" t="s">
        <v>44</v>
      </c>
      <c r="Z1257" t="s">
        <v>45</v>
      </c>
      <c r="AA1257" t="s">
        <v>6613</v>
      </c>
      <c r="AB1257" t="s">
        <v>6614</v>
      </c>
      <c r="AC1257" t="s">
        <v>6614</v>
      </c>
      <c r="AD1257" t="s">
        <v>6615</v>
      </c>
      <c r="AE1257" t="s">
        <v>6616</v>
      </c>
      <c r="AF1257" t="s">
        <v>115</v>
      </c>
    </row>
    <row r="1258" spans="3:32" x14ac:dyDescent="0.3">
      <c r="C1258" s="21">
        <v>2403410</v>
      </c>
      <c r="D1258" s="20" t="s">
        <v>102</v>
      </c>
      <c r="E1258" s="20" t="s">
        <v>63</v>
      </c>
      <c r="F1258" s="45" t="s">
        <v>6498</v>
      </c>
      <c r="G1258" s="44">
        <v>45049</v>
      </c>
      <c r="H1258" s="20" t="s">
        <v>366</v>
      </c>
      <c r="J1258" t="s">
        <v>33</v>
      </c>
      <c r="K1258" t="s">
        <v>382</v>
      </c>
      <c r="L1258" t="s">
        <v>35</v>
      </c>
      <c r="M1258" t="s">
        <v>52</v>
      </c>
      <c r="N1258" t="s">
        <v>37</v>
      </c>
      <c r="O1258" t="s">
        <v>6250</v>
      </c>
      <c r="P1258" s="13" t="s">
        <v>5379</v>
      </c>
      <c r="Q1258" s="2" t="s">
        <v>44</v>
      </c>
      <c r="R1258" t="s">
        <v>6978</v>
      </c>
      <c r="S1258" s="13" t="s">
        <v>5379</v>
      </c>
      <c r="T1258" t="s">
        <v>6979</v>
      </c>
      <c r="U1258" t="s">
        <v>44</v>
      </c>
      <c r="V1258" t="s">
        <v>37</v>
      </c>
      <c r="W1258" t="s">
        <v>42</v>
      </c>
      <c r="X1258" t="s">
        <v>164</v>
      </c>
      <c r="Y1258" t="s">
        <v>44</v>
      </c>
      <c r="Z1258" t="s">
        <v>78</v>
      </c>
      <c r="AA1258" t="s">
        <v>6253</v>
      </c>
      <c r="AB1258" t="s">
        <v>44</v>
      </c>
      <c r="AC1258" t="s">
        <v>44</v>
      </c>
      <c r="AD1258" t="s">
        <v>6254</v>
      </c>
      <c r="AE1258" t="s">
        <v>6980</v>
      </c>
      <c r="AF1258" t="s">
        <v>115</v>
      </c>
    </row>
    <row r="1259" spans="3:32" x14ac:dyDescent="0.3">
      <c r="C1259" s="21">
        <v>2403797</v>
      </c>
      <c r="D1259" s="20" t="s">
        <v>102</v>
      </c>
      <c r="E1259" s="20" t="s">
        <v>141</v>
      </c>
      <c r="F1259" s="45" t="s">
        <v>6498</v>
      </c>
      <c r="G1259" s="44">
        <v>45049</v>
      </c>
      <c r="H1259" s="20" t="s">
        <v>366</v>
      </c>
      <c r="I1259" t="s">
        <v>7110</v>
      </c>
      <c r="J1259" t="s">
        <v>33</v>
      </c>
      <c r="K1259" t="s">
        <v>382</v>
      </c>
      <c r="L1259" t="s">
        <v>35</v>
      </c>
      <c r="M1259" t="s">
        <v>143</v>
      </c>
      <c r="N1259" t="s">
        <v>37</v>
      </c>
      <c r="O1259" t="s">
        <v>6617</v>
      </c>
      <c r="P1259" s="13" t="s">
        <v>5379</v>
      </c>
      <c r="Q1259" s="2" t="s">
        <v>6618</v>
      </c>
      <c r="R1259" t="s">
        <v>6617</v>
      </c>
      <c r="S1259" s="13" t="s">
        <v>5379</v>
      </c>
      <c r="T1259" t="s">
        <v>6619</v>
      </c>
      <c r="U1259" t="s">
        <v>6620</v>
      </c>
      <c r="V1259" t="s">
        <v>37</v>
      </c>
      <c r="W1259" t="s">
        <v>42</v>
      </c>
      <c r="X1259" t="s">
        <v>1976</v>
      </c>
      <c r="Y1259" t="s">
        <v>44</v>
      </c>
      <c r="Z1259" t="s">
        <v>45</v>
      </c>
      <c r="AA1259" t="s">
        <v>6621</v>
      </c>
      <c r="AB1259" t="s">
        <v>6622</v>
      </c>
      <c r="AC1259" t="s">
        <v>6623</v>
      </c>
      <c r="AD1259" t="s">
        <v>6624</v>
      </c>
      <c r="AE1259" t="s">
        <v>6625</v>
      </c>
      <c r="AF1259" t="s">
        <v>115</v>
      </c>
    </row>
    <row r="1260" spans="3:32" x14ac:dyDescent="0.3">
      <c r="C1260" s="21">
        <v>2403813</v>
      </c>
      <c r="D1260" s="20" t="s">
        <v>102</v>
      </c>
      <c r="E1260" s="20" t="s">
        <v>141</v>
      </c>
      <c r="F1260" s="45" t="s">
        <v>6498</v>
      </c>
      <c r="G1260" s="44">
        <v>45049</v>
      </c>
      <c r="H1260" s="20" t="s">
        <v>366</v>
      </c>
      <c r="J1260" t="s">
        <v>33</v>
      </c>
      <c r="K1260" t="s">
        <v>382</v>
      </c>
      <c r="L1260" t="s">
        <v>35</v>
      </c>
      <c r="M1260" t="s">
        <v>117</v>
      </c>
      <c r="N1260" t="s">
        <v>37</v>
      </c>
      <c r="O1260" t="s">
        <v>6626</v>
      </c>
      <c r="P1260" s="13" t="s">
        <v>5379</v>
      </c>
      <c r="Q1260" s="2" t="s">
        <v>6627</v>
      </c>
      <c r="R1260" t="s">
        <v>6626</v>
      </c>
      <c r="S1260" s="13" t="s">
        <v>5379</v>
      </c>
      <c r="T1260" t="s">
        <v>6628</v>
      </c>
      <c r="U1260" t="s">
        <v>6629</v>
      </c>
      <c r="V1260" t="s">
        <v>37</v>
      </c>
      <c r="W1260" t="s">
        <v>42</v>
      </c>
      <c r="X1260" t="s">
        <v>5672</v>
      </c>
      <c r="Y1260" t="s">
        <v>44</v>
      </c>
      <c r="Z1260" t="s">
        <v>45</v>
      </c>
      <c r="AA1260" t="s">
        <v>6630</v>
      </c>
      <c r="AB1260" t="s">
        <v>44</v>
      </c>
      <c r="AC1260" t="s">
        <v>6631</v>
      </c>
      <c r="AD1260" t="s">
        <v>6632</v>
      </c>
      <c r="AE1260" t="s">
        <v>6633</v>
      </c>
      <c r="AF1260" t="s">
        <v>115</v>
      </c>
    </row>
    <row r="1261" spans="3:32" x14ac:dyDescent="0.3">
      <c r="C1261" s="21">
        <v>2404263</v>
      </c>
      <c r="D1261" s="20" t="s">
        <v>102</v>
      </c>
      <c r="E1261" s="20" t="s">
        <v>63</v>
      </c>
      <c r="F1261" s="45" t="s">
        <v>6498</v>
      </c>
      <c r="G1261" s="44">
        <v>45049</v>
      </c>
      <c r="H1261" s="20" t="s">
        <v>366</v>
      </c>
      <c r="J1261" t="s">
        <v>33</v>
      </c>
      <c r="K1261" t="s">
        <v>382</v>
      </c>
      <c r="L1261" t="s">
        <v>35</v>
      </c>
      <c r="M1261" t="s">
        <v>36</v>
      </c>
      <c r="N1261" t="s">
        <v>37</v>
      </c>
      <c r="O1261" t="s">
        <v>6981</v>
      </c>
      <c r="P1261" s="13" t="s">
        <v>5379</v>
      </c>
      <c r="Q1261" s="2" t="s">
        <v>44</v>
      </c>
      <c r="R1261" t="s">
        <v>6982</v>
      </c>
      <c r="S1261" s="13" t="s">
        <v>5379</v>
      </c>
      <c r="T1261" t="s">
        <v>1253</v>
      </c>
      <c r="U1261" t="s">
        <v>44</v>
      </c>
      <c r="V1261" t="s">
        <v>37</v>
      </c>
      <c r="W1261" t="s">
        <v>42</v>
      </c>
      <c r="X1261" t="s">
        <v>164</v>
      </c>
      <c r="Y1261" t="s">
        <v>44</v>
      </c>
      <c r="Z1261" t="s">
        <v>78</v>
      </c>
      <c r="AA1261" t="s">
        <v>6983</v>
      </c>
      <c r="AB1261" t="s">
        <v>6984</v>
      </c>
      <c r="AC1261" t="s">
        <v>44</v>
      </c>
      <c r="AD1261" t="s">
        <v>6985</v>
      </c>
      <c r="AE1261" t="s">
        <v>6986</v>
      </c>
      <c r="AF1261" t="s">
        <v>115</v>
      </c>
    </row>
    <row r="1262" spans="3:32" x14ac:dyDescent="0.3">
      <c r="C1262" s="21">
        <v>2404276</v>
      </c>
      <c r="D1262" s="20" t="s">
        <v>102</v>
      </c>
      <c r="E1262" s="20" t="s">
        <v>63</v>
      </c>
      <c r="F1262" s="45" t="s">
        <v>6498</v>
      </c>
      <c r="G1262" s="44">
        <v>45049</v>
      </c>
      <c r="H1262" s="20" t="s">
        <v>366</v>
      </c>
      <c r="J1262" t="s">
        <v>33</v>
      </c>
      <c r="K1262" t="s">
        <v>382</v>
      </c>
      <c r="L1262" t="s">
        <v>35</v>
      </c>
      <c r="M1262" t="s">
        <v>36</v>
      </c>
      <c r="N1262" t="s">
        <v>37</v>
      </c>
      <c r="O1262" t="s">
        <v>6987</v>
      </c>
      <c r="P1262" s="13" t="s">
        <v>5379</v>
      </c>
      <c r="Q1262" s="2" t="s">
        <v>44</v>
      </c>
      <c r="R1262" t="s">
        <v>6988</v>
      </c>
      <c r="S1262" s="13" t="s">
        <v>5379</v>
      </c>
      <c r="T1262" t="s">
        <v>6989</v>
      </c>
      <c r="U1262" t="s">
        <v>44</v>
      </c>
      <c r="V1262" t="s">
        <v>37</v>
      </c>
      <c r="W1262" t="s">
        <v>42</v>
      </c>
      <c r="X1262" t="s">
        <v>164</v>
      </c>
      <c r="Y1262" t="s">
        <v>44</v>
      </c>
      <c r="Z1262" t="s">
        <v>78</v>
      </c>
      <c r="AA1262" t="s">
        <v>6990</v>
      </c>
      <c r="AB1262" t="s">
        <v>6991</v>
      </c>
      <c r="AC1262" t="s">
        <v>44</v>
      </c>
      <c r="AD1262" t="s">
        <v>6992</v>
      </c>
      <c r="AE1262" t="s">
        <v>6993</v>
      </c>
      <c r="AF1262" t="s">
        <v>115</v>
      </c>
    </row>
    <row r="1263" spans="3:32" x14ac:dyDescent="0.3">
      <c r="C1263" s="21">
        <v>2409630</v>
      </c>
      <c r="D1263" s="20" t="s">
        <v>29</v>
      </c>
      <c r="E1263" s="20" t="s">
        <v>280</v>
      </c>
      <c r="F1263" s="45" t="s">
        <v>6498</v>
      </c>
      <c r="G1263" s="44">
        <v>45049</v>
      </c>
      <c r="H1263" s="20" t="s">
        <v>366</v>
      </c>
      <c r="J1263" t="s">
        <v>33</v>
      </c>
      <c r="K1263" t="s">
        <v>382</v>
      </c>
      <c r="L1263" t="s">
        <v>35</v>
      </c>
      <c r="M1263" t="s">
        <v>36</v>
      </c>
      <c r="N1263" t="s">
        <v>37</v>
      </c>
      <c r="O1263" t="s">
        <v>7034</v>
      </c>
      <c r="P1263" s="13" t="s">
        <v>6048</v>
      </c>
      <c r="Q1263" s="2" t="s">
        <v>7035</v>
      </c>
      <c r="R1263" t="s">
        <v>7034</v>
      </c>
      <c r="S1263" s="13" t="s">
        <v>6048</v>
      </c>
      <c r="T1263" t="s">
        <v>7036</v>
      </c>
      <c r="U1263" t="s">
        <v>7037</v>
      </c>
      <c r="V1263" t="s">
        <v>37</v>
      </c>
      <c r="W1263" t="s">
        <v>42</v>
      </c>
      <c r="X1263" t="s">
        <v>626</v>
      </c>
      <c r="Y1263" t="s">
        <v>44</v>
      </c>
      <c r="Z1263" t="s">
        <v>627</v>
      </c>
      <c r="AA1263" t="s">
        <v>7038</v>
      </c>
      <c r="AB1263" t="s">
        <v>3811</v>
      </c>
      <c r="AC1263" t="s">
        <v>7039</v>
      </c>
      <c r="AD1263" t="s">
        <v>7040</v>
      </c>
      <c r="AE1263" t="s">
        <v>7041</v>
      </c>
      <c r="AF1263" t="s">
        <v>51</v>
      </c>
    </row>
    <row r="1264" spans="3:32" x14ac:dyDescent="0.3">
      <c r="C1264" s="21">
        <v>2409635</v>
      </c>
      <c r="D1264" s="20" t="s">
        <v>29</v>
      </c>
      <c r="E1264" s="20" t="s">
        <v>63</v>
      </c>
      <c r="F1264" s="45" t="s">
        <v>6498</v>
      </c>
      <c r="G1264" s="44">
        <v>45049</v>
      </c>
      <c r="H1264" s="20" t="s">
        <v>366</v>
      </c>
      <c r="J1264" t="s">
        <v>33</v>
      </c>
      <c r="K1264" t="s">
        <v>382</v>
      </c>
      <c r="L1264" t="s">
        <v>35</v>
      </c>
      <c r="M1264" t="s">
        <v>117</v>
      </c>
      <c r="N1264" t="s">
        <v>37</v>
      </c>
      <c r="O1264" t="s">
        <v>6905</v>
      </c>
      <c r="P1264" s="13" t="s">
        <v>6048</v>
      </c>
      <c r="Q1264" s="2" t="s">
        <v>6906</v>
      </c>
      <c r="R1264" t="s">
        <v>6905</v>
      </c>
      <c r="S1264" s="13" t="s">
        <v>6048</v>
      </c>
      <c r="T1264" t="s">
        <v>6907</v>
      </c>
      <c r="U1264" t="s">
        <v>6908</v>
      </c>
      <c r="V1264" t="s">
        <v>37</v>
      </c>
      <c r="W1264" t="s">
        <v>42</v>
      </c>
      <c r="X1264" t="s">
        <v>1985</v>
      </c>
      <c r="Y1264" t="s">
        <v>44</v>
      </c>
      <c r="Z1264" t="s">
        <v>45</v>
      </c>
      <c r="AA1264" t="s">
        <v>6909</v>
      </c>
      <c r="AB1264" t="s">
        <v>6910</v>
      </c>
      <c r="AC1264" t="s">
        <v>6911</v>
      </c>
      <c r="AD1264" t="s">
        <v>6912</v>
      </c>
      <c r="AE1264" t="s">
        <v>2077</v>
      </c>
      <c r="AF1264" t="s">
        <v>51</v>
      </c>
    </row>
    <row r="1265" spans="3:32" x14ac:dyDescent="0.3">
      <c r="C1265" s="21">
        <v>2409652</v>
      </c>
      <c r="D1265" s="20" t="s">
        <v>29</v>
      </c>
      <c r="E1265" s="20" t="s">
        <v>63</v>
      </c>
      <c r="F1265" s="45" t="s">
        <v>6498</v>
      </c>
      <c r="G1265" s="44">
        <v>45049</v>
      </c>
      <c r="H1265" s="20" t="s">
        <v>366</v>
      </c>
      <c r="J1265" t="s">
        <v>33</v>
      </c>
      <c r="K1265" t="s">
        <v>382</v>
      </c>
      <c r="L1265" t="s">
        <v>35</v>
      </c>
      <c r="M1265" t="s">
        <v>52</v>
      </c>
      <c r="N1265" t="s">
        <v>37</v>
      </c>
      <c r="O1265" t="s">
        <v>6913</v>
      </c>
      <c r="P1265" s="13" t="s">
        <v>6048</v>
      </c>
      <c r="Q1265" s="2" t="s">
        <v>6914</v>
      </c>
      <c r="R1265" t="s">
        <v>6913</v>
      </c>
      <c r="S1265" s="13" t="s">
        <v>6048</v>
      </c>
      <c r="T1265" t="s">
        <v>6915</v>
      </c>
      <c r="U1265" t="s">
        <v>6916</v>
      </c>
      <c r="V1265" t="s">
        <v>37</v>
      </c>
      <c r="W1265" t="s">
        <v>42</v>
      </c>
      <c r="X1265" t="s">
        <v>1985</v>
      </c>
      <c r="Y1265" t="s">
        <v>44</v>
      </c>
      <c r="Z1265" t="s">
        <v>45</v>
      </c>
      <c r="AA1265" t="s">
        <v>6917</v>
      </c>
      <c r="AB1265" t="s">
        <v>6918</v>
      </c>
      <c r="AC1265" t="s">
        <v>6919</v>
      </c>
      <c r="AD1265" t="s">
        <v>6920</v>
      </c>
      <c r="AE1265" t="s">
        <v>2077</v>
      </c>
      <c r="AF1265" t="s">
        <v>51</v>
      </c>
    </row>
    <row r="1266" spans="3:32" x14ac:dyDescent="0.3">
      <c r="C1266" s="21">
        <v>2410556</v>
      </c>
      <c r="D1266" s="20" t="s">
        <v>29</v>
      </c>
      <c r="E1266" s="20" t="s">
        <v>63</v>
      </c>
      <c r="F1266" s="45" t="s">
        <v>6498</v>
      </c>
      <c r="G1266" s="44">
        <v>45049</v>
      </c>
      <c r="H1266" s="20" t="s">
        <v>366</v>
      </c>
      <c r="J1266" t="s">
        <v>33</v>
      </c>
      <c r="K1266" t="s">
        <v>382</v>
      </c>
      <c r="L1266" t="s">
        <v>35</v>
      </c>
      <c r="M1266" t="s">
        <v>64</v>
      </c>
      <c r="N1266" t="s">
        <v>37</v>
      </c>
      <c r="O1266" t="s">
        <v>6921</v>
      </c>
      <c r="P1266" s="13" t="s">
        <v>6048</v>
      </c>
      <c r="Q1266" s="2" t="s">
        <v>6922</v>
      </c>
      <c r="R1266" t="s">
        <v>6923</v>
      </c>
      <c r="S1266" s="13" t="s">
        <v>6048</v>
      </c>
      <c r="T1266" t="s">
        <v>6924</v>
      </c>
      <c r="U1266" t="s">
        <v>6925</v>
      </c>
      <c r="V1266" t="s">
        <v>37</v>
      </c>
      <c r="W1266" t="s">
        <v>42</v>
      </c>
      <c r="X1266" t="s">
        <v>3194</v>
      </c>
      <c r="Y1266" t="s">
        <v>44</v>
      </c>
      <c r="Z1266" t="s">
        <v>3195</v>
      </c>
      <c r="AA1266" t="s">
        <v>6926</v>
      </c>
      <c r="AB1266" t="s">
        <v>124</v>
      </c>
      <c r="AC1266" t="s">
        <v>6927</v>
      </c>
      <c r="AD1266" t="s">
        <v>6928</v>
      </c>
      <c r="AE1266" t="s">
        <v>6929</v>
      </c>
      <c r="AF1266" t="s">
        <v>51</v>
      </c>
    </row>
    <row r="1267" spans="3:32" x14ac:dyDescent="0.3">
      <c r="C1267" s="21">
        <v>2410979</v>
      </c>
      <c r="D1267" s="20" t="s">
        <v>29</v>
      </c>
      <c r="E1267" s="20" t="s">
        <v>63</v>
      </c>
      <c r="F1267" s="45" t="s">
        <v>6498</v>
      </c>
      <c r="G1267" s="44">
        <v>45049</v>
      </c>
      <c r="H1267" s="20" t="s">
        <v>366</v>
      </c>
      <c r="J1267" t="s">
        <v>33</v>
      </c>
      <c r="K1267" t="s">
        <v>382</v>
      </c>
      <c r="L1267" t="s">
        <v>35</v>
      </c>
      <c r="M1267" t="s">
        <v>64</v>
      </c>
      <c r="N1267" t="s">
        <v>37</v>
      </c>
      <c r="O1267" t="s">
        <v>6994</v>
      </c>
      <c r="P1267" s="13" t="s">
        <v>6048</v>
      </c>
      <c r="Q1267" s="2" t="s">
        <v>6995</v>
      </c>
      <c r="R1267" t="s">
        <v>6994</v>
      </c>
      <c r="S1267" s="13" t="s">
        <v>6048</v>
      </c>
      <c r="T1267" t="s">
        <v>6996</v>
      </c>
      <c r="U1267" t="s">
        <v>6997</v>
      </c>
      <c r="V1267" t="s">
        <v>37</v>
      </c>
      <c r="W1267" t="s">
        <v>42</v>
      </c>
      <c r="X1267" t="s">
        <v>6998</v>
      </c>
      <c r="Y1267" t="s">
        <v>44</v>
      </c>
      <c r="Z1267" t="s">
        <v>6999</v>
      </c>
      <c r="AA1267" t="s">
        <v>7000</v>
      </c>
      <c r="AB1267" t="s">
        <v>7001</v>
      </c>
      <c r="AC1267" t="s">
        <v>7002</v>
      </c>
      <c r="AD1267" t="s">
        <v>7003</v>
      </c>
      <c r="AE1267" t="s">
        <v>7004</v>
      </c>
      <c r="AF1267" t="s">
        <v>51</v>
      </c>
    </row>
    <row r="1268" spans="3:32" x14ac:dyDescent="0.3">
      <c r="C1268" s="21">
        <v>2411060</v>
      </c>
      <c r="D1268" s="20" t="s">
        <v>369</v>
      </c>
      <c r="E1268" s="20" t="s">
        <v>63</v>
      </c>
      <c r="F1268" s="45" t="s">
        <v>6498</v>
      </c>
      <c r="G1268" s="44">
        <v>45049</v>
      </c>
      <c r="H1268" s="20" t="s">
        <v>366</v>
      </c>
      <c r="J1268" t="s">
        <v>33</v>
      </c>
      <c r="K1268" t="s">
        <v>382</v>
      </c>
      <c r="L1268" t="s">
        <v>35</v>
      </c>
      <c r="M1268" t="s">
        <v>52</v>
      </c>
      <c r="N1268" t="s">
        <v>37</v>
      </c>
      <c r="O1268" t="s">
        <v>7005</v>
      </c>
      <c r="P1268" s="13" t="s">
        <v>6048</v>
      </c>
      <c r="Q1268" s="2" t="s">
        <v>7006</v>
      </c>
      <c r="R1268" t="s">
        <v>7007</v>
      </c>
      <c r="S1268" s="13" t="s">
        <v>6048</v>
      </c>
      <c r="T1268" t="s">
        <v>7008</v>
      </c>
      <c r="U1268" t="s">
        <v>44</v>
      </c>
      <c r="V1268" t="s">
        <v>37</v>
      </c>
      <c r="W1268" t="s">
        <v>42</v>
      </c>
      <c r="X1268" t="s">
        <v>618</v>
      </c>
      <c r="Y1268" t="s">
        <v>44</v>
      </c>
      <c r="Z1268" t="s">
        <v>45</v>
      </c>
      <c r="AA1268" t="s">
        <v>7009</v>
      </c>
      <c r="AB1268" t="s">
        <v>44</v>
      </c>
      <c r="AC1268" t="s">
        <v>7010</v>
      </c>
      <c r="AD1268" t="s">
        <v>7011</v>
      </c>
      <c r="AE1268" t="s">
        <v>7012</v>
      </c>
      <c r="AF1268" t="s">
        <v>51</v>
      </c>
    </row>
    <row r="1269" spans="3:32" x14ac:dyDescent="0.3">
      <c r="C1269" s="21">
        <v>2411095</v>
      </c>
      <c r="D1269" s="20" t="s">
        <v>29</v>
      </c>
      <c r="E1269" s="20" t="s">
        <v>280</v>
      </c>
      <c r="F1269" s="45" t="s">
        <v>6498</v>
      </c>
      <c r="G1269" s="44">
        <v>45049</v>
      </c>
      <c r="H1269" s="20" t="s">
        <v>366</v>
      </c>
      <c r="J1269" t="s">
        <v>33</v>
      </c>
      <c r="K1269" t="s">
        <v>382</v>
      </c>
      <c r="L1269" t="s">
        <v>35</v>
      </c>
      <c r="M1269" t="s">
        <v>36</v>
      </c>
      <c r="N1269" t="s">
        <v>37</v>
      </c>
      <c r="O1269" t="s">
        <v>7042</v>
      </c>
      <c r="P1269" s="13" t="s">
        <v>6048</v>
      </c>
      <c r="Q1269" s="2" t="s">
        <v>7043</v>
      </c>
      <c r="R1269" t="s">
        <v>7042</v>
      </c>
      <c r="S1269" s="13" t="s">
        <v>6048</v>
      </c>
      <c r="T1269" t="s">
        <v>7044</v>
      </c>
      <c r="U1269" t="s">
        <v>7045</v>
      </c>
      <c r="V1269" t="s">
        <v>37</v>
      </c>
      <c r="W1269" t="s">
        <v>42</v>
      </c>
      <c r="X1269" t="s">
        <v>7046</v>
      </c>
      <c r="Y1269" t="s">
        <v>44</v>
      </c>
      <c r="Z1269" t="s">
        <v>45</v>
      </c>
      <c r="AA1269" t="s">
        <v>7047</v>
      </c>
      <c r="AB1269" t="s">
        <v>7048</v>
      </c>
      <c r="AC1269" t="s">
        <v>7048</v>
      </c>
      <c r="AD1269" t="s">
        <v>7049</v>
      </c>
      <c r="AE1269" t="s">
        <v>7050</v>
      </c>
      <c r="AF1269" t="s">
        <v>51</v>
      </c>
    </row>
    <row r="1270" spans="3:32" x14ac:dyDescent="0.3">
      <c r="C1270" s="21">
        <v>2409625</v>
      </c>
      <c r="D1270" s="20" t="s">
        <v>29</v>
      </c>
      <c r="E1270" s="20" t="s">
        <v>30</v>
      </c>
      <c r="F1270" s="45" t="s">
        <v>6498</v>
      </c>
      <c r="G1270" s="44">
        <v>45049</v>
      </c>
      <c r="H1270" s="20" t="s">
        <v>366</v>
      </c>
      <c r="J1270" t="s">
        <v>33</v>
      </c>
      <c r="K1270" t="s">
        <v>382</v>
      </c>
      <c r="L1270" t="s">
        <v>35</v>
      </c>
      <c r="M1270" t="s">
        <v>52</v>
      </c>
      <c r="N1270" t="s">
        <v>37</v>
      </c>
      <c r="O1270" t="s">
        <v>6896</v>
      </c>
      <c r="P1270" s="13" t="s">
        <v>6048</v>
      </c>
      <c r="Q1270" s="2" t="s">
        <v>6897</v>
      </c>
      <c r="R1270" t="s">
        <v>6898</v>
      </c>
      <c r="S1270" s="13" t="s">
        <v>6048</v>
      </c>
      <c r="T1270" t="s">
        <v>6899</v>
      </c>
      <c r="U1270" t="s">
        <v>6900</v>
      </c>
      <c r="V1270" t="s">
        <v>37</v>
      </c>
      <c r="W1270" t="s">
        <v>42</v>
      </c>
      <c r="X1270" t="s">
        <v>522</v>
      </c>
      <c r="Y1270" t="s">
        <v>44</v>
      </c>
      <c r="Z1270" t="s">
        <v>264</v>
      </c>
      <c r="AA1270" t="s">
        <v>6901</v>
      </c>
      <c r="AB1270" t="s">
        <v>124</v>
      </c>
      <c r="AC1270" t="s">
        <v>6902</v>
      </c>
      <c r="AD1270" t="s">
        <v>6903</v>
      </c>
      <c r="AE1270" t="s">
        <v>6904</v>
      </c>
      <c r="AF1270" t="s">
        <v>51</v>
      </c>
    </row>
    <row r="1271" spans="3:32" x14ac:dyDescent="0.3">
      <c r="C1271" s="21">
        <v>2404486</v>
      </c>
      <c r="D1271" s="20" t="s">
        <v>102</v>
      </c>
      <c r="E1271" s="20" t="s">
        <v>280</v>
      </c>
      <c r="F1271" s="45" t="s">
        <v>6757</v>
      </c>
      <c r="G1271" s="44">
        <v>45050</v>
      </c>
      <c r="H1271" s="20" t="s">
        <v>366</v>
      </c>
      <c r="J1271" t="s">
        <v>33</v>
      </c>
      <c r="K1271" t="s">
        <v>382</v>
      </c>
      <c r="L1271" t="s">
        <v>35</v>
      </c>
      <c r="M1271" t="s">
        <v>52</v>
      </c>
      <c r="N1271" t="s">
        <v>37</v>
      </c>
      <c r="O1271" t="s">
        <v>7013</v>
      </c>
      <c r="P1271" s="13" t="s">
        <v>5731</v>
      </c>
      <c r="Q1271" s="2" t="s">
        <v>7014</v>
      </c>
      <c r="R1271" t="s">
        <v>7013</v>
      </c>
      <c r="S1271" s="13" t="s">
        <v>5731</v>
      </c>
      <c r="T1271" t="s">
        <v>7015</v>
      </c>
      <c r="U1271" t="s">
        <v>7016</v>
      </c>
      <c r="V1271" t="s">
        <v>37</v>
      </c>
      <c r="W1271" t="s">
        <v>42</v>
      </c>
      <c r="X1271" t="s">
        <v>4407</v>
      </c>
      <c r="Y1271" t="s">
        <v>44</v>
      </c>
      <c r="Z1271" t="s">
        <v>45</v>
      </c>
      <c r="AA1271" t="s">
        <v>7017</v>
      </c>
      <c r="AB1271" t="s">
        <v>124</v>
      </c>
      <c r="AC1271" t="s">
        <v>7018</v>
      </c>
      <c r="AD1271" t="s">
        <v>7019</v>
      </c>
      <c r="AE1271" t="s">
        <v>7020</v>
      </c>
      <c r="AF1271" t="s">
        <v>115</v>
      </c>
    </row>
    <row r="1272" spans="3:32" x14ac:dyDescent="0.3">
      <c r="C1272" s="21">
        <v>2404690</v>
      </c>
      <c r="D1272" s="20" t="s">
        <v>102</v>
      </c>
      <c r="E1272" s="20" t="s">
        <v>63</v>
      </c>
      <c r="F1272" s="45" t="s">
        <v>6757</v>
      </c>
      <c r="G1272" s="44">
        <v>45050</v>
      </c>
      <c r="H1272" s="20" t="s">
        <v>366</v>
      </c>
      <c r="J1272" t="s">
        <v>33</v>
      </c>
      <c r="K1272" t="s">
        <v>382</v>
      </c>
      <c r="L1272" t="s">
        <v>35</v>
      </c>
      <c r="M1272" t="s">
        <v>36</v>
      </c>
      <c r="N1272" t="s">
        <v>37</v>
      </c>
      <c r="O1272" t="s">
        <v>1256</v>
      </c>
      <c r="P1272" s="13" t="s">
        <v>5731</v>
      </c>
      <c r="Q1272" s="2" t="s">
        <v>44</v>
      </c>
      <c r="R1272" t="s">
        <v>1257</v>
      </c>
      <c r="S1272" s="13" t="s">
        <v>5731</v>
      </c>
      <c r="T1272" t="s">
        <v>1258</v>
      </c>
      <c r="U1272" t="s">
        <v>44</v>
      </c>
      <c r="V1272" t="s">
        <v>37</v>
      </c>
      <c r="W1272" t="s">
        <v>42</v>
      </c>
      <c r="X1272" t="s">
        <v>164</v>
      </c>
      <c r="Y1272" t="s">
        <v>44</v>
      </c>
      <c r="Z1272" t="s">
        <v>78</v>
      </c>
      <c r="AA1272" t="s">
        <v>1259</v>
      </c>
      <c r="AB1272" t="s">
        <v>44</v>
      </c>
      <c r="AC1272" t="s">
        <v>44</v>
      </c>
      <c r="AD1272" t="s">
        <v>5063</v>
      </c>
      <c r="AE1272" t="s">
        <v>6758</v>
      </c>
      <c r="AF1272" t="s">
        <v>115</v>
      </c>
    </row>
    <row r="1273" spans="3:32" x14ac:dyDescent="0.3">
      <c r="C1273" s="21">
        <v>2404769</v>
      </c>
      <c r="D1273" s="20" t="s">
        <v>102</v>
      </c>
      <c r="E1273" s="20" t="s">
        <v>63</v>
      </c>
      <c r="F1273" s="45" t="s">
        <v>6757</v>
      </c>
      <c r="G1273" s="44">
        <v>45050</v>
      </c>
      <c r="H1273" s="20" t="s">
        <v>366</v>
      </c>
      <c r="J1273" t="s">
        <v>33</v>
      </c>
      <c r="K1273" t="s">
        <v>382</v>
      </c>
      <c r="L1273" t="s">
        <v>35</v>
      </c>
      <c r="M1273" t="s">
        <v>52</v>
      </c>
      <c r="N1273" t="s">
        <v>37</v>
      </c>
      <c r="O1273" t="s">
        <v>6759</v>
      </c>
      <c r="P1273" s="13" t="s">
        <v>5731</v>
      </c>
      <c r="Q1273" s="2" t="s">
        <v>6760</v>
      </c>
      <c r="R1273" t="s">
        <v>6759</v>
      </c>
      <c r="S1273" s="13" t="s">
        <v>5731</v>
      </c>
      <c r="T1273" t="s">
        <v>6761</v>
      </c>
      <c r="U1273" t="s">
        <v>6762</v>
      </c>
      <c r="V1273" t="s">
        <v>37</v>
      </c>
      <c r="W1273" t="s">
        <v>42</v>
      </c>
      <c r="X1273" t="s">
        <v>4356</v>
      </c>
      <c r="Y1273" t="s">
        <v>44</v>
      </c>
      <c r="Z1273" t="s">
        <v>45</v>
      </c>
      <c r="AA1273" t="s">
        <v>6763</v>
      </c>
      <c r="AB1273" t="s">
        <v>6764</v>
      </c>
      <c r="AC1273" t="s">
        <v>6765</v>
      </c>
      <c r="AD1273" t="s">
        <v>6766</v>
      </c>
      <c r="AE1273" t="s">
        <v>6767</v>
      </c>
      <c r="AF1273" t="s">
        <v>115</v>
      </c>
    </row>
    <row r="1274" spans="3:32" x14ac:dyDescent="0.3">
      <c r="C1274" s="21">
        <v>2404997</v>
      </c>
      <c r="D1274" s="20" t="s">
        <v>102</v>
      </c>
      <c r="E1274" s="20" t="s">
        <v>63</v>
      </c>
      <c r="F1274" s="45" t="s">
        <v>6757</v>
      </c>
      <c r="G1274" s="44">
        <v>45050</v>
      </c>
      <c r="H1274" s="20" t="s">
        <v>366</v>
      </c>
      <c r="J1274" t="s">
        <v>33</v>
      </c>
      <c r="K1274" t="s">
        <v>382</v>
      </c>
      <c r="L1274" t="s">
        <v>35</v>
      </c>
      <c r="M1274" t="s">
        <v>117</v>
      </c>
      <c r="N1274" t="s">
        <v>37</v>
      </c>
      <c r="O1274" t="s">
        <v>6768</v>
      </c>
      <c r="P1274" s="13" t="s">
        <v>5731</v>
      </c>
      <c r="Q1274" s="2" t="s">
        <v>44</v>
      </c>
      <c r="R1274" t="s">
        <v>6769</v>
      </c>
      <c r="S1274" s="13" t="s">
        <v>5731</v>
      </c>
      <c r="T1274" t="s">
        <v>6770</v>
      </c>
      <c r="U1274" t="s">
        <v>44</v>
      </c>
      <c r="V1274" t="s">
        <v>37</v>
      </c>
      <c r="W1274" t="s">
        <v>42</v>
      </c>
      <c r="X1274" t="s">
        <v>164</v>
      </c>
      <c r="Y1274" t="s">
        <v>44</v>
      </c>
      <c r="Z1274" t="s">
        <v>78</v>
      </c>
      <c r="AA1274" t="s">
        <v>6771</v>
      </c>
      <c r="AB1274" t="s">
        <v>44</v>
      </c>
      <c r="AC1274" t="s">
        <v>44</v>
      </c>
      <c r="AD1274" t="s">
        <v>6772</v>
      </c>
      <c r="AE1274" t="s">
        <v>6773</v>
      </c>
      <c r="AF1274" t="s">
        <v>115</v>
      </c>
    </row>
    <row r="1275" spans="3:32" x14ac:dyDescent="0.3">
      <c r="C1275" s="21">
        <v>2405433</v>
      </c>
      <c r="D1275" s="20" t="s">
        <v>102</v>
      </c>
      <c r="E1275" s="20" t="s">
        <v>63</v>
      </c>
      <c r="F1275" s="45" t="s">
        <v>6757</v>
      </c>
      <c r="G1275" s="44">
        <v>45050</v>
      </c>
      <c r="H1275" s="20" t="s">
        <v>366</v>
      </c>
      <c r="J1275" t="s">
        <v>33</v>
      </c>
      <c r="K1275" t="s">
        <v>382</v>
      </c>
      <c r="L1275" t="s">
        <v>35</v>
      </c>
      <c r="M1275" t="s">
        <v>52</v>
      </c>
      <c r="N1275" t="s">
        <v>37</v>
      </c>
      <c r="O1275" t="s">
        <v>6774</v>
      </c>
      <c r="P1275" s="13" t="s">
        <v>5731</v>
      </c>
      <c r="Q1275" s="2" t="s">
        <v>6775</v>
      </c>
      <c r="R1275" t="s">
        <v>6774</v>
      </c>
      <c r="S1275" s="13" t="s">
        <v>5731</v>
      </c>
      <c r="T1275" t="s">
        <v>6776</v>
      </c>
      <c r="U1275" t="s">
        <v>6777</v>
      </c>
      <c r="V1275" t="s">
        <v>37</v>
      </c>
      <c r="W1275" t="s">
        <v>42</v>
      </c>
      <c r="X1275" t="s">
        <v>2480</v>
      </c>
      <c r="Y1275" t="s">
        <v>44</v>
      </c>
      <c r="Z1275" t="s">
        <v>359</v>
      </c>
      <c r="AA1275" t="s">
        <v>6778</v>
      </c>
      <c r="AB1275" t="s">
        <v>44</v>
      </c>
      <c r="AC1275" t="s">
        <v>6779</v>
      </c>
      <c r="AD1275" t="s">
        <v>6780</v>
      </c>
      <c r="AE1275" t="s">
        <v>6781</v>
      </c>
      <c r="AF1275" t="s">
        <v>115</v>
      </c>
    </row>
    <row r="1276" spans="3:32" x14ac:dyDescent="0.3">
      <c r="C1276" s="21">
        <v>2405655</v>
      </c>
      <c r="D1276" s="20" t="s">
        <v>102</v>
      </c>
      <c r="E1276" s="20" t="s">
        <v>63</v>
      </c>
      <c r="F1276" s="45" t="s">
        <v>6757</v>
      </c>
      <c r="G1276" s="44">
        <v>45050</v>
      </c>
      <c r="H1276" s="20" t="s">
        <v>366</v>
      </c>
      <c r="J1276" t="s">
        <v>33</v>
      </c>
      <c r="K1276" t="s">
        <v>382</v>
      </c>
      <c r="L1276" t="s">
        <v>35</v>
      </c>
      <c r="M1276" t="s">
        <v>117</v>
      </c>
      <c r="N1276" t="s">
        <v>37</v>
      </c>
      <c r="O1276" t="s">
        <v>4842</v>
      </c>
      <c r="P1276" s="13" t="s">
        <v>5731</v>
      </c>
      <c r="Q1276" s="2" t="s">
        <v>44</v>
      </c>
      <c r="R1276" t="s">
        <v>6782</v>
      </c>
      <c r="S1276" s="13" t="s">
        <v>5731</v>
      </c>
      <c r="T1276" t="s">
        <v>4845</v>
      </c>
      <c r="U1276" t="s">
        <v>44</v>
      </c>
      <c r="V1276" t="s">
        <v>37</v>
      </c>
      <c r="W1276" t="s">
        <v>42</v>
      </c>
      <c r="X1276" t="s">
        <v>164</v>
      </c>
      <c r="Y1276" t="s">
        <v>44</v>
      </c>
      <c r="Z1276" t="s">
        <v>78</v>
      </c>
      <c r="AA1276" t="s">
        <v>4846</v>
      </c>
      <c r="AB1276" t="s">
        <v>4847</v>
      </c>
      <c r="AC1276" t="s">
        <v>44</v>
      </c>
      <c r="AD1276" t="s">
        <v>6783</v>
      </c>
      <c r="AE1276" t="s">
        <v>6784</v>
      </c>
      <c r="AF1276" t="s">
        <v>115</v>
      </c>
    </row>
    <row r="1277" spans="3:32" x14ac:dyDescent="0.3">
      <c r="C1277" s="21">
        <v>2405692</v>
      </c>
      <c r="D1277" s="20" t="s">
        <v>102</v>
      </c>
      <c r="E1277" s="20" t="s">
        <v>63</v>
      </c>
      <c r="F1277" s="45" t="s">
        <v>6757</v>
      </c>
      <c r="G1277" s="44">
        <v>45050</v>
      </c>
      <c r="H1277" s="20" t="s">
        <v>366</v>
      </c>
      <c r="J1277" t="s">
        <v>33</v>
      </c>
      <c r="K1277" t="s">
        <v>382</v>
      </c>
      <c r="L1277" t="s">
        <v>35</v>
      </c>
      <c r="M1277" t="s">
        <v>117</v>
      </c>
      <c r="N1277" t="s">
        <v>37</v>
      </c>
      <c r="O1277" t="s">
        <v>6785</v>
      </c>
      <c r="P1277" s="13" t="s">
        <v>5731</v>
      </c>
      <c r="Q1277" s="2" t="s">
        <v>6786</v>
      </c>
      <c r="R1277" t="s">
        <v>6787</v>
      </c>
      <c r="S1277" s="13" t="s">
        <v>5731</v>
      </c>
      <c r="T1277" t="s">
        <v>6788</v>
      </c>
      <c r="U1277" t="s">
        <v>1816</v>
      </c>
      <c r="V1277" t="s">
        <v>37</v>
      </c>
      <c r="W1277" t="s">
        <v>42</v>
      </c>
      <c r="X1277" t="s">
        <v>6789</v>
      </c>
      <c r="Y1277" t="s">
        <v>44</v>
      </c>
      <c r="Z1277" t="s">
        <v>45</v>
      </c>
      <c r="AA1277" t="s">
        <v>6790</v>
      </c>
      <c r="AB1277" t="s">
        <v>1818</v>
      </c>
      <c r="AC1277" t="s">
        <v>6791</v>
      </c>
      <c r="AD1277" t="s">
        <v>6792</v>
      </c>
      <c r="AE1277" t="s">
        <v>6793</v>
      </c>
      <c r="AF1277" t="s">
        <v>115</v>
      </c>
    </row>
    <row r="1278" spans="3:32" x14ac:dyDescent="0.3">
      <c r="C1278" s="21">
        <v>2405695</v>
      </c>
      <c r="D1278" s="20" t="s">
        <v>102</v>
      </c>
      <c r="E1278" s="20" t="s">
        <v>63</v>
      </c>
      <c r="F1278" s="45" t="s">
        <v>6757</v>
      </c>
      <c r="G1278" s="44">
        <v>45050</v>
      </c>
      <c r="H1278" s="20" t="s">
        <v>366</v>
      </c>
      <c r="J1278" t="s">
        <v>33</v>
      </c>
      <c r="K1278" t="s">
        <v>382</v>
      </c>
      <c r="L1278" t="s">
        <v>35</v>
      </c>
      <c r="M1278" t="s">
        <v>64</v>
      </c>
      <c r="N1278" t="s">
        <v>37</v>
      </c>
      <c r="O1278" t="s">
        <v>6250</v>
      </c>
      <c r="P1278" s="13" t="s">
        <v>5731</v>
      </c>
      <c r="Q1278" s="2" t="s">
        <v>44</v>
      </c>
      <c r="R1278" t="s">
        <v>6794</v>
      </c>
      <c r="S1278" s="13" t="s">
        <v>5731</v>
      </c>
      <c r="T1278" t="s">
        <v>6263</v>
      </c>
      <c r="U1278" t="s">
        <v>44</v>
      </c>
      <c r="V1278" t="s">
        <v>37</v>
      </c>
      <c r="W1278" t="s">
        <v>42</v>
      </c>
      <c r="X1278" t="s">
        <v>164</v>
      </c>
      <c r="Y1278" t="s">
        <v>44</v>
      </c>
      <c r="Z1278" t="s">
        <v>78</v>
      </c>
      <c r="AA1278" t="s">
        <v>6253</v>
      </c>
      <c r="AB1278" t="s">
        <v>44</v>
      </c>
      <c r="AC1278" t="s">
        <v>44</v>
      </c>
      <c r="AD1278" t="s">
        <v>6254</v>
      </c>
      <c r="AE1278" t="s">
        <v>6795</v>
      </c>
      <c r="AF1278" t="s">
        <v>115</v>
      </c>
    </row>
    <row r="1279" spans="3:32" x14ac:dyDescent="0.3">
      <c r="C1279" s="21">
        <v>2405763</v>
      </c>
      <c r="D1279" s="20" t="s">
        <v>102</v>
      </c>
      <c r="E1279" s="20" t="s">
        <v>63</v>
      </c>
      <c r="F1279" s="45" t="s">
        <v>6757</v>
      </c>
      <c r="G1279" s="44">
        <v>45050</v>
      </c>
      <c r="H1279" s="20" t="s">
        <v>366</v>
      </c>
      <c r="J1279" t="s">
        <v>33</v>
      </c>
      <c r="K1279" t="s">
        <v>382</v>
      </c>
      <c r="L1279" t="s">
        <v>35</v>
      </c>
      <c r="M1279" t="s">
        <v>292</v>
      </c>
      <c r="N1279" t="s">
        <v>37</v>
      </c>
      <c r="O1279" t="s">
        <v>6796</v>
      </c>
      <c r="P1279" s="13" t="s">
        <v>5731</v>
      </c>
      <c r="Q1279" s="2" t="s">
        <v>6797</v>
      </c>
      <c r="R1279" t="s">
        <v>6798</v>
      </c>
      <c r="S1279" s="13" t="s">
        <v>5731</v>
      </c>
      <c r="T1279" t="s">
        <v>6799</v>
      </c>
      <c r="U1279" t="s">
        <v>124</v>
      </c>
      <c r="V1279" t="s">
        <v>37</v>
      </c>
      <c r="W1279" t="s">
        <v>42</v>
      </c>
      <c r="X1279" t="s">
        <v>6800</v>
      </c>
      <c r="Y1279" t="s">
        <v>44</v>
      </c>
      <c r="Z1279" t="s">
        <v>6801</v>
      </c>
      <c r="AA1279" t="s">
        <v>6802</v>
      </c>
      <c r="AB1279" t="s">
        <v>124</v>
      </c>
      <c r="AC1279" t="s">
        <v>6803</v>
      </c>
      <c r="AD1279" t="s">
        <v>6804</v>
      </c>
      <c r="AE1279" t="s">
        <v>6805</v>
      </c>
      <c r="AF1279" t="s">
        <v>115</v>
      </c>
    </row>
    <row r="1280" spans="3:32" x14ac:dyDescent="0.3">
      <c r="C1280" s="21">
        <v>2406050</v>
      </c>
      <c r="D1280" s="20" t="s">
        <v>102</v>
      </c>
      <c r="E1280" s="20" t="s">
        <v>63</v>
      </c>
      <c r="F1280" s="45" t="s">
        <v>6757</v>
      </c>
      <c r="G1280" s="44">
        <v>45050</v>
      </c>
      <c r="H1280" s="20" t="s">
        <v>366</v>
      </c>
      <c r="J1280" t="s">
        <v>33</v>
      </c>
      <c r="K1280" t="s">
        <v>382</v>
      </c>
      <c r="L1280" t="s">
        <v>35</v>
      </c>
      <c r="M1280" t="s">
        <v>36</v>
      </c>
      <c r="N1280" t="s">
        <v>37</v>
      </c>
      <c r="O1280" t="s">
        <v>6806</v>
      </c>
      <c r="P1280" s="13" t="s">
        <v>5731</v>
      </c>
      <c r="Q1280" s="2" t="s">
        <v>6807</v>
      </c>
      <c r="R1280" t="s">
        <v>6806</v>
      </c>
      <c r="S1280" s="13" t="s">
        <v>5731</v>
      </c>
      <c r="T1280" t="s">
        <v>6808</v>
      </c>
      <c r="U1280" t="s">
        <v>6809</v>
      </c>
      <c r="V1280" t="s">
        <v>37</v>
      </c>
      <c r="W1280" t="s">
        <v>42</v>
      </c>
      <c r="X1280" t="s">
        <v>4166</v>
      </c>
      <c r="Y1280" t="s">
        <v>44</v>
      </c>
      <c r="Z1280" t="s">
        <v>45</v>
      </c>
      <c r="AA1280" t="s">
        <v>6810</v>
      </c>
      <c r="AB1280" t="s">
        <v>6811</v>
      </c>
      <c r="AC1280" t="s">
        <v>6811</v>
      </c>
      <c r="AD1280" t="s">
        <v>6812</v>
      </c>
      <c r="AE1280" t="s">
        <v>6813</v>
      </c>
      <c r="AF1280" t="s">
        <v>115</v>
      </c>
    </row>
    <row r="1281" spans="3:32" x14ac:dyDescent="0.3">
      <c r="C1281" s="21">
        <v>2406839</v>
      </c>
      <c r="D1281" s="20" t="s">
        <v>102</v>
      </c>
      <c r="E1281" s="20" t="s">
        <v>63</v>
      </c>
      <c r="F1281" s="45" t="s">
        <v>6757</v>
      </c>
      <c r="G1281" s="44">
        <v>45050</v>
      </c>
      <c r="H1281" s="20" t="s">
        <v>366</v>
      </c>
      <c r="J1281" t="s">
        <v>33</v>
      </c>
      <c r="K1281" t="s">
        <v>382</v>
      </c>
      <c r="L1281" t="s">
        <v>35</v>
      </c>
      <c r="M1281" t="s">
        <v>52</v>
      </c>
      <c r="N1281" t="s">
        <v>37</v>
      </c>
      <c r="O1281" t="s">
        <v>6814</v>
      </c>
      <c r="P1281" s="13" t="s">
        <v>6717</v>
      </c>
      <c r="Q1281" s="2" t="s">
        <v>6815</v>
      </c>
      <c r="R1281" t="s">
        <v>6814</v>
      </c>
      <c r="S1281" s="13" t="s">
        <v>6717</v>
      </c>
      <c r="T1281" t="s">
        <v>6816</v>
      </c>
      <c r="U1281" t="s">
        <v>6817</v>
      </c>
      <c r="V1281" t="s">
        <v>37</v>
      </c>
      <c r="W1281" t="s">
        <v>42</v>
      </c>
      <c r="X1281" t="s">
        <v>6818</v>
      </c>
      <c r="Y1281" t="s">
        <v>44</v>
      </c>
      <c r="Z1281" t="s">
        <v>45</v>
      </c>
      <c r="AA1281" t="s">
        <v>6819</v>
      </c>
      <c r="AB1281" t="s">
        <v>124</v>
      </c>
      <c r="AC1281" t="s">
        <v>6820</v>
      </c>
      <c r="AD1281" t="s">
        <v>6821</v>
      </c>
      <c r="AE1281" t="s">
        <v>6822</v>
      </c>
      <c r="AF1281" t="s">
        <v>115</v>
      </c>
    </row>
    <row r="1282" spans="3:32" x14ac:dyDescent="0.3">
      <c r="C1282" s="21">
        <v>2406917</v>
      </c>
      <c r="D1282" s="20" t="s">
        <v>102</v>
      </c>
      <c r="E1282" s="20" t="s">
        <v>63</v>
      </c>
      <c r="F1282" s="45" t="s">
        <v>6757</v>
      </c>
      <c r="G1282" s="44">
        <v>45050</v>
      </c>
      <c r="H1282" s="20" t="s">
        <v>366</v>
      </c>
      <c r="J1282" t="s">
        <v>33</v>
      </c>
      <c r="K1282" t="s">
        <v>382</v>
      </c>
      <c r="L1282" t="s">
        <v>35</v>
      </c>
      <c r="M1282" t="s">
        <v>143</v>
      </c>
      <c r="N1282" t="s">
        <v>37</v>
      </c>
      <c r="O1282" t="s">
        <v>6823</v>
      </c>
      <c r="P1282" s="13" t="s">
        <v>6717</v>
      </c>
      <c r="Q1282" s="2" t="s">
        <v>6824</v>
      </c>
      <c r="R1282" t="s">
        <v>6823</v>
      </c>
      <c r="S1282" s="13" t="s">
        <v>6717</v>
      </c>
      <c r="T1282" t="s">
        <v>6825</v>
      </c>
      <c r="U1282" t="s">
        <v>6826</v>
      </c>
      <c r="V1282" t="s">
        <v>37</v>
      </c>
      <c r="W1282" t="s">
        <v>42</v>
      </c>
      <c r="X1282" t="s">
        <v>6827</v>
      </c>
      <c r="Y1282" t="s">
        <v>44</v>
      </c>
      <c r="Z1282" t="s">
        <v>6828</v>
      </c>
      <c r="AA1282" t="s">
        <v>6829</v>
      </c>
      <c r="AB1282" t="s">
        <v>124</v>
      </c>
      <c r="AC1282" t="s">
        <v>6830</v>
      </c>
      <c r="AD1282" t="s">
        <v>6831</v>
      </c>
      <c r="AE1282" t="s">
        <v>6832</v>
      </c>
      <c r="AF1282" t="s">
        <v>115</v>
      </c>
    </row>
    <row r="1283" spans="3:32" x14ac:dyDescent="0.3">
      <c r="C1283" s="21">
        <v>2407096</v>
      </c>
      <c r="D1283" s="20" t="s">
        <v>102</v>
      </c>
      <c r="E1283" s="20" t="s">
        <v>63</v>
      </c>
      <c r="F1283" s="45" t="s">
        <v>6757</v>
      </c>
      <c r="G1283" s="44">
        <v>45050</v>
      </c>
      <c r="H1283" s="20" t="s">
        <v>366</v>
      </c>
      <c r="J1283" t="s">
        <v>33</v>
      </c>
      <c r="K1283" t="s">
        <v>382</v>
      </c>
      <c r="L1283" t="s">
        <v>35</v>
      </c>
      <c r="M1283" t="s">
        <v>64</v>
      </c>
      <c r="N1283" t="s">
        <v>37</v>
      </c>
      <c r="O1283" t="s">
        <v>6833</v>
      </c>
      <c r="P1283" s="13" t="s">
        <v>6717</v>
      </c>
      <c r="Q1283" s="2" t="s">
        <v>6834</v>
      </c>
      <c r="R1283" t="s">
        <v>6833</v>
      </c>
      <c r="S1283" s="13" t="s">
        <v>6717</v>
      </c>
      <c r="T1283" t="s">
        <v>6835</v>
      </c>
      <c r="U1283" t="s">
        <v>6836</v>
      </c>
      <c r="V1283" t="s">
        <v>37</v>
      </c>
      <c r="W1283" t="s">
        <v>42</v>
      </c>
      <c r="X1283" t="s">
        <v>6837</v>
      </c>
      <c r="Y1283" t="s">
        <v>44</v>
      </c>
      <c r="Z1283" t="s">
        <v>45</v>
      </c>
      <c r="AA1283" t="s">
        <v>6838</v>
      </c>
      <c r="AB1283" t="s">
        <v>6839</v>
      </c>
      <c r="AC1283" t="s">
        <v>6840</v>
      </c>
      <c r="AD1283" t="s">
        <v>6841</v>
      </c>
      <c r="AE1283" t="s">
        <v>6842</v>
      </c>
      <c r="AF1283" t="s">
        <v>115</v>
      </c>
    </row>
    <row r="1284" spans="3:32" x14ac:dyDescent="0.3">
      <c r="C1284" s="21">
        <v>2411313</v>
      </c>
      <c r="D1284" s="20" t="s">
        <v>29</v>
      </c>
      <c r="E1284" s="20" t="s">
        <v>63</v>
      </c>
      <c r="F1284" s="45" t="s">
        <v>6757</v>
      </c>
      <c r="G1284" s="44">
        <v>45050</v>
      </c>
      <c r="H1284" s="20" t="s">
        <v>366</v>
      </c>
      <c r="J1284" t="s">
        <v>33</v>
      </c>
      <c r="K1284" t="s">
        <v>382</v>
      </c>
      <c r="L1284" t="s">
        <v>35</v>
      </c>
      <c r="M1284" t="s">
        <v>117</v>
      </c>
      <c r="N1284" t="s">
        <v>37</v>
      </c>
      <c r="O1284" t="s">
        <v>7021</v>
      </c>
      <c r="P1284" s="13" t="s">
        <v>6177</v>
      </c>
      <c r="Q1284" s="2" t="s">
        <v>7022</v>
      </c>
      <c r="R1284" t="s">
        <v>7021</v>
      </c>
      <c r="S1284" s="13" t="s">
        <v>6177</v>
      </c>
      <c r="T1284" t="s">
        <v>7023</v>
      </c>
      <c r="U1284" t="s">
        <v>7024</v>
      </c>
      <c r="V1284" t="s">
        <v>37</v>
      </c>
      <c r="W1284" t="s">
        <v>42</v>
      </c>
      <c r="X1284" t="s">
        <v>5416</v>
      </c>
      <c r="Y1284" t="s">
        <v>44</v>
      </c>
      <c r="Z1284" t="s">
        <v>45</v>
      </c>
      <c r="AA1284" t="s">
        <v>7025</v>
      </c>
      <c r="AB1284" t="s">
        <v>124</v>
      </c>
      <c r="AC1284" t="s">
        <v>7026</v>
      </c>
      <c r="AD1284" t="s">
        <v>7027</v>
      </c>
      <c r="AE1284" t="s">
        <v>7028</v>
      </c>
      <c r="AF1284" t="s">
        <v>51</v>
      </c>
    </row>
    <row r="1285" spans="3:32" x14ac:dyDescent="0.3">
      <c r="C1285" s="21">
        <v>2411678</v>
      </c>
      <c r="D1285" s="20" t="s">
        <v>29</v>
      </c>
      <c r="E1285" s="20" t="s">
        <v>63</v>
      </c>
      <c r="F1285" s="45" t="s">
        <v>6757</v>
      </c>
      <c r="G1285" s="44">
        <v>45050</v>
      </c>
      <c r="H1285" s="20" t="s">
        <v>366</v>
      </c>
      <c r="J1285" t="s">
        <v>33</v>
      </c>
      <c r="K1285" t="s">
        <v>382</v>
      </c>
      <c r="L1285" t="s">
        <v>35</v>
      </c>
      <c r="M1285" t="s">
        <v>52</v>
      </c>
      <c r="N1285" t="s">
        <v>37</v>
      </c>
      <c r="O1285" t="s">
        <v>7086</v>
      </c>
      <c r="P1285" s="13" t="s">
        <v>6177</v>
      </c>
      <c r="Q1285" s="2" t="s">
        <v>7087</v>
      </c>
      <c r="R1285" t="s">
        <v>7088</v>
      </c>
      <c r="S1285" s="13" t="s">
        <v>6177</v>
      </c>
      <c r="T1285" t="s">
        <v>7089</v>
      </c>
      <c r="U1285" t="s">
        <v>44</v>
      </c>
      <c r="V1285" t="s">
        <v>37</v>
      </c>
      <c r="W1285" t="s">
        <v>42</v>
      </c>
      <c r="X1285" t="s">
        <v>4899</v>
      </c>
      <c r="Y1285" t="s">
        <v>44</v>
      </c>
      <c r="Z1285" t="s">
        <v>78</v>
      </c>
      <c r="AA1285" t="s">
        <v>7090</v>
      </c>
      <c r="AB1285" t="s">
        <v>44</v>
      </c>
      <c r="AC1285" t="s">
        <v>7091</v>
      </c>
      <c r="AD1285" t="s">
        <v>7092</v>
      </c>
      <c r="AE1285" t="s">
        <v>7093</v>
      </c>
      <c r="AF1285" t="s">
        <v>51</v>
      </c>
    </row>
    <row r="1286" spans="3:32" x14ac:dyDescent="0.3">
      <c r="C1286" s="21">
        <v>2411956</v>
      </c>
      <c r="D1286" s="20" t="s">
        <v>29</v>
      </c>
      <c r="E1286" s="20" t="s">
        <v>63</v>
      </c>
      <c r="F1286" s="45" t="s">
        <v>6757</v>
      </c>
      <c r="G1286" s="44">
        <v>45050</v>
      </c>
      <c r="H1286" s="20" t="s">
        <v>366</v>
      </c>
      <c r="J1286" t="s">
        <v>33</v>
      </c>
      <c r="K1286" t="s">
        <v>382</v>
      </c>
      <c r="L1286" t="s">
        <v>35</v>
      </c>
      <c r="M1286" t="s">
        <v>117</v>
      </c>
      <c r="N1286" t="s">
        <v>37</v>
      </c>
      <c r="O1286" t="s">
        <v>7051</v>
      </c>
      <c r="P1286" s="13" t="s">
        <v>6177</v>
      </c>
      <c r="Q1286" s="2" t="s">
        <v>7052</v>
      </c>
      <c r="R1286" t="s">
        <v>7053</v>
      </c>
      <c r="S1286" s="13" t="s">
        <v>6177</v>
      </c>
      <c r="T1286" t="s">
        <v>7054</v>
      </c>
      <c r="U1286" t="s">
        <v>124</v>
      </c>
      <c r="V1286" t="s">
        <v>37</v>
      </c>
      <c r="W1286" t="s">
        <v>42</v>
      </c>
      <c r="X1286" t="s">
        <v>2109</v>
      </c>
      <c r="Y1286" t="s">
        <v>44</v>
      </c>
      <c r="Z1286" t="s">
        <v>45</v>
      </c>
      <c r="AA1286" t="s">
        <v>7055</v>
      </c>
      <c r="AB1286" t="s">
        <v>124</v>
      </c>
      <c r="AC1286" t="s">
        <v>7056</v>
      </c>
      <c r="AD1286" t="s">
        <v>7057</v>
      </c>
      <c r="AE1286" t="s">
        <v>7058</v>
      </c>
      <c r="AF1286" t="s">
        <v>51</v>
      </c>
    </row>
    <row r="1287" spans="3:32" x14ac:dyDescent="0.3">
      <c r="C1287" s="21">
        <v>2411975</v>
      </c>
      <c r="D1287" s="20" t="s">
        <v>29</v>
      </c>
      <c r="E1287" s="20" t="s">
        <v>63</v>
      </c>
      <c r="F1287" s="45" t="s">
        <v>6757</v>
      </c>
      <c r="G1287" s="44">
        <v>45050</v>
      </c>
      <c r="H1287" s="20" t="s">
        <v>366</v>
      </c>
      <c r="J1287" t="s">
        <v>33</v>
      </c>
      <c r="K1287" t="s">
        <v>382</v>
      </c>
      <c r="L1287" t="s">
        <v>35</v>
      </c>
      <c r="M1287" t="s">
        <v>143</v>
      </c>
      <c r="N1287" t="s">
        <v>37</v>
      </c>
      <c r="O1287" t="s">
        <v>7059</v>
      </c>
      <c r="P1287" s="13" t="s">
        <v>6177</v>
      </c>
      <c r="Q1287" s="2" t="s">
        <v>7060</v>
      </c>
      <c r="R1287" t="s">
        <v>7059</v>
      </c>
      <c r="S1287" s="13" t="s">
        <v>6177</v>
      </c>
      <c r="T1287" t="s">
        <v>7061</v>
      </c>
      <c r="U1287" t="s">
        <v>7062</v>
      </c>
      <c r="V1287" t="s">
        <v>37</v>
      </c>
      <c r="W1287" t="s">
        <v>42</v>
      </c>
      <c r="X1287" t="s">
        <v>421</v>
      </c>
      <c r="Y1287" t="s">
        <v>44</v>
      </c>
      <c r="Z1287" t="s">
        <v>45</v>
      </c>
      <c r="AA1287" t="s">
        <v>7063</v>
      </c>
      <c r="AB1287" t="s">
        <v>124</v>
      </c>
      <c r="AC1287" t="s">
        <v>7064</v>
      </c>
      <c r="AD1287" t="s">
        <v>7065</v>
      </c>
      <c r="AE1287" t="s">
        <v>7066</v>
      </c>
      <c r="AF1287" t="s">
        <v>51</v>
      </c>
    </row>
    <row r="1288" spans="3:32" x14ac:dyDescent="0.3">
      <c r="C1288" s="21">
        <v>2412571</v>
      </c>
      <c r="D1288" s="20" t="s">
        <v>29</v>
      </c>
      <c r="E1288" s="20" t="s">
        <v>63</v>
      </c>
      <c r="F1288" s="45" t="s">
        <v>6757</v>
      </c>
      <c r="G1288" s="44">
        <v>45050</v>
      </c>
      <c r="H1288" s="20" t="s">
        <v>366</v>
      </c>
      <c r="J1288" t="s">
        <v>33</v>
      </c>
      <c r="K1288" t="s">
        <v>382</v>
      </c>
      <c r="L1288" t="s">
        <v>35</v>
      </c>
      <c r="M1288" t="s">
        <v>52</v>
      </c>
      <c r="N1288" t="s">
        <v>37</v>
      </c>
      <c r="O1288" t="s">
        <v>7107</v>
      </c>
      <c r="P1288" s="13" t="s">
        <v>6177</v>
      </c>
      <c r="Q1288" s="2" t="s">
        <v>44</v>
      </c>
      <c r="R1288" t="s">
        <v>6517</v>
      </c>
      <c r="S1288" s="13" t="s">
        <v>6177</v>
      </c>
      <c r="T1288" t="s">
        <v>6518</v>
      </c>
      <c r="U1288" t="s">
        <v>44</v>
      </c>
      <c r="V1288" t="s">
        <v>37</v>
      </c>
      <c r="W1288" t="s">
        <v>42</v>
      </c>
      <c r="X1288" t="s">
        <v>164</v>
      </c>
      <c r="Y1288" t="s">
        <v>44</v>
      </c>
      <c r="Z1288" t="s">
        <v>78</v>
      </c>
      <c r="AA1288" t="s">
        <v>7108</v>
      </c>
      <c r="AB1288" t="s">
        <v>6520</v>
      </c>
      <c r="AC1288" t="s">
        <v>44</v>
      </c>
      <c r="AD1288" t="s">
        <v>6521</v>
      </c>
      <c r="AE1288" t="s">
        <v>7109</v>
      </c>
      <c r="AF1288" t="s">
        <v>51</v>
      </c>
    </row>
    <row r="1289" spans="3:32" x14ac:dyDescent="0.3">
      <c r="C1289" s="21">
        <v>2412593</v>
      </c>
      <c r="D1289" s="20" t="s">
        <v>29</v>
      </c>
      <c r="E1289" s="20" t="s">
        <v>63</v>
      </c>
      <c r="F1289" s="45" t="s">
        <v>6757</v>
      </c>
      <c r="G1289" s="44">
        <v>45050</v>
      </c>
      <c r="H1289" s="20" t="s">
        <v>366</v>
      </c>
      <c r="J1289" t="s">
        <v>33</v>
      </c>
      <c r="K1289" t="s">
        <v>382</v>
      </c>
      <c r="L1289" t="s">
        <v>35</v>
      </c>
      <c r="M1289" t="s">
        <v>117</v>
      </c>
      <c r="N1289" t="s">
        <v>37</v>
      </c>
      <c r="O1289" t="s">
        <v>7067</v>
      </c>
      <c r="P1289" s="13" t="s">
        <v>6177</v>
      </c>
      <c r="Q1289" s="2" t="s">
        <v>7068</v>
      </c>
      <c r="R1289" t="s">
        <v>7069</v>
      </c>
      <c r="S1289" s="13" t="s">
        <v>6177</v>
      </c>
      <c r="T1289" t="s">
        <v>7070</v>
      </c>
      <c r="U1289" t="s">
        <v>7071</v>
      </c>
      <c r="V1289" t="s">
        <v>37</v>
      </c>
      <c r="W1289" t="s">
        <v>42</v>
      </c>
      <c r="X1289" t="s">
        <v>7072</v>
      </c>
      <c r="Y1289" t="s">
        <v>44</v>
      </c>
      <c r="Z1289" t="s">
        <v>7073</v>
      </c>
      <c r="AA1289" t="s">
        <v>7074</v>
      </c>
      <c r="AB1289" t="s">
        <v>7075</v>
      </c>
      <c r="AC1289" t="s">
        <v>7076</v>
      </c>
      <c r="AD1289" t="s">
        <v>7077</v>
      </c>
      <c r="AE1289" t="s">
        <v>7078</v>
      </c>
      <c r="AF1289" t="s">
        <v>51</v>
      </c>
    </row>
    <row r="1290" spans="3:32" x14ac:dyDescent="0.3">
      <c r="C1290" s="21">
        <v>2412682</v>
      </c>
      <c r="D1290" s="20" t="s">
        <v>29</v>
      </c>
      <c r="E1290" s="20" t="s">
        <v>280</v>
      </c>
      <c r="F1290" s="45" t="s">
        <v>6757</v>
      </c>
      <c r="G1290" s="44">
        <v>45050</v>
      </c>
      <c r="H1290" s="20" t="s">
        <v>366</v>
      </c>
      <c r="J1290" t="s">
        <v>33</v>
      </c>
      <c r="K1290" t="s">
        <v>382</v>
      </c>
      <c r="L1290" t="s">
        <v>35</v>
      </c>
      <c r="M1290" t="s">
        <v>52</v>
      </c>
      <c r="N1290" t="s">
        <v>37</v>
      </c>
      <c r="O1290" t="s">
        <v>7079</v>
      </c>
      <c r="P1290" s="13" t="s">
        <v>6177</v>
      </c>
      <c r="Q1290" s="2" t="s">
        <v>7080</v>
      </c>
      <c r="R1290" t="s">
        <v>7079</v>
      </c>
      <c r="S1290" s="13" t="s">
        <v>6177</v>
      </c>
      <c r="T1290" t="s">
        <v>7081</v>
      </c>
      <c r="U1290" t="s">
        <v>200</v>
      </c>
      <c r="V1290" t="s">
        <v>37</v>
      </c>
      <c r="W1290" t="s">
        <v>42</v>
      </c>
      <c r="X1290" t="s">
        <v>4407</v>
      </c>
      <c r="Y1290" t="s">
        <v>44</v>
      </c>
      <c r="Z1290" t="s">
        <v>45</v>
      </c>
      <c r="AA1290" t="s">
        <v>7082</v>
      </c>
      <c r="AB1290" t="s">
        <v>124</v>
      </c>
      <c r="AC1290" t="s">
        <v>7083</v>
      </c>
      <c r="AD1290" t="s">
        <v>7084</v>
      </c>
      <c r="AE1290" t="s">
        <v>7085</v>
      </c>
      <c r="AF1290" t="s">
        <v>51</v>
      </c>
    </row>
    <row r="1291" spans="3:32" x14ac:dyDescent="0.3">
      <c r="C1291" s="20">
        <v>2407572</v>
      </c>
      <c r="D1291" s="20" t="s">
        <v>102</v>
      </c>
      <c r="E1291" s="20" t="s">
        <v>63</v>
      </c>
      <c r="F1291" s="45" t="s">
        <v>7111</v>
      </c>
      <c r="G1291" s="44">
        <v>45051</v>
      </c>
      <c r="H1291" s="20" t="s">
        <v>366</v>
      </c>
      <c r="J1291" t="s">
        <v>33</v>
      </c>
      <c r="K1291" t="s">
        <v>382</v>
      </c>
      <c r="L1291" t="s">
        <v>35</v>
      </c>
      <c r="M1291" t="s">
        <v>143</v>
      </c>
      <c r="N1291" t="s">
        <v>37</v>
      </c>
      <c r="O1291" t="s">
        <v>7112</v>
      </c>
      <c r="P1291" s="13" t="s">
        <v>5941</v>
      </c>
      <c r="Q1291" s="2" t="s">
        <v>44</v>
      </c>
      <c r="R1291" t="s">
        <v>7113</v>
      </c>
      <c r="S1291" s="13" t="s">
        <v>5941</v>
      </c>
      <c r="T1291" t="s">
        <v>7114</v>
      </c>
      <c r="U1291" t="s">
        <v>44</v>
      </c>
      <c r="V1291" t="s">
        <v>37</v>
      </c>
      <c r="W1291" t="s">
        <v>42</v>
      </c>
      <c r="X1291" t="s">
        <v>164</v>
      </c>
      <c r="Y1291" t="s">
        <v>44</v>
      </c>
      <c r="Z1291" t="s">
        <v>78</v>
      </c>
      <c r="AA1291" t="s">
        <v>7115</v>
      </c>
      <c r="AB1291" t="s">
        <v>7116</v>
      </c>
      <c r="AC1291" t="s">
        <v>44</v>
      </c>
      <c r="AD1291" t="s">
        <v>7117</v>
      </c>
      <c r="AE1291" t="s">
        <v>7118</v>
      </c>
      <c r="AF1291" t="s">
        <v>115</v>
      </c>
    </row>
    <row r="1292" spans="3:32" x14ac:dyDescent="0.3">
      <c r="C1292" s="20">
        <v>2407580</v>
      </c>
      <c r="D1292" s="20" t="s">
        <v>102</v>
      </c>
      <c r="E1292" s="20" t="s">
        <v>357</v>
      </c>
      <c r="F1292" s="45" t="s">
        <v>7111</v>
      </c>
      <c r="G1292" s="44">
        <v>45051</v>
      </c>
      <c r="H1292" s="20" t="s">
        <v>366</v>
      </c>
      <c r="J1292" t="s">
        <v>33</v>
      </c>
      <c r="K1292" t="s">
        <v>382</v>
      </c>
      <c r="L1292" t="s">
        <v>35</v>
      </c>
      <c r="M1292" t="s">
        <v>52</v>
      </c>
      <c r="N1292" t="s">
        <v>37</v>
      </c>
      <c r="O1292" t="s">
        <v>7119</v>
      </c>
      <c r="P1292" s="13" t="s">
        <v>5941</v>
      </c>
      <c r="Q1292" s="2" t="s">
        <v>7120</v>
      </c>
      <c r="R1292" t="s">
        <v>7119</v>
      </c>
      <c r="S1292" s="13" t="s">
        <v>5941</v>
      </c>
      <c r="T1292" t="s">
        <v>7121</v>
      </c>
      <c r="U1292" t="s">
        <v>7122</v>
      </c>
      <c r="V1292" t="s">
        <v>37</v>
      </c>
      <c r="W1292" t="s">
        <v>42</v>
      </c>
      <c r="X1292" t="s">
        <v>263</v>
      </c>
      <c r="Y1292" t="s">
        <v>44</v>
      </c>
      <c r="Z1292" t="s">
        <v>264</v>
      </c>
      <c r="AA1292" t="s">
        <v>7123</v>
      </c>
      <c r="AB1292" t="s">
        <v>7124</v>
      </c>
      <c r="AC1292" t="s">
        <v>7125</v>
      </c>
      <c r="AD1292" t="s">
        <v>7126</v>
      </c>
      <c r="AE1292" t="s">
        <v>7127</v>
      </c>
      <c r="AF1292" t="s">
        <v>115</v>
      </c>
    </row>
    <row r="1293" spans="3:32" x14ac:dyDescent="0.3">
      <c r="C1293" s="20">
        <v>2407625</v>
      </c>
      <c r="D1293" s="20" t="s">
        <v>102</v>
      </c>
      <c r="E1293" s="20" t="s">
        <v>63</v>
      </c>
      <c r="F1293" s="45" t="s">
        <v>7111</v>
      </c>
      <c r="G1293" s="44">
        <v>45051</v>
      </c>
      <c r="H1293" s="20" t="s">
        <v>366</v>
      </c>
      <c r="J1293" t="s">
        <v>33</v>
      </c>
      <c r="K1293" t="s">
        <v>382</v>
      </c>
      <c r="L1293" t="s">
        <v>35</v>
      </c>
      <c r="M1293" t="s">
        <v>143</v>
      </c>
      <c r="N1293" t="s">
        <v>37</v>
      </c>
      <c r="O1293" t="s">
        <v>7128</v>
      </c>
      <c r="P1293" s="13" t="s">
        <v>5941</v>
      </c>
      <c r="Q1293" s="2" t="s">
        <v>44</v>
      </c>
      <c r="R1293" t="s">
        <v>7129</v>
      </c>
      <c r="S1293" s="13" t="s">
        <v>5941</v>
      </c>
      <c r="T1293" t="s">
        <v>7130</v>
      </c>
      <c r="U1293" t="s">
        <v>44</v>
      </c>
      <c r="V1293" t="s">
        <v>37</v>
      </c>
      <c r="W1293" t="s">
        <v>42</v>
      </c>
      <c r="X1293" t="s">
        <v>164</v>
      </c>
      <c r="Y1293" t="s">
        <v>44</v>
      </c>
      <c r="Z1293" t="s">
        <v>78</v>
      </c>
      <c r="AA1293" t="s">
        <v>7131</v>
      </c>
      <c r="AB1293" t="s">
        <v>7132</v>
      </c>
      <c r="AC1293" t="s">
        <v>44</v>
      </c>
      <c r="AD1293" t="s">
        <v>7133</v>
      </c>
      <c r="AE1293" t="s">
        <v>7134</v>
      </c>
      <c r="AF1293" t="s">
        <v>115</v>
      </c>
    </row>
    <row r="1294" spans="3:32" x14ac:dyDescent="0.3">
      <c r="C1294" s="20">
        <v>2407917</v>
      </c>
      <c r="D1294" s="20" t="s">
        <v>102</v>
      </c>
      <c r="E1294" s="20" t="s">
        <v>63</v>
      </c>
      <c r="F1294" s="45" t="s">
        <v>7111</v>
      </c>
      <c r="G1294" s="44">
        <v>45051</v>
      </c>
      <c r="H1294" s="20" t="s">
        <v>366</v>
      </c>
      <c r="J1294" t="s">
        <v>33</v>
      </c>
      <c r="K1294" t="s">
        <v>382</v>
      </c>
      <c r="L1294" t="s">
        <v>35</v>
      </c>
      <c r="M1294" t="s">
        <v>143</v>
      </c>
      <c r="N1294" t="s">
        <v>37</v>
      </c>
      <c r="O1294" t="s">
        <v>7135</v>
      </c>
      <c r="P1294" s="13" t="s">
        <v>5941</v>
      </c>
      <c r="Q1294" s="2" t="s">
        <v>44</v>
      </c>
      <c r="R1294" t="s">
        <v>7136</v>
      </c>
      <c r="S1294" s="13" t="s">
        <v>5941</v>
      </c>
      <c r="T1294" t="s">
        <v>7137</v>
      </c>
      <c r="U1294" t="s">
        <v>44</v>
      </c>
      <c r="V1294" t="s">
        <v>37</v>
      </c>
      <c r="W1294" t="s">
        <v>42</v>
      </c>
      <c r="X1294" t="s">
        <v>164</v>
      </c>
      <c r="Y1294" t="s">
        <v>44</v>
      </c>
      <c r="Z1294" t="s">
        <v>78</v>
      </c>
      <c r="AA1294" t="s">
        <v>7138</v>
      </c>
      <c r="AB1294" t="s">
        <v>7139</v>
      </c>
      <c r="AC1294" t="s">
        <v>44</v>
      </c>
      <c r="AD1294" t="s">
        <v>7140</v>
      </c>
      <c r="AE1294" t="s">
        <v>7141</v>
      </c>
      <c r="AF1294" t="s">
        <v>115</v>
      </c>
    </row>
    <row r="1295" spans="3:32" x14ac:dyDescent="0.3">
      <c r="C1295" s="20">
        <v>2407928</v>
      </c>
      <c r="D1295" s="20" t="s">
        <v>102</v>
      </c>
      <c r="E1295" s="20" t="s">
        <v>63</v>
      </c>
      <c r="F1295" s="45" t="s">
        <v>7111</v>
      </c>
      <c r="G1295" s="44">
        <v>45051</v>
      </c>
      <c r="H1295" s="20" t="s">
        <v>366</v>
      </c>
      <c r="J1295" t="s">
        <v>33</v>
      </c>
      <c r="K1295" t="s">
        <v>382</v>
      </c>
      <c r="L1295" t="s">
        <v>35</v>
      </c>
      <c r="M1295" t="s">
        <v>36</v>
      </c>
      <c r="N1295" t="s">
        <v>37</v>
      </c>
      <c r="O1295" t="s">
        <v>7142</v>
      </c>
      <c r="P1295" s="13" t="s">
        <v>5941</v>
      </c>
      <c r="Q1295" s="2" t="s">
        <v>44</v>
      </c>
      <c r="R1295" t="s">
        <v>7143</v>
      </c>
      <c r="S1295" s="13" t="s">
        <v>5941</v>
      </c>
      <c r="T1295" t="s">
        <v>7144</v>
      </c>
      <c r="U1295" t="s">
        <v>44</v>
      </c>
      <c r="V1295" t="s">
        <v>37</v>
      </c>
      <c r="W1295" t="s">
        <v>42</v>
      </c>
      <c r="X1295" t="s">
        <v>164</v>
      </c>
      <c r="Y1295" t="s">
        <v>44</v>
      </c>
      <c r="Z1295" t="s">
        <v>78</v>
      </c>
      <c r="AA1295" t="s">
        <v>7145</v>
      </c>
      <c r="AB1295" t="s">
        <v>7146</v>
      </c>
      <c r="AC1295" t="s">
        <v>44</v>
      </c>
      <c r="AD1295" t="s">
        <v>7147</v>
      </c>
      <c r="AE1295" t="s">
        <v>7148</v>
      </c>
      <c r="AF1295" t="s">
        <v>115</v>
      </c>
    </row>
    <row r="1296" spans="3:32" x14ac:dyDescent="0.3">
      <c r="C1296" s="20">
        <v>2407974</v>
      </c>
      <c r="D1296" s="20" t="s">
        <v>102</v>
      </c>
      <c r="E1296" s="20" t="s">
        <v>280</v>
      </c>
      <c r="F1296" s="45" t="s">
        <v>7111</v>
      </c>
      <c r="G1296" s="44">
        <v>45051</v>
      </c>
      <c r="H1296" s="20" t="s">
        <v>366</v>
      </c>
      <c r="J1296" t="s">
        <v>33</v>
      </c>
      <c r="K1296" t="s">
        <v>382</v>
      </c>
      <c r="L1296" t="s">
        <v>35</v>
      </c>
      <c r="M1296" t="s">
        <v>105</v>
      </c>
      <c r="N1296" t="s">
        <v>37</v>
      </c>
      <c r="O1296" t="s">
        <v>7135</v>
      </c>
      <c r="P1296" s="13" t="s">
        <v>5941</v>
      </c>
      <c r="Q1296" s="2" t="s">
        <v>44</v>
      </c>
      <c r="R1296" t="s">
        <v>7136</v>
      </c>
      <c r="S1296" s="13" t="s">
        <v>5941</v>
      </c>
      <c r="T1296" t="s">
        <v>7137</v>
      </c>
      <c r="U1296" t="s">
        <v>44</v>
      </c>
      <c r="V1296" t="s">
        <v>37</v>
      </c>
      <c r="W1296" t="s">
        <v>42</v>
      </c>
      <c r="X1296" t="s">
        <v>164</v>
      </c>
      <c r="Y1296" t="s">
        <v>44</v>
      </c>
      <c r="Z1296" t="s">
        <v>78</v>
      </c>
      <c r="AA1296" t="s">
        <v>7138</v>
      </c>
      <c r="AB1296" t="s">
        <v>7139</v>
      </c>
      <c r="AC1296" t="s">
        <v>44</v>
      </c>
      <c r="AD1296" t="s">
        <v>7140</v>
      </c>
      <c r="AE1296" t="s">
        <v>7149</v>
      </c>
      <c r="AF1296" t="s">
        <v>115</v>
      </c>
    </row>
    <row r="1297" spans="3:32" x14ac:dyDescent="0.3">
      <c r="C1297" s="20">
        <v>2408212</v>
      </c>
      <c r="D1297" s="20" t="s">
        <v>102</v>
      </c>
      <c r="E1297" s="20" t="s">
        <v>63</v>
      </c>
      <c r="F1297" s="45" t="s">
        <v>7111</v>
      </c>
      <c r="G1297" s="44">
        <v>45051</v>
      </c>
      <c r="H1297" s="20" t="s">
        <v>366</v>
      </c>
      <c r="J1297" t="s">
        <v>33</v>
      </c>
      <c r="K1297" t="s">
        <v>382</v>
      </c>
      <c r="L1297" t="s">
        <v>35</v>
      </c>
      <c r="M1297" t="s">
        <v>64</v>
      </c>
      <c r="N1297" t="s">
        <v>37</v>
      </c>
      <c r="O1297" t="s">
        <v>6250</v>
      </c>
      <c r="P1297" s="13" t="s">
        <v>5941</v>
      </c>
      <c r="Q1297" s="2" t="s">
        <v>44</v>
      </c>
      <c r="R1297" t="s">
        <v>7150</v>
      </c>
      <c r="S1297" s="13" t="s">
        <v>5941</v>
      </c>
      <c r="T1297" t="s">
        <v>7151</v>
      </c>
      <c r="U1297" t="s">
        <v>44</v>
      </c>
      <c r="V1297" t="s">
        <v>37</v>
      </c>
      <c r="W1297" t="s">
        <v>42</v>
      </c>
      <c r="X1297" t="s">
        <v>164</v>
      </c>
      <c r="Y1297" t="s">
        <v>44</v>
      </c>
      <c r="Z1297" t="s">
        <v>78</v>
      </c>
      <c r="AA1297" t="s">
        <v>6253</v>
      </c>
      <c r="AB1297" t="s">
        <v>44</v>
      </c>
      <c r="AC1297" t="s">
        <v>44</v>
      </c>
      <c r="AD1297" t="s">
        <v>6254</v>
      </c>
      <c r="AE1297" t="s">
        <v>7152</v>
      </c>
      <c r="AF1297" t="s">
        <v>115</v>
      </c>
    </row>
    <row r="1298" spans="3:32" x14ac:dyDescent="0.3">
      <c r="C1298" s="20">
        <v>2408223</v>
      </c>
      <c r="D1298" s="20" t="s">
        <v>102</v>
      </c>
      <c r="E1298" s="20" t="s">
        <v>63</v>
      </c>
      <c r="F1298" s="45" t="s">
        <v>7111</v>
      </c>
      <c r="G1298" s="44">
        <v>45051</v>
      </c>
      <c r="H1298" s="20" t="s">
        <v>366</v>
      </c>
      <c r="J1298" t="s">
        <v>33</v>
      </c>
      <c r="K1298" t="s">
        <v>382</v>
      </c>
      <c r="L1298" t="s">
        <v>35</v>
      </c>
      <c r="M1298" t="s">
        <v>52</v>
      </c>
      <c r="N1298" t="s">
        <v>37</v>
      </c>
      <c r="O1298" t="s">
        <v>7153</v>
      </c>
      <c r="P1298" s="13" t="s">
        <v>5941</v>
      </c>
      <c r="Q1298" s="2" t="s">
        <v>44</v>
      </c>
      <c r="R1298" t="s">
        <v>7154</v>
      </c>
      <c r="S1298" s="13" t="s">
        <v>5941</v>
      </c>
      <c r="T1298" t="s">
        <v>7155</v>
      </c>
      <c r="U1298" t="s">
        <v>44</v>
      </c>
      <c r="V1298" t="s">
        <v>37</v>
      </c>
      <c r="W1298" t="s">
        <v>42</v>
      </c>
      <c r="X1298" t="s">
        <v>164</v>
      </c>
      <c r="Y1298" t="s">
        <v>44</v>
      </c>
      <c r="Z1298" t="s">
        <v>45</v>
      </c>
      <c r="AA1298" t="s">
        <v>7156</v>
      </c>
      <c r="AB1298" t="s">
        <v>7157</v>
      </c>
      <c r="AC1298" t="s">
        <v>44</v>
      </c>
      <c r="AD1298" t="s">
        <v>7158</v>
      </c>
      <c r="AE1298" t="s">
        <v>7159</v>
      </c>
      <c r="AF1298" t="s">
        <v>115</v>
      </c>
    </row>
    <row r="1299" spans="3:32" x14ac:dyDescent="0.3">
      <c r="C1299" s="20">
        <v>2408506</v>
      </c>
      <c r="D1299" s="20" t="s">
        <v>102</v>
      </c>
      <c r="E1299" s="20" t="s">
        <v>357</v>
      </c>
      <c r="F1299" s="45" t="s">
        <v>7111</v>
      </c>
      <c r="G1299" s="44">
        <v>45051</v>
      </c>
      <c r="H1299" s="20" t="s">
        <v>366</v>
      </c>
      <c r="J1299" t="s">
        <v>33</v>
      </c>
      <c r="K1299" t="s">
        <v>382</v>
      </c>
      <c r="L1299" t="s">
        <v>35</v>
      </c>
      <c r="M1299" t="s">
        <v>143</v>
      </c>
      <c r="N1299" t="s">
        <v>37</v>
      </c>
      <c r="O1299" t="s">
        <v>7160</v>
      </c>
      <c r="P1299" s="13" t="s">
        <v>5941</v>
      </c>
      <c r="Q1299" s="2" t="s">
        <v>7161</v>
      </c>
      <c r="R1299" t="s">
        <v>7162</v>
      </c>
      <c r="S1299" s="13" t="s">
        <v>5941</v>
      </c>
      <c r="T1299" t="s">
        <v>7163</v>
      </c>
      <c r="U1299" t="s">
        <v>200</v>
      </c>
      <c r="V1299" t="s">
        <v>37</v>
      </c>
      <c r="W1299" t="s">
        <v>42</v>
      </c>
      <c r="X1299" t="s">
        <v>2968</v>
      </c>
      <c r="Y1299" t="s">
        <v>44</v>
      </c>
      <c r="Z1299" t="s">
        <v>45</v>
      </c>
      <c r="AA1299" t="s">
        <v>7164</v>
      </c>
      <c r="AB1299" t="s">
        <v>124</v>
      </c>
      <c r="AC1299" t="s">
        <v>7165</v>
      </c>
      <c r="AD1299" t="s">
        <v>7166</v>
      </c>
      <c r="AE1299" t="s">
        <v>7167</v>
      </c>
      <c r="AF1299" t="s">
        <v>115</v>
      </c>
    </row>
    <row r="1300" spans="3:32" x14ac:dyDescent="0.3">
      <c r="C1300" s="20">
        <v>2408576</v>
      </c>
      <c r="D1300" s="20" t="s">
        <v>102</v>
      </c>
      <c r="E1300" s="20" t="s">
        <v>30</v>
      </c>
      <c r="F1300" s="45" t="s">
        <v>7111</v>
      </c>
      <c r="G1300" s="44">
        <v>45051</v>
      </c>
      <c r="H1300" s="20" t="s">
        <v>366</v>
      </c>
      <c r="J1300" t="s">
        <v>33</v>
      </c>
      <c r="K1300" t="s">
        <v>382</v>
      </c>
      <c r="L1300" t="s">
        <v>35</v>
      </c>
      <c r="M1300" t="s">
        <v>292</v>
      </c>
      <c r="N1300" t="s">
        <v>37</v>
      </c>
      <c r="O1300" t="s">
        <v>5955</v>
      </c>
      <c r="P1300" s="13" t="s">
        <v>5941</v>
      </c>
      <c r="Q1300" s="2" t="s">
        <v>44</v>
      </c>
      <c r="R1300" t="s">
        <v>5956</v>
      </c>
      <c r="S1300" s="13" t="s">
        <v>5941</v>
      </c>
      <c r="T1300" t="s">
        <v>5957</v>
      </c>
      <c r="U1300" t="s">
        <v>44</v>
      </c>
      <c r="V1300" t="s">
        <v>37</v>
      </c>
      <c r="W1300" t="s">
        <v>42</v>
      </c>
      <c r="X1300" t="s">
        <v>164</v>
      </c>
      <c r="Y1300" t="s">
        <v>44</v>
      </c>
      <c r="Z1300" t="s">
        <v>78</v>
      </c>
      <c r="AA1300" t="s">
        <v>5958</v>
      </c>
      <c r="AB1300" t="s">
        <v>5959</v>
      </c>
      <c r="AC1300" t="s">
        <v>44</v>
      </c>
      <c r="AD1300" t="s">
        <v>7168</v>
      </c>
      <c r="AE1300" t="s">
        <v>7169</v>
      </c>
      <c r="AF1300" t="s">
        <v>115</v>
      </c>
    </row>
    <row r="1301" spans="3:32" x14ac:dyDescent="0.3">
      <c r="C1301" s="20">
        <v>2408947</v>
      </c>
      <c r="D1301" s="20" t="s">
        <v>102</v>
      </c>
      <c r="E1301" s="20" t="s">
        <v>537</v>
      </c>
      <c r="F1301" s="45" t="s">
        <v>7111</v>
      </c>
      <c r="G1301" s="44">
        <v>45051</v>
      </c>
      <c r="H1301" s="20" t="s">
        <v>366</v>
      </c>
      <c r="J1301" t="s">
        <v>33</v>
      </c>
      <c r="K1301" t="s">
        <v>382</v>
      </c>
      <c r="L1301" t="s">
        <v>35</v>
      </c>
      <c r="M1301" t="s">
        <v>117</v>
      </c>
      <c r="N1301" t="s">
        <v>37</v>
      </c>
      <c r="O1301" t="s">
        <v>7170</v>
      </c>
      <c r="P1301" s="13" t="s">
        <v>5941</v>
      </c>
      <c r="Q1301" s="2" t="s">
        <v>7171</v>
      </c>
      <c r="R1301" t="s">
        <v>7170</v>
      </c>
      <c r="S1301" s="13" t="s">
        <v>5941</v>
      </c>
      <c r="T1301" t="s">
        <v>7172</v>
      </c>
      <c r="U1301" t="s">
        <v>7173</v>
      </c>
      <c r="V1301" t="s">
        <v>37</v>
      </c>
      <c r="W1301" t="s">
        <v>42</v>
      </c>
      <c r="X1301" t="s">
        <v>7174</v>
      </c>
      <c r="Y1301" t="s">
        <v>44</v>
      </c>
      <c r="Z1301" t="s">
        <v>45</v>
      </c>
      <c r="AA1301" t="s">
        <v>7175</v>
      </c>
      <c r="AB1301" t="s">
        <v>7176</v>
      </c>
      <c r="AC1301" t="s">
        <v>7177</v>
      </c>
      <c r="AD1301" t="s">
        <v>7178</v>
      </c>
      <c r="AE1301" t="s">
        <v>7179</v>
      </c>
      <c r="AF1301" t="s">
        <v>115</v>
      </c>
    </row>
    <row r="1302" spans="3:32" x14ac:dyDescent="0.3">
      <c r="C1302" s="20">
        <v>2408957</v>
      </c>
      <c r="D1302" s="20" t="s">
        <v>102</v>
      </c>
      <c r="E1302" s="20" t="s">
        <v>357</v>
      </c>
      <c r="F1302" s="45" t="s">
        <v>7111</v>
      </c>
      <c r="G1302" s="44">
        <v>45051</v>
      </c>
      <c r="H1302" s="20" t="s">
        <v>366</v>
      </c>
      <c r="J1302" t="s">
        <v>33</v>
      </c>
      <c r="K1302" t="s">
        <v>382</v>
      </c>
      <c r="L1302" t="s">
        <v>35</v>
      </c>
      <c r="M1302" t="s">
        <v>105</v>
      </c>
      <c r="N1302" t="s">
        <v>37</v>
      </c>
      <c r="O1302" t="s">
        <v>6357</v>
      </c>
      <c r="P1302" s="13" t="s">
        <v>5941</v>
      </c>
      <c r="Q1302" s="2" t="s">
        <v>7180</v>
      </c>
      <c r="R1302" t="s">
        <v>6357</v>
      </c>
      <c r="S1302" s="13" t="s">
        <v>5941</v>
      </c>
      <c r="T1302" t="s">
        <v>6359</v>
      </c>
      <c r="U1302" t="s">
        <v>7181</v>
      </c>
      <c r="V1302" t="s">
        <v>37</v>
      </c>
      <c r="W1302" t="s">
        <v>42</v>
      </c>
      <c r="X1302" t="s">
        <v>4899</v>
      </c>
      <c r="Y1302" t="s">
        <v>44</v>
      </c>
      <c r="Z1302" t="s">
        <v>78</v>
      </c>
      <c r="AA1302" t="s">
        <v>6360</v>
      </c>
      <c r="AB1302" t="s">
        <v>7182</v>
      </c>
      <c r="AC1302" t="s">
        <v>6361</v>
      </c>
      <c r="AD1302" t="s">
        <v>7183</v>
      </c>
      <c r="AE1302" t="s">
        <v>7184</v>
      </c>
      <c r="AF1302" t="s">
        <v>115</v>
      </c>
    </row>
    <row r="1303" spans="3:32" x14ac:dyDescent="0.3">
      <c r="C1303" s="20">
        <v>2409061</v>
      </c>
      <c r="D1303" s="20" t="s">
        <v>102</v>
      </c>
      <c r="E1303" s="20" t="s">
        <v>63</v>
      </c>
      <c r="F1303" s="45" t="s">
        <v>7111</v>
      </c>
      <c r="G1303" s="44">
        <v>45051</v>
      </c>
      <c r="H1303" s="20" t="s">
        <v>366</v>
      </c>
      <c r="J1303" t="s">
        <v>33</v>
      </c>
      <c r="K1303" t="s">
        <v>382</v>
      </c>
      <c r="L1303" t="s">
        <v>35</v>
      </c>
      <c r="M1303" t="s">
        <v>105</v>
      </c>
      <c r="N1303" t="s">
        <v>37</v>
      </c>
      <c r="O1303" t="s">
        <v>7185</v>
      </c>
      <c r="P1303" s="13" t="s">
        <v>5941</v>
      </c>
      <c r="Q1303" s="2" t="s">
        <v>7186</v>
      </c>
      <c r="R1303" t="s">
        <v>7187</v>
      </c>
      <c r="S1303" s="13" t="s">
        <v>5941</v>
      </c>
      <c r="T1303" t="s">
        <v>7188</v>
      </c>
      <c r="U1303" t="s">
        <v>44</v>
      </c>
      <c r="V1303" t="s">
        <v>37</v>
      </c>
      <c r="W1303" t="s">
        <v>42</v>
      </c>
      <c r="X1303" t="s">
        <v>7189</v>
      </c>
      <c r="Y1303" t="s">
        <v>44</v>
      </c>
      <c r="Z1303" t="s">
        <v>45</v>
      </c>
      <c r="AA1303" t="s">
        <v>7190</v>
      </c>
      <c r="AB1303" t="s">
        <v>44</v>
      </c>
      <c r="AC1303" t="s">
        <v>7191</v>
      </c>
      <c r="AD1303" t="s">
        <v>7192</v>
      </c>
      <c r="AE1303" t="s">
        <v>7193</v>
      </c>
      <c r="AF1303" t="s">
        <v>115</v>
      </c>
    </row>
    <row r="1304" spans="3:32" x14ac:dyDescent="0.3">
      <c r="C1304" s="20">
        <v>2409068</v>
      </c>
      <c r="D1304" s="20" t="s">
        <v>102</v>
      </c>
      <c r="E1304" s="20" t="s">
        <v>63</v>
      </c>
      <c r="F1304" s="45" t="s">
        <v>7111</v>
      </c>
      <c r="G1304" s="44">
        <v>45051</v>
      </c>
      <c r="H1304" s="20" t="s">
        <v>366</v>
      </c>
      <c r="J1304" t="s">
        <v>33</v>
      </c>
      <c r="K1304" t="s">
        <v>382</v>
      </c>
      <c r="L1304" t="s">
        <v>35</v>
      </c>
      <c r="M1304" t="s">
        <v>52</v>
      </c>
      <c r="N1304" t="s">
        <v>37</v>
      </c>
      <c r="O1304" t="s">
        <v>7194</v>
      </c>
      <c r="P1304" s="13" t="s">
        <v>5941</v>
      </c>
      <c r="Q1304" s="2" t="s">
        <v>7195</v>
      </c>
      <c r="R1304" t="s">
        <v>7196</v>
      </c>
      <c r="S1304" s="13" t="s">
        <v>5941</v>
      </c>
      <c r="T1304" t="s">
        <v>7197</v>
      </c>
      <c r="U1304" t="s">
        <v>7198</v>
      </c>
      <c r="V1304" t="s">
        <v>37</v>
      </c>
      <c r="W1304" t="s">
        <v>42</v>
      </c>
      <c r="X1304" t="s">
        <v>1461</v>
      </c>
      <c r="Y1304" t="s">
        <v>44</v>
      </c>
      <c r="Z1304" t="s">
        <v>45</v>
      </c>
      <c r="AA1304" t="s">
        <v>7199</v>
      </c>
      <c r="AB1304" t="s">
        <v>7200</v>
      </c>
      <c r="AC1304" t="s">
        <v>7201</v>
      </c>
      <c r="AD1304" t="s">
        <v>7202</v>
      </c>
      <c r="AE1304" t="s">
        <v>7203</v>
      </c>
      <c r="AF1304" t="s">
        <v>115</v>
      </c>
    </row>
    <row r="1305" spans="3:32" x14ac:dyDescent="0.3">
      <c r="C1305" s="20">
        <v>2413359</v>
      </c>
      <c r="D1305" s="20" t="s">
        <v>29</v>
      </c>
      <c r="E1305" s="20" t="s">
        <v>280</v>
      </c>
      <c r="F1305" s="45" t="s">
        <v>7111</v>
      </c>
      <c r="G1305" s="44">
        <v>45051</v>
      </c>
      <c r="H1305" s="20" t="s">
        <v>366</v>
      </c>
      <c r="J1305" t="s">
        <v>33</v>
      </c>
      <c r="K1305" t="s">
        <v>382</v>
      </c>
      <c r="L1305" t="s">
        <v>35</v>
      </c>
      <c r="M1305" t="s">
        <v>117</v>
      </c>
      <c r="N1305" t="s">
        <v>37</v>
      </c>
      <c r="O1305" t="s">
        <v>7204</v>
      </c>
      <c r="P1305" s="13" t="s">
        <v>6249</v>
      </c>
      <c r="Q1305" s="2" t="s">
        <v>7205</v>
      </c>
      <c r="R1305" t="s">
        <v>7204</v>
      </c>
      <c r="S1305" s="13" t="s">
        <v>6249</v>
      </c>
      <c r="T1305" t="s">
        <v>7206</v>
      </c>
      <c r="U1305" t="s">
        <v>7207</v>
      </c>
      <c r="V1305" t="s">
        <v>37</v>
      </c>
      <c r="W1305" t="s">
        <v>42</v>
      </c>
      <c r="X1305" t="s">
        <v>7208</v>
      </c>
      <c r="Y1305" t="s">
        <v>44</v>
      </c>
      <c r="Z1305" t="s">
        <v>45</v>
      </c>
      <c r="AA1305" t="s">
        <v>7209</v>
      </c>
      <c r="AB1305" t="s">
        <v>7210</v>
      </c>
      <c r="AC1305" t="s">
        <v>7211</v>
      </c>
      <c r="AD1305" t="s">
        <v>7212</v>
      </c>
      <c r="AE1305" t="s">
        <v>7213</v>
      </c>
      <c r="AF1305" t="s">
        <v>51</v>
      </c>
    </row>
    <row r="1306" spans="3:32" x14ac:dyDescent="0.3">
      <c r="C1306" s="20">
        <v>2413365</v>
      </c>
      <c r="D1306" s="20" t="s">
        <v>29</v>
      </c>
      <c r="E1306" s="20" t="s">
        <v>537</v>
      </c>
      <c r="F1306" s="45" t="s">
        <v>7111</v>
      </c>
      <c r="G1306" s="44">
        <v>45051</v>
      </c>
      <c r="H1306" s="20" t="s">
        <v>366</v>
      </c>
      <c r="J1306" t="s">
        <v>33</v>
      </c>
      <c r="K1306" t="s">
        <v>382</v>
      </c>
      <c r="L1306" t="s">
        <v>35</v>
      </c>
      <c r="M1306" t="s">
        <v>117</v>
      </c>
      <c r="N1306" t="s">
        <v>37</v>
      </c>
      <c r="O1306" t="s">
        <v>7214</v>
      </c>
      <c r="P1306" s="13" t="s">
        <v>6249</v>
      </c>
      <c r="Q1306" s="2" t="s">
        <v>7215</v>
      </c>
      <c r="R1306" t="s">
        <v>7214</v>
      </c>
      <c r="S1306" s="13" t="s">
        <v>6249</v>
      </c>
      <c r="T1306" t="s">
        <v>7216</v>
      </c>
      <c r="U1306" t="s">
        <v>7217</v>
      </c>
      <c r="V1306" t="s">
        <v>37</v>
      </c>
      <c r="W1306" t="s">
        <v>42</v>
      </c>
      <c r="X1306" t="s">
        <v>5000</v>
      </c>
      <c r="Y1306" t="s">
        <v>44</v>
      </c>
      <c r="Z1306" t="s">
        <v>45</v>
      </c>
      <c r="AA1306" t="s">
        <v>7218</v>
      </c>
      <c r="AB1306" t="s">
        <v>124</v>
      </c>
      <c r="AC1306" t="s">
        <v>7219</v>
      </c>
      <c r="AD1306" t="s">
        <v>7220</v>
      </c>
      <c r="AE1306" t="s">
        <v>7221</v>
      </c>
      <c r="AF1306" t="s">
        <v>51</v>
      </c>
    </row>
    <row r="1307" spans="3:32" x14ac:dyDescent="0.3">
      <c r="C1307" s="20">
        <v>2413394</v>
      </c>
      <c r="D1307" s="20" t="s">
        <v>29</v>
      </c>
      <c r="E1307" s="20" t="s">
        <v>280</v>
      </c>
      <c r="F1307" s="45" t="s">
        <v>7111</v>
      </c>
      <c r="G1307" s="44">
        <v>45051</v>
      </c>
      <c r="H1307" s="20" t="s">
        <v>366</v>
      </c>
      <c r="J1307" t="s">
        <v>33</v>
      </c>
      <c r="K1307" t="s">
        <v>382</v>
      </c>
      <c r="L1307" t="s">
        <v>35</v>
      </c>
      <c r="M1307" t="s">
        <v>36</v>
      </c>
      <c r="N1307" t="s">
        <v>37</v>
      </c>
      <c r="O1307" t="s">
        <v>7222</v>
      </c>
      <c r="P1307" s="13" t="s">
        <v>6249</v>
      </c>
      <c r="Q1307" s="2" t="s">
        <v>7223</v>
      </c>
      <c r="R1307" t="s">
        <v>7224</v>
      </c>
      <c r="S1307" s="13" t="s">
        <v>6249</v>
      </c>
      <c r="T1307" t="s">
        <v>7225</v>
      </c>
      <c r="U1307" t="s">
        <v>7226</v>
      </c>
      <c r="V1307" t="s">
        <v>37</v>
      </c>
      <c r="W1307" t="s">
        <v>42</v>
      </c>
      <c r="X1307" t="s">
        <v>2356</v>
      </c>
      <c r="Y1307" t="s">
        <v>44</v>
      </c>
      <c r="Z1307" t="s">
        <v>1771</v>
      </c>
      <c r="AA1307" t="s">
        <v>7227</v>
      </c>
      <c r="AB1307" t="s">
        <v>124</v>
      </c>
      <c r="AC1307" t="s">
        <v>7228</v>
      </c>
      <c r="AD1307" t="s">
        <v>7229</v>
      </c>
      <c r="AE1307" t="s">
        <v>7230</v>
      </c>
      <c r="AF1307" t="s">
        <v>51</v>
      </c>
    </row>
    <row r="1308" spans="3:32" x14ac:dyDescent="0.3">
      <c r="C1308" s="20">
        <v>2413449</v>
      </c>
      <c r="D1308" s="20" t="s">
        <v>29</v>
      </c>
      <c r="E1308" s="20" t="s">
        <v>63</v>
      </c>
      <c r="F1308" s="45" t="s">
        <v>7111</v>
      </c>
      <c r="G1308" s="44">
        <v>45051</v>
      </c>
      <c r="H1308" s="20" t="s">
        <v>366</v>
      </c>
      <c r="J1308" t="s">
        <v>33</v>
      </c>
      <c r="K1308" t="s">
        <v>382</v>
      </c>
      <c r="L1308" t="s">
        <v>35</v>
      </c>
      <c r="M1308" t="s">
        <v>117</v>
      </c>
      <c r="N1308" t="s">
        <v>37</v>
      </c>
      <c r="O1308" t="s">
        <v>7231</v>
      </c>
      <c r="P1308" s="13" t="s">
        <v>6249</v>
      </c>
      <c r="Q1308" s="2" t="s">
        <v>7232</v>
      </c>
      <c r="R1308" t="s">
        <v>7233</v>
      </c>
      <c r="S1308" s="13" t="s">
        <v>6249</v>
      </c>
      <c r="T1308" t="s">
        <v>7234</v>
      </c>
      <c r="U1308" t="s">
        <v>7235</v>
      </c>
      <c r="V1308" t="s">
        <v>37</v>
      </c>
      <c r="W1308" t="s">
        <v>42</v>
      </c>
      <c r="X1308" t="s">
        <v>7174</v>
      </c>
      <c r="Y1308" t="s">
        <v>44</v>
      </c>
      <c r="Z1308" t="s">
        <v>45</v>
      </c>
      <c r="AA1308" t="s">
        <v>7236</v>
      </c>
      <c r="AB1308" t="s">
        <v>7237</v>
      </c>
      <c r="AC1308" t="s">
        <v>7238</v>
      </c>
      <c r="AD1308" t="s">
        <v>7239</v>
      </c>
      <c r="AE1308" t="s">
        <v>7240</v>
      </c>
      <c r="AF1308" t="s">
        <v>51</v>
      </c>
    </row>
    <row r="1309" spans="3:32" x14ac:dyDescent="0.3">
      <c r="C1309" s="20">
        <v>2413508</v>
      </c>
      <c r="D1309" s="20" t="s">
        <v>29</v>
      </c>
      <c r="E1309" s="20" t="s">
        <v>63</v>
      </c>
      <c r="F1309" s="45" t="s">
        <v>7111</v>
      </c>
      <c r="G1309" s="44">
        <v>45051</v>
      </c>
      <c r="H1309" s="20" t="s">
        <v>366</v>
      </c>
      <c r="J1309" t="s">
        <v>33</v>
      </c>
      <c r="K1309" t="s">
        <v>382</v>
      </c>
      <c r="L1309" t="s">
        <v>35</v>
      </c>
      <c r="M1309" t="s">
        <v>36</v>
      </c>
      <c r="N1309" t="s">
        <v>37</v>
      </c>
      <c r="O1309" t="s">
        <v>7241</v>
      </c>
      <c r="P1309" s="13" t="s">
        <v>6249</v>
      </c>
      <c r="Q1309" s="2" t="s">
        <v>7242</v>
      </c>
      <c r="R1309" t="s">
        <v>7241</v>
      </c>
      <c r="S1309" s="13" t="s">
        <v>6249</v>
      </c>
      <c r="T1309" t="s">
        <v>7243</v>
      </c>
      <c r="U1309" t="s">
        <v>7244</v>
      </c>
      <c r="V1309" t="s">
        <v>37</v>
      </c>
      <c r="W1309" t="s">
        <v>42</v>
      </c>
      <c r="X1309" t="s">
        <v>7245</v>
      </c>
      <c r="Y1309" t="s">
        <v>44</v>
      </c>
      <c r="Z1309" t="s">
        <v>78</v>
      </c>
      <c r="AA1309" t="s">
        <v>7246</v>
      </c>
      <c r="AB1309" t="s">
        <v>7247</v>
      </c>
      <c r="AC1309" t="s">
        <v>7248</v>
      </c>
      <c r="AD1309" t="s">
        <v>7249</v>
      </c>
      <c r="AE1309" t="s">
        <v>7250</v>
      </c>
      <c r="AF1309" t="s">
        <v>51</v>
      </c>
    </row>
    <row r="1310" spans="3:32" x14ac:dyDescent="0.3">
      <c r="C1310" s="20">
        <v>2413873</v>
      </c>
      <c r="D1310" s="20" t="s">
        <v>29</v>
      </c>
      <c r="E1310" s="20" t="s">
        <v>63</v>
      </c>
      <c r="F1310" s="45" t="s">
        <v>7111</v>
      </c>
      <c r="G1310" s="44">
        <v>45051</v>
      </c>
      <c r="H1310" s="20" t="s">
        <v>366</v>
      </c>
      <c r="J1310" t="s">
        <v>33</v>
      </c>
      <c r="K1310" t="s">
        <v>382</v>
      </c>
      <c r="L1310" t="s">
        <v>35</v>
      </c>
      <c r="M1310" t="s">
        <v>52</v>
      </c>
      <c r="N1310" t="s">
        <v>37</v>
      </c>
      <c r="O1310" t="s">
        <v>7251</v>
      </c>
      <c r="P1310" s="13" t="s">
        <v>6249</v>
      </c>
      <c r="Q1310" s="2" t="s">
        <v>7252</v>
      </c>
      <c r="R1310" t="s">
        <v>7253</v>
      </c>
      <c r="S1310" s="13" t="s">
        <v>6249</v>
      </c>
      <c r="T1310" t="s">
        <v>7254</v>
      </c>
      <c r="U1310" t="s">
        <v>7251</v>
      </c>
      <c r="V1310" t="s">
        <v>37</v>
      </c>
      <c r="W1310" t="s">
        <v>42</v>
      </c>
      <c r="X1310" t="s">
        <v>863</v>
      </c>
      <c r="Y1310" t="s">
        <v>44</v>
      </c>
      <c r="Z1310" t="s">
        <v>45</v>
      </c>
      <c r="AA1310" t="s">
        <v>7255</v>
      </c>
      <c r="AB1310" t="s">
        <v>7256</v>
      </c>
      <c r="AC1310" t="s">
        <v>7256</v>
      </c>
      <c r="AD1310" t="s">
        <v>7257</v>
      </c>
      <c r="AE1310" t="s">
        <v>7258</v>
      </c>
      <c r="AF1310" t="s">
        <v>51</v>
      </c>
    </row>
    <row r="1311" spans="3:32" x14ac:dyDescent="0.3">
      <c r="C1311" s="20">
        <v>2413960</v>
      </c>
      <c r="D1311" s="20" t="s">
        <v>29</v>
      </c>
      <c r="E1311" s="20" t="s">
        <v>280</v>
      </c>
      <c r="F1311" s="45" t="s">
        <v>7111</v>
      </c>
      <c r="G1311" s="44">
        <v>45051</v>
      </c>
      <c r="H1311" s="20" t="s">
        <v>366</v>
      </c>
      <c r="J1311" t="s">
        <v>33</v>
      </c>
      <c r="K1311" t="s">
        <v>382</v>
      </c>
      <c r="L1311" t="s">
        <v>35</v>
      </c>
      <c r="M1311" t="s">
        <v>105</v>
      </c>
      <c r="N1311" t="s">
        <v>37</v>
      </c>
      <c r="O1311" t="s">
        <v>7259</v>
      </c>
      <c r="P1311" s="13" t="s">
        <v>6249</v>
      </c>
      <c r="Q1311" s="2" t="s">
        <v>7260</v>
      </c>
      <c r="R1311" t="s">
        <v>7261</v>
      </c>
      <c r="S1311" s="13" t="s">
        <v>6249</v>
      </c>
      <c r="T1311" t="s">
        <v>7262</v>
      </c>
      <c r="U1311" t="s">
        <v>7244</v>
      </c>
      <c r="V1311" t="s">
        <v>37</v>
      </c>
      <c r="W1311" t="s">
        <v>42</v>
      </c>
      <c r="X1311" t="s">
        <v>7245</v>
      </c>
      <c r="Y1311" t="s">
        <v>44</v>
      </c>
      <c r="Z1311" t="s">
        <v>78</v>
      </c>
      <c r="AA1311" t="s">
        <v>7263</v>
      </c>
      <c r="AB1311" t="s">
        <v>44</v>
      </c>
      <c r="AC1311" t="s">
        <v>7264</v>
      </c>
      <c r="AD1311" t="s">
        <v>7265</v>
      </c>
      <c r="AE1311" t="s">
        <v>7250</v>
      </c>
      <c r="AF1311" t="s">
        <v>51</v>
      </c>
    </row>
    <row r="1312" spans="3:32" x14ac:dyDescent="0.3">
      <c r="C1312" s="20">
        <v>2413973</v>
      </c>
      <c r="D1312" s="20" t="s">
        <v>29</v>
      </c>
      <c r="E1312" s="20" t="s">
        <v>63</v>
      </c>
      <c r="F1312" s="45" t="s">
        <v>7111</v>
      </c>
      <c r="G1312" s="44">
        <v>45051</v>
      </c>
      <c r="H1312" s="20" t="s">
        <v>366</v>
      </c>
      <c r="J1312" t="s">
        <v>33</v>
      </c>
      <c r="K1312" t="s">
        <v>382</v>
      </c>
      <c r="L1312" t="s">
        <v>35</v>
      </c>
      <c r="M1312" t="s">
        <v>117</v>
      </c>
      <c r="N1312" t="s">
        <v>37</v>
      </c>
      <c r="O1312" t="s">
        <v>7266</v>
      </c>
      <c r="P1312" s="13" t="s">
        <v>6249</v>
      </c>
      <c r="Q1312" s="2" t="s">
        <v>7267</v>
      </c>
      <c r="R1312" t="s">
        <v>7266</v>
      </c>
      <c r="S1312" s="13" t="s">
        <v>6249</v>
      </c>
      <c r="T1312" t="s">
        <v>7268</v>
      </c>
      <c r="U1312" t="s">
        <v>7269</v>
      </c>
      <c r="V1312" t="s">
        <v>37</v>
      </c>
      <c r="W1312" t="s">
        <v>42</v>
      </c>
      <c r="X1312" t="s">
        <v>7270</v>
      </c>
      <c r="Y1312" t="s">
        <v>44</v>
      </c>
      <c r="Z1312" t="s">
        <v>45</v>
      </c>
      <c r="AA1312" t="s">
        <v>7271</v>
      </c>
      <c r="AB1312" t="s">
        <v>7272</v>
      </c>
      <c r="AC1312" t="s">
        <v>7273</v>
      </c>
      <c r="AD1312" t="s">
        <v>7274</v>
      </c>
      <c r="AE1312" t="s">
        <v>7275</v>
      </c>
      <c r="AF1312" t="s">
        <v>51</v>
      </c>
    </row>
    <row r="1313" spans="3:33" x14ac:dyDescent="0.3">
      <c r="C1313" s="20">
        <v>2414032</v>
      </c>
      <c r="D1313" s="20" t="s">
        <v>29</v>
      </c>
      <c r="E1313" s="20" t="s">
        <v>63</v>
      </c>
      <c r="F1313" s="45" t="s">
        <v>7111</v>
      </c>
      <c r="G1313" s="44">
        <v>45051</v>
      </c>
      <c r="H1313" s="20" t="s">
        <v>366</v>
      </c>
      <c r="J1313" t="s">
        <v>33</v>
      </c>
      <c r="K1313" t="s">
        <v>382</v>
      </c>
      <c r="L1313" t="s">
        <v>35</v>
      </c>
      <c r="M1313" t="s">
        <v>64</v>
      </c>
      <c r="N1313" t="s">
        <v>37</v>
      </c>
      <c r="O1313" t="s">
        <v>7276</v>
      </c>
      <c r="P1313" s="13" t="s">
        <v>6249</v>
      </c>
      <c r="Q1313" s="2" t="s">
        <v>7277</v>
      </c>
      <c r="R1313" t="s">
        <v>7278</v>
      </c>
      <c r="S1313" s="13" t="s">
        <v>6249</v>
      </c>
      <c r="T1313" t="s">
        <v>7279</v>
      </c>
      <c r="U1313" t="s">
        <v>7280</v>
      </c>
      <c r="V1313" t="s">
        <v>37</v>
      </c>
      <c r="W1313" t="s">
        <v>42</v>
      </c>
      <c r="X1313" t="s">
        <v>1494</v>
      </c>
      <c r="Y1313" t="s">
        <v>44</v>
      </c>
      <c r="Z1313" t="s">
        <v>45</v>
      </c>
      <c r="AA1313" t="s">
        <v>7281</v>
      </c>
      <c r="AB1313" t="s">
        <v>44</v>
      </c>
      <c r="AC1313" t="s">
        <v>7282</v>
      </c>
      <c r="AD1313" t="s">
        <v>7283</v>
      </c>
      <c r="AE1313" t="s">
        <v>7284</v>
      </c>
      <c r="AF1313" t="s">
        <v>51</v>
      </c>
    </row>
    <row r="1314" spans="3:33" x14ac:dyDescent="0.3">
      <c r="C1314" s="21">
        <v>2415744</v>
      </c>
      <c r="D1314" s="20" t="s">
        <v>62</v>
      </c>
      <c r="E1314" s="20" t="s">
        <v>63</v>
      </c>
      <c r="F1314" s="45" t="s">
        <v>7285</v>
      </c>
      <c r="G1314" s="44">
        <v>45054</v>
      </c>
      <c r="H1314" s="20" t="s">
        <v>366</v>
      </c>
      <c r="J1314" t="s">
        <v>33</v>
      </c>
      <c r="K1314" t="s">
        <v>382</v>
      </c>
      <c r="L1314" t="s">
        <v>35</v>
      </c>
      <c r="M1314" t="s">
        <v>64</v>
      </c>
      <c r="N1314" t="s">
        <v>37</v>
      </c>
      <c r="O1314" t="s">
        <v>7288</v>
      </c>
      <c r="P1314" s="13" t="s">
        <v>6284</v>
      </c>
      <c r="Q1314" s="2" t="s">
        <v>7289</v>
      </c>
      <c r="R1314" t="s">
        <v>7288</v>
      </c>
      <c r="S1314" s="13" t="s">
        <v>6284</v>
      </c>
      <c r="T1314" t="s">
        <v>7290</v>
      </c>
      <c r="U1314" t="s">
        <v>200</v>
      </c>
      <c r="V1314" t="s">
        <v>37</v>
      </c>
      <c r="W1314" t="s">
        <v>42</v>
      </c>
      <c r="X1314" t="s">
        <v>4899</v>
      </c>
      <c r="Y1314" t="s">
        <v>44</v>
      </c>
      <c r="Z1314" t="s">
        <v>78</v>
      </c>
      <c r="AA1314" t="s">
        <v>7291</v>
      </c>
      <c r="AB1314" t="s">
        <v>44</v>
      </c>
      <c r="AC1314" t="s">
        <v>7292</v>
      </c>
      <c r="AD1314" t="s">
        <v>7293</v>
      </c>
      <c r="AE1314" t="s">
        <v>7294</v>
      </c>
      <c r="AF1314" t="s">
        <v>51</v>
      </c>
    </row>
    <row r="1315" spans="3:33" x14ac:dyDescent="0.3">
      <c r="C1315" s="21">
        <v>2415805</v>
      </c>
      <c r="D1315" s="20" t="s">
        <v>29</v>
      </c>
      <c r="E1315" s="20" t="s">
        <v>63</v>
      </c>
      <c r="F1315" s="45" t="s">
        <v>7285</v>
      </c>
      <c r="G1315" s="44">
        <v>45054</v>
      </c>
      <c r="H1315" s="20" t="s">
        <v>366</v>
      </c>
      <c r="J1315" t="s">
        <v>33</v>
      </c>
      <c r="K1315" t="s">
        <v>382</v>
      </c>
      <c r="L1315" t="s">
        <v>35</v>
      </c>
      <c r="M1315" t="s">
        <v>52</v>
      </c>
      <c r="N1315" t="s">
        <v>37</v>
      </c>
      <c r="O1315" t="s">
        <v>7295</v>
      </c>
      <c r="P1315" s="13" t="s">
        <v>6284</v>
      </c>
      <c r="Q1315" s="2" t="s">
        <v>7296</v>
      </c>
      <c r="R1315" t="s">
        <v>7297</v>
      </c>
      <c r="S1315" s="13" t="s">
        <v>6284</v>
      </c>
      <c r="T1315" t="s">
        <v>7298</v>
      </c>
      <c r="U1315" t="s">
        <v>7299</v>
      </c>
      <c r="V1315" t="s">
        <v>37</v>
      </c>
      <c r="W1315" t="s">
        <v>42</v>
      </c>
      <c r="X1315" t="s">
        <v>618</v>
      </c>
      <c r="Y1315" t="s">
        <v>44</v>
      </c>
      <c r="Z1315" t="s">
        <v>45</v>
      </c>
      <c r="AA1315" t="s">
        <v>7300</v>
      </c>
      <c r="AB1315" t="s">
        <v>44</v>
      </c>
      <c r="AC1315" t="s">
        <v>7301</v>
      </c>
      <c r="AD1315" t="s">
        <v>7302</v>
      </c>
      <c r="AE1315" t="s">
        <v>7303</v>
      </c>
      <c r="AF1315" t="s">
        <v>51</v>
      </c>
    </row>
    <row r="1316" spans="3:33" x14ac:dyDescent="0.3">
      <c r="C1316" s="21">
        <v>2416090</v>
      </c>
      <c r="D1316" s="20" t="s">
        <v>29</v>
      </c>
      <c r="E1316" s="20" t="s">
        <v>63</v>
      </c>
      <c r="F1316" s="45" t="s">
        <v>7285</v>
      </c>
      <c r="G1316" s="44">
        <v>45054</v>
      </c>
      <c r="H1316" s="20" t="s">
        <v>366</v>
      </c>
      <c r="J1316" t="s">
        <v>33</v>
      </c>
      <c r="K1316" t="s">
        <v>382</v>
      </c>
      <c r="L1316" t="s">
        <v>35</v>
      </c>
      <c r="M1316" t="s">
        <v>143</v>
      </c>
      <c r="N1316" t="s">
        <v>37</v>
      </c>
      <c r="O1316" t="s">
        <v>7304</v>
      </c>
      <c r="P1316" s="13" t="s">
        <v>6284</v>
      </c>
      <c r="Q1316" s="2" t="s">
        <v>7305</v>
      </c>
      <c r="R1316" t="s">
        <v>7306</v>
      </c>
      <c r="S1316" s="13" t="s">
        <v>6284</v>
      </c>
      <c r="T1316" t="s">
        <v>7307</v>
      </c>
      <c r="U1316" t="s">
        <v>1816</v>
      </c>
      <c r="V1316" t="s">
        <v>37</v>
      </c>
      <c r="W1316" t="s">
        <v>42</v>
      </c>
      <c r="X1316" t="s">
        <v>2162</v>
      </c>
      <c r="Y1316" t="s">
        <v>44</v>
      </c>
      <c r="Z1316" t="s">
        <v>387</v>
      </c>
      <c r="AA1316" t="s">
        <v>7308</v>
      </c>
      <c r="AB1316" t="s">
        <v>1818</v>
      </c>
      <c r="AC1316" t="s">
        <v>7309</v>
      </c>
      <c r="AD1316" t="s">
        <v>7310</v>
      </c>
      <c r="AE1316" t="s">
        <v>7311</v>
      </c>
      <c r="AF1316" t="s">
        <v>51</v>
      </c>
    </row>
    <row r="1317" spans="3:33" x14ac:dyDescent="0.3">
      <c r="C1317" s="21">
        <v>2416146</v>
      </c>
      <c r="D1317" s="20" t="s">
        <v>29</v>
      </c>
      <c r="E1317" s="20" t="s">
        <v>63</v>
      </c>
      <c r="F1317" s="45" t="s">
        <v>7285</v>
      </c>
      <c r="G1317" s="44">
        <v>45054</v>
      </c>
      <c r="H1317" s="20" t="s">
        <v>366</v>
      </c>
      <c r="J1317" t="s">
        <v>33</v>
      </c>
      <c r="K1317" t="s">
        <v>382</v>
      </c>
      <c r="L1317" t="s">
        <v>35</v>
      </c>
      <c r="M1317" t="s">
        <v>64</v>
      </c>
      <c r="N1317" t="s">
        <v>37</v>
      </c>
      <c r="O1317" t="s">
        <v>7312</v>
      </c>
      <c r="P1317" s="13" t="s">
        <v>6284</v>
      </c>
      <c r="Q1317" s="2" t="s">
        <v>7313</v>
      </c>
      <c r="R1317" t="s">
        <v>7314</v>
      </c>
      <c r="S1317" s="13" t="s">
        <v>6284</v>
      </c>
      <c r="T1317" t="s">
        <v>7315</v>
      </c>
      <c r="U1317" t="s">
        <v>44</v>
      </c>
      <c r="V1317" t="s">
        <v>37</v>
      </c>
      <c r="W1317" t="s">
        <v>42</v>
      </c>
      <c r="X1317" t="s">
        <v>4899</v>
      </c>
      <c r="Y1317" t="s">
        <v>44</v>
      </c>
      <c r="Z1317" t="s">
        <v>78</v>
      </c>
      <c r="AA1317" t="s">
        <v>7316</v>
      </c>
      <c r="AB1317" t="s">
        <v>44</v>
      </c>
      <c r="AC1317" t="s">
        <v>7317</v>
      </c>
      <c r="AD1317" t="s">
        <v>71</v>
      </c>
      <c r="AE1317" t="s">
        <v>7318</v>
      </c>
      <c r="AF1317" t="s">
        <v>7319</v>
      </c>
      <c r="AG1317" t="s">
        <v>51</v>
      </c>
    </row>
    <row r="1318" spans="3:33" x14ac:dyDescent="0.3">
      <c r="C1318" s="21">
        <v>2416206</v>
      </c>
      <c r="D1318" s="20" t="s">
        <v>29</v>
      </c>
      <c r="E1318" s="20" t="s">
        <v>63</v>
      </c>
      <c r="F1318" s="45" t="s">
        <v>7285</v>
      </c>
      <c r="G1318" s="44">
        <v>45054</v>
      </c>
      <c r="H1318" s="20" t="s">
        <v>366</v>
      </c>
      <c r="J1318" t="s">
        <v>33</v>
      </c>
      <c r="K1318" t="s">
        <v>382</v>
      </c>
      <c r="L1318" t="s">
        <v>35</v>
      </c>
      <c r="M1318" t="s">
        <v>52</v>
      </c>
      <c r="N1318" t="s">
        <v>37</v>
      </c>
      <c r="O1318" t="s">
        <v>7320</v>
      </c>
      <c r="P1318" s="13" t="s">
        <v>6284</v>
      </c>
      <c r="Q1318" s="2" t="s">
        <v>7321</v>
      </c>
      <c r="R1318" t="s">
        <v>7320</v>
      </c>
      <c r="S1318" s="13" t="s">
        <v>6284</v>
      </c>
      <c r="T1318" t="s">
        <v>7322</v>
      </c>
      <c r="U1318" t="s">
        <v>7323</v>
      </c>
      <c r="V1318" t="s">
        <v>37</v>
      </c>
      <c r="W1318" t="s">
        <v>42</v>
      </c>
      <c r="X1318" t="s">
        <v>2480</v>
      </c>
      <c r="Y1318" t="s">
        <v>44</v>
      </c>
      <c r="Z1318" t="s">
        <v>45</v>
      </c>
      <c r="AA1318" t="s">
        <v>7324</v>
      </c>
      <c r="AB1318" t="s">
        <v>7325</v>
      </c>
      <c r="AC1318" t="s">
        <v>7326</v>
      </c>
      <c r="AD1318" t="s">
        <v>7327</v>
      </c>
      <c r="AE1318" t="s">
        <v>7328</v>
      </c>
      <c r="AF1318" t="s">
        <v>51</v>
      </c>
    </row>
    <row r="1319" spans="3:33" x14ac:dyDescent="0.3">
      <c r="C1319" s="21">
        <v>2416207</v>
      </c>
      <c r="D1319" s="20" t="s">
        <v>29</v>
      </c>
      <c r="E1319" s="20" t="s">
        <v>357</v>
      </c>
      <c r="F1319" s="45" t="s">
        <v>7285</v>
      </c>
      <c r="G1319" s="44">
        <v>45054</v>
      </c>
      <c r="H1319" s="20" t="s">
        <v>366</v>
      </c>
      <c r="J1319" t="s">
        <v>33</v>
      </c>
      <c r="K1319" t="s">
        <v>382</v>
      </c>
      <c r="L1319" t="s">
        <v>35</v>
      </c>
      <c r="M1319" t="s">
        <v>52</v>
      </c>
      <c r="N1319" t="s">
        <v>37</v>
      </c>
      <c r="O1319" t="s">
        <v>7329</v>
      </c>
      <c r="P1319" s="13" t="s">
        <v>6284</v>
      </c>
      <c r="Q1319" s="2" t="s">
        <v>7330</v>
      </c>
      <c r="R1319" t="s">
        <v>7329</v>
      </c>
      <c r="S1319" s="13" t="s">
        <v>6284</v>
      </c>
      <c r="T1319" t="s">
        <v>7331</v>
      </c>
      <c r="U1319" t="s">
        <v>7332</v>
      </c>
      <c r="V1319" t="s">
        <v>37</v>
      </c>
      <c r="W1319" t="s">
        <v>42</v>
      </c>
      <c r="X1319" t="s">
        <v>7333</v>
      </c>
      <c r="Y1319" t="s">
        <v>44</v>
      </c>
      <c r="Z1319" t="s">
        <v>45</v>
      </c>
      <c r="AA1319" t="s">
        <v>7334</v>
      </c>
      <c r="AB1319" t="s">
        <v>7335</v>
      </c>
      <c r="AC1319" t="s">
        <v>7336</v>
      </c>
      <c r="AD1319" t="s">
        <v>7337</v>
      </c>
      <c r="AE1319" t="s">
        <v>7338</v>
      </c>
      <c r="AF1319" t="s">
        <v>51</v>
      </c>
    </row>
    <row r="1320" spans="3:33" x14ac:dyDescent="0.3">
      <c r="C1320" s="21">
        <v>2416295</v>
      </c>
      <c r="D1320" s="20" t="s">
        <v>29</v>
      </c>
      <c r="E1320" s="20" t="s">
        <v>63</v>
      </c>
      <c r="F1320" s="45" t="s">
        <v>7285</v>
      </c>
      <c r="G1320" s="44">
        <v>45054</v>
      </c>
      <c r="H1320" s="20" t="s">
        <v>366</v>
      </c>
      <c r="J1320" t="s">
        <v>33</v>
      </c>
      <c r="K1320" t="s">
        <v>382</v>
      </c>
      <c r="L1320" t="s">
        <v>35</v>
      </c>
      <c r="M1320" t="s">
        <v>117</v>
      </c>
      <c r="N1320" t="s">
        <v>37</v>
      </c>
      <c r="O1320" t="s">
        <v>7339</v>
      </c>
      <c r="P1320" s="13" t="s">
        <v>6284</v>
      </c>
      <c r="Q1320" s="2" t="s">
        <v>7340</v>
      </c>
      <c r="R1320" t="s">
        <v>7341</v>
      </c>
      <c r="S1320" s="13" t="s">
        <v>6284</v>
      </c>
      <c r="T1320" t="s">
        <v>7342</v>
      </c>
      <c r="U1320" t="s">
        <v>124</v>
      </c>
      <c r="V1320" t="s">
        <v>37</v>
      </c>
      <c r="W1320" t="s">
        <v>42</v>
      </c>
      <c r="X1320" t="s">
        <v>2037</v>
      </c>
      <c r="Y1320" t="s">
        <v>44</v>
      </c>
      <c r="Z1320" t="s">
        <v>45</v>
      </c>
      <c r="AA1320" t="s">
        <v>7343</v>
      </c>
      <c r="AB1320" t="s">
        <v>7344</v>
      </c>
      <c r="AC1320" t="s">
        <v>7344</v>
      </c>
      <c r="AD1320" t="s">
        <v>7345</v>
      </c>
      <c r="AE1320" t="s">
        <v>7346</v>
      </c>
      <c r="AF1320" t="s">
        <v>51</v>
      </c>
    </row>
    <row r="1321" spans="3:33" x14ac:dyDescent="0.3">
      <c r="C1321" s="21">
        <v>2416339</v>
      </c>
      <c r="D1321" s="20" t="s">
        <v>29</v>
      </c>
      <c r="E1321" s="20" t="s">
        <v>63</v>
      </c>
      <c r="F1321" s="45" t="s">
        <v>7285</v>
      </c>
      <c r="G1321" s="44">
        <v>45054</v>
      </c>
      <c r="H1321" s="20" t="s">
        <v>366</v>
      </c>
      <c r="J1321" t="s">
        <v>33</v>
      </c>
      <c r="K1321" t="s">
        <v>382</v>
      </c>
      <c r="L1321" t="s">
        <v>35</v>
      </c>
      <c r="M1321" t="s">
        <v>64</v>
      </c>
      <c r="N1321" t="s">
        <v>37</v>
      </c>
      <c r="O1321" t="s">
        <v>7347</v>
      </c>
      <c r="P1321" s="13" t="s">
        <v>6284</v>
      </c>
      <c r="Q1321" s="2" t="s">
        <v>7348</v>
      </c>
      <c r="R1321" t="s">
        <v>7349</v>
      </c>
      <c r="S1321" s="13" t="s">
        <v>6284</v>
      </c>
      <c r="T1321" t="s">
        <v>7350</v>
      </c>
      <c r="U1321" t="s">
        <v>7351</v>
      </c>
      <c r="V1321" t="s">
        <v>37</v>
      </c>
      <c r="W1321" t="s">
        <v>42</v>
      </c>
      <c r="X1321" t="s">
        <v>7352</v>
      </c>
      <c r="Y1321" t="s">
        <v>44</v>
      </c>
      <c r="Z1321" t="s">
        <v>45</v>
      </c>
      <c r="AA1321" t="s">
        <v>7353</v>
      </c>
      <c r="AB1321" t="s">
        <v>44</v>
      </c>
      <c r="AC1321" t="s">
        <v>7354</v>
      </c>
      <c r="AD1321" t="s">
        <v>7355</v>
      </c>
      <c r="AE1321" t="s">
        <v>7356</v>
      </c>
      <c r="AF1321" t="s">
        <v>51</v>
      </c>
    </row>
    <row r="1322" spans="3:33" x14ac:dyDescent="0.3">
      <c r="C1322" s="21">
        <v>2416393</v>
      </c>
      <c r="D1322" s="20" t="s">
        <v>29</v>
      </c>
      <c r="E1322" s="20" t="s">
        <v>63</v>
      </c>
      <c r="F1322" s="45" t="s">
        <v>7285</v>
      </c>
      <c r="G1322" s="44">
        <v>45054</v>
      </c>
      <c r="H1322" s="20" t="s">
        <v>366</v>
      </c>
      <c r="J1322" t="s">
        <v>33</v>
      </c>
      <c r="K1322" t="s">
        <v>382</v>
      </c>
      <c r="L1322" t="s">
        <v>35</v>
      </c>
      <c r="M1322" t="s">
        <v>64</v>
      </c>
      <c r="N1322" t="s">
        <v>37</v>
      </c>
      <c r="O1322" t="s">
        <v>3395</v>
      </c>
      <c r="P1322" s="13" t="s">
        <v>6284</v>
      </c>
      <c r="Q1322" s="2" t="s">
        <v>7357</v>
      </c>
      <c r="R1322" t="s">
        <v>7358</v>
      </c>
      <c r="S1322" s="13" t="s">
        <v>6284</v>
      </c>
      <c r="T1322" t="s">
        <v>7359</v>
      </c>
      <c r="U1322" t="s">
        <v>7360</v>
      </c>
      <c r="V1322" t="s">
        <v>37</v>
      </c>
      <c r="W1322" t="s">
        <v>42</v>
      </c>
      <c r="X1322" t="s">
        <v>7361</v>
      </c>
      <c r="Y1322" t="s">
        <v>44</v>
      </c>
      <c r="Z1322" t="s">
        <v>3401</v>
      </c>
      <c r="AA1322" t="s">
        <v>3402</v>
      </c>
      <c r="AB1322" t="s">
        <v>124</v>
      </c>
      <c r="AC1322" t="s">
        <v>7362</v>
      </c>
      <c r="AD1322" t="s">
        <v>7363</v>
      </c>
      <c r="AE1322" t="s">
        <v>7364</v>
      </c>
      <c r="AF1322" t="s">
        <v>51</v>
      </c>
    </row>
    <row r="1323" spans="3:33" x14ac:dyDescent="0.3">
      <c r="C1323" s="21">
        <v>2417348</v>
      </c>
      <c r="D1323" s="20" t="s">
        <v>368</v>
      </c>
      <c r="E1323" s="20" t="s">
        <v>63</v>
      </c>
      <c r="F1323" s="45" t="s">
        <v>7285</v>
      </c>
      <c r="G1323" s="44">
        <v>45054</v>
      </c>
      <c r="H1323" s="20" t="s">
        <v>366</v>
      </c>
      <c r="J1323" t="s">
        <v>33</v>
      </c>
      <c r="K1323" t="s">
        <v>382</v>
      </c>
      <c r="L1323" t="s">
        <v>35</v>
      </c>
      <c r="M1323" t="s">
        <v>117</v>
      </c>
      <c r="N1323" t="s">
        <v>37</v>
      </c>
      <c r="O1323" t="s">
        <v>7365</v>
      </c>
      <c r="P1323" s="13" t="s">
        <v>7366</v>
      </c>
      <c r="Q1323" s="2" t="s">
        <v>7367</v>
      </c>
      <c r="R1323" t="s">
        <v>7368</v>
      </c>
      <c r="S1323" s="13" t="s">
        <v>7366</v>
      </c>
      <c r="T1323" t="s">
        <v>7369</v>
      </c>
      <c r="U1323" t="s">
        <v>44</v>
      </c>
      <c r="V1323" t="s">
        <v>37</v>
      </c>
      <c r="W1323" t="s">
        <v>42</v>
      </c>
      <c r="X1323" t="s">
        <v>97</v>
      </c>
      <c r="Y1323" t="s">
        <v>44</v>
      </c>
      <c r="Z1323" t="s">
        <v>78</v>
      </c>
      <c r="AA1323" t="s">
        <v>7370</v>
      </c>
      <c r="AB1323" t="s">
        <v>44</v>
      </c>
      <c r="AC1323" t="s">
        <v>7371</v>
      </c>
      <c r="AD1323" t="s">
        <v>7372</v>
      </c>
      <c r="AE1323" t="s">
        <v>5453</v>
      </c>
      <c r="AF1323" t="s">
        <v>51</v>
      </c>
    </row>
    <row r="1324" spans="3:33" x14ac:dyDescent="0.3">
      <c r="C1324" s="21">
        <v>2417389</v>
      </c>
      <c r="D1324" s="20" t="s">
        <v>29</v>
      </c>
      <c r="E1324" s="20" t="s">
        <v>30</v>
      </c>
      <c r="F1324" s="45" t="s">
        <v>7285</v>
      </c>
      <c r="G1324" s="44">
        <v>45054</v>
      </c>
      <c r="H1324" s="20" t="s">
        <v>366</v>
      </c>
      <c r="J1324" t="s">
        <v>33</v>
      </c>
      <c r="K1324" t="s">
        <v>382</v>
      </c>
      <c r="L1324" t="s">
        <v>35</v>
      </c>
      <c r="M1324" t="s">
        <v>52</v>
      </c>
      <c r="N1324" t="s">
        <v>37</v>
      </c>
      <c r="O1324" t="s">
        <v>7373</v>
      </c>
      <c r="P1324" s="13" t="s">
        <v>7366</v>
      </c>
      <c r="Q1324" s="2" t="s">
        <v>7374</v>
      </c>
      <c r="R1324" t="s">
        <v>7375</v>
      </c>
      <c r="S1324" s="13" t="s">
        <v>7366</v>
      </c>
      <c r="T1324" t="s">
        <v>7376</v>
      </c>
      <c r="U1324" t="s">
        <v>7377</v>
      </c>
      <c r="V1324" t="s">
        <v>37</v>
      </c>
      <c r="W1324" t="s">
        <v>42</v>
      </c>
      <c r="X1324" t="s">
        <v>7378</v>
      </c>
      <c r="Y1324" t="s">
        <v>44</v>
      </c>
      <c r="Z1324" t="s">
        <v>45</v>
      </c>
      <c r="AA1324" t="s">
        <v>7379</v>
      </c>
      <c r="AB1324" t="s">
        <v>124</v>
      </c>
      <c r="AC1324" t="s">
        <v>7380</v>
      </c>
      <c r="AD1324" t="s">
        <v>7381</v>
      </c>
      <c r="AE1324" t="s">
        <v>7382</v>
      </c>
      <c r="AF1324" t="s">
        <v>51</v>
      </c>
    </row>
    <row r="1325" spans="3:33" x14ac:dyDescent="0.3">
      <c r="C1325" s="21">
        <v>2417582</v>
      </c>
      <c r="D1325" s="20" t="s">
        <v>29</v>
      </c>
      <c r="E1325" s="20" t="s">
        <v>63</v>
      </c>
      <c r="F1325" s="45" t="s">
        <v>7285</v>
      </c>
      <c r="G1325" s="44">
        <v>45054</v>
      </c>
      <c r="H1325" s="20" t="s">
        <v>366</v>
      </c>
      <c r="J1325" t="s">
        <v>33</v>
      </c>
      <c r="K1325" t="s">
        <v>382</v>
      </c>
      <c r="L1325" t="s">
        <v>35</v>
      </c>
      <c r="M1325" t="s">
        <v>36</v>
      </c>
      <c r="N1325" t="s">
        <v>37</v>
      </c>
      <c r="O1325" t="s">
        <v>7392</v>
      </c>
      <c r="P1325" s="13" t="s">
        <v>7366</v>
      </c>
      <c r="Q1325" s="2" t="s">
        <v>7393</v>
      </c>
      <c r="R1325" t="s">
        <v>7392</v>
      </c>
      <c r="S1325" s="13" t="s">
        <v>7366</v>
      </c>
      <c r="T1325" t="s">
        <v>7394</v>
      </c>
      <c r="U1325" t="s">
        <v>7395</v>
      </c>
      <c r="V1325" t="s">
        <v>37</v>
      </c>
      <c r="W1325" t="s">
        <v>42</v>
      </c>
      <c r="X1325" t="s">
        <v>780</v>
      </c>
      <c r="Y1325" t="s">
        <v>44</v>
      </c>
      <c r="Z1325" t="s">
        <v>45</v>
      </c>
      <c r="AA1325" t="s">
        <v>7396</v>
      </c>
      <c r="AB1325" t="s">
        <v>7397</v>
      </c>
      <c r="AC1325" t="s">
        <v>7397</v>
      </c>
      <c r="AD1325" t="s">
        <v>7398</v>
      </c>
      <c r="AE1325" t="s">
        <v>7399</v>
      </c>
      <c r="AF1325" t="s">
        <v>51</v>
      </c>
    </row>
    <row r="1326" spans="3:33" x14ac:dyDescent="0.3">
      <c r="C1326" s="21">
        <v>2417585</v>
      </c>
      <c r="D1326" s="20" t="s">
        <v>29</v>
      </c>
      <c r="E1326" s="20" t="s">
        <v>63</v>
      </c>
      <c r="F1326" s="45" t="s">
        <v>7285</v>
      </c>
      <c r="G1326" s="44">
        <v>45054</v>
      </c>
      <c r="H1326" s="20" t="s">
        <v>366</v>
      </c>
      <c r="J1326" t="s">
        <v>33</v>
      </c>
      <c r="K1326" t="s">
        <v>382</v>
      </c>
      <c r="L1326" t="s">
        <v>35</v>
      </c>
      <c r="M1326" t="s">
        <v>117</v>
      </c>
      <c r="N1326" t="s">
        <v>37</v>
      </c>
      <c r="O1326" t="s">
        <v>7400</v>
      </c>
      <c r="P1326" s="13" t="s">
        <v>7366</v>
      </c>
      <c r="Q1326" s="2" t="s">
        <v>7401</v>
      </c>
      <c r="R1326" t="s">
        <v>7400</v>
      </c>
      <c r="S1326" s="13" t="s">
        <v>7366</v>
      </c>
      <c r="T1326" t="s">
        <v>7402</v>
      </c>
      <c r="U1326" t="s">
        <v>7403</v>
      </c>
      <c r="V1326" t="s">
        <v>37</v>
      </c>
      <c r="W1326" t="s">
        <v>42</v>
      </c>
      <c r="X1326" t="s">
        <v>6170</v>
      </c>
      <c r="Y1326" t="s">
        <v>44</v>
      </c>
      <c r="Z1326" t="s">
        <v>45</v>
      </c>
      <c r="AA1326" t="s">
        <v>7404</v>
      </c>
      <c r="AB1326" t="s">
        <v>44</v>
      </c>
      <c r="AC1326" t="s">
        <v>7405</v>
      </c>
      <c r="AD1326" t="s">
        <v>7406</v>
      </c>
      <c r="AE1326" t="s">
        <v>7407</v>
      </c>
      <c r="AF1326" t="s">
        <v>51</v>
      </c>
    </row>
    <row r="1327" spans="3:33" x14ac:dyDescent="0.3">
      <c r="C1327" s="21">
        <v>2418110</v>
      </c>
      <c r="D1327" s="20" t="s">
        <v>29</v>
      </c>
      <c r="E1327" s="20" t="s">
        <v>63</v>
      </c>
      <c r="F1327" s="45" t="s">
        <v>7285</v>
      </c>
      <c r="G1327" s="44">
        <v>45054</v>
      </c>
      <c r="H1327" s="20" t="s">
        <v>366</v>
      </c>
      <c r="J1327" t="s">
        <v>33</v>
      </c>
      <c r="K1327" t="s">
        <v>382</v>
      </c>
      <c r="L1327" t="s">
        <v>35</v>
      </c>
      <c r="M1327" t="s">
        <v>143</v>
      </c>
      <c r="N1327" t="s">
        <v>37</v>
      </c>
      <c r="O1327" t="s">
        <v>7408</v>
      </c>
      <c r="P1327" s="13" t="s">
        <v>7409</v>
      </c>
      <c r="Q1327" s="2" t="s">
        <v>7410</v>
      </c>
      <c r="R1327" t="s">
        <v>7408</v>
      </c>
      <c r="S1327" s="13" t="s">
        <v>7409</v>
      </c>
      <c r="T1327" t="s">
        <v>7411</v>
      </c>
      <c r="U1327" t="s">
        <v>7412</v>
      </c>
      <c r="V1327" t="s">
        <v>37</v>
      </c>
      <c r="W1327" t="s">
        <v>42</v>
      </c>
      <c r="X1327" t="s">
        <v>97</v>
      </c>
      <c r="Y1327" t="s">
        <v>44</v>
      </c>
      <c r="Z1327" t="s">
        <v>78</v>
      </c>
      <c r="AA1327" t="s">
        <v>7413</v>
      </c>
      <c r="AB1327" t="s">
        <v>7414</v>
      </c>
      <c r="AC1327" t="s">
        <v>7414</v>
      </c>
      <c r="AD1327" t="s">
        <v>7415</v>
      </c>
      <c r="AE1327" t="s">
        <v>7416</v>
      </c>
      <c r="AF1327" t="s">
        <v>51</v>
      </c>
    </row>
    <row r="1328" spans="3:33" x14ac:dyDescent="0.3">
      <c r="C1328" s="21">
        <v>2412000</v>
      </c>
      <c r="D1328" s="20" t="s">
        <v>102</v>
      </c>
      <c r="E1328" s="20" t="s">
        <v>63</v>
      </c>
      <c r="F1328" s="45" t="s">
        <v>7417</v>
      </c>
      <c r="G1328" s="44">
        <v>45054</v>
      </c>
      <c r="H1328" s="20" t="s">
        <v>366</v>
      </c>
      <c r="J1328" t="s">
        <v>33</v>
      </c>
      <c r="K1328" t="s">
        <v>382</v>
      </c>
      <c r="L1328" t="s">
        <v>35</v>
      </c>
      <c r="M1328" t="s">
        <v>292</v>
      </c>
      <c r="N1328" t="s">
        <v>37</v>
      </c>
      <c r="O1328" t="s">
        <v>7418</v>
      </c>
      <c r="P1328" s="13" t="s">
        <v>6177</v>
      </c>
      <c r="Q1328" s="2" t="s">
        <v>7419</v>
      </c>
      <c r="R1328" t="s">
        <v>7418</v>
      </c>
      <c r="S1328" s="13" t="s">
        <v>6177</v>
      </c>
      <c r="T1328" t="s">
        <v>7420</v>
      </c>
      <c r="U1328" t="s">
        <v>1816</v>
      </c>
      <c r="V1328" t="s">
        <v>37</v>
      </c>
      <c r="W1328" t="s">
        <v>42</v>
      </c>
      <c r="X1328" t="s">
        <v>7421</v>
      </c>
      <c r="Y1328" t="s">
        <v>44</v>
      </c>
      <c r="Z1328" t="s">
        <v>136</v>
      </c>
      <c r="AA1328" t="s">
        <v>7422</v>
      </c>
      <c r="AB1328" t="s">
        <v>1818</v>
      </c>
      <c r="AC1328" t="s">
        <v>7423</v>
      </c>
      <c r="AD1328" t="s">
        <v>7424</v>
      </c>
      <c r="AE1328" t="s">
        <v>7425</v>
      </c>
      <c r="AF1328" t="s">
        <v>115</v>
      </c>
    </row>
    <row r="1329" spans="3:33" x14ac:dyDescent="0.3">
      <c r="C1329" s="21">
        <v>2412065</v>
      </c>
      <c r="D1329" s="20" t="s">
        <v>102</v>
      </c>
      <c r="E1329" s="20" t="s">
        <v>63</v>
      </c>
      <c r="F1329" s="45" t="s">
        <v>7417</v>
      </c>
      <c r="G1329" s="44">
        <v>45054</v>
      </c>
      <c r="H1329" s="20" t="s">
        <v>366</v>
      </c>
      <c r="J1329" t="s">
        <v>33</v>
      </c>
      <c r="K1329" t="s">
        <v>382</v>
      </c>
      <c r="L1329" t="s">
        <v>35</v>
      </c>
      <c r="M1329" t="s">
        <v>105</v>
      </c>
      <c r="N1329" t="s">
        <v>37</v>
      </c>
      <c r="O1329" t="s">
        <v>7426</v>
      </c>
      <c r="P1329" s="13" t="s">
        <v>6177</v>
      </c>
      <c r="Q1329" s="2" t="s">
        <v>44</v>
      </c>
      <c r="R1329" t="s">
        <v>7427</v>
      </c>
      <c r="S1329" s="13" t="s">
        <v>6177</v>
      </c>
      <c r="T1329" t="s">
        <v>7428</v>
      </c>
      <c r="U1329" t="s">
        <v>44</v>
      </c>
      <c r="V1329" t="s">
        <v>37</v>
      </c>
      <c r="W1329" t="s">
        <v>42</v>
      </c>
      <c r="X1329" t="s">
        <v>164</v>
      </c>
      <c r="Y1329" t="s">
        <v>44</v>
      </c>
      <c r="Z1329" t="s">
        <v>78</v>
      </c>
      <c r="AA1329" t="s">
        <v>7429</v>
      </c>
      <c r="AB1329" t="s">
        <v>7430</v>
      </c>
      <c r="AC1329" t="s">
        <v>44</v>
      </c>
      <c r="AD1329" t="s">
        <v>7431</v>
      </c>
      <c r="AE1329" t="s">
        <v>7432</v>
      </c>
      <c r="AF1329" t="s">
        <v>115</v>
      </c>
    </row>
    <row r="1330" spans="3:33" x14ac:dyDescent="0.3">
      <c r="C1330" s="21">
        <v>2412334</v>
      </c>
      <c r="D1330" s="20" t="s">
        <v>102</v>
      </c>
      <c r="E1330" s="20" t="s">
        <v>537</v>
      </c>
      <c r="F1330" s="45" t="s">
        <v>7417</v>
      </c>
      <c r="G1330" s="44">
        <v>45054</v>
      </c>
      <c r="H1330" s="20" t="s">
        <v>366</v>
      </c>
      <c r="J1330" t="s">
        <v>33</v>
      </c>
      <c r="K1330" t="s">
        <v>382</v>
      </c>
      <c r="L1330" t="s">
        <v>35</v>
      </c>
      <c r="M1330" t="s">
        <v>52</v>
      </c>
      <c r="N1330" t="s">
        <v>37</v>
      </c>
      <c r="O1330" t="s">
        <v>7433</v>
      </c>
      <c r="P1330" s="13" t="s">
        <v>6177</v>
      </c>
      <c r="Q1330" s="2" t="s">
        <v>44</v>
      </c>
      <c r="R1330" t="s">
        <v>7434</v>
      </c>
      <c r="S1330" s="13" t="s">
        <v>6177</v>
      </c>
      <c r="T1330" t="s">
        <v>7435</v>
      </c>
      <c r="U1330" t="s">
        <v>44</v>
      </c>
      <c r="V1330" t="s">
        <v>37</v>
      </c>
      <c r="W1330" t="s">
        <v>42</v>
      </c>
      <c r="X1330" t="s">
        <v>164</v>
      </c>
      <c r="Y1330" t="s">
        <v>44</v>
      </c>
      <c r="Z1330" t="s">
        <v>78</v>
      </c>
      <c r="AA1330" t="s">
        <v>7436</v>
      </c>
      <c r="AB1330" t="s">
        <v>44</v>
      </c>
      <c r="AC1330" t="s">
        <v>44</v>
      </c>
      <c r="AD1330" t="s">
        <v>7437</v>
      </c>
      <c r="AE1330" t="s">
        <v>7438</v>
      </c>
      <c r="AF1330" t="s">
        <v>7439</v>
      </c>
      <c r="AG1330" t="s">
        <v>115</v>
      </c>
    </row>
    <row r="1331" spans="3:33" x14ac:dyDescent="0.3">
      <c r="C1331" s="21">
        <v>2412367</v>
      </c>
      <c r="D1331" s="20" t="s">
        <v>102</v>
      </c>
      <c r="E1331" s="20" t="s">
        <v>141</v>
      </c>
      <c r="F1331" s="45" t="s">
        <v>7417</v>
      </c>
      <c r="G1331" s="44">
        <v>45054</v>
      </c>
      <c r="H1331" s="20" t="s">
        <v>366</v>
      </c>
      <c r="J1331" t="s">
        <v>33</v>
      </c>
      <c r="K1331" t="s">
        <v>382</v>
      </c>
      <c r="L1331" t="s">
        <v>35</v>
      </c>
      <c r="M1331" t="s">
        <v>52</v>
      </c>
      <c r="N1331" t="s">
        <v>37</v>
      </c>
      <c r="O1331" t="s">
        <v>7440</v>
      </c>
      <c r="P1331" s="13" t="s">
        <v>6177</v>
      </c>
      <c r="Q1331" s="2" t="s">
        <v>7441</v>
      </c>
      <c r="R1331" t="s">
        <v>7440</v>
      </c>
      <c r="S1331" s="13" t="s">
        <v>6177</v>
      </c>
      <c r="T1331" t="s">
        <v>7442</v>
      </c>
      <c r="U1331" t="s">
        <v>7286</v>
      </c>
      <c r="V1331" t="s">
        <v>37</v>
      </c>
      <c r="W1331" t="s">
        <v>42</v>
      </c>
      <c r="X1331" t="s">
        <v>1111</v>
      </c>
      <c r="Y1331" t="s">
        <v>44</v>
      </c>
      <c r="Z1331" t="s">
        <v>45</v>
      </c>
      <c r="AA1331" t="s">
        <v>7443</v>
      </c>
      <c r="AB1331" t="s">
        <v>7287</v>
      </c>
      <c r="AC1331" t="s">
        <v>7444</v>
      </c>
      <c r="AD1331" t="s">
        <v>7445</v>
      </c>
      <c r="AE1331" t="s">
        <v>7446</v>
      </c>
      <c r="AF1331" t="s">
        <v>115</v>
      </c>
    </row>
    <row r="1332" spans="3:33" x14ac:dyDescent="0.3">
      <c r="C1332" s="21">
        <v>2412646</v>
      </c>
      <c r="D1332" s="20" t="s">
        <v>102</v>
      </c>
      <c r="E1332" s="20" t="s">
        <v>280</v>
      </c>
      <c r="F1332" s="45" t="s">
        <v>7417</v>
      </c>
      <c r="G1332" s="44">
        <v>45055</v>
      </c>
      <c r="H1332" s="20" t="s">
        <v>366</v>
      </c>
      <c r="J1332" t="s">
        <v>33</v>
      </c>
      <c r="K1332" t="s">
        <v>382</v>
      </c>
      <c r="L1332" t="s">
        <v>35</v>
      </c>
      <c r="M1332" t="s">
        <v>52</v>
      </c>
      <c r="N1332" t="s">
        <v>37</v>
      </c>
      <c r="O1332" t="s">
        <v>7455</v>
      </c>
      <c r="P1332" s="13" t="s">
        <v>6177</v>
      </c>
      <c r="Q1332" s="2" t="s">
        <v>7456</v>
      </c>
      <c r="R1332" t="s">
        <v>7457</v>
      </c>
      <c r="S1332" s="13" t="s">
        <v>6177</v>
      </c>
      <c r="T1332" t="s">
        <v>7458</v>
      </c>
      <c r="U1332" t="s">
        <v>124</v>
      </c>
      <c r="V1332" t="s">
        <v>37</v>
      </c>
      <c r="W1332" t="s">
        <v>42</v>
      </c>
      <c r="X1332" t="s">
        <v>4407</v>
      </c>
      <c r="Y1332" t="s">
        <v>44</v>
      </c>
      <c r="Z1332" t="s">
        <v>45</v>
      </c>
      <c r="AA1332" t="s">
        <v>7459</v>
      </c>
      <c r="AB1332" t="s">
        <v>124</v>
      </c>
      <c r="AC1332" t="s">
        <v>7460</v>
      </c>
      <c r="AD1332" t="s">
        <v>7461</v>
      </c>
      <c r="AE1332" t="s">
        <v>7462</v>
      </c>
      <c r="AF1332" t="s">
        <v>115</v>
      </c>
    </row>
    <row r="1333" spans="3:33" x14ac:dyDescent="0.3">
      <c r="C1333" s="21">
        <v>2413019</v>
      </c>
      <c r="D1333" s="20" t="s">
        <v>102</v>
      </c>
      <c r="E1333" s="20" t="s">
        <v>63</v>
      </c>
      <c r="F1333" s="45" t="s">
        <v>7417</v>
      </c>
      <c r="G1333" s="44">
        <v>45055</v>
      </c>
      <c r="H1333" s="20" t="s">
        <v>366</v>
      </c>
      <c r="J1333" t="s">
        <v>33</v>
      </c>
      <c r="K1333" t="s">
        <v>382</v>
      </c>
      <c r="L1333" t="s">
        <v>35</v>
      </c>
      <c r="M1333" t="s">
        <v>143</v>
      </c>
      <c r="N1333" t="s">
        <v>37</v>
      </c>
      <c r="O1333" t="s">
        <v>7463</v>
      </c>
      <c r="P1333" s="13" t="s">
        <v>6177</v>
      </c>
      <c r="Q1333" s="2" t="s">
        <v>44</v>
      </c>
      <c r="R1333" t="s">
        <v>7464</v>
      </c>
      <c r="S1333" s="13" t="s">
        <v>6177</v>
      </c>
      <c r="T1333" t="s">
        <v>7465</v>
      </c>
      <c r="U1333" t="s">
        <v>44</v>
      </c>
      <c r="V1333" t="s">
        <v>37</v>
      </c>
      <c r="W1333" t="s">
        <v>42</v>
      </c>
      <c r="X1333" t="s">
        <v>164</v>
      </c>
      <c r="Y1333" t="s">
        <v>44</v>
      </c>
      <c r="Z1333" t="s">
        <v>78</v>
      </c>
      <c r="AA1333" t="s">
        <v>7466</v>
      </c>
      <c r="AB1333" t="s">
        <v>7467</v>
      </c>
      <c r="AC1333" t="s">
        <v>44</v>
      </c>
      <c r="AD1333" t="s">
        <v>7468</v>
      </c>
      <c r="AE1333" t="s">
        <v>7469</v>
      </c>
      <c r="AF1333" t="s">
        <v>115</v>
      </c>
    </row>
    <row r="1334" spans="3:33" x14ac:dyDescent="0.3">
      <c r="C1334" s="21">
        <v>2413291</v>
      </c>
      <c r="D1334" s="20" t="s">
        <v>102</v>
      </c>
      <c r="E1334" s="20" t="s">
        <v>63</v>
      </c>
      <c r="F1334" s="45" t="s">
        <v>7417</v>
      </c>
      <c r="G1334" s="44">
        <v>45055</v>
      </c>
      <c r="H1334" s="20" t="s">
        <v>366</v>
      </c>
      <c r="J1334" t="s">
        <v>33</v>
      </c>
      <c r="K1334" t="s">
        <v>382</v>
      </c>
      <c r="L1334" t="s">
        <v>35</v>
      </c>
      <c r="M1334" t="s">
        <v>143</v>
      </c>
      <c r="N1334" t="s">
        <v>37</v>
      </c>
      <c r="O1334" t="s">
        <v>7470</v>
      </c>
      <c r="P1334" s="13" t="s">
        <v>6177</v>
      </c>
      <c r="Q1334" s="2" t="s">
        <v>44</v>
      </c>
      <c r="R1334" t="s">
        <v>7471</v>
      </c>
      <c r="S1334" s="13" t="s">
        <v>6177</v>
      </c>
      <c r="T1334" t="s">
        <v>7472</v>
      </c>
      <c r="U1334" t="s">
        <v>44</v>
      </c>
      <c r="V1334" t="s">
        <v>37</v>
      </c>
      <c r="W1334" t="s">
        <v>42</v>
      </c>
      <c r="X1334" t="s">
        <v>164</v>
      </c>
      <c r="Y1334" t="s">
        <v>44</v>
      </c>
      <c r="Z1334" t="s">
        <v>78</v>
      </c>
      <c r="AA1334" t="s">
        <v>7473</v>
      </c>
      <c r="AB1334" t="s">
        <v>7474</v>
      </c>
      <c r="AC1334" t="s">
        <v>44</v>
      </c>
      <c r="AD1334" t="s">
        <v>7475</v>
      </c>
      <c r="AE1334" t="s">
        <v>7476</v>
      </c>
      <c r="AF1334" t="s">
        <v>115</v>
      </c>
    </row>
    <row r="1335" spans="3:33" x14ac:dyDescent="0.3">
      <c r="C1335" s="21">
        <v>2418256</v>
      </c>
      <c r="D1335" s="20" t="s">
        <v>62</v>
      </c>
      <c r="E1335" s="20" t="s">
        <v>30</v>
      </c>
      <c r="F1335" s="45" t="s">
        <v>7417</v>
      </c>
      <c r="G1335" s="44">
        <v>45055</v>
      </c>
      <c r="H1335" s="20" t="s">
        <v>366</v>
      </c>
      <c r="J1335" t="s">
        <v>33</v>
      </c>
      <c r="K1335" t="s">
        <v>382</v>
      </c>
      <c r="L1335" t="s">
        <v>35</v>
      </c>
      <c r="M1335" t="s">
        <v>52</v>
      </c>
      <c r="N1335" t="s">
        <v>37</v>
      </c>
      <c r="O1335" t="s">
        <v>7477</v>
      </c>
      <c r="P1335" s="13" t="s">
        <v>6432</v>
      </c>
      <c r="Q1335" s="2" t="s">
        <v>44</v>
      </c>
      <c r="R1335" t="s">
        <v>7478</v>
      </c>
      <c r="S1335" s="13" t="s">
        <v>6432</v>
      </c>
      <c r="T1335" t="s">
        <v>7479</v>
      </c>
      <c r="U1335" t="s">
        <v>44</v>
      </c>
      <c r="V1335" t="s">
        <v>37</v>
      </c>
      <c r="W1335" t="s">
        <v>42</v>
      </c>
      <c r="X1335" t="s">
        <v>164</v>
      </c>
      <c r="Y1335" t="s">
        <v>44</v>
      </c>
      <c r="Z1335" t="s">
        <v>78</v>
      </c>
      <c r="AA1335" t="s">
        <v>7480</v>
      </c>
      <c r="AB1335" t="s">
        <v>7481</v>
      </c>
      <c r="AC1335" t="s">
        <v>44</v>
      </c>
      <c r="AD1335" t="s">
        <v>7482</v>
      </c>
      <c r="AE1335" t="s">
        <v>7483</v>
      </c>
      <c r="AF1335" t="s">
        <v>51</v>
      </c>
    </row>
    <row r="1336" spans="3:33" x14ac:dyDescent="0.3">
      <c r="C1336" s="21">
        <v>2419618</v>
      </c>
      <c r="D1336" s="20" t="s">
        <v>29</v>
      </c>
      <c r="E1336" s="20" t="s">
        <v>141</v>
      </c>
      <c r="F1336" s="45" t="s">
        <v>7417</v>
      </c>
      <c r="G1336" s="44">
        <v>45055</v>
      </c>
      <c r="H1336" s="20" t="s">
        <v>366</v>
      </c>
      <c r="J1336" t="s">
        <v>33</v>
      </c>
      <c r="K1336" t="s">
        <v>382</v>
      </c>
      <c r="L1336" t="s">
        <v>35</v>
      </c>
      <c r="M1336" t="s">
        <v>52</v>
      </c>
      <c r="N1336" t="s">
        <v>37</v>
      </c>
      <c r="O1336" t="s">
        <v>7485</v>
      </c>
      <c r="P1336" s="13" t="s">
        <v>6432</v>
      </c>
      <c r="Q1336" s="2" t="s">
        <v>7486</v>
      </c>
      <c r="R1336" t="s">
        <v>7485</v>
      </c>
      <c r="S1336" s="13" t="s">
        <v>6432</v>
      </c>
      <c r="T1336" t="s">
        <v>7487</v>
      </c>
      <c r="U1336" t="s">
        <v>7488</v>
      </c>
      <c r="V1336" t="s">
        <v>37</v>
      </c>
      <c r="W1336" t="s">
        <v>42</v>
      </c>
      <c r="X1336" t="s">
        <v>5868</v>
      </c>
      <c r="Y1336" t="s">
        <v>44</v>
      </c>
      <c r="Z1336" t="s">
        <v>45</v>
      </c>
      <c r="AA1336" t="s">
        <v>7489</v>
      </c>
      <c r="AB1336" t="s">
        <v>7490</v>
      </c>
      <c r="AC1336" t="s">
        <v>7491</v>
      </c>
      <c r="AD1336" t="s">
        <v>7492</v>
      </c>
      <c r="AE1336" t="s">
        <v>7493</v>
      </c>
      <c r="AF1336" t="s">
        <v>51</v>
      </c>
    </row>
    <row r="1337" spans="3:33" x14ac:dyDescent="0.3">
      <c r="C1337" s="21">
        <v>2412604</v>
      </c>
      <c r="D1337" s="20" t="s">
        <v>102</v>
      </c>
      <c r="E1337" s="20" t="s">
        <v>63</v>
      </c>
      <c r="F1337" s="45" t="s">
        <v>7417</v>
      </c>
      <c r="G1337" s="44">
        <v>45055</v>
      </c>
      <c r="H1337" s="20" t="s">
        <v>366</v>
      </c>
      <c r="I1337" t="s">
        <v>8062</v>
      </c>
      <c r="J1337" t="s">
        <v>33</v>
      </c>
      <c r="K1337" t="s">
        <v>382</v>
      </c>
      <c r="L1337" t="s">
        <v>35</v>
      </c>
      <c r="M1337" t="s">
        <v>64</v>
      </c>
      <c r="N1337" t="s">
        <v>37</v>
      </c>
      <c r="O1337" t="s">
        <v>7447</v>
      </c>
      <c r="P1337" s="13" t="s">
        <v>6177</v>
      </c>
      <c r="Q1337" s="2" t="s">
        <v>7448</v>
      </c>
      <c r="R1337" t="s">
        <v>7447</v>
      </c>
      <c r="S1337" s="13" t="s">
        <v>6177</v>
      </c>
      <c r="T1337" t="s">
        <v>7449</v>
      </c>
      <c r="U1337" t="s">
        <v>200</v>
      </c>
      <c r="V1337" t="s">
        <v>37</v>
      </c>
      <c r="W1337" t="s">
        <v>42</v>
      </c>
      <c r="X1337" t="s">
        <v>855</v>
      </c>
      <c r="Y1337" t="s">
        <v>44</v>
      </c>
      <c r="Z1337" t="s">
        <v>356</v>
      </c>
      <c r="AA1337" t="s">
        <v>7450</v>
      </c>
      <c r="AB1337" t="s">
        <v>7451</v>
      </c>
      <c r="AC1337" t="s">
        <v>7452</v>
      </c>
      <c r="AD1337" t="s">
        <v>7453</v>
      </c>
      <c r="AE1337" t="s">
        <v>7454</v>
      </c>
      <c r="AF1337" t="s">
        <v>115</v>
      </c>
    </row>
    <row r="1338" spans="3:33" x14ac:dyDescent="0.3">
      <c r="C1338" s="21">
        <v>2413413</v>
      </c>
      <c r="D1338" s="20" t="s">
        <v>102</v>
      </c>
      <c r="E1338" s="20" t="s">
        <v>357</v>
      </c>
      <c r="F1338" s="45" t="s">
        <v>7494</v>
      </c>
      <c r="G1338" s="44">
        <v>45055</v>
      </c>
      <c r="H1338" s="20" t="s">
        <v>366</v>
      </c>
      <c r="J1338" t="s">
        <v>33</v>
      </c>
      <c r="K1338" t="s">
        <v>382</v>
      </c>
      <c r="L1338" t="s">
        <v>35</v>
      </c>
      <c r="M1338" t="s">
        <v>52</v>
      </c>
      <c r="N1338" t="s">
        <v>37</v>
      </c>
      <c r="O1338" t="s">
        <v>7495</v>
      </c>
      <c r="P1338" s="13" t="s">
        <v>6249</v>
      </c>
      <c r="Q1338" s="2" t="s">
        <v>7496</v>
      </c>
      <c r="R1338" t="s">
        <v>7495</v>
      </c>
      <c r="S1338" s="13" t="s">
        <v>6249</v>
      </c>
      <c r="T1338" t="s">
        <v>7497</v>
      </c>
      <c r="U1338" t="s">
        <v>7498</v>
      </c>
      <c r="V1338" t="s">
        <v>37</v>
      </c>
      <c r="W1338" t="s">
        <v>42</v>
      </c>
      <c r="X1338" t="s">
        <v>1625</v>
      </c>
      <c r="Y1338" t="s">
        <v>44</v>
      </c>
      <c r="Z1338" t="s">
        <v>6045</v>
      </c>
      <c r="AA1338" t="s">
        <v>7499</v>
      </c>
      <c r="AB1338" t="s">
        <v>7500</v>
      </c>
      <c r="AC1338" t="s">
        <v>7501</v>
      </c>
      <c r="AD1338" t="s">
        <v>7502</v>
      </c>
      <c r="AE1338" t="s">
        <v>7503</v>
      </c>
      <c r="AF1338" t="s">
        <v>115</v>
      </c>
    </row>
    <row r="1339" spans="3:33" x14ac:dyDescent="0.3">
      <c r="C1339" s="21">
        <v>2413788</v>
      </c>
      <c r="D1339" s="20" t="s">
        <v>102</v>
      </c>
      <c r="E1339" s="20" t="s">
        <v>63</v>
      </c>
      <c r="F1339" s="45" t="s">
        <v>7494</v>
      </c>
      <c r="G1339" s="44">
        <v>45055</v>
      </c>
      <c r="H1339" s="20" t="s">
        <v>366</v>
      </c>
      <c r="J1339" t="s">
        <v>33</v>
      </c>
      <c r="K1339" t="s">
        <v>382</v>
      </c>
      <c r="L1339" t="s">
        <v>35</v>
      </c>
      <c r="M1339" t="s">
        <v>117</v>
      </c>
      <c r="N1339" t="s">
        <v>37</v>
      </c>
      <c r="O1339" t="s">
        <v>7504</v>
      </c>
      <c r="P1339" s="13" t="s">
        <v>6249</v>
      </c>
      <c r="Q1339" s="2" t="s">
        <v>44</v>
      </c>
      <c r="R1339" t="s">
        <v>7505</v>
      </c>
      <c r="S1339" s="13" t="s">
        <v>6249</v>
      </c>
      <c r="T1339" t="s">
        <v>7506</v>
      </c>
      <c r="U1339" t="s">
        <v>44</v>
      </c>
      <c r="V1339" t="s">
        <v>37</v>
      </c>
      <c r="W1339" t="s">
        <v>42</v>
      </c>
      <c r="X1339" t="s">
        <v>164</v>
      </c>
      <c r="Y1339" t="s">
        <v>44</v>
      </c>
      <c r="Z1339" t="s">
        <v>78</v>
      </c>
      <c r="AA1339" t="s">
        <v>7507</v>
      </c>
      <c r="AB1339" t="s">
        <v>7508</v>
      </c>
      <c r="AC1339" t="s">
        <v>44</v>
      </c>
      <c r="AD1339" t="s">
        <v>7509</v>
      </c>
      <c r="AE1339" t="s">
        <v>7510</v>
      </c>
      <c r="AF1339" t="s">
        <v>115</v>
      </c>
    </row>
    <row r="1340" spans="3:33" x14ac:dyDescent="0.3">
      <c r="C1340" s="21">
        <v>2413824</v>
      </c>
      <c r="D1340" s="20" t="s">
        <v>102</v>
      </c>
      <c r="E1340" s="20" t="s">
        <v>63</v>
      </c>
      <c r="F1340" s="45" t="s">
        <v>7494</v>
      </c>
      <c r="G1340" s="44">
        <v>45055</v>
      </c>
      <c r="H1340" s="20" t="s">
        <v>366</v>
      </c>
      <c r="J1340" t="s">
        <v>33</v>
      </c>
      <c r="K1340" t="s">
        <v>382</v>
      </c>
      <c r="L1340" t="s">
        <v>35</v>
      </c>
      <c r="M1340" t="s">
        <v>36</v>
      </c>
      <c r="N1340" t="s">
        <v>37</v>
      </c>
      <c r="O1340" t="s">
        <v>7511</v>
      </c>
      <c r="P1340" s="13" t="s">
        <v>6249</v>
      </c>
      <c r="Q1340" s="2" t="s">
        <v>7512</v>
      </c>
      <c r="R1340" t="s">
        <v>7513</v>
      </c>
      <c r="S1340" s="13" t="s">
        <v>6249</v>
      </c>
      <c r="T1340" t="s">
        <v>7514</v>
      </c>
      <c r="U1340" t="s">
        <v>7515</v>
      </c>
      <c r="V1340" t="s">
        <v>37</v>
      </c>
      <c r="W1340" t="s">
        <v>42</v>
      </c>
      <c r="X1340" t="s">
        <v>4899</v>
      </c>
      <c r="Y1340" t="s">
        <v>44</v>
      </c>
      <c r="Z1340" t="s">
        <v>78</v>
      </c>
      <c r="AA1340" t="s">
        <v>7516</v>
      </c>
      <c r="AB1340" t="s">
        <v>44</v>
      </c>
      <c r="AC1340" t="s">
        <v>7517</v>
      </c>
      <c r="AD1340" t="s">
        <v>7518</v>
      </c>
      <c r="AE1340" t="s">
        <v>7519</v>
      </c>
      <c r="AF1340" t="s">
        <v>115</v>
      </c>
    </row>
    <row r="1341" spans="3:33" x14ac:dyDescent="0.3">
      <c r="C1341" s="21">
        <v>2417439</v>
      </c>
      <c r="D1341" s="20" t="s">
        <v>29</v>
      </c>
      <c r="E1341" s="20" t="s">
        <v>141</v>
      </c>
      <c r="F1341" s="45" t="s">
        <v>7285</v>
      </c>
      <c r="G1341" s="44">
        <v>45054</v>
      </c>
      <c r="H1341" s="20" t="s">
        <v>366</v>
      </c>
      <c r="I1341" t="s">
        <v>7909</v>
      </c>
      <c r="J1341" t="s">
        <v>33</v>
      </c>
      <c r="K1341" t="s">
        <v>382</v>
      </c>
      <c r="L1341" t="s">
        <v>35</v>
      </c>
      <c r="M1341" t="s">
        <v>64</v>
      </c>
      <c r="N1341" t="s">
        <v>37</v>
      </c>
      <c r="O1341" t="s">
        <v>7383</v>
      </c>
      <c r="P1341" s="13" t="s">
        <v>7366</v>
      </c>
      <c r="Q1341" s="2" t="s">
        <v>7384</v>
      </c>
      <c r="R1341" t="s">
        <v>7383</v>
      </c>
      <c r="S1341" s="13" t="s">
        <v>7366</v>
      </c>
      <c r="T1341" t="s">
        <v>7385</v>
      </c>
      <c r="U1341" t="s">
        <v>7386</v>
      </c>
      <c r="V1341" t="s">
        <v>37</v>
      </c>
      <c r="W1341" t="s">
        <v>42</v>
      </c>
      <c r="X1341" t="s">
        <v>3194</v>
      </c>
      <c r="Y1341" t="s">
        <v>44</v>
      </c>
      <c r="Z1341" t="s">
        <v>359</v>
      </c>
      <c r="AA1341" t="s">
        <v>7387</v>
      </c>
      <c r="AB1341" t="s">
        <v>7388</v>
      </c>
      <c r="AC1341" t="s">
        <v>7389</v>
      </c>
      <c r="AD1341" t="s">
        <v>7390</v>
      </c>
      <c r="AE1341" t="s">
        <v>7391</v>
      </c>
      <c r="AF1341" t="s">
        <v>51</v>
      </c>
    </row>
    <row r="1342" spans="3:33" x14ac:dyDescent="0.3">
      <c r="C1342" s="21">
        <v>2413865</v>
      </c>
      <c r="D1342" s="20" t="s">
        <v>102</v>
      </c>
      <c r="E1342" s="20" t="s">
        <v>280</v>
      </c>
      <c r="F1342" s="45" t="s">
        <v>7494</v>
      </c>
      <c r="G1342" s="44">
        <v>45055</v>
      </c>
      <c r="H1342" s="20" t="s">
        <v>366</v>
      </c>
      <c r="J1342" t="s">
        <v>33</v>
      </c>
      <c r="K1342" t="s">
        <v>382</v>
      </c>
      <c r="L1342" t="s">
        <v>35</v>
      </c>
      <c r="M1342" t="s">
        <v>52</v>
      </c>
      <c r="N1342" t="s">
        <v>37</v>
      </c>
      <c r="O1342" t="s">
        <v>7520</v>
      </c>
      <c r="P1342" s="13" t="s">
        <v>6249</v>
      </c>
      <c r="Q1342" s="2" t="s">
        <v>7521</v>
      </c>
      <c r="R1342" t="s">
        <v>7520</v>
      </c>
      <c r="S1342" s="13" t="s">
        <v>6249</v>
      </c>
      <c r="T1342" t="s">
        <v>7522</v>
      </c>
      <c r="U1342" t="s">
        <v>7523</v>
      </c>
      <c r="V1342" t="s">
        <v>37</v>
      </c>
      <c r="W1342" t="s">
        <v>42</v>
      </c>
      <c r="X1342" t="s">
        <v>263</v>
      </c>
      <c r="Y1342" t="s">
        <v>44</v>
      </c>
      <c r="Z1342" t="s">
        <v>45</v>
      </c>
      <c r="AA1342" t="s">
        <v>7524</v>
      </c>
      <c r="AB1342" t="s">
        <v>7525</v>
      </c>
      <c r="AC1342" t="s">
        <v>7526</v>
      </c>
      <c r="AD1342" t="s">
        <v>7527</v>
      </c>
      <c r="AE1342" t="s">
        <v>7528</v>
      </c>
      <c r="AF1342" t="s">
        <v>115</v>
      </c>
    </row>
    <row r="1343" spans="3:33" x14ac:dyDescent="0.3">
      <c r="C1343" s="20">
        <v>2419948</v>
      </c>
      <c r="D1343" s="20" t="s">
        <v>29</v>
      </c>
      <c r="E1343" s="20" t="s">
        <v>63</v>
      </c>
      <c r="F1343" s="45" t="s">
        <v>7494</v>
      </c>
      <c r="G1343" s="44">
        <v>45056</v>
      </c>
      <c r="H1343" s="20" t="s">
        <v>366</v>
      </c>
      <c r="J1343" t="s">
        <v>33</v>
      </c>
      <c r="K1343" t="s">
        <v>382</v>
      </c>
      <c r="L1343" t="s">
        <v>35</v>
      </c>
      <c r="M1343" t="s">
        <v>292</v>
      </c>
      <c r="N1343" t="s">
        <v>37</v>
      </c>
      <c r="O1343" t="s">
        <v>7578</v>
      </c>
      <c r="P1343" s="13" t="s">
        <v>6498</v>
      </c>
      <c r="Q1343" s="2" t="s">
        <v>7579</v>
      </c>
      <c r="R1343" t="s">
        <v>7578</v>
      </c>
      <c r="S1343" s="13" t="s">
        <v>6498</v>
      </c>
      <c r="T1343" t="s">
        <v>7580</v>
      </c>
      <c r="U1343" t="s">
        <v>200</v>
      </c>
      <c r="V1343" t="s">
        <v>37</v>
      </c>
      <c r="W1343" t="s">
        <v>42</v>
      </c>
      <c r="X1343" t="s">
        <v>4702</v>
      </c>
      <c r="Y1343" t="s">
        <v>44</v>
      </c>
      <c r="Z1343" t="s">
        <v>78</v>
      </c>
      <c r="AA1343" t="s">
        <v>7581</v>
      </c>
      <c r="AB1343" t="s">
        <v>44</v>
      </c>
      <c r="AC1343" t="s">
        <v>7582</v>
      </c>
      <c r="AD1343" t="s">
        <v>7583</v>
      </c>
      <c r="AE1343" t="s">
        <v>7584</v>
      </c>
      <c r="AF1343" t="s">
        <v>51</v>
      </c>
    </row>
    <row r="1344" spans="3:33" x14ac:dyDescent="0.3">
      <c r="C1344" s="20">
        <v>2420888</v>
      </c>
      <c r="D1344" s="20" t="s">
        <v>29</v>
      </c>
      <c r="E1344" s="20" t="s">
        <v>63</v>
      </c>
      <c r="F1344" s="45" t="s">
        <v>7494</v>
      </c>
      <c r="G1344" s="44">
        <v>45056</v>
      </c>
      <c r="H1344" s="20" t="s">
        <v>366</v>
      </c>
      <c r="J1344" t="s">
        <v>33</v>
      </c>
      <c r="K1344" t="s">
        <v>382</v>
      </c>
      <c r="L1344" t="s">
        <v>35</v>
      </c>
      <c r="M1344" t="s">
        <v>143</v>
      </c>
      <c r="N1344" t="s">
        <v>37</v>
      </c>
      <c r="O1344" t="s">
        <v>7585</v>
      </c>
      <c r="P1344" s="13" t="s">
        <v>6498</v>
      </c>
      <c r="Q1344" s="2" t="s">
        <v>7586</v>
      </c>
      <c r="R1344" t="s">
        <v>7585</v>
      </c>
      <c r="S1344" s="13" t="s">
        <v>6498</v>
      </c>
      <c r="T1344" t="s">
        <v>7587</v>
      </c>
      <c r="U1344" t="s">
        <v>7588</v>
      </c>
      <c r="V1344" t="s">
        <v>37</v>
      </c>
      <c r="W1344" t="s">
        <v>42</v>
      </c>
      <c r="X1344" t="s">
        <v>1266</v>
      </c>
      <c r="Y1344" t="s">
        <v>44</v>
      </c>
      <c r="Z1344" t="s">
        <v>1002</v>
      </c>
      <c r="AA1344" t="s">
        <v>7589</v>
      </c>
      <c r="AB1344" t="s">
        <v>7590</v>
      </c>
      <c r="AC1344" t="s">
        <v>7591</v>
      </c>
      <c r="AD1344" t="s">
        <v>7592</v>
      </c>
      <c r="AE1344" t="s">
        <v>7593</v>
      </c>
      <c r="AF1344" t="s">
        <v>51</v>
      </c>
    </row>
    <row r="1345" spans="3:32" x14ac:dyDescent="0.3">
      <c r="C1345" s="20">
        <v>2421515</v>
      </c>
      <c r="D1345" s="20" t="s">
        <v>29</v>
      </c>
      <c r="E1345" s="20" t="s">
        <v>63</v>
      </c>
      <c r="F1345" s="45" t="s">
        <v>7494</v>
      </c>
      <c r="G1345" s="44">
        <v>45056</v>
      </c>
      <c r="H1345" s="20" t="s">
        <v>366</v>
      </c>
      <c r="J1345" t="s">
        <v>33</v>
      </c>
      <c r="K1345" t="s">
        <v>382</v>
      </c>
      <c r="L1345" t="s">
        <v>35</v>
      </c>
      <c r="M1345" t="s">
        <v>292</v>
      </c>
      <c r="N1345" t="s">
        <v>37</v>
      </c>
      <c r="O1345" t="s">
        <v>7594</v>
      </c>
      <c r="P1345" s="13" t="s">
        <v>6498</v>
      </c>
      <c r="Q1345" s="2" t="s">
        <v>7595</v>
      </c>
      <c r="R1345" t="s">
        <v>7596</v>
      </c>
      <c r="S1345" s="13" t="s">
        <v>6498</v>
      </c>
      <c r="T1345" t="s">
        <v>7597</v>
      </c>
      <c r="U1345" t="s">
        <v>44</v>
      </c>
      <c r="V1345" t="s">
        <v>37</v>
      </c>
      <c r="W1345" t="s">
        <v>42</v>
      </c>
      <c r="X1345" t="s">
        <v>472</v>
      </c>
      <c r="Y1345" t="s">
        <v>44</v>
      </c>
      <c r="Z1345" t="s">
        <v>78</v>
      </c>
      <c r="AA1345" t="s">
        <v>7598</v>
      </c>
      <c r="AB1345" t="s">
        <v>44</v>
      </c>
      <c r="AC1345" t="s">
        <v>7484</v>
      </c>
      <c r="AD1345" t="s">
        <v>7484</v>
      </c>
      <c r="AE1345" t="s">
        <v>7599</v>
      </c>
      <c r="AF1345" t="s">
        <v>51</v>
      </c>
    </row>
    <row r="1346" spans="3:32" x14ac:dyDescent="0.3">
      <c r="C1346" s="20">
        <v>2421602</v>
      </c>
      <c r="D1346" s="20" t="s">
        <v>29</v>
      </c>
      <c r="E1346" s="20" t="s">
        <v>63</v>
      </c>
      <c r="F1346" s="45" t="s">
        <v>7494</v>
      </c>
      <c r="G1346" s="44">
        <v>45056</v>
      </c>
      <c r="H1346" s="20" t="s">
        <v>366</v>
      </c>
      <c r="J1346" t="s">
        <v>33</v>
      </c>
      <c r="K1346" t="s">
        <v>382</v>
      </c>
      <c r="L1346" t="s">
        <v>35</v>
      </c>
      <c r="M1346" t="s">
        <v>117</v>
      </c>
      <c r="N1346" t="s">
        <v>37</v>
      </c>
      <c r="O1346" t="s">
        <v>7607</v>
      </c>
      <c r="P1346" s="13" t="s">
        <v>6498</v>
      </c>
      <c r="Q1346" s="2" t="s">
        <v>7608</v>
      </c>
      <c r="R1346" t="s">
        <v>7609</v>
      </c>
      <c r="S1346" s="13" t="s">
        <v>6498</v>
      </c>
      <c r="T1346" t="s">
        <v>7610</v>
      </c>
      <c r="U1346" t="s">
        <v>7611</v>
      </c>
      <c r="V1346" t="s">
        <v>37</v>
      </c>
      <c r="W1346" t="s">
        <v>42</v>
      </c>
      <c r="X1346" t="s">
        <v>7612</v>
      </c>
      <c r="Y1346" t="s">
        <v>44</v>
      </c>
      <c r="Z1346" t="s">
        <v>45</v>
      </c>
      <c r="AA1346" t="s">
        <v>7613</v>
      </c>
      <c r="AB1346" t="s">
        <v>124</v>
      </c>
      <c r="AC1346" t="s">
        <v>7614</v>
      </c>
      <c r="AD1346" t="s">
        <v>7615</v>
      </c>
      <c r="AE1346" t="s">
        <v>7616</v>
      </c>
      <c r="AF1346" t="s">
        <v>51</v>
      </c>
    </row>
    <row r="1347" spans="3:32" x14ac:dyDescent="0.3">
      <c r="C1347" s="21">
        <v>2421793</v>
      </c>
      <c r="D1347" s="20" t="s">
        <v>29</v>
      </c>
      <c r="E1347" s="20" t="s">
        <v>63</v>
      </c>
      <c r="F1347" s="45" t="s">
        <v>7494</v>
      </c>
      <c r="G1347" s="44">
        <v>45056</v>
      </c>
      <c r="H1347" s="20" t="s">
        <v>366</v>
      </c>
      <c r="J1347" t="s">
        <v>33</v>
      </c>
      <c r="K1347" t="s">
        <v>382</v>
      </c>
      <c r="L1347" t="s">
        <v>35</v>
      </c>
      <c r="M1347" t="s">
        <v>36</v>
      </c>
      <c r="N1347" t="s">
        <v>37</v>
      </c>
      <c r="O1347" t="s">
        <v>7617</v>
      </c>
      <c r="P1347" s="13" t="s">
        <v>6498</v>
      </c>
      <c r="Q1347" s="2" t="s">
        <v>7618</v>
      </c>
      <c r="R1347" t="s">
        <v>7617</v>
      </c>
      <c r="S1347" s="13" t="s">
        <v>6498</v>
      </c>
      <c r="T1347" t="s">
        <v>7619</v>
      </c>
      <c r="U1347" t="s">
        <v>7620</v>
      </c>
      <c r="V1347" t="s">
        <v>37</v>
      </c>
      <c r="W1347" t="s">
        <v>42</v>
      </c>
      <c r="X1347" t="s">
        <v>7621</v>
      </c>
      <c r="Y1347" t="s">
        <v>44</v>
      </c>
      <c r="Z1347" t="s">
        <v>45</v>
      </c>
      <c r="AA1347" t="s">
        <v>7622</v>
      </c>
      <c r="AB1347" t="s">
        <v>7623</v>
      </c>
      <c r="AC1347" t="s">
        <v>7624</v>
      </c>
      <c r="AD1347" t="s">
        <v>7625</v>
      </c>
      <c r="AE1347" t="s">
        <v>7626</v>
      </c>
      <c r="AF1347" t="s">
        <v>51</v>
      </c>
    </row>
    <row r="1348" spans="3:32" x14ac:dyDescent="0.3">
      <c r="C1348" s="20">
        <v>2421889</v>
      </c>
      <c r="D1348" s="20" t="s">
        <v>29</v>
      </c>
      <c r="E1348" s="20" t="s">
        <v>63</v>
      </c>
      <c r="F1348" s="45" t="s">
        <v>7627</v>
      </c>
      <c r="G1348" s="44">
        <v>45056</v>
      </c>
      <c r="H1348" s="20" t="s">
        <v>366</v>
      </c>
      <c r="J1348" t="s">
        <v>33</v>
      </c>
      <c r="K1348" t="s">
        <v>382</v>
      </c>
      <c r="L1348" t="s">
        <v>35</v>
      </c>
      <c r="M1348" t="s">
        <v>64</v>
      </c>
      <c r="N1348" t="s">
        <v>37</v>
      </c>
      <c r="O1348" t="s">
        <v>7852</v>
      </c>
      <c r="P1348" s="13" t="s">
        <v>6757</v>
      </c>
      <c r="Q1348" s="2" t="s">
        <v>7853</v>
      </c>
      <c r="R1348" t="s">
        <v>7854</v>
      </c>
      <c r="S1348" s="13" t="s">
        <v>6757</v>
      </c>
      <c r="T1348" t="s">
        <v>7262</v>
      </c>
      <c r="U1348" t="s">
        <v>7244</v>
      </c>
      <c r="V1348" t="s">
        <v>37</v>
      </c>
      <c r="W1348" t="s">
        <v>42</v>
      </c>
      <c r="X1348" t="s">
        <v>414</v>
      </c>
      <c r="Y1348" t="s">
        <v>44</v>
      </c>
      <c r="Z1348" t="s">
        <v>45</v>
      </c>
      <c r="AA1348" t="s">
        <v>7855</v>
      </c>
      <c r="AB1348" t="s">
        <v>44</v>
      </c>
      <c r="AC1348" t="s">
        <v>7247</v>
      </c>
      <c r="AD1348" t="s">
        <v>7265</v>
      </c>
      <c r="AE1348" t="s">
        <v>7856</v>
      </c>
      <c r="AF1348" t="s">
        <v>51</v>
      </c>
    </row>
    <row r="1349" spans="3:32" x14ac:dyDescent="0.3">
      <c r="C1349" s="20">
        <v>2421891</v>
      </c>
      <c r="D1349" s="20" t="s">
        <v>29</v>
      </c>
      <c r="E1349" s="20" t="s">
        <v>63</v>
      </c>
      <c r="F1349" s="45" t="s">
        <v>7627</v>
      </c>
      <c r="G1349" s="44">
        <v>45056</v>
      </c>
      <c r="H1349" s="20" t="s">
        <v>366</v>
      </c>
      <c r="J1349" t="s">
        <v>33</v>
      </c>
      <c r="K1349" t="s">
        <v>382</v>
      </c>
      <c r="L1349" t="s">
        <v>35</v>
      </c>
      <c r="M1349" t="s">
        <v>64</v>
      </c>
      <c r="N1349" t="s">
        <v>37</v>
      </c>
      <c r="O1349" t="s">
        <v>7259</v>
      </c>
      <c r="P1349" s="13" t="s">
        <v>6757</v>
      </c>
      <c r="Q1349" s="2" t="s">
        <v>7857</v>
      </c>
      <c r="R1349" t="s">
        <v>7854</v>
      </c>
      <c r="S1349" s="13" t="s">
        <v>6757</v>
      </c>
      <c r="T1349" t="s">
        <v>7262</v>
      </c>
      <c r="U1349" t="s">
        <v>7244</v>
      </c>
      <c r="V1349" t="s">
        <v>37</v>
      </c>
      <c r="W1349" t="s">
        <v>42</v>
      </c>
      <c r="X1349" t="s">
        <v>414</v>
      </c>
      <c r="Y1349" t="s">
        <v>44</v>
      </c>
      <c r="Z1349" t="s">
        <v>45</v>
      </c>
      <c r="AA1349" t="s">
        <v>7263</v>
      </c>
      <c r="AB1349" t="s">
        <v>44</v>
      </c>
      <c r="AC1349" t="s">
        <v>7247</v>
      </c>
      <c r="AD1349" t="s">
        <v>7265</v>
      </c>
      <c r="AE1349" t="s">
        <v>7858</v>
      </c>
      <c r="AF1349" t="s">
        <v>51</v>
      </c>
    </row>
    <row r="1350" spans="3:32" x14ac:dyDescent="0.3">
      <c r="C1350" s="20">
        <v>2421896</v>
      </c>
      <c r="D1350" s="20" t="s">
        <v>29</v>
      </c>
      <c r="E1350" s="20" t="s">
        <v>63</v>
      </c>
      <c r="F1350" s="45" t="s">
        <v>7627</v>
      </c>
      <c r="G1350" s="44">
        <v>45056</v>
      </c>
      <c r="H1350" s="20" t="s">
        <v>366</v>
      </c>
      <c r="J1350" t="s">
        <v>33</v>
      </c>
      <c r="K1350" t="s">
        <v>382</v>
      </c>
      <c r="L1350" t="s">
        <v>35</v>
      </c>
      <c r="M1350" t="s">
        <v>64</v>
      </c>
      <c r="N1350" t="s">
        <v>37</v>
      </c>
      <c r="O1350" t="s">
        <v>7241</v>
      </c>
      <c r="P1350" s="13" t="s">
        <v>6757</v>
      </c>
      <c r="Q1350" s="2" t="s">
        <v>7859</v>
      </c>
      <c r="R1350" t="s">
        <v>7854</v>
      </c>
      <c r="S1350" s="13" t="s">
        <v>6757</v>
      </c>
      <c r="T1350" t="s">
        <v>7262</v>
      </c>
      <c r="U1350" t="s">
        <v>7244</v>
      </c>
      <c r="V1350" t="s">
        <v>37</v>
      </c>
      <c r="W1350" t="s">
        <v>42</v>
      </c>
      <c r="X1350" t="s">
        <v>414</v>
      </c>
      <c r="Y1350" t="s">
        <v>44</v>
      </c>
      <c r="Z1350" t="s">
        <v>45</v>
      </c>
      <c r="AA1350" t="s">
        <v>7246</v>
      </c>
      <c r="AB1350" t="s">
        <v>44</v>
      </c>
      <c r="AC1350" t="s">
        <v>7247</v>
      </c>
      <c r="AD1350" t="s">
        <v>7265</v>
      </c>
      <c r="AE1350" t="s">
        <v>7860</v>
      </c>
      <c r="AF1350" t="s">
        <v>51</v>
      </c>
    </row>
    <row r="1351" spans="3:32" x14ac:dyDescent="0.3">
      <c r="C1351" s="20">
        <v>2422201</v>
      </c>
      <c r="D1351" s="20" t="s">
        <v>29</v>
      </c>
      <c r="E1351" s="20" t="s">
        <v>280</v>
      </c>
      <c r="F1351" s="45" t="s">
        <v>7627</v>
      </c>
      <c r="G1351" s="44">
        <v>45056</v>
      </c>
      <c r="H1351" s="20" t="s">
        <v>366</v>
      </c>
      <c r="J1351" t="s">
        <v>33</v>
      </c>
      <c r="K1351" t="s">
        <v>382</v>
      </c>
      <c r="L1351" t="s">
        <v>35</v>
      </c>
      <c r="M1351" t="s">
        <v>143</v>
      </c>
      <c r="N1351" t="s">
        <v>37</v>
      </c>
      <c r="O1351" t="s">
        <v>7691</v>
      </c>
      <c r="P1351" s="13" t="s">
        <v>6757</v>
      </c>
      <c r="Q1351" s="2" t="s">
        <v>7692</v>
      </c>
      <c r="R1351" t="s">
        <v>7693</v>
      </c>
      <c r="S1351" s="13" t="s">
        <v>6757</v>
      </c>
      <c r="T1351" t="s">
        <v>7694</v>
      </c>
      <c r="U1351" t="s">
        <v>7695</v>
      </c>
      <c r="V1351" t="s">
        <v>37</v>
      </c>
      <c r="W1351" t="s">
        <v>42</v>
      </c>
      <c r="X1351" t="s">
        <v>1425</v>
      </c>
      <c r="Y1351" t="s">
        <v>44</v>
      </c>
      <c r="Z1351" t="s">
        <v>1426</v>
      </c>
      <c r="AA1351" t="s">
        <v>7696</v>
      </c>
      <c r="AB1351" t="s">
        <v>44</v>
      </c>
      <c r="AC1351" t="s">
        <v>7697</v>
      </c>
      <c r="AD1351" t="s">
        <v>7698</v>
      </c>
      <c r="AE1351" t="s">
        <v>7699</v>
      </c>
      <c r="AF1351" t="s">
        <v>51</v>
      </c>
    </row>
    <row r="1352" spans="3:32" x14ac:dyDescent="0.3">
      <c r="C1352" s="20">
        <v>2421598</v>
      </c>
      <c r="D1352" s="20" t="s">
        <v>62</v>
      </c>
      <c r="E1352" s="20" t="s">
        <v>537</v>
      </c>
      <c r="F1352" s="45" t="s">
        <v>7494</v>
      </c>
      <c r="G1352" s="44">
        <v>45056</v>
      </c>
      <c r="H1352" s="20" t="s">
        <v>366</v>
      </c>
      <c r="J1352" t="s">
        <v>33</v>
      </c>
      <c r="K1352" t="s">
        <v>382</v>
      </c>
      <c r="L1352" t="s">
        <v>35</v>
      </c>
      <c r="M1352" t="s">
        <v>143</v>
      </c>
      <c r="N1352" t="s">
        <v>37</v>
      </c>
      <c r="O1352" t="s">
        <v>7600</v>
      </c>
      <c r="P1352" s="13" t="s">
        <v>6498</v>
      </c>
      <c r="Q1352" s="2" t="s">
        <v>44</v>
      </c>
      <c r="R1352" t="s">
        <v>7601</v>
      </c>
      <c r="S1352" s="13" t="s">
        <v>6498</v>
      </c>
      <c r="T1352" t="s">
        <v>7602</v>
      </c>
      <c r="U1352" t="s">
        <v>44</v>
      </c>
      <c r="V1352" t="s">
        <v>37</v>
      </c>
      <c r="W1352" t="s">
        <v>42</v>
      </c>
      <c r="X1352" t="s">
        <v>164</v>
      </c>
      <c r="Y1352" t="s">
        <v>44</v>
      </c>
      <c r="Z1352" t="s">
        <v>78</v>
      </c>
      <c r="AA1352" t="s">
        <v>7603</v>
      </c>
      <c r="AB1352" t="s">
        <v>7604</v>
      </c>
      <c r="AC1352" t="s">
        <v>44</v>
      </c>
      <c r="AD1352" t="s">
        <v>7605</v>
      </c>
      <c r="AE1352" t="s">
        <v>7606</v>
      </c>
      <c r="AF1352" t="s">
        <v>51</v>
      </c>
    </row>
    <row r="1353" spans="3:32" x14ac:dyDescent="0.3">
      <c r="C1353" s="20">
        <v>2413953</v>
      </c>
      <c r="D1353" s="20" t="s">
        <v>102</v>
      </c>
      <c r="E1353" s="20" t="s">
        <v>63</v>
      </c>
      <c r="F1353" s="45" t="s">
        <v>7494</v>
      </c>
      <c r="G1353" s="44">
        <v>45056</v>
      </c>
      <c r="H1353" s="20" t="s">
        <v>366</v>
      </c>
      <c r="J1353" t="s">
        <v>33</v>
      </c>
      <c r="K1353" t="s">
        <v>382</v>
      </c>
      <c r="L1353" t="s">
        <v>35</v>
      </c>
      <c r="M1353" t="s">
        <v>36</v>
      </c>
      <c r="N1353" t="s">
        <v>37</v>
      </c>
      <c r="O1353" t="s">
        <v>7529</v>
      </c>
      <c r="P1353" s="13" t="s">
        <v>6249</v>
      </c>
      <c r="Q1353" s="2" t="s">
        <v>44</v>
      </c>
      <c r="R1353" t="s">
        <v>7530</v>
      </c>
      <c r="S1353" s="13" t="s">
        <v>6249</v>
      </c>
      <c r="T1353" t="s">
        <v>7531</v>
      </c>
      <c r="U1353" t="s">
        <v>44</v>
      </c>
      <c r="V1353" t="s">
        <v>37</v>
      </c>
      <c r="W1353" t="s">
        <v>42</v>
      </c>
      <c r="X1353" t="s">
        <v>164</v>
      </c>
      <c r="Y1353" t="s">
        <v>44</v>
      </c>
      <c r="Z1353" t="s">
        <v>78</v>
      </c>
      <c r="AA1353" t="s">
        <v>7532</v>
      </c>
      <c r="AB1353" t="s">
        <v>44</v>
      </c>
      <c r="AC1353" t="s">
        <v>44</v>
      </c>
      <c r="AD1353" t="s">
        <v>7533</v>
      </c>
      <c r="AE1353" t="s">
        <v>7534</v>
      </c>
      <c r="AF1353" t="s">
        <v>115</v>
      </c>
    </row>
    <row r="1354" spans="3:32" x14ac:dyDescent="0.3">
      <c r="C1354" s="20">
        <v>2414111</v>
      </c>
      <c r="D1354" s="20" t="s">
        <v>102</v>
      </c>
      <c r="E1354" s="20" t="s">
        <v>357</v>
      </c>
      <c r="F1354" s="45" t="s">
        <v>7494</v>
      </c>
      <c r="G1354" s="44">
        <v>45056</v>
      </c>
      <c r="H1354" s="20" t="s">
        <v>366</v>
      </c>
      <c r="J1354" t="s">
        <v>33</v>
      </c>
      <c r="K1354" t="s">
        <v>382</v>
      </c>
      <c r="L1354" t="s">
        <v>35</v>
      </c>
      <c r="M1354" t="s">
        <v>143</v>
      </c>
      <c r="N1354" t="s">
        <v>37</v>
      </c>
      <c r="O1354" t="s">
        <v>7535</v>
      </c>
      <c r="P1354" s="13" t="s">
        <v>6249</v>
      </c>
      <c r="Q1354" s="2" t="s">
        <v>7536</v>
      </c>
      <c r="R1354" t="s">
        <v>7535</v>
      </c>
      <c r="S1354" s="13" t="s">
        <v>6249</v>
      </c>
      <c r="T1354" t="s">
        <v>7537</v>
      </c>
      <c r="U1354" t="s">
        <v>7535</v>
      </c>
      <c r="V1354" t="s">
        <v>37</v>
      </c>
      <c r="W1354" t="s">
        <v>42</v>
      </c>
      <c r="X1354" t="s">
        <v>7538</v>
      </c>
      <c r="Y1354" t="s">
        <v>44</v>
      </c>
      <c r="Z1354" t="s">
        <v>387</v>
      </c>
      <c r="AA1354" t="s">
        <v>7539</v>
      </c>
      <c r="AB1354" t="s">
        <v>7540</v>
      </c>
      <c r="AC1354" t="s">
        <v>7540</v>
      </c>
      <c r="AD1354" t="s">
        <v>7541</v>
      </c>
      <c r="AE1354" t="s">
        <v>7542</v>
      </c>
      <c r="AF1354" t="s">
        <v>115</v>
      </c>
    </row>
    <row r="1355" spans="3:32" x14ac:dyDescent="0.3">
      <c r="C1355" s="20">
        <v>2414388</v>
      </c>
      <c r="D1355" s="20" t="s">
        <v>102</v>
      </c>
      <c r="E1355" s="20" t="s">
        <v>63</v>
      </c>
      <c r="F1355" s="45" t="s">
        <v>7494</v>
      </c>
      <c r="G1355" s="44">
        <v>45056</v>
      </c>
      <c r="H1355" s="20" t="s">
        <v>366</v>
      </c>
      <c r="J1355" t="s">
        <v>33</v>
      </c>
      <c r="K1355" t="s">
        <v>382</v>
      </c>
      <c r="L1355" t="s">
        <v>35</v>
      </c>
      <c r="M1355" t="s">
        <v>52</v>
      </c>
      <c r="N1355" t="s">
        <v>37</v>
      </c>
      <c r="O1355" t="s">
        <v>7543</v>
      </c>
      <c r="P1355" s="13" t="s">
        <v>6249</v>
      </c>
      <c r="Q1355" s="2" t="s">
        <v>44</v>
      </c>
      <c r="R1355" t="s">
        <v>7544</v>
      </c>
      <c r="S1355" s="13" t="s">
        <v>6249</v>
      </c>
      <c r="T1355" t="s">
        <v>7545</v>
      </c>
      <c r="U1355" t="s">
        <v>44</v>
      </c>
      <c r="V1355" t="s">
        <v>37</v>
      </c>
      <c r="W1355" t="s">
        <v>42</v>
      </c>
      <c r="X1355" t="s">
        <v>164</v>
      </c>
      <c r="Y1355" t="s">
        <v>44</v>
      </c>
      <c r="Z1355" t="s">
        <v>78</v>
      </c>
      <c r="AA1355" t="s">
        <v>7546</v>
      </c>
      <c r="AB1355" t="s">
        <v>7547</v>
      </c>
      <c r="AC1355" t="s">
        <v>44</v>
      </c>
      <c r="AD1355" t="s">
        <v>7548</v>
      </c>
      <c r="AE1355" t="s">
        <v>7549</v>
      </c>
      <c r="AF1355" t="s">
        <v>115</v>
      </c>
    </row>
    <row r="1356" spans="3:32" x14ac:dyDescent="0.3">
      <c r="C1356" s="20">
        <v>2414498</v>
      </c>
      <c r="D1356" s="20" t="s">
        <v>102</v>
      </c>
      <c r="E1356" s="20" t="s">
        <v>63</v>
      </c>
      <c r="F1356" s="45" t="s">
        <v>7494</v>
      </c>
      <c r="G1356" s="44">
        <v>45056</v>
      </c>
      <c r="H1356" s="20" t="s">
        <v>366</v>
      </c>
      <c r="J1356" t="s">
        <v>33</v>
      </c>
      <c r="K1356" t="s">
        <v>382</v>
      </c>
      <c r="L1356" t="s">
        <v>35</v>
      </c>
      <c r="M1356" t="s">
        <v>292</v>
      </c>
      <c r="N1356" t="s">
        <v>37</v>
      </c>
      <c r="O1356" t="s">
        <v>6705</v>
      </c>
      <c r="P1356" s="13" t="s">
        <v>6249</v>
      </c>
      <c r="Q1356" s="2" t="s">
        <v>44</v>
      </c>
      <c r="R1356" t="s">
        <v>7550</v>
      </c>
      <c r="S1356" s="13" t="s">
        <v>6249</v>
      </c>
      <c r="T1356" t="s">
        <v>7551</v>
      </c>
      <c r="U1356" t="s">
        <v>44</v>
      </c>
      <c r="V1356" t="s">
        <v>37</v>
      </c>
      <c r="W1356" t="s">
        <v>42</v>
      </c>
      <c r="X1356" t="s">
        <v>164</v>
      </c>
      <c r="Y1356" t="s">
        <v>44</v>
      </c>
      <c r="Z1356" t="s">
        <v>78</v>
      </c>
      <c r="AA1356" t="s">
        <v>7552</v>
      </c>
      <c r="AB1356" t="s">
        <v>44</v>
      </c>
      <c r="AC1356" t="s">
        <v>44</v>
      </c>
      <c r="AD1356" t="s">
        <v>928</v>
      </c>
      <c r="AE1356" t="s">
        <v>7553</v>
      </c>
      <c r="AF1356" t="s">
        <v>115</v>
      </c>
    </row>
    <row r="1357" spans="3:32" x14ac:dyDescent="0.3">
      <c r="C1357" s="20">
        <v>2414524</v>
      </c>
      <c r="D1357" s="20" t="s">
        <v>102</v>
      </c>
      <c r="E1357" s="20" t="s">
        <v>63</v>
      </c>
      <c r="F1357" s="45" t="s">
        <v>7494</v>
      </c>
      <c r="G1357" s="44">
        <v>45056</v>
      </c>
      <c r="H1357" s="20" t="s">
        <v>366</v>
      </c>
      <c r="J1357" t="s">
        <v>33</v>
      </c>
      <c r="K1357" t="s">
        <v>382</v>
      </c>
      <c r="L1357" t="s">
        <v>35</v>
      </c>
      <c r="M1357" t="s">
        <v>36</v>
      </c>
      <c r="N1357" t="s">
        <v>37</v>
      </c>
      <c r="O1357" t="s">
        <v>6653</v>
      </c>
      <c r="P1357" s="13" t="s">
        <v>6249</v>
      </c>
      <c r="Q1357" s="2" t="s">
        <v>7554</v>
      </c>
      <c r="R1357" t="s">
        <v>6653</v>
      </c>
      <c r="S1357" s="13" t="s">
        <v>6249</v>
      </c>
      <c r="T1357" t="s">
        <v>6655</v>
      </c>
      <c r="U1357" t="s">
        <v>6656</v>
      </c>
      <c r="V1357" t="s">
        <v>37</v>
      </c>
      <c r="W1357" t="s">
        <v>42</v>
      </c>
      <c r="X1357" t="s">
        <v>69</v>
      </c>
      <c r="Y1357" t="s">
        <v>44</v>
      </c>
      <c r="Z1357" t="s">
        <v>78</v>
      </c>
      <c r="AA1357" t="s">
        <v>6657</v>
      </c>
      <c r="AB1357" t="s">
        <v>6658</v>
      </c>
      <c r="AC1357" t="s">
        <v>6659</v>
      </c>
      <c r="AD1357" t="s">
        <v>6660</v>
      </c>
      <c r="AE1357" t="s">
        <v>7555</v>
      </c>
      <c r="AF1357" t="s">
        <v>115</v>
      </c>
    </row>
    <row r="1358" spans="3:32" x14ac:dyDescent="0.3">
      <c r="C1358" s="20">
        <v>2414984</v>
      </c>
      <c r="D1358" s="20" t="s">
        <v>102</v>
      </c>
      <c r="E1358" s="20" t="s">
        <v>141</v>
      </c>
      <c r="F1358" s="45" t="s">
        <v>7494</v>
      </c>
      <c r="G1358" s="44">
        <v>45056</v>
      </c>
      <c r="H1358" s="20" t="s">
        <v>366</v>
      </c>
      <c r="J1358" t="s">
        <v>33</v>
      </c>
      <c r="K1358" t="s">
        <v>382</v>
      </c>
      <c r="L1358" t="s">
        <v>35</v>
      </c>
      <c r="M1358" t="s">
        <v>117</v>
      </c>
      <c r="N1358" t="s">
        <v>37</v>
      </c>
      <c r="O1358" t="s">
        <v>7556</v>
      </c>
      <c r="P1358" s="13" t="s">
        <v>6249</v>
      </c>
      <c r="Q1358" s="2" t="s">
        <v>7557</v>
      </c>
      <c r="R1358" t="s">
        <v>7556</v>
      </c>
      <c r="S1358" s="13" t="s">
        <v>6249</v>
      </c>
      <c r="T1358" t="s">
        <v>7558</v>
      </c>
      <c r="U1358" t="s">
        <v>7559</v>
      </c>
      <c r="V1358" t="s">
        <v>37</v>
      </c>
      <c r="W1358" t="s">
        <v>42</v>
      </c>
      <c r="X1358" t="s">
        <v>7560</v>
      </c>
      <c r="Y1358" t="s">
        <v>44</v>
      </c>
      <c r="Z1358" t="s">
        <v>7561</v>
      </c>
      <c r="AA1358" t="s">
        <v>7562</v>
      </c>
      <c r="AB1358" t="s">
        <v>7563</v>
      </c>
      <c r="AC1358" t="s">
        <v>7564</v>
      </c>
      <c r="AD1358" t="s">
        <v>7565</v>
      </c>
      <c r="AE1358" t="s">
        <v>7566</v>
      </c>
      <c r="AF1358" t="s">
        <v>115</v>
      </c>
    </row>
    <row r="1359" spans="3:32" x14ac:dyDescent="0.3">
      <c r="C1359" s="20">
        <v>2415017</v>
      </c>
      <c r="D1359" s="20" t="s">
        <v>102</v>
      </c>
      <c r="E1359" s="20" t="s">
        <v>141</v>
      </c>
      <c r="F1359" s="45" t="s">
        <v>7494</v>
      </c>
      <c r="G1359" s="44">
        <v>45056</v>
      </c>
      <c r="H1359" s="20" t="s">
        <v>366</v>
      </c>
      <c r="J1359" t="s">
        <v>33</v>
      </c>
      <c r="K1359" t="s">
        <v>382</v>
      </c>
      <c r="L1359" t="s">
        <v>35</v>
      </c>
      <c r="M1359" t="s">
        <v>36</v>
      </c>
      <c r="N1359" t="s">
        <v>37</v>
      </c>
      <c r="O1359" t="s">
        <v>4152</v>
      </c>
      <c r="P1359" s="13" t="s">
        <v>6249</v>
      </c>
      <c r="Q1359" s="2" t="s">
        <v>44</v>
      </c>
      <c r="R1359" t="s">
        <v>7567</v>
      </c>
      <c r="S1359" s="13" t="s">
        <v>6249</v>
      </c>
      <c r="T1359" t="s">
        <v>7568</v>
      </c>
      <c r="U1359" t="s">
        <v>44</v>
      </c>
      <c r="V1359" t="s">
        <v>37</v>
      </c>
      <c r="W1359" t="s">
        <v>42</v>
      </c>
      <c r="X1359" t="s">
        <v>164</v>
      </c>
      <c r="Y1359" t="s">
        <v>44</v>
      </c>
      <c r="Z1359" t="s">
        <v>78</v>
      </c>
      <c r="AA1359" t="s">
        <v>4156</v>
      </c>
      <c r="AB1359" t="s">
        <v>7569</v>
      </c>
      <c r="AC1359" t="s">
        <v>44</v>
      </c>
      <c r="AD1359" t="s">
        <v>7570</v>
      </c>
      <c r="AE1359" t="s">
        <v>7571</v>
      </c>
      <c r="AF1359" t="s">
        <v>115</v>
      </c>
    </row>
    <row r="1360" spans="3:32" x14ac:dyDescent="0.3">
      <c r="C1360" s="20">
        <v>2415033</v>
      </c>
      <c r="D1360" s="20" t="s">
        <v>102</v>
      </c>
      <c r="E1360" s="20" t="s">
        <v>63</v>
      </c>
      <c r="F1360" s="45" t="s">
        <v>7494</v>
      </c>
      <c r="G1360" s="44">
        <v>45056</v>
      </c>
      <c r="H1360" s="20" t="s">
        <v>366</v>
      </c>
      <c r="J1360" t="s">
        <v>33</v>
      </c>
      <c r="K1360" t="s">
        <v>382</v>
      </c>
      <c r="L1360" t="s">
        <v>35</v>
      </c>
      <c r="M1360" t="s">
        <v>143</v>
      </c>
      <c r="N1360" t="s">
        <v>37</v>
      </c>
      <c r="O1360" t="s">
        <v>7572</v>
      </c>
      <c r="P1360" s="13" t="s">
        <v>6249</v>
      </c>
      <c r="Q1360" s="2" t="s">
        <v>44</v>
      </c>
      <c r="R1360" t="s">
        <v>7573</v>
      </c>
      <c r="S1360" s="13" t="s">
        <v>6249</v>
      </c>
      <c r="T1360" t="s">
        <v>7574</v>
      </c>
      <c r="U1360" t="s">
        <v>44</v>
      </c>
      <c r="V1360" t="s">
        <v>37</v>
      </c>
      <c r="W1360" t="s">
        <v>42</v>
      </c>
      <c r="X1360" t="s">
        <v>164</v>
      </c>
      <c r="Y1360" t="s">
        <v>44</v>
      </c>
      <c r="Z1360" t="s">
        <v>78</v>
      </c>
      <c r="AA1360" t="s">
        <v>7575</v>
      </c>
      <c r="AB1360" t="s">
        <v>44</v>
      </c>
      <c r="AC1360" t="s">
        <v>44</v>
      </c>
      <c r="AD1360" t="s">
        <v>7576</v>
      </c>
      <c r="AE1360" t="s">
        <v>7577</v>
      </c>
      <c r="AF1360" t="s">
        <v>115</v>
      </c>
    </row>
    <row r="1361" spans="3:32" x14ac:dyDescent="0.3">
      <c r="C1361" s="20">
        <v>2415069</v>
      </c>
      <c r="D1361" s="20" t="s">
        <v>102</v>
      </c>
      <c r="E1361" s="20" t="s">
        <v>63</v>
      </c>
      <c r="F1361" s="45" t="s">
        <v>7627</v>
      </c>
      <c r="G1361" s="44">
        <v>45056</v>
      </c>
      <c r="H1361" s="20" t="s">
        <v>366</v>
      </c>
      <c r="J1361" t="s">
        <v>33</v>
      </c>
      <c r="K1361" t="s">
        <v>382</v>
      </c>
      <c r="L1361" t="s">
        <v>35</v>
      </c>
      <c r="M1361" t="s">
        <v>143</v>
      </c>
      <c r="N1361" t="s">
        <v>37</v>
      </c>
      <c r="O1361" t="s">
        <v>7306</v>
      </c>
      <c r="P1361" s="13" t="s">
        <v>6284</v>
      </c>
      <c r="Q1361" s="2" t="s">
        <v>7628</v>
      </c>
      <c r="R1361" t="s">
        <v>7629</v>
      </c>
      <c r="S1361" s="13" t="s">
        <v>6284</v>
      </c>
      <c r="T1361" t="s">
        <v>7630</v>
      </c>
      <c r="U1361" t="s">
        <v>200</v>
      </c>
      <c r="V1361" t="s">
        <v>37</v>
      </c>
      <c r="W1361" t="s">
        <v>42</v>
      </c>
      <c r="X1361" t="s">
        <v>967</v>
      </c>
      <c r="Y1361" t="s">
        <v>44</v>
      </c>
      <c r="Z1361" t="s">
        <v>387</v>
      </c>
      <c r="AA1361" t="s">
        <v>7631</v>
      </c>
      <c r="AB1361" t="s">
        <v>1818</v>
      </c>
      <c r="AC1361" t="s">
        <v>7632</v>
      </c>
      <c r="AD1361" t="s">
        <v>7633</v>
      </c>
      <c r="AE1361" t="s">
        <v>7634</v>
      </c>
      <c r="AF1361" t="s">
        <v>115</v>
      </c>
    </row>
    <row r="1362" spans="3:32" x14ac:dyDescent="0.3">
      <c r="C1362" s="20">
        <v>2415471</v>
      </c>
      <c r="D1362" s="20" t="s">
        <v>102</v>
      </c>
      <c r="E1362" s="20" t="s">
        <v>63</v>
      </c>
      <c r="F1362" s="45" t="s">
        <v>7627</v>
      </c>
      <c r="G1362" s="44">
        <v>45056</v>
      </c>
      <c r="H1362" s="20" t="s">
        <v>366</v>
      </c>
      <c r="J1362" t="s">
        <v>33</v>
      </c>
      <c r="K1362" t="s">
        <v>382</v>
      </c>
      <c r="L1362" t="s">
        <v>35</v>
      </c>
      <c r="M1362" t="s">
        <v>105</v>
      </c>
      <c r="N1362" t="s">
        <v>37</v>
      </c>
      <c r="O1362" t="s">
        <v>7635</v>
      </c>
      <c r="P1362" s="13" t="s">
        <v>6284</v>
      </c>
      <c r="Q1362" s="2" t="s">
        <v>7636</v>
      </c>
      <c r="R1362" t="s">
        <v>7637</v>
      </c>
      <c r="S1362" s="13" t="s">
        <v>6284</v>
      </c>
      <c r="T1362" t="s">
        <v>7638</v>
      </c>
      <c r="U1362" t="s">
        <v>7639</v>
      </c>
      <c r="V1362" t="s">
        <v>37</v>
      </c>
      <c r="W1362" t="s">
        <v>42</v>
      </c>
      <c r="X1362" t="s">
        <v>7640</v>
      </c>
      <c r="Y1362" t="s">
        <v>44</v>
      </c>
      <c r="Z1362" t="s">
        <v>1502</v>
      </c>
      <c r="AA1362" t="s">
        <v>7641</v>
      </c>
      <c r="AB1362" t="s">
        <v>124</v>
      </c>
      <c r="AC1362" t="s">
        <v>7642</v>
      </c>
      <c r="AD1362" t="s">
        <v>7643</v>
      </c>
      <c r="AE1362" t="s">
        <v>7644</v>
      </c>
      <c r="AF1362" t="s">
        <v>115</v>
      </c>
    </row>
    <row r="1363" spans="3:32" x14ac:dyDescent="0.3">
      <c r="C1363" s="20">
        <v>2415487</v>
      </c>
      <c r="D1363" s="20" t="s">
        <v>102</v>
      </c>
      <c r="E1363" s="20" t="s">
        <v>63</v>
      </c>
      <c r="F1363" s="45" t="s">
        <v>7627</v>
      </c>
      <c r="G1363" s="44">
        <v>45056</v>
      </c>
      <c r="H1363" s="20" t="s">
        <v>366</v>
      </c>
      <c r="J1363" t="s">
        <v>33</v>
      </c>
      <c r="K1363" t="s">
        <v>382</v>
      </c>
      <c r="L1363" t="s">
        <v>35</v>
      </c>
      <c r="M1363" t="s">
        <v>36</v>
      </c>
      <c r="N1363" t="s">
        <v>37</v>
      </c>
      <c r="O1363" t="s">
        <v>7645</v>
      </c>
      <c r="P1363" s="13" t="s">
        <v>6284</v>
      </c>
      <c r="Q1363" s="2" t="s">
        <v>7646</v>
      </c>
      <c r="R1363" t="s">
        <v>7645</v>
      </c>
      <c r="S1363" s="13" t="s">
        <v>6284</v>
      </c>
      <c r="T1363" t="s">
        <v>7647</v>
      </c>
      <c r="U1363" t="s">
        <v>7648</v>
      </c>
      <c r="V1363" t="s">
        <v>37</v>
      </c>
      <c r="W1363" t="s">
        <v>42</v>
      </c>
      <c r="X1363" t="s">
        <v>732</v>
      </c>
      <c r="Y1363" t="s">
        <v>44</v>
      </c>
      <c r="Z1363" t="s">
        <v>45</v>
      </c>
      <c r="AA1363" t="s">
        <v>7649</v>
      </c>
      <c r="AB1363" t="s">
        <v>7650</v>
      </c>
      <c r="AC1363" t="s">
        <v>7651</v>
      </c>
      <c r="AD1363" t="s">
        <v>7652</v>
      </c>
      <c r="AE1363" t="s">
        <v>7653</v>
      </c>
      <c r="AF1363" t="s">
        <v>115</v>
      </c>
    </row>
    <row r="1364" spans="3:32" x14ac:dyDescent="0.3">
      <c r="C1364" s="20">
        <v>2415844</v>
      </c>
      <c r="D1364" s="20" t="s">
        <v>102</v>
      </c>
      <c r="E1364" s="20" t="s">
        <v>63</v>
      </c>
      <c r="F1364" s="45" t="s">
        <v>7627</v>
      </c>
      <c r="G1364" s="44">
        <v>45056</v>
      </c>
      <c r="H1364" s="20" t="s">
        <v>366</v>
      </c>
      <c r="J1364" t="s">
        <v>33</v>
      </c>
      <c r="K1364" t="s">
        <v>382</v>
      </c>
      <c r="L1364" t="s">
        <v>35</v>
      </c>
      <c r="M1364" t="s">
        <v>36</v>
      </c>
      <c r="N1364" t="s">
        <v>37</v>
      </c>
      <c r="O1364" t="s">
        <v>7654</v>
      </c>
      <c r="P1364" s="13" t="s">
        <v>6284</v>
      </c>
      <c r="Q1364" s="2" t="s">
        <v>44</v>
      </c>
      <c r="R1364" t="s">
        <v>7655</v>
      </c>
      <c r="S1364" s="13" t="s">
        <v>6284</v>
      </c>
      <c r="T1364" t="s">
        <v>7656</v>
      </c>
      <c r="U1364" t="s">
        <v>44</v>
      </c>
      <c r="V1364" t="s">
        <v>37</v>
      </c>
      <c r="W1364" t="s">
        <v>42</v>
      </c>
      <c r="X1364" t="s">
        <v>164</v>
      </c>
      <c r="Y1364" t="s">
        <v>44</v>
      </c>
      <c r="Z1364" t="s">
        <v>78</v>
      </c>
      <c r="AA1364" t="s">
        <v>7657</v>
      </c>
      <c r="AB1364" t="s">
        <v>2030</v>
      </c>
      <c r="AC1364" t="s">
        <v>44</v>
      </c>
      <c r="AD1364" t="s">
        <v>2031</v>
      </c>
      <c r="AE1364" t="s">
        <v>7658</v>
      </c>
      <c r="AF1364" t="s">
        <v>115</v>
      </c>
    </row>
    <row r="1365" spans="3:32" x14ac:dyDescent="0.3">
      <c r="C1365" s="20">
        <v>2415858</v>
      </c>
      <c r="D1365" s="20" t="s">
        <v>102</v>
      </c>
      <c r="E1365" s="20" t="s">
        <v>63</v>
      </c>
      <c r="F1365" s="45" t="s">
        <v>7627</v>
      </c>
      <c r="G1365" s="44">
        <v>45056</v>
      </c>
      <c r="H1365" s="20" t="s">
        <v>366</v>
      </c>
      <c r="J1365" t="s">
        <v>33</v>
      </c>
      <c r="K1365" t="s">
        <v>382</v>
      </c>
      <c r="L1365" t="s">
        <v>35</v>
      </c>
      <c r="M1365" t="s">
        <v>292</v>
      </c>
      <c r="N1365" t="s">
        <v>37</v>
      </c>
      <c r="O1365" t="s">
        <v>7659</v>
      </c>
      <c r="P1365" s="13" t="s">
        <v>6284</v>
      </c>
      <c r="Q1365" s="2" t="s">
        <v>44</v>
      </c>
      <c r="R1365" t="s">
        <v>7660</v>
      </c>
      <c r="S1365" s="13" t="s">
        <v>6284</v>
      </c>
      <c r="T1365" t="s">
        <v>7661</v>
      </c>
      <c r="U1365" t="s">
        <v>44</v>
      </c>
      <c r="V1365" t="s">
        <v>37</v>
      </c>
      <c r="W1365" t="s">
        <v>42</v>
      </c>
      <c r="X1365" t="s">
        <v>164</v>
      </c>
      <c r="Y1365" t="s">
        <v>44</v>
      </c>
      <c r="Z1365" t="s">
        <v>78</v>
      </c>
      <c r="AA1365" t="s">
        <v>7662</v>
      </c>
      <c r="AB1365" t="s">
        <v>2030</v>
      </c>
      <c r="AC1365" t="s">
        <v>44</v>
      </c>
      <c r="AD1365" t="s">
        <v>2031</v>
      </c>
      <c r="AE1365" t="s">
        <v>7663</v>
      </c>
      <c r="AF1365" t="s">
        <v>115</v>
      </c>
    </row>
    <row r="1366" spans="3:32" x14ac:dyDescent="0.3">
      <c r="C1366" s="20">
        <v>2416179</v>
      </c>
      <c r="D1366" s="20" t="s">
        <v>102</v>
      </c>
      <c r="E1366" s="20" t="s">
        <v>63</v>
      </c>
      <c r="F1366" s="45" t="s">
        <v>7627</v>
      </c>
      <c r="G1366" s="44">
        <v>45056</v>
      </c>
      <c r="H1366" s="20" t="s">
        <v>366</v>
      </c>
      <c r="J1366" t="s">
        <v>33</v>
      </c>
      <c r="K1366" t="s">
        <v>382</v>
      </c>
      <c r="L1366" t="s">
        <v>35</v>
      </c>
      <c r="M1366" t="s">
        <v>117</v>
      </c>
      <c r="N1366" t="s">
        <v>37</v>
      </c>
      <c r="O1366" t="s">
        <v>7664</v>
      </c>
      <c r="P1366" s="13" t="s">
        <v>6284</v>
      </c>
      <c r="Q1366" s="2" t="s">
        <v>3905</v>
      </c>
      <c r="R1366" t="s">
        <v>7664</v>
      </c>
      <c r="S1366" s="13" t="s">
        <v>6284</v>
      </c>
      <c r="T1366" t="s">
        <v>7665</v>
      </c>
      <c r="U1366" t="s">
        <v>7666</v>
      </c>
      <c r="V1366" t="s">
        <v>37</v>
      </c>
      <c r="W1366" t="s">
        <v>42</v>
      </c>
      <c r="X1366" t="s">
        <v>7667</v>
      </c>
      <c r="Y1366" t="s">
        <v>44</v>
      </c>
      <c r="Z1366" t="s">
        <v>45</v>
      </c>
      <c r="AA1366" t="s">
        <v>7668</v>
      </c>
      <c r="AB1366" t="s">
        <v>7669</v>
      </c>
      <c r="AC1366" t="s">
        <v>7670</v>
      </c>
      <c r="AD1366" t="s">
        <v>7671</v>
      </c>
      <c r="AE1366" t="s">
        <v>7672</v>
      </c>
      <c r="AF1366" t="s">
        <v>115</v>
      </c>
    </row>
    <row r="1367" spans="3:32" x14ac:dyDescent="0.3">
      <c r="C1367" s="20">
        <v>2416313</v>
      </c>
      <c r="D1367" s="20" t="s">
        <v>102</v>
      </c>
      <c r="E1367" s="20" t="s">
        <v>63</v>
      </c>
      <c r="F1367" s="45" t="s">
        <v>7627</v>
      </c>
      <c r="G1367" s="44">
        <v>45056</v>
      </c>
      <c r="H1367" s="20" t="s">
        <v>366</v>
      </c>
      <c r="J1367" t="s">
        <v>33</v>
      </c>
      <c r="K1367" t="s">
        <v>382</v>
      </c>
      <c r="L1367" t="s">
        <v>35</v>
      </c>
      <c r="M1367" t="s">
        <v>36</v>
      </c>
      <c r="N1367" t="s">
        <v>37</v>
      </c>
      <c r="O1367" t="s">
        <v>7673</v>
      </c>
      <c r="P1367" s="13" t="s">
        <v>6284</v>
      </c>
      <c r="Q1367" s="2" t="s">
        <v>873</v>
      </c>
      <c r="R1367" t="s">
        <v>7674</v>
      </c>
      <c r="S1367" s="13" t="s">
        <v>6284</v>
      </c>
      <c r="T1367" t="s">
        <v>7675</v>
      </c>
      <c r="U1367" t="s">
        <v>200</v>
      </c>
      <c r="V1367" t="s">
        <v>37</v>
      </c>
      <c r="W1367" t="s">
        <v>42</v>
      </c>
      <c r="X1367" t="s">
        <v>1028</v>
      </c>
      <c r="Y1367" t="s">
        <v>44</v>
      </c>
      <c r="Z1367" t="s">
        <v>1029</v>
      </c>
      <c r="AA1367" t="s">
        <v>7676</v>
      </c>
      <c r="AB1367" t="s">
        <v>44</v>
      </c>
      <c r="AC1367" t="s">
        <v>7677</v>
      </c>
      <c r="AD1367" t="s">
        <v>7678</v>
      </c>
      <c r="AE1367" t="s">
        <v>7679</v>
      </c>
      <c r="AF1367" t="s">
        <v>115</v>
      </c>
    </row>
    <row r="1368" spans="3:32" x14ac:dyDescent="0.3">
      <c r="C1368" s="20">
        <v>2424137</v>
      </c>
      <c r="D1368" s="20" t="s">
        <v>368</v>
      </c>
      <c r="E1368" s="20" t="s">
        <v>128</v>
      </c>
      <c r="F1368" s="45" t="s">
        <v>7627</v>
      </c>
      <c r="G1368" s="44">
        <v>45057</v>
      </c>
      <c r="H1368" s="20" t="s">
        <v>366</v>
      </c>
      <c r="J1368" t="s">
        <v>33</v>
      </c>
      <c r="K1368" t="s">
        <v>382</v>
      </c>
      <c r="L1368" t="s">
        <v>35</v>
      </c>
      <c r="M1368" t="s">
        <v>143</v>
      </c>
      <c r="N1368" t="s">
        <v>37</v>
      </c>
      <c r="O1368" t="s">
        <v>7861</v>
      </c>
      <c r="P1368" s="13" t="s">
        <v>7111</v>
      </c>
      <c r="Q1368" s="2" t="s">
        <v>7862</v>
      </c>
      <c r="R1368" t="s">
        <v>7863</v>
      </c>
      <c r="S1368" s="13" t="s">
        <v>7111</v>
      </c>
      <c r="T1368" t="s">
        <v>7864</v>
      </c>
      <c r="U1368" t="s">
        <v>124</v>
      </c>
      <c r="V1368" t="s">
        <v>37</v>
      </c>
      <c r="W1368" t="s">
        <v>42</v>
      </c>
      <c r="X1368" t="s">
        <v>3252</v>
      </c>
      <c r="Y1368" t="s">
        <v>44</v>
      </c>
      <c r="Z1368" t="s">
        <v>1426</v>
      </c>
      <c r="AA1368" t="s">
        <v>7865</v>
      </c>
      <c r="AB1368" t="s">
        <v>124</v>
      </c>
      <c r="AC1368" t="s">
        <v>124</v>
      </c>
      <c r="AD1368" t="s">
        <v>7866</v>
      </c>
      <c r="AE1368" t="s">
        <v>7867</v>
      </c>
      <c r="AF1368" t="s">
        <v>2000</v>
      </c>
    </row>
    <row r="1369" spans="3:32" x14ac:dyDescent="0.3">
      <c r="C1369" s="20">
        <v>2422255</v>
      </c>
      <c r="D1369" s="20" t="s">
        <v>368</v>
      </c>
      <c r="E1369" s="20" t="s">
        <v>63</v>
      </c>
      <c r="F1369" s="45" t="s">
        <v>7627</v>
      </c>
      <c r="G1369" s="44">
        <v>45057</v>
      </c>
      <c r="H1369" s="20" t="s">
        <v>366</v>
      </c>
      <c r="J1369" t="s">
        <v>33</v>
      </c>
      <c r="K1369" t="s">
        <v>382</v>
      </c>
      <c r="L1369" t="s">
        <v>35</v>
      </c>
      <c r="M1369" t="s">
        <v>64</v>
      </c>
      <c r="N1369" t="s">
        <v>37</v>
      </c>
      <c r="O1369" t="s">
        <v>7700</v>
      </c>
      <c r="P1369" s="13" t="s">
        <v>6757</v>
      </c>
      <c r="Q1369" s="2" t="s">
        <v>7701</v>
      </c>
      <c r="R1369" t="s">
        <v>7702</v>
      </c>
      <c r="S1369" s="13" t="s">
        <v>6757</v>
      </c>
      <c r="T1369" t="s">
        <v>7703</v>
      </c>
      <c r="U1369" t="s">
        <v>44</v>
      </c>
      <c r="V1369" t="s">
        <v>37</v>
      </c>
      <c r="W1369" t="s">
        <v>42</v>
      </c>
      <c r="X1369" t="s">
        <v>97</v>
      </c>
      <c r="Y1369" t="s">
        <v>44</v>
      </c>
      <c r="Z1369" t="s">
        <v>78</v>
      </c>
      <c r="AA1369" t="s">
        <v>7704</v>
      </c>
      <c r="AB1369" t="s">
        <v>44</v>
      </c>
      <c r="AC1369" t="s">
        <v>7705</v>
      </c>
      <c r="AD1369" t="s">
        <v>7706</v>
      </c>
      <c r="AE1369" t="s">
        <v>7707</v>
      </c>
      <c r="AF1369" t="s">
        <v>51</v>
      </c>
    </row>
    <row r="1370" spans="3:32" x14ac:dyDescent="0.3">
      <c r="C1370" s="20">
        <v>2422361</v>
      </c>
      <c r="D1370" s="20" t="s">
        <v>62</v>
      </c>
      <c r="E1370" s="20" t="s">
        <v>30</v>
      </c>
      <c r="F1370" s="45" t="s">
        <v>7627</v>
      </c>
      <c r="G1370" s="44">
        <v>45057</v>
      </c>
      <c r="H1370" s="20" t="s">
        <v>366</v>
      </c>
      <c r="J1370" t="s">
        <v>33</v>
      </c>
      <c r="K1370" t="s">
        <v>382</v>
      </c>
      <c r="L1370" t="s">
        <v>35</v>
      </c>
      <c r="M1370" t="s">
        <v>117</v>
      </c>
      <c r="N1370" t="s">
        <v>37</v>
      </c>
      <c r="O1370" t="s">
        <v>7717</v>
      </c>
      <c r="P1370" s="13" t="s">
        <v>6757</v>
      </c>
      <c r="Q1370" s="2" t="s">
        <v>7718</v>
      </c>
      <c r="R1370" t="s">
        <v>7717</v>
      </c>
      <c r="S1370" s="13" t="s">
        <v>6757</v>
      </c>
      <c r="T1370" t="s">
        <v>7719</v>
      </c>
      <c r="U1370" t="s">
        <v>7720</v>
      </c>
      <c r="V1370" t="s">
        <v>37</v>
      </c>
      <c r="W1370" t="s">
        <v>42</v>
      </c>
      <c r="X1370" t="s">
        <v>2037</v>
      </c>
      <c r="Y1370" t="s">
        <v>44</v>
      </c>
      <c r="Z1370" t="s">
        <v>45</v>
      </c>
      <c r="AA1370" t="s">
        <v>7721</v>
      </c>
      <c r="AB1370" t="s">
        <v>7722</v>
      </c>
      <c r="AC1370" t="s">
        <v>7723</v>
      </c>
      <c r="AD1370" t="s">
        <v>7724</v>
      </c>
      <c r="AE1370" t="s">
        <v>7725</v>
      </c>
      <c r="AF1370" t="s">
        <v>51</v>
      </c>
    </row>
    <row r="1371" spans="3:32" x14ac:dyDescent="0.3">
      <c r="C1371" s="20">
        <v>2417191</v>
      </c>
      <c r="D1371" s="20" t="s">
        <v>102</v>
      </c>
      <c r="E1371" s="20" t="s">
        <v>280</v>
      </c>
      <c r="F1371" s="45" t="s">
        <v>7627</v>
      </c>
      <c r="G1371" s="44">
        <v>45057</v>
      </c>
      <c r="H1371" s="20" t="s">
        <v>366</v>
      </c>
      <c r="J1371" t="s">
        <v>33</v>
      </c>
      <c r="K1371" t="s">
        <v>382</v>
      </c>
      <c r="L1371" t="s">
        <v>35</v>
      </c>
      <c r="M1371" t="s">
        <v>36</v>
      </c>
      <c r="N1371" t="s">
        <v>37</v>
      </c>
      <c r="O1371" t="s">
        <v>7680</v>
      </c>
      <c r="P1371" s="13" t="s">
        <v>7366</v>
      </c>
      <c r="Q1371" s="2" t="s">
        <v>7681</v>
      </c>
      <c r="R1371" t="s">
        <v>7680</v>
      </c>
      <c r="S1371" s="13" t="s">
        <v>7366</v>
      </c>
      <c r="T1371" t="s">
        <v>7682</v>
      </c>
      <c r="U1371" t="s">
        <v>7683</v>
      </c>
      <c r="V1371" t="s">
        <v>37</v>
      </c>
      <c r="W1371" t="s">
        <v>42</v>
      </c>
      <c r="X1371" t="s">
        <v>7684</v>
      </c>
      <c r="Y1371" t="s">
        <v>44</v>
      </c>
      <c r="Z1371" t="s">
        <v>7685</v>
      </c>
      <c r="AA1371" t="s">
        <v>7686</v>
      </c>
      <c r="AB1371" t="s">
        <v>7687</v>
      </c>
      <c r="AC1371" t="s">
        <v>7688</v>
      </c>
      <c r="AD1371" t="s">
        <v>7689</v>
      </c>
      <c r="AE1371" t="s">
        <v>7690</v>
      </c>
      <c r="AF1371" t="s">
        <v>115</v>
      </c>
    </row>
    <row r="1372" spans="3:32" x14ac:dyDescent="0.3">
      <c r="C1372" s="20">
        <v>2424506</v>
      </c>
      <c r="D1372" s="20" t="s">
        <v>29</v>
      </c>
      <c r="E1372" s="20" t="s">
        <v>30</v>
      </c>
      <c r="F1372" s="45" t="s">
        <v>7726</v>
      </c>
      <c r="G1372" s="44">
        <v>45057</v>
      </c>
      <c r="H1372" s="20" t="s">
        <v>366</v>
      </c>
      <c r="J1372" t="s">
        <v>33</v>
      </c>
      <c r="K1372" t="s">
        <v>382</v>
      </c>
      <c r="L1372" t="s">
        <v>35</v>
      </c>
      <c r="M1372" t="s">
        <v>52</v>
      </c>
      <c r="N1372" t="s">
        <v>37</v>
      </c>
      <c r="O1372" t="s">
        <v>7868</v>
      </c>
      <c r="P1372" s="13" t="s">
        <v>7111</v>
      </c>
      <c r="Q1372" s="2" t="s">
        <v>7869</v>
      </c>
      <c r="R1372" t="s">
        <v>7868</v>
      </c>
      <c r="S1372" s="13" t="s">
        <v>7111</v>
      </c>
      <c r="T1372" t="s">
        <v>7870</v>
      </c>
      <c r="U1372" t="s">
        <v>7871</v>
      </c>
      <c r="V1372" t="s">
        <v>37</v>
      </c>
      <c r="W1372" t="s">
        <v>42</v>
      </c>
      <c r="X1372" t="s">
        <v>4899</v>
      </c>
      <c r="Y1372" t="s">
        <v>44</v>
      </c>
      <c r="Z1372" t="s">
        <v>78</v>
      </c>
      <c r="AA1372" t="s">
        <v>7872</v>
      </c>
      <c r="AB1372" t="s">
        <v>44</v>
      </c>
      <c r="AC1372" t="s">
        <v>7873</v>
      </c>
      <c r="AD1372" t="s">
        <v>7874</v>
      </c>
      <c r="AE1372" t="s">
        <v>7875</v>
      </c>
      <c r="AF1372" t="s">
        <v>51</v>
      </c>
    </row>
    <row r="1373" spans="3:32" x14ac:dyDescent="0.3">
      <c r="C1373" s="20">
        <v>2425163</v>
      </c>
      <c r="D1373" s="20" t="s">
        <v>29</v>
      </c>
      <c r="E1373" s="20" t="s">
        <v>30</v>
      </c>
      <c r="F1373" s="45" t="s">
        <v>7726</v>
      </c>
      <c r="G1373" s="44">
        <v>45057</v>
      </c>
      <c r="H1373" s="20" t="s">
        <v>366</v>
      </c>
      <c r="J1373" t="s">
        <v>33</v>
      </c>
      <c r="K1373" t="s">
        <v>382</v>
      </c>
      <c r="L1373" t="s">
        <v>35</v>
      </c>
      <c r="M1373" t="s">
        <v>64</v>
      </c>
      <c r="N1373" t="s">
        <v>37</v>
      </c>
      <c r="O1373" t="s">
        <v>7884</v>
      </c>
      <c r="P1373" s="13" t="s">
        <v>7111</v>
      </c>
      <c r="Q1373" s="2" t="s">
        <v>7885</v>
      </c>
      <c r="R1373" t="s">
        <v>7886</v>
      </c>
      <c r="S1373" s="13" t="s">
        <v>7111</v>
      </c>
      <c r="T1373" t="s">
        <v>7887</v>
      </c>
      <c r="U1373" t="s">
        <v>44</v>
      </c>
      <c r="V1373" t="s">
        <v>37</v>
      </c>
      <c r="W1373" t="s">
        <v>42</v>
      </c>
      <c r="X1373" t="s">
        <v>480</v>
      </c>
      <c r="Y1373" t="s">
        <v>44</v>
      </c>
      <c r="Z1373" t="s">
        <v>45</v>
      </c>
      <c r="AA1373" t="s">
        <v>7888</v>
      </c>
      <c r="AB1373" t="s">
        <v>44</v>
      </c>
      <c r="AC1373" t="s">
        <v>7889</v>
      </c>
      <c r="AD1373" t="s">
        <v>7890</v>
      </c>
      <c r="AE1373" t="s">
        <v>7891</v>
      </c>
      <c r="AF1373" t="s">
        <v>51</v>
      </c>
    </row>
    <row r="1374" spans="3:32" x14ac:dyDescent="0.3">
      <c r="C1374" s="20">
        <v>2424922</v>
      </c>
      <c r="D1374" s="20" t="s">
        <v>29</v>
      </c>
      <c r="E1374" s="20" t="s">
        <v>357</v>
      </c>
      <c r="F1374" s="45" t="s">
        <v>7726</v>
      </c>
      <c r="G1374" s="44">
        <v>45057</v>
      </c>
      <c r="H1374" s="20" t="s">
        <v>366</v>
      </c>
      <c r="J1374" t="s">
        <v>33</v>
      </c>
      <c r="K1374" t="s">
        <v>382</v>
      </c>
      <c r="L1374" t="s">
        <v>35</v>
      </c>
      <c r="M1374" t="s">
        <v>117</v>
      </c>
      <c r="N1374" t="s">
        <v>37</v>
      </c>
      <c r="O1374" t="s">
        <v>7876</v>
      </c>
      <c r="P1374" s="13" t="s">
        <v>7111</v>
      </c>
      <c r="Q1374" s="2" t="s">
        <v>7877</v>
      </c>
      <c r="R1374" t="s">
        <v>7878</v>
      </c>
      <c r="S1374" s="13" t="s">
        <v>7111</v>
      </c>
      <c r="T1374" t="s">
        <v>7879</v>
      </c>
      <c r="U1374" t="s">
        <v>124</v>
      </c>
      <c r="V1374" t="s">
        <v>37</v>
      </c>
      <c r="W1374" t="s">
        <v>42</v>
      </c>
      <c r="X1374" t="s">
        <v>582</v>
      </c>
      <c r="Y1374" t="s">
        <v>44</v>
      </c>
      <c r="Z1374" t="s">
        <v>45</v>
      </c>
      <c r="AA1374" t="s">
        <v>7880</v>
      </c>
      <c r="AB1374" t="s">
        <v>7881</v>
      </c>
      <c r="AC1374" t="s">
        <v>124</v>
      </c>
      <c r="AD1374" t="s">
        <v>7882</v>
      </c>
      <c r="AE1374" t="s">
        <v>7883</v>
      </c>
      <c r="AF1374" t="s">
        <v>51</v>
      </c>
    </row>
    <row r="1375" spans="3:32" x14ac:dyDescent="0.3">
      <c r="C1375" s="20">
        <v>2426088</v>
      </c>
      <c r="D1375" s="20" t="s">
        <v>29</v>
      </c>
      <c r="E1375" s="20" t="s">
        <v>63</v>
      </c>
      <c r="F1375" s="45" t="s">
        <v>7726</v>
      </c>
      <c r="G1375" s="44">
        <v>45057</v>
      </c>
      <c r="H1375" s="20" t="s">
        <v>366</v>
      </c>
      <c r="J1375" t="s">
        <v>33</v>
      </c>
      <c r="K1375" t="s">
        <v>382</v>
      </c>
      <c r="L1375" t="s">
        <v>35</v>
      </c>
      <c r="M1375" t="s">
        <v>143</v>
      </c>
      <c r="N1375" t="s">
        <v>37</v>
      </c>
      <c r="O1375" t="s">
        <v>7920</v>
      </c>
      <c r="P1375" s="13" t="s">
        <v>7921</v>
      </c>
      <c r="Q1375" s="2" t="s">
        <v>7922</v>
      </c>
      <c r="R1375" t="s">
        <v>7923</v>
      </c>
      <c r="S1375" s="13" t="s">
        <v>7921</v>
      </c>
      <c r="T1375" t="s">
        <v>7924</v>
      </c>
      <c r="U1375" t="s">
        <v>124</v>
      </c>
      <c r="V1375" t="s">
        <v>37</v>
      </c>
      <c r="W1375" t="s">
        <v>42</v>
      </c>
      <c r="X1375" t="s">
        <v>421</v>
      </c>
      <c r="Y1375" t="s">
        <v>44</v>
      </c>
      <c r="Z1375" t="s">
        <v>45</v>
      </c>
      <c r="AA1375" t="s">
        <v>7925</v>
      </c>
      <c r="AB1375" t="s">
        <v>124</v>
      </c>
      <c r="AC1375" t="s">
        <v>7926</v>
      </c>
      <c r="AD1375" t="s">
        <v>7927</v>
      </c>
      <c r="AE1375" t="s">
        <v>7928</v>
      </c>
      <c r="AF1375" t="s">
        <v>51</v>
      </c>
    </row>
    <row r="1376" spans="3:32" x14ac:dyDescent="0.3">
      <c r="C1376" s="20">
        <v>2426124</v>
      </c>
      <c r="D1376" s="20" t="s">
        <v>29</v>
      </c>
      <c r="E1376" s="20" t="s">
        <v>63</v>
      </c>
      <c r="F1376" s="45" t="s">
        <v>7726</v>
      </c>
      <c r="G1376" s="44">
        <v>45057</v>
      </c>
      <c r="H1376" s="20" t="s">
        <v>366</v>
      </c>
      <c r="J1376" t="s">
        <v>33</v>
      </c>
      <c r="K1376" t="s">
        <v>382</v>
      </c>
      <c r="L1376" t="s">
        <v>35</v>
      </c>
      <c r="M1376" t="s">
        <v>292</v>
      </c>
      <c r="N1376" t="s">
        <v>37</v>
      </c>
      <c r="O1376" t="s">
        <v>7929</v>
      </c>
      <c r="P1376" s="13" t="s">
        <v>7921</v>
      </c>
      <c r="Q1376" s="2" t="s">
        <v>7930</v>
      </c>
      <c r="R1376" t="s">
        <v>7931</v>
      </c>
      <c r="S1376" s="13" t="s">
        <v>7921</v>
      </c>
      <c r="T1376" t="s">
        <v>7932</v>
      </c>
      <c r="U1376" t="s">
        <v>44</v>
      </c>
      <c r="V1376" t="s">
        <v>37</v>
      </c>
      <c r="W1376" t="s">
        <v>42</v>
      </c>
      <c r="X1376" t="s">
        <v>7421</v>
      </c>
      <c r="Y1376" t="s">
        <v>44</v>
      </c>
      <c r="Z1376" t="s">
        <v>136</v>
      </c>
      <c r="AA1376" t="s">
        <v>7933</v>
      </c>
      <c r="AB1376" t="s">
        <v>44</v>
      </c>
      <c r="AC1376" t="s">
        <v>7934</v>
      </c>
      <c r="AD1376" t="s">
        <v>7935</v>
      </c>
      <c r="AE1376" t="s">
        <v>7936</v>
      </c>
      <c r="AF1376" t="s">
        <v>51</v>
      </c>
    </row>
    <row r="1377" spans="3:32" x14ac:dyDescent="0.3">
      <c r="C1377" s="20">
        <v>2420234</v>
      </c>
      <c r="D1377" s="20" t="s">
        <v>102</v>
      </c>
      <c r="E1377" s="20" t="s">
        <v>280</v>
      </c>
      <c r="F1377" s="45" t="s">
        <v>7758</v>
      </c>
      <c r="G1377" s="44">
        <v>45057</v>
      </c>
      <c r="H1377" s="20" t="s">
        <v>366</v>
      </c>
      <c r="J1377" t="s">
        <v>33</v>
      </c>
      <c r="K1377" t="s">
        <v>34</v>
      </c>
      <c r="L1377" t="s">
        <v>35</v>
      </c>
      <c r="M1377" t="s">
        <v>36</v>
      </c>
      <c r="N1377" t="s">
        <v>37</v>
      </c>
      <c r="O1377" t="s">
        <v>7766</v>
      </c>
      <c r="P1377" s="13" t="s">
        <v>6498</v>
      </c>
      <c r="Q1377" s="2" t="s">
        <v>7767</v>
      </c>
      <c r="R1377" t="s">
        <v>7766</v>
      </c>
      <c r="S1377" s="13" t="s">
        <v>6498</v>
      </c>
      <c r="T1377" t="s">
        <v>7768</v>
      </c>
      <c r="U1377" t="s">
        <v>7769</v>
      </c>
      <c r="V1377" t="s">
        <v>37</v>
      </c>
      <c r="W1377" t="s">
        <v>42</v>
      </c>
      <c r="X1377" t="s">
        <v>7770</v>
      </c>
      <c r="Y1377" t="s">
        <v>44</v>
      </c>
      <c r="Z1377" t="s">
        <v>7771</v>
      </c>
      <c r="AA1377" t="s">
        <v>7772</v>
      </c>
      <c r="AB1377" t="s">
        <v>7773</v>
      </c>
      <c r="AC1377" t="s">
        <v>7774</v>
      </c>
      <c r="AD1377" t="s">
        <v>7775</v>
      </c>
      <c r="AE1377" t="s">
        <v>7776</v>
      </c>
      <c r="AF1377" t="s">
        <v>115</v>
      </c>
    </row>
    <row r="1378" spans="3:32" x14ac:dyDescent="0.3">
      <c r="C1378" s="21">
        <v>2422317</v>
      </c>
      <c r="D1378" s="20" t="s">
        <v>29</v>
      </c>
      <c r="E1378" s="20" t="s">
        <v>63</v>
      </c>
      <c r="F1378" s="45" t="s">
        <v>7627</v>
      </c>
      <c r="G1378" s="44">
        <v>45057</v>
      </c>
      <c r="H1378" s="20" t="s">
        <v>366</v>
      </c>
      <c r="I1378" t="s">
        <v>8210</v>
      </c>
      <c r="J1378" t="s">
        <v>33</v>
      </c>
      <c r="K1378" t="s">
        <v>382</v>
      </c>
      <c r="L1378" t="s">
        <v>35</v>
      </c>
      <c r="M1378" t="s">
        <v>52</v>
      </c>
      <c r="N1378" t="s">
        <v>37</v>
      </c>
      <c r="O1378" t="s">
        <v>7708</v>
      </c>
      <c r="P1378" s="13" t="s">
        <v>6757</v>
      </c>
      <c r="Q1378" s="2" t="s">
        <v>7709</v>
      </c>
      <c r="R1378" t="s">
        <v>7708</v>
      </c>
      <c r="S1378" s="13" t="s">
        <v>6757</v>
      </c>
      <c r="T1378" t="s">
        <v>7710</v>
      </c>
      <c r="U1378" t="s">
        <v>7711</v>
      </c>
      <c r="V1378" t="s">
        <v>37</v>
      </c>
      <c r="W1378" t="s">
        <v>42</v>
      </c>
      <c r="X1378" t="s">
        <v>4899</v>
      </c>
      <c r="Y1378" t="s">
        <v>44</v>
      </c>
      <c r="Z1378" t="s">
        <v>78</v>
      </c>
      <c r="AA1378" t="s">
        <v>7712</v>
      </c>
      <c r="AB1378" t="s">
        <v>7713</v>
      </c>
      <c r="AC1378" t="s">
        <v>7714</v>
      </c>
      <c r="AD1378" t="s">
        <v>7715</v>
      </c>
      <c r="AE1378" t="s">
        <v>7716</v>
      </c>
      <c r="AF1378" t="s">
        <v>51</v>
      </c>
    </row>
    <row r="1379" spans="3:32" x14ac:dyDescent="0.3">
      <c r="C1379" s="20">
        <v>2415844</v>
      </c>
      <c r="D1379" s="20" t="s">
        <v>102</v>
      </c>
      <c r="E1379" s="20" t="s">
        <v>63</v>
      </c>
      <c r="F1379" s="45" t="s">
        <v>7627</v>
      </c>
      <c r="G1379" s="44">
        <v>45057</v>
      </c>
      <c r="H1379" s="20" t="s">
        <v>366</v>
      </c>
      <c r="J1379" t="s">
        <v>33</v>
      </c>
      <c r="K1379" t="s">
        <v>382</v>
      </c>
      <c r="L1379" t="s">
        <v>35</v>
      </c>
      <c r="M1379" t="s">
        <v>36</v>
      </c>
      <c r="N1379" t="s">
        <v>37</v>
      </c>
      <c r="O1379" t="s">
        <v>7654</v>
      </c>
      <c r="P1379" s="13" t="s">
        <v>6284</v>
      </c>
      <c r="Q1379" s="2" t="s">
        <v>44</v>
      </c>
      <c r="R1379" t="s">
        <v>7655</v>
      </c>
      <c r="S1379" s="13" t="s">
        <v>6284</v>
      </c>
      <c r="T1379" t="s">
        <v>7656</v>
      </c>
      <c r="U1379" t="s">
        <v>44</v>
      </c>
      <c r="V1379" t="s">
        <v>37</v>
      </c>
      <c r="W1379" t="s">
        <v>42</v>
      </c>
      <c r="X1379" t="s">
        <v>164</v>
      </c>
      <c r="Y1379" t="s">
        <v>44</v>
      </c>
      <c r="Z1379" t="s">
        <v>78</v>
      </c>
      <c r="AA1379" t="s">
        <v>7657</v>
      </c>
      <c r="AB1379" t="s">
        <v>2030</v>
      </c>
      <c r="AC1379" t="s">
        <v>44</v>
      </c>
      <c r="AD1379" t="s">
        <v>2031</v>
      </c>
      <c r="AE1379" t="s">
        <v>7658</v>
      </c>
      <c r="AF1379" t="s">
        <v>115</v>
      </c>
    </row>
    <row r="1380" spans="3:32" x14ac:dyDescent="0.3">
      <c r="C1380" s="20">
        <v>2415858</v>
      </c>
      <c r="D1380" s="20" t="s">
        <v>102</v>
      </c>
      <c r="E1380" s="20" t="s">
        <v>63</v>
      </c>
      <c r="F1380" s="45" t="s">
        <v>7627</v>
      </c>
      <c r="G1380" s="44">
        <v>45057</v>
      </c>
      <c r="H1380" s="20" t="s">
        <v>366</v>
      </c>
      <c r="J1380" t="s">
        <v>33</v>
      </c>
      <c r="K1380" t="s">
        <v>382</v>
      </c>
      <c r="L1380" t="s">
        <v>35</v>
      </c>
      <c r="M1380" t="s">
        <v>292</v>
      </c>
      <c r="N1380" t="s">
        <v>37</v>
      </c>
      <c r="O1380" t="s">
        <v>7659</v>
      </c>
      <c r="P1380" s="13" t="s">
        <v>6284</v>
      </c>
      <c r="Q1380" s="2" t="s">
        <v>44</v>
      </c>
      <c r="R1380" t="s">
        <v>7660</v>
      </c>
      <c r="S1380" s="13" t="s">
        <v>6284</v>
      </c>
      <c r="T1380" t="s">
        <v>7661</v>
      </c>
      <c r="U1380" t="s">
        <v>44</v>
      </c>
      <c r="V1380" t="s">
        <v>37</v>
      </c>
      <c r="W1380" t="s">
        <v>42</v>
      </c>
      <c r="X1380" t="s">
        <v>164</v>
      </c>
      <c r="Y1380" t="s">
        <v>44</v>
      </c>
      <c r="Z1380" t="s">
        <v>78</v>
      </c>
      <c r="AA1380" t="s">
        <v>7662</v>
      </c>
      <c r="AB1380" t="s">
        <v>2030</v>
      </c>
      <c r="AC1380" t="s">
        <v>44</v>
      </c>
      <c r="AD1380" t="s">
        <v>2031</v>
      </c>
      <c r="AE1380" t="s">
        <v>7663</v>
      </c>
      <c r="AF1380" t="s">
        <v>115</v>
      </c>
    </row>
    <row r="1381" spans="3:32" x14ac:dyDescent="0.3">
      <c r="C1381" s="20">
        <v>2416179</v>
      </c>
      <c r="D1381" s="20" t="s">
        <v>102</v>
      </c>
      <c r="E1381" s="20" t="s">
        <v>63</v>
      </c>
      <c r="F1381" s="45" t="s">
        <v>7627</v>
      </c>
      <c r="G1381" s="44">
        <v>45057</v>
      </c>
      <c r="H1381" s="20" t="s">
        <v>366</v>
      </c>
      <c r="I1381" t="s">
        <v>4141</v>
      </c>
      <c r="J1381" t="s">
        <v>33</v>
      </c>
      <c r="K1381" t="s">
        <v>382</v>
      </c>
      <c r="L1381" t="s">
        <v>35</v>
      </c>
      <c r="M1381" t="s">
        <v>117</v>
      </c>
      <c r="N1381" t="s">
        <v>37</v>
      </c>
      <c r="O1381" t="s">
        <v>7664</v>
      </c>
      <c r="P1381" s="13" t="s">
        <v>6284</v>
      </c>
      <c r="Q1381" s="2" t="s">
        <v>3905</v>
      </c>
      <c r="R1381" t="s">
        <v>7664</v>
      </c>
      <c r="S1381" s="13" t="s">
        <v>6284</v>
      </c>
      <c r="T1381" t="s">
        <v>7665</v>
      </c>
      <c r="U1381" t="s">
        <v>7666</v>
      </c>
      <c r="V1381" t="s">
        <v>37</v>
      </c>
      <c r="W1381" t="s">
        <v>42</v>
      </c>
      <c r="X1381" t="s">
        <v>7667</v>
      </c>
      <c r="Y1381" t="s">
        <v>44</v>
      </c>
      <c r="Z1381" t="s">
        <v>45</v>
      </c>
      <c r="AA1381" t="s">
        <v>7668</v>
      </c>
      <c r="AB1381" t="s">
        <v>7669</v>
      </c>
      <c r="AC1381" t="s">
        <v>7670</v>
      </c>
      <c r="AD1381" t="s">
        <v>7671</v>
      </c>
      <c r="AE1381" t="s">
        <v>7672</v>
      </c>
      <c r="AF1381" t="s">
        <v>115</v>
      </c>
    </row>
    <row r="1382" spans="3:32" x14ac:dyDescent="0.3">
      <c r="C1382" s="20">
        <v>2416313</v>
      </c>
      <c r="D1382" s="20" t="s">
        <v>102</v>
      </c>
      <c r="E1382" s="20" t="s">
        <v>63</v>
      </c>
      <c r="F1382" s="45" t="s">
        <v>7627</v>
      </c>
      <c r="G1382" s="44">
        <v>45057</v>
      </c>
      <c r="H1382" s="20" t="s">
        <v>366</v>
      </c>
      <c r="J1382" t="s">
        <v>33</v>
      </c>
      <c r="K1382" t="s">
        <v>382</v>
      </c>
      <c r="L1382" t="s">
        <v>35</v>
      </c>
      <c r="M1382" t="s">
        <v>36</v>
      </c>
      <c r="N1382" t="s">
        <v>37</v>
      </c>
      <c r="O1382" t="s">
        <v>7673</v>
      </c>
      <c r="P1382" s="13" t="s">
        <v>6284</v>
      </c>
      <c r="Q1382" s="2" t="s">
        <v>873</v>
      </c>
      <c r="R1382" t="s">
        <v>7674</v>
      </c>
      <c r="S1382" s="13" t="s">
        <v>6284</v>
      </c>
      <c r="T1382" t="s">
        <v>7675</v>
      </c>
      <c r="U1382" t="s">
        <v>200</v>
      </c>
      <c r="V1382" t="s">
        <v>37</v>
      </c>
      <c r="W1382" t="s">
        <v>42</v>
      </c>
      <c r="X1382" t="s">
        <v>1028</v>
      </c>
      <c r="Y1382" t="s">
        <v>44</v>
      </c>
      <c r="Z1382" t="s">
        <v>1029</v>
      </c>
      <c r="AA1382" t="s">
        <v>7676</v>
      </c>
      <c r="AB1382" t="s">
        <v>44</v>
      </c>
      <c r="AC1382" t="s">
        <v>7677</v>
      </c>
      <c r="AD1382" t="s">
        <v>7678</v>
      </c>
      <c r="AE1382" t="s">
        <v>7679</v>
      </c>
      <c r="AF1382" t="s">
        <v>115</v>
      </c>
    </row>
    <row r="1383" spans="3:32" x14ac:dyDescent="0.3">
      <c r="C1383" s="21">
        <v>2418394</v>
      </c>
      <c r="D1383" s="20" t="s">
        <v>102</v>
      </c>
      <c r="E1383" s="20" t="s">
        <v>63</v>
      </c>
      <c r="F1383" s="45" t="s">
        <v>7726</v>
      </c>
      <c r="G1383" s="44">
        <v>45057</v>
      </c>
      <c r="H1383" s="20" t="s">
        <v>366</v>
      </c>
      <c r="J1383" t="s">
        <v>33</v>
      </c>
      <c r="K1383" t="s">
        <v>382</v>
      </c>
      <c r="L1383" t="s">
        <v>35</v>
      </c>
      <c r="M1383" t="s">
        <v>105</v>
      </c>
      <c r="N1383" t="s">
        <v>37</v>
      </c>
      <c r="O1383" t="s">
        <v>7727</v>
      </c>
      <c r="P1383" s="13" t="s">
        <v>6432</v>
      </c>
      <c r="Q1383" s="2" t="s">
        <v>44</v>
      </c>
      <c r="R1383" t="s">
        <v>7728</v>
      </c>
      <c r="S1383" s="13" t="s">
        <v>6432</v>
      </c>
      <c r="T1383" t="s">
        <v>7729</v>
      </c>
      <c r="U1383" t="s">
        <v>44</v>
      </c>
      <c r="V1383" t="s">
        <v>37</v>
      </c>
      <c r="W1383" t="s">
        <v>42</v>
      </c>
      <c r="X1383" t="s">
        <v>164</v>
      </c>
      <c r="Y1383" t="s">
        <v>44</v>
      </c>
      <c r="Z1383" t="s">
        <v>78</v>
      </c>
      <c r="AA1383" t="s">
        <v>7730</v>
      </c>
      <c r="AB1383" t="s">
        <v>7731</v>
      </c>
      <c r="AC1383" t="s">
        <v>44</v>
      </c>
      <c r="AD1383" t="s">
        <v>7732</v>
      </c>
      <c r="AE1383" t="s">
        <v>7733</v>
      </c>
      <c r="AF1383" t="s">
        <v>115</v>
      </c>
    </row>
    <row r="1384" spans="3:32" x14ac:dyDescent="0.3">
      <c r="C1384" s="20">
        <v>2418632</v>
      </c>
      <c r="D1384" s="20" t="s">
        <v>102</v>
      </c>
      <c r="E1384" s="20" t="s">
        <v>63</v>
      </c>
      <c r="F1384" s="45" t="s">
        <v>7726</v>
      </c>
      <c r="G1384" s="44">
        <v>45057</v>
      </c>
      <c r="H1384" s="20" t="s">
        <v>366</v>
      </c>
      <c r="J1384" t="s">
        <v>33</v>
      </c>
      <c r="K1384" t="s">
        <v>382</v>
      </c>
      <c r="L1384" t="s">
        <v>35</v>
      </c>
      <c r="M1384" t="s">
        <v>52</v>
      </c>
      <c r="N1384" t="s">
        <v>37</v>
      </c>
      <c r="O1384" t="s">
        <v>4806</v>
      </c>
      <c r="P1384" s="13" t="s">
        <v>6432</v>
      </c>
      <c r="Q1384" s="2" t="s">
        <v>44</v>
      </c>
      <c r="R1384" t="s">
        <v>7734</v>
      </c>
      <c r="S1384" s="13" t="s">
        <v>6432</v>
      </c>
      <c r="T1384" t="s">
        <v>7735</v>
      </c>
      <c r="U1384" t="s">
        <v>44</v>
      </c>
      <c r="V1384" t="s">
        <v>37</v>
      </c>
      <c r="W1384" t="s">
        <v>42</v>
      </c>
      <c r="X1384" t="s">
        <v>164</v>
      </c>
      <c r="Y1384" t="s">
        <v>44</v>
      </c>
      <c r="Z1384" t="s">
        <v>78</v>
      </c>
      <c r="AA1384" t="s">
        <v>4809</v>
      </c>
      <c r="AB1384" t="s">
        <v>4810</v>
      </c>
      <c r="AC1384" t="s">
        <v>44</v>
      </c>
      <c r="AD1384" t="s">
        <v>5090</v>
      </c>
      <c r="AE1384" t="s">
        <v>7736</v>
      </c>
      <c r="AF1384" t="s">
        <v>115</v>
      </c>
    </row>
    <row r="1385" spans="3:32" x14ac:dyDescent="0.3">
      <c r="C1385" s="20">
        <v>2418648</v>
      </c>
      <c r="D1385" s="20" t="s">
        <v>102</v>
      </c>
      <c r="E1385" s="20" t="s">
        <v>63</v>
      </c>
      <c r="F1385" s="45" t="s">
        <v>7726</v>
      </c>
      <c r="G1385" s="44">
        <v>45057</v>
      </c>
      <c r="H1385" s="20" t="s">
        <v>366</v>
      </c>
      <c r="J1385" t="s">
        <v>33</v>
      </c>
      <c r="K1385" t="s">
        <v>382</v>
      </c>
      <c r="L1385" t="s">
        <v>35</v>
      </c>
      <c r="M1385" t="s">
        <v>292</v>
      </c>
      <c r="N1385" t="s">
        <v>37</v>
      </c>
      <c r="O1385" t="s">
        <v>7737</v>
      </c>
      <c r="P1385" s="13" t="s">
        <v>6432</v>
      </c>
      <c r="Q1385" s="2" t="s">
        <v>44</v>
      </c>
      <c r="R1385" t="s">
        <v>7738</v>
      </c>
      <c r="S1385" s="13" t="s">
        <v>6432</v>
      </c>
      <c r="T1385" t="s">
        <v>7739</v>
      </c>
      <c r="U1385" t="s">
        <v>44</v>
      </c>
      <c r="V1385" t="s">
        <v>37</v>
      </c>
      <c r="W1385" t="s">
        <v>42</v>
      </c>
      <c r="X1385" t="s">
        <v>164</v>
      </c>
      <c r="Y1385" t="s">
        <v>44</v>
      </c>
      <c r="Z1385" t="s">
        <v>78</v>
      </c>
      <c r="AA1385" t="s">
        <v>7740</v>
      </c>
      <c r="AB1385" t="s">
        <v>7741</v>
      </c>
      <c r="AC1385" t="s">
        <v>44</v>
      </c>
      <c r="AD1385" t="s">
        <v>7742</v>
      </c>
      <c r="AE1385" t="s">
        <v>7743</v>
      </c>
      <c r="AF1385" t="s">
        <v>115</v>
      </c>
    </row>
    <row r="1386" spans="3:32" x14ac:dyDescent="0.3">
      <c r="C1386" s="20">
        <v>2418689</v>
      </c>
      <c r="D1386" s="20" t="s">
        <v>102</v>
      </c>
      <c r="E1386" s="20" t="s">
        <v>63</v>
      </c>
      <c r="F1386" s="45" t="s">
        <v>7726</v>
      </c>
      <c r="G1386" s="44">
        <v>45057</v>
      </c>
      <c r="H1386" s="20" t="s">
        <v>366</v>
      </c>
      <c r="J1386" t="s">
        <v>33</v>
      </c>
      <c r="K1386" t="s">
        <v>382</v>
      </c>
      <c r="L1386" t="s">
        <v>35</v>
      </c>
      <c r="M1386" t="s">
        <v>64</v>
      </c>
      <c r="N1386" t="s">
        <v>37</v>
      </c>
      <c r="O1386" t="s">
        <v>7744</v>
      </c>
      <c r="P1386" s="13" t="s">
        <v>6432</v>
      </c>
      <c r="Q1386" s="2" t="s">
        <v>44</v>
      </c>
      <c r="R1386" t="s">
        <v>7745</v>
      </c>
      <c r="S1386" s="13" t="s">
        <v>6432</v>
      </c>
      <c r="T1386" t="s">
        <v>7746</v>
      </c>
      <c r="U1386" t="s">
        <v>44</v>
      </c>
      <c r="V1386" t="s">
        <v>37</v>
      </c>
      <c r="W1386" t="s">
        <v>42</v>
      </c>
      <c r="X1386" t="s">
        <v>164</v>
      </c>
      <c r="Y1386" t="s">
        <v>44</v>
      </c>
      <c r="Z1386" t="s">
        <v>78</v>
      </c>
      <c r="AA1386" t="s">
        <v>7747</v>
      </c>
      <c r="AB1386" t="s">
        <v>7748</v>
      </c>
      <c r="AC1386" t="s">
        <v>44</v>
      </c>
      <c r="AD1386" t="s">
        <v>7749</v>
      </c>
      <c r="AE1386" t="s">
        <v>7750</v>
      </c>
      <c r="AF1386" t="s">
        <v>115</v>
      </c>
    </row>
    <row r="1387" spans="3:32" x14ac:dyDescent="0.3">
      <c r="C1387" s="21">
        <v>2427763</v>
      </c>
      <c r="D1387" s="20" t="s">
        <v>29</v>
      </c>
      <c r="E1387" s="20" t="s">
        <v>63</v>
      </c>
      <c r="F1387" s="45" t="s">
        <v>7758</v>
      </c>
      <c r="G1387" s="44">
        <v>45058</v>
      </c>
      <c r="H1387" s="20" t="s">
        <v>366</v>
      </c>
      <c r="J1387" t="s">
        <v>33</v>
      </c>
      <c r="K1387" t="s">
        <v>34</v>
      </c>
      <c r="L1387" t="s">
        <v>35</v>
      </c>
      <c r="M1387" t="s">
        <v>117</v>
      </c>
      <c r="N1387" t="s">
        <v>37</v>
      </c>
      <c r="O1387" t="s">
        <v>8005</v>
      </c>
      <c r="P1387" s="13" t="s">
        <v>7285</v>
      </c>
      <c r="Q1387" s="2" t="s">
        <v>8006</v>
      </c>
      <c r="R1387" t="s">
        <v>8007</v>
      </c>
      <c r="S1387" s="13" t="s">
        <v>7285</v>
      </c>
      <c r="T1387" t="s">
        <v>8008</v>
      </c>
      <c r="U1387" t="s">
        <v>124</v>
      </c>
      <c r="V1387" t="s">
        <v>37</v>
      </c>
      <c r="W1387" t="s">
        <v>42</v>
      </c>
      <c r="X1387" t="s">
        <v>2109</v>
      </c>
      <c r="Y1387" t="s">
        <v>44</v>
      </c>
      <c r="Z1387" t="s">
        <v>45</v>
      </c>
      <c r="AA1387" t="s">
        <v>8009</v>
      </c>
      <c r="AB1387" t="s">
        <v>8010</v>
      </c>
      <c r="AC1387" t="s">
        <v>8011</v>
      </c>
      <c r="AD1387" t="s">
        <v>8012</v>
      </c>
      <c r="AE1387" t="s">
        <v>8013</v>
      </c>
      <c r="AF1387" t="s">
        <v>51</v>
      </c>
    </row>
    <row r="1388" spans="3:32" x14ac:dyDescent="0.3">
      <c r="C1388" s="20">
        <v>2427774</v>
      </c>
      <c r="D1388" s="20" t="s">
        <v>29</v>
      </c>
      <c r="E1388" s="20" t="s">
        <v>30</v>
      </c>
      <c r="F1388" s="45" t="s">
        <v>7758</v>
      </c>
      <c r="G1388" s="44">
        <v>45058</v>
      </c>
      <c r="H1388" s="20" t="s">
        <v>366</v>
      </c>
      <c r="J1388" t="s">
        <v>33</v>
      </c>
      <c r="K1388" t="s">
        <v>34</v>
      </c>
      <c r="L1388" t="s">
        <v>35</v>
      </c>
      <c r="M1388" t="s">
        <v>52</v>
      </c>
      <c r="N1388" t="s">
        <v>37</v>
      </c>
      <c r="O1388" t="s">
        <v>8014</v>
      </c>
      <c r="P1388" s="13" t="s">
        <v>7285</v>
      </c>
      <c r="Q1388" s="2" t="s">
        <v>8015</v>
      </c>
      <c r="R1388" t="s">
        <v>8016</v>
      </c>
      <c r="S1388" s="13" t="s">
        <v>7285</v>
      </c>
      <c r="T1388" t="s">
        <v>8017</v>
      </c>
      <c r="U1388" t="s">
        <v>124</v>
      </c>
      <c r="V1388" t="s">
        <v>37</v>
      </c>
      <c r="W1388" t="s">
        <v>42</v>
      </c>
      <c r="X1388" t="s">
        <v>5662</v>
      </c>
      <c r="Y1388" t="s">
        <v>44</v>
      </c>
      <c r="Z1388" t="s">
        <v>45</v>
      </c>
      <c r="AA1388" t="s">
        <v>8018</v>
      </c>
      <c r="AB1388" t="s">
        <v>124</v>
      </c>
      <c r="AC1388" t="s">
        <v>8019</v>
      </c>
      <c r="AD1388" t="s">
        <v>8020</v>
      </c>
      <c r="AE1388" t="s">
        <v>8021</v>
      </c>
      <c r="AF1388" t="s">
        <v>51</v>
      </c>
    </row>
    <row r="1389" spans="3:32" x14ac:dyDescent="0.3">
      <c r="C1389" s="20">
        <v>2428424</v>
      </c>
      <c r="D1389" s="20" t="s">
        <v>29</v>
      </c>
      <c r="E1389" s="20" t="s">
        <v>63</v>
      </c>
      <c r="F1389" s="45" t="s">
        <v>7758</v>
      </c>
      <c r="G1389" s="44">
        <v>45058</v>
      </c>
      <c r="H1389" s="20" t="s">
        <v>366</v>
      </c>
      <c r="J1389" t="s">
        <v>33</v>
      </c>
      <c r="K1389" t="s">
        <v>34</v>
      </c>
      <c r="L1389" t="s">
        <v>35</v>
      </c>
      <c r="M1389" t="s">
        <v>64</v>
      </c>
      <c r="N1389" t="s">
        <v>37</v>
      </c>
      <c r="O1389" t="s">
        <v>8022</v>
      </c>
      <c r="P1389" s="13" t="s">
        <v>7285</v>
      </c>
      <c r="Q1389" s="2" t="s">
        <v>8023</v>
      </c>
      <c r="R1389" t="s">
        <v>8022</v>
      </c>
      <c r="S1389" s="13" t="s">
        <v>7285</v>
      </c>
      <c r="T1389" t="s">
        <v>8024</v>
      </c>
      <c r="U1389" t="s">
        <v>8022</v>
      </c>
      <c r="V1389" t="s">
        <v>37</v>
      </c>
      <c r="W1389" t="s">
        <v>42</v>
      </c>
      <c r="X1389" t="s">
        <v>1853</v>
      </c>
      <c r="Y1389" t="s">
        <v>44</v>
      </c>
      <c r="Z1389" t="s">
        <v>1854</v>
      </c>
      <c r="AA1389" t="s">
        <v>8025</v>
      </c>
      <c r="AB1389" t="s">
        <v>8026</v>
      </c>
      <c r="AC1389" t="s">
        <v>8026</v>
      </c>
      <c r="AD1389" t="s">
        <v>8027</v>
      </c>
      <c r="AE1389" t="s">
        <v>8028</v>
      </c>
      <c r="AF1389" t="s">
        <v>51</v>
      </c>
    </row>
    <row r="1390" spans="3:32" x14ac:dyDescent="0.3">
      <c r="C1390" s="20">
        <v>2428751</v>
      </c>
      <c r="D1390" s="20" t="s">
        <v>29</v>
      </c>
      <c r="E1390" s="20" t="s">
        <v>280</v>
      </c>
      <c r="F1390" s="45" t="s">
        <v>7822</v>
      </c>
      <c r="G1390" s="44">
        <v>45058</v>
      </c>
      <c r="H1390" s="20" t="s">
        <v>366</v>
      </c>
      <c r="J1390" t="s">
        <v>33</v>
      </c>
      <c r="K1390" t="s">
        <v>34</v>
      </c>
      <c r="L1390" t="s">
        <v>35</v>
      </c>
      <c r="M1390" t="s">
        <v>64</v>
      </c>
      <c r="N1390" t="s">
        <v>37</v>
      </c>
      <c r="O1390" t="s">
        <v>8029</v>
      </c>
      <c r="P1390" s="13" t="s">
        <v>7417</v>
      </c>
      <c r="Q1390" s="2" t="s">
        <v>8030</v>
      </c>
      <c r="R1390" t="s">
        <v>8031</v>
      </c>
      <c r="S1390" s="13" t="s">
        <v>7417</v>
      </c>
      <c r="T1390" t="s">
        <v>8032</v>
      </c>
      <c r="U1390" t="s">
        <v>124</v>
      </c>
      <c r="V1390" t="s">
        <v>37</v>
      </c>
      <c r="W1390" t="s">
        <v>42</v>
      </c>
      <c r="X1390" t="s">
        <v>8033</v>
      </c>
      <c r="Y1390" t="s">
        <v>44</v>
      </c>
      <c r="Z1390" t="s">
        <v>4991</v>
      </c>
      <c r="AA1390" t="s">
        <v>8034</v>
      </c>
      <c r="AB1390" t="s">
        <v>8035</v>
      </c>
      <c r="AC1390" t="s">
        <v>124</v>
      </c>
      <c r="AD1390" t="s">
        <v>8036</v>
      </c>
      <c r="AE1390" t="s">
        <v>8037</v>
      </c>
      <c r="AF1390" t="s">
        <v>51</v>
      </c>
    </row>
    <row r="1391" spans="3:32" x14ac:dyDescent="0.3">
      <c r="C1391" s="21">
        <v>2427765</v>
      </c>
      <c r="D1391" s="20" t="s">
        <v>62</v>
      </c>
      <c r="E1391" s="20" t="s">
        <v>63</v>
      </c>
      <c r="F1391" s="45" t="s">
        <v>7758</v>
      </c>
      <c r="G1391" s="44">
        <v>45058</v>
      </c>
      <c r="H1391" s="20" t="s">
        <v>366</v>
      </c>
      <c r="J1391" t="s">
        <v>33</v>
      </c>
      <c r="K1391" t="s">
        <v>34</v>
      </c>
      <c r="L1391" t="s">
        <v>35</v>
      </c>
      <c r="M1391" t="s">
        <v>52</v>
      </c>
      <c r="N1391" t="s">
        <v>37</v>
      </c>
      <c r="O1391" t="s">
        <v>8151</v>
      </c>
      <c r="P1391" s="13" t="s">
        <v>7285</v>
      </c>
      <c r="Q1391" s="2" t="s">
        <v>8152</v>
      </c>
      <c r="R1391" t="s">
        <v>8151</v>
      </c>
      <c r="S1391" s="13" t="s">
        <v>7285</v>
      </c>
      <c r="T1391" t="s">
        <v>8153</v>
      </c>
      <c r="U1391" t="s">
        <v>8151</v>
      </c>
      <c r="V1391" t="s">
        <v>37</v>
      </c>
      <c r="W1391" t="s">
        <v>42</v>
      </c>
      <c r="X1391" t="s">
        <v>1150</v>
      </c>
      <c r="Y1391" t="s">
        <v>44</v>
      </c>
      <c r="Z1391" t="s">
        <v>45</v>
      </c>
      <c r="AA1391" t="s">
        <v>8154</v>
      </c>
      <c r="AB1391" t="s">
        <v>8155</v>
      </c>
      <c r="AC1391" t="s">
        <v>8156</v>
      </c>
      <c r="AD1391" t="s">
        <v>8157</v>
      </c>
      <c r="AE1391" t="s">
        <v>8158</v>
      </c>
      <c r="AF1391" t="s">
        <v>51</v>
      </c>
    </row>
    <row r="1392" spans="3:32" x14ac:dyDescent="0.3">
      <c r="C1392" s="20">
        <v>2419406</v>
      </c>
      <c r="D1392" s="20" t="s">
        <v>102</v>
      </c>
      <c r="E1392" s="20" t="s">
        <v>63</v>
      </c>
      <c r="F1392" s="45" t="s">
        <v>7726</v>
      </c>
      <c r="G1392" s="44">
        <v>45058</v>
      </c>
      <c r="H1392" s="20" t="s">
        <v>366</v>
      </c>
      <c r="J1392" t="s">
        <v>33</v>
      </c>
      <c r="K1392" t="s">
        <v>382</v>
      </c>
      <c r="L1392" t="s">
        <v>35</v>
      </c>
      <c r="M1392" t="s">
        <v>52</v>
      </c>
      <c r="N1392" t="s">
        <v>37</v>
      </c>
      <c r="O1392" t="s">
        <v>7751</v>
      </c>
      <c r="P1392" s="13" t="s">
        <v>6432</v>
      </c>
      <c r="Q1392" s="2" t="s">
        <v>44</v>
      </c>
      <c r="R1392" t="s">
        <v>7752</v>
      </c>
      <c r="S1392" s="13" t="s">
        <v>6432</v>
      </c>
      <c r="T1392" t="s">
        <v>7753</v>
      </c>
      <c r="U1392" t="s">
        <v>44</v>
      </c>
      <c r="V1392" t="s">
        <v>37</v>
      </c>
      <c r="W1392" t="s">
        <v>42</v>
      </c>
      <c r="X1392" t="s">
        <v>164</v>
      </c>
      <c r="Y1392" t="s">
        <v>44</v>
      </c>
      <c r="Z1392" t="s">
        <v>78</v>
      </c>
      <c r="AA1392" t="s">
        <v>7754</v>
      </c>
      <c r="AB1392" t="s">
        <v>7755</v>
      </c>
      <c r="AC1392" t="s">
        <v>44</v>
      </c>
      <c r="AD1392" t="s">
        <v>7756</v>
      </c>
      <c r="AE1392" t="s">
        <v>7757</v>
      </c>
      <c r="AF1392" t="s">
        <v>115</v>
      </c>
    </row>
    <row r="1393" spans="3:32" x14ac:dyDescent="0.3">
      <c r="C1393" s="20">
        <v>2420166</v>
      </c>
      <c r="D1393" s="20" t="s">
        <v>102</v>
      </c>
      <c r="E1393" s="20" t="s">
        <v>63</v>
      </c>
      <c r="F1393" s="45" t="s">
        <v>7758</v>
      </c>
      <c r="G1393" s="44">
        <v>45058</v>
      </c>
      <c r="H1393" s="20" t="s">
        <v>366</v>
      </c>
      <c r="J1393" t="s">
        <v>33</v>
      </c>
      <c r="K1393" t="s">
        <v>34</v>
      </c>
      <c r="L1393" t="s">
        <v>35</v>
      </c>
      <c r="M1393" t="s">
        <v>52</v>
      </c>
      <c r="N1393" t="s">
        <v>37</v>
      </c>
      <c r="O1393" t="s">
        <v>7937</v>
      </c>
      <c r="P1393" s="13" t="s">
        <v>6498</v>
      </c>
      <c r="Q1393" s="2" t="s">
        <v>44</v>
      </c>
      <c r="R1393" t="s">
        <v>7938</v>
      </c>
      <c r="S1393" s="13" t="s">
        <v>6498</v>
      </c>
      <c r="T1393" t="s">
        <v>7939</v>
      </c>
      <c r="U1393" t="s">
        <v>44</v>
      </c>
      <c r="V1393" t="s">
        <v>37</v>
      </c>
      <c r="W1393" t="s">
        <v>42</v>
      </c>
      <c r="X1393" t="s">
        <v>164</v>
      </c>
      <c r="Y1393" t="s">
        <v>44</v>
      </c>
      <c r="Z1393" t="s">
        <v>78</v>
      </c>
      <c r="AA1393" t="s">
        <v>7940</v>
      </c>
      <c r="AB1393" t="s">
        <v>7941</v>
      </c>
      <c r="AC1393" t="s">
        <v>44</v>
      </c>
      <c r="AD1393" t="s">
        <v>7942</v>
      </c>
      <c r="AE1393" t="s">
        <v>7943</v>
      </c>
      <c r="AF1393" t="s">
        <v>115</v>
      </c>
    </row>
    <row r="1394" spans="3:32" x14ac:dyDescent="0.3">
      <c r="C1394" s="20">
        <v>2420215</v>
      </c>
      <c r="D1394" s="20" t="s">
        <v>102</v>
      </c>
      <c r="E1394" s="20" t="s">
        <v>63</v>
      </c>
      <c r="F1394" s="45" t="s">
        <v>7758</v>
      </c>
      <c r="G1394" s="44">
        <v>45058</v>
      </c>
      <c r="H1394" s="20" t="s">
        <v>366</v>
      </c>
      <c r="J1394" t="s">
        <v>33</v>
      </c>
      <c r="K1394" t="s">
        <v>34</v>
      </c>
      <c r="L1394" t="s">
        <v>35</v>
      </c>
      <c r="M1394" t="s">
        <v>64</v>
      </c>
      <c r="N1394" t="s">
        <v>37</v>
      </c>
      <c r="O1394" t="s">
        <v>7759</v>
      </c>
      <c r="P1394" s="13" t="s">
        <v>6498</v>
      </c>
      <c r="Q1394" s="2" t="s">
        <v>44</v>
      </c>
      <c r="R1394" t="s">
        <v>7760</v>
      </c>
      <c r="S1394" s="13" t="s">
        <v>6498</v>
      </c>
      <c r="T1394" t="s">
        <v>7761</v>
      </c>
      <c r="U1394" t="s">
        <v>44</v>
      </c>
      <c r="V1394" t="s">
        <v>37</v>
      </c>
      <c r="W1394" t="s">
        <v>42</v>
      </c>
      <c r="X1394" t="s">
        <v>164</v>
      </c>
      <c r="Y1394" t="s">
        <v>44</v>
      </c>
      <c r="Z1394" t="s">
        <v>78</v>
      </c>
      <c r="AA1394" t="s">
        <v>7762</v>
      </c>
      <c r="AB1394" t="s">
        <v>7763</v>
      </c>
      <c r="AC1394" t="s">
        <v>44</v>
      </c>
      <c r="AD1394" t="s">
        <v>7764</v>
      </c>
      <c r="AE1394" t="s">
        <v>7765</v>
      </c>
      <c r="AF1394" t="s">
        <v>115</v>
      </c>
    </row>
    <row r="1395" spans="3:32" x14ac:dyDescent="0.3">
      <c r="C1395" s="21">
        <v>2420456</v>
      </c>
      <c r="D1395" s="20" t="s">
        <v>102</v>
      </c>
      <c r="E1395" s="20" t="s">
        <v>63</v>
      </c>
      <c r="F1395" s="45" t="s">
        <v>7758</v>
      </c>
      <c r="G1395" s="44">
        <v>45058</v>
      </c>
      <c r="H1395" s="20" t="s">
        <v>366</v>
      </c>
      <c r="J1395" t="s">
        <v>33</v>
      </c>
      <c r="K1395" t="s">
        <v>34</v>
      </c>
      <c r="L1395" t="s">
        <v>35</v>
      </c>
      <c r="M1395" t="s">
        <v>292</v>
      </c>
      <c r="N1395" t="s">
        <v>37</v>
      </c>
      <c r="O1395" t="s">
        <v>7777</v>
      </c>
      <c r="P1395" s="13" t="s">
        <v>6498</v>
      </c>
      <c r="Q1395" s="2" t="s">
        <v>44</v>
      </c>
      <c r="R1395" t="s">
        <v>7778</v>
      </c>
      <c r="S1395" s="13" t="s">
        <v>6498</v>
      </c>
      <c r="T1395" t="s">
        <v>7779</v>
      </c>
      <c r="U1395" t="s">
        <v>44</v>
      </c>
      <c r="V1395" t="s">
        <v>37</v>
      </c>
      <c r="W1395" t="s">
        <v>42</v>
      </c>
      <c r="X1395" t="s">
        <v>164</v>
      </c>
      <c r="Y1395" t="s">
        <v>44</v>
      </c>
      <c r="Z1395" t="s">
        <v>78</v>
      </c>
      <c r="AA1395" t="s">
        <v>7780</v>
      </c>
      <c r="AB1395" t="s">
        <v>7781</v>
      </c>
      <c r="AC1395" t="s">
        <v>44</v>
      </c>
      <c r="AD1395" t="s">
        <v>7782</v>
      </c>
      <c r="AE1395" t="s">
        <v>7783</v>
      </c>
      <c r="AF1395" t="s">
        <v>115</v>
      </c>
    </row>
    <row r="1396" spans="3:32" x14ac:dyDescent="0.3">
      <c r="C1396" s="20">
        <v>2420483</v>
      </c>
      <c r="D1396" s="20" t="s">
        <v>102</v>
      </c>
      <c r="E1396" s="20" t="s">
        <v>63</v>
      </c>
      <c r="F1396" s="45" t="s">
        <v>7758</v>
      </c>
      <c r="G1396" s="44">
        <v>45058</v>
      </c>
      <c r="H1396" s="20" t="s">
        <v>366</v>
      </c>
      <c r="J1396" t="s">
        <v>33</v>
      </c>
      <c r="K1396" t="s">
        <v>34</v>
      </c>
      <c r="L1396" t="s">
        <v>35</v>
      </c>
      <c r="M1396" t="s">
        <v>117</v>
      </c>
      <c r="N1396" t="s">
        <v>37</v>
      </c>
      <c r="O1396" t="s">
        <v>7784</v>
      </c>
      <c r="P1396" s="13" t="s">
        <v>6498</v>
      </c>
      <c r="Q1396" s="2" t="s">
        <v>7785</v>
      </c>
      <c r="R1396" t="s">
        <v>7784</v>
      </c>
      <c r="S1396" s="13" t="s">
        <v>6498</v>
      </c>
      <c r="T1396" t="s">
        <v>7786</v>
      </c>
      <c r="U1396" t="s">
        <v>1550</v>
      </c>
      <c r="V1396" t="s">
        <v>37</v>
      </c>
      <c r="W1396" t="s">
        <v>42</v>
      </c>
      <c r="X1396" t="s">
        <v>7787</v>
      </c>
      <c r="Y1396" t="s">
        <v>44</v>
      </c>
      <c r="Z1396" t="s">
        <v>45</v>
      </c>
      <c r="AA1396" t="s">
        <v>7788</v>
      </c>
      <c r="AB1396" t="s">
        <v>1553</v>
      </c>
      <c r="AC1396" t="s">
        <v>7789</v>
      </c>
      <c r="AD1396" t="s">
        <v>7790</v>
      </c>
      <c r="AE1396" t="s">
        <v>7791</v>
      </c>
      <c r="AF1396" t="s">
        <v>115</v>
      </c>
    </row>
    <row r="1397" spans="3:32" x14ac:dyDescent="0.3">
      <c r="C1397" s="20">
        <v>2420847</v>
      </c>
      <c r="D1397" s="20" t="s">
        <v>102</v>
      </c>
      <c r="E1397" s="20" t="s">
        <v>63</v>
      </c>
      <c r="F1397" s="45" t="s">
        <v>7758</v>
      </c>
      <c r="G1397" s="44">
        <v>45058</v>
      </c>
      <c r="H1397" s="20" t="s">
        <v>366</v>
      </c>
      <c r="J1397" t="s">
        <v>33</v>
      </c>
      <c r="K1397" t="s">
        <v>34</v>
      </c>
      <c r="L1397" t="s">
        <v>35</v>
      </c>
      <c r="M1397" t="s">
        <v>292</v>
      </c>
      <c r="N1397" t="s">
        <v>37</v>
      </c>
      <c r="O1397" t="s">
        <v>7792</v>
      </c>
      <c r="P1397" s="13" t="s">
        <v>6498</v>
      </c>
      <c r="Q1397" s="2" t="s">
        <v>7793</v>
      </c>
      <c r="R1397" t="s">
        <v>7792</v>
      </c>
      <c r="S1397" s="13" t="s">
        <v>6498</v>
      </c>
      <c r="T1397" t="s">
        <v>7794</v>
      </c>
      <c r="U1397" t="s">
        <v>7795</v>
      </c>
      <c r="V1397" t="s">
        <v>37</v>
      </c>
      <c r="W1397" t="s">
        <v>42</v>
      </c>
      <c r="X1397" t="s">
        <v>7796</v>
      </c>
      <c r="Y1397" t="s">
        <v>44</v>
      </c>
      <c r="Z1397" t="s">
        <v>136</v>
      </c>
      <c r="AA1397" t="s">
        <v>7797</v>
      </c>
      <c r="AB1397" t="s">
        <v>7798</v>
      </c>
      <c r="AC1397" t="s">
        <v>7799</v>
      </c>
      <c r="AD1397" t="s">
        <v>7800</v>
      </c>
      <c r="AE1397" t="s">
        <v>7801</v>
      </c>
      <c r="AF1397" t="s">
        <v>115</v>
      </c>
    </row>
    <row r="1398" spans="3:32" x14ac:dyDescent="0.3">
      <c r="C1398" s="20">
        <v>2421201</v>
      </c>
      <c r="D1398" s="20" t="s">
        <v>102</v>
      </c>
      <c r="E1398" s="20" t="s">
        <v>357</v>
      </c>
      <c r="F1398" s="45" t="s">
        <v>7758</v>
      </c>
      <c r="G1398" s="44">
        <v>45058</v>
      </c>
      <c r="H1398" s="20" t="s">
        <v>366</v>
      </c>
      <c r="J1398" t="s">
        <v>33</v>
      </c>
      <c r="K1398" t="s">
        <v>34</v>
      </c>
      <c r="L1398" t="s">
        <v>35</v>
      </c>
      <c r="M1398" t="s">
        <v>117</v>
      </c>
      <c r="N1398" t="s">
        <v>37</v>
      </c>
      <c r="O1398" t="s">
        <v>7802</v>
      </c>
      <c r="P1398" s="13" t="s">
        <v>6498</v>
      </c>
      <c r="Q1398" s="2" t="s">
        <v>7803</v>
      </c>
      <c r="R1398" t="s">
        <v>7804</v>
      </c>
      <c r="S1398" s="13" t="s">
        <v>6498</v>
      </c>
      <c r="T1398" t="s">
        <v>7805</v>
      </c>
      <c r="U1398" t="s">
        <v>7806</v>
      </c>
      <c r="V1398" t="s">
        <v>37</v>
      </c>
      <c r="W1398" t="s">
        <v>42</v>
      </c>
      <c r="X1398" t="s">
        <v>2757</v>
      </c>
      <c r="Y1398" t="s">
        <v>44</v>
      </c>
      <c r="Z1398" t="s">
        <v>45</v>
      </c>
      <c r="AA1398" t="s">
        <v>7807</v>
      </c>
      <c r="AB1398" t="s">
        <v>7808</v>
      </c>
      <c r="AC1398" t="s">
        <v>7809</v>
      </c>
      <c r="AD1398" t="s">
        <v>7810</v>
      </c>
      <c r="AE1398" t="s">
        <v>7811</v>
      </c>
      <c r="AF1398" t="s">
        <v>115</v>
      </c>
    </row>
    <row r="1399" spans="3:32" x14ac:dyDescent="0.3">
      <c r="C1399" s="20">
        <v>2421229</v>
      </c>
      <c r="D1399" s="20" t="s">
        <v>102</v>
      </c>
      <c r="E1399" s="20" t="s">
        <v>63</v>
      </c>
      <c r="F1399" s="45" t="s">
        <v>7758</v>
      </c>
      <c r="G1399" s="44">
        <v>45058</v>
      </c>
      <c r="H1399" s="20" t="s">
        <v>366</v>
      </c>
      <c r="J1399" t="s">
        <v>33</v>
      </c>
      <c r="K1399" t="s">
        <v>34</v>
      </c>
      <c r="L1399" t="s">
        <v>35</v>
      </c>
      <c r="M1399" t="s">
        <v>292</v>
      </c>
      <c r="N1399" t="s">
        <v>37</v>
      </c>
      <c r="O1399" t="s">
        <v>7812</v>
      </c>
      <c r="P1399" s="13" t="s">
        <v>6498</v>
      </c>
      <c r="Q1399" s="2" t="s">
        <v>44</v>
      </c>
      <c r="R1399" t="s">
        <v>7813</v>
      </c>
      <c r="S1399" s="13" t="s">
        <v>6498</v>
      </c>
      <c r="T1399" t="s">
        <v>7814</v>
      </c>
      <c r="U1399" t="s">
        <v>44</v>
      </c>
      <c r="V1399" t="s">
        <v>37</v>
      </c>
      <c r="W1399" t="s">
        <v>42</v>
      </c>
      <c r="X1399" t="s">
        <v>164</v>
      </c>
      <c r="Y1399" t="s">
        <v>44</v>
      </c>
      <c r="Z1399" t="s">
        <v>78</v>
      </c>
      <c r="AA1399" t="s">
        <v>7815</v>
      </c>
      <c r="AB1399" t="s">
        <v>7816</v>
      </c>
      <c r="AC1399" t="s">
        <v>44</v>
      </c>
      <c r="AD1399" t="s">
        <v>7817</v>
      </c>
      <c r="AE1399" t="s">
        <v>7818</v>
      </c>
      <c r="AF1399" t="s">
        <v>115</v>
      </c>
    </row>
    <row r="1400" spans="3:32" x14ac:dyDescent="0.3">
      <c r="C1400" s="20">
        <v>2421514</v>
      </c>
      <c r="D1400" s="20" t="s">
        <v>102</v>
      </c>
      <c r="E1400" s="20" t="s">
        <v>63</v>
      </c>
      <c r="F1400" s="45" t="s">
        <v>7758</v>
      </c>
      <c r="G1400" s="44">
        <v>45058</v>
      </c>
      <c r="H1400" s="20" t="s">
        <v>366</v>
      </c>
      <c r="J1400" t="s">
        <v>33</v>
      </c>
      <c r="K1400" t="s">
        <v>34</v>
      </c>
      <c r="L1400" t="s">
        <v>35</v>
      </c>
      <c r="M1400" t="s">
        <v>36</v>
      </c>
      <c r="N1400" t="s">
        <v>37</v>
      </c>
      <c r="O1400" t="s">
        <v>7819</v>
      </c>
      <c r="P1400" s="13" t="s">
        <v>6498</v>
      </c>
      <c r="Q1400" s="2" t="s">
        <v>44</v>
      </c>
      <c r="R1400" t="s">
        <v>1183</v>
      </c>
      <c r="S1400" s="13" t="s">
        <v>6498</v>
      </c>
      <c r="T1400" t="s">
        <v>1184</v>
      </c>
      <c r="U1400" t="s">
        <v>44</v>
      </c>
      <c r="V1400" t="s">
        <v>37</v>
      </c>
      <c r="W1400" t="s">
        <v>42</v>
      </c>
      <c r="X1400" t="s">
        <v>164</v>
      </c>
      <c r="Y1400" t="s">
        <v>44</v>
      </c>
      <c r="Z1400" t="s">
        <v>78</v>
      </c>
      <c r="AA1400" t="s">
        <v>7820</v>
      </c>
      <c r="AB1400" t="s">
        <v>1186</v>
      </c>
      <c r="AC1400" t="s">
        <v>44</v>
      </c>
      <c r="AD1400" t="s">
        <v>1187</v>
      </c>
      <c r="AE1400" t="s">
        <v>7821</v>
      </c>
      <c r="AF1400" t="s">
        <v>115</v>
      </c>
    </row>
    <row r="1401" spans="3:32" x14ac:dyDescent="0.3">
      <c r="C1401" s="20">
        <v>2421892</v>
      </c>
      <c r="D1401" s="20" t="s">
        <v>102</v>
      </c>
      <c r="E1401" s="20" t="s">
        <v>63</v>
      </c>
      <c r="F1401" s="45" t="s">
        <v>7822</v>
      </c>
      <c r="G1401" s="44">
        <v>45058</v>
      </c>
      <c r="H1401" s="20" t="s">
        <v>366</v>
      </c>
      <c r="J1401" t="s">
        <v>33</v>
      </c>
      <c r="K1401" t="s">
        <v>34</v>
      </c>
      <c r="L1401" t="s">
        <v>35</v>
      </c>
      <c r="M1401" t="s">
        <v>52</v>
      </c>
      <c r="N1401" t="s">
        <v>37</v>
      </c>
      <c r="O1401" t="s">
        <v>7823</v>
      </c>
      <c r="P1401" s="13" t="s">
        <v>6757</v>
      </c>
      <c r="Q1401" s="2" t="s">
        <v>44</v>
      </c>
      <c r="R1401" t="s">
        <v>7824</v>
      </c>
      <c r="S1401" s="13" t="s">
        <v>6757</v>
      </c>
      <c r="T1401" t="s">
        <v>7825</v>
      </c>
      <c r="U1401" t="s">
        <v>44</v>
      </c>
      <c r="V1401" t="s">
        <v>37</v>
      </c>
      <c r="W1401" t="s">
        <v>42</v>
      </c>
      <c r="X1401" t="s">
        <v>164</v>
      </c>
      <c r="Y1401" t="s">
        <v>44</v>
      </c>
      <c r="Z1401" t="s">
        <v>78</v>
      </c>
      <c r="AA1401" t="s">
        <v>7826</v>
      </c>
      <c r="AB1401" t="s">
        <v>44</v>
      </c>
      <c r="AC1401" t="s">
        <v>44</v>
      </c>
      <c r="AD1401" t="s">
        <v>7827</v>
      </c>
      <c r="AE1401" t="s">
        <v>7828</v>
      </c>
      <c r="AF1401" t="s">
        <v>115</v>
      </c>
    </row>
    <row r="1402" spans="3:32" x14ac:dyDescent="0.3">
      <c r="C1402" s="21">
        <v>2425343</v>
      </c>
      <c r="D1402" s="20" t="s">
        <v>29</v>
      </c>
      <c r="E1402" s="20" t="s">
        <v>63</v>
      </c>
      <c r="F1402" s="45" t="s">
        <v>7726</v>
      </c>
      <c r="G1402" s="44">
        <v>45058</v>
      </c>
      <c r="H1402" s="20" t="s">
        <v>366</v>
      </c>
      <c r="I1402" t="s">
        <v>8354</v>
      </c>
      <c r="J1402" t="s">
        <v>33</v>
      </c>
      <c r="K1402" t="s">
        <v>382</v>
      </c>
      <c r="L1402" t="s">
        <v>35</v>
      </c>
      <c r="M1402" t="s">
        <v>143</v>
      </c>
      <c r="N1402" t="s">
        <v>37</v>
      </c>
      <c r="O1402" t="s">
        <v>7912</v>
      </c>
      <c r="P1402" s="13" t="s">
        <v>7111</v>
      </c>
      <c r="Q1402" s="2" t="s">
        <v>7913</v>
      </c>
      <c r="R1402" t="s">
        <v>7912</v>
      </c>
      <c r="S1402" s="13" t="s">
        <v>7111</v>
      </c>
      <c r="T1402" t="s">
        <v>7914</v>
      </c>
      <c r="U1402" t="s">
        <v>7915</v>
      </c>
      <c r="V1402" t="s">
        <v>37</v>
      </c>
      <c r="W1402" t="s">
        <v>42</v>
      </c>
      <c r="X1402" t="s">
        <v>6378</v>
      </c>
      <c r="Y1402" t="s">
        <v>44</v>
      </c>
      <c r="Z1402" t="s">
        <v>45</v>
      </c>
      <c r="AA1402" t="s">
        <v>7916</v>
      </c>
      <c r="AB1402" t="s">
        <v>124</v>
      </c>
      <c r="AC1402" t="s">
        <v>7917</v>
      </c>
      <c r="AD1402" t="s">
        <v>7918</v>
      </c>
      <c r="AE1402" t="s">
        <v>7919</v>
      </c>
      <c r="AF1402" t="s">
        <v>51</v>
      </c>
    </row>
    <row r="1403" spans="3:32" x14ac:dyDescent="0.3">
      <c r="C1403" s="21">
        <v>2419366</v>
      </c>
      <c r="D1403" s="20" t="s">
        <v>102</v>
      </c>
      <c r="E1403" s="20" t="s">
        <v>63</v>
      </c>
      <c r="F1403" s="45" t="s">
        <v>7726</v>
      </c>
      <c r="G1403" s="44">
        <v>45058</v>
      </c>
      <c r="H1403" s="20" t="s">
        <v>366</v>
      </c>
      <c r="I1403" t="s">
        <v>5447</v>
      </c>
      <c r="J1403" t="s">
        <v>33</v>
      </c>
      <c r="K1403" t="s">
        <v>382</v>
      </c>
      <c r="L1403" t="s">
        <v>35</v>
      </c>
      <c r="M1403" t="s">
        <v>143</v>
      </c>
      <c r="N1403" t="s">
        <v>37</v>
      </c>
      <c r="O1403" t="s">
        <v>1692</v>
      </c>
      <c r="P1403" s="13" t="s">
        <v>6432</v>
      </c>
      <c r="Q1403" s="2" t="s">
        <v>7910</v>
      </c>
      <c r="R1403" t="s">
        <v>1692</v>
      </c>
      <c r="S1403" s="13" t="s">
        <v>6432</v>
      </c>
      <c r="T1403" t="s">
        <v>1694</v>
      </c>
      <c r="U1403" t="s">
        <v>1695</v>
      </c>
      <c r="V1403" t="s">
        <v>37</v>
      </c>
      <c r="W1403" t="s">
        <v>42</v>
      </c>
      <c r="X1403" t="s">
        <v>967</v>
      </c>
      <c r="Y1403" t="s">
        <v>44</v>
      </c>
      <c r="Z1403" t="s">
        <v>387</v>
      </c>
      <c r="AA1403" t="s">
        <v>1696</v>
      </c>
      <c r="AB1403" t="s">
        <v>1697</v>
      </c>
      <c r="AC1403" t="s">
        <v>1697</v>
      </c>
      <c r="AD1403" t="s">
        <v>1698</v>
      </c>
      <c r="AE1403" t="s">
        <v>7911</v>
      </c>
      <c r="AF1403" t="s">
        <v>115</v>
      </c>
    </row>
    <row r="1404" spans="3:32" x14ac:dyDescent="0.3">
      <c r="C1404" s="20">
        <v>2422230</v>
      </c>
      <c r="D1404" s="20" t="s">
        <v>102</v>
      </c>
      <c r="E1404" s="20" t="s">
        <v>357</v>
      </c>
      <c r="F1404" s="45" t="s">
        <v>7822</v>
      </c>
      <c r="G1404" s="44">
        <v>45058</v>
      </c>
      <c r="H1404" s="20" t="s">
        <v>366</v>
      </c>
      <c r="J1404" t="s">
        <v>33</v>
      </c>
      <c r="K1404" t="s">
        <v>34</v>
      </c>
      <c r="L1404" t="s">
        <v>35</v>
      </c>
      <c r="M1404" t="s">
        <v>52</v>
      </c>
      <c r="N1404" t="s">
        <v>37</v>
      </c>
      <c r="O1404" t="s">
        <v>7829</v>
      </c>
      <c r="P1404" s="13" t="s">
        <v>6757</v>
      </c>
      <c r="Q1404" s="2" t="s">
        <v>44</v>
      </c>
      <c r="R1404" t="s">
        <v>7830</v>
      </c>
      <c r="S1404" s="13" t="s">
        <v>6757</v>
      </c>
      <c r="T1404" t="s">
        <v>7831</v>
      </c>
      <c r="U1404" t="s">
        <v>44</v>
      </c>
      <c r="V1404" t="s">
        <v>37</v>
      </c>
      <c r="W1404" t="s">
        <v>42</v>
      </c>
      <c r="X1404" t="s">
        <v>164</v>
      </c>
      <c r="Y1404" t="s">
        <v>44</v>
      </c>
      <c r="Z1404" t="s">
        <v>78</v>
      </c>
      <c r="AA1404" t="s">
        <v>7832</v>
      </c>
      <c r="AB1404" t="s">
        <v>7833</v>
      </c>
      <c r="AC1404" t="s">
        <v>44</v>
      </c>
      <c r="AD1404" t="s">
        <v>7834</v>
      </c>
      <c r="AE1404" t="s">
        <v>7835</v>
      </c>
      <c r="AF1404" t="s">
        <v>115</v>
      </c>
    </row>
    <row r="1405" spans="3:32" x14ac:dyDescent="0.3">
      <c r="C1405" s="20">
        <v>2422344</v>
      </c>
      <c r="D1405" s="20" t="s">
        <v>102</v>
      </c>
      <c r="E1405" s="20" t="s">
        <v>63</v>
      </c>
      <c r="F1405" s="45" t="s">
        <v>7822</v>
      </c>
      <c r="G1405" s="44">
        <v>45058</v>
      </c>
      <c r="H1405" s="20" t="s">
        <v>366</v>
      </c>
      <c r="J1405" t="s">
        <v>33</v>
      </c>
      <c r="K1405" t="s">
        <v>34</v>
      </c>
      <c r="L1405" t="s">
        <v>35</v>
      </c>
      <c r="M1405" t="s">
        <v>36</v>
      </c>
      <c r="N1405" t="s">
        <v>37</v>
      </c>
      <c r="O1405" t="s">
        <v>7836</v>
      </c>
      <c r="P1405" s="13" t="s">
        <v>6757</v>
      </c>
      <c r="Q1405" s="2" t="s">
        <v>44</v>
      </c>
      <c r="R1405" t="s">
        <v>7837</v>
      </c>
      <c r="S1405" s="13" t="s">
        <v>6757</v>
      </c>
      <c r="T1405" t="s">
        <v>7838</v>
      </c>
      <c r="U1405" t="s">
        <v>44</v>
      </c>
      <c r="V1405" t="s">
        <v>37</v>
      </c>
      <c r="W1405" t="s">
        <v>42</v>
      </c>
      <c r="X1405" t="s">
        <v>164</v>
      </c>
      <c r="Y1405" t="s">
        <v>44</v>
      </c>
      <c r="Z1405" t="s">
        <v>78</v>
      </c>
      <c r="AA1405" t="s">
        <v>7839</v>
      </c>
      <c r="AB1405" t="s">
        <v>7840</v>
      </c>
      <c r="AC1405" t="s">
        <v>44</v>
      </c>
      <c r="AD1405" t="s">
        <v>7841</v>
      </c>
      <c r="AE1405" t="s">
        <v>7842</v>
      </c>
      <c r="AF1405" t="s">
        <v>44</v>
      </c>
    </row>
    <row r="1406" spans="3:32" x14ac:dyDescent="0.3">
      <c r="C1406" s="20">
        <v>2422459</v>
      </c>
      <c r="D1406" s="20" t="s">
        <v>102</v>
      </c>
      <c r="E1406" s="20" t="s">
        <v>280</v>
      </c>
      <c r="F1406" s="45" t="s">
        <v>7822</v>
      </c>
      <c r="G1406" s="44">
        <v>45058</v>
      </c>
      <c r="H1406" s="20" t="s">
        <v>366</v>
      </c>
      <c r="J1406" t="s">
        <v>33</v>
      </c>
      <c r="K1406" t="s">
        <v>34</v>
      </c>
      <c r="L1406" t="s">
        <v>35</v>
      </c>
      <c r="M1406" t="s">
        <v>292</v>
      </c>
      <c r="N1406" t="s">
        <v>37</v>
      </c>
      <c r="O1406" t="s">
        <v>7843</v>
      </c>
      <c r="P1406" s="13" t="s">
        <v>6757</v>
      </c>
      <c r="Q1406" s="2" t="s">
        <v>7844</v>
      </c>
      <c r="R1406" t="s">
        <v>7843</v>
      </c>
      <c r="S1406" s="13" t="s">
        <v>6757</v>
      </c>
      <c r="T1406" t="s">
        <v>7845</v>
      </c>
      <c r="U1406" t="s">
        <v>7846</v>
      </c>
      <c r="V1406" t="s">
        <v>37</v>
      </c>
      <c r="W1406" t="s">
        <v>42</v>
      </c>
      <c r="X1406" t="s">
        <v>3222</v>
      </c>
      <c r="Y1406" t="s">
        <v>44</v>
      </c>
      <c r="Z1406" t="s">
        <v>136</v>
      </c>
      <c r="AA1406" t="s">
        <v>7847</v>
      </c>
      <c r="AB1406" t="s">
        <v>7848</v>
      </c>
      <c r="AC1406" t="s">
        <v>7849</v>
      </c>
      <c r="AD1406" t="s">
        <v>7850</v>
      </c>
      <c r="AE1406" t="s">
        <v>7851</v>
      </c>
      <c r="AF1406" t="s">
        <v>115</v>
      </c>
    </row>
    <row r="1407" spans="3:32" x14ac:dyDescent="0.3">
      <c r="C1407" s="20">
        <v>2429690</v>
      </c>
      <c r="D1407" s="20" t="s">
        <v>29</v>
      </c>
      <c r="E1407" s="20" t="s">
        <v>30</v>
      </c>
      <c r="F1407" s="45" t="s">
        <v>7822</v>
      </c>
      <c r="G1407" s="44">
        <v>45061</v>
      </c>
      <c r="H1407" s="20" t="s">
        <v>366</v>
      </c>
      <c r="J1407" t="s">
        <v>33</v>
      </c>
      <c r="K1407" t="s">
        <v>382</v>
      </c>
      <c r="L1407" t="s">
        <v>35</v>
      </c>
      <c r="M1407" t="s">
        <v>117</v>
      </c>
      <c r="N1407" t="s">
        <v>37</v>
      </c>
      <c r="O1407" t="s">
        <v>8063</v>
      </c>
      <c r="P1407" s="13" t="s">
        <v>7417</v>
      </c>
      <c r="Q1407" s="2" t="s">
        <v>8064</v>
      </c>
      <c r="R1407" t="s">
        <v>8063</v>
      </c>
      <c r="S1407" s="13" t="s">
        <v>7417</v>
      </c>
      <c r="T1407" t="s">
        <v>8065</v>
      </c>
      <c r="U1407" t="s">
        <v>8066</v>
      </c>
      <c r="V1407" t="s">
        <v>37</v>
      </c>
      <c r="W1407" t="s">
        <v>42</v>
      </c>
      <c r="X1407" t="s">
        <v>3809</v>
      </c>
      <c r="Y1407" t="s">
        <v>44</v>
      </c>
      <c r="Z1407" t="s">
        <v>7561</v>
      </c>
      <c r="AA1407" t="s">
        <v>8067</v>
      </c>
      <c r="AB1407" t="s">
        <v>8068</v>
      </c>
      <c r="AC1407" t="s">
        <v>8069</v>
      </c>
      <c r="AD1407" t="s">
        <v>8070</v>
      </c>
      <c r="AE1407" t="s">
        <v>8071</v>
      </c>
      <c r="AF1407" t="s">
        <v>51</v>
      </c>
    </row>
    <row r="1408" spans="3:32" x14ac:dyDescent="0.3">
      <c r="C1408" s="20">
        <v>2429701</v>
      </c>
      <c r="D1408" s="20" t="s">
        <v>29</v>
      </c>
      <c r="E1408" s="20" t="s">
        <v>30</v>
      </c>
      <c r="F1408" s="45" t="s">
        <v>7822</v>
      </c>
      <c r="G1408" s="44">
        <v>45061</v>
      </c>
      <c r="H1408" s="20" t="s">
        <v>366</v>
      </c>
      <c r="J1408" t="s">
        <v>33</v>
      </c>
      <c r="K1408" t="s">
        <v>382</v>
      </c>
      <c r="L1408" t="s">
        <v>35</v>
      </c>
      <c r="M1408" t="s">
        <v>117</v>
      </c>
      <c r="N1408" t="s">
        <v>37</v>
      </c>
      <c r="O1408" t="s">
        <v>8063</v>
      </c>
      <c r="P1408" s="13" t="s">
        <v>7417</v>
      </c>
      <c r="Q1408" s="2" t="s">
        <v>8159</v>
      </c>
      <c r="R1408" t="s">
        <v>8063</v>
      </c>
      <c r="S1408" s="13" t="s">
        <v>7417</v>
      </c>
      <c r="T1408" t="s">
        <v>8065</v>
      </c>
      <c r="U1408" t="s">
        <v>8066</v>
      </c>
      <c r="V1408" t="s">
        <v>37</v>
      </c>
      <c r="W1408" t="s">
        <v>42</v>
      </c>
      <c r="X1408" t="s">
        <v>3809</v>
      </c>
      <c r="Y1408" t="s">
        <v>44</v>
      </c>
      <c r="Z1408" t="s">
        <v>7561</v>
      </c>
      <c r="AA1408" t="s">
        <v>8067</v>
      </c>
      <c r="AB1408" t="s">
        <v>8068</v>
      </c>
      <c r="AC1408" t="s">
        <v>8069</v>
      </c>
      <c r="AD1408" t="s">
        <v>8070</v>
      </c>
      <c r="AE1408" t="s">
        <v>8071</v>
      </c>
      <c r="AF1408" t="s">
        <v>51</v>
      </c>
    </row>
    <row r="1409" spans="3:32" x14ac:dyDescent="0.3">
      <c r="C1409" s="20">
        <v>2429809</v>
      </c>
      <c r="D1409" s="20" t="s">
        <v>29</v>
      </c>
      <c r="E1409" s="20" t="s">
        <v>537</v>
      </c>
      <c r="F1409" s="45" t="s">
        <v>7822</v>
      </c>
      <c r="G1409" s="44">
        <v>45061</v>
      </c>
      <c r="H1409" s="20" t="s">
        <v>366</v>
      </c>
      <c r="J1409" t="s">
        <v>33</v>
      </c>
      <c r="K1409" t="s">
        <v>382</v>
      </c>
      <c r="L1409" t="s">
        <v>35</v>
      </c>
      <c r="M1409" t="s">
        <v>52</v>
      </c>
      <c r="N1409" t="s">
        <v>37</v>
      </c>
      <c r="O1409" t="s">
        <v>2799</v>
      </c>
      <c r="P1409" s="13" t="s">
        <v>7417</v>
      </c>
      <c r="Q1409" s="2" t="s">
        <v>8355</v>
      </c>
      <c r="R1409" t="s">
        <v>8356</v>
      </c>
      <c r="S1409" s="13" t="s">
        <v>7417</v>
      </c>
      <c r="T1409" t="s">
        <v>86</v>
      </c>
      <c r="U1409" t="s">
        <v>87</v>
      </c>
      <c r="V1409" t="s">
        <v>37</v>
      </c>
      <c r="W1409" t="s">
        <v>42</v>
      </c>
      <c r="X1409" t="s">
        <v>2480</v>
      </c>
      <c r="Y1409" t="s">
        <v>44</v>
      </c>
      <c r="Z1409" t="s">
        <v>359</v>
      </c>
      <c r="AA1409" t="s">
        <v>2802</v>
      </c>
      <c r="AB1409" t="s">
        <v>44</v>
      </c>
      <c r="AC1409" t="s">
        <v>8357</v>
      </c>
      <c r="AD1409" t="s">
        <v>91</v>
      </c>
      <c r="AE1409" t="s">
        <v>8221</v>
      </c>
      <c r="AF1409" t="s">
        <v>51</v>
      </c>
    </row>
    <row r="1410" spans="3:32" x14ac:dyDescent="0.3">
      <c r="C1410" s="20">
        <v>2429813</v>
      </c>
      <c r="D1410" s="20" t="s">
        <v>29</v>
      </c>
      <c r="E1410" s="20" t="s">
        <v>30</v>
      </c>
      <c r="F1410" s="45" t="s">
        <v>7822</v>
      </c>
      <c r="G1410" s="44">
        <v>45061</v>
      </c>
      <c r="H1410" s="20" t="s">
        <v>366</v>
      </c>
      <c r="J1410" t="s">
        <v>33</v>
      </c>
      <c r="K1410" t="s">
        <v>382</v>
      </c>
      <c r="L1410" t="s">
        <v>35</v>
      </c>
      <c r="M1410" t="s">
        <v>52</v>
      </c>
      <c r="N1410" t="s">
        <v>37</v>
      </c>
      <c r="O1410" t="s">
        <v>83</v>
      </c>
      <c r="P1410" s="13" t="s">
        <v>7417</v>
      </c>
      <c r="Q1410" s="2" t="s">
        <v>8218</v>
      </c>
      <c r="R1410" t="s">
        <v>8219</v>
      </c>
      <c r="S1410" s="13" t="s">
        <v>7417</v>
      </c>
      <c r="T1410" t="s">
        <v>86</v>
      </c>
      <c r="U1410" t="s">
        <v>87</v>
      </c>
      <c r="V1410" t="s">
        <v>37</v>
      </c>
      <c r="W1410" t="s">
        <v>42</v>
      </c>
      <c r="X1410" t="s">
        <v>2480</v>
      </c>
      <c r="Y1410" t="s">
        <v>44</v>
      </c>
      <c r="Z1410" t="s">
        <v>359</v>
      </c>
      <c r="AA1410" t="s">
        <v>89</v>
      </c>
      <c r="AB1410" t="s">
        <v>44</v>
      </c>
      <c r="AC1410" t="s">
        <v>8220</v>
      </c>
      <c r="AD1410" t="s">
        <v>91</v>
      </c>
      <c r="AE1410" t="s">
        <v>8221</v>
      </c>
      <c r="AF1410" t="s">
        <v>51</v>
      </c>
    </row>
    <row r="1411" spans="3:32" x14ac:dyDescent="0.3">
      <c r="C1411" s="20">
        <v>2429968</v>
      </c>
      <c r="D1411" s="20" t="s">
        <v>29</v>
      </c>
      <c r="E1411" s="20" t="s">
        <v>280</v>
      </c>
      <c r="F1411" s="45" t="s">
        <v>7822</v>
      </c>
      <c r="G1411" s="44">
        <v>45061</v>
      </c>
      <c r="H1411" s="20" t="s">
        <v>366</v>
      </c>
      <c r="J1411" t="s">
        <v>33</v>
      </c>
      <c r="K1411" t="s">
        <v>382</v>
      </c>
      <c r="L1411" t="s">
        <v>35</v>
      </c>
      <c r="M1411" t="s">
        <v>143</v>
      </c>
      <c r="N1411" t="s">
        <v>37</v>
      </c>
      <c r="O1411" t="s">
        <v>8120</v>
      </c>
      <c r="P1411" s="13" t="s">
        <v>7417</v>
      </c>
      <c r="Q1411" s="2" t="s">
        <v>8121</v>
      </c>
      <c r="R1411" t="s">
        <v>8122</v>
      </c>
      <c r="S1411" s="13" t="s">
        <v>7417</v>
      </c>
      <c r="T1411" t="s">
        <v>8123</v>
      </c>
      <c r="U1411" t="s">
        <v>44</v>
      </c>
      <c r="V1411" t="s">
        <v>37</v>
      </c>
      <c r="W1411" t="s">
        <v>42</v>
      </c>
      <c r="X1411" t="s">
        <v>1425</v>
      </c>
      <c r="Y1411" t="s">
        <v>44</v>
      </c>
      <c r="Z1411" t="s">
        <v>1426</v>
      </c>
      <c r="AA1411" t="s">
        <v>8124</v>
      </c>
      <c r="AB1411" t="s">
        <v>8125</v>
      </c>
      <c r="AC1411" t="s">
        <v>625</v>
      </c>
      <c r="AD1411" t="s">
        <v>8126</v>
      </c>
      <c r="AE1411" t="s">
        <v>8127</v>
      </c>
      <c r="AF1411" t="s">
        <v>51</v>
      </c>
    </row>
    <row r="1412" spans="3:32" x14ac:dyDescent="0.3">
      <c r="C1412" s="20">
        <v>2430874</v>
      </c>
      <c r="D1412" s="20" t="s">
        <v>29</v>
      </c>
      <c r="E1412" s="20" t="s">
        <v>63</v>
      </c>
      <c r="F1412" s="45" t="s">
        <v>7958</v>
      </c>
      <c r="G1412" s="44">
        <v>45061</v>
      </c>
      <c r="H1412" s="20" t="s">
        <v>366</v>
      </c>
      <c r="I1412" t="s">
        <v>8501</v>
      </c>
      <c r="J1412" t="s">
        <v>33</v>
      </c>
      <c r="K1412" t="s">
        <v>34</v>
      </c>
      <c r="L1412" t="s">
        <v>35</v>
      </c>
      <c r="M1412" t="s">
        <v>64</v>
      </c>
      <c r="N1412" t="s">
        <v>37</v>
      </c>
      <c r="O1412" t="s">
        <v>2827</v>
      </c>
      <c r="P1412" s="13" t="s">
        <v>7494</v>
      </c>
      <c r="Q1412" s="2" t="s">
        <v>8128</v>
      </c>
      <c r="R1412" t="s">
        <v>2829</v>
      </c>
      <c r="S1412" s="13" t="s">
        <v>7494</v>
      </c>
      <c r="T1412" t="s">
        <v>2830</v>
      </c>
      <c r="U1412" t="s">
        <v>124</v>
      </c>
      <c r="V1412" t="s">
        <v>37</v>
      </c>
      <c r="W1412" t="s">
        <v>42</v>
      </c>
      <c r="X1412" t="s">
        <v>855</v>
      </c>
      <c r="Y1412" t="s">
        <v>44</v>
      </c>
      <c r="Z1412" t="s">
        <v>356</v>
      </c>
      <c r="AA1412" t="s">
        <v>2832</v>
      </c>
      <c r="AB1412" t="s">
        <v>124</v>
      </c>
      <c r="AC1412" t="s">
        <v>8129</v>
      </c>
      <c r="AD1412" t="s">
        <v>8130</v>
      </c>
      <c r="AE1412" t="s">
        <v>8131</v>
      </c>
      <c r="AF1412" t="s">
        <v>51</v>
      </c>
    </row>
    <row r="1413" spans="3:32" x14ac:dyDescent="0.3">
      <c r="C1413" s="20">
        <v>2430887</v>
      </c>
      <c r="D1413" s="20" t="s">
        <v>29</v>
      </c>
      <c r="E1413" s="20" t="s">
        <v>280</v>
      </c>
      <c r="F1413" s="45" t="s">
        <v>7958</v>
      </c>
      <c r="G1413" s="44">
        <v>45061</v>
      </c>
      <c r="H1413" s="20" t="s">
        <v>366</v>
      </c>
      <c r="J1413" t="s">
        <v>33</v>
      </c>
      <c r="K1413" t="s">
        <v>34</v>
      </c>
      <c r="L1413" t="s">
        <v>35</v>
      </c>
      <c r="M1413" t="s">
        <v>64</v>
      </c>
      <c r="N1413" t="s">
        <v>37</v>
      </c>
      <c r="O1413" t="s">
        <v>8358</v>
      </c>
      <c r="P1413" s="13" t="s">
        <v>7494</v>
      </c>
      <c r="Q1413" s="2" t="s">
        <v>8359</v>
      </c>
      <c r="R1413" t="s">
        <v>8358</v>
      </c>
      <c r="S1413" s="13" t="s">
        <v>7494</v>
      </c>
      <c r="T1413" t="s">
        <v>8360</v>
      </c>
      <c r="U1413" t="s">
        <v>8361</v>
      </c>
      <c r="V1413" t="s">
        <v>37</v>
      </c>
      <c r="W1413" t="s">
        <v>42</v>
      </c>
      <c r="X1413" t="s">
        <v>6959</v>
      </c>
      <c r="Y1413" t="s">
        <v>44</v>
      </c>
      <c r="Z1413" t="s">
        <v>4991</v>
      </c>
      <c r="AA1413" t="s">
        <v>8362</v>
      </c>
      <c r="AB1413" t="s">
        <v>8363</v>
      </c>
      <c r="AC1413" t="s">
        <v>8363</v>
      </c>
      <c r="AD1413" t="s">
        <v>8364</v>
      </c>
      <c r="AE1413" t="s">
        <v>8365</v>
      </c>
      <c r="AF1413" t="s">
        <v>51</v>
      </c>
    </row>
    <row r="1414" spans="3:32" x14ac:dyDescent="0.3">
      <c r="C1414" s="20">
        <v>2431162</v>
      </c>
      <c r="D1414" s="20" t="s">
        <v>29</v>
      </c>
      <c r="E1414" s="20" t="s">
        <v>63</v>
      </c>
      <c r="F1414" s="45" t="s">
        <v>7958</v>
      </c>
      <c r="G1414" s="44">
        <v>45061</v>
      </c>
      <c r="H1414" s="20" t="s">
        <v>366</v>
      </c>
      <c r="J1414" t="s">
        <v>33</v>
      </c>
      <c r="K1414" t="s">
        <v>34</v>
      </c>
      <c r="L1414" t="s">
        <v>35</v>
      </c>
      <c r="M1414" t="s">
        <v>292</v>
      </c>
      <c r="N1414" t="s">
        <v>37</v>
      </c>
      <c r="O1414" t="s">
        <v>8166</v>
      </c>
      <c r="P1414" s="13" t="s">
        <v>7494</v>
      </c>
      <c r="Q1414" s="2" t="s">
        <v>8167</v>
      </c>
      <c r="R1414" t="s">
        <v>8168</v>
      </c>
      <c r="S1414" s="13" t="s">
        <v>7494</v>
      </c>
      <c r="T1414" t="s">
        <v>8169</v>
      </c>
      <c r="U1414" t="s">
        <v>8170</v>
      </c>
      <c r="V1414" t="s">
        <v>37</v>
      </c>
      <c r="W1414" t="s">
        <v>42</v>
      </c>
      <c r="X1414" t="s">
        <v>8171</v>
      </c>
      <c r="Y1414" t="s">
        <v>44</v>
      </c>
      <c r="Z1414" t="s">
        <v>78</v>
      </c>
      <c r="AA1414" t="s">
        <v>8172</v>
      </c>
      <c r="AB1414" t="s">
        <v>8173</v>
      </c>
      <c r="AC1414" t="s">
        <v>8173</v>
      </c>
      <c r="AD1414" t="s">
        <v>8174</v>
      </c>
      <c r="AE1414" t="s">
        <v>8175</v>
      </c>
      <c r="AF1414" t="s">
        <v>51</v>
      </c>
    </row>
    <row r="1415" spans="3:32" x14ac:dyDescent="0.3">
      <c r="C1415" s="20">
        <v>2431262</v>
      </c>
      <c r="D1415" s="20" t="s">
        <v>29</v>
      </c>
      <c r="E1415" s="20" t="s">
        <v>357</v>
      </c>
      <c r="F1415" s="45" t="s">
        <v>7958</v>
      </c>
      <c r="G1415" s="44">
        <v>45061</v>
      </c>
      <c r="H1415" s="20" t="s">
        <v>366</v>
      </c>
      <c r="J1415" t="s">
        <v>33</v>
      </c>
      <c r="K1415" t="s">
        <v>34</v>
      </c>
      <c r="L1415" t="s">
        <v>35</v>
      </c>
      <c r="M1415" t="s">
        <v>117</v>
      </c>
      <c r="N1415" t="s">
        <v>37</v>
      </c>
      <c r="O1415" t="s">
        <v>8176</v>
      </c>
      <c r="P1415" s="13" t="s">
        <v>7494</v>
      </c>
      <c r="Q1415" s="2" t="s">
        <v>8177</v>
      </c>
      <c r="R1415" t="s">
        <v>8178</v>
      </c>
      <c r="S1415" s="13" t="s">
        <v>7494</v>
      </c>
      <c r="T1415" t="s">
        <v>8179</v>
      </c>
      <c r="U1415" t="s">
        <v>8180</v>
      </c>
      <c r="V1415" t="s">
        <v>37</v>
      </c>
      <c r="W1415" t="s">
        <v>42</v>
      </c>
      <c r="X1415" t="s">
        <v>4899</v>
      </c>
      <c r="Y1415" t="s">
        <v>44</v>
      </c>
      <c r="Z1415" t="s">
        <v>78</v>
      </c>
      <c r="AA1415" t="s">
        <v>8181</v>
      </c>
      <c r="AB1415" t="s">
        <v>8182</v>
      </c>
      <c r="AC1415" t="s">
        <v>8183</v>
      </c>
      <c r="AD1415" t="s">
        <v>8184</v>
      </c>
      <c r="AE1415" t="s">
        <v>8185</v>
      </c>
      <c r="AF1415" t="s">
        <v>8186</v>
      </c>
    </row>
    <row r="1416" spans="3:32" x14ac:dyDescent="0.3">
      <c r="C1416" s="20">
        <v>2431761</v>
      </c>
      <c r="D1416" s="20" t="s">
        <v>29</v>
      </c>
      <c r="E1416" s="20" t="s">
        <v>63</v>
      </c>
      <c r="F1416" s="45" t="s">
        <v>7958</v>
      </c>
      <c r="G1416" s="44">
        <v>45061</v>
      </c>
      <c r="H1416" s="20" t="s">
        <v>366</v>
      </c>
      <c r="J1416" t="s">
        <v>33</v>
      </c>
      <c r="K1416" t="s">
        <v>34</v>
      </c>
      <c r="L1416" t="s">
        <v>35</v>
      </c>
      <c r="M1416" t="s">
        <v>64</v>
      </c>
      <c r="N1416" t="s">
        <v>37</v>
      </c>
      <c r="O1416" t="s">
        <v>8230</v>
      </c>
      <c r="P1416" s="13" t="s">
        <v>7494</v>
      </c>
      <c r="Q1416" s="2" t="s">
        <v>8231</v>
      </c>
      <c r="R1416" t="s">
        <v>8232</v>
      </c>
      <c r="S1416" s="13" t="s">
        <v>7494</v>
      </c>
      <c r="T1416" t="s">
        <v>8233</v>
      </c>
      <c r="U1416" t="s">
        <v>8234</v>
      </c>
      <c r="V1416" t="s">
        <v>37</v>
      </c>
      <c r="W1416" t="s">
        <v>42</v>
      </c>
      <c r="X1416" t="s">
        <v>401</v>
      </c>
      <c r="Y1416" t="s">
        <v>44</v>
      </c>
      <c r="Z1416" t="s">
        <v>45</v>
      </c>
      <c r="AA1416" t="s">
        <v>8235</v>
      </c>
      <c r="AB1416" t="s">
        <v>44</v>
      </c>
      <c r="AC1416" t="s">
        <v>1048</v>
      </c>
      <c r="AD1416" t="s">
        <v>1048</v>
      </c>
      <c r="AE1416" t="s">
        <v>8236</v>
      </c>
      <c r="AF1416" t="s">
        <v>51</v>
      </c>
    </row>
    <row r="1417" spans="3:32" x14ac:dyDescent="0.3">
      <c r="C1417" s="20">
        <v>2431764</v>
      </c>
      <c r="D1417" s="20" t="s">
        <v>29</v>
      </c>
      <c r="E1417" s="20" t="s">
        <v>63</v>
      </c>
      <c r="F1417" s="45" t="s">
        <v>7958</v>
      </c>
      <c r="G1417" s="44">
        <v>45061</v>
      </c>
      <c r="H1417" s="20" t="s">
        <v>366</v>
      </c>
      <c r="J1417" t="s">
        <v>33</v>
      </c>
      <c r="K1417" t="s">
        <v>34</v>
      </c>
      <c r="L1417" t="s">
        <v>35</v>
      </c>
      <c r="M1417" t="s">
        <v>64</v>
      </c>
      <c r="N1417" t="s">
        <v>37</v>
      </c>
      <c r="O1417" t="s">
        <v>8237</v>
      </c>
      <c r="P1417" s="13" t="s">
        <v>7494</v>
      </c>
      <c r="Q1417" s="2" t="s">
        <v>8238</v>
      </c>
      <c r="R1417" t="s">
        <v>8237</v>
      </c>
      <c r="S1417" s="13" t="s">
        <v>7494</v>
      </c>
      <c r="T1417" t="s">
        <v>8239</v>
      </c>
      <c r="U1417" t="s">
        <v>8240</v>
      </c>
      <c r="V1417" t="s">
        <v>37</v>
      </c>
      <c r="W1417" t="s">
        <v>42</v>
      </c>
      <c r="X1417" t="s">
        <v>3194</v>
      </c>
      <c r="Y1417" t="s">
        <v>44</v>
      </c>
      <c r="Z1417" t="s">
        <v>359</v>
      </c>
      <c r="AA1417" t="s">
        <v>8241</v>
      </c>
      <c r="AB1417" t="s">
        <v>8242</v>
      </c>
      <c r="AC1417" t="s">
        <v>8242</v>
      </c>
      <c r="AD1417" t="s">
        <v>8243</v>
      </c>
      <c r="AE1417" t="s">
        <v>8244</v>
      </c>
      <c r="AF1417" t="s">
        <v>51</v>
      </c>
    </row>
    <row r="1418" spans="3:32" x14ac:dyDescent="0.3">
      <c r="C1418" s="20">
        <v>2431776</v>
      </c>
      <c r="D1418" s="20" t="s">
        <v>29</v>
      </c>
      <c r="E1418" s="20" t="s">
        <v>63</v>
      </c>
      <c r="F1418" s="45" t="s">
        <v>7958</v>
      </c>
      <c r="G1418" s="44">
        <v>45061</v>
      </c>
      <c r="H1418" s="20" t="s">
        <v>366</v>
      </c>
      <c r="J1418" t="s">
        <v>33</v>
      </c>
      <c r="K1418" t="s">
        <v>34</v>
      </c>
      <c r="L1418" t="s">
        <v>35</v>
      </c>
      <c r="M1418" t="s">
        <v>52</v>
      </c>
      <c r="N1418" t="s">
        <v>37</v>
      </c>
      <c r="O1418" t="s">
        <v>8245</v>
      </c>
      <c r="P1418" s="13" t="s">
        <v>7494</v>
      </c>
      <c r="Q1418" s="2" t="s">
        <v>8246</v>
      </c>
      <c r="R1418" t="s">
        <v>8245</v>
      </c>
      <c r="S1418" s="13" t="s">
        <v>7494</v>
      </c>
      <c r="T1418" t="s">
        <v>8247</v>
      </c>
      <c r="U1418" t="s">
        <v>8245</v>
      </c>
      <c r="V1418" t="s">
        <v>37</v>
      </c>
      <c r="W1418" t="s">
        <v>42</v>
      </c>
      <c r="X1418" t="s">
        <v>5467</v>
      </c>
      <c r="Y1418" t="s">
        <v>44</v>
      </c>
      <c r="Z1418" t="s">
        <v>5468</v>
      </c>
      <c r="AA1418" t="s">
        <v>8248</v>
      </c>
      <c r="AB1418" t="s">
        <v>8249</v>
      </c>
      <c r="AC1418" t="s">
        <v>8250</v>
      </c>
      <c r="AD1418" t="s">
        <v>8251</v>
      </c>
      <c r="AE1418" t="s">
        <v>8252</v>
      </c>
      <c r="AF1418" t="s">
        <v>51</v>
      </c>
    </row>
    <row r="1419" spans="3:32" x14ac:dyDescent="0.3">
      <c r="C1419" s="20">
        <v>2431911</v>
      </c>
      <c r="D1419" s="20" t="s">
        <v>29</v>
      </c>
      <c r="E1419" s="20" t="s">
        <v>63</v>
      </c>
      <c r="F1419" s="45" t="s">
        <v>7958</v>
      </c>
      <c r="G1419" s="44">
        <v>45061</v>
      </c>
      <c r="H1419" s="20" t="s">
        <v>366</v>
      </c>
      <c r="J1419" t="s">
        <v>33</v>
      </c>
      <c r="K1419" t="s">
        <v>34</v>
      </c>
      <c r="L1419" t="s">
        <v>35</v>
      </c>
      <c r="M1419" t="s">
        <v>36</v>
      </c>
      <c r="N1419" t="s">
        <v>37</v>
      </c>
      <c r="O1419" t="s">
        <v>8187</v>
      </c>
      <c r="P1419" s="13" t="s">
        <v>7494</v>
      </c>
      <c r="Q1419" s="2" t="s">
        <v>8188</v>
      </c>
      <c r="R1419" t="s">
        <v>8187</v>
      </c>
      <c r="S1419" s="13" t="s">
        <v>7494</v>
      </c>
      <c r="T1419" t="s">
        <v>8189</v>
      </c>
      <c r="U1419" t="s">
        <v>8190</v>
      </c>
      <c r="V1419" t="s">
        <v>37</v>
      </c>
      <c r="W1419" t="s">
        <v>42</v>
      </c>
      <c r="X1419" t="s">
        <v>7046</v>
      </c>
      <c r="Y1419" t="s">
        <v>44</v>
      </c>
      <c r="Z1419" t="s">
        <v>8191</v>
      </c>
      <c r="AA1419" t="s">
        <v>8192</v>
      </c>
      <c r="AB1419" t="s">
        <v>8193</v>
      </c>
      <c r="AC1419" t="s">
        <v>8194</v>
      </c>
      <c r="AD1419" t="s">
        <v>8195</v>
      </c>
      <c r="AE1419" t="s">
        <v>8196</v>
      </c>
      <c r="AF1419" t="s">
        <v>51</v>
      </c>
    </row>
    <row r="1420" spans="3:32" x14ac:dyDescent="0.3">
      <c r="C1420" s="20">
        <v>2423150</v>
      </c>
      <c r="D1420" s="20" t="s">
        <v>102</v>
      </c>
      <c r="E1420" s="20" t="s">
        <v>63</v>
      </c>
      <c r="F1420" s="45" t="s">
        <v>7822</v>
      </c>
      <c r="G1420" s="44">
        <v>45061</v>
      </c>
      <c r="H1420" s="20" t="s">
        <v>366</v>
      </c>
      <c r="J1420" t="s">
        <v>33</v>
      </c>
      <c r="K1420" t="s">
        <v>382</v>
      </c>
      <c r="L1420" t="s">
        <v>35</v>
      </c>
      <c r="M1420" t="s">
        <v>105</v>
      </c>
      <c r="N1420" t="s">
        <v>37</v>
      </c>
      <c r="O1420" t="s">
        <v>7727</v>
      </c>
      <c r="P1420" s="13" t="s">
        <v>6757</v>
      </c>
      <c r="Q1420" s="2" t="s">
        <v>44</v>
      </c>
      <c r="R1420" t="s">
        <v>7728</v>
      </c>
      <c r="S1420" s="13" t="s">
        <v>6757</v>
      </c>
      <c r="T1420" t="s">
        <v>7729</v>
      </c>
      <c r="U1420" t="s">
        <v>44</v>
      </c>
      <c r="V1420" t="s">
        <v>37</v>
      </c>
      <c r="W1420" t="s">
        <v>42</v>
      </c>
      <c r="X1420" t="s">
        <v>164</v>
      </c>
      <c r="Y1420" t="s">
        <v>44</v>
      </c>
      <c r="Z1420" t="s">
        <v>78</v>
      </c>
      <c r="AA1420" t="s">
        <v>7730</v>
      </c>
      <c r="AB1420" t="s">
        <v>7731</v>
      </c>
      <c r="AC1420" t="s">
        <v>44</v>
      </c>
      <c r="AD1420" t="s">
        <v>7732</v>
      </c>
      <c r="AE1420" t="s">
        <v>7892</v>
      </c>
      <c r="AF1420" t="s">
        <v>115</v>
      </c>
    </row>
    <row r="1421" spans="3:32" x14ac:dyDescent="0.3">
      <c r="C1421" s="20">
        <v>2423316</v>
      </c>
      <c r="D1421" s="20" t="s">
        <v>102</v>
      </c>
      <c r="E1421" s="20" t="s">
        <v>63</v>
      </c>
      <c r="F1421" s="45" t="s">
        <v>7822</v>
      </c>
      <c r="G1421" s="44">
        <v>45061</v>
      </c>
      <c r="H1421" s="20" t="s">
        <v>366</v>
      </c>
      <c r="J1421" t="s">
        <v>33</v>
      </c>
      <c r="K1421" t="s">
        <v>382</v>
      </c>
      <c r="L1421" t="s">
        <v>35</v>
      </c>
      <c r="M1421" t="s">
        <v>292</v>
      </c>
      <c r="N1421" t="s">
        <v>37</v>
      </c>
      <c r="O1421" t="s">
        <v>7893</v>
      </c>
      <c r="P1421" s="13" t="s">
        <v>6757</v>
      </c>
      <c r="Q1421" s="2" t="s">
        <v>44</v>
      </c>
      <c r="R1421" t="s">
        <v>7894</v>
      </c>
      <c r="S1421" s="13" t="s">
        <v>6757</v>
      </c>
      <c r="T1421" t="s">
        <v>7895</v>
      </c>
      <c r="U1421" t="s">
        <v>44</v>
      </c>
      <c r="V1421" t="s">
        <v>37</v>
      </c>
      <c r="W1421" t="s">
        <v>42</v>
      </c>
      <c r="X1421" t="s">
        <v>164</v>
      </c>
      <c r="Y1421" t="s">
        <v>44</v>
      </c>
      <c r="Z1421" t="s">
        <v>78</v>
      </c>
      <c r="AA1421" t="s">
        <v>7896</v>
      </c>
      <c r="AB1421" t="s">
        <v>7897</v>
      </c>
      <c r="AC1421" t="s">
        <v>44</v>
      </c>
      <c r="AD1421" t="s">
        <v>7898</v>
      </c>
      <c r="AE1421" t="s">
        <v>7899</v>
      </c>
      <c r="AF1421" t="s">
        <v>115</v>
      </c>
    </row>
    <row r="1422" spans="3:32" x14ac:dyDescent="0.3">
      <c r="C1422" s="20">
        <v>2423396</v>
      </c>
      <c r="D1422" s="20" t="s">
        <v>102</v>
      </c>
      <c r="E1422" s="20" t="s">
        <v>63</v>
      </c>
      <c r="F1422" s="45" t="s">
        <v>7822</v>
      </c>
      <c r="G1422" s="44">
        <v>45061</v>
      </c>
      <c r="H1422" s="20" t="s">
        <v>366</v>
      </c>
      <c r="J1422" t="s">
        <v>33</v>
      </c>
      <c r="K1422" t="s">
        <v>382</v>
      </c>
      <c r="L1422" t="s">
        <v>35</v>
      </c>
      <c r="M1422" t="s">
        <v>36</v>
      </c>
      <c r="N1422" t="s">
        <v>37</v>
      </c>
      <c r="O1422" t="s">
        <v>7900</v>
      </c>
      <c r="P1422" s="13" t="s">
        <v>6757</v>
      </c>
      <c r="Q1422" s="2" t="s">
        <v>7901</v>
      </c>
      <c r="R1422" t="s">
        <v>7900</v>
      </c>
      <c r="S1422" s="13" t="s">
        <v>6757</v>
      </c>
      <c r="T1422" t="s">
        <v>7902</v>
      </c>
      <c r="U1422" t="s">
        <v>6826</v>
      </c>
      <c r="V1422" t="s">
        <v>37</v>
      </c>
      <c r="W1422" t="s">
        <v>42</v>
      </c>
      <c r="X1422" t="s">
        <v>7903</v>
      </c>
      <c r="Y1422" t="s">
        <v>44</v>
      </c>
      <c r="Z1422" t="s">
        <v>7904</v>
      </c>
      <c r="AA1422" t="s">
        <v>7905</v>
      </c>
      <c r="AB1422" t="s">
        <v>124</v>
      </c>
      <c r="AC1422" t="s">
        <v>7906</v>
      </c>
      <c r="AD1422" t="s">
        <v>7907</v>
      </c>
      <c r="AE1422" t="s">
        <v>7908</v>
      </c>
      <c r="AF1422" t="s">
        <v>115</v>
      </c>
    </row>
    <row r="1423" spans="3:32" x14ac:dyDescent="0.3">
      <c r="C1423" s="20">
        <v>2423832</v>
      </c>
      <c r="D1423" s="20" t="s">
        <v>102</v>
      </c>
      <c r="E1423" s="20" t="s">
        <v>63</v>
      </c>
      <c r="F1423" s="45" t="s">
        <v>7822</v>
      </c>
      <c r="G1423" s="44">
        <v>45061</v>
      </c>
      <c r="H1423" s="20" t="s">
        <v>366</v>
      </c>
      <c r="J1423" t="s">
        <v>33</v>
      </c>
      <c r="K1423" t="s">
        <v>382</v>
      </c>
      <c r="L1423" t="s">
        <v>35</v>
      </c>
      <c r="M1423" t="s">
        <v>117</v>
      </c>
      <c r="N1423" t="s">
        <v>37</v>
      </c>
      <c r="O1423" t="s">
        <v>7944</v>
      </c>
      <c r="P1423" s="13" t="s">
        <v>6757</v>
      </c>
      <c r="Q1423" s="2" t="s">
        <v>44</v>
      </c>
      <c r="R1423" t="s">
        <v>7945</v>
      </c>
      <c r="S1423" s="13" t="s">
        <v>6757</v>
      </c>
      <c r="T1423" t="s">
        <v>7946</v>
      </c>
      <c r="U1423" t="s">
        <v>44</v>
      </c>
      <c r="V1423" t="s">
        <v>37</v>
      </c>
      <c r="W1423" t="s">
        <v>42</v>
      </c>
      <c r="X1423" t="s">
        <v>164</v>
      </c>
      <c r="Y1423" t="s">
        <v>44</v>
      </c>
      <c r="Z1423" t="s">
        <v>78</v>
      </c>
      <c r="AA1423" t="s">
        <v>7947</v>
      </c>
      <c r="AB1423" t="s">
        <v>7948</v>
      </c>
      <c r="AC1423" t="s">
        <v>44</v>
      </c>
      <c r="AD1423" t="s">
        <v>7949</v>
      </c>
      <c r="AE1423" t="s">
        <v>7950</v>
      </c>
      <c r="AF1423" t="s">
        <v>115</v>
      </c>
    </row>
    <row r="1424" spans="3:32" x14ac:dyDescent="0.3">
      <c r="C1424" s="20">
        <v>2423854</v>
      </c>
      <c r="D1424" s="20" t="s">
        <v>102</v>
      </c>
      <c r="E1424" s="20" t="s">
        <v>63</v>
      </c>
      <c r="F1424" s="45" t="s">
        <v>7822</v>
      </c>
      <c r="G1424" s="44">
        <v>45061</v>
      </c>
      <c r="H1424" s="20" t="s">
        <v>366</v>
      </c>
      <c r="J1424" t="s">
        <v>33</v>
      </c>
      <c r="K1424" t="s">
        <v>382</v>
      </c>
      <c r="L1424" t="s">
        <v>35</v>
      </c>
      <c r="M1424" t="s">
        <v>64</v>
      </c>
      <c r="N1424" t="s">
        <v>37</v>
      </c>
      <c r="O1424" t="s">
        <v>7951</v>
      </c>
      <c r="P1424" s="13" t="s">
        <v>6757</v>
      </c>
      <c r="Q1424" s="2" t="s">
        <v>44</v>
      </c>
      <c r="R1424" t="s">
        <v>7952</v>
      </c>
      <c r="S1424" s="13" t="s">
        <v>6757</v>
      </c>
      <c r="T1424" t="s">
        <v>7953</v>
      </c>
      <c r="U1424" t="s">
        <v>44</v>
      </c>
      <c r="V1424" t="s">
        <v>37</v>
      </c>
      <c r="W1424" t="s">
        <v>42</v>
      </c>
      <c r="X1424" t="s">
        <v>164</v>
      </c>
      <c r="Y1424" t="s">
        <v>44</v>
      </c>
      <c r="Z1424" t="s">
        <v>78</v>
      </c>
      <c r="AA1424" t="s">
        <v>7954</v>
      </c>
      <c r="AB1424" t="s">
        <v>7955</v>
      </c>
      <c r="AC1424" t="s">
        <v>44</v>
      </c>
      <c r="AD1424" t="s">
        <v>7956</v>
      </c>
      <c r="AE1424" t="s">
        <v>7957</v>
      </c>
      <c r="AF1424" t="s">
        <v>115</v>
      </c>
    </row>
    <row r="1425" spans="3:32" x14ac:dyDescent="0.3">
      <c r="C1425" s="20">
        <v>2424542</v>
      </c>
      <c r="D1425" s="20" t="s">
        <v>102</v>
      </c>
      <c r="E1425" s="20" t="s">
        <v>63</v>
      </c>
      <c r="F1425" s="45" t="s">
        <v>7958</v>
      </c>
      <c r="G1425" s="44">
        <v>45061</v>
      </c>
      <c r="H1425" s="20" t="s">
        <v>366</v>
      </c>
      <c r="J1425" t="s">
        <v>33</v>
      </c>
      <c r="K1425" t="s">
        <v>34</v>
      </c>
      <c r="L1425" t="s">
        <v>35</v>
      </c>
      <c r="M1425" t="s">
        <v>64</v>
      </c>
      <c r="N1425" t="s">
        <v>37</v>
      </c>
      <c r="O1425" t="s">
        <v>7959</v>
      </c>
      <c r="P1425" s="13" t="s">
        <v>7111</v>
      </c>
      <c r="Q1425" s="2" t="s">
        <v>44</v>
      </c>
      <c r="R1425" t="s">
        <v>7960</v>
      </c>
      <c r="S1425" s="13" t="s">
        <v>7111</v>
      </c>
      <c r="T1425" t="s">
        <v>7961</v>
      </c>
      <c r="U1425" t="s">
        <v>44</v>
      </c>
      <c r="V1425" t="s">
        <v>37</v>
      </c>
      <c r="W1425" t="s">
        <v>42</v>
      </c>
      <c r="X1425" t="s">
        <v>164</v>
      </c>
      <c r="Y1425" t="s">
        <v>44</v>
      </c>
      <c r="Z1425" t="s">
        <v>78</v>
      </c>
      <c r="AA1425" t="s">
        <v>7962</v>
      </c>
      <c r="AB1425" t="s">
        <v>7963</v>
      </c>
      <c r="AC1425" t="s">
        <v>44</v>
      </c>
      <c r="AD1425" t="s">
        <v>7964</v>
      </c>
      <c r="AE1425" t="s">
        <v>7965</v>
      </c>
      <c r="AF1425" t="s">
        <v>115</v>
      </c>
    </row>
    <row r="1426" spans="3:32" x14ac:dyDescent="0.3">
      <c r="C1426" s="20">
        <v>2425227</v>
      </c>
      <c r="D1426" s="20" t="s">
        <v>102</v>
      </c>
      <c r="E1426" s="20" t="s">
        <v>63</v>
      </c>
      <c r="F1426" s="45" t="s">
        <v>7958</v>
      </c>
      <c r="G1426" s="44">
        <v>45061</v>
      </c>
      <c r="H1426" s="20" t="s">
        <v>366</v>
      </c>
      <c r="J1426" t="s">
        <v>33</v>
      </c>
      <c r="K1426" t="s">
        <v>34</v>
      </c>
      <c r="L1426" t="s">
        <v>35</v>
      </c>
      <c r="M1426" t="s">
        <v>52</v>
      </c>
      <c r="N1426" t="s">
        <v>37</v>
      </c>
      <c r="O1426" t="s">
        <v>7966</v>
      </c>
      <c r="P1426" s="13" t="s">
        <v>7111</v>
      </c>
      <c r="Q1426" s="2" t="s">
        <v>44</v>
      </c>
      <c r="R1426" t="s">
        <v>7967</v>
      </c>
      <c r="S1426" s="13" t="s">
        <v>7111</v>
      </c>
      <c r="T1426" t="s">
        <v>7968</v>
      </c>
      <c r="U1426" t="s">
        <v>44</v>
      </c>
      <c r="V1426" t="s">
        <v>37</v>
      </c>
      <c r="W1426" t="s">
        <v>42</v>
      </c>
      <c r="X1426" t="s">
        <v>164</v>
      </c>
      <c r="Y1426" t="s">
        <v>44</v>
      </c>
      <c r="Z1426" t="s">
        <v>78</v>
      </c>
      <c r="AA1426" t="s">
        <v>7969</v>
      </c>
      <c r="AB1426" t="s">
        <v>44</v>
      </c>
      <c r="AC1426" t="s">
        <v>44</v>
      </c>
      <c r="AD1426" t="s">
        <v>7970</v>
      </c>
      <c r="AE1426" t="s">
        <v>7971</v>
      </c>
      <c r="AF1426" t="s">
        <v>115</v>
      </c>
    </row>
    <row r="1427" spans="3:32" x14ac:dyDescent="0.3">
      <c r="C1427" s="20">
        <v>2425313</v>
      </c>
      <c r="D1427" s="20" t="s">
        <v>102</v>
      </c>
      <c r="E1427" s="20" t="s">
        <v>63</v>
      </c>
      <c r="F1427" s="45" t="s">
        <v>7958</v>
      </c>
      <c r="G1427" s="44">
        <v>45061</v>
      </c>
      <c r="H1427" s="20" t="s">
        <v>366</v>
      </c>
      <c r="J1427" t="s">
        <v>33</v>
      </c>
      <c r="K1427" t="s">
        <v>34</v>
      </c>
      <c r="L1427" t="s">
        <v>35</v>
      </c>
      <c r="M1427" t="s">
        <v>52</v>
      </c>
      <c r="N1427" t="s">
        <v>37</v>
      </c>
      <c r="O1427" t="s">
        <v>6250</v>
      </c>
      <c r="P1427" s="13" t="s">
        <v>7111</v>
      </c>
      <c r="Q1427" s="2" t="s">
        <v>44</v>
      </c>
      <c r="R1427" t="s">
        <v>7972</v>
      </c>
      <c r="S1427" s="13" t="s">
        <v>7111</v>
      </c>
      <c r="T1427" t="s">
        <v>7973</v>
      </c>
      <c r="U1427" t="s">
        <v>44</v>
      </c>
      <c r="V1427" t="s">
        <v>37</v>
      </c>
      <c r="W1427" t="s">
        <v>42</v>
      </c>
      <c r="X1427" t="s">
        <v>164</v>
      </c>
      <c r="Y1427" t="s">
        <v>44</v>
      </c>
      <c r="Z1427" t="s">
        <v>78</v>
      </c>
      <c r="AA1427" t="s">
        <v>6253</v>
      </c>
      <c r="AB1427" t="s">
        <v>44</v>
      </c>
      <c r="AC1427" t="s">
        <v>44</v>
      </c>
      <c r="AD1427" t="s">
        <v>6254</v>
      </c>
      <c r="AE1427" t="s">
        <v>7974</v>
      </c>
      <c r="AF1427" t="s">
        <v>115</v>
      </c>
    </row>
    <row r="1428" spans="3:32" x14ac:dyDescent="0.3">
      <c r="C1428" s="20">
        <v>2426454</v>
      </c>
      <c r="D1428" s="20" t="s">
        <v>102</v>
      </c>
      <c r="E1428" s="20" t="s">
        <v>63</v>
      </c>
      <c r="F1428" s="45" t="s">
        <v>7958</v>
      </c>
      <c r="G1428" s="44">
        <v>45061</v>
      </c>
      <c r="H1428" s="20" t="s">
        <v>366</v>
      </c>
      <c r="J1428" t="s">
        <v>33</v>
      </c>
      <c r="K1428" t="s">
        <v>34</v>
      </c>
      <c r="L1428" t="s">
        <v>35</v>
      </c>
      <c r="M1428" t="s">
        <v>117</v>
      </c>
      <c r="N1428" t="s">
        <v>37</v>
      </c>
      <c r="O1428" t="s">
        <v>8038</v>
      </c>
      <c r="P1428" s="13" t="s">
        <v>7921</v>
      </c>
      <c r="Q1428" s="2" t="s">
        <v>44</v>
      </c>
      <c r="R1428" t="s">
        <v>8039</v>
      </c>
      <c r="S1428" s="13" t="s">
        <v>7921</v>
      </c>
      <c r="T1428" t="s">
        <v>8040</v>
      </c>
      <c r="U1428" t="s">
        <v>44</v>
      </c>
      <c r="V1428" t="s">
        <v>37</v>
      </c>
      <c r="W1428" t="s">
        <v>42</v>
      </c>
      <c r="X1428" t="s">
        <v>164</v>
      </c>
      <c r="Y1428" t="s">
        <v>44</v>
      </c>
      <c r="Z1428" t="s">
        <v>78</v>
      </c>
      <c r="AA1428" t="s">
        <v>8041</v>
      </c>
      <c r="AB1428" t="s">
        <v>44</v>
      </c>
      <c r="AC1428" t="s">
        <v>44</v>
      </c>
      <c r="AD1428" t="s">
        <v>8042</v>
      </c>
      <c r="AE1428" t="s">
        <v>8043</v>
      </c>
      <c r="AF1428" t="s">
        <v>115</v>
      </c>
    </row>
    <row r="1429" spans="3:32" x14ac:dyDescent="0.3">
      <c r="C1429" s="21" t="s">
        <v>8253</v>
      </c>
      <c r="D1429" s="20" t="s">
        <v>29</v>
      </c>
      <c r="E1429" s="20" t="s">
        <v>63</v>
      </c>
      <c r="F1429" s="45" t="s">
        <v>7958</v>
      </c>
      <c r="G1429" s="44">
        <v>45062</v>
      </c>
      <c r="H1429" s="20" t="s">
        <v>366</v>
      </c>
      <c r="J1429" t="s">
        <v>33</v>
      </c>
      <c r="K1429" t="s">
        <v>382</v>
      </c>
      <c r="L1429" t="s">
        <v>35</v>
      </c>
      <c r="M1429" t="s">
        <v>52</v>
      </c>
      <c r="N1429" t="s">
        <v>37</v>
      </c>
      <c r="O1429" t="s">
        <v>8254</v>
      </c>
      <c r="P1429" s="13" t="s">
        <v>7494</v>
      </c>
      <c r="Q1429" s="2" t="s">
        <v>8255</v>
      </c>
      <c r="R1429" t="s">
        <v>8256</v>
      </c>
      <c r="S1429" s="13" t="s">
        <v>7494</v>
      </c>
      <c r="T1429" t="s">
        <v>8257</v>
      </c>
      <c r="U1429" t="s">
        <v>8258</v>
      </c>
      <c r="V1429" t="s">
        <v>37</v>
      </c>
      <c r="W1429" t="s">
        <v>42</v>
      </c>
      <c r="X1429" t="s">
        <v>1985</v>
      </c>
      <c r="Y1429" t="s">
        <v>44</v>
      </c>
      <c r="Z1429" t="s">
        <v>45</v>
      </c>
      <c r="AA1429" t="s">
        <v>8259</v>
      </c>
      <c r="AB1429" t="s">
        <v>44</v>
      </c>
      <c r="AC1429" t="s">
        <v>8260</v>
      </c>
      <c r="AD1429" t="s">
        <v>8261</v>
      </c>
      <c r="AE1429" t="s">
        <v>2077</v>
      </c>
      <c r="AF1429" t="s">
        <v>51</v>
      </c>
    </row>
    <row r="1430" spans="3:32" x14ac:dyDescent="0.3">
      <c r="C1430" s="21" t="s">
        <v>8273</v>
      </c>
      <c r="D1430" s="20" t="s">
        <v>29</v>
      </c>
      <c r="E1430" s="20" t="s">
        <v>357</v>
      </c>
      <c r="F1430" s="45" t="s">
        <v>7958</v>
      </c>
      <c r="G1430" s="44">
        <v>45062</v>
      </c>
      <c r="H1430" s="20" t="s">
        <v>366</v>
      </c>
      <c r="J1430" t="s">
        <v>33</v>
      </c>
      <c r="K1430" t="s">
        <v>382</v>
      </c>
      <c r="L1430" t="s">
        <v>35</v>
      </c>
      <c r="M1430" t="s">
        <v>117</v>
      </c>
      <c r="N1430" t="s">
        <v>37</v>
      </c>
      <c r="O1430" t="s">
        <v>8274</v>
      </c>
      <c r="P1430" s="13" t="s">
        <v>7494</v>
      </c>
      <c r="Q1430" s="2" t="s">
        <v>8275</v>
      </c>
      <c r="R1430" t="s">
        <v>8276</v>
      </c>
      <c r="S1430" s="13" t="s">
        <v>7494</v>
      </c>
      <c r="T1430" t="s">
        <v>8277</v>
      </c>
      <c r="U1430" t="s">
        <v>124</v>
      </c>
      <c r="V1430" t="s">
        <v>37</v>
      </c>
      <c r="W1430" t="s">
        <v>42</v>
      </c>
      <c r="X1430" t="s">
        <v>1748</v>
      </c>
      <c r="Y1430" t="s">
        <v>44</v>
      </c>
      <c r="Z1430" t="s">
        <v>45</v>
      </c>
      <c r="AA1430" t="s">
        <v>8278</v>
      </c>
      <c r="AB1430" t="s">
        <v>124</v>
      </c>
      <c r="AC1430" t="s">
        <v>8279</v>
      </c>
      <c r="AD1430" t="s">
        <v>8280</v>
      </c>
      <c r="AE1430" t="s">
        <v>8281</v>
      </c>
      <c r="AF1430" t="s">
        <v>51</v>
      </c>
    </row>
    <row r="1431" spans="3:32" x14ac:dyDescent="0.3">
      <c r="C1431" s="21" t="s">
        <v>8282</v>
      </c>
      <c r="D1431" s="20" t="s">
        <v>29</v>
      </c>
      <c r="E1431" s="20" t="s">
        <v>63</v>
      </c>
      <c r="F1431" s="45" t="s">
        <v>7976</v>
      </c>
      <c r="G1431" s="44">
        <v>45062</v>
      </c>
      <c r="H1431" s="20" t="s">
        <v>366</v>
      </c>
      <c r="J1431" t="s">
        <v>33</v>
      </c>
      <c r="K1431" t="s">
        <v>34</v>
      </c>
      <c r="L1431" t="s">
        <v>35</v>
      </c>
      <c r="M1431" t="s">
        <v>143</v>
      </c>
      <c r="N1431" t="s">
        <v>37</v>
      </c>
      <c r="O1431" t="s">
        <v>8283</v>
      </c>
      <c r="P1431" s="13" t="s">
        <v>7627</v>
      </c>
      <c r="Q1431" s="2" t="s">
        <v>8284</v>
      </c>
      <c r="R1431" t="s">
        <v>8283</v>
      </c>
      <c r="S1431" s="13" t="s">
        <v>7627</v>
      </c>
      <c r="T1431" t="s">
        <v>8285</v>
      </c>
      <c r="U1431" t="s">
        <v>8286</v>
      </c>
      <c r="V1431" t="s">
        <v>37</v>
      </c>
      <c r="W1431" t="s">
        <v>42</v>
      </c>
      <c r="X1431" t="s">
        <v>967</v>
      </c>
      <c r="Y1431" t="s">
        <v>44</v>
      </c>
      <c r="Z1431" t="s">
        <v>387</v>
      </c>
      <c r="AA1431" t="s">
        <v>8287</v>
      </c>
      <c r="AB1431" t="s">
        <v>8288</v>
      </c>
      <c r="AC1431" t="s">
        <v>8288</v>
      </c>
      <c r="AD1431" t="s">
        <v>8289</v>
      </c>
      <c r="AE1431" t="s">
        <v>8290</v>
      </c>
      <c r="AF1431" t="s">
        <v>51</v>
      </c>
    </row>
    <row r="1432" spans="3:32" x14ac:dyDescent="0.3">
      <c r="C1432" s="21" t="s">
        <v>8291</v>
      </c>
      <c r="D1432" s="20" t="s">
        <v>29</v>
      </c>
      <c r="E1432" s="20" t="s">
        <v>63</v>
      </c>
      <c r="F1432" s="45" t="s">
        <v>7976</v>
      </c>
      <c r="G1432" s="44">
        <v>45062</v>
      </c>
      <c r="H1432" s="20" t="s">
        <v>366</v>
      </c>
      <c r="J1432" t="s">
        <v>33</v>
      </c>
      <c r="K1432" t="s">
        <v>34</v>
      </c>
      <c r="L1432" t="s">
        <v>35</v>
      </c>
      <c r="M1432" t="s">
        <v>64</v>
      </c>
      <c r="N1432" t="s">
        <v>37</v>
      </c>
      <c r="O1432" t="s">
        <v>7288</v>
      </c>
      <c r="P1432" s="13" t="s">
        <v>7627</v>
      </c>
      <c r="Q1432" s="2" t="s">
        <v>8292</v>
      </c>
      <c r="R1432" t="s">
        <v>8293</v>
      </c>
      <c r="S1432" s="13" t="s">
        <v>7627</v>
      </c>
      <c r="T1432" t="s">
        <v>8294</v>
      </c>
      <c r="U1432" t="s">
        <v>8295</v>
      </c>
      <c r="V1432" t="s">
        <v>37</v>
      </c>
      <c r="W1432" t="s">
        <v>42</v>
      </c>
      <c r="X1432" t="s">
        <v>407</v>
      </c>
      <c r="Y1432" t="s">
        <v>44</v>
      </c>
      <c r="Z1432" t="s">
        <v>45</v>
      </c>
      <c r="AA1432" t="s">
        <v>7291</v>
      </c>
      <c r="AB1432" t="s">
        <v>8296</v>
      </c>
      <c r="AC1432" t="s">
        <v>8296</v>
      </c>
      <c r="AD1432" t="s">
        <v>8297</v>
      </c>
      <c r="AE1432" t="s">
        <v>8298</v>
      </c>
      <c r="AF1432" t="s">
        <v>51</v>
      </c>
    </row>
    <row r="1433" spans="3:32" x14ac:dyDescent="0.3">
      <c r="C1433" s="21" t="s">
        <v>8366</v>
      </c>
      <c r="D1433" s="20" t="s">
        <v>29</v>
      </c>
      <c r="E1433" s="20" t="s">
        <v>63</v>
      </c>
      <c r="F1433" s="45" t="s">
        <v>7976</v>
      </c>
      <c r="G1433" s="44">
        <v>45062</v>
      </c>
      <c r="H1433" s="20" t="s">
        <v>366</v>
      </c>
      <c r="J1433" t="s">
        <v>33</v>
      </c>
      <c r="K1433" t="s">
        <v>34</v>
      </c>
      <c r="L1433" t="s">
        <v>35</v>
      </c>
      <c r="M1433" t="s">
        <v>52</v>
      </c>
      <c r="N1433" t="s">
        <v>37</v>
      </c>
      <c r="O1433" t="s">
        <v>8367</v>
      </c>
      <c r="P1433" s="13" t="s">
        <v>7627</v>
      </c>
      <c r="Q1433" s="2" t="s">
        <v>8368</v>
      </c>
      <c r="R1433" t="s">
        <v>8367</v>
      </c>
      <c r="S1433" s="13" t="s">
        <v>7627</v>
      </c>
      <c r="T1433" t="s">
        <v>8369</v>
      </c>
      <c r="U1433" t="s">
        <v>8370</v>
      </c>
      <c r="V1433" t="s">
        <v>37</v>
      </c>
      <c r="W1433" t="s">
        <v>42</v>
      </c>
      <c r="X1433" t="s">
        <v>3683</v>
      </c>
      <c r="Y1433" t="s">
        <v>44</v>
      </c>
      <c r="Z1433" t="s">
        <v>45</v>
      </c>
      <c r="AA1433" t="s">
        <v>8371</v>
      </c>
      <c r="AB1433" t="s">
        <v>8372</v>
      </c>
      <c r="AC1433" t="s">
        <v>8373</v>
      </c>
      <c r="AD1433" t="s">
        <v>8374</v>
      </c>
      <c r="AE1433" t="s">
        <v>8375</v>
      </c>
      <c r="AF1433" t="s">
        <v>51</v>
      </c>
    </row>
    <row r="1434" spans="3:32" x14ac:dyDescent="0.3">
      <c r="C1434" s="21" t="s">
        <v>8376</v>
      </c>
      <c r="D1434" s="20" t="s">
        <v>29</v>
      </c>
      <c r="E1434" s="20" t="s">
        <v>30</v>
      </c>
      <c r="F1434" s="45" t="s">
        <v>7976</v>
      </c>
      <c r="G1434" s="44">
        <v>45062</v>
      </c>
      <c r="H1434" s="20" t="s">
        <v>366</v>
      </c>
      <c r="J1434" t="s">
        <v>33</v>
      </c>
      <c r="K1434" t="s">
        <v>34</v>
      </c>
      <c r="L1434" t="s">
        <v>35</v>
      </c>
      <c r="M1434" t="s">
        <v>64</v>
      </c>
      <c r="N1434" t="s">
        <v>37</v>
      </c>
      <c r="O1434" t="s">
        <v>8377</v>
      </c>
      <c r="P1434" s="13" t="s">
        <v>7627</v>
      </c>
      <c r="Q1434" s="2" t="s">
        <v>8378</v>
      </c>
      <c r="R1434" t="s">
        <v>8379</v>
      </c>
      <c r="S1434" s="13" t="s">
        <v>7627</v>
      </c>
      <c r="T1434" t="s">
        <v>8380</v>
      </c>
      <c r="U1434" t="s">
        <v>124</v>
      </c>
      <c r="V1434" t="s">
        <v>37</v>
      </c>
      <c r="W1434" t="s">
        <v>42</v>
      </c>
      <c r="X1434" t="s">
        <v>480</v>
      </c>
      <c r="Y1434" t="s">
        <v>44</v>
      </c>
      <c r="Z1434" t="s">
        <v>481</v>
      </c>
      <c r="AA1434" t="s">
        <v>8381</v>
      </c>
      <c r="AB1434" t="s">
        <v>124</v>
      </c>
      <c r="AC1434" t="s">
        <v>8382</v>
      </c>
      <c r="AD1434" t="s">
        <v>8383</v>
      </c>
      <c r="AE1434" t="s">
        <v>8384</v>
      </c>
      <c r="AF1434" t="s">
        <v>51</v>
      </c>
    </row>
    <row r="1435" spans="3:32" x14ac:dyDescent="0.3">
      <c r="C1435" s="21" t="s">
        <v>8385</v>
      </c>
      <c r="D1435" s="20" t="s">
        <v>29</v>
      </c>
      <c r="E1435" s="20" t="s">
        <v>63</v>
      </c>
      <c r="F1435" s="45" t="s">
        <v>7976</v>
      </c>
      <c r="G1435" s="44">
        <v>45062</v>
      </c>
      <c r="H1435" s="20" t="s">
        <v>366</v>
      </c>
      <c r="J1435" t="s">
        <v>33</v>
      </c>
      <c r="K1435" t="s">
        <v>34</v>
      </c>
      <c r="L1435" t="s">
        <v>35</v>
      </c>
      <c r="M1435" t="s">
        <v>292</v>
      </c>
      <c r="N1435" t="s">
        <v>37</v>
      </c>
      <c r="O1435" t="s">
        <v>8386</v>
      </c>
      <c r="P1435" s="13" t="s">
        <v>7627</v>
      </c>
      <c r="Q1435" s="2" t="s">
        <v>8387</v>
      </c>
      <c r="R1435" t="s">
        <v>8388</v>
      </c>
      <c r="S1435" s="13" t="s">
        <v>7627</v>
      </c>
      <c r="T1435" t="s">
        <v>8389</v>
      </c>
      <c r="U1435" t="s">
        <v>124</v>
      </c>
      <c r="V1435" t="s">
        <v>37</v>
      </c>
      <c r="W1435" t="s">
        <v>42</v>
      </c>
      <c r="X1435" t="s">
        <v>2126</v>
      </c>
      <c r="Y1435" t="s">
        <v>44</v>
      </c>
      <c r="Z1435" t="s">
        <v>711</v>
      </c>
      <c r="AA1435" t="s">
        <v>8390</v>
      </c>
      <c r="AB1435" t="s">
        <v>124</v>
      </c>
      <c r="AC1435" t="s">
        <v>8391</v>
      </c>
      <c r="AD1435" t="s">
        <v>8392</v>
      </c>
      <c r="AE1435" t="s">
        <v>8393</v>
      </c>
      <c r="AF1435" t="s">
        <v>51</v>
      </c>
    </row>
    <row r="1436" spans="3:32" x14ac:dyDescent="0.3">
      <c r="C1436" s="21" t="s">
        <v>8262</v>
      </c>
      <c r="D1436" s="20" t="s">
        <v>62</v>
      </c>
      <c r="E1436" s="20" t="s">
        <v>63</v>
      </c>
      <c r="F1436" s="45" t="s">
        <v>7958</v>
      </c>
      <c r="G1436" s="44">
        <v>45062</v>
      </c>
      <c r="H1436" s="20" t="s">
        <v>366</v>
      </c>
      <c r="I1436" t="s">
        <v>5447</v>
      </c>
      <c r="J1436" t="s">
        <v>33</v>
      </c>
      <c r="K1436" t="s">
        <v>382</v>
      </c>
      <c r="L1436" t="s">
        <v>35</v>
      </c>
      <c r="M1436" t="s">
        <v>52</v>
      </c>
      <c r="N1436" t="s">
        <v>37</v>
      </c>
      <c r="O1436" t="s">
        <v>8263</v>
      </c>
      <c r="P1436" s="13" t="s">
        <v>7494</v>
      </c>
      <c r="Q1436" s="2" t="s">
        <v>8264</v>
      </c>
      <c r="R1436" t="s">
        <v>8265</v>
      </c>
      <c r="S1436" s="13" t="s">
        <v>7494</v>
      </c>
      <c r="T1436" t="s">
        <v>8266</v>
      </c>
      <c r="U1436" t="s">
        <v>8267</v>
      </c>
      <c r="V1436" t="s">
        <v>37</v>
      </c>
      <c r="W1436" t="s">
        <v>42</v>
      </c>
      <c r="X1436" t="s">
        <v>8268</v>
      </c>
      <c r="Y1436" t="s">
        <v>44</v>
      </c>
      <c r="Z1436" t="s">
        <v>45</v>
      </c>
      <c r="AA1436" t="s">
        <v>8269</v>
      </c>
      <c r="AB1436" t="s">
        <v>124</v>
      </c>
      <c r="AC1436" t="s">
        <v>8270</v>
      </c>
      <c r="AD1436" t="s">
        <v>8271</v>
      </c>
      <c r="AE1436" t="s">
        <v>8272</v>
      </c>
      <c r="AF1436" t="s">
        <v>51</v>
      </c>
    </row>
    <row r="1437" spans="3:32" x14ac:dyDescent="0.3">
      <c r="C1437" s="21" t="s">
        <v>8502</v>
      </c>
      <c r="D1437" s="20" t="s">
        <v>102</v>
      </c>
      <c r="E1437" s="20" t="s">
        <v>509</v>
      </c>
      <c r="F1437" s="45" t="s">
        <v>7958</v>
      </c>
      <c r="G1437" s="44">
        <v>45062</v>
      </c>
      <c r="H1437" s="20" t="s">
        <v>366</v>
      </c>
      <c r="J1437" t="s">
        <v>33</v>
      </c>
      <c r="K1437" t="s">
        <v>382</v>
      </c>
      <c r="L1437" t="s">
        <v>35</v>
      </c>
      <c r="M1437" t="s">
        <v>52</v>
      </c>
      <c r="N1437" t="s">
        <v>37</v>
      </c>
      <c r="O1437" t="s">
        <v>8503</v>
      </c>
      <c r="P1437" s="13" t="s">
        <v>7111</v>
      </c>
      <c r="Q1437" s="2" t="s">
        <v>8504</v>
      </c>
      <c r="R1437" t="s">
        <v>8503</v>
      </c>
      <c r="S1437" s="13" t="s">
        <v>7111</v>
      </c>
      <c r="T1437" t="s">
        <v>8505</v>
      </c>
      <c r="U1437" t="s">
        <v>200</v>
      </c>
      <c r="V1437" t="s">
        <v>37</v>
      </c>
      <c r="W1437" t="s">
        <v>42</v>
      </c>
      <c r="X1437" t="s">
        <v>618</v>
      </c>
      <c r="Y1437" t="s">
        <v>44</v>
      </c>
      <c r="Z1437" t="s">
        <v>45</v>
      </c>
      <c r="AA1437" t="s">
        <v>8506</v>
      </c>
      <c r="AB1437" t="s">
        <v>44</v>
      </c>
      <c r="AC1437" t="s">
        <v>8507</v>
      </c>
      <c r="AD1437" t="s">
        <v>8508</v>
      </c>
      <c r="AE1437" t="s">
        <v>8509</v>
      </c>
      <c r="AF1437" t="s">
        <v>115</v>
      </c>
    </row>
    <row r="1438" spans="3:32" x14ac:dyDescent="0.3">
      <c r="C1438" s="21" t="s">
        <v>8044</v>
      </c>
      <c r="D1438" s="20" t="s">
        <v>102</v>
      </c>
      <c r="E1438" s="20" t="s">
        <v>63</v>
      </c>
      <c r="F1438" s="45" t="s">
        <v>7958</v>
      </c>
      <c r="G1438" s="44">
        <v>45062</v>
      </c>
      <c r="H1438" s="20" t="s">
        <v>366</v>
      </c>
      <c r="J1438" t="s">
        <v>33</v>
      </c>
      <c r="K1438" t="s">
        <v>382</v>
      </c>
      <c r="L1438" t="s">
        <v>35</v>
      </c>
      <c r="M1438" t="s">
        <v>36</v>
      </c>
      <c r="N1438" t="s">
        <v>37</v>
      </c>
      <c r="O1438" t="s">
        <v>8045</v>
      </c>
      <c r="P1438" s="13" t="s">
        <v>8046</v>
      </c>
      <c r="Q1438" s="2" t="s">
        <v>44</v>
      </c>
      <c r="R1438" t="s">
        <v>8047</v>
      </c>
      <c r="S1438" s="13" t="s">
        <v>8046</v>
      </c>
      <c r="T1438" t="s">
        <v>8048</v>
      </c>
      <c r="U1438" t="s">
        <v>44</v>
      </c>
      <c r="V1438" t="s">
        <v>37</v>
      </c>
      <c r="W1438" t="s">
        <v>42</v>
      </c>
      <c r="X1438" t="s">
        <v>164</v>
      </c>
      <c r="Y1438" t="s">
        <v>44</v>
      </c>
      <c r="Z1438" t="s">
        <v>78</v>
      </c>
      <c r="AA1438" t="s">
        <v>8049</v>
      </c>
      <c r="AB1438" t="s">
        <v>8050</v>
      </c>
      <c r="AC1438" t="s">
        <v>44</v>
      </c>
      <c r="AD1438" t="s">
        <v>8051</v>
      </c>
      <c r="AE1438" t="s">
        <v>8052</v>
      </c>
      <c r="AF1438" t="s">
        <v>115</v>
      </c>
    </row>
    <row r="1439" spans="3:32" x14ac:dyDescent="0.3">
      <c r="C1439" s="21" t="s">
        <v>7975</v>
      </c>
      <c r="D1439" s="20" t="s">
        <v>102</v>
      </c>
      <c r="E1439" s="20" t="s">
        <v>280</v>
      </c>
      <c r="F1439" s="45" t="s">
        <v>7976</v>
      </c>
      <c r="G1439" s="44">
        <v>45062</v>
      </c>
      <c r="H1439" s="20" t="s">
        <v>366</v>
      </c>
      <c r="J1439" t="s">
        <v>33</v>
      </c>
      <c r="K1439" t="s">
        <v>34</v>
      </c>
      <c r="L1439" t="s">
        <v>35</v>
      </c>
      <c r="M1439" t="s">
        <v>36</v>
      </c>
      <c r="N1439" t="s">
        <v>37</v>
      </c>
      <c r="O1439" t="s">
        <v>7977</v>
      </c>
      <c r="P1439" s="13" t="s">
        <v>7285</v>
      </c>
      <c r="Q1439" s="2" t="s">
        <v>7978</v>
      </c>
      <c r="R1439" t="s">
        <v>7979</v>
      </c>
      <c r="S1439" s="13" t="s">
        <v>7285</v>
      </c>
      <c r="T1439" t="s">
        <v>7980</v>
      </c>
      <c r="U1439" t="s">
        <v>7981</v>
      </c>
      <c r="V1439" t="s">
        <v>37</v>
      </c>
      <c r="W1439" t="s">
        <v>42</v>
      </c>
      <c r="X1439" t="s">
        <v>7982</v>
      </c>
      <c r="Y1439" t="s">
        <v>44</v>
      </c>
      <c r="Z1439" t="s">
        <v>359</v>
      </c>
      <c r="AA1439" t="s">
        <v>7983</v>
      </c>
      <c r="AB1439" t="s">
        <v>44</v>
      </c>
      <c r="AC1439" t="s">
        <v>7984</v>
      </c>
      <c r="AD1439" t="s">
        <v>7985</v>
      </c>
      <c r="AE1439" t="s">
        <v>7986</v>
      </c>
      <c r="AF1439" t="s">
        <v>115</v>
      </c>
    </row>
    <row r="1440" spans="3:32" x14ac:dyDescent="0.3">
      <c r="C1440" s="21" t="s">
        <v>7987</v>
      </c>
      <c r="D1440" s="20" t="s">
        <v>102</v>
      </c>
      <c r="E1440" s="20" t="s">
        <v>63</v>
      </c>
      <c r="F1440" s="45" t="s">
        <v>7976</v>
      </c>
      <c r="G1440" s="44">
        <v>45062</v>
      </c>
      <c r="H1440" s="20" t="s">
        <v>366</v>
      </c>
      <c r="J1440" t="s">
        <v>33</v>
      </c>
      <c r="K1440" t="s">
        <v>34</v>
      </c>
      <c r="L1440" t="s">
        <v>35</v>
      </c>
      <c r="M1440" t="s">
        <v>64</v>
      </c>
      <c r="N1440" t="s">
        <v>37</v>
      </c>
      <c r="O1440" t="s">
        <v>7988</v>
      </c>
      <c r="P1440" s="13" t="s">
        <v>7285</v>
      </c>
      <c r="Q1440" s="2" t="s">
        <v>7989</v>
      </c>
      <c r="R1440" t="s">
        <v>7990</v>
      </c>
      <c r="S1440" s="13" t="s">
        <v>7285</v>
      </c>
      <c r="T1440" t="s">
        <v>7991</v>
      </c>
      <c r="U1440" t="s">
        <v>124</v>
      </c>
      <c r="V1440" t="s">
        <v>37</v>
      </c>
      <c r="W1440" t="s">
        <v>42</v>
      </c>
      <c r="X1440" t="s">
        <v>1494</v>
      </c>
      <c r="Y1440" t="s">
        <v>44</v>
      </c>
      <c r="Z1440" t="s">
        <v>45</v>
      </c>
      <c r="AA1440" t="s">
        <v>7992</v>
      </c>
      <c r="AB1440" t="s">
        <v>124</v>
      </c>
      <c r="AC1440" t="s">
        <v>7993</v>
      </c>
      <c r="AD1440" t="s">
        <v>7994</v>
      </c>
      <c r="AE1440" t="s">
        <v>7995</v>
      </c>
      <c r="AF1440" t="s">
        <v>115</v>
      </c>
    </row>
    <row r="1441" spans="3:32" x14ac:dyDescent="0.3">
      <c r="C1441" s="21" t="s">
        <v>7996</v>
      </c>
      <c r="D1441" s="20" t="s">
        <v>102</v>
      </c>
      <c r="E1441" s="20" t="s">
        <v>63</v>
      </c>
      <c r="F1441" s="45" t="s">
        <v>7976</v>
      </c>
      <c r="G1441" s="44">
        <v>45062</v>
      </c>
      <c r="H1441" s="20" t="s">
        <v>366</v>
      </c>
      <c r="J1441" t="s">
        <v>33</v>
      </c>
      <c r="K1441" t="s">
        <v>34</v>
      </c>
      <c r="L1441" t="s">
        <v>35</v>
      </c>
      <c r="M1441" t="s">
        <v>64</v>
      </c>
      <c r="N1441" t="s">
        <v>37</v>
      </c>
      <c r="O1441" t="s">
        <v>7997</v>
      </c>
      <c r="P1441" s="13" t="s">
        <v>7285</v>
      </c>
      <c r="Q1441" s="2" t="s">
        <v>7998</v>
      </c>
      <c r="R1441" t="s">
        <v>7999</v>
      </c>
      <c r="S1441" s="13" t="s">
        <v>7285</v>
      </c>
      <c r="T1441" t="s">
        <v>8000</v>
      </c>
      <c r="U1441" t="s">
        <v>44</v>
      </c>
      <c r="V1441" t="s">
        <v>37</v>
      </c>
      <c r="W1441" t="s">
        <v>42</v>
      </c>
      <c r="X1441" t="s">
        <v>1494</v>
      </c>
      <c r="Y1441" t="s">
        <v>44</v>
      </c>
      <c r="Z1441" t="s">
        <v>45</v>
      </c>
      <c r="AA1441" t="s">
        <v>8001</v>
      </c>
      <c r="AB1441" t="s">
        <v>44</v>
      </c>
      <c r="AC1441" t="s">
        <v>8002</v>
      </c>
      <c r="AD1441" t="s">
        <v>8003</v>
      </c>
      <c r="AE1441" t="s">
        <v>8004</v>
      </c>
      <c r="AF1441" t="s">
        <v>115</v>
      </c>
    </row>
    <row r="1442" spans="3:32" x14ac:dyDescent="0.3">
      <c r="C1442" s="21" t="s">
        <v>8072</v>
      </c>
      <c r="D1442" s="20" t="s">
        <v>102</v>
      </c>
      <c r="E1442" s="20" t="s">
        <v>63</v>
      </c>
      <c r="F1442" s="45" t="s">
        <v>7976</v>
      </c>
      <c r="G1442" s="44">
        <v>45062</v>
      </c>
      <c r="H1442" s="20" t="s">
        <v>366</v>
      </c>
      <c r="J1442" t="s">
        <v>33</v>
      </c>
      <c r="K1442" t="s">
        <v>34</v>
      </c>
      <c r="L1442" t="s">
        <v>35</v>
      </c>
      <c r="M1442" t="s">
        <v>36</v>
      </c>
      <c r="N1442" t="s">
        <v>37</v>
      </c>
      <c r="O1442" t="s">
        <v>3334</v>
      </c>
      <c r="P1442" s="13" t="s">
        <v>7285</v>
      </c>
      <c r="Q1442" s="2" t="s">
        <v>44</v>
      </c>
      <c r="R1442" t="s">
        <v>3335</v>
      </c>
      <c r="S1442" s="13" t="s">
        <v>7285</v>
      </c>
      <c r="T1442" t="s">
        <v>3336</v>
      </c>
      <c r="U1442" t="s">
        <v>44</v>
      </c>
      <c r="V1442" t="s">
        <v>37</v>
      </c>
      <c r="W1442" t="s">
        <v>42</v>
      </c>
      <c r="X1442" t="s">
        <v>164</v>
      </c>
      <c r="Y1442" t="s">
        <v>44</v>
      </c>
      <c r="Z1442" t="s">
        <v>78</v>
      </c>
      <c r="AA1442" t="s">
        <v>3337</v>
      </c>
      <c r="AB1442" t="s">
        <v>3338</v>
      </c>
      <c r="AC1442" t="s">
        <v>44</v>
      </c>
      <c r="AD1442" t="s">
        <v>3339</v>
      </c>
      <c r="AE1442" t="s">
        <v>8073</v>
      </c>
      <c r="AF1442" t="s">
        <v>115</v>
      </c>
    </row>
    <row r="1443" spans="3:32" x14ac:dyDescent="0.3">
      <c r="C1443" s="21" t="s">
        <v>8074</v>
      </c>
      <c r="D1443" s="20" t="s">
        <v>102</v>
      </c>
      <c r="E1443" s="20" t="s">
        <v>63</v>
      </c>
      <c r="F1443" s="45" t="s">
        <v>7976</v>
      </c>
      <c r="G1443" s="44">
        <v>45062</v>
      </c>
      <c r="H1443" s="20" t="s">
        <v>366</v>
      </c>
      <c r="J1443" t="s">
        <v>33</v>
      </c>
      <c r="K1443" t="s">
        <v>34</v>
      </c>
      <c r="L1443" t="s">
        <v>35</v>
      </c>
      <c r="M1443" t="s">
        <v>52</v>
      </c>
      <c r="N1443" t="s">
        <v>37</v>
      </c>
      <c r="O1443" t="s">
        <v>8075</v>
      </c>
      <c r="P1443" s="13" t="s">
        <v>7285</v>
      </c>
      <c r="Q1443" s="2" t="s">
        <v>44</v>
      </c>
      <c r="R1443" t="s">
        <v>8076</v>
      </c>
      <c r="S1443" s="13" t="s">
        <v>7285</v>
      </c>
      <c r="T1443" t="s">
        <v>8077</v>
      </c>
      <c r="U1443" t="s">
        <v>44</v>
      </c>
      <c r="V1443" t="s">
        <v>37</v>
      </c>
      <c r="W1443" t="s">
        <v>42</v>
      </c>
      <c r="X1443" t="s">
        <v>164</v>
      </c>
      <c r="Y1443" t="s">
        <v>44</v>
      </c>
      <c r="Z1443" t="s">
        <v>78</v>
      </c>
      <c r="AA1443" t="s">
        <v>8078</v>
      </c>
      <c r="AB1443" t="s">
        <v>8079</v>
      </c>
      <c r="AC1443" t="s">
        <v>44</v>
      </c>
      <c r="AD1443" t="s">
        <v>8080</v>
      </c>
      <c r="AE1443" t="s">
        <v>8081</v>
      </c>
      <c r="AF1443" t="s">
        <v>115</v>
      </c>
    </row>
    <row r="1444" spans="3:32" x14ac:dyDescent="0.3">
      <c r="C1444" s="21" t="s">
        <v>8082</v>
      </c>
      <c r="D1444" s="20" t="s">
        <v>102</v>
      </c>
      <c r="E1444" s="20" t="s">
        <v>63</v>
      </c>
      <c r="F1444" s="45" t="s">
        <v>7976</v>
      </c>
      <c r="G1444" s="44">
        <v>45062</v>
      </c>
      <c r="H1444" s="20" t="s">
        <v>366</v>
      </c>
      <c r="J1444" t="s">
        <v>33</v>
      </c>
      <c r="K1444" t="s">
        <v>142</v>
      </c>
      <c r="L1444" t="s">
        <v>35</v>
      </c>
      <c r="M1444" t="s">
        <v>117</v>
      </c>
      <c r="N1444" t="s">
        <v>37</v>
      </c>
      <c r="O1444" t="s">
        <v>8083</v>
      </c>
      <c r="P1444" s="13" t="s">
        <v>7285</v>
      </c>
      <c r="Q1444" s="2" t="s">
        <v>8084</v>
      </c>
      <c r="R1444" t="s">
        <v>8085</v>
      </c>
      <c r="S1444" s="13" t="s">
        <v>7285</v>
      </c>
      <c r="T1444" t="s">
        <v>8086</v>
      </c>
      <c r="U1444" t="s">
        <v>8087</v>
      </c>
      <c r="V1444" t="s">
        <v>37</v>
      </c>
      <c r="W1444" t="s">
        <v>42</v>
      </c>
      <c r="X1444" t="s">
        <v>5321</v>
      </c>
      <c r="Y1444" t="s">
        <v>44</v>
      </c>
      <c r="Z1444" t="s">
        <v>45</v>
      </c>
      <c r="AA1444" t="s">
        <v>8088</v>
      </c>
      <c r="AB1444" t="s">
        <v>124</v>
      </c>
      <c r="AC1444" t="s">
        <v>8089</v>
      </c>
      <c r="AD1444" t="s">
        <v>8090</v>
      </c>
      <c r="AE1444" t="s">
        <v>8091</v>
      </c>
      <c r="AF1444" t="s">
        <v>115</v>
      </c>
    </row>
    <row r="1445" spans="3:32" x14ac:dyDescent="0.3">
      <c r="C1445" s="21" t="s">
        <v>8053</v>
      </c>
      <c r="D1445" s="20" t="s">
        <v>102</v>
      </c>
      <c r="E1445" s="20" t="s">
        <v>63</v>
      </c>
      <c r="F1445" s="45" t="s">
        <v>7976</v>
      </c>
      <c r="G1445" s="44">
        <v>45062</v>
      </c>
      <c r="H1445" s="20" t="s">
        <v>366</v>
      </c>
      <c r="J1445" t="s">
        <v>33</v>
      </c>
      <c r="K1445" t="s">
        <v>34</v>
      </c>
      <c r="L1445" t="s">
        <v>35</v>
      </c>
      <c r="M1445" t="s">
        <v>64</v>
      </c>
      <c r="N1445" t="s">
        <v>37</v>
      </c>
      <c r="O1445" t="s">
        <v>8054</v>
      </c>
      <c r="P1445" s="13" t="s">
        <v>7285</v>
      </c>
      <c r="Q1445" s="2" t="s">
        <v>8055</v>
      </c>
      <c r="R1445" t="s">
        <v>8056</v>
      </c>
      <c r="S1445" s="13" t="s">
        <v>7285</v>
      </c>
      <c r="T1445" t="s">
        <v>8057</v>
      </c>
      <c r="U1445" t="s">
        <v>44</v>
      </c>
      <c r="V1445" t="s">
        <v>37</v>
      </c>
      <c r="W1445" t="s">
        <v>42</v>
      </c>
      <c r="X1445" t="s">
        <v>855</v>
      </c>
      <c r="Y1445" t="s">
        <v>44</v>
      </c>
      <c r="Z1445" t="s">
        <v>356</v>
      </c>
      <c r="AA1445" t="s">
        <v>8058</v>
      </c>
      <c r="AB1445" t="s">
        <v>44</v>
      </c>
      <c r="AC1445" t="s">
        <v>8059</v>
      </c>
      <c r="AD1445" t="s">
        <v>8060</v>
      </c>
      <c r="AE1445" t="s">
        <v>8061</v>
      </c>
      <c r="AF1445" t="s">
        <v>115</v>
      </c>
    </row>
    <row r="1446" spans="3:32" x14ac:dyDescent="0.3">
      <c r="C1446" s="21" t="s">
        <v>8132</v>
      </c>
      <c r="D1446" s="20" t="s">
        <v>102</v>
      </c>
      <c r="E1446" s="20" t="s">
        <v>63</v>
      </c>
      <c r="F1446" s="45" t="s">
        <v>7976</v>
      </c>
      <c r="G1446" s="44">
        <v>45062</v>
      </c>
      <c r="H1446" s="20" t="s">
        <v>366</v>
      </c>
      <c r="I1446" t="s">
        <v>8642</v>
      </c>
      <c r="J1446" t="s">
        <v>33</v>
      </c>
      <c r="K1446" t="s">
        <v>34</v>
      </c>
      <c r="L1446" t="s">
        <v>35</v>
      </c>
      <c r="M1446" t="s">
        <v>52</v>
      </c>
      <c r="N1446" t="s">
        <v>37</v>
      </c>
      <c r="O1446" t="s">
        <v>8133</v>
      </c>
      <c r="P1446" s="13" t="s">
        <v>7285</v>
      </c>
      <c r="Q1446" s="2" t="s">
        <v>44</v>
      </c>
      <c r="R1446" t="s">
        <v>8134</v>
      </c>
      <c r="S1446" s="13" t="s">
        <v>7285</v>
      </c>
      <c r="T1446" t="s">
        <v>8135</v>
      </c>
      <c r="U1446" t="s">
        <v>44</v>
      </c>
      <c r="V1446" t="s">
        <v>37</v>
      </c>
      <c r="W1446" t="s">
        <v>42</v>
      </c>
      <c r="X1446" t="s">
        <v>164</v>
      </c>
      <c r="Y1446" t="s">
        <v>44</v>
      </c>
      <c r="Z1446" t="s">
        <v>78</v>
      </c>
      <c r="AA1446" t="s">
        <v>8136</v>
      </c>
      <c r="AB1446" t="s">
        <v>8137</v>
      </c>
      <c r="AC1446" t="s">
        <v>44</v>
      </c>
      <c r="AD1446" t="s">
        <v>8138</v>
      </c>
      <c r="AE1446" t="s">
        <v>8139</v>
      </c>
      <c r="AF1446" t="s">
        <v>115</v>
      </c>
    </row>
    <row r="1447" spans="3:32" x14ac:dyDescent="0.3">
      <c r="C1447" s="21" t="s">
        <v>8092</v>
      </c>
      <c r="D1447" s="20" t="s">
        <v>102</v>
      </c>
      <c r="E1447" s="20" t="s">
        <v>141</v>
      </c>
      <c r="F1447" s="45" t="s">
        <v>8093</v>
      </c>
      <c r="G1447" s="44">
        <v>45062</v>
      </c>
      <c r="H1447" s="20" t="s">
        <v>366</v>
      </c>
      <c r="J1447" t="s">
        <v>33</v>
      </c>
      <c r="K1447" t="s">
        <v>34</v>
      </c>
      <c r="L1447" t="s">
        <v>35</v>
      </c>
      <c r="M1447" t="s">
        <v>292</v>
      </c>
      <c r="N1447" t="s">
        <v>37</v>
      </c>
      <c r="O1447" t="s">
        <v>8094</v>
      </c>
      <c r="P1447" s="13" t="s">
        <v>7417</v>
      </c>
      <c r="Q1447" s="2" t="s">
        <v>8095</v>
      </c>
      <c r="R1447" t="s">
        <v>8096</v>
      </c>
      <c r="S1447" s="13" t="s">
        <v>7417</v>
      </c>
      <c r="T1447" t="s">
        <v>8097</v>
      </c>
      <c r="U1447" t="s">
        <v>200</v>
      </c>
      <c r="V1447" t="s">
        <v>37</v>
      </c>
      <c r="W1447" t="s">
        <v>42</v>
      </c>
      <c r="X1447" t="s">
        <v>546</v>
      </c>
      <c r="Y1447" t="s">
        <v>44</v>
      </c>
      <c r="Z1447" t="s">
        <v>45</v>
      </c>
      <c r="AA1447" t="s">
        <v>8098</v>
      </c>
      <c r="AB1447" t="s">
        <v>124</v>
      </c>
      <c r="AC1447" t="s">
        <v>8099</v>
      </c>
      <c r="AD1447" t="s">
        <v>8100</v>
      </c>
      <c r="AE1447" t="s">
        <v>8101</v>
      </c>
      <c r="AF1447" t="s">
        <v>115</v>
      </c>
    </row>
    <row r="1448" spans="3:32" x14ac:dyDescent="0.3">
      <c r="C1448" s="21" t="s">
        <v>8102</v>
      </c>
      <c r="D1448" s="20" t="s">
        <v>102</v>
      </c>
      <c r="E1448" s="20" t="s">
        <v>63</v>
      </c>
      <c r="F1448" s="45" t="s">
        <v>8093</v>
      </c>
      <c r="G1448" s="44">
        <v>45062</v>
      </c>
      <c r="H1448" s="20" t="s">
        <v>366</v>
      </c>
      <c r="J1448" t="s">
        <v>33</v>
      </c>
      <c r="K1448" t="s">
        <v>34</v>
      </c>
      <c r="L1448" t="s">
        <v>35</v>
      </c>
      <c r="M1448" t="s">
        <v>36</v>
      </c>
      <c r="N1448" t="s">
        <v>37</v>
      </c>
      <c r="O1448" t="s">
        <v>8103</v>
      </c>
      <c r="P1448" s="13" t="s">
        <v>7417</v>
      </c>
      <c r="Q1448" s="2" t="s">
        <v>8104</v>
      </c>
      <c r="R1448" t="s">
        <v>8103</v>
      </c>
      <c r="S1448" s="13" t="s">
        <v>7417</v>
      </c>
      <c r="T1448" t="s">
        <v>8105</v>
      </c>
      <c r="U1448" t="s">
        <v>8106</v>
      </c>
      <c r="V1448" t="s">
        <v>37</v>
      </c>
      <c r="W1448" t="s">
        <v>42</v>
      </c>
      <c r="X1448" t="s">
        <v>5900</v>
      </c>
      <c r="Y1448" t="s">
        <v>44</v>
      </c>
      <c r="Z1448" t="s">
        <v>45</v>
      </c>
      <c r="AA1448" t="s">
        <v>8107</v>
      </c>
      <c r="AB1448" t="s">
        <v>8108</v>
      </c>
      <c r="AC1448" t="s">
        <v>8109</v>
      </c>
      <c r="AD1448" t="s">
        <v>8110</v>
      </c>
      <c r="AE1448" t="s">
        <v>8111</v>
      </c>
      <c r="AF1448" t="s">
        <v>115</v>
      </c>
    </row>
    <row r="1449" spans="3:32" x14ac:dyDescent="0.3">
      <c r="C1449" s="21">
        <v>2429246</v>
      </c>
      <c r="D1449" s="20" t="s">
        <v>102</v>
      </c>
      <c r="E1449" s="20" t="s">
        <v>63</v>
      </c>
      <c r="F1449" s="45" t="s">
        <v>8093</v>
      </c>
      <c r="G1449" s="44">
        <v>45062</v>
      </c>
      <c r="H1449" s="20" t="s">
        <v>366</v>
      </c>
      <c r="J1449" t="s">
        <v>33</v>
      </c>
      <c r="K1449" t="s">
        <v>34</v>
      </c>
      <c r="L1449" t="s">
        <v>35</v>
      </c>
      <c r="M1449" t="s">
        <v>292</v>
      </c>
      <c r="N1449" t="s">
        <v>37</v>
      </c>
      <c r="O1449" t="s">
        <v>8211</v>
      </c>
      <c r="P1449" s="13" t="s">
        <v>7417</v>
      </c>
      <c r="Q1449" s="2" t="s">
        <v>44</v>
      </c>
      <c r="R1449" t="s">
        <v>8212</v>
      </c>
      <c r="S1449" s="13" t="s">
        <v>7417</v>
      </c>
      <c r="T1449" t="s">
        <v>8213</v>
      </c>
      <c r="U1449" t="s">
        <v>44</v>
      </c>
      <c r="V1449" t="s">
        <v>37</v>
      </c>
      <c r="W1449" t="s">
        <v>42</v>
      </c>
      <c r="X1449" t="s">
        <v>164</v>
      </c>
      <c r="Y1449" t="s">
        <v>44</v>
      </c>
      <c r="Z1449" t="s">
        <v>78</v>
      </c>
      <c r="AA1449" t="s">
        <v>8214</v>
      </c>
      <c r="AB1449" t="s">
        <v>8215</v>
      </c>
      <c r="AC1449" t="s">
        <v>44</v>
      </c>
      <c r="AD1449" t="s">
        <v>8216</v>
      </c>
      <c r="AE1449" t="s">
        <v>8217</v>
      </c>
      <c r="AF1449" t="s">
        <v>115</v>
      </c>
    </row>
    <row r="1450" spans="3:32" x14ac:dyDescent="0.3">
      <c r="C1450" s="21" t="s">
        <v>8222</v>
      </c>
      <c r="D1450" s="20" t="s">
        <v>102</v>
      </c>
      <c r="E1450" s="20" t="s">
        <v>63</v>
      </c>
      <c r="F1450" s="45" t="s">
        <v>7958</v>
      </c>
      <c r="G1450" s="44">
        <v>45062</v>
      </c>
      <c r="H1450" s="20" t="s">
        <v>366</v>
      </c>
      <c r="I1450" t="s">
        <v>4141</v>
      </c>
      <c r="J1450" t="s">
        <v>33</v>
      </c>
      <c r="K1450" t="s">
        <v>382</v>
      </c>
      <c r="L1450" t="s">
        <v>35</v>
      </c>
      <c r="M1450" t="s">
        <v>143</v>
      </c>
      <c r="N1450" t="s">
        <v>37</v>
      </c>
      <c r="O1450" t="s">
        <v>8223</v>
      </c>
      <c r="P1450" s="13" t="s">
        <v>8046</v>
      </c>
      <c r="Q1450" s="2" t="s">
        <v>44</v>
      </c>
      <c r="R1450" t="s">
        <v>8224</v>
      </c>
      <c r="S1450" s="13" t="s">
        <v>8046</v>
      </c>
      <c r="T1450" t="s">
        <v>8225</v>
      </c>
      <c r="U1450" t="s">
        <v>44</v>
      </c>
      <c r="V1450" t="s">
        <v>37</v>
      </c>
      <c r="W1450" t="s">
        <v>42</v>
      </c>
      <c r="X1450" t="s">
        <v>164</v>
      </c>
      <c r="Y1450" t="s">
        <v>44</v>
      </c>
      <c r="Z1450" t="s">
        <v>78</v>
      </c>
      <c r="AA1450" t="s">
        <v>8226</v>
      </c>
      <c r="AB1450" t="s">
        <v>8227</v>
      </c>
      <c r="AC1450" t="s">
        <v>44</v>
      </c>
      <c r="AD1450" t="s">
        <v>8228</v>
      </c>
      <c r="AE1450" t="s">
        <v>8229</v>
      </c>
      <c r="AF1450" t="s">
        <v>115</v>
      </c>
    </row>
    <row r="1451" spans="3:32" x14ac:dyDescent="0.3">
      <c r="C1451" s="21" t="s">
        <v>8140</v>
      </c>
      <c r="D1451" s="20" t="s">
        <v>102</v>
      </c>
      <c r="E1451" s="20" t="s">
        <v>141</v>
      </c>
      <c r="F1451" s="45" t="s">
        <v>8093</v>
      </c>
      <c r="G1451" s="44">
        <v>45062</v>
      </c>
      <c r="H1451" s="20" t="s">
        <v>366</v>
      </c>
      <c r="J1451" t="s">
        <v>33</v>
      </c>
      <c r="K1451" t="s">
        <v>34</v>
      </c>
      <c r="L1451" t="s">
        <v>35</v>
      </c>
      <c r="M1451" t="s">
        <v>52</v>
      </c>
      <c r="N1451" t="s">
        <v>37</v>
      </c>
      <c r="O1451" t="s">
        <v>8141</v>
      </c>
      <c r="P1451" s="13" t="s">
        <v>7417</v>
      </c>
      <c r="Q1451" s="2" t="s">
        <v>8142</v>
      </c>
      <c r="R1451" t="s">
        <v>8141</v>
      </c>
      <c r="S1451" s="13" t="s">
        <v>7417</v>
      </c>
      <c r="T1451" t="s">
        <v>8143</v>
      </c>
      <c r="U1451" t="s">
        <v>8144</v>
      </c>
      <c r="V1451" t="s">
        <v>37</v>
      </c>
      <c r="W1451" t="s">
        <v>42</v>
      </c>
      <c r="X1451" t="s">
        <v>428</v>
      </c>
      <c r="Y1451" t="s">
        <v>44</v>
      </c>
      <c r="Z1451" t="s">
        <v>45</v>
      </c>
      <c r="AA1451" t="s">
        <v>8145</v>
      </c>
      <c r="AB1451" t="s">
        <v>8146</v>
      </c>
      <c r="AC1451" t="s">
        <v>8147</v>
      </c>
      <c r="AD1451" t="s">
        <v>8148</v>
      </c>
      <c r="AE1451" t="s">
        <v>8149</v>
      </c>
      <c r="AF1451" t="s">
        <v>115</v>
      </c>
    </row>
    <row r="1452" spans="3:32" x14ac:dyDescent="0.3">
      <c r="C1452" s="21">
        <v>2428409</v>
      </c>
      <c r="D1452" s="20" t="s">
        <v>102</v>
      </c>
      <c r="E1452" s="20" t="s">
        <v>63</v>
      </c>
      <c r="F1452" s="45" t="s">
        <v>7976</v>
      </c>
      <c r="G1452" s="44">
        <v>45062</v>
      </c>
      <c r="H1452" s="20" t="s">
        <v>366</v>
      </c>
      <c r="J1452" t="s">
        <v>33</v>
      </c>
      <c r="K1452" t="s">
        <v>34</v>
      </c>
      <c r="L1452" t="s">
        <v>35</v>
      </c>
      <c r="M1452" t="s">
        <v>36</v>
      </c>
      <c r="N1452" t="s">
        <v>37</v>
      </c>
      <c r="O1452" t="s">
        <v>8643</v>
      </c>
      <c r="P1452" s="13" t="s">
        <v>7285</v>
      </c>
      <c r="Q1452" s="2" t="s">
        <v>44</v>
      </c>
      <c r="R1452" t="s">
        <v>8644</v>
      </c>
      <c r="S1452" s="13" t="s">
        <v>7285</v>
      </c>
      <c r="T1452" t="s">
        <v>8645</v>
      </c>
      <c r="U1452" t="s">
        <v>44</v>
      </c>
      <c r="V1452" t="s">
        <v>37</v>
      </c>
      <c r="W1452" t="s">
        <v>42</v>
      </c>
      <c r="X1452" t="s">
        <v>164</v>
      </c>
      <c r="Y1452" t="s">
        <v>44</v>
      </c>
      <c r="Z1452" t="s">
        <v>78</v>
      </c>
      <c r="AA1452" t="s">
        <v>8646</v>
      </c>
      <c r="AB1452" t="s">
        <v>8647</v>
      </c>
      <c r="AC1452" t="s">
        <v>44</v>
      </c>
      <c r="AD1452" t="s">
        <v>8648</v>
      </c>
      <c r="AE1452" t="s">
        <v>8649</v>
      </c>
      <c r="AF1452" t="s">
        <v>115</v>
      </c>
    </row>
    <row r="1453" spans="3:32" x14ac:dyDescent="0.3">
      <c r="C1453" s="21" t="s">
        <v>8404</v>
      </c>
      <c r="D1453" s="20" t="s">
        <v>369</v>
      </c>
      <c r="E1453" s="20" t="s">
        <v>63</v>
      </c>
      <c r="F1453" s="45" t="s">
        <v>8093</v>
      </c>
      <c r="G1453" s="44">
        <v>45063</v>
      </c>
      <c r="H1453" s="20" t="s">
        <v>366</v>
      </c>
      <c r="J1453" t="s">
        <v>33</v>
      </c>
      <c r="K1453" t="s">
        <v>34</v>
      </c>
      <c r="L1453" t="s">
        <v>35</v>
      </c>
      <c r="M1453" t="s">
        <v>52</v>
      </c>
      <c r="N1453" t="s">
        <v>37</v>
      </c>
      <c r="O1453" t="s">
        <v>8405</v>
      </c>
      <c r="P1453" s="13" t="s">
        <v>7726</v>
      </c>
      <c r="Q1453" s="2" t="s">
        <v>8406</v>
      </c>
      <c r="R1453" t="s">
        <v>8407</v>
      </c>
      <c r="S1453" s="13" t="s">
        <v>7726</v>
      </c>
      <c r="T1453" t="s">
        <v>1237</v>
      </c>
      <c r="U1453" t="s">
        <v>44</v>
      </c>
      <c r="V1453" t="s">
        <v>37</v>
      </c>
      <c r="W1453" t="s">
        <v>42</v>
      </c>
      <c r="X1453" t="s">
        <v>401</v>
      </c>
      <c r="Y1453" t="s">
        <v>44</v>
      </c>
      <c r="Z1453" t="s">
        <v>78</v>
      </c>
      <c r="AA1453" t="s">
        <v>8408</v>
      </c>
      <c r="AB1453" t="s">
        <v>44</v>
      </c>
      <c r="AC1453" t="s">
        <v>1048</v>
      </c>
      <c r="AD1453" t="s">
        <v>1048</v>
      </c>
      <c r="AE1453" t="s">
        <v>8409</v>
      </c>
      <c r="AF1453" t="s">
        <v>51</v>
      </c>
    </row>
    <row r="1454" spans="3:32" x14ac:dyDescent="0.3">
      <c r="C1454" s="21" t="s">
        <v>8394</v>
      </c>
      <c r="D1454" s="20" t="s">
        <v>29</v>
      </c>
      <c r="E1454" s="20" t="s">
        <v>63</v>
      </c>
      <c r="F1454" s="45" t="s">
        <v>8093</v>
      </c>
      <c r="G1454" s="44">
        <v>45063</v>
      </c>
      <c r="H1454" s="20" t="s">
        <v>366</v>
      </c>
      <c r="J1454" t="s">
        <v>33</v>
      </c>
      <c r="K1454" t="s">
        <v>34</v>
      </c>
      <c r="L1454" t="s">
        <v>35</v>
      </c>
      <c r="M1454" t="s">
        <v>64</v>
      </c>
      <c r="N1454" t="s">
        <v>37</v>
      </c>
      <c r="O1454" t="s">
        <v>8395</v>
      </c>
      <c r="P1454" s="13" t="s">
        <v>7726</v>
      </c>
      <c r="Q1454" s="2" t="s">
        <v>8396</v>
      </c>
      <c r="R1454" t="s">
        <v>8397</v>
      </c>
      <c r="S1454" s="13" t="s">
        <v>7726</v>
      </c>
      <c r="T1454" t="s">
        <v>8398</v>
      </c>
      <c r="U1454" t="s">
        <v>8399</v>
      </c>
      <c r="V1454" t="s">
        <v>37</v>
      </c>
      <c r="W1454" t="s">
        <v>42</v>
      </c>
      <c r="X1454" t="s">
        <v>1494</v>
      </c>
      <c r="Y1454" t="s">
        <v>44</v>
      </c>
      <c r="Z1454" t="s">
        <v>45</v>
      </c>
      <c r="AA1454" t="s">
        <v>8400</v>
      </c>
      <c r="AB1454" t="s">
        <v>44</v>
      </c>
      <c r="AC1454" t="s">
        <v>8401</v>
      </c>
      <c r="AD1454" t="s">
        <v>8402</v>
      </c>
      <c r="AE1454" t="s">
        <v>8403</v>
      </c>
      <c r="AF1454" t="s">
        <v>51</v>
      </c>
    </row>
    <row r="1455" spans="3:32" x14ac:dyDescent="0.3">
      <c r="C1455" s="21" t="s">
        <v>8410</v>
      </c>
      <c r="D1455" s="20" t="s">
        <v>29</v>
      </c>
      <c r="E1455" s="20" t="s">
        <v>63</v>
      </c>
      <c r="F1455" s="45" t="s">
        <v>8093</v>
      </c>
      <c r="G1455" s="44">
        <v>45063</v>
      </c>
      <c r="H1455" s="20" t="s">
        <v>366</v>
      </c>
      <c r="J1455" t="s">
        <v>33</v>
      </c>
      <c r="K1455" t="s">
        <v>34</v>
      </c>
      <c r="L1455" t="s">
        <v>35</v>
      </c>
      <c r="M1455" t="s">
        <v>143</v>
      </c>
      <c r="N1455" t="s">
        <v>37</v>
      </c>
      <c r="O1455" t="s">
        <v>8411</v>
      </c>
      <c r="P1455" s="13" t="s">
        <v>7726</v>
      </c>
      <c r="Q1455" s="2" t="s">
        <v>8412</v>
      </c>
      <c r="R1455" t="s">
        <v>8411</v>
      </c>
      <c r="S1455" s="13" t="s">
        <v>7726</v>
      </c>
      <c r="T1455" t="s">
        <v>8413</v>
      </c>
      <c r="U1455" t="s">
        <v>8411</v>
      </c>
      <c r="V1455" t="s">
        <v>37</v>
      </c>
      <c r="W1455" t="s">
        <v>42</v>
      </c>
      <c r="X1455" t="s">
        <v>401</v>
      </c>
      <c r="Y1455" t="s">
        <v>44</v>
      </c>
      <c r="Z1455" t="s">
        <v>78</v>
      </c>
      <c r="AA1455" t="s">
        <v>8414</v>
      </c>
      <c r="AB1455" t="s">
        <v>8415</v>
      </c>
      <c r="AC1455" t="s">
        <v>8415</v>
      </c>
      <c r="AD1455" t="s">
        <v>8416</v>
      </c>
      <c r="AE1455" t="s">
        <v>8417</v>
      </c>
      <c r="AF1455" t="s">
        <v>51</v>
      </c>
    </row>
    <row r="1456" spans="3:32" x14ac:dyDescent="0.3">
      <c r="C1456" s="21" t="s">
        <v>8510</v>
      </c>
      <c r="D1456" s="20" t="s">
        <v>29</v>
      </c>
      <c r="E1456" s="20" t="s">
        <v>63</v>
      </c>
      <c r="F1456" s="45" t="s">
        <v>8093</v>
      </c>
      <c r="G1456" s="44">
        <v>45063</v>
      </c>
      <c r="H1456" s="20" t="s">
        <v>366</v>
      </c>
      <c r="J1456" t="s">
        <v>33</v>
      </c>
      <c r="K1456" t="s">
        <v>34</v>
      </c>
      <c r="L1456" t="s">
        <v>35</v>
      </c>
      <c r="M1456" t="s">
        <v>143</v>
      </c>
      <c r="N1456" t="s">
        <v>37</v>
      </c>
      <c r="O1456" t="s">
        <v>8511</v>
      </c>
      <c r="P1456" s="13" t="s">
        <v>7726</v>
      </c>
      <c r="Q1456" s="2" t="s">
        <v>8512</v>
      </c>
      <c r="R1456" t="s">
        <v>8511</v>
      </c>
      <c r="S1456" s="13" t="s">
        <v>7726</v>
      </c>
      <c r="T1456" t="s">
        <v>8513</v>
      </c>
      <c r="U1456" t="s">
        <v>8511</v>
      </c>
      <c r="V1456" t="s">
        <v>37</v>
      </c>
      <c r="W1456" t="s">
        <v>42</v>
      </c>
      <c r="X1456" t="s">
        <v>2162</v>
      </c>
      <c r="Y1456" t="s">
        <v>44</v>
      </c>
      <c r="Z1456" t="s">
        <v>387</v>
      </c>
      <c r="AA1456" t="s">
        <v>8514</v>
      </c>
      <c r="AB1456" t="s">
        <v>8515</v>
      </c>
      <c r="AC1456" t="s">
        <v>8516</v>
      </c>
      <c r="AD1456" t="s">
        <v>8517</v>
      </c>
      <c r="AE1456" t="s">
        <v>8518</v>
      </c>
      <c r="AF1456" t="s">
        <v>51</v>
      </c>
    </row>
    <row r="1457" spans="3:32" x14ac:dyDescent="0.3">
      <c r="C1457" s="21" t="s">
        <v>8519</v>
      </c>
      <c r="D1457" s="20" t="s">
        <v>29</v>
      </c>
      <c r="E1457" s="20" t="s">
        <v>63</v>
      </c>
      <c r="F1457" s="45" t="s">
        <v>8093</v>
      </c>
      <c r="G1457" s="44">
        <v>45063</v>
      </c>
      <c r="H1457" s="20" t="s">
        <v>366</v>
      </c>
      <c r="J1457" t="s">
        <v>33</v>
      </c>
      <c r="K1457" t="s">
        <v>34</v>
      </c>
      <c r="L1457" t="s">
        <v>35</v>
      </c>
      <c r="M1457" t="s">
        <v>105</v>
      </c>
      <c r="N1457" t="s">
        <v>37</v>
      </c>
      <c r="O1457" t="s">
        <v>8520</v>
      </c>
      <c r="P1457" s="13" t="s">
        <v>7726</v>
      </c>
      <c r="Q1457" s="2" t="s">
        <v>8521</v>
      </c>
      <c r="R1457" t="s">
        <v>8522</v>
      </c>
      <c r="S1457" s="13" t="s">
        <v>7726</v>
      </c>
      <c r="T1457" t="s">
        <v>7315</v>
      </c>
      <c r="U1457" t="s">
        <v>44</v>
      </c>
      <c r="V1457" t="s">
        <v>37</v>
      </c>
      <c r="W1457" t="s">
        <v>42</v>
      </c>
      <c r="X1457" t="s">
        <v>69</v>
      </c>
      <c r="Y1457" t="s">
        <v>44</v>
      </c>
      <c r="Z1457" t="s">
        <v>78</v>
      </c>
      <c r="AA1457" t="s">
        <v>8523</v>
      </c>
      <c r="AB1457" t="s">
        <v>44</v>
      </c>
      <c r="AC1457" t="s">
        <v>7317</v>
      </c>
      <c r="AD1457" t="s">
        <v>7317</v>
      </c>
      <c r="AE1457" t="s">
        <v>8524</v>
      </c>
      <c r="AF1457" t="s">
        <v>51</v>
      </c>
    </row>
    <row r="1458" spans="3:32" x14ac:dyDescent="0.3">
      <c r="C1458" s="21" t="s">
        <v>8525</v>
      </c>
      <c r="D1458" s="20" t="s">
        <v>29</v>
      </c>
      <c r="E1458" s="20" t="s">
        <v>63</v>
      </c>
      <c r="F1458" s="45" t="s">
        <v>8093</v>
      </c>
      <c r="G1458" s="44">
        <v>45063</v>
      </c>
      <c r="H1458" s="20" t="s">
        <v>366</v>
      </c>
      <c r="J1458" t="s">
        <v>33</v>
      </c>
      <c r="K1458" t="s">
        <v>34</v>
      </c>
      <c r="L1458" t="s">
        <v>35</v>
      </c>
      <c r="M1458" t="s">
        <v>64</v>
      </c>
      <c r="N1458" t="s">
        <v>37</v>
      </c>
      <c r="O1458" t="s">
        <v>8526</v>
      </c>
      <c r="P1458" s="13" t="s">
        <v>7726</v>
      </c>
      <c r="Q1458" s="2" t="s">
        <v>8527</v>
      </c>
      <c r="R1458" t="s">
        <v>8528</v>
      </c>
      <c r="S1458" s="13" t="s">
        <v>7726</v>
      </c>
      <c r="T1458" t="s">
        <v>8529</v>
      </c>
      <c r="U1458" t="s">
        <v>8530</v>
      </c>
      <c r="V1458" t="s">
        <v>37</v>
      </c>
      <c r="W1458" t="s">
        <v>42</v>
      </c>
      <c r="X1458" t="s">
        <v>8531</v>
      </c>
      <c r="Y1458" t="s">
        <v>44</v>
      </c>
      <c r="Z1458" t="s">
        <v>45</v>
      </c>
      <c r="AA1458" t="s">
        <v>8532</v>
      </c>
      <c r="AB1458" t="s">
        <v>124</v>
      </c>
      <c r="AC1458" t="s">
        <v>8533</v>
      </c>
      <c r="AD1458" t="s">
        <v>8534</v>
      </c>
      <c r="AE1458" t="s">
        <v>8535</v>
      </c>
      <c r="AF1458" t="s">
        <v>51</v>
      </c>
    </row>
    <row r="1459" spans="3:32" x14ac:dyDescent="0.3">
      <c r="C1459" s="21" t="s">
        <v>8536</v>
      </c>
      <c r="D1459" s="20" t="s">
        <v>29</v>
      </c>
      <c r="E1459" s="20" t="s">
        <v>63</v>
      </c>
      <c r="F1459" s="45" t="s">
        <v>8093</v>
      </c>
      <c r="G1459" s="44">
        <v>45063</v>
      </c>
      <c r="H1459" s="20" t="s">
        <v>366</v>
      </c>
      <c r="J1459" t="s">
        <v>33</v>
      </c>
      <c r="K1459" t="s">
        <v>34</v>
      </c>
      <c r="L1459" t="s">
        <v>35</v>
      </c>
      <c r="M1459" t="s">
        <v>36</v>
      </c>
      <c r="N1459" t="s">
        <v>37</v>
      </c>
      <c r="O1459" t="s">
        <v>8537</v>
      </c>
      <c r="P1459" s="13" t="s">
        <v>7726</v>
      </c>
      <c r="Q1459" s="2" t="s">
        <v>8538</v>
      </c>
      <c r="R1459" t="s">
        <v>8537</v>
      </c>
      <c r="S1459" s="13" t="s">
        <v>7726</v>
      </c>
      <c r="T1459" t="s">
        <v>8539</v>
      </c>
      <c r="U1459" t="s">
        <v>8540</v>
      </c>
      <c r="V1459" t="s">
        <v>37</v>
      </c>
      <c r="W1459" t="s">
        <v>42</v>
      </c>
      <c r="X1459" t="s">
        <v>2417</v>
      </c>
      <c r="Y1459" t="s">
        <v>44</v>
      </c>
      <c r="Z1459" t="s">
        <v>633</v>
      </c>
      <c r="AA1459" t="s">
        <v>8541</v>
      </c>
      <c r="AB1459" t="s">
        <v>8542</v>
      </c>
      <c r="AC1459" t="s">
        <v>8542</v>
      </c>
      <c r="AD1459" t="s">
        <v>8543</v>
      </c>
      <c r="AE1459" t="s">
        <v>8544</v>
      </c>
      <c r="AF1459" t="s">
        <v>8545</v>
      </c>
    </row>
    <row r="1460" spans="3:32" x14ac:dyDescent="0.3">
      <c r="C1460" s="21" t="s">
        <v>8546</v>
      </c>
      <c r="D1460" s="20" t="s">
        <v>29</v>
      </c>
      <c r="E1460" s="20" t="s">
        <v>63</v>
      </c>
      <c r="F1460" s="45" t="s">
        <v>8093</v>
      </c>
      <c r="G1460" s="44">
        <v>45063</v>
      </c>
      <c r="H1460" s="20" t="s">
        <v>366</v>
      </c>
      <c r="J1460" t="s">
        <v>33</v>
      </c>
      <c r="K1460" t="s">
        <v>34</v>
      </c>
      <c r="L1460" t="s">
        <v>35</v>
      </c>
      <c r="M1460" t="s">
        <v>105</v>
      </c>
      <c r="N1460" t="s">
        <v>37</v>
      </c>
      <c r="O1460" t="s">
        <v>8547</v>
      </c>
      <c r="P1460" s="13" t="s">
        <v>7726</v>
      </c>
      <c r="Q1460" s="2" t="s">
        <v>8548</v>
      </c>
      <c r="R1460" t="s">
        <v>8547</v>
      </c>
      <c r="S1460" s="13" t="s">
        <v>7726</v>
      </c>
      <c r="T1460" t="s">
        <v>8549</v>
      </c>
      <c r="U1460" t="s">
        <v>8550</v>
      </c>
      <c r="V1460" t="s">
        <v>37</v>
      </c>
      <c r="W1460" t="s">
        <v>42</v>
      </c>
      <c r="X1460" t="s">
        <v>8551</v>
      </c>
      <c r="Y1460" t="s">
        <v>44</v>
      </c>
      <c r="Z1460" t="s">
        <v>8552</v>
      </c>
      <c r="AA1460" t="s">
        <v>8553</v>
      </c>
      <c r="AB1460" t="s">
        <v>8554</v>
      </c>
      <c r="AC1460" t="s">
        <v>8555</v>
      </c>
      <c r="AD1460" t="s">
        <v>8556</v>
      </c>
      <c r="AE1460" t="s">
        <v>8557</v>
      </c>
      <c r="AF1460" t="s">
        <v>51</v>
      </c>
    </row>
    <row r="1461" spans="3:32" x14ac:dyDescent="0.3">
      <c r="C1461" s="21" t="s">
        <v>8650</v>
      </c>
      <c r="D1461" s="20" t="s">
        <v>29</v>
      </c>
      <c r="E1461" s="20" t="s">
        <v>63</v>
      </c>
      <c r="F1461" s="45" t="s">
        <v>8093</v>
      </c>
      <c r="G1461" s="44">
        <v>45063</v>
      </c>
      <c r="H1461" s="20" t="s">
        <v>366</v>
      </c>
      <c r="J1461" t="s">
        <v>33</v>
      </c>
      <c r="K1461" t="s">
        <v>34</v>
      </c>
      <c r="L1461" t="s">
        <v>35</v>
      </c>
      <c r="M1461" t="s">
        <v>52</v>
      </c>
      <c r="N1461" t="s">
        <v>37</v>
      </c>
      <c r="O1461" t="s">
        <v>8651</v>
      </c>
      <c r="P1461" s="13" t="s">
        <v>7726</v>
      </c>
      <c r="Q1461" s="2" t="s">
        <v>8652</v>
      </c>
      <c r="R1461" t="s">
        <v>8653</v>
      </c>
      <c r="S1461" s="13" t="s">
        <v>7726</v>
      </c>
      <c r="T1461" t="s">
        <v>8654</v>
      </c>
      <c r="U1461" t="s">
        <v>8655</v>
      </c>
      <c r="V1461" t="s">
        <v>37</v>
      </c>
      <c r="W1461" t="s">
        <v>42</v>
      </c>
      <c r="X1461" t="s">
        <v>69</v>
      </c>
      <c r="Y1461" t="s">
        <v>44</v>
      </c>
      <c r="Z1461" t="s">
        <v>78</v>
      </c>
      <c r="AA1461" t="s">
        <v>8656</v>
      </c>
      <c r="AB1461" t="s">
        <v>4587</v>
      </c>
      <c r="AC1461" t="s">
        <v>71</v>
      </c>
      <c r="AD1461" t="s">
        <v>4587</v>
      </c>
      <c r="AE1461" t="s">
        <v>8657</v>
      </c>
      <c r="AF1461" t="s">
        <v>51</v>
      </c>
    </row>
    <row r="1462" spans="3:32" x14ac:dyDescent="0.3">
      <c r="C1462" s="21" t="s">
        <v>8558</v>
      </c>
      <c r="D1462" s="20" t="s">
        <v>29</v>
      </c>
      <c r="E1462" s="20" t="s">
        <v>63</v>
      </c>
      <c r="F1462" s="45" t="s">
        <v>8093</v>
      </c>
      <c r="G1462" s="44">
        <v>45063</v>
      </c>
      <c r="H1462" s="20" t="s">
        <v>366</v>
      </c>
      <c r="J1462" t="s">
        <v>33</v>
      </c>
      <c r="K1462" t="s">
        <v>142</v>
      </c>
      <c r="L1462" t="s">
        <v>35</v>
      </c>
      <c r="M1462" t="s">
        <v>64</v>
      </c>
      <c r="N1462" t="s">
        <v>37</v>
      </c>
      <c r="O1462" t="s">
        <v>8559</v>
      </c>
      <c r="P1462" s="13" t="s">
        <v>8560</v>
      </c>
      <c r="Q1462" s="2" t="s">
        <v>8561</v>
      </c>
      <c r="R1462" t="s">
        <v>8562</v>
      </c>
      <c r="S1462" s="13" t="s">
        <v>8560</v>
      </c>
      <c r="T1462" t="s">
        <v>8563</v>
      </c>
      <c r="U1462" t="s">
        <v>8564</v>
      </c>
      <c r="V1462" t="s">
        <v>37</v>
      </c>
      <c r="W1462" t="s">
        <v>42</v>
      </c>
      <c r="X1462" t="s">
        <v>414</v>
      </c>
      <c r="Y1462" t="s">
        <v>44</v>
      </c>
      <c r="Z1462" t="s">
        <v>45</v>
      </c>
      <c r="AA1462" t="s">
        <v>8565</v>
      </c>
      <c r="AB1462" t="s">
        <v>124</v>
      </c>
      <c r="AC1462" t="s">
        <v>8566</v>
      </c>
      <c r="AD1462" t="s">
        <v>8567</v>
      </c>
      <c r="AE1462" t="s">
        <v>8568</v>
      </c>
      <c r="AF1462" t="s">
        <v>51</v>
      </c>
    </row>
    <row r="1463" spans="3:32" x14ac:dyDescent="0.3">
      <c r="C1463" s="21" t="s">
        <v>8688</v>
      </c>
      <c r="D1463" s="20" t="s">
        <v>102</v>
      </c>
      <c r="E1463" s="20" t="s">
        <v>63</v>
      </c>
      <c r="F1463" s="45" t="s">
        <v>7976</v>
      </c>
      <c r="G1463" s="44">
        <v>45063</v>
      </c>
      <c r="H1463" s="20" t="s">
        <v>366</v>
      </c>
      <c r="J1463" t="s">
        <v>33</v>
      </c>
      <c r="K1463" t="s">
        <v>382</v>
      </c>
      <c r="L1463" t="s">
        <v>35</v>
      </c>
      <c r="M1463" t="s">
        <v>64</v>
      </c>
      <c r="N1463" t="s">
        <v>37</v>
      </c>
      <c r="O1463" t="s">
        <v>8689</v>
      </c>
      <c r="P1463" s="13" t="s">
        <v>7285</v>
      </c>
      <c r="Q1463" s="2" t="s">
        <v>8690</v>
      </c>
      <c r="R1463" t="s">
        <v>8691</v>
      </c>
      <c r="S1463" s="13" t="s">
        <v>7285</v>
      </c>
      <c r="T1463" t="s">
        <v>8692</v>
      </c>
      <c r="U1463" t="s">
        <v>200</v>
      </c>
      <c r="V1463" t="s">
        <v>37</v>
      </c>
      <c r="W1463" t="s">
        <v>42</v>
      </c>
      <c r="X1463" t="s">
        <v>8693</v>
      </c>
      <c r="Y1463" t="s">
        <v>44</v>
      </c>
      <c r="Z1463" t="s">
        <v>356</v>
      </c>
      <c r="AA1463" t="s">
        <v>8694</v>
      </c>
      <c r="AB1463" t="s">
        <v>124</v>
      </c>
      <c r="AC1463" t="s">
        <v>8695</v>
      </c>
      <c r="AD1463" t="s">
        <v>8696</v>
      </c>
      <c r="AE1463" t="s">
        <v>8697</v>
      </c>
      <c r="AF1463" t="s">
        <v>115</v>
      </c>
    </row>
    <row r="1464" spans="3:32" x14ac:dyDescent="0.3">
      <c r="C1464" s="21" t="s">
        <v>8112</v>
      </c>
      <c r="D1464" s="20" t="s">
        <v>102</v>
      </c>
      <c r="E1464" s="20" t="s">
        <v>141</v>
      </c>
      <c r="F1464" s="45" t="s">
        <v>8093</v>
      </c>
      <c r="G1464" s="44">
        <v>45063</v>
      </c>
      <c r="H1464" s="20" t="s">
        <v>366</v>
      </c>
      <c r="J1464" t="s">
        <v>33</v>
      </c>
      <c r="K1464" t="s">
        <v>34</v>
      </c>
      <c r="L1464" t="s">
        <v>35</v>
      </c>
      <c r="M1464" t="s">
        <v>143</v>
      </c>
      <c r="N1464" t="s">
        <v>37</v>
      </c>
      <c r="O1464" t="s">
        <v>7347</v>
      </c>
      <c r="P1464" s="13" t="s">
        <v>7417</v>
      </c>
      <c r="Q1464" s="2" t="s">
        <v>8113</v>
      </c>
      <c r="R1464" t="s">
        <v>7347</v>
      </c>
      <c r="S1464" s="13" t="s">
        <v>7417</v>
      </c>
      <c r="T1464" t="s">
        <v>8114</v>
      </c>
      <c r="U1464" t="s">
        <v>8115</v>
      </c>
      <c r="V1464" t="s">
        <v>37</v>
      </c>
      <c r="W1464" t="s">
        <v>42</v>
      </c>
      <c r="X1464" t="s">
        <v>1941</v>
      </c>
      <c r="Y1464" t="s">
        <v>44</v>
      </c>
      <c r="Z1464" t="s">
        <v>1426</v>
      </c>
      <c r="AA1464" t="s">
        <v>7353</v>
      </c>
      <c r="AB1464" t="s">
        <v>8116</v>
      </c>
      <c r="AC1464" t="s">
        <v>8117</v>
      </c>
      <c r="AD1464" t="s">
        <v>8118</v>
      </c>
      <c r="AE1464" t="s">
        <v>8119</v>
      </c>
      <c r="AF1464" t="s">
        <v>115</v>
      </c>
    </row>
    <row r="1465" spans="3:32" x14ac:dyDescent="0.3">
      <c r="C1465" s="21" t="s">
        <v>8299</v>
      </c>
      <c r="D1465" s="20" t="s">
        <v>102</v>
      </c>
      <c r="E1465" s="20" t="s">
        <v>63</v>
      </c>
      <c r="F1465" s="45" t="s">
        <v>8093</v>
      </c>
      <c r="G1465" s="44">
        <v>45063</v>
      </c>
      <c r="H1465" s="20" t="s">
        <v>366</v>
      </c>
      <c r="J1465" t="s">
        <v>33</v>
      </c>
      <c r="K1465" t="s">
        <v>34</v>
      </c>
      <c r="L1465" t="s">
        <v>35</v>
      </c>
      <c r="M1465" t="s">
        <v>36</v>
      </c>
      <c r="N1465" t="s">
        <v>37</v>
      </c>
      <c r="O1465" t="s">
        <v>8300</v>
      </c>
      <c r="P1465" s="13" t="s">
        <v>7417</v>
      </c>
      <c r="Q1465" s="2" t="s">
        <v>44</v>
      </c>
      <c r="R1465" t="s">
        <v>8301</v>
      </c>
      <c r="S1465" s="13" t="s">
        <v>7417</v>
      </c>
      <c r="T1465" t="s">
        <v>8302</v>
      </c>
      <c r="U1465" t="s">
        <v>44</v>
      </c>
      <c r="V1465" t="s">
        <v>37</v>
      </c>
      <c r="W1465" t="s">
        <v>42</v>
      </c>
      <c r="X1465" t="s">
        <v>164</v>
      </c>
      <c r="Y1465" t="s">
        <v>44</v>
      </c>
      <c r="Z1465" t="s">
        <v>78</v>
      </c>
      <c r="AA1465" t="s">
        <v>8303</v>
      </c>
      <c r="AB1465" t="s">
        <v>8304</v>
      </c>
      <c r="AC1465" t="s">
        <v>44</v>
      </c>
      <c r="AD1465" t="s">
        <v>8305</v>
      </c>
      <c r="AE1465" t="s">
        <v>8306</v>
      </c>
      <c r="AF1465" t="s">
        <v>115</v>
      </c>
    </row>
    <row r="1466" spans="3:32" x14ac:dyDescent="0.3">
      <c r="C1466" s="21" t="s">
        <v>8307</v>
      </c>
      <c r="D1466" s="20" t="s">
        <v>102</v>
      </c>
      <c r="E1466" s="20" t="s">
        <v>63</v>
      </c>
      <c r="F1466" s="45" t="s">
        <v>8093</v>
      </c>
      <c r="G1466" s="44">
        <v>45063</v>
      </c>
      <c r="H1466" s="20" t="s">
        <v>366</v>
      </c>
      <c r="J1466" t="s">
        <v>33</v>
      </c>
      <c r="K1466" t="s">
        <v>34</v>
      </c>
      <c r="L1466" t="s">
        <v>35</v>
      </c>
      <c r="M1466" t="s">
        <v>36</v>
      </c>
      <c r="N1466" t="s">
        <v>37</v>
      </c>
      <c r="O1466" t="s">
        <v>8308</v>
      </c>
      <c r="P1466" s="13" t="s">
        <v>7417</v>
      </c>
      <c r="Q1466" s="2" t="s">
        <v>44</v>
      </c>
      <c r="R1466" t="s">
        <v>8309</v>
      </c>
      <c r="S1466" s="13" t="s">
        <v>7417</v>
      </c>
      <c r="T1466" t="s">
        <v>8310</v>
      </c>
      <c r="U1466" t="s">
        <v>44</v>
      </c>
      <c r="V1466" t="s">
        <v>37</v>
      </c>
      <c r="W1466" t="s">
        <v>42</v>
      </c>
      <c r="X1466" t="s">
        <v>164</v>
      </c>
      <c r="Y1466" t="s">
        <v>44</v>
      </c>
      <c r="Z1466" t="s">
        <v>78</v>
      </c>
      <c r="AA1466" t="s">
        <v>8311</v>
      </c>
      <c r="AB1466" t="s">
        <v>5844</v>
      </c>
      <c r="AC1466" t="s">
        <v>44</v>
      </c>
      <c r="AD1466" t="s">
        <v>8312</v>
      </c>
      <c r="AE1466" t="s">
        <v>8313</v>
      </c>
      <c r="AF1466" t="s">
        <v>115</v>
      </c>
    </row>
    <row r="1467" spans="3:32" x14ac:dyDescent="0.3">
      <c r="C1467" s="21" t="s">
        <v>8418</v>
      </c>
      <c r="D1467" s="20" t="s">
        <v>102</v>
      </c>
      <c r="E1467" s="20" t="s">
        <v>63</v>
      </c>
      <c r="F1467" s="45" t="s">
        <v>8198</v>
      </c>
      <c r="G1467" s="44">
        <v>45063</v>
      </c>
      <c r="H1467" s="20" t="s">
        <v>366</v>
      </c>
      <c r="J1467" t="s">
        <v>33</v>
      </c>
      <c r="K1467" t="s">
        <v>34</v>
      </c>
      <c r="L1467" t="s">
        <v>35</v>
      </c>
      <c r="M1467" t="s">
        <v>52</v>
      </c>
      <c r="N1467" t="s">
        <v>37</v>
      </c>
      <c r="O1467" t="s">
        <v>8419</v>
      </c>
      <c r="P1467" s="13" t="s">
        <v>7494</v>
      </c>
      <c r="Q1467" s="2" t="s">
        <v>44</v>
      </c>
      <c r="R1467" t="s">
        <v>8420</v>
      </c>
      <c r="S1467" s="13" t="s">
        <v>7494</v>
      </c>
      <c r="T1467" t="s">
        <v>8421</v>
      </c>
      <c r="U1467" t="s">
        <v>44</v>
      </c>
      <c r="V1467" t="s">
        <v>37</v>
      </c>
      <c r="W1467" t="s">
        <v>42</v>
      </c>
      <c r="X1467" t="s">
        <v>164</v>
      </c>
      <c r="Y1467" t="s">
        <v>44</v>
      </c>
      <c r="Z1467" t="s">
        <v>78</v>
      </c>
      <c r="AA1467" t="s">
        <v>8422</v>
      </c>
      <c r="AB1467" t="s">
        <v>8423</v>
      </c>
      <c r="AC1467" t="s">
        <v>44</v>
      </c>
      <c r="AD1467" t="s">
        <v>8424</v>
      </c>
      <c r="AE1467" t="s">
        <v>8425</v>
      </c>
      <c r="AF1467" t="s">
        <v>115</v>
      </c>
    </row>
    <row r="1468" spans="3:32" x14ac:dyDescent="0.3">
      <c r="C1468" s="21" t="s">
        <v>8426</v>
      </c>
      <c r="D1468" s="20" t="s">
        <v>102</v>
      </c>
      <c r="E1468" s="20" t="s">
        <v>63</v>
      </c>
      <c r="F1468" s="45" t="s">
        <v>8198</v>
      </c>
      <c r="G1468" s="44">
        <v>45063</v>
      </c>
      <c r="H1468" s="20" t="s">
        <v>366</v>
      </c>
      <c r="J1468" t="s">
        <v>33</v>
      </c>
      <c r="K1468" t="s">
        <v>34</v>
      </c>
      <c r="L1468" t="s">
        <v>35</v>
      </c>
      <c r="M1468" t="s">
        <v>36</v>
      </c>
      <c r="N1468" t="s">
        <v>37</v>
      </c>
      <c r="O1468" t="s">
        <v>8427</v>
      </c>
      <c r="P1468" s="13" t="s">
        <v>7494</v>
      </c>
      <c r="Q1468" s="2" t="s">
        <v>44</v>
      </c>
      <c r="R1468" t="s">
        <v>8428</v>
      </c>
      <c r="S1468" s="13" t="s">
        <v>7494</v>
      </c>
      <c r="T1468" t="s">
        <v>8429</v>
      </c>
      <c r="U1468" t="s">
        <v>44</v>
      </c>
      <c r="V1468" t="s">
        <v>37</v>
      </c>
      <c r="W1468" t="s">
        <v>42</v>
      </c>
      <c r="X1468" t="s">
        <v>164</v>
      </c>
      <c r="Y1468" t="s">
        <v>44</v>
      </c>
      <c r="Z1468" t="s">
        <v>78</v>
      </c>
      <c r="AA1468" t="s">
        <v>8430</v>
      </c>
      <c r="AB1468" t="s">
        <v>8431</v>
      </c>
      <c r="AC1468" t="s">
        <v>44</v>
      </c>
      <c r="AD1468" t="s">
        <v>8432</v>
      </c>
      <c r="AE1468" t="s">
        <v>8433</v>
      </c>
      <c r="AF1468" t="s">
        <v>115</v>
      </c>
    </row>
    <row r="1469" spans="3:32" x14ac:dyDescent="0.3">
      <c r="C1469" s="21" t="s">
        <v>8197</v>
      </c>
      <c r="D1469" s="20" t="s">
        <v>102</v>
      </c>
      <c r="E1469" s="20" t="s">
        <v>357</v>
      </c>
      <c r="F1469" s="45" t="s">
        <v>8198</v>
      </c>
      <c r="G1469" s="44">
        <v>45063</v>
      </c>
      <c r="H1469" s="20" t="s">
        <v>366</v>
      </c>
      <c r="J1469" t="s">
        <v>33</v>
      </c>
      <c r="K1469" t="s">
        <v>34</v>
      </c>
      <c r="L1469" t="s">
        <v>35</v>
      </c>
      <c r="M1469" t="s">
        <v>52</v>
      </c>
      <c r="N1469" t="s">
        <v>37</v>
      </c>
      <c r="O1469" t="s">
        <v>8199</v>
      </c>
      <c r="P1469" s="13" t="s">
        <v>7494</v>
      </c>
      <c r="Q1469" s="2" t="s">
        <v>8200</v>
      </c>
      <c r="R1469" t="s">
        <v>8199</v>
      </c>
      <c r="S1469" s="13" t="s">
        <v>7494</v>
      </c>
      <c r="T1469" t="s">
        <v>8201</v>
      </c>
      <c r="U1469" t="s">
        <v>8202</v>
      </c>
      <c r="V1469" t="s">
        <v>37</v>
      </c>
      <c r="W1469" t="s">
        <v>42</v>
      </c>
      <c r="X1469" t="s">
        <v>8203</v>
      </c>
      <c r="Y1469" t="s">
        <v>44</v>
      </c>
      <c r="Z1469" t="s">
        <v>8204</v>
      </c>
      <c r="AA1469" t="s">
        <v>8205</v>
      </c>
      <c r="AB1469" t="s">
        <v>8206</v>
      </c>
      <c r="AC1469" t="s">
        <v>8207</v>
      </c>
      <c r="AD1469" t="s">
        <v>8208</v>
      </c>
      <c r="AE1469" t="s">
        <v>8209</v>
      </c>
      <c r="AF1469" t="s">
        <v>115</v>
      </c>
    </row>
    <row r="1470" spans="3:32" x14ac:dyDescent="0.3">
      <c r="C1470" s="21" t="s">
        <v>8314</v>
      </c>
      <c r="D1470" s="20" t="s">
        <v>102</v>
      </c>
      <c r="E1470" s="20" t="s">
        <v>63</v>
      </c>
      <c r="F1470" s="45" t="s">
        <v>8198</v>
      </c>
      <c r="G1470" s="44">
        <v>45063</v>
      </c>
      <c r="H1470" s="20" t="s">
        <v>366</v>
      </c>
      <c r="J1470" t="s">
        <v>33</v>
      </c>
      <c r="K1470" t="s">
        <v>34</v>
      </c>
      <c r="L1470" t="s">
        <v>35</v>
      </c>
      <c r="M1470" t="s">
        <v>52</v>
      </c>
      <c r="N1470" t="s">
        <v>37</v>
      </c>
      <c r="O1470" t="s">
        <v>8315</v>
      </c>
      <c r="P1470" s="13" t="s">
        <v>7494</v>
      </c>
      <c r="Q1470" s="2" t="s">
        <v>44</v>
      </c>
      <c r="R1470" t="s">
        <v>8316</v>
      </c>
      <c r="S1470" s="13" t="s">
        <v>7494</v>
      </c>
      <c r="T1470" t="s">
        <v>8317</v>
      </c>
      <c r="U1470" t="s">
        <v>44</v>
      </c>
      <c r="V1470" t="s">
        <v>37</v>
      </c>
      <c r="W1470" t="s">
        <v>42</v>
      </c>
      <c r="X1470" t="s">
        <v>164</v>
      </c>
      <c r="Y1470" t="s">
        <v>44</v>
      </c>
      <c r="Z1470" t="s">
        <v>78</v>
      </c>
      <c r="AA1470" t="s">
        <v>8318</v>
      </c>
      <c r="AB1470" t="s">
        <v>44</v>
      </c>
      <c r="AC1470" t="s">
        <v>44</v>
      </c>
      <c r="AD1470" t="s">
        <v>7827</v>
      </c>
      <c r="AE1470" t="s">
        <v>8319</v>
      </c>
      <c r="AF1470" t="s">
        <v>115</v>
      </c>
    </row>
    <row r="1471" spans="3:32" x14ac:dyDescent="0.3">
      <c r="C1471" s="21" t="s">
        <v>8320</v>
      </c>
      <c r="D1471" s="20" t="s">
        <v>102</v>
      </c>
      <c r="E1471" s="20" t="s">
        <v>63</v>
      </c>
      <c r="F1471" s="45" t="s">
        <v>8198</v>
      </c>
      <c r="G1471" s="44">
        <v>45063</v>
      </c>
      <c r="H1471" s="20" t="s">
        <v>366</v>
      </c>
      <c r="J1471" t="s">
        <v>33</v>
      </c>
      <c r="K1471" t="s">
        <v>34</v>
      </c>
      <c r="L1471" t="s">
        <v>35</v>
      </c>
      <c r="M1471" t="s">
        <v>52</v>
      </c>
      <c r="N1471" t="s">
        <v>37</v>
      </c>
      <c r="O1471" t="s">
        <v>8321</v>
      </c>
      <c r="P1471" s="13" t="s">
        <v>7494</v>
      </c>
      <c r="Q1471" s="2" t="s">
        <v>44</v>
      </c>
      <c r="R1471" t="s">
        <v>8322</v>
      </c>
      <c r="S1471" s="13" t="s">
        <v>7494</v>
      </c>
      <c r="T1471" t="s">
        <v>8323</v>
      </c>
      <c r="U1471" t="s">
        <v>44</v>
      </c>
      <c r="V1471" t="s">
        <v>37</v>
      </c>
      <c r="W1471" t="s">
        <v>42</v>
      </c>
      <c r="X1471" t="s">
        <v>164</v>
      </c>
      <c r="Y1471" t="s">
        <v>44</v>
      </c>
      <c r="Z1471" t="s">
        <v>78</v>
      </c>
      <c r="AA1471" t="s">
        <v>8324</v>
      </c>
      <c r="AB1471" t="s">
        <v>44</v>
      </c>
      <c r="AC1471" t="s">
        <v>44</v>
      </c>
      <c r="AD1471" t="s">
        <v>8325</v>
      </c>
      <c r="AE1471" t="s">
        <v>8326</v>
      </c>
      <c r="AF1471" t="s">
        <v>115</v>
      </c>
    </row>
    <row r="1472" spans="3:32" x14ac:dyDescent="0.3">
      <c r="C1472" s="21" t="s">
        <v>8327</v>
      </c>
      <c r="D1472" s="20" t="s">
        <v>102</v>
      </c>
      <c r="E1472" s="20" t="s">
        <v>63</v>
      </c>
      <c r="F1472" s="45" t="s">
        <v>8198</v>
      </c>
      <c r="G1472" s="44">
        <v>45063</v>
      </c>
      <c r="H1472" s="20" t="s">
        <v>366</v>
      </c>
      <c r="J1472" t="s">
        <v>33</v>
      </c>
      <c r="K1472" t="s">
        <v>34</v>
      </c>
      <c r="L1472" t="s">
        <v>35</v>
      </c>
      <c r="M1472" t="s">
        <v>64</v>
      </c>
      <c r="N1472" t="s">
        <v>37</v>
      </c>
      <c r="O1472" t="s">
        <v>8328</v>
      </c>
      <c r="P1472" s="13" t="s">
        <v>7494</v>
      </c>
      <c r="Q1472" s="2" t="s">
        <v>44</v>
      </c>
      <c r="R1472" t="s">
        <v>8329</v>
      </c>
      <c r="S1472" s="13" t="s">
        <v>7494</v>
      </c>
      <c r="T1472" t="s">
        <v>8330</v>
      </c>
      <c r="U1472" t="s">
        <v>44</v>
      </c>
      <c r="V1472" t="s">
        <v>37</v>
      </c>
      <c r="W1472" t="s">
        <v>42</v>
      </c>
      <c r="X1472" t="s">
        <v>164</v>
      </c>
      <c r="Y1472" t="s">
        <v>44</v>
      </c>
      <c r="Z1472" t="s">
        <v>78</v>
      </c>
      <c r="AA1472" t="s">
        <v>8331</v>
      </c>
      <c r="AB1472" t="s">
        <v>8332</v>
      </c>
      <c r="AC1472" t="s">
        <v>44</v>
      </c>
      <c r="AD1472" t="s">
        <v>8333</v>
      </c>
      <c r="AE1472" t="s">
        <v>8334</v>
      </c>
      <c r="AF1472" t="s">
        <v>8335</v>
      </c>
    </row>
    <row r="1473" spans="3:32" x14ac:dyDescent="0.3">
      <c r="C1473" s="21" t="s">
        <v>8336</v>
      </c>
      <c r="D1473" s="20" t="s">
        <v>102</v>
      </c>
      <c r="E1473" s="20" t="s">
        <v>63</v>
      </c>
      <c r="F1473" s="45" t="s">
        <v>8198</v>
      </c>
      <c r="G1473" s="44">
        <v>45063</v>
      </c>
      <c r="H1473" s="20" t="s">
        <v>366</v>
      </c>
      <c r="J1473" t="s">
        <v>33</v>
      </c>
      <c r="K1473" t="s">
        <v>34</v>
      </c>
      <c r="L1473" t="s">
        <v>35</v>
      </c>
      <c r="M1473" t="s">
        <v>52</v>
      </c>
      <c r="N1473" t="s">
        <v>37</v>
      </c>
      <c r="O1473" t="s">
        <v>8337</v>
      </c>
      <c r="P1473" s="13" t="s">
        <v>7494</v>
      </c>
      <c r="Q1473" s="2" t="s">
        <v>44</v>
      </c>
      <c r="R1473" t="s">
        <v>8338</v>
      </c>
      <c r="S1473" s="13" t="s">
        <v>7494</v>
      </c>
      <c r="T1473" t="s">
        <v>8339</v>
      </c>
      <c r="U1473" t="s">
        <v>44</v>
      </c>
      <c r="V1473" t="s">
        <v>37</v>
      </c>
      <c r="W1473" t="s">
        <v>42</v>
      </c>
      <c r="X1473" t="s">
        <v>164</v>
      </c>
      <c r="Y1473" t="s">
        <v>44</v>
      </c>
      <c r="Z1473" t="s">
        <v>78</v>
      </c>
      <c r="AA1473" t="s">
        <v>8340</v>
      </c>
      <c r="AB1473" t="s">
        <v>8341</v>
      </c>
      <c r="AC1473" t="s">
        <v>44</v>
      </c>
      <c r="AD1473" t="s">
        <v>8342</v>
      </c>
      <c r="AE1473" t="s">
        <v>8343</v>
      </c>
      <c r="AF1473" t="s">
        <v>115</v>
      </c>
    </row>
    <row r="1474" spans="3:32" x14ac:dyDescent="0.3">
      <c r="C1474" s="21" t="s">
        <v>8434</v>
      </c>
      <c r="D1474" s="20" t="s">
        <v>102</v>
      </c>
      <c r="E1474" s="20" t="s">
        <v>63</v>
      </c>
      <c r="F1474" s="45" t="s">
        <v>8198</v>
      </c>
      <c r="G1474" s="44">
        <v>45063</v>
      </c>
      <c r="H1474" s="20" t="s">
        <v>366</v>
      </c>
      <c r="J1474" t="s">
        <v>33</v>
      </c>
      <c r="K1474" t="s">
        <v>34</v>
      </c>
      <c r="L1474" t="s">
        <v>35</v>
      </c>
      <c r="M1474" t="s">
        <v>292</v>
      </c>
      <c r="N1474" t="s">
        <v>37</v>
      </c>
      <c r="O1474" t="s">
        <v>8435</v>
      </c>
      <c r="P1474" s="13" t="s">
        <v>7494</v>
      </c>
      <c r="Q1474" s="2" t="s">
        <v>44</v>
      </c>
      <c r="R1474" t="s">
        <v>8436</v>
      </c>
      <c r="S1474" s="13" t="s">
        <v>7494</v>
      </c>
      <c r="T1474" t="s">
        <v>8437</v>
      </c>
      <c r="U1474" t="s">
        <v>44</v>
      </c>
      <c r="V1474" t="s">
        <v>37</v>
      </c>
      <c r="W1474" t="s">
        <v>42</v>
      </c>
      <c r="X1474" t="s">
        <v>164</v>
      </c>
      <c r="Y1474" t="s">
        <v>44</v>
      </c>
      <c r="Z1474" t="s">
        <v>78</v>
      </c>
      <c r="AA1474" t="s">
        <v>8438</v>
      </c>
      <c r="AB1474" t="s">
        <v>8439</v>
      </c>
      <c r="AC1474" t="s">
        <v>44</v>
      </c>
      <c r="AD1474" t="s">
        <v>8440</v>
      </c>
      <c r="AE1474" t="s">
        <v>8441</v>
      </c>
      <c r="AF1474" t="s">
        <v>115</v>
      </c>
    </row>
    <row r="1475" spans="3:32" x14ac:dyDescent="0.3">
      <c r="C1475" s="21" t="s">
        <v>8579</v>
      </c>
      <c r="D1475" s="20" t="s">
        <v>102</v>
      </c>
      <c r="E1475" s="20" t="s">
        <v>63</v>
      </c>
      <c r="F1475" s="45" t="s">
        <v>8198</v>
      </c>
      <c r="G1475" s="44">
        <v>45063</v>
      </c>
      <c r="H1475" s="20" t="s">
        <v>366</v>
      </c>
      <c r="J1475" t="s">
        <v>33</v>
      </c>
      <c r="K1475" t="s">
        <v>34</v>
      </c>
      <c r="L1475" t="s">
        <v>35</v>
      </c>
      <c r="M1475" t="s">
        <v>52</v>
      </c>
      <c r="N1475" t="s">
        <v>37</v>
      </c>
      <c r="O1475" t="s">
        <v>8580</v>
      </c>
      <c r="P1475" s="13" t="s">
        <v>7494</v>
      </c>
      <c r="Q1475" s="2" t="s">
        <v>8581</v>
      </c>
      <c r="R1475" t="s">
        <v>8582</v>
      </c>
      <c r="S1475" s="13" t="s">
        <v>7494</v>
      </c>
      <c r="T1475" t="s">
        <v>1046</v>
      </c>
      <c r="U1475" t="s">
        <v>44</v>
      </c>
      <c r="V1475" t="s">
        <v>37</v>
      </c>
      <c r="W1475" t="s">
        <v>42</v>
      </c>
      <c r="X1475" t="s">
        <v>4899</v>
      </c>
      <c r="Y1475" t="s">
        <v>44</v>
      </c>
      <c r="Z1475" t="s">
        <v>78</v>
      </c>
      <c r="AA1475" t="s">
        <v>8583</v>
      </c>
      <c r="AB1475" t="s">
        <v>44</v>
      </c>
      <c r="AC1475" t="s">
        <v>8584</v>
      </c>
      <c r="AD1475" t="s">
        <v>8585</v>
      </c>
      <c r="AE1475" t="s">
        <v>8586</v>
      </c>
      <c r="AF1475" t="s">
        <v>115</v>
      </c>
    </row>
    <row r="1476" spans="3:32" x14ac:dyDescent="0.3">
      <c r="C1476" s="21" t="s">
        <v>8569</v>
      </c>
      <c r="D1476" s="20" t="s">
        <v>102</v>
      </c>
      <c r="E1476" s="20" t="s">
        <v>63</v>
      </c>
      <c r="F1476" s="45" t="s">
        <v>8198</v>
      </c>
      <c r="G1476" s="44">
        <v>45063</v>
      </c>
      <c r="H1476" s="20" t="s">
        <v>366</v>
      </c>
      <c r="J1476" t="s">
        <v>33</v>
      </c>
      <c r="K1476" t="s">
        <v>34</v>
      </c>
      <c r="L1476" t="s">
        <v>35</v>
      </c>
      <c r="M1476" t="s">
        <v>52</v>
      </c>
      <c r="N1476" t="s">
        <v>37</v>
      </c>
      <c r="O1476" t="s">
        <v>8570</v>
      </c>
      <c r="P1476" s="13" t="s">
        <v>7494</v>
      </c>
      <c r="Q1476" s="2" t="s">
        <v>8571</v>
      </c>
      <c r="R1476" t="s">
        <v>8570</v>
      </c>
      <c r="S1476" s="13" t="s">
        <v>7494</v>
      </c>
      <c r="T1476" t="s">
        <v>8572</v>
      </c>
      <c r="U1476" t="s">
        <v>8573</v>
      </c>
      <c r="V1476" t="s">
        <v>37</v>
      </c>
      <c r="W1476" t="s">
        <v>42</v>
      </c>
      <c r="X1476" t="s">
        <v>8574</v>
      </c>
      <c r="Y1476" t="s">
        <v>44</v>
      </c>
      <c r="Z1476" t="s">
        <v>45</v>
      </c>
      <c r="AA1476" t="s">
        <v>8575</v>
      </c>
      <c r="AB1476" t="s">
        <v>8576</v>
      </c>
      <c r="AC1476" t="s">
        <v>8576</v>
      </c>
      <c r="AD1476" t="s">
        <v>8577</v>
      </c>
      <c r="AE1476" t="s">
        <v>8578</v>
      </c>
      <c r="AF1476" t="s">
        <v>115</v>
      </c>
    </row>
    <row r="1477" spans="3:32" x14ac:dyDescent="0.3">
      <c r="C1477" s="21" t="s">
        <v>8160</v>
      </c>
      <c r="D1477" s="20" t="s">
        <v>29</v>
      </c>
      <c r="E1477" s="20" t="s">
        <v>63</v>
      </c>
      <c r="F1477" s="45" t="s">
        <v>7958</v>
      </c>
      <c r="G1477" s="44">
        <v>45063</v>
      </c>
      <c r="H1477" s="20" t="s">
        <v>366</v>
      </c>
      <c r="J1477" t="s">
        <v>33</v>
      </c>
      <c r="K1477" t="s">
        <v>382</v>
      </c>
      <c r="L1477" t="s">
        <v>35</v>
      </c>
      <c r="M1477" t="s">
        <v>64</v>
      </c>
      <c r="N1477" t="s">
        <v>37</v>
      </c>
      <c r="O1477" t="s">
        <v>8161</v>
      </c>
      <c r="P1477" s="13" t="s">
        <v>7494</v>
      </c>
      <c r="Q1477" s="2" t="s">
        <v>8162</v>
      </c>
      <c r="R1477" t="s">
        <v>8163</v>
      </c>
      <c r="S1477" s="13" t="s">
        <v>7494</v>
      </c>
      <c r="T1477" t="s">
        <v>3192</v>
      </c>
      <c r="U1477" t="s">
        <v>3193</v>
      </c>
      <c r="V1477" t="s">
        <v>37</v>
      </c>
      <c r="W1477" t="s">
        <v>42</v>
      </c>
      <c r="X1477" t="s">
        <v>211</v>
      </c>
      <c r="Y1477" t="s">
        <v>44</v>
      </c>
      <c r="Z1477" t="s">
        <v>45</v>
      </c>
      <c r="AA1477" t="s">
        <v>8164</v>
      </c>
      <c r="AB1477" t="s">
        <v>124</v>
      </c>
      <c r="AC1477" t="s">
        <v>124</v>
      </c>
      <c r="AD1477" t="s">
        <v>3197</v>
      </c>
      <c r="AE1477" t="s">
        <v>8165</v>
      </c>
      <c r="AF1477" t="s">
        <v>51</v>
      </c>
    </row>
    <row r="1478" spans="3:32" x14ac:dyDescent="0.3">
      <c r="C1478" s="21" t="s">
        <v>8587</v>
      </c>
      <c r="D1478" s="20" t="s">
        <v>29</v>
      </c>
      <c r="E1478" s="20" t="s">
        <v>63</v>
      </c>
      <c r="F1478" s="45" t="s">
        <v>8198</v>
      </c>
      <c r="G1478" s="44">
        <v>45064</v>
      </c>
      <c r="H1478" s="20" t="s">
        <v>366</v>
      </c>
      <c r="J1478" t="s">
        <v>33</v>
      </c>
      <c r="K1478" t="s">
        <v>34</v>
      </c>
      <c r="L1478" t="s">
        <v>35</v>
      </c>
      <c r="M1478" t="s">
        <v>52</v>
      </c>
      <c r="N1478" t="s">
        <v>37</v>
      </c>
      <c r="O1478" t="s">
        <v>5864</v>
      </c>
      <c r="P1478" s="13" t="s">
        <v>7758</v>
      </c>
      <c r="Q1478" s="2" t="s">
        <v>8588</v>
      </c>
      <c r="R1478" t="s">
        <v>5864</v>
      </c>
      <c r="S1478" s="13" t="s">
        <v>7758</v>
      </c>
      <c r="T1478" t="s">
        <v>5866</v>
      </c>
      <c r="U1478" t="s">
        <v>5867</v>
      </c>
      <c r="V1478" t="s">
        <v>37</v>
      </c>
      <c r="W1478" t="s">
        <v>42</v>
      </c>
      <c r="X1478" t="s">
        <v>5868</v>
      </c>
      <c r="Y1478" t="s">
        <v>44</v>
      </c>
      <c r="Z1478" t="s">
        <v>45</v>
      </c>
      <c r="AA1478" t="s">
        <v>5869</v>
      </c>
      <c r="AB1478" t="s">
        <v>124</v>
      </c>
      <c r="AC1478" t="s">
        <v>5870</v>
      </c>
      <c r="AD1478" t="s">
        <v>5871</v>
      </c>
      <c r="AE1478" t="s">
        <v>8589</v>
      </c>
      <c r="AF1478" t="s">
        <v>51</v>
      </c>
    </row>
    <row r="1479" spans="3:32" x14ac:dyDescent="0.3">
      <c r="C1479" s="21" t="s">
        <v>8664</v>
      </c>
      <c r="D1479" s="20" t="s">
        <v>29</v>
      </c>
      <c r="E1479" s="20" t="s">
        <v>63</v>
      </c>
      <c r="F1479" s="45" t="s">
        <v>8198</v>
      </c>
      <c r="G1479" s="44">
        <v>45064</v>
      </c>
      <c r="H1479" s="20" t="s">
        <v>366</v>
      </c>
      <c r="J1479" t="s">
        <v>33</v>
      </c>
      <c r="K1479" t="s">
        <v>34</v>
      </c>
      <c r="L1479" t="s">
        <v>35</v>
      </c>
      <c r="M1479" t="s">
        <v>292</v>
      </c>
      <c r="N1479" t="s">
        <v>37</v>
      </c>
      <c r="O1479" t="s">
        <v>8665</v>
      </c>
      <c r="P1479" s="13" t="s">
        <v>7758</v>
      </c>
      <c r="Q1479" s="2" t="s">
        <v>8666</v>
      </c>
      <c r="R1479" t="s">
        <v>8665</v>
      </c>
      <c r="S1479" s="13" t="s">
        <v>7758</v>
      </c>
      <c r="T1479" t="s">
        <v>8667</v>
      </c>
      <c r="U1479" t="s">
        <v>200</v>
      </c>
      <c r="V1479" t="s">
        <v>37</v>
      </c>
      <c r="W1479" t="s">
        <v>42</v>
      </c>
      <c r="X1479" t="s">
        <v>7101</v>
      </c>
      <c r="Y1479" t="s">
        <v>44</v>
      </c>
      <c r="Z1479" t="s">
        <v>136</v>
      </c>
      <c r="AA1479" t="s">
        <v>8668</v>
      </c>
      <c r="AB1479" t="s">
        <v>124</v>
      </c>
      <c r="AC1479" t="s">
        <v>8669</v>
      </c>
      <c r="AD1479" t="s">
        <v>8670</v>
      </c>
      <c r="AE1479" t="s">
        <v>8671</v>
      </c>
      <c r="AF1479" t="s">
        <v>51</v>
      </c>
    </row>
    <row r="1480" spans="3:32" x14ac:dyDescent="0.3">
      <c r="C1480" s="21" t="s">
        <v>8601</v>
      </c>
      <c r="D1480" s="20" t="s">
        <v>29</v>
      </c>
      <c r="E1480" s="20" t="s">
        <v>63</v>
      </c>
      <c r="F1480" s="45" t="s">
        <v>8198</v>
      </c>
      <c r="G1480" s="44">
        <v>45064</v>
      </c>
      <c r="H1480" s="20" t="s">
        <v>366</v>
      </c>
      <c r="J1480" t="s">
        <v>33</v>
      </c>
      <c r="K1480" t="s">
        <v>34</v>
      </c>
      <c r="L1480" t="s">
        <v>35</v>
      </c>
      <c r="M1480" t="s">
        <v>143</v>
      </c>
      <c r="N1480" t="s">
        <v>37</v>
      </c>
      <c r="O1480" t="s">
        <v>5488</v>
      </c>
      <c r="P1480" s="13" t="s">
        <v>7758</v>
      </c>
      <c r="Q1480" s="2" t="s">
        <v>8602</v>
      </c>
      <c r="R1480" t="s">
        <v>5488</v>
      </c>
      <c r="S1480" s="13" t="s">
        <v>7758</v>
      </c>
      <c r="T1480" t="s">
        <v>5490</v>
      </c>
      <c r="U1480" t="s">
        <v>5491</v>
      </c>
      <c r="V1480" t="s">
        <v>37</v>
      </c>
      <c r="W1480" t="s">
        <v>42</v>
      </c>
      <c r="X1480" t="s">
        <v>3837</v>
      </c>
      <c r="Y1480" t="s">
        <v>44</v>
      </c>
      <c r="Z1480" t="s">
        <v>387</v>
      </c>
      <c r="AA1480" t="s">
        <v>5492</v>
      </c>
      <c r="AB1480" t="s">
        <v>8603</v>
      </c>
      <c r="AC1480" t="s">
        <v>5494</v>
      </c>
      <c r="AD1480" t="s">
        <v>8604</v>
      </c>
      <c r="AE1480" t="s">
        <v>8605</v>
      </c>
      <c r="AF1480" t="s">
        <v>51</v>
      </c>
    </row>
    <row r="1481" spans="3:32" x14ac:dyDescent="0.3">
      <c r="C1481" s="21" t="s">
        <v>8606</v>
      </c>
      <c r="D1481" s="20" t="s">
        <v>29</v>
      </c>
      <c r="E1481" s="20" t="s">
        <v>63</v>
      </c>
      <c r="F1481" s="45" t="s">
        <v>8198</v>
      </c>
      <c r="G1481" s="44">
        <v>45064</v>
      </c>
      <c r="H1481" s="20" t="s">
        <v>366</v>
      </c>
      <c r="J1481" t="s">
        <v>33</v>
      </c>
      <c r="K1481" t="s">
        <v>34</v>
      </c>
      <c r="L1481" t="s">
        <v>35</v>
      </c>
      <c r="M1481" t="s">
        <v>64</v>
      </c>
      <c r="N1481" t="s">
        <v>37</v>
      </c>
      <c r="O1481" t="s">
        <v>8607</v>
      </c>
      <c r="P1481" s="13" t="s">
        <v>7758</v>
      </c>
      <c r="Q1481" s="2" t="s">
        <v>8608</v>
      </c>
      <c r="R1481" t="s">
        <v>7314</v>
      </c>
      <c r="S1481" s="13" t="s">
        <v>7758</v>
      </c>
      <c r="T1481" t="s">
        <v>7315</v>
      </c>
      <c r="U1481" t="s">
        <v>44</v>
      </c>
      <c r="V1481" t="s">
        <v>37</v>
      </c>
      <c r="W1481" t="s">
        <v>42</v>
      </c>
      <c r="X1481" t="s">
        <v>97</v>
      </c>
      <c r="Y1481" t="s">
        <v>44</v>
      </c>
      <c r="Z1481" t="s">
        <v>78</v>
      </c>
      <c r="AA1481" t="s">
        <v>8609</v>
      </c>
      <c r="AB1481" t="s">
        <v>44</v>
      </c>
      <c r="AC1481" t="s">
        <v>6495</v>
      </c>
      <c r="AD1481" t="s">
        <v>976</v>
      </c>
      <c r="AE1481" t="s">
        <v>8610</v>
      </c>
      <c r="AF1481" t="s">
        <v>51</v>
      </c>
    </row>
    <row r="1482" spans="3:32" x14ac:dyDescent="0.3">
      <c r="C1482" s="21" t="s">
        <v>8611</v>
      </c>
      <c r="D1482" s="20" t="s">
        <v>29</v>
      </c>
      <c r="E1482" s="20" t="s">
        <v>63</v>
      </c>
      <c r="F1482" s="45" t="s">
        <v>8198</v>
      </c>
      <c r="G1482" s="44">
        <v>45064</v>
      </c>
      <c r="H1482" s="20" t="s">
        <v>366</v>
      </c>
      <c r="J1482" t="s">
        <v>33</v>
      </c>
      <c r="K1482" t="s">
        <v>34</v>
      </c>
      <c r="L1482" t="s">
        <v>35</v>
      </c>
      <c r="M1482" t="s">
        <v>117</v>
      </c>
      <c r="N1482" t="s">
        <v>37</v>
      </c>
      <c r="O1482" t="s">
        <v>8612</v>
      </c>
      <c r="P1482" s="13" t="s">
        <v>7758</v>
      </c>
      <c r="Q1482" s="2" t="s">
        <v>8613</v>
      </c>
      <c r="R1482" t="s">
        <v>8612</v>
      </c>
      <c r="S1482" s="13" t="s">
        <v>7758</v>
      </c>
      <c r="T1482" t="s">
        <v>8614</v>
      </c>
      <c r="U1482" t="s">
        <v>200</v>
      </c>
      <c r="V1482" t="s">
        <v>37</v>
      </c>
      <c r="W1482" t="s">
        <v>42</v>
      </c>
      <c r="X1482" t="s">
        <v>69</v>
      </c>
      <c r="Y1482" t="s">
        <v>44</v>
      </c>
      <c r="Z1482" t="s">
        <v>78</v>
      </c>
      <c r="AA1482" t="s">
        <v>8615</v>
      </c>
      <c r="AB1482" t="s">
        <v>44</v>
      </c>
      <c r="AC1482" t="s">
        <v>8616</v>
      </c>
      <c r="AD1482" t="s">
        <v>3848</v>
      </c>
      <c r="AE1482" t="s">
        <v>8617</v>
      </c>
      <c r="AF1482" t="s">
        <v>51</v>
      </c>
    </row>
    <row r="1483" spans="3:32" x14ac:dyDescent="0.3">
      <c r="C1483" s="21" t="s">
        <v>8672</v>
      </c>
      <c r="D1483" s="20" t="s">
        <v>29</v>
      </c>
      <c r="E1483" s="20" t="s">
        <v>63</v>
      </c>
      <c r="F1483" s="45" t="s">
        <v>8198</v>
      </c>
      <c r="G1483" s="44">
        <v>45064</v>
      </c>
      <c r="H1483" s="20" t="s">
        <v>366</v>
      </c>
      <c r="J1483" t="s">
        <v>33</v>
      </c>
      <c r="K1483" t="s">
        <v>34</v>
      </c>
      <c r="L1483" t="s">
        <v>35</v>
      </c>
      <c r="M1483" t="s">
        <v>36</v>
      </c>
      <c r="N1483" t="s">
        <v>37</v>
      </c>
      <c r="O1483" t="s">
        <v>8673</v>
      </c>
      <c r="P1483" s="13" t="s">
        <v>7758</v>
      </c>
      <c r="Q1483" s="2" t="s">
        <v>8674</v>
      </c>
      <c r="R1483" t="s">
        <v>8673</v>
      </c>
      <c r="S1483" s="13" t="s">
        <v>7758</v>
      </c>
      <c r="T1483" t="s">
        <v>8675</v>
      </c>
      <c r="U1483" t="s">
        <v>8676</v>
      </c>
      <c r="V1483" t="s">
        <v>37</v>
      </c>
      <c r="W1483" t="s">
        <v>42</v>
      </c>
      <c r="X1483" t="s">
        <v>780</v>
      </c>
      <c r="Y1483" t="s">
        <v>44</v>
      </c>
      <c r="Z1483" t="s">
        <v>45</v>
      </c>
      <c r="AA1483" t="s">
        <v>8677</v>
      </c>
      <c r="AB1483" t="s">
        <v>44</v>
      </c>
      <c r="AC1483" t="s">
        <v>8678</v>
      </c>
      <c r="AD1483" t="s">
        <v>8679</v>
      </c>
      <c r="AE1483" t="s">
        <v>8680</v>
      </c>
      <c r="AF1483" t="s">
        <v>51</v>
      </c>
    </row>
    <row r="1484" spans="3:32" x14ac:dyDescent="0.3">
      <c r="C1484" s="21" t="s">
        <v>8698</v>
      </c>
      <c r="D1484" s="20" t="s">
        <v>29</v>
      </c>
      <c r="E1484" s="20" t="s">
        <v>280</v>
      </c>
      <c r="F1484" s="45" t="s">
        <v>8345</v>
      </c>
      <c r="G1484" s="44">
        <v>45064</v>
      </c>
      <c r="H1484" s="20" t="s">
        <v>366</v>
      </c>
      <c r="J1484" t="s">
        <v>33</v>
      </c>
      <c r="K1484" t="s">
        <v>34</v>
      </c>
      <c r="L1484" t="s">
        <v>35</v>
      </c>
      <c r="M1484" t="s">
        <v>64</v>
      </c>
      <c r="N1484" t="s">
        <v>37</v>
      </c>
      <c r="O1484" t="s">
        <v>8699</v>
      </c>
      <c r="P1484" s="13" t="s">
        <v>7822</v>
      </c>
      <c r="Q1484" s="2" t="s">
        <v>8700</v>
      </c>
      <c r="R1484" t="s">
        <v>8701</v>
      </c>
      <c r="S1484" s="13" t="s">
        <v>7822</v>
      </c>
      <c r="T1484" t="s">
        <v>8702</v>
      </c>
      <c r="U1484" t="s">
        <v>124</v>
      </c>
      <c r="V1484" t="s">
        <v>37</v>
      </c>
      <c r="W1484" t="s">
        <v>42</v>
      </c>
      <c r="X1484" t="s">
        <v>8703</v>
      </c>
      <c r="Y1484" t="s">
        <v>44</v>
      </c>
      <c r="Z1484" t="s">
        <v>3997</v>
      </c>
      <c r="AA1484" t="s">
        <v>8704</v>
      </c>
      <c r="AB1484" t="s">
        <v>124</v>
      </c>
      <c r="AC1484" t="s">
        <v>8705</v>
      </c>
      <c r="AD1484" t="s">
        <v>8706</v>
      </c>
      <c r="AE1484" t="s">
        <v>8707</v>
      </c>
      <c r="AF1484" t="s">
        <v>51</v>
      </c>
    </row>
    <row r="1485" spans="3:32" x14ac:dyDescent="0.3">
      <c r="C1485" s="21" t="s">
        <v>8721</v>
      </c>
      <c r="D1485" s="20" t="s">
        <v>29</v>
      </c>
      <c r="E1485" s="20" t="s">
        <v>63</v>
      </c>
      <c r="F1485" s="45" t="s">
        <v>8345</v>
      </c>
      <c r="G1485" s="44">
        <v>45064</v>
      </c>
      <c r="H1485" s="20" t="s">
        <v>366</v>
      </c>
      <c r="J1485" t="s">
        <v>33</v>
      </c>
      <c r="K1485" t="s">
        <v>34</v>
      </c>
      <c r="L1485" t="s">
        <v>35</v>
      </c>
      <c r="M1485" t="s">
        <v>52</v>
      </c>
      <c r="N1485" t="s">
        <v>37</v>
      </c>
      <c r="O1485" t="s">
        <v>8722</v>
      </c>
      <c r="P1485" s="13" t="s">
        <v>7822</v>
      </c>
      <c r="Q1485" s="2" t="s">
        <v>8723</v>
      </c>
      <c r="R1485" t="s">
        <v>8722</v>
      </c>
      <c r="S1485" s="13" t="s">
        <v>7822</v>
      </c>
      <c r="T1485" t="s">
        <v>8724</v>
      </c>
      <c r="U1485" t="s">
        <v>8722</v>
      </c>
      <c r="V1485" t="s">
        <v>37</v>
      </c>
      <c r="W1485" t="s">
        <v>42</v>
      </c>
      <c r="X1485" t="s">
        <v>3212</v>
      </c>
      <c r="Y1485" t="s">
        <v>44</v>
      </c>
      <c r="Z1485" t="s">
        <v>3213</v>
      </c>
      <c r="AA1485" t="s">
        <v>8725</v>
      </c>
      <c r="AB1485" t="s">
        <v>8726</v>
      </c>
      <c r="AC1485" t="s">
        <v>8726</v>
      </c>
      <c r="AD1485" t="s">
        <v>8727</v>
      </c>
      <c r="AE1485" t="s">
        <v>8728</v>
      </c>
      <c r="AF1485" t="s">
        <v>51</v>
      </c>
    </row>
    <row r="1486" spans="3:32" x14ac:dyDescent="0.3">
      <c r="C1486" s="21" t="s">
        <v>8712</v>
      </c>
      <c r="D1486" s="20" t="s">
        <v>29</v>
      </c>
      <c r="E1486" s="20" t="s">
        <v>357</v>
      </c>
      <c r="F1486" s="45" t="s">
        <v>8345</v>
      </c>
      <c r="G1486" s="44">
        <v>45064</v>
      </c>
      <c r="H1486" s="20" t="s">
        <v>366</v>
      </c>
      <c r="J1486" t="s">
        <v>33</v>
      </c>
      <c r="K1486" t="s">
        <v>34</v>
      </c>
      <c r="L1486" t="s">
        <v>35</v>
      </c>
      <c r="M1486" t="s">
        <v>52</v>
      </c>
      <c r="N1486" t="s">
        <v>37</v>
      </c>
      <c r="O1486" t="s">
        <v>8713</v>
      </c>
      <c r="P1486" s="13" t="s">
        <v>7822</v>
      </c>
      <c r="Q1486" s="2" t="s">
        <v>8714</v>
      </c>
      <c r="R1486" t="s">
        <v>8715</v>
      </c>
      <c r="S1486" s="13" t="s">
        <v>7822</v>
      </c>
      <c r="T1486" t="s">
        <v>8716</v>
      </c>
      <c r="U1486" t="s">
        <v>44</v>
      </c>
      <c r="V1486" t="s">
        <v>37</v>
      </c>
      <c r="W1486" t="s">
        <v>42</v>
      </c>
      <c r="X1486" t="s">
        <v>522</v>
      </c>
      <c r="Y1486" t="s">
        <v>44</v>
      </c>
      <c r="Z1486" t="s">
        <v>264</v>
      </c>
      <c r="AA1486" t="s">
        <v>8717</v>
      </c>
      <c r="AB1486" t="s">
        <v>44</v>
      </c>
      <c r="AC1486" t="s">
        <v>8718</v>
      </c>
      <c r="AD1486" t="s">
        <v>8719</v>
      </c>
      <c r="AE1486" t="s">
        <v>8720</v>
      </c>
      <c r="AF1486" t="s">
        <v>51</v>
      </c>
    </row>
    <row r="1487" spans="3:32" x14ac:dyDescent="0.3">
      <c r="C1487" s="21" t="s">
        <v>8708</v>
      </c>
      <c r="D1487" s="20" t="s">
        <v>29</v>
      </c>
      <c r="E1487" s="20" t="s">
        <v>63</v>
      </c>
      <c r="F1487" s="45" t="s">
        <v>8345</v>
      </c>
      <c r="G1487" s="44">
        <v>45064</v>
      </c>
      <c r="H1487" s="20" t="s">
        <v>366</v>
      </c>
      <c r="J1487" t="s">
        <v>33</v>
      </c>
      <c r="K1487" t="s">
        <v>34</v>
      </c>
      <c r="L1487" t="s">
        <v>35</v>
      </c>
      <c r="M1487" t="s">
        <v>36</v>
      </c>
      <c r="N1487" t="s">
        <v>37</v>
      </c>
      <c r="O1487" t="s">
        <v>2791</v>
      </c>
      <c r="P1487" s="13" t="s">
        <v>7822</v>
      </c>
      <c r="Q1487" s="2" t="s">
        <v>8709</v>
      </c>
      <c r="R1487" t="s">
        <v>8710</v>
      </c>
      <c r="S1487" s="13" t="s">
        <v>7822</v>
      </c>
      <c r="T1487" t="s">
        <v>2794</v>
      </c>
      <c r="U1487" t="s">
        <v>44</v>
      </c>
      <c r="V1487" t="s">
        <v>37</v>
      </c>
      <c r="W1487" t="s">
        <v>42</v>
      </c>
      <c r="X1487" t="s">
        <v>401</v>
      </c>
      <c r="Y1487" t="s">
        <v>44</v>
      </c>
      <c r="Z1487" t="s">
        <v>78</v>
      </c>
      <c r="AA1487" t="s">
        <v>2795</v>
      </c>
      <c r="AB1487" t="s">
        <v>44</v>
      </c>
      <c r="AC1487" t="s">
        <v>1048</v>
      </c>
      <c r="AD1487" t="s">
        <v>1048</v>
      </c>
      <c r="AE1487" t="s">
        <v>8711</v>
      </c>
      <c r="AF1487" t="s">
        <v>51</v>
      </c>
    </row>
    <row r="1488" spans="3:32" x14ac:dyDescent="0.3">
      <c r="C1488" s="21" t="s">
        <v>8681</v>
      </c>
      <c r="D1488" s="20" t="s">
        <v>368</v>
      </c>
      <c r="E1488" s="20" t="s">
        <v>280</v>
      </c>
      <c r="F1488" s="45" t="s">
        <v>8345</v>
      </c>
      <c r="G1488" s="44">
        <v>45064</v>
      </c>
      <c r="H1488" s="20" t="s">
        <v>366</v>
      </c>
      <c r="J1488" t="s">
        <v>33</v>
      </c>
      <c r="K1488" t="s">
        <v>34</v>
      </c>
      <c r="L1488" t="s">
        <v>35</v>
      </c>
      <c r="M1488" t="s">
        <v>64</v>
      </c>
      <c r="N1488" t="s">
        <v>37</v>
      </c>
      <c r="O1488" t="s">
        <v>8682</v>
      </c>
      <c r="P1488" s="13" t="s">
        <v>7822</v>
      </c>
      <c r="Q1488" s="2" t="s">
        <v>8683</v>
      </c>
      <c r="R1488" t="s">
        <v>8684</v>
      </c>
      <c r="S1488" s="13" t="s">
        <v>7822</v>
      </c>
      <c r="T1488" t="s">
        <v>8685</v>
      </c>
      <c r="U1488" t="s">
        <v>44</v>
      </c>
      <c r="V1488" t="s">
        <v>37</v>
      </c>
      <c r="W1488" t="s">
        <v>42</v>
      </c>
      <c r="X1488" t="s">
        <v>97</v>
      </c>
      <c r="Y1488" t="s">
        <v>44</v>
      </c>
      <c r="Z1488" t="s">
        <v>78</v>
      </c>
      <c r="AA1488" t="s">
        <v>8686</v>
      </c>
      <c r="AB1488" t="s">
        <v>44</v>
      </c>
      <c r="AC1488" t="s">
        <v>8687</v>
      </c>
      <c r="AD1488" t="s">
        <v>976</v>
      </c>
      <c r="AE1488" t="s">
        <v>5453</v>
      </c>
      <c r="AF1488" t="s">
        <v>51</v>
      </c>
    </row>
    <row r="1489" spans="3:32" x14ac:dyDescent="0.3">
      <c r="C1489" s="21" t="s">
        <v>8658</v>
      </c>
      <c r="D1489" s="20" t="s">
        <v>62</v>
      </c>
      <c r="E1489" s="20" t="s">
        <v>63</v>
      </c>
      <c r="F1489" s="45" t="s">
        <v>8198</v>
      </c>
      <c r="G1489" s="44">
        <v>45064</v>
      </c>
      <c r="H1489" s="20" t="s">
        <v>366</v>
      </c>
      <c r="J1489" t="s">
        <v>33</v>
      </c>
      <c r="K1489" t="s">
        <v>142</v>
      </c>
      <c r="L1489" t="s">
        <v>35</v>
      </c>
      <c r="M1489" t="s">
        <v>52</v>
      </c>
      <c r="N1489" t="s">
        <v>37</v>
      </c>
      <c r="O1489" t="s">
        <v>8659</v>
      </c>
      <c r="P1489" s="13" t="s">
        <v>7758</v>
      </c>
      <c r="Q1489" s="2" t="s">
        <v>44</v>
      </c>
      <c r="R1489" t="s">
        <v>8660</v>
      </c>
      <c r="S1489" s="13" t="s">
        <v>7758</v>
      </c>
      <c r="T1489" t="s">
        <v>8661</v>
      </c>
      <c r="U1489" t="s">
        <v>44</v>
      </c>
      <c r="V1489" t="s">
        <v>37</v>
      </c>
      <c r="W1489" t="s">
        <v>42</v>
      </c>
      <c r="X1489" t="s">
        <v>164</v>
      </c>
      <c r="Y1489" t="s">
        <v>44</v>
      </c>
      <c r="Z1489" t="s">
        <v>78</v>
      </c>
      <c r="AA1489" t="s">
        <v>8662</v>
      </c>
      <c r="AB1489" t="s">
        <v>2030</v>
      </c>
      <c r="AC1489" t="s">
        <v>44</v>
      </c>
      <c r="AD1489" t="s">
        <v>2031</v>
      </c>
      <c r="AE1489" t="s">
        <v>8663</v>
      </c>
      <c r="AF1489" t="s">
        <v>51</v>
      </c>
    </row>
    <row r="1490" spans="3:32" x14ac:dyDescent="0.3">
      <c r="C1490" s="21" t="s">
        <v>8590</v>
      </c>
      <c r="D1490" s="20" t="s">
        <v>62</v>
      </c>
      <c r="E1490" s="20" t="s">
        <v>280</v>
      </c>
      <c r="F1490" s="45" t="s">
        <v>8198</v>
      </c>
      <c r="G1490" s="44">
        <v>45064</v>
      </c>
      <c r="H1490" s="20" t="s">
        <v>366</v>
      </c>
      <c r="J1490" t="s">
        <v>33</v>
      </c>
      <c r="K1490" t="s">
        <v>34</v>
      </c>
      <c r="L1490" t="s">
        <v>35</v>
      </c>
      <c r="M1490" t="s">
        <v>143</v>
      </c>
      <c r="N1490" t="s">
        <v>37</v>
      </c>
      <c r="O1490" t="s">
        <v>8591</v>
      </c>
      <c r="P1490" s="13" t="s">
        <v>7758</v>
      </c>
      <c r="Q1490" s="2" t="s">
        <v>8592</v>
      </c>
      <c r="R1490" t="s">
        <v>8591</v>
      </c>
      <c r="S1490" s="13" t="s">
        <v>7758</v>
      </c>
      <c r="T1490" t="s">
        <v>8593</v>
      </c>
      <c r="U1490" t="s">
        <v>8594</v>
      </c>
      <c r="V1490" t="s">
        <v>37</v>
      </c>
      <c r="W1490" t="s">
        <v>42</v>
      </c>
      <c r="X1490" t="s">
        <v>610</v>
      </c>
      <c r="Y1490" t="s">
        <v>44</v>
      </c>
      <c r="Z1490" t="s">
        <v>8595</v>
      </c>
      <c r="AA1490" t="s">
        <v>8596</v>
      </c>
      <c r="AB1490" t="s">
        <v>8597</v>
      </c>
      <c r="AC1490" t="s">
        <v>8598</v>
      </c>
      <c r="AD1490" t="s">
        <v>8599</v>
      </c>
      <c r="AE1490" t="s">
        <v>8600</v>
      </c>
      <c r="AF1490" t="s">
        <v>51</v>
      </c>
    </row>
    <row r="1491" spans="3:32" x14ac:dyDescent="0.3">
      <c r="C1491" s="21" t="s">
        <v>8442</v>
      </c>
      <c r="D1491" s="20" t="s">
        <v>102</v>
      </c>
      <c r="E1491" s="20" t="s">
        <v>63</v>
      </c>
      <c r="F1491" s="45" t="s">
        <v>8198</v>
      </c>
      <c r="G1491" s="44">
        <v>45064</v>
      </c>
      <c r="H1491" s="20" t="s">
        <v>366</v>
      </c>
      <c r="J1491" t="s">
        <v>33</v>
      </c>
      <c r="K1491" t="s">
        <v>34</v>
      </c>
      <c r="L1491" t="s">
        <v>35</v>
      </c>
      <c r="M1491" t="s">
        <v>52</v>
      </c>
      <c r="N1491" t="s">
        <v>37</v>
      </c>
      <c r="O1491" t="s">
        <v>8443</v>
      </c>
      <c r="P1491" s="13" t="s">
        <v>7494</v>
      </c>
      <c r="Q1491" s="2" t="s">
        <v>44</v>
      </c>
      <c r="R1491" t="s">
        <v>8444</v>
      </c>
      <c r="S1491" s="13" t="s">
        <v>7494</v>
      </c>
      <c r="T1491" t="s">
        <v>8445</v>
      </c>
      <c r="U1491" t="s">
        <v>44</v>
      </c>
      <c r="V1491" t="s">
        <v>37</v>
      </c>
      <c r="W1491" t="s">
        <v>42</v>
      </c>
      <c r="X1491" t="s">
        <v>164</v>
      </c>
      <c r="Y1491" t="s">
        <v>44</v>
      </c>
      <c r="Z1491" t="s">
        <v>45</v>
      </c>
      <c r="AA1491" t="s">
        <v>8446</v>
      </c>
      <c r="AB1491" t="s">
        <v>8447</v>
      </c>
      <c r="AC1491" t="s">
        <v>44</v>
      </c>
      <c r="AD1491" t="s">
        <v>8448</v>
      </c>
      <c r="AE1491" t="s">
        <v>8449</v>
      </c>
      <c r="AF1491" t="s">
        <v>115</v>
      </c>
    </row>
    <row r="1492" spans="3:32" x14ac:dyDescent="0.3">
      <c r="C1492" s="21" t="s">
        <v>8450</v>
      </c>
      <c r="D1492" s="20" t="s">
        <v>102</v>
      </c>
      <c r="E1492" s="20" t="s">
        <v>63</v>
      </c>
      <c r="F1492" s="45" t="s">
        <v>8198</v>
      </c>
      <c r="G1492" s="44">
        <v>45064</v>
      </c>
      <c r="H1492" s="20" t="s">
        <v>366</v>
      </c>
      <c r="J1492" t="s">
        <v>33</v>
      </c>
      <c r="K1492" t="s">
        <v>34</v>
      </c>
      <c r="L1492" t="s">
        <v>35</v>
      </c>
      <c r="M1492" t="s">
        <v>36</v>
      </c>
      <c r="N1492" t="s">
        <v>37</v>
      </c>
      <c r="O1492" t="s">
        <v>8451</v>
      </c>
      <c r="P1492" s="13" t="s">
        <v>7494</v>
      </c>
      <c r="Q1492" s="2" t="s">
        <v>44</v>
      </c>
      <c r="R1492" t="s">
        <v>8452</v>
      </c>
      <c r="S1492" s="13" t="s">
        <v>7494</v>
      </c>
      <c r="T1492" t="s">
        <v>8453</v>
      </c>
      <c r="U1492" t="s">
        <v>44</v>
      </c>
      <c r="V1492" t="s">
        <v>37</v>
      </c>
      <c r="W1492" t="s">
        <v>42</v>
      </c>
      <c r="X1492" t="s">
        <v>164</v>
      </c>
      <c r="Y1492" t="s">
        <v>44</v>
      </c>
      <c r="Z1492" t="s">
        <v>78</v>
      </c>
      <c r="AA1492" t="s">
        <v>8454</v>
      </c>
      <c r="AB1492" t="s">
        <v>44</v>
      </c>
      <c r="AC1492" t="s">
        <v>44</v>
      </c>
      <c r="AD1492" t="s">
        <v>8455</v>
      </c>
      <c r="AE1492" t="s">
        <v>8456</v>
      </c>
      <c r="AF1492" t="s">
        <v>115</v>
      </c>
    </row>
    <row r="1493" spans="3:32" x14ac:dyDescent="0.3">
      <c r="C1493" s="21" t="s">
        <v>8457</v>
      </c>
      <c r="D1493" s="20" t="s">
        <v>102</v>
      </c>
      <c r="E1493" s="20" t="s">
        <v>63</v>
      </c>
      <c r="F1493" s="45" t="s">
        <v>8345</v>
      </c>
      <c r="G1493" s="44">
        <v>45064</v>
      </c>
      <c r="H1493" s="20" t="s">
        <v>366</v>
      </c>
      <c r="J1493" t="s">
        <v>33</v>
      </c>
      <c r="K1493" t="s">
        <v>34</v>
      </c>
      <c r="L1493" t="s">
        <v>35</v>
      </c>
      <c r="M1493" t="s">
        <v>105</v>
      </c>
      <c r="N1493" t="s">
        <v>37</v>
      </c>
      <c r="O1493" t="s">
        <v>8458</v>
      </c>
      <c r="P1493" s="13" t="s">
        <v>7627</v>
      </c>
      <c r="Q1493" s="2" t="s">
        <v>44</v>
      </c>
      <c r="R1493" t="s">
        <v>8459</v>
      </c>
      <c r="S1493" s="13" t="s">
        <v>7627</v>
      </c>
      <c r="T1493" t="s">
        <v>8460</v>
      </c>
      <c r="U1493" t="s">
        <v>44</v>
      </c>
      <c r="V1493" t="s">
        <v>37</v>
      </c>
      <c r="W1493" t="s">
        <v>42</v>
      </c>
      <c r="X1493" t="s">
        <v>164</v>
      </c>
      <c r="Y1493" t="s">
        <v>44</v>
      </c>
      <c r="Z1493" t="s">
        <v>78</v>
      </c>
      <c r="AA1493" t="s">
        <v>8461</v>
      </c>
      <c r="AB1493" t="s">
        <v>8462</v>
      </c>
      <c r="AC1493" t="s">
        <v>44</v>
      </c>
      <c r="AD1493" t="s">
        <v>8463</v>
      </c>
      <c r="AE1493" t="s">
        <v>8464</v>
      </c>
      <c r="AF1493" t="s">
        <v>115</v>
      </c>
    </row>
    <row r="1494" spans="3:32" x14ac:dyDescent="0.3">
      <c r="C1494" s="21" t="s">
        <v>8618</v>
      </c>
      <c r="D1494" s="20" t="s">
        <v>102</v>
      </c>
      <c r="E1494" s="20" t="s">
        <v>63</v>
      </c>
      <c r="F1494" s="45" t="s">
        <v>8345</v>
      </c>
      <c r="G1494" s="44">
        <v>45064</v>
      </c>
      <c r="H1494" s="20" t="s">
        <v>366</v>
      </c>
      <c r="J1494" t="s">
        <v>33</v>
      </c>
      <c r="K1494" t="s">
        <v>34</v>
      </c>
      <c r="L1494" t="s">
        <v>35</v>
      </c>
      <c r="M1494" t="s">
        <v>36</v>
      </c>
      <c r="N1494" t="s">
        <v>37</v>
      </c>
      <c r="O1494" t="s">
        <v>8619</v>
      </c>
      <c r="P1494" s="13" t="s">
        <v>7627</v>
      </c>
      <c r="Q1494" s="2" t="s">
        <v>44</v>
      </c>
      <c r="R1494" t="s">
        <v>8620</v>
      </c>
      <c r="S1494" s="13" t="s">
        <v>7627</v>
      </c>
      <c r="T1494" t="s">
        <v>8621</v>
      </c>
      <c r="U1494" t="s">
        <v>44</v>
      </c>
      <c r="V1494" t="s">
        <v>37</v>
      </c>
      <c r="W1494" t="s">
        <v>42</v>
      </c>
      <c r="X1494" t="s">
        <v>164</v>
      </c>
      <c r="Y1494" t="s">
        <v>44</v>
      </c>
      <c r="Z1494" t="s">
        <v>78</v>
      </c>
      <c r="AA1494" t="s">
        <v>8622</v>
      </c>
      <c r="AB1494" t="s">
        <v>8623</v>
      </c>
      <c r="AC1494" t="s">
        <v>44</v>
      </c>
      <c r="AD1494" t="s">
        <v>8624</v>
      </c>
      <c r="AE1494" t="s">
        <v>8625</v>
      </c>
      <c r="AF1494" t="s">
        <v>115</v>
      </c>
    </row>
    <row r="1495" spans="3:32" x14ac:dyDescent="0.3">
      <c r="C1495" s="21" t="s">
        <v>8729</v>
      </c>
      <c r="D1495" s="20" t="s">
        <v>102</v>
      </c>
      <c r="E1495" s="20" t="s">
        <v>280</v>
      </c>
      <c r="F1495" s="45" t="s">
        <v>8093</v>
      </c>
      <c r="G1495" s="44">
        <v>45064</v>
      </c>
      <c r="H1495" s="20" t="s">
        <v>366</v>
      </c>
      <c r="I1495" t="s">
        <v>8738</v>
      </c>
      <c r="J1495" t="s">
        <v>33</v>
      </c>
      <c r="K1495" t="s">
        <v>382</v>
      </c>
      <c r="L1495" t="s">
        <v>35</v>
      </c>
      <c r="M1495" t="s">
        <v>52</v>
      </c>
      <c r="N1495" t="s">
        <v>37</v>
      </c>
      <c r="O1495" t="s">
        <v>8730</v>
      </c>
      <c r="P1495" s="13" t="s">
        <v>7417</v>
      </c>
      <c r="Q1495" s="2" t="s">
        <v>8731</v>
      </c>
      <c r="R1495" t="s">
        <v>8732</v>
      </c>
      <c r="S1495" s="13" t="s">
        <v>7417</v>
      </c>
      <c r="T1495" t="s">
        <v>8733</v>
      </c>
      <c r="U1495" t="s">
        <v>44</v>
      </c>
      <c r="V1495" t="s">
        <v>37</v>
      </c>
      <c r="W1495" t="s">
        <v>42</v>
      </c>
      <c r="X1495" t="s">
        <v>553</v>
      </c>
      <c r="Y1495" t="s">
        <v>44</v>
      </c>
      <c r="Z1495" t="s">
        <v>45</v>
      </c>
      <c r="AA1495" t="s">
        <v>8734</v>
      </c>
      <c r="AB1495" t="s">
        <v>8735</v>
      </c>
      <c r="AC1495" t="s">
        <v>8735</v>
      </c>
      <c r="AD1495" t="s">
        <v>8736</v>
      </c>
      <c r="AE1495" t="s">
        <v>8737</v>
      </c>
      <c r="AF1495" t="s">
        <v>115</v>
      </c>
    </row>
    <row r="1496" spans="3:32" x14ac:dyDescent="0.3">
      <c r="C1496" s="21" t="s">
        <v>8344</v>
      </c>
      <c r="D1496" s="20" t="s">
        <v>102</v>
      </c>
      <c r="E1496" s="20" t="s">
        <v>63</v>
      </c>
      <c r="F1496" s="45" t="s">
        <v>8345</v>
      </c>
      <c r="G1496" s="44">
        <v>45064</v>
      </c>
      <c r="H1496" s="20" t="s">
        <v>366</v>
      </c>
      <c r="J1496" t="s">
        <v>33</v>
      </c>
      <c r="K1496" t="s">
        <v>34</v>
      </c>
      <c r="L1496" t="s">
        <v>35</v>
      </c>
      <c r="M1496" t="s">
        <v>64</v>
      </c>
      <c r="N1496" t="s">
        <v>37</v>
      </c>
      <c r="O1496" t="s">
        <v>8346</v>
      </c>
      <c r="P1496" s="13" t="s">
        <v>7627</v>
      </c>
      <c r="Q1496" s="2" t="s">
        <v>8347</v>
      </c>
      <c r="R1496" t="s">
        <v>8348</v>
      </c>
      <c r="S1496" s="13" t="s">
        <v>7627</v>
      </c>
      <c r="T1496" t="s">
        <v>8349</v>
      </c>
      <c r="U1496" t="s">
        <v>44</v>
      </c>
      <c r="V1496" t="s">
        <v>37</v>
      </c>
      <c r="W1496" t="s">
        <v>42</v>
      </c>
      <c r="X1496" t="s">
        <v>414</v>
      </c>
      <c r="Y1496" t="s">
        <v>44</v>
      </c>
      <c r="Z1496" t="s">
        <v>45</v>
      </c>
      <c r="AA1496" t="s">
        <v>8350</v>
      </c>
      <c r="AB1496" t="s">
        <v>44</v>
      </c>
      <c r="AC1496" t="s">
        <v>8351</v>
      </c>
      <c r="AD1496" t="s">
        <v>8352</v>
      </c>
      <c r="AE1496" t="s">
        <v>8353</v>
      </c>
      <c r="AF1496" t="s">
        <v>115</v>
      </c>
    </row>
    <row r="1497" spans="3:32" x14ac:dyDescent="0.3">
      <c r="C1497" s="21" t="s">
        <v>8626</v>
      </c>
      <c r="D1497" s="20" t="s">
        <v>102</v>
      </c>
      <c r="E1497" s="20" t="s">
        <v>63</v>
      </c>
      <c r="F1497" s="45" t="s">
        <v>8345</v>
      </c>
      <c r="G1497" s="44">
        <v>45064</v>
      </c>
      <c r="H1497" s="20" t="s">
        <v>366</v>
      </c>
      <c r="J1497" t="s">
        <v>33</v>
      </c>
      <c r="K1497" t="s">
        <v>34</v>
      </c>
      <c r="L1497" t="s">
        <v>35</v>
      </c>
      <c r="M1497" t="s">
        <v>292</v>
      </c>
      <c r="N1497" t="s">
        <v>37</v>
      </c>
      <c r="O1497" t="s">
        <v>8627</v>
      </c>
      <c r="P1497" s="13" t="s">
        <v>7627</v>
      </c>
      <c r="Q1497" s="2" t="s">
        <v>44</v>
      </c>
      <c r="R1497" t="s">
        <v>8628</v>
      </c>
      <c r="S1497" s="13" t="s">
        <v>7627</v>
      </c>
      <c r="T1497" t="s">
        <v>8629</v>
      </c>
      <c r="U1497" t="s">
        <v>44</v>
      </c>
      <c r="V1497" t="s">
        <v>37</v>
      </c>
      <c r="W1497" t="s">
        <v>42</v>
      </c>
      <c r="X1497" t="s">
        <v>164</v>
      </c>
      <c r="Y1497" t="s">
        <v>44</v>
      </c>
      <c r="Z1497" t="s">
        <v>78</v>
      </c>
      <c r="AA1497" t="s">
        <v>8630</v>
      </c>
      <c r="AB1497" t="s">
        <v>8631</v>
      </c>
      <c r="AC1497" t="s">
        <v>44</v>
      </c>
      <c r="AD1497" t="s">
        <v>8632</v>
      </c>
      <c r="AE1497" t="s">
        <v>8633</v>
      </c>
      <c r="AF1497" t="s">
        <v>115</v>
      </c>
    </row>
    <row r="1498" spans="3:32" x14ac:dyDescent="0.3">
      <c r="C1498" s="21" t="s">
        <v>8634</v>
      </c>
      <c r="D1498" s="20" t="s">
        <v>102</v>
      </c>
      <c r="E1498" s="20" t="s">
        <v>63</v>
      </c>
      <c r="F1498" s="45" t="s">
        <v>8345</v>
      </c>
      <c r="G1498" s="44">
        <v>45064</v>
      </c>
      <c r="H1498" s="20" t="s">
        <v>366</v>
      </c>
      <c r="J1498" t="s">
        <v>33</v>
      </c>
      <c r="K1498" t="s">
        <v>34</v>
      </c>
      <c r="L1498" t="s">
        <v>35</v>
      </c>
      <c r="M1498" t="s">
        <v>117</v>
      </c>
      <c r="N1498" t="s">
        <v>37</v>
      </c>
      <c r="O1498" t="s">
        <v>8635</v>
      </c>
      <c r="P1498" s="13" t="s">
        <v>7627</v>
      </c>
      <c r="Q1498" s="2" t="s">
        <v>44</v>
      </c>
      <c r="R1498" t="s">
        <v>8636</v>
      </c>
      <c r="S1498" s="13" t="s">
        <v>7627</v>
      </c>
      <c r="T1498" t="s">
        <v>8637</v>
      </c>
      <c r="U1498" t="s">
        <v>44</v>
      </c>
      <c r="V1498" t="s">
        <v>37</v>
      </c>
      <c r="W1498" t="s">
        <v>42</v>
      </c>
      <c r="X1498" t="s">
        <v>164</v>
      </c>
      <c r="Y1498" t="s">
        <v>44</v>
      </c>
      <c r="Z1498" t="s">
        <v>78</v>
      </c>
      <c r="AA1498" t="s">
        <v>8638</v>
      </c>
      <c r="AB1498" t="s">
        <v>8639</v>
      </c>
      <c r="AC1498" t="s">
        <v>44</v>
      </c>
      <c r="AD1498" t="s">
        <v>8640</v>
      </c>
      <c r="AE1498" t="s">
        <v>8641</v>
      </c>
      <c r="AF1498" t="s">
        <v>115</v>
      </c>
    </row>
    <row r="1499" spans="3:32" x14ac:dyDescent="0.3">
      <c r="C1499" s="21" t="s">
        <v>8465</v>
      </c>
      <c r="D1499" s="20" t="s">
        <v>102</v>
      </c>
      <c r="E1499" s="20" t="s">
        <v>63</v>
      </c>
      <c r="F1499" s="45" t="s">
        <v>8345</v>
      </c>
      <c r="G1499" s="44">
        <v>45064</v>
      </c>
      <c r="H1499" s="20" t="s">
        <v>366</v>
      </c>
      <c r="J1499" t="s">
        <v>33</v>
      </c>
      <c r="K1499" t="s">
        <v>34</v>
      </c>
      <c r="L1499" t="s">
        <v>35</v>
      </c>
      <c r="M1499" t="s">
        <v>52</v>
      </c>
      <c r="N1499" t="s">
        <v>37</v>
      </c>
      <c r="O1499" t="s">
        <v>8466</v>
      </c>
      <c r="P1499" s="13" t="s">
        <v>7627</v>
      </c>
      <c r="Q1499" s="2" t="s">
        <v>44</v>
      </c>
      <c r="R1499" t="s">
        <v>8467</v>
      </c>
      <c r="S1499" s="13" t="s">
        <v>7627</v>
      </c>
      <c r="T1499" t="s">
        <v>8468</v>
      </c>
      <c r="U1499" t="s">
        <v>44</v>
      </c>
      <c r="V1499" t="s">
        <v>37</v>
      </c>
      <c r="W1499" t="s">
        <v>42</v>
      </c>
      <c r="X1499" t="s">
        <v>164</v>
      </c>
      <c r="Y1499" t="s">
        <v>44</v>
      </c>
      <c r="Z1499" t="s">
        <v>45</v>
      </c>
      <c r="AA1499" t="s">
        <v>8469</v>
      </c>
      <c r="AB1499" t="s">
        <v>8470</v>
      </c>
      <c r="AC1499" t="s">
        <v>44</v>
      </c>
      <c r="AD1499" t="s">
        <v>8471</v>
      </c>
      <c r="AE1499" t="s">
        <v>8472</v>
      </c>
      <c r="AF1499" t="s">
        <v>115</v>
      </c>
    </row>
    <row r="1500" spans="3:32" x14ac:dyDescent="0.3">
      <c r="C1500" s="21" t="s">
        <v>8473</v>
      </c>
      <c r="D1500" s="20" t="s">
        <v>102</v>
      </c>
      <c r="E1500" s="20" t="s">
        <v>30</v>
      </c>
      <c r="F1500" s="45" t="s">
        <v>8345</v>
      </c>
      <c r="G1500" s="44">
        <v>45064</v>
      </c>
      <c r="H1500" s="20" t="s">
        <v>366</v>
      </c>
      <c r="J1500" t="s">
        <v>33</v>
      </c>
      <c r="K1500" t="s">
        <v>34</v>
      </c>
      <c r="L1500" t="s">
        <v>35</v>
      </c>
      <c r="M1500" t="s">
        <v>36</v>
      </c>
      <c r="N1500" t="s">
        <v>37</v>
      </c>
      <c r="O1500" t="s">
        <v>8474</v>
      </c>
      <c r="P1500" s="13" t="s">
        <v>7627</v>
      </c>
      <c r="Q1500" s="2" t="s">
        <v>8475</v>
      </c>
      <c r="R1500" t="s">
        <v>8474</v>
      </c>
      <c r="S1500" s="13" t="s">
        <v>7627</v>
      </c>
      <c r="T1500" t="s">
        <v>8476</v>
      </c>
      <c r="U1500" t="s">
        <v>8477</v>
      </c>
      <c r="V1500" t="s">
        <v>37</v>
      </c>
      <c r="W1500" t="s">
        <v>42</v>
      </c>
      <c r="X1500" t="s">
        <v>2417</v>
      </c>
      <c r="Y1500" t="s">
        <v>44</v>
      </c>
      <c r="Z1500" t="s">
        <v>633</v>
      </c>
      <c r="AA1500" t="s">
        <v>8478</v>
      </c>
      <c r="AB1500" t="s">
        <v>8479</v>
      </c>
      <c r="AC1500" t="s">
        <v>8480</v>
      </c>
      <c r="AD1500" t="s">
        <v>8481</v>
      </c>
      <c r="AE1500" t="s">
        <v>8482</v>
      </c>
      <c r="AF1500" t="s">
        <v>115</v>
      </c>
    </row>
    <row r="1501" spans="3:32" x14ac:dyDescent="0.3">
      <c r="C1501" s="21" t="s">
        <v>8483</v>
      </c>
      <c r="D1501" s="20" t="s">
        <v>102</v>
      </c>
      <c r="E1501" s="20" t="s">
        <v>63</v>
      </c>
      <c r="F1501" s="45" t="s">
        <v>8345</v>
      </c>
      <c r="G1501" s="44">
        <v>45064</v>
      </c>
      <c r="H1501" s="20" t="s">
        <v>366</v>
      </c>
      <c r="J1501" t="s">
        <v>33</v>
      </c>
      <c r="K1501" t="s">
        <v>34</v>
      </c>
      <c r="L1501" t="s">
        <v>35</v>
      </c>
      <c r="M1501" t="s">
        <v>292</v>
      </c>
      <c r="N1501" t="s">
        <v>37</v>
      </c>
      <c r="O1501" t="s">
        <v>8484</v>
      </c>
      <c r="P1501" s="13" t="s">
        <v>7627</v>
      </c>
      <c r="Q1501" s="2" t="s">
        <v>44</v>
      </c>
      <c r="R1501" t="s">
        <v>8485</v>
      </c>
      <c r="S1501" s="13" t="s">
        <v>7627</v>
      </c>
      <c r="T1501" t="s">
        <v>8486</v>
      </c>
      <c r="U1501" t="s">
        <v>44</v>
      </c>
      <c r="V1501" t="s">
        <v>37</v>
      </c>
      <c r="W1501" t="s">
        <v>42</v>
      </c>
      <c r="X1501" t="s">
        <v>164</v>
      </c>
      <c r="Y1501" t="s">
        <v>44</v>
      </c>
      <c r="Z1501" t="s">
        <v>78</v>
      </c>
      <c r="AA1501" t="s">
        <v>8487</v>
      </c>
      <c r="AB1501" t="s">
        <v>8488</v>
      </c>
      <c r="AC1501" t="s">
        <v>44</v>
      </c>
      <c r="AD1501" t="s">
        <v>8489</v>
      </c>
      <c r="AE1501" t="s">
        <v>8490</v>
      </c>
      <c r="AF1501" t="s">
        <v>115</v>
      </c>
    </row>
    <row r="1502" spans="3:32" x14ac:dyDescent="0.3">
      <c r="C1502" s="21" t="s">
        <v>8491</v>
      </c>
      <c r="D1502" s="20" t="s">
        <v>102</v>
      </c>
      <c r="E1502" s="20" t="s">
        <v>141</v>
      </c>
      <c r="F1502" s="45" t="s">
        <v>8345</v>
      </c>
      <c r="G1502" s="44">
        <v>45064</v>
      </c>
      <c r="H1502" s="20" t="s">
        <v>366</v>
      </c>
      <c r="J1502" t="s">
        <v>33</v>
      </c>
      <c r="K1502" t="s">
        <v>34</v>
      </c>
      <c r="L1502" t="s">
        <v>35</v>
      </c>
      <c r="M1502" t="s">
        <v>52</v>
      </c>
      <c r="N1502" t="s">
        <v>37</v>
      </c>
      <c r="O1502" t="s">
        <v>8492</v>
      </c>
      <c r="P1502" s="13" t="s">
        <v>7627</v>
      </c>
      <c r="Q1502" s="2" t="s">
        <v>8493</v>
      </c>
      <c r="R1502" t="s">
        <v>8492</v>
      </c>
      <c r="S1502" s="13" t="s">
        <v>7627</v>
      </c>
      <c r="T1502" t="s">
        <v>8494</v>
      </c>
      <c r="U1502" t="s">
        <v>8495</v>
      </c>
      <c r="V1502" t="s">
        <v>37</v>
      </c>
      <c r="W1502" t="s">
        <v>42</v>
      </c>
      <c r="X1502" t="s">
        <v>1111</v>
      </c>
      <c r="Y1502" t="s">
        <v>44</v>
      </c>
      <c r="Z1502" t="s">
        <v>45</v>
      </c>
      <c r="AA1502" t="s">
        <v>8496</v>
      </c>
      <c r="AB1502" t="s">
        <v>8497</v>
      </c>
      <c r="AC1502" t="s">
        <v>8498</v>
      </c>
      <c r="AD1502" t="s">
        <v>8499</v>
      </c>
      <c r="AE1502" t="s">
        <v>8500</v>
      </c>
      <c r="AF1502" t="s">
        <v>115</v>
      </c>
    </row>
    <row r="1503" spans="3:32" x14ac:dyDescent="0.3">
      <c r="C1503" s="21" t="s">
        <v>8747</v>
      </c>
      <c r="D1503" s="20" t="s">
        <v>29</v>
      </c>
      <c r="E1503" s="20" t="s">
        <v>30</v>
      </c>
      <c r="F1503" s="45" t="s">
        <v>8345</v>
      </c>
      <c r="G1503" s="44">
        <v>45065</v>
      </c>
      <c r="H1503" s="20" t="s">
        <v>366</v>
      </c>
      <c r="J1503" t="s">
        <v>33</v>
      </c>
      <c r="K1503" t="s">
        <v>34</v>
      </c>
      <c r="L1503" t="s">
        <v>35</v>
      </c>
      <c r="M1503" t="s">
        <v>64</v>
      </c>
      <c r="N1503" t="s">
        <v>37</v>
      </c>
      <c r="O1503" t="s">
        <v>8748</v>
      </c>
      <c r="P1503" s="13" t="s">
        <v>7822</v>
      </c>
      <c r="Q1503" s="2" t="s">
        <v>8749</v>
      </c>
      <c r="R1503" t="s">
        <v>8750</v>
      </c>
      <c r="S1503" s="13" t="s">
        <v>7822</v>
      </c>
      <c r="T1503" t="s">
        <v>8751</v>
      </c>
      <c r="U1503" t="s">
        <v>8752</v>
      </c>
      <c r="V1503" t="s">
        <v>37</v>
      </c>
      <c r="W1503" t="s">
        <v>42</v>
      </c>
      <c r="X1503" t="s">
        <v>480</v>
      </c>
      <c r="Y1503" t="s">
        <v>44</v>
      </c>
      <c r="Z1503" t="s">
        <v>45</v>
      </c>
      <c r="AA1503" t="s">
        <v>8753</v>
      </c>
      <c r="AB1503" t="s">
        <v>124</v>
      </c>
      <c r="AC1503" t="s">
        <v>124</v>
      </c>
      <c r="AD1503" t="s">
        <v>8754</v>
      </c>
      <c r="AE1503" t="s">
        <v>8755</v>
      </c>
      <c r="AF1503" t="s">
        <v>51</v>
      </c>
    </row>
    <row r="1504" spans="3:32" x14ac:dyDescent="0.3">
      <c r="C1504" s="21" t="s">
        <v>8766</v>
      </c>
      <c r="D1504" s="20" t="s">
        <v>29</v>
      </c>
      <c r="E1504" s="20" t="s">
        <v>30</v>
      </c>
      <c r="F1504" s="45" t="s">
        <v>8345</v>
      </c>
      <c r="G1504" s="44">
        <v>45065</v>
      </c>
      <c r="H1504" s="20" t="s">
        <v>366</v>
      </c>
      <c r="J1504" t="s">
        <v>33</v>
      </c>
      <c r="K1504" t="s">
        <v>34</v>
      </c>
      <c r="L1504" t="s">
        <v>35</v>
      </c>
      <c r="M1504" t="s">
        <v>292</v>
      </c>
      <c r="N1504" t="s">
        <v>37</v>
      </c>
      <c r="O1504" t="s">
        <v>8767</v>
      </c>
      <c r="P1504" s="13" t="s">
        <v>7822</v>
      </c>
      <c r="Q1504" s="2" t="s">
        <v>8768</v>
      </c>
      <c r="R1504" t="s">
        <v>8769</v>
      </c>
      <c r="S1504" s="13" t="s">
        <v>7822</v>
      </c>
      <c r="T1504" t="s">
        <v>8770</v>
      </c>
      <c r="U1504" t="s">
        <v>124</v>
      </c>
      <c r="V1504" t="s">
        <v>37</v>
      </c>
      <c r="W1504" t="s">
        <v>42</v>
      </c>
      <c r="X1504" t="s">
        <v>532</v>
      </c>
      <c r="Y1504" t="s">
        <v>44</v>
      </c>
      <c r="Z1504" t="s">
        <v>136</v>
      </c>
      <c r="AA1504" t="s">
        <v>8771</v>
      </c>
      <c r="AB1504" t="s">
        <v>124</v>
      </c>
      <c r="AC1504" t="s">
        <v>8772</v>
      </c>
      <c r="AD1504" t="s">
        <v>8773</v>
      </c>
      <c r="AE1504" t="s">
        <v>8774</v>
      </c>
      <c r="AF1504" t="s">
        <v>51</v>
      </c>
    </row>
    <row r="1505" spans="3:32" x14ac:dyDescent="0.3">
      <c r="C1505" s="21" t="s">
        <v>8775</v>
      </c>
      <c r="D1505" s="20" t="s">
        <v>29</v>
      </c>
      <c r="E1505" s="20" t="s">
        <v>63</v>
      </c>
      <c r="F1505" s="45" t="s">
        <v>8345</v>
      </c>
      <c r="G1505" s="44">
        <v>45065</v>
      </c>
      <c r="H1505" s="20" t="s">
        <v>366</v>
      </c>
      <c r="J1505" t="s">
        <v>33</v>
      </c>
      <c r="K1505" t="s">
        <v>34</v>
      </c>
      <c r="L1505" t="s">
        <v>35</v>
      </c>
      <c r="M1505" t="s">
        <v>292</v>
      </c>
      <c r="N1505" t="s">
        <v>37</v>
      </c>
      <c r="O1505" t="s">
        <v>8776</v>
      </c>
      <c r="P1505" s="13" t="s">
        <v>7822</v>
      </c>
      <c r="Q1505" s="2" t="s">
        <v>8777</v>
      </c>
      <c r="R1505" t="s">
        <v>8778</v>
      </c>
      <c r="S1505" s="13" t="s">
        <v>7822</v>
      </c>
      <c r="T1505" t="s">
        <v>8779</v>
      </c>
      <c r="U1505" t="s">
        <v>8780</v>
      </c>
      <c r="V1505" t="s">
        <v>37</v>
      </c>
      <c r="W1505" t="s">
        <v>42</v>
      </c>
      <c r="X1505" t="s">
        <v>8781</v>
      </c>
      <c r="Y1505" t="s">
        <v>44</v>
      </c>
      <c r="Z1505" t="s">
        <v>45</v>
      </c>
      <c r="AA1505" t="s">
        <v>8782</v>
      </c>
      <c r="AB1505" t="s">
        <v>8783</v>
      </c>
      <c r="AC1505" t="s">
        <v>8784</v>
      </c>
      <c r="AD1505" t="s">
        <v>8785</v>
      </c>
      <c r="AE1505" t="s">
        <v>8786</v>
      </c>
      <c r="AF1505" t="s">
        <v>51</v>
      </c>
    </row>
    <row r="1506" spans="3:32" x14ac:dyDescent="0.3">
      <c r="C1506" s="21" t="s">
        <v>8787</v>
      </c>
      <c r="D1506" s="20" t="s">
        <v>29</v>
      </c>
      <c r="E1506" s="20" t="s">
        <v>63</v>
      </c>
      <c r="F1506" s="45" t="s">
        <v>8345</v>
      </c>
      <c r="G1506" s="44">
        <v>45065</v>
      </c>
      <c r="H1506" s="20" t="s">
        <v>366</v>
      </c>
      <c r="J1506" t="s">
        <v>33</v>
      </c>
      <c r="K1506" t="s">
        <v>34</v>
      </c>
      <c r="L1506" t="s">
        <v>35</v>
      </c>
      <c r="M1506" t="s">
        <v>36</v>
      </c>
      <c r="N1506" t="s">
        <v>37</v>
      </c>
      <c r="O1506" t="s">
        <v>8788</v>
      </c>
      <c r="P1506" s="13" t="s">
        <v>7822</v>
      </c>
      <c r="Q1506" s="2" t="s">
        <v>8789</v>
      </c>
      <c r="R1506" t="s">
        <v>8788</v>
      </c>
      <c r="S1506" s="13" t="s">
        <v>7822</v>
      </c>
      <c r="T1506" t="s">
        <v>8790</v>
      </c>
      <c r="U1506" t="s">
        <v>8791</v>
      </c>
      <c r="V1506" t="s">
        <v>37</v>
      </c>
      <c r="W1506" t="s">
        <v>42</v>
      </c>
      <c r="X1506" t="s">
        <v>7982</v>
      </c>
      <c r="Y1506" t="s">
        <v>44</v>
      </c>
      <c r="Z1506" t="s">
        <v>359</v>
      </c>
      <c r="AA1506" t="s">
        <v>8792</v>
      </c>
      <c r="AB1506" t="s">
        <v>8793</v>
      </c>
      <c r="AC1506" t="s">
        <v>8794</v>
      </c>
      <c r="AD1506" t="s">
        <v>8795</v>
      </c>
      <c r="AE1506" t="s">
        <v>8796</v>
      </c>
      <c r="AF1506" t="s">
        <v>51</v>
      </c>
    </row>
    <row r="1507" spans="3:32" x14ac:dyDescent="0.3">
      <c r="C1507" s="21" t="s">
        <v>8797</v>
      </c>
      <c r="D1507" s="20" t="s">
        <v>29</v>
      </c>
      <c r="E1507" s="20" t="s">
        <v>63</v>
      </c>
      <c r="F1507" s="45" t="s">
        <v>8345</v>
      </c>
      <c r="G1507" s="44">
        <v>45065</v>
      </c>
      <c r="H1507" s="20" t="s">
        <v>366</v>
      </c>
      <c r="J1507" t="s">
        <v>33</v>
      </c>
      <c r="K1507" t="s">
        <v>34</v>
      </c>
      <c r="L1507" t="s">
        <v>35</v>
      </c>
      <c r="M1507" t="s">
        <v>292</v>
      </c>
      <c r="N1507" t="s">
        <v>37</v>
      </c>
      <c r="O1507" t="s">
        <v>8798</v>
      </c>
      <c r="P1507" s="13" t="s">
        <v>7822</v>
      </c>
      <c r="Q1507" s="2" t="s">
        <v>8799</v>
      </c>
      <c r="R1507" t="s">
        <v>8798</v>
      </c>
      <c r="S1507" s="13" t="s">
        <v>7822</v>
      </c>
      <c r="T1507" t="s">
        <v>8800</v>
      </c>
      <c r="U1507" t="s">
        <v>8798</v>
      </c>
      <c r="V1507" t="s">
        <v>37</v>
      </c>
      <c r="W1507" t="s">
        <v>42</v>
      </c>
      <c r="X1507" t="s">
        <v>135</v>
      </c>
      <c r="Y1507" t="s">
        <v>44</v>
      </c>
      <c r="Z1507" t="s">
        <v>136</v>
      </c>
      <c r="AA1507" t="s">
        <v>8801</v>
      </c>
      <c r="AB1507" t="s">
        <v>8802</v>
      </c>
      <c r="AC1507" t="s">
        <v>8803</v>
      </c>
      <c r="AD1507" t="s">
        <v>8804</v>
      </c>
      <c r="AE1507" t="s">
        <v>8805</v>
      </c>
      <c r="AF1507" t="s">
        <v>51</v>
      </c>
    </row>
    <row r="1508" spans="3:32" x14ac:dyDescent="0.3">
      <c r="C1508" s="21" t="s">
        <v>8806</v>
      </c>
      <c r="D1508" s="20" t="s">
        <v>29</v>
      </c>
      <c r="E1508" s="20" t="s">
        <v>63</v>
      </c>
      <c r="F1508" s="45" t="s">
        <v>8345</v>
      </c>
      <c r="G1508" s="44">
        <v>45065</v>
      </c>
      <c r="H1508" s="20" t="s">
        <v>366</v>
      </c>
      <c r="J1508" t="s">
        <v>33</v>
      </c>
      <c r="K1508" t="s">
        <v>382</v>
      </c>
      <c r="L1508" t="s">
        <v>35</v>
      </c>
      <c r="M1508" t="s">
        <v>64</v>
      </c>
      <c r="N1508" t="s">
        <v>37</v>
      </c>
      <c r="O1508" t="s">
        <v>8807</v>
      </c>
      <c r="P1508" s="13" t="s">
        <v>7822</v>
      </c>
      <c r="Q1508" s="2" t="s">
        <v>8808</v>
      </c>
      <c r="R1508" t="s">
        <v>8807</v>
      </c>
      <c r="S1508" s="13" t="s">
        <v>7822</v>
      </c>
      <c r="T1508" t="s">
        <v>8809</v>
      </c>
      <c r="U1508" t="s">
        <v>8807</v>
      </c>
      <c r="V1508" t="s">
        <v>37</v>
      </c>
      <c r="W1508" t="s">
        <v>42</v>
      </c>
      <c r="X1508" t="s">
        <v>7361</v>
      </c>
      <c r="Y1508" t="s">
        <v>44</v>
      </c>
      <c r="Z1508" t="s">
        <v>1854</v>
      </c>
      <c r="AA1508" t="s">
        <v>8810</v>
      </c>
      <c r="AB1508" t="s">
        <v>8811</v>
      </c>
      <c r="AC1508" t="s">
        <v>8811</v>
      </c>
      <c r="AD1508" t="s">
        <v>8812</v>
      </c>
      <c r="AE1508" t="s">
        <v>8813</v>
      </c>
      <c r="AF1508" t="s">
        <v>51</v>
      </c>
    </row>
    <row r="1509" spans="3:32" x14ac:dyDescent="0.3">
      <c r="C1509" s="21" t="s">
        <v>8899</v>
      </c>
      <c r="D1509" s="20" t="s">
        <v>29</v>
      </c>
      <c r="E1509" s="20" t="s">
        <v>63</v>
      </c>
      <c r="F1509" s="45" t="s">
        <v>8815</v>
      </c>
      <c r="G1509" s="44">
        <v>45065</v>
      </c>
      <c r="H1509" s="20" t="s">
        <v>366</v>
      </c>
      <c r="J1509" t="s">
        <v>33</v>
      </c>
      <c r="K1509" t="s">
        <v>34</v>
      </c>
      <c r="L1509" t="s">
        <v>35</v>
      </c>
      <c r="M1509" t="s">
        <v>36</v>
      </c>
      <c r="N1509" t="s">
        <v>37</v>
      </c>
      <c r="O1509" t="s">
        <v>2791</v>
      </c>
      <c r="P1509" s="13" t="s">
        <v>7958</v>
      </c>
      <c r="Q1509" s="2" t="s">
        <v>8900</v>
      </c>
      <c r="R1509" t="s">
        <v>8901</v>
      </c>
      <c r="S1509" s="13" t="s">
        <v>7958</v>
      </c>
      <c r="T1509" t="s">
        <v>2794</v>
      </c>
      <c r="U1509" t="s">
        <v>44</v>
      </c>
      <c r="V1509" t="s">
        <v>37</v>
      </c>
      <c r="W1509" t="s">
        <v>42</v>
      </c>
      <c r="X1509" t="s">
        <v>364</v>
      </c>
      <c r="Y1509" t="s">
        <v>44</v>
      </c>
      <c r="Z1509" t="s">
        <v>45</v>
      </c>
      <c r="AA1509" t="s">
        <v>2795</v>
      </c>
      <c r="AB1509" t="s">
        <v>44</v>
      </c>
      <c r="AC1509" t="s">
        <v>7484</v>
      </c>
      <c r="AD1509" t="s">
        <v>7484</v>
      </c>
      <c r="AE1509" t="s">
        <v>8902</v>
      </c>
      <c r="AF1509" t="s">
        <v>51</v>
      </c>
    </row>
    <row r="1510" spans="3:32" x14ac:dyDescent="0.3">
      <c r="C1510" s="21" t="s">
        <v>8903</v>
      </c>
      <c r="D1510" s="20" t="s">
        <v>29</v>
      </c>
      <c r="E1510" s="20" t="s">
        <v>63</v>
      </c>
      <c r="F1510" s="45" t="s">
        <v>8815</v>
      </c>
      <c r="G1510" s="44">
        <v>45065</v>
      </c>
      <c r="H1510" s="20" t="s">
        <v>366</v>
      </c>
      <c r="J1510" t="s">
        <v>33</v>
      </c>
      <c r="K1510" t="s">
        <v>34</v>
      </c>
      <c r="L1510" t="s">
        <v>35</v>
      </c>
      <c r="M1510" t="s">
        <v>52</v>
      </c>
      <c r="N1510" t="s">
        <v>37</v>
      </c>
      <c r="O1510" t="s">
        <v>6086</v>
      </c>
      <c r="P1510" s="13" t="s">
        <v>7958</v>
      </c>
      <c r="Q1510" s="2" t="s">
        <v>44</v>
      </c>
      <c r="R1510" t="s">
        <v>8904</v>
      </c>
      <c r="S1510" s="13" t="s">
        <v>7958</v>
      </c>
      <c r="T1510" t="s">
        <v>6088</v>
      </c>
      <c r="U1510" t="s">
        <v>44</v>
      </c>
      <c r="V1510" t="s">
        <v>37</v>
      </c>
      <c r="W1510" t="s">
        <v>42</v>
      </c>
      <c r="X1510" t="s">
        <v>164</v>
      </c>
      <c r="Y1510" t="s">
        <v>44</v>
      </c>
      <c r="Z1510" t="s">
        <v>78</v>
      </c>
      <c r="AA1510" t="s">
        <v>6089</v>
      </c>
      <c r="AB1510" t="s">
        <v>8905</v>
      </c>
      <c r="AC1510" t="s">
        <v>44</v>
      </c>
      <c r="AD1510" t="s">
        <v>8906</v>
      </c>
      <c r="AE1510" t="s">
        <v>8907</v>
      </c>
      <c r="AF1510" t="s">
        <v>51</v>
      </c>
    </row>
    <row r="1511" spans="3:32" x14ac:dyDescent="0.3">
      <c r="C1511" s="21" t="s">
        <v>8908</v>
      </c>
      <c r="D1511" s="20" t="s">
        <v>29</v>
      </c>
      <c r="E1511" s="20" t="s">
        <v>63</v>
      </c>
      <c r="F1511" s="45" t="s">
        <v>8815</v>
      </c>
      <c r="G1511" s="44">
        <v>45065</v>
      </c>
      <c r="H1511" s="20" t="s">
        <v>366</v>
      </c>
      <c r="J1511" t="s">
        <v>33</v>
      </c>
      <c r="K1511" t="s">
        <v>34</v>
      </c>
      <c r="L1511" t="s">
        <v>35</v>
      </c>
      <c r="M1511" t="s">
        <v>143</v>
      </c>
      <c r="N1511" t="s">
        <v>37</v>
      </c>
      <c r="O1511" t="s">
        <v>8909</v>
      </c>
      <c r="P1511" s="13" t="s">
        <v>7958</v>
      </c>
      <c r="Q1511" s="2" t="s">
        <v>8910</v>
      </c>
      <c r="R1511" t="s">
        <v>8911</v>
      </c>
      <c r="S1511" s="13" t="s">
        <v>7958</v>
      </c>
      <c r="T1511" t="s">
        <v>8912</v>
      </c>
      <c r="U1511" t="s">
        <v>8913</v>
      </c>
      <c r="V1511" t="s">
        <v>37</v>
      </c>
      <c r="W1511" t="s">
        <v>42</v>
      </c>
      <c r="X1511" t="s">
        <v>4899</v>
      </c>
      <c r="Y1511" t="s">
        <v>44</v>
      </c>
      <c r="Z1511" t="s">
        <v>78</v>
      </c>
      <c r="AA1511" t="s">
        <v>8914</v>
      </c>
      <c r="AB1511" t="s">
        <v>44</v>
      </c>
      <c r="AC1511" t="s">
        <v>8915</v>
      </c>
      <c r="AD1511" t="s">
        <v>8916</v>
      </c>
      <c r="AE1511" t="s">
        <v>8917</v>
      </c>
      <c r="AF1511" t="s">
        <v>51</v>
      </c>
    </row>
    <row r="1512" spans="3:32" x14ac:dyDescent="0.3">
      <c r="C1512" s="21" t="s">
        <v>8918</v>
      </c>
      <c r="D1512" s="20" t="s">
        <v>29</v>
      </c>
      <c r="E1512" s="20" t="s">
        <v>537</v>
      </c>
      <c r="F1512" s="45" t="s">
        <v>8815</v>
      </c>
      <c r="G1512" s="44">
        <v>45065</v>
      </c>
      <c r="H1512" s="20" t="s">
        <v>366</v>
      </c>
      <c r="J1512" t="s">
        <v>33</v>
      </c>
      <c r="K1512" t="s">
        <v>34</v>
      </c>
      <c r="L1512" t="s">
        <v>35</v>
      </c>
      <c r="M1512" t="s">
        <v>52</v>
      </c>
      <c r="N1512" t="s">
        <v>37</v>
      </c>
      <c r="O1512" t="s">
        <v>8919</v>
      </c>
      <c r="P1512" s="13" t="s">
        <v>7958</v>
      </c>
      <c r="Q1512" s="2" t="s">
        <v>8920</v>
      </c>
      <c r="R1512" t="s">
        <v>8921</v>
      </c>
      <c r="S1512" s="13" t="s">
        <v>7958</v>
      </c>
      <c r="T1512" t="s">
        <v>86</v>
      </c>
      <c r="U1512" t="s">
        <v>87</v>
      </c>
      <c r="V1512" t="s">
        <v>37</v>
      </c>
      <c r="W1512" t="s">
        <v>42</v>
      </c>
      <c r="X1512" t="s">
        <v>2480</v>
      </c>
      <c r="Y1512" t="s">
        <v>44</v>
      </c>
      <c r="Z1512" t="s">
        <v>359</v>
      </c>
      <c r="AA1512" t="s">
        <v>8922</v>
      </c>
      <c r="AB1512" t="s">
        <v>124</v>
      </c>
      <c r="AC1512" t="s">
        <v>124</v>
      </c>
      <c r="AD1512" t="s">
        <v>91</v>
      </c>
      <c r="AE1512" t="s">
        <v>8923</v>
      </c>
      <c r="AF1512" t="s">
        <v>51</v>
      </c>
    </row>
    <row r="1513" spans="3:32" x14ac:dyDescent="0.3">
      <c r="C1513" s="21" t="s">
        <v>8930</v>
      </c>
      <c r="D1513" s="20" t="s">
        <v>29</v>
      </c>
      <c r="E1513" s="20" t="s">
        <v>63</v>
      </c>
      <c r="F1513" s="45" t="s">
        <v>8815</v>
      </c>
      <c r="G1513" s="44">
        <v>45065</v>
      </c>
      <c r="H1513" s="20" t="s">
        <v>366</v>
      </c>
      <c r="J1513" t="s">
        <v>33</v>
      </c>
      <c r="K1513" t="s">
        <v>34</v>
      </c>
      <c r="L1513" t="s">
        <v>35</v>
      </c>
      <c r="M1513" t="s">
        <v>52</v>
      </c>
      <c r="N1513" t="s">
        <v>37</v>
      </c>
      <c r="O1513" t="s">
        <v>8931</v>
      </c>
      <c r="P1513" s="13" t="s">
        <v>7958</v>
      </c>
      <c r="Q1513" s="2" t="s">
        <v>8932</v>
      </c>
      <c r="R1513" t="s">
        <v>8933</v>
      </c>
      <c r="S1513" s="13" t="s">
        <v>7958</v>
      </c>
      <c r="T1513" t="s">
        <v>8934</v>
      </c>
      <c r="U1513" t="s">
        <v>8935</v>
      </c>
      <c r="V1513" t="s">
        <v>37</v>
      </c>
      <c r="W1513" t="s">
        <v>42</v>
      </c>
      <c r="X1513" t="s">
        <v>8936</v>
      </c>
      <c r="Y1513" t="s">
        <v>44</v>
      </c>
      <c r="Z1513" t="s">
        <v>45</v>
      </c>
      <c r="AA1513" t="s">
        <v>8937</v>
      </c>
      <c r="AB1513" t="s">
        <v>124</v>
      </c>
      <c r="AC1513" t="s">
        <v>124</v>
      </c>
      <c r="AD1513" t="s">
        <v>8938</v>
      </c>
      <c r="AE1513" t="s">
        <v>8939</v>
      </c>
      <c r="AF1513" t="s">
        <v>51</v>
      </c>
    </row>
    <row r="1514" spans="3:32" x14ac:dyDescent="0.3">
      <c r="C1514" s="21" t="s">
        <v>8739</v>
      </c>
      <c r="D1514" s="20" t="s">
        <v>102</v>
      </c>
      <c r="E1514" s="20" t="s">
        <v>509</v>
      </c>
      <c r="F1514" s="45" t="s">
        <v>8345</v>
      </c>
      <c r="G1514" s="44">
        <v>45065</v>
      </c>
      <c r="H1514" s="20" t="s">
        <v>366</v>
      </c>
      <c r="J1514" t="s">
        <v>33</v>
      </c>
      <c r="K1514" t="s">
        <v>34</v>
      </c>
      <c r="L1514" t="s">
        <v>35</v>
      </c>
      <c r="M1514" t="s">
        <v>36</v>
      </c>
      <c r="N1514" t="s">
        <v>37</v>
      </c>
      <c r="O1514" t="s">
        <v>8740</v>
      </c>
      <c r="P1514" s="13" t="s">
        <v>7627</v>
      </c>
      <c r="Q1514" s="2" t="s">
        <v>44</v>
      </c>
      <c r="R1514" t="s">
        <v>8741</v>
      </c>
      <c r="S1514" s="13" t="s">
        <v>7627</v>
      </c>
      <c r="T1514" t="s">
        <v>8742</v>
      </c>
      <c r="U1514" t="s">
        <v>44</v>
      </c>
      <c r="V1514" t="s">
        <v>37</v>
      </c>
      <c r="W1514" t="s">
        <v>42</v>
      </c>
      <c r="X1514" t="s">
        <v>164</v>
      </c>
      <c r="Y1514" t="s">
        <v>44</v>
      </c>
      <c r="Z1514" t="s">
        <v>78</v>
      </c>
      <c r="AA1514" t="s">
        <v>8743</v>
      </c>
      <c r="AB1514" t="s">
        <v>8744</v>
      </c>
      <c r="AC1514" t="s">
        <v>44</v>
      </c>
      <c r="AD1514" t="s">
        <v>8745</v>
      </c>
      <c r="AE1514" t="s">
        <v>8746</v>
      </c>
      <c r="AF1514" t="s">
        <v>115</v>
      </c>
    </row>
    <row r="1515" spans="3:32" x14ac:dyDescent="0.3">
      <c r="C1515" s="21" t="s">
        <v>8814</v>
      </c>
      <c r="D1515" s="20" t="s">
        <v>102</v>
      </c>
      <c r="E1515" s="20" t="s">
        <v>63</v>
      </c>
      <c r="F1515" s="45" t="s">
        <v>8815</v>
      </c>
      <c r="G1515" s="44">
        <v>45065</v>
      </c>
      <c r="H1515" s="20" t="s">
        <v>366</v>
      </c>
      <c r="J1515" t="s">
        <v>33</v>
      </c>
      <c r="K1515" t="s">
        <v>34</v>
      </c>
      <c r="L1515" t="s">
        <v>35</v>
      </c>
      <c r="M1515" t="s">
        <v>117</v>
      </c>
      <c r="N1515" t="s">
        <v>37</v>
      </c>
      <c r="O1515" t="s">
        <v>8816</v>
      </c>
      <c r="P1515" s="13" t="s">
        <v>7726</v>
      </c>
      <c r="Q1515" s="2" t="s">
        <v>44</v>
      </c>
      <c r="R1515" t="s">
        <v>8817</v>
      </c>
      <c r="S1515" s="13" t="s">
        <v>7726</v>
      </c>
      <c r="T1515" t="s">
        <v>8818</v>
      </c>
      <c r="U1515" t="s">
        <v>44</v>
      </c>
      <c r="V1515" t="s">
        <v>37</v>
      </c>
      <c r="W1515" t="s">
        <v>42</v>
      </c>
      <c r="X1515" t="s">
        <v>164</v>
      </c>
      <c r="Y1515" t="s">
        <v>44</v>
      </c>
      <c r="Z1515" t="s">
        <v>78</v>
      </c>
      <c r="AA1515" t="s">
        <v>8819</v>
      </c>
      <c r="AB1515" t="s">
        <v>8820</v>
      </c>
      <c r="AC1515" t="s">
        <v>44</v>
      </c>
      <c r="AD1515" t="s">
        <v>8821</v>
      </c>
      <c r="AE1515" t="s">
        <v>8822</v>
      </c>
      <c r="AF1515" t="s">
        <v>115</v>
      </c>
    </row>
    <row r="1516" spans="3:32" x14ac:dyDescent="0.3">
      <c r="C1516" s="21" t="s">
        <v>8823</v>
      </c>
      <c r="D1516" s="20" t="s">
        <v>102</v>
      </c>
      <c r="E1516" s="20" t="s">
        <v>63</v>
      </c>
      <c r="F1516" s="45" t="s">
        <v>8815</v>
      </c>
      <c r="G1516" s="44">
        <v>45065</v>
      </c>
      <c r="H1516" s="20" t="s">
        <v>366</v>
      </c>
      <c r="J1516" t="s">
        <v>33</v>
      </c>
      <c r="K1516" t="s">
        <v>34</v>
      </c>
      <c r="L1516" t="s">
        <v>35</v>
      </c>
      <c r="M1516" t="s">
        <v>36</v>
      </c>
      <c r="N1516" t="s">
        <v>37</v>
      </c>
      <c r="O1516" t="s">
        <v>6250</v>
      </c>
      <c r="P1516" s="13" t="s">
        <v>7726</v>
      </c>
      <c r="Q1516" s="2" t="s">
        <v>44</v>
      </c>
      <c r="R1516" t="s">
        <v>7972</v>
      </c>
      <c r="S1516" s="13" t="s">
        <v>7726</v>
      </c>
      <c r="T1516" t="s">
        <v>7973</v>
      </c>
      <c r="U1516" t="s">
        <v>44</v>
      </c>
      <c r="V1516" t="s">
        <v>37</v>
      </c>
      <c r="W1516" t="s">
        <v>42</v>
      </c>
      <c r="X1516" t="s">
        <v>164</v>
      </c>
      <c r="Y1516" t="s">
        <v>44</v>
      </c>
      <c r="Z1516" t="s">
        <v>78</v>
      </c>
      <c r="AA1516" t="s">
        <v>6253</v>
      </c>
      <c r="AB1516" t="s">
        <v>44</v>
      </c>
      <c r="AC1516" t="s">
        <v>44</v>
      </c>
      <c r="AD1516" t="s">
        <v>6254</v>
      </c>
      <c r="AE1516" t="s">
        <v>8824</v>
      </c>
      <c r="AF1516" t="s">
        <v>115</v>
      </c>
    </row>
    <row r="1517" spans="3:32" x14ac:dyDescent="0.3">
      <c r="C1517" s="21" t="s">
        <v>8825</v>
      </c>
      <c r="D1517" s="20" t="s">
        <v>102</v>
      </c>
      <c r="E1517" s="20" t="s">
        <v>63</v>
      </c>
      <c r="F1517" s="45" t="s">
        <v>8815</v>
      </c>
      <c r="G1517" s="44">
        <v>45065</v>
      </c>
      <c r="H1517" s="20" t="s">
        <v>366</v>
      </c>
      <c r="J1517" t="s">
        <v>33</v>
      </c>
      <c r="K1517" t="s">
        <v>34</v>
      </c>
      <c r="L1517" t="s">
        <v>35</v>
      </c>
      <c r="M1517" t="s">
        <v>64</v>
      </c>
      <c r="N1517" t="s">
        <v>37</v>
      </c>
      <c r="O1517" t="s">
        <v>8826</v>
      </c>
      <c r="P1517" s="13" t="s">
        <v>7726</v>
      </c>
      <c r="Q1517" s="2" t="s">
        <v>44</v>
      </c>
      <c r="R1517" t="s">
        <v>8827</v>
      </c>
      <c r="S1517" s="13" t="s">
        <v>7726</v>
      </c>
      <c r="T1517" t="s">
        <v>8828</v>
      </c>
      <c r="U1517" t="s">
        <v>44</v>
      </c>
      <c r="V1517" t="s">
        <v>37</v>
      </c>
      <c r="W1517" t="s">
        <v>42</v>
      </c>
      <c r="X1517" t="s">
        <v>164</v>
      </c>
      <c r="Y1517" t="s">
        <v>44</v>
      </c>
      <c r="Z1517" t="s">
        <v>78</v>
      </c>
      <c r="AA1517" t="s">
        <v>8829</v>
      </c>
      <c r="AB1517" t="s">
        <v>8830</v>
      </c>
      <c r="AC1517" t="s">
        <v>44</v>
      </c>
      <c r="AD1517" t="s">
        <v>8831</v>
      </c>
      <c r="AE1517" t="s">
        <v>8832</v>
      </c>
      <c r="AF1517" t="s">
        <v>8833</v>
      </c>
    </row>
    <row r="1518" spans="3:32" x14ac:dyDescent="0.3">
      <c r="C1518" s="21" t="s">
        <v>8834</v>
      </c>
      <c r="D1518" s="20" t="s">
        <v>102</v>
      </c>
      <c r="E1518" s="20" t="s">
        <v>63</v>
      </c>
      <c r="F1518" s="45" t="s">
        <v>8815</v>
      </c>
      <c r="G1518" s="44">
        <v>45065</v>
      </c>
      <c r="H1518" s="20" t="s">
        <v>366</v>
      </c>
      <c r="J1518" t="s">
        <v>33</v>
      </c>
      <c r="K1518" t="s">
        <v>34</v>
      </c>
      <c r="L1518" t="s">
        <v>35</v>
      </c>
      <c r="M1518" t="s">
        <v>52</v>
      </c>
      <c r="N1518" t="s">
        <v>37</v>
      </c>
      <c r="O1518" t="s">
        <v>8835</v>
      </c>
      <c r="P1518" s="13" t="s">
        <v>7726</v>
      </c>
      <c r="Q1518" s="2" t="s">
        <v>8836</v>
      </c>
      <c r="R1518" t="s">
        <v>8837</v>
      </c>
      <c r="S1518" s="13" t="s">
        <v>7726</v>
      </c>
      <c r="T1518" t="s">
        <v>8838</v>
      </c>
      <c r="U1518" t="s">
        <v>124</v>
      </c>
      <c r="V1518" t="s">
        <v>37</v>
      </c>
      <c r="W1518" t="s">
        <v>42</v>
      </c>
      <c r="X1518" t="s">
        <v>1461</v>
      </c>
      <c r="Y1518" t="s">
        <v>44</v>
      </c>
      <c r="Z1518" t="s">
        <v>45</v>
      </c>
      <c r="AA1518" t="s">
        <v>8839</v>
      </c>
      <c r="AB1518" t="s">
        <v>8840</v>
      </c>
      <c r="AC1518" t="s">
        <v>8840</v>
      </c>
      <c r="AD1518" t="s">
        <v>8841</v>
      </c>
      <c r="AE1518" t="s">
        <v>8842</v>
      </c>
      <c r="AF1518" t="s">
        <v>115</v>
      </c>
    </row>
    <row r="1519" spans="3:32" x14ac:dyDescent="0.3">
      <c r="C1519" s="21">
        <v>2440659</v>
      </c>
      <c r="D1519" s="20" t="s">
        <v>29</v>
      </c>
      <c r="E1519" s="20" t="s">
        <v>63</v>
      </c>
      <c r="F1519" s="45" t="s">
        <v>8345</v>
      </c>
      <c r="G1519" s="44">
        <v>45065</v>
      </c>
      <c r="H1519" s="20" t="s">
        <v>366</v>
      </c>
      <c r="I1519" t="s">
        <v>9277</v>
      </c>
      <c r="J1519" t="s">
        <v>33</v>
      </c>
      <c r="K1519" t="s">
        <v>34</v>
      </c>
      <c r="L1519" t="s">
        <v>35</v>
      </c>
      <c r="M1519" t="s">
        <v>117</v>
      </c>
      <c r="N1519" t="s">
        <v>37</v>
      </c>
      <c r="O1519" t="s">
        <v>8756</v>
      </c>
      <c r="P1519" s="13" t="s">
        <v>7822</v>
      </c>
      <c r="Q1519" s="2" t="s">
        <v>8757</v>
      </c>
      <c r="R1519" t="s">
        <v>8758</v>
      </c>
      <c r="S1519" s="13" t="s">
        <v>7822</v>
      </c>
      <c r="T1519" t="s">
        <v>8759</v>
      </c>
      <c r="U1519" t="s">
        <v>8760</v>
      </c>
      <c r="V1519" t="s">
        <v>37</v>
      </c>
      <c r="W1519" t="s">
        <v>42</v>
      </c>
      <c r="X1519" t="s">
        <v>2757</v>
      </c>
      <c r="Y1519" t="s">
        <v>44</v>
      </c>
      <c r="Z1519" t="s">
        <v>45</v>
      </c>
      <c r="AA1519" t="s">
        <v>8761</v>
      </c>
      <c r="AB1519" t="s">
        <v>8762</v>
      </c>
      <c r="AC1519" t="s">
        <v>8763</v>
      </c>
      <c r="AD1519" t="s">
        <v>8764</v>
      </c>
      <c r="AE1519" t="s">
        <v>8765</v>
      </c>
      <c r="AF1519" t="s">
        <v>51</v>
      </c>
    </row>
    <row r="1520" spans="3:32" x14ac:dyDescent="0.3">
      <c r="C1520" s="21" t="s">
        <v>8924</v>
      </c>
      <c r="D1520" s="20" t="s">
        <v>29</v>
      </c>
      <c r="E1520" s="20" t="s">
        <v>537</v>
      </c>
      <c r="F1520" s="45" t="s">
        <v>8815</v>
      </c>
      <c r="G1520" s="44">
        <v>45065</v>
      </c>
      <c r="H1520" s="20" t="s">
        <v>366</v>
      </c>
      <c r="I1520" t="s">
        <v>5518</v>
      </c>
      <c r="J1520" t="s">
        <v>33</v>
      </c>
      <c r="K1520" t="s">
        <v>34</v>
      </c>
      <c r="L1520" t="s">
        <v>35</v>
      </c>
      <c r="M1520" t="s">
        <v>52</v>
      </c>
      <c r="N1520" t="s">
        <v>37</v>
      </c>
      <c r="O1520" t="s">
        <v>8925</v>
      </c>
      <c r="P1520" s="13" t="s">
        <v>7958</v>
      </c>
      <c r="Q1520" s="2" t="s">
        <v>8926</v>
      </c>
      <c r="R1520" t="s">
        <v>8927</v>
      </c>
      <c r="S1520" s="13" t="s">
        <v>7958</v>
      </c>
      <c r="T1520" t="s">
        <v>86</v>
      </c>
      <c r="U1520" t="s">
        <v>87</v>
      </c>
      <c r="V1520" t="s">
        <v>37</v>
      </c>
      <c r="W1520" t="s">
        <v>42</v>
      </c>
      <c r="X1520" t="s">
        <v>2480</v>
      </c>
      <c r="Y1520" t="s">
        <v>44</v>
      </c>
      <c r="Z1520" t="s">
        <v>359</v>
      </c>
      <c r="AA1520" t="s">
        <v>8928</v>
      </c>
      <c r="AB1520" t="s">
        <v>44</v>
      </c>
      <c r="AC1520" t="s">
        <v>5087</v>
      </c>
      <c r="AD1520" t="s">
        <v>91</v>
      </c>
      <c r="AE1520" t="s">
        <v>8929</v>
      </c>
      <c r="AF1520" t="s">
        <v>51</v>
      </c>
    </row>
    <row r="1521" spans="3:32" x14ac:dyDescent="0.3">
      <c r="C1521" s="21" t="s">
        <v>8843</v>
      </c>
      <c r="D1521" s="20" t="s">
        <v>102</v>
      </c>
      <c r="E1521" s="20" t="s">
        <v>63</v>
      </c>
      <c r="F1521" s="45" t="s">
        <v>8815</v>
      </c>
      <c r="G1521" s="44">
        <v>45065</v>
      </c>
      <c r="H1521" s="20" t="s">
        <v>366</v>
      </c>
      <c r="J1521" t="s">
        <v>33</v>
      </c>
      <c r="K1521" t="s">
        <v>34</v>
      </c>
      <c r="L1521" t="s">
        <v>35</v>
      </c>
      <c r="M1521" t="s">
        <v>36</v>
      </c>
      <c r="N1521" t="s">
        <v>37</v>
      </c>
      <c r="O1521" t="s">
        <v>8844</v>
      </c>
      <c r="P1521" s="13" t="s">
        <v>7726</v>
      </c>
      <c r="Q1521" s="2" t="s">
        <v>44</v>
      </c>
      <c r="R1521" t="s">
        <v>8845</v>
      </c>
      <c r="S1521" s="13" t="s">
        <v>7726</v>
      </c>
      <c r="T1521" t="s">
        <v>8846</v>
      </c>
      <c r="U1521" t="s">
        <v>44</v>
      </c>
      <c r="V1521" t="s">
        <v>37</v>
      </c>
      <c r="W1521" t="s">
        <v>42</v>
      </c>
      <c r="X1521" t="s">
        <v>164</v>
      </c>
      <c r="Y1521" t="s">
        <v>44</v>
      </c>
      <c r="Z1521" t="s">
        <v>78</v>
      </c>
      <c r="AA1521" t="s">
        <v>8847</v>
      </c>
      <c r="AB1521" t="s">
        <v>8848</v>
      </c>
      <c r="AC1521" t="s">
        <v>44</v>
      </c>
      <c r="AD1521" t="s">
        <v>8849</v>
      </c>
      <c r="AE1521" t="s">
        <v>8850</v>
      </c>
      <c r="AF1521" t="s">
        <v>115</v>
      </c>
    </row>
    <row r="1522" spans="3:32" x14ac:dyDescent="0.3">
      <c r="C1522" s="21" t="s">
        <v>8851</v>
      </c>
      <c r="D1522" s="20" t="s">
        <v>102</v>
      </c>
      <c r="E1522" s="20" t="s">
        <v>63</v>
      </c>
      <c r="F1522" s="45" t="s">
        <v>8815</v>
      </c>
      <c r="G1522" s="44">
        <v>45065</v>
      </c>
      <c r="H1522" s="20" t="s">
        <v>366</v>
      </c>
      <c r="J1522" t="s">
        <v>33</v>
      </c>
      <c r="K1522" t="s">
        <v>34</v>
      </c>
      <c r="L1522" t="s">
        <v>35</v>
      </c>
      <c r="M1522" t="s">
        <v>64</v>
      </c>
      <c r="N1522" t="s">
        <v>37</v>
      </c>
      <c r="O1522" t="s">
        <v>8852</v>
      </c>
      <c r="P1522" s="13" t="s">
        <v>7726</v>
      </c>
      <c r="Q1522" s="2" t="s">
        <v>8853</v>
      </c>
      <c r="R1522" t="s">
        <v>8854</v>
      </c>
      <c r="S1522" s="13" t="s">
        <v>7726</v>
      </c>
      <c r="T1522" t="s">
        <v>8855</v>
      </c>
      <c r="U1522" t="s">
        <v>124</v>
      </c>
      <c r="V1522" t="s">
        <v>37</v>
      </c>
      <c r="W1522" t="s">
        <v>42</v>
      </c>
      <c r="X1522" t="s">
        <v>1494</v>
      </c>
      <c r="Y1522" t="s">
        <v>44</v>
      </c>
      <c r="Z1522" t="s">
        <v>45</v>
      </c>
      <c r="AA1522" t="s">
        <v>8856</v>
      </c>
      <c r="AB1522" t="s">
        <v>8857</v>
      </c>
      <c r="AC1522" t="s">
        <v>8858</v>
      </c>
      <c r="AD1522" t="s">
        <v>8859</v>
      </c>
      <c r="AE1522" t="s">
        <v>8860</v>
      </c>
      <c r="AF1522" t="s">
        <v>115</v>
      </c>
    </row>
    <row r="1523" spans="3:32" x14ac:dyDescent="0.3">
      <c r="C1523" s="21" t="s">
        <v>8861</v>
      </c>
      <c r="D1523" s="20" t="s">
        <v>102</v>
      </c>
      <c r="E1523" s="20" t="s">
        <v>63</v>
      </c>
      <c r="F1523" s="45" t="s">
        <v>8815</v>
      </c>
      <c r="G1523" s="44">
        <v>45065</v>
      </c>
      <c r="H1523" s="20" t="s">
        <v>366</v>
      </c>
      <c r="J1523" t="s">
        <v>33</v>
      </c>
      <c r="K1523" t="s">
        <v>34</v>
      </c>
      <c r="L1523" t="s">
        <v>35</v>
      </c>
      <c r="M1523" t="s">
        <v>117</v>
      </c>
      <c r="N1523" t="s">
        <v>37</v>
      </c>
      <c r="O1523" t="s">
        <v>6705</v>
      </c>
      <c r="P1523" s="13" t="s">
        <v>7726</v>
      </c>
      <c r="Q1523" s="2" t="s">
        <v>44</v>
      </c>
      <c r="R1523" t="s">
        <v>7550</v>
      </c>
      <c r="S1523" s="13" t="s">
        <v>7726</v>
      </c>
      <c r="T1523" t="s">
        <v>7551</v>
      </c>
      <c r="U1523" t="s">
        <v>44</v>
      </c>
      <c r="V1523" t="s">
        <v>37</v>
      </c>
      <c r="W1523" t="s">
        <v>42</v>
      </c>
      <c r="X1523" t="s">
        <v>164</v>
      </c>
      <c r="Y1523" t="s">
        <v>44</v>
      </c>
      <c r="Z1523" t="s">
        <v>78</v>
      </c>
      <c r="AA1523" t="s">
        <v>7552</v>
      </c>
      <c r="AB1523" t="s">
        <v>8862</v>
      </c>
      <c r="AC1523" t="s">
        <v>44</v>
      </c>
      <c r="AD1523" t="s">
        <v>8863</v>
      </c>
      <c r="AE1523" t="s">
        <v>8864</v>
      </c>
      <c r="AF1523" t="s">
        <v>115</v>
      </c>
    </row>
    <row r="1524" spans="3:32" x14ac:dyDescent="0.3">
      <c r="C1524" s="21" t="s">
        <v>8865</v>
      </c>
      <c r="D1524" s="20" t="s">
        <v>102</v>
      </c>
      <c r="E1524" s="20" t="s">
        <v>30</v>
      </c>
      <c r="F1524" s="45" t="s">
        <v>8815</v>
      </c>
      <c r="G1524" s="44">
        <v>45065</v>
      </c>
      <c r="H1524" s="20" t="s">
        <v>366</v>
      </c>
      <c r="J1524" t="s">
        <v>33</v>
      </c>
      <c r="K1524" t="s">
        <v>34</v>
      </c>
      <c r="L1524" t="s">
        <v>35</v>
      </c>
      <c r="M1524" t="s">
        <v>52</v>
      </c>
      <c r="N1524" t="s">
        <v>37</v>
      </c>
      <c r="O1524" t="s">
        <v>8866</v>
      </c>
      <c r="P1524" s="13" t="s">
        <v>7726</v>
      </c>
      <c r="Q1524" s="2" t="s">
        <v>8867</v>
      </c>
      <c r="R1524" t="s">
        <v>8868</v>
      </c>
      <c r="S1524" s="13" t="s">
        <v>7726</v>
      </c>
      <c r="T1524" t="s">
        <v>8869</v>
      </c>
      <c r="U1524" t="s">
        <v>200</v>
      </c>
      <c r="V1524" t="s">
        <v>37</v>
      </c>
      <c r="W1524" t="s">
        <v>42</v>
      </c>
      <c r="X1524" t="s">
        <v>2151</v>
      </c>
      <c r="Y1524" t="s">
        <v>44</v>
      </c>
      <c r="Z1524" t="s">
        <v>2152</v>
      </c>
      <c r="AA1524" t="s">
        <v>8870</v>
      </c>
      <c r="AB1524" t="s">
        <v>124</v>
      </c>
      <c r="AC1524" t="s">
        <v>8871</v>
      </c>
      <c r="AD1524" t="s">
        <v>8872</v>
      </c>
      <c r="AE1524" t="s">
        <v>8873</v>
      </c>
      <c r="AF1524" t="s">
        <v>115</v>
      </c>
    </row>
    <row r="1525" spans="3:32" x14ac:dyDescent="0.3">
      <c r="C1525" s="21" t="s">
        <v>8874</v>
      </c>
      <c r="D1525" s="20" t="s">
        <v>102</v>
      </c>
      <c r="E1525" s="20" t="s">
        <v>63</v>
      </c>
      <c r="F1525" s="45" t="s">
        <v>8815</v>
      </c>
      <c r="G1525" s="44">
        <v>45065</v>
      </c>
      <c r="H1525" s="20" t="s">
        <v>366</v>
      </c>
      <c r="J1525" t="s">
        <v>33</v>
      </c>
      <c r="K1525" t="s">
        <v>34</v>
      </c>
      <c r="L1525" t="s">
        <v>35</v>
      </c>
      <c r="M1525" t="s">
        <v>64</v>
      </c>
      <c r="N1525" t="s">
        <v>37</v>
      </c>
      <c r="O1525" t="s">
        <v>8875</v>
      </c>
      <c r="P1525" s="13" t="s">
        <v>7726</v>
      </c>
      <c r="Q1525" s="2" t="s">
        <v>44</v>
      </c>
      <c r="R1525" t="s">
        <v>8876</v>
      </c>
      <c r="S1525" s="13" t="s">
        <v>7726</v>
      </c>
      <c r="T1525" t="s">
        <v>8877</v>
      </c>
      <c r="U1525" t="s">
        <v>44</v>
      </c>
      <c r="V1525" t="s">
        <v>37</v>
      </c>
      <c r="W1525" t="s">
        <v>42</v>
      </c>
      <c r="X1525" t="s">
        <v>164</v>
      </c>
      <c r="Y1525" t="s">
        <v>44</v>
      </c>
      <c r="Z1525" t="s">
        <v>78</v>
      </c>
      <c r="AA1525" t="s">
        <v>8878</v>
      </c>
      <c r="AB1525" t="s">
        <v>8879</v>
      </c>
      <c r="AC1525" t="s">
        <v>44</v>
      </c>
      <c r="AD1525" t="s">
        <v>8880</v>
      </c>
      <c r="AE1525" t="s">
        <v>8881</v>
      </c>
      <c r="AF1525" t="s">
        <v>115</v>
      </c>
    </row>
    <row r="1526" spans="3:32" x14ac:dyDescent="0.3">
      <c r="C1526" s="21">
        <v>2436982</v>
      </c>
      <c r="D1526" s="20" t="s">
        <v>102</v>
      </c>
      <c r="E1526" s="20" t="s">
        <v>63</v>
      </c>
      <c r="F1526" s="45" t="s">
        <v>8815</v>
      </c>
      <c r="G1526" s="44">
        <v>45065</v>
      </c>
      <c r="H1526" s="20" t="s">
        <v>366</v>
      </c>
      <c r="J1526" t="s">
        <v>33</v>
      </c>
      <c r="K1526" t="s">
        <v>34</v>
      </c>
      <c r="L1526" t="s">
        <v>35</v>
      </c>
      <c r="M1526" t="s">
        <v>64</v>
      </c>
      <c r="N1526" t="s">
        <v>37</v>
      </c>
      <c r="O1526" t="s">
        <v>8882</v>
      </c>
      <c r="P1526" s="13" t="s">
        <v>8560</v>
      </c>
      <c r="Q1526" s="2" t="s">
        <v>44</v>
      </c>
      <c r="R1526" t="s">
        <v>8883</v>
      </c>
      <c r="S1526" s="13" t="s">
        <v>8560</v>
      </c>
      <c r="T1526" t="s">
        <v>8884</v>
      </c>
      <c r="U1526" t="s">
        <v>44</v>
      </c>
      <c r="V1526" t="s">
        <v>37</v>
      </c>
      <c r="W1526" t="s">
        <v>42</v>
      </c>
      <c r="X1526" t="s">
        <v>164</v>
      </c>
      <c r="Y1526" t="s">
        <v>44</v>
      </c>
      <c r="Z1526" t="s">
        <v>78</v>
      </c>
      <c r="AA1526" t="s">
        <v>8885</v>
      </c>
      <c r="AB1526" t="s">
        <v>8886</v>
      </c>
      <c r="AC1526" t="s">
        <v>44</v>
      </c>
      <c r="AD1526" t="s">
        <v>8887</v>
      </c>
      <c r="AE1526" t="s">
        <v>8888</v>
      </c>
      <c r="AF1526" t="s">
        <v>115</v>
      </c>
    </row>
    <row r="1527" spans="3:32" x14ac:dyDescent="0.3">
      <c r="C1527" s="21" t="s">
        <v>8889</v>
      </c>
      <c r="D1527" s="20" t="s">
        <v>102</v>
      </c>
      <c r="E1527" s="20" t="s">
        <v>141</v>
      </c>
      <c r="F1527" s="45" t="s">
        <v>8815</v>
      </c>
      <c r="G1527" s="44">
        <v>45065</v>
      </c>
      <c r="H1527" s="20" t="s">
        <v>366</v>
      </c>
      <c r="J1527" t="s">
        <v>33</v>
      </c>
      <c r="K1527" t="s">
        <v>34</v>
      </c>
      <c r="L1527" t="s">
        <v>35</v>
      </c>
      <c r="M1527" t="s">
        <v>36</v>
      </c>
      <c r="N1527" t="s">
        <v>37</v>
      </c>
      <c r="O1527" t="s">
        <v>8890</v>
      </c>
      <c r="P1527" s="13" t="s">
        <v>8560</v>
      </c>
      <c r="Q1527" s="2" t="s">
        <v>8891</v>
      </c>
      <c r="R1527" t="s">
        <v>8890</v>
      </c>
      <c r="S1527" s="13" t="s">
        <v>8560</v>
      </c>
      <c r="T1527" t="s">
        <v>8892</v>
      </c>
      <c r="U1527" t="s">
        <v>8893</v>
      </c>
      <c r="V1527" t="s">
        <v>37</v>
      </c>
      <c r="W1527" t="s">
        <v>42</v>
      </c>
      <c r="X1527" t="s">
        <v>7684</v>
      </c>
      <c r="Y1527" t="s">
        <v>44</v>
      </c>
      <c r="Z1527" t="s">
        <v>45</v>
      </c>
      <c r="AA1527" t="s">
        <v>8894</v>
      </c>
      <c r="AB1527" t="s">
        <v>8895</v>
      </c>
      <c r="AC1527" t="s">
        <v>8896</v>
      </c>
      <c r="AD1527" t="s">
        <v>8897</v>
      </c>
      <c r="AE1527" t="s">
        <v>8898</v>
      </c>
      <c r="AF1527" t="s">
        <v>115</v>
      </c>
    </row>
    <row r="1528" spans="3:32" x14ac:dyDescent="0.3">
      <c r="C1528" s="21" t="s">
        <v>9278</v>
      </c>
      <c r="D1528" s="20" t="s">
        <v>29</v>
      </c>
      <c r="E1528" s="20" t="s">
        <v>63</v>
      </c>
      <c r="F1528" s="45" t="s">
        <v>8815</v>
      </c>
      <c r="G1528" s="44">
        <v>45069</v>
      </c>
      <c r="H1528" s="20" t="s">
        <v>366</v>
      </c>
      <c r="J1528" t="s">
        <v>33</v>
      </c>
      <c r="K1528" t="s">
        <v>34</v>
      </c>
      <c r="L1528" t="s">
        <v>35</v>
      </c>
      <c r="M1528" t="s">
        <v>52</v>
      </c>
      <c r="N1528" t="s">
        <v>37</v>
      </c>
      <c r="O1528" t="s">
        <v>9279</v>
      </c>
      <c r="P1528" s="13" t="s">
        <v>7958</v>
      </c>
      <c r="Q1528" s="2" t="s">
        <v>9280</v>
      </c>
      <c r="R1528" t="s">
        <v>9281</v>
      </c>
      <c r="S1528" s="13" t="s">
        <v>7958</v>
      </c>
      <c r="T1528" t="s">
        <v>86</v>
      </c>
      <c r="U1528" t="s">
        <v>87</v>
      </c>
      <c r="V1528" t="s">
        <v>37</v>
      </c>
      <c r="W1528" t="s">
        <v>42</v>
      </c>
      <c r="X1528" t="s">
        <v>2480</v>
      </c>
      <c r="Y1528" t="s">
        <v>44</v>
      </c>
      <c r="Z1528" t="s">
        <v>359</v>
      </c>
      <c r="AA1528" t="s">
        <v>9282</v>
      </c>
      <c r="AB1528" t="s">
        <v>124</v>
      </c>
      <c r="AC1528" t="s">
        <v>124</v>
      </c>
      <c r="AD1528" t="s">
        <v>91</v>
      </c>
      <c r="AE1528" t="s">
        <v>9283</v>
      </c>
      <c r="AF1528" t="s">
        <v>51</v>
      </c>
    </row>
    <row r="1529" spans="3:32" x14ac:dyDescent="0.3">
      <c r="C1529" s="21" t="s">
        <v>9284</v>
      </c>
      <c r="D1529" s="20" t="s">
        <v>29</v>
      </c>
      <c r="E1529" s="20" t="s">
        <v>63</v>
      </c>
      <c r="F1529" s="45" t="s">
        <v>8815</v>
      </c>
      <c r="G1529" s="44">
        <v>45069</v>
      </c>
      <c r="H1529" s="20" t="s">
        <v>366</v>
      </c>
      <c r="I1529" t="s">
        <v>8738</v>
      </c>
      <c r="J1529" t="s">
        <v>33</v>
      </c>
      <c r="K1529" t="s">
        <v>34</v>
      </c>
      <c r="L1529" t="s">
        <v>35</v>
      </c>
      <c r="M1529" t="s">
        <v>36</v>
      </c>
      <c r="N1529" t="s">
        <v>37</v>
      </c>
      <c r="O1529" t="s">
        <v>9285</v>
      </c>
      <c r="P1529" s="13" t="s">
        <v>7958</v>
      </c>
      <c r="Q1529" s="2" t="s">
        <v>9286</v>
      </c>
      <c r="R1529" t="s">
        <v>9287</v>
      </c>
      <c r="S1529" s="13" t="s">
        <v>7958</v>
      </c>
      <c r="T1529" t="s">
        <v>9288</v>
      </c>
      <c r="U1529" t="s">
        <v>9289</v>
      </c>
      <c r="V1529" t="s">
        <v>37</v>
      </c>
      <c r="W1529" t="s">
        <v>42</v>
      </c>
      <c r="X1529" t="s">
        <v>69</v>
      </c>
      <c r="Y1529" t="s">
        <v>44</v>
      </c>
      <c r="Z1529" t="s">
        <v>78</v>
      </c>
      <c r="AA1529" t="s">
        <v>9290</v>
      </c>
      <c r="AB1529" t="s">
        <v>44</v>
      </c>
      <c r="AC1529" t="s">
        <v>71</v>
      </c>
      <c r="AD1529" t="s">
        <v>9291</v>
      </c>
      <c r="AE1529" t="s">
        <v>9292</v>
      </c>
      <c r="AF1529" t="s">
        <v>51</v>
      </c>
    </row>
    <row r="1530" spans="3:32" x14ac:dyDescent="0.3">
      <c r="C1530" s="21" t="s">
        <v>8940</v>
      </c>
      <c r="D1530" s="20" t="s">
        <v>29</v>
      </c>
      <c r="E1530" s="20" t="s">
        <v>63</v>
      </c>
      <c r="F1530" s="45" t="s">
        <v>8815</v>
      </c>
      <c r="G1530" s="44">
        <v>45069</v>
      </c>
      <c r="H1530" s="20" t="s">
        <v>366</v>
      </c>
      <c r="J1530" t="s">
        <v>33</v>
      </c>
      <c r="K1530" t="s">
        <v>34</v>
      </c>
      <c r="L1530" t="s">
        <v>35</v>
      </c>
      <c r="M1530" t="s">
        <v>52</v>
      </c>
      <c r="N1530" t="s">
        <v>37</v>
      </c>
      <c r="O1530" t="s">
        <v>8941</v>
      </c>
      <c r="P1530" s="13" t="s">
        <v>7958</v>
      </c>
      <c r="Q1530" s="2" t="s">
        <v>8942</v>
      </c>
      <c r="R1530" t="s">
        <v>8941</v>
      </c>
      <c r="S1530" s="13" t="s">
        <v>7958</v>
      </c>
      <c r="T1530" t="s">
        <v>8943</v>
      </c>
      <c r="U1530" t="s">
        <v>8944</v>
      </c>
      <c r="V1530" t="s">
        <v>37</v>
      </c>
      <c r="W1530" t="s">
        <v>42</v>
      </c>
      <c r="X1530" t="s">
        <v>4060</v>
      </c>
      <c r="Y1530" t="s">
        <v>44</v>
      </c>
      <c r="Z1530" t="s">
        <v>498</v>
      </c>
      <c r="AA1530" t="s">
        <v>8945</v>
      </c>
      <c r="AB1530" t="s">
        <v>124</v>
      </c>
      <c r="AC1530" t="s">
        <v>8946</v>
      </c>
      <c r="AD1530" t="s">
        <v>8947</v>
      </c>
      <c r="AE1530" t="s">
        <v>8948</v>
      </c>
      <c r="AF1530" t="s">
        <v>51</v>
      </c>
    </row>
    <row r="1531" spans="3:32" x14ac:dyDescent="0.3">
      <c r="C1531" s="21" t="s">
        <v>8949</v>
      </c>
      <c r="D1531" s="20" t="s">
        <v>29</v>
      </c>
      <c r="E1531" s="20" t="s">
        <v>63</v>
      </c>
      <c r="F1531" s="45" t="s">
        <v>8815</v>
      </c>
      <c r="G1531" s="44">
        <v>45069</v>
      </c>
      <c r="H1531" s="20" t="s">
        <v>366</v>
      </c>
      <c r="J1531" t="s">
        <v>33</v>
      </c>
      <c r="K1531" t="s">
        <v>34</v>
      </c>
      <c r="L1531" t="s">
        <v>35</v>
      </c>
      <c r="M1531" t="s">
        <v>52</v>
      </c>
      <c r="N1531" t="s">
        <v>37</v>
      </c>
      <c r="O1531" t="s">
        <v>8337</v>
      </c>
      <c r="P1531" s="13" t="s">
        <v>7958</v>
      </c>
      <c r="Q1531" s="2" t="s">
        <v>8950</v>
      </c>
      <c r="R1531" t="s">
        <v>8951</v>
      </c>
      <c r="S1531" s="13" t="s">
        <v>7958</v>
      </c>
      <c r="T1531" t="s">
        <v>8339</v>
      </c>
      <c r="U1531" t="s">
        <v>44</v>
      </c>
      <c r="V1531" t="s">
        <v>37</v>
      </c>
      <c r="W1531" t="s">
        <v>42</v>
      </c>
      <c r="X1531" t="s">
        <v>1985</v>
      </c>
      <c r="Y1531" t="s">
        <v>44</v>
      </c>
      <c r="Z1531" t="s">
        <v>45</v>
      </c>
      <c r="AA1531" t="s">
        <v>8340</v>
      </c>
      <c r="AB1531" t="s">
        <v>44</v>
      </c>
      <c r="AC1531" t="s">
        <v>8341</v>
      </c>
      <c r="AD1531" t="s">
        <v>8952</v>
      </c>
      <c r="AE1531" t="s">
        <v>3663</v>
      </c>
      <c r="AF1531" t="s">
        <v>51</v>
      </c>
    </row>
    <row r="1532" spans="3:32" x14ac:dyDescent="0.3">
      <c r="C1532" s="21" t="s">
        <v>9041</v>
      </c>
      <c r="D1532" s="20" t="s">
        <v>29</v>
      </c>
      <c r="E1532" s="20" t="s">
        <v>63</v>
      </c>
      <c r="F1532" s="45" t="s">
        <v>8954</v>
      </c>
      <c r="G1532" s="44">
        <v>45069</v>
      </c>
      <c r="H1532" s="20" t="s">
        <v>366</v>
      </c>
      <c r="J1532" t="s">
        <v>33</v>
      </c>
      <c r="K1532" t="s">
        <v>34</v>
      </c>
      <c r="L1532" t="s">
        <v>35</v>
      </c>
      <c r="M1532" t="s">
        <v>105</v>
      </c>
      <c r="N1532" t="s">
        <v>37</v>
      </c>
      <c r="O1532" t="s">
        <v>9042</v>
      </c>
      <c r="P1532" s="13" t="s">
        <v>7976</v>
      </c>
      <c r="Q1532" s="2" t="s">
        <v>9043</v>
      </c>
      <c r="R1532" t="s">
        <v>9042</v>
      </c>
      <c r="S1532" s="13" t="s">
        <v>7976</v>
      </c>
      <c r="T1532" t="s">
        <v>9044</v>
      </c>
      <c r="U1532" t="s">
        <v>9045</v>
      </c>
      <c r="V1532" t="s">
        <v>37</v>
      </c>
      <c r="W1532" t="s">
        <v>42</v>
      </c>
      <c r="X1532" t="s">
        <v>1501</v>
      </c>
      <c r="Y1532" t="s">
        <v>44</v>
      </c>
      <c r="Z1532" t="s">
        <v>1502</v>
      </c>
      <c r="AA1532" t="s">
        <v>9046</v>
      </c>
      <c r="AB1532" t="s">
        <v>9047</v>
      </c>
      <c r="AC1532" t="s">
        <v>9048</v>
      </c>
      <c r="AD1532" t="s">
        <v>9049</v>
      </c>
      <c r="AE1532" t="s">
        <v>9050</v>
      </c>
      <c r="AF1532" t="s">
        <v>51</v>
      </c>
    </row>
    <row r="1533" spans="3:32" x14ac:dyDescent="0.3">
      <c r="C1533" s="21" t="s">
        <v>9293</v>
      </c>
      <c r="D1533" s="20" t="s">
        <v>29</v>
      </c>
      <c r="E1533" s="20" t="s">
        <v>63</v>
      </c>
      <c r="F1533" s="45" t="s">
        <v>8954</v>
      </c>
      <c r="G1533" s="44">
        <v>45069</v>
      </c>
      <c r="H1533" s="20" t="s">
        <v>366</v>
      </c>
      <c r="J1533" t="s">
        <v>33</v>
      </c>
      <c r="K1533" t="s">
        <v>34</v>
      </c>
      <c r="L1533" t="s">
        <v>35</v>
      </c>
      <c r="M1533" t="s">
        <v>52</v>
      </c>
      <c r="N1533" t="s">
        <v>37</v>
      </c>
      <c r="O1533" t="s">
        <v>9294</v>
      </c>
      <c r="P1533" s="13" t="s">
        <v>7976</v>
      </c>
      <c r="Q1533" s="2" t="s">
        <v>9295</v>
      </c>
      <c r="R1533" t="s">
        <v>9294</v>
      </c>
      <c r="S1533" s="13" t="s">
        <v>7976</v>
      </c>
      <c r="T1533" t="s">
        <v>9296</v>
      </c>
      <c r="U1533" t="s">
        <v>9297</v>
      </c>
      <c r="V1533" t="s">
        <v>37</v>
      </c>
      <c r="W1533" t="s">
        <v>42</v>
      </c>
      <c r="X1533" t="s">
        <v>5202</v>
      </c>
      <c r="Y1533" t="s">
        <v>44</v>
      </c>
      <c r="Z1533" t="s">
        <v>5203</v>
      </c>
      <c r="AA1533" t="s">
        <v>9298</v>
      </c>
      <c r="AB1533" t="s">
        <v>9299</v>
      </c>
      <c r="AC1533" t="s">
        <v>9300</v>
      </c>
      <c r="AD1533" t="s">
        <v>9301</v>
      </c>
      <c r="AE1533" t="s">
        <v>9302</v>
      </c>
      <c r="AF1533" t="s">
        <v>51</v>
      </c>
    </row>
    <row r="1534" spans="3:32" x14ac:dyDescent="0.3">
      <c r="C1534" s="21" t="s">
        <v>9051</v>
      </c>
      <c r="D1534" s="20" t="s">
        <v>29</v>
      </c>
      <c r="E1534" s="20" t="s">
        <v>63</v>
      </c>
      <c r="F1534" s="45" t="s">
        <v>8954</v>
      </c>
      <c r="G1534" s="44">
        <v>45069</v>
      </c>
      <c r="H1534" s="20" t="s">
        <v>366</v>
      </c>
      <c r="J1534" t="s">
        <v>33</v>
      </c>
      <c r="K1534" t="s">
        <v>34</v>
      </c>
      <c r="L1534" t="s">
        <v>35</v>
      </c>
      <c r="M1534" t="s">
        <v>117</v>
      </c>
      <c r="N1534" t="s">
        <v>37</v>
      </c>
      <c r="O1534" t="s">
        <v>9052</v>
      </c>
      <c r="P1534" s="13" t="s">
        <v>7976</v>
      </c>
      <c r="Q1534" s="2" t="s">
        <v>9053</v>
      </c>
      <c r="R1534" t="s">
        <v>9054</v>
      </c>
      <c r="S1534" s="13" t="s">
        <v>7976</v>
      </c>
      <c r="T1534" t="s">
        <v>2698</v>
      </c>
      <c r="U1534" t="s">
        <v>44</v>
      </c>
      <c r="V1534" t="s">
        <v>37</v>
      </c>
      <c r="W1534" t="s">
        <v>42</v>
      </c>
      <c r="X1534" t="s">
        <v>1985</v>
      </c>
      <c r="Y1534" t="s">
        <v>44</v>
      </c>
      <c r="Z1534" t="s">
        <v>45</v>
      </c>
      <c r="AA1534" t="s">
        <v>9055</v>
      </c>
      <c r="AB1534" t="s">
        <v>44</v>
      </c>
      <c r="AC1534" t="s">
        <v>9056</v>
      </c>
      <c r="AD1534" t="s">
        <v>9057</v>
      </c>
      <c r="AE1534" t="s">
        <v>3663</v>
      </c>
      <c r="AF1534" t="s">
        <v>51</v>
      </c>
    </row>
    <row r="1535" spans="3:32" x14ac:dyDescent="0.3">
      <c r="C1535" s="21" t="s">
        <v>9058</v>
      </c>
      <c r="D1535" s="20" t="s">
        <v>29</v>
      </c>
      <c r="E1535" s="20" t="s">
        <v>63</v>
      </c>
      <c r="F1535" s="45" t="s">
        <v>8954</v>
      </c>
      <c r="G1535" s="44">
        <v>45069</v>
      </c>
      <c r="H1535" s="20" t="s">
        <v>366</v>
      </c>
      <c r="J1535" t="s">
        <v>33</v>
      </c>
      <c r="K1535" t="s">
        <v>34</v>
      </c>
      <c r="L1535" t="s">
        <v>35</v>
      </c>
      <c r="M1535" t="s">
        <v>52</v>
      </c>
      <c r="N1535" t="s">
        <v>37</v>
      </c>
      <c r="O1535" t="s">
        <v>9059</v>
      </c>
      <c r="P1535" s="13" t="s">
        <v>7976</v>
      </c>
      <c r="Q1535" s="2" t="s">
        <v>9060</v>
      </c>
      <c r="R1535" t="s">
        <v>9061</v>
      </c>
      <c r="S1535" s="13" t="s">
        <v>7976</v>
      </c>
      <c r="T1535" t="s">
        <v>9062</v>
      </c>
      <c r="U1535" t="s">
        <v>44</v>
      </c>
      <c r="V1535" t="s">
        <v>37</v>
      </c>
      <c r="W1535" t="s">
        <v>42</v>
      </c>
      <c r="X1535" t="s">
        <v>1985</v>
      </c>
      <c r="Y1535" t="s">
        <v>44</v>
      </c>
      <c r="Z1535" t="s">
        <v>45</v>
      </c>
      <c r="AA1535" t="s">
        <v>9063</v>
      </c>
      <c r="AB1535" t="s">
        <v>44</v>
      </c>
      <c r="AC1535" t="s">
        <v>9064</v>
      </c>
      <c r="AD1535" t="s">
        <v>9065</v>
      </c>
      <c r="AE1535" t="s">
        <v>2077</v>
      </c>
      <c r="AF1535" t="s">
        <v>51</v>
      </c>
    </row>
    <row r="1536" spans="3:32" x14ac:dyDescent="0.3">
      <c r="C1536" s="21" t="s">
        <v>9303</v>
      </c>
      <c r="D1536" s="20" t="s">
        <v>29</v>
      </c>
      <c r="E1536" s="20" t="s">
        <v>141</v>
      </c>
      <c r="F1536" s="45" t="s">
        <v>8954</v>
      </c>
      <c r="G1536" s="44">
        <v>45069</v>
      </c>
      <c r="H1536" s="20" t="s">
        <v>366</v>
      </c>
      <c r="J1536" t="s">
        <v>33</v>
      </c>
      <c r="K1536" t="s">
        <v>34</v>
      </c>
      <c r="L1536" t="s">
        <v>35</v>
      </c>
      <c r="M1536" t="s">
        <v>117</v>
      </c>
      <c r="N1536" t="s">
        <v>37</v>
      </c>
      <c r="O1536" t="s">
        <v>9304</v>
      </c>
      <c r="P1536" s="13" t="s">
        <v>7976</v>
      </c>
      <c r="Q1536" s="2" t="s">
        <v>9305</v>
      </c>
      <c r="R1536" t="s">
        <v>9304</v>
      </c>
      <c r="S1536" s="13" t="s">
        <v>7976</v>
      </c>
      <c r="T1536" t="s">
        <v>9306</v>
      </c>
      <c r="U1536" t="s">
        <v>9307</v>
      </c>
      <c r="V1536" t="s">
        <v>37</v>
      </c>
      <c r="W1536" t="s">
        <v>42</v>
      </c>
      <c r="X1536" t="s">
        <v>2757</v>
      </c>
      <c r="Y1536" t="s">
        <v>44</v>
      </c>
      <c r="Z1536" t="s">
        <v>45</v>
      </c>
      <c r="AA1536" t="s">
        <v>9308</v>
      </c>
      <c r="AB1536" t="s">
        <v>9309</v>
      </c>
      <c r="AC1536" t="s">
        <v>9310</v>
      </c>
      <c r="AD1536" t="s">
        <v>9311</v>
      </c>
      <c r="AE1536" t="s">
        <v>9312</v>
      </c>
      <c r="AF1536" t="s">
        <v>51</v>
      </c>
    </row>
    <row r="1537" spans="3:32" x14ac:dyDescent="0.3">
      <c r="C1537" s="21" t="s">
        <v>9034</v>
      </c>
      <c r="D1537" s="20" t="s">
        <v>62</v>
      </c>
      <c r="E1537" s="20" t="s">
        <v>63</v>
      </c>
      <c r="F1537" s="45" t="s">
        <v>8954</v>
      </c>
      <c r="G1537" s="44">
        <v>45069</v>
      </c>
      <c r="H1537" s="20" t="s">
        <v>366</v>
      </c>
      <c r="I1537" t="s">
        <v>4142</v>
      </c>
      <c r="J1537" t="s">
        <v>33</v>
      </c>
      <c r="K1537" t="s">
        <v>34</v>
      </c>
      <c r="L1537" t="s">
        <v>35</v>
      </c>
      <c r="M1537" t="s">
        <v>64</v>
      </c>
      <c r="N1537" t="s">
        <v>37</v>
      </c>
      <c r="O1537" t="s">
        <v>9035</v>
      </c>
      <c r="P1537" s="13" t="s">
        <v>7976</v>
      </c>
      <c r="Q1537" s="2" t="s">
        <v>44</v>
      </c>
      <c r="R1537" t="s">
        <v>9036</v>
      </c>
      <c r="S1537" s="13" t="s">
        <v>7976</v>
      </c>
      <c r="T1537" t="s">
        <v>9037</v>
      </c>
      <c r="U1537" t="s">
        <v>44</v>
      </c>
      <c r="V1537" t="s">
        <v>37</v>
      </c>
      <c r="W1537" t="s">
        <v>42</v>
      </c>
      <c r="X1537" t="s">
        <v>164</v>
      </c>
      <c r="Y1537" t="s">
        <v>44</v>
      </c>
      <c r="Z1537" t="s">
        <v>78</v>
      </c>
      <c r="AA1537" t="s">
        <v>9038</v>
      </c>
      <c r="AB1537" t="s">
        <v>44</v>
      </c>
      <c r="AC1537" t="s">
        <v>44</v>
      </c>
      <c r="AD1537" t="s">
        <v>9039</v>
      </c>
      <c r="AE1537" t="s">
        <v>9040</v>
      </c>
      <c r="AF1537" t="s">
        <v>51</v>
      </c>
    </row>
    <row r="1538" spans="3:32" x14ac:dyDescent="0.3">
      <c r="C1538" s="21" t="s">
        <v>8953</v>
      </c>
      <c r="D1538" s="20" t="s">
        <v>102</v>
      </c>
      <c r="E1538" s="20" t="s">
        <v>63</v>
      </c>
      <c r="F1538" s="45" t="s">
        <v>8954</v>
      </c>
      <c r="G1538" s="44">
        <v>45069</v>
      </c>
      <c r="H1538" s="20" t="s">
        <v>366</v>
      </c>
      <c r="J1538" t="s">
        <v>33</v>
      </c>
      <c r="K1538" t="s">
        <v>34</v>
      </c>
      <c r="L1538" t="s">
        <v>35</v>
      </c>
      <c r="M1538" t="s">
        <v>36</v>
      </c>
      <c r="N1538" t="s">
        <v>37</v>
      </c>
      <c r="O1538" t="s">
        <v>8955</v>
      </c>
      <c r="P1538" s="13" t="s">
        <v>7758</v>
      </c>
      <c r="Q1538" s="2" t="s">
        <v>8956</v>
      </c>
      <c r="R1538" t="s">
        <v>8957</v>
      </c>
      <c r="S1538" s="13" t="s">
        <v>7758</v>
      </c>
      <c r="T1538" t="s">
        <v>8958</v>
      </c>
      <c r="U1538" t="s">
        <v>8955</v>
      </c>
      <c r="V1538" t="s">
        <v>37</v>
      </c>
      <c r="W1538" t="s">
        <v>42</v>
      </c>
      <c r="X1538" t="s">
        <v>1985</v>
      </c>
      <c r="Y1538" t="s">
        <v>44</v>
      </c>
      <c r="Z1538" t="s">
        <v>45</v>
      </c>
      <c r="AA1538" t="s">
        <v>8959</v>
      </c>
      <c r="AB1538" t="s">
        <v>44</v>
      </c>
      <c r="AC1538" t="s">
        <v>8960</v>
      </c>
      <c r="AD1538" t="s">
        <v>8961</v>
      </c>
      <c r="AE1538" t="s">
        <v>4841</v>
      </c>
      <c r="AF1538" t="s">
        <v>115</v>
      </c>
    </row>
    <row r="1539" spans="3:32" x14ac:dyDescent="0.3">
      <c r="C1539" s="21" t="s">
        <v>8962</v>
      </c>
      <c r="D1539" s="20" t="s">
        <v>102</v>
      </c>
      <c r="E1539" s="20" t="s">
        <v>63</v>
      </c>
      <c r="F1539" s="45" t="s">
        <v>8954</v>
      </c>
      <c r="G1539" s="44">
        <v>45069</v>
      </c>
      <c r="H1539" s="20" t="s">
        <v>366</v>
      </c>
      <c r="J1539" t="s">
        <v>33</v>
      </c>
      <c r="K1539" t="s">
        <v>34</v>
      </c>
      <c r="L1539" t="s">
        <v>35</v>
      </c>
      <c r="M1539" t="s">
        <v>36</v>
      </c>
      <c r="N1539" t="s">
        <v>37</v>
      </c>
      <c r="O1539" t="s">
        <v>8955</v>
      </c>
      <c r="P1539" s="13" t="s">
        <v>7758</v>
      </c>
      <c r="Q1539" s="2" t="s">
        <v>8963</v>
      </c>
      <c r="R1539" t="s">
        <v>8957</v>
      </c>
      <c r="S1539" s="13" t="s">
        <v>7758</v>
      </c>
      <c r="T1539" t="s">
        <v>8964</v>
      </c>
      <c r="U1539" t="s">
        <v>8955</v>
      </c>
      <c r="V1539" t="s">
        <v>37</v>
      </c>
      <c r="W1539" t="s">
        <v>42</v>
      </c>
      <c r="X1539" t="s">
        <v>1985</v>
      </c>
      <c r="Y1539" t="s">
        <v>44</v>
      </c>
      <c r="Z1539" t="s">
        <v>45</v>
      </c>
      <c r="AA1539" t="s">
        <v>8959</v>
      </c>
      <c r="AB1539" t="s">
        <v>44</v>
      </c>
      <c r="AC1539" t="s">
        <v>8960</v>
      </c>
      <c r="AD1539" t="s">
        <v>8961</v>
      </c>
      <c r="AE1539" t="s">
        <v>2077</v>
      </c>
      <c r="AF1539" t="s">
        <v>115</v>
      </c>
    </row>
    <row r="1540" spans="3:32" x14ac:dyDescent="0.3">
      <c r="C1540" s="21" t="s">
        <v>8965</v>
      </c>
      <c r="D1540" s="20" t="s">
        <v>102</v>
      </c>
      <c r="E1540" s="20" t="s">
        <v>63</v>
      </c>
      <c r="F1540" s="45" t="s">
        <v>8954</v>
      </c>
      <c r="G1540" s="44">
        <v>45069</v>
      </c>
      <c r="H1540" s="20" t="s">
        <v>366</v>
      </c>
      <c r="J1540" t="s">
        <v>33</v>
      </c>
      <c r="K1540" t="s">
        <v>34</v>
      </c>
      <c r="L1540" t="s">
        <v>35</v>
      </c>
      <c r="M1540" t="s">
        <v>52</v>
      </c>
      <c r="N1540" t="s">
        <v>37</v>
      </c>
      <c r="O1540" t="s">
        <v>8966</v>
      </c>
      <c r="P1540" s="13" t="s">
        <v>7758</v>
      </c>
      <c r="Q1540" s="2" t="s">
        <v>44</v>
      </c>
      <c r="R1540" t="s">
        <v>8967</v>
      </c>
      <c r="S1540" s="13" t="s">
        <v>7758</v>
      </c>
      <c r="T1540" t="s">
        <v>8968</v>
      </c>
      <c r="U1540" t="s">
        <v>44</v>
      </c>
      <c r="V1540" t="s">
        <v>37</v>
      </c>
      <c r="W1540" t="s">
        <v>42</v>
      </c>
      <c r="X1540" t="s">
        <v>164</v>
      </c>
      <c r="Y1540" t="s">
        <v>44</v>
      </c>
      <c r="Z1540" t="s">
        <v>78</v>
      </c>
      <c r="AA1540" t="s">
        <v>8969</v>
      </c>
      <c r="AB1540" t="s">
        <v>8970</v>
      </c>
      <c r="AC1540" t="s">
        <v>44</v>
      </c>
      <c r="AD1540" t="s">
        <v>8971</v>
      </c>
      <c r="AE1540" t="s">
        <v>8972</v>
      </c>
      <c r="AF1540" t="s">
        <v>115</v>
      </c>
    </row>
    <row r="1541" spans="3:32" x14ac:dyDescent="0.3">
      <c r="C1541" s="21" t="s">
        <v>8973</v>
      </c>
      <c r="D1541" s="20" t="s">
        <v>102</v>
      </c>
      <c r="E1541" s="20" t="s">
        <v>509</v>
      </c>
      <c r="F1541" s="45" t="s">
        <v>8954</v>
      </c>
      <c r="G1541" s="44">
        <v>45069</v>
      </c>
      <c r="H1541" s="20" t="s">
        <v>366</v>
      </c>
      <c r="J1541" t="s">
        <v>33</v>
      </c>
      <c r="K1541" t="s">
        <v>34</v>
      </c>
      <c r="L1541" t="s">
        <v>35</v>
      </c>
      <c r="M1541" t="s">
        <v>52</v>
      </c>
      <c r="N1541" t="s">
        <v>37</v>
      </c>
      <c r="O1541" t="s">
        <v>8974</v>
      </c>
      <c r="P1541" s="13" t="s">
        <v>7758</v>
      </c>
      <c r="Q1541" s="2" t="s">
        <v>8975</v>
      </c>
      <c r="R1541" t="s">
        <v>8974</v>
      </c>
      <c r="S1541" s="13" t="s">
        <v>7758</v>
      </c>
      <c r="T1541" t="s">
        <v>8976</v>
      </c>
      <c r="U1541" t="s">
        <v>8977</v>
      </c>
      <c r="V1541" t="s">
        <v>37</v>
      </c>
      <c r="W1541" t="s">
        <v>42</v>
      </c>
      <c r="X1541" t="s">
        <v>2193</v>
      </c>
      <c r="Y1541" t="s">
        <v>44</v>
      </c>
      <c r="Z1541" t="s">
        <v>45</v>
      </c>
      <c r="AA1541" t="s">
        <v>8978</v>
      </c>
      <c r="AB1541" t="s">
        <v>8979</v>
      </c>
      <c r="AC1541" t="s">
        <v>8980</v>
      </c>
      <c r="AD1541" t="s">
        <v>8981</v>
      </c>
      <c r="AE1541" t="s">
        <v>8982</v>
      </c>
      <c r="AF1541" t="s">
        <v>115</v>
      </c>
    </row>
    <row r="1542" spans="3:32" x14ac:dyDescent="0.3">
      <c r="C1542" s="21">
        <v>2438557</v>
      </c>
      <c r="D1542" s="20" t="s">
        <v>102</v>
      </c>
      <c r="E1542" s="20" t="s">
        <v>63</v>
      </c>
      <c r="F1542" s="45" t="s">
        <v>8954</v>
      </c>
      <c r="G1542" s="44">
        <v>45069</v>
      </c>
      <c r="H1542" s="20" t="s">
        <v>366</v>
      </c>
      <c r="J1542" t="s">
        <v>33</v>
      </c>
      <c r="K1542" t="s">
        <v>34</v>
      </c>
      <c r="L1542" t="s">
        <v>35</v>
      </c>
      <c r="M1542" t="s">
        <v>117</v>
      </c>
      <c r="N1542" t="s">
        <v>37</v>
      </c>
      <c r="O1542" t="s">
        <v>8983</v>
      </c>
      <c r="P1542" s="13" t="s">
        <v>7758</v>
      </c>
      <c r="Q1542" s="2" t="s">
        <v>44</v>
      </c>
      <c r="R1542" t="s">
        <v>8984</v>
      </c>
      <c r="S1542" s="13" t="s">
        <v>7758</v>
      </c>
      <c r="T1542" t="s">
        <v>8985</v>
      </c>
      <c r="U1542" t="s">
        <v>44</v>
      </c>
      <c r="V1542" t="s">
        <v>37</v>
      </c>
      <c r="W1542" t="s">
        <v>42</v>
      </c>
      <c r="X1542" t="s">
        <v>164</v>
      </c>
      <c r="Y1542" t="s">
        <v>44</v>
      </c>
      <c r="Z1542" t="s">
        <v>78</v>
      </c>
      <c r="AA1542" t="s">
        <v>8986</v>
      </c>
      <c r="AB1542" t="s">
        <v>8987</v>
      </c>
      <c r="AC1542" t="s">
        <v>44</v>
      </c>
      <c r="AD1542" t="s">
        <v>8988</v>
      </c>
      <c r="AE1542" t="s">
        <v>8989</v>
      </c>
      <c r="AF1542" t="s">
        <v>115</v>
      </c>
    </row>
    <row r="1543" spans="3:32" x14ac:dyDescent="0.3">
      <c r="C1543" s="21" t="s">
        <v>8990</v>
      </c>
      <c r="D1543" s="20" t="s">
        <v>102</v>
      </c>
      <c r="E1543" s="20" t="s">
        <v>357</v>
      </c>
      <c r="F1543" s="45" t="s">
        <v>8954</v>
      </c>
      <c r="G1543" s="44">
        <v>45069</v>
      </c>
      <c r="H1543" s="20" t="s">
        <v>366</v>
      </c>
      <c r="J1543" t="s">
        <v>33</v>
      </c>
      <c r="K1543" t="s">
        <v>34</v>
      </c>
      <c r="L1543" t="s">
        <v>35</v>
      </c>
      <c r="M1543" t="s">
        <v>143</v>
      </c>
      <c r="N1543" t="s">
        <v>37</v>
      </c>
      <c r="O1543" t="s">
        <v>8991</v>
      </c>
      <c r="P1543" s="13" t="s">
        <v>7758</v>
      </c>
      <c r="Q1543" s="2" t="s">
        <v>8992</v>
      </c>
      <c r="R1543" t="s">
        <v>8991</v>
      </c>
      <c r="S1543" s="13" t="s">
        <v>7758</v>
      </c>
      <c r="T1543" t="s">
        <v>8993</v>
      </c>
      <c r="U1543" t="s">
        <v>8994</v>
      </c>
      <c r="V1543" t="s">
        <v>37</v>
      </c>
      <c r="W1543" t="s">
        <v>42</v>
      </c>
      <c r="X1543" t="s">
        <v>386</v>
      </c>
      <c r="Y1543" t="s">
        <v>44</v>
      </c>
      <c r="Z1543" t="s">
        <v>387</v>
      </c>
      <c r="AA1543" t="s">
        <v>8995</v>
      </c>
      <c r="AB1543" t="s">
        <v>124</v>
      </c>
      <c r="AC1543" t="s">
        <v>8996</v>
      </c>
      <c r="AD1543" t="s">
        <v>8997</v>
      </c>
      <c r="AE1543" t="s">
        <v>8998</v>
      </c>
      <c r="AF1543" t="s">
        <v>115</v>
      </c>
    </row>
    <row r="1544" spans="3:32" x14ac:dyDescent="0.3">
      <c r="C1544" s="21" t="s">
        <v>8999</v>
      </c>
      <c r="D1544" s="20" t="s">
        <v>102</v>
      </c>
      <c r="E1544" s="20" t="s">
        <v>63</v>
      </c>
      <c r="F1544" s="45" t="s">
        <v>8954</v>
      </c>
      <c r="G1544" s="44">
        <v>45069</v>
      </c>
      <c r="H1544" s="20" t="s">
        <v>366</v>
      </c>
      <c r="J1544" t="s">
        <v>33</v>
      </c>
      <c r="K1544" t="s">
        <v>34</v>
      </c>
      <c r="L1544" t="s">
        <v>35</v>
      </c>
      <c r="M1544" t="s">
        <v>36</v>
      </c>
      <c r="N1544" t="s">
        <v>37</v>
      </c>
      <c r="O1544" t="s">
        <v>9000</v>
      </c>
      <c r="P1544" s="13" t="s">
        <v>7758</v>
      </c>
      <c r="Q1544" s="2" t="s">
        <v>44</v>
      </c>
      <c r="R1544" t="s">
        <v>9001</v>
      </c>
      <c r="S1544" s="13" t="s">
        <v>7758</v>
      </c>
      <c r="T1544" t="s">
        <v>9002</v>
      </c>
      <c r="U1544" t="s">
        <v>44</v>
      </c>
      <c r="V1544" t="s">
        <v>37</v>
      </c>
      <c r="W1544" t="s">
        <v>42</v>
      </c>
      <c r="X1544" t="s">
        <v>164</v>
      </c>
      <c r="Y1544" t="s">
        <v>44</v>
      </c>
      <c r="Z1544" t="s">
        <v>78</v>
      </c>
      <c r="AA1544" t="s">
        <v>9003</v>
      </c>
      <c r="AB1544" t="s">
        <v>9004</v>
      </c>
      <c r="AC1544" t="s">
        <v>44</v>
      </c>
      <c r="AD1544" t="s">
        <v>9005</v>
      </c>
      <c r="AE1544" t="s">
        <v>9006</v>
      </c>
      <c r="AF1544" t="s">
        <v>115</v>
      </c>
    </row>
    <row r="1545" spans="3:32" x14ac:dyDescent="0.3">
      <c r="C1545" s="21" t="s">
        <v>9007</v>
      </c>
      <c r="D1545" s="20" t="s">
        <v>102</v>
      </c>
      <c r="E1545" s="20" t="s">
        <v>63</v>
      </c>
      <c r="F1545" s="45" t="s">
        <v>8954</v>
      </c>
      <c r="G1545" s="44">
        <v>45069</v>
      </c>
      <c r="H1545" s="20" t="s">
        <v>366</v>
      </c>
      <c r="J1545" t="s">
        <v>33</v>
      </c>
      <c r="K1545" t="s">
        <v>34</v>
      </c>
      <c r="L1545" t="s">
        <v>35</v>
      </c>
      <c r="M1545" t="s">
        <v>64</v>
      </c>
      <c r="N1545" t="s">
        <v>37</v>
      </c>
      <c r="O1545" t="s">
        <v>9008</v>
      </c>
      <c r="P1545" s="13" t="s">
        <v>7758</v>
      </c>
      <c r="Q1545" s="2" t="s">
        <v>44</v>
      </c>
      <c r="R1545" t="s">
        <v>9009</v>
      </c>
      <c r="S1545" s="13" t="s">
        <v>7758</v>
      </c>
      <c r="T1545" t="s">
        <v>9010</v>
      </c>
      <c r="U1545" t="s">
        <v>44</v>
      </c>
      <c r="V1545" t="s">
        <v>37</v>
      </c>
      <c r="W1545" t="s">
        <v>42</v>
      </c>
      <c r="X1545" t="s">
        <v>164</v>
      </c>
      <c r="Y1545" t="s">
        <v>44</v>
      </c>
      <c r="Z1545" t="s">
        <v>78</v>
      </c>
      <c r="AA1545" t="s">
        <v>9011</v>
      </c>
      <c r="AB1545" t="s">
        <v>9012</v>
      </c>
      <c r="AC1545" t="s">
        <v>44</v>
      </c>
      <c r="AD1545" t="s">
        <v>9013</v>
      </c>
      <c r="AE1545" t="s">
        <v>9014</v>
      </c>
      <c r="AF1545" t="s">
        <v>115</v>
      </c>
    </row>
    <row r="1546" spans="3:32" x14ac:dyDescent="0.3">
      <c r="C1546" s="21" t="s">
        <v>9015</v>
      </c>
      <c r="D1546" s="20" t="s">
        <v>102</v>
      </c>
      <c r="E1546" s="20" t="s">
        <v>30</v>
      </c>
      <c r="F1546" s="45" t="s">
        <v>8954</v>
      </c>
      <c r="G1546" s="44">
        <v>45069</v>
      </c>
      <c r="H1546" s="20" t="s">
        <v>366</v>
      </c>
      <c r="I1546" t="s">
        <v>9437</v>
      </c>
      <c r="J1546" t="s">
        <v>33</v>
      </c>
      <c r="K1546" t="s">
        <v>34</v>
      </c>
      <c r="L1546" t="s">
        <v>35</v>
      </c>
      <c r="M1546" t="s">
        <v>64</v>
      </c>
      <c r="N1546" t="s">
        <v>37</v>
      </c>
      <c r="O1546" t="s">
        <v>9016</v>
      </c>
      <c r="P1546" s="13" t="s">
        <v>7758</v>
      </c>
      <c r="Q1546" s="2" t="s">
        <v>9017</v>
      </c>
      <c r="R1546" t="s">
        <v>9016</v>
      </c>
      <c r="S1546" s="13" t="s">
        <v>7758</v>
      </c>
      <c r="T1546" t="s">
        <v>9018</v>
      </c>
      <c r="U1546" t="s">
        <v>9016</v>
      </c>
      <c r="V1546" t="s">
        <v>37</v>
      </c>
      <c r="W1546" t="s">
        <v>42</v>
      </c>
      <c r="X1546" t="s">
        <v>3400</v>
      </c>
      <c r="Y1546" t="s">
        <v>44</v>
      </c>
      <c r="Z1546" t="s">
        <v>45</v>
      </c>
      <c r="AA1546" t="s">
        <v>9019</v>
      </c>
      <c r="AB1546" t="s">
        <v>9020</v>
      </c>
      <c r="AC1546" t="s">
        <v>9020</v>
      </c>
      <c r="AD1546" t="s">
        <v>9021</v>
      </c>
      <c r="AE1546" t="s">
        <v>9022</v>
      </c>
      <c r="AF1546" t="s">
        <v>115</v>
      </c>
    </row>
    <row r="1547" spans="3:32" x14ac:dyDescent="0.3">
      <c r="C1547" s="21" t="s">
        <v>9066</v>
      </c>
      <c r="D1547" s="20" t="s">
        <v>102</v>
      </c>
      <c r="E1547" s="20" t="s">
        <v>63</v>
      </c>
      <c r="F1547" s="45" t="s">
        <v>9067</v>
      </c>
      <c r="G1547" s="44">
        <v>45069</v>
      </c>
      <c r="H1547" s="20" t="s">
        <v>366</v>
      </c>
      <c r="J1547" t="s">
        <v>33</v>
      </c>
      <c r="K1547" t="s">
        <v>34</v>
      </c>
      <c r="L1547" t="s">
        <v>35</v>
      </c>
      <c r="M1547" t="s">
        <v>36</v>
      </c>
      <c r="N1547" t="s">
        <v>37</v>
      </c>
      <c r="O1547" t="s">
        <v>9068</v>
      </c>
      <c r="P1547" s="13" t="s">
        <v>7822</v>
      </c>
      <c r="Q1547" s="2" t="s">
        <v>44</v>
      </c>
      <c r="R1547" t="s">
        <v>9069</v>
      </c>
      <c r="S1547" s="13" t="s">
        <v>7822</v>
      </c>
      <c r="T1547" t="s">
        <v>9070</v>
      </c>
      <c r="U1547" t="s">
        <v>44</v>
      </c>
      <c r="V1547" t="s">
        <v>37</v>
      </c>
      <c r="W1547" t="s">
        <v>42</v>
      </c>
      <c r="X1547" t="s">
        <v>164</v>
      </c>
      <c r="Y1547" t="s">
        <v>44</v>
      </c>
      <c r="Z1547" t="s">
        <v>78</v>
      </c>
      <c r="AA1547" t="s">
        <v>9071</v>
      </c>
      <c r="AB1547" t="s">
        <v>9072</v>
      </c>
      <c r="AC1547" t="s">
        <v>44</v>
      </c>
      <c r="AD1547" t="s">
        <v>9073</v>
      </c>
      <c r="AE1547" t="s">
        <v>9074</v>
      </c>
      <c r="AF1547" t="s">
        <v>115</v>
      </c>
    </row>
    <row r="1548" spans="3:32" x14ac:dyDescent="0.3">
      <c r="C1548" s="21" t="s">
        <v>9075</v>
      </c>
      <c r="D1548" s="20" t="s">
        <v>102</v>
      </c>
      <c r="E1548" s="20" t="s">
        <v>63</v>
      </c>
      <c r="F1548" s="45" t="s">
        <v>9067</v>
      </c>
      <c r="G1548" s="44">
        <v>45069</v>
      </c>
      <c r="H1548" s="20" t="s">
        <v>366</v>
      </c>
      <c r="J1548" t="s">
        <v>33</v>
      </c>
      <c r="K1548" t="s">
        <v>34</v>
      </c>
      <c r="L1548" t="s">
        <v>35</v>
      </c>
      <c r="M1548" t="s">
        <v>64</v>
      </c>
      <c r="N1548" t="s">
        <v>37</v>
      </c>
      <c r="O1548" t="s">
        <v>9076</v>
      </c>
      <c r="P1548" s="13" t="s">
        <v>7822</v>
      </c>
      <c r="Q1548" s="2" t="s">
        <v>44</v>
      </c>
      <c r="R1548" t="s">
        <v>9077</v>
      </c>
      <c r="S1548" s="13" t="s">
        <v>7822</v>
      </c>
      <c r="T1548" t="s">
        <v>8751</v>
      </c>
      <c r="U1548" t="s">
        <v>44</v>
      </c>
      <c r="V1548" t="s">
        <v>37</v>
      </c>
      <c r="W1548" t="s">
        <v>42</v>
      </c>
      <c r="X1548" t="s">
        <v>164</v>
      </c>
      <c r="Y1548" t="s">
        <v>44</v>
      </c>
      <c r="Z1548" t="s">
        <v>78</v>
      </c>
      <c r="AA1548" t="s">
        <v>9078</v>
      </c>
      <c r="AB1548" t="s">
        <v>9079</v>
      </c>
      <c r="AC1548" t="s">
        <v>44</v>
      </c>
      <c r="AD1548" t="s">
        <v>9080</v>
      </c>
      <c r="AE1548" t="s">
        <v>9081</v>
      </c>
      <c r="AF1548" t="s">
        <v>115</v>
      </c>
    </row>
    <row r="1549" spans="3:32" x14ac:dyDescent="0.3">
      <c r="C1549" s="21" t="s">
        <v>9082</v>
      </c>
      <c r="D1549" s="20" t="s">
        <v>102</v>
      </c>
      <c r="E1549" s="20" t="s">
        <v>63</v>
      </c>
      <c r="F1549" s="45" t="s">
        <v>9067</v>
      </c>
      <c r="G1549" s="44">
        <v>45069</v>
      </c>
      <c r="H1549" s="20" t="s">
        <v>366</v>
      </c>
      <c r="J1549" t="s">
        <v>33</v>
      </c>
      <c r="K1549" t="s">
        <v>142</v>
      </c>
      <c r="L1549" t="s">
        <v>35</v>
      </c>
      <c r="M1549" t="s">
        <v>292</v>
      </c>
      <c r="N1549" t="s">
        <v>37</v>
      </c>
      <c r="O1549" t="s">
        <v>9083</v>
      </c>
      <c r="P1549" s="13" t="s">
        <v>7822</v>
      </c>
      <c r="Q1549" s="2" t="s">
        <v>44</v>
      </c>
      <c r="R1549" t="s">
        <v>9084</v>
      </c>
      <c r="S1549" s="13" t="s">
        <v>7822</v>
      </c>
      <c r="T1549" t="s">
        <v>9085</v>
      </c>
      <c r="U1549" t="s">
        <v>44</v>
      </c>
      <c r="V1549" t="s">
        <v>37</v>
      </c>
      <c r="W1549" t="s">
        <v>42</v>
      </c>
      <c r="X1549" t="s">
        <v>164</v>
      </c>
      <c r="Y1549" t="s">
        <v>44</v>
      </c>
      <c r="Z1549" t="s">
        <v>78</v>
      </c>
      <c r="AA1549" t="s">
        <v>9086</v>
      </c>
      <c r="AB1549" t="s">
        <v>9087</v>
      </c>
      <c r="AC1549" t="s">
        <v>44</v>
      </c>
      <c r="AD1549" t="s">
        <v>9088</v>
      </c>
      <c r="AE1549" t="s">
        <v>9089</v>
      </c>
      <c r="AF1549" t="s">
        <v>115</v>
      </c>
    </row>
    <row r="1550" spans="3:32" x14ac:dyDescent="0.3">
      <c r="C1550" s="21">
        <v>2439153</v>
      </c>
      <c r="D1550" s="20" t="s">
        <v>102</v>
      </c>
      <c r="E1550" s="20" t="s">
        <v>30</v>
      </c>
      <c r="F1550" s="45" t="s">
        <v>8954</v>
      </c>
      <c r="G1550" s="44">
        <v>45069</v>
      </c>
      <c r="H1550" s="20" t="s">
        <v>366</v>
      </c>
      <c r="I1550" t="s">
        <v>5447</v>
      </c>
      <c r="J1550" t="s">
        <v>33</v>
      </c>
      <c r="K1550" t="s">
        <v>34</v>
      </c>
      <c r="L1550" t="s">
        <v>35</v>
      </c>
      <c r="M1550" t="s">
        <v>64</v>
      </c>
      <c r="N1550" t="s">
        <v>37</v>
      </c>
      <c r="O1550" t="s">
        <v>9025</v>
      </c>
      <c r="P1550" s="13" t="s">
        <v>7758</v>
      </c>
      <c r="Q1550" s="2" t="s">
        <v>9026</v>
      </c>
      <c r="R1550" t="s">
        <v>9025</v>
      </c>
      <c r="S1550" s="13" t="s">
        <v>7758</v>
      </c>
      <c r="T1550" t="s">
        <v>9027</v>
      </c>
      <c r="U1550" t="s">
        <v>9028</v>
      </c>
      <c r="V1550" t="s">
        <v>37</v>
      </c>
      <c r="W1550" t="s">
        <v>42</v>
      </c>
      <c r="X1550" t="s">
        <v>1150</v>
      </c>
      <c r="Y1550" t="s">
        <v>44</v>
      </c>
      <c r="Z1550" t="s">
        <v>78</v>
      </c>
      <c r="AA1550" t="s">
        <v>9029</v>
      </c>
      <c r="AB1550" t="s">
        <v>9030</v>
      </c>
      <c r="AC1550" t="s">
        <v>9031</v>
      </c>
      <c r="AD1550" t="s">
        <v>9032</v>
      </c>
      <c r="AE1550" t="s">
        <v>9033</v>
      </c>
      <c r="AF1550" t="s">
        <v>115</v>
      </c>
    </row>
    <row r="1551" spans="3:32" x14ac:dyDescent="0.3">
      <c r="C1551" s="21" t="s">
        <v>9125</v>
      </c>
      <c r="D1551" s="20" t="s">
        <v>102</v>
      </c>
      <c r="E1551" s="20" t="s">
        <v>63</v>
      </c>
      <c r="F1551" s="45" t="s">
        <v>9067</v>
      </c>
      <c r="G1551" s="44">
        <v>45069</v>
      </c>
      <c r="H1551" s="20" t="s">
        <v>366</v>
      </c>
      <c r="J1551" t="s">
        <v>33</v>
      </c>
      <c r="K1551" t="s">
        <v>34</v>
      </c>
      <c r="L1551" t="s">
        <v>35</v>
      </c>
      <c r="M1551" t="s">
        <v>64</v>
      </c>
      <c r="N1551" t="s">
        <v>37</v>
      </c>
      <c r="O1551" t="s">
        <v>9126</v>
      </c>
      <c r="P1551" s="13" t="s">
        <v>7822</v>
      </c>
      <c r="Q1551" s="2" t="s">
        <v>9127</v>
      </c>
      <c r="R1551" t="s">
        <v>9097</v>
      </c>
      <c r="S1551" s="13" t="s">
        <v>7822</v>
      </c>
      <c r="T1551" t="s">
        <v>9098</v>
      </c>
      <c r="U1551" t="s">
        <v>9099</v>
      </c>
      <c r="V1551" t="s">
        <v>37</v>
      </c>
      <c r="W1551" t="s">
        <v>42</v>
      </c>
      <c r="X1551" t="s">
        <v>2831</v>
      </c>
      <c r="Y1551" t="s">
        <v>44</v>
      </c>
      <c r="Z1551" t="s">
        <v>356</v>
      </c>
      <c r="AA1551" t="s">
        <v>9128</v>
      </c>
      <c r="AB1551" t="s">
        <v>44</v>
      </c>
      <c r="AC1551" t="s">
        <v>9111</v>
      </c>
      <c r="AD1551" t="s">
        <v>9102</v>
      </c>
      <c r="AE1551" t="s">
        <v>9103</v>
      </c>
      <c r="AF1551" t="s">
        <v>115</v>
      </c>
    </row>
    <row r="1552" spans="3:32" x14ac:dyDescent="0.3">
      <c r="C1552" s="21" t="s">
        <v>9090</v>
      </c>
      <c r="D1552" s="20" t="s">
        <v>102</v>
      </c>
      <c r="E1552" s="20" t="s">
        <v>63</v>
      </c>
      <c r="F1552" s="45" t="s">
        <v>9067</v>
      </c>
      <c r="G1552" s="44">
        <v>45069</v>
      </c>
      <c r="H1552" s="20" t="s">
        <v>366</v>
      </c>
      <c r="J1552" t="s">
        <v>33</v>
      </c>
      <c r="K1552" t="s">
        <v>34</v>
      </c>
      <c r="L1552" t="s">
        <v>35</v>
      </c>
      <c r="M1552" t="s">
        <v>52</v>
      </c>
      <c r="N1552" t="s">
        <v>37</v>
      </c>
      <c r="O1552" t="s">
        <v>6250</v>
      </c>
      <c r="P1552" s="13" t="s">
        <v>7822</v>
      </c>
      <c r="Q1552" s="2" t="s">
        <v>44</v>
      </c>
      <c r="R1552" t="s">
        <v>9091</v>
      </c>
      <c r="S1552" s="13" t="s">
        <v>7822</v>
      </c>
      <c r="T1552" t="s">
        <v>9092</v>
      </c>
      <c r="U1552" t="s">
        <v>44</v>
      </c>
      <c r="V1552" t="s">
        <v>37</v>
      </c>
      <c r="W1552" t="s">
        <v>42</v>
      </c>
      <c r="X1552" t="s">
        <v>164</v>
      </c>
      <c r="Y1552" t="s">
        <v>44</v>
      </c>
      <c r="Z1552" t="s">
        <v>78</v>
      </c>
      <c r="AA1552" t="s">
        <v>6253</v>
      </c>
      <c r="AB1552" t="s">
        <v>44</v>
      </c>
      <c r="AC1552" t="s">
        <v>44</v>
      </c>
      <c r="AD1552" t="s">
        <v>6254</v>
      </c>
      <c r="AE1552" t="s">
        <v>9093</v>
      </c>
      <c r="AF1552" t="s">
        <v>115</v>
      </c>
    </row>
    <row r="1553" spans="3:32" x14ac:dyDescent="0.3">
      <c r="C1553" s="21" t="s">
        <v>9463</v>
      </c>
      <c r="D1553" s="20" t="s">
        <v>369</v>
      </c>
      <c r="E1553" s="20" t="s">
        <v>280</v>
      </c>
      <c r="F1553" s="45" t="s">
        <v>9067</v>
      </c>
      <c r="G1553" s="44">
        <v>45070</v>
      </c>
      <c r="H1553" s="20" t="s">
        <v>366</v>
      </c>
      <c r="P1553" s="13"/>
      <c r="Q1553" s="2"/>
      <c r="S1553" s="13"/>
    </row>
    <row r="1554" spans="3:32" x14ac:dyDescent="0.3">
      <c r="C1554" s="21" t="s">
        <v>9326</v>
      </c>
      <c r="D1554" s="20" t="s">
        <v>29</v>
      </c>
      <c r="E1554" s="20" t="s">
        <v>280</v>
      </c>
      <c r="F1554" s="45" t="s">
        <v>9067</v>
      </c>
      <c r="G1554" s="44">
        <v>45070</v>
      </c>
      <c r="H1554" s="20" t="s">
        <v>366</v>
      </c>
      <c r="J1554" t="s">
        <v>33</v>
      </c>
      <c r="K1554" t="s">
        <v>34</v>
      </c>
      <c r="L1554" t="s">
        <v>35</v>
      </c>
      <c r="M1554" t="s">
        <v>292</v>
      </c>
      <c r="N1554" t="s">
        <v>37</v>
      </c>
      <c r="O1554" t="s">
        <v>9327</v>
      </c>
      <c r="P1554" s="13" t="s">
        <v>8093</v>
      </c>
      <c r="Q1554" s="2" t="s">
        <v>9328</v>
      </c>
      <c r="R1554" t="s">
        <v>9329</v>
      </c>
      <c r="S1554" s="13" t="s">
        <v>8093</v>
      </c>
      <c r="T1554" t="s">
        <v>9330</v>
      </c>
      <c r="U1554" t="s">
        <v>124</v>
      </c>
      <c r="V1554" t="s">
        <v>37</v>
      </c>
      <c r="W1554" t="s">
        <v>42</v>
      </c>
      <c r="X1554" t="s">
        <v>8781</v>
      </c>
      <c r="Y1554" t="s">
        <v>44</v>
      </c>
      <c r="Z1554" t="s">
        <v>45</v>
      </c>
      <c r="AA1554" t="s">
        <v>9331</v>
      </c>
      <c r="AB1554" t="s">
        <v>9332</v>
      </c>
      <c r="AC1554" t="s">
        <v>124</v>
      </c>
      <c r="AD1554" t="s">
        <v>9333</v>
      </c>
      <c r="AE1554" t="s">
        <v>9334</v>
      </c>
      <c r="AF1554" t="s">
        <v>51</v>
      </c>
    </row>
    <row r="1555" spans="3:32" x14ac:dyDescent="0.3">
      <c r="C1555" s="21" t="s">
        <v>9346</v>
      </c>
      <c r="D1555" s="20" t="s">
        <v>29</v>
      </c>
      <c r="E1555" s="20" t="s">
        <v>63</v>
      </c>
      <c r="F1555" s="45" t="s">
        <v>9067</v>
      </c>
      <c r="G1555" s="44">
        <v>45070</v>
      </c>
      <c r="H1555" s="20" t="s">
        <v>366</v>
      </c>
      <c r="J1555" t="s">
        <v>33</v>
      </c>
      <c r="K1555" t="s">
        <v>34</v>
      </c>
      <c r="L1555" t="s">
        <v>35</v>
      </c>
      <c r="M1555" t="s">
        <v>117</v>
      </c>
      <c r="N1555" t="s">
        <v>37</v>
      </c>
      <c r="O1555" t="s">
        <v>9347</v>
      </c>
      <c r="P1555" s="13" t="s">
        <v>8093</v>
      </c>
      <c r="Q1555" s="2" t="s">
        <v>9348</v>
      </c>
      <c r="R1555" t="s">
        <v>9349</v>
      </c>
      <c r="S1555" s="13" t="s">
        <v>8093</v>
      </c>
      <c r="T1555" t="s">
        <v>9350</v>
      </c>
      <c r="U1555" t="s">
        <v>9351</v>
      </c>
      <c r="V1555" t="s">
        <v>37</v>
      </c>
      <c r="W1555" t="s">
        <v>42</v>
      </c>
      <c r="X1555" t="s">
        <v>442</v>
      </c>
      <c r="Y1555" t="s">
        <v>44</v>
      </c>
      <c r="Z1555" t="s">
        <v>45</v>
      </c>
      <c r="AA1555" t="s">
        <v>9352</v>
      </c>
      <c r="AB1555" t="s">
        <v>9353</v>
      </c>
      <c r="AC1555" t="s">
        <v>9354</v>
      </c>
      <c r="AD1555" t="s">
        <v>9355</v>
      </c>
      <c r="AE1555" t="s">
        <v>9356</v>
      </c>
      <c r="AF1555" t="s">
        <v>51</v>
      </c>
    </row>
    <row r="1556" spans="3:32" x14ac:dyDescent="0.3">
      <c r="C1556" s="21" t="s">
        <v>9357</v>
      </c>
      <c r="D1556" s="20" t="s">
        <v>29</v>
      </c>
      <c r="E1556" s="20" t="s">
        <v>63</v>
      </c>
      <c r="F1556" s="45" t="s">
        <v>9067</v>
      </c>
      <c r="G1556" s="44">
        <v>45070</v>
      </c>
      <c r="H1556" s="20" t="s">
        <v>366</v>
      </c>
      <c r="J1556" t="s">
        <v>33</v>
      </c>
      <c r="K1556" t="s">
        <v>34</v>
      </c>
      <c r="L1556" t="s">
        <v>35</v>
      </c>
      <c r="M1556" t="s">
        <v>117</v>
      </c>
      <c r="N1556" t="s">
        <v>37</v>
      </c>
      <c r="O1556" t="s">
        <v>9358</v>
      </c>
      <c r="P1556" s="13" t="s">
        <v>8093</v>
      </c>
      <c r="Q1556" s="2" t="s">
        <v>9359</v>
      </c>
      <c r="R1556" t="s">
        <v>9360</v>
      </c>
      <c r="S1556" s="13" t="s">
        <v>8093</v>
      </c>
      <c r="T1556" t="s">
        <v>9361</v>
      </c>
      <c r="U1556" t="s">
        <v>44</v>
      </c>
      <c r="V1556" t="s">
        <v>37</v>
      </c>
      <c r="W1556" t="s">
        <v>42</v>
      </c>
      <c r="X1556" t="s">
        <v>442</v>
      </c>
      <c r="Y1556" t="s">
        <v>44</v>
      </c>
      <c r="Z1556" t="s">
        <v>45</v>
      </c>
      <c r="AA1556" t="s">
        <v>9362</v>
      </c>
      <c r="AB1556" t="s">
        <v>44</v>
      </c>
      <c r="AC1556" t="s">
        <v>9363</v>
      </c>
      <c r="AD1556" t="s">
        <v>9364</v>
      </c>
      <c r="AE1556" t="s">
        <v>9365</v>
      </c>
      <c r="AF1556" t="s">
        <v>51</v>
      </c>
    </row>
    <row r="1557" spans="3:32" x14ac:dyDescent="0.3">
      <c r="C1557" s="21" t="s">
        <v>9366</v>
      </c>
      <c r="D1557" s="20" t="s">
        <v>29</v>
      </c>
      <c r="E1557" s="20" t="s">
        <v>63</v>
      </c>
      <c r="F1557" s="45" t="s">
        <v>9067</v>
      </c>
      <c r="G1557" s="44">
        <v>45070</v>
      </c>
      <c r="H1557" s="20" t="s">
        <v>366</v>
      </c>
      <c r="J1557" t="s">
        <v>33</v>
      </c>
      <c r="K1557" t="s">
        <v>34</v>
      </c>
      <c r="L1557" t="s">
        <v>35</v>
      </c>
      <c r="M1557" t="s">
        <v>64</v>
      </c>
      <c r="N1557" t="s">
        <v>37</v>
      </c>
      <c r="O1557" t="s">
        <v>9367</v>
      </c>
      <c r="P1557" s="13" t="s">
        <v>8093</v>
      </c>
      <c r="Q1557" s="2" t="s">
        <v>9368</v>
      </c>
      <c r="R1557" t="s">
        <v>9369</v>
      </c>
      <c r="S1557" s="13" t="s">
        <v>8093</v>
      </c>
      <c r="T1557" t="s">
        <v>9370</v>
      </c>
      <c r="U1557" t="s">
        <v>44</v>
      </c>
      <c r="V1557" t="s">
        <v>37</v>
      </c>
      <c r="W1557" t="s">
        <v>42</v>
      </c>
      <c r="X1557" t="s">
        <v>4899</v>
      </c>
      <c r="Y1557" t="s">
        <v>44</v>
      </c>
      <c r="Z1557" t="s">
        <v>78</v>
      </c>
      <c r="AA1557" t="s">
        <v>9371</v>
      </c>
      <c r="AB1557" t="s">
        <v>44</v>
      </c>
      <c r="AC1557" t="s">
        <v>9372</v>
      </c>
      <c r="AD1557" t="s">
        <v>9373</v>
      </c>
      <c r="AE1557" t="s">
        <v>9374</v>
      </c>
      <c r="AF1557" t="s">
        <v>51</v>
      </c>
    </row>
    <row r="1558" spans="3:32" x14ac:dyDescent="0.3">
      <c r="C1558" s="21" t="s">
        <v>9375</v>
      </c>
      <c r="D1558" s="20" t="s">
        <v>29</v>
      </c>
      <c r="E1558" s="20" t="s">
        <v>357</v>
      </c>
      <c r="F1558" s="45" t="s">
        <v>9067</v>
      </c>
      <c r="G1558" s="44">
        <v>45070</v>
      </c>
      <c r="H1558" s="20" t="s">
        <v>366</v>
      </c>
      <c r="J1558" t="s">
        <v>33</v>
      </c>
      <c r="K1558" t="s">
        <v>34</v>
      </c>
      <c r="L1558" t="s">
        <v>35</v>
      </c>
      <c r="M1558" t="s">
        <v>117</v>
      </c>
      <c r="N1558" t="s">
        <v>37</v>
      </c>
      <c r="O1558" t="s">
        <v>9376</v>
      </c>
      <c r="P1558" s="13" t="s">
        <v>8093</v>
      </c>
      <c r="Q1558" s="2" t="s">
        <v>9377</v>
      </c>
      <c r="R1558" t="s">
        <v>9376</v>
      </c>
      <c r="S1558" s="13" t="s">
        <v>8093</v>
      </c>
      <c r="T1558" t="s">
        <v>9378</v>
      </c>
      <c r="U1558" t="s">
        <v>9379</v>
      </c>
      <c r="V1558" t="s">
        <v>37</v>
      </c>
      <c r="W1558" t="s">
        <v>42</v>
      </c>
      <c r="X1558" t="s">
        <v>5093</v>
      </c>
      <c r="Y1558" t="s">
        <v>44</v>
      </c>
      <c r="Z1558" t="s">
        <v>3655</v>
      </c>
      <c r="AA1558" t="s">
        <v>9380</v>
      </c>
      <c r="AB1558" t="s">
        <v>9381</v>
      </c>
      <c r="AC1558" t="s">
        <v>9382</v>
      </c>
      <c r="AD1558" t="s">
        <v>9383</v>
      </c>
      <c r="AE1558" t="s">
        <v>9384</v>
      </c>
      <c r="AF1558" t="s">
        <v>51</v>
      </c>
    </row>
    <row r="1559" spans="3:32" x14ac:dyDescent="0.3">
      <c r="C1559" s="21" t="s">
        <v>9438</v>
      </c>
      <c r="D1559" s="20" t="s">
        <v>29</v>
      </c>
      <c r="E1559" s="20" t="s">
        <v>63</v>
      </c>
      <c r="F1559" s="45" t="s">
        <v>9067</v>
      </c>
      <c r="G1559" s="44">
        <v>45070</v>
      </c>
      <c r="H1559" s="20" t="s">
        <v>366</v>
      </c>
      <c r="J1559" t="s">
        <v>33</v>
      </c>
      <c r="K1559" t="s">
        <v>34</v>
      </c>
      <c r="L1559" t="s">
        <v>35</v>
      </c>
      <c r="M1559" t="s">
        <v>143</v>
      </c>
      <c r="N1559" t="s">
        <v>37</v>
      </c>
      <c r="O1559" t="s">
        <v>8283</v>
      </c>
      <c r="P1559" s="13" t="s">
        <v>8093</v>
      </c>
      <c r="Q1559" s="2" t="s">
        <v>9439</v>
      </c>
      <c r="R1559" t="s">
        <v>8283</v>
      </c>
      <c r="S1559" s="13" t="s">
        <v>8093</v>
      </c>
      <c r="T1559" t="s">
        <v>8285</v>
      </c>
      <c r="U1559" t="s">
        <v>8286</v>
      </c>
      <c r="V1559" t="s">
        <v>37</v>
      </c>
      <c r="W1559" t="s">
        <v>42</v>
      </c>
      <c r="X1559" t="s">
        <v>386</v>
      </c>
      <c r="Y1559" t="s">
        <v>44</v>
      </c>
      <c r="Z1559" t="s">
        <v>387</v>
      </c>
      <c r="AA1559" t="s">
        <v>8287</v>
      </c>
      <c r="AB1559" t="s">
        <v>8288</v>
      </c>
      <c r="AC1559" t="s">
        <v>8288</v>
      </c>
      <c r="AD1559" t="s">
        <v>8289</v>
      </c>
      <c r="AE1559" t="s">
        <v>9440</v>
      </c>
      <c r="AF1559" t="s">
        <v>51</v>
      </c>
    </row>
    <row r="1560" spans="3:32" x14ac:dyDescent="0.3">
      <c r="C1560" s="21" t="s">
        <v>9441</v>
      </c>
      <c r="D1560" s="20" t="s">
        <v>29</v>
      </c>
      <c r="E1560" s="20" t="s">
        <v>63</v>
      </c>
      <c r="F1560" s="45" t="s">
        <v>9067</v>
      </c>
      <c r="G1560" s="44">
        <v>45070</v>
      </c>
      <c r="H1560" s="20" t="s">
        <v>366</v>
      </c>
      <c r="J1560" t="s">
        <v>33</v>
      </c>
      <c r="K1560" t="s">
        <v>34</v>
      </c>
      <c r="L1560" t="s">
        <v>35</v>
      </c>
      <c r="M1560" t="s">
        <v>143</v>
      </c>
      <c r="N1560" t="s">
        <v>37</v>
      </c>
      <c r="O1560" t="s">
        <v>9442</v>
      </c>
      <c r="P1560" s="13" t="s">
        <v>9443</v>
      </c>
      <c r="Q1560" s="2" t="s">
        <v>9444</v>
      </c>
      <c r="R1560" t="s">
        <v>9442</v>
      </c>
      <c r="S1560" s="13" t="s">
        <v>9443</v>
      </c>
      <c r="T1560" t="s">
        <v>9445</v>
      </c>
      <c r="U1560" t="s">
        <v>9442</v>
      </c>
      <c r="V1560" t="s">
        <v>37</v>
      </c>
      <c r="W1560" t="s">
        <v>42</v>
      </c>
      <c r="X1560" t="s">
        <v>421</v>
      </c>
      <c r="Y1560" t="s">
        <v>44</v>
      </c>
      <c r="Z1560" t="s">
        <v>45</v>
      </c>
      <c r="AA1560" t="s">
        <v>9446</v>
      </c>
      <c r="AB1560" t="s">
        <v>9447</v>
      </c>
      <c r="AC1560" t="s">
        <v>9448</v>
      </c>
      <c r="AD1560" t="s">
        <v>9449</v>
      </c>
      <c r="AE1560" t="s">
        <v>9450</v>
      </c>
      <c r="AF1560" t="s">
        <v>51</v>
      </c>
    </row>
    <row r="1561" spans="3:32" x14ac:dyDescent="0.3">
      <c r="C1561" s="21" t="s">
        <v>9451</v>
      </c>
      <c r="D1561" s="20" t="s">
        <v>29</v>
      </c>
      <c r="E1561" s="20" t="s">
        <v>63</v>
      </c>
      <c r="F1561" s="45" t="s">
        <v>9067</v>
      </c>
      <c r="G1561" s="44">
        <v>45070</v>
      </c>
      <c r="H1561" s="20" t="s">
        <v>366</v>
      </c>
      <c r="J1561" t="s">
        <v>33</v>
      </c>
      <c r="K1561" t="s">
        <v>34</v>
      </c>
      <c r="L1561" t="s">
        <v>35</v>
      </c>
      <c r="M1561" t="s">
        <v>52</v>
      </c>
      <c r="N1561" t="s">
        <v>37</v>
      </c>
      <c r="O1561" t="s">
        <v>9452</v>
      </c>
      <c r="P1561" s="13" t="s">
        <v>9443</v>
      </c>
      <c r="Q1561" s="2" t="s">
        <v>9453</v>
      </c>
      <c r="R1561" t="s">
        <v>9454</v>
      </c>
      <c r="S1561" s="13" t="s">
        <v>9443</v>
      </c>
      <c r="T1561" t="s">
        <v>1373</v>
      </c>
      <c r="U1561" t="s">
        <v>1374</v>
      </c>
      <c r="V1561" t="s">
        <v>37</v>
      </c>
      <c r="W1561" t="s">
        <v>42</v>
      </c>
      <c r="X1561" t="s">
        <v>5868</v>
      </c>
      <c r="Y1561" t="s">
        <v>44</v>
      </c>
      <c r="Z1561" t="s">
        <v>45</v>
      </c>
      <c r="AA1561" t="s">
        <v>9455</v>
      </c>
      <c r="AB1561" t="s">
        <v>124</v>
      </c>
      <c r="AC1561" t="s">
        <v>1376</v>
      </c>
      <c r="AD1561" t="s">
        <v>1377</v>
      </c>
      <c r="AE1561" t="s">
        <v>9456</v>
      </c>
      <c r="AF1561" t="s">
        <v>51</v>
      </c>
    </row>
    <row r="1562" spans="3:32" x14ac:dyDescent="0.3">
      <c r="C1562" s="21" t="s">
        <v>9457</v>
      </c>
      <c r="D1562" s="20" t="s">
        <v>29</v>
      </c>
      <c r="E1562" s="20" t="s">
        <v>63</v>
      </c>
      <c r="F1562" s="45" t="s">
        <v>9067</v>
      </c>
      <c r="G1562" s="44">
        <v>45070</v>
      </c>
      <c r="H1562" s="20" t="s">
        <v>366</v>
      </c>
      <c r="J1562" t="s">
        <v>33</v>
      </c>
      <c r="K1562" t="s">
        <v>34</v>
      </c>
      <c r="L1562" t="s">
        <v>35</v>
      </c>
      <c r="M1562" t="s">
        <v>52</v>
      </c>
      <c r="N1562" t="s">
        <v>37</v>
      </c>
      <c r="O1562" t="s">
        <v>9458</v>
      </c>
      <c r="P1562" s="13" t="s">
        <v>9443</v>
      </c>
      <c r="Q1562" s="2" t="s">
        <v>9459</v>
      </c>
      <c r="R1562" t="s">
        <v>9454</v>
      </c>
      <c r="S1562" s="13" t="s">
        <v>9443</v>
      </c>
      <c r="T1562" t="s">
        <v>1373</v>
      </c>
      <c r="U1562" t="s">
        <v>1374</v>
      </c>
      <c r="V1562" t="s">
        <v>37</v>
      </c>
      <c r="W1562" t="s">
        <v>42</v>
      </c>
      <c r="X1562" t="s">
        <v>5868</v>
      </c>
      <c r="Y1562" t="s">
        <v>44</v>
      </c>
      <c r="Z1562" t="s">
        <v>45</v>
      </c>
      <c r="AA1562" t="s">
        <v>9460</v>
      </c>
      <c r="AB1562" t="s">
        <v>124</v>
      </c>
      <c r="AC1562" t="s">
        <v>9461</v>
      </c>
      <c r="AD1562" t="s">
        <v>1377</v>
      </c>
      <c r="AE1562" t="s">
        <v>9462</v>
      </c>
      <c r="AF1562" t="s">
        <v>51</v>
      </c>
    </row>
    <row r="1563" spans="3:32" x14ac:dyDescent="0.3">
      <c r="C1563" s="21" t="s">
        <v>9094</v>
      </c>
      <c r="D1563" s="20" t="s">
        <v>102</v>
      </c>
      <c r="E1563" s="20" t="s">
        <v>63</v>
      </c>
      <c r="F1563" s="45" t="s">
        <v>9067</v>
      </c>
      <c r="G1563" s="44">
        <v>45070</v>
      </c>
      <c r="H1563" s="20" t="s">
        <v>366</v>
      </c>
      <c r="J1563" t="s">
        <v>33</v>
      </c>
      <c r="K1563" t="s">
        <v>34</v>
      </c>
      <c r="L1563" t="s">
        <v>35</v>
      </c>
      <c r="M1563" t="s">
        <v>64</v>
      </c>
      <c r="N1563" t="s">
        <v>37</v>
      </c>
      <c r="O1563" t="s">
        <v>9095</v>
      </c>
      <c r="P1563" s="13" t="s">
        <v>7822</v>
      </c>
      <c r="Q1563" s="2" t="s">
        <v>9096</v>
      </c>
      <c r="R1563" t="s">
        <v>9097</v>
      </c>
      <c r="S1563" s="13" t="s">
        <v>7822</v>
      </c>
      <c r="T1563" t="s">
        <v>9098</v>
      </c>
      <c r="U1563" t="s">
        <v>9099</v>
      </c>
      <c r="V1563" t="s">
        <v>37</v>
      </c>
      <c r="W1563" t="s">
        <v>42</v>
      </c>
      <c r="X1563" t="s">
        <v>2831</v>
      </c>
      <c r="Y1563" t="s">
        <v>44</v>
      </c>
      <c r="Z1563" t="s">
        <v>356</v>
      </c>
      <c r="AA1563" t="s">
        <v>9100</v>
      </c>
      <c r="AB1563" t="s">
        <v>124</v>
      </c>
      <c r="AC1563" t="s">
        <v>9101</v>
      </c>
      <c r="AD1563" t="s">
        <v>9102</v>
      </c>
      <c r="AE1563" t="s">
        <v>9103</v>
      </c>
      <c r="AF1563" t="s">
        <v>115</v>
      </c>
    </row>
    <row r="1564" spans="3:32" x14ac:dyDescent="0.3">
      <c r="C1564" s="21" t="s">
        <v>9104</v>
      </c>
      <c r="D1564" s="20" t="s">
        <v>102</v>
      </c>
      <c r="E1564" s="20" t="s">
        <v>63</v>
      </c>
      <c r="F1564" s="45" t="s">
        <v>9067</v>
      </c>
      <c r="G1564" s="44">
        <v>45070</v>
      </c>
      <c r="H1564" s="20" t="s">
        <v>366</v>
      </c>
      <c r="J1564" t="s">
        <v>33</v>
      </c>
      <c r="K1564" t="s">
        <v>34</v>
      </c>
      <c r="L1564" t="s">
        <v>35</v>
      </c>
      <c r="M1564" t="s">
        <v>64</v>
      </c>
      <c r="N1564" t="s">
        <v>37</v>
      </c>
      <c r="O1564" t="s">
        <v>9105</v>
      </c>
      <c r="P1564" s="13" t="s">
        <v>7822</v>
      </c>
      <c r="Q1564" s="2" t="s">
        <v>9106</v>
      </c>
      <c r="R1564" t="s">
        <v>9107</v>
      </c>
      <c r="S1564" s="13" t="s">
        <v>7822</v>
      </c>
      <c r="T1564" t="s">
        <v>9108</v>
      </c>
      <c r="U1564" t="s">
        <v>9109</v>
      </c>
      <c r="V1564" t="s">
        <v>37</v>
      </c>
      <c r="W1564" t="s">
        <v>42</v>
      </c>
      <c r="X1564" t="s">
        <v>2831</v>
      </c>
      <c r="Y1564" t="s">
        <v>44</v>
      </c>
      <c r="Z1564" t="s">
        <v>356</v>
      </c>
      <c r="AA1564" t="s">
        <v>9110</v>
      </c>
      <c r="AB1564" t="s">
        <v>44</v>
      </c>
      <c r="AC1564" t="s">
        <v>9111</v>
      </c>
      <c r="AD1564" t="s">
        <v>9112</v>
      </c>
      <c r="AE1564" t="s">
        <v>9103</v>
      </c>
      <c r="AF1564" t="s">
        <v>115</v>
      </c>
    </row>
    <row r="1565" spans="3:32" x14ac:dyDescent="0.3">
      <c r="C1565" s="21" t="s">
        <v>9113</v>
      </c>
      <c r="D1565" s="20" t="s">
        <v>102</v>
      </c>
      <c r="E1565" s="20" t="s">
        <v>63</v>
      </c>
      <c r="F1565" s="45" t="s">
        <v>9067</v>
      </c>
      <c r="G1565" s="44">
        <v>45070</v>
      </c>
      <c r="H1565" s="20" t="s">
        <v>366</v>
      </c>
      <c r="J1565" t="s">
        <v>33</v>
      </c>
      <c r="K1565" t="s">
        <v>34</v>
      </c>
      <c r="L1565" t="s">
        <v>35</v>
      </c>
      <c r="M1565" t="s">
        <v>64</v>
      </c>
      <c r="N1565" t="s">
        <v>37</v>
      </c>
      <c r="O1565" t="s">
        <v>9114</v>
      </c>
      <c r="P1565" s="13" t="s">
        <v>7822</v>
      </c>
      <c r="Q1565" s="2" t="s">
        <v>9115</v>
      </c>
      <c r="R1565" t="s">
        <v>9116</v>
      </c>
      <c r="S1565" s="13" t="s">
        <v>7822</v>
      </c>
      <c r="T1565" t="s">
        <v>9117</v>
      </c>
      <c r="U1565" t="s">
        <v>9118</v>
      </c>
      <c r="V1565" t="s">
        <v>37</v>
      </c>
      <c r="W1565" t="s">
        <v>42</v>
      </c>
      <c r="X1565" t="s">
        <v>2831</v>
      </c>
      <c r="Y1565" t="s">
        <v>44</v>
      </c>
      <c r="Z1565" t="s">
        <v>356</v>
      </c>
      <c r="AA1565" t="s">
        <v>9119</v>
      </c>
      <c r="AB1565" t="s">
        <v>44</v>
      </c>
      <c r="AC1565" t="s">
        <v>9111</v>
      </c>
      <c r="AD1565" t="s">
        <v>9120</v>
      </c>
      <c r="AE1565" t="s">
        <v>9103</v>
      </c>
      <c r="AF1565" t="s">
        <v>115</v>
      </c>
    </row>
    <row r="1566" spans="3:32" x14ac:dyDescent="0.3">
      <c r="C1566" s="21" t="s">
        <v>9121</v>
      </c>
      <c r="D1566" s="20" t="s">
        <v>102</v>
      </c>
      <c r="E1566" s="20" t="s">
        <v>63</v>
      </c>
      <c r="F1566" s="45" t="s">
        <v>9067</v>
      </c>
      <c r="G1566" s="44">
        <v>45070</v>
      </c>
      <c r="H1566" s="20" t="s">
        <v>366</v>
      </c>
      <c r="J1566" t="s">
        <v>33</v>
      </c>
      <c r="K1566" t="s">
        <v>34</v>
      </c>
      <c r="L1566" t="s">
        <v>35</v>
      </c>
      <c r="M1566" t="s">
        <v>64</v>
      </c>
      <c r="N1566" t="s">
        <v>37</v>
      </c>
      <c r="O1566" t="s">
        <v>9122</v>
      </c>
      <c r="P1566" s="13" t="s">
        <v>7822</v>
      </c>
      <c r="Q1566" s="2" t="s">
        <v>9123</v>
      </c>
      <c r="R1566" t="s">
        <v>9116</v>
      </c>
      <c r="S1566" s="13" t="s">
        <v>7822</v>
      </c>
      <c r="T1566" t="s">
        <v>9117</v>
      </c>
      <c r="U1566" t="s">
        <v>9118</v>
      </c>
      <c r="V1566" t="s">
        <v>37</v>
      </c>
      <c r="W1566" t="s">
        <v>42</v>
      </c>
      <c r="X1566" t="s">
        <v>2831</v>
      </c>
      <c r="Y1566" t="s">
        <v>44</v>
      </c>
      <c r="Z1566" t="s">
        <v>356</v>
      </c>
      <c r="AA1566" t="s">
        <v>9124</v>
      </c>
      <c r="AB1566" t="s">
        <v>44</v>
      </c>
      <c r="AC1566" t="s">
        <v>9111</v>
      </c>
      <c r="AD1566" t="s">
        <v>9120</v>
      </c>
      <c r="AE1566" t="s">
        <v>9103</v>
      </c>
      <c r="AF1566" t="s">
        <v>115</v>
      </c>
    </row>
    <row r="1567" spans="3:32" x14ac:dyDescent="0.3">
      <c r="C1567" s="21" t="s">
        <v>9129</v>
      </c>
      <c r="D1567" s="20" t="s">
        <v>102</v>
      </c>
      <c r="E1567" s="20" t="s">
        <v>63</v>
      </c>
      <c r="F1567" s="45" t="s">
        <v>9067</v>
      </c>
      <c r="G1567" s="44">
        <v>45070</v>
      </c>
      <c r="H1567" s="20" t="s">
        <v>366</v>
      </c>
      <c r="J1567" t="s">
        <v>33</v>
      </c>
      <c r="K1567" t="s">
        <v>34</v>
      </c>
      <c r="L1567" t="s">
        <v>35</v>
      </c>
      <c r="M1567" t="s">
        <v>64</v>
      </c>
      <c r="N1567" t="s">
        <v>37</v>
      </c>
      <c r="O1567" t="s">
        <v>9130</v>
      </c>
      <c r="P1567" s="13" t="s">
        <v>7822</v>
      </c>
      <c r="Q1567" s="2" t="s">
        <v>9131</v>
      </c>
      <c r="R1567" t="s">
        <v>9107</v>
      </c>
      <c r="S1567" s="13" t="s">
        <v>7822</v>
      </c>
      <c r="T1567" t="s">
        <v>9108</v>
      </c>
      <c r="U1567" t="s">
        <v>9109</v>
      </c>
      <c r="V1567" t="s">
        <v>37</v>
      </c>
      <c r="W1567" t="s">
        <v>42</v>
      </c>
      <c r="X1567" t="s">
        <v>2831</v>
      </c>
      <c r="Y1567" t="s">
        <v>44</v>
      </c>
      <c r="Z1567" t="s">
        <v>356</v>
      </c>
      <c r="AA1567" t="s">
        <v>9132</v>
      </c>
      <c r="AB1567" t="s">
        <v>44</v>
      </c>
      <c r="AC1567" t="s">
        <v>9111</v>
      </c>
      <c r="AD1567" t="s">
        <v>9112</v>
      </c>
      <c r="AE1567" t="s">
        <v>9103</v>
      </c>
      <c r="AF1567" t="s">
        <v>115</v>
      </c>
    </row>
    <row r="1568" spans="3:32" x14ac:dyDescent="0.3">
      <c r="C1568" s="21" t="s">
        <v>9133</v>
      </c>
      <c r="D1568" s="20" t="s">
        <v>102</v>
      </c>
      <c r="E1568" s="20" t="s">
        <v>63</v>
      </c>
      <c r="F1568" s="45" t="s">
        <v>9067</v>
      </c>
      <c r="G1568" s="44">
        <v>45070</v>
      </c>
      <c r="H1568" s="20" t="s">
        <v>366</v>
      </c>
      <c r="J1568" t="s">
        <v>33</v>
      </c>
      <c r="K1568" t="s">
        <v>34</v>
      </c>
      <c r="L1568" t="s">
        <v>35</v>
      </c>
      <c r="M1568" t="s">
        <v>64</v>
      </c>
      <c r="N1568" t="s">
        <v>37</v>
      </c>
      <c r="O1568" t="s">
        <v>9134</v>
      </c>
      <c r="P1568" s="13" t="s">
        <v>7822</v>
      </c>
      <c r="Q1568" s="2" t="s">
        <v>9135</v>
      </c>
      <c r="R1568" t="s">
        <v>9136</v>
      </c>
      <c r="S1568" s="13" t="s">
        <v>7822</v>
      </c>
      <c r="T1568" t="s">
        <v>9098</v>
      </c>
      <c r="U1568" t="s">
        <v>9099</v>
      </c>
      <c r="V1568" t="s">
        <v>37</v>
      </c>
      <c r="W1568" t="s">
        <v>42</v>
      </c>
      <c r="X1568" t="s">
        <v>2831</v>
      </c>
      <c r="Y1568" t="s">
        <v>44</v>
      </c>
      <c r="Z1568" t="s">
        <v>356</v>
      </c>
      <c r="AA1568" t="s">
        <v>9137</v>
      </c>
      <c r="AB1568" t="s">
        <v>44</v>
      </c>
      <c r="AC1568" t="s">
        <v>9111</v>
      </c>
      <c r="AD1568" t="s">
        <v>9102</v>
      </c>
      <c r="AE1568" t="s">
        <v>9103</v>
      </c>
      <c r="AF1568" t="s">
        <v>115</v>
      </c>
    </row>
    <row r="1569" spans="3:32" x14ac:dyDescent="0.3">
      <c r="C1569" s="21" t="s">
        <v>9138</v>
      </c>
      <c r="D1569" s="20" t="s">
        <v>102</v>
      </c>
      <c r="E1569" s="20" t="s">
        <v>63</v>
      </c>
      <c r="F1569" s="45" t="s">
        <v>9067</v>
      </c>
      <c r="G1569" s="44">
        <v>45070</v>
      </c>
      <c r="H1569" s="20" t="s">
        <v>366</v>
      </c>
      <c r="J1569" t="s">
        <v>33</v>
      </c>
      <c r="K1569" t="s">
        <v>34</v>
      </c>
      <c r="L1569" t="s">
        <v>35</v>
      </c>
      <c r="M1569" t="s">
        <v>52</v>
      </c>
      <c r="N1569" t="s">
        <v>37</v>
      </c>
      <c r="O1569" t="s">
        <v>9139</v>
      </c>
      <c r="P1569" s="13" t="s">
        <v>7822</v>
      </c>
      <c r="Q1569" s="2" t="s">
        <v>44</v>
      </c>
      <c r="R1569" t="s">
        <v>9140</v>
      </c>
      <c r="S1569" s="13" t="s">
        <v>7822</v>
      </c>
      <c r="T1569" t="s">
        <v>9141</v>
      </c>
      <c r="U1569" t="s">
        <v>44</v>
      </c>
      <c r="V1569" t="s">
        <v>37</v>
      </c>
      <c r="W1569" t="s">
        <v>42</v>
      </c>
      <c r="X1569" t="s">
        <v>164</v>
      </c>
      <c r="Y1569" t="s">
        <v>44</v>
      </c>
      <c r="Z1569" t="s">
        <v>78</v>
      </c>
      <c r="AA1569" t="s">
        <v>9142</v>
      </c>
      <c r="AB1569" t="s">
        <v>9143</v>
      </c>
      <c r="AC1569" t="s">
        <v>44</v>
      </c>
      <c r="AD1569" t="s">
        <v>9144</v>
      </c>
      <c r="AE1569" t="s">
        <v>9145</v>
      </c>
      <c r="AF1569" t="s">
        <v>115</v>
      </c>
    </row>
    <row r="1570" spans="3:32" x14ac:dyDescent="0.3">
      <c r="C1570" s="21" t="s">
        <v>9146</v>
      </c>
      <c r="D1570" s="20" t="s">
        <v>102</v>
      </c>
      <c r="E1570" s="20" t="s">
        <v>63</v>
      </c>
      <c r="F1570" s="45" t="s">
        <v>9067</v>
      </c>
      <c r="G1570" s="44">
        <v>45070</v>
      </c>
      <c r="H1570" s="20" t="s">
        <v>366</v>
      </c>
      <c r="J1570" t="s">
        <v>33</v>
      </c>
      <c r="K1570" t="s">
        <v>34</v>
      </c>
      <c r="L1570" t="s">
        <v>35</v>
      </c>
      <c r="M1570" t="s">
        <v>64</v>
      </c>
      <c r="N1570" t="s">
        <v>37</v>
      </c>
      <c r="O1570" t="s">
        <v>9147</v>
      </c>
      <c r="P1570" s="13" t="s">
        <v>7822</v>
      </c>
      <c r="Q1570" s="2" t="s">
        <v>9148</v>
      </c>
      <c r="R1570" t="s">
        <v>9149</v>
      </c>
      <c r="S1570" s="13" t="s">
        <v>7822</v>
      </c>
      <c r="T1570" t="s">
        <v>9150</v>
      </c>
      <c r="U1570" t="s">
        <v>9147</v>
      </c>
      <c r="V1570" t="s">
        <v>37</v>
      </c>
      <c r="W1570" t="s">
        <v>42</v>
      </c>
      <c r="X1570" t="s">
        <v>9151</v>
      </c>
      <c r="Y1570" t="s">
        <v>44</v>
      </c>
      <c r="Z1570" t="s">
        <v>9152</v>
      </c>
      <c r="AA1570" t="s">
        <v>9153</v>
      </c>
      <c r="AB1570" t="s">
        <v>9154</v>
      </c>
      <c r="AC1570" t="s">
        <v>9154</v>
      </c>
      <c r="AD1570" t="s">
        <v>9155</v>
      </c>
      <c r="AE1570" t="s">
        <v>9156</v>
      </c>
      <c r="AF1570" t="s">
        <v>115</v>
      </c>
    </row>
    <row r="1571" spans="3:32" x14ac:dyDescent="0.3">
      <c r="C1571" s="21" t="s">
        <v>9157</v>
      </c>
      <c r="D1571" s="20" t="s">
        <v>102</v>
      </c>
      <c r="E1571" s="20" t="s">
        <v>63</v>
      </c>
      <c r="F1571" s="45" t="s">
        <v>9067</v>
      </c>
      <c r="G1571" s="44">
        <v>45070</v>
      </c>
      <c r="H1571" s="20" t="s">
        <v>366</v>
      </c>
      <c r="J1571" t="s">
        <v>33</v>
      </c>
      <c r="K1571" t="s">
        <v>34</v>
      </c>
      <c r="L1571" t="s">
        <v>35</v>
      </c>
      <c r="M1571" t="s">
        <v>64</v>
      </c>
      <c r="N1571" t="s">
        <v>37</v>
      </c>
      <c r="O1571" t="s">
        <v>9158</v>
      </c>
      <c r="P1571" s="13" t="s">
        <v>7822</v>
      </c>
      <c r="Q1571" s="2" t="s">
        <v>9159</v>
      </c>
      <c r="R1571" t="s">
        <v>9160</v>
      </c>
      <c r="S1571" s="13" t="s">
        <v>7822</v>
      </c>
      <c r="T1571" t="s">
        <v>9161</v>
      </c>
      <c r="U1571" t="s">
        <v>124</v>
      </c>
      <c r="V1571" t="s">
        <v>37</v>
      </c>
      <c r="W1571" t="s">
        <v>42</v>
      </c>
      <c r="X1571" t="s">
        <v>8693</v>
      </c>
      <c r="Y1571" t="s">
        <v>44</v>
      </c>
      <c r="Z1571" t="s">
        <v>356</v>
      </c>
      <c r="AA1571" t="s">
        <v>9162</v>
      </c>
      <c r="AB1571" t="s">
        <v>124</v>
      </c>
      <c r="AC1571" t="s">
        <v>9163</v>
      </c>
      <c r="AD1571" t="s">
        <v>9164</v>
      </c>
      <c r="AE1571" t="s">
        <v>9165</v>
      </c>
      <c r="AF1571" t="s">
        <v>115</v>
      </c>
    </row>
    <row r="1572" spans="3:32" x14ac:dyDescent="0.3">
      <c r="C1572" s="21" t="s">
        <v>9313</v>
      </c>
      <c r="D1572" s="20" t="s">
        <v>102</v>
      </c>
      <c r="E1572" s="20" t="s">
        <v>63</v>
      </c>
      <c r="F1572" s="45" t="s">
        <v>9067</v>
      </c>
      <c r="G1572" s="44">
        <v>45070</v>
      </c>
      <c r="H1572" s="20" t="s">
        <v>366</v>
      </c>
      <c r="J1572" t="s">
        <v>33</v>
      </c>
      <c r="K1572" t="s">
        <v>34</v>
      </c>
      <c r="L1572" t="s">
        <v>35</v>
      </c>
      <c r="M1572" t="s">
        <v>52</v>
      </c>
      <c r="N1572" t="s">
        <v>37</v>
      </c>
      <c r="O1572" t="s">
        <v>9314</v>
      </c>
      <c r="P1572" s="13" t="s">
        <v>7822</v>
      </c>
      <c r="Q1572" s="2" t="s">
        <v>44</v>
      </c>
      <c r="R1572" t="s">
        <v>9315</v>
      </c>
      <c r="S1572" s="13" t="s">
        <v>7822</v>
      </c>
      <c r="T1572" t="s">
        <v>9316</v>
      </c>
      <c r="U1572" t="s">
        <v>44</v>
      </c>
      <c r="V1572" t="s">
        <v>37</v>
      </c>
      <c r="W1572" t="s">
        <v>42</v>
      </c>
      <c r="X1572" t="s">
        <v>164</v>
      </c>
      <c r="Y1572" t="s">
        <v>44</v>
      </c>
      <c r="Z1572" t="s">
        <v>78</v>
      </c>
      <c r="AA1572" t="s">
        <v>9317</v>
      </c>
      <c r="AB1572" t="s">
        <v>9318</v>
      </c>
      <c r="AC1572" t="s">
        <v>44</v>
      </c>
      <c r="AD1572" t="s">
        <v>9319</v>
      </c>
      <c r="AE1572" t="s">
        <v>9320</v>
      </c>
      <c r="AF1572" t="s">
        <v>115</v>
      </c>
    </row>
    <row r="1573" spans="3:32" x14ac:dyDescent="0.3">
      <c r="C1573" s="21" t="s">
        <v>9166</v>
      </c>
      <c r="D1573" s="20" t="s">
        <v>102</v>
      </c>
      <c r="E1573" s="20" t="s">
        <v>63</v>
      </c>
      <c r="F1573" s="45" t="s">
        <v>9067</v>
      </c>
      <c r="G1573" s="44">
        <v>45070</v>
      </c>
      <c r="H1573" s="20" t="s">
        <v>366</v>
      </c>
      <c r="J1573" t="s">
        <v>33</v>
      </c>
      <c r="K1573" t="s">
        <v>34</v>
      </c>
      <c r="L1573" t="s">
        <v>35</v>
      </c>
      <c r="M1573" t="s">
        <v>117</v>
      </c>
      <c r="N1573" t="s">
        <v>37</v>
      </c>
      <c r="O1573" t="s">
        <v>9167</v>
      </c>
      <c r="P1573" s="13" t="s">
        <v>7822</v>
      </c>
      <c r="Q1573" s="2" t="s">
        <v>44</v>
      </c>
      <c r="R1573" t="s">
        <v>9168</v>
      </c>
      <c r="S1573" s="13" t="s">
        <v>7822</v>
      </c>
      <c r="T1573" t="s">
        <v>9169</v>
      </c>
      <c r="U1573" t="s">
        <v>44</v>
      </c>
      <c r="V1573" t="s">
        <v>37</v>
      </c>
      <c r="W1573" t="s">
        <v>42</v>
      </c>
      <c r="X1573" t="s">
        <v>164</v>
      </c>
      <c r="Y1573" t="s">
        <v>44</v>
      </c>
      <c r="Z1573" t="s">
        <v>78</v>
      </c>
      <c r="AA1573" t="s">
        <v>9170</v>
      </c>
      <c r="AB1573" t="s">
        <v>9171</v>
      </c>
      <c r="AC1573" t="s">
        <v>44</v>
      </c>
      <c r="AD1573" t="s">
        <v>5061</v>
      </c>
      <c r="AE1573" t="s">
        <v>9172</v>
      </c>
      <c r="AF1573" t="s">
        <v>115</v>
      </c>
    </row>
    <row r="1574" spans="3:32" x14ac:dyDescent="0.3">
      <c r="C1574" s="21" t="s">
        <v>9173</v>
      </c>
      <c r="D1574" s="20" t="s">
        <v>102</v>
      </c>
      <c r="E1574" s="20" t="s">
        <v>63</v>
      </c>
      <c r="F1574" s="45" t="s">
        <v>9067</v>
      </c>
      <c r="G1574" s="44">
        <v>45070</v>
      </c>
      <c r="H1574" s="20" t="s">
        <v>366</v>
      </c>
      <c r="J1574" t="s">
        <v>33</v>
      </c>
      <c r="K1574" t="s">
        <v>34</v>
      </c>
      <c r="L1574" t="s">
        <v>35</v>
      </c>
      <c r="M1574" t="s">
        <v>52</v>
      </c>
      <c r="N1574" t="s">
        <v>37</v>
      </c>
      <c r="O1574" t="s">
        <v>6100</v>
      </c>
      <c r="P1574" s="13" t="s">
        <v>7822</v>
      </c>
      <c r="Q1574" s="2" t="s">
        <v>44</v>
      </c>
      <c r="R1574" t="s">
        <v>9174</v>
      </c>
      <c r="S1574" s="13" t="s">
        <v>7822</v>
      </c>
      <c r="T1574" t="s">
        <v>9175</v>
      </c>
      <c r="U1574" t="s">
        <v>44</v>
      </c>
      <c r="V1574" t="s">
        <v>37</v>
      </c>
      <c r="W1574" t="s">
        <v>42</v>
      </c>
      <c r="X1574" t="s">
        <v>164</v>
      </c>
      <c r="Y1574" t="s">
        <v>44</v>
      </c>
      <c r="Z1574" t="s">
        <v>78</v>
      </c>
      <c r="AA1574" t="s">
        <v>9176</v>
      </c>
      <c r="AB1574" t="s">
        <v>9177</v>
      </c>
      <c r="AC1574" t="s">
        <v>44</v>
      </c>
      <c r="AD1574" t="s">
        <v>9178</v>
      </c>
      <c r="AE1574" t="s">
        <v>9179</v>
      </c>
      <c r="AF1574" t="s">
        <v>115</v>
      </c>
    </row>
    <row r="1575" spans="3:32" x14ac:dyDescent="0.3">
      <c r="C1575" s="21" t="s">
        <v>9180</v>
      </c>
      <c r="D1575" s="20" t="s">
        <v>102</v>
      </c>
      <c r="E1575" s="20" t="s">
        <v>63</v>
      </c>
      <c r="F1575" s="45" t="s">
        <v>9067</v>
      </c>
      <c r="G1575" s="44">
        <v>45070</v>
      </c>
      <c r="H1575" s="20" t="s">
        <v>366</v>
      </c>
      <c r="J1575" t="s">
        <v>33</v>
      </c>
      <c r="K1575" t="s">
        <v>34</v>
      </c>
      <c r="L1575" t="s">
        <v>35</v>
      </c>
      <c r="M1575" t="s">
        <v>36</v>
      </c>
      <c r="N1575" t="s">
        <v>37</v>
      </c>
      <c r="O1575" t="s">
        <v>9181</v>
      </c>
      <c r="P1575" s="13" t="s">
        <v>7822</v>
      </c>
      <c r="Q1575" s="2" t="s">
        <v>44</v>
      </c>
      <c r="R1575" t="s">
        <v>9182</v>
      </c>
      <c r="S1575" s="13" t="s">
        <v>7822</v>
      </c>
      <c r="T1575" t="s">
        <v>9183</v>
      </c>
      <c r="U1575" t="s">
        <v>44</v>
      </c>
      <c r="V1575" t="s">
        <v>37</v>
      </c>
      <c r="W1575" t="s">
        <v>42</v>
      </c>
      <c r="X1575" t="s">
        <v>164</v>
      </c>
      <c r="Y1575" t="s">
        <v>44</v>
      </c>
      <c r="Z1575" t="s">
        <v>78</v>
      </c>
      <c r="AA1575" t="s">
        <v>9184</v>
      </c>
      <c r="AB1575" t="s">
        <v>44</v>
      </c>
      <c r="AC1575" t="s">
        <v>44</v>
      </c>
      <c r="AD1575" t="s">
        <v>9185</v>
      </c>
      <c r="AE1575" t="s">
        <v>9186</v>
      </c>
      <c r="AF1575" t="s">
        <v>115</v>
      </c>
    </row>
    <row r="1576" spans="3:32" x14ac:dyDescent="0.3">
      <c r="C1576" s="21" t="s">
        <v>9187</v>
      </c>
      <c r="D1576" s="20" t="s">
        <v>102</v>
      </c>
      <c r="E1576" s="20" t="s">
        <v>63</v>
      </c>
      <c r="F1576" s="45" t="s">
        <v>9067</v>
      </c>
      <c r="G1576" s="44">
        <v>45070</v>
      </c>
      <c r="H1576" s="20" t="s">
        <v>366</v>
      </c>
      <c r="J1576" t="s">
        <v>33</v>
      </c>
      <c r="K1576" t="s">
        <v>34</v>
      </c>
      <c r="L1576" t="s">
        <v>35</v>
      </c>
      <c r="M1576" t="s">
        <v>52</v>
      </c>
      <c r="N1576" t="s">
        <v>37</v>
      </c>
      <c r="O1576" t="s">
        <v>9188</v>
      </c>
      <c r="P1576" s="13" t="s">
        <v>7822</v>
      </c>
      <c r="Q1576" s="2" t="s">
        <v>44</v>
      </c>
      <c r="R1576" t="s">
        <v>9189</v>
      </c>
      <c r="S1576" s="13" t="s">
        <v>7822</v>
      </c>
      <c r="T1576" t="s">
        <v>9190</v>
      </c>
      <c r="U1576" t="s">
        <v>44</v>
      </c>
      <c r="V1576" t="s">
        <v>37</v>
      </c>
      <c r="W1576" t="s">
        <v>42</v>
      </c>
      <c r="X1576" t="s">
        <v>164</v>
      </c>
      <c r="Y1576" t="s">
        <v>44</v>
      </c>
      <c r="Z1576" t="s">
        <v>78</v>
      </c>
      <c r="AA1576" t="s">
        <v>9191</v>
      </c>
      <c r="AB1576" t="s">
        <v>9192</v>
      </c>
      <c r="AC1576" t="s">
        <v>44</v>
      </c>
      <c r="AD1576" t="s">
        <v>9193</v>
      </c>
      <c r="AE1576" t="s">
        <v>9194</v>
      </c>
      <c r="AF1576" t="s">
        <v>115</v>
      </c>
    </row>
    <row r="1577" spans="3:32" x14ac:dyDescent="0.3">
      <c r="C1577" s="21" t="s">
        <v>9195</v>
      </c>
      <c r="D1577" s="20" t="s">
        <v>102</v>
      </c>
      <c r="E1577" s="20" t="s">
        <v>63</v>
      </c>
      <c r="F1577" s="45" t="s">
        <v>9067</v>
      </c>
      <c r="G1577" s="44">
        <v>45070</v>
      </c>
      <c r="H1577" s="20" t="s">
        <v>366</v>
      </c>
      <c r="J1577" t="s">
        <v>33</v>
      </c>
      <c r="K1577" t="s">
        <v>34</v>
      </c>
      <c r="L1577" t="s">
        <v>35</v>
      </c>
      <c r="M1577" t="s">
        <v>52</v>
      </c>
      <c r="N1577" t="s">
        <v>37</v>
      </c>
      <c r="O1577" t="s">
        <v>9196</v>
      </c>
      <c r="P1577" s="13" t="s">
        <v>7822</v>
      </c>
      <c r="Q1577" s="2" t="s">
        <v>44</v>
      </c>
      <c r="R1577" t="s">
        <v>9197</v>
      </c>
      <c r="S1577" s="13" t="s">
        <v>7822</v>
      </c>
      <c r="T1577" t="s">
        <v>9198</v>
      </c>
      <c r="U1577" t="s">
        <v>44</v>
      </c>
      <c r="V1577" t="s">
        <v>37</v>
      </c>
      <c r="W1577" t="s">
        <v>42</v>
      </c>
      <c r="X1577" t="s">
        <v>164</v>
      </c>
      <c r="Y1577" t="s">
        <v>44</v>
      </c>
      <c r="Z1577" t="s">
        <v>78</v>
      </c>
      <c r="AA1577" t="s">
        <v>9199</v>
      </c>
      <c r="AB1577" t="s">
        <v>9200</v>
      </c>
      <c r="AC1577" t="s">
        <v>44</v>
      </c>
      <c r="AD1577" t="s">
        <v>9201</v>
      </c>
      <c r="AE1577" t="s">
        <v>9202</v>
      </c>
      <c r="AF1577" t="s">
        <v>115</v>
      </c>
    </row>
    <row r="1578" spans="3:32" x14ac:dyDescent="0.3">
      <c r="C1578" s="21" t="s">
        <v>9583</v>
      </c>
      <c r="D1578" s="20" t="s">
        <v>29</v>
      </c>
      <c r="E1578" s="20" t="s">
        <v>63</v>
      </c>
      <c r="F1578" s="45" t="s">
        <v>9067</v>
      </c>
      <c r="G1578" s="44">
        <v>45071</v>
      </c>
      <c r="H1578" s="20" t="s">
        <v>366</v>
      </c>
      <c r="J1578" t="s">
        <v>33</v>
      </c>
      <c r="K1578" t="s">
        <v>34</v>
      </c>
      <c r="L1578" t="s">
        <v>35</v>
      </c>
      <c r="M1578" t="s">
        <v>52</v>
      </c>
      <c r="N1578" t="s">
        <v>37</v>
      </c>
      <c r="O1578" t="s">
        <v>9584</v>
      </c>
      <c r="P1578" s="13" t="s">
        <v>8093</v>
      </c>
      <c r="Q1578" s="2" t="s">
        <v>9585</v>
      </c>
      <c r="R1578" t="s">
        <v>9586</v>
      </c>
      <c r="S1578" s="13" t="s">
        <v>8093</v>
      </c>
      <c r="T1578" t="s">
        <v>9587</v>
      </c>
      <c r="U1578" t="s">
        <v>44</v>
      </c>
      <c r="V1578" t="s">
        <v>37</v>
      </c>
      <c r="W1578" t="s">
        <v>42</v>
      </c>
      <c r="X1578" t="s">
        <v>9588</v>
      </c>
      <c r="Y1578" t="s">
        <v>44</v>
      </c>
      <c r="Z1578" t="s">
        <v>78</v>
      </c>
      <c r="AA1578" t="s">
        <v>9589</v>
      </c>
      <c r="AB1578" t="s">
        <v>44</v>
      </c>
      <c r="AC1578" t="s">
        <v>9590</v>
      </c>
      <c r="AD1578" t="s">
        <v>9591</v>
      </c>
      <c r="AE1578" t="s">
        <v>9592</v>
      </c>
      <c r="AF1578" t="s">
        <v>51</v>
      </c>
    </row>
    <row r="1579" spans="3:32" x14ac:dyDescent="0.3">
      <c r="C1579" s="21" t="s">
        <v>9464</v>
      </c>
      <c r="D1579" s="20" t="s">
        <v>29</v>
      </c>
      <c r="E1579" s="20" t="s">
        <v>141</v>
      </c>
      <c r="F1579" s="45" t="s">
        <v>9204</v>
      </c>
      <c r="G1579" s="44">
        <v>45071</v>
      </c>
      <c r="H1579" s="20" t="s">
        <v>366</v>
      </c>
      <c r="J1579" t="s">
        <v>33</v>
      </c>
      <c r="K1579" t="s">
        <v>34</v>
      </c>
      <c r="L1579" t="s">
        <v>35</v>
      </c>
      <c r="M1579" t="s">
        <v>143</v>
      </c>
      <c r="N1579" t="s">
        <v>37</v>
      </c>
      <c r="O1579" t="s">
        <v>9465</v>
      </c>
      <c r="P1579" s="13" t="s">
        <v>8198</v>
      </c>
      <c r="Q1579" s="2" t="s">
        <v>9466</v>
      </c>
      <c r="R1579" t="s">
        <v>9465</v>
      </c>
      <c r="S1579" s="13" t="s">
        <v>8198</v>
      </c>
      <c r="T1579" t="s">
        <v>9467</v>
      </c>
      <c r="U1579" t="s">
        <v>9468</v>
      </c>
      <c r="V1579" t="s">
        <v>37</v>
      </c>
      <c r="W1579" t="s">
        <v>42</v>
      </c>
      <c r="X1579" t="s">
        <v>1985</v>
      </c>
      <c r="Y1579" t="s">
        <v>44</v>
      </c>
      <c r="Z1579" t="s">
        <v>45</v>
      </c>
      <c r="AA1579" t="s">
        <v>9469</v>
      </c>
      <c r="AB1579" t="s">
        <v>9470</v>
      </c>
      <c r="AC1579" t="s">
        <v>9471</v>
      </c>
      <c r="AD1579" t="s">
        <v>9472</v>
      </c>
      <c r="AE1579" t="s">
        <v>3663</v>
      </c>
      <c r="AF1579" t="s">
        <v>51</v>
      </c>
    </row>
    <row r="1580" spans="3:32" x14ac:dyDescent="0.3">
      <c r="C1580" s="21" t="s">
        <v>9473</v>
      </c>
      <c r="D1580" s="20" t="s">
        <v>29</v>
      </c>
      <c r="E1580" s="20" t="s">
        <v>357</v>
      </c>
      <c r="F1580" s="45" t="s">
        <v>9204</v>
      </c>
      <c r="G1580" s="44">
        <v>45071</v>
      </c>
      <c r="H1580" s="20" t="s">
        <v>366</v>
      </c>
      <c r="J1580" t="s">
        <v>33</v>
      </c>
      <c r="K1580" t="s">
        <v>34</v>
      </c>
      <c r="L1580" t="s">
        <v>35</v>
      </c>
      <c r="M1580" t="s">
        <v>64</v>
      </c>
      <c r="N1580" t="s">
        <v>37</v>
      </c>
      <c r="O1580" t="s">
        <v>9474</v>
      </c>
      <c r="P1580" s="13" t="s">
        <v>8198</v>
      </c>
      <c r="Q1580" s="2" t="s">
        <v>9475</v>
      </c>
      <c r="R1580" t="s">
        <v>9476</v>
      </c>
      <c r="S1580" s="13" t="s">
        <v>8198</v>
      </c>
      <c r="T1580" t="s">
        <v>9477</v>
      </c>
      <c r="U1580" t="s">
        <v>9478</v>
      </c>
      <c r="V1580" t="s">
        <v>37</v>
      </c>
      <c r="W1580" t="s">
        <v>42</v>
      </c>
      <c r="X1580" t="s">
        <v>3306</v>
      </c>
      <c r="Y1580" t="s">
        <v>44</v>
      </c>
      <c r="Z1580" t="s">
        <v>356</v>
      </c>
      <c r="AA1580" t="s">
        <v>9479</v>
      </c>
      <c r="AB1580" t="s">
        <v>124</v>
      </c>
      <c r="AC1580" t="s">
        <v>9480</v>
      </c>
      <c r="AD1580" t="s">
        <v>9481</v>
      </c>
      <c r="AE1580" t="s">
        <v>9482</v>
      </c>
      <c r="AF1580" t="s">
        <v>51</v>
      </c>
    </row>
    <row r="1581" spans="3:32" x14ac:dyDescent="0.3">
      <c r="C1581" s="21" t="s">
        <v>9593</v>
      </c>
      <c r="D1581" s="20" t="s">
        <v>29</v>
      </c>
      <c r="E1581" s="20" t="s">
        <v>63</v>
      </c>
      <c r="F1581" s="45" t="s">
        <v>9204</v>
      </c>
      <c r="G1581" s="44">
        <v>45071</v>
      </c>
      <c r="H1581" s="20" t="s">
        <v>366</v>
      </c>
      <c r="J1581" t="s">
        <v>33</v>
      </c>
      <c r="K1581" t="s">
        <v>34</v>
      </c>
      <c r="L1581" t="s">
        <v>35</v>
      </c>
      <c r="M1581" t="s">
        <v>52</v>
      </c>
      <c r="N1581" t="s">
        <v>37</v>
      </c>
      <c r="O1581" t="s">
        <v>9594</v>
      </c>
      <c r="P1581" s="13" t="s">
        <v>8198</v>
      </c>
      <c r="Q1581" s="2" t="s">
        <v>9595</v>
      </c>
      <c r="R1581" t="s">
        <v>9596</v>
      </c>
      <c r="S1581" s="13" t="s">
        <v>8198</v>
      </c>
      <c r="T1581" t="s">
        <v>9597</v>
      </c>
      <c r="U1581" t="s">
        <v>124</v>
      </c>
      <c r="V1581" t="s">
        <v>37</v>
      </c>
      <c r="W1581" t="s">
        <v>42</v>
      </c>
      <c r="X1581" t="s">
        <v>9598</v>
      </c>
      <c r="Y1581" t="s">
        <v>44</v>
      </c>
      <c r="Z1581" t="s">
        <v>2444</v>
      </c>
      <c r="AA1581" t="s">
        <v>9599</v>
      </c>
      <c r="AB1581" t="s">
        <v>124</v>
      </c>
      <c r="AC1581" t="s">
        <v>9600</v>
      </c>
      <c r="AD1581" t="s">
        <v>9601</v>
      </c>
      <c r="AE1581" t="s">
        <v>9602</v>
      </c>
      <c r="AF1581" t="s">
        <v>51</v>
      </c>
    </row>
    <row r="1582" spans="3:32" x14ac:dyDescent="0.3">
      <c r="C1582" s="21" t="s">
        <v>9603</v>
      </c>
      <c r="D1582" s="20" t="s">
        <v>29</v>
      </c>
      <c r="E1582" s="20" t="s">
        <v>63</v>
      </c>
      <c r="F1582" s="45" t="s">
        <v>9204</v>
      </c>
      <c r="G1582" s="44">
        <v>45071</v>
      </c>
      <c r="H1582" s="20" t="s">
        <v>366</v>
      </c>
      <c r="J1582" t="s">
        <v>33</v>
      </c>
      <c r="K1582" t="s">
        <v>34</v>
      </c>
      <c r="L1582" t="s">
        <v>35</v>
      </c>
      <c r="M1582" t="s">
        <v>36</v>
      </c>
      <c r="N1582" t="s">
        <v>37</v>
      </c>
      <c r="O1582" t="s">
        <v>9604</v>
      </c>
      <c r="P1582" s="13" t="s">
        <v>8198</v>
      </c>
      <c r="Q1582" s="2" t="s">
        <v>9605</v>
      </c>
      <c r="R1582" t="s">
        <v>9604</v>
      </c>
      <c r="S1582" s="13" t="s">
        <v>8198</v>
      </c>
      <c r="T1582" t="s">
        <v>9606</v>
      </c>
      <c r="U1582" t="s">
        <v>9607</v>
      </c>
      <c r="V1582" t="s">
        <v>37</v>
      </c>
      <c r="W1582" t="s">
        <v>42</v>
      </c>
      <c r="X1582" t="s">
        <v>7903</v>
      </c>
      <c r="Y1582" t="s">
        <v>44</v>
      </c>
      <c r="Z1582" t="s">
        <v>627</v>
      </c>
      <c r="AA1582" t="s">
        <v>9608</v>
      </c>
      <c r="AB1582" t="s">
        <v>9609</v>
      </c>
      <c r="AC1582" t="s">
        <v>9610</v>
      </c>
      <c r="AD1582" t="s">
        <v>9611</v>
      </c>
      <c r="AE1582" t="s">
        <v>9612</v>
      </c>
      <c r="AF1582" t="s">
        <v>51</v>
      </c>
    </row>
    <row r="1583" spans="3:32" x14ac:dyDescent="0.3">
      <c r="C1583" s="21" t="s">
        <v>9335</v>
      </c>
      <c r="D1583" s="20" t="s">
        <v>62</v>
      </c>
      <c r="E1583" s="20" t="s">
        <v>30</v>
      </c>
      <c r="F1583" s="45" t="s">
        <v>9067</v>
      </c>
      <c r="G1583" s="44">
        <v>45071</v>
      </c>
      <c r="H1583" s="20" t="s">
        <v>366</v>
      </c>
      <c r="J1583" t="s">
        <v>33</v>
      </c>
      <c r="K1583" t="s">
        <v>34</v>
      </c>
      <c r="L1583" t="s">
        <v>35</v>
      </c>
      <c r="M1583" t="s">
        <v>52</v>
      </c>
      <c r="N1583" t="s">
        <v>37</v>
      </c>
      <c r="O1583" t="s">
        <v>9336</v>
      </c>
      <c r="P1583" s="13" t="s">
        <v>8093</v>
      </c>
      <c r="Q1583" s="2" t="s">
        <v>9337</v>
      </c>
      <c r="R1583" t="s">
        <v>9336</v>
      </c>
      <c r="S1583" s="13" t="s">
        <v>8093</v>
      </c>
      <c r="T1583" t="s">
        <v>9338</v>
      </c>
      <c r="U1583" t="s">
        <v>9339</v>
      </c>
      <c r="V1583" t="s">
        <v>37</v>
      </c>
      <c r="W1583" t="s">
        <v>42</v>
      </c>
      <c r="X1583" t="s">
        <v>4899</v>
      </c>
      <c r="Y1583" t="s">
        <v>44</v>
      </c>
      <c r="Z1583" t="s">
        <v>78</v>
      </c>
      <c r="AA1583" t="s">
        <v>9340</v>
      </c>
      <c r="AB1583" t="s">
        <v>9341</v>
      </c>
      <c r="AC1583" t="s">
        <v>9342</v>
      </c>
      <c r="AD1583" t="s">
        <v>9343</v>
      </c>
      <c r="AE1583" t="s">
        <v>9344</v>
      </c>
      <c r="AF1583" t="s">
        <v>9345</v>
      </c>
    </row>
    <row r="1584" spans="3:32" x14ac:dyDescent="0.3">
      <c r="C1584" s="21">
        <v>2439034</v>
      </c>
      <c r="D1584" s="20" t="s">
        <v>102</v>
      </c>
      <c r="E1584" s="20" t="s">
        <v>30</v>
      </c>
      <c r="F1584" s="45" t="s">
        <v>8954</v>
      </c>
      <c r="G1584" s="44">
        <v>45071</v>
      </c>
      <c r="H1584" s="20" t="s">
        <v>366</v>
      </c>
      <c r="I1584" t="s">
        <v>8210</v>
      </c>
      <c r="J1584" t="s">
        <v>33</v>
      </c>
      <c r="K1584" t="s">
        <v>382</v>
      </c>
      <c r="L1584" t="s">
        <v>35</v>
      </c>
      <c r="M1584" t="s">
        <v>52</v>
      </c>
      <c r="N1584" t="s">
        <v>37</v>
      </c>
      <c r="O1584" t="s">
        <v>5535</v>
      </c>
      <c r="P1584" s="13" t="s">
        <v>7758</v>
      </c>
      <c r="Q1584" s="2" t="s">
        <v>3815</v>
      </c>
      <c r="R1584" t="s">
        <v>5535</v>
      </c>
      <c r="S1584" s="13" t="s">
        <v>7758</v>
      </c>
      <c r="T1584" t="s">
        <v>5537</v>
      </c>
      <c r="U1584" t="s">
        <v>3995</v>
      </c>
      <c r="V1584" t="s">
        <v>37</v>
      </c>
      <c r="W1584" t="s">
        <v>42</v>
      </c>
      <c r="X1584" t="s">
        <v>4889</v>
      </c>
      <c r="Y1584" t="s">
        <v>44</v>
      </c>
      <c r="Z1584" t="s">
        <v>45</v>
      </c>
      <c r="AA1584" t="s">
        <v>5538</v>
      </c>
      <c r="AB1584" t="s">
        <v>5539</v>
      </c>
      <c r="AC1584" t="s">
        <v>5540</v>
      </c>
      <c r="AD1584" t="s">
        <v>9023</v>
      </c>
      <c r="AE1584" t="s">
        <v>9024</v>
      </c>
      <c r="AF1584" t="s">
        <v>115</v>
      </c>
    </row>
    <row r="1585" spans="3:32" x14ac:dyDescent="0.3">
      <c r="C1585" s="21" t="s">
        <v>9321</v>
      </c>
      <c r="D1585" s="20" t="s">
        <v>102</v>
      </c>
      <c r="E1585" s="20" t="s">
        <v>63</v>
      </c>
      <c r="F1585" s="45" t="s">
        <v>9067</v>
      </c>
      <c r="G1585" s="44">
        <v>45071</v>
      </c>
      <c r="H1585" s="20" t="s">
        <v>366</v>
      </c>
      <c r="I1585" t="s">
        <v>9685</v>
      </c>
      <c r="J1585" t="s">
        <v>33</v>
      </c>
      <c r="K1585" t="s">
        <v>34</v>
      </c>
      <c r="L1585" t="s">
        <v>35</v>
      </c>
      <c r="M1585" t="s">
        <v>143</v>
      </c>
      <c r="N1585" t="s">
        <v>37</v>
      </c>
      <c r="O1585" t="s">
        <v>8223</v>
      </c>
      <c r="P1585" s="13" t="s">
        <v>7822</v>
      </c>
      <c r="Q1585" s="2" t="s">
        <v>9322</v>
      </c>
      <c r="R1585" t="s">
        <v>8223</v>
      </c>
      <c r="S1585" s="13" t="s">
        <v>7822</v>
      </c>
      <c r="T1585" t="s">
        <v>8225</v>
      </c>
      <c r="U1585" t="s">
        <v>8223</v>
      </c>
      <c r="V1585" t="s">
        <v>37</v>
      </c>
      <c r="W1585" t="s">
        <v>42</v>
      </c>
      <c r="X1585" t="s">
        <v>1941</v>
      </c>
      <c r="Y1585" t="s">
        <v>44</v>
      </c>
      <c r="Z1585" t="s">
        <v>1426</v>
      </c>
      <c r="AA1585" t="s">
        <v>8226</v>
      </c>
      <c r="AB1585" t="s">
        <v>9323</v>
      </c>
      <c r="AC1585" t="s">
        <v>8227</v>
      </c>
      <c r="AD1585" t="s">
        <v>9324</v>
      </c>
      <c r="AE1585" t="s">
        <v>9325</v>
      </c>
      <c r="AF1585" t="s">
        <v>115</v>
      </c>
    </row>
    <row r="1586" spans="3:32" x14ac:dyDescent="0.3">
      <c r="C1586" s="21" t="s">
        <v>9203</v>
      </c>
      <c r="D1586" s="20" t="s">
        <v>102</v>
      </c>
      <c r="E1586" s="20" t="s">
        <v>63</v>
      </c>
      <c r="F1586" s="45" t="s">
        <v>9204</v>
      </c>
      <c r="G1586" s="44">
        <v>45071</v>
      </c>
      <c r="H1586" s="20" t="s">
        <v>366</v>
      </c>
      <c r="J1586" t="s">
        <v>33</v>
      </c>
      <c r="K1586" t="s">
        <v>34</v>
      </c>
      <c r="L1586" t="s">
        <v>35</v>
      </c>
      <c r="M1586" t="s">
        <v>105</v>
      </c>
      <c r="N1586" t="s">
        <v>37</v>
      </c>
      <c r="O1586" t="s">
        <v>9205</v>
      </c>
      <c r="P1586" s="13" t="s">
        <v>7958</v>
      </c>
      <c r="Q1586" s="2" t="s">
        <v>44</v>
      </c>
      <c r="R1586" t="s">
        <v>9206</v>
      </c>
      <c r="S1586" s="13" t="s">
        <v>7958</v>
      </c>
      <c r="T1586" t="s">
        <v>9207</v>
      </c>
      <c r="U1586" t="s">
        <v>44</v>
      </c>
      <c r="V1586" t="s">
        <v>37</v>
      </c>
      <c r="W1586" t="s">
        <v>42</v>
      </c>
      <c r="X1586" t="s">
        <v>164</v>
      </c>
      <c r="Y1586" t="s">
        <v>44</v>
      </c>
      <c r="Z1586" t="s">
        <v>78</v>
      </c>
      <c r="AA1586" t="s">
        <v>9208</v>
      </c>
      <c r="AB1586" t="s">
        <v>9209</v>
      </c>
      <c r="AC1586" t="s">
        <v>44</v>
      </c>
      <c r="AD1586" t="s">
        <v>9210</v>
      </c>
      <c r="AE1586" t="s">
        <v>9211</v>
      </c>
      <c r="AF1586" t="s">
        <v>115</v>
      </c>
    </row>
    <row r="1587" spans="3:32" x14ac:dyDescent="0.3">
      <c r="C1587" s="21" t="s">
        <v>9212</v>
      </c>
      <c r="D1587" s="20" t="s">
        <v>102</v>
      </c>
      <c r="E1587" s="20" t="s">
        <v>63</v>
      </c>
      <c r="F1587" s="45" t="s">
        <v>9204</v>
      </c>
      <c r="G1587" s="44">
        <v>45071</v>
      </c>
      <c r="H1587" s="20" t="s">
        <v>366</v>
      </c>
      <c r="J1587" t="s">
        <v>33</v>
      </c>
      <c r="K1587" t="s">
        <v>34</v>
      </c>
      <c r="L1587" t="s">
        <v>35</v>
      </c>
      <c r="M1587" t="s">
        <v>52</v>
      </c>
      <c r="N1587" t="s">
        <v>37</v>
      </c>
      <c r="O1587" t="s">
        <v>9213</v>
      </c>
      <c r="P1587" s="13" t="s">
        <v>7958</v>
      </c>
      <c r="Q1587" s="2" t="s">
        <v>44</v>
      </c>
      <c r="R1587" t="s">
        <v>5147</v>
      </c>
      <c r="S1587" s="13" t="s">
        <v>7958</v>
      </c>
      <c r="T1587" t="s">
        <v>9214</v>
      </c>
      <c r="U1587" t="s">
        <v>44</v>
      </c>
      <c r="V1587" t="s">
        <v>37</v>
      </c>
      <c r="W1587" t="s">
        <v>42</v>
      </c>
      <c r="X1587" t="s">
        <v>164</v>
      </c>
      <c r="Y1587" t="s">
        <v>44</v>
      </c>
      <c r="Z1587" t="s">
        <v>78</v>
      </c>
      <c r="AA1587" t="s">
        <v>9215</v>
      </c>
      <c r="AB1587" t="s">
        <v>3739</v>
      </c>
      <c r="AC1587" t="s">
        <v>44</v>
      </c>
      <c r="AD1587" t="s">
        <v>9216</v>
      </c>
      <c r="AE1587" t="s">
        <v>9217</v>
      </c>
      <c r="AF1587" t="s">
        <v>115</v>
      </c>
    </row>
    <row r="1588" spans="3:32" x14ac:dyDescent="0.3">
      <c r="C1588" s="21" t="s">
        <v>9424</v>
      </c>
      <c r="D1588" s="20" t="s">
        <v>102</v>
      </c>
      <c r="E1588" s="20" t="s">
        <v>63</v>
      </c>
      <c r="F1588" s="45" t="s">
        <v>9204</v>
      </c>
      <c r="G1588" s="44">
        <v>45071</v>
      </c>
      <c r="H1588" s="20" t="s">
        <v>366</v>
      </c>
      <c r="J1588" t="s">
        <v>33</v>
      </c>
      <c r="K1588" t="s">
        <v>34</v>
      </c>
      <c r="L1588" t="s">
        <v>35</v>
      </c>
      <c r="M1588" t="s">
        <v>117</v>
      </c>
      <c r="N1588" t="s">
        <v>37</v>
      </c>
      <c r="O1588" t="s">
        <v>9425</v>
      </c>
      <c r="P1588" s="13" t="s">
        <v>7958</v>
      </c>
      <c r="Q1588" s="2" t="s">
        <v>44</v>
      </c>
      <c r="R1588" t="s">
        <v>9426</v>
      </c>
      <c r="S1588" s="13" t="s">
        <v>7958</v>
      </c>
      <c r="T1588" t="s">
        <v>9427</v>
      </c>
      <c r="U1588" t="s">
        <v>44</v>
      </c>
      <c r="V1588" t="s">
        <v>37</v>
      </c>
      <c r="W1588" t="s">
        <v>42</v>
      </c>
      <c r="X1588" t="s">
        <v>164</v>
      </c>
      <c r="Y1588" t="s">
        <v>44</v>
      </c>
      <c r="Z1588" t="s">
        <v>78</v>
      </c>
      <c r="AA1588" t="s">
        <v>9428</v>
      </c>
      <c r="AB1588" t="s">
        <v>8862</v>
      </c>
      <c r="AC1588" t="s">
        <v>44</v>
      </c>
      <c r="AD1588" t="s">
        <v>9429</v>
      </c>
      <c r="AE1588" t="s">
        <v>9430</v>
      </c>
      <c r="AF1588" t="s">
        <v>115</v>
      </c>
    </row>
    <row r="1589" spans="3:32" x14ac:dyDescent="0.3">
      <c r="C1589" s="21" t="s">
        <v>9431</v>
      </c>
      <c r="D1589" s="20" t="s">
        <v>102</v>
      </c>
      <c r="E1589" s="20" t="s">
        <v>63</v>
      </c>
      <c r="F1589" s="45" t="s">
        <v>9204</v>
      </c>
      <c r="G1589" s="44">
        <v>45071</v>
      </c>
      <c r="H1589" s="20" t="s">
        <v>366</v>
      </c>
      <c r="J1589" t="s">
        <v>33</v>
      </c>
      <c r="K1589" t="s">
        <v>34</v>
      </c>
      <c r="L1589" t="s">
        <v>35</v>
      </c>
      <c r="M1589" t="s">
        <v>117</v>
      </c>
      <c r="N1589" t="s">
        <v>37</v>
      </c>
      <c r="O1589" t="s">
        <v>9425</v>
      </c>
      <c r="P1589" s="13" t="s">
        <v>7958</v>
      </c>
      <c r="Q1589" s="2" t="s">
        <v>44</v>
      </c>
      <c r="R1589" t="s">
        <v>9426</v>
      </c>
      <c r="S1589" s="13" t="s">
        <v>7958</v>
      </c>
      <c r="T1589" t="s">
        <v>9427</v>
      </c>
      <c r="U1589" t="s">
        <v>44</v>
      </c>
      <c r="V1589" t="s">
        <v>37</v>
      </c>
      <c r="W1589" t="s">
        <v>42</v>
      </c>
      <c r="X1589" t="s">
        <v>164</v>
      </c>
      <c r="Y1589" t="s">
        <v>44</v>
      </c>
      <c r="Z1589" t="s">
        <v>78</v>
      </c>
      <c r="AA1589" t="s">
        <v>9428</v>
      </c>
      <c r="AB1589" t="s">
        <v>8862</v>
      </c>
      <c r="AC1589" t="s">
        <v>44</v>
      </c>
      <c r="AD1589" t="s">
        <v>9429</v>
      </c>
      <c r="AE1589" t="s">
        <v>9432</v>
      </c>
      <c r="AF1589" t="s">
        <v>115</v>
      </c>
    </row>
    <row r="1590" spans="3:32" x14ac:dyDescent="0.3">
      <c r="C1590" s="21" t="s">
        <v>9433</v>
      </c>
      <c r="D1590" s="20" t="s">
        <v>102</v>
      </c>
      <c r="E1590" s="20" t="s">
        <v>63</v>
      </c>
      <c r="F1590" s="45" t="s">
        <v>9204</v>
      </c>
      <c r="G1590" s="44">
        <v>45071</v>
      </c>
      <c r="H1590" s="20" t="s">
        <v>366</v>
      </c>
      <c r="J1590" t="s">
        <v>33</v>
      </c>
      <c r="K1590" t="s">
        <v>34</v>
      </c>
      <c r="L1590" t="s">
        <v>35</v>
      </c>
      <c r="M1590" t="s">
        <v>52</v>
      </c>
      <c r="N1590" t="s">
        <v>37</v>
      </c>
      <c r="O1590" t="s">
        <v>9425</v>
      </c>
      <c r="P1590" s="13" t="s">
        <v>7958</v>
      </c>
      <c r="Q1590" s="2" t="s">
        <v>44</v>
      </c>
      <c r="R1590" t="s">
        <v>9426</v>
      </c>
      <c r="S1590" s="13" t="s">
        <v>7958</v>
      </c>
      <c r="T1590" t="s">
        <v>9427</v>
      </c>
      <c r="U1590" t="s">
        <v>44</v>
      </c>
      <c r="V1590" t="s">
        <v>37</v>
      </c>
      <c r="W1590" t="s">
        <v>42</v>
      </c>
      <c r="X1590" t="s">
        <v>164</v>
      </c>
      <c r="Y1590" t="s">
        <v>44</v>
      </c>
      <c r="Z1590" t="s">
        <v>78</v>
      </c>
      <c r="AA1590" t="s">
        <v>9428</v>
      </c>
      <c r="AB1590" t="s">
        <v>8862</v>
      </c>
      <c r="AC1590" t="s">
        <v>44</v>
      </c>
      <c r="AD1590" t="s">
        <v>9429</v>
      </c>
      <c r="AE1590" t="s">
        <v>9434</v>
      </c>
      <c r="AF1590" t="s">
        <v>115</v>
      </c>
    </row>
    <row r="1591" spans="3:32" x14ac:dyDescent="0.3">
      <c r="C1591" s="21" t="s">
        <v>9435</v>
      </c>
      <c r="D1591" s="20" t="s">
        <v>102</v>
      </c>
      <c r="E1591" s="20" t="s">
        <v>63</v>
      </c>
      <c r="F1591" s="45" t="s">
        <v>9204</v>
      </c>
      <c r="G1591" s="44">
        <v>45071</v>
      </c>
      <c r="H1591" s="20" t="s">
        <v>366</v>
      </c>
      <c r="J1591" t="s">
        <v>33</v>
      </c>
      <c r="K1591" t="s">
        <v>34</v>
      </c>
      <c r="L1591" t="s">
        <v>35</v>
      </c>
      <c r="M1591" t="s">
        <v>64</v>
      </c>
      <c r="N1591" t="s">
        <v>37</v>
      </c>
      <c r="O1591" t="s">
        <v>9425</v>
      </c>
      <c r="P1591" s="13" t="s">
        <v>7958</v>
      </c>
      <c r="Q1591" s="2" t="s">
        <v>44</v>
      </c>
      <c r="R1591" t="s">
        <v>9426</v>
      </c>
      <c r="S1591" s="13" t="s">
        <v>7958</v>
      </c>
      <c r="T1591" t="s">
        <v>9427</v>
      </c>
      <c r="U1591" t="s">
        <v>44</v>
      </c>
      <c r="V1591" t="s">
        <v>37</v>
      </c>
      <c r="W1591" t="s">
        <v>42</v>
      </c>
      <c r="X1591" t="s">
        <v>164</v>
      </c>
      <c r="Y1591" t="s">
        <v>44</v>
      </c>
      <c r="Z1591" t="s">
        <v>78</v>
      </c>
      <c r="AA1591" t="s">
        <v>9428</v>
      </c>
      <c r="AB1591" t="s">
        <v>8862</v>
      </c>
      <c r="AC1591" t="s">
        <v>44</v>
      </c>
      <c r="AD1591" t="s">
        <v>9429</v>
      </c>
      <c r="AE1591" t="s">
        <v>9436</v>
      </c>
      <c r="AF1591" t="s">
        <v>115</v>
      </c>
    </row>
    <row r="1592" spans="3:32" x14ac:dyDescent="0.3">
      <c r="C1592" s="21" t="s">
        <v>9218</v>
      </c>
      <c r="D1592" s="20" t="s">
        <v>102</v>
      </c>
      <c r="E1592" s="20" t="s">
        <v>63</v>
      </c>
      <c r="F1592" s="45" t="s">
        <v>9204</v>
      </c>
      <c r="G1592" s="44">
        <v>45071</v>
      </c>
      <c r="H1592" s="20" t="s">
        <v>366</v>
      </c>
      <c r="J1592" t="s">
        <v>33</v>
      </c>
      <c r="K1592" t="s">
        <v>34</v>
      </c>
      <c r="L1592" t="s">
        <v>35</v>
      </c>
      <c r="M1592" t="s">
        <v>52</v>
      </c>
      <c r="N1592" t="s">
        <v>37</v>
      </c>
      <c r="O1592" t="s">
        <v>9219</v>
      </c>
      <c r="P1592" s="13" t="s">
        <v>7958</v>
      </c>
      <c r="Q1592" s="2" t="s">
        <v>9220</v>
      </c>
      <c r="R1592" t="s">
        <v>9221</v>
      </c>
      <c r="S1592" s="13" t="s">
        <v>7958</v>
      </c>
      <c r="T1592" t="s">
        <v>9222</v>
      </c>
      <c r="U1592" t="s">
        <v>124</v>
      </c>
      <c r="V1592" t="s">
        <v>37</v>
      </c>
      <c r="W1592" t="s">
        <v>42</v>
      </c>
      <c r="X1592" t="s">
        <v>435</v>
      </c>
      <c r="Y1592" t="s">
        <v>44</v>
      </c>
      <c r="Z1592" t="s">
        <v>45</v>
      </c>
      <c r="AA1592" t="s">
        <v>9223</v>
      </c>
      <c r="AB1592" t="s">
        <v>124</v>
      </c>
      <c r="AC1592" t="s">
        <v>124</v>
      </c>
      <c r="AD1592" t="s">
        <v>9224</v>
      </c>
      <c r="AE1592" t="s">
        <v>9225</v>
      </c>
      <c r="AF1592" t="s">
        <v>115</v>
      </c>
    </row>
    <row r="1593" spans="3:32" x14ac:dyDescent="0.3">
      <c r="C1593" s="21" t="s">
        <v>9226</v>
      </c>
      <c r="D1593" s="20" t="s">
        <v>102</v>
      </c>
      <c r="E1593" s="20" t="s">
        <v>63</v>
      </c>
      <c r="F1593" s="45" t="s">
        <v>9204</v>
      </c>
      <c r="G1593" s="44">
        <v>45071</v>
      </c>
      <c r="H1593" s="20" t="s">
        <v>366</v>
      </c>
      <c r="J1593" t="s">
        <v>33</v>
      </c>
      <c r="K1593" t="s">
        <v>34</v>
      </c>
      <c r="L1593" t="s">
        <v>35</v>
      </c>
      <c r="M1593" t="s">
        <v>64</v>
      </c>
      <c r="N1593" t="s">
        <v>37</v>
      </c>
      <c r="O1593" t="s">
        <v>9227</v>
      </c>
      <c r="P1593" s="13" t="s">
        <v>7958</v>
      </c>
      <c r="Q1593" s="2" t="s">
        <v>44</v>
      </c>
      <c r="R1593" t="s">
        <v>9228</v>
      </c>
      <c r="S1593" s="13" t="s">
        <v>7958</v>
      </c>
      <c r="T1593" t="s">
        <v>9229</v>
      </c>
      <c r="U1593" t="s">
        <v>44</v>
      </c>
      <c r="V1593" t="s">
        <v>37</v>
      </c>
      <c r="W1593" t="s">
        <v>42</v>
      </c>
      <c r="X1593" t="s">
        <v>164</v>
      </c>
      <c r="Y1593" t="s">
        <v>44</v>
      </c>
      <c r="Z1593" t="s">
        <v>78</v>
      </c>
      <c r="AA1593" t="s">
        <v>9230</v>
      </c>
      <c r="AB1593" t="s">
        <v>9231</v>
      </c>
      <c r="AC1593" t="s">
        <v>44</v>
      </c>
      <c r="AD1593" t="s">
        <v>9232</v>
      </c>
      <c r="AE1593" t="s">
        <v>9233</v>
      </c>
      <c r="AF1593" t="s">
        <v>115</v>
      </c>
    </row>
    <row r="1594" spans="3:32" x14ac:dyDescent="0.3">
      <c r="C1594" s="21" t="s">
        <v>9242</v>
      </c>
      <c r="D1594" s="20" t="s">
        <v>102</v>
      </c>
      <c r="E1594" s="20" t="s">
        <v>30</v>
      </c>
      <c r="F1594" s="45" t="s">
        <v>9204</v>
      </c>
      <c r="G1594" s="44">
        <v>45071</v>
      </c>
      <c r="H1594" s="20" t="s">
        <v>366</v>
      </c>
      <c r="J1594" t="s">
        <v>33</v>
      </c>
      <c r="K1594" t="s">
        <v>34</v>
      </c>
      <c r="L1594" t="s">
        <v>35</v>
      </c>
      <c r="M1594" t="s">
        <v>117</v>
      </c>
      <c r="N1594" t="s">
        <v>37</v>
      </c>
      <c r="O1594" t="s">
        <v>9243</v>
      </c>
      <c r="P1594" s="13" t="s">
        <v>7958</v>
      </c>
      <c r="Q1594" s="2" t="s">
        <v>9244</v>
      </c>
      <c r="R1594" t="s">
        <v>9245</v>
      </c>
      <c r="S1594" s="13" t="s">
        <v>7958</v>
      </c>
      <c r="T1594" t="s">
        <v>9246</v>
      </c>
      <c r="U1594" t="s">
        <v>9247</v>
      </c>
      <c r="V1594" t="s">
        <v>37</v>
      </c>
      <c r="W1594" t="s">
        <v>42</v>
      </c>
      <c r="X1594" t="s">
        <v>4272</v>
      </c>
      <c r="Y1594" t="s">
        <v>44</v>
      </c>
      <c r="Z1594" t="s">
        <v>45</v>
      </c>
      <c r="AA1594" t="s">
        <v>9248</v>
      </c>
      <c r="AB1594" t="s">
        <v>9249</v>
      </c>
      <c r="AC1594" t="s">
        <v>9249</v>
      </c>
      <c r="AD1594" t="s">
        <v>9250</v>
      </c>
      <c r="AE1594" t="s">
        <v>9251</v>
      </c>
      <c r="AF1594" t="s">
        <v>115</v>
      </c>
    </row>
    <row r="1595" spans="3:32" x14ac:dyDescent="0.3">
      <c r="C1595" s="21" t="s">
        <v>9252</v>
      </c>
      <c r="D1595" s="20" t="s">
        <v>102</v>
      </c>
      <c r="E1595" s="20" t="s">
        <v>63</v>
      </c>
      <c r="F1595" s="45" t="s">
        <v>9253</v>
      </c>
      <c r="G1595" s="44">
        <v>45071</v>
      </c>
      <c r="H1595" s="20" t="s">
        <v>366</v>
      </c>
      <c r="J1595" t="s">
        <v>33</v>
      </c>
      <c r="K1595" t="s">
        <v>34</v>
      </c>
      <c r="L1595" t="s">
        <v>35</v>
      </c>
      <c r="M1595" t="s">
        <v>292</v>
      </c>
      <c r="N1595" t="s">
        <v>37</v>
      </c>
      <c r="O1595" t="s">
        <v>9254</v>
      </c>
      <c r="P1595" s="13" t="s">
        <v>7976</v>
      </c>
      <c r="Q1595" s="2" t="s">
        <v>44</v>
      </c>
      <c r="R1595" t="s">
        <v>9255</v>
      </c>
      <c r="S1595" s="13" t="s">
        <v>7976</v>
      </c>
      <c r="T1595" t="s">
        <v>9256</v>
      </c>
      <c r="U1595" t="s">
        <v>44</v>
      </c>
      <c r="V1595" t="s">
        <v>37</v>
      </c>
      <c r="W1595" t="s">
        <v>42</v>
      </c>
      <c r="X1595" t="s">
        <v>164</v>
      </c>
      <c r="Y1595" t="s">
        <v>44</v>
      </c>
      <c r="Z1595" t="s">
        <v>78</v>
      </c>
      <c r="AA1595" t="s">
        <v>9257</v>
      </c>
      <c r="AB1595" t="s">
        <v>9258</v>
      </c>
      <c r="AC1595" t="s">
        <v>44</v>
      </c>
      <c r="AD1595" t="s">
        <v>9259</v>
      </c>
      <c r="AE1595" t="s">
        <v>9260</v>
      </c>
      <c r="AF1595" t="s">
        <v>115</v>
      </c>
    </row>
    <row r="1596" spans="3:32" x14ac:dyDescent="0.3">
      <c r="C1596" s="21" t="s">
        <v>9261</v>
      </c>
      <c r="D1596" s="20" t="s">
        <v>102</v>
      </c>
      <c r="E1596" s="20" t="s">
        <v>63</v>
      </c>
      <c r="F1596" s="45" t="s">
        <v>9253</v>
      </c>
      <c r="G1596" s="44">
        <v>45071</v>
      </c>
      <c r="H1596" s="20" t="s">
        <v>366</v>
      </c>
      <c r="J1596" t="s">
        <v>33</v>
      </c>
      <c r="K1596" t="s">
        <v>34</v>
      </c>
      <c r="L1596" t="s">
        <v>35</v>
      </c>
      <c r="M1596" t="s">
        <v>117</v>
      </c>
      <c r="N1596" t="s">
        <v>37</v>
      </c>
      <c r="O1596" t="s">
        <v>9262</v>
      </c>
      <c r="P1596" s="13" t="s">
        <v>7976</v>
      </c>
      <c r="Q1596" s="2" t="s">
        <v>3156</v>
      </c>
      <c r="R1596" t="s">
        <v>9263</v>
      </c>
      <c r="S1596" s="13" t="s">
        <v>7976</v>
      </c>
      <c r="T1596" t="s">
        <v>1164</v>
      </c>
      <c r="U1596" t="s">
        <v>44</v>
      </c>
      <c r="V1596" t="s">
        <v>37</v>
      </c>
      <c r="W1596" t="s">
        <v>42</v>
      </c>
      <c r="X1596" t="s">
        <v>97</v>
      </c>
      <c r="Y1596" t="s">
        <v>44</v>
      </c>
      <c r="Z1596" t="s">
        <v>78</v>
      </c>
      <c r="AA1596" t="s">
        <v>9264</v>
      </c>
      <c r="AB1596" t="s">
        <v>44</v>
      </c>
      <c r="AC1596" t="s">
        <v>9265</v>
      </c>
      <c r="AD1596" t="s">
        <v>9266</v>
      </c>
      <c r="AE1596" t="s">
        <v>9267</v>
      </c>
      <c r="AF1596" t="s">
        <v>115</v>
      </c>
    </row>
    <row r="1597" spans="3:32" x14ac:dyDescent="0.3">
      <c r="C1597" s="21" t="s">
        <v>9268</v>
      </c>
      <c r="D1597" s="20" t="s">
        <v>102</v>
      </c>
      <c r="E1597" s="20" t="s">
        <v>141</v>
      </c>
      <c r="F1597" s="45" t="s">
        <v>9253</v>
      </c>
      <c r="G1597" s="44">
        <v>45071</v>
      </c>
      <c r="H1597" s="20" t="s">
        <v>366</v>
      </c>
      <c r="J1597" t="s">
        <v>33</v>
      </c>
      <c r="K1597" t="s">
        <v>34</v>
      </c>
      <c r="L1597" t="s">
        <v>35</v>
      </c>
      <c r="M1597" t="s">
        <v>36</v>
      </c>
      <c r="N1597" t="s">
        <v>37</v>
      </c>
      <c r="O1597" t="s">
        <v>9269</v>
      </c>
      <c r="P1597" s="13" t="s">
        <v>7976</v>
      </c>
      <c r="Q1597" s="2" t="s">
        <v>9270</v>
      </c>
      <c r="R1597" t="s">
        <v>9269</v>
      </c>
      <c r="S1597" s="13" t="s">
        <v>7976</v>
      </c>
      <c r="T1597" t="s">
        <v>9271</v>
      </c>
      <c r="U1597" t="s">
        <v>9272</v>
      </c>
      <c r="V1597" t="s">
        <v>37</v>
      </c>
      <c r="W1597" t="s">
        <v>42</v>
      </c>
      <c r="X1597" t="s">
        <v>3624</v>
      </c>
      <c r="Y1597" t="s">
        <v>44</v>
      </c>
      <c r="Z1597" t="s">
        <v>3625</v>
      </c>
      <c r="AA1597" t="s">
        <v>9273</v>
      </c>
      <c r="AB1597" t="s">
        <v>9274</v>
      </c>
      <c r="AC1597" t="s">
        <v>9274</v>
      </c>
      <c r="AD1597" t="s">
        <v>9275</v>
      </c>
      <c r="AE1597" t="s">
        <v>9276</v>
      </c>
      <c r="AF1597" t="s">
        <v>115</v>
      </c>
    </row>
    <row r="1598" spans="3:32" x14ac:dyDescent="0.3">
      <c r="C1598" s="21" t="s">
        <v>9385</v>
      </c>
      <c r="D1598" s="20" t="s">
        <v>102</v>
      </c>
      <c r="E1598" s="20" t="s">
        <v>63</v>
      </c>
      <c r="F1598" s="45" t="s">
        <v>9253</v>
      </c>
      <c r="G1598" s="44">
        <v>45071</v>
      </c>
      <c r="H1598" s="20" t="s">
        <v>366</v>
      </c>
      <c r="J1598" t="s">
        <v>33</v>
      </c>
      <c r="K1598" t="s">
        <v>34</v>
      </c>
      <c r="L1598" t="s">
        <v>35</v>
      </c>
      <c r="M1598" t="s">
        <v>143</v>
      </c>
      <c r="N1598" t="s">
        <v>37</v>
      </c>
      <c r="O1598" t="s">
        <v>9386</v>
      </c>
      <c r="P1598" s="13" t="s">
        <v>7976</v>
      </c>
      <c r="Q1598" s="2" t="s">
        <v>9387</v>
      </c>
      <c r="R1598" t="s">
        <v>9388</v>
      </c>
      <c r="S1598" s="13" t="s">
        <v>7976</v>
      </c>
      <c r="T1598" t="s">
        <v>9389</v>
      </c>
      <c r="U1598" t="s">
        <v>124</v>
      </c>
      <c r="V1598" t="s">
        <v>37</v>
      </c>
      <c r="W1598" t="s">
        <v>42</v>
      </c>
      <c r="X1598" t="s">
        <v>6206</v>
      </c>
      <c r="Y1598" t="s">
        <v>44</v>
      </c>
      <c r="Z1598" t="s">
        <v>5011</v>
      </c>
      <c r="AA1598" t="s">
        <v>9390</v>
      </c>
      <c r="AB1598" t="s">
        <v>9391</v>
      </c>
      <c r="AC1598" t="s">
        <v>9391</v>
      </c>
      <c r="AD1598" t="s">
        <v>124</v>
      </c>
      <c r="AE1598" t="s">
        <v>9392</v>
      </c>
      <c r="AF1598" t="s">
        <v>115</v>
      </c>
    </row>
    <row r="1599" spans="3:32" x14ac:dyDescent="0.3">
      <c r="C1599" s="21" t="s">
        <v>9393</v>
      </c>
      <c r="D1599" s="20" t="s">
        <v>102</v>
      </c>
      <c r="E1599" s="20" t="s">
        <v>63</v>
      </c>
      <c r="F1599" s="45" t="s">
        <v>9253</v>
      </c>
      <c r="G1599" s="44">
        <v>45071</v>
      </c>
      <c r="H1599" s="20" t="s">
        <v>366</v>
      </c>
      <c r="J1599" t="s">
        <v>33</v>
      </c>
      <c r="K1599" t="s">
        <v>34</v>
      </c>
      <c r="L1599" t="s">
        <v>35</v>
      </c>
      <c r="M1599" t="s">
        <v>143</v>
      </c>
      <c r="N1599" t="s">
        <v>37</v>
      </c>
      <c r="O1599" t="s">
        <v>9394</v>
      </c>
      <c r="P1599" s="13" t="s">
        <v>7976</v>
      </c>
      <c r="Q1599" s="2" t="s">
        <v>9395</v>
      </c>
      <c r="R1599" t="s">
        <v>9396</v>
      </c>
      <c r="S1599" s="13" t="s">
        <v>7976</v>
      </c>
      <c r="T1599" t="s">
        <v>9389</v>
      </c>
      <c r="U1599" t="s">
        <v>9397</v>
      </c>
      <c r="V1599" t="s">
        <v>37</v>
      </c>
      <c r="W1599" t="s">
        <v>42</v>
      </c>
      <c r="X1599" t="s">
        <v>6206</v>
      </c>
      <c r="Y1599" t="s">
        <v>44</v>
      </c>
      <c r="Z1599" t="s">
        <v>5011</v>
      </c>
      <c r="AA1599" t="s">
        <v>9398</v>
      </c>
      <c r="AB1599" t="s">
        <v>9399</v>
      </c>
      <c r="AC1599" t="s">
        <v>9399</v>
      </c>
      <c r="AD1599" t="s">
        <v>9399</v>
      </c>
      <c r="AE1599" t="s">
        <v>9400</v>
      </c>
      <c r="AF1599" t="s">
        <v>115</v>
      </c>
    </row>
    <row r="1600" spans="3:32" x14ac:dyDescent="0.3">
      <c r="C1600" s="21">
        <v>2445147</v>
      </c>
      <c r="D1600" s="20" t="s">
        <v>102</v>
      </c>
      <c r="E1600" s="20" t="s">
        <v>63</v>
      </c>
      <c r="F1600" s="45" t="s">
        <v>9253</v>
      </c>
      <c r="G1600" s="44">
        <v>45071</v>
      </c>
      <c r="H1600" s="20" t="s">
        <v>366</v>
      </c>
      <c r="J1600" t="s">
        <v>33</v>
      </c>
      <c r="K1600" t="s">
        <v>34</v>
      </c>
      <c r="L1600" t="s">
        <v>35</v>
      </c>
      <c r="M1600" t="s">
        <v>36</v>
      </c>
      <c r="N1600" t="s">
        <v>37</v>
      </c>
      <c r="O1600" t="s">
        <v>9483</v>
      </c>
      <c r="P1600" s="13" t="s">
        <v>7976</v>
      </c>
      <c r="Q1600" s="2" t="s">
        <v>44</v>
      </c>
      <c r="R1600" t="s">
        <v>9484</v>
      </c>
      <c r="S1600" s="13" t="s">
        <v>7976</v>
      </c>
      <c r="T1600" t="s">
        <v>9485</v>
      </c>
      <c r="U1600" t="s">
        <v>44</v>
      </c>
      <c r="V1600" t="s">
        <v>37</v>
      </c>
      <c r="W1600" t="s">
        <v>42</v>
      </c>
      <c r="X1600" t="s">
        <v>164</v>
      </c>
      <c r="Y1600" t="s">
        <v>44</v>
      </c>
      <c r="Z1600" t="s">
        <v>78</v>
      </c>
      <c r="AA1600" t="s">
        <v>9486</v>
      </c>
      <c r="AB1600" t="s">
        <v>9487</v>
      </c>
      <c r="AC1600" t="s">
        <v>44</v>
      </c>
      <c r="AD1600" t="s">
        <v>9488</v>
      </c>
      <c r="AE1600" t="s">
        <v>9489</v>
      </c>
      <c r="AF1600" t="s">
        <v>115</v>
      </c>
    </row>
    <row r="1601" spans="3:32" x14ac:dyDescent="0.3">
      <c r="C1601" s="21" t="s">
        <v>9671</v>
      </c>
      <c r="D1601" s="20" t="s">
        <v>102</v>
      </c>
      <c r="E1601" s="20" t="s">
        <v>63</v>
      </c>
      <c r="F1601" s="45" t="s">
        <v>9672</v>
      </c>
      <c r="G1601" s="44">
        <v>45071</v>
      </c>
      <c r="H1601" s="20" t="s">
        <v>366</v>
      </c>
      <c r="J1601" t="s">
        <v>33</v>
      </c>
      <c r="K1601" t="s">
        <v>34</v>
      </c>
      <c r="L1601" t="s">
        <v>35</v>
      </c>
      <c r="M1601" t="s">
        <v>105</v>
      </c>
      <c r="N1601" t="s">
        <v>37</v>
      </c>
      <c r="O1601" t="s">
        <v>9673</v>
      </c>
      <c r="P1601" s="13" t="s">
        <v>8345</v>
      </c>
      <c r="Q1601" s="2" t="s">
        <v>9674</v>
      </c>
      <c r="R1601" t="s">
        <v>9675</v>
      </c>
      <c r="S1601" s="13" t="s">
        <v>8345</v>
      </c>
      <c r="T1601" t="s">
        <v>9676</v>
      </c>
      <c r="U1601" t="s">
        <v>124</v>
      </c>
      <c r="V1601" t="s">
        <v>37</v>
      </c>
      <c r="W1601" t="s">
        <v>42</v>
      </c>
      <c r="X1601" t="s">
        <v>2100</v>
      </c>
      <c r="Y1601" t="s">
        <v>44</v>
      </c>
      <c r="Z1601" t="s">
        <v>45</v>
      </c>
      <c r="AA1601" t="s">
        <v>9677</v>
      </c>
      <c r="AB1601" t="s">
        <v>124</v>
      </c>
      <c r="AC1601" t="s">
        <v>124</v>
      </c>
      <c r="AD1601" t="s">
        <v>9678</v>
      </c>
      <c r="AE1601" t="s">
        <v>9679</v>
      </c>
      <c r="AF1601" t="s">
        <v>115</v>
      </c>
    </row>
    <row r="1602" spans="3:32" x14ac:dyDescent="0.3">
      <c r="C1602" s="21" t="s">
        <v>9680</v>
      </c>
      <c r="D1602" s="20" t="s">
        <v>102</v>
      </c>
      <c r="E1602" s="20" t="s">
        <v>63</v>
      </c>
      <c r="F1602" s="45" t="s">
        <v>9672</v>
      </c>
      <c r="G1602" s="44">
        <v>45071</v>
      </c>
      <c r="H1602" s="20" t="s">
        <v>366</v>
      </c>
      <c r="J1602" t="s">
        <v>33</v>
      </c>
      <c r="K1602" t="s">
        <v>34</v>
      </c>
      <c r="L1602" t="s">
        <v>35</v>
      </c>
      <c r="M1602" t="s">
        <v>52</v>
      </c>
      <c r="N1602" t="s">
        <v>37</v>
      </c>
      <c r="O1602" t="s">
        <v>3773</v>
      </c>
      <c r="P1602" s="13" t="s">
        <v>8345</v>
      </c>
      <c r="Q1602" s="2" t="s">
        <v>9681</v>
      </c>
      <c r="R1602" t="s">
        <v>9682</v>
      </c>
      <c r="S1602" s="13" t="s">
        <v>8345</v>
      </c>
      <c r="T1602" t="s">
        <v>3776</v>
      </c>
      <c r="U1602" t="s">
        <v>44</v>
      </c>
      <c r="V1602" t="s">
        <v>37</v>
      </c>
      <c r="W1602" t="s">
        <v>42</v>
      </c>
      <c r="X1602" t="s">
        <v>263</v>
      </c>
      <c r="Y1602" t="s">
        <v>44</v>
      </c>
      <c r="Z1602" t="s">
        <v>264</v>
      </c>
      <c r="AA1602" t="s">
        <v>3778</v>
      </c>
      <c r="AB1602" t="s">
        <v>44</v>
      </c>
      <c r="AC1602" t="s">
        <v>9683</v>
      </c>
      <c r="AD1602" t="s">
        <v>3779</v>
      </c>
      <c r="AE1602" t="s">
        <v>9684</v>
      </c>
      <c r="AF1602" t="s">
        <v>115</v>
      </c>
    </row>
    <row r="1603" spans="3:32" x14ac:dyDescent="0.3">
      <c r="C1603" s="21" t="s">
        <v>9613</v>
      </c>
      <c r="D1603" s="20" t="s">
        <v>29</v>
      </c>
      <c r="E1603" s="20" t="s">
        <v>63</v>
      </c>
      <c r="F1603" s="45" t="s">
        <v>9253</v>
      </c>
      <c r="G1603" s="44">
        <v>45072</v>
      </c>
      <c r="H1603" s="20" t="s">
        <v>366</v>
      </c>
      <c r="J1603" t="s">
        <v>33</v>
      </c>
      <c r="K1603" t="s">
        <v>142</v>
      </c>
      <c r="L1603" t="s">
        <v>35</v>
      </c>
      <c r="M1603" t="s">
        <v>64</v>
      </c>
      <c r="N1603" t="s">
        <v>37</v>
      </c>
      <c r="O1603" t="s">
        <v>9614</v>
      </c>
      <c r="P1603" s="13" t="s">
        <v>8345</v>
      </c>
      <c r="Q1603" s="2" t="s">
        <v>9615</v>
      </c>
      <c r="R1603" t="s">
        <v>9369</v>
      </c>
      <c r="S1603" s="13" t="s">
        <v>8345</v>
      </c>
      <c r="T1603" t="s">
        <v>9370</v>
      </c>
      <c r="U1603" t="s">
        <v>44</v>
      </c>
      <c r="V1603" t="s">
        <v>37</v>
      </c>
      <c r="W1603" t="s">
        <v>42</v>
      </c>
      <c r="X1603" t="s">
        <v>97</v>
      </c>
      <c r="Y1603" t="s">
        <v>44</v>
      </c>
      <c r="Z1603" t="s">
        <v>78</v>
      </c>
      <c r="AA1603" t="s">
        <v>9616</v>
      </c>
      <c r="AB1603" t="s">
        <v>44</v>
      </c>
      <c r="AC1603" t="s">
        <v>9617</v>
      </c>
      <c r="AD1603" t="s">
        <v>976</v>
      </c>
      <c r="AE1603" t="s">
        <v>9618</v>
      </c>
      <c r="AF1603" t="s">
        <v>51</v>
      </c>
    </row>
    <row r="1604" spans="3:32" x14ac:dyDescent="0.3">
      <c r="C1604" s="21" t="s">
        <v>9619</v>
      </c>
      <c r="D1604" s="20" t="s">
        <v>29</v>
      </c>
      <c r="E1604" s="20" t="s">
        <v>63</v>
      </c>
      <c r="F1604" s="45" t="s">
        <v>9253</v>
      </c>
      <c r="G1604" s="44">
        <v>45072</v>
      </c>
      <c r="H1604" s="20" t="s">
        <v>366</v>
      </c>
      <c r="J1604" t="s">
        <v>33</v>
      </c>
      <c r="K1604" t="s">
        <v>34</v>
      </c>
      <c r="L1604" t="s">
        <v>35</v>
      </c>
      <c r="M1604" t="s">
        <v>64</v>
      </c>
      <c r="N1604" t="s">
        <v>37</v>
      </c>
      <c r="O1604" t="s">
        <v>9620</v>
      </c>
      <c r="P1604" s="13" t="s">
        <v>8345</v>
      </c>
      <c r="Q1604" s="2" t="s">
        <v>9621</v>
      </c>
      <c r="R1604" t="s">
        <v>9622</v>
      </c>
      <c r="S1604" s="13" t="s">
        <v>8345</v>
      </c>
      <c r="T1604" t="s">
        <v>9623</v>
      </c>
      <c r="U1604" t="s">
        <v>9624</v>
      </c>
      <c r="V1604" t="s">
        <v>37</v>
      </c>
      <c r="W1604" t="s">
        <v>42</v>
      </c>
      <c r="X1604" t="s">
        <v>5000</v>
      </c>
      <c r="Y1604" t="s">
        <v>44</v>
      </c>
      <c r="Z1604" t="s">
        <v>9544</v>
      </c>
      <c r="AA1604" t="s">
        <v>9625</v>
      </c>
      <c r="AB1604" t="s">
        <v>9626</v>
      </c>
      <c r="AC1604" t="s">
        <v>9627</v>
      </c>
      <c r="AD1604" t="s">
        <v>9628</v>
      </c>
      <c r="AE1604" t="s">
        <v>9629</v>
      </c>
      <c r="AF1604" t="s">
        <v>51</v>
      </c>
    </row>
    <row r="1605" spans="3:32" x14ac:dyDescent="0.3">
      <c r="C1605" s="21" t="s">
        <v>9630</v>
      </c>
      <c r="D1605" s="20" t="s">
        <v>29</v>
      </c>
      <c r="E1605" s="20" t="s">
        <v>30</v>
      </c>
      <c r="F1605" s="45" t="s">
        <v>9253</v>
      </c>
      <c r="G1605" s="44">
        <v>45072</v>
      </c>
      <c r="H1605" s="20" t="s">
        <v>366</v>
      </c>
      <c r="J1605" t="s">
        <v>33</v>
      </c>
      <c r="K1605" t="s">
        <v>34</v>
      </c>
      <c r="L1605" t="s">
        <v>35</v>
      </c>
      <c r="M1605" t="s">
        <v>143</v>
      </c>
      <c r="N1605" t="s">
        <v>37</v>
      </c>
      <c r="O1605" t="s">
        <v>6374</v>
      </c>
      <c r="P1605" s="13" t="s">
        <v>8345</v>
      </c>
      <c r="Q1605" s="2" t="s">
        <v>9631</v>
      </c>
      <c r="R1605" t="s">
        <v>6376</v>
      </c>
      <c r="S1605" s="13" t="s">
        <v>8345</v>
      </c>
      <c r="T1605" t="s">
        <v>6377</v>
      </c>
      <c r="U1605" t="s">
        <v>124</v>
      </c>
      <c r="V1605" t="s">
        <v>37</v>
      </c>
      <c r="W1605" t="s">
        <v>42</v>
      </c>
      <c r="X1605" t="s">
        <v>6378</v>
      </c>
      <c r="Y1605" t="s">
        <v>44</v>
      </c>
      <c r="Z1605" t="s">
        <v>45</v>
      </c>
      <c r="AA1605" t="s">
        <v>6379</v>
      </c>
      <c r="AB1605" t="s">
        <v>124</v>
      </c>
      <c r="AC1605" t="s">
        <v>9632</v>
      </c>
      <c r="AD1605" t="s">
        <v>9633</v>
      </c>
      <c r="AE1605" t="s">
        <v>9634</v>
      </c>
      <c r="AF1605" t="s">
        <v>51</v>
      </c>
    </row>
    <row r="1606" spans="3:32" x14ac:dyDescent="0.3">
      <c r="C1606" s="21" t="s">
        <v>9635</v>
      </c>
      <c r="D1606" s="20" t="s">
        <v>29</v>
      </c>
      <c r="E1606" s="20" t="s">
        <v>30</v>
      </c>
      <c r="F1606" s="45" t="s">
        <v>9253</v>
      </c>
      <c r="G1606" s="44">
        <v>45072</v>
      </c>
      <c r="H1606" s="20" t="s">
        <v>366</v>
      </c>
      <c r="J1606" t="s">
        <v>33</v>
      </c>
      <c r="K1606" t="s">
        <v>34</v>
      </c>
      <c r="L1606" t="s">
        <v>35</v>
      </c>
      <c r="M1606" t="s">
        <v>52</v>
      </c>
      <c r="N1606" t="s">
        <v>37</v>
      </c>
      <c r="O1606" t="s">
        <v>9636</v>
      </c>
      <c r="P1606" s="13" t="s">
        <v>8345</v>
      </c>
      <c r="Q1606" s="2" t="s">
        <v>9637</v>
      </c>
      <c r="R1606" t="s">
        <v>9638</v>
      </c>
      <c r="S1606" s="13" t="s">
        <v>8345</v>
      </c>
      <c r="T1606" t="s">
        <v>9639</v>
      </c>
      <c r="U1606" t="s">
        <v>44</v>
      </c>
      <c r="V1606" t="s">
        <v>37</v>
      </c>
      <c r="W1606" t="s">
        <v>42</v>
      </c>
      <c r="X1606" t="s">
        <v>5021</v>
      </c>
      <c r="Y1606" t="s">
        <v>44</v>
      </c>
      <c r="Z1606" t="s">
        <v>359</v>
      </c>
      <c r="AA1606" t="s">
        <v>9640</v>
      </c>
      <c r="AB1606" t="s">
        <v>9641</v>
      </c>
      <c r="AC1606" t="s">
        <v>9641</v>
      </c>
      <c r="AD1606" t="s">
        <v>9642</v>
      </c>
      <c r="AE1606" t="s">
        <v>9643</v>
      </c>
      <c r="AF1606" t="s">
        <v>51</v>
      </c>
    </row>
    <row r="1607" spans="3:32" x14ac:dyDescent="0.3">
      <c r="C1607" s="21" t="s">
        <v>9701</v>
      </c>
      <c r="D1607" s="20" t="s">
        <v>29</v>
      </c>
      <c r="E1607" s="20" t="s">
        <v>537</v>
      </c>
      <c r="F1607" s="45" t="s">
        <v>9253</v>
      </c>
      <c r="G1607" s="44">
        <v>45072</v>
      </c>
      <c r="H1607" s="20" t="s">
        <v>366</v>
      </c>
      <c r="J1607" t="s">
        <v>33</v>
      </c>
      <c r="K1607" t="s">
        <v>34</v>
      </c>
      <c r="L1607" t="s">
        <v>35</v>
      </c>
      <c r="M1607" t="s">
        <v>64</v>
      </c>
      <c r="N1607" t="s">
        <v>37</v>
      </c>
      <c r="O1607" t="s">
        <v>9702</v>
      </c>
      <c r="P1607" s="13" t="s">
        <v>8345</v>
      </c>
      <c r="Q1607" s="2" t="s">
        <v>9703</v>
      </c>
      <c r="R1607" t="s">
        <v>9704</v>
      </c>
      <c r="S1607" s="13" t="s">
        <v>8345</v>
      </c>
      <c r="T1607" t="s">
        <v>9705</v>
      </c>
      <c r="U1607" t="s">
        <v>9706</v>
      </c>
      <c r="V1607" t="s">
        <v>37</v>
      </c>
      <c r="W1607" t="s">
        <v>42</v>
      </c>
      <c r="X1607" t="s">
        <v>480</v>
      </c>
      <c r="Y1607" t="s">
        <v>44</v>
      </c>
      <c r="Z1607" t="s">
        <v>9707</v>
      </c>
      <c r="AA1607" t="s">
        <v>9708</v>
      </c>
      <c r="AB1607" t="s">
        <v>9709</v>
      </c>
      <c r="AC1607" t="s">
        <v>9710</v>
      </c>
      <c r="AD1607" t="s">
        <v>9711</v>
      </c>
      <c r="AE1607" t="s">
        <v>9712</v>
      </c>
      <c r="AF1607" t="s">
        <v>51</v>
      </c>
    </row>
    <row r="1608" spans="3:32" x14ac:dyDescent="0.3">
      <c r="C1608" s="21" t="s">
        <v>9713</v>
      </c>
      <c r="D1608" s="20" t="s">
        <v>29</v>
      </c>
      <c r="E1608" s="20" t="s">
        <v>63</v>
      </c>
      <c r="F1608" s="45" t="s">
        <v>9253</v>
      </c>
      <c r="G1608" s="44">
        <v>45072</v>
      </c>
      <c r="H1608" s="20" t="s">
        <v>366</v>
      </c>
      <c r="J1608" t="s">
        <v>33</v>
      </c>
      <c r="K1608" t="s">
        <v>34</v>
      </c>
      <c r="L1608" t="s">
        <v>35</v>
      </c>
      <c r="M1608" t="s">
        <v>117</v>
      </c>
      <c r="N1608" t="s">
        <v>37</v>
      </c>
      <c r="O1608" t="s">
        <v>9714</v>
      </c>
      <c r="P1608" s="13" t="s">
        <v>8345</v>
      </c>
      <c r="Q1608" s="2" t="s">
        <v>9715</v>
      </c>
      <c r="R1608" t="s">
        <v>9714</v>
      </c>
      <c r="S1608" s="13" t="s">
        <v>8345</v>
      </c>
      <c r="T1608" t="s">
        <v>9716</v>
      </c>
      <c r="U1608" t="s">
        <v>9717</v>
      </c>
      <c r="V1608" t="s">
        <v>37</v>
      </c>
      <c r="W1608" t="s">
        <v>42</v>
      </c>
      <c r="X1608" t="s">
        <v>746</v>
      </c>
      <c r="Y1608" t="s">
        <v>44</v>
      </c>
      <c r="Z1608" t="s">
        <v>45</v>
      </c>
      <c r="AA1608" t="s">
        <v>9718</v>
      </c>
      <c r="AB1608" t="s">
        <v>9719</v>
      </c>
      <c r="AC1608" t="s">
        <v>9720</v>
      </c>
      <c r="AD1608" t="s">
        <v>9721</v>
      </c>
      <c r="AE1608" t="s">
        <v>9722</v>
      </c>
      <c r="AF1608" t="s">
        <v>51</v>
      </c>
    </row>
    <row r="1609" spans="3:32" x14ac:dyDescent="0.3">
      <c r="C1609" s="21" t="s">
        <v>9723</v>
      </c>
      <c r="D1609" s="20" t="s">
        <v>29</v>
      </c>
      <c r="E1609" s="20" t="s">
        <v>63</v>
      </c>
      <c r="F1609" s="45" t="s">
        <v>9253</v>
      </c>
      <c r="G1609" s="44">
        <v>45072</v>
      </c>
      <c r="H1609" s="20" t="s">
        <v>366</v>
      </c>
      <c r="J1609" t="s">
        <v>33</v>
      </c>
      <c r="K1609" t="s">
        <v>34</v>
      </c>
      <c r="L1609" t="s">
        <v>35</v>
      </c>
      <c r="M1609" t="s">
        <v>117</v>
      </c>
      <c r="N1609" t="s">
        <v>37</v>
      </c>
      <c r="O1609" t="s">
        <v>9724</v>
      </c>
      <c r="P1609" s="13" t="s">
        <v>8345</v>
      </c>
      <c r="Q1609" s="2" t="s">
        <v>9725</v>
      </c>
      <c r="R1609" t="s">
        <v>9724</v>
      </c>
      <c r="S1609" s="13" t="s">
        <v>8345</v>
      </c>
      <c r="T1609" t="s">
        <v>9726</v>
      </c>
      <c r="U1609" t="s">
        <v>9727</v>
      </c>
      <c r="V1609" t="s">
        <v>37</v>
      </c>
      <c r="W1609" t="s">
        <v>42</v>
      </c>
      <c r="X1609" t="s">
        <v>5672</v>
      </c>
      <c r="Y1609" t="s">
        <v>44</v>
      </c>
      <c r="Z1609" t="s">
        <v>45</v>
      </c>
      <c r="AA1609" t="s">
        <v>9728</v>
      </c>
      <c r="AB1609" t="s">
        <v>124</v>
      </c>
      <c r="AC1609" t="s">
        <v>9729</v>
      </c>
      <c r="AD1609" t="s">
        <v>9730</v>
      </c>
      <c r="AE1609" t="s">
        <v>9731</v>
      </c>
      <c r="AF1609" t="s">
        <v>51</v>
      </c>
    </row>
    <row r="1610" spans="3:32" x14ac:dyDescent="0.3">
      <c r="C1610" s="21" t="s">
        <v>9696</v>
      </c>
      <c r="D1610" s="20" t="s">
        <v>62</v>
      </c>
      <c r="E1610" s="20" t="s">
        <v>30</v>
      </c>
      <c r="F1610" s="45" t="s">
        <v>9067</v>
      </c>
      <c r="G1610" s="44">
        <v>45072</v>
      </c>
      <c r="H1610" s="20" t="s">
        <v>366</v>
      </c>
      <c r="J1610" t="s">
        <v>33</v>
      </c>
      <c r="K1610" t="s">
        <v>34</v>
      </c>
      <c r="L1610" t="s">
        <v>35</v>
      </c>
      <c r="M1610" t="s">
        <v>143</v>
      </c>
      <c r="N1610" t="s">
        <v>37</v>
      </c>
      <c r="O1610" t="s">
        <v>5026</v>
      </c>
      <c r="P1610" s="13" t="s">
        <v>8093</v>
      </c>
      <c r="Q1610" s="2" t="s">
        <v>44</v>
      </c>
      <c r="R1610" t="s">
        <v>5027</v>
      </c>
      <c r="S1610" s="13" t="s">
        <v>8093</v>
      </c>
      <c r="T1610" t="s">
        <v>9697</v>
      </c>
      <c r="U1610" t="s">
        <v>44</v>
      </c>
      <c r="V1610" t="s">
        <v>37</v>
      </c>
      <c r="W1610" t="s">
        <v>42</v>
      </c>
      <c r="X1610" t="s">
        <v>164</v>
      </c>
      <c r="Y1610" t="s">
        <v>44</v>
      </c>
      <c r="Z1610" t="s">
        <v>78</v>
      </c>
      <c r="AA1610" t="s">
        <v>5028</v>
      </c>
      <c r="AB1610" t="s">
        <v>9698</v>
      </c>
      <c r="AC1610" t="s">
        <v>44</v>
      </c>
      <c r="AD1610" t="s">
        <v>5029</v>
      </c>
      <c r="AE1610" t="s">
        <v>9699</v>
      </c>
      <c r="AF1610" t="s">
        <v>9700</v>
      </c>
    </row>
    <row r="1611" spans="3:32" x14ac:dyDescent="0.3">
      <c r="C1611" s="21" t="s">
        <v>9234</v>
      </c>
      <c r="D1611" s="20" t="s">
        <v>102</v>
      </c>
      <c r="E1611" s="20" t="s">
        <v>63</v>
      </c>
      <c r="F1611" s="45" t="s">
        <v>9204</v>
      </c>
      <c r="G1611" s="44">
        <v>45072</v>
      </c>
      <c r="H1611" s="20" t="s">
        <v>366</v>
      </c>
      <c r="I1611" t="s">
        <v>9838</v>
      </c>
      <c r="J1611" t="s">
        <v>33</v>
      </c>
      <c r="K1611" t="s">
        <v>34</v>
      </c>
      <c r="L1611" t="s">
        <v>35</v>
      </c>
      <c r="M1611" t="s">
        <v>64</v>
      </c>
      <c r="N1611" t="s">
        <v>37</v>
      </c>
      <c r="O1611" t="s">
        <v>9235</v>
      </c>
      <c r="P1611" s="13" t="s">
        <v>7958</v>
      </c>
      <c r="Q1611" s="2" t="s">
        <v>44</v>
      </c>
      <c r="R1611" t="s">
        <v>9236</v>
      </c>
      <c r="S1611" s="13" t="s">
        <v>7958</v>
      </c>
      <c r="T1611" t="s">
        <v>9237</v>
      </c>
      <c r="U1611" t="s">
        <v>44</v>
      </c>
      <c r="V1611" t="s">
        <v>37</v>
      </c>
      <c r="W1611" t="s">
        <v>42</v>
      </c>
      <c r="X1611" t="s">
        <v>164</v>
      </c>
      <c r="Y1611" t="s">
        <v>44</v>
      </c>
      <c r="Z1611" t="s">
        <v>78</v>
      </c>
      <c r="AA1611" t="s">
        <v>9238</v>
      </c>
      <c r="AB1611" t="s">
        <v>9239</v>
      </c>
      <c r="AC1611" t="s">
        <v>44</v>
      </c>
      <c r="AD1611" t="s">
        <v>9240</v>
      </c>
      <c r="AE1611" t="s">
        <v>9241</v>
      </c>
      <c r="AF1611" t="s">
        <v>115</v>
      </c>
    </row>
    <row r="1612" spans="3:32" x14ac:dyDescent="0.3">
      <c r="C1612" s="21" t="s">
        <v>9490</v>
      </c>
      <c r="D1612" s="20" t="s">
        <v>102</v>
      </c>
      <c r="E1612" s="20" t="s">
        <v>63</v>
      </c>
      <c r="F1612" s="45" t="s">
        <v>9402</v>
      </c>
      <c r="G1612" s="44">
        <v>45072</v>
      </c>
      <c r="H1612" s="20" t="s">
        <v>366</v>
      </c>
      <c r="J1612" t="s">
        <v>33</v>
      </c>
      <c r="K1612" t="s">
        <v>34</v>
      </c>
      <c r="L1612" t="s">
        <v>35</v>
      </c>
      <c r="M1612" t="s">
        <v>52</v>
      </c>
      <c r="N1612" t="s">
        <v>37</v>
      </c>
      <c r="O1612" t="s">
        <v>9491</v>
      </c>
      <c r="P1612" s="13" t="s">
        <v>8093</v>
      </c>
      <c r="Q1612" s="2" t="s">
        <v>44</v>
      </c>
      <c r="R1612" t="s">
        <v>9492</v>
      </c>
      <c r="S1612" s="13" t="s">
        <v>8093</v>
      </c>
      <c r="T1612" t="s">
        <v>9493</v>
      </c>
      <c r="U1612" t="s">
        <v>44</v>
      </c>
      <c r="V1612" t="s">
        <v>37</v>
      </c>
      <c r="W1612" t="s">
        <v>42</v>
      </c>
      <c r="X1612" t="s">
        <v>164</v>
      </c>
      <c r="Y1612" t="s">
        <v>44</v>
      </c>
      <c r="Z1612" t="s">
        <v>78</v>
      </c>
      <c r="AA1612" t="s">
        <v>9494</v>
      </c>
      <c r="AB1612" t="s">
        <v>9495</v>
      </c>
      <c r="AC1612" t="s">
        <v>44</v>
      </c>
      <c r="AD1612" t="s">
        <v>9496</v>
      </c>
      <c r="AE1612" t="s">
        <v>9497</v>
      </c>
      <c r="AF1612" t="s">
        <v>115</v>
      </c>
    </row>
    <row r="1613" spans="3:32" x14ac:dyDescent="0.3">
      <c r="C1613" s="21" t="s">
        <v>9401</v>
      </c>
      <c r="D1613" s="20" t="s">
        <v>102</v>
      </c>
      <c r="E1613" s="20" t="s">
        <v>63</v>
      </c>
      <c r="F1613" s="45" t="s">
        <v>9402</v>
      </c>
      <c r="G1613" s="44">
        <v>45072</v>
      </c>
      <c r="H1613" s="20" t="s">
        <v>366</v>
      </c>
      <c r="J1613" t="s">
        <v>33</v>
      </c>
      <c r="K1613" t="s">
        <v>34</v>
      </c>
      <c r="L1613" t="s">
        <v>35</v>
      </c>
      <c r="M1613" t="s">
        <v>64</v>
      </c>
      <c r="N1613" t="s">
        <v>37</v>
      </c>
      <c r="O1613" t="s">
        <v>8358</v>
      </c>
      <c r="P1613" s="13" t="s">
        <v>8093</v>
      </c>
      <c r="Q1613" s="2" t="s">
        <v>9403</v>
      </c>
      <c r="R1613" t="s">
        <v>8358</v>
      </c>
      <c r="S1613" s="13" t="s">
        <v>8093</v>
      </c>
      <c r="T1613" t="s">
        <v>8360</v>
      </c>
      <c r="U1613" t="s">
        <v>8361</v>
      </c>
      <c r="V1613" t="s">
        <v>37</v>
      </c>
      <c r="W1613" t="s">
        <v>42</v>
      </c>
      <c r="X1613" t="s">
        <v>4990</v>
      </c>
      <c r="Y1613" t="s">
        <v>44</v>
      </c>
      <c r="Z1613" t="s">
        <v>4991</v>
      </c>
      <c r="AA1613" t="s">
        <v>8362</v>
      </c>
      <c r="AB1613" t="s">
        <v>8363</v>
      </c>
      <c r="AC1613" t="s">
        <v>8363</v>
      </c>
      <c r="AD1613" t="s">
        <v>8364</v>
      </c>
      <c r="AE1613" t="s">
        <v>9404</v>
      </c>
      <c r="AF1613" t="s">
        <v>115</v>
      </c>
    </row>
    <row r="1614" spans="3:32" x14ac:dyDescent="0.3">
      <c r="C1614" s="21">
        <v>2439081</v>
      </c>
      <c r="D1614" s="20" t="s">
        <v>102</v>
      </c>
      <c r="E1614" s="20" t="s">
        <v>141</v>
      </c>
      <c r="F1614" s="45" t="s">
        <v>8954</v>
      </c>
      <c r="G1614" s="44">
        <v>45072</v>
      </c>
      <c r="H1614" s="20" t="s">
        <v>366</v>
      </c>
      <c r="I1614" t="s">
        <v>8210</v>
      </c>
      <c r="J1614" t="s">
        <v>33</v>
      </c>
      <c r="K1614" t="s">
        <v>382</v>
      </c>
      <c r="L1614" t="s">
        <v>35</v>
      </c>
      <c r="M1614" t="s">
        <v>36</v>
      </c>
      <c r="N1614" t="s">
        <v>37</v>
      </c>
      <c r="O1614" t="s">
        <v>9686</v>
      </c>
      <c r="P1614" s="13" t="s">
        <v>7758</v>
      </c>
      <c r="Q1614" s="2" t="s">
        <v>9687</v>
      </c>
      <c r="R1614" t="s">
        <v>9686</v>
      </c>
      <c r="S1614" s="13" t="s">
        <v>7758</v>
      </c>
      <c r="T1614" t="s">
        <v>9688</v>
      </c>
      <c r="U1614" t="s">
        <v>9689</v>
      </c>
      <c r="V1614" t="s">
        <v>37</v>
      </c>
      <c r="W1614" t="s">
        <v>42</v>
      </c>
      <c r="X1614" t="s">
        <v>9690</v>
      </c>
      <c r="Y1614" t="s">
        <v>44</v>
      </c>
      <c r="Z1614" t="s">
        <v>6801</v>
      </c>
      <c r="AA1614" t="s">
        <v>9691</v>
      </c>
      <c r="AB1614" t="s">
        <v>9692</v>
      </c>
      <c r="AC1614" t="s">
        <v>9693</v>
      </c>
      <c r="AD1614" t="s">
        <v>9694</v>
      </c>
      <c r="AE1614" t="s">
        <v>9695</v>
      </c>
      <c r="AF1614" t="s">
        <v>115</v>
      </c>
    </row>
    <row r="1615" spans="3:32" x14ac:dyDescent="0.3">
      <c r="C1615" s="21" t="s">
        <v>9732</v>
      </c>
      <c r="D1615" s="20" t="s">
        <v>29</v>
      </c>
      <c r="E1615" s="20" t="s">
        <v>63</v>
      </c>
      <c r="F1615" s="45" t="s">
        <v>9402</v>
      </c>
      <c r="G1615" s="44">
        <v>45075</v>
      </c>
      <c r="H1615" s="20" t="s">
        <v>366</v>
      </c>
      <c r="J1615" t="s">
        <v>33</v>
      </c>
      <c r="K1615" t="s">
        <v>34</v>
      </c>
      <c r="L1615" t="s">
        <v>35</v>
      </c>
      <c r="M1615" t="s">
        <v>36</v>
      </c>
      <c r="N1615" t="s">
        <v>37</v>
      </c>
      <c r="O1615" t="s">
        <v>9733</v>
      </c>
      <c r="P1615" s="13" t="s">
        <v>8815</v>
      </c>
      <c r="Q1615" s="2" t="s">
        <v>9734</v>
      </c>
      <c r="R1615" t="s">
        <v>9733</v>
      </c>
      <c r="S1615" s="13" t="s">
        <v>8815</v>
      </c>
      <c r="T1615" t="s">
        <v>9735</v>
      </c>
      <c r="U1615" t="s">
        <v>9736</v>
      </c>
      <c r="V1615" t="s">
        <v>37</v>
      </c>
      <c r="W1615" t="s">
        <v>42</v>
      </c>
      <c r="X1615" t="s">
        <v>7621</v>
      </c>
      <c r="Y1615" t="s">
        <v>44</v>
      </c>
      <c r="Z1615" t="s">
        <v>45</v>
      </c>
      <c r="AA1615" t="s">
        <v>9737</v>
      </c>
      <c r="AB1615" t="s">
        <v>9738</v>
      </c>
      <c r="AC1615" t="s">
        <v>9739</v>
      </c>
      <c r="AD1615" t="s">
        <v>9740</v>
      </c>
      <c r="AE1615" t="s">
        <v>9741</v>
      </c>
      <c r="AF1615" t="s">
        <v>51</v>
      </c>
    </row>
    <row r="1616" spans="3:32" x14ac:dyDescent="0.3">
      <c r="C1616" s="21" t="s">
        <v>9742</v>
      </c>
      <c r="D1616" s="20" t="s">
        <v>29</v>
      </c>
      <c r="E1616" s="20" t="s">
        <v>63</v>
      </c>
      <c r="F1616" s="45" t="s">
        <v>9402</v>
      </c>
      <c r="G1616" s="44">
        <v>45075</v>
      </c>
      <c r="H1616" s="20" t="s">
        <v>366</v>
      </c>
      <c r="J1616" t="s">
        <v>33</v>
      </c>
      <c r="K1616" t="s">
        <v>34</v>
      </c>
      <c r="L1616" t="s">
        <v>35</v>
      </c>
      <c r="M1616" t="s">
        <v>64</v>
      </c>
      <c r="N1616" t="s">
        <v>37</v>
      </c>
      <c r="O1616" t="s">
        <v>752</v>
      </c>
      <c r="P1616" s="13" t="s">
        <v>8815</v>
      </c>
      <c r="Q1616" s="2" t="s">
        <v>9743</v>
      </c>
      <c r="R1616" t="s">
        <v>752</v>
      </c>
      <c r="S1616" s="13" t="s">
        <v>8815</v>
      </c>
      <c r="T1616" t="s">
        <v>9744</v>
      </c>
      <c r="U1616" t="s">
        <v>200</v>
      </c>
      <c r="V1616" t="s">
        <v>37</v>
      </c>
      <c r="W1616" t="s">
        <v>42</v>
      </c>
      <c r="X1616" t="s">
        <v>9745</v>
      </c>
      <c r="Y1616" t="s">
        <v>44</v>
      </c>
      <c r="Z1616" t="s">
        <v>9707</v>
      </c>
      <c r="AA1616" t="s">
        <v>755</v>
      </c>
      <c r="AB1616" t="s">
        <v>124</v>
      </c>
      <c r="AC1616" t="s">
        <v>9746</v>
      </c>
      <c r="AD1616" t="s">
        <v>9747</v>
      </c>
      <c r="AE1616" t="s">
        <v>9748</v>
      </c>
      <c r="AF1616" t="s">
        <v>51</v>
      </c>
    </row>
    <row r="1617" spans="3:32" x14ac:dyDescent="0.3">
      <c r="C1617" s="21" t="s">
        <v>9839</v>
      </c>
      <c r="D1617" s="20" t="s">
        <v>29</v>
      </c>
      <c r="E1617" s="20" t="s">
        <v>30</v>
      </c>
      <c r="F1617" s="45" t="s">
        <v>9402</v>
      </c>
      <c r="G1617" s="44">
        <v>45075</v>
      </c>
      <c r="H1617" s="20" t="s">
        <v>366</v>
      </c>
      <c r="J1617" t="s">
        <v>33</v>
      </c>
      <c r="K1617" t="s">
        <v>34</v>
      </c>
      <c r="L1617" t="s">
        <v>35</v>
      </c>
      <c r="M1617" t="s">
        <v>292</v>
      </c>
      <c r="N1617" t="s">
        <v>37</v>
      </c>
      <c r="O1617" t="s">
        <v>9840</v>
      </c>
      <c r="P1617" s="13" t="s">
        <v>8815</v>
      </c>
      <c r="Q1617" s="2" t="s">
        <v>9841</v>
      </c>
      <c r="R1617" t="s">
        <v>9842</v>
      </c>
      <c r="S1617" s="13" t="s">
        <v>8815</v>
      </c>
      <c r="T1617" t="s">
        <v>9843</v>
      </c>
      <c r="U1617" t="s">
        <v>9844</v>
      </c>
      <c r="V1617" t="s">
        <v>37</v>
      </c>
      <c r="W1617" t="s">
        <v>42</v>
      </c>
      <c r="X1617" t="s">
        <v>532</v>
      </c>
      <c r="Y1617" t="s">
        <v>44</v>
      </c>
      <c r="Z1617" t="s">
        <v>136</v>
      </c>
      <c r="AA1617" t="s">
        <v>9845</v>
      </c>
      <c r="AB1617" t="s">
        <v>124</v>
      </c>
      <c r="AC1617" t="s">
        <v>9846</v>
      </c>
      <c r="AD1617" t="s">
        <v>9847</v>
      </c>
      <c r="AE1617" t="s">
        <v>9848</v>
      </c>
      <c r="AF1617" t="s">
        <v>51</v>
      </c>
    </row>
    <row r="1618" spans="3:32" x14ac:dyDescent="0.3">
      <c r="C1618" s="21" t="s">
        <v>9749</v>
      </c>
      <c r="D1618" s="20" t="s">
        <v>29</v>
      </c>
      <c r="E1618" s="20" t="s">
        <v>63</v>
      </c>
      <c r="F1618" s="45" t="s">
        <v>9402</v>
      </c>
      <c r="G1618" s="44">
        <v>45075</v>
      </c>
      <c r="H1618" s="20" t="s">
        <v>366</v>
      </c>
      <c r="J1618" t="s">
        <v>33</v>
      </c>
      <c r="K1618" t="s">
        <v>34</v>
      </c>
      <c r="L1618" t="s">
        <v>35</v>
      </c>
      <c r="M1618" t="s">
        <v>143</v>
      </c>
      <c r="N1618" t="s">
        <v>37</v>
      </c>
      <c r="O1618" t="s">
        <v>9750</v>
      </c>
      <c r="P1618" s="13" t="s">
        <v>8815</v>
      </c>
      <c r="Q1618" s="2" t="s">
        <v>9751</v>
      </c>
      <c r="R1618" t="s">
        <v>9750</v>
      </c>
      <c r="S1618" s="13" t="s">
        <v>8815</v>
      </c>
      <c r="T1618" t="s">
        <v>9752</v>
      </c>
      <c r="U1618" t="s">
        <v>9753</v>
      </c>
      <c r="V1618" t="s">
        <v>37</v>
      </c>
      <c r="W1618" t="s">
        <v>42</v>
      </c>
      <c r="X1618" t="s">
        <v>9754</v>
      </c>
      <c r="Y1618" t="s">
        <v>44</v>
      </c>
      <c r="Z1618" t="s">
        <v>359</v>
      </c>
      <c r="AA1618" t="s">
        <v>9755</v>
      </c>
      <c r="AB1618" t="s">
        <v>9756</v>
      </c>
      <c r="AC1618" t="s">
        <v>9757</v>
      </c>
      <c r="AD1618" t="s">
        <v>9758</v>
      </c>
      <c r="AE1618" t="s">
        <v>9759</v>
      </c>
      <c r="AF1618" t="s">
        <v>51</v>
      </c>
    </row>
    <row r="1619" spans="3:32" x14ac:dyDescent="0.3">
      <c r="C1619" s="21" t="s">
        <v>9849</v>
      </c>
      <c r="D1619" s="20" t="s">
        <v>29</v>
      </c>
      <c r="E1619" s="20" t="s">
        <v>141</v>
      </c>
      <c r="F1619" s="45" t="s">
        <v>9402</v>
      </c>
      <c r="G1619" s="44">
        <v>45075</v>
      </c>
      <c r="H1619" s="20" t="s">
        <v>366</v>
      </c>
      <c r="J1619" t="s">
        <v>33</v>
      </c>
      <c r="K1619" t="s">
        <v>34</v>
      </c>
      <c r="L1619" t="s">
        <v>35</v>
      </c>
      <c r="M1619" t="s">
        <v>36</v>
      </c>
      <c r="N1619" t="s">
        <v>37</v>
      </c>
      <c r="O1619" t="s">
        <v>9850</v>
      </c>
      <c r="P1619" s="13" t="s">
        <v>8815</v>
      </c>
      <c r="Q1619" s="2" t="s">
        <v>9851</v>
      </c>
      <c r="R1619" t="s">
        <v>9850</v>
      </c>
      <c r="S1619" s="13" t="s">
        <v>8815</v>
      </c>
      <c r="T1619" t="s">
        <v>9852</v>
      </c>
      <c r="U1619" t="s">
        <v>9853</v>
      </c>
      <c r="V1619" t="s">
        <v>37</v>
      </c>
      <c r="W1619" t="s">
        <v>42</v>
      </c>
      <c r="X1619" t="s">
        <v>7982</v>
      </c>
      <c r="Y1619" t="s">
        <v>44</v>
      </c>
      <c r="Z1619" t="s">
        <v>359</v>
      </c>
      <c r="AA1619" t="s">
        <v>9854</v>
      </c>
      <c r="AB1619" t="s">
        <v>9855</v>
      </c>
      <c r="AC1619" t="s">
        <v>9856</v>
      </c>
      <c r="AD1619" t="s">
        <v>9857</v>
      </c>
      <c r="AE1619" t="s">
        <v>9858</v>
      </c>
      <c r="AF1619" t="s">
        <v>51</v>
      </c>
    </row>
    <row r="1620" spans="3:32" x14ac:dyDescent="0.3">
      <c r="C1620" s="21" t="s">
        <v>9859</v>
      </c>
      <c r="D1620" s="20" t="s">
        <v>29</v>
      </c>
      <c r="E1620" s="20" t="s">
        <v>63</v>
      </c>
      <c r="F1620" s="45" t="s">
        <v>9402</v>
      </c>
      <c r="G1620" s="44">
        <v>45075</v>
      </c>
      <c r="H1620" s="20" t="s">
        <v>366</v>
      </c>
      <c r="J1620" t="s">
        <v>33</v>
      </c>
      <c r="K1620" t="s">
        <v>34</v>
      </c>
      <c r="L1620" t="s">
        <v>35</v>
      </c>
      <c r="M1620" t="s">
        <v>36</v>
      </c>
      <c r="N1620" t="s">
        <v>37</v>
      </c>
      <c r="O1620" t="s">
        <v>9860</v>
      </c>
      <c r="P1620" s="13" t="s">
        <v>8815</v>
      </c>
      <c r="Q1620" s="2" t="s">
        <v>9861</v>
      </c>
      <c r="R1620" t="s">
        <v>9860</v>
      </c>
      <c r="S1620" s="13" t="s">
        <v>8815</v>
      </c>
      <c r="T1620" t="s">
        <v>9862</v>
      </c>
      <c r="U1620" t="s">
        <v>1345</v>
      </c>
      <c r="V1620" t="s">
        <v>37</v>
      </c>
      <c r="W1620" t="s">
        <v>42</v>
      </c>
      <c r="X1620" t="s">
        <v>7903</v>
      </c>
      <c r="Y1620" t="s">
        <v>44</v>
      </c>
      <c r="Z1620" t="s">
        <v>627</v>
      </c>
      <c r="AA1620" t="s">
        <v>9863</v>
      </c>
      <c r="AB1620" t="s">
        <v>9864</v>
      </c>
      <c r="AC1620" t="s">
        <v>9865</v>
      </c>
      <c r="AD1620" t="s">
        <v>9866</v>
      </c>
      <c r="AE1620" t="s">
        <v>9867</v>
      </c>
      <c r="AF1620" t="s">
        <v>51</v>
      </c>
    </row>
    <row r="1621" spans="3:32" x14ac:dyDescent="0.3">
      <c r="C1621" s="21" t="s">
        <v>9405</v>
      </c>
      <c r="D1621" s="20" t="s">
        <v>102</v>
      </c>
      <c r="E1621" s="20" t="s">
        <v>63</v>
      </c>
      <c r="F1621" s="45" t="s">
        <v>9402</v>
      </c>
      <c r="G1621" s="44">
        <v>45075</v>
      </c>
      <c r="H1621" s="20" t="s">
        <v>366</v>
      </c>
      <c r="J1621" t="s">
        <v>33</v>
      </c>
      <c r="K1621" t="s">
        <v>34</v>
      </c>
      <c r="L1621" t="s">
        <v>35</v>
      </c>
      <c r="M1621" t="s">
        <v>292</v>
      </c>
      <c r="N1621" t="s">
        <v>37</v>
      </c>
      <c r="O1621" t="s">
        <v>9406</v>
      </c>
      <c r="P1621" s="13" t="s">
        <v>8093</v>
      </c>
      <c r="Q1621" s="2" t="s">
        <v>9407</v>
      </c>
      <c r="R1621" t="s">
        <v>9406</v>
      </c>
      <c r="S1621" s="13" t="s">
        <v>8093</v>
      </c>
      <c r="T1621" t="s">
        <v>9408</v>
      </c>
      <c r="U1621" t="s">
        <v>9409</v>
      </c>
      <c r="V1621" t="s">
        <v>37</v>
      </c>
      <c r="W1621" t="s">
        <v>42</v>
      </c>
      <c r="X1621" t="s">
        <v>6869</v>
      </c>
      <c r="Y1621" t="s">
        <v>44</v>
      </c>
      <c r="Z1621" t="s">
        <v>136</v>
      </c>
      <c r="AA1621" t="s">
        <v>9410</v>
      </c>
      <c r="AB1621" t="s">
        <v>9411</v>
      </c>
      <c r="AC1621" t="s">
        <v>9411</v>
      </c>
      <c r="AD1621" t="s">
        <v>9412</v>
      </c>
      <c r="AE1621" t="s">
        <v>9413</v>
      </c>
      <c r="AF1621" t="s">
        <v>115</v>
      </c>
    </row>
    <row r="1622" spans="3:32" x14ac:dyDescent="0.3">
      <c r="C1622" s="21" t="s">
        <v>9498</v>
      </c>
      <c r="D1622" s="20" t="s">
        <v>102</v>
      </c>
      <c r="E1622" s="20" t="s">
        <v>63</v>
      </c>
      <c r="F1622" s="45" t="s">
        <v>9402</v>
      </c>
      <c r="G1622" s="44">
        <v>45075</v>
      </c>
      <c r="H1622" s="20" t="s">
        <v>366</v>
      </c>
      <c r="J1622" t="s">
        <v>33</v>
      </c>
      <c r="K1622" t="s">
        <v>34</v>
      </c>
      <c r="L1622" t="s">
        <v>35</v>
      </c>
      <c r="M1622" t="s">
        <v>292</v>
      </c>
      <c r="N1622" t="s">
        <v>37</v>
      </c>
      <c r="O1622" t="s">
        <v>6705</v>
      </c>
      <c r="P1622" s="13" t="s">
        <v>8093</v>
      </c>
      <c r="Q1622" s="2" t="s">
        <v>44</v>
      </c>
      <c r="R1622" t="s">
        <v>7550</v>
      </c>
      <c r="S1622" s="13" t="s">
        <v>8093</v>
      </c>
      <c r="T1622" t="s">
        <v>7551</v>
      </c>
      <c r="U1622" t="s">
        <v>44</v>
      </c>
      <c r="V1622" t="s">
        <v>37</v>
      </c>
      <c r="W1622" t="s">
        <v>42</v>
      </c>
      <c r="X1622" t="s">
        <v>164</v>
      </c>
      <c r="Y1622" t="s">
        <v>44</v>
      </c>
      <c r="Z1622" t="s">
        <v>78</v>
      </c>
      <c r="AA1622" t="s">
        <v>7552</v>
      </c>
      <c r="AB1622" t="s">
        <v>44</v>
      </c>
      <c r="AC1622" t="s">
        <v>44</v>
      </c>
      <c r="AD1622" t="s">
        <v>9429</v>
      </c>
      <c r="AE1622" t="s">
        <v>9499</v>
      </c>
      <c r="AF1622" t="s">
        <v>115</v>
      </c>
    </row>
    <row r="1623" spans="3:32" x14ac:dyDescent="0.3">
      <c r="C1623" s="21" t="s">
        <v>9500</v>
      </c>
      <c r="D1623" s="20" t="s">
        <v>102</v>
      </c>
      <c r="E1623" s="20" t="s">
        <v>63</v>
      </c>
      <c r="F1623" s="45" t="s">
        <v>9402</v>
      </c>
      <c r="G1623" s="44">
        <v>45075</v>
      </c>
      <c r="H1623" s="20" t="s">
        <v>366</v>
      </c>
      <c r="J1623" t="s">
        <v>33</v>
      </c>
      <c r="K1623" t="s">
        <v>34</v>
      </c>
      <c r="L1623" t="s">
        <v>35</v>
      </c>
      <c r="M1623" t="s">
        <v>117</v>
      </c>
      <c r="N1623" t="s">
        <v>37</v>
      </c>
      <c r="O1623" t="s">
        <v>6705</v>
      </c>
      <c r="P1623" s="13" t="s">
        <v>8093</v>
      </c>
      <c r="Q1623" s="2" t="s">
        <v>44</v>
      </c>
      <c r="R1623" t="s">
        <v>7550</v>
      </c>
      <c r="S1623" s="13" t="s">
        <v>8093</v>
      </c>
      <c r="T1623" t="s">
        <v>7551</v>
      </c>
      <c r="U1623" t="s">
        <v>44</v>
      </c>
      <c r="V1623" t="s">
        <v>37</v>
      </c>
      <c r="W1623" t="s">
        <v>42</v>
      </c>
      <c r="X1623" t="s">
        <v>164</v>
      </c>
      <c r="Y1623" t="s">
        <v>44</v>
      </c>
      <c r="Z1623" t="s">
        <v>78</v>
      </c>
      <c r="AA1623" t="s">
        <v>7552</v>
      </c>
      <c r="AB1623" t="s">
        <v>44</v>
      </c>
      <c r="AC1623" t="s">
        <v>44</v>
      </c>
      <c r="AD1623" t="s">
        <v>9429</v>
      </c>
      <c r="AE1623" t="s">
        <v>9501</v>
      </c>
      <c r="AF1623" t="s">
        <v>115</v>
      </c>
    </row>
    <row r="1624" spans="3:32" x14ac:dyDescent="0.3">
      <c r="C1624" s="21" t="s">
        <v>9502</v>
      </c>
      <c r="D1624" s="20" t="s">
        <v>102</v>
      </c>
      <c r="E1624" s="20" t="s">
        <v>63</v>
      </c>
      <c r="F1624" s="45" t="s">
        <v>9402</v>
      </c>
      <c r="G1624" s="44">
        <v>45075</v>
      </c>
      <c r="H1624" s="20" t="s">
        <v>366</v>
      </c>
      <c r="J1624" t="s">
        <v>33</v>
      </c>
      <c r="K1624" t="s">
        <v>34</v>
      </c>
      <c r="L1624" t="s">
        <v>35</v>
      </c>
      <c r="M1624" t="s">
        <v>117</v>
      </c>
      <c r="N1624" t="s">
        <v>37</v>
      </c>
      <c r="O1624" t="s">
        <v>6705</v>
      </c>
      <c r="P1624" s="13" t="s">
        <v>8093</v>
      </c>
      <c r="Q1624" s="2" t="s">
        <v>44</v>
      </c>
      <c r="R1624" t="s">
        <v>7550</v>
      </c>
      <c r="S1624" s="13" t="s">
        <v>8093</v>
      </c>
      <c r="T1624" t="s">
        <v>7551</v>
      </c>
      <c r="U1624" t="s">
        <v>44</v>
      </c>
      <c r="V1624" t="s">
        <v>37</v>
      </c>
      <c r="W1624" t="s">
        <v>42</v>
      </c>
      <c r="X1624" t="s">
        <v>164</v>
      </c>
      <c r="Y1624" t="s">
        <v>44</v>
      </c>
      <c r="Z1624" t="s">
        <v>78</v>
      </c>
      <c r="AA1624" t="s">
        <v>7552</v>
      </c>
      <c r="AB1624" t="s">
        <v>44</v>
      </c>
      <c r="AC1624" t="s">
        <v>44</v>
      </c>
      <c r="AD1624" t="s">
        <v>8863</v>
      </c>
      <c r="AE1624" t="s">
        <v>9503</v>
      </c>
      <c r="AF1624" t="s">
        <v>115</v>
      </c>
    </row>
    <row r="1625" spans="3:32" x14ac:dyDescent="0.3">
      <c r="C1625" s="21" t="s">
        <v>9414</v>
      </c>
      <c r="D1625" s="20" t="s">
        <v>102</v>
      </c>
      <c r="E1625" s="20" t="s">
        <v>141</v>
      </c>
      <c r="F1625" s="45" t="s">
        <v>9402</v>
      </c>
      <c r="G1625" s="44">
        <v>45075</v>
      </c>
      <c r="H1625" s="20" t="s">
        <v>366</v>
      </c>
      <c r="J1625" t="s">
        <v>33</v>
      </c>
      <c r="K1625" t="s">
        <v>34</v>
      </c>
      <c r="L1625" t="s">
        <v>35</v>
      </c>
      <c r="M1625" t="s">
        <v>143</v>
      </c>
      <c r="N1625" t="s">
        <v>37</v>
      </c>
      <c r="O1625" t="s">
        <v>9415</v>
      </c>
      <c r="P1625" s="13" t="s">
        <v>8093</v>
      </c>
      <c r="Q1625" s="2" t="s">
        <v>9416</v>
      </c>
      <c r="R1625" t="s">
        <v>9415</v>
      </c>
      <c r="S1625" s="13" t="s">
        <v>8093</v>
      </c>
      <c r="T1625" t="s">
        <v>9417</v>
      </c>
      <c r="U1625" t="s">
        <v>9418</v>
      </c>
      <c r="V1625" t="s">
        <v>37</v>
      </c>
      <c r="W1625" t="s">
        <v>42</v>
      </c>
      <c r="X1625" t="s">
        <v>9419</v>
      </c>
      <c r="Y1625" t="s">
        <v>44</v>
      </c>
      <c r="Z1625" t="s">
        <v>387</v>
      </c>
      <c r="AA1625" t="s">
        <v>9420</v>
      </c>
      <c r="AB1625" t="s">
        <v>124</v>
      </c>
      <c r="AC1625" t="s">
        <v>9421</v>
      </c>
      <c r="AD1625" t="s">
        <v>9422</v>
      </c>
      <c r="AE1625" t="s">
        <v>9423</v>
      </c>
      <c r="AF1625" t="s">
        <v>115</v>
      </c>
    </row>
    <row r="1626" spans="3:32" x14ac:dyDescent="0.3">
      <c r="C1626" s="21" t="s">
        <v>9511</v>
      </c>
      <c r="D1626" s="20" t="s">
        <v>102</v>
      </c>
      <c r="E1626" s="20" t="s">
        <v>63</v>
      </c>
      <c r="F1626" s="45" t="s">
        <v>9402</v>
      </c>
      <c r="G1626" s="44">
        <v>45075</v>
      </c>
      <c r="H1626" s="20" t="s">
        <v>366</v>
      </c>
      <c r="J1626" t="s">
        <v>33</v>
      </c>
      <c r="K1626" t="s">
        <v>34</v>
      </c>
      <c r="L1626" t="s">
        <v>35</v>
      </c>
      <c r="M1626" t="s">
        <v>117</v>
      </c>
      <c r="N1626" t="s">
        <v>37</v>
      </c>
      <c r="O1626" t="s">
        <v>6705</v>
      </c>
      <c r="P1626" s="13" t="s">
        <v>8093</v>
      </c>
      <c r="Q1626" s="2" t="s">
        <v>44</v>
      </c>
      <c r="R1626" t="s">
        <v>7550</v>
      </c>
      <c r="S1626" s="13" t="s">
        <v>8093</v>
      </c>
      <c r="T1626" t="s">
        <v>7551</v>
      </c>
      <c r="U1626" t="s">
        <v>44</v>
      </c>
      <c r="V1626" t="s">
        <v>37</v>
      </c>
      <c r="W1626" t="s">
        <v>42</v>
      </c>
      <c r="X1626" t="s">
        <v>164</v>
      </c>
      <c r="Y1626" t="s">
        <v>44</v>
      </c>
      <c r="Z1626" t="s">
        <v>78</v>
      </c>
      <c r="AA1626" t="s">
        <v>7552</v>
      </c>
      <c r="AB1626" t="s">
        <v>8862</v>
      </c>
      <c r="AC1626" t="s">
        <v>44</v>
      </c>
      <c r="AD1626" t="s">
        <v>9429</v>
      </c>
      <c r="AE1626" t="s">
        <v>9512</v>
      </c>
      <c r="AF1626" t="s">
        <v>115</v>
      </c>
    </row>
    <row r="1627" spans="3:32" x14ac:dyDescent="0.3">
      <c r="C1627" s="21" t="s">
        <v>9513</v>
      </c>
      <c r="D1627" s="20" t="s">
        <v>102</v>
      </c>
      <c r="E1627" s="20" t="s">
        <v>63</v>
      </c>
      <c r="F1627" s="45" t="s">
        <v>9402</v>
      </c>
      <c r="G1627" s="44">
        <v>45075</v>
      </c>
      <c r="H1627" s="20" t="s">
        <v>366</v>
      </c>
      <c r="J1627" t="s">
        <v>33</v>
      </c>
      <c r="K1627" t="s">
        <v>34</v>
      </c>
      <c r="L1627" t="s">
        <v>35</v>
      </c>
      <c r="M1627" t="s">
        <v>64</v>
      </c>
      <c r="N1627" t="s">
        <v>37</v>
      </c>
      <c r="O1627" t="s">
        <v>9514</v>
      </c>
      <c r="P1627" s="13" t="s">
        <v>8093</v>
      </c>
      <c r="Q1627" s="2" t="s">
        <v>9515</v>
      </c>
      <c r="R1627" t="s">
        <v>9514</v>
      </c>
      <c r="S1627" s="13" t="s">
        <v>8093</v>
      </c>
      <c r="T1627" t="s">
        <v>9516</v>
      </c>
      <c r="U1627" t="s">
        <v>9517</v>
      </c>
      <c r="V1627" t="s">
        <v>37</v>
      </c>
      <c r="W1627" t="s">
        <v>42</v>
      </c>
      <c r="X1627" t="s">
        <v>9518</v>
      </c>
      <c r="Y1627" t="s">
        <v>44</v>
      </c>
      <c r="Z1627" t="s">
        <v>45</v>
      </c>
      <c r="AA1627" t="s">
        <v>9519</v>
      </c>
      <c r="AB1627" t="s">
        <v>9520</v>
      </c>
      <c r="AC1627" t="s">
        <v>9520</v>
      </c>
      <c r="AD1627" t="s">
        <v>9521</v>
      </c>
      <c r="AE1627" t="s">
        <v>9522</v>
      </c>
      <c r="AF1627" t="s">
        <v>115</v>
      </c>
    </row>
    <row r="1628" spans="3:32" x14ac:dyDescent="0.3">
      <c r="C1628" s="21">
        <v>2441288</v>
      </c>
      <c r="D1628" s="20" t="s">
        <v>102</v>
      </c>
      <c r="E1628" s="20" t="s">
        <v>63</v>
      </c>
      <c r="F1628" s="45" t="s">
        <v>9067</v>
      </c>
      <c r="G1628" s="44">
        <v>45075</v>
      </c>
      <c r="H1628" s="20" t="s">
        <v>366</v>
      </c>
      <c r="I1628" t="s">
        <v>5447</v>
      </c>
      <c r="J1628" t="s">
        <v>33</v>
      </c>
      <c r="K1628" t="s">
        <v>382</v>
      </c>
      <c r="L1628" t="s">
        <v>35</v>
      </c>
      <c r="M1628" t="s">
        <v>36</v>
      </c>
      <c r="N1628" t="s">
        <v>37</v>
      </c>
      <c r="O1628" t="s">
        <v>9911</v>
      </c>
      <c r="P1628" s="13" t="s">
        <v>7822</v>
      </c>
      <c r="Q1628" s="2" t="s">
        <v>44</v>
      </c>
      <c r="R1628" t="s">
        <v>9870</v>
      </c>
      <c r="S1628" s="13" t="s">
        <v>7822</v>
      </c>
      <c r="T1628" t="s">
        <v>9871</v>
      </c>
      <c r="U1628" t="s">
        <v>44</v>
      </c>
      <c r="V1628" t="s">
        <v>37</v>
      </c>
      <c r="W1628" t="s">
        <v>42</v>
      </c>
      <c r="X1628" t="s">
        <v>164</v>
      </c>
      <c r="Y1628" t="s">
        <v>44</v>
      </c>
      <c r="Z1628" t="s">
        <v>78</v>
      </c>
      <c r="AA1628" t="s">
        <v>9912</v>
      </c>
      <c r="AB1628" t="s">
        <v>9873</v>
      </c>
      <c r="AC1628" t="s">
        <v>44</v>
      </c>
      <c r="AD1628" t="s">
        <v>9874</v>
      </c>
      <c r="AE1628" t="s">
        <v>9913</v>
      </c>
      <c r="AF1628" t="s">
        <v>115</v>
      </c>
    </row>
    <row r="1629" spans="3:32" x14ac:dyDescent="0.3">
      <c r="C1629" s="21" t="s">
        <v>9914</v>
      </c>
      <c r="D1629" s="20" t="s">
        <v>102</v>
      </c>
      <c r="E1629" s="20" t="s">
        <v>63</v>
      </c>
      <c r="F1629" s="45" t="s">
        <v>9067</v>
      </c>
      <c r="G1629" s="44">
        <v>45075</v>
      </c>
      <c r="H1629" s="20" t="s">
        <v>366</v>
      </c>
      <c r="J1629" t="s">
        <v>33</v>
      </c>
      <c r="K1629" t="s">
        <v>382</v>
      </c>
      <c r="L1629" t="s">
        <v>35</v>
      </c>
      <c r="M1629" t="s">
        <v>105</v>
      </c>
      <c r="N1629" t="s">
        <v>37</v>
      </c>
      <c r="O1629" t="s">
        <v>9915</v>
      </c>
      <c r="P1629" s="13" t="s">
        <v>7822</v>
      </c>
      <c r="Q1629" s="2" t="s">
        <v>44</v>
      </c>
      <c r="R1629" t="s">
        <v>9916</v>
      </c>
      <c r="S1629" s="13" t="s">
        <v>7822</v>
      </c>
      <c r="T1629" t="s">
        <v>9917</v>
      </c>
      <c r="U1629" t="s">
        <v>44</v>
      </c>
      <c r="V1629" t="s">
        <v>37</v>
      </c>
      <c r="W1629" t="s">
        <v>42</v>
      </c>
      <c r="X1629" t="s">
        <v>164</v>
      </c>
      <c r="Y1629" t="s">
        <v>44</v>
      </c>
      <c r="Z1629" t="s">
        <v>78</v>
      </c>
      <c r="AA1629" t="s">
        <v>9918</v>
      </c>
      <c r="AB1629" t="s">
        <v>9919</v>
      </c>
      <c r="AC1629" t="s">
        <v>44</v>
      </c>
      <c r="AD1629" t="s">
        <v>9920</v>
      </c>
      <c r="AE1629" t="s">
        <v>9921</v>
      </c>
      <c r="AF1629" t="s">
        <v>115</v>
      </c>
    </row>
    <row r="1630" spans="3:32" x14ac:dyDescent="0.3">
      <c r="C1630" s="21" t="s">
        <v>9922</v>
      </c>
      <c r="D1630" s="20" t="s">
        <v>29</v>
      </c>
      <c r="E1630" s="20" t="s">
        <v>357</v>
      </c>
      <c r="F1630" s="45" t="s">
        <v>9067</v>
      </c>
      <c r="G1630" s="44">
        <v>45075</v>
      </c>
      <c r="H1630" s="20" t="s">
        <v>366</v>
      </c>
      <c r="J1630" t="s">
        <v>33</v>
      </c>
      <c r="K1630" t="s">
        <v>382</v>
      </c>
      <c r="L1630" t="s">
        <v>35</v>
      </c>
      <c r="M1630" t="s">
        <v>52</v>
      </c>
      <c r="N1630" t="s">
        <v>37</v>
      </c>
      <c r="O1630" t="s">
        <v>9636</v>
      </c>
      <c r="P1630" s="13" t="s">
        <v>8093</v>
      </c>
      <c r="Q1630" s="2" t="s">
        <v>9923</v>
      </c>
      <c r="R1630" t="s">
        <v>9638</v>
      </c>
      <c r="S1630" s="13" t="s">
        <v>8093</v>
      </c>
      <c r="T1630" t="s">
        <v>9639</v>
      </c>
      <c r="U1630" t="s">
        <v>44</v>
      </c>
      <c r="V1630" t="s">
        <v>37</v>
      </c>
      <c r="W1630" t="s">
        <v>42</v>
      </c>
      <c r="X1630" t="s">
        <v>5021</v>
      </c>
      <c r="Y1630" t="s">
        <v>44</v>
      </c>
      <c r="Z1630" t="s">
        <v>45</v>
      </c>
      <c r="AA1630" t="s">
        <v>9640</v>
      </c>
      <c r="AB1630" t="s">
        <v>44</v>
      </c>
      <c r="AC1630" t="s">
        <v>9641</v>
      </c>
      <c r="AD1630" t="s">
        <v>9642</v>
      </c>
      <c r="AE1630" t="s">
        <v>9924</v>
      </c>
      <c r="AF1630" t="s">
        <v>51</v>
      </c>
    </row>
    <row r="1631" spans="3:32" x14ac:dyDescent="0.3">
      <c r="C1631" s="21" t="s">
        <v>9925</v>
      </c>
      <c r="D1631" s="20" t="s">
        <v>62</v>
      </c>
      <c r="E1631" s="20" t="s">
        <v>63</v>
      </c>
      <c r="F1631" s="45" t="s">
        <v>9067</v>
      </c>
      <c r="G1631" s="44">
        <v>45075</v>
      </c>
      <c r="H1631" s="20" t="s">
        <v>366</v>
      </c>
      <c r="J1631" t="s">
        <v>33</v>
      </c>
      <c r="K1631" t="s">
        <v>382</v>
      </c>
      <c r="L1631" t="s">
        <v>35</v>
      </c>
      <c r="M1631" t="s">
        <v>36</v>
      </c>
      <c r="N1631" t="s">
        <v>37</v>
      </c>
      <c r="O1631" t="s">
        <v>9926</v>
      </c>
      <c r="P1631" s="13" t="s">
        <v>8093</v>
      </c>
      <c r="Q1631" s="2" t="s">
        <v>9927</v>
      </c>
      <c r="R1631" t="s">
        <v>9928</v>
      </c>
      <c r="S1631" s="13" t="s">
        <v>8093</v>
      </c>
      <c r="T1631" t="s">
        <v>9929</v>
      </c>
      <c r="U1631" t="s">
        <v>124</v>
      </c>
      <c r="V1631" t="s">
        <v>37</v>
      </c>
      <c r="W1631" t="s">
        <v>42</v>
      </c>
      <c r="X1631" t="s">
        <v>704</v>
      </c>
      <c r="Y1631" t="s">
        <v>44</v>
      </c>
      <c r="Z1631" t="s">
        <v>3625</v>
      </c>
      <c r="AA1631" t="s">
        <v>9930</v>
      </c>
      <c r="AB1631" t="s">
        <v>124</v>
      </c>
      <c r="AC1631" t="s">
        <v>9931</v>
      </c>
      <c r="AD1631" t="s">
        <v>9932</v>
      </c>
      <c r="AE1631" t="s">
        <v>9933</v>
      </c>
      <c r="AF1631" t="s">
        <v>51</v>
      </c>
    </row>
    <row r="1632" spans="3:32" x14ac:dyDescent="0.3">
      <c r="C1632" s="21" t="s">
        <v>9504</v>
      </c>
      <c r="D1632" s="20" t="s">
        <v>102</v>
      </c>
      <c r="E1632" s="20" t="s">
        <v>63</v>
      </c>
      <c r="F1632" s="45" t="s">
        <v>9402</v>
      </c>
      <c r="G1632" s="44">
        <v>45075</v>
      </c>
      <c r="H1632" s="20" t="s">
        <v>366</v>
      </c>
      <c r="J1632" t="s">
        <v>33</v>
      </c>
      <c r="K1632" t="s">
        <v>34</v>
      </c>
      <c r="L1632" t="s">
        <v>35</v>
      </c>
      <c r="M1632" t="s">
        <v>105</v>
      </c>
      <c r="N1632" t="s">
        <v>37</v>
      </c>
      <c r="O1632" t="s">
        <v>9505</v>
      </c>
      <c r="P1632" s="13" t="s">
        <v>8093</v>
      </c>
      <c r="Q1632" s="2" t="s">
        <v>44</v>
      </c>
      <c r="R1632" t="s">
        <v>9506</v>
      </c>
      <c r="S1632" s="13" t="s">
        <v>8093</v>
      </c>
      <c r="T1632" t="s">
        <v>9507</v>
      </c>
      <c r="U1632" t="s">
        <v>44</v>
      </c>
      <c r="V1632" t="s">
        <v>37</v>
      </c>
      <c r="W1632" t="s">
        <v>42</v>
      </c>
      <c r="X1632" t="s">
        <v>164</v>
      </c>
      <c r="Y1632" t="s">
        <v>44</v>
      </c>
      <c r="Z1632" t="s">
        <v>78</v>
      </c>
      <c r="AA1632" t="s">
        <v>9508</v>
      </c>
      <c r="AB1632" t="s">
        <v>44</v>
      </c>
      <c r="AC1632" t="s">
        <v>44</v>
      </c>
      <c r="AD1632" t="s">
        <v>9509</v>
      </c>
      <c r="AE1632" t="s">
        <v>9510</v>
      </c>
      <c r="AF1632" t="s">
        <v>115</v>
      </c>
    </row>
    <row r="1633" spans="3:32" x14ac:dyDescent="0.3">
      <c r="C1633" s="21" t="s">
        <v>9523</v>
      </c>
      <c r="D1633" s="20" t="s">
        <v>102</v>
      </c>
      <c r="E1633" s="20" t="s">
        <v>63</v>
      </c>
      <c r="F1633" s="45" t="s">
        <v>9402</v>
      </c>
      <c r="G1633" s="44">
        <v>45075</v>
      </c>
      <c r="H1633" s="20" t="s">
        <v>366</v>
      </c>
      <c r="J1633" t="s">
        <v>33</v>
      </c>
      <c r="K1633" t="s">
        <v>34</v>
      </c>
      <c r="L1633" t="s">
        <v>35</v>
      </c>
      <c r="M1633" t="s">
        <v>52</v>
      </c>
      <c r="N1633" t="s">
        <v>37</v>
      </c>
      <c r="O1633" t="s">
        <v>9524</v>
      </c>
      <c r="P1633" s="13" t="s">
        <v>8093</v>
      </c>
      <c r="Q1633" s="2" t="s">
        <v>9525</v>
      </c>
      <c r="R1633" t="s">
        <v>9524</v>
      </c>
      <c r="S1633" s="13" t="s">
        <v>8093</v>
      </c>
      <c r="T1633" t="s">
        <v>9526</v>
      </c>
      <c r="U1633" t="s">
        <v>200</v>
      </c>
      <c r="V1633" t="s">
        <v>37</v>
      </c>
      <c r="W1633" t="s">
        <v>42</v>
      </c>
      <c r="X1633" t="s">
        <v>640</v>
      </c>
      <c r="Y1633" t="s">
        <v>44</v>
      </c>
      <c r="Z1633" t="s">
        <v>641</v>
      </c>
      <c r="AA1633" t="s">
        <v>9527</v>
      </c>
      <c r="AB1633" t="s">
        <v>124</v>
      </c>
      <c r="AC1633" t="s">
        <v>9528</v>
      </c>
      <c r="AD1633" t="s">
        <v>9529</v>
      </c>
      <c r="AE1633" t="s">
        <v>9530</v>
      </c>
      <c r="AF1633" t="s">
        <v>115</v>
      </c>
    </row>
    <row r="1634" spans="3:32" x14ac:dyDescent="0.3">
      <c r="C1634" s="21" t="s">
        <v>9953</v>
      </c>
      <c r="D1634" s="20" t="s">
        <v>29</v>
      </c>
      <c r="E1634" s="20" t="s">
        <v>63</v>
      </c>
      <c r="F1634" s="45" t="s">
        <v>9067</v>
      </c>
      <c r="G1634" s="44">
        <v>45075</v>
      </c>
      <c r="H1634" s="20" t="s">
        <v>366</v>
      </c>
      <c r="J1634" t="s">
        <v>33</v>
      </c>
      <c r="K1634" t="s">
        <v>382</v>
      </c>
      <c r="L1634" t="s">
        <v>35</v>
      </c>
      <c r="M1634" t="s">
        <v>36</v>
      </c>
      <c r="N1634" t="s">
        <v>37</v>
      </c>
      <c r="O1634" t="s">
        <v>9954</v>
      </c>
      <c r="P1634" s="13" t="s">
        <v>8093</v>
      </c>
      <c r="Q1634" s="2" t="s">
        <v>9955</v>
      </c>
      <c r="R1634" t="s">
        <v>9956</v>
      </c>
      <c r="S1634" s="13" t="s">
        <v>8093</v>
      </c>
      <c r="T1634" t="s">
        <v>9957</v>
      </c>
      <c r="U1634" t="s">
        <v>124</v>
      </c>
      <c r="V1634" t="s">
        <v>37</v>
      </c>
      <c r="W1634" t="s">
        <v>42</v>
      </c>
      <c r="X1634" t="s">
        <v>364</v>
      </c>
      <c r="Y1634" t="s">
        <v>44</v>
      </c>
      <c r="Z1634" t="s">
        <v>45</v>
      </c>
      <c r="AA1634" t="s">
        <v>9958</v>
      </c>
      <c r="AB1634" t="s">
        <v>124</v>
      </c>
      <c r="AC1634" t="s">
        <v>7484</v>
      </c>
      <c r="AD1634" t="s">
        <v>7484</v>
      </c>
      <c r="AE1634" t="s">
        <v>9959</v>
      </c>
      <c r="AF1634" t="s">
        <v>51</v>
      </c>
    </row>
    <row r="1635" spans="3:32" x14ac:dyDescent="0.3">
      <c r="C1635" s="21" t="s">
        <v>9531</v>
      </c>
      <c r="D1635" s="20" t="s">
        <v>102</v>
      </c>
      <c r="E1635" s="20" t="s">
        <v>63</v>
      </c>
      <c r="F1635" s="45" t="s">
        <v>9402</v>
      </c>
      <c r="G1635" s="44">
        <v>45075</v>
      </c>
      <c r="H1635" s="20" t="s">
        <v>366</v>
      </c>
      <c r="J1635" t="s">
        <v>33</v>
      </c>
      <c r="K1635" t="s">
        <v>34</v>
      </c>
      <c r="L1635" t="s">
        <v>35</v>
      </c>
      <c r="M1635" t="s">
        <v>143</v>
      </c>
      <c r="N1635" t="s">
        <v>37</v>
      </c>
      <c r="O1635" t="s">
        <v>9532</v>
      </c>
      <c r="P1635" s="13" t="s">
        <v>8093</v>
      </c>
      <c r="Q1635" s="2" t="s">
        <v>44</v>
      </c>
      <c r="R1635" t="s">
        <v>9533</v>
      </c>
      <c r="S1635" s="13" t="s">
        <v>8093</v>
      </c>
      <c r="T1635" t="s">
        <v>9534</v>
      </c>
      <c r="U1635" t="s">
        <v>44</v>
      </c>
      <c r="V1635" t="s">
        <v>37</v>
      </c>
      <c r="W1635" t="s">
        <v>42</v>
      </c>
      <c r="X1635" t="s">
        <v>164</v>
      </c>
      <c r="Y1635" t="s">
        <v>44</v>
      </c>
      <c r="Z1635" t="s">
        <v>78</v>
      </c>
      <c r="AA1635" t="s">
        <v>9535</v>
      </c>
      <c r="AB1635" t="s">
        <v>9536</v>
      </c>
      <c r="AC1635" t="s">
        <v>44</v>
      </c>
      <c r="AD1635" t="s">
        <v>9537</v>
      </c>
      <c r="AE1635" t="s">
        <v>9538</v>
      </c>
      <c r="AF1635" t="s">
        <v>115</v>
      </c>
    </row>
    <row r="1636" spans="3:32" x14ac:dyDescent="0.3">
      <c r="C1636" s="21" t="s">
        <v>9539</v>
      </c>
      <c r="D1636" s="20" t="s">
        <v>102</v>
      </c>
      <c r="E1636" s="20" t="s">
        <v>63</v>
      </c>
      <c r="F1636" s="45" t="s">
        <v>9402</v>
      </c>
      <c r="G1636" s="44">
        <v>45075</v>
      </c>
      <c r="H1636" s="20" t="s">
        <v>366</v>
      </c>
      <c r="J1636" t="s">
        <v>33</v>
      </c>
      <c r="K1636" t="s">
        <v>34</v>
      </c>
      <c r="L1636" t="s">
        <v>35</v>
      </c>
      <c r="M1636" t="s">
        <v>117</v>
      </c>
      <c r="N1636" t="s">
        <v>37</v>
      </c>
      <c r="O1636" t="s">
        <v>9540</v>
      </c>
      <c r="P1636" s="13" t="s">
        <v>9443</v>
      </c>
      <c r="Q1636" s="2" t="s">
        <v>9541</v>
      </c>
      <c r="R1636" t="s">
        <v>9540</v>
      </c>
      <c r="S1636" s="13" t="s">
        <v>9443</v>
      </c>
      <c r="T1636" t="s">
        <v>9542</v>
      </c>
      <c r="U1636" t="s">
        <v>9543</v>
      </c>
      <c r="V1636" t="s">
        <v>37</v>
      </c>
      <c r="W1636" t="s">
        <v>42</v>
      </c>
      <c r="X1636" t="s">
        <v>5000</v>
      </c>
      <c r="Y1636" t="s">
        <v>44</v>
      </c>
      <c r="Z1636" t="s">
        <v>9544</v>
      </c>
      <c r="AA1636" t="s">
        <v>9545</v>
      </c>
      <c r="AB1636" t="s">
        <v>9546</v>
      </c>
      <c r="AC1636" t="s">
        <v>9546</v>
      </c>
      <c r="AD1636" t="s">
        <v>9547</v>
      </c>
      <c r="AE1636" t="s">
        <v>9548</v>
      </c>
      <c r="AF1636" t="s">
        <v>115</v>
      </c>
    </row>
    <row r="1637" spans="3:32" x14ac:dyDescent="0.3">
      <c r="C1637" s="21" t="s">
        <v>9549</v>
      </c>
      <c r="D1637" s="20" t="s">
        <v>102</v>
      </c>
      <c r="E1637" s="20" t="s">
        <v>63</v>
      </c>
      <c r="F1637" s="45" t="s">
        <v>9402</v>
      </c>
      <c r="G1637" s="44">
        <v>45075</v>
      </c>
      <c r="H1637" s="20" t="s">
        <v>366</v>
      </c>
      <c r="J1637" t="s">
        <v>33</v>
      </c>
      <c r="K1637" t="s">
        <v>34</v>
      </c>
      <c r="L1637" t="s">
        <v>35</v>
      </c>
      <c r="M1637" t="s">
        <v>143</v>
      </c>
      <c r="N1637" t="s">
        <v>37</v>
      </c>
      <c r="O1637" t="s">
        <v>9550</v>
      </c>
      <c r="P1637" s="13" t="s">
        <v>9443</v>
      </c>
      <c r="Q1637" s="2" t="s">
        <v>9551</v>
      </c>
      <c r="R1637" t="s">
        <v>9550</v>
      </c>
      <c r="S1637" s="13" t="s">
        <v>9443</v>
      </c>
      <c r="T1637" t="s">
        <v>9552</v>
      </c>
      <c r="U1637" t="s">
        <v>9553</v>
      </c>
      <c r="V1637" t="s">
        <v>37</v>
      </c>
      <c r="W1637" t="s">
        <v>42</v>
      </c>
      <c r="X1637" t="s">
        <v>9419</v>
      </c>
      <c r="Y1637" t="s">
        <v>44</v>
      </c>
      <c r="Z1637" t="s">
        <v>387</v>
      </c>
      <c r="AA1637" t="s">
        <v>9554</v>
      </c>
      <c r="AB1637" t="s">
        <v>9555</v>
      </c>
      <c r="AC1637" t="s">
        <v>9555</v>
      </c>
      <c r="AD1637" t="s">
        <v>9556</v>
      </c>
      <c r="AE1637" t="s">
        <v>9557</v>
      </c>
      <c r="AF1637" t="s">
        <v>115</v>
      </c>
    </row>
    <row r="1638" spans="3:32" x14ac:dyDescent="0.3">
      <c r="C1638" s="21" t="s">
        <v>9644</v>
      </c>
      <c r="D1638" s="20" t="s">
        <v>102</v>
      </c>
      <c r="E1638" s="20" t="s">
        <v>63</v>
      </c>
      <c r="F1638" s="45" t="s">
        <v>9402</v>
      </c>
      <c r="G1638" s="44">
        <v>45075</v>
      </c>
      <c r="H1638" s="20" t="s">
        <v>366</v>
      </c>
      <c r="J1638" t="s">
        <v>33</v>
      </c>
      <c r="K1638" t="s">
        <v>34</v>
      </c>
      <c r="L1638" t="s">
        <v>35</v>
      </c>
      <c r="M1638" t="s">
        <v>64</v>
      </c>
      <c r="N1638" t="s">
        <v>37</v>
      </c>
      <c r="O1638" t="s">
        <v>9645</v>
      </c>
      <c r="P1638" s="13" t="s">
        <v>9443</v>
      </c>
      <c r="Q1638" s="2" t="s">
        <v>44</v>
      </c>
      <c r="R1638" t="s">
        <v>9646</v>
      </c>
      <c r="S1638" s="13" t="s">
        <v>9443</v>
      </c>
      <c r="T1638" t="s">
        <v>9647</v>
      </c>
      <c r="U1638" t="s">
        <v>44</v>
      </c>
      <c r="V1638" t="s">
        <v>37</v>
      </c>
      <c r="W1638" t="s">
        <v>42</v>
      </c>
      <c r="X1638" t="s">
        <v>164</v>
      </c>
      <c r="Y1638" t="s">
        <v>44</v>
      </c>
      <c r="Z1638" t="s">
        <v>78</v>
      </c>
      <c r="AA1638" t="s">
        <v>9648</v>
      </c>
      <c r="AB1638" t="s">
        <v>5844</v>
      </c>
      <c r="AC1638" t="s">
        <v>44</v>
      </c>
      <c r="AD1638" t="s">
        <v>8312</v>
      </c>
      <c r="AE1638" t="s">
        <v>9649</v>
      </c>
      <c r="AF1638" t="s">
        <v>115</v>
      </c>
    </row>
    <row r="1639" spans="3:32" x14ac:dyDescent="0.3">
      <c r="C1639" s="21" t="s">
        <v>9650</v>
      </c>
      <c r="D1639" s="20" t="s">
        <v>102</v>
      </c>
      <c r="E1639" s="20" t="s">
        <v>63</v>
      </c>
      <c r="F1639" s="45" t="s">
        <v>9402</v>
      </c>
      <c r="G1639" s="44">
        <v>45075</v>
      </c>
      <c r="H1639" s="20" t="s">
        <v>366</v>
      </c>
      <c r="J1639" t="s">
        <v>33</v>
      </c>
      <c r="K1639" t="s">
        <v>34</v>
      </c>
      <c r="L1639" t="s">
        <v>35</v>
      </c>
      <c r="M1639" t="s">
        <v>52</v>
      </c>
      <c r="N1639" t="s">
        <v>37</v>
      </c>
      <c r="O1639" t="s">
        <v>9651</v>
      </c>
      <c r="P1639" s="13" t="s">
        <v>9443</v>
      </c>
      <c r="Q1639" s="2" t="s">
        <v>44</v>
      </c>
      <c r="R1639" t="s">
        <v>9652</v>
      </c>
      <c r="S1639" s="13" t="s">
        <v>9443</v>
      </c>
      <c r="T1639" t="s">
        <v>9653</v>
      </c>
      <c r="U1639" t="s">
        <v>44</v>
      </c>
      <c r="V1639" t="s">
        <v>37</v>
      </c>
      <c r="W1639" t="s">
        <v>42</v>
      </c>
      <c r="X1639" t="s">
        <v>164</v>
      </c>
      <c r="Y1639" t="s">
        <v>44</v>
      </c>
      <c r="Z1639" t="s">
        <v>78</v>
      </c>
      <c r="AA1639" t="s">
        <v>9654</v>
      </c>
      <c r="AB1639" t="s">
        <v>44</v>
      </c>
      <c r="AC1639" t="s">
        <v>44</v>
      </c>
      <c r="AD1639" t="s">
        <v>9655</v>
      </c>
      <c r="AE1639" t="s">
        <v>9656</v>
      </c>
      <c r="AF1639" t="s">
        <v>115</v>
      </c>
    </row>
    <row r="1640" spans="3:32" x14ac:dyDescent="0.3">
      <c r="C1640" s="21" t="s">
        <v>9934</v>
      </c>
      <c r="D1640" s="20" t="s">
        <v>29</v>
      </c>
      <c r="E1640" s="20" t="s">
        <v>63</v>
      </c>
      <c r="F1640" s="45" t="s">
        <v>9402</v>
      </c>
      <c r="G1640" s="44">
        <v>45076</v>
      </c>
      <c r="H1640" s="20" t="s">
        <v>366</v>
      </c>
      <c r="J1640" t="s">
        <v>33</v>
      </c>
      <c r="K1640" t="s">
        <v>34</v>
      </c>
      <c r="L1640" t="s">
        <v>35</v>
      </c>
      <c r="M1640" t="s">
        <v>292</v>
      </c>
      <c r="N1640" t="s">
        <v>37</v>
      </c>
      <c r="O1640" t="s">
        <v>9935</v>
      </c>
      <c r="P1640" s="13" t="s">
        <v>8815</v>
      </c>
      <c r="Q1640" s="2" t="s">
        <v>9936</v>
      </c>
      <c r="R1640" t="s">
        <v>9937</v>
      </c>
      <c r="S1640" s="13" t="s">
        <v>8815</v>
      </c>
      <c r="T1640" t="s">
        <v>9938</v>
      </c>
      <c r="U1640" t="s">
        <v>124</v>
      </c>
      <c r="V1640" t="s">
        <v>37</v>
      </c>
      <c r="W1640" t="s">
        <v>42</v>
      </c>
      <c r="X1640" t="s">
        <v>3222</v>
      </c>
      <c r="Y1640" t="s">
        <v>44</v>
      </c>
      <c r="Z1640" t="s">
        <v>136</v>
      </c>
      <c r="AA1640" t="s">
        <v>9939</v>
      </c>
      <c r="AB1640" t="s">
        <v>9940</v>
      </c>
      <c r="AC1640" t="s">
        <v>9941</v>
      </c>
      <c r="AD1640" t="s">
        <v>9942</v>
      </c>
      <c r="AE1640" t="s">
        <v>9943</v>
      </c>
      <c r="AF1640" t="s">
        <v>51</v>
      </c>
    </row>
    <row r="1641" spans="3:32" x14ac:dyDescent="0.3">
      <c r="C1641" s="21" t="s">
        <v>9944</v>
      </c>
      <c r="D1641" s="20" t="s">
        <v>29</v>
      </c>
      <c r="E1641" s="20" t="s">
        <v>63</v>
      </c>
      <c r="F1641" s="45" t="s">
        <v>9402</v>
      </c>
      <c r="G1641" s="44">
        <v>45076</v>
      </c>
      <c r="H1641" s="20" t="s">
        <v>366</v>
      </c>
      <c r="J1641" t="s">
        <v>33</v>
      </c>
      <c r="K1641" t="s">
        <v>34</v>
      </c>
      <c r="L1641" t="s">
        <v>35</v>
      </c>
      <c r="M1641" t="s">
        <v>52</v>
      </c>
      <c r="N1641" t="s">
        <v>37</v>
      </c>
      <c r="O1641" t="s">
        <v>9945</v>
      </c>
      <c r="P1641" s="13" t="s">
        <v>8815</v>
      </c>
      <c r="Q1641" s="2" t="s">
        <v>9946</v>
      </c>
      <c r="R1641" t="s">
        <v>9947</v>
      </c>
      <c r="S1641" s="13" t="s">
        <v>8815</v>
      </c>
      <c r="T1641" t="s">
        <v>9948</v>
      </c>
      <c r="U1641" t="s">
        <v>9945</v>
      </c>
      <c r="V1641" t="s">
        <v>37</v>
      </c>
      <c r="W1641" t="s">
        <v>42</v>
      </c>
      <c r="X1641" t="s">
        <v>6675</v>
      </c>
      <c r="Y1641" t="s">
        <v>44</v>
      </c>
      <c r="Z1641" t="s">
        <v>45</v>
      </c>
      <c r="AA1641" t="s">
        <v>9949</v>
      </c>
      <c r="AB1641" t="s">
        <v>44</v>
      </c>
      <c r="AC1641" t="s">
        <v>9950</v>
      </c>
      <c r="AD1641" t="s">
        <v>9951</v>
      </c>
      <c r="AE1641" t="s">
        <v>9952</v>
      </c>
      <c r="AF1641" t="s">
        <v>51</v>
      </c>
    </row>
    <row r="1642" spans="3:32" x14ac:dyDescent="0.3">
      <c r="C1642" s="21" t="s">
        <v>9960</v>
      </c>
      <c r="D1642" s="20" t="s">
        <v>29</v>
      </c>
      <c r="E1642" s="20" t="s">
        <v>63</v>
      </c>
      <c r="F1642" s="45" t="s">
        <v>9402</v>
      </c>
      <c r="G1642" s="44">
        <v>45076</v>
      </c>
      <c r="H1642" s="20" t="s">
        <v>366</v>
      </c>
      <c r="J1642" t="s">
        <v>33</v>
      </c>
      <c r="K1642" t="s">
        <v>34</v>
      </c>
      <c r="L1642" t="s">
        <v>35</v>
      </c>
      <c r="M1642" t="s">
        <v>64</v>
      </c>
      <c r="N1642" t="s">
        <v>37</v>
      </c>
      <c r="O1642" t="s">
        <v>9961</v>
      </c>
      <c r="P1642" s="13" t="s">
        <v>8815</v>
      </c>
      <c r="Q1642" s="2" t="s">
        <v>9962</v>
      </c>
      <c r="R1642" t="s">
        <v>9963</v>
      </c>
      <c r="S1642" s="13" t="s">
        <v>8815</v>
      </c>
      <c r="T1642" t="s">
        <v>9964</v>
      </c>
      <c r="U1642" t="s">
        <v>44</v>
      </c>
      <c r="V1642" t="s">
        <v>37</v>
      </c>
      <c r="W1642" t="s">
        <v>42</v>
      </c>
      <c r="X1642" t="s">
        <v>497</v>
      </c>
      <c r="Y1642" t="s">
        <v>44</v>
      </c>
      <c r="Z1642" t="s">
        <v>45</v>
      </c>
      <c r="AA1642" t="s">
        <v>9965</v>
      </c>
      <c r="AB1642" t="s">
        <v>9966</v>
      </c>
      <c r="AC1642" t="s">
        <v>9966</v>
      </c>
      <c r="AD1642" t="s">
        <v>9967</v>
      </c>
      <c r="AE1642" t="s">
        <v>9968</v>
      </c>
      <c r="AF1642" t="s">
        <v>51</v>
      </c>
    </row>
    <row r="1643" spans="3:32" x14ac:dyDescent="0.3">
      <c r="C1643" s="21" t="s">
        <v>9969</v>
      </c>
      <c r="D1643" s="20" t="s">
        <v>29</v>
      </c>
      <c r="E1643" s="20" t="s">
        <v>280</v>
      </c>
      <c r="F1643" s="45" t="s">
        <v>9559</v>
      </c>
      <c r="G1643" s="44">
        <v>45076</v>
      </c>
      <c r="H1643" s="20" t="s">
        <v>366</v>
      </c>
      <c r="J1643" t="s">
        <v>33</v>
      </c>
      <c r="K1643" t="s">
        <v>34</v>
      </c>
      <c r="L1643" t="s">
        <v>35</v>
      </c>
      <c r="M1643" t="s">
        <v>143</v>
      </c>
      <c r="N1643" t="s">
        <v>37</v>
      </c>
      <c r="O1643" t="s">
        <v>9970</v>
      </c>
      <c r="P1643" s="13" t="s">
        <v>8954</v>
      </c>
      <c r="Q1643" s="2" t="s">
        <v>9971</v>
      </c>
      <c r="R1643" t="s">
        <v>9970</v>
      </c>
      <c r="S1643" s="13" t="s">
        <v>8954</v>
      </c>
      <c r="T1643" t="s">
        <v>9972</v>
      </c>
      <c r="U1643" t="s">
        <v>9973</v>
      </c>
      <c r="V1643" t="s">
        <v>37</v>
      </c>
      <c r="W1643" t="s">
        <v>42</v>
      </c>
      <c r="X1643" t="s">
        <v>148</v>
      </c>
      <c r="Y1643" t="s">
        <v>44</v>
      </c>
      <c r="Z1643" t="s">
        <v>45</v>
      </c>
      <c r="AA1643" t="s">
        <v>9974</v>
      </c>
      <c r="AB1643" t="s">
        <v>9975</v>
      </c>
      <c r="AC1643" t="s">
        <v>9976</v>
      </c>
      <c r="AD1643" t="s">
        <v>9977</v>
      </c>
      <c r="AE1643" t="s">
        <v>9978</v>
      </c>
      <c r="AF1643" t="s">
        <v>51</v>
      </c>
    </row>
    <row r="1644" spans="3:32" x14ac:dyDescent="0.3">
      <c r="C1644" s="21" t="s">
        <v>9979</v>
      </c>
      <c r="D1644" s="20" t="s">
        <v>29</v>
      </c>
      <c r="E1644" s="20" t="s">
        <v>30</v>
      </c>
      <c r="F1644" s="45" t="s">
        <v>9559</v>
      </c>
      <c r="G1644" s="44">
        <v>45076</v>
      </c>
      <c r="H1644" s="20" t="s">
        <v>366</v>
      </c>
      <c r="J1644" t="s">
        <v>33</v>
      </c>
      <c r="K1644" t="s">
        <v>34</v>
      </c>
      <c r="L1644" t="s">
        <v>35</v>
      </c>
      <c r="M1644" t="s">
        <v>52</v>
      </c>
      <c r="N1644" t="s">
        <v>37</v>
      </c>
      <c r="O1644" t="s">
        <v>9980</v>
      </c>
      <c r="P1644" s="13" t="s">
        <v>8954</v>
      </c>
      <c r="Q1644" s="2" t="s">
        <v>9981</v>
      </c>
      <c r="R1644" t="s">
        <v>9982</v>
      </c>
      <c r="S1644" s="13" t="s">
        <v>8954</v>
      </c>
      <c r="T1644" t="s">
        <v>9983</v>
      </c>
      <c r="U1644" t="s">
        <v>124</v>
      </c>
      <c r="V1644" t="s">
        <v>37</v>
      </c>
      <c r="W1644" t="s">
        <v>42</v>
      </c>
      <c r="X1644" t="s">
        <v>5662</v>
      </c>
      <c r="Y1644" t="s">
        <v>44</v>
      </c>
      <c r="Z1644" t="s">
        <v>45</v>
      </c>
      <c r="AA1644" t="s">
        <v>9984</v>
      </c>
      <c r="AB1644" t="s">
        <v>124</v>
      </c>
      <c r="AC1644" t="s">
        <v>9985</v>
      </c>
      <c r="AD1644" t="s">
        <v>9986</v>
      </c>
      <c r="AE1644" t="s">
        <v>9987</v>
      </c>
      <c r="AF1644" t="s">
        <v>51</v>
      </c>
    </row>
    <row r="1645" spans="3:32" x14ac:dyDescent="0.3">
      <c r="C1645" s="21" t="s">
        <v>9988</v>
      </c>
      <c r="D1645" s="20" t="s">
        <v>29</v>
      </c>
      <c r="E1645" s="20" t="s">
        <v>63</v>
      </c>
      <c r="F1645" s="45" t="s">
        <v>9559</v>
      </c>
      <c r="G1645" s="44">
        <v>45076</v>
      </c>
      <c r="H1645" s="20" t="s">
        <v>366</v>
      </c>
      <c r="J1645" t="s">
        <v>33</v>
      </c>
      <c r="K1645" t="s">
        <v>34</v>
      </c>
      <c r="L1645" t="s">
        <v>35</v>
      </c>
      <c r="M1645" t="s">
        <v>117</v>
      </c>
      <c r="N1645" t="s">
        <v>37</v>
      </c>
      <c r="O1645" t="s">
        <v>9989</v>
      </c>
      <c r="P1645" s="13" t="s">
        <v>8954</v>
      </c>
      <c r="Q1645" s="2" t="s">
        <v>9990</v>
      </c>
      <c r="R1645" t="s">
        <v>9989</v>
      </c>
      <c r="S1645" s="13" t="s">
        <v>8954</v>
      </c>
      <c r="T1645" t="s">
        <v>9991</v>
      </c>
      <c r="U1645" t="s">
        <v>9992</v>
      </c>
      <c r="V1645" t="s">
        <v>37</v>
      </c>
      <c r="W1645" t="s">
        <v>42</v>
      </c>
      <c r="X1645" t="s">
        <v>2757</v>
      </c>
      <c r="Y1645" t="s">
        <v>44</v>
      </c>
      <c r="Z1645" t="s">
        <v>45</v>
      </c>
      <c r="AA1645" t="s">
        <v>9993</v>
      </c>
      <c r="AB1645" t="s">
        <v>9994</v>
      </c>
      <c r="AC1645" t="s">
        <v>9995</v>
      </c>
      <c r="AD1645" t="s">
        <v>9996</v>
      </c>
      <c r="AE1645" t="s">
        <v>9997</v>
      </c>
      <c r="AF1645" t="s">
        <v>51</v>
      </c>
    </row>
    <row r="1646" spans="3:32" x14ac:dyDescent="0.3">
      <c r="C1646" s="21" t="s">
        <v>9998</v>
      </c>
      <c r="D1646" s="20" t="s">
        <v>29</v>
      </c>
      <c r="E1646" s="20" t="s">
        <v>63</v>
      </c>
      <c r="F1646" s="45" t="s">
        <v>9559</v>
      </c>
      <c r="G1646" s="44">
        <v>45076</v>
      </c>
      <c r="H1646" s="20" t="s">
        <v>366</v>
      </c>
      <c r="J1646" t="s">
        <v>33</v>
      </c>
      <c r="K1646" t="s">
        <v>34</v>
      </c>
      <c r="L1646" t="s">
        <v>35</v>
      </c>
      <c r="M1646" t="s">
        <v>117</v>
      </c>
      <c r="N1646" t="s">
        <v>37</v>
      </c>
      <c r="O1646" t="s">
        <v>9999</v>
      </c>
      <c r="P1646" s="13" t="s">
        <v>8954</v>
      </c>
      <c r="Q1646" s="2" t="s">
        <v>10000</v>
      </c>
      <c r="R1646" t="s">
        <v>10001</v>
      </c>
      <c r="S1646" s="13" t="s">
        <v>8954</v>
      </c>
      <c r="T1646" t="s">
        <v>10002</v>
      </c>
      <c r="U1646" t="s">
        <v>10003</v>
      </c>
      <c r="V1646" t="s">
        <v>37</v>
      </c>
      <c r="W1646" t="s">
        <v>42</v>
      </c>
      <c r="X1646" t="s">
        <v>442</v>
      </c>
      <c r="Y1646" t="s">
        <v>44</v>
      </c>
      <c r="Z1646" t="s">
        <v>45</v>
      </c>
      <c r="AA1646" t="s">
        <v>10004</v>
      </c>
      <c r="AB1646" t="s">
        <v>124</v>
      </c>
      <c r="AC1646" t="s">
        <v>10005</v>
      </c>
      <c r="AD1646" t="s">
        <v>10006</v>
      </c>
      <c r="AE1646" t="s">
        <v>10007</v>
      </c>
      <c r="AF1646" t="s">
        <v>51</v>
      </c>
    </row>
    <row r="1647" spans="3:32" x14ac:dyDescent="0.3">
      <c r="C1647" s="21" t="s">
        <v>10008</v>
      </c>
      <c r="D1647" s="20" t="s">
        <v>29</v>
      </c>
      <c r="E1647" s="20" t="s">
        <v>63</v>
      </c>
      <c r="F1647" s="45" t="s">
        <v>9559</v>
      </c>
      <c r="G1647" s="44">
        <v>45076</v>
      </c>
      <c r="H1647" s="20" t="s">
        <v>366</v>
      </c>
      <c r="J1647" t="s">
        <v>33</v>
      </c>
      <c r="K1647" t="s">
        <v>34</v>
      </c>
      <c r="L1647" t="s">
        <v>35</v>
      </c>
      <c r="M1647" t="s">
        <v>292</v>
      </c>
      <c r="N1647" t="s">
        <v>37</v>
      </c>
      <c r="O1647" t="s">
        <v>10009</v>
      </c>
      <c r="P1647" s="13" t="s">
        <v>8954</v>
      </c>
      <c r="Q1647" s="2" t="s">
        <v>10010</v>
      </c>
      <c r="R1647" t="s">
        <v>10011</v>
      </c>
      <c r="S1647" s="13" t="s">
        <v>8954</v>
      </c>
      <c r="T1647" t="s">
        <v>10012</v>
      </c>
      <c r="U1647" t="s">
        <v>10013</v>
      </c>
      <c r="V1647" t="s">
        <v>37</v>
      </c>
      <c r="W1647" t="s">
        <v>42</v>
      </c>
      <c r="X1647" t="s">
        <v>69</v>
      </c>
      <c r="Y1647" t="s">
        <v>44</v>
      </c>
      <c r="Z1647" t="s">
        <v>78</v>
      </c>
      <c r="AA1647" t="s">
        <v>10014</v>
      </c>
      <c r="AB1647" t="s">
        <v>44</v>
      </c>
      <c r="AC1647" t="s">
        <v>71</v>
      </c>
      <c r="AD1647" t="s">
        <v>10015</v>
      </c>
      <c r="AE1647" t="s">
        <v>10016</v>
      </c>
      <c r="AF1647" t="s">
        <v>51</v>
      </c>
    </row>
    <row r="1648" spans="3:32" x14ac:dyDescent="0.3">
      <c r="C1648" s="21" t="s">
        <v>10017</v>
      </c>
      <c r="D1648" s="20" t="s">
        <v>29</v>
      </c>
      <c r="E1648" s="20" t="s">
        <v>63</v>
      </c>
      <c r="F1648" s="45" t="s">
        <v>9559</v>
      </c>
      <c r="G1648" s="44">
        <v>45076</v>
      </c>
      <c r="H1648" s="20" t="s">
        <v>366</v>
      </c>
      <c r="J1648" t="s">
        <v>33</v>
      </c>
      <c r="K1648" t="s">
        <v>34</v>
      </c>
      <c r="L1648" t="s">
        <v>35</v>
      </c>
      <c r="M1648" t="s">
        <v>117</v>
      </c>
      <c r="N1648" t="s">
        <v>37</v>
      </c>
      <c r="O1648" t="s">
        <v>10018</v>
      </c>
      <c r="P1648" s="13" t="s">
        <v>8954</v>
      </c>
      <c r="Q1648" s="2" t="s">
        <v>10019</v>
      </c>
      <c r="R1648" t="s">
        <v>10018</v>
      </c>
      <c r="S1648" s="13" t="s">
        <v>8954</v>
      </c>
      <c r="T1648" t="s">
        <v>10020</v>
      </c>
      <c r="U1648" t="s">
        <v>6278</v>
      </c>
      <c r="V1648" t="s">
        <v>37</v>
      </c>
      <c r="W1648" t="s">
        <v>42</v>
      </c>
      <c r="X1648" t="s">
        <v>4290</v>
      </c>
      <c r="Y1648" t="s">
        <v>44</v>
      </c>
      <c r="Z1648" t="s">
        <v>45</v>
      </c>
      <c r="AA1648" t="s">
        <v>10021</v>
      </c>
      <c r="AB1648" t="s">
        <v>6280</v>
      </c>
      <c r="AC1648" t="s">
        <v>10022</v>
      </c>
      <c r="AD1648" t="s">
        <v>10023</v>
      </c>
      <c r="AE1648" t="s">
        <v>10024</v>
      </c>
      <c r="AF1648" t="s">
        <v>51</v>
      </c>
    </row>
    <row r="1649" spans="3:32" x14ac:dyDescent="0.3">
      <c r="C1649" s="21" t="s">
        <v>10025</v>
      </c>
      <c r="D1649" s="20" t="s">
        <v>29</v>
      </c>
      <c r="E1649" s="20" t="s">
        <v>141</v>
      </c>
      <c r="F1649" s="45" t="s">
        <v>9559</v>
      </c>
      <c r="G1649" s="44">
        <v>45076</v>
      </c>
      <c r="H1649" s="20" t="s">
        <v>366</v>
      </c>
      <c r="J1649" t="s">
        <v>33</v>
      </c>
      <c r="K1649" t="s">
        <v>34</v>
      </c>
      <c r="L1649" t="s">
        <v>35</v>
      </c>
      <c r="M1649" t="s">
        <v>117</v>
      </c>
      <c r="N1649" t="s">
        <v>37</v>
      </c>
      <c r="O1649" t="s">
        <v>10026</v>
      </c>
      <c r="P1649" s="13" t="s">
        <v>8954</v>
      </c>
      <c r="Q1649" s="2" t="s">
        <v>10027</v>
      </c>
      <c r="R1649" t="s">
        <v>10026</v>
      </c>
      <c r="S1649" s="13" t="s">
        <v>8954</v>
      </c>
      <c r="T1649" t="s">
        <v>10028</v>
      </c>
      <c r="U1649" t="s">
        <v>10029</v>
      </c>
      <c r="V1649" t="s">
        <v>37</v>
      </c>
      <c r="W1649" t="s">
        <v>42</v>
      </c>
      <c r="X1649" t="s">
        <v>10030</v>
      </c>
      <c r="Y1649" t="s">
        <v>44</v>
      </c>
      <c r="Z1649" t="s">
        <v>45</v>
      </c>
      <c r="AA1649" t="s">
        <v>10031</v>
      </c>
      <c r="AB1649" t="s">
        <v>10032</v>
      </c>
      <c r="AC1649" t="s">
        <v>10033</v>
      </c>
      <c r="AD1649" t="s">
        <v>10034</v>
      </c>
      <c r="AE1649" t="s">
        <v>10035</v>
      </c>
      <c r="AF1649" t="s">
        <v>51</v>
      </c>
    </row>
    <row r="1650" spans="3:32" x14ac:dyDescent="0.3">
      <c r="C1650" s="21" t="s">
        <v>10036</v>
      </c>
      <c r="D1650" s="20" t="s">
        <v>29</v>
      </c>
      <c r="E1650" s="20" t="s">
        <v>63</v>
      </c>
      <c r="F1650" s="45" t="s">
        <v>9559</v>
      </c>
      <c r="G1650" s="44">
        <v>45076</v>
      </c>
      <c r="H1650" s="20" t="s">
        <v>366</v>
      </c>
      <c r="J1650" t="s">
        <v>33</v>
      </c>
      <c r="K1650" t="s">
        <v>34</v>
      </c>
      <c r="L1650" t="s">
        <v>35</v>
      </c>
      <c r="M1650" t="s">
        <v>117</v>
      </c>
      <c r="N1650" t="s">
        <v>37</v>
      </c>
      <c r="O1650" t="s">
        <v>10037</v>
      </c>
      <c r="P1650" s="13" t="s">
        <v>8954</v>
      </c>
      <c r="Q1650" s="2" t="s">
        <v>10038</v>
      </c>
      <c r="R1650" t="s">
        <v>10039</v>
      </c>
      <c r="S1650" s="13" t="s">
        <v>8954</v>
      </c>
      <c r="T1650" t="s">
        <v>10040</v>
      </c>
      <c r="U1650" t="s">
        <v>10041</v>
      </c>
      <c r="V1650" t="s">
        <v>37</v>
      </c>
      <c r="W1650" t="s">
        <v>42</v>
      </c>
      <c r="X1650" t="s">
        <v>10042</v>
      </c>
      <c r="Y1650" t="s">
        <v>44</v>
      </c>
      <c r="Z1650" t="s">
        <v>45</v>
      </c>
      <c r="AA1650" t="s">
        <v>10043</v>
      </c>
      <c r="AB1650" t="s">
        <v>10044</v>
      </c>
      <c r="AC1650" t="s">
        <v>124</v>
      </c>
      <c r="AD1650" t="s">
        <v>10045</v>
      </c>
      <c r="AE1650" t="s">
        <v>10046</v>
      </c>
      <c r="AF1650" t="s">
        <v>51</v>
      </c>
    </row>
    <row r="1651" spans="3:32" x14ac:dyDescent="0.3">
      <c r="C1651" s="21" t="s">
        <v>10047</v>
      </c>
      <c r="D1651" s="20" t="s">
        <v>29</v>
      </c>
      <c r="E1651" s="20" t="s">
        <v>63</v>
      </c>
      <c r="F1651" s="45" t="s">
        <v>9559</v>
      </c>
      <c r="G1651" s="44">
        <v>45076</v>
      </c>
      <c r="H1651" s="20" t="s">
        <v>366</v>
      </c>
      <c r="J1651" t="s">
        <v>33</v>
      </c>
      <c r="K1651" t="s">
        <v>34</v>
      </c>
      <c r="L1651" t="s">
        <v>35</v>
      </c>
      <c r="M1651" t="s">
        <v>52</v>
      </c>
      <c r="N1651" t="s">
        <v>37</v>
      </c>
      <c r="O1651" t="s">
        <v>10048</v>
      </c>
      <c r="P1651" s="13" t="s">
        <v>8954</v>
      </c>
      <c r="Q1651" s="2" t="s">
        <v>10049</v>
      </c>
      <c r="R1651" t="s">
        <v>10050</v>
      </c>
      <c r="S1651" s="13" t="s">
        <v>8954</v>
      </c>
      <c r="T1651" t="s">
        <v>10051</v>
      </c>
      <c r="U1651" t="s">
        <v>124</v>
      </c>
      <c r="V1651" t="s">
        <v>37</v>
      </c>
      <c r="W1651" t="s">
        <v>42</v>
      </c>
      <c r="X1651" t="s">
        <v>9598</v>
      </c>
      <c r="Y1651" t="s">
        <v>44</v>
      </c>
      <c r="Z1651" t="s">
        <v>2444</v>
      </c>
      <c r="AA1651" t="s">
        <v>10052</v>
      </c>
      <c r="AB1651" t="s">
        <v>124</v>
      </c>
      <c r="AC1651" t="s">
        <v>10053</v>
      </c>
      <c r="AD1651" t="s">
        <v>10054</v>
      </c>
      <c r="AE1651" t="s">
        <v>10055</v>
      </c>
      <c r="AF1651" t="s">
        <v>51</v>
      </c>
    </row>
    <row r="1652" spans="3:32" x14ac:dyDescent="0.3">
      <c r="C1652" s="21" t="s">
        <v>10056</v>
      </c>
      <c r="D1652" s="20" t="s">
        <v>29</v>
      </c>
      <c r="E1652" s="20" t="s">
        <v>63</v>
      </c>
      <c r="F1652" s="45" t="s">
        <v>9559</v>
      </c>
      <c r="G1652" s="44">
        <v>45076</v>
      </c>
      <c r="H1652" s="20" t="s">
        <v>366</v>
      </c>
      <c r="J1652" t="s">
        <v>33</v>
      </c>
      <c r="K1652" t="s">
        <v>34</v>
      </c>
      <c r="L1652" t="s">
        <v>35</v>
      </c>
      <c r="M1652" t="s">
        <v>143</v>
      </c>
      <c r="N1652" t="s">
        <v>37</v>
      </c>
      <c r="O1652" t="s">
        <v>10057</v>
      </c>
      <c r="P1652" s="13" t="s">
        <v>10058</v>
      </c>
      <c r="Q1652" s="2" t="s">
        <v>10059</v>
      </c>
      <c r="R1652" t="s">
        <v>10060</v>
      </c>
      <c r="S1652" s="13" t="s">
        <v>10058</v>
      </c>
      <c r="T1652" t="s">
        <v>10061</v>
      </c>
      <c r="U1652" t="s">
        <v>200</v>
      </c>
      <c r="V1652" t="s">
        <v>37</v>
      </c>
      <c r="W1652" t="s">
        <v>42</v>
      </c>
      <c r="X1652" t="s">
        <v>3654</v>
      </c>
      <c r="Y1652" t="s">
        <v>44</v>
      </c>
      <c r="Z1652" t="s">
        <v>3655</v>
      </c>
      <c r="AA1652" t="s">
        <v>10062</v>
      </c>
      <c r="AB1652" t="s">
        <v>124</v>
      </c>
      <c r="AC1652" t="s">
        <v>10063</v>
      </c>
      <c r="AD1652" t="s">
        <v>10064</v>
      </c>
      <c r="AE1652" t="s">
        <v>10065</v>
      </c>
      <c r="AF1652" t="s">
        <v>51</v>
      </c>
    </row>
    <row r="1653" spans="3:32" x14ac:dyDescent="0.3">
      <c r="C1653" s="21" t="s">
        <v>10066</v>
      </c>
      <c r="D1653" s="20" t="s">
        <v>29</v>
      </c>
      <c r="E1653" s="20" t="s">
        <v>63</v>
      </c>
      <c r="F1653" s="45" t="s">
        <v>9559</v>
      </c>
      <c r="G1653" s="44">
        <v>45076</v>
      </c>
      <c r="H1653" s="20" t="s">
        <v>366</v>
      </c>
      <c r="J1653" t="s">
        <v>33</v>
      </c>
      <c r="K1653" t="s">
        <v>34</v>
      </c>
      <c r="L1653" t="s">
        <v>35</v>
      </c>
      <c r="M1653" t="s">
        <v>117</v>
      </c>
      <c r="N1653" t="s">
        <v>37</v>
      </c>
      <c r="O1653" t="s">
        <v>10067</v>
      </c>
      <c r="P1653" s="13" t="s">
        <v>10068</v>
      </c>
      <c r="Q1653" s="2" t="s">
        <v>10069</v>
      </c>
      <c r="R1653" t="s">
        <v>10067</v>
      </c>
      <c r="S1653" s="13" t="s">
        <v>10068</v>
      </c>
      <c r="T1653" t="s">
        <v>10070</v>
      </c>
      <c r="U1653" t="s">
        <v>10071</v>
      </c>
      <c r="V1653" t="s">
        <v>37</v>
      </c>
      <c r="W1653" t="s">
        <v>42</v>
      </c>
      <c r="X1653" t="s">
        <v>5672</v>
      </c>
      <c r="Y1653" t="s">
        <v>44</v>
      </c>
      <c r="Z1653" t="s">
        <v>45</v>
      </c>
      <c r="AA1653" t="s">
        <v>10072</v>
      </c>
      <c r="AB1653" t="s">
        <v>10073</v>
      </c>
      <c r="AC1653" t="s">
        <v>10074</v>
      </c>
      <c r="AD1653" t="s">
        <v>10075</v>
      </c>
      <c r="AE1653" t="s">
        <v>10076</v>
      </c>
      <c r="AF1653" t="s">
        <v>51</v>
      </c>
    </row>
    <row r="1654" spans="3:32" x14ac:dyDescent="0.3">
      <c r="C1654" s="21" t="s">
        <v>9657</v>
      </c>
      <c r="D1654" s="20" t="s">
        <v>102</v>
      </c>
      <c r="E1654" s="20" t="s">
        <v>63</v>
      </c>
      <c r="F1654" s="45" t="s">
        <v>9402</v>
      </c>
      <c r="G1654" s="44">
        <v>45076</v>
      </c>
      <c r="H1654" s="20" t="s">
        <v>366</v>
      </c>
      <c r="J1654" t="s">
        <v>33</v>
      </c>
      <c r="K1654" t="s">
        <v>34</v>
      </c>
      <c r="L1654" t="s">
        <v>35</v>
      </c>
      <c r="M1654" t="s">
        <v>52</v>
      </c>
      <c r="N1654" t="s">
        <v>37</v>
      </c>
      <c r="O1654" t="s">
        <v>4296</v>
      </c>
      <c r="P1654" s="13" t="s">
        <v>9443</v>
      </c>
      <c r="Q1654" s="2" t="s">
        <v>44</v>
      </c>
      <c r="R1654" t="s">
        <v>9658</v>
      </c>
      <c r="S1654" s="13" t="s">
        <v>9443</v>
      </c>
      <c r="T1654" t="s">
        <v>4298</v>
      </c>
      <c r="U1654" t="s">
        <v>44</v>
      </c>
      <c r="V1654" t="s">
        <v>37</v>
      </c>
      <c r="W1654" t="s">
        <v>42</v>
      </c>
      <c r="X1654" t="s">
        <v>164</v>
      </c>
      <c r="Y1654" t="s">
        <v>44</v>
      </c>
      <c r="Z1654" t="s">
        <v>78</v>
      </c>
      <c r="AA1654" t="s">
        <v>4299</v>
      </c>
      <c r="AB1654" t="s">
        <v>4300</v>
      </c>
      <c r="AC1654" t="s">
        <v>44</v>
      </c>
      <c r="AD1654" t="s">
        <v>4301</v>
      </c>
      <c r="AE1654" t="s">
        <v>9659</v>
      </c>
      <c r="AF1654" t="s">
        <v>115</v>
      </c>
    </row>
    <row r="1655" spans="3:32" x14ac:dyDescent="0.3">
      <c r="C1655" s="21" t="s">
        <v>9558</v>
      </c>
      <c r="D1655" s="20" t="s">
        <v>102</v>
      </c>
      <c r="E1655" s="20" t="s">
        <v>63</v>
      </c>
      <c r="F1655" s="45" t="s">
        <v>9559</v>
      </c>
      <c r="G1655" s="44">
        <v>45076</v>
      </c>
      <c r="H1655" s="20" t="s">
        <v>366</v>
      </c>
      <c r="J1655" t="s">
        <v>33</v>
      </c>
      <c r="K1655" t="s">
        <v>34</v>
      </c>
      <c r="L1655" t="s">
        <v>35</v>
      </c>
      <c r="M1655" t="s">
        <v>52</v>
      </c>
      <c r="N1655" t="s">
        <v>37</v>
      </c>
      <c r="O1655" t="s">
        <v>9560</v>
      </c>
      <c r="P1655" s="13" t="s">
        <v>8198</v>
      </c>
      <c r="Q1655" s="2" t="s">
        <v>44</v>
      </c>
      <c r="R1655" t="s">
        <v>9561</v>
      </c>
      <c r="S1655" s="13" t="s">
        <v>8198</v>
      </c>
      <c r="T1655" t="s">
        <v>9562</v>
      </c>
      <c r="U1655" t="s">
        <v>44</v>
      </c>
      <c r="V1655" t="s">
        <v>37</v>
      </c>
      <c r="W1655" t="s">
        <v>42</v>
      </c>
      <c r="X1655" t="s">
        <v>164</v>
      </c>
      <c r="Y1655" t="s">
        <v>44</v>
      </c>
      <c r="Z1655" t="s">
        <v>78</v>
      </c>
      <c r="AA1655" t="s">
        <v>9563</v>
      </c>
      <c r="AB1655" t="s">
        <v>44</v>
      </c>
      <c r="AC1655" t="s">
        <v>44</v>
      </c>
      <c r="AD1655" t="s">
        <v>9564</v>
      </c>
      <c r="AE1655" t="s">
        <v>9565</v>
      </c>
      <c r="AF1655" t="s">
        <v>115</v>
      </c>
    </row>
    <row r="1656" spans="3:32" x14ac:dyDescent="0.3">
      <c r="C1656" s="21" t="s">
        <v>9760</v>
      </c>
      <c r="D1656" s="20" t="s">
        <v>102</v>
      </c>
      <c r="E1656" s="20" t="s">
        <v>63</v>
      </c>
      <c r="F1656" s="45" t="s">
        <v>9559</v>
      </c>
      <c r="G1656" s="44">
        <v>45076</v>
      </c>
      <c r="H1656" s="20" t="s">
        <v>366</v>
      </c>
      <c r="J1656" t="s">
        <v>33</v>
      </c>
      <c r="K1656" t="s">
        <v>34</v>
      </c>
      <c r="L1656" t="s">
        <v>35</v>
      </c>
      <c r="M1656" t="s">
        <v>52</v>
      </c>
      <c r="N1656" t="s">
        <v>37</v>
      </c>
      <c r="O1656" t="s">
        <v>9761</v>
      </c>
      <c r="P1656" s="13" t="s">
        <v>8198</v>
      </c>
      <c r="Q1656" s="2" t="s">
        <v>9762</v>
      </c>
      <c r="R1656" t="s">
        <v>9761</v>
      </c>
      <c r="S1656" s="13" t="s">
        <v>8198</v>
      </c>
      <c r="T1656" t="s">
        <v>9763</v>
      </c>
      <c r="U1656" t="s">
        <v>9761</v>
      </c>
      <c r="V1656" t="s">
        <v>37</v>
      </c>
      <c r="W1656" t="s">
        <v>42</v>
      </c>
      <c r="X1656" t="s">
        <v>5662</v>
      </c>
      <c r="Y1656" t="s">
        <v>44</v>
      </c>
      <c r="Z1656" t="s">
        <v>45</v>
      </c>
      <c r="AA1656" t="s">
        <v>9764</v>
      </c>
      <c r="AB1656" t="s">
        <v>9765</v>
      </c>
      <c r="AC1656" t="s">
        <v>9766</v>
      </c>
      <c r="AD1656" t="s">
        <v>9767</v>
      </c>
      <c r="AE1656" t="s">
        <v>9768</v>
      </c>
      <c r="AF1656" t="s">
        <v>115</v>
      </c>
    </row>
    <row r="1657" spans="3:32" x14ac:dyDescent="0.3">
      <c r="C1657" s="21" t="s">
        <v>9566</v>
      </c>
      <c r="D1657" s="20" t="s">
        <v>102</v>
      </c>
      <c r="E1657" s="20" t="s">
        <v>63</v>
      </c>
      <c r="F1657" s="45" t="s">
        <v>9559</v>
      </c>
      <c r="G1657" s="44">
        <v>45076</v>
      </c>
      <c r="H1657" s="20" t="s">
        <v>366</v>
      </c>
      <c r="J1657" t="s">
        <v>33</v>
      </c>
      <c r="K1657" t="s">
        <v>34</v>
      </c>
      <c r="L1657" t="s">
        <v>35</v>
      </c>
      <c r="M1657" t="s">
        <v>36</v>
      </c>
      <c r="N1657" t="s">
        <v>37</v>
      </c>
      <c r="O1657" t="s">
        <v>9567</v>
      </c>
      <c r="P1657" s="13" t="s">
        <v>8198</v>
      </c>
      <c r="Q1657" s="2" t="s">
        <v>44</v>
      </c>
      <c r="R1657" t="s">
        <v>9568</v>
      </c>
      <c r="S1657" s="13" t="s">
        <v>8198</v>
      </c>
      <c r="T1657" t="s">
        <v>9569</v>
      </c>
      <c r="U1657" t="s">
        <v>44</v>
      </c>
      <c r="V1657" t="s">
        <v>37</v>
      </c>
      <c r="W1657" t="s">
        <v>42</v>
      </c>
      <c r="X1657" t="s">
        <v>164</v>
      </c>
      <c r="Y1657" t="s">
        <v>44</v>
      </c>
      <c r="Z1657" t="s">
        <v>78</v>
      </c>
      <c r="AA1657" t="s">
        <v>9570</v>
      </c>
      <c r="AB1657" t="s">
        <v>9571</v>
      </c>
      <c r="AC1657" t="s">
        <v>44</v>
      </c>
      <c r="AD1657" t="s">
        <v>9572</v>
      </c>
      <c r="AE1657" t="s">
        <v>9573</v>
      </c>
      <c r="AF1657" t="s">
        <v>115</v>
      </c>
    </row>
    <row r="1658" spans="3:32" x14ac:dyDescent="0.3">
      <c r="C1658" s="21" t="s">
        <v>9660</v>
      </c>
      <c r="D1658" s="20" t="s">
        <v>102</v>
      </c>
      <c r="E1658" s="20" t="s">
        <v>63</v>
      </c>
      <c r="F1658" s="45" t="s">
        <v>9559</v>
      </c>
      <c r="G1658" s="44">
        <v>45076</v>
      </c>
      <c r="H1658" s="20" t="s">
        <v>366</v>
      </c>
      <c r="J1658" t="s">
        <v>33</v>
      </c>
      <c r="K1658" t="s">
        <v>34</v>
      </c>
      <c r="L1658" t="s">
        <v>35</v>
      </c>
      <c r="M1658" t="s">
        <v>292</v>
      </c>
      <c r="N1658" t="s">
        <v>37</v>
      </c>
      <c r="O1658" t="s">
        <v>6866</v>
      </c>
      <c r="P1658" s="13" t="s">
        <v>8198</v>
      </c>
      <c r="Q1658" s="2" t="s">
        <v>9661</v>
      </c>
      <c r="R1658" t="s">
        <v>6866</v>
      </c>
      <c r="S1658" s="13" t="s">
        <v>8198</v>
      </c>
      <c r="T1658" t="s">
        <v>6868</v>
      </c>
      <c r="U1658" t="s">
        <v>6866</v>
      </c>
      <c r="V1658" t="s">
        <v>37</v>
      </c>
      <c r="W1658" t="s">
        <v>42</v>
      </c>
      <c r="X1658" t="s">
        <v>69</v>
      </c>
      <c r="Y1658" t="s">
        <v>44</v>
      </c>
      <c r="Z1658" t="s">
        <v>45</v>
      </c>
      <c r="AA1658" t="s">
        <v>6870</v>
      </c>
      <c r="AB1658" t="s">
        <v>6871</v>
      </c>
      <c r="AC1658" t="s">
        <v>6872</v>
      </c>
      <c r="AD1658" t="s">
        <v>6873</v>
      </c>
      <c r="AE1658" t="s">
        <v>9662</v>
      </c>
      <c r="AF1658" t="s">
        <v>115</v>
      </c>
    </row>
    <row r="1659" spans="3:32" x14ac:dyDescent="0.3">
      <c r="C1659" s="21" t="s">
        <v>9574</v>
      </c>
      <c r="D1659" s="20" t="s">
        <v>102</v>
      </c>
      <c r="E1659" s="20" t="s">
        <v>63</v>
      </c>
      <c r="F1659" s="45" t="s">
        <v>9559</v>
      </c>
      <c r="G1659" s="44">
        <v>45076</v>
      </c>
      <c r="H1659" s="20" t="s">
        <v>366</v>
      </c>
      <c r="J1659" t="s">
        <v>33</v>
      </c>
      <c r="K1659" t="s">
        <v>34</v>
      </c>
      <c r="L1659" t="s">
        <v>35</v>
      </c>
      <c r="M1659" t="s">
        <v>52</v>
      </c>
      <c r="N1659" t="s">
        <v>37</v>
      </c>
      <c r="O1659" t="s">
        <v>9575</v>
      </c>
      <c r="P1659" s="13" t="s">
        <v>8198</v>
      </c>
      <c r="Q1659" s="2" t="s">
        <v>9576</v>
      </c>
      <c r="R1659" t="s">
        <v>9575</v>
      </c>
      <c r="S1659" s="13" t="s">
        <v>8198</v>
      </c>
      <c r="T1659" t="s">
        <v>9577</v>
      </c>
      <c r="U1659" t="s">
        <v>9575</v>
      </c>
      <c r="V1659" t="s">
        <v>37</v>
      </c>
      <c r="W1659" t="s">
        <v>42</v>
      </c>
      <c r="X1659" t="s">
        <v>4899</v>
      </c>
      <c r="Y1659" t="s">
        <v>44</v>
      </c>
      <c r="Z1659" t="s">
        <v>78</v>
      </c>
      <c r="AA1659" t="s">
        <v>9578</v>
      </c>
      <c r="AB1659" t="s">
        <v>9579</v>
      </c>
      <c r="AC1659" t="s">
        <v>9580</v>
      </c>
      <c r="AD1659" t="s">
        <v>9581</v>
      </c>
      <c r="AE1659" t="s">
        <v>9582</v>
      </c>
      <c r="AF1659" t="s">
        <v>115</v>
      </c>
    </row>
    <row r="1660" spans="3:32" x14ac:dyDescent="0.3">
      <c r="C1660" s="21" t="s">
        <v>9663</v>
      </c>
      <c r="D1660" s="20" t="s">
        <v>102</v>
      </c>
      <c r="E1660" s="20" t="s">
        <v>63</v>
      </c>
      <c r="F1660" s="45" t="s">
        <v>9559</v>
      </c>
      <c r="G1660" s="44">
        <v>45076</v>
      </c>
      <c r="H1660" s="20" t="s">
        <v>366</v>
      </c>
      <c r="J1660" t="s">
        <v>33</v>
      </c>
      <c r="K1660" t="s">
        <v>34</v>
      </c>
      <c r="L1660" t="s">
        <v>35</v>
      </c>
      <c r="M1660" t="s">
        <v>64</v>
      </c>
      <c r="N1660" t="s">
        <v>37</v>
      </c>
      <c r="O1660" t="s">
        <v>9664</v>
      </c>
      <c r="P1660" s="13" t="s">
        <v>8198</v>
      </c>
      <c r="Q1660" s="2" t="s">
        <v>44</v>
      </c>
      <c r="R1660" t="s">
        <v>9665</v>
      </c>
      <c r="S1660" s="13" t="s">
        <v>8198</v>
      </c>
      <c r="T1660" t="s">
        <v>9666</v>
      </c>
      <c r="U1660" t="s">
        <v>44</v>
      </c>
      <c r="V1660" t="s">
        <v>37</v>
      </c>
      <c r="W1660" t="s">
        <v>42</v>
      </c>
      <c r="X1660" t="s">
        <v>164</v>
      </c>
      <c r="Y1660" t="s">
        <v>44</v>
      </c>
      <c r="Z1660" t="s">
        <v>78</v>
      </c>
      <c r="AA1660" t="s">
        <v>9667</v>
      </c>
      <c r="AB1660" t="s">
        <v>9668</v>
      </c>
      <c r="AC1660" t="s">
        <v>44</v>
      </c>
      <c r="AD1660" t="s">
        <v>9669</v>
      </c>
      <c r="AE1660" t="s">
        <v>9670</v>
      </c>
      <c r="AF1660" t="s">
        <v>115</v>
      </c>
    </row>
    <row r="1661" spans="3:32" x14ac:dyDescent="0.3">
      <c r="C1661" s="21" t="s">
        <v>10077</v>
      </c>
      <c r="D1661" s="20" t="s">
        <v>102</v>
      </c>
      <c r="E1661" s="20" t="s">
        <v>63</v>
      </c>
      <c r="F1661" s="45" t="s">
        <v>9672</v>
      </c>
      <c r="G1661" s="44">
        <v>45076</v>
      </c>
      <c r="H1661" s="20" t="s">
        <v>366</v>
      </c>
      <c r="J1661" t="s">
        <v>33</v>
      </c>
      <c r="K1661" t="s">
        <v>34</v>
      </c>
      <c r="L1661" t="s">
        <v>35</v>
      </c>
      <c r="M1661" t="s">
        <v>292</v>
      </c>
      <c r="N1661" t="s">
        <v>37</v>
      </c>
      <c r="O1661" t="s">
        <v>10078</v>
      </c>
      <c r="P1661" s="13" t="s">
        <v>8345</v>
      </c>
      <c r="Q1661" s="2" t="s">
        <v>10079</v>
      </c>
      <c r="R1661" t="s">
        <v>10078</v>
      </c>
      <c r="S1661" s="13" t="s">
        <v>8345</v>
      </c>
      <c r="T1661" t="s">
        <v>10080</v>
      </c>
      <c r="U1661" t="s">
        <v>10081</v>
      </c>
      <c r="V1661" t="s">
        <v>37</v>
      </c>
      <c r="W1661" t="s">
        <v>42</v>
      </c>
      <c r="X1661" t="s">
        <v>10082</v>
      </c>
      <c r="Y1661" t="s">
        <v>44</v>
      </c>
      <c r="Z1661" t="s">
        <v>45</v>
      </c>
      <c r="AA1661" t="s">
        <v>10083</v>
      </c>
      <c r="AB1661" t="s">
        <v>124</v>
      </c>
      <c r="AC1661" t="s">
        <v>10084</v>
      </c>
      <c r="AD1661" t="s">
        <v>10085</v>
      </c>
      <c r="AE1661" t="s">
        <v>10086</v>
      </c>
      <c r="AF1661" t="s">
        <v>115</v>
      </c>
    </row>
    <row r="1662" spans="3:32" x14ac:dyDescent="0.3">
      <c r="C1662" s="21" t="s">
        <v>9779</v>
      </c>
      <c r="D1662" s="20" t="s">
        <v>102</v>
      </c>
      <c r="E1662" s="20" t="s">
        <v>30</v>
      </c>
      <c r="F1662" s="45" t="s">
        <v>9672</v>
      </c>
      <c r="G1662" s="44">
        <v>45076</v>
      </c>
      <c r="H1662" s="20" t="s">
        <v>366</v>
      </c>
      <c r="J1662" t="s">
        <v>33</v>
      </c>
      <c r="K1662" t="s">
        <v>34</v>
      </c>
      <c r="L1662" t="s">
        <v>35</v>
      </c>
      <c r="M1662" t="s">
        <v>64</v>
      </c>
      <c r="N1662" t="s">
        <v>37</v>
      </c>
      <c r="O1662" t="s">
        <v>9780</v>
      </c>
      <c r="P1662" s="13" t="s">
        <v>8345</v>
      </c>
      <c r="Q1662" s="2" t="s">
        <v>9781</v>
      </c>
      <c r="R1662" t="s">
        <v>9782</v>
      </c>
      <c r="S1662" s="13" t="s">
        <v>8345</v>
      </c>
      <c r="T1662" t="s">
        <v>9783</v>
      </c>
      <c r="U1662" t="s">
        <v>9784</v>
      </c>
      <c r="V1662" t="s">
        <v>37</v>
      </c>
      <c r="W1662" t="s">
        <v>42</v>
      </c>
      <c r="X1662" t="s">
        <v>480</v>
      </c>
      <c r="Y1662" t="s">
        <v>44</v>
      </c>
      <c r="Z1662" t="s">
        <v>45</v>
      </c>
      <c r="AA1662" t="s">
        <v>9785</v>
      </c>
      <c r="AB1662" t="s">
        <v>124</v>
      </c>
      <c r="AC1662" t="s">
        <v>124</v>
      </c>
      <c r="AD1662" t="s">
        <v>9786</v>
      </c>
      <c r="AE1662" t="s">
        <v>9787</v>
      </c>
      <c r="AF1662" t="s">
        <v>115</v>
      </c>
    </row>
    <row r="1663" spans="3:32" x14ac:dyDescent="0.3">
      <c r="C1663" s="21" t="s">
        <v>9788</v>
      </c>
      <c r="D1663" s="20" t="s">
        <v>102</v>
      </c>
      <c r="E1663" s="20" t="s">
        <v>30</v>
      </c>
      <c r="F1663" s="45" t="s">
        <v>9672</v>
      </c>
      <c r="G1663" s="44">
        <v>45076</v>
      </c>
      <c r="H1663" s="20" t="s">
        <v>366</v>
      </c>
      <c r="J1663" t="s">
        <v>33</v>
      </c>
      <c r="K1663" t="s">
        <v>34</v>
      </c>
      <c r="L1663" t="s">
        <v>35</v>
      </c>
      <c r="M1663" t="s">
        <v>36</v>
      </c>
      <c r="N1663" t="s">
        <v>37</v>
      </c>
      <c r="O1663" t="s">
        <v>9789</v>
      </c>
      <c r="P1663" s="13" t="s">
        <v>8345</v>
      </c>
      <c r="Q1663" s="2" t="s">
        <v>9790</v>
      </c>
      <c r="R1663" t="s">
        <v>9791</v>
      </c>
      <c r="S1663" s="13" t="s">
        <v>8345</v>
      </c>
      <c r="T1663" t="s">
        <v>9792</v>
      </c>
      <c r="U1663" t="s">
        <v>124</v>
      </c>
      <c r="V1663" t="s">
        <v>37</v>
      </c>
      <c r="W1663" t="s">
        <v>42</v>
      </c>
      <c r="X1663" t="s">
        <v>9793</v>
      </c>
      <c r="Y1663" t="s">
        <v>44</v>
      </c>
      <c r="Z1663" t="s">
        <v>627</v>
      </c>
      <c r="AA1663" t="s">
        <v>9794</v>
      </c>
      <c r="AB1663" t="s">
        <v>9795</v>
      </c>
      <c r="AC1663" t="s">
        <v>9796</v>
      </c>
      <c r="AD1663" t="s">
        <v>9797</v>
      </c>
      <c r="AE1663" t="s">
        <v>9798</v>
      </c>
      <c r="AF1663" t="s">
        <v>115</v>
      </c>
    </row>
    <row r="1664" spans="3:32" x14ac:dyDescent="0.3">
      <c r="C1664" s="21" t="s">
        <v>9799</v>
      </c>
      <c r="D1664" s="20" t="s">
        <v>102</v>
      </c>
      <c r="E1664" s="20" t="s">
        <v>357</v>
      </c>
      <c r="F1664" s="45" t="s">
        <v>9672</v>
      </c>
      <c r="G1664" s="44">
        <v>45076</v>
      </c>
      <c r="H1664" s="20" t="s">
        <v>366</v>
      </c>
      <c r="J1664" t="s">
        <v>33</v>
      </c>
      <c r="K1664" t="s">
        <v>34</v>
      </c>
      <c r="L1664" t="s">
        <v>35</v>
      </c>
      <c r="M1664" t="s">
        <v>36</v>
      </c>
      <c r="N1664" t="s">
        <v>37</v>
      </c>
      <c r="O1664" t="s">
        <v>9800</v>
      </c>
      <c r="P1664" s="13" t="s">
        <v>8345</v>
      </c>
      <c r="Q1664" s="2" t="s">
        <v>9801</v>
      </c>
      <c r="R1664" t="s">
        <v>9802</v>
      </c>
      <c r="S1664" s="13" t="s">
        <v>8345</v>
      </c>
      <c r="T1664" t="s">
        <v>9803</v>
      </c>
      <c r="U1664" t="s">
        <v>9804</v>
      </c>
      <c r="V1664" t="s">
        <v>37</v>
      </c>
      <c r="W1664" t="s">
        <v>42</v>
      </c>
      <c r="X1664" t="s">
        <v>358</v>
      </c>
      <c r="Y1664" t="s">
        <v>44</v>
      </c>
      <c r="Z1664" t="s">
        <v>359</v>
      </c>
      <c r="AA1664" t="s">
        <v>9805</v>
      </c>
      <c r="AB1664" t="s">
        <v>9806</v>
      </c>
      <c r="AC1664" t="s">
        <v>9807</v>
      </c>
      <c r="AD1664" t="s">
        <v>9808</v>
      </c>
      <c r="AE1664" t="s">
        <v>9809</v>
      </c>
      <c r="AF1664" t="s">
        <v>115</v>
      </c>
    </row>
    <row r="1665" spans="3:32" x14ac:dyDescent="0.3">
      <c r="C1665" s="21" t="s">
        <v>10218</v>
      </c>
      <c r="D1665" s="20" t="s">
        <v>29</v>
      </c>
      <c r="E1665" s="20" t="s">
        <v>63</v>
      </c>
      <c r="F1665" s="45" t="s">
        <v>9559</v>
      </c>
      <c r="G1665" s="44">
        <v>45077</v>
      </c>
      <c r="H1665" s="20" t="s">
        <v>366</v>
      </c>
      <c r="J1665" t="s">
        <v>33</v>
      </c>
      <c r="K1665" t="s">
        <v>34</v>
      </c>
      <c r="L1665" t="s">
        <v>35</v>
      </c>
      <c r="M1665" t="s">
        <v>52</v>
      </c>
      <c r="N1665" t="s">
        <v>37</v>
      </c>
      <c r="O1665" t="s">
        <v>10219</v>
      </c>
      <c r="P1665" s="13" t="s">
        <v>8954</v>
      </c>
      <c r="Q1665" s="2" t="s">
        <v>10220</v>
      </c>
      <c r="R1665" t="s">
        <v>10221</v>
      </c>
      <c r="S1665" s="13" t="s">
        <v>8954</v>
      </c>
      <c r="T1665" t="s">
        <v>10222</v>
      </c>
      <c r="U1665" t="s">
        <v>124</v>
      </c>
      <c r="V1665" t="s">
        <v>37</v>
      </c>
      <c r="W1665" t="s">
        <v>42</v>
      </c>
      <c r="X1665" t="s">
        <v>2219</v>
      </c>
      <c r="Y1665" t="s">
        <v>44</v>
      </c>
      <c r="Z1665" t="s">
        <v>45</v>
      </c>
      <c r="AA1665" t="s">
        <v>10223</v>
      </c>
      <c r="AB1665" t="s">
        <v>124</v>
      </c>
      <c r="AC1665" t="s">
        <v>10224</v>
      </c>
      <c r="AD1665" t="s">
        <v>10225</v>
      </c>
      <c r="AE1665" t="s">
        <v>10226</v>
      </c>
      <c r="AF1665" t="s">
        <v>51</v>
      </c>
    </row>
    <row r="1666" spans="3:32" x14ac:dyDescent="0.3">
      <c r="C1666" s="21" t="s">
        <v>10227</v>
      </c>
      <c r="D1666" s="20" t="s">
        <v>29</v>
      </c>
      <c r="E1666" s="20" t="s">
        <v>63</v>
      </c>
      <c r="F1666" s="45" t="s">
        <v>9672</v>
      </c>
      <c r="G1666" s="44">
        <v>45077</v>
      </c>
      <c r="H1666" s="20" t="s">
        <v>366</v>
      </c>
      <c r="J1666" t="s">
        <v>33</v>
      </c>
      <c r="K1666" t="s">
        <v>34</v>
      </c>
      <c r="L1666" t="s">
        <v>35</v>
      </c>
      <c r="M1666" t="s">
        <v>52</v>
      </c>
      <c r="N1666" t="s">
        <v>37</v>
      </c>
      <c r="O1666" t="s">
        <v>10228</v>
      </c>
      <c r="P1666" s="13" t="s">
        <v>9067</v>
      </c>
      <c r="Q1666" s="2" t="s">
        <v>10229</v>
      </c>
      <c r="R1666" t="s">
        <v>10230</v>
      </c>
      <c r="S1666" s="13" t="s">
        <v>9067</v>
      </c>
      <c r="T1666" t="s">
        <v>10231</v>
      </c>
      <c r="U1666" t="s">
        <v>10228</v>
      </c>
      <c r="V1666" t="s">
        <v>37</v>
      </c>
      <c r="W1666" t="s">
        <v>42</v>
      </c>
      <c r="X1666" t="s">
        <v>428</v>
      </c>
      <c r="Y1666" t="s">
        <v>44</v>
      </c>
      <c r="Z1666" t="s">
        <v>45</v>
      </c>
      <c r="AA1666" t="s">
        <v>10232</v>
      </c>
      <c r="AB1666" t="s">
        <v>124</v>
      </c>
      <c r="AC1666" t="s">
        <v>124</v>
      </c>
      <c r="AD1666" t="s">
        <v>10233</v>
      </c>
      <c r="AE1666" t="s">
        <v>10234</v>
      </c>
      <c r="AF1666" t="s">
        <v>51</v>
      </c>
    </row>
    <row r="1667" spans="3:32" x14ac:dyDescent="0.3">
      <c r="C1667" s="21" t="s">
        <v>10382</v>
      </c>
      <c r="D1667" s="20" t="s">
        <v>29</v>
      </c>
      <c r="E1667" s="20" t="s">
        <v>63</v>
      </c>
      <c r="F1667" s="45" t="s">
        <v>9253</v>
      </c>
      <c r="G1667" s="44">
        <v>45077</v>
      </c>
      <c r="H1667" s="20" t="s">
        <v>366</v>
      </c>
      <c r="J1667" t="s">
        <v>33</v>
      </c>
      <c r="K1667" t="s">
        <v>382</v>
      </c>
      <c r="L1667" t="s">
        <v>35</v>
      </c>
      <c r="M1667" t="s">
        <v>143</v>
      </c>
      <c r="N1667" t="s">
        <v>37</v>
      </c>
      <c r="O1667" t="s">
        <v>10383</v>
      </c>
      <c r="P1667" s="13" t="s">
        <v>8345</v>
      </c>
      <c r="Q1667" s="2" t="s">
        <v>10384</v>
      </c>
      <c r="R1667" t="s">
        <v>10385</v>
      </c>
      <c r="S1667" s="13" t="s">
        <v>8345</v>
      </c>
      <c r="T1667" t="s">
        <v>10386</v>
      </c>
      <c r="U1667" t="s">
        <v>124</v>
      </c>
      <c r="V1667" t="s">
        <v>37</v>
      </c>
      <c r="W1667" t="s">
        <v>42</v>
      </c>
      <c r="X1667" t="s">
        <v>10387</v>
      </c>
      <c r="Y1667" t="s">
        <v>44</v>
      </c>
      <c r="Z1667" t="s">
        <v>10388</v>
      </c>
      <c r="AA1667" t="s">
        <v>10389</v>
      </c>
      <c r="AB1667" t="s">
        <v>10390</v>
      </c>
      <c r="AC1667" t="s">
        <v>10390</v>
      </c>
      <c r="AD1667" t="s">
        <v>10391</v>
      </c>
      <c r="AE1667" t="s">
        <v>10392</v>
      </c>
      <c r="AF1667" t="s">
        <v>51</v>
      </c>
    </row>
    <row r="1668" spans="3:32" x14ac:dyDescent="0.3">
      <c r="C1668" s="21" t="s">
        <v>10393</v>
      </c>
      <c r="D1668" s="20" t="s">
        <v>29</v>
      </c>
      <c r="E1668" s="20" t="s">
        <v>141</v>
      </c>
      <c r="F1668" s="45" t="s">
        <v>9402</v>
      </c>
      <c r="G1668" s="44">
        <v>45077</v>
      </c>
      <c r="H1668" s="20" t="s">
        <v>366</v>
      </c>
      <c r="J1668" t="s">
        <v>33</v>
      </c>
      <c r="K1668" t="s">
        <v>382</v>
      </c>
      <c r="L1668" t="s">
        <v>35</v>
      </c>
      <c r="M1668" t="s">
        <v>105</v>
      </c>
      <c r="N1668" t="s">
        <v>37</v>
      </c>
      <c r="O1668" t="s">
        <v>10394</v>
      </c>
      <c r="P1668" s="13" t="s">
        <v>8815</v>
      </c>
      <c r="Q1668" s="2" t="s">
        <v>10395</v>
      </c>
      <c r="R1668" t="s">
        <v>10394</v>
      </c>
      <c r="S1668" s="13" t="s">
        <v>8815</v>
      </c>
      <c r="T1668" t="s">
        <v>10396</v>
      </c>
      <c r="U1668" t="s">
        <v>10397</v>
      </c>
      <c r="V1668" t="s">
        <v>37</v>
      </c>
      <c r="W1668" t="s">
        <v>42</v>
      </c>
      <c r="X1668" t="s">
        <v>97</v>
      </c>
      <c r="Y1668" t="s">
        <v>44</v>
      </c>
      <c r="Z1668" t="s">
        <v>78</v>
      </c>
      <c r="AA1668" t="s">
        <v>10398</v>
      </c>
      <c r="AB1668" t="s">
        <v>10399</v>
      </c>
      <c r="AC1668" t="s">
        <v>10400</v>
      </c>
      <c r="AD1668" t="s">
        <v>10401</v>
      </c>
      <c r="AE1668" t="s">
        <v>10402</v>
      </c>
      <c r="AF1668" t="s">
        <v>51</v>
      </c>
    </row>
    <row r="1669" spans="3:32" x14ac:dyDescent="0.3">
      <c r="C1669" s="21" t="s">
        <v>10403</v>
      </c>
      <c r="D1669" s="20" t="s">
        <v>29</v>
      </c>
      <c r="E1669" s="20" t="s">
        <v>63</v>
      </c>
      <c r="F1669" s="45" t="s">
        <v>9559</v>
      </c>
      <c r="G1669" s="44">
        <v>45077</v>
      </c>
      <c r="H1669" s="20" t="s">
        <v>366</v>
      </c>
      <c r="J1669" t="s">
        <v>33</v>
      </c>
      <c r="K1669" t="s">
        <v>34</v>
      </c>
      <c r="L1669" t="s">
        <v>35</v>
      </c>
      <c r="M1669" t="s">
        <v>292</v>
      </c>
      <c r="N1669" t="s">
        <v>37</v>
      </c>
      <c r="O1669" t="s">
        <v>9594</v>
      </c>
      <c r="P1669" s="13" t="s">
        <v>8954</v>
      </c>
      <c r="Q1669" s="2" t="s">
        <v>10404</v>
      </c>
      <c r="R1669" t="s">
        <v>10405</v>
      </c>
      <c r="S1669" s="13" t="s">
        <v>8954</v>
      </c>
      <c r="T1669" t="s">
        <v>9597</v>
      </c>
      <c r="U1669" t="s">
        <v>44</v>
      </c>
      <c r="V1669" t="s">
        <v>37</v>
      </c>
      <c r="W1669" t="s">
        <v>42</v>
      </c>
      <c r="X1669" t="s">
        <v>10406</v>
      </c>
      <c r="Y1669" t="s">
        <v>44</v>
      </c>
      <c r="Z1669" t="s">
        <v>78</v>
      </c>
      <c r="AA1669" t="s">
        <v>9599</v>
      </c>
      <c r="AB1669" t="s">
        <v>44</v>
      </c>
      <c r="AC1669" t="s">
        <v>10407</v>
      </c>
      <c r="AD1669" t="s">
        <v>10408</v>
      </c>
      <c r="AE1669" t="s">
        <v>10409</v>
      </c>
      <c r="AF1669" t="s">
        <v>51</v>
      </c>
    </row>
    <row r="1670" spans="3:32" x14ac:dyDescent="0.3">
      <c r="C1670" s="21" t="s">
        <v>10410</v>
      </c>
      <c r="D1670" s="20" t="s">
        <v>29</v>
      </c>
      <c r="E1670" s="20" t="s">
        <v>63</v>
      </c>
      <c r="F1670" s="45" t="s">
        <v>9559</v>
      </c>
      <c r="G1670" s="44">
        <v>45077</v>
      </c>
      <c r="H1670" s="20" t="s">
        <v>366</v>
      </c>
      <c r="J1670" t="s">
        <v>33</v>
      </c>
      <c r="K1670" t="s">
        <v>34</v>
      </c>
      <c r="L1670" t="s">
        <v>35</v>
      </c>
      <c r="M1670" t="s">
        <v>64</v>
      </c>
      <c r="N1670" t="s">
        <v>37</v>
      </c>
      <c r="O1670" t="s">
        <v>10411</v>
      </c>
      <c r="P1670" s="13" t="s">
        <v>8954</v>
      </c>
      <c r="Q1670" s="2" t="s">
        <v>10412</v>
      </c>
      <c r="R1670" t="s">
        <v>10413</v>
      </c>
      <c r="S1670" s="13" t="s">
        <v>8954</v>
      </c>
      <c r="T1670" t="s">
        <v>10414</v>
      </c>
      <c r="U1670" t="s">
        <v>200</v>
      </c>
      <c r="V1670" t="s">
        <v>37</v>
      </c>
      <c r="W1670" t="s">
        <v>42</v>
      </c>
      <c r="X1670" t="s">
        <v>10415</v>
      </c>
      <c r="Y1670" t="s">
        <v>44</v>
      </c>
      <c r="Z1670" t="s">
        <v>6297</v>
      </c>
      <c r="AA1670" t="s">
        <v>10416</v>
      </c>
      <c r="AB1670" t="s">
        <v>44</v>
      </c>
      <c r="AC1670" t="s">
        <v>10417</v>
      </c>
      <c r="AD1670" t="s">
        <v>10418</v>
      </c>
      <c r="AE1670" t="s">
        <v>10419</v>
      </c>
      <c r="AF1670" t="s">
        <v>51</v>
      </c>
    </row>
    <row r="1671" spans="3:32" x14ac:dyDescent="0.3">
      <c r="C1671" s="21" t="s">
        <v>10420</v>
      </c>
      <c r="D1671" s="20" t="s">
        <v>29</v>
      </c>
      <c r="E1671" s="20" t="s">
        <v>63</v>
      </c>
      <c r="F1671" s="45" t="s">
        <v>9559</v>
      </c>
      <c r="G1671" s="44">
        <v>45077</v>
      </c>
      <c r="H1671" s="20" t="s">
        <v>366</v>
      </c>
      <c r="J1671" t="s">
        <v>33</v>
      </c>
      <c r="K1671" t="s">
        <v>34</v>
      </c>
      <c r="L1671" t="s">
        <v>35</v>
      </c>
      <c r="M1671" t="s">
        <v>64</v>
      </c>
      <c r="N1671" t="s">
        <v>37</v>
      </c>
      <c r="O1671" t="s">
        <v>10421</v>
      </c>
      <c r="P1671" s="13" t="s">
        <v>8954</v>
      </c>
      <c r="Q1671" s="2" t="s">
        <v>10422</v>
      </c>
      <c r="R1671" t="s">
        <v>10421</v>
      </c>
      <c r="S1671" s="13" t="s">
        <v>8954</v>
      </c>
      <c r="T1671" t="s">
        <v>10423</v>
      </c>
      <c r="U1671" t="s">
        <v>10424</v>
      </c>
      <c r="V1671" t="s">
        <v>37</v>
      </c>
      <c r="W1671" t="s">
        <v>42</v>
      </c>
      <c r="X1671" t="s">
        <v>10425</v>
      </c>
      <c r="Y1671" t="s">
        <v>44</v>
      </c>
      <c r="Z1671" t="s">
        <v>6297</v>
      </c>
      <c r="AA1671" t="s">
        <v>10426</v>
      </c>
      <c r="AB1671" t="s">
        <v>10427</v>
      </c>
      <c r="AC1671" t="s">
        <v>10428</v>
      </c>
      <c r="AD1671" t="s">
        <v>10429</v>
      </c>
      <c r="AE1671" t="s">
        <v>10430</v>
      </c>
      <c r="AF1671" t="s">
        <v>51</v>
      </c>
    </row>
    <row r="1672" spans="3:32" x14ac:dyDescent="0.3">
      <c r="C1672" s="21" t="s">
        <v>10431</v>
      </c>
      <c r="D1672" s="20" t="s">
        <v>29</v>
      </c>
      <c r="E1672" s="20" t="s">
        <v>63</v>
      </c>
      <c r="F1672" s="45" t="s">
        <v>9559</v>
      </c>
      <c r="G1672" s="44">
        <v>45077</v>
      </c>
      <c r="H1672" s="20" t="s">
        <v>366</v>
      </c>
      <c r="J1672" t="s">
        <v>33</v>
      </c>
      <c r="K1672" t="s">
        <v>34</v>
      </c>
      <c r="L1672" t="s">
        <v>35</v>
      </c>
      <c r="M1672" t="s">
        <v>52</v>
      </c>
      <c r="N1672" t="s">
        <v>37</v>
      </c>
      <c r="O1672" t="s">
        <v>10432</v>
      </c>
      <c r="P1672" s="13" t="s">
        <v>8954</v>
      </c>
      <c r="Q1672" s="2" t="s">
        <v>10433</v>
      </c>
      <c r="R1672" t="s">
        <v>10434</v>
      </c>
      <c r="S1672" s="13" t="s">
        <v>8954</v>
      </c>
      <c r="T1672" t="s">
        <v>10435</v>
      </c>
      <c r="U1672" t="s">
        <v>44</v>
      </c>
      <c r="V1672" t="s">
        <v>37</v>
      </c>
      <c r="W1672" t="s">
        <v>42</v>
      </c>
      <c r="X1672" t="s">
        <v>618</v>
      </c>
      <c r="Y1672" t="s">
        <v>44</v>
      </c>
      <c r="Z1672" t="s">
        <v>45</v>
      </c>
      <c r="AA1672" t="s">
        <v>10436</v>
      </c>
      <c r="AB1672" t="s">
        <v>44</v>
      </c>
      <c r="AC1672" t="s">
        <v>10437</v>
      </c>
      <c r="AD1672" t="s">
        <v>10438</v>
      </c>
      <c r="AE1672" t="s">
        <v>10439</v>
      </c>
      <c r="AF1672" t="s">
        <v>51</v>
      </c>
    </row>
    <row r="1673" spans="3:32" x14ac:dyDescent="0.3">
      <c r="C1673" s="21" t="s">
        <v>10440</v>
      </c>
      <c r="D1673" s="20" t="s">
        <v>29</v>
      </c>
      <c r="E1673" s="20" t="s">
        <v>537</v>
      </c>
      <c r="F1673" s="45" t="s">
        <v>9559</v>
      </c>
      <c r="G1673" s="44">
        <v>45077</v>
      </c>
      <c r="H1673" s="20" t="s">
        <v>366</v>
      </c>
      <c r="J1673" t="s">
        <v>33</v>
      </c>
      <c r="K1673" t="s">
        <v>34</v>
      </c>
      <c r="L1673" t="s">
        <v>35</v>
      </c>
      <c r="M1673" t="s">
        <v>52</v>
      </c>
      <c r="N1673" t="s">
        <v>37</v>
      </c>
      <c r="O1673" t="s">
        <v>10441</v>
      </c>
      <c r="P1673" s="13" t="s">
        <v>8954</v>
      </c>
      <c r="Q1673" s="2" t="s">
        <v>10442</v>
      </c>
      <c r="R1673" t="s">
        <v>10443</v>
      </c>
      <c r="S1673" s="13" t="s">
        <v>8954</v>
      </c>
      <c r="T1673" t="s">
        <v>10444</v>
      </c>
      <c r="U1673" t="s">
        <v>44</v>
      </c>
      <c r="V1673" t="s">
        <v>37</v>
      </c>
      <c r="W1673" t="s">
        <v>42</v>
      </c>
      <c r="X1673" t="s">
        <v>2480</v>
      </c>
      <c r="Y1673" t="s">
        <v>44</v>
      </c>
      <c r="Z1673" t="s">
        <v>359</v>
      </c>
      <c r="AA1673" t="s">
        <v>10445</v>
      </c>
      <c r="AB1673" t="s">
        <v>44</v>
      </c>
      <c r="AC1673" t="s">
        <v>10446</v>
      </c>
      <c r="AD1673" t="s">
        <v>10447</v>
      </c>
      <c r="AE1673" t="s">
        <v>10448</v>
      </c>
      <c r="AF1673" t="s">
        <v>51</v>
      </c>
    </row>
    <row r="1674" spans="3:32" x14ac:dyDescent="0.3">
      <c r="C1674" s="21">
        <v>2455732</v>
      </c>
      <c r="D1674" s="20" t="s">
        <v>29</v>
      </c>
      <c r="E1674" s="20" t="s">
        <v>63</v>
      </c>
      <c r="F1674" s="45" t="s">
        <v>9559</v>
      </c>
      <c r="G1674" s="44">
        <v>45077</v>
      </c>
      <c r="H1674" s="20" t="s">
        <v>366</v>
      </c>
      <c r="J1674" t="s">
        <v>33</v>
      </c>
      <c r="K1674" t="s">
        <v>34</v>
      </c>
      <c r="L1674" t="s">
        <v>35</v>
      </c>
      <c r="M1674" t="s">
        <v>52</v>
      </c>
      <c r="N1674" t="s">
        <v>37</v>
      </c>
      <c r="O1674" t="s">
        <v>10449</v>
      </c>
      <c r="P1674" s="13" t="s">
        <v>8954</v>
      </c>
      <c r="Q1674" s="2" t="s">
        <v>10450</v>
      </c>
      <c r="R1674" t="s">
        <v>10451</v>
      </c>
      <c r="S1674" s="13" t="s">
        <v>8954</v>
      </c>
      <c r="T1674" t="s">
        <v>10444</v>
      </c>
      <c r="U1674" t="s">
        <v>44</v>
      </c>
      <c r="V1674" t="s">
        <v>37</v>
      </c>
      <c r="W1674" t="s">
        <v>42</v>
      </c>
      <c r="X1674" t="s">
        <v>2480</v>
      </c>
      <c r="Y1674" t="s">
        <v>44</v>
      </c>
      <c r="Z1674" t="s">
        <v>359</v>
      </c>
      <c r="AA1674" t="s">
        <v>10452</v>
      </c>
      <c r="AB1674" t="s">
        <v>44</v>
      </c>
      <c r="AC1674" t="s">
        <v>10453</v>
      </c>
      <c r="AD1674" t="s">
        <v>10453</v>
      </c>
      <c r="AE1674" t="s">
        <v>10448</v>
      </c>
      <c r="AF1674" t="s">
        <v>51</v>
      </c>
    </row>
    <row r="1675" spans="3:32" x14ac:dyDescent="0.3">
      <c r="C1675" s="21" t="s">
        <v>10235</v>
      </c>
      <c r="D1675" s="20" t="s">
        <v>29</v>
      </c>
      <c r="E1675" s="20" t="s">
        <v>63</v>
      </c>
      <c r="F1675" s="45" t="s">
        <v>9672</v>
      </c>
      <c r="G1675" s="44">
        <v>45077</v>
      </c>
      <c r="H1675" s="20" t="s">
        <v>366</v>
      </c>
      <c r="J1675" t="s">
        <v>33</v>
      </c>
      <c r="K1675" t="s">
        <v>34</v>
      </c>
      <c r="L1675" t="s">
        <v>35</v>
      </c>
      <c r="M1675" t="s">
        <v>105</v>
      </c>
      <c r="N1675" t="s">
        <v>37</v>
      </c>
      <c r="O1675" t="s">
        <v>10236</v>
      </c>
      <c r="P1675" s="13" t="s">
        <v>9067</v>
      </c>
      <c r="Q1675" s="2" t="s">
        <v>8113</v>
      </c>
      <c r="R1675" t="s">
        <v>10236</v>
      </c>
      <c r="S1675" s="13" t="s">
        <v>9067</v>
      </c>
      <c r="T1675" t="s">
        <v>10237</v>
      </c>
      <c r="U1675" t="s">
        <v>200</v>
      </c>
      <c r="V1675" t="s">
        <v>37</v>
      </c>
      <c r="W1675" t="s">
        <v>42</v>
      </c>
      <c r="X1675" t="s">
        <v>10238</v>
      </c>
      <c r="Y1675" t="s">
        <v>44</v>
      </c>
      <c r="Z1675" t="s">
        <v>10239</v>
      </c>
      <c r="AA1675" t="s">
        <v>10240</v>
      </c>
      <c r="AB1675" t="s">
        <v>124</v>
      </c>
      <c r="AC1675" t="s">
        <v>10241</v>
      </c>
      <c r="AD1675" t="s">
        <v>10242</v>
      </c>
      <c r="AE1675" t="s">
        <v>10243</v>
      </c>
      <c r="AF1675" t="s">
        <v>51</v>
      </c>
    </row>
    <row r="1676" spans="3:32" x14ac:dyDescent="0.3">
      <c r="C1676" s="21" t="s">
        <v>10244</v>
      </c>
      <c r="D1676" s="20" t="s">
        <v>29</v>
      </c>
      <c r="E1676" s="20" t="s">
        <v>63</v>
      </c>
      <c r="F1676" s="45" t="s">
        <v>9672</v>
      </c>
      <c r="G1676" s="44">
        <v>45077</v>
      </c>
      <c r="H1676" s="20" t="s">
        <v>366</v>
      </c>
      <c r="J1676" t="s">
        <v>33</v>
      </c>
      <c r="K1676" t="s">
        <v>34</v>
      </c>
      <c r="L1676" t="s">
        <v>35</v>
      </c>
      <c r="M1676" t="s">
        <v>117</v>
      </c>
      <c r="N1676" t="s">
        <v>37</v>
      </c>
      <c r="O1676" t="s">
        <v>10245</v>
      </c>
      <c r="P1676" s="13" t="s">
        <v>9067</v>
      </c>
      <c r="Q1676" s="2" t="s">
        <v>10246</v>
      </c>
      <c r="R1676" t="s">
        <v>10247</v>
      </c>
      <c r="S1676" s="13" t="s">
        <v>9067</v>
      </c>
      <c r="T1676" t="s">
        <v>10248</v>
      </c>
      <c r="U1676" t="s">
        <v>44</v>
      </c>
      <c r="V1676" t="s">
        <v>37</v>
      </c>
      <c r="W1676" t="s">
        <v>42</v>
      </c>
      <c r="X1676" t="s">
        <v>97</v>
      </c>
      <c r="Y1676" t="s">
        <v>44</v>
      </c>
      <c r="Z1676" t="s">
        <v>78</v>
      </c>
      <c r="AA1676" t="s">
        <v>10249</v>
      </c>
      <c r="AB1676" t="s">
        <v>44</v>
      </c>
      <c r="AC1676" t="s">
        <v>10250</v>
      </c>
      <c r="AD1676" t="s">
        <v>10251</v>
      </c>
      <c r="AE1676" t="s">
        <v>10252</v>
      </c>
      <c r="AF1676" t="s">
        <v>51</v>
      </c>
    </row>
    <row r="1677" spans="3:32" x14ac:dyDescent="0.3">
      <c r="C1677" s="21" t="s">
        <v>10253</v>
      </c>
      <c r="D1677" s="20" t="s">
        <v>29</v>
      </c>
      <c r="E1677" s="20" t="s">
        <v>63</v>
      </c>
      <c r="F1677" s="45" t="s">
        <v>9672</v>
      </c>
      <c r="G1677" s="44">
        <v>45077</v>
      </c>
      <c r="H1677" s="20" t="s">
        <v>366</v>
      </c>
      <c r="J1677" t="s">
        <v>33</v>
      </c>
      <c r="K1677" t="s">
        <v>34</v>
      </c>
      <c r="L1677" t="s">
        <v>35</v>
      </c>
      <c r="M1677" t="s">
        <v>36</v>
      </c>
      <c r="N1677" t="s">
        <v>37</v>
      </c>
      <c r="O1677" t="s">
        <v>10254</v>
      </c>
      <c r="P1677" s="13" t="s">
        <v>9067</v>
      </c>
      <c r="Q1677" s="2" t="s">
        <v>10255</v>
      </c>
      <c r="R1677" t="s">
        <v>10256</v>
      </c>
      <c r="S1677" s="13" t="s">
        <v>9067</v>
      </c>
      <c r="T1677" t="s">
        <v>10257</v>
      </c>
      <c r="U1677" t="s">
        <v>10258</v>
      </c>
      <c r="V1677" t="s">
        <v>37</v>
      </c>
      <c r="W1677" t="s">
        <v>42</v>
      </c>
      <c r="X1677" t="s">
        <v>3624</v>
      </c>
      <c r="Y1677" t="s">
        <v>44</v>
      </c>
      <c r="Z1677" t="s">
        <v>3625</v>
      </c>
      <c r="AA1677" t="s">
        <v>10259</v>
      </c>
      <c r="AB1677" t="s">
        <v>44</v>
      </c>
      <c r="AC1677" t="s">
        <v>3848</v>
      </c>
      <c r="AD1677" t="s">
        <v>10260</v>
      </c>
      <c r="AE1677" t="s">
        <v>10261</v>
      </c>
      <c r="AF1677" t="s">
        <v>51</v>
      </c>
    </row>
    <row r="1678" spans="3:32" x14ac:dyDescent="0.3">
      <c r="C1678" s="21" t="s">
        <v>9769</v>
      </c>
      <c r="D1678" s="20" t="s">
        <v>102</v>
      </c>
      <c r="E1678" s="20" t="s">
        <v>141</v>
      </c>
      <c r="F1678" s="45" t="s">
        <v>9672</v>
      </c>
      <c r="G1678" s="44">
        <v>45077</v>
      </c>
      <c r="H1678" s="20" t="s">
        <v>366</v>
      </c>
      <c r="J1678" t="s">
        <v>33</v>
      </c>
      <c r="K1678" t="s">
        <v>34</v>
      </c>
      <c r="L1678" t="s">
        <v>35</v>
      </c>
      <c r="M1678" t="s">
        <v>64</v>
      </c>
      <c r="N1678" t="s">
        <v>37</v>
      </c>
      <c r="O1678" t="s">
        <v>9770</v>
      </c>
      <c r="P1678" s="13" t="s">
        <v>8345</v>
      </c>
      <c r="Q1678" s="2" t="s">
        <v>9771</v>
      </c>
      <c r="R1678" t="s">
        <v>9770</v>
      </c>
      <c r="S1678" s="13" t="s">
        <v>8345</v>
      </c>
      <c r="T1678" t="s">
        <v>9772</v>
      </c>
      <c r="U1678" t="s">
        <v>9773</v>
      </c>
      <c r="V1678" t="s">
        <v>37</v>
      </c>
      <c r="W1678" t="s">
        <v>42</v>
      </c>
      <c r="X1678" t="s">
        <v>5077</v>
      </c>
      <c r="Y1678" t="s">
        <v>44</v>
      </c>
      <c r="Z1678" t="s">
        <v>45</v>
      </c>
      <c r="AA1678" t="s">
        <v>9774</v>
      </c>
      <c r="AB1678" t="s">
        <v>9775</v>
      </c>
      <c r="AC1678" t="s">
        <v>9776</v>
      </c>
      <c r="AD1678" t="s">
        <v>9777</v>
      </c>
      <c r="AE1678" t="s">
        <v>9778</v>
      </c>
      <c r="AF1678" t="s">
        <v>115</v>
      </c>
    </row>
    <row r="1679" spans="3:32" x14ac:dyDescent="0.3">
      <c r="C1679" s="21">
        <v>2451811</v>
      </c>
      <c r="D1679" s="20" t="s">
        <v>102</v>
      </c>
      <c r="E1679" s="20" t="s">
        <v>63</v>
      </c>
      <c r="F1679" s="45" t="s">
        <v>9672</v>
      </c>
      <c r="G1679" s="44">
        <v>45077</v>
      </c>
      <c r="H1679" s="20" t="s">
        <v>366</v>
      </c>
      <c r="J1679" t="s">
        <v>33</v>
      </c>
      <c r="K1679" t="s">
        <v>34</v>
      </c>
      <c r="L1679" t="s">
        <v>35</v>
      </c>
      <c r="M1679" t="s">
        <v>52</v>
      </c>
      <c r="N1679" t="s">
        <v>37</v>
      </c>
      <c r="O1679" t="s">
        <v>9810</v>
      </c>
      <c r="P1679" s="13" t="s">
        <v>8345</v>
      </c>
      <c r="Q1679" s="2" t="s">
        <v>9811</v>
      </c>
      <c r="R1679" t="s">
        <v>9810</v>
      </c>
      <c r="S1679" s="13" t="s">
        <v>8345</v>
      </c>
      <c r="T1679" t="s">
        <v>9812</v>
      </c>
      <c r="U1679" t="s">
        <v>9810</v>
      </c>
      <c r="V1679" t="s">
        <v>37</v>
      </c>
      <c r="W1679" t="s">
        <v>42</v>
      </c>
      <c r="X1679" t="s">
        <v>640</v>
      </c>
      <c r="Y1679" t="s">
        <v>44</v>
      </c>
      <c r="Z1679" t="s">
        <v>641</v>
      </c>
      <c r="AA1679" t="s">
        <v>9813</v>
      </c>
      <c r="AB1679" t="s">
        <v>9814</v>
      </c>
      <c r="AC1679" t="s">
        <v>9814</v>
      </c>
      <c r="AD1679" t="s">
        <v>9815</v>
      </c>
      <c r="AE1679" t="s">
        <v>9816</v>
      </c>
      <c r="AF1679" t="s">
        <v>115</v>
      </c>
    </row>
    <row r="1680" spans="3:32" x14ac:dyDescent="0.3">
      <c r="C1680" s="21" t="s">
        <v>9817</v>
      </c>
      <c r="D1680" s="20" t="s">
        <v>102</v>
      </c>
      <c r="E1680" s="20" t="s">
        <v>63</v>
      </c>
      <c r="F1680" s="45" t="s">
        <v>9672</v>
      </c>
      <c r="G1680" s="44">
        <v>45077</v>
      </c>
      <c r="H1680" s="20" t="s">
        <v>366</v>
      </c>
      <c r="J1680" t="s">
        <v>33</v>
      </c>
      <c r="K1680" t="s">
        <v>34</v>
      </c>
      <c r="L1680" t="s">
        <v>35</v>
      </c>
      <c r="M1680" t="s">
        <v>52</v>
      </c>
      <c r="N1680" t="s">
        <v>37</v>
      </c>
      <c r="O1680" t="s">
        <v>1107</v>
      </c>
      <c r="P1680" s="13" t="s">
        <v>8345</v>
      </c>
      <c r="Q1680" s="2" t="s">
        <v>9818</v>
      </c>
      <c r="R1680" t="s">
        <v>1107</v>
      </c>
      <c r="S1680" s="13" t="s">
        <v>8345</v>
      </c>
      <c r="T1680" t="s">
        <v>1109</v>
      </c>
      <c r="U1680" t="s">
        <v>5963</v>
      </c>
      <c r="V1680" t="s">
        <v>37</v>
      </c>
      <c r="W1680" t="s">
        <v>42</v>
      </c>
      <c r="X1680" t="s">
        <v>4356</v>
      </c>
      <c r="Y1680" t="s">
        <v>44</v>
      </c>
      <c r="Z1680" t="s">
        <v>45</v>
      </c>
      <c r="AA1680" t="s">
        <v>1112</v>
      </c>
      <c r="AB1680" t="s">
        <v>124</v>
      </c>
      <c r="AC1680" t="s">
        <v>1114</v>
      </c>
      <c r="AD1680" t="s">
        <v>1115</v>
      </c>
      <c r="AE1680" t="s">
        <v>9819</v>
      </c>
      <c r="AF1680" t="s">
        <v>115</v>
      </c>
    </row>
    <row r="1681" spans="3:32" x14ac:dyDescent="0.3">
      <c r="C1681" s="21" t="s">
        <v>10087</v>
      </c>
      <c r="D1681" s="20" t="s">
        <v>102</v>
      </c>
      <c r="E1681" s="20" t="s">
        <v>63</v>
      </c>
      <c r="F1681" s="45" t="s">
        <v>9672</v>
      </c>
      <c r="G1681" s="44">
        <v>45077</v>
      </c>
      <c r="H1681" s="20" t="s">
        <v>366</v>
      </c>
      <c r="J1681" t="s">
        <v>33</v>
      </c>
      <c r="K1681" t="s">
        <v>34</v>
      </c>
      <c r="L1681" t="s">
        <v>35</v>
      </c>
      <c r="M1681" t="s">
        <v>117</v>
      </c>
      <c r="N1681" t="s">
        <v>37</v>
      </c>
      <c r="O1681" t="s">
        <v>10088</v>
      </c>
      <c r="P1681" s="13" t="s">
        <v>8345</v>
      </c>
      <c r="Q1681" s="2" t="s">
        <v>44</v>
      </c>
      <c r="R1681" t="s">
        <v>10089</v>
      </c>
      <c r="S1681" s="13" t="s">
        <v>8345</v>
      </c>
      <c r="T1681" t="s">
        <v>10090</v>
      </c>
      <c r="U1681" t="s">
        <v>44</v>
      </c>
      <c r="V1681" t="s">
        <v>37</v>
      </c>
      <c r="W1681" t="s">
        <v>42</v>
      </c>
      <c r="X1681" t="s">
        <v>164</v>
      </c>
      <c r="Y1681" t="s">
        <v>44</v>
      </c>
      <c r="Z1681" t="s">
        <v>78</v>
      </c>
      <c r="AA1681" t="s">
        <v>10091</v>
      </c>
      <c r="AB1681" t="s">
        <v>44</v>
      </c>
      <c r="AC1681" t="s">
        <v>44</v>
      </c>
      <c r="AD1681" t="s">
        <v>10092</v>
      </c>
      <c r="AE1681" t="s">
        <v>10093</v>
      </c>
      <c r="AF1681" t="s">
        <v>115</v>
      </c>
    </row>
    <row r="1682" spans="3:32" x14ac:dyDescent="0.3">
      <c r="C1682" s="21" t="s">
        <v>10197</v>
      </c>
      <c r="D1682" s="20" t="s">
        <v>102</v>
      </c>
      <c r="E1682" s="20" t="s">
        <v>63</v>
      </c>
      <c r="F1682" s="45" t="s">
        <v>9672</v>
      </c>
      <c r="G1682" s="44">
        <v>45077</v>
      </c>
      <c r="H1682" s="20" t="s">
        <v>366</v>
      </c>
      <c r="J1682" t="s">
        <v>33</v>
      </c>
      <c r="K1682" t="s">
        <v>34</v>
      </c>
      <c r="L1682" t="s">
        <v>35</v>
      </c>
      <c r="M1682" t="s">
        <v>36</v>
      </c>
      <c r="N1682" t="s">
        <v>37</v>
      </c>
      <c r="O1682" t="s">
        <v>10198</v>
      </c>
      <c r="P1682" s="13" t="s">
        <v>8345</v>
      </c>
      <c r="Q1682" s="2" t="s">
        <v>44</v>
      </c>
      <c r="R1682" t="s">
        <v>10199</v>
      </c>
      <c r="S1682" s="13" t="s">
        <v>8345</v>
      </c>
      <c r="T1682" t="s">
        <v>10200</v>
      </c>
      <c r="U1682" t="s">
        <v>44</v>
      </c>
      <c r="V1682" t="s">
        <v>37</v>
      </c>
      <c r="W1682" t="s">
        <v>42</v>
      </c>
      <c r="X1682" t="s">
        <v>164</v>
      </c>
      <c r="Y1682" t="s">
        <v>44</v>
      </c>
      <c r="Z1682" t="s">
        <v>78</v>
      </c>
      <c r="AA1682" t="s">
        <v>10201</v>
      </c>
      <c r="AB1682" t="s">
        <v>10202</v>
      </c>
      <c r="AC1682" t="s">
        <v>44</v>
      </c>
      <c r="AD1682" t="s">
        <v>10203</v>
      </c>
      <c r="AE1682" t="s">
        <v>10204</v>
      </c>
      <c r="AF1682" t="s">
        <v>115</v>
      </c>
    </row>
    <row r="1683" spans="3:32" x14ac:dyDescent="0.3">
      <c r="C1683" s="21" t="s">
        <v>9820</v>
      </c>
      <c r="D1683" s="20" t="s">
        <v>102</v>
      </c>
      <c r="E1683" s="20" t="s">
        <v>63</v>
      </c>
      <c r="F1683" s="45" t="s">
        <v>9821</v>
      </c>
      <c r="G1683" s="44">
        <v>45077</v>
      </c>
      <c r="H1683" s="20" t="s">
        <v>366</v>
      </c>
      <c r="J1683" t="s">
        <v>33</v>
      </c>
      <c r="K1683" t="s">
        <v>34</v>
      </c>
      <c r="L1683" t="s">
        <v>35</v>
      </c>
      <c r="M1683" t="s">
        <v>117</v>
      </c>
      <c r="N1683" t="s">
        <v>37</v>
      </c>
      <c r="O1683" t="s">
        <v>9822</v>
      </c>
      <c r="P1683" s="13" t="s">
        <v>8815</v>
      </c>
      <c r="Q1683" s="2" t="s">
        <v>44</v>
      </c>
      <c r="R1683" t="s">
        <v>9823</v>
      </c>
      <c r="S1683" s="13" t="s">
        <v>8815</v>
      </c>
      <c r="T1683" t="s">
        <v>9824</v>
      </c>
      <c r="U1683" t="s">
        <v>44</v>
      </c>
      <c r="V1683" t="s">
        <v>37</v>
      </c>
      <c r="W1683" t="s">
        <v>42</v>
      </c>
      <c r="X1683" t="s">
        <v>164</v>
      </c>
      <c r="Y1683" t="s">
        <v>44</v>
      </c>
      <c r="Z1683" t="s">
        <v>78</v>
      </c>
      <c r="AA1683" t="s">
        <v>9825</v>
      </c>
      <c r="AB1683" t="s">
        <v>9826</v>
      </c>
      <c r="AC1683" t="s">
        <v>44</v>
      </c>
      <c r="AD1683" t="s">
        <v>9827</v>
      </c>
      <c r="AE1683" t="s">
        <v>9828</v>
      </c>
      <c r="AF1683" t="s">
        <v>115</v>
      </c>
    </row>
    <row r="1684" spans="3:32" x14ac:dyDescent="0.3">
      <c r="C1684" s="21" t="s">
        <v>10094</v>
      </c>
      <c r="D1684" s="20" t="s">
        <v>102</v>
      </c>
      <c r="E1684" s="20" t="s">
        <v>63</v>
      </c>
      <c r="F1684" s="45" t="s">
        <v>9821</v>
      </c>
      <c r="G1684" s="44">
        <v>45077</v>
      </c>
      <c r="H1684" s="20" t="s">
        <v>366</v>
      </c>
      <c r="J1684" t="s">
        <v>33</v>
      </c>
      <c r="K1684" t="s">
        <v>34</v>
      </c>
      <c r="L1684" t="s">
        <v>35</v>
      </c>
      <c r="M1684" t="s">
        <v>292</v>
      </c>
      <c r="N1684" t="s">
        <v>37</v>
      </c>
      <c r="O1684" t="s">
        <v>10095</v>
      </c>
      <c r="P1684" s="13" t="s">
        <v>8815</v>
      </c>
      <c r="Q1684" s="2" t="s">
        <v>44</v>
      </c>
      <c r="R1684" t="s">
        <v>10096</v>
      </c>
      <c r="S1684" s="13" t="s">
        <v>8815</v>
      </c>
      <c r="T1684" t="s">
        <v>10097</v>
      </c>
      <c r="U1684" t="s">
        <v>44</v>
      </c>
      <c r="V1684" t="s">
        <v>37</v>
      </c>
      <c r="W1684" t="s">
        <v>42</v>
      </c>
      <c r="X1684" t="s">
        <v>164</v>
      </c>
      <c r="Y1684" t="s">
        <v>44</v>
      </c>
      <c r="Z1684" t="s">
        <v>45</v>
      </c>
      <c r="AA1684" t="s">
        <v>10098</v>
      </c>
      <c r="AB1684" t="s">
        <v>10099</v>
      </c>
      <c r="AC1684" t="s">
        <v>44</v>
      </c>
      <c r="AD1684" t="s">
        <v>10100</v>
      </c>
      <c r="AE1684" t="s">
        <v>10101</v>
      </c>
      <c r="AF1684" t="s">
        <v>115</v>
      </c>
    </row>
    <row r="1685" spans="3:32" x14ac:dyDescent="0.3">
      <c r="C1685" s="21" t="s">
        <v>9829</v>
      </c>
      <c r="D1685" s="20" t="s">
        <v>102</v>
      </c>
      <c r="E1685" s="20" t="s">
        <v>30</v>
      </c>
      <c r="F1685" s="45" t="s">
        <v>9821</v>
      </c>
      <c r="G1685" s="44">
        <v>45077</v>
      </c>
      <c r="H1685" s="20" t="s">
        <v>366</v>
      </c>
      <c r="J1685" t="s">
        <v>33</v>
      </c>
      <c r="K1685" t="s">
        <v>34</v>
      </c>
      <c r="L1685" t="s">
        <v>35</v>
      </c>
      <c r="M1685" t="s">
        <v>52</v>
      </c>
      <c r="N1685" t="s">
        <v>37</v>
      </c>
      <c r="O1685" t="s">
        <v>9830</v>
      </c>
      <c r="P1685" s="13" t="s">
        <v>8815</v>
      </c>
      <c r="Q1685" s="2" t="s">
        <v>9831</v>
      </c>
      <c r="R1685" t="s">
        <v>9832</v>
      </c>
      <c r="S1685" s="13" t="s">
        <v>8815</v>
      </c>
      <c r="T1685" t="s">
        <v>9833</v>
      </c>
      <c r="U1685" t="s">
        <v>9834</v>
      </c>
      <c r="V1685" t="s">
        <v>37</v>
      </c>
      <c r="W1685" t="s">
        <v>42</v>
      </c>
      <c r="X1685" t="s">
        <v>5021</v>
      </c>
      <c r="Y1685" t="s">
        <v>44</v>
      </c>
      <c r="Z1685" t="s">
        <v>45</v>
      </c>
      <c r="AA1685" t="s">
        <v>9835</v>
      </c>
      <c r="AB1685" t="s">
        <v>124</v>
      </c>
      <c r="AC1685" t="s">
        <v>124</v>
      </c>
      <c r="AD1685" t="s">
        <v>9836</v>
      </c>
      <c r="AE1685" t="s">
        <v>9837</v>
      </c>
      <c r="AF1685" t="s">
        <v>115</v>
      </c>
    </row>
    <row r="1686" spans="3:32" x14ac:dyDescent="0.3">
      <c r="C1686" s="21" t="s">
        <v>10102</v>
      </c>
      <c r="D1686" s="20" t="s">
        <v>102</v>
      </c>
      <c r="E1686" s="20" t="s">
        <v>63</v>
      </c>
      <c r="F1686" s="45" t="s">
        <v>9821</v>
      </c>
      <c r="G1686" s="44">
        <v>45077</v>
      </c>
      <c r="H1686" s="20" t="s">
        <v>366</v>
      </c>
      <c r="J1686" t="s">
        <v>33</v>
      </c>
      <c r="K1686" t="s">
        <v>34</v>
      </c>
      <c r="L1686" t="s">
        <v>35</v>
      </c>
      <c r="M1686" t="s">
        <v>52</v>
      </c>
      <c r="N1686" t="s">
        <v>37</v>
      </c>
      <c r="O1686" t="s">
        <v>10103</v>
      </c>
      <c r="P1686" s="13" t="s">
        <v>8815</v>
      </c>
      <c r="Q1686" s="2" t="s">
        <v>10104</v>
      </c>
      <c r="R1686" t="s">
        <v>10105</v>
      </c>
      <c r="S1686" s="13" t="s">
        <v>8815</v>
      </c>
      <c r="T1686" t="s">
        <v>10106</v>
      </c>
      <c r="U1686" t="s">
        <v>44</v>
      </c>
      <c r="V1686" t="s">
        <v>37</v>
      </c>
      <c r="W1686" t="s">
        <v>42</v>
      </c>
      <c r="X1686" t="s">
        <v>5021</v>
      </c>
      <c r="Y1686" t="s">
        <v>44</v>
      </c>
      <c r="Z1686" t="s">
        <v>45</v>
      </c>
      <c r="AA1686" t="s">
        <v>10107</v>
      </c>
      <c r="AB1686" t="s">
        <v>44</v>
      </c>
      <c r="AC1686" t="s">
        <v>10108</v>
      </c>
      <c r="AD1686" t="s">
        <v>10109</v>
      </c>
      <c r="AE1686" t="s">
        <v>10110</v>
      </c>
      <c r="AF1686" t="s">
        <v>115</v>
      </c>
    </row>
    <row r="1687" spans="3:32" x14ac:dyDescent="0.3">
      <c r="C1687" s="21" t="s">
        <v>10262</v>
      </c>
      <c r="D1687" s="20" t="s">
        <v>29</v>
      </c>
      <c r="E1687" s="20" t="s">
        <v>357</v>
      </c>
      <c r="F1687" s="45" t="s">
        <v>9821</v>
      </c>
      <c r="G1687" s="44">
        <v>45077</v>
      </c>
      <c r="H1687" s="20" t="s">
        <v>366</v>
      </c>
      <c r="J1687" t="s">
        <v>33</v>
      </c>
      <c r="K1687" t="s">
        <v>34</v>
      </c>
      <c r="L1687" t="s">
        <v>35</v>
      </c>
      <c r="M1687" t="s">
        <v>143</v>
      </c>
      <c r="N1687" t="s">
        <v>37</v>
      </c>
      <c r="O1687" t="s">
        <v>7535</v>
      </c>
      <c r="P1687" s="13" t="s">
        <v>9204</v>
      </c>
      <c r="Q1687" s="2" t="s">
        <v>10263</v>
      </c>
      <c r="R1687" t="s">
        <v>7535</v>
      </c>
      <c r="S1687" s="13" t="s">
        <v>9204</v>
      </c>
      <c r="T1687" t="s">
        <v>7537</v>
      </c>
      <c r="U1687" t="s">
        <v>7535</v>
      </c>
      <c r="V1687" t="s">
        <v>37</v>
      </c>
      <c r="W1687" t="s">
        <v>42</v>
      </c>
      <c r="X1687" t="s">
        <v>9419</v>
      </c>
      <c r="Y1687" t="s">
        <v>44</v>
      </c>
      <c r="Z1687" t="s">
        <v>387</v>
      </c>
      <c r="AA1687" t="s">
        <v>7539</v>
      </c>
      <c r="AB1687" t="s">
        <v>7540</v>
      </c>
      <c r="AC1687" t="s">
        <v>7540</v>
      </c>
      <c r="AD1687" t="s">
        <v>7541</v>
      </c>
      <c r="AE1687" t="s">
        <v>10264</v>
      </c>
      <c r="AF1687" t="s">
        <v>51</v>
      </c>
    </row>
    <row r="1688" spans="3:32" x14ac:dyDescent="0.3">
      <c r="C1688" s="21" t="s">
        <v>10265</v>
      </c>
      <c r="D1688" s="20" t="s">
        <v>29</v>
      </c>
      <c r="E1688" s="20" t="s">
        <v>63</v>
      </c>
      <c r="F1688" s="45" t="s">
        <v>9821</v>
      </c>
      <c r="G1688" s="44">
        <v>45077</v>
      </c>
      <c r="H1688" s="20" t="s">
        <v>366</v>
      </c>
      <c r="J1688" t="s">
        <v>33</v>
      </c>
      <c r="K1688" t="s">
        <v>34</v>
      </c>
      <c r="L1688" t="s">
        <v>35</v>
      </c>
      <c r="M1688" t="s">
        <v>117</v>
      </c>
      <c r="N1688" t="s">
        <v>37</v>
      </c>
      <c r="O1688" t="s">
        <v>10266</v>
      </c>
      <c r="P1688" s="13" t="s">
        <v>9204</v>
      </c>
      <c r="Q1688" s="2" t="s">
        <v>10267</v>
      </c>
      <c r="R1688" t="s">
        <v>10268</v>
      </c>
      <c r="S1688" s="13" t="s">
        <v>9204</v>
      </c>
      <c r="T1688" t="s">
        <v>10269</v>
      </c>
      <c r="U1688" t="s">
        <v>124</v>
      </c>
      <c r="V1688" t="s">
        <v>37</v>
      </c>
      <c r="W1688" t="s">
        <v>42</v>
      </c>
      <c r="X1688" t="s">
        <v>7667</v>
      </c>
      <c r="Y1688" t="s">
        <v>44</v>
      </c>
      <c r="Z1688" t="s">
        <v>45</v>
      </c>
      <c r="AA1688" t="s">
        <v>10270</v>
      </c>
      <c r="AB1688" t="s">
        <v>10271</v>
      </c>
      <c r="AC1688" t="s">
        <v>10271</v>
      </c>
      <c r="AD1688" t="s">
        <v>10272</v>
      </c>
      <c r="AE1688" t="s">
        <v>10273</v>
      </c>
      <c r="AF1688" t="s">
        <v>51</v>
      </c>
    </row>
    <row r="1689" spans="3:32" x14ac:dyDescent="0.3">
      <c r="C1689" s="21" t="s">
        <v>9868</v>
      </c>
      <c r="D1689" s="20" t="s">
        <v>102</v>
      </c>
      <c r="E1689" s="20" t="s">
        <v>63</v>
      </c>
      <c r="F1689" s="45" t="s">
        <v>9821</v>
      </c>
      <c r="G1689" s="44">
        <v>45077</v>
      </c>
      <c r="H1689" s="20" t="s">
        <v>366</v>
      </c>
      <c r="J1689" t="s">
        <v>33</v>
      </c>
      <c r="K1689" t="s">
        <v>34</v>
      </c>
      <c r="L1689" t="s">
        <v>35</v>
      </c>
      <c r="M1689" t="s">
        <v>36</v>
      </c>
      <c r="N1689" t="s">
        <v>37</v>
      </c>
      <c r="O1689" t="s">
        <v>9869</v>
      </c>
      <c r="P1689" s="13" t="s">
        <v>8815</v>
      </c>
      <c r="Q1689" s="2" t="s">
        <v>44</v>
      </c>
      <c r="R1689" t="s">
        <v>9870</v>
      </c>
      <c r="S1689" s="13" t="s">
        <v>8815</v>
      </c>
      <c r="T1689" t="s">
        <v>9871</v>
      </c>
      <c r="U1689" t="s">
        <v>44</v>
      </c>
      <c r="V1689" t="s">
        <v>37</v>
      </c>
      <c r="W1689" t="s">
        <v>42</v>
      </c>
      <c r="X1689" t="s">
        <v>164</v>
      </c>
      <c r="Y1689" t="s">
        <v>44</v>
      </c>
      <c r="Z1689" t="s">
        <v>78</v>
      </c>
      <c r="AA1689" t="s">
        <v>9872</v>
      </c>
      <c r="AB1689" t="s">
        <v>9873</v>
      </c>
      <c r="AC1689" t="s">
        <v>44</v>
      </c>
      <c r="AD1689" t="s">
        <v>9874</v>
      </c>
      <c r="AE1689" t="s">
        <v>9875</v>
      </c>
      <c r="AF1689" t="s">
        <v>115</v>
      </c>
    </row>
    <row r="1690" spans="3:32" x14ac:dyDescent="0.3">
      <c r="C1690" s="21" t="s">
        <v>10613</v>
      </c>
      <c r="D1690" s="20" t="s">
        <v>102</v>
      </c>
      <c r="E1690" s="20" t="s">
        <v>63</v>
      </c>
      <c r="F1690" s="45" t="s">
        <v>9402</v>
      </c>
      <c r="G1690" s="44">
        <v>45078</v>
      </c>
      <c r="H1690" s="20" t="s">
        <v>366</v>
      </c>
      <c r="J1690" t="s">
        <v>33</v>
      </c>
      <c r="K1690" t="s">
        <v>382</v>
      </c>
      <c r="L1690" t="s">
        <v>35</v>
      </c>
      <c r="M1690" t="s">
        <v>117</v>
      </c>
      <c r="N1690" t="s">
        <v>37</v>
      </c>
      <c r="O1690" t="s">
        <v>6705</v>
      </c>
      <c r="P1690" s="13" t="s">
        <v>8093</v>
      </c>
      <c r="Q1690" s="2" t="s">
        <v>44</v>
      </c>
      <c r="R1690" t="s">
        <v>7550</v>
      </c>
      <c r="S1690" s="13" t="s">
        <v>8093</v>
      </c>
      <c r="T1690" t="s">
        <v>7551</v>
      </c>
      <c r="U1690" t="s">
        <v>44</v>
      </c>
      <c r="V1690" t="s">
        <v>37</v>
      </c>
      <c r="W1690" t="s">
        <v>42</v>
      </c>
      <c r="X1690" t="s">
        <v>164</v>
      </c>
      <c r="Y1690" t="s">
        <v>44</v>
      </c>
      <c r="Z1690" t="s">
        <v>78</v>
      </c>
      <c r="AA1690" t="s">
        <v>7552</v>
      </c>
      <c r="AB1690" t="s">
        <v>8862</v>
      </c>
      <c r="AC1690" t="s">
        <v>44</v>
      </c>
      <c r="AD1690" t="s">
        <v>9429</v>
      </c>
      <c r="AE1690" t="s">
        <v>10614</v>
      </c>
      <c r="AF1690" t="s">
        <v>115</v>
      </c>
    </row>
    <row r="1691" spans="3:32" x14ac:dyDescent="0.3">
      <c r="C1691" s="21" t="s">
        <v>10514</v>
      </c>
      <c r="D1691" s="20" t="s">
        <v>29</v>
      </c>
      <c r="E1691" s="20" t="s">
        <v>63</v>
      </c>
      <c r="F1691" s="45" t="s">
        <v>9821</v>
      </c>
      <c r="G1691" s="44">
        <v>45078</v>
      </c>
      <c r="H1691" s="20" t="s">
        <v>366</v>
      </c>
      <c r="J1691" t="s">
        <v>33</v>
      </c>
      <c r="K1691" t="s">
        <v>34</v>
      </c>
      <c r="L1691" t="s">
        <v>35</v>
      </c>
      <c r="M1691" t="s">
        <v>143</v>
      </c>
      <c r="N1691" t="s">
        <v>37</v>
      </c>
      <c r="O1691" t="s">
        <v>10515</v>
      </c>
      <c r="P1691" s="13" t="s">
        <v>9204</v>
      </c>
      <c r="Q1691" s="2" t="s">
        <v>10516</v>
      </c>
      <c r="R1691" t="s">
        <v>10517</v>
      </c>
      <c r="S1691" s="13" t="s">
        <v>9204</v>
      </c>
      <c r="T1691" t="s">
        <v>950</v>
      </c>
      <c r="U1691" t="s">
        <v>44</v>
      </c>
      <c r="V1691" t="s">
        <v>37</v>
      </c>
      <c r="W1691" t="s">
        <v>42</v>
      </c>
      <c r="X1691" t="s">
        <v>421</v>
      </c>
      <c r="Y1691" t="s">
        <v>44</v>
      </c>
      <c r="Z1691" t="s">
        <v>45</v>
      </c>
      <c r="AA1691" t="s">
        <v>10518</v>
      </c>
      <c r="AB1691" t="s">
        <v>44</v>
      </c>
      <c r="AC1691" t="s">
        <v>10519</v>
      </c>
      <c r="AD1691" t="s">
        <v>6343</v>
      </c>
      <c r="AE1691" t="s">
        <v>10520</v>
      </c>
      <c r="AF1691" t="s">
        <v>51</v>
      </c>
    </row>
    <row r="1692" spans="3:32" x14ac:dyDescent="0.3">
      <c r="C1692" s="21" t="s">
        <v>10528</v>
      </c>
      <c r="D1692" s="20" t="s">
        <v>29</v>
      </c>
      <c r="E1692" s="20" t="s">
        <v>63</v>
      </c>
      <c r="F1692" s="45" t="s">
        <v>9821</v>
      </c>
      <c r="G1692" s="44">
        <v>45078</v>
      </c>
      <c r="H1692" s="20" t="s">
        <v>366</v>
      </c>
      <c r="J1692" t="s">
        <v>33</v>
      </c>
      <c r="K1692" t="s">
        <v>34</v>
      </c>
      <c r="L1692" t="s">
        <v>35</v>
      </c>
      <c r="M1692" t="s">
        <v>52</v>
      </c>
      <c r="N1692" t="s">
        <v>37</v>
      </c>
      <c r="O1692" t="s">
        <v>10529</v>
      </c>
      <c r="P1692" s="13" t="s">
        <v>9204</v>
      </c>
      <c r="Q1692" s="2" t="s">
        <v>10530</v>
      </c>
      <c r="R1692" t="s">
        <v>10531</v>
      </c>
      <c r="S1692" s="13" t="s">
        <v>9204</v>
      </c>
      <c r="T1692" t="s">
        <v>10532</v>
      </c>
      <c r="U1692" t="s">
        <v>200</v>
      </c>
      <c r="V1692" t="s">
        <v>37</v>
      </c>
      <c r="W1692" t="s">
        <v>42</v>
      </c>
      <c r="X1692" t="s">
        <v>97</v>
      </c>
      <c r="Y1692" t="s">
        <v>44</v>
      </c>
      <c r="Z1692" t="s">
        <v>78</v>
      </c>
      <c r="AA1692" t="s">
        <v>10533</v>
      </c>
      <c r="AB1692" t="s">
        <v>44</v>
      </c>
      <c r="AC1692" t="s">
        <v>10534</v>
      </c>
      <c r="AD1692" t="s">
        <v>10535</v>
      </c>
      <c r="AE1692" t="s">
        <v>10536</v>
      </c>
      <c r="AF1692" t="s">
        <v>51</v>
      </c>
    </row>
    <row r="1693" spans="3:32" x14ac:dyDescent="0.3">
      <c r="C1693" s="21" t="s">
        <v>10521</v>
      </c>
      <c r="D1693" s="20" t="s">
        <v>368</v>
      </c>
      <c r="E1693" s="20" t="s">
        <v>63</v>
      </c>
      <c r="F1693" s="45" t="s">
        <v>9821</v>
      </c>
      <c r="G1693" s="44">
        <v>45078</v>
      </c>
      <c r="H1693" s="20" t="s">
        <v>366</v>
      </c>
      <c r="J1693" t="s">
        <v>33</v>
      </c>
      <c r="K1693" t="s">
        <v>34</v>
      </c>
      <c r="L1693" t="s">
        <v>35</v>
      </c>
      <c r="M1693" t="s">
        <v>52</v>
      </c>
      <c r="N1693" t="s">
        <v>37</v>
      </c>
      <c r="O1693" t="s">
        <v>10522</v>
      </c>
      <c r="P1693" s="13" t="s">
        <v>9204</v>
      </c>
      <c r="Q1693" s="2" t="s">
        <v>10523</v>
      </c>
      <c r="R1693" t="s">
        <v>10524</v>
      </c>
      <c r="S1693" s="13" t="s">
        <v>9204</v>
      </c>
      <c r="T1693" t="s">
        <v>10525</v>
      </c>
      <c r="U1693" t="s">
        <v>44</v>
      </c>
      <c r="V1693" t="s">
        <v>37</v>
      </c>
      <c r="W1693" t="s">
        <v>42</v>
      </c>
      <c r="X1693" t="s">
        <v>97</v>
      </c>
      <c r="Y1693" t="s">
        <v>44</v>
      </c>
      <c r="Z1693" t="s">
        <v>78</v>
      </c>
      <c r="AA1693" t="s">
        <v>10526</v>
      </c>
      <c r="AB1693" t="s">
        <v>44</v>
      </c>
      <c r="AC1693" t="s">
        <v>10527</v>
      </c>
      <c r="AD1693" t="s">
        <v>976</v>
      </c>
      <c r="AE1693" t="s">
        <v>5453</v>
      </c>
      <c r="AF1693" t="s">
        <v>51</v>
      </c>
    </row>
    <row r="1694" spans="3:32" x14ac:dyDescent="0.3">
      <c r="C1694" s="21" t="s">
        <v>10502</v>
      </c>
      <c r="D1694" s="20" t="s">
        <v>102</v>
      </c>
      <c r="E1694" s="20" t="s">
        <v>63</v>
      </c>
      <c r="F1694" s="45" t="s">
        <v>9821</v>
      </c>
      <c r="G1694" s="44">
        <v>45078</v>
      </c>
      <c r="H1694" s="20" t="s">
        <v>366</v>
      </c>
      <c r="J1694" t="s">
        <v>33</v>
      </c>
      <c r="K1694" t="s">
        <v>34</v>
      </c>
      <c r="L1694" t="s">
        <v>35</v>
      </c>
      <c r="M1694" t="s">
        <v>117</v>
      </c>
      <c r="N1694" t="s">
        <v>37</v>
      </c>
      <c r="O1694" t="s">
        <v>10503</v>
      </c>
      <c r="P1694" s="13" t="s">
        <v>8815</v>
      </c>
      <c r="Q1694" s="2" t="s">
        <v>44</v>
      </c>
      <c r="R1694" t="s">
        <v>10504</v>
      </c>
      <c r="S1694" s="13" t="s">
        <v>8815</v>
      </c>
      <c r="T1694" t="s">
        <v>10505</v>
      </c>
      <c r="U1694" t="s">
        <v>44</v>
      </c>
      <c r="V1694" t="s">
        <v>37</v>
      </c>
      <c r="W1694" t="s">
        <v>42</v>
      </c>
      <c r="X1694" t="s">
        <v>164</v>
      </c>
      <c r="Y1694" t="s">
        <v>44</v>
      </c>
      <c r="Z1694" t="s">
        <v>78</v>
      </c>
      <c r="AA1694" t="s">
        <v>10506</v>
      </c>
      <c r="AB1694" t="s">
        <v>10507</v>
      </c>
      <c r="AC1694" t="s">
        <v>44</v>
      </c>
      <c r="AD1694" t="s">
        <v>10508</v>
      </c>
      <c r="AE1694" t="s">
        <v>10509</v>
      </c>
      <c r="AF1694" t="s">
        <v>115</v>
      </c>
    </row>
    <row r="1695" spans="3:32" x14ac:dyDescent="0.3">
      <c r="C1695" s="21" t="s">
        <v>10510</v>
      </c>
      <c r="D1695" s="20" t="s">
        <v>102</v>
      </c>
      <c r="E1695" s="20" t="s">
        <v>63</v>
      </c>
      <c r="F1695" s="45" t="s">
        <v>9821</v>
      </c>
      <c r="G1695" s="44">
        <v>45078</v>
      </c>
      <c r="H1695" s="20" t="s">
        <v>366</v>
      </c>
      <c r="J1695" t="s">
        <v>33</v>
      </c>
      <c r="K1695" t="s">
        <v>34</v>
      </c>
      <c r="L1695" t="s">
        <v>35</v>
      </c>
      <c r="M1695" t="s">
        <v>64</v>
      </c>
      <c r="N1695" t="s">
        <v>37</v>
      </c>
      <c r="O1695" t="s">
        <v>10511</v>
      </c>
      <c r="P1695" s="13" t="s">
        <v>8815</v>
      </c>
      <c r="Q1695" s="2" t="s">
        <v>44</v>
      </c>
      <c r="R1695" t="s">
        <v>10139</v>
      </c>
      <c r="S1695" s="13" t="s">
        <v>8815</v>
      </c>
      <c r="T1695" t="s">
        <v>10140</v>
      </c>
      <c r="U1695" t="s">
        <v>44</v>
      </c>
      <c r="V1695" t="s">
        <v>37</v>
      </c>
      <c r="W1695" t="s">
        <v>42</v>
      </c>
      <c r="X1695" t="s">
        <v>164</v>
      </c>
      <c r="Y1695" t="s">
        <v>44</v>
      </c>
      <c r="Z1695" t="s">
        <v>78</v>
      </c>
      <c r="AA1695" t="s">
        <v>10512</v>
      </c>
      <c r="AB1695" t="s">
        <v>10142</v>
      </c>
      <c r="AC1695" t="s">
        <v>44</v>
      </c>
      <c r="AD1695" t="s">
        <v>10143</v>
      </c>
      <c r="AE1695" t="s">
        <v>10513</v>
      </c>
      <c r="AF1695" t="s">
        <v>115</v>
      </c>
    </row>
    <row r="1696" spans="3:32" x14ac:dyDescent="0.3">
      <c r="C1696" s="21" t="s">
        <v>10454</v>
      </c>
      <c r="D1696" s="20" t="s">
        <v>102</v>
      </c>
      <c r="E1696" s="20" t="s">
        <v>63</v>
      </c>
      <c r="F1696" s="45" t="s">
        <v>9821</v>
      </c>
      <c r="G1696" s="44">
        <v>45078</v>
      </c>
      <c r="H1696" s="20" t="s">
        <v>366</v>
      </c>
      <c r="J1696" t="s">
        <v>33</v>
      </c>
      <c r="K1696" t="s">
        <v>34</v>
      </c>
      <c r="L1696" t="s">
        <v>35</v>
      </c>
      <c r="M1696" t="s">
        <v>52</v>
      </c>
      <c r="N1696" t="s">
        <v>37</v>
      </c>
      <c r="O1696" t="s">
        <v>10455</v>
      </c>
      <c r="P1696" s="13" t="s">
        <v>8815</v>
      </c>
      <c r="Q1696" s="2" t="s">
        <v>44</v>
      </c>
      <c r="R1696" t="s">
        <v>10456</v>
      </c>
      <c r="S1696" s="13" t="s">
        <v>8815</v>
      </c>
      <c r="T1696" t="s">
        <v>10457</v>
      </c>
      <c r="U1696" t="s">
        <v>44</v>
      </c>
      <c r="V1696" t="s">
        <v>37</v>
      </c>
      <c r="W1696" t="s">
        <v>42</v>
      </c>
      <c r="X1696" t="s">
        <v>164</v>
      </c>
      <c r="Y1696" t="s">
        <v>44</v>
      </c>
      <c r="Z1696" t="s">
        <v>78</v>
      </c>
      <c r="AA1696" t="s">
        <v>10458</v>
      </c>
      <c r="AB1696" t="s">
        <v>10459</v>
      </c>
      <c r="AC1696" t="s">
        <v>44</v>
      </c>
      <c r="AD1696" t="s">
        <v>10460</v>
      </c>
      <c r="AE1696" t="s">
        <v>10461</v>
      </c>
      <c r="AF1696" t="s">
        <v>115</v>
      </c>
    </row>
    <row r="1697" spans="3:32" x14ac:dyDescent="0.3">
      <c r="C1697" s="21" t="s">
        <v>10111</v>
      </c>
      <c r="D1697" s="20" t="s">
        <v>102</v>
      </c>
      <c r="E1697" s="20" t="s">
        <v>63</v>
      </c>
      <c r="F1697" s="45" t="s">
        <v>9821</v>
      </c>
      <c r="G1697" s="44">
        <v>45078</v>
      </c>
      <c r="H1697" s="20" t="s">
        <v>366</v>
      </c>
      <c r="J1697" t="s">
        <v>33</v>
      </c>
      <c r="K1697" t="s">
        <v>34</v>
      </c>
      <c r="L1697" t="s">
        <v>35</v>
      </c>
      <c r="M1697" t="s">
        <v>292</v>
      </c>
      <c r="N1697" t="s">
        <v>37</v>
      </c>
      <c r="O1697" t="s">
        <v>10112</v>
      </c>
      <c r="P1697" s="13" t="s">
        <v>8815</v>
      </c>
      <c r="Q1697" s="2" t="s">
        <v>44</v>
      </c>
      <c r="R1697" t="s">
        <v>10113</v>
      </c>
      <c r="S1697" s="13" t="s">
        <v>8815</v>
      </c>
      <c r="T1697" t="s">
        <v>10114</v>
      </c>
      <c r="U1697" t="s">
        <v>44</v>
      </c>
      <c r="V1697" t="s">
        <v>37</v>
      </c>
      <c r="W1697" t="s">
        <v>42</v>
      </c>
      <c r="X1697" t="s">
        <v>164</v>
      </c>
      <c r="Y1697" t="s">
        <v>44</v>
      </c>
      <c r="Z1697" t="s">
        <v>78</v>
      </c>
      <c r="AA1697" t="s">
        <v>10115</v>
      </c>
      <c r="AB1697" t="s">
        <v>44</v>
      </c>
      <c r="AC1697" t="s">
        <v>44</v>
      </c>
      <c r="AD1697" t="s">
        <v>10116</v>
      </c>
      <c r="AE1697" t="s">
        <v>10117</v>
      </c>
      <c r="AF1697" t="s">
        <v>115</v>
      </c>
    </row>
    <row r="1698" spans="3:32" x14ac:dyDescent="0.3">
      <c r="C1698" s="21" t="s">
        <v>9876</v>
      </c>
      <c r="D1698" s="20" t="s">
        <v>102</v>
      </c>
      <c r="E1698" s="20" t="s">
        <v>30</v>
      </c>
      <c r="F1698" s="45" t="s">
        <v>9821</v>
      </c>
      <c r="G1698" s="44">
        <v>45078</v>
      </c>
      <c r="H1698" s="20" t="s">
        <v>366</v>
      </c>
      <c r="J1698" t="s">
        <v>33</v>
      </c>
      <c r="K1698" t="s">
        <v>34</v>
      </c>
      <c r="L1698" t="s">
        <v>35</v>
      </c>
      <c r="M1698" t="s">
        <v>117</v>
      </c>
      <c r="N1698" t="s">
        <v>37</v>
      </c>
      <c r="O1698" t="s">
        <v>9714</v>
      </c>
      <c r="P1698" s="13" t="s">
        <v>8815</v>
      </c>
      <c r="Q1698" s="2" t="s">
        <v>9877</v>
      </c>
      <c r="R1698" t="s">
        <v>9878</v>
      </c>
      <c r="S1698" s="13" t="s">
        <v>8815</v>
      </c>
      <c r="T1698" t="s">
        <v>9879</v>
      </c>
      <c r="U1698" t="s">
        <v>44</v>
      </c>
      <c r="V1698" t="s">
        <v>37</v>
      </c>
      <c r="W1698" t="s">
        <v>42</v>
      </c>
      <c r="X1698" t="s">
        <v>746</v>
      </c>
      <c r="Y1698" t="s">
        <v>44</v>
      </c>
      <c r="Z1698" t="s">
        <v>45</v>
      </c>
      <c r="AA1698" t="s">
        <v>9718</v>
      </c>
      <c r="AB1698" t="s">
        <v>44</v>
      </c>
      <c r="AC1698" t="s">
        <v>9880</v>
      </c>
      <c r="AD1698" t="s">
        <v>9881</v>
      </c>
      <c r="AE1698" t="s">
        <v>9882</v>
      </c>
      <c r="AF1698" t="s">
        <v>115</v>
      </c>
    </row>
    <row r="1699" spans="3:32" x14ac:dyDescent="0.3">
      <c r="C1699" s="21" t="s">
        <v>10118</v>
      </c>
      <c r="D1699" s="20" t="s">
        <v>102</v>
      </c>
      <c r="E1699" s="20" t="s">
        <v>63</v>
      </c>
      <c r="F1699" s="45" t="s">
        <v>9821</v>
      </c>
      <c r="G1699" s="44">
        <v>45078</v>
      </c>
      <c r="H1699" s="20" t="s">
        <v>366</v>
      </c>
      <c r="J1699" t="s">
        <v>33</v>
      </c>
      <c r="K1699" t="s">
        <v>34</v>
      </c>
      <c r="L1699" t="s">
        <v>35</v>
      </c>
      <c r="M1699" t="s">
        <v>64</v>
      </c>
      <c r="N1699" t="s">
        <v>37</v>
      </c>
      <c r="O1699" t="s">
        <v>10119</v>
      </c>
      <c r="P1699" s="13" t="s">
        <v>8815</v>
      </c>
      <c r="Q1699" s="2" t="s">
        <v>44</v>
      </c>
      <c r="R1699" t="s">
        <v>10120</v>
      </c>
      <c r="S1699" s="13" t="s">
        <v>8815</v>
      </c>
      <c r="T1699" t="s">
        <v>10121</v>
      </c>
      <c r="U1699" t="s">
        <v>44</v>
      </c>
      <c r="V1699" t="s">
        <v>37</v>
      </c>
      <c r="W1699" t="s">
        <v>42</v>
      </c>
      <c r="X1699" t="s">
        <v>164</v>
      </c>
      <c r="Y1699" t="s">
        <v>44</v>
      </c>
      <c r="Z1699" t="s">
        <v>78</v>
      </c>
      <c r="AA1699" t="s">
        <v>10122</v>
      </c>
      <c r="AB1699" t="s">
        <v>44</v>
      </c>
      <c r="AC1699" t="s">
        <v>44</v>
      </c>
      <c r="AD1699" t="s">
        <v>10123</v>
      </c>
      <c r="AE1699" t="s">
        <v>10124</v>
      </c>
      <c r="AF1699" t="s">
        <v>115</v>
      </c>
    </row>
    <row r="1700" spans="3:32" x14ac:dyDescent="0.3">
      <c r="C1700" s="21" t="s">
        <v>9883</v>
      </c>
      <c r="D1700" s="20" t="s">
        <v>102</v>
      </c>
      <c r="E1700" s="20" t="s">
        <v>63</v>
      </c>
      <c r="F1700" s="45" t="s">
        <v>9821</v>
      </c>
      <c r="G1700" s="44">
        <v>45078</v>
      </c>
      <c r="H1700" s="20" t="s">
        <v>366</v>
      </c>
      <c r="J1700" t="s">
        <v>33</v>
      </c>
      <c r="K1700" t="s">
        <v>34</v>
      </c>
      <c r="L1700" t="s">
        <v>35</v>
      </c>
      <c r="M1700" t="s">
        <v>143</v>
      </c>
      <c r="N1700" t="s">
        <v>37</v>
      </c>
      <c r="O1700" t="s">
        <v>9884</v>
      </c>
      <c r="P1700" s="13" t="s">
        <v>8815</v>
      </c>
      <c r="Q1700" s="2" t="s">
        <v>9885</v>
      </c>
      <c r="R1700" t="s">
        <v>9884</v>
      </c>
      <c r="S1700" s="13" t="s">
        <v>8815</v>
      </c>
      <c r="T1700" t="s">
        <v>9886</v>
      </c>
      <c r="U1700" t="s">
        <v>9887</v>
      </c>
      <c r="V1700" t="s">
        <v>37</v>
      </c>
      <c r="W1700" t="s">
        <v>42</v>
      </c>
      <c r="X1700" t="s">
        <v>1425</v>
      </c>
      <c r="Y1700" t="s">
        <v>44</v>
      </c>
      <c r="Z1700" t="s">
        <v>1426</v>
      </c>
      <c r="AA1700" t="s">
        <v>9888</v>
      </c>
      <c r="AB1700" t="s">
        <v>9889</v>
      </c>
      <c r="AC1700" t="s">
        <v>9890</v>
      </c>
      <c r="AD1700" t="s">
        <v>9891</v>
      </c>
      <c r="AE1700" t="s">
        <v>9892</v>
      </c>
      <c r="AF1700" t="s">
        <v>115</v>
      </c>
    </row>
    <row r="1701" spans="3:32" x14ac:dyDescent="0.3">
      <c r="C1701" s="21" t="s">
        <v>10462</v>
      </c>
      <c r="D1701" s="20" t="s">
        <v>102</v>
      </c>
      <c r="E1701" s="20" t="s">
        <v>63</v>
      </c>
      <c r="F1701" s="45" t="s">
        <v>9821</v>
      </c>
      <c r="G1701" s="44">
        <v>45078</v>
      </c>
      <c r="H1701" s="20" t="s">
        <v>366</v>
      </c>
      <c r="J1701" t="s">
        <v>33</v>
      </c>
      <c r="K1701" t="s">
        <v>34</v>
      </c>
      <c r="L1701" t="s">
        <v>35</v>
      </c>
      <c r="M1701" t="s">
        <v>143</v>
      </c>
      <c r="N1701" t="s">
        <v>37</v>
      </c>
      <c r="O1701" t="s">
        <v>10463</v>
      </c>
      <c r="P1701" s="13" t="s">
        <v>8815</v>
      </c>
      <c r="Q1701" s="2" t="s">
        <v>44</v>
      </c>
      <c r="R1701" t="s">
        <v>10464</v>
      </c>
      <c r="S1701" s="13" t="s">
        <v>8815</v>
      </c>
      <c r="T1701" t="s">
        <v>10465</v>
      </c>
      <c r="U1701" t="s">
        <v>44</v>
      </c>
      <c r="V1701" t="s">
        <v>37</v>
      </c>
      <c r="W1701" t="s">
        <v>42</v>
      </c>
      <c r="X1701" t="s">
        <v>164</v>
      </c>
      <c r="Y1701" t="s">
        <v>44</v>
      </c>
      <c r="Z1701" t="s">
        <v>78</v>
      </c>
      <c r="AA1701" t="s">
        <v>10466</v>
      </c>
      <c r="AB1701" t="s">
        <v>10467</v>
      </c>
      <c r="AC1701" t="s">
        <v>44</v>
      </c>
      <c r="AD1701" t="s">
        <v>10468</v>
      </c>
      <c r="AE1701" t="s">
        <v>10469</v>
      </c>
      <c r="AF1701" t="s">
        <v>115</v>
      </c>
    </row>
    <row r="1702" spans="3:32" x14ac:dyDescent="0.3">
      <c r="C1702" s="21" t="s">
        <v>10470</v>
      </c>
      <c r="D1702" s="20" t="s">
        <v>102</v>
      </c>
      <c r="E1702" s="20" t="s">
        <v>63</v>
      </c>
      <c r="F1702" s="45" t="s">
        <v>9821</v>
      </c>
      <c r="G1702" s="44">
        <v>45078</v>
      </c>
      <c r="H1702" s="20" t="s">
        <v>366</v>
      </c>
      <c r="J1702" t="s">
        <v>33</v>
      </c>
      <c r="K1702" t="s">
        <v>34</v>
      </c>
      <c r="L1702" t="s">
        <v>35</v>
      </c>
      <c r="M1702" t="s">
        <v>52</v>
      </c>
      <c r="N1702" t="s">
        <v>37</v>
      </c>
      <c r="O1702" t="s">
        <v>10471</v>
      </c>
      <c r="P1702" s="13" t="s">
        <v>8815</v>
      </c>
      <c r="Q1702" s="2" t="s">
        <v>10472</v>
      </c>
      <c r="R1702" t="s">
        <v>10473</v>
      </c>
      <c r="S1702" s="13" t="s">
        <v>8815</v>
      </c>
      <c r="T1702" t="s">
        <v>10474</v>
      </c>
      <c r="U1702" t="s">
        <v>124</v>
      </c>
      <c r="V1702" t="s">
        <v>37</v>
      </c>
      <c r="W1702" t="s">
        <v>42</v>
      </c>
      <c r="X1702" t="s">
        <v>5202</v>
      </c>
      <c r="Y1702" t="s">
        <v>44</v>
      </c>
      <c r="Z1702" t="s">
        <v>5203</v>
      </c>
      <c r="AA1702" t="s">
        <v>10475</v>
      </c>
      <c r="AB1702" t="s">
        <v>124</v>
      </c>
      <c r="AC1702" t="s">
        <v>10476</v>
      </c>
      <c r="AD1702" t="s">
        <v>10477</v>
      </c>
      <c r="AE1702" t="s">
        <v>10478</v>
      </c>
      <c r="AF1702" t="s">
        <v>115</v>
      </c>
    </row>
    <row r="1703" spans="3:32" x14ac:dyDescent="0.3">
      <c r="C1703" s="21" t="s">
        <v>9893</v>
      </c>
      <c r="D1703" s="20" t="s">
        <v>102</v>
      </c>
      <c r="E1703" s="20" t="s">
        <v>280</v>
      </c>
      <c r="F1703" s="45" t="s">
        <v>9821</v>
      </c>
      <c r="G1703" s="44">
        <v>45078</v>
      </c>
      <c r="H1703" s="20" t="s">
        <v>366</v>
      </c>
      <c r="J1703" t="s">
        <v>33</v>
      </c>
      <c r="K1703" t="s">
        <v>34</v>
      </c>
      <c r="L1703" t="s">
        <v>35</v>
      </c>
      <c r="M1703" t="s">
        <v>64</v>
      </c>
      <c r="N1703" t="s">
        <v>37</v>
      </c>
      <c r="O1703" t="s">
        <v>4707</v>
      </c>
      <c r="P1703" s="13" t="s">
        <v>8815</v>
      </c>
      <c r="Q1703" s="2" t="s">
        <v>9894</v>
      </c>
      <c r="R1703" t="s">
        <v>4707</v>
      </c>
      <c r="S1703" s="13" t="s">
        <v>8815</v>
      </c>
      <c r="T1703" t="s">
        <v>9895</v>
      </c>
      <c r="U1703" t="s">
        <v>9896</v>
      </c>
      <c r="V1703" t="s">
        <v>37</v>
      </c>
      <c r="W1703" t="s">
        <v>42</v>
      </c>
      <c r="X1703" t="s">
        <v>9897</v>
      </c>
      <c r="Y1703" t="s">
        <v>44</v>
      </c>
      <c r="Z1703" t="s">
        <v>359</v>
      </c>
      <c r="AA1703" t="s">
        <v>4713</v>
      </c>
      <c r="AB1703" t="s">
        <v>9898</v>
      </c>
      <c r="AC1703" t="s">
        <v>4714</v>
      </c>
      <c r="AD1703" t="s">
        <v>9899</v>
      </c>
      <c r="AE1703" t="s">
        <v>9900</v>
      </c>
      <c r="AF1703" t="s">
        <v>115</v>
      </c>
    </row>
    <row r="1704" spans="3:32" x14ac:dyDescent="0.3">
      <c r="C1704" s="21" t="s">
        <v>10125</v>
      </c>
      <c r="D1704" s="20" t="s">
        <v>102</v>
      </c>
      <c r="E1704" s="20" t="s">
        <v>63</v>
      </c>
      <c r="F1704" s="45" t="s">
        <v>9821</v>
      </c>
      <c r="G1704" s="44">
        <v>45078</v>
      </c>
      <c r="H1704" s="20" t="s">
        <v>366</v>
      </c>
      <c r="J1704" t="s">
        <v>33</v>
      </c>
      <c r="K1704" t="s">
        <v>34</v>
      </c>
      <c r="L1704" t="s">
        <v>35</v>
      </c>
      <c r="M1704" t="s">
        <v>64</v>
      </c>
      <c r="N1704" t="s">
        <v>37</v>
      </c>
      <c r="O1704" t="s">
        <v>10126</v>
      </c>
      <c r="P1704" s="13" t="s">
        <v>8815</v>
      </c>
      <c r="Q1704" s="2" t="s">
        <v>44</v>
      </c>
      <c r="R1704" t="s">
        <v>10127</v>
      </c>
      <c r="S1704" s="13" t="s">
        <v>8815</v>
      </c>
      <c r="T1704" t="s">
        <v>10128</v>
      </c>
      <c r="U1704" t="s">
        <v>44</v>
      </c>
      <c r="V1704" t="s">
        <v>37</v>
      </c>
      <c r="W1704" t="s">
        <v>42</v>
      </c>
      <c r="X1704" t="s">
        <v>164</v>
      </c>
      <c r="Y1704" t="s">
        <v>44</v>
      </c>
      <c r="Z1704" t="s">
        <v>78</v>
      </c>
      <c r="AA1704" t="s">
        <v>10129</v>
      </c>
      <c r="AB1704" t="s">
        <v>10130</v>
      </c>
      <c r="AC1704" t="s">
        <v>44</v>
      </c>
      <c r="AD1704" t="s">
        <v>10131</v>
      </c>
      <c r="AE1704" t="s">
        <v>10132</v>
      </c>
      <c r="AF1704" t="s">
        <v>115</v>
      </c>
    </row>
    <row r="1705" spans="3:32" x14ac:dyDescent="0.3">
      <c r="C1705" s="21" t="s">
        <v>10479</v>
      </c>
      <c r="D1705" s="20" t="s">
        <v>102</v>
      </c>
      <c r="E1705" s="20" t="s">
        <v>63</v>
      </c>
      <c r="F1705" s="45" t="s">
        <v>9821</v>
      </c>
      <c r="G1705" s="44">
        <v>45078</v>
      </c>
      <c r="H1705" s="20" t="s">
        <v>366</v>
      </c>
      <c r="J1705" t="s">
        <v>33</v>
      </c>
      <c r="K1705" t="s">
        <v>34</v>
      </c>
      <c r="L1705" t="s">
        <v>35</v>
      </c>
      <c r="M1705" t="s">
        <v>36</v>
      </c>
      <c r="N1705" t="s">
        <v>37</v>
      </c>
      <c r="O1705" t="s">
        <v>10480</v>
      </c>
      <c r="P1705" s="13" t="s">
        <v>8815</v>
      </c>
      <c r="Q1705" s="2" t="s">
        <v>44</v>
      </c>
      <c r="R1705" t="s">
        <v>10139</v>
      </c>
      <c r="S1705" s="13" t="s">
        <v>8815</v>
      </c>
      <c r="T1705" t="s">
        <v>10140</v>
      </c>
      <c r="U1705" t="s">
        <v>44</v>
      </c>
      <c r="V1705" t="s">
        <v>37</v>
      </c>
      <c r="W1705" t="s">
        <v>42</v>
      </c>
      <c r="X1705" t="s">
        <v>164</v>
      </c>
      <c r="Y1705" t="s">
        <v>44</v>
      </c>
      <c r="Z1705" t="s">
        <v>78</v>
      </c>
      <c r="AA1705" t="s">
        <v>10481</v>
      </c>
      <c r="AB1705" t="s">
        <v>10142</v>
      </c>
      <c r="AC1705" t="s">
        <v>44</v>
      </c>
      <c r="AD1705" t="s">
        <v>10143</v>
      </c>
      <c r="AE1705" t="s">
        <v>10482</v>
      </c>
      <c r="AF1705" t="s">
        <v>115</v>
      </c>
    </row>
    <row r="1706" spans="3:32" x14ac:dyDescent="0.3">
      <c r="C1706" s="21" t="s">
        <v>10133</v>
      </c>
      <c r="D1706" s="20" t="s">
        <v>102</v>
      </c>
      <c r="E1706" s="20" t="s">
        <v>357</v>
      </c>
      <c r="F1706" s="45" t="s">
        <v>9821</v>
      </c>
      <c r="G1706" s="44">
        <v>45078</v>
      </c>
      <c r="H1706" s="20" t="s">
        <v>366</v>
      </c>
      <c r="J1706" t="s">
        <v>33</v>
      </c>
      <c r="K1706" t="s">
        <v>34</v>
      </c>
      <c r="L1706" t="s">
        <v>35</v>
      </c>
      <c r="M1706" t="s">
        <v>143</v>
      </c>
      <c r="N1706" t="s">
        <v>37</v>
      </c>
      <c r="O1706" t="s">
        <v>599</v>
      </c>
      <c r="P1706" s="13" t="s">
        <v>8815</v>
      </c>
      <c r="Q1706" s="2" t="s">
        <v>10134</v>
      </c>
      <c r="R1706" t="s">
        <v>599</v>
      </c>
      <c r="S1706" s="13" t="s">
        <v>8815</v>
      </c>
      <c r="T1706" t="s">
        <v>6071</v>
      </c>
      <c r="U1706" t="s">
        <v>6072</v>
      </c>
      <c r="V1706" t="s">
        <v>37</v>
      </c>
      <c r="W1706" t="s">
        <v>42</v>
      </c>
      <c r="X1706" t="s">
        <v>1150</v>
      </c>
      <c r="Y1706" t="s">
        <v>44</v>
      </c>
      <c r="Z1706" t="s">
        <v>78</v>
      </c>
      <c r="AA1706" t="s">
        <v>602</v>
      </c>
      <c r="AB1706" t="s">
        <v>6074</v>
      </c>
      <c r="AC1706" t="s">
        <v>6075</v>
      </c>
      <c r="AD1706" t="s">
        <v>10135</v>
      </c>
      <c r="AE1706" t="s">
        <v>10136</v>
      </c>
      <c r="AF1706" t="s">
        <v>115</v>
      </c>
    </row>
    <row r="1707" spans="3:32" x14ac:dyDescent="0.3">
      <c r="C1707" s="21" t="s">
        <v>10483</v>
      </c>
      <c r="D1707" s="20" t="s">
        <v>102</v>
      </c>
      <c r="E1707" s="20" t="s">
        <v>30</v>
      </c>
      <c r="F1707" s="45" t="s">
        <v>9821</v>
      </c>
      <c r="G1707" s="44">
        <v>45078</v>
      </c>
      <c r="H1707" s="20" t="s">
        <v>366</v>
      </c>
      <c r="J1707" t="s">
        <v>33</v>
      </c>
      <c r="K1707" t="s">
        <v>34</v>
      </c>
      <c r="L1707" t="s">
        <v>35</v>
      </c>
      <c r="M1707" t="s">
        <v>52</v>
      </c>
      <c r="N1707" t="s">
        <v>37</v>
      </c>
      <c r="O1707" t="s">
        <v>1708</v>
      </c>
      <c r="P1707" s="13" t="s">
        <v>8815</v>
      </c>
      <c r="Q1707" s="2" t="s">
        <v>10484</v>
      </c>
      <c r="R1707" t="s">
        <v>10485</v>
      </c>
      <c r="S1707" s="13" t="s">
        <v>8815</v>
      </c>
      <c r="T1707" t="s">
        <v>6007</v>
      </c>
      <c r="U1707" t="s">
        <v>1717</v>
      </c>
      <c r="V1707" t="s">
        <v>37</v>
      </c>
      <c r="W1707" t="s">
        <v>42</v>
      </c>
      <c r="X1707" t="s">
        <v>1713</v>
      </c>
      <c r="Y1707" t="s">
        <v>44</v>
      </c>
      <c r="Z1707" t="s">
        <v>1714</v>
      </c>
      <c r="AA1707" t="s">
        <v>1715</v>
      </c>
      <c r="AB1707" t="s">
        <v>1717</v>
      </c>
      <c r="AC1707" t="s">
        <v>1717</v>
      </c>
      <c r="AD1707" t="s">
        <v>1717</v>
      </c>
      <c r="AE1707" t="s">
        <v>10486</v>
      </c>
      <c r="AF1707" t="s">
        <v>115</v>
      </c>
    </row>
    <row r="1708" spans="3:32" x14ac:dyDescent="0.3">
      <c r="C1708" s="21" t="s">
        <v>9901</v>
      </c>
      <c r="D1708" s="20" t="s">
        <v>102</v>
      </c>
      <c r="E1708" s="20" t="s">
        <v>63</v>
      </c>
      <c r="F1708" s="45" t="s">
        <v>9902</v>
      </c>
      <c r="G1708" s="44">
        <v>45078</v>
      </c>
      <c r="H1708" s="20" t="s">
        <v>366</v>
      </c>
      <c r="J1708" t="s">
        <v>33</v>
      </c>
      <c r="K1708" t="s">
        <v>34</v>
      </c>
      <c r="L1708" t="s">
        <v>35</v>
      </c>
      <c r="M1708" t="s">
        <v>36</v>
      </c>
      <c r="N1708" t="s">
        <v>37</v>
      </c>
      <c r="O1708" t="s">
        <v>9903</v>
      </c>
      <c r="P1708" s="13" t="s">
        <v>8954</v>
      </c>
      <c r="Q1708" s="2" t="s">
        <v>9904</v>
      </c>
      <c r="R1708" t="s">
        <v>9903</v>
      </c>
      <c r="S1708" s="13" t="s">
        <v>8954</v>
      </c>
      <c r="T1708" t="s">
        <v>9905</v>
      </c>
      <c r="U1708" t="s">
        <v>200</v>
      </c>
      <c r="V1708" t="s">
        <v>37</v>
      </c>
      <c r="W1708" t="s">
        <v>42</v>
      </c>
      <c r="X1708" t="s">
        <v>4796</v>
      </c>
      <c r="Y1708" t="s">
        <v>44</v>
      </c>
      <c r="Z1708" t="s">
        <v>5213</v>
      </c>
      <c r="AA1708" t="s">
        <v>9906</v>
      </c>
      <c r="AB1708" t="s">
        <v>44</v>
      </c>
      <c r="AC1708" t="s">
        <v>9907</v>
      </c>
      <c r="AD1708" t="s">
        <v>9908</v>
      </c>
      <c r="AE1708" t="s">
        <v>9909</v>
      </c>
      <c r="AF1708" t="s">
        <v>115</v>
      </c>
    </row>
    <row r="1709" spans="3:32" x14ac:dyDescent="0.3">
      <c r="C1709" s="21" t="s">
        <v>10137</v>
      </c>
      <c r="D1709" s="20" t="s">
        <v>102</v>
      </c>
      <c r="E1709" s="20" t="s">
        <v>63</v>
      </c>
      <c r="F1709" s="45" t="s">
        <v>9902</v>
      </c>
      <c r="G1709" s="44">
        <v>45078</v>
      </c>
      <c r="H1709" s="20" t="s">
        <v>366</v>
      </c>
      <c r="J1709" t="s">
        <v>33</v>
      </c>
      <c r="K1709" t="s">
        <v>34</v>
      </c>
      <c r="L1709" t="s">
        <v>35</v>
      </c>
      <c r="M1709" t="s">
        <v>52</v>
      </c>
      <c r="N1709" t="s">
        <v>37</v>
      </c>
      <c r="O1709" t="s">
        <v>10138</v>
      </c>
      <c r="P1709" s="13" t="s">
        <v>8954</v>
      </c>
      <c r="Q1709" s="2" t="s">
        <v>44</v>
      </c>
      <c r="R1709" t="s">
        <v>10139</v>
      </c>
      <c r="S1709" s="13" t="s">
        <v>8954</v>
      </c>
      <c r="T1709" t="s">
        <v>10140</v>
      </c>
      <c r="U1709" t="s">
        <v>44</v>
      </c>
      <c r="V1709" t="s">
        <v>37</v>
      </c>
      <c r="W1709" t="s">
        <v>42</v>
      </c>
      <c r="X1709" t="s">
        <v>164</v>
      </c>
      <c r="Y1709" t="s">
        <v>44</v>
      </c>
      <c r="Z1709" t="s">
        <v>78</v>
      </c>
      <c r="AA1709" t="s">
        <v>10141</v>
      </c>
      <c r="AB1709" t="s">
        <v>10142</v>
      </c>
      <c r="AC1709" t="s">
        <v>44</v>
      </c>
      <c r="AD1709" t="s">
        <v>10143</v>
      </c>
      <c r="AE1709" t="s">
        <v>10144</v>
      </c>
      <c r="AF1709" t="s">
        <v>115</v>
      </c>
    </row>
    <row r="1710" spans="3:32" x14ac:dyDescent="0.3">
      <c r="C1710" s="21">
        <v>2455002</v>
      </c>
      <c r="D1710" s="20" t="s">
        <v>102</v>
      </c>
      <c r="E1710" s="20" t="s">
        <v>537</v>
      </c>
      <c r="F1710" s="45" t="s">
        <v>9902</v>
      </c>
      <c r="G1710" s="44">
        <v>45078</v>
      </c>
      <c r="H1710" s="20" t="s">
        <v>366</v>
      </c>
      <c r="J1710" t="s">
        <v>33</v>
      </c>
      <c r="K1710" t="s">
        <v>34</v>
      </c>
      <c r="L1710" t="s">
        <v>35</v>
      </c>
      <c r="M1710" t="s">
        <v>52</v>
      </c>
      <c r="N1710" t="s">
        <v>37</v>
      </c>
      <c r="O1710" t="s">
        <v>10145</v>
      </c>
      <c r="P1710" s="13" t="s">
        <v>8954</v>
      </c>
      <c r="Q1710" s="2" t="s">
        <v>10146</v>
      </c>
      <c r="R1710" t="s">
        <v>10145</v>
      </c>
      <c r="S1710" s="13" t="s">
        <v>8954</v>
      </c>
      <c r="T1710" t="s">
        <v>10147</v>
      </c>
      <c r="U1710" t="s">
        <v>10148</v>
      </c>
      <c r="V1710" t="s">
        <v>37</v>
      </c>
      <c r="W1710" t="s">
        <v>42</v>
      </c>
      <c r="X1710" t="s">
        <v>2480</v>
      </c>
      <c r="Y1710" t="s">
        <v>44</v>
      </c>
      <c r="Z1710" t="s">
        <v>359</v>
      </c>
      <c r="AA1710" t="s">
        <v>10149</v>
      </c>
      <c r="AB1710" t="s">
        <v>10150</v>
      </c>
      <c r="AC1710" t="s">
        <v>10151</v>
      </c>
      <c r="AD1710" t="s">
        <v>10152</v>
      </c>
      <c r="AE1710" t="s">
        <v>10153</v>
      </c>
      <c r="AF1710" t="s">
        <v>115</v>
      </c>
    </row>
    <row r="1711" spans="3:32" x14ac:dyDescent="0.3">
      <c r="C1711" s="21" t="s">
        <v>10154</v>
      </c>
      <c r="D1711" s="20" t="s">
        <v>102</v>
      </c>
      <c r="E1711" s="20" t="s">
        <v>63</v>
      </c>
      <c r="F1711" s="45" t="s">
        <v>9902</v>
      </c>
      <c r="G1711" s="44">
        <v>45078</v>
      </c>
      <c r="H1711" s="20" t="s">
        <v>366</v>
      </c>
      <c r="J1711" t="s">
        <v>33</v>
      </c>
      <c r="K1711" t="s">
        <v>34</v>
      </c>
      <c r="L1711" t="s">
        <v>35</v>
      </c>
      <c r="M1711" t="s">
        <v>64</v>
      </c>
      <c r="N1711" t="s">
        <v>37</v>
      </c>
      <c r="O1711" t="s">
        <v>10155</v>
      </c>
      <c r="P1711" s="13" t="s">
        <v>8954</v>
      </c>
      <c r="Q1711" s="2" t="s">
        <v>44</v>
      </c>
      <c r="R1711" t="s">
        <v>10156</v>
      </c>
      <c r="S1711" s="13" t="s">
        <v>8954</v>
      </c>
      <c r="T1711" t="s">
        <v>10157</v>
      </c>
      <c r="U1711" t="s">
        <v>44</v>
      </c>
      <c r="V1711" t="s">
        <v>37</v>
      </c>
      <c r="W1711" t="s">
        <v>42</v>
      </c>
      <c r="X1711" t="s">
        <v>164</v>
      </c>
      <c r="Y1711" t="s">
        <v>44</v>
      </c>
      <c r="Z1711" t="s">
        <v>78</v>
      </c>
      <c r="AA1711" t="s">
        <v>10158</v>
      </c>
      <c r="AB1711" t="s">
        <v>10159</v>
      </c>
      <c r="AC1711" t="s">
        <v>44</v>
      </c>
      <c r="AD1711" t="s">
        <v>10160</v>
      </c>
      <c r="AE1711" t="s">
        <v>10161</v>
      </c>
      <c r="AF1711" t="s">
        <v>115</v>
      </c>
    </row>
    <row r="1712" spans="3:32" x14ac:dyDescent="0.3">
      <c r="C1712" s="21" t="s">
        <v>10162</v>
      </c>
      <c r="D1712" s="20" t="s">
        <v>102</v>
      </c>
      <c r="E1712" s="20" t="s">
        <v>280</v>
      </c>
      <c r="F1712" s="45" t="s">
        <v>9902</v>
      </c>
      <c r="G1712" s="44">
        <v>45078</v>
      </c>
      <c r="H1712" s="20" t="s">
        <v>366</v>
      </c>
      <c r="J1712" t="s">
        <v>33</v>
      </c>
      <c r="K1712" t="s">
        <v>34</v>
      </c>
      <c r="L1712" t="s">
        <v>35</v>
      </c>
      <c r="M1712" t="s">
        <v>64</v>
      </c>
      <c r="N1712" t="s">
        <v>37</v>
      </c>
      <c r="O1712" t="s">
        <v>10163</v>
      </c>
      <c r="P1712" s="13" t="s">
        <v>8954</v>
      </c>
      <c r="Q1712" s="2" t="s">
        <v>44</v>
      </c>
      <c r="R1712" t="s">
        <v>10139</v>
      </c>
      <c r="S1712" s="13" t="s">
        <v>8954</v>
      </c>
      <c r="T1712" t="s">
        <v>10140</v>
      </c>
      <c r="U1712" t="s">
        <v>44</v>
      </c>
      <c r="V1712" t="s">
        <v>37</v>
      </c>
      <c r="W1712" t="s">
        <v>42</v>
      </c>
      <c r="X1712" t="s">
        <v>164</v>
      </c>
      <c r="Y1712" t="s">
        <v>44</v>
      </c>
      <c r="Z1712" t="s">
        <v>78</v>
      </c>
      <c r="AA1712" t="s">
        <v>10164</v>
      </c>
      <c r="AB1712" t="s">
        <v>10142</v>
      </c>
      <c r="AC1712" t="s">
        <v>44</v>
      </c>
      <c r="AD1712" t="s">
        <v>10143</v>
      </c>
      <c r="AE1712" t="s">
        <v>10165</v>
      </c>
      <c r="AF1712" t="s">
        <v>115</v>
      </c>
    </row>
    <row r="1713" spans="3:32" x14ac:dyDescent="0.3">
      <c r="C1713" s="21" t="s">
        <v>10166</v>
      </c>
      <c r="D1713" s="20" t="s">
        <v>102</v>
      </c>
      <c r="E1713" s="20" t="s">
        <v>280</v>
      </c>
      <c r="F1713" s="45" t="s">
        <v>9902</v>
      </c>
      <c r="G1713" s="44">
        <v>45078</v>
      </c>
      <c r="H1713" s="20" t="s">
        <v>366</v>
      </c>
      <c r="J1713" t="s">
        <v>33</v>
      </c>
      <c r="K1713" t="s">
        <v>34</v>
      </c>
      <c r="L1713" t="s">
        <v>35</v>
      </c>
      <c r="M1713" t="s">
        <v>64</v>
      </c>
      <c r="N1713" t="s">
        <v>37</v>
      </c>
      <c r="O1713" t="s">
        <v>10163</v>
      </c>
      <c r="P1713" s="13" t="s">
        <v>8954</v>
      </c>
      <c r="Q1713" s="2" t="s">
        <v>44</v>
      </c>
      <c r="R1713" t="s">
        <v>10139</v>
      </c>
      <c r="S1713" s="13" t="s">
        <v>8954</v>
      </c>
      <c r="T1713" t="s">
        <v>10140</v>
      </c>
      <c r="U1713" t="s">
        <v>44</v>
      </c>
      <c r="V1713" t="s">
        <v>37</v>
      </c>
      <c r="W1713" t="s">
        <v>42</v>
      </c>
      <c r="X1713" t="s">
        <v>164</v>
      </c>
      <c r="Y1713" t="s">
        <v>44</v>
      </c>
      <c r="Z1713" t="s">
        <v>78</v>
      </c>
      <c r="AA1713" t="s">
        <v>10164</v>
      </c>
      <c r="AB1713" t="s">
        <v>10142</v>
      </c>
      <c r="AC1713" t="s">
        <v>44</v>
      </c>
      <c r="AD1713" t="s">
        <v>10143</v>
      </c>
      <c r="AE1713" t="s">
        <v>10167</v>
      </c>
      <c r="AF1713" t="s">
        <v>115</v>
      </c>
    </row>
    <row r="1714" spans="3:32" x14ac:dyDescent="0.3">
      <c r="C1714" s="21" t="s">
        <v>10487</v>
      </c>
      <c r="D1714" s="20" t="s">
        <v>102</v>
      </c>
      <c r="E1714" s="20" t="s">
        <v>63</v>
      </c>
      <c r="F1714" s="45" t="s">
        <v>9902</v>
      </c>
      <c r="G1714" s="44">
        <v>45078</v>
      </c>
      <c r="H1714" s="20" t="s">
        <v>366</v>
      </c>
      <c r="J1714" t="s">
        <v>33</v>
      </c>
      <c r="K1714" t="s">
        <v>34</v>
      </c>
      <c r="L1714" t="s">
        <v>35</v>
      </c>
      <c r="M1714" t="s">
        <v>117</v>
      </c>
      <c r="N1714" t="s">
        <v>37</v>
      </c>
      <c r="O1714" t="s">
        <v>8466</v>
      </c>
      <c r="P1714" s="13" t="s">
        <v>8954</v>
      </c>
      <c r="Q1714" s="2" t="s">
        <v>44</v>
      </c>
      <c r="R1714" t="s">
        <v>8467</v>
      </c>
      <c r="S1714" s="13" t="s">
        <v>8954</v>
      </c>
      <c r="T1714" t="s">
        <v>8468</v>
      </c>
      <c r="U1714" t="s">
        <v>44</v>
      </c>
      <c r="V1714" t="s">
        <v>37</v>
      </c>
      <c r="W1714" t="s">
        <v>42</v>
      </c>
      <c r="X1714" t="s">
        <v>164</v>
      </c>
      <c r="Y1714" t="s">
        <v>44</v>
      </c>
      <c r="Z1714" t="s">
        <v>78</v>
      </c>
      <c r="AA1714" t="s">
        <v>8469</v>
      </c>
      <c r="AB1714" t="s">
        <v>8470</v>
      </c>
      <c r="AC1714" t="s">
        <v>44</v>
      </c>
      <c r="AD1714" t="s">
        <v>8471</v>
      </c>
      <c r="AE1714" t="s">
        <v>10488</v>
      </c>
      <c r="AF1714" t="s">
        <v>115</v>
      </c>
    </row>
    <row r="1715" spans="3:32" x14ac:dyDescent="0.3">
      <c r="C1715" s="21" t="s">
        <v>10616</v>
      </c>
      <c r="D1715" s="20" t="s">
        <v>29</v>
      </c>
      <c r="E1715" s="20" t="s">
        <v>63</v>
      </c>
      <c r="F1715" s="45" t="s">
        <v>9902</v>
      </c>
      <c r="G1715" s="44">
        <v>45079</v>
      </c>
      <c r="H1715" s="20" t="s">
        <v>366</v>
      </c>
      <c r="J1715" t="s">
        <v>33</v>
      </c>
      <c r="K1715" t="s">
        <v>34</v>
      </c>
      <c r="L1715" t="s">
        <v>35</v>
      </c>
      <c r="M1715" t="s">
        <v>292</v>
      </c>
      <c r="N1715" t="s">
        <v>37</v>
      </c>
      <c r="O1715" t="s">
        <v>10617</v>
      </c>
      <c r="P1715" s="13" t="s">
        <v>9253</v>
      </c>
      <c r="Q1715" s="2" t="s">
        <v>10618</v>
      </c>
      <c r="R1715" t="s">
        <v>10619</v>
      </c>
      <c r="S1715" s="13" t="s">
        <v>9253</v>
      </c>
      <c r="T1715" t="s">
        <v>10620</v>
      </c>
      <c r="U1715" t="s">
        <v>124</v>
      </c>
      <c r="V1715" t="s">
        <v>37</v>
      </c>
      <c r="W1715" t="s">
        <v>42</v>
      </c>
      <c r="X1715" t="s">
        <v>135</v>
      </c>
      <c r="Y1715" t="s">
        <v>44</v>
      </c>
      <c r="Z1715" t="s">
        <v>136</v>
      </c>
      <c r="AA1715" t="s">
        <v>10621</v>
      </c>
      <c r="AB1715" t="s">
        <v>124</v>
      </c>
      <c r="AC1715" t="s">
        <v>10622</v>
      </c>
      <c r="AD1715" t="s">
        <v>10623</v>
      </c>
      <c r="AE1715" t="s">
        <v>10624</v>
      </c>
      <c r="AF1715" t="s">
        <v>51</v>
      </c>
    </row>
    <row r="1716" spans="3:32" x14ac:dyDescent="0.3">
      <c r="C1716" s="21" t="s">
        <v>10625</v>
      </c>
      <c r="D1716" s="20" t="s">
        <v>29</v>
      </c>
      <c r="E1716" s="20" t="s">
        <v>280</v>
      </c>
      <c r="F1716" s="45" t="s">
        <v>9902</v>
      </c>
      <c r="G1716" s="44">
        <v>45079</v>
      </c>
      <c r="H1716" s="20" t="s">
        <v>366</v>
      </c>
      <c r="J1716" t="s">
        <v>33</v>
      </c>
      <c r="K1716" t="s">
        <v>34</v>
      </c>
      <c r="L1716" t="s">
        <v>35</v>
      </c>
      <c r="M1716" t="s">
        <v>117</v>
      </c>
      <c r="N1716" t="s">
        <v>37</v>
      </c>
      <c r="O1716" t="s">
        <v>10626</v>
      </c>
      <c r="P1716" s="13" t="s">
        <v>9253</v>
      </c>
      <c r="Q1716" s="2" t="s">
        <v>10627</v>
      </c>
      <c r="R1716" t="s">
        <v>10626</v>
      </c>
      <c r="S1716" s="13" t="s">
        <v>9253</v>
      </c>
      <c r="T1716" t="s">
        <v>10628</v>
      </c>
      <c r="U1716" t="s">
        <v>200</v>
      </c>
      <c r="V1716" t="s">
        <v>37</v>
      </c>
      <c r="W1716" t="s">
        <v>42</v>
      </c>
      <c r="X1716" t="s">
        <v>10629</v>
      </c>
      <c r="Y1716" t="s">
        <v>44</v>
      </c>
      <c r="Z1716" t="s">
        <v>10630</v>
      </c>
      <c r="AA1716" t="s">
        <v>10631</v>
      </c>
      <c r="AB1716" t="s">
        <v>124</v>
      </c>
      <c r="AC1716" t="s">
        <v>10632</v>
      </c>
      <c r="AD1716" t="s">
        <v>10633</v>
      </c>
      <c r="AE1716" t="s">
        <v>10634</v>
      </c>
      <c r="AF1716" t="s">
        <v>51</v>
      </c>
    </row>
    <row r="1717" spans="3:32" x14ac:dyDescent="0.3">
      <c r="C1717" s="21" t="s">
        <v>10635</v>
      </c>
      <c r="D1717" s="20" t="s">
        <v>29</v>
      </c>
      <c r="E1717" s="20" t="s">
        <v>280</v>
      </c>
      <c r="F1717" s="45" t="s">
        <v>9902</v>
      </c>
      <c r="G1717" s="44">
        <v>45079</v>
      </c>
      <c r="H1717" s="20" t="s">
        <v>366</v>
      </c>
      <c r="J1717" t="s">
        <v>33</v>
      </c>
      <c r="K1717" t="s">
        <v>34</v>
      </c>
      <c r="L1717" t="s">
        <v>35</v>
      </c>
      <c r="M1717" t="s">
        <v>117</v>
      </c>
      <c r="N1717" t="s">
        <v>37</v>
      </c>
      <c r="O1717" t="s">
        <v>10626</v>
      </c>
      <c r="P1717" s="13" t="s">
        <v>9253</v>
      </c>
      <c r="Q1717" s="2" t="s">
        <v>10636</v>
      </c>
      <c r="R1717" t="s">
        <v>10626</v>
      </c>
      <c r="S1717" s="13" t="s">
        <v>9253</v>
      </c>
      <c r="T1717" t="s">
        <v>10628</v>
      </c>
      <c r="U1717" t="s">
        <v>200</v>
      </c>
      <c r="V1717" t="s">
        <v>37</v>
      </c>
      <c r="W1717" t="s">
        <v>42</v>
      </c>
      <c r="X1717" t="s">
        <v>10629</v>
      </c>
      <c r="Y1717" t="s">
        <v>44</v>
      </c>
      <c r="Z1717" t="s">
        <v>10630</v>
      </c>
      <c r="AA1717" t="s">
        <v>10631</v>
      </c>
      <c r="AB1717" t="s">
        <v>124</v>
      </c>
      <c r="AC1717" t="s">
        <v>10632</v>
      </c>
      <c r="AD1717" t="s">
        <v>10633</v>
      </c>
      <c r="AE1717" t="s">
        <v>10634</v>
      </c>
      <c r="AF1717" t="s">
        <v>51</v>
      </c>
    </row>
    <row r="1718" spans="3:32" x14ac:dyDescent="0.3">
      <c r="C1718" s="21" t="s">
        <v>10637</v>
      </c>
      <c r="D1718" s="20" t="s">
        <v>29</v>
      </c>
      <c r="E1718" s="20" t="s">
        <v>63</v>
      </c>
      <c r="F1718" s="45" t="s">
        <v>9902</v>
      </c>
      <c r="G1718" s="44">
        <v>45079</v>
      </c>
      <c r="H1718" s="20" t="s">
        <v>366</v>
      </c>
      <c r="J1718" t="s">
        <v>33</v>
      </c>
      <c r="K1718" t="s">
        <v>34</v>
      </c>
      <c r="L1718" t="s">
        <v>35</v>
      </c>
      <c r="M1718" t="s">
        <v>117</v>
      </c>
      <c r="N1718" t="s">
        <v>37</v>
      </c>
      <c r="O1718" t="s">
        <v>10638</v>
      </c>
      <c r="P1718" s="13" t="s">
        <v>9253</v>
      </c>
      <c r="Q1718" s="2" t="s">
        <v>10639</v>
      </c>
      <c r="R1718" t="s">
        <v>10640</v>
      </c>
      <c r="S1718" s="13" t="s">
        <v>9253</v>
      </c>
      <c r="T1718" t="s">
        <v>10641</v>
      </c>
      <c r="U1718" t="s">
        <v>10642</v>
      </c>
      <c r="V1718" t="s">
        <v>37</v>
      </c>
      <c r="W1718" t="s">
        <v>42</v>
      </c>
      <c r="X1718" t="s">
        <v>1896</v>
      </c>
      <c r="Y1718" t="s">
        <v>44</v>
      </c>
      <c r="Z1718" t="s">
        <v>45</v>
      </c>
      <c r="AA1718" t="s">
        <v>10643</v>
      </c>
      <c r="AB1718" t="s">
        <v>124</v>
      </c>
      <c r="AC1718" t="s">
        <v>124</v>
      </c>
      <c r="AD1718" t="s">
        <v>10644</v>
      </c>
      <c r="AE1718" t="s">
        <v>10645</v>
      </c>
      <c r="AF1718" t="s">
        <v>51</v>
      </c>
    </row>
    <row r="1719" spans="3:32" x14ac:dyDescent="0.3">
      <c r="C1719" s="21" t="s">
        <v>10646</v>
      </c>
      <c r="D1719" s="20" t="s">
        <v>29</v>
      </c>
      <c r="E1719" s="20" t="s">
        <v>63</v>
      </c>
      <c r="F1719" s="45" t="s">
        <v>9902</v>
      </c>
      <c r="G1719" s="44">
        <v>45079</v>
      </c>
      <c r="H1719" s="20" t="s">
        <v>366</v>
      </c>
      <c r="J1719" t="s">
        <v>33</v>
      </c>
      <c r="K1719" t="s">
        <v>34</v>
      </c>
      <c r="L1719" t="s">
        <v>35</v>
      </c>
      <c r="M1719" t="s">
        <v>117</v>
      </c>
      <c r="N1719" t="s">
        <v>37</v>
      </c>
      <c r="O1719" t="s">
        <v>10647</v>
      </c>
      <c r="P1719" s="13" t="s">
        <v>9253</v>
      </c>
      <c r="Q1719" s="2" t="s">
        <v>10648</v>
      </c>
      <c r="R1719" t="s">
        <v>10649</v>
      </c>
      <c r="S1719" s="13" t="s">
        <v>9253</v>
      </c>
      <c r="T1719" t="s">
        <v>10641</v>
      </c>
      <c r="U1719" t="s">
        <v>10642</v>
      </c>
      <c r="V1719" t="s">
        <v>37</v>
      </c>
      <c r="W1719" t="s">
        <v>42</v>
      </c>
      <c r="X1719" t="s">
        <v>1896</v>
      </c>
      <c r="Y1719" t="s">
        <v>44</v>
      </c>
      <c r="Z1719" t="s">
        <v>45</v>
      </c>
      <c r="AA1719" t="s">
        <v>10650</v>
      </c>
      <c r="AB1719" t="s">
        <v>124</v>
      </c>
      <c r="AC1719" t="s">
        <v>124</v>
      </c>
      <c r="AD1719" t="s">
        <v>10644</v>
      </c>
      <c r="AE1719" t="s">
        <v>10651</v>
      </c>
      <c r="AF1719" t="s">
        <v>51</v>
      </c>
    </row>
    <row r="1720" spans="3:32" x14ac:dyDescent="0.3">
      <c r="C1720" s="21" t="s">
        <v>10652</v>
      </c>
      <c r="D1720" s="20" t="s">
        <v>29</v>
      </c>
      <c r="E1720" s="20" t="s">
        <v>63</v>
      </c>
      <c r="F1720" s="45" t="s">
        <v>9902</v>
      </c>
      <c r="G1720" s="44">
        <v>45079</v>
      </c>
      <c r="H1720" s="20" t="s">
        <v>366</v>
      </c>
      <c r="J1720" t="s">
        <v>33</v>
      </c>
      <c r="K1720" t="s">
        <v>34</v>
      </c>
      <c r="L1720" t="s">
        <v>35</v>
      </c>
      <c r="M1720" t="s">
        <v>117</v>
      </c>
      <c r="N1720" t="s">
        <v>37</v>
      </c>
      <c r="O1720" t="s">
        <v>10653</v>
      </c>
      <c r="P1720" s="13" t="s">
        <v>9253</v>
      </c>
      <c r="Q1720" s="2" t="s">
        <v>10654</v>
      </c>
      <c r="R1720" t="s">
        <v>10649</v>
      </c>
      <c r="S1720" s="13" t="s">
        <v>9253</v>
      </c>
      <c r="T1720" t="s">
        <v>10641</v>
      </c>
      <c r="U1720" t="s">
        <v>10642</v>
      </c>
      <c r="V1720" t="s">
        <v>37</v>
      </c>
      <c r="W1720" t="s">
        <v>42</v>
      </c>
      <c r="X1720" t="s">
        <v>1896</v>
      </c>
      <c r="Y1720" t="s">
        <v>44</v>
      </c>
      <c r="Z1720" t="s">
        <v>45</v>
      </c>
      <c r="AA1720" t="s">
        <v>10655</v>
      </c>
      <c r="AB1720" t="s">
        <v>124</v>
      </c>
      <c r="AC1720" t="s">
        <v>124</v>
      </c>
      <c r="AD1720" t="s">
        <v>10644</v>
      </c>
      <c r="AE1720" t="s">
        <v>10656</v>
      </c>
      <c r="AF1720" t="s">
        <v>51</v>
      </c>
    </row>
    <row r="1721" spans="3:32" x14ac:dyDescent="0.3">
      <c r="C1721" s="21" t="s">
        <v>10657</v>
      </c>
      <c r="D1721" s="20" t="s">
        <v>29</v>
      </c>
      <c r="E1721" s="20" t="s">
        <v>63</v>
      </c>
      <c r="F1721" s="45" t="s">
        <v>9902</v>
      </c>
      <c r="G1721" s="44">
        <v>45079</v>
      </c>
      <c r="H1721" s="20" t="s">
        <v>366</v>
      </c>
      <c r="J1721" t="s">
        <v>33</v>
      </c>
      <c r="K1721" t="s">
        <v>34</v>
      </c>
      <c r="L1721" t="s">
        <v>35</v>
      </c>
      <c r="M1721" t="s">
        <v>143</v>
      </c>
      <c r="N1721" t="s">
        <v>37</v>
      </c>
      <c r="O1721" t="s">
        <v>10658</v>
      </c>
      <c r="P1721" s="13" t="s">
        <v>9253</v>
      </c>
      <c r="Q1721" s="2" t="s">
        <v>10659</v>
      </c>
      <c r="R1721" t="s">
        <v>10658</v>
      </c>
      <c r="S1721" s="13" t="s">
        <v>9253</v>
      </c>
      <c r="T1721" t="s">
        <v>10660</v>
      </c>
      <c r="U1721" t="s">
        <v>10661</v>
      </c>
      <c r="V1721" t="s">
        <v>37</v>
      </c>
      <c r="W1721" t="s">
        <v>42</v>
      </c>
      <c r="X1721" t="s">
        <v>6073</v>
      </c>
      <c r="Y1721" t="s">
        <v>44</v>
      </c>
      <c r="Z1721" t="s">
        <v>359</v>
      </c>
      <c r="AA1721" t="s">
        <v>10662</v>
      </c>
      <c r="AB1721" t="s">
        <v>44</v>
      </c>
      <c r="AC1721" t="s">
        <v>10663</v>
      </c>
      <c r="AD1721" t="s">
        <v>10664</v>
      </c>
      <c r="AE1721" t="s">
        <v>10665</v>
      </c>
      <c r="AF1721" t="s">
        <v>51</v>
      </c>
    </row>
    <row r="1722" spans="3:32" x14ac:dyDescent="0.3">
      <c r="C1722" s="21" t="s">
        <v>10666</v>
      </c>
      <c r="D1722" s="20" t="s">
        <v>29</v>
      </c>
      <c r="E1722" s="20" t="s">
        <v>63</v>
      </c>
      <c r="F1722" s="45" t="s">
        <v>9902</v>
      </c>
      <c r="G1722" s="44">
        <v>45079</v>
      </c>
      <c r="H1722" s="20" t="s">
        <v>366</v>
      </c>
      <c r="J1722" t="s">
        <v>33</v>
      </c>
      <c r="K1722" t="s">
        <v>34</v>
      </c>
      <c r="L1722" t="s">
        <v>35</v>
      </c>
      <c r="M1722" t="s">
        <v>36</v>
      </c>
      <c r="N1722" t="s">
        <v>37</v>
      </c>
      <c r="O1722" t="s">
        <v>10667</v>
      </c>
      <c r="P1722" s="13" t="s">
        <v>9253</v>
      </c>
      <c r="Q1722" s="2" t="s">
        <v>10668</v>
      </c>
      <c r="R1722" t="s">
        <v>10669</v>
      </c>
      <c r="S1722" s="13" t="s">
        <v>9253</v>
      </c>
      <c r="T1722" t="s">
        <v>10670</v>
      </c>
      <c r="U1722" t="s">
        <v>44</v>
      </c>
      <c r="V1722" t="s">
        <v>37</v>
      </c>
      <c r="W1722" t="s">
        <v>42</v>
      </c>
      <c r="X1722" t="s">
        <v>401</v>
      </c>
      <c r="Y1722" t="s">
        <v>44</v>
      </c>
      <c r="Z1722" t="s">
        <v>78</v>
      </c>
      <c r="AA1722" t="s">
        <v>10671</v>
      </c>
      <c r="AB1722" t="s">
        <v>44</v>
      </c>
      <c r="AC1722" t="s">
        <v>1048</v>
      </c>
      <c r="AD1722" t="s">
        <v>1048</v>
      </c>
      <c r="AE1722" t="s">
        <v>10672</v>
      </c>
      <c r="AF1722" t="s">
        <v>51</v>
      </c>
    </row>
    <row r="1723" spans="3:32" x14ac:dyDescent="0.3">
      <c r="C1723" s="21" t="s">
        <v>10673</v>
      </c>
      <c r="D1723" s="20" t="s">
        <v>29</v>
      </c>
      <c r="E1723" s="20" t="s">
        <v>63</v>
      </c>
      <c r="F1723" s="45" t="s">
        <v>9902</v>
      </c>
      <c r="G1723" s="44">
        <v>45079</v>
      </c>
      <c r="H1723" s="20" t="s">
        <v>366</v>
      </c>
      <c r="J1723" t="s">
        <v>33</v>
      </c>
      <c r="K1723" t="s">
        <v>34</v>
      </c>
      <c r="L1723" t="s">
        <v>35</v>
      </c>
      <c r="M1723" t="s">
        <v>52</v>
      </c>
      <c r="N1723" t="s">
        <v>37</v>
      </c>
      <c r="O1723" t="s">
        <v>10615</v>
      </c>
      <c r="P1723" s="13" t="s">
        <v>9253</v>
      </c>
      <c r="Q1723" s="2" t="s">
        <v>10674</v>
      </c>
      <c r="R1723" t="s">
        <v>10675</v>
      </c>
      <c r="S1723" s="13" t="s">
        <v>9253</v>
      </c>
      <c r="T1723" t="s">
        <v>10676</v>
      </c>
      <c r="U1723" t="s">
        <v>44</v>
      </c>
      <c r="V1723" t="s">
        <v>37</v>
      </c>
      <c r="W1723" t="s">
        <v>42</v>
      </c>
      <c r="X1723" t="s">
        <v>1985</v>
      </c>
      <c r="Y1723" t="s">
        <v>44</v>
      </c>
      <c r="Z1723" t="s">
        <v>45</v>
      </c>
      <c r="AA1723" t="s">
        <v>10677</v>
      </c>
      <c r="AB1723" t="s">
        <v>44</v>
      </c>
      <c r="AC1723" t="s">
        <v>10678</v>
      </c>
      <c r="AD1723" t="s">
        <v>10679</v>
      </c>
      <c r="AE1723" t="s">
        <v>2077</v>
      </c>
      <c r="AF1723" t="s">
        <v>51</v>
      </c>
    </row>
    <row r="1724" spans="3:32" x14ac:dyDescent="0.3">
      <c r="C1724" s="21" t="s">
        <v>10489</v>
      </c>
      <c r="D1724" s="20" t="s">
        <v>102</v>
      </c>
      <c r="E1724" s="20" t="s">
        <v>63</v>
      </c>
      <c r="F1724" s="45" t="s">
        <v>9902</v>
      </c>
      <c r="G1724" s="44">
        <v>45079</v>
      </c>
      <c r="H1724" s="20" t="s">
        <v>366</v>
      </c>
      <c r="J1724" t="s">
        <v>33</v>
      </c>
      <c r="K1724" t="s">
        <v>34</v>
      </c>
      <c r="L1724" t="s">
        <v>35</v>
      </c>
      <c r="M1724" t="s">
        <v>52</v>
      </c>
      <c r="N1724" t="s">
        <v>37</v>
      </c>
      <c r="O1724" t="s">
        <v>10168</v>
      </c>
      <c r="P1724" s="13" t="s">
        <v>8954</v>
      </c>
      <c r="Q1724" s="2" t="s">
        <v>44</v>
      </c>
      <c r="R1724" t="s">
        <v>10169</v>
      </c>
      <c r="S1724" s="13" t="s">
        <v>8954</v>
      </c>
      <c r="T1724" t="s">
        <v>10170</v>
      </c>
      <c r="U1724" t="s">
        <v>44</v>
      </c>
      <c r="V1724" t="s">
        <v>37</v>
      </c>
      <c r="W1724" t="s">
        <v>42</v>
      </c>
      <c r="X1724" t="s">
        <v>164</v>
      </c>
      <c r="Y1724" t="s">
        <v>44</v>
      </c>
      <c r="Z1724" t="s">
        <v>78</v>
      </c>
      <c r="AA1724" t="s">
        <v>10171</v>
      </c>
      <c r="AB1724" t="s">
        <v>10172</v>
      </c>
      <c r="AC1724" t="s">
        <v>44</v>
      </c>
      <c r="AD1724" t="s">
        <v>10490</v>
      </c>
      <c r="AE1724" t="s">
        <v>10491</v>
      </c>
      <c r="AF1724" t="s">
        <v>115</v>
      </c>
    </row>
    <row r="1725" spans="3:32" x14ac:dyDescent="0.3">
      <c r="C1725" s="21">
        <v>2455228</v>
      </c>
      <c r="D1725" s="20" t="s">
        <v>102</v>
      </c>
      <c r="E1725" s="20" t="s">
        <v>63</v>
      </c>
      <c r="F1725" s="45" t="s">
        <v>9902</v>
      </c>
      <c r="G1725" s="44">
        <v>45079</v>
      </c>
      <c r="H1725" s="20" t="s">
        <v>366</v>
      </c>
      <c r="J1725" t="s">
        <v>33</v>
      </c>
      <c r="K1725" t="s">
        <v>34</v>
      </c>
      <c r="L1725" t="s">
        <v>35</v>
      </c>
      <c r="M1725" t="s">
        <v>117</v>
      </c>
      <c r="N1725" t="s">
        <v>37</v>
      </c>
      <c r="O1725" t="s">
        <v>10168</v>
      </c>
      <c r="P1725" s="13" t="s">
        <v>8954</v>
      </c>
      <c r="Q1725" s="2" t="s">
        <v>44</v>
      </c>
      <c r="R1725" t="s">
        <v>10169</v>
      </c>
      <c r="S1725" s="13" t="s">
        <v>8954</v>
      </c>
      <c r="T1725" t="s">
        <v>10170</v>
      </c>
      <c r="U1725" t="s">
        <v>44</v>
      </c>
      <c r="V1725" t="s">
        <v>37</v>
      </c>
      <c r="W1725" t="s">
        <v>42</v>
      </c>
      <c r="X1725" t="s">
        <v>164</v>
      </c>
      <c r="Y1725" t="s">
        <v>44</v>
      </c>
      <c r="Z1725" t="s">
        <v>78</v>
      </c>
      <c r="AA1725" t="s">
        <v>10171</v>
      </c>
      <c r="AB1725" t="s">
        <v>10172</v>
      </c>
      <c r="AC1725" t="s">
        <v>44</v>
      </c>
      <c r="AD1725" t="s">
        <v>10173</v>
      </c>
      <c r="AE1725" t="s">
        <v>10174</v>
      </c>
      <c r="AF1725" t="s">
        <v>115</v>
      </c>
    </row>
    <row r="1726" spans="3:32" x14ac:dyDescent="0.3">
      <c r="C1726" s="21" t="s">
        <v>10175</v>
      </c>
      <c r="D1726" s="20" t="s">
        <v>102</v>
      </c>
      <c r="E1726" s="20" t="s">
        <v>63</v>
      </c>
      <c r="F1726" s="45" t="s">
        <v>9902</v>
      </c>
      <c r="G1726" s="44">
        <v>45079</v>
      </c>
      <c r="H1726" s="20" t="s">
        <v>366</v>
      </c>
      <c r="J1726" t="s">
        <v>33</v>
      </c>
      <c r="K1726" t="s">
        <v>34</v>
      </c>
      <c r="L1726" t="s">
        <v>35</v>
      </c>
      <c r="M1726" t="s">
        <v>117</v>
      </c>
      <c r="N1726" t="s">
        <v>37</v>
      </c>
      <c r="O1726" t="s">
        <v>10168</v>
      </c>
      <c r="P1726" s="13" t="s">
        <v>8954</v>
      </c>
      <c r="Q1726" s="2" t="s">
        <v>44</v>
      </c>
      <c r="R1726" t="s">
        <v>10169</v>
      </c>
      <c r="S1726" s="13" t="s">
        <v>8954</v>
      </c>
      <c r="T1726" t="s">
        <v>10170</v>
      </c>
      <c r="U1726" t="s">
        <v>44</v>
      </c>
      <c r="V1726" t="s">
        <v>37</v>
      </c>
      <c r="W1726" t="s">
        <v>42</v>
      </c>
      <c r="X1726" t="s">
        <v>164</v>
      </c>
      <c r="Y1726" t="s">
        <v>44</v>
      </c>
      <c r="Z1726" t="s">
        <v>78</v>
      </c>
      <c r="AA1726" t="s">
        <v>10171</v>
      </c>
      <c r="AB1726" t="s">
        <v>10172</v>
      </c>
      <c r="AC1726" t="s">
        <v>44</v>
      </c>
      <c r="AD1726" t="s">
        <v>10173</v>
      </c>
      <c r="AE1726" t="s">
        <v>10176</v>
      </c>
      <c r="AF1726" t="s">
        <v>115</v>
      </c>
    </row>
    <row r="1727" spans="3:32" x14ac:dyDescent="0.3">
      <c r="C1727" s="21" t="s">
        <v>10492</v>
      </c>
      <c r="D1727" s="20" t="s">
        <v>102</v>
      </c>
      <c r="E1727" s="20" t="s">
        <v>63</v>
      </c>
      <c r="F1727" s="45" t="s">
        <v>9902</v>
      </c>
      <c r="G1727" s="44">
        <v>45079</v>
      </c>
      <c r="H1727" s="20" t="s">
        <v>366</v>
      </c>
      <c r="J1727" t="s">
        <v>33</v>
      </c>
      <c r="K1727" t="s">
        <v>34</v>
      </c>
      <c r="L1727" t="s">
        <v>35</v>
      </c>
      <c r="M1727" t="s">
        <v>36</v>
      </c>
      <c r="N1727" t="s">
        <v>37</v>
      </c>
      <c r="O1727" t="s">
        <v>10493</v>
      </c>
      <c r="P1727" s="13" t="s">
        <v>8954</v>
      </c>
      <c r="Q1727" s="2" t="s">
        <v>44</v>
      </c>
      <c r="R1727" t="s">
        <v>10494</v>
      </c>
      <c r="S1727" s="13" t="s">
        <v>8954</v>
      </c>
      <c r="T1727" t="s">
        <v>10495</v>
      </c>
      <c r="U1727" t="s">
        <v>44</v>
      </c>
      <c r="V1727" t="s">
        <v>37</v>
      </c>
      <c r="W1727" t="s">
        <v>42</v>
      </c>
      <c r="X1727" t="s">
        <v>164</v>
      </c>
      <c r="Y1727" t="s">
        <v>44</v>
      </c>
      <c r="Z1727" t="s">
        <v>78</v>
      </c>
      <c r="AA1727" t="s">
        <v>10496</v>
      </c>
      <c r="AB1727" t="s">
        <v>10497</v>
      </c>
      <c r="AC1727" t="s">
        <v>44</v>
      </c>
      <c r="AD1727" t="s">
        <v>10498</v>
      </c>
      <c r="AE1727" t="s">
        <v>10499</v>
      </c>
      <c r="AF1727" t="s">
        <v>115</v>
      </c>
    </row>
    <row r="1728" spans="3:32" x14ac:dyDescent="0.3">
      <c r="C1728" s="21" t="s">
        <v>10274</v>
      </c>
      <c r="D1728" s="20" t="s">
        <v>102</v>
      </c>
      <c r="E1728" s="20" t="s">
        <v>63</v>
      </c>
      <c r="F1728" s="45" t="s">
        <v>9902</v>
      </c>
      <c r="G1728" s="44">
        <v>45079</v>
      </c>
      <c r="H1728" s="20" t="s">
        <v>366</v>
      </c>
      <c r="J1728" t="s">
        <v>33</v>
      </c>
      <c r="K1728" t="s">
        <v>142</v>
      </c>
      <c r="L1728" t="s">
        <v>35</v>
      </c>
      <c r="M1728" t="s">
        <v>64</v>
      </c>
      <c r="N1728" t="s">
        <v>37</v>
      </c>
      <c r="O1728" t="s">
        <v>10275</v>
      </c>
      <c r="P1728" s="13" t="s">
        <v>8954</v>
      </c>
      <c r="Q1728" s="2" t="s">
        <v>10276</v>
      </c>
      <c r="R1728" t="s">
        <v>10275</v>
      </c>
      <c r="S1728" s="13" t="s">
        <v>8954</v>
      </c>
      <c r="T1728" t="s">
        <v>10277</v>
      </c>
      <c r="U1728" t="s">
        <v>10278</v>
      </c>
      <c r="V1728" t="s">
        <v>37</v>
      </c>
      <c r="W1728" t="s">
        <v>42</v>
      </c>
      <c r="X1728" t="s">
        <v>414</v>
      </c>
      <c r="Y1728" t="s">
        <v>44</v>
      </c>
      <c r="Z1728" t="s">
        <v>45</v>
      </c>
      <c r="AA1728" t="s">
        <v>10279</v>
      </c>
      <c r="AB1728" t="s">
        <v>10280</v>
      </c>
      <c r="AC1728" t="s">
        <v>10281</v>
      </c>
      <c r="AD1728" t="s">
        <v>10282</v>
      </c>
      <c r="AE1728" t="s">
        <v>10283</v>
      </c>
      <c r="AF1728" t="s">
        <v>115</v>
      </c>
    </row>
    <row r="1729" spans="3:32" x14ac:dyDescent="0.3">
      <c r="C1729" s="21" t="s">
        <v>10500</v>
      </c>
      <c r="D1729" s="20" t="s">
        <v>102</v>
      </c>
      <c r="E1729" s="20" t="s">
        <v>63</v>
      </c>
      <c r="F1729" s="45" t="s">
        <v>9902</v>
      </c>
      <c r="G1729" s="44">
        <v>45079</v>
      </c>
      <c r="H1729" s="20" t="s">
        <v>366</v>
      </c>
      <c r="J1729" t="s">
        <v>33</v>
      </c>
      <c r="K1729" t="s">
        <v>34</v>
      </c>
      <c r="L1729" t="s">
        <v>35</v>
      </c>
      <c r="M1729" t="s">
        <v>117</v>
      </c>
      <c r="N1729" t="s">
        <v>37</v>
      </c>
      <c r="O1729" t="s">
        <v>9425</v>
      </c>
      <c r="P1729" s="13" t="s">
        <v>8954</v>
      </c>
      <c r="Q1729" s="2" t="s">
        <v>44</v>
      </c>
      <c r="R1729" t="s">
        <v>9426</v>
      </c>
      <c r="S1729" s="13" t="s">
        <v>8954</v>
      </c>
      <c r="T1729" t="s">
        <v>9427</v>
      </c>
      <c r="U1729" t="s">
        <v>44</v>
      </c>
      <c r="V1729" t="s">
        <v>37</v>
      </c>
      <c r="W1729" t="s">
        <v>42</v>
      </c>
      <c r="X1729" t="s">
        <v>164</v>
      </c>
      <c r="Y1729" t="s">
        <v>44</v>
      </c>
      <c r="Z1729" t="s">
        <v>78</v>
      </c>
      <c r="AA1729" t="s">
        <v>9428</v>
      </c>
      <c r="AB1729" t="s">
        <v>44</v>
      </c>
      <c r="AC1729" t="s">
        <v>44</v>
      </c>
      <c r="AD1729" t="s">
        <v>928</v>
      </c>
      <c r="AE1729" t="s">
        <v>10501</v>
      </c>
      <c r="AF1729" t="s">
        <v>115</v>
      </c>
    </row>
    <row r="1730" spans="3:32" x14ac:dyDescent="0.3">
      <c r="C1730" s="21" t="s">
        <v>10177</v>
      </c>
      <c r="D1730" s="20" t="s">
        <v>102</v>
      </c>
      <c r="E1730" s="20" t="s">
        <v>509</v>
      </c>
      <c r="F1730" s="45" t="s">
        <v>9902</v>
      </c>
      <c r="G1730" s="44">
        <v>45079</v>
      </c>
      <c r="H1730" s="20" t="s">
        <v>366</v>
      </c>
      <c r="J1730" t="s">
        <v>33</v>
      </c>
      <c r="K1730" t="s">
        <v>34</v>
      </c>
      <c r="L1730" t="s">
        <v>35</v>
      </c>
      <c r="M1730" t="s">
        <v>52</v>
      </c>
      <c r="N1730" t="s">
        <v>37</v>
      </c>
      <c r="O1730" t="s">
        <v>10178</v>
      </c>
      <c r="P1730" s="13" t="s">
        <v>8954</v>
      </c>
      <c r="Q1730" s="2" t="s">
        <v>10179</v>
      </c>
      <c r="R1730" t="s">
        <v>10178</v>
      </c>
      <c r="S1730" s="13" t="s">
        <v>8954</v>
      </c>
      <c r="T1730" t="s">
        <v>10180</v>
      </c>
      <c r="U1730" t="s">
        <v>10181</v>
      </c>
      <c r="V1730" t="s">
        <v>37</v>
      </c>
      <c r="W1730" t="s">
        <v>42</v>
      </c>
      <c r="X1730" t="s">
        <v>2193</v>
      </c>
      <c r="Y1730" t="s">
        <v>44</v>
      </c>
      <c r="Z1730" t="s">
        <v>45</v>
      </c>
      <c r="AA1730" t="s">
        <v>10182</v>
      </c>
      <c r="AB1730" t="s">
        <v>10183</v>
      </c>
      <c r="AC1730" t="s">
        <v>10184</v>
      </c>
      <c r="AD1730" t="s">
        <v>10185</v>
      </c>
      <c r="AE1730" t="s">
        <v>10186</v>
      </c>
      <c r="AF1730" t="s">
        <v>115</v>
      </c>
    </row>
    <row r="1731" spans="3:32" x14ac:dyDescent="0.3">
      <c r="C1731" s="21">
        <v>2456437</v>
      </c>
      <c r="D1731" s="20" t="s">
        <v>102</v>
      </c>
      <c r="E1731" s="20" t="s">
        <v>63</v>
      </c>
      <c r="F1731" s="45" t="s">
        <v>9902</v>
      </c>
      <c r="G1731" s="44">
        <v>45079</v>
      </c>
      <c r="H1731" s="20" t="s">
        <v>366</v>
      </c>
      <c r="J1731" t="s">
        <v>33</v>
      </c>
      <c r="K1731" t="s">
        <v>34</v>
      </c>
      <c r="L1731" t="s">
        <v>35</v>
      </c>
      <c r="M1731" t="s">
        <v>36</v>
      </c>
      <c r="N1731" t="s">
        <v>37</v>
      </c>
      <c r="O1731" t="s">
        <v>10187</v>
      </c>
      <c r="P1731" s="13" t="s">
        <v>8954</v>
      </c>
      <c r="Q1731" s="2" t="s">
        <v>10188</v>
      </c>
      <c r="R1731" t="s">
        <v>10187</v>
      </c>
      <c r="S1731" s="13" t="s">
        <v>8954</v>
      </c>
      <c r="T1731" t="s">
        <v>10189</v>
      </c>
      <c r="U1731" t="s">
        <v>10190</v>
      </c>
      <c r="V1731" t="s">
        <v>37</v>
      </c>
      <c r="W1731" t="s">
        <v>42</v>
      </c>
      <c r="X1731" t="s">
        <v>560</v>
      </c>
      <c r="Y1731" t="s">
        <v>44</v>
      </c>
      <c r="Z1731" t="s">
        <v>45</v>
      </c>
      <c r="AA1731" t="s">
        <v>10191</v>
      </c>
      <c r="AB1731" t="s">
        <v>10192</v>
      </c>
      <c r="AC1731" t="s">
        <v>10193</v>
      </c>
      <c r="AD1731" t="s">
        <v>10194</v>
      </c>
      <c r="AE1731" t="s">
        <v>10195</v>
      </c>
      <c r="AF1731" t="s">
        <v>115</v>
      </c>
    </row>
    <row r="1732" spans="3:32" x14ac:dyDescent="0.3">
      <c r="C1732" s="21" t="s">
        <v>10284</v>
      </c>
      <c r="D1732" s="20" t="s">
        <v>102</v>
      </c>
      <c r="E1732" s="20" t="s">
        <v>63</v>
      </c>
      <c r="F1732" s="45" t="s">
        <v>9902</v>
      </c>
      <c r="G1732" s="44">
        <v>45079</v>
      </c>
      <c r="H1732" s="20" t="s">
        <v>366</v>
      </c>
      <c r="J1732" t="s">
        <v>33</v>
      </c>
      <c r="K1732" t="s">
        <v>142</v>
      </c>
      <c r="L1732" t="s">
        <v>35</v>
      </c>
      <c r="M1732" t="s">
        <v>36</v>
      </c>
      <c r="N1732" t="s">
        <v>37</v>
      </c>
      <c r="O1732" t="s">
        <v>10285</v>
      </c>
      <c r="P1732" s="13" t="s">
        <v>10058</v>
      </c>
      <c r="Q1732" s="2" t="s">
        <v>44</v>
      </c>
      <c r="R1732" t="s">
        <v>10286</v>
      </c>
      <c r="S1732" s="13" t="s">
        <v>10058</v>
      </c>
      <c r="T1732" t="s">
        <v>10287</v>
      </c>
      <c r="U1732" t="s">
        <v>44</v>
      </c>
      <c r="V1732" t="s">
        <v>37</v>
      </c>
      <c r="W1732" t="s">
        <v>42</v>
      </c>
      <c r="X1732" t="s">
        <v>164</v>
      </c>
      <c r="Y1732" t="s">
        <v>44</v>
      </c>
      <c r="Z1732" t="s">
        <v>78</v>
      </c>
      <c r="AA1732" t="s">
        <v>10288</v>
      </c>
      <c r="AB1732" t="s">
        <v>10289</v>
      </c>
      <c r="AC1732" t="s">
        <v>44</v>
      </c>
      <c r="AD1732" t="s">
        <v>10290</v>
      </c>
      <c r="AE1732" t="s">
        <v>10291</v>
      </c>
      <c r="AF1732" t="s">
        <v>115</v>
      </c>
    </row>
    <row r="1733" spans="3:32" x14ac:dyDescent="0.3">
      <c r="C1733" s="21" t="s">
        <v>10292</v>
      </c>
      <c r="D1733" s="20" t="s">
        <v>102</v>
      </c>
      <c r="E1733" s="20" t="s">
        <v>63</v>
      </c>
      <c r="F1733" s="45" t="s">
        <v>9902</v>
      </c>
      <c r="G1733" s="44">
        <v>45079</v>
      </c>
      <c r="H1733" s="20" t="s">
        <v>366</v>
      </c>
      <c r="J1733" t="s">
        <v>33</v>
      </c>
      <c r="K1733" t="s">
        <v>34</v>
      </c>
      <c r="L1733" t="s">
        <v>35</v>
      </c>
      <c r="M1733" t="s">
        <v>143</v>
      </c>
      <c r="N1733" t="s">
        <v>37</v>
      </c>
      <c r="O1733" t="s">
        <v>10293</v>
      </c>
      <c r="P1733" s="13" t="s">
        <v>10058</v>
      </c>
      <c r="Q1733" s="2" t="s">
        <v>10294</v>
      </c>
      <c r="R1733" t="s">
        <v>10295</v>
      </c>
      <c r="S1733" s="13" t="s">
        <v>10058</v>
      </c>
      <c r="T1733" t="s">
        <v>10296</v>
      </c>
      <c r="U1733" t="s">
        <v>10297</v>
      </c>
      <c r="V1733" t="s">
        <v>37</v>
      </c>
      <c r="W1733" t="s">
        <v>42</v>
      </c>
      <c r="X1733" t="s">
        <v>148</v>
      </c>
      <c r="Y1733" t="s">
        <v>44</v>
      </c>
      <c r="Z1733" t="s">
        <v>45</v>
      </c>
      <c r="AA1733" t="s">
        <v>10298</v>
      </c>
      <c r="AB1733" t="s">
        <v>124</v>
      </c>
      <c r="AC1733" t="s">
        <v>124</v>
      </c>
      <c r="AD1733" t="s">
        <v>10299</v>
      </c>
      <c r="AE1733" t="s">
        <v>10300</v>
      </c>
      <c r="AF1733" t="s">
        <v>115</v>
      </c>
    </row>
    <row r="1734" spans="3:32" x14ac:dyDescent="0.3">
      <c r="C1734" s="21" t="s">
        <v>10301</v>
      </c>
      <c r="D1734" s="20" t="s">
        <v>102</v>
      </c>
      <c r="E1734" s="20" t="s">
        <v>63</v>
      </c>
      <c r="F1734" s="45" t="s">
        <v>9902</v>
      </c>
      <c r="G1734" s="44">
        <v>45079</v>
      </c>
      <c r="H1734" s="20" t="s">
        <v>366</v>
      </c>
      <c r="J1734" t="s">
        <v>33</v>
      </c>
      <c r="K1734" t="s">
        <v>34</v>
      </c>
      <c r="L1734" t="s">
        <v>35</v>
      </c>
      <c r="M1734" t="s">
        <v>292</v>
      </c>
      <c r="N1734" t="s">
        <v>37</v>
      </c>
      <c r="O1734" t="s">
        <v>10302</v>
      </c>
      <c r="P1734" s="13" t="s">
        <v>10068</v>
      </c>
      <c r="Q1734" s="2" t="s">
        <v>44</v>
      </c>
      <c r="R1734" t="s">
        <v>10303</v>
      </c>
      <c r="S1734" s="13" t="s">
        <v>10068</v>
      </c>
      <c r="T1734" t="s">
        <v>10304</v>
      </c>
      <c r="U1734" t="s">
        <v>44</v>
      </c>
      <c r="V1734" t="s">
        <v>37</v>
      </c>
      <c r="W1734" t="s">
        <v>42</v>
      </c>
      <c r="X1734" t="s">
        <v>164</v>
      </c>
      <c r="Y1734" t="s">
        <v>44</v>
      </c>
      <c r="Z1734" t="s">
        <v>78</v>
      </c>
      <c r="AA1734" t="s">
        <v>10305</v>
      </c>
      <c r="AB1734" t="s">
        <v>10306</v>
      </c>
      <c r="AC1734" t="s">
        <v>44</v>
      </c>
      <c r="AD1734" t="s">
        <v>10307</v>
      </c>
      <c r="AE1734" t="s">
        <v>10308</v>
      </c>
      <c r="AF1734" t="s">
        <v>115</v>
      </c>
    </row>
    <row r="1735" spans="3:32" x14ac:dyDescent="0.3">
      <c r="C1735" s="21" t="s">
        <v>10309</v>
      </c>
      <c r="D1735" s="20" t="s">
        <v>102</v>
      </c>
      <c r="E1735" s="20" t="s">
        <v>63</v>
      </c>
      <c r="F1735" s="45" t="s">
        <v>10310</v>
      </c>
      <c r="G1735" s="44">
        <v>45079</v>
      </c>
      <c r="H1735" s="20" t="s">
        <v>366</v>
      </c>
      <c r="J1735" t="s">
        <v>33</v>
      </c>
      <c r="K1735" t="s">
        <v>34</v>
      </c>
      <c r="L1735" t="s">
        <v>35</v>
      </c>
      <c r="M1735" t="s">
        <v>117</v>
      </c>
      <c r="N1735" t="s">
        <v>37</v>
      </c>
      <c r="O1735" t="s">
        <v>10311</v>
      </c>
      <c r="P1735" s="13" t="s">
        <v>9067</v>
      </c>
      <c r="Q1735" s="2" t="s">
        <v>44</v>
      </c>
      <c r="R1735" t="s">
        <v>10312</v>
      </c>
      <c r="S1735" s="13" t="s">
        <v>9067</v>
      </c>
      <c r="T1735" t="s">
        <v>10313</v>
      </c>
      <c r="U1735" t="s">
        <v>44</v>
      </c>
      <c r="V1735" t="s">
        <v>37</v>
      </c>
      <c r="W1735" t="s">
        <v>42</v>
      </c>
      <c r="X1735" t="s">
        <v>164</v>
      </c>
      <c r="Y1735" t="s">
        <v>44</v>
      </c>
      <c r="Z1735" t="s">
        <v>78</v>
      </c>
      <c r="AA1735" t="s">
        <v>10314</v>
      </c>
      <c r="AB1735" t="s">
        <v>44</v>
      </c>
      <c r="AC1735" t="s">
        <v>44</v>
      </c>
      <c r="AD1735" t="s">
        <v>10315</v>
      </c>
      <c r="AE1735" t="s">
        <v>10316</v>
      </c>
      <c r="AF1735" t="s">
        <v>115</v>
      </c>
    </row>
    <row r="1736" spans="3:32" x14ac:dyDescent="0.3">
      <c r="C1736" s="21" t="s">
        <v>10317</v>
      </c>
      <c r="D1736" s="20" t="s">
        <v>102</v>
      </c>
      <c r="E1736" s="20" t="s">
        <v>357</v>
      </c>
      <c r="F1736" s="45" t="s">
        <v>10310</v>
      </c>
      <c r="G1736" s="44">
        <v>45079</v>
      </c>
      <c r="H1736" s="20" t="s">
        <v>366</v>
      </c>
      <c r="J1736" t="s">
        <v>33</v>
      </c>
      <c r="K1736" t="s">
        <v>34</v>
      </c>
      <c r="L1736" t="s">
        <v>35</v>
      </c>
      <c r="M1736" t="s">
        <v>117</v>
      </c>
      <c r="N1736" t="s">
        <v>37</v>
      </c>
      <c r="O1736" t="s">
        <v>10318</v>
      </c>
      <c r="P1736" s="13" t="s">
        <v>9067</v>
      </c>
      <c r="Q1736" s="2" t="s">
        <v>10319</v>
      </c>
      <c r="R1736" t="s">
        <v>10318</v>
      </c>
      <c r="S1736" s="13" t="s">
        <v>9067</v>
      </c>
      <c r="T1736" t="s">
        <v>10320</v>
      </c>
      <c r="U1736" t="s">
        <v>1816</v>
      </c>
      <c r="V1736" t="s">
        <v>37</v>
      </c>
      <c r="W1736" t="s">
        <v>42</v>
      </c>
      <c r="X1736" t="s">
        <v>7174</v>
      </c>
      <c r="Y1736" t="s">
        <v>44</v>
      </c>
      <c r="Z1736" t="s">
        <v>45</v>
      </c>
      <c r="AA1736" t="s">
        <v>10321</v>
      </c>
      <c r="AB1736" t="s">
        <v>1818</v>
      </c>
      <c r="AC1736" t="s">
        <v>10322</v>
      </c>
      <c r="AD1736" t="s">
        <v>10323</v>
      </c>
      <c r="AE1736" t="s">
        <v>10324</v>
      </c>
      <c r="AF1736" t="s">
        <v>115</v>
      </c>
    </row>
    <row r="1737" spans="3:32" x14ac:dyDescent="0.3">
      <c r="C1737" s="21" t="s">
        <v>10325</v>
      </c>
      <c r="D1737" s="20" t="s">
        <v>102</v>
      </c>
      <c r="E1737" s="20" t="s">
        <v>63</v>
      </c>
      <c r="F1737" s="45" t="s">
        <v>10310</v>
      </c>
      <c r="G1737" s="44">
        <v>45079</v>
      </c>
      <c r="H1737" s="20" t="s">
        <v>366</v>
      </c>
      <c r="J1737" t="s">
        <v>33</v>
      </c>
      <c r="K1737" t="s">
        <v>34</v>
      </c>
      <c r="L1737" t="s">
        <v>35</v>
      </c>
      <c r="M1737" t="s">
        <v>292</v>
      </c>
      <c r="N1737" t="s">
        <v>37</v>
      </c>
      <c r="O1737" t="s">
        <v>10326</v>
      </c>
      <c r="P1737" s="13" t="s">
        <v>9067</v>
      </c>
      <c r="Q1737" s="2" t="s">
        <v>44</v>
      </c>
      <c r="R1737" t="s">
        <v>10327</v>
      </c>
      <c r="S1737" s="13" t="s">
        <v>9067</v>
      </c>
      <c r="T1737" t="s">
        <v>10328</v>
      </c>
      <c r="U1737" t="s">
        <v>44</v>
      </c>
      <c r="V1737" t="s">
        <v>37</v>
      </c>
      <c r="W1737" t="s">
        <v>42</v>
      </c>
      <c r="X1737" t="s">
        <v>164</v>
      </c>
      <c r="Y1737" t="s">
        <v>44</v>
      </c>
      <c r="Z1737" t="s">
        <v>78</v>
      </c>
      <c r="AA1737" t="s">
        <v>10329</v>
      </c>
      <c r="AB1737" t="s">
        <v>10330</v>
      </c>
      <c r="AC1737" t="s">
        <v>44</v>
      </c>
      <c r="AD1737" t="s">
        <v>10331</v>
      </c>
      <c r="AE1737" t="s">
        <v>10332</v>
      </c>
      <c r="AF1737" t="s">
        <v>115</v>
      </c>
    </row>
    <row r="1738" spans="3:32" x14ac:dyDescent="0.3">
      <c r="C1738" s="21" t="s">
        <v>10333</v>
      </c>
      <c r="D1738" s="20" t="s">
        <v>102</v>
      </c>
      <c r="E1738" s="20" t="s">
        <v>63</v>
      </c>
      <c r="F1738" s="45" t="s">
        <v>10310</v>
      </c>
      <c r="G1738" s="44">
        <v>45079</v>
      </c>
      <c r="H1738" s="20" t="s">
        <v>366</v>
      </c>
      <c r="J1738" t="s">
        <v>33</v>
      </c>
      <c r="K1738" t="s">
        <v>34</v>
      </c>
      <c r="L1738" t="s">
        <v>35</v>
      </c>
      <c r="M1738" t="s">
        <v>52</v>
      </c>
      <c r="N1738" t="s">
        <v>37</v>
      </c>
      <c r="O1738" t="s">
        <v>10334</v>
      </c>
      <c r="P1738" s="13" t="s">
        <v>9067</v>
      </c>
      <c r="Q1738" s="2" t="s">
        <v>44</v>
      </c>
      <c r="R1738" t="s">
        <v>10335</v>
      </c>
      <c r="S1738" s="13" t="s">
        <v>9067</v>
      </c>
      <c r="T1738" t="s">
        <v>10336</v>
      </c>
      <c r="U1738" t="s">
        <v>44</v>
      </c>
      <c r="V1738" t="s">
        <v>37</v>
      </c>
      <c r="W1738" t="s">
        <v>42</v>
      </c>
      <c r="X1738" t="s">
        <v>164</v>
      </c>
      <c r="Y1738" t="s">
        <v>44</v>
      </c>
      <c r="Z1738" t="s">
        <v>78</v>
      </c>
      <c r="AA1738" t="s">
        <v>10337</v>
      </c>
      <c r="AB1738" t="s">
        <v>3230</v>
      </c>
      <c r="AC1738" t="s">
        <v>44</v>
      </c>
      <c r="AD1738" t="s">
        <v>3231</v>
      </c>
      <c r="AE1738" t="s">
        <v>10338</v>
      </c>
      <c r="AF1738" t="s">
        <v>115</v>
      </c>
    </row>
    <row r="1739" spans="3:32" x14ac:dyDescent="0.3">
      <c r="C1739" s="21">
        <v>2458070</v>
      </c>
      <c r="D1739" s="20" t="s">
        <v>102</v>
      </c>
      <c r="E1739" s="20" t="s">
        <v>63</v>
      </c>
      <c r="F1739" s="45" t="s">
        <v>10310</v>
      </c>
      <c r="G1739" s="44">
        <v>45079</v>
      </c>
      <c r="H1739" s="20" t="s">
        <v>366</v>
      </c>
      <c r="J1739" t="s">
        <v>33</v>
      </c>
      <c r="K1739" t="s">
        <v>34</v>
      </c>
      <c r="L1739" t="s">
        <v>35</v>
      </c>
      <c r="M1739" t="s">
        <v>105</v>
      </c>
      <c r="N1739" t="s">
        <v>37</v>
      </c>
      <c r="O1739" t="s">
        <v>10339</v>
      </c>
      <c r="P1739" s="13" t="s">
        <v>9067</v>
      </c>
      <c r="Q1739" s="2" t="s">
        <v>10340</v>
      </c>
      <c r="R1739" t="s">
        <v>10339</v>
      </c>
      <c r="S1739" s="13" t="s">
        <v>9067</v>
      </c>
      <c r="T1739" t="s">
        <v>10341</v>
      </c>
      <c r="U1739" t="s">
        <v>10339</v>
      </c>
      <c r="V1739" t="s">
        <v>37</v>
      </c>
      <c r="W1739" t="s">
        <v>42</v>
      </c>
      <c r="X1739" t="s">
        <v>1211</v>
      </c>
      <c r="Y1739" t="s">
        <v>44</v>
      </c>
      <c r="Z1739" t="s">
        <v>359</v>
      </c>
      <c r="AA1739" t="s">
        <v>10342</v>
      </c>
      <c r="AB1739" t="s">
        <v>10343</v>
      </c>
      <c r="AC1739" t="s">
        <v>10343</v>
      </c>
      <c r="AD1739" t="s">
        <v>10344</v>
      </c>
      <c r="AE1739" t="s">
        <v>10345</v>
      </c>
      <c r="AF1739" t="s">
        <v>10346</v>
      </c>
    </row>
    <row r="1740" spans="3:32" x14ac:dyDescent="0.3">
      <c r="C1740" s="21" t="s">
        <v>10850</v>
      </c>
      <c r="D1740" s="20" t="s">
        <v>29</v>
      </c>
      <c r="E1740" s="20" t="s">
        <v>280</v>
      </c>
      <c r="F1740" s="45" t="s">
        <v>9821</v>
      </c>
      <c r="G1740" s="44">
        <v>45082</v>
      </c>
      <c r="H1740" s="20" t="s">
        <v>366</v>
      </c>
      <c r="J1740" t="s">
        <v>33</v>
      </c>
      <c r="K1740" t="s">
        <v>382</v>
      </c>
      <c r="L1740" t="s">
        <v>35</v>
      </c>
      <c r="M1740" t="s">
        <v>117</v>
      </c>
      <c r="N1740" t="s">
        <v>37</v>
      </c>
      <c r="O1740" t="s">
        <v>4249</v>
      </c>
      <c r="P1740" s="13" t="s">
        <v>9204</v>
      </c>
      <c r="Q1740" s="2" t="s">
        <v>10851</v>
      </c>
      <c r="R1740" t="s">
        <v>4249</v>
      </c>
      <c r="S1740" s="13" t="s">
        <v>9204</v>
      </c>
      <c r="T1740" t="s">
        <v>4251</v>
      </c>
      <c r="U1740" t="s">
        <v>4252</v>
      </c>
      <c r="V1740" t="s">
        <v>37</v>
      </c>
      <c r="W1740" t="s">
        <v>42</v>
      </c>
      <c r="X1740" t="s">
        <v>4253</v>
      </c>
      <c r="Y1740" t="s">
        <v>44</v>
      </c>
      <c r="Z1740" t="s">
        <v>45</v>
      </c>
      <c r="AA1740" t="s">
        <v>4254</v>
      </c>
      <c r="AB1740" t="s">
        <v>4255</v>
      </c>
      <c r="AC1740" t="s">
        <v>10852</v>
      </c>
      <c r="AD1740" t="s">
        <v>4256</v>
      </c>
      <c r="AE1740" t="s">
        <v>10853</v>
      </c>
      <c r="AF1740" t="s">
        <v>51</v>
      </c>
    </row>
    <row r="1741" spans="3:32" x14ac:dyDescent="0.3">
      <c r="C1741" s="21" t="s">
        <v>10791</v>
      </c>
      <c r="D1741" s="20" t="s">
        <v>102</v>
      </c>
      <c r="E1741" s="20" t="s">
        <v>63</v>
      </c>
      <c r="F1741" s="45" t="s">
        <v>9821</v>
      </c>
      <c r="G1741" s="44">
        <v>45082</v>
      </c>
      <c r="H1741" s="20" t="s">
        <v>366</v>
      </c>
      <c r="J1741" t="s">
        <v>33</v>
      </c>
      <c r="K1741" t="s">
        <v>382</v>
      </c>
      <c r="L1741" t="s">
        <v>35</v>
      </c>
      <c r="M1741" t="s">
        <v>64</v>
      </c>
      <c r="N1741" t="s">
        <v>37</v>
      </c>
      <c r="O1741" t="s">
        <v>10792</v>
      </c>
      <c r="P1741" s="13" t="s">
        <v>8815</v>
      </c>
      <c r="Q1741" s="2" t="s">
        <v>44</v>
      </c>
      <c r="R1741" t="s">
        <v>10793</v>
      </c>
      <c r="S1741" s="13" t="s">
        <v>8815</v>
      </c>
      <c r="T1741" t="s">
        <v>10794</v>
      </c>
      <c r="U1741" t="s">
        <v>44</v>
      </c>
      <c r="V1741" t="s">
        <v>37</v>
      </c>
      <c r="W1741" t="s">
        <v>42</v>
      </c>
      <c r="X1741" t="s">
        <v>164</v>
      </c>
      <c r="Y1741" t="s">
        <v>44</v>
      </c>
      <c r="Z1741" t="s">
        <v>78</v>
      </c>
      <c r="AA1741" t="s">
        <v>10795</v>
      </c>
      <c r="AB1741" t="s">
        <v>10796</v>
      </c>
      <c r="AC1741" t="s">
        <v>44</v>
      </c>
      <c r="AD1741" t="s">
        <v>10797</v>
      </c>
      <c r="AE1741" t="s">
        <v>10798</v>
      </c>
      <c r="AF1741" t="s">
        <v>115</v>
      </c>
    </row>
    <row r="1742" spans="3:32" x14ac:dyDescent="0.3">
      <c r="C1742" s="21" t="s">
        <v>10799</v>
      </c>
      <c r="D1742" s="20" t="s">
        <v>102</v>
      </c>
      <c r="E1742" s="20" t="s">
        <v>63</v>
      </c>
      <c r="F1742" s="45" t="s">
        <v>9821</v>
      </c>
      <c r="G1742" s="44">
        <v>45082</v>
      </c>
      <c r="H1742" s="20" t="s">
        <v>366</v>
      </c>
      <c r="J1742" t="s">
        <v>33</v>
      </c>
      <c r="K1742" t="s">
        <v>382</v>
      </c>
      <c r="L1742" t="s">
        <v>35</v>
      </c>
      <c r="M1742" t="s">
        <v>117</v>
      </c>
      <c r="N1742" t="s">
        <v>37</v>
      </c>
      <c r="O1742" t="s">
        <v>10800</v>
      </c>
      <c r="P1742" s="13" t="s">
        <v>8815</v>
      </c>
      <c r="Q1742" s="2" t="s">
        <v>44</v>
      </c>
      <c r="R1742" t="s">
        <v>10801</v>
      </c>
      <c r="S1742" s="13" t="s">
        <v>8815</v>
      </c>
      <c r="T1742" t="s">
        <v>10802</v>
      </c>
      <c r="U1742" t="s">
        <v>44</v>
      </c>
      <c r="V1742" t="s">
        <v>37</v>
      </c>
      <c r="W1742" t="s">
        <v>42</v>
      </c>
      <c r="X1742" t="s">
        <v>164</v>
      </c>
      <c r="Y1742" t="s">
        <v>44</v>
      </c>
      <c r="Z1742" t="s">
        <v>78</v>
      </c>
      <c r="AA1742" t="s">
        <v>10803</v>
      </c>
      <c r="AB1742" t="s">
        <v>10804</v>
      </c>
      <c r="AC1742" t="s">
        <v>44</v>
      </c>
      <c r="AD1742" t="s">
        <v>10805</v>
      </c>
      <c r="AE1742" t="s">
        <v>10806</v>
      </c>
      <c r="AF1742" t="s">
        <v>115</v>
      </c>
    </row>
    <row r="1743" spans="3:32" x14ac:dyDescent="0.3">
      <c r="C1743" s="21" t="s">
        <v>10807</v>
      </c>
      <c r="D1743" s="20" t="s">
        <v>102</v>
      </c>
      <c r="E1743" s="20" t="s">
        <v>63</v>
      </c>
      <c r="F1743" s="45" t="s">
        <v>9821</v>
      </c>
      <c r="G1743" s="44">
        <v>45082</v>
      </c>
      <c r="H1743" s="20" t="s">
        <v>366</v>
      </c>
      <c r="J1743" t="s">
        <v>33</v>
      </c>
      <c r="K1743" t="s">
        <v>382</v>
      </c>
      <c r="L1743" t="s">
        <v>35</v>
      </c>
      <c r="M1743" t="s">
        <v>292</v>
      </c>
      <c r="N1743" t="s">
        <v>37</v>
      </c>
      <c r="O1743" t="s">
        <v>10808</v>
      </c>
      <c r="P1743" s="13" t="s">
        <v>8815</v>
      </c>
      <c r="Q1743" s="2" t="s">
        <v>10809</v>
      </c>
      <c r="R1743" t="s">
        <v>10810</v>
      </c>
      <c r="S1743" s="13" t="s">
        <v>8815</v>
      </c>
      <c r="T1743" t="s">
        <v>10811</v>
      </c>
      <c r="U1743" t="s">
        <v>124</v>
      </c>
      <c r="V1743" t="s">
        <v>37</v>
      </c>
      <c r="W1743" t="s">
        <v>42</v>
      </c>
      <c r="X1743" t="s">
        <v>3113</v>
      </c>
      <c r="Y1743" t="s">
        <v>44</v>
      </c>
      <c r="Z1743" t="s">
        <v>136</v>
      </c>
      <c r="AA1743" t="s">
        <v>10812</v>
      </c>
      <c r="AB1743" t="s">
        <v>124</v>
      </c>
      <c r="AC1743" t="s">
        <v>10813</v>
      </c>
      <c r="AD1743" t="s">
        <v>10814</v>
      </c>
      <c r="AE1743" t="s">
        <v>10815</v>
      </c>
      <c r="AF1743" t="s">
        <v>115</v>
      </c>
    </row>
    <row r="1744" spans="3:32" x14ac:dyDescent="0.3">
      <c r="C1744" s="21">
        <v>2453083</v>
      </c>
      <c r="D1744" s="20" t="s">
        <v>102</v>
      </c>
      <c r="E1744" s="20" t="s">
        <v>63</v>
      </c>
      <c r="F1744" s="45" t="s">
        <v>9821</v>
      </c>
      <c r="G1744" s="44">
        <v>45082</v>
      </c>
      <c r="H1744" s="20" t="s">
        <v>366</v>
      </c>
      <c r="J1744" t="s">
        <v>33</v>
      </c>
      <c r="K1744" t="s">
        <v>382</v>
      </c>
      <c r="L1744" t="s">
        <v>35</v>
      </c>
      <c r="M1744" t="s">
        <v>64</v>
      </c>
      <c r="N1744" t="s">
        <v>37</v>
      </c>
      <c r="O1744" t="s">
        <v>10816</v>
      </c>
      <c r="P1744" s="13" t="s">
        <v>8815</v>
      </c>
      <c r="Q1744" s="2" t="s">
        <v>10817</v>
      </c>
      <c r="R1744" t="s">
        <v>10818</v>
      </c>
      <c r="S1744" s="13" t="s">
        <v>8815</v>
      </c>
      <c r="T1744" t="s">
        <v>10819</v>
      </c>
      <c r="U1744" t="s">
        <v>124</v>
      </c>
      <c r="V1744" t="s">
        <v>37</v>
      </c>
      <c r="W1744" t="s">
        <v>42</v>
      </c>
      <c r="X1744" t="s">
        <v>414</v>
      </c>
      <c r="Y1744" t="s">
        <v>44</v>
      </c>
      <c r="Z1744" t="s">
        <v>45</v>
      </c>
      <c r="AA1744" t="s">
        <v>10820</v>
      </c>
      <c r="AB1744" t="s">
        <v>124</v>
      </c>
      <c r="AC1744" t="s">
        <v>124</v>
      </c>
      <c r="AD1744" t="s">
        <v>10821</v>
      </c>
      <c r="AE1744" t="s">
        <v>10822</v>
      </c>
      <c r="AF1744" t="s">
        <v>115</v>
      </c>
    </row>
    <row r="1745" spans="3:32" x14ac:dyDescent="0.3">
      <c r="C1745" s="21" t="s">
        <v>10854</v>
      </c>
      <c r="D1745" s="20" t="s">
        <v>29</v>
      </c>
      <c r="E1745" s="20" t="s">
        <v>63</v>
      </c>
      <c r="F1745" s="45" t="s">
        <v>9902</v>
      </c>
      <c r="G1745" s="44">
        <v>45082</v>
      </c>
      <c r="H1745" s="20" t="s">
        <v>366</v>
      </c>
      <c r="J1745" t="s">
        <v>33</v>
      </c>
      <c r="K1745" t="s">
        <v>34</v>
      </c>
      <c r="L1745" t="s">
        <v>35</v>
      </c>
      <c r="M1745" t="s">
        <v>292</v>
      </c>
      <c r="N1745" t="s">
        <v>37</v>
      </c>
      <c r="O1745" t="s">
        <v>10855</v>
      </c>
      <c r="P1745" s="13" t="s">
        <v>9253</v>
      </c>
      <c r="Q1745" s="2" t="s">
        <v>10856</v>
      </c>
      <c r="R1745" t="s">
        <v>10857</v>
      </c>
      <c r="S1745" s="13" t="s">
        <v>9253</v>
      </c>
      <c r="T1745" t="s">
        <v>2453</v>
      </c>
      <c r="U1745" t="s">
        <v>10858</v>
      </c>
      <c r="V1745" t="s">
        <v>37</v>
      </c>
      <c r="W1745" t="s">
        <v>42</v>
      </c>
      <c r="X1745" t="s">
        <v>10859</v>
      </c>
      <c r="Y1745" t="s">
        <v>44</v>
      </c>
      <c r="Z1745" t="s">
        <v>45</v>
      </c>
      <c r="AA1745" t="s">
        <v>10860</v>
      </c>
      <c r="AB1745" t="s">
        <v>10861</v>
      </c>
      <c r="AC1745" t="s">
        <v>124</v>
      </c>
      <c r="AD1745" t="s">
        <v>10862</v>
      </c>
      <c r="AE1745" t="s">
        <v>10863</v>
      </c>
      <c r="AF1745" t="s">
        <v>51</v>
      </c>
    </row>
    <row r="1746" spans="3:32" x14ac:dyDescent="0.3">
      <c r="C1746" s="21" t="s">
        <v>10864</v>
      </c>
      <c r="D1746" s="20" t="s">
        <v>369</v>
      </c>
      <c r="E1746" s="20" t="s">
        <v>30</v>
      </c>
      <c r="F1746" s="45" t="s">
        <v>10310</v>
      </c>
      <c r="G1746" s="44">
        <v>45082</v>
      </c>
      <c r="H1746" s="20" t="s">
        <v>366</v>
      </c>
      <c r="J1746" t="s">
        <v>33</v>
      </c>
      <c r="K1746" t="s">
        <v>34</v>
      </c>
      <c r="L1746" t="s">
        <v>35</v>
      </c>
      <c r="M1746" t="s">
        <v>64</v>
      </c>
      <c r="N1746" t="s">
        <v>37</v>
      </c>
      <c r="O1746" t="s">
        <v>10865</v>
      </c>
      <c r="P1746" s="13" t="s">
        <v>9402</v>
      </c>
      <c r="Q1746" s="2" t="s">
        <v>10866</v>
      </c>
      <c r="R1746" t="s">
        <v>10867</v>
      </c>
      <c r="S1746" s="13" t="s">
        <v>9402</v>
      </c>
      <c r="T1746" t="s">
        <v>10868</v>
      </c>
      <c r="U1746" t="s">
        <v>44</v>
      </c>
      <c r="V1746" t="s">
        <v>37</v>
      </c>
      <c r="W1746" t="s">
        <v>42</v>
      </c>
      <c r="X1746" t="s">
        <v>480</v>
      </c>
      <c r="Y1746" t="s">
        <v>44</v>
      </c>
      <c r="Z1746" t="s">
        <v>9707</v>
      </c>
      <c r="AA1746" t="s">
        <v>10869</v>
      </c>
      <c r="AB1746" t="s">
        <v>44</v>
      </c>
      <c r="AC1746" t="s">
        <v>10870</v>
      </c>
      <c r="AD1746" t="s">
        <v>10871</v>
      </c>
      <c r="AE1746" t="s">
        <v>10872</v>
      </c>
      <c r="AF1746" t="s">
        <v>51</v>
      </c>
    </row>
    <row r="1747" spans="3:32" x14ac:dyDescent="0.3">
      <c r="C1747" s="21" t="s">
        <v>10684</v>
      </c>
      <c r="D1747" s="20" t="s">
        <v>29</v>
      </c>
      <c r="E1747" s="20" t="s">
        <v>280</v>
      </c>
      <c r="F1747" s="45" t="s">
        <v>10310</v>
      </c>
      <c r="G1747" s="44">
        <v>45082</v>
      </c>
      <c r="H1747" s="20" t="s">
        <v>366</v>
      </c>
      <c r="J1747" t="s">
        <v>33</v>
      </c>
      <c r="K1747" t="s">
        <v>34</v>
      </c>
      <c r="L1747" t="s">
        <v>35</v>
      </c>
      <c r="M1747" t="s">
        <v>52</v>
      </c>
      <c r="N1747" t="s">
        <v>37</v>
      </c>
      <c r="O1747" t="s">
        <v>10685</v>
      </c>
      <c r="P1747" s="13" t="s">
        <v>9402</v>
      </c>
      <c r="Q1747" s="2" t="s">
        <v>10686</v>
      </c>
      <c r="R1747" t="s">
        <v>10687</v>
      </c>
      <c r="S1747" s="13" t="s">
        <v>9402</v>
      </c>
      <c r="T1747" t="s">
        <v>10688</v>
      </c>
      <c r="U1747" t="s">
        <v>10689</v>
      </c>
      <c r="V1747" t="s">
        <v>37</v>
      </c>
      <c r="W1747" t="s">
        <v>42</v>
      </c>
      <c r="X1747" t="s">
        <v>10690</v>
      </c>
      <c r="Y1747" t="s">
        <v>44</v>
      </c>
      <c r="Z1747" t="s">
        <v>5203</v>
      </c>
      <c r="AA1747" t="s">
        <v>10691</v>
      </c>
      <c r="AB1747" t="s">
        <v>10692</v>
      </c>
      <c r="AC1747" t="s">
        <v>10693</v>
      </c>
      <c r="AD1747" t="s">
        <v>10694</v>
      </c>
      <c r="AE1747" t="s">
        <v>10695</v>
      </c>
      <c r="AF1747" t="s">
        <v>51</v>
      </c>
    </row>
    <row r="1748" spans="3:32" x14ac:dyDescent="0.3">
      <c r="C1748" s="21" t="s">
        <v>10729</v>
      </c>
      <c r="D1748" s="20" t="s">
        <v>29</v>
      </c>
      <c r="E1748" s="20" t="s">
        <v>30</v>
      </c>
      <c r="F1748" s="45" t="s">
        <v>10310</v>
      </c>
      <c r="G1748" s="44">
        <v>45082</v>
      </c>
      <c r="H1748" s="20" t="s">
        <v>366</v>
      </c>
      <c r="J1748" t="s">
        <v>33</v>
      </c>
      <c r="K1748" t="s">
        <v>34</v>
      </c>
      <c r="L1748" t="s">
        <v>35</v>
      </c>
      <c r="M1748" t="s">
        <v>52</v>
      </c>
      <c r="N1748" t="s">
        <v>37</v>
      </c>
      <c r="O1748" t="s">
        <v>10730</v>
      </c>
      <c r="P1748" s="13" t="s">
        <v>9402</v>
      </c>
      <c r="Q1748" s="2" t="s">
        <v>10731</v>
      </c>
      <c r="R1748" t="s">
        <v>10732</v>
      </c>
      <c r="S1748" s="13" t="s">
        <v>9402</v>
      </c>
      <c r="T1748" t="s">
        <v>10733</v>
      </c>
      <c r="U1748" t="s">
        <v>124</v>
      </c>
      <c r="V1748" t="s">
        <v>37</v>
      </c>
      <c r="W1748" t="s">
        <v>42</v>
      </c>
      <c r="X1748" t="s">
        <v>522</v>
      </c>
      <c r="Y1748" t="s">
        <v>44</v>
      </c>
      <c r="Z1748" t="s">
        <v>264</v>
      </c>
      <c r="AA1748" t="s">
        <v>10734</v>
      </c>
      <c r="AB1748" t="s">
        <v>124</v>
      </c>
      <c r="AC1748" t="s">
        <v>10735</v>
      </c>
      <c r="AD1748" t="s">
        <v>10736</v>
      </c>
      <c r="AE1748" t="s">
        <v>10737</v>
      </c>
      <c r="AF1748" t="s">
        <v>51</v>
      </c>
    </row>
    <row r="1749" spans="3:32" x14ac:dyDescent="0.3">
      <c r="C1749" s="21" t="s">
        <v>10738</v>
      </c>
      <c r="D1749" s="20" t="s">
        <v>29</v>
      </c>
      <c r="E1749" s="20" t="s">
        <v>63</v>
      </c>
      <c r="F1749" s="45" t="s">
        <v>10310</v>
      </c>
      <c r="G1749" s="44">
        <v>45082</v>
      </c>
      <c r="H1749" s="20" t="s">
        <v>366</v>
      </c>
      <c r="J1749" t="s">
        <v>33</v>
      </c>
      <c r="K1749" t="s">
        <v>34</v>
      </c>
      <c r="L1749" t="s">
        <v>35</v>
      </c>
      <c r="M1749" t="s">
        <v>52</v>
      </c>
      <c r="N1749" t="s">
        <v>37</v>
      </c>
      <c r="O1749" t="s">
        <v>10739</v>
      </c>
      <c r="P1749" s="13" t="s">
        <v>9402</v>
      </c>
      <c r="Q1749" s="2" t="s">
        <v>10740</v>
      </c>
      <c r="R1749" t="s">
        <v>10741</v>
      </c>
      <c r="S1749" s="13" t="s">
        <v>9402</v>
      </c>
      <c r="T1749" t="s">
        <v>10742</v>
      </c>
      <c r="U1749" t="s">
        <v>124</v>
      </c>
      <c r="V1749" t="s">
        <v>37</v>
      </c>
      <c r="W1749" t="s">
        <v>42</v>
      </c>
      <c r="X1749" t="s">
        <v>1985</v>
      </c>
      <c r="Y1749" t="s">
        <v>44</v>
      </c>
      <c r="Z1749" t="s">
        <v>45</v>
      </c>
      <c r="AA1749" t="s">
        <v>10743</v>
      </c>
      <c r="AB1749" t="s">
        <v>124</v>
      </c>
      <c r="AC1749" t="s">
        <v>10744</v>
      </c>
      <c r="AD1749" t="s">
        <v>10745</v>
      </c>
      <c r="AE1749" t="s">
        <v>2077</v>
      </c>
      <c r="AF1749" t="s">
        <v>51</v>
      </c>
    </row>
    <row r="1750" spans="3:32" x14ac:dyDescent="0.3">
      <c r="C1750" s="21" t="s">
        <v>10823</v>
      </c>
      <c r="D1750" s="20" t="s">
        <v>102</v>
      </c>
      <c r="E1750" s="20" t="s">
        <v>63</v>
      </c>
      <c r="F1750" s="45" t="s">
        <v>9821</v>
      </c>
      <c r="G1750" s="44">
        <v>45082</v>
      </c>
      <c r="H1750" s="20" t="s">
        <v>366</v>
      </c>
      <c r="J1750" t="s">
        <v>33</v>
      </c>
      <c r="K1750" t="s">
        <v>382</v>
      </c>
      <c r="L1750" t="s">
        <v>35</v>
      </c>
      <c r="M1750" t="s">
        <v>52</v>
      </c>
      <c r="N1750" t="s">
        <v>37</v>
      </c>
      <c r="O1750" t="s">
        <v>10824</v>
      </c>
      <c r="P1750" s="13" t="s">
        <v>8815</v>
      </c>
      <c r="Q1750" s="2" t="s">
        <v>44</v>
      </c>
      <c r="R1750" t="s">
        <v>10825</v>
      </c>
      <c r="S1750" s="13" t="s">
        <v>8815</v>
      </c>
      <c r="T1750" t="s">
        <v>10826</v>
      </c>
      <c r="U1750" t="s">
        <v>44</v>
      </c>
      <c r="V1750" t="s">
        <v>37</v>
      </c>
      <c r="W1750" t="s">
        <v>42</v>
      </c>
      <c r="X1750" t="s">
        <v>164</v>
      </c>
      <c r="Y1750" t="s">
        <v>44</v>
      </c>
      <c r="Z1750" t="s">
        <v>78</v>
      </c>
      <c r="AA1750" t="s">
        <v>10827</v>
      </c>
      <c r="AB1750" t="s">
        <v>44</v>
      </c>
      <c r="AC1750" t="s">
        <v>44</v>
      </c>
      <c r="AD1750" t="s">
        <v>10828</v>
      </c>
      <c r="AE1750" t="s">
        <v>10829</v>
      </c>
      <c r="AF1750" t="s">
        <v>115</v>
      </c>
    </row>
    <row r="1751" spans="3:32" x14ac:dyDescent="0.3">
      <c r="C1751" s="21" t="s">
        <v>10830</v>
      </c>
      <c r="D1751" s="20" t="s">
        <v>102</v>
      </c>
      <c r="E1751" s="20" t="s">
        <v>63</v>
      </c>
      <c r="F1751" s="45" t="s">
        <v>9821</v>
      </c>
      <c r="G1751" s="44">
        <v>45082</v>
      </c>
      <c r="H1751" s="20" t="s">
        <v>366</v>
      </c>
      <c r="J1751" t="s">
        <v>33</v>
      </c>
      <c r="K1751" t="s">
        <v>382</v>
      </c>
      <c r="L1751" t="s">
        <v>35</v>
      </c>
      <c r="M1751" t="s">
        <v>117</v>
      </c>
      <c r="N1751" t="s">
        <v>37</v>
      </c>
      <c r="O1751" t="s">
        <v>10831</v>
      </c>
      <c r="P1751" s="13" t="s">
        <v>8815</v>
      </c>
      <c r="Q1751" s="2" t="s">
        <v>44</v>
      </c>
      <c r="R1751" t="s">
        <v>6304</v>
      </c>
      <c r="S1751" s="13" t="s">
        <v>8815</v>
      </c>
      <c r="T1751" t="s">
        <v>6305</v>
      </c>
      <c r="U1751" t="s">
        <v>44</v>
      </c>
      <c r="V1751" t="s">
        <v>37</v>
      </c>
      <c r="W1751" t="s">
        <v>42</v>
      </c>
      <c r="X1751" t="s">
        <v>164</v>
      </c>
      <c r="Y1751" t="s">
        <v>44</v>
      </c>
      <c r="Z1751" t="s">
        <v>78</v>
      </c>
      <c r="AA1751" t="s">
        <v>10832</v>
      </c>
      <c r="AB1751" t="s">
        <v>6307</v>
      </c>
      <c r="AC1751" t="s">
        <v>44</v>
      </c>
      <c r="AD1751" t="s">
        <v>6308</v>
      </c>
      <c r="AE1751" t="s">
        <v>10833</v>
      </c>
      <c r="AF1751" t="s">
        <v>115</v>
      </c>
    </row>
    <row r="1752" spans="3:32" x14ac:dyDescent="0.3">
      <c r="C1752" s="21">
        <v>2453163</v>
      </c>
      <c r="D1752" s="20" t="s">
        <v>102</v>
      </c>
      <c r="E1752" s="20" t="s">
        <v>63</v>
      </c>
      <c r="F1752" s="45" t="s">
        <v>9821</v>
      </c>
      <c r="G1752" s="44">
        <v>45082</v>
      </c>
      <c r="H1752" s="20" t="s">
        <v>366</v>
      </c>
      <c r="J1752" t="s">
        <v>33</v>
      </c>
      <c r="K1752" t="s">
        <v>382</v>
      </c>
      <c r="L1752" t="s">
        <v>35</v>
      </c>
      <c r="M1752" t="s">
        <v>52</v>
      </c>
      <c r="N1752" t="s">
        <v>37</v>
      </c>
      <c r="O1752" t="s">
        <v>10834</v>
      </c>
      <c r="P1752" s="13" t="s">
        <v>8815</v>
      </c>
      <c r="Q1752" s="2" t="s">
        <v>10835</v>
      </c>
      <c r="R1752" t="s">
        <v>10834</v>
      </c>
      <c r="S1752" s="13" t="s">
        <v>8815</v>
      </c>
      <c r="T1752" t="s">
        <v>10836</v>
      </c>
      <c r="U1752" t="s">
        <v>10837</v>
      </c>
      <c r="V1752" t="s">
        <v>37</v>
      </c>
      <c r="W1752" t="s">
        <v>42</v>
      </c>
      <c r="X1752" t="s">
        <v>618</v>
      </c>
      <c r="Y1752" t="s">
        <v>44</v>
      </c>
      <c r="Z1752" t="s">
        <v>45</v>
      </c>
      <c r="AA1752" t="s">
        <v>10838</v>
      </c>
      <c r="AB1752" t="s">
        <v>10839</v>
      </c>
      <c r="AC1752" t="s">
        <v>10839</v>
      </c>
      <c r="AD1752" t="s">
        <v>10840</v>
      </c>
      <c r="AE1752" t="s">
        <v>10841</v>
      </c>
      <c r="AF1752" t="s">
        <v>115</v>
      </c>
    </row>
    <row r="1753" spans="3:32" x14ac:dyDescent="0.3">
      <c r="C1753" s="21">
        <v>2459850</v>
      </c>
      <c r="D1753" s="20" t="s">
        <v>102</v>
      </c>
      <c r="E1753" s="20" t="s">
        <v>63</v>
      </c>
      <c r="F1753" s="45" t="s">
        <v>10372</v>
      </c>
      <c r="G1753" s="44">
        <v>45082</v>
      </c>
      <c r="H1753" s="20" t="s">
        <v>366</v>
      </c>
      <c r="J1753" t="s">
        <v>33</v>
      </c>
      <c r="K1753" t="s">
        <v>34</v>
      </c>
      <c r="L1753" t="s">
        <v>35</v>
      </c>
      <c r="M1753" t="s">
        <v>64</v>
      </c>
      <c r="N1753" t="s">
        <v>37</v>
      </c>
      <c r="O1753" t="s">
        <v>10563</v>
      </c>
      <c r="P1753" s="13" t="s">
        <v>9204</v>
      </c>
      <c r="Q1753" s="2" t="s">
        <v>44</v>
      </c>
      <c r="R1753" t="s">
        <v>10564</v>
      </c>
      <c r="S1753" s="13" t="s">
        <v>9204</v>
      </c>
      <c r="T1753" t="s">
        <v>10565</v>
      </c>
      <c r="U1753" t="s">
        <v>44</v>
      </c>
      <c r="V1753" t="s">
        <v>37</v>
      </c>
      <c r="W1753" t="s">
        <v>42</v>
      </c>
      <c r="X1753" t="s">
        <v>164</v>
      </c>
      <c r="Y1753" t="s">
        <v>44</v>
      </c>
      <c r="Z1753" t="s">
        <v>78</v>
      </c>
      <c r="AA1753" t="s">
        <v>10566</v>
      </c>
      <c r="AB1753" t="s">
        <v>10567</v>
      </c>
      <c r="AC1753" t="s">
        <v>44</v>
      </c>
      <c r="AD1753" t="s">
        <v>10568</v>
      </c>
      <c r="AE1753" t="s">
        <v>10569</v>
      </c>
      <c r="AF1753" t="s">
        <v>115</v>
      </c>
    </row>
    <row r="1754" spans="3:32" x14ac:dyDescent="0.3">
      <c r="C1754" s="21">
        <v>2453929</v>
      </c>
      <c r="D1754" s="20" t="s">
        <v>102</v>
      </c>
      <c r="E1754" s="20" t="s">
        <v>63</v>
      </c>
      <c r="F1754" s="45" t="s">
        <v>9821</v>
      </c>
      <c r="G1754" s="44">
        <v>45082</v>
      </c>
      <c r="H1754" s="20" t="s">
        <v>366</v>
      </c>
      <c r="I1754" t="s">
        <v>10986</v>
      </c>
      <c r="J1754" t="s">
        <v>33</v>
      </c>
      <c r="K1754" t="s">
        <v>382</v>
      </c>
      <c r="L1754" t="s">
        <v>35</v>
      </c>
      <c r="M1754" t="s">
        <v>117</v>
      </c>
      <c r="N1754" t="s">
        <v>37</v>
      </c>
      <c r="O1754" t="s">
        <v>9714</v>
      </c>
      <c r="P1754" s="13" t="s">
        <v>8815</v>
      </c>
      <c r="Q1754" s="2" t="s">
        <v>10846</v>
      </c>
      <c r="R1754" t="s">
        <v>9878</v>
      </c>
      <c r="S1754" s="13" t="s">
        <v>8815</v>
      </c>
      <c r="T1754" t="s">
        <v>9879</v>
      </c>
      <c r="U1754" t="s">
        <v>124</v>
      </c>
      <c r="V1754" t="s">
        <v>37</v>
      </c>
      <c r="W1754" t="s">
        <v>42</v>
      </c>
      <c r="X1754" t="s">
        <v>746</v>
      </c>
      <c r="Y1754" t="s">
        <v>44</v>
      </c>
      <c r="Z1754" t="s">
        <v>45</v>
      </c>
      <c r="AA1754" t="s">
        <v>9718</v>
      </c>
      <c r="AB1754" t="s">
        <v>124</v>
      </c>
      <c r="AC1754" t="s">
        <v>10847</v>
      </c>
      <c r="AD1754" t="s">
        <v>10848</v>
      </c>
      <c r="AE1754" t="s">
        <v>10849</v>
      </c>
      <c r="AF1754" t="s">
        <v>115</v>
      </c>
    </row>
    <row r="1755" spans="3:32" x14ac:dyDescent="0.3">
      <c r="C1755" s="21">
        <v>2459807</v>
      </c>
      <c r="D1755" s="20" t="s">
        <v>102</v>
      </c>
      <c r="E1755" s="20" t="s">
        <v>30</v>
      </c>
      <c r="F1755" s="45" t="s">
        <v>10372</v>
      </c>
      <c r="G1755" s="44">
        <v>45082</v>
      </c>
      <c r="H1755" s="20" t="s">
        <v>366</v>
      </c>
      <c r="I1755" t="s">
        <v>10987</v>
      </c>
      <c r="J1755" t="s">
        <v>33</v>
      </c>
      <c r="K1755" t="s">
        <v>34</v>
      </c>
      <c r="L1755" t="s">
        <v>35</v>
      </c>
      <c r="M1755" t="s">
        <v>52</v>
      </c>
      <c r="N1755" t="s">
        <v>37</v>
      </c>
      <c r="O1755" t="s">
        <v>10555</v>
      </c>
      <c r="P1755" s="13" t="s">
        <v>9204</v>
      </c>
      <c r="Q1755" s="2" t="s">
        <v>10556</v>
      </c>
      <c r="R1755" t="s">
        <v>10557</v>
      </c>
      <c r="S1755" s="13" t="s">
        <v>9204</v>
      </c>
      <c r="T1755" t="s">
        <v>10558</v>
      </c>
      <c r="U1755" t="s">
        <v>124</v>
      </c>
      <c r="V1755" t="s">
        <v>37</v>
      </c>
      <c r="W1755" t="s">
        <v>42</v>
      </c>
      <c r="X1755" t="s">
        <v>5662</v>
      </c>
      <c r="Y1755" t="s">
        <v>44</v>
      </c>
      <c r="Z1755" t="s">
        <v>45</v>
      </c>
      <c r="AA1755" t="s">
        <v>10559</v>
      </c>
      <c r="AB1755" t="s">
        <v>124</v>
      </c>
      <c r="AC1755" t="s">
        <v>10560</v>
      </c>
      <c r="AD1755" t="s">
        <v>10561</v>
      </c>
      <c r="AE1755" t="s">
        <v>10562</v>
      </c>
      <c r="AF1755" t="s">
        <v>115</v>
      </c>
    </row>
    <row r="1756" spans="3:32" x14ac:dyDescent="0.3">
      <c r="C1756" s="21" t="s">
        <v>10842</v>
      </c>
      <c r="D1756" s="20" t="s">
        <v>102</v>
      </c>
      <c r="E1756" s="20" t="s">
        <v>63</v>
      </c>
      <c r="F1756" s="45" t="s">
        <v>9821</v>
      </c>
      <c r="G1756" s="44">
        <v>45082</v>
      </c>
      <c r="H1756" s="20" t="s">
        <v>366</v>
      </c>
      <c r="J1756" t="s">
        <v>33</v>
      </c>
      <c r="K1756" t="s">
        <v>382</v>
      </c>
      <c r="L1756" t="s">
        <v>35</v>
      </c>
      <c r="M1756" t="s">
        <v>52</v>
      </c>
      <c r="N1756" t="s">
        <v>37</v>
      </c>
      <c r="O1756" t="s">
        <v>10588</v>
      </c>
      <c r="P1756" s="13" t="s">
        <v>8815</v>
      </c>
      <c r="Q1756" s="2" t="s">
        <v>10843</v>
      </c>
      <c r="R1756" t="s">
        <v>10588</v>
      </c>
      <c r="S1756" s="13" t="s">
        <v>8815</v>
      </c>
      <c r="T1756" t="s">
        <v>10590</v>
      </c>
      <c r="U1756" t="s">
        <v>10591</v>
      </c>
      <c r="V1756" t="s">
        <v>37</v>
      </c>
      <c r="W1756" t="s">
        <v>42</v>
      </c>
      <c r="X1756" t="s">
        <v>435</v>
      </c>
      <c r="Y1756" t="s">
        <v>44</v>
      </c>
      <c r="Z1756" t="s">
        <v>45</v>
      </c>
      <c r="AA1756" t="s">
        <v>10592</v>
      </c>
      <c r="AB1756" t="s">
        <v>44</v>
      </c>
      <c r="AC1756" t="s">
        <v>10844</v>
      </c>
      <c r="AD1756" t="s">
        <v>10594</v>
      </c>
      <c r="AE1756" t="s">
        <v>10845</v>
      </c>
      <c r="AF1756" t="s">
        <v>115</v>
      </c>
    </row>
    <row r="1757" spans="3:32" x14ac:dyDescent="0.3">
      <c r="C1757" s="21">
        <v>2458290</v>
      </c>
      <c r="D1757" s="20" t="s">
        <v>102</v>
      </c>
      <c r="E1757" s="20" t="s">
        <v>141</v>
      </c>
      <c r="F1757" s="45" t="s">
        <v>10310</v>
      </c>
      <c r="G1757" s="44">
        <v>45082</v>
      </c>
      <c r="H1757" s="20" t="s">
        <v>366</v>
      </c>
      <c r="I1757" t="s">
        <v>10988</v>
      </c>
      <c r="J1757" t="s">
        <v>33</v>
      </c>
      <c r="K1757" t="s">
        <v>34</v>
      </c>
      <c r="L1757" t="s">
        <v>35</v>
      </c>
      <c r="M1757" t="s">
        <v>117</v>
      </c>
      <c r="N1757" t="s">
        <v>37</v>
      </c>
      <c r="O1757" t="s">
        <v>10347</v>
      </c>
      <c r="P1757" s="13" t="s">
        <v>9067</v>
      </c>
      <c r="Q1757" s="2" t="s">
        <v>10348</v>
      </c>
      <c r="R1757" t="s">
        <v>10347</v>
      </c>
      <c r="S1757" s="13" t="s">
        <v>9067</v>
      </c>
      <c r="T1757" t="s">
        <v>10349</v>
      </c>
      <c r="U1757" t="s">
        <v>10350</v>
      </c>
      <c r="V1757" t="s">
        <v>37</v>
      </c>
      <c r="W1757" t="s">
        <v>42</v>
      </c>
      <c r="X1757" t="s">
        <v>2757</v>
      </c>
      <c r="Y1757" t="s">
        <v>44</v>
      </c>
      <c r="Z1757" t="s">
        <v>45</v>
      </c>
      <c r="AA1757" t="s">
        <v>10351</v>
      </c>
      <c r="AB1757" t="s">
        <v>10352</v>
      </c>
      <c r="AC1757" t="s">
        <v>10353</v>
      </c>
      <c r="AD1757" t="s">
        <v>10354</v>
      </c>
      <c r="AE1757" t="s">
        <v>10355</v>
      </c>
      <c r="AF1757" t="s">
        <v>115</v>
      </c>
    </row>
    <row r="1758" spans="3:32" x14ac:dyDescent="0.3">
      <c r="C1758" s="21">
        <v>2458403</v>
      </c>
      <c r="D1758" s="20" t="s">
        <v>102</v>
      </c>
      <c r="E1758" s="20" t="s">
        <v>357</v>
      </c>
      <c r="F1758" s="45" t="s">
        <v>10310</v>
      </c>
      <c r="G1758" s="44">
        <v>45082</v>
      </c>
      <c r="H1758" s="20" t="s">
        <v>366</v>
      </c>
      <c r="I1758" t="s">
        <v>10989</v>
      </c>
      <c r="J1758" t="s">
        <v>33</v>
      </c>
      <c r="K1758" t="s">
        <v>34</v>
      </c>
      <c r="L1758" t="s">
        <v>35</v>
      </c>
      <c r="M1758" t="s">
        <v>64</v>
      </c>
      <c r="N1758" t="s">
        <v>37</v>
      </c>
      <c r="O1758" t="s">
        <v>5535</v>
      </c>
      <c r="P1758" s="13" t="s">
        <v>9067</v>
      </c>
      <c r="Q1758" s="2" t="s">
        <v>10356</v>
      </c>
      <c r="R1758" t="s">
        <v>10357</v>
      </c>
      <c r="S1758" s="13" t="s">
        <v>9067</v>
      </c>
      <c r="T1758" t="s">
        <v>10358</v>
      </c>
      <c r="U1758" t="s">
        <v>10359</v>
      </c>
      <c r="V1758" t="s">
        <v>37</v>
      </c>
      <c r="W1758" t="s">
        <v>42</v>
      </c>
      <c r="X1758" t="s">
        <v>7352</v>
      </c>
      <c r="Y1758" t="s">
        <v>44</v>
      </c>
      <c r="Z1758" t="s">
        <v>359</v>
      </c>
      <c r="AA1758" t="s">
        <v>5538</v>
      </c>
      <c r="AB1758" t="s">
        <v>44</v>
      </c>
      <c r="AC1758" t="s">
        <v>10360</v>
      </c>
      <c r="AD1758" t="s">
        <v>10361</v>
      </c>
      <c r="AE1758" t="s">
        <v>10362</v>
      </c>
      <c r="AF1758" t="s">
        <v>115</v>
      </c>
    </row>
    <row r="1759" spans="3:32" x14ac:dyDescent="0.3">
      <c r="C1759" s="21">
        <v>2459155</v>
      </c>
      <c r="D1759" s="20" t="s">
        <v>102</v>
      </c>
      <c r="E1759" s="20" t="s">
        <v>63</v>
      </c>
      <c r="F1759" s="45" t="s">
        <v>10310</v>
      </c>
      <c r="G1759" s="44">
        <v>45082</v>
      </c>
      <c r="H1759" s="20" t="s">
        <v>366</v>
      </c>
      <c r="I1759" t="s">
        <v>10990</v>
      </c>
      <c r="J1759" t="s">
        <v>33</v>
      </c>
      <c r="K1759" t="s">
        <v>34</v>
      </c>
      <c r="L1759" t="s">
        <v>35</v>
      </c>
      <c r="M1759" t="s">
        <v>117</v>
      </c>
      <c r="N1759" t="s">
        <v>37</v>
      </c>
      <c r="O1759" t="s">
        <v>10537</v>
      </c>
      <c r="P1759" s="13" t="s">
        <v>9067</v>
      </c>
      <c r="Q1759" s="2" t="s">
        <v>10538</v>
      </c>
      <c r="R1759" t="s">
        <v>10537</v>
      </c>
      <c r="S1759" s="13" t="s">
        <v>9067</v>
      </c>
      <c r="T1759" t="s">
        <v>10539</v>
      </c>
      <c r="U1759" t="s">
        <v>10540</v>
      </c>
      <c r="V1759" t="s">
        <v>37</v>
      </c>
      <c r="W1759" t="s">
        <v>42</v>
      </c>
      <c r="X1759" t="s">
        <v>7612</v>
      </c>
      <c r="Y1759" t="s">
        <v>44</v>
      </c>
      <c r="Z1759" t="s">
        <v>45</v>
      </c>
      <c r="AA1759" t="s">
        <v>10541</v>
      </c>
      <c r="AB1759" t="s">
        <v>10542</v>
      </c>
      <c r="AC1759" t="s">
        <v>10543</v>
      </c>
      <c r="AD1759" t="s">
        <v>10544</v>
      </c>
      <c r="AE1759" t="s">
        <v>10545</v>
      </c>
      <c r="AF1759" t="s">
        <v>115</v>
      </c>
    </row>
    <row r="1760" spans="3:32" x14ac:dyDescent="0.3">
      <c r="C1760" s="21">
        <v>2459188</v>
      </c>
      <c r="D1760" s="20" t="s">
        <v>102</v>
      </c>
      <c r="E1760" s="20" t="s">
        <v>63</v>
      </c>
      <c r="F1760" s="45" t="s">
        <v>10310</v>
      </c>
      <c r="G1760" s="44">
        <v>45082</v>
      </c>
      <c r="H1760" s="20" t="s">
        <v>366</v>
      </c>
      <c r="I1760" t="s">
        <v>10991</v>
      </c>
      <c r="J1760" t="s">
        <v>33</v>
      </c>
      <c r="K1760" t="s">
        <v>34</v>
      </c>
      <c r="L1760" t="s">
        <v>35</v>
      </c>
      <c r="M1760" t="s">
        <v>52</v>
      </c>
      <c r="N1760" t="s">
        <v>37</v>
      </c>
      <c r="O1760" t="s">
        <v>10363</v>
      </c>
      <c r="P1760" s="13" t="s">
        <v>9067</v>
      </c>
      <c r="Q1760" s="2" t="s">
        <v>10364</v>
      </c>
      <c r="R1760" t="s">
        <v>10363</v>
      </c>
      <c r="S1760" s="13" t="s">
        <v>9067</v>
      </c>
      <c r="T1760" t="s">
        <v>10365</v>
      </c>
      <c r="U1760" t="s">
        <v>10366</v>
      </c>
      <c r="V1760" t="s">
        <v>37</v>
      </c>
      <c r="W1760" t="s">
        <v>42</v>
      </c>
      <c r="X1760" t="s">
        <v>1150</v>
      </c>
      <c r="Y1760" t="s">
        <v>44</v>
      </c>
      <c r="Z1760" t="s">
        <v>78</v>
      </c>
      <c r="AA1760" t="s">
        <v>10367</v>
      </c>
      <c r="AB1760" t="s">
        <v>10368</v>
      </c>
      <c r="AC1760" t="s">
        <v>10369</v>
      </c>
      <c r="AD1760" t="s">
        <v>10370</v>
      </c>
      <c r="AE1760" t="s">
        <v>10371</v>
      </c>
      <c r="AF1760" t="s">
        <v>115</v>
      </c>
    </row>
    <row r="1761" spans="3:32" x14ac:dyDescent="0.3">
      <c r="C1761" s="21">
        <v>2459468</v>
      </c>
      <c r="D1761" s="20" t="s">
        <v>102</v>
      </c>
      <c r="E1761" s="20" t="s">
        <v>63</v>
      </c>
      <c r="F1761" s="45" t="s">
        <v>10310</v>
      </c>
      <c r="G1761" s="44">
        <v>45082</v>
      </c>
      <c r="H1761" s="20" t="s">
        <v>366</v>
      </c>
      <c r="I1761" t="s">
        <v>10992</v>
      </c>
      <c r="J1761" t="s">
        <v>33</v>
      </c>
      <c r="K1761" t="s">
        <v>34</v>
      </c>
      <c r="L1761" t="s">
        <v>35</v>
      </c>
      <c r="M1761" t="s">
        <v>36</v>
      </c>
      <c r="N1761" t="s">
        <v>37</v>
      </c>
      <c r="O1761" t="s">
        <v>4345</v>
      </c>
      <c r="P1761" s="13" t="s">
        <v>9067</v>
      </c>
      <c r="Q1761" s="2" t="s">
        <v>44</v>
      </c>
      <c r="R1761" t="s">
        <v>10680</v>
      </c>
      <c r="S1761" s="13" t="s">
        <v>9067</v>
      </c>
      <c r="T1761" t="s">
        <v>4347</v>
      </c>
      <c r="U1761" t="s">
        <v>44</v>
      </c>
      <c r="V1761" t="s">
        <v>37</v>
      </c>
      <c r="W1761" t="s">
        <v>42</v>
      </c>
      <c r="X1761" t="s">
        <v>164</v>
      </c>
      <c r="Y1761" t="s">
        <v>44</v>
      </c>
      <c r="Z1761" t="s">
        <v>78</v>
      </c>
      <c r="AA1761" t="s">
        <v>4348</v>
      </c>
      <c r="AB1761" t="s">
        <v>10681</v>
      </c>
      <c r="AC1761" t="s">
        <v>44</v>
      </c>
      <c r="AD1761" t="s">
        <v>10682</v>
      </c>
      <c r="AE1761" t="s">
        <v>10683</v>
      </c>
      <c r="AF1761" t="s">
        <v>115</v>
      </c>
    </row>
    <row r="1762" spans="3:32" x14ac:dyDescent="0.3">
      <c r="C1762" s="21">
        <v>2459538</v>
      </c>
      <c r="D1762" s="20" t="s">
        <v>102</v>
      </c>
      <c r="E1762" s="20" t="s">
        <v>30</v>
      </c>
      <c r="F1762" s="45" t="s">
        <v>10372</v>
      </c>
      <c r="G1762" s="44">
        <v>45082</v>
      </c>
      <c r="H1762" s="20" t="s">
        <v>366</v>
      </c>
      <c r="I1762" t="s">
        <v>10993</v>
      </c>
      <c r="J1762" t="s">
        <v>33</v>
      </c>
      <c r="K1762" t="s">
        <v>34</v>
      </c>
      <c r="L1762" t="s">
        <v>35</v>
      </c>
      <c r="M1762" t="s">
        <v>64</v>
      </c>
      <c r="N1762" t="s">
        <v>37</v>
      </c>
      <c r="O1762" t="s">
        <v>10373</v>
      </c>
      <c r="P1762" s="13" t="s">
        <v>9204</v>
      </c>
      <c r="Q1762" s="2" t="s">
        <v>10374</v>
      </c>
      <c r="R1762" t="s">
        <v>10375</v>
      </c>
      <c r="S1762" s="13" t="s">
        <v>9204</v>
      </c>
      <c r="T1762" t="s">
        <v>10376</v>
      </c>
      <c r="U1762" t="s">
        <v>10373</v>
      </c>
      <c r="V1762" t="s">
        <v>37</v>
      </c>
      <c r="W1762" t="s">
        <v>42</v>
      </c>
      <c r="X1762" t="s">
        <v>10377</v>
      </c>
      <c r="Y1762" t="s">
        <v>44</v>
      </c>
      <c r="Z1762" t="s">
        <v>45</v>
      </c>
      <c r="AA1762" t="s">
        <v>10378</v>
      </c>
      <c r="AB1762" t="s">
        <v>124</v>
      </c>
      <c r="AC1762" t="s">
        <v>10379</v>
      </c>
      <c r="AD1762" t="s">
        <v>10380</v>
      </c>
      <c r="AE1762" t="s">
        <v>10381</v>
      </c>
      <c r="AF1762" t="s">
        <v>115</v>
      </c>
    </row>
    <row r="1763" spans="3:32" x14ac:dyDescent="0.3">
      <c r="C1763" s="21">
        <v>2459806</v>
      </c>
      <c r="D1763" s="20" t="s">
        <v>102</v>
      </c>
      <c r="E1763" s="20" t="s">
        <v>63</v>
      </c>
      <c r="F1763" s="45" t="s">
        <v>10372</v>
      </c>
      <c r="G1763" s="44">
        <v>45082</v>
      </c>
      <c r="H1763" s="20" t="s">
        <v>366</v>
      </c>
      <c r="I1763" t="s">
        <v>10994</v>
      </c>
      <c r="J1763" t="s">
        <v>33</v>
      </c>
      <c r="K1763" t="s">
        <v>34</v>
      </c>
      <c r="L1763" t="s">
        <v>35</v>
      </c>
      <c r="M1763" t="s">
        <v>64</v>
      </c>
      <c r="N1763" t="s">
        <v>37</v>
      </c>
      <c r="O1763" t="s">
        <v>10546</v>
      </c>
      <c r="P1763" s="13" t="s">
        <v>9204</v>
      </c>
      <c r="Q1763" s="2" t="s">
        <v>10547</v>
      </c>
      <c r="R1763" t="s">
        <v>10548</v>
      </c>
      <c r="S1763" s="13" t="s">
        <v>9204</v>
      </c>
      <c r="T1763" t="s">
        <v>10549</v>
      </c>
      <c r="U1763" t="s">
        <v>10550</v>
      </c>
      <c r="V1763" t="s">
        <v>37</v>
      </c>
      <c r="W1763" t="s">
        <v>42</v>
      </c>
      <c r="X1763" t="s">
        <v>5077</v>
      </c>
      <c r="Y1763" t="s">
        <v>44</v>
      </c>
      <c r="Z1763" t="s">
        <v>45</v>
      </c>
      <c r="AA1763" t="s">
        <v>10551</v>
      </c>
      <c r="AB1763" t="s">
        <v>124</v>
      </c>
      <c r="AC1763" t="s">
        <v>10552</v>
      </c>
      <c r="AD1763" t="s">
        <v>10553</v>
      </c>
      <c r="AE1763" t="s">
        <v>10554</v>
      </c>
      <c r="AF1763" t="s">
        <v>115</v>
      </c>
    </row>
    <row r="1764" spans="3:32" x14ac:dyDescent="0.3">
      <c r="C1764" s="21" t="s">
        <v>10570</v>
      </c>
      <c r="D1764" s="20" t="s">
        <v>102</v>
      </c>
      <c r="E1764" s="20" t="s">
        <v>30</v>
      </c>
      <c r="F1764" s="45" t="s">
        <v>10372</v>
      </c>
      <c r="G1764" s="44">
        <v>45082</v>
      </c>
      <c r="H1764" s="20" t="s">
        <v>366</v>
      </c>
      <c r="J1764" t="s">
        <v>33</v>
      </c>
      <c r="K1764" t="s">
        <v>34</v>
      </c>
      <c r="L1764" t="s">
        <v>35</v>
      </c>
      <c r="M1764" t="s">
        <v>64</v>
      </c>
      <c r="N1764" t="s">
        <v>37</v>
      </c>
      <c r="O1764" t="s">
        <v>10571</v>
      </c>
      <c r="P1764" s="13" t="s">
        <v>9204</v>
      </c>
      <c r="Q1764" s="2" t="s">
        <v>10572</v>
      </c>
      <c r="R1764" t="s">
        <v>10573</v>
      </c>
      <c r="S1764" s="13" t="s">
        <v>9204</v>
      </c>
      <c r="T1764" t="s">
        <v>10574</v>
      </c>
      <c r="U1764" t="s">
        <v>124</v>
      </c>
      <c r="V1764" t="s">
        <v>37</v>
      </c>
      <c r="W1764" t="s">
        <v>42</v>
      </c>
      <c r="X1764" t="s">
        <v>5077</v>
      </c>
      <c r="Y1764" t="s">
        <v>44</v>
      </c>
      <c r="Z1764" t="s">
        <v>481</v>
      </c>
      <c r="AA1764" t="s">
        <v>10575</v>
      </c>
      <c r="AB1764" t="s">
        <v>124</v>
      </c>
      <c r="AC1764" t="s">
        <v>10576</v>
      </c>
      <c r="AD1764" t="s">
        <v>10577</v>
      </c>
      <c r="AE1764" t="s">
        <v>10578</v>
      </c>
      <c r="AF1764" t="s">
        <v>115</v>
      </c>
    </row>
    <row r="1765" spans="3:32" x14ac:dyDescent="0.3">
      <c r="C1765" s="21">
        <v>2460546</v>
      </c>
      <c r="D1765" s="20" t="s">
        <v>368</v>
      </c>
      <c r="E1765" s="20" t="s">
        <v>63</v>
      </c>
      <c r="F1765" s="45" t="s">
        <v>9821</v>
      </c>
      <c r="G1765" s="44">
        <v>45083</v>
      </c>
      <c r="H1765" s="20" t="s">
        <v>366</v>
      </c>
      <c r="J1765" t="s">
        <v>33</v>
      </c>
      <c r="K1765" t="s">
        <v>382</v>
      </c>
      <c r="L1765" t="s">
        <v>35</v>
      </c>
      <c r="M1765" t="s">
        <v>292</v>
      </c>
      <c r="N1765" t="s">
        <v>37</v>
      </c>
      <c r="O1765" t="s">
        <v>10995</v>
      </c>
      <c r="P1765" s="13" t="s">
        <v>9204</v>
      </c>
      <c r="Q1765" s="2" t="s">
        <v>10996</v>
      </c>
      <c r="R1765" t="s">
        <v>10997</v>
      </c>
      <c r="S1765" s="13" t="s">
        <v>9204</v>
      </c>
      <c r="T1765" t="s">
        <v>10998</v>
      </c>
      <c r="U1765" t="s">
        <v>44</v>
      </c>
      <c r="V1765" t="s">
        <v>37</v>
      </c>
      <c r="W1765" t="s">
        <v>42</v>
      </c>
      <c r="X1765" t="s">
        <v>69</v>
      </c>
      <c r="Y1765" t="s">
        <v>44</v>
      </c>
      <c r="Z1765" t="s">
        <v>78</v>
      </c>
      <c r="AA1765" t="s">
        <v>10999</v>
      </c>
      <c r="AB1765" t="s">
        <v>44</v>
      </c>
      <c r="AC1765" t="s">
        <v>11000</v>
      </c>
      <c r="AD1765" t="s">
        <v>11001</v>
      </c>
      <c r="AE1765" t="s">
        <v>11002</v>
      </c>
      <c r="AF1765" t="s">
        <v>51</v>
      </c>
    </row>
    <row r="1766" spans="3:32" x14ac:dyDescent="0.3">
      <c r="C1766" s="21" t="s">
        <v>11003</v>
      </c>
      <c r="D1766" s="20" t="s">
        <v>102</v>
      </c>
      <c r="E1766" s="20" t="s">
        <v>63</v>
      </c>
      <c r="F1766" s="45" t="s">
        <v>9902</v>
      </c>
      <c r="G1766" s="44">
        <v>45083</v>
      </c>
      <c r="H1766" s="20" t="s">
        <v>366</v>
      </c>
      <c r="J1766" t="s">
        <v>33</v>
      </c>
      <c r="K1766" t="s">
        <v>382</v>
      </c>
      <c r="L1766" t="s">
        <v>35</v>
      </c>
      <c r="M1766" t="s">
        <v>64</v>
      </c>
      <c r="N1766" t="s">
        <v>37</v>
      </c>
      <c r="O1766" t="s">
        <v>11004</v>
      </c>
      <c r="P1766" s="13" t="s">
        <v>8954</v>
      </c>
      <c r="Q1766" s="2" t="s">
        <v>11005</v>
      </c>
      <c r="R1766" t="s">
        <v>11004</v>
      </c>
      <c r="S1766" s="13" t="s">
        <v>8954</v>
      </c>
      <c r="T1766" t="s">
        <v>11006</v>
      </c>
      <c r="U1766" t="s">
        <v>200</v>
      </c>
      <c r="V1766" t="s">
        <v>37</v>
      </c>
      <c r="W1766" t="s">
        <v>42</v>
      </c>
      <c r="X1766" t="s">
        <v>11007</v>
      </c>
      <c r="Y1766" t="s">
        <v>44</v>
      </c>
      <c r="Z1766" t="s">
        <v>6297</v>
      </c>
      <c r="AA1766" t="s">
        <v>11008</v>
      </c>
      <c r="AB1766" t="s">
        <v>124</v>
      </c>
      <c r="AC1766" t="s">
        <v>11009</v>
      </c>
      <c r="AD1766" t="s">
        <v>11010</v>
      </c>
      <c r="AE1766" t="s">
        <v>11011</v>
      </c>
      <c r="AF1766" t="s">
        <v>115</v>
      </c>
    </row>
    <row r="1767" spans="3:32" x14ac:dyDescent="0.3">
      <c r="C1767" s="21">
        <v>2455251</v>
      </c>
      <c r="D1767" s="20" t="s">
        <v>102</v>
      </c>
      <c r="E1767" s="20" t="s">
        <v>63</v>
      </c>
      <c r="F1767" s="45" t="s">
        <v>9902</v>
      </c>
      <c r="G1767" s="44">
        <v>45083</v>
      </c>
      <c r="H1767" s="20" t="s">
        <v>366</v>
      </c>
      <c r="J1767" t="s">
        <v>33</v>
      </c>
      <c r="K1767" t="s">
        <v>382</v>
      </c>
      <c r="L1767" t="s">
        <v>35</v>
      </c>
      <c r="M1767" t="s">
        <v>143</v>
      </c>
      <c r="N1767" t="s">
        <v>37</v>
      </c>
      <c r="O1767" t="s">
        <v>11012</v>
      </c>
      <c r="P1767" s="13" t="s">
        <v>8954</v>
      </c>
      <c r="Q1767" s="2" t="s">
        <v>44</v>
      </c>
      <c r="R1767" t="s">
        <v>11013</v>
      </c>
      <c r="S1767" s="13" t="s">
        <v>8954</v>
      </c>
      <c r="T1767" t="s">
        <v>11014</v>
      </c>
      <c r="U1767" t="s">
        <v>44</v>
      </c>
      <c r="V1767" t="s">
        <v>37</v>
      </c>
      <c r="W1767" t="s">
        <v>42</v>
      </c>
      <c r="X1767" t="s">
        <v>164</v>
      </c>
      <c r="Y1767" t="s">
        <v>44</v>
      </c>
      <c r="Z1767" t="s">
        <v>78</v>
      </c>
      <c r="AA1767" t="s">
        <v>11015</v>
      </c>
      <c r="AB1767" t="s">
        <v>11016</v>
      </c>
      <c r="AC1767" t="s">
        <v>44</v>
      </c>
      <c r="AD1767" t="s">
        <v>11017</v>
      </c>
      <c r="AE1767" t="s">
        <v>11018</v>
      </c>
      <c r="AF1767" t="s">
        <v>115</v>
      </c>
    </row>
    <row r="1768" spans="3:32" x14ac:dyDescent="0.3">
      <c r="C1768" s="21" t="s">
        <v>11019</v>
      </c>
      <c r="D1768" s="20" t="s">
        <v>29</v>
      </c>
      <c r="E1768" s="20" t="s">
        <v>63</v>
      </c>
      <c r="F1768" s="45" t="s">
        <v>10310</v>
      </c>
      <c r="G1768" s="44">
        <v>45083</v>
      </c>
      <c r="H1768" s="20" t="s">
        <v>366</v>
      </c>
      <c r="J1768" t="s">
        <v>33</v>
      </c>
      <c r="K1768" t="s">
        <v>34</v>
      </c>
      <c r="L1768" t="s">
        <v>35</v>
      </c>
      <c r="M1768" t="s">
        <v>52</v>
      </c>
      <c r="N1768" t="s">
        <v>37</v>
      </c>
      <c r="O1768" t="s">
        <v>11020</v>
      </c>
      <c r="P1768" s="13" t="s">
        <v>9402</v>
      </c>
      <c r="Q1768" s="2" t="s">
        <v>11021</v>
      </c>
      <c r="R1768" t="s">
        <v>11022</v>
      </c>
      <c r="S1768" s="13" t="s">
        <v>9402</v>
      </c>
      <c r="T1768" t="s">
        <v>11023</v>
      </c>
      <c r="U1768" t="s">
        <v>124</v>
      </c>
      <c r="V1768" t="s">
        <v>37</v>
      </c>
      <c r="W1768" t="s">
        <v>42</v>
      </c>
      <c r="X1768" t="s">
        <v>201</v>
      </c>
      <c r="Y1768" t="s">
        <v>44</v>
      </c>
      <c r="Z1768" t="s">
        <v>45</v>
      </c>
      <c r="AA1768" t="s">
        <v>11024</v>
      </c>
      <c r="AB1768" t="s">
        <v>124</v>
      </c>
      <c r="AC1768" t="s">
        <v>124</v>
      </c>
      <c r="AD1768" t="s">
        <v>124</v>
      </c>
      <c r="AE1768" t="s">
        <v>11025</v>
      </c>
      <c r="AF1768" t="s">
        <v>51</v>
      </c>
    </row>
    <row r="1769" spans="3:32" x14ac:dyDescent="0.3">
      <c r="C1769" s="21" t="s">
        <v>10579</v>
      </c>
      <c r="D1769" s="20" t="s">
        <v>102</v>
      </c>
      <c r="E1769" s="20" t="s">
        <v>30</v>
      </c>
      <c r="F1769" s="45" t="s">
        <v>10372</v>
      </c>
      <c r="G1769" s="44">
        <v>45083</v>
      </c>
      <c r="H1769" s="20" t="s">
        <v>366</v>
      </c>
      <c r="J1769" t="s">
        <v>33</v>
      </c>
      <c r="K1769" t="s">
        <v>34</v>
      </c>
      <c r="L1769" t="s">
        <v>35</v>
      </c>
      <c r="M1769" t="s">
        <v>36</v>
      </c>
      <c r="N1769" t="s">
        <v>37</v>
      </c>
      <c r="O1769" t="s">
        <v>10580</v>
      </c>
      <c r="P1769" s="13" t="s">
        <v>9204</v>
      </c>
      <c r="Q1769" s="2" t="s">
        <v>10581</v>
      </c>
      <c r="R1769" t="s">
        <v>10582</v>
      </c>
      <c r="S1769" s="13" t="s">
        <v>9204</v>
      </c>
      <c r="T1769" t="s">
        <v>10583</v>
      </c>
      <c r="U1769" t="s">
        <v>124</v>
      </c>
      <c r="V1769" t="s">
        <v>37</v>
      </c>
      <c r="W1769" t="s">
        <v>42</v>
      </c>
      <c r="X1769" t="s">
        <v>4796</v>
      </c>
      <c r="Y1769" t="s">
        <v>44</v>
      </c>
      <c r="Z1769" t="s">
        <v>5213</v>
      </c>
      <c r="AA1769" t="s">
        <v>10584</v>
      </c>
      <c r="AB1769" t="s">
        <v>124</v>
      </c>
      <c r="AC1769" t="s">
        <v>10585</v>
      </c>
      <c r="AD1769" t="s">
        <v>10586</v>
      </c>
      <c r="AE1769" t="s">
        <v>10587</v>
      </c>
      <c r="AF1769" t="s">
        <v>115</v>
      </c>
    </row>
    <row r="1770" spans="3:32" x14ac:dyDescent="0.3">
      <c r="C1770" s="21" t="s">
        <v>10873</v>
      </c>
      <c r="D1770" s="20" t="s">
        <v>29</v>
      </c>
      <c r="E1770" s="20" t="s">
        <v>280</v>
      </c>
      <c r="F1770" s="45" t="s">
        <v>10372</v>
      </c>
      <c r="G1770" s="44">
        <v>45083</v>
      </c>
      <c r="H1770" s="20" t="s">
        <v>366</v>
      </c>
      <c r="J1770" t="s">
        <v>33</v>
      </c>
      <c r="K1770" t="s">
        <v>34</v>
      </c>
      <c r="L1770" t="s">
        <v>35</v>
      </c>
      <c r="M1770" t="s">
        <v>36</v>
      </c>
      <c r="N1770" t="s">
        <v>37</v>
      </c>
      <c r="O1770" t="s">
        <v>10874</v>
      </c>
      <c r="P1770" s="13" t="s">
        <v>9559</v>
      </c>
      <c r="Q1770" s="2" t="s">
        <v>10875</v>
      </c>
      <c r="R1770" t="s">
        <v>10876</v>
      </c>
      <c r="S1770" s="13" t="s">
        <v>9559</v>
      </c>
      <c r="T1770" t="s">
        <v>10877</v>
      </c>
      <c r="U1770" t="s">
        <v>124</v>
      </c>
      <c r="V1770" t="s">
        <v>37</v>
      </c>
      <c r="W1770" t="s">
        <v>42</v>
      </c>
      <c r="X1770" t="s">
        <v>330</v>
      </c>
      <c r="Y1770" t="s">
        <v>44</v>
      </c>
      <c r="Z1770" t="s">
        <v>45</v>
      </c>
      <c r="AA1770" t="s">
        <v>10878</v>
      </c>
      <c r="AB1770" t="s">
        <v>124</v>
      </c>
      <c r="AC1770" t="s">
        <v>10879</v>
      </c>
      <c r="AD1770" t="s">
        <v>10880</v>
      </c>
      <c r="AE1770" t="s">
        <v>10881</v>
      </c>
      <c r="AF1770" t="s">
        <v>51</v>
      </c>
    </row>
    <row r="1771" spans="3:32" x14ac:dyDescent="0.3">
      <c r="C1771" s="21" t="s">
        <v>10892</v>
      </c>
      <c r="D1771" s="20" t="s">
        <v>29</v>
      </c>
      <c r="E1771" s="20" t="s">
        <v>63</v>
      </c>
      <c r="F1771" s="45" t="s">
        <v>10372</v>
      </c>
      <c r="G1771" s="44">
        <v>45083</v>
      </c>
      <c r="H1771" s="20" t="s">
        <v>366</v>
      </c>
      <c r="J1771" t="s">
        <v>33</v>
      </c>
      <c r="K1771" t="s">
        <v>34</v>
      </c>
      <c r="L1771" t="s">
        <v>35</v>
      </c>
      <c r="M1771" t="s">
        <v>64</v>
      </c>
      <c r="N1771" t="s">
        <v>37</v>
      </c>
      <c r="O1771" t="s">
        <v>10893</v>
      </c>
      <c r="P1771" s="13" t="s">
        <v>9559</v>
      </c>
      <c r="Q1771" s="2" t="s">
        <v>7718</v>
      </c>
      <c r="R1771" t="s">
        <v>10894</v>
      </c>
      <c r="S1771" s="13" t="s">
        <v>9559</v>
      </c>
      <c r="T1771" t="s">
        <v>10895</v>
      </c>
      <c r="U1771" t="s">
        <v>10896</v>
      </c>
      <c r="V1771" t="s">
        <v>37</v>
      </c>
      <c r="W1771" t="s">
        <v>42</v>
      </c>
      <c r="X1771" t="s">
        <v>414</v>
      </c>
      <c r="Y1771" t="s">
        <v>44</v>
      </c>
      <c r="Z1771" t="s">
        <v>45</v>
      </c>
      <c r="AA1771" t="s">
        <v>10897</v>
      </c>
      <c r="AB1771" t="s">
        <v>44</v>
      </c>
      <c r="AC1771" t="s">
        <v>10898</v>
      </c>
      <c r="AD1771" t="s">
        <v>10899</v>
      </c>
      <c r="AE1771" t="s">
        <v>10900</v>
      </c>
      <c r="AF1771" t="s">
        <v>51</v>
      </c>
    </row>
    <row r="1772" spans="3:32" x14ac:dyDescent="0.3">
      <c r="C1772" s="21" t="s">
        <v>10901</v>
      </c>
      <c r="D1772" s="20" t="s">
        <v>29</v>
      </c>
      <c r="E1772" s="20" t="s">
        <v>63</v>
      </c>
      <c r="F1772" s="45" t="s">
        <v>10372</v>
      </c>
      <c r="G1772" s="44">
        <v>45083</v>
      </c>
      <c r="H1772" s="20" t="s">
        <v>366</v>
      </c>
      <c r="J1772" t="s">
        <v>33</v>
      </c>
      <c r="K1772" t="s">
        <v>34</v>
      </c>
      <c r="L1772" t="s">
        <v>35</v>
      </c>
      <c r="M1772" t="s">
        <v>143</v>
      </c>
      <c r="N1772" t="s">
        <v>37</v>
      </c>
      <c r="O1772" t="s">
        <v>10902</v>
      </c>
      <c r="P1772" s="13" t="s">
        <v>9559</v>
      </c>
      <c r="Q1772" s="2" t="s">
        <v>10903</v>
      </c>
      <c r="R1772" t="s">
        <v>10904</v>
      </c>
      <c r="S1772" s="13" t="s">
        <v>9559</v>
      </c>
      <c r="T1772" t="s">
        <v>10905</v>
      </c>
      <c r="U1772" t="s">
        <v>10906</v>
      </c>
      <c r="V1772" t="s">
        <v>37</v>
      </c>
      <c r="W1772" t="s">
        <v>42</v>
      </c>
      <c r="X1772" t="s">
        <v>5458</v>
      </c>
      <c r="Y1772" t="s">
        <v>44</v>
      </c>
      <c r="Z1772" t="s">
        <v>5459</v>
      </c>
      <c r="AA1772" t="s">
        <v>10907</v>
      </c>
      <c r="AB1772" t="s">
        <v>10908</v>
      </c>
      <c r="AC1772" t="s">
        <v>10908</v>
      </c>
      <c r="AD1772" t="s">
        <v>10909</v>
      </c>
      <c r="AE1772" t="s">
        <v>10910</v>
      </c>
      <c r="AF1772" t="s">
        <v>51</v>
      </c>
    </row>
    <row r="1773" spans="3:32" x14ac:dyDescent="0.3">
      <c r="C1773" s="21" t="s">
        <v>10882</v>
      </c>
      <c r="D1773" s="20" t="s">
        <v>29</v>
      </c>
      <c r="E1773" s="20" t="s">
        <v>63</v>
      </c>
      <c r="F1773" s="45" t="s">
        <v>10372</v>
      </c>
      <c r="G1773" s="44">
        <v>45083</v>
      </c>
      <c r="H1773" s="20" t="s">
        <v>366</v>
      </c>
      <c r="J1773" t="s">
        <v>33</v>
      </c>
      <c r="K1773" t="s">
        <v>34</v>
      </c>
      <c r="L1773" t="s">
        <v>35</v>
      </c>
      <c r="M1773" t="s">
        <v>105</v>
      </c>
      <c r="N1773" t="s">
        <v>37</v>
      </c>
      <c r="O1773" t="s">
        <v>10883</v>
      </c>
      <c r="P1773" s="13" t="s">
        <v>9559</v>
      </c>
      <c r="Q1773" s="2" t="s">
        <v>10884</v>
      </c>
      <c r="R1773" t="s">
        <v>10885</v>
      </c>
      <c r="S1773" s="13" t="s">
        <v>9559</v>
      </c>
      <c r="T1773" t="s">
        <v>10886</v>
      </c>
      <c r="U1773" t="s">
        <v>10887</v>
      </c>
      <c r="V1773" t="s">
        <v>37</v>
      </c>
      <c r="W1773" t="s">
        <v>42</v>
      </c>
      <c r="X1773" t="s">
        <v>8551</v>
      </c>
      <c r="Y1773" t="s">
        <v>44</v>
      </c>
      <c r="Z1773" t="s">
        <v>8552</v>
      </c>
      <c r="AA1773" t="s">
        <v>10888</v>
      </c>
      <c r="AB1773" t="s">
        <v>124</v>
      </c>
      <c r="AC1773" t="s">
        <v>10889</v>
      </c>
      <c r="AD1773" t="s">
        <v>10890</v>
      </c>
      <c r="AE1773" t="s">
        <v>10891</v>
      </c>
      <c r="AF1773" t="s">
        <v>51</v>
      </c>
    </row>
    <row r="1774" spans="3:32" x14ac:dyDescent="0.3">
      <c r="C1774" s="21" t="s">
        <v>10920</v>
      </c>
      <c r="D1774" s="20" t="s">
        <v>29</v>
      </c>
      <c r="E1774" s="20" t="s">
        <v>128</v>
      </c>
      <c r="F1774" s="45" t="s">
        <v>10372</v>
      </c>
      <c r="G1774" s="44">
        <v>45083</v>
      </c>
      <c r="H1774" s="20" t="s">
        <v>366</v>
      </c>
      <c r="J1774" t="s">
        <v>33</v>
      </c>
      <c r="K1774" t="s">
        <v>34</v>
      </c>
      <c r="L1774" t="s">
        <v>35</v>
      </c>
      <c r="M1774" t="s">
        <v>64</v>
      </c>
      <c r="N1774" t="s">
        <v>37</v>
      </c>
      <c r="O1774" t="s">
        <v>10921</v>
      </c>
      <c r="P1774" s="13" t="s">
        <v>9559</v>
      </c>
      <c r="Q1774" s="2" t="s">
        <v>10922</v>
      </c>
      <c r="R1774" t="s">
        <v>10923</v>
      </c>
      <c r="S1774" s="13" t="s">
        <v>9559</v>
      </c>
      <c r="T1774" t="s">
        <v>1635</v>
      </c>
      <c r="U1774" t="s">
        <v>44</v>
      </c>
      <c r="V1774" t="s">
        <v>37</v>
      </c>
      <c r="W1774" t="s">
        <v>42</v>
      </c>
      <c r="X1774" t="s">
        <v>10924</v>
      </c>
      <c r="Y1774" t="s">
        <v>44</v>
      </c>
      <c r="Z1774" t="s">
        <v>45</v>
      </c>
      <c r="AA1774" t="s">
        <v>10925</v>
      </c>
      <c r="AB1774" t="s">
        <v>10926</v>
      </c>
      <c r="AC1774" t="s">
        <v>10927</v>
      </c>
      <c r="AD1774" t="s">
        <v>1637</v>
      </c>
      <c r="AE1774" t="s">
        <v>10928</v>
      </c>
      <c r="AF1774" t="s">
        <v>51</v>
      </c>
    </row>
    <row r="1775" spans="3:32" x14ac:dyDescent="0.3">
      <c r="C1775" s="21" t="s">
        <v>11034</v>
      </c>
      <c r="D1775" s="20" t="s">
        <v>29</v>
      </c>
      <c r="E1775" s="20" t="s">
        <v>30</v>
      </c>
      <c r="F1775" s="45" t="s">
        <v>10372</v>
      </c>
      <c r="G1775" s="44">
        <v>45083</v>
      </c>
      <c r="H1775" s="20" t="s">
        <v>366</v>
      </c>
      <c r="J1775" t="s">
        <v>33</v>
      </c>
      <c r="K1775" t="s">
        <v>34</v>
      </c>
      <c r="L1775" t="s">
        <v>35</v>
      </c>
      <c r="M1775" t="s">
        <v>52</v>
      </c>
      <c r="N1775" t="s">
        <v>37</v>
      </c>
      <c r="O1775" t="s">
        <v>11035</v>
      </c>
      <c r="P1775" s="13" t="s">
        <v>9559</v>
      </c>
      <c r="Q1775" s="2" t="s">
        <v>11036</v>
      </c>
      <c r="R1775" t="s">
        <v>11037</v>
      </c>
      <c r="S1775" s="13" t="s">
        <v>9559</v>
      </c>
      <c r="T1775" t="s">
        <v>11038</v>
      </c>
      <c r="U1775" t="s">
        <v>11039</v>
      </c>
      <c r="V1775" t="s">
        <v>37</v>
      </c>
      <c r="W1775" t="s">
        <v>42</v>
      </c>
      <c r="X1775" t="s">
        <v>1985</v>
      </c>
      <c r="Y1775" t="s">
        <v>44</v>
      </c>
      <c r="Z1775" t="s">
        <v>45</v>
      </c>
      <c r="AA1775" t="s">
        <v>11040</v>
      </c>
      <c r="AB1775" t="s">
        <v>44</v>
      </c>
      <c r="AC1775" t="s">
        <v>11041</v>
      </c>
      <c r="AD1775" t="s">
        <v>11042</v>
      </c>
      <c r="AE1775" t="s">
        <v>11043</v>
      </c>
      <c r="AF1775" t="s">
        <v>51</v>
      </c>
    </row>
    <row r="1776" spans="3:32" x14ac:dyDescent="0.3">
      <c r="C1776" s="21" t="s">
        <v>11044</v>
      </c>
      <c r="D1776" s="20" t="s">
        <v>29</v>
      </c>
      <c r="E1776" s="20" t="s">
        <v>63</v>
      </c>
      <c r="F1776" s="45" t="s">
        <v>10372</v>
      </c>
      <c r="G1776" s="44">
        <v>45083</v>
      </c>
      <c r="H1776" s="20" t="s">
        <v>366</v>
      </c>
      <c r="J1776" t="s">
        <v>33</v>
      </c>
      <c r="K1776" t="s">
        <v>34</v>
      </c>
      <c r="L1776" t="s">
        <v>35</v>
      </c>
      <c r="M1776" t="s">
        <v>52</v>
      </c>
      <c r="N1776" t="s">
        <v>37</v>
      </c>
      <c r="O1776" t="s">
        <v>11045</v>
      </c>
      <c r="P1776" s="13" t="s">
        <v>9559</v>
      </c>
      <c r="Q1776" s="2" t="s">
        <v>11046</v>
      </c>
      <c r="R1776" t="s">
        <v>11047</v>
      </c>
      <c r="S1776" s="13" t="s">
        <v>9559</v>
      </c>
      <c r="T1776" t="s">
        <v>11048</v>
      </c>
      <c r="U1776" t="s">
        <v>124</v>
      </c>
      <c r="V1776" t="s">
        <v>37</v>
      </c>
      <c r="W1776" t="s">
        <v>42</v>
      </c>
      <c r="X1776" t="s">
        <v>1551</v>
      </c>
      <c r="Y1776" t="s">
        <v>44</v>
      </c>
      <c r="Z1776" t="s">
        <v>45</v>
      </c>
      <c r="AA1776" t="s">
        <v>11049</v>
      </c>
      <c r="AB1776" t="s">
        <v>124</v>
      </c>
      <c r="AC1776" t="s">
        <v>11050</v>
      </c>
      <c r="AD1776" t="s">
        <v>11051</v>
      </c>
      <c r="AE1776" t="s">
        <v>11052</v>
      </c>
      <c r="AF1776" t="s">
        <v>51</v>
      </c>
    </row>
    <row r="1777" spans="3:32" x14ac:dyDescent="0.3">
      <c r="C1777" s="21" t="s">
        <v>11053</v>
      </c>
      <c r="D1777" s="20" t="s">
        <v>29</v>
      </c>
      <c r="E1777" s="20" t="s">
        <v>30</v>
      </c>
      <c r="F1777" s="45" t="s">
        <v>10372</v>
      </c>
      <c r="G1777" s="44">
        <v>45083</v>
      </c>
      <c r="H1777" s="20" t="s">
        <v>366</v>
      </c>
      <c r="J1777" t="s">
        <v>33</v>
      </c>
      <c r="K1777" t="s">
        <v>34</v>
      </c>
      <c r="L1777" t="s">
        <v>35</v>
      </c>
      <c r="M1777" t="s">
        <v>117</v>
      </c>
      <c r="N1777" t="s">
        <v>37</v>
      </c>
      <c r="O1777" t="s">
        <v>9243</v>
      </c>
      <c r="P1777" s="13" t="s">
        <v>11054</v>
      </c>
      <c r="Q1777" s="2" t="s">
        <v>11055</v>
      </c>
      <c r="R1777" t="s">
        <v>9243</v>
      </c>
      <c r="S1777" s="13" t="s">
        <v>11054</v>
      </c>
      <c r="T1777" t="s">
        <v>11056</v>
      </c>
      <c r="U1777" t="s">
        <v>11057</v>
      </c>
      <c r="V1777" t="s">
        <v>37</v>
      </c>
      <c r="W1777" t="s">
        <v>42</v>
      </c>
      <c r="X1777" t="s">
        <v>4272</v>
      </c>
      <c r="Y1777" t="s">
        <v>44</v>
      </c>
      <c r="Z1777" t="s">
        <v>45</v>
      </c>
      <c r="AA1777" t="s">
        <v>9248</v>
      </c>
      <c r="AB1777" t="s">
        <v>124</v>
      </c>
      <c r="AC1777" t="s">
        <v>11058</v>
      </c>
      <c r="AD1777" t="s">
        <v>11059</v>
      </c>
      <c r="AE1777" t="s">
        <v>11060</v>
      </c>
      <c r="AF1777" t="s">
        <v>51</v>
      </c>
    </row>
    <row r="1778" spans="3:32" x14ac:dyDescent="0.3">
      <c r="C1778" s="21">
        <v>2460150</v>
      </c>
      <c r="D1778" s="20" t="s">
        <v>102</v>
      </c>
      <c r="E1778" s="20" t="s">
        <v>63</v>
      </c>
      <c r="F1778" s="45" t="s">
        <v>10372</v>
      </c>
      <c r="G1778" s="44">
        <v>45083</v>
      </c>
      <c r="H1778" s="20" t="s">
        <v>366</v>
      </c>
      <c r="J1778" t="s">
        <v>33</v>
      </c>
      <c r="K1778" t="s">
        <v>34</v>
      </c>
      <c r="L1778" t="s">
        <v>35</v>
      </c>
      <c r="M1778" t="s">
        <v>52</v>
      </c>
      <c r="N1778" t="s">
        <v>37</v>
      </c>
      <c r="O1778" t="s">
        <v>10588</v>
      </c>
      <c r="P1778" s="13" t="s">
        <v>9204</v>
      </c>
      <c r="Q1778" s="2" t="s">
        <v>10589</v>
      </c>
      <c r="R1778" t="s">
        <v>10588</v>
      </c>
      <c r="S1778" s="13" t="s">
        <v>9204</v>
      </c>
      <c r="T1778" t="s">
        <v>10590</v>
      </c>
      <c r="U1778" t="s">
        <v>10591</v>
      </c>
      <c r="V1778" t="s">
        <v>37</v>
      </c>
      <c r="W1778" t="s">
        <v>42</v>
      </c>
      <c r="X1778" t="s">
        <v>618</v>
      </c>
      <c r="Y1778" t="s">
        <v>44</v>
      </c>
      <c r="Z1778" t="s">
        <v>45</v>
      </c>
      <c r="AA1778" t="s">
        <v>10592</v>
      </c>
      <c r="AB1778" t="s">
        <v>124</v>
      </c>
      <c r="AC1778" t="s">
        <v>10593</v>
      </c>
      <c r="AD1778" t="s">
        <v>10594</v>
      </c>
      <c r="AE1778" t="s">
        <v>10595</v>
      </c>
      <c r="AF1778" t="s">
        <v>115</v>
      </c>
    </row>
    <row r="1779" spans="3:32" x14ac:dyDescent="0.3">
      <c r="C1779" s="21" t="s">
        <v>10911</v>
      </c>
      <c r="D1779" s="20" t="s">
        <v>368</v>
      </c>
      <c r="E1779" s="20" t="s">
        <v>63</v>
      </c>
      <c r="F1779" s="45" t="s">
        <v>10372</v>
      </c>
      <c r="G1779" s="44">
        <v>45083</v>
      </c>
      <c r="H1779" s="20" t="s">
        <v>366</v>
      </c>
      <c r="J1779" t="s">
        <v>33</v>
      </c>
      <c r="K1779" t="s">
        <v>34</v>
      </c>
      <c r="L1779" t="s">
        <v>35</v>
      </c>
      <c r="M1779" t="s">
        <v>292</v>
      </c>
      <c r="N1779" t="s">
        <v>37</v>
      </c>
      <c r="O1779" t="s">
        <v>10912</v>
      </c>
      <c r="P1779" s="13" t="s">
        <v>9559</v>
      </c>
      <c r="Q1779" s="2" t="s">
        <v>10913</v>
      </c>
      <c r="R1779" t="s">
        <v>10914</v>
      </c>
      <c r="S1779" s="13" t="s">
        <v>9559</v>
      </c>
      <c r="T1779" t="s">
        <v>10915</v>
      </c>
      <c r="U1779" t="s">
        <v>44</v>
      </c>
      <c r="V1779" t="s">
        <v>37</v>
      </c>
      <c r="W1779" t="s">
        <v>42</v>
      </c>
      <c r="X1779" t="s">
        <v>97</v>
      </c>
      <c r="Y1779" t="s">
        <v>44</v>
      </c>
      <c r="Z1779" t="s">
        <v>78</v>
      </c>
      <c r="AA1779" t="s">
        <v>10916</v>
      </c>
      <c r="AB1779" t="s">
        <v>44</v>
      </c>
      <c r="AC1779" t="s">
        <v>10917</v>
      </c>
      <c r="AD1779" t="s">
        <v>10918</v>
      </c>
      <c r="AE1779" t="s">
        <v>10919</v>
      </c>
      <c r="AF1779" t="s">
        <v>51</v>
      </c>
    </row>
    <row r="1780" spans="3:32" x14ac:dyDescent="0.3">
      <c r="C1780" s="21" t="s">
        <v>11026</v>
      </c>
      <c r="D1780" s="20" t="s">
        <v>62</v>
      </c>
      <c r="E1780" s="20" t="s">
        <v>509</v>
      </c>
      <c r="F1780" s="45" t="s">
        <v>10372</v>
      </c>
      <c r="G1780" s="44">
        <v>45083</v>
      </c>
      <c r="H1780" s="20" t="s">
        <v>366</v>
      </c>
      <c r="J1780" t="s">
        <v>33</v>
      </c>
      <c r="K1780" t="s">
        <v>34</v>
      </c>
      <c r="L1780" t="s">
        <v>35</v>
      </c>
      <c r="M1780" t="s">
        <v>36</v>
      </c>
      <c r="N1780" t="s">
        <v>37</v>
      </c>
      <c r="O1780" t="s">
        <v>11027</v>
      </c>
      <c r="P1780" s="13" t="s">
        <v>9559</v>
      </c>
      <c r="Q1780" s="2" t="s">
        <v>44</v>
      </c>
      <c r="R1780" t="s">
        <v>11028</v>
      </c>
      <c r="S1780" s="13" t="s">
        <v>9559</v>
      </c>
      <c r="T1780" t="s">
        <v>11029</v>
      </c>
      <c r="U1780" t="s">
        <v>44</v>
      </c>
      <c r="V1780" t="s">
        <v>37</v>
      </c>
      <c r="W1780" t="s">
        <v>42</v>
      </c>
      <c r="X1780" t="s">
        <v>164</v>
      </c>
      <c r="Y1780" t="s">
        <v>44</v>
      </c>
      <c r="Z1780" t="s">
        <v>78</v>
      </c>
      <c r="AA1780" t="s">
        <v>11030</v>
      </c>
      <c r="AB1780" t="s">
        <v>11031</v>
      </c>
      <c r="AC1780" t="s">
        <v>44</v>
      </c>
      <c r="AD1780" t="s">
        <v>11032</v>
      </c>
      <c r="AE1780" t="s">
        <v>11033</v>
      </c>
      <c r="AF1780" t="s">
        <v>51</v>
      </c>
    </row>
    <row r="1781" spans="3:32" x14ac:dyDescent="0.3">
      <c r="C1781" s="21" t="s">
        <v>10596</v>
      </c>
      <c r="D1781" s="20" t="s">
        <v>102</v>
      </c>
      <c r="E1781" s="20" t="s">
        <v>63</v>
      </c>
      <c r="F1781" s="45" t="s">
        <v>10372</v>
      </c>
      <c r="G1781" s="44">
        <v>45083</v>
      </c>
      <c r="H1781" s="20" t="s">
        <v>366</v>
      </c>
      <c r="J1781" t="s">
        <v>33</v>
      </c>
      <c r="K1781" t="s">
        <v>34</v>
      </c>
      <c r="L1781" t="s">
        <v>35</v>
      </c>
      <c r="M1781" t="s">
        <v>64</v>
      </c>
      <c r="N1781" t="s">
        <v>37</v>
      </c>
      <c r="O1781" t="s">
        <v>10597</v>
      </c>
      <c r="P1781" s="13" t="s">
        <v>9204</v>
      </c>
      <c r="Q1781" s="2" t="s">
        <v>44</v>
      </c>
      <c r="R1781" t="s">
        <v>4953</v>
      </c>
      <c r="S1781" s="13" t="s">
        <v>9204</v>
      </c>
      <c r="T1781" t="s">
        <v>10598</v>
      </c>
      <c r="U1781" t="s">
        <v>44</v>
      </c>
      <c r="V1781" t="s">
        <v>37</v>
      </c>
      <c r="W1781" t="s">
        <v>42</v>
      </c>
      <c r="X1781" t="s">
        <v>164</v>
      </c>
      <c r="Y1781" t="s">
        <v>44</v>
      </c>
      <c r="Z1781" t="s">
        <v>78</v>
      </c>
      <c r="AA1781" t="s">
        <v>10599</v>
      </c>
      <c r="AB1781" t="s">
        <v>10600</v>
      </c>
      <c r="AC1781" t="s">
        <v>44</v>
      </c>
      <c r="AD1781" t="s">
        <v>4956</v>
      </c>
      <c r="AE1781" t="s">
        <v>10601</v>
      </c>
      <c r="AF1781" t="s">
        <v>115</v>
      </c>
    </row>
    <row r="1782" spans="3:32" x14ac:dyDescent="0.3">
      <c r="C1782" s="21" t="s">
        <v>10602</v>
      </c>
      <c r="D1782" s="20" t="s">
        <v>102</v>
      </c>
      <c r="E1782" s="20" t="s">
        <v>63</v>
      </c>
      <c r="F1782" s="45" t="s">
        <v>10603</v>
      </c>
      <c r="G1782" s="44">
        <v>45083</v>
      </c>
      <c r="H1782" s="20" t="s">
        <v>366</v>
      </c>
      <c r="J1782" t="s">
        <v>33</v>
      </c>
      <c r="K1782" t="s">
        <v>34</v>
      </c>
      <c r="L1782" t="s">
        <v>35</v>
      </c>
      <c r="M1782" t="s">
        <v>52</v>
      </c>
      <c r="N1782" t="s">
        <v>37</v>
      </c>
      <c r="O1782" t="s">
        <v>10604</v>
      </c>
      <c r="P1782" s="13" t="s">
        <v>9253</v>
      </c>
      <c r="Q1782" s="2" t="s">
        <v>10605</v>
      </c>
      <c r="R1782" t="s">
        <v>10604</v>
      </c>
      <c r="S1782" s="13" t="s">
        <v>9253</v>
      </c>
      <c r="T1782" t="s">
        <v>10606</v>
      </c>
      <c r="U1782" t="s">
        <v>10607</v>
      </c>
      <c r="V1782" t="s">
        <v>37</v>
      </c>
      <c r="W1782" t="s">
        <v>42</v>
      </c>
      <c r="X1782" t="s">
        <v>1461</v>
      </c>
      <c r="Y1782" t="s">
        <v>44</v>
      </c>
      <c r="Z1782" t="s">
        <v>45</v>
      </c>
      <c r="AA1782" t="s">
        <v>10608</v>
      </c>
      <c r="AB1782" t="s">
        <v>10609</v>
      </c>
      <c r="AC1782" t="s">
        <v>10610</v>
      </c>
      <c r="AD1782" t="s">
        <v>10611</v>
      </c>
      <c r="AE1782" t="s">
        <v>10612</v>
      </c>
      <c r="AF1782" t="s">
        <v>115</v>
      </c>
    </row>
    <row r="1783" spans="3:32" x14ac:dyDescent="0.3">
      <c r="C1783" s="21" t="s">
        <v>10703</v>
      </c>
      <c r="D1783" s="20" t="s">
        <v>102</v>
      </c>
      <c r="E1783" s="20" t="s">
        <v>63</v>
      </c>
      <c r="F1783" s="45" t="s">
        <v>10603</v>
      </c>
      <c r="G1783" s="44">
        <v>45083</v>
      </c>
      <c r="H1783" s="20" t="s">
        <v>366</v>
      </c>
      <c r="J1783" t="s">
        <v>33</v>
      </c>
      <c r="K1783" t="s">
        <v>34</v>
      </c>
      <c r="L1783" t="s">
        <v>35</v>
      </c>
      <c r="M1783" t="s">
        <v>117</v>
      </c>
      <c r="N1783" t="s">
        <v>37</v>
      </c>
      <c r="O1783" t="s">
        <v>6705</v>
      </c>
      <c r="P1783" s="13" t="s">
        <v>9253</v>
      </c>
      <c r="Q1783" s="2" t="s">
        <v>44</v>
      </c>
      <c r="R1783" t="s">
        <v>7550</v>
      </c>
      <c r="S1783" s="13" t="s">
        <v>9253</v>
      </c>
      <c r="T1783" t="s">
        <v>7551</v>
      </c>
      <c r="U1783" t="s">
        <v>44</v>
      </c>
      <c r="V1783" t="s">
        <v>37</v>
      </c>
      <c r="W1783" t="s">
        <v>42</v>
      </c>
      <c r="X1783" t="s">
        <v>164</v>
      </c>
      <c r="Y1783" t="s">
        <v>44</v>
      </c>
      <c r="Z1783" t="s">
        <v>78</v>
      </c>
      <c r="AA1783" t="s">
        <v>7552</v>
      </c>
      <c r="AB1783" t="s">
        <v>8862</v>
      </c>
      <c r="AC1783" t="s">
        <v>44</v>
      </c>
      <c r="AD1783" t="s">
        <v>8863</v>
      </c>
      <c r="AE1783" t="s">
        <v>10704</v>
      </c>
      <c r="AF1783" t="s">
        <v>115</v>
      </c>
    </row>
    <row r="1784" spans="3:32" x14ac:dyDescent="0.3">
      <c r="C1784" s="21" t="s">
        <v>10705</v>
      </c>
      <c r="D1784" s="20" t="s">
        <v>102</v>
      </c>
      <c r="E1784" s="20" t="s">
        <v>63</v>
      </c>
      <c r="F1784" s="45" t="s">
        <v>10603</v>
      </c>
      <c r="G1784" s="44">
        <v>45083</v>
      </c>
      <c r="H1784" s="20" t="s">
        <v>366</v>
      </c>
      <c r="J1784" t="s">
        <v>33</v>
      </c>
      <c r="K1784" t="s">
        <v>34</v>
      </c>
      <c r="L1784" t="s">
        <v>35</v>
      </c>
      <c r="M1784" t="s">
        <v>292</v>
      </c>
      <c r="N1784" t="s">
        <v>37</v>
      </c>
      <c r="O1784" t="s">
        <v>10706</v>
      </c>
      <c r="P1784" s="13" t="s">
        <v>9253</v>
      </c>
      <c r="Q1784" s="2" t="s">
        <v>44</v>
      </c>
      <c r="R1784" t="s">
        <v>10707</v>
      </c>
      <c r="S1784" s="13" t="s">
        <v>9253</v>
      </c>
      <c r="T1784" t="s">
        <v>10708</v>
      </c>
      <c r="U1784" t="s">
        <v>44</v>
      </c>
      <c r="V1784" t="s">
        <v>37</v>
      </c>
      <c r="W1784" t="s">
        <v>42</v>
      </c>
      <c r="X1784" t="s">
        <v>164</v>
      </c>
      <c r="Y1784" t="s">
        <v>44</v>
      </c>
      <c r="Z1784" t="s">
        <v>78</v>
      </c>
      <c r="AA1784" t="s">
        <v>10709</v>
      </c>
      <c r="AB1784" t="s">
        <v>10710</v>
      </c>
      <c r="AC1784" t="s">
        <v>44</v>
      </c>
      <c r="AD1784" t="s">
        <v>10711</v>
      </c>
      <c r="AE1784" t="s">
        <v>10712</v>
      </c>
      <c r="AF1784" t="s">
        <v>115</v>
      </c>
    </row>
    <row r="1785" spans="3:32" x14ac:dyDescent="0.3">
      <c r="C1785" s="21" t="s">
        <v>11146</v>
      </c>
      <c r="D1785" s="20" t="s">
        <v>29</v>
      </c>
      <c r="E1785" s="20" t="s">
        <v>63</v>
      </c>
      <c r="F1785" s="45" t="s">
        <v>9902</v>
      </c>
      <c r="G1785" s="44">
        <v>45084</v>
      </c>
      <c r="H1785" s="20" t="s">
        <v>366</v>
      </c>
      <c r="J1785" t="s">
        <v>33</v>
      </c>
      <c r="K1785" t="s">
        <v>382</v>
      </c>
      <c r="L1785" t="s">
        <v>35</v>
      </c>
      <c r="M1785" t="s">
        <v>52</v>
      </c>
      <c r="N1785" t="s">
        <v>37</v>
      </c>
      <c r="O1785" t="s">
        <v>11147</v>
      </c>
      <c r="P1785" s="13" t="s">
        <v>9253</v>
      </c>
      <c r="Q1785" s="2" t="s">
        <v>11148</v>
      </c>
      <c r="R1785" t="s">
        <v>11149</v>
      </c>
      <c r="S1785" s="13" t="s">
        <v>9253</v>
      </c>
      <c r="T1785" t="s">
        <v>11150</v>
      </c>
      <c r="U1785" t="s">
        <v>11151</v>
      </c>
      <c r="V1785" t="s">
        <v>37</v>
      </c>
      <c r="W1785" t="s">
        <v>42</v>
      </c>
      <c r="X1785" t="s">
        <v>201</v>
      </c>
      <c r="Y1785" t="s">
        <v>44</v>
      </c>
      <c r="Z1785" t="s">
        <v>45</v>
      </c>
      <c r="AA1785" t="s">
        <v>11152</v>
      </c>
      <c r="AB1785" t="s">
        <v>124</v>
      </c>
      <c r="AC1785" t="s">
        <v>124</v>
      </c>
      <c r="AD1785" t="s">
        <v>11153</v>
      </c>
      <c r="AE1785" t="s">
        <v>11154</v>
      </c>
      <c r="AF1785" t="s">
        <v>51</v>
      </c>
    </row>
    <row r="1786" spans="3:32" x14ac:dyDescent="0.3">
      <c r="C1786" s="21" t="s">
        <v>10873</v>
      </c>
      <c r="D1786" s="20" t="s">
        <v>29</v>
      </c>
      <c r="E1786" s="20" t="s">
        <v>280</v>
      </c>
      <c r="F1786" s="45" t="s">
        <v>10372</v>
      </c>
      <c r="G1786" s="44">
        <v>45084</v>
      </c>
      <c r="H1786" s="20" t="s">
        <v>366</v>
      </c>
      <c r="J1786" t="s">
        <v>33</v>
      </c>
      <c r="K1786" t="s">
        <v>34</v>
      </c>
      <c r="L1786" t="s">
        <v>35</v>
      </c>
      <c r="M1786" t="s">
        <v>36</v>
      </c>
      <c r="N1786" t="s">
        <v>37</v>
      </c>
      <c r="O1786" t="s">
        <v>10874</v>
      </c>
      <c r="P1786" s="13" t="s">
        <v>9559</v>
      </c>
      <c r="Q1786" s="2" t="s">
        <v>10875</v>
      </c>
      <c r="R1786" t="s">
        <v>10876</v>
      </c>
      <c r="S1786" s="13" t="s">
        <v>9559</v>
      </c>
      <c r="T1786" t="s">
        <v>10877</v>
      </c>
      <c r="U1786" t="s">
        <v>124</v>
      </c>
      <c r="V1786" t="s">
        <v>37</v>
      </c>
      <c r="W1786" t="s">
        <v>42</v>
      </c>
      <c r="X1786" t="s">
        <v>330</v>
      </c>
      <c r="Y1786" t="s">
        <v>44</v>
      </c>
      <c r="Z1786" t="s">
        <v>45</v>
      </c>
      <c r="AA1786" t="s">
        <v>10878</v>
      </c>
      <c r="AB1786" t="s">
        <v>124</v>
      </c>
      <c r="AC1786" t="s">
        <v>10879</v>
      </c>
      <c r="AD1786" t="s">
        <v>10880</v>
      </c>
      <c r="AE1786" t="s">
        <v>10881</v>
      </c>
      <c r="AF1786" t="s">
        <v>51</v>
      </c>
    </row>
    <row r="1787" spans="3:32" x14ac:dyDescent="0.3">
      <c r="C1787" s="21" t="s">
        <v>11061</v>
      </c>
      <c r="D1787" s="20" t="s">
        <v>29</v>
      </c>
      <c r="E1787" s="20" t="s">
        <v>63</v>
      </c>
      <c r="F1787" s="45" t="s">
        <v>10603</v>
      </c>
      <c r="G1787" s="44">
        <v>45084</v>
      </c>
      <c r="H1787" s="20" t="s">
        <v>366</v>
      </c>
      <c r="J1787" t="s">
        <v>33</v>
      </c>
      <c r="K1787" t="s">
        <v>34</v>
      </c>
      <c r="L1787" t="s">
        <v>35</v>
      </c>
      <c r="M1787" t="s">
        <v>52</v>
      </c>
      <c r="N1787" t="s">
        <v>37</v>
      </c>
      <c r="O1787" t="s">
        <v>11062</v>
      </c>
      <c r="P1787" s="13" t="s">
        <v>9672</v>
      </c>
      <c r="Q1787" s="2" t="s">
        <v>11063</v>
      </c>
      <c r="R1787" t="s">
        <v>11064</v>
      </c>
      <c r="S1787" s="13" t="s">
        <v>9672</v>
      </c>
      <c r="T1787" t="s">
        <v>11065</v>
      </c>
      <c r="U1787" t="s">
        <v>11066</v>
      </c>
      <c r="V1787" t="s">
        <v>37</v>
      </c>
      <c r="W1787" t="s">
        <v>42</v>
      </c>
      <c r="X1787" t="s">
        <v>1461</v>
      </c>
      <c r="Y1787" t="s">
        <v>44</v>
      </c>
      <c r="Z1787" t="s">
        <v>45</v>
      </c>
      <c r="AA1787" t="s">
        <v>11067</v>
      </c>
      <c r="AB1787" t="s">
        <v>11068</v>
      </c>
      <c r="AC1787" t="s">
        <v>11069</v>
      </c>
      <c r="AD1787" t="s">
        <v>11070</v>
      </c>
      <c r="AE1787" t="s">
        <v>11071</v>
      </c>
      <c r="AF1787" t="s">
        <v>51</v>
      </c>
    </row>
    <row r="1788" spans="3:32" x14ac:dyDescent="0.3">
      <c r="C1788" s="21" t="s">
        <v>11072</v>
      </c>
      <c r="D1788" s="20" t="s">
        <v>29</v>
      </c>
      <c r="E1788" s="20" t="s">
        <v>63</v>
      </c>
      <c r="F1788" s="45" t="s">
        <v>10603</v>
      </c>
      <c r="G1788" s="44">
        <v>45084</v>
      </c>
      <c r="H1788" s="20" t="s">
        <v>366</v>
      </c>
      <c r="J1788" t="s">
        <v>33</v>
      </c>
      <c r="K1788" t="s">
        <v>34</v>
      </c>
      <c r="L1788" t="s">
        <v>35</v>
      </c>
      <c r="M1788" t="s">
        <v>36</v>
      </c>
      <c r="N1788" t="s">
        <v>37</v>
      </c>
      <c r="O1788" t="s">
        <v>11073</v>
      </c>
      <c r="P1788" s="13" t="s">
        <v>9672</v>
      </c>
      <c r="Q1788" s="2" t="s">
        <v>11074</v>
      </c>
      <c r="R1788" t="s">
        <v>11075</v>
      </c>
      <c r="S1788" s="13" t="s">
        <v>9672</v>
      </c>
      <c r="T1788" t="s">
        <v>10676</v>
      </c>
      <c r="U1788" t="s">
        <v>44</v>
      </c>
      <c r="V1788" t="s">
        <v>37</v>
      </c>
      <c r="W1788" t="s">
        <v>42</v>
      </c>
      <c r="X1788" t="s">
        <v>69</v>
      </c>
      <c r="Y1788" t="s">
        <v>44</v>
      </c>
      <c r="Z1788" t="s">
        <v>78</v>
      </c>
      <c r="AA1788" t="s">
        <v>11076</v>
      </c>
      <c r="AB1788" t="s">
        <v>44</v>
      </c>
      <c r="AC1788" t="s">
        <v>11077</v>
      </c>
      <c r="AD1788" t="s">
        <v>11078</v>
      </c>
      <c r="AE1788" t="s">
        <v>11079</v>
      </c>
      <c r="AF1788" t="s">
        <v>51</v>
      </c>
    </row>
    <row r="1789" spans="3:32" x14ac:dyDescent="0.3">
      <c r="C1789" s="21" t="s">
        <v>11155</v>
      </c>
      <c r="D1789" s="20" t="s">
        <v>29</v>
      </c>
      <c r="E1789" s="20" t="s">
        <v>63</v>
      </c>
      <c r="F1789" s="45" t="s">
        <v>10603</v>
      </c>
      <c r="G1789" s="44">
        <v>45084</v>
      </c>
      <c r="H1789" s="20" t="s">
        <v>366</v>
      </c>
      <c r="J1789" t="s">
        <v>33</v>
      </c>
      <c r="K1789" t="s">
        <v>34</v>
      </c>
      <c r="L1789" t="s">
        <v>35</v>
      </c>
      <c r="M1789" t="s">
        <v>52</v>
      </c>
      <c r="N1789" t="s">
        <v>37</v>
      </c>
      <c r="O1789" t="s">
        <v>11156</v>
      </c>
      <c r="P1789" s="13" t="s">
        <v>9672</v>
      </c>
      <c r="Q1789" s="2" t="s">
        <v>11157</v>
      </c>
      <c r="R1789" t="s">
        <v>11156</v>
      </c>
      <c r="S1789" s="13" t="s">
        <v>9672</v>
      </c>
      <c r="T1789" t="s">
        <v>11158</v>
      </c>
      <c r="U1789" t="s">
        <v>1816</v>
      </c>
      <c r="V1789" t="s">
        <v>37</v>
      </c>
      <c r="W1789" t="s">
        <v>42</v>
      </c>
      <c r="X1789" t="s">
        <v>1985</v>
      </c>
      <c r="Y1789" t="s">
        <v>44</v>
      </c>
      <c r="Z1789" t="s">
        <v>45</v>
      </c>
      <c r="AA1789" t="s">
        <v>11159</v>
      </c>
      <c r="AB1789" t="s">
        <v>1818</v>
      </c>
      <c r="AC1789" t="s">
        <v>11160</v>
      </c>
      <c r="AD1789" t="s">
        <v>11161</v>
      </c>
      <c r="AE1789" t="s">
        <v>11162</v>
      </c>
      <c r="AF1789" t="s">
        <v>51</v>
      </c>
    </row>
    <row r="1790" spans="3:32" x14ac:dyDescent="0.3">
      <c r="C1790" s="21" t="s">
        <v>11163</v>
      </c>
      <c r="D1790" s="20" t="s">
        <v>29</v>
      </c>
      <c r="E1790" s="20" t="s">
        <v>63</v>
      </c>
      <c r="F1790" s="45" t="s">
        <v>10603</v>
      </c>
      <c r="G1790" s="44">
        <v>45084</v>
      </c>
      <c r="H1790" s="20" t="s">
        <v>366</v>
      </c>
      <c r="J1790" t="s">
        <v>33</v>
      </c>
      <c r="K1790" t="s">
        <v>34</v>
      </c>
      <c r="L1790" t="s">
        <v>35</v>
      </c>
      <c r="M1790" t="s">
        <v>117</v>
      </c>
      <c r="N1790" t="s">
        <v>37</v>
      </c>
      <c r="O1790" t="s">
        <v>11164</v>
      </c>
      <c r="P1790" s="13" t="s">
        <v>9672</v>
      </c>
      <c r="Q1790" s="2" t="s">
        <v>11165</v>
      </c>
      <c r="R1790" t="s">
        <v>11164</v>
      </c>
      <c r="S1790" s="13" t="s">
        <v>9672</v>
      </c>
      <c r="T1790" t="s">
        <v>11166</v>
      </c>
      <c r="U1790" t="s">
        <v>11167</v>
      </c>
      <c r="V1790" t="s">
        <v>37</v>
      </c>
      <c r="W1790" t="s">
        <v>42</v>
      </c>
      <c r="X1790" t="s">
        <v>10406</v>
      </c>
      <c r="Y1790" t="s">
        <v>44</v>
      </c>
      <c r="Z1790" t="s">
        <v>78</v>
      </c>
      <c r="AA1790" t="s">
        <v>11168</v>
      </c>
      <c r="AB1790" t="s">
        <v>11169</v>
      </c>
      <c r="AC1790" t="s">
        <v>11169</v>
      </c>
      <c r="AD1790" t="s">
        <v>11170</v>
      </c>
      <c r="AE1790" t="s">
        <v>11171</v>
      </c>
      <c r="AF1790" t="s">
        <v>51</v>
      </c>
    </row>
    <row r="1791" spans="3:32" x14ac:dyDescent="0.3">
      <c r="C1791" s="21" t="s">
        <v>11181</v>
      </c>
      <c r="D1791" s="20" t="s">
        <v>29</v>
      </c>
      <c r="E1791" s="20" t="s">
        <v>280</v>
      </c>
      <c r="F1791" s="45" t="s">
        <v>10747</v>
      </c>
      <c r="G1791" s="44">
        <v>45084</v>
      </c>
      <c r="H1791" s="20" t="s">
        <v>366</v>
      </c>
      <c r="J1791" t="s">
        <v>33</v>
      </c>
      <c r="K1791" t="s">
        <v>34</v>
      </c>
      <c r="L1791" t="s">
        <v>35</v>
      </c>
      <c r="M1791" t="s">
        <v>64</v>
      </c>
      <c r="N1791" t="s">
        <v>37</v>
      </c>
      <c r="O1791" t="s">
        <v>11182</v>
      </c>
      <c r="P1791" s="13" t="s">
        <v>9821</v>
      </c>
      <c r="Q1791" s="2" t="s">
        <v>11183</v>
      </c>
      <c r="R1791" t="s">
        <v>11182</v>
      </c>
      <c r="S1791" s="13" t="s">
        <v>9821</v>
      </c>
      <c r="T1791" t="s">
        <v>11184</v>
      </c>
      <c r="U1791" t="s">
        <v>11182</v>
      </c>
      <c r="V1791" t="s">
        <v>37</v>
      </c>
      <c r="W1791" t="s">
        <v>42</v>
      </c>
      <c r="X1791" t="s">
        <v>11185</v>
      </c>
      <c r="Y1791" t="s">
        <v>44</v>
      </c>
      <c r="Z1791" t="s">
        <v>11186</v>
      </c>
      <c r="AA1791" t="s">
        <v>11187</v>
      </c>
      <c r="AB1791" t="s">
        <v>124</v>
      </c>
      <c r="AC1791" t="s">
        <v>11188</v>
      </c>
      <c r="AD1791" t="s">
        <v>11189</v>
      </c>
      <c r="AE1791" t="s">
        <v>11190</v>
      </c>
      <c r="AF1791" t="s">
        <v>51</v>
      </c>
    </row>
    <row r="1792" spans="3:32" x14ac:dyDescent="0.3">
      <c r="C1792" s="21" t="s">
        <v>11172</v>
      </c>
      <c r="D1792" s="20" t="s">
        <v>62</v>
      </c>
      <c r="E1792" s="20" t="s">
        <v>30</v>
      </c>
      <c r="F1792" s="45" t="s">
        <v>10603</v>
      </c>
      <c r="G1792" s="44">
        <v>45084</v>
      </c>
      <c r="H1792" s="20" t="s">
        <v>366</v>
      </c>
      <c r="J1792" t="s">
        <v>33</v>
      </c>
      <c r="K1792" t="s">
        <v>34</v>
      </c>
      <c r="L1792" t="s">
        <v>35</v>
      </c>
      <c r="M1792" t="s">
        <v>117</v>
      </c>
      <c r="N1792" t="s">
        <v>37</v>
      </c>
      <c r="O1792" t="s">
        <v>11173</v>
      </c>
      <c r="P1792" s="13" t="s">
        <v>9672</v>
      </c>
      <c r="Q1792" s="2" t="s">
        <v>11174</v>
      </c>
      <c r="R1792" t="s">
        <v>11175</v>
      </c>
      <c r="S1792" s="13" t="s">
        <v>9672</v>
      </c>
      <c r="T1792" t="s">
        <v>11176</v>
      </c>
      <c r="U1792" t="s">
        <v>44</v>
      </c>
      <c r="V1792" t="s">
        <v>37</v>
      </c>
      <c r="W1792" t="s">
        <v>42</v>
      </c>
      <c r="X1792" t="s">
        <v>1150</v>
      </c>
      <c r="Y1792" t="s">
        <v>44</v>
      </c>
      <c r="Z1792" t="s">
        <v>45</v>
      </c>
      <c r="AA1792" t="s">
        <v>11177</v>
      </c>
      <c r="AB1792" t="s">
        <v>44</v>
      </c>
      <c r="AC1792" t="s">
        <v>11178</v>
      </c>
      <c r="AD1792" t="s">
        <v>11179</v>
      </c>
      <c r="AE1792" t="s">
        <v>11180</v>
      </c>
      <c r="AF1792" t="s">
        <v>51</v>
      </c>
    </row>
    <row r="1793" spans="3:32" x14ac:dyDescent="0.3">
      <c r="C1793" s="21" t="s">
        <v>10696</v>
      </c>
      <c r="D1793" s="20" t="s">
        <v>102</v>
      </c>
      <c r="E1793" s="20" t="s">
        <v>63</v>
      </c>
      <c r="F1793" s="45" t="s">
        <v>10372</v>
      </c>
      <c r="G1793" s="44">
        <v>45084</v>
      </c>
      <c r="H1793" s="20" t="s">
        <v>366</v>
      </c>
      <c r="J1793" t="s">
        <v>33</v>
      </c>
      <c r="K1793" t="s">
        <v>142</v>
      </c>
      <c r="L1793" t="s">
        <v>35</v>
      </c>
      <c r="M1793" t="s">
        <v>64</v>
      </c>
      <c r="N1793" t="s">
        <v>37</v>
      </c>
      <c r="O1793" t="s">
        <v>10697</v>
      </c>
      <c r="P1793" s="13" t="s">
        <v>9204</v>
      </c>
      <c r="Q1793" s="2" t="s">
        <v>10698</v>
      </c>
      <c r="R1793" t="s">
        <v>10699</v>
      </c>
      <c r="S1793" s="13" t="s">
        <v>9204</v>
      </c>
      <c r="T1793" t="s">
        <v>10700</v>
      </c>
      <c r="U1793" t="s">
        <v>44</v>
      </c>
      <c r="V1793" t="s">
        <v>37</v>
      </c>
      <c r="W1793" t="s">
        <v>42</v>
      </c>
      <c r="X1793" t="s">
        <v>401</v>
      </c>
      <c r="Y1793" t="s">
        <v>44</v>
      </c>
      <c r="Z1793" t="s">
        <v>45</v>
      </c>
      <c r="AA1793" t="s">
        <v>10701</v>
      </c>
      <c r="AB1793" t="s">
        <v>44</v>
      </c>
      <c r="AC1793" t="s">
        <v>1048</v>
      </c>
      <c r="AD1793" t="s">
        <v>1048</v>
      </c>
      <c r="AE1793" t="s">
        <v>10702</v>
      </c>
      <c r="AF1793" t="s">
        <v>115</v>
      </c>
    </row>
    <row r="1794" spans="3:32" x14ac:dyDescent="0.3">
      <c r="C1794" s="21" t="s">
        <v>10713</v>
      </c>
      <c r="D1794" s="20" t="s">
        <v>102</v>
      </c>
      <c r="E1794" s="20" t="s">
        <v>280</v>
      </c>
      <c r="F1794" s="45" t="s">
        <v>10603</v>
      </c>
      <c r="G1794" s="44">
        <v>45084</v>
      </c>
      <c r="H1794" s="20" t="s">
        <v>366</v>
      </c>
      <c r="J1794" t="s">
        <v>33</v>
      </c>
      <c r="K1794" t="s">
        <v>34</v>
      </c>
      <c r="L1794" t="s">
        <v>35</v>
      </c>
      <c r="M1794" t="s">
        <v>143</v>
      </c>
      <c r="N1794" t="s">
        <v>37</v>
      </c>
      <c r="O1794" t="s">
        <v>8511</v>
      </c>
      <c r="P1794" s="13" t="s">
        <v>9253</v>
      </c>
      <c r="Q1794" s="2" t="s">
        <v>4012</v>
      </c>
      <c r="R1794" t="s">
        <v>8511</v>
      </c>
      <c r="S1794" s="13" t="s">
        <v>9253</v>
      </c>
      <c r="T1794" t="s">
        <v>8513</v>
      </c>
      <c r="U1794" t="s">
        <v>8511</v>
      </c>
      <c r="V1794" t="s">
        <v>37</v>
      </c>
      <c r="W1794" t="s">
        <v>42</v>
      </c>
      <c r="X1794" t="s">
        <v>2162</v>
      </c>
      <c r="Y1794" t="s">
        <v>44</v>
      </c>
      <c r="Z1794" t="s">
        <v>387</v>
      </c>
      <c r="AA1794" t="s">
        <v>8514</v>
      </c>
      <c r="AB1794" t="s">
        <v>8515</v>
      </c>
      <c r="AC1794" t="s">
        <v>8516</v>
      </c>
      <c r="AD1794" t="s">
        <v>8517</v>
      </c>
      <c r="AE1794" t="s">
        <v>10714</v>
      </c>
      <c r="AF1794" t="s">
        <v>115</v>
      </c>
    </row>
    <row r="1795" spans="3:32" x14ac:dyDescent="0.3">
      <c r="C1795" s="21" t="s">
        <v>10929</v>
      </c>
      <c r="D1795" s="20" t="s">
        <v>102</v>
      </c>
      <c r="E1795" s="20" t="s">
        <v>63</v>
      </c>
      <c r="F1795" s="45" t="s">
        <v>10603</v>
      </c>
      <c r="G1795" s="44">
        <v>45084</v>
      </c>
      <c r="H1795" s="20" t="s">
        <v>366</v>
      </c>
      <c r="J1795" t="s">
        <v>33</v>
      </c>
      <c r="K1795" t="s">
        <v>142</v>
      </c>
      <c r="L1795" t="s">
        <v>35</v>
      </c>
      <c r="M1795" t="s">
        <v>143</v>
      </c>
      <c r="N1795" t="s">
        <v>37</v>
      </c>
      <c r="O1795" t="s">
        <v>10930</v>
      </c>
      <c r="P1795" s="13" t="s">
        <v>9253</v>
      </c>
      <c r="Q1795" s="2" t="s">
        <v>44</v>
      </c>
      <c r="R1795" t="s">
        <v>10931</v>
      </c>
      <c r="S1795" s="13" t="s">
        <v>9253</v>
      </c>
      <c r="T1795" t="s">
        <v>10932</v>
      </c>
      <c r="U1795" t="s">
        <v>44</v>
      </c>
      <c r="V1795" t="s">
        <v>37</v>
      </c>
      <c r="W1795" t="s">
        <v>42</v>
      </c>
      <c r="X1795" t="s">
        <v>164</v>
      </c>
      <c r="Y1795" t="s">
        <v>44</v>
      </c>
      <c r="Z1795" t="s">
        <v>78</v>
      </c>
      <c r="AA1795" t="s">
        <v>10933</v>
      </c>
      <c r="AB1795" t="s">
        <v>44</v>
      </c>
      <c r="AC1795" t="s">
        <v>44</v>
      </c>
      <c r="AD1795" t="s">
        <v>10934</v>
      </c>
      <c r="AE1795" t="s">
        <v>10935</v>
      </c>
      <c r="AF1795" t="s">
        <v>115</v>
      </c>
    </row>
    <row r="1796" spans="3:32" x14ac:dyDescent="0.3">
      <c r="C1796" s="21" t="s">
        <v>10715</v>
      </c>
      <c r="D1796" s="20" t="s">
        <v>102</v>
      </c>
      <c r="E1796" s="20" t="s">
        <v>63</v>
      </c>
      <c r="F1796" s="45" t="s">
        <v>10603</v>
      </c>
      <c r="G1796" s="44">
        <v>45084</v>
      </c>
      <c r="H1796" s="20" t="s">
        <v>366</v>
      </c>
      <c r="J1796" t="s">
        <v>33</v>
      </c>
      <c r="K1796" t="s">
        <v>34</v>
      </c>
      <c r="L1796" t="s">
        <v>35</v>
      </c>
      <c r="M1796" t="s">
        <v>36</v>
      </c>
      <c r="N1796" t="s">
        <v>37</v>
      </c>
      <c r="O1796" t="s">
        <v>5038</v>
      </c>
      <c r="P1796" s="13" t="s">
        <v>9253</v>
      </c>
      <c r="Q1796" s="2" t="s">
        <v>10716</v>
      </c>
      <c r="R1796" t="s">
        <v>5038</v>
      </c>
      <c r="S1796" s="13" t="s">
        <v>9253</v>
      </c>
      <c r="T1796" t="s">
        <v>5040</v>
      </c>
      <c r="U1796" t="s">
        <v>5041</v>
      </c>
      <c r="V1796" t="s">
        <v>37</v>
      </c>
      <c r="W1796" t="s">
        <v>42</v>
      </c>
      <c r="X1796" t="s">
        <v>5883</v>
      </c>
      <c r="Y1796" t="s">
        <v>44</v>
      </c>
      <c r="Z1796" t="s">
        <v>45</v>
      </c>
      <c r="AA1796" t="s">
        <v>5042</v>
      </c>
      <c r="AB1796" t="s">
        <v>5043</v>
      </c>
      <c r="AC1796" t="s">
        <v>5044</v>
      </c>
      <c r="AD1796" t="s">
        <v>10717</v>
      </c>
      <c r="AE1796" t="s">
        <v>10718</v>
      </c>
      <c r="AF1796" t="s">
        <v>115</v>
      </c>
    </row>
    <row r="1797" spans="3:32" x14ac:dyDescent="0.3">
      <c r="C1797" s="21" t="s">
        <v>10719</v>
      </c>
      <c r="D1797" s="20" t="s">
        <v>102</v>
      </c>
      <c r="E1797" s="20" t="s">
        <v>141</v>
      </c>
      <c r="F1797" s="45" t="s">
        <v>10603</v>
      </c>
      <c r="G1797" s="44">
        <v>45084</v>
      </c>
      <c r="H1797" s="20" t="s">
        <v>366</v>
      </c>
      <c r="J1797" t="s">
        <v>33</v>
      </c>
      <c r="K1797" t="s">
        <v>34</v>
      </c>
      <c r="L1797" t="s">
        <v>35</v>
      </c>
      <c r="M1797" t="s">
        <v>117</v>
      </c>
      <c r="N1797" t="s">
        <v>37</v>
      </c>
      <c r="O1797" t="s">
        <v>10720</v>
      </c>
      <c r="P1797" s="13" t="s">
        <v>9253</v>
      </c>
      <c r="Q1797" s="2" t="s">
        <v>10721</v>
      </c>
      <c r="R1797" t="s">
        <v>10720</v>
      </c>
      <c r="S1797" s="13" t="s">
        <v>9253</v>
      </c>
      <c r="T1797" t="s">
        <v>10722</v>
      </c>
      <c r="U1797" t="s">
        <v>10723</v>
      </c>
      <c r="V1797" t="s">
        <v>37</v>
      </c>
      <c r="W1797" t="s">
        <v>42</v>
      </c>
      <c r="X1797" t="s">
        <v>6789</v>
      </c>
      <c r="Y1797" t="s">
        <v>44</v>
      </c>
      <c r="Z1797" t="s">
        <v>45</v>
      </c>
      <c r="AA1797" t="s">
        <v>10724</v>
      </c>
      <c r="AB1797" t="s">
        <v>10725</v>
      </c>
      <c r="AC1797" t="s">
        <v>10726</v>
      </c>
      <c r="AD1797" t="s">
        <v>10727</v>
      </c>
      <c r="AE1797" t="s">
        <v>10728</v>
      </c>
      <c r="AF1797" t="s">
        <v>115</v>
      </c>
    </row>
    <row r="1798" spans="3:32" x14ac:dyDescent="0.3">
      <c r="C1798" s="21" t="s">
        <v>10746</v>
      </c>
      <c r="D1798" s="20" t="s">
        <v>102</v>
      </c>
      <c r="E1798" s="20" t="s">
        <v>63</v>
      </c>
      <c r="F1798" s="45" t="s">
        <v>10747</v>
      </c>
      <c r="G1798" s="44">
        <v>45084</v>
      </c>
      <c r="H1798" s="20" t="s">
        <v>366</v>
      </c>
      <c r="J1798" t="s">
        <v>33</v>
      </c>
      <c r="K1798" t="s">
        <v>34</v>
      </c>
      <c r="L1798" t="s">
        <v>35</v>
      </c>
      <c r="M1798" t="s">
        <v>64</v>
      </c>
      <c r="N1798" t="s">
        <v>37</v>
      </c>
      <c r="O1798" t="s">
        <v>10748</v>
      </c>
      <c r="P1798" s="13" t="s">
        <v>9402</v>
      </c>
      <c r="Q1798" s="2" t="s">
        <v>44</v>
      </c>
      <c r="R1798" t="s">
        <v>10749</v>
      </c>
      <c r="S1798" s="13" t="s">
        <v>9402</v>
      </c>
      <c r="T1798" t="s">
        <v>10750</v>
      </c>
      <c r="U1798" t="s">
        <v>44</v>
      </c>
      <c r="V1798" t="s">
        <v>37</v>
      </c>
      <c r="W1798" t="s">
        <v>42</v>
      </c>
      <c r="X1798" t="s">
        <v>164</v>
      </c>
      <c r="Y1798" t="s">
        <v>44</v>
      </c>
      <c r="Z1798" t="s">
        <v>78</v>
      </c>
      <c r="AA1798" t="s">
        <v>10751</v>
      </c>
      <c r="AB1798" t="s">
        <v>10752</v>
      </c>
      <c r="AC1798" t="s">
        <v>44</v>
      </c>
      <c r="AD1798" t="s">
        <v>10753</v>
      </c>
      <c r="AE1798" t="s">
        <v>10754</v>
      </c>
      <c r="AF1798" t="s">
        <v>115</v>
      </c>
    </row>
    <row r="1799" spans="3:32" x14ac:dyDescent="0.3">
      <c r="C1799" s="21" t="s">
        <v>10755</v>
      </c>
      <c r="D1799" s="20" t="s">
        <v>102</v>
      </c>
      <c r="E1799" s="20" t="s">
        <v>63</v>
      </c>
      <c r="F1799" s="45" t="s">
        <v>10747</v>
      </c>
      <c r="G1799" s="44">
        <v>45084</v>
      </c>
      <c r="H1799" s="20" t="s">
        <v>366</v>
      </c>
      <c r="J1799" t="s">
        <v>33</v>
      </c>
      <c r="K1799" t="s">
        <v>34</v>
      </c>
      <c r="L1799" t="s">
        <v>35</v>
      </c>
      <c r="M1799" t="s">
        <v>36</v>
      </c>
      <c r="N1799" t="s">
        <v>37</v>
      </c>
      <c r="O1799" t="s">
        <v>10756</v>
      </c>
      <c r="P1799" s="13" t="s">
        <v>9402</v>
      </c>
      <c r="Q1799" s="2" t="s">
        <v>44</v>
      </c>
      <c r="R1799" t="s">
        <v>10757</v>
      </c>
      <c r="S1799" s="13" t="s">
        <v>9402</v>
      </c>
      <c r="T1799" t="s">
        <v>10758</v>
      </c>
      <c r="U1799" t="s">
        <v>44</v>
      </c>
      <c r="V1799" t="s">
        <v>37</v>
      </c>
      <c r="W1799" t="s">
        <v>42</v>
      </c>
      <c r="X1799" t="s">
        <v>164</v>
      </c>
      <c r="Y1799" t="s">
        <v>44</v>
      </c>
      <c r="Z1799" t="s">
        <v>78</v>
      </c>
      <c r="AA1799" t="s">
        <v>10759</v>
      </c>
      <c r="AB1799" t="s">
        <v>10760</v>
      </c>
      <c r="AC1799" t="s">
        <v>44</v>
      </c>
      <c r="AD1799" t="s">
        <v>10761</v>
      </c>
      <c r="AE1799" t="s">
        <v>10762</v>
      </c>
      <c r="AF1799" t="s">
        <v>115</v>
      </c>
    </row>
    <row r="1800" spans="3:32" x14ac:dyDescent="0.3">
      <c r="C1800" s="21" t="s">
        <v>10763</v>
      </c>
      <c r="D1800" s="20" t="s">
        <v>102</v>
      </c>
      <c r="E1800" s="20" t="s">
        <v>30</v>
      </c>
      <c r="F1800" s="45" t="s">
        <v>10747</v>
      </c>
      <c r="G1800" s="44">
        <v>45084</v>
      </c>
      <c r="H1800" s="20" t="s">
        <v>366</v>
      </c>
      <c r="J1800" t="s">
        <v>33</v>
      </c>
      <c r="K1800" t="s">
        <v>34</v>
      </c>
      <c r="L1800" t="s">
        <v>35</v>
      </c>
      <c r="M1800" t="s">
        <v>36</v>
      </c>
      <c r="N1800" t="s">
        <v>37</v>
      </c>
      <c r="O1800" t="s">
        <v>10764</v>
      </c>
      <c r="P1800" s="13" t="s">
        <v>9402</v>
      </c>
      <c r="Q1800" s="2" t="s">
        <v>10765</v>
      </c>
      <c r="R1800" t="s">
        <v>10764</v>
      </c>
      <c r="S1800" s="13" t="s">
        <v>9402</v>
      </c>
      <c r="T1800" t="s">
        <v>10766</v>
      </c>
      <c r="U1800" t="s">
        <v>10767</v>
      </c>
      <c r="V1800" t="s">
        <v>37</v>
      </c>
      <c r="W1800" t="s">
        <v>42</v>
      </c>
      <c r="X1800" t="s">
        <v>10768</v>
      </c>
      <c r="Y1800" t="s">
        <v>44</v>
      </c>
      <c r="Z1800" t="s">
        <v>10769</v>
      </c>
      <c r="AA1800" t="s">
        <v>10770</v>
      </c>
      <c r="AB1800" t="s">
        <v>10771</v>
      </c>
      <c r="AC1800" t="s">
        <v>10771</v>
      </c>
      <c r="AD1800" t="s">
        <v>10772</v>
      </c>
      <c r="AE1800" t="s">
        <v>10773</v>
      </c>
      <c r="AF1800" t="s">
        <v>115</v>
      </c>
    </row>
    <row r="1801" spans="3:32" x14ac:dyDescent="0.3">
      <c r="C1801" s="21" t="s">
        <v>10774</v>
      </c>
      <c r="D1801" s="20" t="s">
        <v>102</v>
      </c>
      <c r="E1801" s="20" t="s">
        <v>280</v>
      </c>
      <c r="F1801" s="45" t="s">
        <v>10747</v>
      </c>
      <c r="G1801" s="44">
        <v>45084</v>
      </c>
      <c r="H1801" s="20" t="s">
        <v>366</v>
      </c>
      <c r="J1801" t="s">
        <v>33</v>
      </c>
      <c r="K1801" t="s">
        <v>34</v>
      </c>
      <c r="L1801" t="s">
        <v>35</v>
      </c>
      <c r="M1801" t="s">
        <v>52</v>
      </c>
      <c r="N1801" t="s">
        <v>37</v>
      </c>
      <c r="O1801" t="s">
        <v>10775</v>
      </c>
      <c r="P1801" s="13" t="s">
        <v>9402</v>
      </c>
      <c r="Q1801" s="2" t="s">
        <v>44</v>
      </c>
      <c r="R1801" t="s">
        <v>10776</v>
      </c>
      <c r="S1801" s="13" t="s">
        <v>9402</v>
      </c>
      <c r="T1801" t="s">
        <v>10777</v>
      </c>
      <c r="U1801" t="s">
        <v>44</v>
      </c>
      <c r="V1801" t="s">
        <v>37</v>
      </c>
      <c r="W1801" t="s">
        <v>42</v>
      </c>
      <c r="X1801" t="s">
        <v>164</v>
      </c>
      <c r="Y1801" t="s">
        <v>44</v>
      </c>
      <c r="Z1801" t="s">
        <v>78</v>
      </c>
      <c r="AA1801" t="s">
        <v>10778</v>
      </c>
      <c r="AB1801" t="s">
        <v>10779</v>
      </c>
      <c r="AC1801" t="s">
        <v>44</v>
      </c>
      <c r="AD1801" t="s">
        <v>10780</v>
      </c>
      <c r="AE1801" t="s">
        <v>10781</v>
      </c>
      <c r="AF1801" t="s">
        <v>115</v>
      </c>
    </row>
    <row r="1802" spans="3:32" x14ac:dyDescent="0.3">
      <c r="C1802" s="21" t="s">
        <v>10936</v>
      </c>
      <c r="D1802" s="20" t="s">
        <v>102</v>
      </c>
      <c r="E1802" s="20" t="s">
        <v>63</v>
      </c>
      <c r="F1802" s="45" t="s">
        <v>10747</v>
      </c>
      <c r="G1802" s="44">
        <v>45084</v>
      </c>
      <c r="H1802" s="20" t="s">
        <v>366</v>
      </c>
      <c r="J1802" t="s">
        <v>33</v>
      </c>
      <c r="K1802" t="s">
        <v>34</v>
      </c>
      <c r="L1802" t="s">
        <v>35</v>
      </c>
      <c r="M1802" t="s">
        <v>117</v>
      </c>
      <c r="N1802" t="s">
        <v>37</v>
      </c>
      <c r="O1802" t="s">
        <v>8844</v>
      </c>
      <c r="P1802" s="13" t="s">
        <v>9402</v>
      </c>
      <c r="Q1802" s="2" t="s">
        <v>44</v>
      </c>
      <c r="R1802" t="s">
        <v>8845</v>
      </c>
      <c r="S1802" s="13" t="s">
        <v>9402</v>
      </c>
      <c r="T1802" t="s">
        <v>8846</v>
      </c>
      <c r="U1802" t="s">
        <v>44</v>
      </c>
      <c r="V1802" t="s">
        <v>37</v>
      </c>
      <c r="W1802" t="s">
        <v>42</v>
      </c>
      <c r="X1802" t="s">
        <v>164</v>
      </c>
      <c r="Y1802" t="s">
        <v>44</v>
      </c>
      <c r="Z1802" t="s">
        <v>45</v>
      </c>
      <c r="AA1802" t="s">
        <v>8847</v>
      </c>
      <c r="AB1802" t="s">
        <v>8848</v>
      </c>
      <c r="AC1802" t="s">
        <v>44</v>
      </c>
      <c r="AD1802" t="s">
        <v>8849</v>
      </c>
      <c r="AE1802" t="s">
        <v>10937</v>
      </c>
      <c r="AF1802" t="s">
        <v>115</v>
      </c>
    </row>
    <row r="1803" spans="3:32" x14ac:dyDescent="0.3">
      <c r="C1803" s="21" t="s">
        <v>10782</v>
      </c>
      <c r="D1803" s="20" t="s">
        <v>102</v>
      </c>
      <c r="E1803" s="20" t="s">
        <v>357</v>
      </c>
      <c r="F1803" s="45" t="s">
        <v>10747</v>
      </c>
      <c r="G1803" s="44">
        <v>45084</v>
      </c>
      <c r="H1803" s="20" t="s">
        <v>366</v>
      </c>
      <c r="J1803" t="s">
        <v>33</v>
      </c>
      <c r="K1803" t="s">
        <v>34</v>
      </c>
      <c r="L1803" t="s">
        <v>35</v>
      </c>
      <c r="M1803" t="s">
        <v>52</v>
      </c>
      <c r="N1803" t="s">
        <v>37</v>
      </c>
      <c r="O1803" t="s">
        <v>10783</v>
      </c>
      <c r="P1803" s="13" t="s">
        <v>9402</v>
      </c>
      <c r="Q1803" s="2" t="s">
        <v>10784</v>
      </c>
      <c r="R1803" t="s">
        <v>10783</v>
      </c>
      <c r="S1803" s="13" t="s">
        <v>9402</v>
      </c>
      <c r="T1803" t="s">
        <v>10785</v>
      </c>
      <c r="U1803" t="s">
        <v>10786</v>
      </c>
      <c r="V1803" t="s">
        <v>37</v>
      </c>
      <c r="W1803" t="s">
        <v>42</v>
      </c>
      <c r="X1803" t="s">
        <v>863</v>
      </c>
      <c r="Y1803" t="s">
        <v>44</v>
      </c>
      <c r="Z1803" t="s">
        <v>45</v>
      </c>
      <c r="AA1803" t="s">
        <v>10787</v>
      </c>
      <c r="AB1803" t="s">
        <v>44</v>
      </c>
      <c r="AC1803" t="s">
        <v>10788</v>
      </c>
      <c r="AD1803" t="s">
        <v>10789</v>
      </c>
      <c r="AE1803" t="s">
        <v>10790</v>
      </c>
      <c r="AF1803" t="s">
        <v>115</v>
      </c>
    </row>
    <row r="1804" spans="3:32" x14ac:dyDescent="0.3">
      <c r="C1804" s="21" t="s">
        <v>10938</v>
      </c>
      <c r="D1804" s="20" t="s">
        <v>102</v>
      </c>
      <c r="E1804" s="20" t="s">
        <v>63</v>
      </c>
      <c r="F1804" s="45" t="s">
        <v>10747</v>
      </c>
      <c r="G1804" s="44">
        <v>45084</v>
      </c>
      <c r="H1804" s="20" t="s">
        <v>366</v>
      </c>
      <c r="J1804" t="s">
        <v>33</v>
      </c>
      <c r="K1804" t="s">
        <v>34</v>
      </c>
      <c r="L1804" t="s">
        <v>35</v>
      </c>
      <c r="M1804" t="s">
        <v>52</v>
      </c>
      <c r="N1804" t="s">
        <v>37</v>
      </c>
      <c r="O1804" t="s">
        <v>10939</v>
      </c>
      <c r="P1804" s="13" t="s">
        <v>9402</v>
      </c>
      <c r="Q1804" s="2" t="s">
        <v>44</v>
      </c>
      <c r="R1804" t="s">
        <v>10707</v>
      </c>
      <c r="S1804" s="13" t="s">
        <v>9402</v>
      </c>
      <c r="T1804" t="s">
        <v>10708</v>
      </c>
      <c r="U1804" t="s">
        <v>44</v>
      </c>
      <c r="V1804" t="s">
        <v>37</v>
      </c>
      <c r="W1804" t="s">
        <v>42</v>
      </c>
      <c r="X1804" t="s">
        <v>164</v>
      </c>
      <c r="Y1804" t="s">
        <v>44</v>
      </c>
      <c r="Z1804" t="s">
        <v>78</v>
      </c>
      <c r="AA1804" t="s">
        <v>10940</v>
      </c>
      <c r="AB1804" t="s">
        <v>10941</v>
      </c>
      <c r="AC1804" t="s">
        <v>44</v>
      </c>
      <c r="AD1804" t="s">
        <v>10942</v>
      </c>
      <c r="AE1804" t="s">
        <v>10943</v>
      </c>
      <c r="AF1804" t="s">
        <v>115</v>
      </c>
    </row>
    <row r="1805" spans="3:32" x14ac:dyDescent="0.3">
      <c r="C1805" s="21" t="s">
        <v>10944</v>
      </c>
      <c r="D1805" s="20" t="s">
        <v>102</v>
      </c>
      <c r="E1805" s="20" t="s">
        <v>63</v>
      </c>
      <c r="F1805" s="45" t="s">
        <v>10747</v>
      </c>
      <c r="G1805" s="44">
        <v>45084</v>
      </c>
      <c r="H1805" s="20" t="s">
        <v>366</v>
      </c>
      <c r="J1805" t="s">
        <v>33</v>
      </c>
      <c r="K1805" t="s">
        <v>34</v>
      </c>
      <c r="L1805" t="s">
        <v>35</v>
      </c>
      <c r="M1805" t="s">
        <v>105</v>
      </c>
      <c r="N1805" t="s">
        <v>37</v>
      </c>
      <c r="O1805" t="s">
        <v>10945</v>
      </c>
      <c r="P1805" s="13" t="s">
        <v>9402</v>
      </c>
      <c r="Q1805" s="2" t="s">
        <v>44</v>
      </c>
      <c r="R1805" t="s">
        <v>5693</v>
      </c>
      <c r="S1805" s="13" t="s">
        <v>9402</v>
      </c>
      <c r="T1805" t="s">
        <v>5694</v>
      </c>
      <c r="U1805" t="s">
        <v>44</v>
      </c>
      <c r="V1805" t="s">
        <v>37</v>
      </c>
      <c r="W1805" t="s">
        <v>42</v>
      </c>
      <c r="X1805" t="s">
        <v>164</v>
      </c>
      <c r="Y1805" t="s">
        <v>44</v>
      </c>
      <c r="Z1805" t="s">
        <v>78</v>
      </c>
      <c r="AA1805" t="s">
        <v>10946</v>
      </c>
      <c r="AB1805" t="s">
        <v>5696</v>
      </c>
      <c r="AC1805" t="s">
        <v>44</v>
      </c>
      <c r="AD1805" t="s">
        <v>5697</v>
      </c>
      <c r="AE1805" t="s">
        <v>10947</v>
      </c>
      <c r="AF1805" t="s">
        <v>115</v>
      </c>
    </row>
    <row r="1806" spans="3:32" x14ac:dyDescent="0.3">
      <c r="C1806" s="21" t="s">
        <v>10948</v>
      </c>
      <c r="D1806" s="20" t="s">
        <v>102</v>
      </c>
      <c r="E1806" s="20" t="s">
        <v>63</v>
      </c>
      <c r="F1806" s="45" t="s">
        <v>10747</v>
      </c>
      <c r="G1806" s="44">
        <v>45084</v>
      </c>
      <c r="H1806" s="20" t="s">
        <v>366</v>
      </c>
      <c r="J1806" t="s">
        <v>33</v>
      </c>
      <c r="K1806" t="s">
        <v>34</v>
      </c>
      <c r="L1806" t="s">
        <v>35</v>
      </c>
      <c r="M1806" t="s">
        <v>143</v>
      </c>
      <c r="N1806" t="s">
        <v>37</v>
      </c>
      <c r="O1806" t="s">
        <v>5065</v>
      </c>
      <c r="P1806" s="13" t="s">
        <v>9402</v>
      </c>
      <c r="Q1806" s="2" t="s">
        <v>10949</v>
      </c>
      <c r="R1806" t="s">
        <v>5065</v>
      </c>
      <c r="S1806" s="13" t="s">
        <v>9402</v>
      </c>
      <c r="T1806" t="s">
        <v>5067</v>
      </c>
      <c r="U1806" t="s">
        <v>5068</v>
      </c>
      <c r="V1806" t="s">
        <v>37</v>
      </c>
      <c r="W1806" t="s">
        <v>42</v>
      </c>
      <c r="X1806" t="s">
        <v>401</v>
      </c>
      <c r="Y1806" t="s">
        <v>44</v>
      </c>
      <c r="Z1806" t="s">
        <v>78</v>
      </c>
      <c r="AA1806" t="s">
        <v>5069</v>
      </c>
      <c r="AB1806" t="s">
        <v>5070</v>
      </c>
      <c r="AC1806" t="s">
        <v>5071</v>
      </c>
      <c r="AD1806" t="s">
        <v>5072</v>
      </c>
      <c r="AE1806" t="s">
        <v>10950</v>
      </c>
      <c r="AF1806" t="s">
        <v>115</v>
      </c>
    </row>
    <row r="1807" spans="3:32" x14ac:dyDescent="0.3">
      <c r="C1807" s="21" t="s">
        <v>10951</v>
      </c>
      <c r="D1807" s="20" t="s">
        <v>102</v>
      </c>
      <c r="E1807" s="20" t="s">
        <v>63</v>
      </c>
      <c r="F1807" s="45" t="s">
        <v>10747</v>
      </c>
      <c r="G1807" s="44">
        <v>45084</v>
      </c>
      <c r="H1807" s="20" t="s">
        <v>366</v>
      </c>
      <c r="J1807" t="s">
        <v>33</v>
      </c>
      <c r="K1807" t="s">
        <v>34</v>
      </c>
      <c r="L1807" t="s">
        <v>35</v>
      </c>
      <c r="M1807" t="s">
        <v>117</v>
      </c>
      <c r="N1807" t="s">
        <v>37</v>
      </c>
      <c r="O1807" t="s">
        <v>10952</v>
      </c>
      <c r="P1807" s="13" t="s">
        <v>9402</v>
      </c>
      <c r="Q1807" s="2" t="s">
        <v>44</v>
      </c>
      <c r="R1807" t="s">
        <v>10953</v>
      </c>
      <c r="S1807" s="13" t="s">
        <v>9402</v>
      </c>
      <c r="T1807" t="s">
        <v>10954</v>
      </c>
      <c r="U1807" t="s">
        <v>44</v>
      </c>
      <c r="V1807" t="s">
        <v>37</v>
      </c>
      <c r="W1807" t="s">
        <v>42</v>
      </c>
      <c r="X1807" t="s">
        <v>164</v>
      </c>
      <c r="Y1807" t="s">
        <v>44</v>
      </c>
      <c r="Z1807" t="s">
        <v>78</v>
      </c>
      <c r="AA1807" t="s">
        <v>10955</v>
      </c>
      <c r="AB1807" t="s">
        <v>10956</v>
      </c>
      <c r="AC1807" t="s">
        <v>44</v>
      </c>
      <c r="AD1807" t="s">
        <v>10957</v>
      </c>
      <c r="AE1807" t="s">
        <v>10958</v>
      </c>
      <c r="AF1807" t="s">
        <v>115</v>
      </c>
    </row>
    <row r="1808" spans="3:32" x14ac:dyDescent="0.3">
      <c r="C1808" s="21" t="s">
        <v>10959</v>
      </c>
      <c r="D1808" s="20" t="s">
        <v>102</v>
      </c>
      <c r="E1808" s="20" t="s">
        <v>63</v>
      </c>
      <c r="F1808" s="45" t="s">
        <v>10747</v>
      </c>
      <c r="G1808" s="44">
        <v>45084</v>
      </c>
      <c r="H1808" s="20" t="s">
        <v>366</v>
      </c>
      <c r="J1808" t="s">
        <v>33</v>
      </c>
      <c r="K1808" t="s">
        <v>34</v>
      </c>
      <c r="L1808" t="s">
        <v>35</v>
      </c>
      <c r="M1808" t="s">
        <v>105</v>
      </c>
      <c r="N1808" t="s">
        <v>37</v>
      </c>
      <c r="O1808" t="s">
        <v>10960</v>
      </c>
      <c r="P1808" s="13" t="s">
        <v>9402</v>
      </c>
      <c r="Q1808" s="2" t="s">
        <v>44</v>
      </c>
      <c r="R1808" t="s">
        <v>10961</v>
      </c>
      <c r="S1808" s="13" t="s">
        <v>9402</v>
      </c>
      <c r="T1808" t="s">
        <v>6417</v>
      </c>
      <c r="U1808" t="s">
        <v>44</v>
      </c>
      <c r="V1808" t="s">
        <v>37</v>
      </c>
      <c r="W1808" t="s">
        <v>42</v>
      </c>
      <c r="X1808" t="s">
        <v>164</v>
      </c>
      <c r="Y1808" t="s">
        <v>44</v>
      </c>
      <c r="Z1808" t="s">
        <v>78</v>
      </c>
      <c r="AA1808" t="s">
        <v>10962</v>
      </c>
      <c r="AB1808" t="s">
        <v>10963</v>
      </c>
      <c r="AC1808" t="s">
        <v>44</v>
      </c>
      <c r="AD1808" t="s">
        <v>10964</v>
      </c>
      <c r="AE1808" t="s">
        <v>10965</v>
      </c>
      <c r="AF1808" t="s">
        <v>115</v>
      </c>
    </row>
    <row r="1809" spans="3:32" x14ac:dyDescent="0.3">
      <c r="C1809" s="21" t="s">
        <v>11080</v>
      </c>
      <c r="D1809" s="20" t="s">
        <v>102</v>
      </c>
      <c r="E1809" s="20" t="s">
        <v>63</v>
      </c>
      <c r="F1809" s="45" t="s">
        <v>10967</v>
      </c>
      <c r="G1809" s="44">
        <v>45084</v>
      </c>
      <c r="H1809" s="20" t="s">
        <v>366</v>
      </c>
      <c r="J1809" t="s">
        <v>33</v>
      </c>
      <c r="K1809" t="s">
        <v>34</v>
      </c>
      <c r="L1809" t="s">
        <v>35</v>
      </c>
      <c r="M1809" t="s">
        <v>64</v>
      </c>
      <c r="N1809" t="s">
        <v>37</v>
      </c>
      <c r="O1809" t="s">
        <v>11081</v>
      </c>
      <c r="P1809" s="13" t="s">
        <v>9559</v>
      </c>
      <c r="Q1809" s="2" t="s">
        <v>44</v>
      </c>
      <c r="R1809" t="s">
        <v>11082</v>
      </c>
      <c r="S1809" s="13" t="s">
        <v>9559</v>
      </c>
      <c r="T1809" t="s">
        <v>11083</v>
      </c>
      <c r="U1809" t="s">
        <v>44</v>
      </c>
      <c r="V1809" t="s">
        <v>37</v>
      </c>
      <c r="W1809" t="s">
        <v>42</v>
      </c>
      <c r="X1809" t="s">
        <v>164</v>
      </c>
      <c r="Y1809" t="s">
        <v>44</v>
      </c>
      <c r="Z1809" t="s">
        <v>78</v>
      </c>
      <c r="AA1809" t="s">
        <v>11084</v>
      </c>
      <c r="AB1809" t="s">
        <v>44</v>
      </c>
      <c r="AC1809" t="s">
        <v>44</v>
      </c>
      <c r="AD1809" t="s">
        <v>11085</v>
      </c>
      <c r="AE1809" t="s">
        <v>11086</v>
      </c>
      <c r="AF1809" t="s">
        <v>115</v>
      </c>
    </row>
    <row r="1810" spans="3:32" x14ac:dyDescent="0.3">
      <c r="C1810" s="21" t="s">
        <v>10966</v>
      </c>
      <c r="D1810" s="20" t="s">
        <v>102</v>
      </c>
      <c r="E1810" s="20" t="s">
        <v>63</v>
      </c>
      <c r="F1810" s="45" t="s">
        <v>10967</v>
      </c>
      <c r="G1810" s="44">
        <v>45085</v>
      </c>
      <c r="H1810" s="20" t="s">
        <v>366</v>
      </c>
      <c r="J1810" t="s">
        <v>33</v>
      </c>
      <c r="K1810" t="s">
        <v>34</v>
      </c>
      <c r="L1810" t="s">
        <v>35</v>
      </c>
      <c r="M1810" t="s">
        <v>52</v>
      </c>
      <c r="N1810" t="s">
        <v>37</v>
      </c>
      <c r="O1810" t="s">
        <v>10968</v>
      </c>
      <c r="P1810" s="13" t="s">
        <v>9559</v>
      </c>
      <c r="Q1810" s="2" t="s">
        <v>10969</v>
      </c>
      <c r="R1810" t="s">
        <v>10970</v>
      </c>
      <c r="S1810" s="13" t="s">
        <v>9559</v>
      </c>
      <c r="T1810" t="s">
        <v>10971</v>
      </c>
      <c r="U1810" t="s">
        <v>10968</v>
      </c>
      <c r="V1810" t="s">
        <v>37</v>
      </c>
      <c r="W1810" t="s">
        <v>42</v>
      </c>
      <c r="X1810" t="s">
        <v>263</v>
      </c>
      <c r="Y1810" t="s">
        <v>44</v>
      </c>
      <c r="Z1810" t="s">
        <v>264</v>
      </c>
      <c r="AA1810" t="s">
        <v>10972</v>
      </c>
      <c r="AB1810" t="s">
        <v>44</v>
      </c>
      <c r="AC1810" t="s">
        <v>10973</v>
      </c>
      <c r="AD1810" t="s">
        <v>10974</v>
      </c>
      <c r="AE1810" t="s">
        <v>10975</v>
      </c>
      <c r="AF1810" t="s">
        <v>115</v>
      </c>
    </row>
    <row r="1811" spans="3:32" x14ac:dyDescent="0.3">
      <c r="C1811" s="21" t="s">
        <v>10976</v>
      </c>
      <c r="D1811" s="20" t="s">
        <v>102</v>
      </c>
      <c r="E1811" s="20" t="s">
        <v>141</v>
      </c>
      <c r="F1811" s="45" t="s">
        <v>10967</v>
      </c>
      <c r="G1811" s="44">
        <v>45085</v>
      </c>
      <c r="H1811" s="20" t="s">
        <v>366</v>
      </c>
      <c r="J1811" t="s">
        <v>33</v>
      </c>
      <c r="K1811" t="s">
        <v>34</v>
      </c>
      <c r="L1811" t="s">
        <v>35</v>
      </c>
      <c r="M1811" t="s">
        <v>117</v>
      </c>
      <c r="N1811" t="s">
        <v>37</v>
      </c>
      <c r="O1811" t="s">
        <v>10977</v>
      </c>
      <c r="P1811" s="13" t="s">
        <v>9559</v>
      </c>
      <c r="Q1811" s="2" t="s">
        <v>10978</v>
      </c>
      <c r="R1811" t="s">
        <v>10977</v>
      </c>
      <c r="S1811" s="13" t="s">
        <v>9559</v>
      </c>
      <c r="T1811" t="s">
        <v>10979</v>
      </c>
      <c r="U1811" t="s">
        <v>10980</v>
      </c>
      <c r="V1811" t="s">
        <v>37</v>
      </c>
      <c r="W1811" t="s">
        <v>42</v>
      </c>
      <c r="X1811" t="s">
        <v>6789</v>
      </c>
      <c r="Y1811" t="s">
        <v>44</v>
      </c>
      <c r="Z1811" t="s">
        <v>45</v>
      </c>
      <c r="AA1811" t="s">
        <v>10981</v>
      </c>
      <c r="AB1811" t="s">
        <v>10982</v>
      </c>
      <c r="AC1811" t="s">
        <v>10983</v>
      </c>
      <c r="AD1811" t="s">
        <v>10984</v>
      </c>
      <c r="AE1811" t="s">
        <v>10985</v>
      </c>
      <c r="AF1811" t="s">
        <v>115</v>
      </c>
    </row>
    <row r="1812" spans="3:32" x14ac:dyDescent="0.3">
      <c r="C1812" s="21" t="s">
        <v>11087</v>
      </c>
      <c r="D1812" s="20" t="s">
        <v>102</v>
      </c>
      <c r="E1812" s="20" t="s">
        <v>63</v>
      </c>
      <c r="F1812" s="45" t="s">
        <v>10967</v>
      </c>
      <c r="G1812" s="44">
        <v>45085</v>
      </c>
      <c r="H1812" s="20" t="s">
        <v>366</v>
      </c>
      <c r="J1812" t="s">
        <v>33</v>
      </c>
      <c r="K1812" t="s">
        <v>34</v>
      </c>
      <c r="L1812" t="s">
        <v>35</v>
      </c>
      <c r="M1812" t="s">
        <v>36</v>
      </c>
      <c r="N1812" t="s">
        <v>37</v>
      </c>
      <c r="O1812" t="s">
        <v>11088</v>
      </c>
      <c r="P1812" s="13" t="s">
        <v>9559</v>
      </c>
      <c r="Q1812" s="2" t="s">
        <v>44</v>
      </c>
      <c r="R1812" t="s">
        <v>11089</v>
      </c>
      <c r="S1812" s="13" t="s">
        <v>9559</v>
      </c>
      <c r="T1812" t="s">
        <v>11090</v>
      </c>
      <c r="U1812" t="s">
        <v>44</v>
      </c>
      <c r="V1812" t="s">
        <v>37</v>
      </c>
      <c r="W1812" t="s">
        <v>42</v>
      </c>
      <c r="X1812" t="s">
        <v>164</v>
      </c>
      <c r="Y1812" t="s">
        <v>44</v>
      </c>
      <c r="Z1812" t="s">
        <v>78</v>
      </c>
      <c r="AA1812" t="s">
        <v>11091</v>
      </c>
      <c r="AB1812" t="s">
        <v>11092</v>
      </c>
      <c r="AC1812" t="s">
        <v>44</v>
      </c>
      <c r="AD1812" t="s">
        <v>11093</v>
      </c>
      <c r="AE1812" t="s">
        <v>11094</v>
      </c>
      <c r="AF1812" t="s">
        <v>115</v>
      </c>
    </row>
    <row r="1813" spans="3:32" x14ac:dyDescent="0.3">
      <c r="C1813" s="21" t="s">
        <v>11095</v>
      </c>
      <c r="D1813" s="20" t="s">
        <v>102</v>
      </c>
      <c r="E1813" s="20" t="s">
        <v>63</v>
      </c>
      <c r="F1813" s="45" t="s">
        <v>10967</v>
      </c>
      <c r="G1813" s="44">
        <v>45085</v>
      </c>
      <c r="H1813" s="20" t="s">
        <v>366</v>
      </c>
      <c r="J1813" t="s">
        <v>33</v>
      </c>
      <c r="K1813" t="s">
        <v>34</v>
      </c>
      <c r="L1813" t="s">
        <v>35</v>
      </c>
      <c r="M1813" t="s">
        <v>105</v>
      </c>
      <c r="N1813" t="s">
        <v>37</v>
      </c>
      <c r="O1813" t="s">
        <v>11096</v>
      </c>
      <c r="P1813" s="13" t="s">
        <v>9559</v>
      </c>
      <c r="Q1813" s="2" t="s">
        <v>44</v>
      </c>
      <c r="R1813" t="s">
        <v>11097</v>
      </c>
      <c r="S1813" s="13" t="s">
        <v>9559</v>
      </c>
      <c r="T1813" t="s">
        <v>11098</v>
      </c>
      <c r="U1813" t="s">
        <v>44</v>
      </c>
      <c r="V1813" t="s">
        <v>37</v>
      </c>
      <c r="W1813" t="s">
        <v>42</v>
      </c>
      <c r="X1813" t="s">
        <v>164</v>
      </c>
      <c r="Y1813" t="s">
        <v>44</v>
      </c>
      <c r="Z1813" t="s">
        <v>78</v>
      </c>
      <c r="AA1813" t="s">
        <v>11099</v>
      </c>
      <c r="AB1813" t="s">
        <v>11100</v>
      </c>
      <c r="AC1813" t="s">
        <v>44</v>
      </c>
      <c r="AD1813" t="s">
        <v>11101</v>
      </c>
      <c r="AE1813" t="s">
        <v>11102</v>
      </c>
      <c r="AF1813" t="s">
        <v>115</v>
      </c>
    </row>
    <row r="1814" spans="3:32" x14ac:dyDescent="0.3">
      <c r="C1814" s="21" t="s">
        <v>11103</v>
      </c>
      <c r="D1814" s="20" t="s">
        <v>102</v>
      </c>
      <c r="E1814" s="20" t="s">
        <v>63</v>
      </c>
      <c r="F1814" s="45" t="s">
        <v>10967</v>
      </c>
      <c r="G1814" s="44">
        <v>45085</v>
      </c>
      <c r="H1814" s="20" t="s">
        <v>366</v>
      </c>
      <c r="J1814" t="s">
        <v>33</v>
      </c>
      <c r="K1814" t="s">
        <v>34</v>
      </c>
      <c r="L1814" t="s">
        <v>35</v>
      </c>
      <c r="M1814" t="s">
        <v>52</v>
      </c>
      <c r="N1814" t="s">
        <v>37</v>
      </c>
      <c r="O1814" t="s">
        <v>11104</v>
      </c>
      <c r="P1814" s="13" t="s">
        <v>9559</v>
      </c>
      <c r="Q1814" s="2" t="s">
        <v>11105</v>
      </c>
      <c r="R1814" t="s">
        <v>11106</v>
      </c>
      <c r="S1814" s="13" t="s">
        <v>9559</v>
      </c>
      <c r="T1814" t="s">
        <v>11107</v>
      </c>
      <c r="U1814" t="s">
        <v>44</v>
      </c>
      <c r="V1814" t="s">
        <v>37</v>
      </c>
      <c r="W1814" t="s">
        <v>42</v>
      </c>
      <c r="X1814" t="s">
        <v>97</v>
      </c>
      <c r="Y1814" t="s">
        <v>44</v>
      </c>
      <c r="Z1814" t="s">
        <v>78</v>
      </c>
      <c r="AA1814" t="s">
        <v>11108</v>
      </c>
      <c r="AB1814" t="s">
        <v>44</v>
      </c>
      <c r="AC1814" t="s">
        <v>11109</v>
      </c>
      <c r="AD1814" t="s">
        <v>11107</v>
      </c>
      <c r="AE1814" t="s">
        <v>11110</v>
      </c>
      <c r="AF1814" t="s">
        <v>115</v>
      </c>
    </row>
    <row r="1815" spans="3:32" x14ac:dyDescent="0.3">
      <c r="C1815" s="21" t="s">
        <v>11111</v>
      </c>
      <c r="D1815" s="20" t="s">
        <v>102</v>
      </c>
      <c r="E1815" s="20" t="s">
        <v>141</v>
      </c>
      <c r="F1815" s="45" t="s">
        <v>10967</v>
      </c>
      <c r="G1815" s="44">
        <v>45085</v>
      </c>
      <c r="H1815" s="20" t="s">
        <v>366</v>
      </c>
      <c r="J1815" t="s">
        <v>33</v>
      </c>
      <c r="K1815" t="s">
        <v>34</v>
      </c>
      <c r="L1815" t="s">
        <v>35</v>
      </c>
      <c r="M1815" t="s">
        <v>36</v>
      </c>
      <c r="N1815" t="s">
        <v>37</v>
      </c>
      <c r="O1815" t="s">
        <v>11112</v>
      </c>
      <c r="P1815" s="13" t="s">
        <v>11054</v>
      </c>
      <c r="Q1815" s="2" t="s">
        <v>11113</v>
      </c>
      <c r="R1815" t="s">
        <v>11112</v>
      </c>
      <c r="S1815" s="13" t="s">
        <v>11054</v>
      </c>
      <c r="T1815" t="s">
        <v>11114</v>
      </c>
      <c r="U1815" t="s">
        <v>11115</v>
      </c>
      <c r="V1815" t="s">
        <v>37</v>
      </c>
      <c r="W1815" t="s">
        <v>42</v>
      </c>
      <c r="X1815" t="s">
        <v>654</v>
      </c>
      <c r="Y1815" t="s">
        <v>44</v>
      </c>
      <c r="Z1815" t="s">
        <v>45</v>
      </c>
      <c r="AA1815" t="s">
        <v>11116</v>
      </c>
      <c r="AB1815" t="s">
        <v>11117</v>
      </c>
      <c r="AC1815" t="s">
        <v>11118</v>
      </c>
      <c r="AD1815" t="s">
        <v>11119</v>
      </c>
      <c r="AE1815" t="s">
        <v>11120</v>
      </c>
      <c r="AF1815" t="s">
        <v>115</v>
      </c>
    </row>
    <row r="1816" spans="3:32" x14ac:dyDescent="0.3">
      <c r="C1816" s="21" t="s">
        <v>11121</v>
      </c>
      <c r="D1816" s="20" t="s">
        <v>102</v>
      </c>
      <c r="E1816" s="20" t="s">
        <v>63</v>
      </c>
      <c r="F1816" s="45" t="s">
        <v>11122</v>
      </c>
      <c r="G1816" s="44">
        <v>45085</v>
      </c>
      <c r="H1816" s="20" t="s">
        <v>366</v>
      </c>
      <c r="J1816" t="s">
        <v>33</v>
      </c>
      <c r="K1816" t="s">
        <v>34</v>
      </c>
      <c r="L1816" t="s">
        <v>35</v>
      </c>
      <c r="M1816" t="s">
        <v>143</v>
      </c>
      <c r="N1816" t="s">
        <v>37</v>
      </c>
      <c r="O1816" t="s">
        <v>6250</v>
      </c>
      <c r="P1816" s="13" t="s">
        <v>9672</v>
      </c>
      <c r="Q1816" s="2" t="s">
        <v>44</v>
      </c>
      <c r="R1816" t="s">
        <v>11123</v>
      </c>
      <c r="S1816" s="13" t="s">
        <v>9672</v>
      </c>
      <c r="T1816" t="s">
        <v>11124</v>
      </c>
      <c r="U1816" t="s">
        <v>44</v>
      </c>
      <c r="V1816" t="s">
        <v>37</v>
      </c>
      <c r="W1816" t="s">
        <v>42</v>
      </c>
      <c r="X1816" t="s">
        <v>164</v>
      </c>
      <c r="Y1816" t="s">
        <v>44</v>
      </c>
      <c r="Z1816" t="s">
        <v>78</v>
      </c>
      <c r="AA1816" t="s">
        <v>6253</v>
      </c>
      <c r="AB1816" t="s">
        <v>44</v>
      </c>
      <c r="AC1816" t="s">
        <v>44</v>
      </c>
      <c r="AD1816" t="s">
        <v>6254</v>
      </c>
      <c r="AE1816" t="s">
        <v>11125</v>
      </c>
      <c r="AF1816" t="s">
        <v>115</v>
      </c>
    </row>
    <row r="1817" spans="3:32" x14ac:dyDescent="0.3">
      <c r="C1817" s="21" t="s">
        <v>11126</v>
      </c>
      <c r="D1817" s="20" t="s">
        <v>102</v>
      </c>
      <c r="E1817" s="20" t="s">
        <v>63</v>
      </c>
      <c r="F1817" s="45" t="s">
        <v>11122</v>
      </c>
      <c r="G1817" s="44">
        <v>45085</v>
      </c>
      <c r="H1817" s="20" t="s">
        <v>366</v>
      </c>
      <c r="J1817" t="s">
        <v>33</v>
      </c>
      <c r="K1817" t="s">
        <v>34</v>
      </c>
      <c r="L1817" t="s">
        <v>35</v>
      </c>
      <c r="M1817" t="s">
        <v>36</v>
      </c>
      <c r="N1817" t="s">
        <v>37</v>
      </c>
      <c r="O1817" t="s">
        <v>11127</v>
      </c>
      <c r="P1817" s="13" t="s">
        <v>9672</v>
      </c>
      <c r="Q1817" s="2" t="s">
        <v>44</v>
      </c>
      <c r="R1817" t="s">
        <v>11128</v>
      </c>
      <c r="S1817" s="13" t="s">
        <v>9672</v>
      </c>
      <c r="T1817" t="s">
        <v>11129</v>
      </c>
      <c r="U1817" t="s">
        <v>44</v>
      </c>
      <c r="V1817" t="s">
        <v>37</v>
      </c>
      <c r="W1817" t="s">
        <v>42</v>
      </c>
      <c r="X1817" t="s">
        <v>164</v>
      </c>
      <c r="Y1817" t="s">
        <v>44</v>
      </c>
      <c r="Z1817" t="s">
        <v>78</v>
      </c>
      <c r="AA1817" t="s">
        <v>11130</v>
      </c>
      <c r="AB1817" t="s">
        <v>11131</v>
      </c>
      <c r="AC1817" t="s">
        <v>44</v>
      </c>
      <c r="AD1817" t="s">
        <v>11132</v>
      </c>
      <c r="AE1817" t="s">
        <v>11133</v>
      </c>
      <c r="AF1817" t="s">
        <v>115</v>
      </c>
    </row>
    <row r="1818" spans="3:32" x14ac:dyDescent="0.3">
      <c r="C1818" s="21" t="s">
        <v>11134</v>
      </c>
      <c r="D1818" s="20" t="s">
        <v>102</v>
      </c>
      <c r="E1818" s="20" t="s">
        <v>63</v>
      </c>
      <c r="F1818" s="45" t="s">
        <v>11122</v>
      </c>
      <c r="G1818" s="44">
        <v>45085</v>
      </c>
      <c r="H1818" s="20" t="s">
        <v>366</v>
      </c>
      <c r="J1818" t="s">
        <v>33</v>
      </c>
      <c r="K1818" t="s">
        <v>34</v>
      </c>
      <c r="L1818" t="s">
        <v>35</v>
      </c>
      <c r="M1818" t="s">
        <v>52</v>
      </c>
      <c r="N1818" t="s">
        <v>37</v>
      </c>
      <c r="O1818" t="s">
        <v>11135</v>
      </c>
      <c r="P1818" s="13" t="s">
        <v>9672</v>
      </c>
      <c r="Q1818" s="2" t="s">
        <v>44</v>
      </c>
      <c r="R1818" t="s">
        <v>6212</v>
      </c>
      <c r="S1818" s="13" t="s">
        <v>9672</v>
      </c>
      <c r="T1818" t="s">
        <v>6213</v>
      </c>
      <c r="U1818" t="s">
        <v>44</v>
      </c>
      <c r="V1818" t="s">
        <v>37</v>
      </c>
      <c r="W1818" t="s">
        <v>42</v>
      </c>
      <c r="X1818" t="s">
        <v>164</v>
      </c>
      <c r="Y1818" t="s">
        <v>44</v>
      </c>
      <c r="Z1818" t="s">
        <v>78</v>
      </c>
      <c r="AA1818" t="s">
        <v>11136</v>
      </c>
      <c r="AB1818" t="s">
        <v>6215</v>
      </c>
      <c r="AC1818" t="s">
        <v>44</v>
      </c>
      <c r="AD1818" t="s">
        <v>6216</v>
      </c>
      <c r="AE1818" t="s">
        <v>11137</v>
      </c>
      <c r="AF1818" t="s">
        <v>115</v>
      </c>
    </row>
    <row r="1819" spans="3:32" x14ac:dyDescent="0.3">
      <c r="C1819" s="21" t="s">
        <v>11138</v>
      </c>
      <c r="D1819" s="20" t="s">
        <v>102</v>
      </c>
      <c r="E1819" s="20" t="s">
        <v>63</v>
      </c>
      <c r="F1819" s="45" t="s">
        <v>11122</v>
      </c>
      <c r="G1819" s="44">
        <v>45085</v>
      </c>
      <c r="H1819" s="20" t="s">
        <v>366</v>
      </c>
      <c r="J1819" t="s">
        <v>33</v>
      </c>
      <c r="K1819" t="s">
        <v>34</v>
      </c>
      <c r="L1819" t="s">
        <v>35</v>
      </c>
      <c r="M1819" t="s">
        <v>52</v>
      </c>
      <c r="N1819" t="s">
        <v>37</v>
      </c>
      <c r="O1819" t="s">
        <v>11139</v>
      </c>
      <c r="P1819" s="13" t="s">
        <v>9672</v>
      </c>
      <c r="Q1819" s="2" t="s">
        <v>44</v>
      </c>
      <c r="R1819" t="s">
        <v>11140</v>
      </c>
      <c r="S1819" s="13" t="s">
        <v>9672</v>
      </c>
      <c r="T1819" t="s">
        <v>11141</v>
      </c>
      <c r="U1819" t="s">
        <v>44</v>
      </c>
      <c r="V1819" t="s">
        <v>37</v>
      </c>
      <c r="W1819" t="s">
        <v>42</v>
      </c>
      <c r="X1819" t="s">
        <v>164</v>
      </c>
      <c r="Y1819" t="s">
        <v>44</v>
      </c>
      <c r="Z1819" t="s">
        <v>78</v>
      </c>
      <c r="AA1819" t="s">
        <v>11142</v>
      </c>
      <c r="AB1819" t="s">
        <v>11143</v>
      </c>
      <c r="AC1819" t="s">
        <v>44</v>
      </c>
      <c r="AD1819" t="s">
        <v>11144</v>
      </c>
      <c r="AE1819" t="s">
        <v>11145</v>
      </c>
      <c r="AF1819" t="s">
        <v>115</v>
      </c>
    </row>
    <row r="1820" spans="3:32" x14ac:dyDescent="0.3">
      <c r="C1820" s="21" t="s">
        <v>11191</v>
      </c>
      <c r="D1820" s="20" t="s">
        <v>102</v>
      </c>
      <c r="E1820" s="20" t="s">
        <v>30</v>
      </c>
      <c r="F1820" s="45" t="s">
        <v>11122</v>
      </c>
      <c r="G1820" s="44">
        <v>45085</v>
      </c>
      <c r="H1820" s="20" t="s">
        <v>366</v>
      </c>
      <c r="J1820" t="s">
        <v>33</v>
      </c>
      <c r="K1820" t="s">
        <v>34</v>
      </c>
      <c r="L1820" t="s">
        <v>35</v>
      </c>
      <c r="M1820" t="s">
        <v>52</v>
      </c>
      <c r="N1820" t="s">
        <v>37</v>
      </c>
      <c r="O1820" t="s">
        <v>11192</v>
      </c>
      <c r="P1820" s="13" t="s">
        <v>9672</v>
      </c>
      <c r="Q1820" s="2" t="s">
        <v>11193</v>
      </c>
      <c r="R1820" t="s">
        <v>11194</v>
      </c>
      <c r="S1820" s="13" t="s">
        <v>9672</v>
      </c>
      <c r="T1820" t="s">
        <v>11195</v>
      </c>
      <c r="U1820" t="s">
        <v>11196</v>
      </c>
      <c r="V1820" t="s">
        <v>37</v>
      </c>
      <c r="W1820" t="s">
        <v>42</v>
      </c>
      <c r="X1820" t="s">
        <v>4889</v>
      </c>
      <c r="Y1820" t="s">
        <v>44</v>
      </c>
      <c r="Z1820" t="s">
        <v>45</v>
      </c>
      <c r="AA1820" t="s">
        <v>11197</v>
      </c>
      <c r="AB1820" t="s">
        <v>11198</v>
      </c>
      <c r="AC1820" t="s">
        <v>11199</v>
      </c>
      <c r="AD1820" t="s">
        <v>11196</v>
      </c>
      <c r="AE1820" t="s">
        <v>11200</v>
      </c>
      <c r="AF1820" t="s">
        <v>115</v>
      </c>
    </row>
    <row r="1821" spans="3:32" x14ac:dyDescent="0.3">
      <c r="C1821" s="21" t="s">
        <v>11201</v>
      </c>
      <c r="D1821" s="20" t="s">
        <v>102</v>
      </c>
      <c r="E1821" s="20" t="s">
        <v>30</v>
      </c>
      <c r="F1821" s="45" t="s">
        <v>11122</v>
      </c>
      <c r="G1821" s="44">
        <v>45085</v>
      </c>
      <c r="H1821" s="20" t="s">
        <v>366</v>
      </c>
      <c r="J1821" t="s">
        <v>33</v>
      </c>
      <c r="K1821" t="s">
        <v>34</v>
      </c>
      <c r="L1821" t="s">
        <v>35</v>
      </c>
      <c r="M1821" t="s">
        <v>64</v>
      </c>
      <c r="N1821" t="s">
        <v>37</v>
      </c>
      <c r="O1821" t="s">
        <v>11202</v>
      </c>
      <c r="P1821" s="13" t="s">
        <v>9672</v>
      </c>
      <c r="Q1821" s="2" t="s">
        <v>11203</v>
      </c>
      <c r="R1821" t="s">
        <v>11202</v>
      </c>
      <c r="S1821" s="13" t="s">
        <v>9672</v>
      </c>
      <c r="T1821" t="s">
        <v>11204</v>
      </c>
      <c r="U1821" t="s">
        <v>11202</v>
      </c>
      <c r="V1821" t="s">
        <v>37</v>
      </c>
      <c r="W1821" t="s">
        <v>42</v>
      </c>
      <c r="X1821" t="s">
        <v>4711</v>
      </c>
      <c r="Y1821" t="s">
        <v>44</v>
      </c>
      <c r="Z1821" t="s">
        <v>4712</v>
      </c>
      <c r="AA1821" t="s">
        <v>11205</v>
      </c>
      <c r="AB1821" t="s">
        <v>11206</v>
      </c>
      <c r="AC1821" t="s">
        <v>11206</v>
      </c>
      <c r="AD1821" t="s">
        <v>11207</v>
      </c>
      <c r="AE1821" t="s">
        <v>11208</v>
      </c>
      <c r="AF1821" t="s">
        <v>115</v>
      </c>
    </row>
    <row r="1822" spans="3:32" x14ac:dyDescent="0.3">
      <c r="C1822" s="21" t="s">
        <v>11209</v>
      </c>
      <c r="D1822" s="20" t="s">
        <v>102</v>
      </c>
      <c r="E1822" s="20" t="s">
        <v>63</v>
      </c>
      <c r="F1822" s="45" t="s">
        <v>11122</v>
      </c>
      <c r="G1822" s="44">
        <v>45085</v>
      </c>
      <c r="H1822" s="20" t="s">
        <v>366</v>
      </c>
      <c r="J1822" t="s">
        <v>33</v>
      </c>
      <c r="K1822" t="s">
        <v>34</v>
      </c>
      <c r="L1822" t="s">
        <v>35</v>
      </c>
      <c r="M1822" t="s">
        <v>292</v>
      </c>
      <c r="N1822" t="s">
        <v>37</v>
      </c>
      <c r="O1822" t="s">
        <v>11210</v>
      </c>
      <c r="P1822" s="13" t="s">
        <v>9672</v>
      </c>
      <c r="Q1822" s="2" t="s">
        <v>44</v>
      </c>
      <c r="R1822" t="s">
        <v>11211</v>
      </c>
      <c r="S1822" s="13" t="s">
        <v>9672</v>
      </c>
      <c r="T1822" t="s">
        <v>11212</v>
      </c>
      <c r="U1822" t="s">
        <v>44</v>
      </c>
      <c r="V1822" t="s">
        <v>37</v>
      </c>
      <c r="W1822" t="s">
        <v>42</v>
      </c>
      <c r="X1822" t="s">
        <v>164</v>
      </c>
      <c r="Y1822" t="s">
        <v>44</v>
      </c>
      <c r="Z1822" t="s">
        <v>78</v>
      </c>
      <c r="AA1822" t="s">
        <v>11213</v>
      </c>
      <c r="AB1822" t="s">
        <v>44</v>
      </c>
      <c r="AC1822" t="s">
        <v>44</v>
      </c>
      <c r="AD1822" t="s">
        <v>11214</v>
      </c>
      <c r="AE1822" t="s">
        <v>11215</v>
      </c>
      <c r="AF1822" t="s">
        <v>115</v>
      </c>
    </row>
    <row r="1823" spans="3:32" x14ac:dyDescent="0.3">
      <c r="C1823" s="21" t="s">
        <v>11216</v>
      </c>
      <c r="D1823" s="20" t="s">
        <v>102</v>
      </c>
      <c r="E1823" s="20" t="s">
        <v>63</v>
      </c>
      <c r="F1823" s="45" t="s">
        <v>11217</v>
      </c>
      <c r="G1823" s="44">
        <v>45085</v>
      </c>
      <c r="H1823" s="20" t="s">
        <v>366</v>
      </c>
      <c r="J1823" t="s">
        <v>33</v>
      </c>
      <c r="K1823" t="s">
        <v>34</v>
      </c>
      <c r="L1823" t="s">
        <v>35</v>
      </c>
      <c r="M1823" t="s">
        <v>117</v>
      </c>
      <c r="N1823" t="s">
        <v>37</v>
      </c>
      <c r="O1823" t="s">
        <v>11218</v>
      </c>
      <c r="P1823" s="13" t="s">
        <v>9821</v>
      </c>
      <c r="Q1823" s="2" t="s">
        <v>44</v>
      </c>
      <c r="R1823" t="s">
        <v>11219</v>
      </c>
      <c r="S1823" s="13" t="s">
        <v>9821</v>
      </c>
      <c r="T1823" t="s">
        <v>11220</v>
      </c>
      <c r="U1823" t="s">
        <v>44</v>
      </c>
      <c r="V1823" t="s">
        <v>37</v>
      </c>
      <c r="W1823" t="s">
        <v>42</v>
      </c>
      <c r="X1823" t="s">
        <v>164</v>
      </c>
      <c r="Y1823" t="s">
        <v>44</v>
      </c>
      <c r="Z1823" t="s">
        <v>78</v>
      </c>
      <c r="AA1823" t="s">
        <v>11221</v>
      </c>
      <c r="AB1823" t="s">
        <v>11222</v>
      </c>
      <c r="AC1823" t="s">
        <v>44</v>
      </c>
      <c r="AD1823" t="s">
        <v>11223</v>
      </c>
      <c r="AE1823" t="s">
        <v>11224</v>
      </c>
      <c r="AF1823" t="s">
        <v>115</v>
      </c>
    </row>
    <row r="1824" spans="3:32" x14ac:dyDescent="0.3">
      <c r="C1824" s="21" t="s">
        <v>11225</v>
      </c>
      <c r="D1824" s="20" t="s">
        <v>102</v>
      </c>
      <c r="E1824" s="20" t="s">
        <v>63</v>
      </c>
      <c r="F1824" s="45" t="s">
        <v>11217</v>
      </c>
      <c r="G1824" s="44">
        <v>45085</v>
      </c>
      <c r="H1824" s="20" t="s">
        <v>366</v>
      </c>
      <c r="J1824" t="s">
        <v>33</v>
      </c>
      <c r="K1824" t="s">
        <v>34</v>
      </c>
      <c r="L1824" t="s">
        <v>35</v>
      </c>
      <c r="M1824" t="s">
        <v>105</v>
      </c>
      <c r="N1824" t="s">
        <v>37</v>
      </c>
      <c r="O1824" t="s">
        <v>11226</v>
      </c>
      <c r="P1824" s="13" t="s">
        <v>9821</v>
      </c>
      <c r="Q1824" s="2" t="s">
        <v>11227</v>
      </c>
      <c r="R1824" t="s">
        <v>11228</v>
      </c>
      <c r="S1824" s="13" t="s">
        <v>9821</v>
      </c>
      <c r="T1824" t="s">
        <v>11229</v>
      </c>
      <c r="U1824" t="s">
        <v>124</v>
      </c>
      <c r="V1824" t="s">
        <v>37</v>
      </c>
      <c r="W1824" t="s">
        <v>42</v>
      </c>
      <c r="X1824" t="s">
        <v>11230</v>
      </c>
      <c r="Y1824" t="s">
        <v>44</v>
      </c>
      <c r="Z1824" t="s">
        <v>45</v>
      </c>
      <c r="AA1824" t="s">
        <v>11231</v>
      </c>
      <c r="AB1824" t="s">
        <v>11232</v>
      </c>
      <c r="AC1824" t="s">
        <v>11233</v>
      </c>
      <c r="AD1824" t="s">
        <v>11234</v>
      </c>
      <c r="AE1824" t="s">
        <v>11235</v>
      </c>
      <c r="AF1824" t="s">
        <v>115</v>
      </c>
    </row>
    <row r="1825" spans="3:32" x14ac:dyDescent="0.3">
      <c r="C1825" s="21" t="s">
        <v>11236</v>
      </c>
      <c r="D1825" s="20" t="s">
        <v>102</v>
      </c>
      <c r="E1825" s="20" t="s">
        <v>30</v>
      </c>
      <c r="F1825" s="45" t="s">
        <v>11217</v>
      </c>
      <c r="G1825" s="44">
        <v>45085</v>
      </c>
      <c r="H1825" s="20" t="s">
        <v>366</v>
      </c>
      <c r="J1825" t="s">
        <v>33</v>
      </c>
      <c r="K1825" t="s">
        <v>34</v>
      </c>
      <c r="L1825" t="s">
        <v>35</v>
      </c>
      <c r="M1825" t="s">
        <v>52</v>
      </c>
      <c r="N1825" t="s">
        <v>37</v>
      </c>
      <c r="O1825" t="s">
        <v>11237</v>
      </c>
      <c r="P1825" s="13" t="s">
        <v>9821</v>
      </c>
      <c r="Q1825" s="2" t="s">
        <v>11238</v>
      </c>
      <c r="R1825" t="s">
        <v>11237</v>
      </c>
      <c r="S1825" s="13" t="s">
        <v>9821</v>
      </c>
      <c r="T1825" t="s">
        <v>11239</v>
      </c>
      <c r="U1825" t="s">
        <v>11240</v>
      </c>
      <c r="V1825" t="s">
        <v>37</v>
      </c>
      <c r="W1825" t="s">
        <v>42</v>
      </c>
      <c r="X1825" t="s">
        <v>863</v>
      </c>
      <c r="Y1825" t="s">
        <v>44</v>
      </c>
      <c r="Z1825" t="s">
        <v>45</v>
      </c>
      <c r="AA1825" t="s">
        <v>11241</v>
      </c>
      <c r="AB1825" t="s">
        <v>11242</v>
      </c>
      <c r="AC1825" t="s">
        <v>11243</v>
      </c>
      <c r="AD1825" t="s">
        <v>11244</v>
      </c>
      <c r="AE1825" t="s">
        <v>11245</v>
      </c>
      <c r="AF1825" t="s">
        <v>115</v>
      </c>
    </row>
    <row r="1826" spans="3:32" x14ac:dyDescent="0.3">
      <c r="C1826" s="21" t="s">
        <v>11246</v>
      </c>
      <c r="D1826" s="20" t="s">
        <v>102</v>
      </c>
      <c r="E1826" s="20" t="s">
        <v>63</v>
      </c>
      <c r="F1826" s="45" t="s">
        <v>11217</v>
      </c>
      <c r="G1826" s="44">
        <v>45085</v>
      </c>
      <c r="H1826" s="20" t="s">
        <v>366</v>
      </c>
      <c r="J1826" t="s">
        <v>33</v>
      </c>
      <c r="K1826" t="s">
        <v>34</v>
      </c>
      <c r="L1826" t="s">
        <v>35</v>
      </c>
      <c r="M1826" t="s">
        <v>36</v>
      </c>
      <c r="N1826" t="s">
        <v>37</v>
      </c>
      <c r="O1826" t="s">
        <v>11247</v>
      </c>
      <c r="P1826" s="13" t="s">
        <v>9821</v>
      </c>
      <c r="Q1826" s="2" t="s">
        <v>11248</v>
      </c>
      <c r="R1826" t="s">
        <v>11247</v>
      </c>
      <c r="S1826" s="13" t="s">
        <v>9821</v>
      </c>
      <c r="T1826" t="s">
        <v>11249</v>
      </c>
      <c r="U1826" t="s">
        <v>11250</v>
      </c>
      <c r="V1826" t="s">
        <v>37</v>
      </c>
      <c r="W1826" t="s">
        <v>42</v>
      </c>
      <c r="X1826" t="s">
        <v>7982</v>
      </c>
      <c r="Y1826" t="s">
        <v>44</v>
      </c>
      <c r="Z1826" t="s">
        <v>359</v>
      </c>
      <c r="AA1826" t="s">
        <v>11251</v>
      </c>
      <c r="AB1826" t="s">
        <v>11252</v>
      </c>
      <c r="AC1826" t="s">
        <v>11252</v>
      </c>
      <c r="AD1826" t="s">
        <v>11253</v>
      </c>
      <c r="AE1826" t="s">
        <v>11254</v>
      </c>
      <c r="AF1826" t="s">
        <v>115</v>
      </c>
    </row>
    <row r="1827" spans="3:32" x14ac:dyDescent="0.3">
      <c r="C1827" s="21" t="s">
        <v>11255</v>
      </c>
      <c r="D1827" s="20" t="s">
        <v>102</v>
      </c>
      <c r="E1827" s="20" t="s">
        <v>30</v>
      </c>
      <c r="F1827" s="45" t="s">
        <v>11217</v>
      </c>
      <c r="G1827" s="44">
        <v>45085</v>
      </c>
      <c r="H1827" s="20" t="s">
        <v>366</v>
      </c>
      <c r="J1827" t="s">
        <v>33</v>
      </c>
      <c r="K1827" t="s">
        <v>34</v>
      </c>
      <c r="L1827" t="s">
        <v>35</v>
      </c>
      <c r="M1827" t="s">
        <v>64</v>
      </c>
      <c r="N1827" t="s">
        <v>37</v>
      </c>
      <c r="O1827" t="s">
        <v>11256</v>
      </c>
      <c r="P1827" s="13" t="s">
        <v>9821</v>
      </c>
      <c r="Q1827" s="2" t="s">
        <v>11257</v>
      </c>
      <c r="R1827" t="s">
        <v>11258</v>
      </c>
      <c r="S1827" s="13" t="s">
        <v>9821</v>
      </c>
      <c r="T1827" t="s">
        <v>11259</v>
      </c>
      <c r="U1827" t="s">
        <v>11260</v>
      </c>
      <c r="V1827" t="s">
        <v>37</v>
      </c>
      <c r="W1827" t="s">
        <v>42</v>
      </c>
      <c r="X1827" t="s">
        <v>414</v>
      </c>
      <c r="Y1827" t="s">
        <v>44</v>
      </c>
      <c r="Z1827" t="s">
        <v>45</v>
      </c>
      <c r="AA1827" t="s">
        <v>11261</v>
      </c>
      <c r="AB1827" t="s">
        <v>11262</v>
      </c>
      <c r="AC1827" t="s">
        <v>11262</v>
      </c>
      <c r="AD1827" t="s">
        <v>11263</v>
      </c>
      <c r="AE1827" t="s">
        <v>11264</v>
      </c>
      <c r="AF1827" t="s">
        <v>115</v>
      </c>
    </row>
    <row r="1828" spans="3:32" x14ac:dyDescent="0.3">
      <c r="C1828" s="21" t="s">
        <v>11265</v>
      </c>
      <c r="D1828" s="20" t="s">
        <v>368</v>
      </c>
      <c r="E1828" s="20" t="s">
        <v>357</v>
      </c>
      <c r="F1828" s="45" t="s">
        <v>10967</v>
      </c>
      <c r="G1828" s="44">
        <v>45085</v>
      </c>
      <c r="H1828" s="20" t="s">
        <v>366</v>
      </c>
      <c r="J1828" t="s">
        <v>33</v>
      </c>
      <c r="K1828" t="s">
        <v>34</v>
      </c>
      <c r="L1828" t="s">
        <v>35</v>
      </c>
      <c r="M1828" t="s">
        <v>143</v>
      </c>
      <c r="N1828" t="s">
        <v>37</v>
      </c>
      <c r="O1828" t="s">
        <v>689</v>
      </c>
      <c r="P1828" s="13" t="s">
        <v>9902</v>
      </c>
      <c r="Q1828" s="2" t="s">
        <v>11266</v>
      </c>
      <c r="R1828" t="s">
        <v>11267</v>
      </c>
      <c r="S1828" s="13" t="s">
        <v>9902</v>
      </c>
      <c r="T1828" t="s">
        <v>11268</v>
      </c>
      <c r="U1828" t="s">
        <v>601</v>
      </c>
      <c r="V1828" t="s">
        <v>37</v>
      </c>
      <c r="W1828" t="s">
        <v>42</v>
      </c>
      <c r="X1828" t="s">
        <v>97</v>
      </c>
      <c r="Y1828" t="s">
        <v>44</v>
      </c>
      <c r="Z1828" t="s">
        <v>78</v>
      </c>
      <c r="AA1828" t="s">
        <v>691</v>
      </c>
      <c r="AB1828" t="s">
        <v>44</v>
      </c>
      <c r="AC1828" t="s">
        <v>9265</v>
      </c>
      <c r="AD1828" t="s">
        <v>603</v>
      </c>
      <c r="AE1828" t="s">
        <v>5453</v>
      </c>
      <c r="AF1828" t="s">
        <v>51</v>
      </c>
    </row>
    <row r="1829" spans="3:32" x14ac:dyDescent="0.3">
      <c r="C1829" s="21" t="s">
        <v>11269</v>
      </c>
      <c r="D1829" s="20" t="s">
        <v>29</v>
      </c>
      <c r="E1829" s="20" t="s">
        <v>280</v>
      </c>
      <c r="F1829" s="45" t="s">
        <v>10967</v>
      </c>
      <c r="G1829" s="44">
        <v>45085</v>
      </c>
      <c r="H1829" s="20" t="s">
        <v>366</v>
      </c>
      <c r="J1829" t="s">
        <v>33</v>
      </c>
      <c r="K1829" t="s">
        <v>34</v>
      </c>
      <c r="L1829" t="s">
        <v>35</v>
      </c>
      <c r="M1829" t="s">
        <v>143</v>
      </c>
      <c r="N1829" t="s">
        <v>37</v>
      </c>
      <c r="O1829" t="s">
        <v>11270</v>
      </c>
      <c r="P1829" s="13" t="s">
        <v>9902</v>
      </c>
      <c r="Q1829" s="2" t="s">
        <v>11271</v>
      </c>
      <c r="R1829" t="s">
        <v>11270</v>
      </c>
      <c r="S1829" s="13" t="s">
        <v>9902</v>
      </c>
      <c r="T1829" t="s">
        <v>11272</v>
      </c>
      <c r="U1829" t="s">
        <v>11273</v>
      </c>
      <c r="V1829" t="s">
        <v>37</v>
      </c>
      <c r="W1829" t="s">
        <v>42</v>
      </c>
      <c r="X1829" t="s">
        <v>11274</v>
      </c>
      <c r="Y1829" t="s">
        <v>44</v>
      </c>
      <c r="Z1829" t="s">
        <v>11275</v>
      </c>
      <c r="AA1829" t="s">
        <v>11276</v>
      </c>
      <c r="AB1829" t="s">
        <v>11277</v>
      </c>
      <c r="AC1829" t="s">
        <v>11278</v>
      </c>
      <c r="AD1829" t="s">
        <v>11279</v>
      </c>
      <c r="AE1829" t="s">
        <v>11280</v>
      </c>
      <c r="AF1829" t="s">
        <v>51</v>
      </c>
    </row>
    <row r="1830" spans="3:32" x14ac:dyDescent="0.3">
      <c r="C1830" s="21" t="s">
        <v>11281</v>
      </c>
      <c r="D1830" s="20" t="s">
        <v>29</v>
      </c>
      <c r="E1830" s="20" t="s">
        <v>509</v>
      </c>
      <c r="F1830" s="45" t="s">
        <v>10967</v>
      </c>
      <c r="G1830" s="44">
        <v>45085</v>
      </c>
      <c r="H1830" s="20" t="s">
        <v>366</v>
      </c>
      <c r="J1830" t="s">
        <v>33</v>
      </c>
      <c r="K1830" t="s">
        <v>34</v>
      </c>
      <c r="L1830" t="s">
        <v>35</v>
      </c>
      <c r="M1830" t="s">
        <v>52</v>
      </c>
      <c r="N1830" t="s">
        <v>37</v>
      </c>
      <c r="O1830" t="s">
        <v>11282</v>
      </c>
      <c r="P1830" s="13" t="s">
        <v>9902</v>
      </c>
      <c r="Q1830" s="2" t="s">
        <v>11283</v>
      </c>
      <c r="R1830" t="s">
        <v>11282</v>
      </c>
      <c r="S1830" s="13" t="s">
        <v>9902</v>
      </c>
      <c r="T1830" t="s">
        <v>11284</v>
      </c>
      <c r="U1830" t="s">
        <v>11285</v>
      </c>
      <c r="V1830" t="s">
        <v>37</v>
      </c>
      <c r="W1830" t="s">
        <v>42</v>
      </c>
      <c r="X1830" t="s">
        <v>4060</v>
      </c>
      <c r="Y1830" t="s">
        <v>44</v>
      </c>
      <c r="Z1830" t="s">
        <v>498</v>
      </c>
      <c r="AA1830" t="s">
        <v>11286</v>
      </c>
      <c r="AB1830" t="s">
        <v>11287</v>
      </c>
      <c r="AC1830" t="s">
        <v>11288</v>
      </c>
      <c r="AD1830" t="s">
        <v>11289</v>
      </c>
      <c r="AE1830" t="s">
        <v>11290</v>
      </c>
      <c r="AF1830" t="s">
        <v>51</v>
      </c>
    </row>
    <row r="1831" spans="3:32" x14ac:dyDescent="0.3">
      <c r="C1831" s="21" t="s">
        <v>11351</v>
      </c>
      <c r="D1831" s="20" t="s">
        <v>62</v>
      </c>
      <c r="E1831" s="20" t="s">
        <v>30</v>
      </c>
      <c r="F1831" s="45" t="s">
        <v>10603</v>
      </c>
      <c r="G1831" s="44">
        <v>45085</v>
      </c>
      <c r="H1831" s="20" t="s">
        <v>366</v>
      </c>
      <c r="I1831" t="s">
        <v>371</v>
      </c>
      <c r="J1831" t="s">
        <v>33</v>
      </c>
      <c r="K1831" t="s">
        <v>34</v>
      </c>
      <c r="L1831" t="s">
        <v>35</v>
      </c>
      <c r="M1831" t="s">
        <v>143</v>
      </c>
      <c r="N1831" t="s">
        <v>37</v>
      </c>
      <c r="O1831" t="s">
        <v>11352</v>
      </c>
      <c r="P1831" s="13" t="s">
        <v>9672</v>
      </c>
      <c r="Q1831" s="2" t="s">
        <v>44</v>
      </c>
      <c r="R1831" t="s">
        <v>11353</v>
      </c>
      <c r="S1831" s="13" t="s">
        <v>9672</v>
      </c>
      <c r="T1831" t="s">
        <v>6377</v>
      </c>
      <c r="U1831" t="s">
        <v>44</v>
      </c>
      <c r="V1831" t="s">
        <v>37</v>
      </c>
      <c r="W1831" t="s">
        <v>42</v>
      </c>
      <c r="X1831" t="s">
        <v>164</v>
      </c>
      <c r="Y1831" t="s">
        <v>44</v>
      </c>
      <c r="Z1831" t="s">
        <v>78</v>
      </c>
      <c r="AA1831" t="s">
        <v>11354</v>
      </c>
      <c r="AB1831" t="s">
        <v>11355</v>
      </c>
      <c r="AC1831" t="s">
        <v>44</v>
      </c>
      <c r="AD1831" t="s">
        <v>11356</v>
      </c>
      <c r="AE1831" t="s">
        <v>11357</v>
      </c>
      <c r="AF1831" t="s">
        <v>51</v>
      </c>
    </row>
    <row r="1832" spans="3:32" x14ac:dyDescent="0.3">
      <c r="C1832" s="21" t="s">
        <v>11291</v>
      </c>
      <c r="D1832" s="20" t="s">
        <v>102</v>
      </c>
      <c r="E1832" s="20" t="s">
        <v>537</v>
      </c>
      <c r="F1832" s="45" t="s">
        <v>11292</v>
      </c>
      <c r="G1832" s="44">
        <v>45085</v>
      </c>
      <c r="H1832" s="20" t="s">
        <v>366</v>
      </c>
      <c r="J1832" t="s">
        <v>33</v>
      </c>
      <c r="K1832" t="s">
        <v>34</v>
      </c>
      <c r="L1832" t="s">
        <v>35</v>
      </c>
      <c r="M1832" t="s">
        <v>52</v>
      </c>
      <c r="N1832" t="s">
        <v>37</v>
      </c>
      <c r="O1832" t="s">
        <v>11293</v>
      </c>
      <c r="P1832" s="13" t="s">
        <v>9902</v>
      </c>
      <c r="Q1832" s="2" t="s">
        <v>11294</v>
      </c>
      <c r="R1832" t="s">
        <v>11293</v>
      </c>
      <c r="S1832" s="13" t="s">
        <v>9902</v>
      </c>
      <c r="T1832" t="s">
        <v>11295</v>
      </c>
      <c r="U1832" t="s">
        <v>11296</v>
      </c>
      <c r="V1832" t="s">
        <v>37</v>
      </c>
      <c r="W1832" t="s">
        <v>42</v>
      </c>
      <c r="X1832" t="s">
        <v>2480</v>
      </c>
      <c r="Y1832" t="s">
        <v>44</v>
      </c>
      <c r="Z1832" t="s">
        <v>359</v>
      </c>
      <c r="AA1832" t="s">
        <v>11297</v>
      </c>
      <c r="AB1832" t="s">
        <v>11298</v>
      </c>
      <c r="AC1832" t="s">
        <v>11299</v>
      </c>
      <c r="AD1832" t="s">
        <v>11300</v>
      </c>
      <c r="AE1832" t="s">
        <v>11301</v>
      </c>
      <c r="AF1832" t="s">
        <v>115</v>
      </c>
    </row>
    <row r="1833" spans="3:32" x14ac:dyDescent="0.3">
      <c r="C1833" s="21" t="s">
        <v>11302</v>
      </c>
      <c r="D1833" s="20" t="s">
        <v>102</v>
      </c>
      <c r="E1833" s="20" t="s">
        <v>63</v>
      </c>
      <c r="F1833" s="45" t="s">
        <v>11292</v>
      </c>
      <c r="G1833" s="44">
        <v>45085</v>
      </c>
      <c r="H1833" s="20" t="s">
        <v>366</v>
      </c>
      <c r="J1833" t="s">
        <v>33</v>
      </c>
      <c r="K1833" t="s">
        <v>34</v>
      </c>
      <c r="L1833" t="s">
        <v>35</v>
      </c>
      <c r="M1833" t="s">
        <v>52</v>
      </c>
      <c r="N1833" t="s">
        <v>37</v>
      </c>
      <c r="O1833" t="s">
        <v>11303</v>
      </c>
      <c r="P1833" s="13" t="s">
        <v>9902</v>
      </c>
      <c r="Q1833" s="2" t="s">
        <v>44</v>
      </c>
      <c r="R1833" t="s">
        <v>11304</v>
      </c>
      <c r="S1833" s="13" t="s">
        <v>9902</v>
      </c>
      <c r="T1833" t="s">
        <v>11305</v>
      </c>
      <c r="U1833" t="s">
        <v>44</v>
      </c>
      <c r="V1833" t="s">
        <v>37</v>
      </c>
      <c r="W1833" t="s">
        <v>42</v>
      </c>
      <c r="X1833" t="s">
        <v>164</v>
      </c>
      <c r="Y1833" t="s">
        <v>44</v>
      </c>
      <c r="Z1833" t="s">
        <v>78</v>
      </c>
      <c r="AA1833" t="s">
        <v>11306</v>
      </c>
      <c r="AB1833" t="s">
        <v>8423</v>
      </c>
      <c r="AC1833" t="s">
        <v>44</v>
      </c>
      <c r="AD1833" t="s">
        <v>8424</v>
      </c>
      <c r="AE1833" t="s">
        <v>11307</v>
      </c>
      <c r="AF1833" t="s">
        <v>115</v>
      </c>
    </row>
    <row r="1834" spans="3:32" x14ac:dyDescent="0.3">
      <c r="C1834" s="21" t="s">
        <v>11308</v>
      </c>
      <c r="D1834" s="20" t="s">
        <v>102</v>
      </c>
      <c r="E1834" s="20" t="s">
        <v>63</v>
      </c>
      <c r="F1834" s="45" t="s">
        <v>11292</v>
      </c>
      <c r="G1834" s="44">
        <v>45085</v>
      </c>
      <c r="H1834" s="20" t="s">
        <v>366</v>
      </c>
      <c r="J1834" t="s">
        <v>33</v>
      </c>
      <c r="K1834" t="s">
        <v>34</v>
      </c>
      <c r="L1834" t="s">
        <v>35</v>
      </c>
      <c r="M1834" t="s">
        <v>117</v>
      </c>
      <c r="N1834" t="s">
        <v>37</v>
      </c>
      <c r="O1834" t="s">
        <v>6705</v>
      </c>
      <c r="P1834" s="13" t="s">
        <v>9902</v>
      </c>
      <c r="Q1834" s="2" t="s">
        <v>44</v>
      </c>
      <c r="R1834" t="s">
        <v>7550</v>
      </c>
      <c r="S1834" s="13" t="s">
        <v>9902</v>
      </c>
      <c r="T1834" t="s">
        <v>7551</v>
      </c>
      <c r="U1834" t="s">
        <v>44</v>
      </c>
      <c r="V1834" t="s">
        <v>37</v>
      </c>
      <c r="W1834" t="s">
        <v>42</v>
      </c>
      <c r="X1834" t="s">
        <v>164</v>
      </c>
      <c r="Y1834" t="s">
        <v>44</v>
      </c>
      <c r="Z1834" t="s">
        <v>78</v>
      </c>
      <c r="AA1834" t="s">
        <v>7552</v>
      </c>
      <c r="AB1834" t="s">
        <v>8862</v>
      </c>
      <c r="AC1834" t="s">
        <v>44</v>
      </c>
      <c r="AD1834" t="s">
        <v>8863</v>
      </c>
      <c r="AE1834" t="s">
        <v>11309</v>
      </c>
      <c r="AF1834" t="s">
        <v>115</v>
      </c>
    </row>
    <row r="1835" spans="3:32" x14ac:dyDescent="0.3">
      <c r="C1835" s="21" t="s">
        <v>11375</v>
      </c>
      <c r="D1835" s="20" t="s">
        <v>29</v>
      </c>
      <c r="E1835" s="20" t="s">
        <v>280</v>
      </c>
      <c r="F1835" s="45" t="s">
        <v>11122</v>
      </c>
      <c r="G1835" s="44">
        <v>45086</v>
      </c>
      <c r="H1835" s="20" t="s">
        <v>366</v>
      </c>
      <c r="J1835" t="s">
        <v>33</v>
      </c>
      <c r="K1835" t="s">
        <v>34</v>
      </c>
      <c r="L1835" t="s">
        <v>35</v>
      </c>
      <c r="M1835" t="s">
        <v>143</v>
      </c>
      <c r="N1835" t="s">
        <v>37</v>
      </c>
      <c r="O1835" t="s">
        <v>11376</v>
      </c>
      <c r="P1835" s="13" t="s">
        <v>10310</v>
      </c>
      <c r="Q1835" s="2" t="s">
        <v>11377</v>
      </c>
      <c r="R1835" t="s">
        <v>11376</v>
      </c>
      <c r="S1835" s="13" t="s">
        <v>10310</v>
      </c>
      <c r="T1835" t="s">
        <v>11378</v>
      </c>
      <c r="U1835" t="s">
        <v>11379</v>
      </c>
      <c r="V1835" t="s">
        <v>37</v>
      </c>
      <c r="W1835" t="s">
        <v>42</v>
      </c>
      <c r="X1835" t="s">
        <v>11380</v>
      </c>
      <c r="Y1835" t="s">
        <v>44</v>
      </c>
      <c r="Z1835" t="s">
        <v>11381</v>
      </c>
      <c r="AA1835" t="s">
        <v>11382</v>
      </c>
      <c r="AB1835" t="s">
        <v>11383</v>
      </c>
      <c r="AC1835" t="s">
        <v>11384</v>
      </c>
      <c r="AD1835" t="s">
        <v>11385</v>
      </c>
      <c r="AE1835" t="s">
        <v>11386</v>
      </c>
      <c r="AF1835" t="s">
        <v>51</v>
      </c>
    </row>
    <row r="1836" spans="3:32" x14ac:dyDescent="0.3">
      <c r="C1836" s="21" t="s">
        <v>11387</v>
      </c>
      <c r="D1836" s="20" t="s">
        <v>29</v>
      </c>
      <c r="E1836" s="20" t="s">
        <v>63</v>
      </c>
      <c r="F1836" s="45" t="s">
        <v>11122</v>
      </c>
      <c r="G1836" s="44">
        <v>45086</v>
      </c>
      <c r="H1836" s="20" t="s">
        <v>366</v>
      </c>
      <c r="J1836" t="s">
        <v>33</v>
      </c>
      <c r="K1836" t="s">
        <v>34</v>
      </c>
      <c r="L1836" t="s">
        <v>35</v>
      </c>
      <c r="M1836" t="s">
        <v>52</v>
      </c>
      <c r="N1836" t="s">
        <v>37</v>
      </c>
      <c r="O1836" t="s">
        <v>11388</v>
      </c>
      <c r="P1836" s="13" t="s">
        <v>10310</v>
      </c>
      <c r="Q1836" s="2" t="s">
        <v>11389</v>
      </c>
      <c r="R1836" t="s">
        <v>11388</v>
      </c>
      <c r="S1836" s="13" t="s">
        <v>10310</v>
      </c>
      <c r="T1836" t="s">
        <v>11390</v>
      </c>
      <c r="U1836" t="s">
        <v>11391</v>
      </c>
      <c r="V1836" t="s">
        <v>37</v>
      </c>
      <c r="W1836" t="s">
        <v>42</v>
      </c>
      <c r="X1836" t="s">
        <v>97</v>
      </c>
      <c r="Y1836" t="s">
        <v>44</v>
      </c>
      <c r="Z1836" t="s">
        <v>78</v>
      </c>
      <c r="AA1836" t="s">
        <v>11392</v>
      </c>
      <c r="AB1836" t="s">
        <v>11393</v>
      </c>
      <c r="AC1836" t="s">
        <v>11394</v>
      </c>
      <c r="AD1836" t="s">
        <v>11395</v>
      </c>
      <c r="AE1836" t="s">
        <v>11396</v>
      </c>
      <c r="AF1836" t="s">
        <v>51</v>
      </c>
    </row>
    <row r="1837" spans="3:32" x14ac:dyDescent="0.3">
      <c r="C1837" s="21" t="s">
        <v>11397</v>
      </c>
      <c r="D1837" s="20" t="s">
        <v>29</v>
      </c>
      <c r="E1837" s="20" t="s">
        <v>63</v>
      </c>
      <c r="F1837" s="45" t="s">
        <v>11122</v>
      </c>
      <c r="G1837" s="44">
        <v>45086</v>
      </c>
      <c r="H1837" s="20" t="s">
        <v>366</v>
      </c>
      <c r="J1837" t="s">
        <v>33</v>
      </c>
      <c r="K1837" t="s">
        <v>34</v>
      </c>
      <c r="L1837" t="s">
        <v>35</v>
      </c>
      <c r="M1837" t="s">
        <v>36</v>
      </c>
      <c r="N1837" t="s">
        <v>37</v>
      </c>
      <c r="O1837" t="s">
        <v>2695</v>
      </c>
      <c r="P1837" s="13" t="s">
        <v>10310</v>
      </c>
      <c r="Q1837" s="2" t="s">
        <v>11398</v>
      </c>
      <c r="R1837" t="s">
        <v>2697</v>
      </c>
      <c r="S1837" s="13" t="s">
        <v>10310</v>
      </c>
      <c r="T1837" t="s">
        <v>2698</v>
      </c>
      <c r="U1837" t="s">
        <v>44</v>
      </c>
      <c r="V1837" t="s">
        <v>37</v>
      </c>
      <c r="W1837" t="s">
        <v>42</v>
      </c>
      <c r="X1837" t="s">
        <v>401</v>
      </c>
      <c r="Y1837" t="s">
        <v>44</v>
      </c>
      <c r="Z1837" t="s">
        <v>78</v>
      </c>
      <c r="AA1837" t="s">
        <v>2699</v>
      </c>
      <c r="AB1837" t="s">
        <v>44</v>
      </c>
      <c r="AC1837" t="s">
        <v>11399</v>
      </c>
      <c r="AD1837" t="s">
        <v>1048</v>
      </c>
      <c r="AE1837" t="s">
        <v>11400</v>
      </c>
      <c r="AF1837" t="s">
        <v>44</v>
      </c>
    </row>
    <row r="1838" spans="3:32" x14ac:dyDescent="0.3">
      <c r="C1838" s="21" t="s">
        <v>11358</v>
      </c>
      <c r="D1838" s="20" t="s">
        <v>368</v>
      </c>
      <c r="E1838" s="20" t="s">
        <v>63</v>
      </c>
      <c r="F1838" s="45" t="s">
        <v>10747</v>
      </c>
      <c r="G1838" s="44">
        <v>45086</v>
      </c>
      <c r="H1838" s="20" t="s">
        <v>366</v>
      </c>
      <c r="J1838" t="s">
        <v>33</v>
      </c>
      <c r="K1838" t="s">
        <v>34</v>
      </c>
      <c r="L1838" t="s">
        <v>35</v>
      </c>
      <c r="M1838" t="s">
        <v>143</v>
      </c>
      <c r="N1838" t="s">
        <v>37</v>
      </c>
      <c r="O1838" t="s">
        <v>11359</v>
      </c>
      <c r="P1838" s="13" t="s">
        <v>9821</v>
      </c>
      <c r="Q1838" s="2" t="s">
        <v>11360</v>
      </c>
      <c r="R1838" t="s">
        <v>11361</v>
      </c>
      <c r="S1838" s="13" t="s">
        <v>9821</v>
      </c>
      <c r="T1838" t="s">
        <v>11362</v>
      </c>
      <c r="U1838" t="s">
        <v>124</v>
      </c>
      <c r="V1838" t="s">
        <v>37</v>
      </c>
      <c r="W1838" t="s">
        <v>42</v>
      </c>
      <c r="X1838" t="s">
        <v>9419</v>
      </c>
      <c r="Y1838" t="s">
        <v>44</v>
      </c>
      <c r="Z1838" t="s">
        <v>387</v>
      </c>
      <c r="AA1838" t="s">
        <v>11363</v>
      </c>
      <c r="AB1838" t="s">
        <v>124</v>
      </c>
      <c r="AC1838" t="s">
        <v>11364</v>
      </c>
      <c r="AD1838" t="s">
        <v>11365</v>
      </c>
      <c r="AE1838" t="s">
        <v>11366</v>
      </c>
      <c r="AF1838" t="s">
        <v>51</v>
      </c>
    </row>
    <row r="1839" spans="3:32" x14ac:dyDescent="0.3">
      <c r="C1839" s="21" t="s">
        <v>11367</v>
      </c>
      <c r="D1839" s="20" t="s">
        <v>102</v>
      </c>
      <c r="E1839" s="20" t="s">
        <v>63</v>
      </c>
      <c r="F1839" s="45" t="s">
        <v>11122</v>
      </c>
      <c r="G1839" s="44">
        <v>45086</v>
      </c>
      <c r="H1839" s="20" t="s">
        <v>366</v>
      </c>
      <c r="J1839" t="s">
        <v>33</v>
      </c>
      <c r="K1839" t="s">
        <v>34</v>
      </c>
      <c r="L1839" t="s">
        <v>35</v>
      </c>
      <c r="M1839" t="s">
        <v>52</v>
      </c>
      <c r="N1839" t="s">
        <v>37</v>
      </c>
      <c r="O1839" t="s">
        <v>11368</v>
      </c>
      <c r="P1839" s="13" t="s">
        <v>9672</v>
      </c>
      <c r="Q1839" s="2" t="s">
        <v>44</v>
      </c>
      <c r="R1839" t="s">
        <v>11369</v>
      </c>
      <c r="S1839" s="13" t="s">
        <v>9672</v>
      </c>
      <c r="T1839" t="s">
        <v>11370</v>
      </c>
      <c r="U1839" t="s">
        <v>44</v>
      </c>
      <c r="V1839" t="s">
        <v>37</v>
      </c>
      <c r="W1839" t="s">
        <v>42</v>
      </c>
      <c r="X1839" t="s">
        <v>164</v>
      </c>
      <c r="Y1839" t="s">
        <v>44</v>
      </c>
      <c r="Z1839" t="s">
        <v>45</v>
      </c>
      <c r="AA1839" t="s">
        <v>11371</v>
      </c>
      <c r="AB1839" t="s">
        <v>11372</v>
      </c>
      <c r="AC1839" t="s">
        <v>44</v>
      </c>
      <c r="AD1839" t="s">
        <v>11373</v>
      </c>
      <c r="AE1839" t="s">
        <v>11374</v>
      </c>
      <c r="AF1839" t="s">
        <v>115</v>
      </c>
    </row>
    <row r="1840" spans="3:32" x14ac:dyDescent="0.3">
      <c r="C1840" s="21" t="s">
        <v>11401</v>
      </c>
      <c r="D1840" s="20" t="s">
        <v>102</v>
      </c>
      <c r="E1840" s="20" t="s">
        <v>63</v>
      </c>
      <c r="F1840" s="45" t="s">
        <v>11217</v>
      </c>
      <c r="G1840" s="44">
        <v>45086</v>
      </c>
      <c r="H1840" s="20" t="s">
        <v>366</v>
      </c>
      <c r="J1840" t="s">
        <v>33</v>
      </c>
      <c r="K1840" t="s">
        <v>34</v>
      </c>
      <c r="L1840" t="s">
        <v>35</v>
      </c>
      <c r="M1840" t="s">
        <v>117</v>
      </c>
      <c r="N1840" t="s">
        <v>37</v>
      </c>
      <c r="O1840" t="s">
        <v>11402</v>
      </c>
      <c r="P1840" s="13" t="s">
        <v>9821</v>
      </c>
      <c r="Q1840" s="2" t="s">
        <v>44</v>
      </c>
      <c r="R1840" t="s">
        <v>11403</v>
      </c>
      <c r="S1840" s="13" t="s">
        <v>9821</v>
      </c>
      <c r="T1840" t="s">
        <v>11404</v>
      </c>
      <c r="U1840" t="s">
        <v>44</v>
      </c>
      <c r="V1840" t="s">
        <v>37</v>
      </c>
      <c r="W1840" t="s">
        <v>42</v>
      </c>
      <c r="X1840" t="s">
        <v>164</v>
      </c>
      <c r="Y1840" t="s">
        <v>44</v>
      </c>
      <c r="Z1840" t="s">
        <v>78</v>
      </c>
      <c r="AA1840" t="s">
        <v>11405</v>
      </c>
      <c r="AB1840" t="s">
        <v>44</v>
      </c>
      <c r="AC1840" t="s">
        <v>44</v>
      </c>
      <c r="AD1840" t="s">
        <v>11406</v>
      </c>
      <c r="AE1840" t="s">
        <v>11407</v>
      </c>
      <c r="AF1840" t="s">
        <v>115</v>
      </c>
    </row>
    <row r="1841" spans="3:32" x14ac:dyDescent="0.3">
      <c r="C1841" s="21" t="s">
        <v>11408</v>
      </c>
      <c r="D1841" s="20" t="s">
        <v>102</v>
      </c>
      <c r="E1841" s="20" t="s">
        <v>63</v>
      </c>
      <c r="F1841" s="45" t="s">
        <v>11217</v>
      </c>
      <c r="G1841" s="44">
        <v>45086</v>
      </c>
      <c r="H1841" s="20" t="s">
        <v>366</v>
      </c>
      <c r="J1841" t="s">
        <v>33</v>
      </c>
      <c r="K1841" t="s">
        <v>34</v>
      </c>
      <c r="L1841" t="s">
        <v>35</v>
      </c>
      <c r="M1841" t="s">
        <v>52</v>
      </c>
      <c r="N1841" t="s">
        <v>37</v>
      </c>
      <c r="O1841" t="s">
        <v>11409</v>
      </c>
      <c r="P1841" s="13" t="s">
        <v>9821</v>
      </c>
      <c r="Q1841" s="2" t="s">
        <v>44</v>
      </c>
      <c r="R1841" t="s">
        <v>11410</v>
      </c>
      <c r="S1841" s="13" t="s">
        <v>9821</v>
      </c>
      <c r="T1841" t="s">
        <v>11411</v>
      </c>
      <c r="U1841" t="s">
        <v>44</v>
      </c>
      <c r="V1841" t="s">
        <v>37</v>
      </c>
      <c r="W1841" t="s">
        <v>42</v>
      </c>
      <c r="X1841" t="s">
        <v>164</v>
      </c>
      <c r="Y1841" t="s">
        <v>44</v>
      </c>
      <c r="Z1841" t="s">
        <v>78</v>
      </c>
      <c r="AA1841" t="s">
        <v>11412</v>
      </c>
      <c r="AB1841" t="s">
        <v>11413</v>
      </c>
      <c r="AC1841" t="s">
        <v>44</v>
      </c>
      <c r="AD1841" t="s">
        <v>11414</v>
      </c>
      <c r="AE1841" t="s">
        <v>11415</v>
      </c>
      <c r="AF1841" t="s">
        <v>115</v>
      </c>
    </row>
    <row r="1842" spans="3:32" x14ac:dyDescent="0.3">
      <c r="C1842" s="21" t="s">
        <v>11416</v>
      </c>
      <c r="D1842" s="20" t="s">
        <v>102</v>
      </c>
      <c r="E1842" s="20" t="s">
        <v>63</v>
      </c>
      <c r="F1842" s="45" t="s">
        <v>11217</v>
      </c>
      <c r="G1842" s="44">
        <v>45086</v>
      </c>
      <c r="H1842" s="20" t="s">
        <v>366</v>
      </c>
      <c r="J1842" t="s">
        <v>33</v>
      </c>
      <c r="K1842" t="s">
        <v>34</v>
      </c>
      <c r="L1842" t="s">
        <v>35</v>
      </c>
      <c r="M1842" t="s">
        <v>105</v>
      </c>
      <c r="N1842" t="s">
        <v>37</v>
      </c>
      <c r="O1842" t="s">
        <v>11417</v>
      </c>
      <c r="P1842" s="13" t="s">
        <v>9821</v>
      </c>
      <c r="Q1842" s="2" t="s">
        <v>44</v>
      </c>
      <c r="R1842" t="s">
        <v>11418</v>
      </c>
      <c r="S1842" s="13" t="s">
        <v>9821</v>
      </c>
      <c r="T1842" t="s">
        <v>11419</v>
      </c>
      <c r="U1842" t="s">
        <v>44</v>
      </c>
      <c r="V1842" t="s">
        <v>37</v>
      </c>
      <c r="W1842" t="s">
        <v>42</v>
      </c>
      <c r="X1842" t="s">
        <v>164</v>
      </c>
      <c r="Y1842" t="s">
        <v>44</v>
      </c>
      <c r="Z1842" t="s">
        <v>78</v>
      </c>
      <c r="AA1842" t="s">
        <v>11420</v>
      </c>
      <c r="AB1842" t="s">
        <v>44</v>
      </c>
      <c r="AC1842" t="s">
        <v>44</v>
      </c>
      <c r="AD1842" t="s">
        <v>11421</v>
      </c>
      <c r="AE1842" t="s">
        <v>11422</v>
      </c>
      <c r="AF1842" t="s">
        <v>11423</v>
      </c>
    </row>
    <row r="1843" spans="3:32" x14ac:dyDescent="0.3">
      <c r="C1843" s="21" t="s">
        <v>11424</v>
      </c>
      <c r="D1843" s="20" t="s">
        <v>102</v>
      </c>
      <c r="E1843" s="20" t="s">
        <v>63</v>
      </c>
      <c r="F1843" s="45" t="s">
        <v>11217</v>
      </c>
      <c r="G1843" s="44">
        <v>45086</v>
      </c>
      <c r="H1843" s="20" t="s">
        <v>366</v>
      </c>
      <c r="J1843" t="s">
        <v>33</v>
      </c>
      <c r="K1843" t="s">
        <v>34</v>
      </c>
      <c r="L1843" t="s">
        <v>35</v>
      </c>
      <c r="M1843" t="s">
        <v>64</v>
      </c>
      <c r="N1843" t="s">
        <v>37</v>
      </c>
      <c r="O1843" t="s">
        <v>11425</v>
      </c>
      <c r="P1843" s="13" t="s">
        <v>9821</v>
      </c>
      <c r="Q1843" s="2" t="s">
        <v>44</v>
      </c>
      <c r="R1843" t="s">
        <v>11426</v>
      </c>
      <c r="S1843" s="13" t="s">
        <v>9821</v>
      </c>
      <c r="T1843" t="s">
        <v>11427</v>
      </c>
      <c r="U1843" t="s">
        <v>44</v>
      </c>
      <c r="V1843" t="s">
        <v>37</v>
      </c>
      <c r="W1843" t="s">
        <v>42</v>
      </c>
      <c r="X1843" t="s">
        <v>164</v>
      </c>
      <c r="Y1843" t="s">
        <v>44</v>
      </c>
      <c r="Z1843" t="s">
        <v>78</v>
      </c>
      <c r="AA1843" t="s">
        <v>11428</v>
      </c>
      <c r="AB1843" t="s">
        <v>11429</v>
      </c>
      <c r="AC1843" t="s">
        <v>44</v>
      </c>
      <c r="AD1843" t="s">
        <v>11430</v>
      </c>
      <c r="AE1843" t="s">
        <v>11431</v>
      </c>
      <c r="AF1843" t="s">
        <v>115</v>
      </c>
    </row>
    <row r="1844" spans="3:32" x14ac:dyDescent="0.3">
      <c r="C1844" s="21" t="s">
        <v>11432</v>
      </c>
      <c r="D1844" s="20" t="s">
        <v>102</v>
      </c>
      <c r="E1844" s="20" t="s">
        <v>63</v>
      </c>
      <c r="F1844" s="45" t="s">
        <v>11217</v>
      </c>
      <c r="G1844" s="44">
        <v>45086</v>
      </c>
      <c r="H1844" s="20" t="s">
        <v>366</v>
      </c>
      <c r="J1844" t="s">
        <v>33</v>
      </c>
      <c r="K1844" t="s">
        <v>34</v>
      </c>
      <c r="L1844" t="s">
        <v>35</v>
      </c>
      <c r="M1844" t="s">
        <v>117</v>
      </c>
      <c r="N1844" t="s">
        <v>37</v>
      </c>
      <c r="O1844" t="s">
        <v>11433</v>
      </c>
      <c r="P1844" s="13" t="s">
        <v>9821</v>
      </c>
      <c r="Q1844" s="2" t="s">
        <v>11434</v>
      </c>
      <c r="R1844" t="s">
        <v>11435</v>
      </c>
      <c r="S1844" s="13" t="s">
        <v>9821</v>
      </c>
      <c r="T1844" t="s">
        <v>11436</v>
      </c>
      <c r="U1844" t="s">
        <v>11437</v>
      </c>
      <c r="V1844" t="s">
        <v>37</v>
      </c>
      <c r="W1844" t="s">
        <v>42</v>
      </c>
      <c r="X1844" t="s">
        <v>69</v>
      </c>
      <c r="Y1844" t="s">
        <v>44</v>
      </c>
      <c r="Z1844" t="s">
        <v>78</v>
      </c>
      <c r="AA1844" t="s">
        <v>11438</v>
      </c>
      <c r="AB1844" t="s">
        <v>44</v>
      </c>
      <c r="AC1844" t="s">
        <v>71</v>
      </c>
      <c r="AD1844" t="s">
        <v>11439</v>
      </c>
      <c r="AE1844" t="s">
        <v>11440</v>
      </c>
      <c r="AF1844" t="s">
        <v>115</v>
      </c>
    </row>
    <row r="1845" spans="3:32" x14ac:dyDescent="0.3">
      <c r="C1845" s="21" t="s">
        <v>11441</v>
      </c>
      <c r="D1845" s="20" t="s">
        <v>102</v>
      </c>
      <c r="E1845" s="20" t="s">
        <v>63</v>
      </c>
      <c r="F1845" s="45" t="s">
        <v>11217</v>
      </c>
      <c r="G1845" s="44">
        <v>45086</v>
      </c>
      <c r="H1845" s="20" t="s">
        <v>366</v>
      </c>
      <c r="J1845" t="s">
        <v>33</v>
      </c>
      <c r="K1845" t="s">
        <v>34</v>
      </c>
      <c r="L1845" t="s">
        <v>35</v>
      </c>
      <c r="M1845" t="s">
        <v>52</v>
      </c>
      <c r="N1845" t="s">
        <v>37</v>
      </c>
      <c r="O1845" t="s">
        <v>11442</v>
      </c>
      <c r="P1845" s="13" t="s">
        <v>9821</v>
      </c>
      <c r="Q1845" s="2" t="s">
        <v>44</v>
      </c>
      <c r="R1845" t="s">
        <v>11443</v>
      </c>
      <c r="S1845" s="13" t="s">
        <v>9821</v>
      </c>
      <c r="T1845" t="s">
        <v>11444</v>
      </c>
      <c r="U1845" t="s">
        <v>44</v>
      </c>
      <c r="V1845" t="s">
        <v>37</v>
      </c>
      <c r="W1845" t="s">
        <v>42</v>
      </c>
      <c r="X1845" t="s">
        <v>164</v>
      </c>
      <c r="Y1845" t="s">
        <v>44</v>
      </c>
      <c r="Z1845" t="s">
        <v>78</v>
      </c>
      <c r="AA1845" t="s">
        <v>11445</v>
      </c>
      <c r="AB1845" t="s">
        <v>2349</v>
      </c>
      <c r="AC1845" t="s">
        <v>44</v>
      </c>
      <c r="AD1845" t="s">
        <v>2350</v>
      </c>
      <c r="AE1845" t="s">
        <v>11446</v>
      </c>
      <c r="AF1845" t="s">
        <v>115</v>
      </c>
    </row>
    <row r="1846" spans="3:32" x14ac:dyDescent="0.3">
      <c r="C1846" s="21" t="s">
        <v>11447</v>
      </c>
      <c r="D1846" s="20" t="s">
        <v>102</v>
      </c>
      <c r="E1846" s="20" t="s">
        <v>63</v>
      </c>
      <c r="F1846" s="45" t="s">
        <v>11217</v>
      </c>
      <c r="G1846" s="44">
        <v>45086</v>
      </c>
      <c r="H1846" s="20" t="s">
        <v>366</v>
      </c>
      <c r="J1846" t="s">
        <v>33</v>
      </c>
      <c r="K1846" t="s">
        <v>34</v>
      </c>
      <c r="L1846" t="s">
        <v>35</v>
      </c>
      <c r="M1846" t="s">
        <v>36</v>
      </c>
      <c r="N1846" t="s">
        <v>37</v>
      </c>
      <c r="O1846" t="s">
        <v>11448</v>
      </c>
      <c r="P1846" s="13" t="s">
        <v>9821</v>
      </c>
      <c r="Q1846" s="2" t="s">
        <v>44</v>
      </c>
      <c r="R1846" t="s">
        <v>11449</v>
      </c>
      <c r="S1846" s="13" t="s">
        <v>9821</v>
      </c>
      <c r="T1846" t="s">
        <v>11450</v>
      </c>
      <c r="U1846" t="s">
        <v>44</v>
      </c>
      <c r="V1846" t="s">
        <v>37</v>
      </c>
      <c r="W1846" t="s">
        <v>42</v>
      </c>
      <c r="X1846" t="s">
        <v>164</v>
      </c>
      <c r="Y1846" t="s">
        <v>44</v>
      </c>
      <c r="Z1846" t="s">
        <v>78</v>
      </c>
      <c r="AA1846" t="s">
        <v>11451</v>
      </c>
      <c r="AB1846" t="s">
        <v>11452</v>
      </c>
      <c r="AC1846" t="s">
        <v>44</v>
      </c>
      <c r="AD1846" t="s">
        <v>11453</v>
      </c>
      <c r="AE1846" t="s">
        <v>11454</v>
      </c>
      <c r="AF1846" t="s">
        <v>115</v>
      </c>
    </row>
    <row r="1847" spans="3:32" x14ac:dyDescent="0.3">
      <c r="C1847" s="21" t="s">
        <v>11455</v>
      </c>
      <c r="D1847" s="20" t="s">
        <v>102</v>
      </c>
      <c r="E1847" s="20" t="s">
        <v>63</v>
      </c>
      <c r="F1847" s="45" t="s">
        <v>11217</v>
      </c>
      <c r="G1847" s="44">
        <v>45086</v>
      </c>
      <c r="H1847" s="20" t="s">
        <v>366</v>
      </c>
      <c r="J1847" t="s">
        <v>33</v>
      </c>
      <c r="K1847" t="s">
        <v>34</v>
      </c>
      <c r="L1847" t="s">
        <v>35</v>
      </c>
      <c r="M1847" t="s">
        <v>292</v>
      </c>
      <c r="N1847" t="s">
        <v>37</v>
      </c>
      <c r="O1847" t="s">
        <v>11456</v>
      </c>
      <c r="P1847" s="13" t="s">
        <v>9821</v>
      </c>
      <c r="Q1847" s="2" t="s">
        <v>44</v>
      </c>
      <c r="R1847" t="s">
        <v>11457</v>
      </c>
      <c r="S1847" s="13" t="s">
        <v>9821</v>
      </c>
      <c r="T1847" t="s">
        <v>11458</v>
      </c>
      <c r="U1847" t="s">
        <v>44</v>
      </c>
      <c r="V1847" t="s">
        <v>37</v>
      </c>
      <c r="W1847" t="s">
        <v>42</v>
      </c>
      <c r="X1847" t="s">
        <v>164</v>
      </c>
      <c r="Y1847" t="s">
        <v>44</v>
      </c>
      <c r="Z1847" t="s">
        <v>78</v>
      </c>
      <c r="AA1847" t="s">
        <v>11459</v>
      </c>
      <c r="AB1847" t="s">
        <v>11460</v>
      </c>
      <c r="AC1847" t="s">
        <v>44</v>
      </c>
      <c r="AD1847" t="s">
        <v>11461</v>
      </c>
      <c r="AE1847" t="s">
        <v>11462</v>
      </c>
      <c r="AF1847" t="s">
        <v>115</v>
      </c>
    </row>
    <row r="1848" spans="3:32" x14ac:dyDescent="0.3">
      <c r="C1848" s="21" t="s">
        <v>11463</v>
      </c>
      <c r="D1848" s="20" t="s">
        <v>102</v>
      </c>
      <c r="E1848" s="20" t="s">
        <v>63</v>
      </c>
      <c r="F1848" s="45" t="s">
        <v>11217</v>
      </c>
      <c r="G1848" s="44">
        <v>45086</v>
      </c>
      <c r="H1848" s="20" t="s">
        <v>366</v>
      </c>
      <c r="J1848" t="s">
        <v>33</v>
      </c>
      <c r="K1848" t="s">
        <v>34</v>
      </c>
      <c r="L1848" t="s">
        <v>35</v>
      </c>
      <c r="M1848" t="s">
        <v>292</v>
      </c>
      <c r="N1848" t="s">
        <v>37</v>
      </c>
      <c r="O1848" t="s">
        <v>11456</v>
      </c>
      <c r="P1848" s="13" t="s">
        <v>9821</v>
      </c>
      <c r="Q1848" s="2" t="s">
        <v>44</v>
      </c>
      <c r="R1848" t="s">
        <v>11457</v>
      </c>
      <c r="S1848" s="13" t="s">
        <v>9821</v>
      </c>
      <c r="T1848" t="s">
        <v>11458</v>
      </c>
      <c r="U1848" t="s">
        <v>44</v>
      </c>
      <c r="V1848" t="s">
        <v>37</v>
      </c>
      <c r="W1848" t="s">
        <v>42</v>
      </c>
      <c r="X1848" t="s">
        <v>164</v>
      </c>
      <c r="Y1848" t="s">
        <v>44</v>
      </c>
      <c r="Z1848" t="s">
        <v>78</v>
      </c>
      <c r="AA1848" t="s">
        <v>11459</v>
      </c>
      <c r="AB1848" t="s">
        <v>11460</v>
      </c>
      <c r="AC1848" t="s">
        <v>44</v>
      </c>
      <c r="AD1848" t="s">
        <v>11461</v>
      </c>
      <c r="AE1848" t="s">
        <v>11464</v>
      </c>
      <c r="AF1848" t="s">
        <v>115</v>
      </c>
    </row>
    <row r="1849" spans="3:32" x14ac:dyDescent="0.3">
      <c r="C1849" s="21" t="s">
        <v>11465</v>
      </c>
      <c r="D1849" s="20" t="s">
        <v>102</v>
      </c>
      <c r="E1849" s="20" t="s">
        <v>63</v>
      </c>
      <c r="F1849" s="45" t="s">
        <v>11292</v>
      </c>
      <c r="G1849" s="44">
        <v>45086</v>
      </c>
      <c r="H1849" s="20" t="s">
        <v>366</v>
      </c>
      <c r="J1849" t="s">
        <v>33</v>
      </c>
      <c r="K1849" t="s">
        <v>34</v>
      </c>
      <c r="L1849" t="s">
        <v>35</v>
      </c>
      <c r="M1849" t="s">
        <v>117</v>
      </c>
      <c r="N1849" t="s">
        <v>37</v>
      </c>
      <c r="O1849" t="s">
        <v>11466</v>
      </c>
      <c r="P1849" s="13" t="s">
        <v>9902</v>
      </c>
      <c r="Q1849" s="2" t="s">
        <v>44</v>
      </c>
      <c r="R1849" t="s">
        <v>11467</v>
      </c>
      <c r="S1849" s="13" t="s">
        <v>9902</v>
      </c>
      <c r="T1849" t="s">
        <v>11468</v>
      </c>
      <c r="U1849" t="s">
        <v>44</v>
      </c>
      <c r="V1849" t="s">
        <v>37</v>
      </c>
      <c r="W1849" t="s">
        <v>42</v>
      </c>
      <c r="X1849" t="s">
        <v>164</v>
      </c>
      <c r="Y1849" t="s">
        <v>44</v>
      </c>
      <c r="Z1849" t="s">
        <v>78</v>
      </c>
      <c r="AA1849" t="s">
        <v>11469</v>
      </c>
      <c r="AB1849" t="s">
        <v>44</v>
      </c>
      <c r="AC1849" t="s">
        <v>44</v>
      </c>
      <c r="AD1849" t="s">
        <v>11470</v>
      </c>
      <c r="AE1849" t="s">
        <v>11471</v>
      </c>
      <c r="AF1849" t="s">
        <v>115</v>
      </c>
    </row>
    <row r="1850" spans="3:32" x14ac:dyDescent="0.3">
      <c r="C1850" s="21" t="s">
        <v>11472</v>
      </c>
      <c r="D1850" s="20" t="s">
        <v>102</v>
      </c>
      <c r="E1850" s="20" t="s">
        <v>63</v>
      </c>
      <c r="F1850" s="45" t="s">
        <v>11292</v>
      </c>
      <c r="G1850" s="44">
        <v>45086</v>
      </c>
      <c r="H1850" s="20" t="s">
        <v>366</v>
      </c>
      <c r="J1850" t="s">
        <v>33</v>
      </c>
      <c r="K1850" t="s">
        <v>34</v>
      </c>
      <c r="L1850" t="s">
        <v>35</v>
      </c>
      <c r="M1850" t="s">
        <v>36</v>
      </c>
      <c r="N1850" t="s">
        <v>37</v>
      </c>
      <c r="O1850" t="s">
        <v>11473</v>
      </c>
      <c r="P1850" s="13" t="s">
        <v>9902</v>
      </c>
      <c r="Q1850" s="2" t="s">
        <v>11474</v>
      </c>
      <c r="R1850" t="s">
        <v>11473</v>
      </c>
      <c r="S1850" s="13" t="s">
        <v>9902</v>
      </c>
      <c r="T1850" t="s">
        <v>11475</v>
      </c>
      <c r="U1850" t="s">
        <v>1816</v>
      </c>
      <c r="V1850" t="s">
        <v>37</v>
      </c>
      <c r="W1850" t="s">
        <v>42</v>
      </c>
      <c r="X1850" t="s">
        <v>6127</v>
      </c>
      <c r="Y1850" t="s">
        <v>44</v>
      </c>
      <c r="Z1850" t="s">
        <v>627</v>
      </c>
      <c r="AA1850" t="s">
        <v>11476</v>
      </c>
      <c r="AB1850" t="s">
        <v>1818</v>
      </c>
      <c r="AC1850" t="s">
        <v>11477</v>
      </c>
      <c r="AD1850" t="s">
        <v>11478</v>
      </c>
      <c r="AE1850" t="s">
        <v>11479</v>
      </c>
      <c r="AF1850" t="s">
        <v>115</v>
      </c>
    </row>
    <row r="1851" spans="3:32" x14ac:dyDescent="0.3">
      <c r="C1851" s="21" t="s">
        <v>11310</v>
      </c>
      <c r="D1851" s="20" t="s">
        <v>102</v>
      </c>
      <c r="E1851" s="20" t="s">
        <v>63</v>
      </c>
      <c r="F1851" s="45" t="s">
        <v>11292</v>
      </c>
      <c r="G1851" s="44">
        <v>45086</v>
      </c>
      <c r="H1851" s="20" t="s">
        <v>366</v>
      </c>
      <c r="J1851" t="s">
        <v>33</v>
      </c>
      <c r="K1851" t="s">
        <v>34</v>
      </c>
      <c r="L1851" t="s">
        <v>35</v>
      </c>
      <c r="M1851" t="s">
        <v>105</v>
      </c>
      <c r="N1851" t="s">
        <v>37</v>
      </c>
      <c r="O1851" t="s">
        <v>11311</v>
      </c>
      <c r="P1851" s="13" t="s">
        <v>9902</v>
      </c>
      <c r="Q1851" s="2" t="s">
        <v>44</v>
      </c>
      <c r="R1851" t="s">
        <v>11312</v>
      </c>
      <c r="S1851" s="13" t="s">
        <v>9902</v>
      </c>
      <c r="T1851" t="s">
        <v>11313</v>
      </c>
      <c r="U1851" t="s">
        <v>44</v>
      </c>
      <c r="V1851" t="s">
        <v>37</v>
      </c>
      <c r="W1851" t="s">
        <v>42</v>
      </c>
      <c r="X1851" t="s">
        <v>164</v>
      </c>
      <c r="Y1851" t="s">
        <v>44</v>
      </c>
      <c r="Z1851" t="s">
        <v>78</v>
      </c>
      <c r="AA1851" t="s">
        <v>11314</v>
      </c>
      <c r="AB1851" t="s">
        <v>44</v>
      </c>
      <c r="AC1851" t="s">
        <v>44</v>
      </c>
      <c r="AD1851" t="s">
        <v>11315</v>
      </c>
      <c r="AE1851" t="s">
        <v>11316</v>
      </c>
      <c r="AF1851" t="s">
        <v>115</v>
      </c>
    </row>
    <row r="1852" spans="3:32" x14ac:dyDescent="0.3">
      <c r="C1852" s="21" t="s">
        <v>11317</v>
      </c>
      <c r="D1852" s="20" t="s">
        <v>102</v>
      </c>
      <c r="E1852" s="20" t="s">
        <v>63</v>
      </c>
      <c r="F1852" s="45" t="s">
        <v>11292</v>
      </c>
      <c r="G1852" s="44">
        <v>45086</v>
      </c>
      <c r="H1852" s="20" t="s">
        <v>366</v>
      </c>
      <c r="J1852" t="s">
        <v>33</v>
      </c>
      <c r="K1852" t="s">
        <v>34</v>
      </c>
      <c r="L1852" t="s">
        <v>35</v>
      </c>
      <c r="M1852" t="s">
        <v>52</v>
      </c>
      <c r="N1852" t="s">
        <v>37</v>
      </c>
      <c r="O1852" t="s">
        <v>11318</v>
      </c>
      <c r="P1852" s="13" t="s">
        <v>9902</v>
      </c>
      <c r="Q1852" s="2" t="s">
        <v>44</v>
      </c>
      <c r="R1852" t="s">
        <v>11319</v>
      </c>
      <c r="S1852" s="13" t="s">
        <v>9902</v>
      </c>
      <c r="T1852" t="s">
        <v>11320</v>
      </c>
      <c r="U1852" t="s">
        <v>44</v>
      </c>
      <c r="V1852" t="s">
        <v>37</v>
      </c>
      <c r="W1852" t="s">
        <v>42</v>
      </c>
      <c r="X1852" t="s">
        <v>164</v>
      </c>
      <c r="Y1852" t="s">
        <v>44</v>
      </c>
      <c r="Z1852" t="s">
        <v>78</v>
      </c>
      <c r="AA1852" t="s">
        <v>11321</v>
      </c>
      <c r="AB1852" t="s">
        <v>11322</v>
      </c>
      <c r="AC1852" t="s">
        <v>44</v>
      </c>
      <c r="AD1852" t="s">
        <v>11323</v>
      </c>
      <c r="AE1852" t="s">
        <v>11324</v>
      </c>
      <c r="AF1852" t="s">
        <v>115</v>
      </c>
    </row>
    <row r="1853" spans="3:32" x14ac:dyDescent="0.3">
      <c r="C1853" s="21" t="s">
        <v>11325</v>
      </c>
      <c r="D1853" s="20" t="s">
        <v>102</v>
      </c>
      <c r="E1853" s="20" t="s">
        <v>63</v>
      </c>
      <c r="F1853" s="45" t="s">
        <v>11292</v>
      </c>
      <c r="G1853" s="44">
        <v>45086</v>
      </c>
      <c r="H1853" s="20" t="s">
        <v>366</v>
      </c>
      <c r="J1853" t="s">
        <v>33</v>
      </c>
      <c r="K1853" t="s">
        <v>34</v>
      </c>
      <c r="L1853" t="s">
        <v>35</v>
      </c>
      <c r="M1853" t="s">
        <v>143</v>
      </c>
      <c r="N1853" t="s">
        <v>37</v>
      </c>
      <c r="O1853" t="s">
        <v>11326</v>
      </c>
      <c r="P1853" s="13" t="s">
        <v>9902</v>
      </c>
      <c r="Q1853" s="2" t="s">
        <v>11327</v>
      </c>
      <c r="R1853" t="s">
        <v>11328</v>
      </c>
      <c r="S1853" s="13" t="s">
        <v>9902</v>
      </c>
      <c r="T1853" t="s">
        <v>11329</v>
      </c>
      <c r="U1853" t="s">
        <v>44</v>
      </c>
      <c r="V1853" t="s">
        <v>37</v>
      </c>
      <c r="W1853" t="s">
        <v>42</v>
      </c>
      <c r="X1853" t="s">
        <v>97</v>
      </c>
      <c r="Y1853" t="s">
        <v>44</v>
      </c>
      <c r="Z1853" t="s">
        <v>78</v>
      </c>
      <c r="AA1853" t="s">
        <v>11330</v>
      </c>
      <c r="AB1853" t="s">
        <v>44</v>
      </c>
      <c r="AC1853" t="s">
        <v>11331</v>
      </c>
      <c r="AD1853" t="s">
        <v>976</v>
      </c>
      <c r="AE1853" t="s">
        <v>11332</v>
      </c>
      <c r="AF1853" t="s">
        <v>11333</v>
      </c>
    </row>
    <row r="1854" spans="3:32" x14ac:dyDescent="0.3">
      <c r="C1854" s="21" t="s">
        <v>11334</v>
      </c>
      <c r="D1854" s="20" t="s">
        <v>102</v>
      </c>
      <c r="E1854" s="20" t="s">
        <v>63</v>
      </c>
      <c r="F1854" s="45" t="s">
        <v>11292</v>
      </c>
      <c r="G1854" s="44">
        <v>45086</v>
      </c>
      <c r="H1854" s="20" t="s">
        <v>366</v>
      </c>
      <c r="J1854" t="s">
        <v>33</v>
      </c>
      <c r="K1854" t="s">
        <v>34</v>
      </c>
      <c r="L1854" t="s">
        <v>35</v>
      </c>
      <c r="M1854" t="s">
        <v>117</v>
      </c>
      <c r="N1854" t="s">
        <v>37</v>
      </c>
      <c r="O1854" t="s">
        <v>11335</v>
      </c>
      <c r="P1854" s="13" t="s">
        <v>9902</v>
      </c>
      <c r="Q1854" s="2" t="s">
        <v>44</v>
      </c>
      <c r="R1854" t="s">
        <v>11336</v>
      </c>
      <c r="S1854" s="13" t="s">
        <v>9902</v>
      </c>
      <c r="T1854" t="s">
        <v>11337</v>
      </c>
      <c r="U1854" t="s">
        <v>44</v>
      </c>
      <c r="V1854" t="s">
        <v>37</v>
      </c>
      <c r="W1854" t="s">
        <v>42</v>
      </c>
      <c r="X1854" t="s">
        <v>164</v>
      </c>
      <c r="Y1854" t="s">
        <v>44</v>
      </c>
      <c r="Z1854" t="s">
        <v>78</v>
      </c>
      <c r="AA1854" t="s">
        <v>11338</v>
      </c>
      <c r="AB1854" t="s">
        <v>11339</v>
      </c>
      <c r="AC1854" t="s">
        <v>44</v>
      </c>
      <c r="AD1854" t="s">
        <v>11340</v>
      </c>
      <c r="AE1854" t="s">
        <v>11341</v>
      </c>
      <c r="AF1854" t="s">
        <v>115</v>
      </c>
    </row>
    <row r="1855" spans="3:32" x14ac:dyDescent="0.3">
      <c r="C1855" s="21">
        <v>2472685</v>
      </c>
      <c r="D1855" s="20" t="s">
        <v>102</v>
      </c>
      <c r="E1855" s="20" t="s">
        <v>63</v>
      </c>
      <c r="F1855" s="45" t="s">
        <v>11292</v>
      </c>
      <c r="G1855" s="44">
        <v>45086</v>
      </c>
      <c r="H1855" s="20" t="s">
        <v>366</v>
      </c>
      <c r="J1855" t="s">
        <v>33</v>
      </c>
      <c r="K1855" t="s">
        <v>34</v>
      </c>
      <c r="L1855" t="s">
        <v>35</v>
      </c>
      <c r="M1855" t="s">
        <v>117</v>
      </c>
      <c r="N1855" t="s">
        <v>37</v>
      </c>
      <c r="O1855" t="s">
        <v>11342</v>
      </c>
      <c r="P1855" s="13" t="s">
        <v>9902</v>
      </c>
      <c r="Q1855" s="2" t="s">
        <v>11343</v>
      </c>
      <c r="R1855" t="s">
        <v>11342</v>
      </c>
      <c r="S1855" s="13" t="s">
        <v>9902</v>
      </c>
      <c r="T1855" t="s">
        <v>11344</v>
      </c>
      <c r="U1855" t="s">
        <v>11345</v>
      </c>
      <c r="V1855" t="s">
        <v>37</v>
      </c>
      <c r="W1855" t="s">
        <v>42</v>
      </c>
      <c r="X1855" t="s">
        <v>2757</v>
      </c>
      <c r="Y1855" t="s">
        <v>44</v>
      </c>
      <c r="Z1855" t="s">
        <v>45</v>
      </c>
      <c r="AA1855" t="s">
        <v>11346</v>
      </c>
      <c r="AB1855" t="s">
        <v>11347</v>
      </c>
      <c r="AC1855" t="s">
        <v>11348</v>
      </c>
      <c r="AD1855" t="s">
        <v>11349</v>
      </c>
      <c r="AE1855" t="s">
        <v>11350</v>
      </c>
      <c r="AF1855" t="s">
        <v>115</v>
      </c>
    </row>
    <row r="1856" spans="3:32" x14ac:dyDescent="0.3">
      <c r="C1856" s="21" t="s">
        <v>11480</v>
      </c>
      <c r="D1856" s="20" t="s">
        <v>102</v>
      </c>
      <c r="E1856" s="20" t="s">
        <v>357</v>
      </c>
      <c r="F1856" s="45" t="s">
        <v>11481</v>
      </c>
      <c r="G1856" s="44">
        <v>45086</v>
      </c>
      <c r="H1856" s="20" t="s">
        <v>366</v>
      </c>
      <c r="J1856" t="s">
        <v>33</v>
      </c>
      <c r="K1856" t="s">
        <v>34</v>
      </c>
      <c r="L1856" t="s">
        <v>35</v>
      </c>
      <c r="M1856" t="s">
        <v>36</v>
      </c>
      <c r="N1856" t="s">
        <v>37</v>
      </c>
      <c r="O1856" t="s">
        <v>11482</v>
      </c>
      <c r="P1856" s="13" t="s">
        <v>10310</v>
      </c>
      <c r="Q1856" s="2" t="s">
        <v>11483</v>
      </c>
      <c r="R1856" t="s">
        <v>11482</v>
      </c>
      <c r="S1856" s="13" t="s">
        <v>10310</v>
      </c>
      <c r="T1856" t="s">
        <v>11484</v>
      </c>
      <c r="U1856" t="s">
        <v>11485</v>
      </c>
      <c r="V1856" t="s">
        <v>37</v>
      </c>
      <c r="W1856" t="s">
        <v>42</v>
      </c>
      <c r="X1856" t="s">
        <v>69</v>
      </c>
      <c r="Y1856" t="s">
        <v>44</v>
      </c>
      <c r="Z1856" t="s">
        <v>78</v>
      </c>
      <c r="AA1856" t="s">
        <v>11486</v>
      </c>
      <c r="AB1856" t="s">
        <v>11487</v>
      </c>
      <c r="AC1856" t="s">
        <v>11488</v>
      </c>
      <c r="AD1856" t="s">
        <v>11489</v>
      </c>
      <c r="AE1856" t="s">
        <v>11490</v>
      </c>
      <c r="AF1856" t="s">
        <v>115</v>
      </c>
    </row>
    <row r="1857" spans="3:32" x14ac:dyDescent="0.3">
      <c r="C1857" s="21" t="s">
        <v>11491</v>
      </c>
      <c r="D1857" s="20" t="s">
        <v>102</v>
      </c>
      <c r="E1857" s="20" t="s">
        <v>63</v>
      </c>
      <c r="F1857" s="45" t="s">
        <v>11481</v>
      </c>
      <c r="G1857" s="44">
        <v>45086</v>
      </c>
      <c r="H1857" s="20" t="s">
        <v>366</v>
      </c>
      <c r="J1857" t="s">
        <v>33</v>
      </c>
      <c r="K1857" t="s">
        <v>34</v>
      </c>
      <c r="L1857" t="s">
        <v>35</v>
      </c>
      <c r="M1857" t="s">
        <v>292</v>
      </c>
      <c r="N1857" t="s">
        <v>37</v>
      </c>
      <c r="O1857" t="s">
        <v>11492</v>
      </c>
      <c r="P1857" s="13" t="s">
        <v>10310</v>
      </c>
      <c r="Q1857" s="2" t="s">
        <v>44</v>
      </c>
      <c r="R1857" t="s">
        <v>11493</v>
      </c>
      <c r="S1857" s="13" t="s">
        <v>10310</v>
      </c>
      <c r="T1857" t="s">
        <v>11494</v>
      </c>
      <c r="U1857" t="s">
        <v>44</v>
      </c>
      <c r="V1857" t="s">
        <v>37</v>
      </c>
      <c r="W1857" t="s">
        <v>42</v>
      </c>
      <c r="X1857" t="s">
        <v>164</v>
      </c>
      <c r="Y1857" t="s">
        <v>44</v>
      </c>
      <c r="Z1857" t="s">
        <v>78</v>
      </c>
      <c r="AA1857" t="s">
        <v>11495</v>
      </c>
      <c r="AB1857" t="s">
        <v>44</v>
      </c>
      <c r="AC1857" t="s">
        <v>44</v>
      </c>
      <c r="AD1857" t="s">
        <v>11496</v>
      </c>
      <c r="AE1857" t="s">
        <v>11497</v>
      </c>
      <c r="AF1857" t="s">
        <v>115</v>
      </c>
    </row>
    <row r="1858" spans="3:32" x14ac:dyDescent="0.3">
      <c r="C1858" s="21" t="s">
        <v>11498</v>
      </c>
      <c r="D1858" s="20" t="s">
        <v>102</v>
      </c>
      <c r="E1858" s="20" t="s">
        <v>63</v>
      </c>
      <c r="F1858" s="45" t="s">
        <v>11481</v>
      </c>
      <c r="G1858" s="44">
        <v>45086</v>
      </c>
      <c r="H1858" s="20" t="s">
        <v>366</v>
      </c>
      <c r="J1858" t="s">
        <v>33</v>
      </c>
      <c r="K1858" t="s">
        <v>34</v>
      </c>
      <c r="L1858" t="s">
        <v>35</v>
      </c>
      <c r="M1858" t="s">
        <v>117</v>
      </c>
      <c r="N1858" t="s">
        <v>37</v>
      </c>
      <c r="O1858" t="s">
        <v>11499</v>
      </c>
      <c r="P1858" s="13" t="s">
        <v>10310</v>
      </c>
      <c r="Q1858" s="2" t="s">
        <v>44</v>
      </c>
      <c r="R1858" t="s">
        <v>11500</v>
      </c>
      <c r="S1858" s="13" t="s">
        <v>10310</v>
      </c>
      <c r="T1858" t="s">
        <v>11501</v>
      </c>
      <c r="U1858" t="s">
        <v>44</v>
      </c>
      <c r="V1858" t="s">
        <v>37</v>
      </c>
      <c r="W1858" t="s">
        <v>42</v>
      </c>
      <c r="X1858" t="s">
        <v>164</v>
      </c>
      <c r="Y1858" t="s">
        <v>44</v>
      </c>
      <c r="Z1858" t="s">
        <v>78</v>
      </c>
      <c r="AA1858" t="s">
        <v>11502</v>
      </c>
      <c r="AB1858" t="s">
        <v>11503</v>
      </c>
      <c r="AC1858" t="s">
        <v>44</v>
      </c>
      <c r="AD1858" t="s">
        <v>11504</v>
      </c>
      <c r="AE1858" t="s">
        <v>11505</v>
      </c>
      <c r="AF1858" t="s">
        <v>115</v>
      </c>
    </row>
    <row r="1859" spans="3:32" x14ac:dyDescent="0.3">
      <c r="C1859" s="21">
        <v>2471608</v>
      </c>
      <c r="D1859" s="20" t="s">
        <v>62</v>
      </c>
      <c r="E1859" s="20" t="s">
        <v>63</v>
      </c>
      <c r="F1859" s="45" t="s">
        <v>10967</v>
      </c>
      <c r="G1859" s="44">
        <v>45086</v>
      </c>
      <c r="H1859" s="20" t="s">
        <v>366</v>
      </c>
      <c r="J1859" t="s">
        <v>33</v>
      </c>
      <c r="K1859" t="s">
        <v>142</v>
      </c>
      <c r="L1859" t="s">
        <v>35</v>
      </c>
      <c r="M1859" t="s">
        <v>117</v>
      </c>
      <c r="N1859" t="s">
        <v>37</v>
      </c>
      <c r="O1859" t="s">
        <v>11506</v>
      </c>
      <c r="P1859" s="13" t="s">
        <v>9902</v>
      </c>
      <c r="Q1859" s="2" t="s">
        <v>44</v>
      </c>
      <c r="R1859" t="s">
        <v>11507</v>
      </c>
      <c r="S1859" s="13" t="s">
        <v>9902</v>
      </c>
      <c r="T1859" t="s">
        <v>11508</v>
      </c>
      <c r="U1859" t="s">
        <v>44</v>
      </c>
      <c r="V1859" t="s">
        <v>37</v>
      </c>
      <c r="W1859" t="s">
        <v>42</v>
      </c>
      <c r="X1859" t="s">
        <v>164</v>
      </c>
      <c r="Y1859" t="s">
        <v>44</v>
      </c>
      <c r="Z1859" t="s">
        <v>45</v>
      </c>
      <c r="AA1859" t="s">
        <v>11509</v>
      </c>
      <c r="AB1859" t="s">
        <v>11510</v>
      </c>
      <c r="AC1859" t="s">
        <v>44</v>
      </c>
      <c r="AD1859" t="s">
        <v>11511</v>
      </c>
      <c r="AE1859" t="s">
        <v>11512</v>
      </c>
      <c r="AF1859" t="s">
        <v>51</v>
      </c>
    </row>
    <row r="1860" spans="3:32" x14ac:dyDescent="0.3">
      <c r="C1860" s="21" t="s">
        <v>11513</v>
      </c>
      <c r="D1860" s="20" t="s">
        <v>62</v>
      </c>
      <c r="E1860" s="20" t="s">
        <v>30</v>
      </c>
      <c r="F1860" s="45" t="s">
        <v>10967</v>
      </c>
      <c r="G1860" s="44">
        <v>45090</v>
      </c>
      <c r="H1860" s="20" t="s">
        <v>366</v>
      </c>
      <c r="J1860" t="s">
        <v>33</v>
      </c>
      <c r="K1860" t="s">
        <v>34</v>
      </c>
      <c r="L1860" t="s">
        <v>35</v>
      </c>
      <c r="M1860" t="s">
        <v>64</v>
      </c>
      <c r="N1860" t="s">
        <v>37</v>
      </c>
      <c r="O1860" t="s">
        <v>11514</v>
      </c>
      <c r="P1860" s="13" t="s">
        <v>9902</v>
      </c>
      <c r="Q1860" s="2" t="s">
        <v>44</v>
      </c>
      <c r="R1860" t="s">
        <v>8827</v>
      </c>
      <c r="S1860" s="13" t="s">
        <v>9902</v>
      </c>
      <c r="T1860" t="s">
        <v>8828</v>
      </c>
      <c r="U1860" t="s">
        <v>44</v>
      </c>
      <c r="V1860" t="s">
        <v>37</v>
      </c>
      <c r="W1860" t="s">
        <v>42</v>
      </c>
      <c r="X1860" t="s">
        <v>164</v>
      </c>
      <c r="Y1860" t="s">
        <v>44</v>
      </c>
      <c r="Z1860" t="s">
        <v>78</v>
      </c>
      <c r="AA1860" t="s">
        <v>11515</v>
      </c>
      <c r="AB1860" t="s">
        <v>8830</v>
      </c>
      <c r="AC1860" t="s">
        <v>44</v>
      </c>
      <c r="AD1860" t="s">
        <v>8831</v>
      </c>
      <c r="AE1860" t="s">
        <v>11516</v>
      </c>
      <c r="AF1860" t="s">
        <v>11517</v>
      </c>
    </row>
    <row r="1861" spans="3:32" x14ac:dyDescent="0.3">
      <c r="C1861" s="21" t="s">
        <v>11654</v>
      </c>
      <c r="D1861" s="20" t="s">
        <v>29</v>
      </c>
      <c r="E1861" s="20" t="s">
        <v>63</v>
      </c>
      <c r="F1861" s="45" t="s">
        <v>10967</v>
      </c>
      <c r="G1861" s="44">
        <v>45090</v>
      </c>
      <c r="H1861" s="20" t="s">
        <v>366</v>
      </c>
      <c r="J1861" t="s">
        <v>33</v>
      </c>
      <c r="K1861" t="s">
        <v>34</v>
      </c>
      <c r="L1861" t="s">
        <v>35</v>
      </c>
      <c r="M1861" t="s">
        <v>52</v>
      </c>
      <c r="N1861" t="s">
        <v>37</v>
      </c>
      <c r="O1861" t="s">
        <v>11655</v>
      </c>
      <c r="P1861" s="13" t="s">
        <v>9902</v>
      </c>
      <c r="Q1861" s="2" t="s">
        <v>11656</v>
      </c>
      <c r="R1861" t="s">
        <v>11655</v>
      </c>
      <c r="S1861" s="13" t="s">
        <v>9902</v>
      </c>
      <c r="T1861" t="s">
        <v>11657</v>
      </c>
      <c r="U1861" t="s">
        <v>200</v>
      </c>
      <c r="V1861" t="s">
        <v>37</v>
      </c>
      <c r="W1861" t="s">
        <v>42</v>
      </c>
      <c r="X1861" t="s">
        <v>4407</v>
      </c>
      <c r="Y1861" t="s">
        <v>44</v>
      </c>
      <c r="Z1861" t="s">
        <v>45</v>
      </c>
      <c r="AA1861" t="s">
        <v>11658</v>
      </c>
      <c r="AB1861" t="s">
        <v>124</v>
      </c>
      <c r="AC1861" t="s">
        <v>11659</v>
      </c>
      <c r="AD1861" t="s">
        <v>11660</v>
      </c>
      <c r="AE1861" t="s">
        <v>11661</v>
      </c>
      <c r="AF1861" t="s">
        <v>51</v>
      </c>
    </row>
    <row r="1862" spans="3:32" x14ac:dyDescent="0.3">
      <c r="C1862" s="21" t="s">
        <v>11518</v>
      </c>
      <c r="D1862" s="20" t="s">
        <v>29</v>
      </c>
      <c r="E1862" s="20" t="s">
        <v>63</v>
      </c>
      <c r="F1862" s="45" t="s">
        <v>10967</v>
      </c>
      <c r="G1862" s="44">
        <v>45090</v>
      </c>
      <c r="H1862" s="20" t="s">
        <v>366</v>
      </c>
      <c r="J1862" t="s">
        <v>33</v>
      </c>
      <c r="K1862" t="s">
        <v>34</v>
      </c>
      <c r="L1862" t="s">
        <v>35</v>
      </c>
      <c r="M1862" t="s">
        <v>36</v>
      </c>
      <c r="N1862" t="s">
        <v>37</v>
      </c>
      <c r="O1862" t="s">
        <v>11519</v>
      </c>
      <c r="P1862" s="13" t="s">
        <v>9902</v>
      </c>
      <c r="Q1862" s="2" t="s">
        <v>11520</v>
      </c>
      <c r="R1862" t="s">
        <v>11519</v>
      </c>
      <c r="S1862" s="13" t="s">
        <v>9902</v>
      </c>
      <c r="T1862" t="s">
        <v>11521</v>
      </c>
      <c r="U1862" t="s">
        <v>11522</v>
      </c>
      <c r="V1862" t="s">
        <v>37</v>
      </c>
      <c r="W1862" t="s">
        <v>42</v>
      </c>
      <c r="X1862" t="s">
        <v>97</v>
      </c>
      <c r="Y1862" t="s">
        <v>44</v>
      </c>
      <c r="Z1862" t="s">
        <v>45</v>
      </c>
      <c r="AA1862" t="s">
        <v>11523</v>
      </c>
      <c r="AB1862" t="s">
        <v>11524</v>
      </c>
      <c r="AC1862" t="s">
        <v>11525</v>
      </c>
      <c r="AD1862" t="s">
        <v>11526</v>
      </c>
      <c r="AE1862" t="s">
        <v>11527</v>
      </c>
      <c r="AF1862" t="s">
        <v>51</v>
      </c>
    </row>
    <row r="1863" spans="3:32" x14ac:dyDescent="0.3">
      <c r="C1863" s="21" t="s">
        <v>11528</v>
      </c>
      <c r="D1863" s="20" t="s">
        <v>102</v>
      </c>
      <c r="E1863" s="20" t="s">
        <v>63</v>
      </c>
      <c r="F1863" s="45" t="s">
        <v>11122</v>
      </c>
      <c r="G1863" s="44">
        <v>45090</v>
      </c>
      <c r="H1863" s="20" t="s">
        <v>366</v>
      </c>
      <c r="J1863" t="s">
        <v>33</v>
      </c>
      <c r="K1863" t="s">
        <v>34</v>
      </c>
      <c r="L1863" t="s">
        <v>35</v>
      </c>
      <c r="M1863" t="s">
        <v>143</v>
      </c>
      <c r="N1863" t="s">
        <v>37</v>
      </c>
      <c r="O1863" t="s">
        <v>11529</v>
      </c>
      <c r="P1863" s="13" t="s">
        <v>9672</v>
      </c>
      <c r="Q1863" s="2" t="s">
        <v>44</v>
      </c>
      <c r="R1863" t="s">
        <v>11530</v>
      </c>
      <c r="S1863" s="13" t="s">
        <v>9672</v>
      </c>
      <c r="T1863" t="s">
        <v>11531</v>
      </c>
      <c r="U1863" t="s">
        <v>44</v>
      </c>
      <c r="V1863" t="s">
        <v>37</v>
      </c>
      <c r="W1863" t="s">
        <v>42</v>
      </c>
      <c r="X1863" t="s">
        <v>164</v>
      </c>
      <c r="Y1863" t="s">
        <v>44</v>
      </c>
      <c r="Z1863" t="s">
        <v>78</v>
      </c>
      <c r="AA1863" t="s">
        <v>11532</v>
      </c>
      <c r="AB1863" t="s">
        <v>44</v>
      </c>
      <c r="AC1863" t="s">
        <v>44</v>
      </c>
      <c r="AD1863" t="s">
        <v>11533</v>
      </c>
      <c r="AE1863" t="s">
        <v>11534</v>
      </c>
      <c r="AF1863" t="s">
        <v>115</v>
      </c>
    </row>
    <row r="1864" spans="3:32" x14ac:dyDescent="0.3">
      <c r="C1864" s="21" t="s">
        <v>11535</v>
      </c>
      <c r="D1864" s="20" t="s">
        <v>29</v>
      </c>
      <c r="E1864" s="20" t="s">
        <v>280</v>
      </c>
      <c r="F1864" s="45" t="s">
        <v>11122</v>
      </c>
      <c r="G1864" s="44">
        <v>45090</v>
      </c>
      <c r="H1864" s="20" t="s">
        <v>366</v>
      </c>
      <c r="J1864" t="s">
        <v>33</v>
      </c>
      <c r="K1864" t="s">
        <v>34</v>
      </c>
      <c r="L1864" t="s">
        <v>35</v>
      </c>
      <c r="M1864" t="s">
        <v>143</v>
      </c>
      <c r="N1864" t="s">
        <v>37</v>
      </c>
      <c r="O1864" t="s">
        <v>11536</v>
      </c>
      <c r="P1864" s="13" t="s">
        <v>10310</v>
      </c>
      <c r="Q1864" s="2" t="s">
        <v>11537</v>
      </c>
      <c r="R1864" t="s">
        <v>11536</v>
      </c>
      <c r="S1864" s="13" t="s">
        <v>10310</v>
      </c>
      <c r="T1864" t="s">
        <v>11538</v>
      </c>
      <c r="U1864" t="s">
        <v>11539</v>
      </c>
      <c r="V1864" t="s">
        <v>37</v>
      </c>
      <c r="W1864" t="s">
        <v>42</v>
      </c>
      <c r="X1864" t="s">
        <v>11540</v>
      </c>
      <c r="Y1864" t="s">
        <v>44</v>
      </c>
      <c r="Z1864" t="s">
        <v>11541</v>
      </c>
      <c r="AA1864" t="s">
        <v>11542</v>
      </c>
      <c r="AB1864" t="s">
        <v>11543</v>
      </c>
      <c r="AC1864" t="s">
        <v>11544</v>
      </c>
      <c r="AD1864" t="s">
        <v>11545</v>
      </c>
      <c r="AE1864" t="s">
        <v>11546</v>
      </c>
      <c r="AF1864" t="s">
        <v>51</v>
      </c>
    </row>
    <row r="1865" spans="3:32" x14ac:dyDescent="0.3">
      <c r="C1865" s="21" t="s">
        <v>11547</v>
      </c>
      <c r="D1865" s="20" t="s">
        <v>29</v>
      </c>
      <c r="E1865" s="20" t="s">
        <v>63</v>
      </c>
      <c r="F1865" s="45" t="s">
        <v>11122</v>
      </c>
      <c r="G1865" s="44">
        <v>45090</v>
      </c>
      <c r="H1865" s="20" t="s">
        <v>366</v>
      </c>
      <c r="J1865" t="s">
        <v>33</v>
      </c>
      <c r="K1865" t="s">
        <v>34</v>
      </c>
      <c r="L1865" t="s">
        <v>35</v>
      </c>
      <c r="M1865" t="s">
        <v>143</v>
      </c>
      <c r="N1865" t="s">
        <v>37</v>
      </c>
      <c r="O1865" t="s">
        <v>11548</v>
      </c>
      <c r="P1865" s="13" t="s">
        <v>10310</v>
      </c>
      <c r="Q1865" s="2" t="s">
        <v>11549</v>
      </c>
      <c r="R1865" t="s">
        <v>11548</v>
      </c>
      <c r="S1865" s="13" t="s">
        <v>10310</v>
      </c>
      <c r="T1865" t="s">
        <v>11550</v>
      </c>
      <c r="U1865" t="s">
        <v>11551</v>
      </c>
      <c r="V1865" t="s">
        <v>37</v>
      </c>
      <c r="W1865" t="s">
        <v>42</v>
      </c>
      <c r="X1865" t="s">
        <v>97</v>
      </c>
      <c r="Y1865" t="s">
        <v>44</v>
      </c>
      <c r="Z1865" t="s">
        <v>78</v>
      </c>
      <c r="AA1865" t="s">
        <v>11552</v>
      </c>
      <c r="AB1865" t="s">
        <v>44</v>
      </c>
      <c r="AC1865" t="s">
        <v>11553</v>
      </c>
      <c r="AD1865" t="s">
        <v>11554</v>
      </c>
      <c r="AE1865" t="s">
        <v>3579</v>
      </c>
      <c r="AF1865" t="s">
        <v>51</v>
      </c>
    </row>
    <row r="1866" spans="3:32" x14ac:dyDescent="0.3">
      <c r="C1866" s="21" t="s">
        <v>11555</v>
      </c>
      <c r="D1866" s="20" t="s">
        <v>29</v>
      </c>
      <c r="E1866" s="20" t="s">
        <v>63</v>
      </c>
      <c r="F1866" s="45" t="s">
        <v>11122</v>
      </c>
      <c r="G1866" s="44">
        <v>45090</v>
      </c>
      <c r="H1866" s="20" t="s">
        <v>366</v>
      </c>
      <c r="J1866" t="s">
        <v>33</v>
      </c>
      <c r="K1866" t="s">
        <v>34</v>
      </c>
      <c r="L1866" t="s">
        <v>35</v>
      </c>
      <c r="M1866" t="s">
        <v>36</v>
      </c>
      <c r="N1866" t="s">
        <v>37</v>
      </c>
      <c r="O1866" t="s">
        <v>11556</v>
      </c>
      <c r="P1866" s="13" t="s">
        <v>10310</v>
      </c>
      <c r="Q1866" s="2" t="s">
        <v>11557</v>
      </c>
      <c r="R1866" t="s">
        <v>11558</v>
      </c>
      <c r="S1866" s="13" t="s">
        <v>10310</v>
      </c>
      <c r="T1866" t="s">
        <v>11559</v>
      </c>
      <c r="U1866" t="s">
        <v>11560</v>
      </c>
      <c r="V1866" t="s">
        <v>37</v>
      </c>
      <c r="W1866" t="s">
        <v>42</v>
      </c>
      <c r="X1866" t="s">
        <v>1796</v>
      </c>
      <c r="Y1866" t="s">
        <v>44</v>
      </c>
      <c r="Z1866" t="s">
        <v>3121</v>
      </c>
      <c r="AA1866" t="s">
        <v>11561</v>
      </c>
      <c r="AB1866" t="s">
        <v>11562</v>
      </c>
      <c r="AC1866" t="s">
        <v>11563</v>
      </c>
      <c r="AD1866" t="s">
        <v>11564</v>
      </c>
      <c r="AE1866" t="s">
        <v>11565</v>
      </c>
      <c r="AF1866" t="s">
        <v>51</v>
      </c>
    </row>
    <row r="1867" spans="3:32" x14ac:dyDescent="0.3">
      <c r="C1867" s="21" t="s">
        <v>11662</v>
      </c>
      <c r="D1867" s="20" t="s">
        <v>368</v>
      </c>
      <c r="E1867" s="20" t="s">
        <v>63</v>
      </c>
      <c r="F1867" s="45" t="s">
        <v>11122</v>
      </c>
      <c r="G1867" s="44">
        <v>45090</v>
      </c>
      <c r="H1867" s="20" t="s">
        <v>366</v>
      </c>
      <c r="J1867" t="s">
        <v>33</v>
      </c>
      <c r="K1867" t="s">
        <v>34</v>
      </c>
      <c r="L1867" t="s">
        <v>35</v>
      </c>
      <c r="M1867" t="s">
        <v>117</v>
      </c>
      <c r="N1867" t="s">
        <v>37</v>
      </c>
      <c r="O1867" t="s">
        <v>11663</v>
      </c>
      <c r="P1867" s="13" t="s">
        <v>10310</v>
      </c>
      <c r="Q1867" s="2" t="s">
        <v>11664</v>
      </c>
      <c r="R1867" t="s">
        <v>11665</v>
      </c>
      <c r="S1867" s="13" t="s">
        <v>10310</v>
      </c>
      <c r="T1867" t="s">
        <v>11666</v>
      </c>
      <c r="U1867" t="s">
        <v>44</v>
      </c>
      <c r="V1867" t="s">
        <v>37</v>
      </c>
      <c r="W1867" t="s">
        <v>42</v>
      </c>
      <c r="X1867" t="s">
        <v>97</v>
      </c>
      <c r="Y1867" t="s">
        <v>44</v>
      </c>
      <c r="Z1867" t="s">
        <v>78</v>
      </c>
      <c r="AA1867" t="s">
        <v>11667</v>
      </c>
      <c r="AB1867" t="s">
        <v>44</v>
      </c>
      <c r="AC1867" t="s">
        <v>11668</v>
      </c>
      <c r="AD1867" t="s">
        <v>11669</v>
      </c>
      <c r="AE1867" t="s">
        <v>11670</v>
      </c>
      <c r="AF1867" t="s">
        <v>51</v>
      </c>
    </row>
    <row r="1868" spans="3:32" x14ac:dyDescent="0.3">
      <c r="C1868" s="21" t="s">
        <v>11566</v>
      </c>
      <c r="D1868" s="20" t="s">
        <v>62</v>
      </c>
      <c r="E1868" s="20" t="s">
        <v>63</v>
      </c>
      <c r="F1868" s="45" t="s">
        <v>11122</v>
      </c>
      <c r="G1868" s="44">
        <v>45090</v>
      </c>
      <c r="H1868" s="20" t="s">
        <v>366</v>
      </c>
      <c r="J1868" t="s">
        <v>33</v>
      </c>
      <c r="K1868" t="s">
        <v>34</v>
      </c>
      <c r="L1868" t="s">
        <v>35</v>
      </c>
      <c r="M1868" t="s">
        <v>117</v>
      </c>
      <c r="N1868" t="s">
        <v>37</v>
      </c>
      <c r="O1868" t="s">
        <v>11567</v>
      </c>
      <c r="P1868" s="13" t="s">
        <v>10310</v>
      </c>
      <c r="Q1868" s="2" t="s">
        <v>11568</v>
      </c>
      <c r="R1868" t="s">
        <v>11567</v>
      </c>
      <c r="S1868" s="13" t="s">
        <v>10310</v>
      </c>
      <c r="T1868" t="s">
        <v>11569</v>
      </c>
      <c r="U1868" t="s">
        <v>200</v>
      </c>
      <c r="V1868" t="s">
        <v>37</v>
      </c>
      <c r="W1868" t="s">
        <v>42</v>
      </c>
      <c r="X1868" t="s">
        <v>2757</v>
      </c>
      <c r="Y1868" t="s">
        <v>44</v>
      </c>
      <c r="Z1868" t="s">
        <v>45</v>
      </c>
      <c r="AA1868" t="s">
        <v>11570</v>
      </c>
      <c r="AB1868" t="s">
        <v>11571</v>
      </c>
      <c r="AC1868" t="s">
        <v>11571</v>
      </c>
      <c r="AD1868" t="s">
        <v>11572</v>
      </c>
      <c r="AE1868" t="s">
        <v>11573</v>
      </c>
      <c r="AF1868" t="s">
        <v>51</v>
      </c>
    </row>
    <row r="1869" spans="3:32" x14ac:dyDescent="0.3">
      <c r="C1869" s="21" t="s">
        <v>11574</v>
      </c>
      <c r="D1869" s="20" t="s">
        <v>29</v>
      </c>
      <c r="E1869" s="20" t="s">
        <v>63</v>
      </c>
      <c r="F1869" s="45" t="s">
        <v>11122</v>
      </c>
      <c r="G1869" s="44">
        <v>45090</v>
      </c>
      <c r="H1869" s="20" t="s">
        <v>366</v>
      </c>
      <c r="J1869" t="s">
        <v>33</v>
      </c>
      <c r="K1869" t="s">
        <v>34</v>
      </c>
      <c r="L1869" t="s">
        <v>35</v>
      </c>
      <c r="M1869" t="s">
        <v>52</v>
      </c>
      <c r="N1869" t="s">
        <v>37</v>
      </c>
      <c r="O1869" t="s">
        <v>11575</v>
      </c>
      <c r="P1869" s="13" t="s">
        <v>10310</v>
      </c>
      <c r="Q1869" s="2" t="s">
        <v>11576</v>
      </c>
      <c r="R1869" t="s">
        <v>11575</v>
      </c>
      <c r="S1869" s="13" t="s">
        <v>10310</v>
      </c>
      <c r="T1869" t="s">
        <v>11577</v>
      </c>
      <c r="U1869" t="s">
        <v>11578</v>
      </c>
      <c r="V1869" t="s">
        <v>37</v>
      </c>
      <c r="W1869" t="s">
        <v>42</v>
      </c>
      <c r="X1869" t="s">
        <v>4512</v>
      </c>
      <c r="Y1869" t="s">
        <v>44</v>
      </c>
      <c r="Z1869" t="s">
        <v>45</v>
      </c>
      <c r="AA1869" t="s">
        <v>11579</v>
      </c>
      <c r="AB1869" t="s">
        <v>11580</v>
      </c>
      <c r="AC1869" t="s">
        <v>11580</v>
      </c>
      <c r="AD1869" t="s">
        <v>11581</v>
      </c>
      <c r="AE1869" t="s">
        <v>11582</v>
      </c>
      <c r="AF1869" t="s">
        <v>51</v>
      </c>
    </row>
    <row r="1870" spans="3:32" x14ac:dyDescent="0.3">
      <c r="C1870" s="21" t="s">
        <v>11583</v>
      </c>
      <c r="D1870" s="20" t="s">
        <v>29</v>
      </c>
      <c r="E1870" s="20" t="s">
        <v>30</v>
      </c>
      <c r="F1870" s="45" t="s">
        <v>11122</v>
      </c>
      <c r="G1870" s="44">
        <v>45090</v>
      </c>
      <c r="H1870" s="20" t="s">
        <v>366</v>
      </c>
      <c r="J1870" t="s">
        <v>33</v>
      </c>
      <c r="K1870" t="s">
        <v>34</v>
      </c>
      <c r="L1870" t="s">
        <v>35</v>
      </c>
      <c r="M1870" t="s">
        <v>52</v>
      </c>
      <c r="N1870" t="s">
        <v>37</v>
      </c>
      <c r="O1870" t="s">
        <v>11584</v>
      </c>
      <c r="P1870" s="13" t="s">
        <v>10310</v>
      </c>
      <c r="Q1870" s="2" t="s">
        <v>11585</v>
      </c>
      <c r="R1870" t="s">
        <v>11586</v>
      </c>
      <c r="S1870" s="13" t="s">
        <v>10310</v>
      </c>
      <c r="T1870" t="s">
        <v>11587</v>
      </c>
      <c r="U1870" t="s">
        <v>44</v>
      </c>
      <c r="V1870" t="s">
        <v>37</v>
      </c>
      <c r="W1870" t="s">
        <v>42</v>
      </c>
      <c r="X1870" t="s">
        <v>618</v>
      </c>
      <c r="Y1870" t="s">
        <v>44</v>
      </c>
      <c r="Z1870" t="s">
        <v>45</v>
      </c>
      <c r="AA1870" t="s">
        <v>11588</v>
      </c>
      <c r="AB1870" t="s">
        <v>44</v>
      </c>
      <c r="AC1870" t="s">
        <v>11589</v>
      </c>
      <c r="AD1870" t="s">
        <v>11590</v>
      </c>
      <c r="AE1870" t="s">
        <v>11591</v>
      </c>
      <c r="AF1870" t="s">
        <v>51</v>
      </c>
    </row>
    <row r="1871" spans="3:32" x14ac:dyDescent="0.3">
      <c r="C1871" s="21" t="s">
        <v>11671</v>
      </c>
      <c r="D1871" s="20" t="s">
        <v>29</v>
      </c>
      <c r="E1871" s="20" t="s">
        <v>30</v>
      </c>
      <c r="F1871" s="45" t="s">
        <v>11217</v>
      </c>
      <c r="G1871" s="44">
        <v>45090</v>
      </c>
      <c r="H1871" s="20" t="s">
        <v>366</v>
      </c>
      <c r="J1871" t="s">
        <v>33</v>
      </c>
      <c r="K1871" t="s">
        <v>34</v>
      </c>
      <c r="L1871" t="s">
        <v>35</v>
      </c>
      <c r="M1871" t="s">
        <v>52</v>
      </c>
      <c r="N1871" t="s">
        <v>37</v>
      </c>
      <c r="O1871" t="s">
        <v>11672</v>
      </c>
      <c r="P1871" s="13" t="s">
        <v>10372</v>
      </c>
      <c r="Q1871" s="2" t="s">
        <v>11673</v>
      </c>
      <c r="R1871" t="s">
        <v>11674</v>
      </c>
      <c r="S1871" s="13" t="s">
        <v>10372</v>
      </c>
      <c r="T1871" t="s">
        <v>11675</v>
      </c>
      <c r="U1871" t="s">
        <v>11676</v>
      </c>
      <c r="V1871" t="s">
        <v>37</v>
      </c>
      <c r="W1871" t="s">
        <v>42</v>
      </c>
      <c r="X1871" t="s">
        <v>1713</v>
      </c>
      <c r="Y1871" t="s">
        <v>44</v>
      </c>
      <c r="Z1871" t="s">
        <v>1714</v>
      </c>
      <c r="AA1871" t="s">
        <v>11677</v>
      </c>
      <c r="AB1871" t="s">
        <v>1717</v>
      </c>
      <c r="AC1871" t="s">
        <v>1717</v>
      </c>
      <c r="AD1871" t="s">
        <v>11678</v>
      </c>
      <c r="AE1871" t="s">
        <v>11679</v>
      </c>
      <c r="AF1871" t="s">
        <v>51</v>
      </c>
    </row>
    <row r="1872" spans="3:32" x14ac:dyDescent="0.3">
      <c r="C1872" s="21" t="s">
        <v>11680</v>
      </c>
      <c r="D1872" s="20" t="s">
        <v>29</v>
      </c>
      <c r="E1872" s="20" t="s">
        <v>63</v>
      </c>
      <c r="F1872" s="45" t="s">
        <v>11217</v>
      </c>
      <c r="G1872" s="44">
        <v>45090</v>
      </c>
      <c r="H1872" s="20" t="s">
        <v>366</v>
      </c>
      <c r="J1872" t="s">
        <v>33</v>
      </c>
      <c r="K1872" t="s">
        <v>34</v>
      </c>
      <c r="L1872" t="s">
        <v>35</v>
      </c>
      <c r="M1872" t="s">
        <v>52</v>
      </c>
      <c r="N1872" t="s">
        <v>37</v>
      </c>
      <c r="O1872" t="s">
        <v>11681</v>
      </c>
      <c r="P1872" s="13" t="s">
        <v>10372</v>
      </c>
      <c r="Q1872" s="2" t="s">
        <v>11682</v>
      </c>
      <c r="R1872" t="s">
        <v>11683</v>
      </c>
      <c r="S1872" s="13" t="s">
        <v>10372</v>
      </c>
      <c r="T1872" t="s">
        <v>11684</v>
      </c>
      <c r="U1872" t="s">
        <v>124</v>
      </c>
      <c r="V1872" t="s">
        <v>37</v>
      </c>
      <c r="W1872" t="s">
        <v>42</v>
      </c>
      <c r="X1872" t="s">
        <v>5868</v>
      </c>
      <c r="Y1872" t="s">
        <v>44</v>
      </c>
      <c r="Z1872" t="s">
        <v>45</v>
      </c>
      <c r="AA1872" t="s">
        <v>11685</v>
      </c>
      <c r="AB1872" t="s">
        <v>124</v>
      </c>
      <c r="AC1872" t="s">
        <v>11686</v>
      </c>
      <c r="AD1872" t="s">
        <v>11687</v>
      </c>
      <c r="AE1872" t="s">
        <v>11688</v>
      </c>
      <c r="AF1872" t="s">
        <v>51</v>
      </c>
    </row>
    <row r="1873" spans="3:32" x14ac:dyDescent="0.3">
      <c r="C1873" s="21" t="s">
        <v>11689</v>
      </c>
      <c r="D1873" s="20" t="s">
        <v>29</v>
      </c>
      <c r="E1873" s="20" t="s">
        <v>63</v>
      </c>
      <c r="F1873" s="45" t="s">
        <v>11217</v>
      </c>
      <c r="G1873" s="44">
        <v>45090</v>
      </c>
      <c r="H1873" s="20" t="s">
        <v>366</v>
      </c>
      <c r="J1873" t="s">
        <v>33</v>
      </c>
      <c r="K1873" t="s">
        <v>34</v>
      </c>
      <c r="L1873" t="s">
        <v>35</v>
      </c>
      <c r="M1873" t="s">
        <v>36</v>
      </c>
      <c r="N1873" t="s">
        <v>37</v>
      </c>
      <c r="O1873" t="s">
        <v>11690</v>
      </c>
      <c r="P1873" s="13" t="s">
        <v>10372</v>
      </c>
      <c r="Q1873" s="2" t="s">
        <v>11691</v>
      </c>
      <c r="R1873" t="s">
        <v>11692</v>
      </c>
      <c r="S1873" s="13" t="s">
        <v>10372</v>
      </c>
      <c r="T1873" t="s">
        <v>11693</v>
      </c>
      <c r="U1873" t="s">
        <v>124</v>
      </c>
      <c r="V1873" t="s">
        <v>37</v>
      </c>
      <c r="W1873" t="s">
        <v>42</v>
      </c>
      <c r="X1873" t="s">
        <v>11694</v>
      </c>
      <c r="Y1873" t="s">
        <v>44</v>
      </c>
      <c r="Z1873" t="s">
        <v>78</v>
      </c>
      <c r="AA1873" t="s">
        <v>11695</v>
      </c>
      <c r="AB1873" t="s">
        <v>124</v>
      </c>
      <c r="AC1873" t="s">
        <v>11696</v>
      </c>
      <c r="AD1873" t="s">
        <v>11697</v>
      </c>
      <c r="AE1873" t="s">
        <v>11698</v>
      </c>
      <c r="AF1873" t="s">
        <v>51</v>
      </c>
    </row>
    <row r="1874" spans="3:32" x14ac:dyDescent="0.3">
      <c r="C1874" s="21" t="s">
        <v>11699</v>
      </c>
      <c r="D1874" s="20" t="s">
        <v>29</v>
      </c>
      <c r="E1874" s="20" t="s">
        <v>63</v>
      </c>
      <c r="F1874" s="45" t="s">
        <v>11217</v>
      </c>
      <c r="G1874" s="44">
        <v>45090</v>
      </c>
      <c r="H1874" s="20" t="s">
        <v>366</v>
      </c>
      <c r="J1874" t="s">
        <v>33</v>
      </c>
      <c r="K1874" t="s">
        <v>34</v>
      </c>
      <c r="L1874" t="s">
        <v>35</v>
      </c>
      <c r="M1874" t="s">
        <v>52</v>
      </c>
      <c r="N1874" t="s">
        <v>37</v>
      </c>
      <c r="O1874" t="s">
        <v>11700</v>
      </c>
      <c r="P1874" s="13" t="s">
        <v>10372</v>
      </c>
      <c r="Q1874" s="2" t="s">
        <v>11701</v>
      </c>
      <c r="R1874" t="s">
        <v>11702</v>
      </c>
      <c r="S1874" s="13" t="s">
        <v>10372</v>
      </c>
      <c r="T1874" t="s">
        <v>11703</v>
      </c>
      <c r="U1874" t="s">
        <v>44</v>
      </c>
      <c r="V1874" t="s">
        <v>37</v>
      </c>
      <c r="W1874" t="s">
        <v>42</v>
      </c>
      <c r="X1874" t="s">
        <v>2219</v>
      </c>
      <c r="Y1874" t="s">
        <v>44</v>
      </c>
      <c r="Z1874" t="s">
        <v>45</v>
      </c>
      <c r="AA1874" t="s">
        <v>11704</v>
      </c>
      <c r="AB1874" t="s">
        <v>44</v>
      </c>
      <c r="AC1874" t="s">
        <v>11705</v>
      </c>
      <c r="AD1874" t="s">
        <v>11706</v>
      </c>
      <c r="AE1874" t="s">
        <v>11707</v>
      </c>
      <c r="AF1874" t="s">
        <v>51</v>
      </c>
    </row>
    <row r="1875" spans="3:32" x14ac:dyDescent="0.3">
      <c r="C1875" s="21" t="s">
        <v>11708</v>
      </c>
      <c r="D1875" s="20" t="s">
        <v>29</v>
      </c>
      <c r="E1875" s="20" t="s">
        <v>63</v>
      </c>
      <c r="F1875" s="45" t="s">
        <v>11217</v>
      </c>
      <c r="G1875" s="44">
        <v>45090</v>
      </c>
      <c r="H1875" s="20" t="s">
        <v>366</v>
      </c>
      <c r="J1875" t="s">
        <v>33</v>
      </c>
      <c r="K1875" t="s">
        <v>34</v>
      </c>
      <c r="L1875" t="s">
        <v>35</v>
      </c>
      <c r="M1875" t="s">
        <v>52</v>
      </c>
      <c r="N1875" t="s">
        <v>37</v>
      </c>
      <c r="O1875" t="s">
        <v>11709</v>
      </c>
      <c r="P1875" s="13" t="s">
        <v>10372</v>
      </c>
      <c r="Q1875" s="2" t="s">
        <v>11710</v>
      </c>
      <c r="R1875" t="s">
        <v>11711</v>
      </c>
      <c r="S1875" s="13" t="s">
        <v>10372</v>
      </c>
      <c r="T1875" t="s">
        <v>11712</v>
      </c>
      <c r="U1875" t="s">
        <v>124</v>
      </c>
      <c r="V1875" t="s">
        <v>37</v>
      </c>
      <c r="W1875" t="s">
        <v>42</v>
      </c>
      <c r="X1875" t="s">
        <v>2193</v>
      </c>
      <c r="Y1875" t="s">
        <v>44</v>
      </c>
      <c r="Z1875" t="s">
        <v>45</v>
      </c>
      <c r="AA1875" t="s">
        <v>11713</v>
      </c>
      <c r="AB1875" t="s">
        <v>124</v>
      </c>
      <c r="AC1875" t="s">
        <v>124</v>
      </c>
      <c r="AD1875" t="s">
        <v>11714</v>
      </c>
      <c r="AE1875" t="s">
        <v>11715</v>
      </c>
      <c r="AF1875" t="s">
        <v>51</v>
      </c>
    </row>
    <row r="1876" spans="3:32" x14ac:dyDescent="0.3">
      <c r="C1876" s="21" t="s">
        <v>11716</v>
      </c>
      <c r="D1876" s="20" t="s">
        <v>29</v>
      </c>
      <c r="E1876" s="20" t="s">
        <v>63</v>
      </c>
      <c r="F1876" s="45" t="s">
        <v>11217</v>
      </c>
      <c r="G1876" s="44">
        <v>45090</v>
      </c>
      <c r="H1876" s="20" t="s">
        <v>366</v>
      </c>
      <c r="J1876" t="s">
        <v>33</v>
      </c>
      <c r="K1876" t="s">
        <v>34</v>
      </c>
      <c r="L1876" t="s">
        <v>35</v>
      </c>
      <c r="M1876" t="s">
        <v>36</v>
      </c>
      <c r="N1876" t="s">
        <v>37</v>
      </c>
      <c r="O1876" t="s">
        <v>11717</v>
      </c>
      <c r="P1876" s="13" t="s">
        <v>10372</v>
      </c>
      <c r="Q1876" s="2" t="s">
        <v>11718</v>
      </c>
      <c r="R1876" t="s">
        <v>11717</v>
      </c>
      <c r="S1876" s="13" t="s">
        <v>10372</v>
      </c>
      <c r="T1876" t="s">
        <v>11719</v>
      </c>
      <c r="U1876" t="s">
        <v>11720</v>
      </c>
      <c r="V1876" t="s">
        <v>37</v>
      </c>
      <c r="W1876" t="s">
        <v>42</v>
      </c>
      <c r="X1876" t="s">
        <v>7245</v>
      </c>
      <c r="Y1876" t="s">
        <v>44</v>
      </c>
      <c r="Z1876" t="s">
        <v>78</v>
      </c>
      <c r="AA1876" t="s">
        <v>11721</v>
      </c>
      <c r="AB1876" t="s">
        <v>11722</v>
      </c>
      <c r="AC1876" t="s">
        <v>11723</v>
      </c>
      <c r="AD1876" t="s">
        <v>11724</v>
      </c>
      <c r="AE1876" t="s">
        <v>11725</v>
      </c>
      <c r="AF1876" t="s">
        <v>51</v>
      </c>
    </row>
    <row r="1877" spans="3:32" x14ac:dyDescent="0.3">
      <c r="C1877" s="21" t="s">
        <v>11726</v>
      </c>
      <c r="D1877" s="20" t="s">
        <v>29</v>
      </c>
      <c r="E1877" s="20" t="s">
        <v>30</v>
      </c>
      <c r="F1877" s="45" t="s">
        <v>11217</v>
      </c>
      <c r="G1877" s="44">
        <v>45090</v>
      </c>
      <c r="H1877" s="20" t="s">
        <v>366</v>
      </c>
      <c r="J1877" t="s">
        <v>33</v>
      </c>
      <c r="K1877" t="s">
        <v>34</v>
      </c>
      <c r="L1877" t="s">
        <v>35</v>
      </c>
      <c r="M1877" t="s">
        <v>36</v>
      </c>
      <c r="N1877" t="s">
        <v>37</v>
      </c>
      <c r="O1877" t="s">
        <v>11727</v>
      </c>
      <c r="P1877" s="13" t="s">
        <v>10372</v>
      </c>
      <c r="Q1877" s="2" t="s">
        <v>11728</v>
      </c>
      <c r="R1877" t="s">
        <v>11729</v>
      </c>
      <c r="S1877" s="13" t="s">
        <v>10372</v>
      </c>
      <c r="T1877" t="s">
        <v>2698</v>
      </c>
      <c r="U1877" t="s">
        <v>44</v>
      </c>
      <c r="V1877" t="s">
        <v>37</v>
      </c>
      <c r="W1877" t="s">
        <v>42</v>
      </c>
      <c r="X1877" t="s">
        <v>69</v>
      </c>
      <c r="Y1877" t="s">
        <v>44</v>
      </c>
      <c r="Z1877" t="s">
        <v>78</v>
      </c>
      <c r="AA1877" t="s">
        <v>11730</v>
      </c>
      <c r="AB1877" t="s">
        <v>44</v>
      </c>
      <c r="AC1877" t="s">
        <v>11731</v>
      </c>
      <c r="AD1877" t="s">
        <v>4587</v>
      </c>
      <c r="AE1877" t="s">
        <v>11732</v>
      </c>
      <c r="AF1877" t="s">
        <v>44</v>
      </c>
    </row>
    <row r="1878" spans="3:32" x14ac:dyDescent="0.3">
      <c r="C1878" s="21" t="s">
        <v>11733</v>
      </c>
      <c r="D1878" s="20" t="s">
        <v>29</v>
      </c>
      <c r="E1878" s="20" t="s">
        <v>63</v>
      </c>
      <c r="F1878" s="45" t="s">
        <v>11217</v>
      </c>
      <c r="G1878" s="44">
        <v>45090</v>
      </c>
      <c r="H1878" s="20" t="s">
        <v>366</v>
      </c>
      <c r="J1878" t="s">
        <v>33</v>
      </c>
      <c r="K1878" t="s">
        <v>34</v>
      </c>
      <c r="L1878" t="s">
        <v>35</v>
      </c>
      <c r="M1878" t="s">
        <v>117</v>
      </c>
      <c r="N1878" t="s">
        <v>37</v>
      </c>
      <c r="O1878" t="s">
        <v>11734</v>
      </c>
      <c r="P1878" s="13" t="s">
        <v>10372</v>
      </c>
      <c r="Q1878" s="2" t="s">
        <v>11735</v>
      </c>
      <c r="R1878" t="s">
        <v>11736</v>
      </c>
      <c r="S1878" s="13" t="s">
        <v>10372</v>
      </c>
      <c r="T1878" t="s">
        <v>11737</v>
      </c>
      <c r="U1878" t="s">
        <v>11738</v>
      </c>
      <c r="V1878" t="s">
        <v>37</v>
      </c>
      <c r="W1878" t="s">
        <v>42</v>
      </c>
      <c r="X1878" t="s">
        <v>2100</v>
      </c>
      <c r="Y1878" t="s">
        <v>44</v>
      </c>
      <c r="Z1878" t="s">
        <v>45</v>
      </c>
      <c r="AA1878" t="s">
        <v>11739</v>
      </c>
      <c r="AB1878" t="s">
        <v>124</v>
      </c>
      <c r="AC1878" t="s">
        <v>11740</v>
      </c>
      <c r="AD1878" t="s">
        <v>11741</v>
      </c>
      <c r="AE1878" t="s">
        <v>11742</v>
      </c>
      <c r="AF1878" t="s">
        <v>51</v>
      </c>
    </row>
    <row r="1879" spans="3:32" x14ac:dyDescent="0.3">
      <c r="C1879" s="21" t="s">
        <v>11743</v>
      </c>
      <c r="D1879" s="20" t="s">
        <v>102</v>
      </c>
      <c r="E1879" s="20" t="s">
        <v>63</v>
      </c>
      <c r="F1879" s="45" t="s">
        <v>11292</v>
      </c>
      <c r="G1879" s="44">
        <v>45090</v>
      </c>
      <c r="H1879" s="20" t="s">
        <v>366</v>
      </c>
      <c r="J1879" t="s">
        <v>33</v>
      </c>
      <c r="K1879" t="s">
        <v>34</v>
      </c>
      <c r="L1879" t="s">
        <v>35</v>
      </c>
      <c r="M1879" t="s">
        <v>105</v>
      </c>
      <c r="N1879" t="s">
        <v>37</v>
      </c>
      <c r="O1879" t="s">
        <v>11744</v>
      </c>
      <c r="P1879" s="13" t="s">
        <v>9902</v>
      </c>
      <c r="Q1879" s="2" t="s">
        <v>11745</v>
      </c>
      <c r="R1879" t="s">
        <v>11744</v>
      </c>
      <c r="S1879" s="13" t="s">
        <v>9902</v>
      </c>
      <c r="T1879" t="s">
        <v>11746</v>
      </c>
      <c r="U1879" t="s">
        <v>11747</v>
      </c>
      <c r="V1879" t="s">
        <v>37</v>
      </c>
      <c r="W1879" t="s">
        <v>42</v>
      </c>
      <c r="X1879" t="s">
        <v>401</v>
      </c>
      <c r="Y1879" t="s">
        <v>44</v>
      </c>
      <c r="Z1879" t="s">
        <v>78</v>
      </c>
      <c r="AA1879" t="s">
        <v>11748</v>
      </c>
      <c r="AB1879" t="s">
        <v>11749</v>
      </c>
      <c r="AC1879" t="s">
        <v>11750</v>
      </c>
      <c r="AD1879" t="s">
        <v>11751</v>
      </c>
      <c r="AE1879" t="s">
        <v>11752</v>
      </c>
      <c r="AF1879" t="s">
        <v>115</v>
      </c>
    </row>
    <row r="1880" spans="3:32" x14ac:dyDescent="0.3">
      <c r="C1880" s="21" t="s">
        <v>11592</v>
      </c>
      <c r="D1880" s="20" t="s">
        <v>102</v>
      </c>
      <c r="E1880" s="20" t="s">
        <v>63</v>
      </c>
      <c r="F1880" s="45" t="s">
        <v>11292</v>
      </c>
      <c r="G1880" s="44">
        <v>45090</v>
      </c>
      <c r="H1880" s="20" t="s">
        <v>366</v>
      </c>
      <c r="J1880" t="s">
        <v>33</v>
      </c>
      <c r="K1880" t="s">
        <v>34</v>
      </c>
      <c r="L1880" t="s">
        <v>35</v>
      </c>
      <c r="M1880" t="s">
        <v>64</v>
      </c>
      <c r="N1880" t="s">
        <v>37</v>
      </c>
      <c r="O1880" t="s">
        <v>11593</v>
      </c>
      <c r="P1880" s="13" t="s">
        <v>9902</v>
      </c>
      <c r="Q1880" s="2" t="s">
        <v>44</v>
      </c>
      <c r="R1880" t="s">
        <v>11594</v>
      </c>
      <c r="S1880" s="13" t="s">
        <v>9902</v>
      </c>
      <c r="T1880" t="s">
        <v>11595</v>
      </c>
      <c r="U1880" t="s">
        <v>44</v>
      </c>
      <c r="V1880" t="s">
        <v>37</v>
      </c>
      <c r="W1880" t="s">
        <v>42</v>
      </c>
      <c r="X1880" t="s">
        <v>164</v>
      </c>
      <c r="Y1880" t="s">
        <v>44</v>
      </c>
      <c r="Z1880" t="s">
        <v>78</v>
      </c>
      <c r="AA1880" t="s">
        <v>11596</v>
      </c>
      <c r="AB1880" t="s">
        <v>11597</v>
      </c>
      <c r="AC1880" t="s">
        <v>44</v>
      </c>
      <c r="AD1880" t="s">
        <v>11598</v>
      </c>
      <c r="AE1880" t="s">
        <v>11599</v>
      </c>
      <c r="AF1880" t="s">
        <v>115</v>
      </c>
    </row>
    <row r="1881" spans="3:32" x14ac:dyDescent="0.3">
      <c r="C1881" s="21" t="s">
        <v>11600</v>
      </c>
      <c r="D1881" s="20" t="s">
        <v>102</v>
      </c>
      <c r="E1881" s="20" t="s">
        <v>63</v>
      </c>
      <c r="F1881" s="45" t="s">
        <v>11292</v>
      </c>
      <c r="G1881" s="44">
        <v>45090</v>
      </c>
      <c r="H1881" s="20" t="s">
        <v>366</v>
      </c>
      <c r="J1881" t="s">
        <v>33</v>
      </c>
      <c r="K1881" t="s">
        <v>34</v>
      </c>
      <c r="L1881" t="s">
        <v>35</v>
      </c>
      <c r="M1881" t="s">
        <v>292</v>
      </c>
      <c r="N1881" t="s">
        <v>37</v>
      </c>
      <c r="O1881" t="s">
        <v>6705</v>
      </c>
      <c r="P1881" s="13" t="s">
        <v>9902</v>
      </c>
      <c r="Q1881" s="2" t="s">
        <v>44</v>
      </c>
      <c r="R1881" t="s">
        <v>7550</v>
      </c>
      <c r="S1881" s="13" t="s">
        <v>9902</v>
      </c>
      <c r="T1881" t="s">
        <v>7551</v>
      </c>
      <c r="U1881" t="s">
        <v>44</v>
      </c>
      <c r="V1881" t="s">
        <v>37</v>
      </c>
      <c r="W1881" t="s">
        <v>42</v>
      </c>
      <c r="X1881" t="s">
        <v>164</v>
      </c>
      <c r="Y1881" t="s">
        <v>44</v>
      </c>
      <c r="Z1881" t="s">
        <v>78</v>
      </c>
      <c r="AA1881" t="s">
        <v>7552</v>
      </c>
      <c r="AB1881" t="s">
        <v>8862</v>
      </c>
      <c r="AC1881" t="s">
        <v>44</v>
      </c>
      <c r="AD1881" t="s">
        <v>8863</v>
      </c>
      <c r="AE1881" t="s">
        <v>11601</v>
      </c>
      <c r="AF1881" t="s">
        <v>115</v>
      </c>
    </row>
    <row r="1882" spans="3:32" x14ac:dyDescent="0.3">
      <c r="C1882" s="21" t="s">
        <v>11602</v>
      </c>
      <c r="D1882" s="20" t="s">
        <v>102</v>
      </c>
      <c r="E1882" s="20" t="s">
        <v>63</v>
      </c>
      <c r="F1882" s="45" t="s">
        <v>11292</v>
      </c>
      <c r="G1882" s="44">
        <v>45090</v>
      </c>
      <c r="H1882" s="20" t="s">
        <v>366</v>
      </c>
      <c r="J1882" t="s">
        <v>33</v>
      </c>
      <c r="K1882" t="s">
        <v>34</v>
      </c>
      <c r="L1882" t="s">
        <v>35</v>
      </c>
      <c r="M1882" t="s">
        <v>52</v>
      </c>
      <c r="N1882" t="s">
        <v>37</v>
      </c>
      <c r="O1882" t="s">
        <v>11603</v>
      </c>
      <c r="P1882" s="13" t="s">
        <v>9902</v>
      </c>
      <c r="Q1882" s="2" t="s">
        <v>44</v>
      </c>
      <c r="R1882" t="s">
        <v>11604</v>
      </c>
      <c r="S1882" s="13" t="s">
        <v>9902</v>
      </c>
      <c r="T1882" t="s">
        <v>11605</v>
      </c>
      <c r="U1882" t="s">
        <v>44</v>
      </c>
      <c r="V1882" t="s">
        <v>37</v>
      </c>
      <c r="W1882" t="s">
        <v>42</v>
      </c>
      <c r="X1882" t="s">
        <v>164</v>
      </c>
      <c r="Y1882" t="s">
        <v>44</v>
      </c>
      <c r="Z1882" t="s">
        <v>78</v>
      </c>
      <c r="AA1882" t="s">
        <v>11606</v>
      </c>
      <c r="AB1882" t="s">
        <v>11607</v>
      </c>
      <c r="AC1882" t="s">
        <v>44</v>
      </c>
      <c r="AD1882" t="s">
        <v>11608</v>
      </c>
      <c r="AE1882" t="s">
        <v>11609</v>
      </c>
      <c r="AF1882" t="s">
        <v>115</v>
      </c>
    </row>
    <row r="1883" spans="3:32" x14ac:dyDescent="0.3">
      <c r="C1883" s="21" t="s">
        <v>11610</v>
      </c>
      <c r="D1883" s="20" t="s">
        <v>102</v>
      </c>
      <c r="E1883" s="20" t="s">
        <v>63</v>
      </c>
      <c r="F1883" s="45" t="s">
        <v>11481</v>
      </c>
      <c r="G1883" s="44">
        <v>45090</v>
      </c>
      <c r="H1883" s="20" t="s">
        <v>366</v>
      </c>
      <c r="J1883" t="s">
        <v>33</v>
      </c>
      <c r="K1883" t="s">
        <v>34</v>
      </c>
      <c r="L1883" t="s">
        <v>35</v>
      </c>
      <c r="M1883" t="s">
        <v>64</v>
      </c>
      <c r="N1883" t="s">
        <v>37</v>
      </c>
      <c r="O1883" t="s">
        <v>11611</v>
      </c>
      <c r="P1883" s="13" t="s">
        <v>10310</v>
      </c>
      <c r="Q1883" s="2" t="s">
        <v>44</v>
      </c>
      <c r="R1883" t="s">
        <v>11612</v>
      </c>
      <c r="S1883" s="13" t="s">
        <v>10310</v>
      </c>
      <c r="T1883" t="s">
        <v>11613</v>
      </c>
      <c r="U1883" t="s">
        <v>44</v>
      </c>
      <c r="V1883" t="s">
        <v>37</v>
      </c>
      <c r="W1883" t="s">
        <v>42</v>
      </c>
      <c r="X1883" t="s">
        <v>164</v>
      </c>
      <c r="Y1883" t="s">
        <v>44</v>
      </c>
      <c r="Z1883" t="s">
        <v>78</v>
      </c>
      <c r="AA1883" t="s">
        <v>11614</v>
      </c>
      <c r="AB1883" t="s">
        <v>11615</v>
      </c>
      <c r="AC1883" t="s">
        <v>44</v>
      </c>
      <c r="AD1883" t="s">
        <v>11616</v>
      </c>
      <c r="AE1883" t="s">
        <v>11617</v>
      </c>
      <c r="AF1883" t="s">
        <v>115</v>
      </c>
    </row>
    <row r="1884" spans="3:32" x14ac:dyDescent="0.3">
      <c r="C1884" s="21" t="s">
        <v>11618</v>
      </c>
      <c r="D1884" s="20" t="s">
        <v>102</v>
      </c>
      <c r="E1884" s="20" t="s">
        <v>63</v>
      </c>
      <c r="F1884" s="45" t="s">
        <v>11481</v>
      </c>
      <c r="G1884" s="44">
        <v>45090</v>
      </c>
      <c r="H1884" s="20" t="s">
        <v>366</v>
      </c>
      <c r="J1884" t="s">
        <v>33</v>
      </c>
      <c r="K1884" t="s">
        <v>34</v>
      </c>
      <c r="L1884" t="s">
        <v>35</v>
      </c>
      <c r="M1884" t="s">
        <v>52</v>
      </c>
      <c r="N1884" t="s">
        <v>37</v>
      </c>
      <c r="O1884" t="s">
        <v>11619</v>
      </c>
      <c r="P1884" s="13" t="s">
        <v>10310</v>
      </c>
      <c r="Q1884" s="2" t="s">
        <v>44</v>
      </c>
      <c r="R1884" t="s">
        <v>11620</v>
      </c>
      <c r="S1884" s="13" t="s">
        <v>10310</v>
      </c>
      <c r="T1884" t="s">
        <v>11621</v>
      </c>
      <c r="U1884" t="s">
        <v>44</v>
      </c>
      <c r="V1884" t="s">
        <v>37</v>
      </c>
      <c r="W1884" t="s">
        <v>42</v>
      </c>
      <c r="X1884" t="s">
        <v>164</v>
      </c>
      <c r="Y1884" t="s">
        <v>44</v>
      </c>
      <c r="Z1884" t="s">
        <v>78</v>
      </c>
      <c r="AA1884" t="s">
        <v>11622</v>
      </c>
      <c r="AB1884" t="s">
        <v>44</v>
      </c>
      <c r="AC1884" t="s">
        <v>44</v>
      </c>
      <c r="AD1884" t="s">
        <v>11623</v>
      </c>
      <c r="AE1884" t="s">
        <v>11624</v>
      </c>
      <c r="AF1884" t="s">
        <v>11625</v>
      </c>
    </row>
    <row r="1885" spans="3:32" x14ac:dyDescent="0.3">
      <c r="C1885" s="21" t="s">
        <v>11626</v>
      </c>
      <c r="D1885" s="20" t="s">
        <v>102</v>
      </c>
      <c r="E1885" s="20" t="s">
        <v>63</v>
      </c>
      <c r="F1885" s="45" t="s">
        <v>11481</v>
      </c>
      <c r="G1885" s="44">
        <v>45091</v>
      </c>
      <c r="H1885" s="20" t="s">
        <v>366</v>
      </c>
      <c r="J1885" t="s">
        <v>33</v>
      </c>
      <c r="K1885" t="s">
        <v>34</v>
      </c>
      <c r="L1885" t="s">
        <v>35</v>
      </c>
      <c r="M1885" t="s">
        <v>52</v>
      </c>
      <c r="N1885" t="s">
        <v>37</v>
      </c>
      <c r="O1885" t="s">
        <v>11627</v>
      </c>
      <c r="P1885" s="13" t="s">
        <v>10310</v>
      </c>
      <c r="Q1885" s="2" t="s">
        <v>44</v>
      </c>
      <c r="R1885" t="s">
        <v>11628</v>
      </c>
      <c r="S1885" s="13" t="s">
        <v>10310</v>
      </c>
      <c r="T1885" t="s">
        <v>11629</v>
      </c>
      <c r="U1885" t="s">
        <v>44</v>
      </c>
      <c r="V1885" t="s">
        <v>37</v>
      </c>
      <c r="W1885" t="s">
        <v>42</v>
      </c>
      <c r="X1885" t="s">
        <v>164</v>
      </c>
      <c r="Y1885" t="s">
        <v>44</v>
      </c>
      <c r="Z1885" t="s">
        <v>78</v>
      </c>
      <c r="AA1885" t="s">
        <v>11630</v>
      </c>
      <c r="AB1885" t="s">
        <v>6495</v>
      </c>
      <c r="AC1885" t="s">
        <v>44</v>
      </c>
      <c r="AD1885" t="s">
        <v>11631</v>
      </c>
      <c r="AE1885" t="s">
        <v>11632</v>
      </c>
      <c r="AF1885" t="s">
        <v>115</v>
      </c>
    </row>
    <row r="1886" spans="3:32" x14ac:dyDescent="0.3">
      <c r="C1886" s="21">
        <v>2475197</v>
      </c>
      <c r="D1886" s="20" t="s">
        <v>102</v>
      </c>
      <c r="E1886" s="20" t="s">
        <v>63</v>
      </c>
      <c r="F1886" s="45" t="s">
        <v>11481</v>
      </c>
      <c r="G1886" s="44">
        <v>45091</v>
      </c>
      <c r="H1886" s="20" t="s">
        <v>366</v>
      </c>
      <c r="J1886" t="s">
        <v>33</v>
      </c>
      <c r="K1886" t="s">
        <v>34</v>
      </c>
      <c r="L1886" t="s">
        <v>35</v>
      </c>
      <c r="M1886" t="s">
        <v>52</v>
      </c>
      <c r="N1886" t="s">
        <v>37</v>
      </c>
      <c r="O1886" t="s">
        <v>11753</v>
      </c>
      <c r="P1886" s="13" t="s">
        <v>10310</v>
      </c>
      <c r="Q1886" s="2" t="s">
        <v>44</v>
      </c>
      <c r="R1886" t="s">
        <v>11754</v>
      </c>
      <c r="S1886" s="13" t="s">
        <v>10310</v>
      </c>
      <c r="T1886" t="s">
        <v>11755</v>
      </c>
      <c r="U1886" t="s">
        <v>44</v>
      </c>
      <c r="V1886" t="s">
        <v>37</v>
      </c>
      <c r="W1886" t="s">
        <v>42</v>
      </c>
      <c r="X1886" t="s">
        <v>164</v>
      </c>
      <c r="Y1886" t="s">
        <v>44</v>
      </c>
      <c r="Z1886" t="s">
        <v>78</v>
      </c>
      <c r="AA1886" t="s">
        <v>11756</v>
      </c>
      <c r="AB1886" t="s">
        <v>11757</v>
      </c>
      <c r="AC1886" t="s">
        <v>44</v>
      </c>
      <c r="AD1886" t="s">
        <v>11758</v>
      </c>
      <c r="AE1886" t="s">
        <v>11759</v>
      </c>
      <c r="AF1886" t="s">
        <v>115</v>
      </c>
    </row>
    <row r="1887" spans="3:32" x14ac:dyDescent="0.3">
      <c r="C1887" s="21">
        <v>2475382</v>
      </c>
      <c r="D1887" s="20" t="s">
        <v>102</v>
      </c>
      <c r="E1887" s="20" t="s">
        <v>63</v>
      </c>
      <c r="F1887" s="45" t="s">
        <v>11633</v>
      </c>
      <c r="G1887" s="44">
        <v>45091</v>
      </c>
      <c r="H1887" s="20" t="s">
        <v>366</v>
      </c>
      <c r="J1887" t="s">
        <v>33</v>
      </c>
      <c r="K1887" t="s">
        <v>34</v>
      </c>
      <c r="L1887" t="s">
        <v>35</v>
      </c>
      <c r="M1887" t="s">
        <v>64</v>
      </c>
      <c r="N1887" t="s">
        <v>37</v>
      </c>
      <c r="O1887" t="s">
        <v>11634</v>
      </c>
      <c r="P1887" s="13" t="s">
        <v>10372</v>
      </c>
      <c r="Q1887" s="2" t="s">
        <v>11635</v>
      </c>
      <c r="R1887" t="s">
        <v>11636</v>
      </c>
      <c r="S1887" s="13" t="s">
        <v>10372</v>
      </c>
      <c r="T1887" t="s">
        <v>11637</v>
      </c>
      <c r="U1887" t="s">
        <v>11638</v>
      </c>
      <c r="V1887" t="s">
        <v>37</v>
      </c>
      <c r="W1887" t="s">
        <v>42</v>
      </c>
      <c r="X1887" t="s">
        <v>7352</v>
      </c>
      <c r="Y1887" t="s">
        <v>44</v>
      </c>
      <c r="Z1887" t="s">
        <v>45</v>
      </c>
      <c r="AA1887" t="s">
        <v>11639</v>
      </c>
      <c r="AB1887" t="s">
        <v>124</v>
      </c>
      <c r="AC1887" t="s">
        <v>11640</v>
      </c>
      <c r="AD1887" t="s">
        <v>11641</v>
      </c>
      <c r="AE1887" t="s">
        <v>11642</v>
      </c>
      <c r="AF1887" t="s">
        <v>115</v>
      </c>
    </row>
    <row r="1888" spans="3:32" x14ac:dyDescent="0.3">
      <c r="C1888" s="21" t="s">
        <v>11760</v>
      </c>
      <c r="D1888" s="20" t="s">
        <v>102</v>
      </c>
      <c r="E1888" s="20" t="s">
        <v>63</v>
      </c>
      <c r="F1888" s="45" t="s">
        <v>11633</v>
      </c>
      <c r="G1888" s="44">
        <v>45091</v>
      </c>
      <c r="H1888" s="20" t="s">
        <v>366</v>
      </c>
      <c r="J1888" t="s">
        <v>33</v>
      </c>
      <c r="K1888" t="s">
        <v>34</v>
      </c>
      <c r="L1888" t="s">
        <v>35</v>
      </c>
      <c r="M1888" t="s">
        <v>117</v>
      </c>
      <c r="N1888" t="s">
        <v>37</v>
      </c>
      <c r="O1888" t="s">
        <v>10831</v>
      </c>
      <c r="P1888" s="13" t="s">
        <v>10372</v>
      </c>
      <c r="Q1888" s="2" t="s">
        <v>44</v>
      </c>
      <c r="R1888" t="s">
        <v>6304</v>
      </c>
      <c r="S1888" s="13" t="s">
        <v>10372</v>
      </c>
      <c r="T1888" t="s">
        <v>6305</v>
      </c>
      <c r="U1888" t="s">
        <v>44</v>
      </c>
      <c r="V1888" t="s">
        <v>37</v>
      </c>
      <c r="W1888" t="s">
        <v>42</v>
      </c>
      <c r="X1888" t="s">
        <v>164</v>
      </c>
      <c r="Y1888" t="s">
        <v>44</v>
      </c>
      <c r="Z1888" t="s">
        <v>78</v>
      </c>
      <c r="AA1888" t="s">
        <v>10832</v>
      </c>
      <c r="AB1888" t="s">
        <v>6307</v>
      </c>
      <c r="AC1888" t="s">
        <v>44</v>
      </c>
      <c r="AD1888" t="s">
        <v>6308</v>
      </c>
      <c r="AE1888" t="s">
        <v>11761</v>
      </c>
      <c r="AF1888" t="s">
        <v>115</v>
      </c>
    </row>
    <row r="1889" spans="3:32" x14ac:dyDescent="0.3">
      <c r="C1889" s="21" t="s">
        <v>11643</v>
      </c>
      <c r="D1889" s="20" t="s">
        <v>102</v>
      </c>
      <c r="E1889" s="20" t="s">
        <v>30</v>
      </c>
      <c r="F1889" s="45" t="s">
        <v>11633</v>
      </c>
      <c r="G1889" s="44">
        <v>45091</v>
      </c>
      <c r="H1889" s="20" t="s">
        <v>366</v>
      </c>
      <c r="J1889" t="s">
        <v>33</v>
      </c>
      <c r="K1889" t="s">
        <v>34</v>
      </c>
      <c r="L1889" t="s">
        <v>35</v>
      </c>
      <c r="M1889" t="s">
        <v>105</v>
      </c>
      <c r="N1889" t="s">
        <v>37</v>
      </c>
      <c r="O1889" t="s">
        <v>11644</v>
      </c>
      <c r="P1889" s="13" t="s">
        <v>10372</v>
      </c>
      <c r="Q1889" s="2" t="s">
        <v>11645</v>
      </c>
      <c r="R1889" t="s">
        <v>11646</v>
      </c>
      <c r="S1889" s="13" t="s">
        <v>10372</v>
      </c>
      <c r="T1889" t="s">
        <v>11647</v>
      </c>
      <c r="U1889" t="s">
        <v>11648</v>
      </c>
      <c r="V1889" t="s">
        <v>37</v>
      </c>
      <c r="W1889" t="s">
        <v>42</v>
      </c>
      <c r="X1889" t="s">
        <v>11649</v>
      </c>
      <c r="Y1889" t="s">
        <v>44</v>
      </c>
      <c r="Z1889" t="s">
        <v>11650</v>
      </c>
      <c r="AA1889" t="s">
        <v>11651</v>
      </c>
      <c r="AB1889" t="s">
        <v>124</v>
      </c>
      <c r="AC1889" t="s">
        <v>124</v>
      </c>
      <c r="AD1889" t="s">
        <v>11652</v>
      </c>
      <c r="AE1889" t="s">
        <v>11653</v>
      </c>
      <c r="AF1889" t="s">
        <v>115</v>
      </c>
    </row>
    <row r="1890" spans="3:32" x14ac:dyDescent="0.3">
      <c r="C1890" s="21" t="s">
        <v>11762</v>
      </c>
      <c r="D1890" s="20" t="s">
        <v>102</v>
      </c>
      <c r="E1890" s="20" t="s">
        <v>63</v>
      </c>
      <c r="F1890" s="45" t="s">
        <v>11633</v>
      </c>
      <c r="G1890" s="44">
        <v>45091</v>
      </c>
      <c r="H1890" s="20" t="s">
        <v>366</v>
      </c>
      <c r="J1890" t="s">
        <v>33</v>
      </c>
      <c r="K1890" t="s">
        <v>34</v>
      </c>
      <c r="L1890" t="s">
        <v>35</v>
      </c>
      <c r="M1890" t="s">
        <v>143</v>
      </c>
      <c r="N1890" t="s">
        <v>37</v>
      </c>
      <c r="O1890" t="s">
        <v>11763</v>
      </c>
      <c r="P1890" s="13" t="s">
        <v>10372</v>
      </c>
      <c r="Q1890" s="2" t="s">
        <v>44</v>
      </c>
      <c r="R1890" t="s">
        <v>11764</v>
      </c>
      <c r="S1890" s="13" t="s">
        <v>10372</v>
      </c>
      <c r="T1890" t="s">
        <v>11765</v>
      </c>
      <c r="U1890" t="s">
        <v>44</v>
      </c>
      <c r="V1890" t="s">
        <v>37</v>
      </c>
      <c r="W1890" t="s">
        <v>42</v>
      </c>
      <c r="X1890" t="s">
        <v>164</v>
      </c>
      <c r="Y1890" t="s">
        <v>44</v>
      </c>
      <c r="Z1890" t="s">
        <v>78</v>
      </c>
      <c r="AA1890" t="s">
        <v>11766</v>
      </c>
      <c r="AB1890" t="s">
        <v>44</v>
      </c>
      <c r="AC1890" t="s">
        <v>44</v>
      </c>
      <c r="AD1890" t="s">
        <v>11767</v>
      </c>
      <c r="AE1890" t="s">
        <v>11768</v>
      </c>
      <c r="AF1890" t="s">
        <v>115</v>
      </c>
    </row>
    <row r="1891" spans="3:32" x14ac:dyDescent="0.3">
      <c r="C1891" s="21" t="s">
        <v>11769</v>
      </c>
      <c r="D1891" s="20" t="s">
        <v>102</v>
      </c>
      <c r="E1891" s="20" t="s">
        <v>63</v>
      </c>
      <c r="F1891" s="45" t="s">
        <v>11633</v>
      </c>
      <c r="G1891" s="44">
        <v>45091</v>
      </c>
      <c r="H1891" s="20" t="s">
        <v>366</v>
      </c>
      <c r="J1891" t="s">
        <v>33</v>
      </c>
      <c r="K1891" t="s">
        <v>34</v>
      </c>
      <c r="L1891" t="s">
        <v>35</v>
      </c>
      <c r="M1891" t="s">
        <v>52</v>
      </c>
      <c r="N1891" t="s">
        <v>37</v>
      </c>
      <c r="O1891" t="s">
        <v>11770</v>
      </c>
      <c r="P1891" s="13" t="s">
        <v>10372</v>
      </c>
      <c r="Q1891" s="2" t="s">
        <v>11771</v>
      </c>
      <c r="R1891" t="s">
        <v>11772</v>
      </c>
      <c r="S1891" s="13" t="s">
        <v>10372</v>
      </c>
      <c r="T1891" t="s">
        <v>11773</v>
      </c>
      <c r="U1891" t="s">
        <v>44</v>
      </c>
      <c r="V1891" t="s">
        <v>37</v>
      </c>
      <c r="W1891" t="s">
        <v>42</v>
      </c>
      <c r="X1891" t="s">
        <v>5021</v>
      </c>
      <c r="Y1891" t="s">
        <v>44</v>
      </c>
      <c r="Z1891" t="s">
        <v>359</v>
      </c>
      <c r="AA1891" t="s">
        <v>11774</v>
      </c>
      <c r="AB1891" t="s">
        <v>44</v>
      </c>
      <c r="AC1891" t="s">
        <v>11775</v>
      </c>
      <c r="AD1891" t="s">
        <v>11776</v>
      </c>
      <c r="AE1891" t="s">
        <v>11777</v>
      </c>
      <c r="AF1891" t="s">
        <v>115</v>
      </c>
    </row>
    <row r="1892" spans="3:32" x14ac:dyDescent="0.3">
      <c r="C1892" s="21">
        <v>2475495</v>
      </c>
      <c r="D1892" s="20" t="s">
        <v>102</v>
      </c>
      <c r="E1892" s="20" t="s">
        <v>63</v>
      </c>
      <c r="F1892" s="45" t="s">
        <v>11633</v>
      </c>
      <c r="G1892" s="44">
        <v>45091</v>
      </c>
      <c r="H1892" s="20" t="s">
        <v>366</v>
      </c>
      <c r="J1892" t="s">
        <v>33</v>
      </c>
      <c r="K1892" t="s">
        <v>34</v>
      </c>
      <c r="L1892" t="s">
        <v>35</v>
      </c>
      <c r="M1892" t="s">
        <v>292</v>
      </c>
      <c r="N1892" t="s">
        <v>37</v>
      </c>
      <c r="O1892" t="s">
        <v>11778</v>
      </c>
      <c r="P1892" s="13" t="s">
        <v>10372</v>
      </c>
      <c r="Q1892" s="2" t="s">
        <v>44</v>
      </c>
      <c r="R1892" t="s">
        <v>11779</v>
      </c>
      <c r="S1892" s="13" t="s">
        <v>10372</v>
      </c>
      <c r="T1892" t="s">
        <v>11780</v>
      </c>
      <c r="U1892" t="s">
        <v>44</v>
      </c>
      <c r="V1892" t="s">
        <v>37</v>
      </c>
      <c r="W1892" t="s">
        <v>42</v>
      </c>
      <c r="X1892" t="s">
        <v>164</v>
      </c>
      <c r="Y1892" t="s">
        <v>44</v>
      </c>
      <c r="Z1892" t="s">
        <v>78</v>
      </c>
      <c r="AA1892" t="s">
        <v>11781</v>
      </c>
      <c r="AB1892" t="s">
        <v>11782</v>
      </c>
      <c r="AC1892" t="s">
        <v>44</v>
      </c>
      <c r="AD1892" t="s">
        <v>11783</v>
      </c>
      <c r="AE1892" t="s">
        <v>11784</v>
      </c>
      <c r="AF1892" t="s">
        <v>115</v>
      </c>
    </row>
    <row r="1893" spans="3:32" x14ac:dyDescent="0.3">
      <c r="C1893" s="21">
        <v>2476184</v>
      </c>
      <c r="D1893" s="20" t="s">
        <v>102</v>
      </c>
      <c r="E1893" s="20" t="s">
        <v>63</v>
      </c>
      <c r="F1893" s="45" t="s">
        <v>11633</v>
      </c>
      <c r="G1893" s="44">
        <v>45091</v>
      </c>
      <c r="H1893" s="20" t="s">
        <v>366</v>
      </c>
      <c r="J1893" t="s">
        <v>33</v>
      </c>
      <c r="K1893" t="s">
        <v>34</v>
      </c>
      <c r="L1893" t="s">
        <v>35</v>
      </c>
      <c r="M1893" t="s">
        <v>36</v>
      </c>
      <c r="N1893" t="s">
        <v>37</v>
      </c>
      <c r="O1893" t="s">
        <v>11785</v>
      </c>
      <c r="P1893" s="13" t="s">
        <v>10372</v>
      </c>
      <c r="Q1893" s="2" t="s">
        <v>11786</v>
      </c>
      <c r="R1893" t="s">
        <v>11785</v>
      </c>
      <c r="S1893" s="13" t="s">
        <v>10372</v>
      </c>
      <c r="T1893" t="s">
        <v>11787</v>
      </c>
      <c r="U1893" t="s">
        <v>11788</v>
      </c>
      <c r="V1893" t="s">
        <v>37</v>
      </c>
      <c r="W1893" t="s">
        <v>42</v>
      </c>
      <c r="X1893" t="s">
        <v>1407</v>
      </c>
      <c r="Y1893" t="s">
        <v>44</v>
      </c>
      <c r="Z1893" t="s">
        <v>78</v>
      </c>
      <c r="AA1893" t="s">
        <v>11789</v>
      </c>
      <c r="AB1893" t="s">
        <v>11790</v>
      </c>
      <c r="AC1893" t="s">
        <v>11791</v>
      </c>
      <c r="AD1893" t="s">
        <v>11792</v>
      </c>
      <c r="AE1893" t="s">
        <v>11793</v>
      </c>
      <c r="AF1893" t="s">
        <v>115</v>
      </c>
    </row>
    <row r="1894" spans="3:32" x14ac:dyDescent="0.3">
      <c r="C1894" s="21" t="s">
        <v>11794</v>
      </c>
      <c r="D1894" s="20" t="s">
        <v>102</v>
      </c>
      <c r="E1894" s="20" t="s">
        <v>63</v>
      </c>
      <c r="F1894" s="45" t="s">
        <v>11633</v>
      </c>
      <c r="G1894" s="44">
        <v>45091</v>
      </c>
      <c r="H1894" s="20" t="s">
        <v>366</v>
      </c>
      <c r="J1894" t="s">
        <v>33</v>
      </c>
      <c r="K1894" t="s">
        <v>34</v>
      </c>
      <c r="L1894" t="s">
        <v>35</v>
      </c>
      <c r="M1894" t="s">
        <v>292</v>
      </c>
      <c r="N1894" t="s">
        <v>37</v>
      </c>
      <c r="O1894" t="s">
        <v>11795</v>
      </c>
      <c r="P1894" s="13" t="s">
        <v>10372</v>
      </c>
      <c r="Q1894" s="2" t="s">
        <v>11796</v>
      </c>
      <c r="R1894" t="s">
        <v>11797</v>
      </c>
      <c r="S1894" s="13" t="s">
        <v>10372</v>
      </c>
      <c r="T1894" t="s">
        <v>2830</v>
      </c>
      <c r="U1894" t="s">
        <v>44</v>
      </c>
      <c r="V1894" t="s">
        <v>37</v>
      </c>
      <c r="W1894" t="s">
        <v>42</v>
      </c>
      <c r="X1894" t="s">
        <v>401</v>
      </c>
      <c r="Y1894" t="s">
        <v>44</v>
      </c>
      <c r="Z1894" t="s">
        <v>78</v>
      </c>
      <c r="AA1894" t="s">
        <v>11798</v>
      </c>
      <c r="AB1894" t="s">
        <v>44</v>
      </c>
      <c r="AC1894" t="s">
        <v>11799</v>
      </c>
      <c r="AD1894" t="s">
        <v>2834</v>
      </c>
      <c r="AE1894" t="s">
        <v>11800</v>
      </c>
      <c r="AF1894" t="s">
        <v>115</v>
      </c>
    </row>
    <row r="1895" spans="3:32" x14ac:dyDescent="0.3">
      <c r="C1895" s="21" t="s">
        <v>11801</v>
      </c>
      <c r="D1895" s="20" t="s">
        <v>29</v>
      </c>
      <c r="E1895" s="20" t="s">
        <v>63</v>
      </c>
      <c r="F1895" s="45" t="s">
        <v>11292</v>
      </c>
      <c r="G1895" s="44">
        <v>45091</v>
      </c>
      <c r="H1895" s="20" t="s">
        <v>366</v>
      </c>
      <c r="J1895" t="s">
        <v>33</v>
      </c>
      <c r="K1895" t="s">
        <v>34</v>
      </c>
      <c r="L1895" t="s">
        <v>35</v>
      </c>
      <c r="M1895" t="s">
        <v>64</v>
      </c>
      <c r="N1895" t="s">
        <v>37</v>
      </c>
      <c r="O1895" t="s">
        <v>11802</v>
      </c>
      <c r="P1895" s="13" t="s">
        <v>10603</v>
      </c>
      <c r="Q1895" s="2" t="s">
        <v>11803</v>
      </c>
      <c r="R1895" t="s">
        <v>11804</v>
      </c>
      <c r="S1895" s="13" t="s">
        <v>10603</v>
      </c>
      <c r="T1895" t="s">
        <v>11805</v>
      </c>
      <c r="U1895" t="s">
        <v>44</v>
      </c>
      <c r="V1895" t="s">
        <v>37</v>
      </c>
      <c r="W1895" t="s">
        <v>42</v>
      </c>
      <c r="X1895" t="s">
        <v>97</v>
      </c>
      <c r="Y1895" t="s">
        <v>44</v>
      </c>
      <c r="Z1895" t="s">
        <v>78</v>
      </c>
      <c r="AA1895" t="s">
        <v>11806</v>
      </c>
      <c r="AB1895" t="s">
        <v>44</v>
      </c>
      <c r="AC1895" t="s">
        <v>11807</v>
      </c>
      <c r="AD1895" t="s">
        <v>11808</v>
      </c>
      <c r="AE1895" t="s">
        <v>11809</v>
      </c>
      <c r="AF1895" t="s">
        <v>51</v>
      </c>
    </row>
    <row r="1896" spans="3:32" x14ac:dyDescent="0.3">
      <c r="C1896" s="21" t="s">
        <v>11810</v>
      </c>
      <c r="D1896" s="20" t="s">
        <v>29</v>
      </c>
      <c r="E1896" s="20" t="s">
        <v>357</v>
      </c>
      <c r="F1896" s="45" t="s">
        <v>11481</v>
      </c>
      <c r="G1896" s="44">
        <v>45091</v>
      </c>
      <c r="H1896" s="20" t="s">
        <v>366</v>
      </c>
      <c r="J1896" t="s">
        <v>33</v>
      </c>
      <c r="K1896" t="s">
        <v>34</v>
      </c>
      <c r="L1896" t="s">
        <v>35</v>
      </c>
      <c r="M1896" t="s">
        <v>64</v>
      </c>
      <c r="N1896" t="s">
        <v>37</v>
      </c>
      <c r="O1896" t="s">
        <v>8358</v>
      </c>
      <c r="P1896" s="13" t="s">
        <v>10747</v>
      </c>
      <c r="Q1896" s="2" t="s">
        <v>11811</v>
      </c>
      <c r="R1896" t="s">
        <v>8358</v>
      </c>
      <c r="S1896" s="13" t="s">
        <v>10747</v>
      </c>
      <c r="T1896" t="s">
        <v>8360</v>
      </c>
      <c r="U1896" t="s">
        <v>8361</v>
      </c>
      <c r="V1896" t="s">
        <v>37</v>
      </c>
      <c r="W1896" t="s">
        <v>42</v>
      </c>
      <c r="X1896" t="s">
        <v>1853</v>
      </c>
      <c r="Y1896" t="s">
        <v>44</v>
      </c>
      <c r="Z1896" t="s">
        <v>3401</v>
      </c>
      <c r="AA1896" t="s">
        <v>8362</v>
      </c>
      <c r="AB1896" t="s">
        <v>8363</v>
      </c>
      <c r="AC1896" t="s">
        <v>8363</v>
      </c>
      <c r="AD1896" t="s">
        <v>8364</v>
      </c>
      <c r="AE1896" t="s">
        <v>11812</v>
      </c>
      <c r="AF1896" t="s">
        <v>51</v>
      </c>
    </row>
    <row r="1897" spans="3:32" x14ac:dyDescent="0.3">
      <c r="C1897" s="21" t="s">
        <v>11813</v>
      </c>
      <c r="D1897" s="20" t="s">
        <v>102</v>
      </c>
      <c r="E1897" s="20" t="s">
        <v>357</v>
      </c>
      <c r="F1897" s="45" t="s">
        <v>11814</v>
      </c>
      <c r="G1897" s="44">
        <v>45091</v>
      </c>
      <c r="H1897" s="20" t="s">
        <v>366</v>
      </c>
      <c r="J1897" t="s">
        <v>33</v>
      </c>
      <c r="K1897" t="s">
        <v>34</v>
      </c>
      <c r="L1897" t="s">
        <v>35</v>
      </c>
      <c r="M1897" t="s">
        <v>36</v>
      </c>
      <c r="N1897" t="s">
        <v>37</v>
      </c>
      <c r="O1897" t="s">
        <v>8673</v>
      </c>
      <c r="P1897" s="13" t="s">
        <v>10603</v>
      </c>
      <c r="Q1897" s="2" t="s">
        <v>11815</v>
      </c>
      <c r="R1897" t="s">
        <v>8673</v>
      </c>
      <c r="S1897" s="13" t="s">
        <v>10603</v>
      </c>
      <c r="T1897" t="s">
        <v>8675</v>
      </c>
      <c r="U1897" t="s">
        <v>8676</v>
      </c>
      <c r="V1897" t="s">
        <v>37</v>
      </c>
      <c r="W1897" t="s">
        <v>42</v>
      </c>
      <c r="X1897" t="s">
        <v>3624</v>
      </c>
      <c r="Y1897" t="s">
        <v>44</v>
      </c>
      <c r="Z1897" t="s">
        <v>3625</v>
      </c>
      <c r="AA1897" t="s">
        <v>8677</v>
      </c>
      <c r="AB1897" t="s">
        <v>44</v>
      </c>
      <c r="AC1897" t="s">
        <v>8678</v>
      </c>
      <c r="AD1897" t="s">
        <v>8679</v>
      </c>
      <c r="AE1897" t="s">
        <v>11816</v>
      </c>
      <c r="AF1897" t="s">
        <v>115</v>
      </c>
    </row>
    <row r="1898" spans="3:32" x14ac:dyDescent="0.3">
      <c r="C1898" s="21" t="s">
        <v>11817</v>
      </c>
      <c r="D1898" s="20" t="s">
        <v>102</v>
      </c>
      <c r="E1898" s="20" t="s">
        <v>63</v>
      </c>
      <c r="F1898" s="45" t="s">
        <v>11814</v>
      </c>
      <c r="G1898" s="44">
        <v>45091</v>
      </c>
      <c r="H1898" s="20" t="s">
        <v>366</v>
      </c>
      <c r="J1898" t="s">
        <v>33</v>
      </c>
      <c r="K1898" t="s">
        <v>34</v>
      </c>
      <c r="L1898" t="s">
        <v>35</v>
      </c>
      <c r="M1898" t="s">
        <v>52</v>
      </c>
      <c r="N1898" t="s">
        <v>37</v>
      </c>
      <c r="O1898" t="s">
        <v>11818</v>
      </c>
      <c r="P1898" s="13" t="s">
        <v>10603</v>
      </c>
      <c r="Q1898" s="2" t="s">
        <v>11819</v>
      </c>
      <c r="R1898" t="s">
        <v>11818</v>
      </c>
      <c r="S1898" s="13" t="s">
        <v>10603</v>
      </c>
      <c r="T1898" t="s">
        <v>11820</v>
      </c>
      <c r="U1898" t="s">
        <v>11821</v>
      </c>
      <c r="V1898" t="s">
        <v>37</v>
      </c>
      <c r="W1898" t="s">
        <v>42</v>
      </c>
      <c r="X1898" t="s">
        <v>553</v>
      </c>
      <c r="Y1898" t="s">
        <v>44</v>
      </c>
      <c r="Z1898" t="s">
        <v>45</v>
      </c>
      <c r="AA1898" t="s">
        <v>11822</v>
      </c>
      <c r="AB1898" t="s">
        <v>11823</v>
      </c>
      <c r="AC1898" t="s">
        <v>11824</v>
      </c>
      <c r="AD1898" t="s">
        <v>11825</v>
      </c>
      <c r="AE1898" t="s">
        <v>11826</v>
      </c>
      <c r="AF1898" t="s">
        <v>115</v>
      </c>
    </row>
    <row r="1899" spans="3:32" x14ac:dyDescent="0.3">
      <c r="C1899" s="21" t="s">
        <v>11827</v>
      </c>
      <c r="D1899" s="20" t="s">
        <v>102</v>
      </c>
      <c r="E1899" s="20" t="s">
        <v>141</v>
      </c>
      <c r="F1899" s="45" t="s">
        <v>11814</v>
      </c>
      <c r="G1899" s="44">
        <v>45091</v>
      </c>
      <c r="H1899" s="20" t="s">
        <v>366</v>
      </c>
      <c r="J1899" t="s">
        <v>33</v>
      </c>
      <c r="K1899" t="s">
        <v>34</v>
      </c>
      <c r="L1899" t="s">
        <v>35</v>
      </c>
      <c r="M1899" t="s">
        <v>117</v>
      </c>
      <c r="N1899" t="s">
        <v>37</v>
      </c>
      <c r="O1899" t="s">
        <v>11828</v>
      </c>
      <c r="P1899" s="13" t="s">
        <v>10603</v>
      </c>
      <c r="Q1899" s="2" t="s">
        <v>11829</v>
      </c>
      <c r="R1899" t="s">
        <v>11828</v>
      </c>
      <c r="S1899" s="13" t="s">
        <v>10603</v>
      </c>
      <c r="T1899" t="s">
        <v>11830</v>
      </c>
      <c r="U1899" t="s">
        <v>11831</v>
      </c>
      <c r="V1899" t="s">
        <v>37</v>
      </c>
      <c r="W1899" t="s">
        <v>42</v>
      </c>
      <c r="X1899" t="s">
        <v>7667</v>
      </c>
      <c r="Y1899" t="s">
        <v>44</v>
      </c>
      <c r="Z1899" t="s">
        <v>45</v>
      </c>
      <c r="AA1899" t="s">
        <v>11832</v>
      </c>
      <c r="AB1899" t="s">
        <v>11833</v>
      </c>
      <c r="AC1899" t="s">
        <v>11834</v>
      </c>
      <c r="AD1899" t="s">
        <v>11835</v>
      </c>
      <c r="AE1899" t="s">
        <v>11836</v>
      </c>
      <c r="AF1899" t="s">
        <v>115</v>
      </c>
    </row>
    <row r="1900" spans="3:32" x14ac:dyDescent="0.3">
      <c r="C1900" s="21" t="s">
        <v>11837</v>
      </c>
      <c r="D1900" s="20" t="s">
        <v>102</v>
      </c>
      <c r="E1900" s="20" t="s">
        <v>63</v>
      </c>
      <c r="F1900" s="45" t="s">
        <v>11814</v>
      </c>
      <c r="G1900" s="44">
        <v>45091</v>
      </c>
      <c r="H1900" s="20" t="s">
        <v>366</v>
      </c>
      <c r="J1900" t="s">
        <v>33</v>
      </c>
      <c r="K1900" t="s">
        <v>34</v>
      </c>
      <c r="L1900" t="s">
        <v>35</v>
      </c>
      <c r="M1900" t="s">
        <v>117</v>
      </c>
      <c r="N1900" t="s">
        <v>37</v>
      </c>
      <c r="O1900" t="s">
        <v>6275</v>
      </c>
      <c r="P1900" s="13" t="s">
        <v>10603</v>
      </c>
      <c r="Q1900" s="2" t="s">
        <v>11838</v>
      </c>
      <c r="R1900" t="s">
        <v>6275</v>
      </c>
      <c r="S1900" s="13" t="s">
        <v>10603</v>
      </c>
      <c r="T1900" t="s">
        <v>6277</v>
      </c>
      <c r="U1900" t="s">
        <v>6278</v>
      </c>
      <c r="V1900" t="s">
        <v>37</v>
      </c>
      <c r="W1900" t="s">
        <v>42</v>
      </c>
      <c r="X1900" t="s">
        <v>5672</v>
      </c>
      <c r="Y1900" t="s">
        <v>44</v>
      </c>
      <c r="Z1900" t="s">
        <v>45</v>
      </c>
      <c r="AA1900" t="s">
        <v>6279</v>
      </c>
      <c r="AB1900" t="s">
        <v>6280</v>
      </c>
      <c r="AC1900" t="s">
        <v>6281</v>
      </c>
      <c r="AD1900" t="s">
        <v>6282</v>
      </c>
      <c r="AE1900" t="s">
        <v>11839</v>
      </c>
      <c r="AF1900" t="s">
        <v>115</v>
      </c>
    </row>
    <row r="1901" spans="3:32" x14ac:dyDescent="0.3">
      <c r="C1901" s="21">
        <v>2476796</v>
      </c>
      <c r="D1901" s="20" t="s">
        <v>29</v>
      </c>
      <c r="E1901" s="20" t="s">
        <v>63</v>
      </c>
      <c r="F1901" s="45" t="s">
        <v>11217</v>
      </c>
      <c r="G1901" s="44">
        <v>45091</v>
      </c>
      <c r="H1901" s="20" t="s">
        <v>366</v>
      </c>
      <c r="J1901" t="s">
        <v>33</v>
      </c>
      <c r="K1901" t="s">
        <v>34</v>
      </c>
      <c r="L1901" t="s">
        <v>35</v>
      </c>
      <c r="M1901" t="s">
        <v>143</v>
      </c>
      <c r="N1901" t="s">
        <v>37</v>
      </c>
      <c r="O1901" t="s">
        <v>1971</v>
      </c>
      <c r="P1901" s="13" t="s">
        <v>10372</v>
      </c>
      <c r="Q1901" s="2" t="s">
        <v>11840</v>
      </c>
      <c r="R1901" t="s">
        <v>1973</v>
      </c>
      <c r="S1901" s="13" t="s">
        <v>10372</v>
      </c>
      <c r="T1901" t="s">
        <v>11841</v>
      </c>
      <c r="U1901" t="s">
        <v>44</v>
      </c>
      <c r="V1901" t="s">
        <v>37</v>
      </c>
      <c r="W1901" t="s">
        <v>42</v>
      </c>
      <c r="X1901" t="s">
        <v>11842</v>
      </c>
      <c r="Y1901" t="s">
        <v>44</v>
      </c>
      <c r="Z1901" t="s">
        <v>45</v>
      </c>
      <c r="AA1901" t="s">
        <v>1977</v>
      </c>
      <c r="AB1901" t="s">
        <v>44</v>
      </c>
      <c r="AC1901" t="s">
        <v>11843</v>
      </c>
      <c r="AD1901" t="s">
        <v>11844</v>
      </c>
      <c r="AE1901" t="s">
        <v>11845</v>
      </c>
      <c r="AF1901" t="s">
        <v>51</v>
      </c>
    </row>
    <row r="1902" spans="3:32" x14ac:dyDescent="0.3">
      <c r="C1902" s="21" t="s">
        <v>11846</v>
      </c>
      <c r="D1902" s="20" t="s">
        <v>29</v>
      </c>
      <c r="E1902" s="20" t="s">
        <v>30</v>
      </c>
      <c r="F1902" s="45" t="s">
        <v>11217</v>
      </c>
      <c r="G1902" s="44">
        <v>45091</v>
      </c>
      <c r="H1902" s="20" t="s">
        <v>366</v>
      </c>
      <c r="J1902" t="s">
        <v>33</v>
      </c>
      <c r="K1902" t="s">
        <v>34</v>
      </c>
      <c r="L1902" t="s">
        <v>35</v>
      </c>
      <c r="M1902" t="s">
        <v>64</v>
      </c>
      <c r="N1902" t="s">
        <v>37</v>
      </c>
      <c r="O1902" t="s">
        <v>11847</v>
      </c>
      <c r="P1902" s="13" t="s">
        <v>11848</v>
      </c>
      <c r="Q1902" s="2" t="s">
        <v>11849</v>
      </c>
      <c r="R1902" t="s">
        <v>11850</v>
      </c>
      <c r="S1902" s="13" t="s">
        <v>11848</v>
      </c>
      <c r="T1902" t="s">
        <v>11851</v>
      </c>
      <c r="U1902" t="s">
        <v>11852</v>
      </c>
      <c r="V1902" t="s">
        <v>37</v>
      </c>
      <c r="W1902" t="s">
        <v>42</v>
      </c>
      <c r="X1902" t="s">
        <v>3400</v>
      </c>
      <c r="Y1902" t="s">
        <v>44</v>
      </c>
      <c r="Z1902" t="s">
        <v>1854</v>
      </c>
      <c r="AA1902" t="s">
        <v>11853</v>
      </c>
      <c r="AB1902" t="s">
        <v>124</v>
      </c>
      <c r="AC1902" t="s">
        <v>124</v>
      </c>
      <c r="AD1902" t="s">
        <v>11854</v>
      </c>
      <c r="AE1902" t="s">
        <v>11855</v>
      </c>
      <c r="AF1902" t="s">
        <v>51</v>
      </c>
    </row>
    <row r="1903" spans="3:32" x14ac:dyDescent="0.3">
      <c r="C1903" s="21" t="s">
        <v>11856</v>
      </c>
      <c r="D1903" s="20" t="s">
        <v>29</v>
      </c>
      <c r="E1903" s="20" t="s">
        <v>63</v>
      </c>
      <c r="F1903" s="45" t="s">
        <v>11217</v>
      </c>
      <c r="G1903" s="44">
        <v>45091</v>
      </c>
      <c r="H1903" s="20" t="s">
        <v>366</v>
      </c>
      <c r="J1903" t="s">
        <v>33</v>
      </c>
      <c r="K1903" t="s">
        <v>34</v>
      </c>
      <c r="L1903" t="s">
        <v>35</v>
      </c>
      <c r="M1903" t="s">
        <v>36</v>
      </c>
      <c r="N1903" t="s">
        <v>37</v>
      </c>
      <c r="O1903" t="s">
        <v>11857</v>
      </c>
      <c r="P1903" s="13" t="s">
        <v>11848</v>
      </c>
      <c r="Q1903" s="2" t="s">
        <v>11858</v>
      </c>
      <c r="R1903" t="s">
        <v>11859</v>
      </c>
      <c r="S1903" s="13" t="s">
        <v>11848</v>
      </c>
      <c r="T1903" t="s">
        <v>11860</v>
      </c>
      <c r="U1903" t="s">
        <v>124</v>
      </c>
      <c r="V1903" t="s">
        <v>37</v>
      </c>
      <c r="W1903" t="s">
        <v>42</v>
      </c>
      <c r="X1903" t="s">
        <v>11861</v>
      </c>
      <c r="Y1903" t="s">
        <v>44</v>
      </c>
      <c r="Z1903" t="s">
        <v>1771</v>
      </c>
      <c r="AA1903" t="s">
        <v>11862</v>
      </c>
      <c r="AB1903" t="s">
        <v>11863</v>
      </c>
      <c r="AC1903" t="s">
        <v>11864</v>
      </c>
      <c r="AD1903" t="s">
        <v>11864</v>
      </c>
      <c r="AE1903" t="s">
        <v>11865</v>
      </c>
      <c r="AF1903" t="s">
        <v>51</v>
      </c>
    </row>
    <row r="1904" spans="3:32" x14ac:dyDescent="0.3">
      <c r="C1904" s="21" t="s">
        <v>11866</v>
      </c>
      <c r="D1904" s="20" t="s">
        <v>29</v>
      </c>
      <c r="E1904" s="20" t="s">
        <v>63</v>
      </c>
      <c r="F1904" s="45" t="s">
        <v>11217</v>
      </c>
      <c r="G1904" s="44">
        <v>45091</v>
      </c>
      <c r="H1904" s="20" t="s">
        <v>366</v>
      </c>
      <c r="J1904" t="s">
        <v>33</v>
      </c>
      <c r="K1904" t="s">
        <v>34</v>
      </c>
      <c r="L1904" t="s">
        <v>35</v>
      </c>
      <c r="M1904" t="s">
        <v>292</v>
      </c>
      <c r="N1904" t="s">
        <v>37</v>
      </c>
      <c r="O1904" t="s">
        <v>11867</v>
      </c>
      <c r="P1904" s="13" t="s">
        <v>11868</v>
      </c>
      <c r="Q1904" s="2" t="s">
        <v>11869</v>
      </c>
      <c r="R1904" t="s">
        <v>11867</v>
      </c>
      <c r="S1904" s="13" t="s">
        <v>11868</v>
      </c>
      <c r="T1904" t="s">
        <v>11870</v>
      </c>
      <c r="U1904" t="s">
        <v>11871</v>
      </c>
      <c r="V1904" t="s">
        <v>37</v>
      </c>
      <c r="W1904" t="s">
        <v>42</v>
      </c>
      <c r="X1904" t="s">
        <v>97</v>
      </c>
      <c r="Y1904" t="s">
        <v>44</v>
      </c>
      <c r="Z1904" t="s">
        <v>78</v>
      </c>
      <c r="AA1904" t="s">
        <v>11872</v>
      </c>
      <c r="AB1904" t="s">
        <v>44</v>
      </c>
      <c r="AC1904" t="s">
        <v>11873</v>
      </c>
      <c r="AD1904" t="s">
        <v>11874</v>
      </c>
      <c r="AE1904" t="s">
        <v>4698</v>
      </c>
      <c r="AF1904" t="s">
        <v>51</v>
      </c>
    </row>
    <row r="1905" spans="3:32" x14ac:dyDescent="0.3">
      <c r="C1905" s="21" t="s">
        <v>11875</v>
      </c>
      <c r="D1905" s="20" t="s">
        <v>62</v>
      </c>
      <c r="E1905" s="20" t="s">
        <v>63</v>
      </c>
      <c r="F1905" s="45" t="s">
        <v>11292</v>
      </c>
      <c r="G1905" s="44">
        <v>45091</v>
      </c>
      <c r="H1905" s="20" t="s">
        <v>366</v>
      </c>
      <c r="J1905" t="s">
        <v>33</v>
      </c>
      <c r="K1905" t="s">
        <v>34</v>
      </c>
      <c r="L1905" t="s">
        <v>35</v>
      </c>
      <c r="M1905" t="s">
        <v>292</v>
      </c>
      <c r="N1905" t="s">
        <v>37</v>
      </c>
      <c r="O1905" t="s">
        <v>11876</v>
      </c>
      <c r="P1905" s="13" t="s">
        <v>10603</v>
      </c>
      <c r="Q1905" s="2" t="s">
        <v>44</v>
      </c>
      <c r="R1905" t="s">
        <v>11877</v>
      </c>
      <c r="S1905" s="13" t="s">
        <v>10603</v>
      </c>
      <c r="T1905" t="s">
        <v>11878</v>
      </c>
      <c r="U1905" t="s">
        <v>44</v>
      </c>
      <c r="V1905" t="s">
        <v>37</v>
      </c>
      <c r="W1905" t="s">
        <v>42</v>
      </c>
      <c r="X1905" t="s">
        <v>164</v>
      </c>
      <c r="Y1905" t="s">
        <v>44</v>
      </c>
      <c r="Z1905" t="s">
        <v>78</v>
      </c>
      <c r="AA1905" t="s">
        <v>11879</v>
      </c>
      <c r="AB1905" t="s">
        <v>11880</v>
      </c>
      <c r="AC1905" t="s">
        <v>44</v>
      </c>
      <c r="AD1905" t="s">
        <v>11881</v>
      </c>
      <c r="AE1905" t="s">
        <v>11882</v>
      </c>
      <c r="AF1905" t="s">
        <v>51</v>
      </c>
    </row>
    <row r="1906" spans="3:32" x14ac:dyDescent="0.3">
      <c r="C1906" s="21" t="s">
        <v>11883</v>
      </c>
      <c r="D1906" s="20" t="s">
        <v>29</v>
      </c>
      <c r="E1906" s="20" t="s">
        <v>63</v>
      </c>
      <c r="F1906" s="45" t="s">
        <v>11292</v>
      </c>
      <c r="G1906" s="44">
        <v>45091</v>
      </c>
      <c r="H1906" s="20" t="s">
        <v>366</v>
      </c>
      <c r="J1906" t="s">
        <v>33</v>
      </c>
      <c r="K1906" t="s">
        <v>34</v>
      </c>
      <c r="L1906" t="s">
        <v>35</v>
      </c>
      <c r="M1906" t="s">
        <v>292</v>
      </c>
      <c r="N1906" t="s">
        <v>37</v>
      </c>
      <c r="O1906" t="s">
        <v>11884</v>
      </c>
      <c r="P1906" s="13" t="s">
        <v>10603</v>
      </c>
      <c r="Q1906" s="2" t="s">
        <v>11885</v>
      </c>
      <c r="R1906" t="s">
        <v>11884</v>
      </c>
      <c r="S1906" s="13" t="s">
        <v>10603</v>
      </c>
      <c r="T1906" t="s">
        <v>11886</v>
      </c>
      <c r="U1906" t="s">
        <v>11887</v>
      </c>
      <c r="V1906" t="s">
        <v>37</v>
      </c>
      <c r="W1906" t="s">
        <v>42</v>
      </c>
      <c r="X1906" t="s">
        <v>3222</v>
      </c>
      <c r="Y1906" t="s">
        <v>44</v>
      </c>
      <c r="Z1906" t="s">
        <v>136</v>
      </c>
      <c r="AA1906" t="s">
        <v>11888</v>
      </c>
      <c r="AB1906" t="s">
        <v>124</v>
      </c>
      <c r="AC1906" t="s">
        <v>11889</v>
      </c>
      <c r="AD1906" t="s">
        <v>11890</v>
      </c>
      <c r="AE1906" t="s">
        <v>11891</v>
      </c>
      <c r="AF1906" t="s">
        <v>51</v>
      </c>
    </row>
    <row r="1907" spans="3:32" x14ac:dyDescent="0.3">
      <c r="C1907" s="21" t="s">
        <v>11892</v>
      </c>
      <c r="D1907" s="20" t="s">
        <v>368</v>
      </c>
      <c r="E1907" s="20" t="s">
        <v>141</v>
      </c>
      <c r="F1907" s="45" t="s">
        <v>11292</v>
      </c>
      <c r="G1907" s="44">
        <v>45091</v>
      </c>
      <c r="H1907" s="20" t="s">
        <v>366</v>
      </c>
      <c r="J1907" t="s">
        <v>33</v>
      </c>
      <c r="K1907" t="s">
        <v>34</v>
      </c>
      <c r="L1907" t="s">
        <v>35</v>
      </c>
      <c r="M1907" t="s">
        <v>117</v>
      </c>
      <c r="N1907" t="s">
        <v>37</v>
      </c>
      <c r="O1907" t="s">
        <v>11893</v>
      </c>
      <c r="P1907" s="13" t="s">
        <v>10603</v>
      </c>
      <c r="Q1907" s="2" t="s">
        <v>11894</v>
      </c>
      <c r="R1907" t="s">
        <v>11895</v>
      </c>
      <c r="S1907" s="13" t="s">
        <v>10603</v>
      </c>
      <c r="T1907" t="s">
        <v>11896</v>
      </c>
      <c r="U1907" t="s">
        <v>11897</v>
      </c>
      <c r="V1907" t="s">
        <v>37</v>
      </c>
      <c r="W1907" t="s">
        <v>42</v>
      </c>
      <c r="X1907" t="s">
        <v>401</v>
      </c>
      <c r="Y1907" t="s">
        <v>44</v>
      </c>
      <c r="Z1907" t="s">
        <v>78</v>
      </c>
      <c r="AA1907" t="s">
        <v>11898</v>
      </c>
      <c r="AB1907" t="s">
        <v>44</v>
      </c>
      <c r="AC1907" t="s">
        <v>1048</v>
      </c>
      <c r="AD1907" t="s">
        <v>11899</v>
      </c>
      <c r="AE1907" t="s">
        <v>11900</v>
      </c>
      <c r="AF1907" t="s">
        <v>51</v>
      </c>
    </row>
    <row r="1908" spans="3:32" x14ac:dyDescent="0.3">
      <c r="C1908" s="21" t="s">
        <v>11901</v>
      </c>
      <c r="D1908" s="20" t="s">
        <v>29</v>
      </c>
      <c r="E1908" s="20" t="s">
        <v>63</v>
      </c>
      <c r="F1908" s="45" t="s">
        <v>11292</v>
      </c>
      <c r="G1908" s="44">
        <v>45091</v>
      </c>
      <c r="H1908" s="20" t="s">
        <v>366</v>
      </c>
      <c r="J1908" t="s">
        <v>33</v>
      </c>
      <c r="K1908" t="s">
        <v>34</v>
      </c>
      <c r="L1908" t="s">
        <v>35</v>
      </c>
      <c r="M1908" t="s">
        <v>52</v>
      </c>
      <c r="N1908" t="s">
        <v>37</v>
      </c>
      <c r="O1908" t="s">
        <v>11902</v>
      </c>
      <c r="P1908" s="13" t="s">
        <v>10603</v>
      </c>
      <c r="Q1908" s="2" t="s">
        <v>11903</v>
      </c>
      <c r="R1908" t="s">
        <v>11902</v>
      </c>
      <c r="S1908" s="13" t="s">
        <v>10603</v>
      </c>
      <c r="T1908" t="s">
        <v>11904</v>
      </c>
      <c r="U1908" t="s">
        <v>11902</v>
      </c>
      <c r="V1908" t="s">
        <v>37</v>
      </c>
      <c r="W1908" t="s">
        <v>42</v>
      </c>
      <c r="X1908" t="s">
        <v>11905</v>
      </c>
      <c r="Y1908" t="s">
        <v>44</v>
      </c>
      <c r="Z1908" t="s">
        <v>359</v>
      </c>
      <c r="AA1908" t="s">
        <v>11906</v>
      </c>
      <c r="AB1908" t="s">
        <v>11907</v>
      </c>
      <c r="AC1908" t="s">
        <v>11908</v>
      </c>
      <c r="AD1908" t="s">
        <v>11909</v>
      </c>
      <c r="AE1908" t="s">
        <v>11910</v>
      </c>
      <c r="AF1908" t="s">
        <v>51</v>
      </c>
    </row>
    <row r="1909" spans="3:32" x14ac:dyDescent="0.3">
      <c r="C1909" s="21">
        <v>2479077</v>
      </c>
      <c r="D1909" s="20" t="s">
        <v>29</v>
      </c>
      <c r="E1909" s="20" t="s">
        <v>141</v>
      </c>
      <c r="F1909" s="45" t="s">
        <v>11292</v>
      </c>
      <c r="G1909" s="44">
        <v>45091</v>
      </c>
      <c r="H1909" s="20" t="s">
        <v>366</v>
      </c>
      <c r="J1909" t="s">
        <v>33</v>
      </c>
      <c r="K1909" t="s">
        <v>34</v>
      </c>
      <c r="L1909" t="s">
        <v>35</v>
      </c>
      <c r="M1909" t="s">
        <v>143</v>
      </c>
      <c r="N1909" t="s">
        <v>37</v>
      </c>
      <c r="O1909" t="s">
        <v>11911</v>
      </c>
      <c r="P1909" s="13" t="s">
        <v>10603</v>
      </c>
      <c r="Q1909" s="2" t="s">
        <v>11912</v>
      </c>
      <c r="R1909" t="s">
        <v>11911</v>
      </c>
      <c r="S1909" s="13" t="s">
        <v>10603</v>
      </c>
      <c r="T1909" t="s">
        <v>11913</v>
      </c>
      <c r="U1909" t="s">
        <v>11914</v>
      </c>
      <c r="V1909" t="s">
        <v>37</v>
      </c>
      <c r="W1909" t="s">
        <v>42</v>
      </c>
      <c r="X1909" t="s">
        <v>421</v>
      </c>
      <c r="Y1909" t="s">
        <v>44</v>
      </c>
      <c r="Z1909" t="s">
        <v>45</v>
      </c>
      <c r="AA1909" t="s">
        <v>11915</v>
      </c>
      <c r="AB1909" t="s">
        <v>11916</v>
      </c>
      <c r="AC1909" t="s">
        <v>11917</v>
      </c>
      <c r="AD1909" t="s">
        <v>11918</v>
      </c>
      <c r="AE1909" t="s">
        <v>11919</v>
      </c>
      <c r="AF1909" t="s">
        <v>51</v>
      </c>
    </row>
    <row r="1910" spans="3:32" x14ac:dyDescent="0.3">
      <c r="C1910" s="21" t="s">
        <v>12011</v>
      </c>
      <c r="D1910" s="20" t="s">
        <v>29</v>
      </c>
      <c r="E1910" s="20" t="s">
        <v>30</v>
      </c>
      <c r="F1910" s="45" t="s">
        <v>11217</v>
      </c>
      <c r="G1910" s="44">
        <v>45092</v>
      </c>
      <c r="H1910" s="20" t="s">
        <v>366</v>
      </c>
      <c r="J1910" t="s">
        <v>33</v>
      </c>
      <c r="K1910" t="s">
        <v>34</v>
      </c>
      <c r="L1910" t="s">
        <v>35</v>
      </c>
      <c r="M1910" t="s">
        <v>105</v>
      </c>
      <c r="N1910" t="s">
        <v>37</v>
      </c>
      <c r="O1910" t="s">
        <v>12012</v>
      </c>
      <c r="P1910" s="13" t="s">
        <v>11848</v>
      </c>
      <c r="Q1910" s="2" t="s">
        <v>12013</v>
      </c>
      <c r="R1910" t="s">
        <v>12012</v>
      </c>
      <c r="S1910" s="13" t="s">
        <v>11848</v>
      </c>
      <c r="T1910" t="s">
        <v>12014</v>
      </c>
      <c r="U1910" t="s">
        <v>12012</v>
      </c>
      <c r="V1910" t="s">
        <v>37</v>
      </c>
      <c r="W1910" t="s">
        <v>42</v>
      </c>
      <c r="X1910" t="s">
        <v>7640</v>
      </c>
      <c r="Y1910" t="s">
        <v>44</v>
      </c>
      <c r="Z1910" t="s">
        <v>359</v>
      </c>
      <c r="AA1910" t="s">
        <v>12015</v>
      </c>
      <c r="AB1910" t="s">
        <v>12016</v>
      </c>
      <c r="AC1910" t="s">
        <v>12016</v>
      </c>
      <c r="AD1910" t="s">
        <v>12017</v>
      </c>
      <c r="AE1910" t="s">
        <v>12018</v>
      </c>
      <c r="AF1910" t="s">
        <v>51</v>
      </c>
    </row>
    <row r="1911" spans="3:32" x14ac:dyDescent="0.3">
      <c r="C1911" s="21" t="s">
        <v>11920</v>
      </c>
      <c r="D1911" s="20" t="s">
        <v>29</v>
      </c>
      <c r="E1911" s="20" t="s">
        <v>280</v>
      </c>
      <c r="F1911" s="45" t="s">
        <v>11292</v>
      </c>
      <c r="G1911" s="44">
        <v>45092</v>
      </c>
      <c r="H1911" s="20" t="s">
        <v>366</v>
      </c>
      <c r="J1911" t="s">
        <v>33</v>
      </c>
      <c r="K1911" t="s">
        <v>34</v>
      </c>
      <c r="L1911" t="s">
        <v>35</v>
      </c>
      <c r="M1911" t="s">
        <v>143</v>
      </c>
      <c r="N1911" t="s">
        <v>37</v>
      </c>
      <c r="O1911" t="s">
        <v>11921</v>
      </c>
      <c r="P1911" s="13" t="s">
        <v>10603</v>
      </c>
      <c r="Q1911" s="2" t="s">
        <v>11922</v>
      </c>
      <c r="R1911" t="s">
        <v>11923</v>
      </c>
      <c r="S1911" s="13" t="s">
        <v>10603</v>
      </c>
      <c r="T1911" t="s">
        <v>11924</v>
      </c>
      <c r="U1911" t="s">
        <v>11925</v>
      </c>
      <c r="V1911" t="s">
        <v>37</v>
      </c>
      <c r="W1911" t="s">
        <v>42</v>
      </c>
      <c r="X1911" t="s">
        <v>5909</v>
      </c>
      <c r="Y1911" t="s">
        <v>44</v>
      </c>
      <c r="Z1911" t="s">
        <v>387</v>
      </c>
      <c r="AA1911" t="s">
        <v>11926</v>
      </c>
      <c r="AB1911" t="s">
        <v>124</v>
      </c>
      <c r="AC1911" t="s">
        <v>124</v>
      </c>
      <c r="AD1911" t="s">
        <v>11927</v>
      </c>
      <c r="AE1911" t="s">
        <v>11928</v>
      </c>
      <c r="AF1911" t="s">
        <v>51</v>
      </c>
    </row>
    <row r="1912" spans="3:32" x14ac:dyDescent="0.3">
      <c r="C1912" s="21" t="s">
        <v>11929</v>
      </c>
      <c r="D1912" s="20" t="s">
        <v>102</v>
      </c>
      <c r="E1912" s="20" t="s">
        <v>63</v>
      </c>
      <c r="F1912" s="45" t="s">
        <v>11633</v>
      </c>
      <c r="G1912" s="44">
        <v>45092</v>
      </c>
      <c r="H1912" s="20" t="s">
        <v>366</v>
      </c>
      <c r="J1912" t="s">
        <v>33</v>
      </c>
      <c r="K1912" t="s">
        <v>34</v>
      </c>
      <c r="L1912" t="s">
        <v>35</v>
      </c>
      <c r="M1912" t="s">
        <v>105</v>
      </c>
      <c r="N1912" t="s">
        <v>37</v>
      </c>
      <c r="O1912" t="s">
        <v>11930</v>
      </c>
      <c r="P1912" s="13" t="s">
        <v>10372</v>
      </c>
      <c r="Q1912" s="2" t="s">
        <v>11931</v>
      </c>
      <c r="R1912" t="s">
        <v>11932</v>
      </c>
      <c r="S1912" s="13" t="s">
        <v>10372</v>
      </c>
      <c r="T1912" t="s">
        <v>11933</v>
      </c>
      <c r="U1912" t="s">
        <v>124</v>
      </c>
      <c r="V1912" t="s">
        <v>37</v>
      </c>
      <c r="W1912" t="s">
        <v>42</v>
      </c>
      <c r="X1912" t="s">
        <v>1211</v>
      </c>
      <c r="Y1912" t="s">
        <v>44</v>
      </c>
      <c r="Z1912" t="s">
        <v>359</v>
      </c>
      <c r="AA1912" t="s">
        <v>11934</v>
      </c>
      <c r="AB1912" t="s">
        <v>124</v>
      </c>
      <c r="AC1912" t="s">
        <v>625</v>
      </c>
      <c r="AD1912" t="s">
        <v>625</v>
      </c>
      <c r="AE1912" t="s">
        <v>11935</v>
      </c>
      <c r="AF1912" t="s">
        <v>115</v>
      </c>
    </row>
    <row r="1913" spans="3:32" x14ac:dyDescent="0.3">
      <c r="C1913" s="21" t="s">
        <v>11936</v>
      </c>
      <c r="D1913" s="20" t="s">
        <v>102</v>
      </c>
      <c r="E1913" s="20" t="s">
        <v>63</v>
      </c>
      <c r="F1913" s="45" t="s">
        <v>11633</v>
      </c>
      <c r="G1913" s="44">
        <v>45092</v>
      </c>
      <c r="H1913" s="20" t="s">
        <v>366</v>
      </c>
      <c r="J1913" t="s">
        <v>33</v>
      </c>
      <c r="K1913" t="s">
        <v>142</v>
      </c>
      <c r="L1913" t="s">
        <v>35</v>
      </c>
      <c r="M1913" t="s">
        <v>105</v>
      </c>
      <c r="N1913" t="s">
        <v>37</v>
      </c>
      <c r="O1913" t="s">
        <v>11937</v>
      </c>
      <c r="P1913" s="13" t="s">
        <v>10372</v>
      </c>
      <c r="Q1913" s="2" t="s">
        <v>44</v>
      </c>
      <c r="R1913" t="s">
        <v>11620</v>
      </c>
      <c r="S1913" s="13" t="s">
        <v>10372</v>
      </c>
      <c r="T1913" t="s">
        <v>11621</v>
      </c>
      <c r="U1913" t="s">
        <v>44</v>
      </c>
      <c r="V1913" t="s">
        <v>37</v>
      </c>
      <c r="W1913" t="s">
        <v>42</v>
      </c>
      <c r="X1913" t="s">
        <v>164</v>
      </c>
      <c r="Y1913" t="s">
        <v>44</v>
      </c>
      <c r="Z1913" t="s">
        <v>78</v>
      </c>
      <c r="AA1913" t="s">
        <v>11938</v>
      </c>
      <c r="AB1913" t="s">
        <v>44</v>
      </c>
      <c r="AC1913" t="s">
        <v>44</v>
      </c>
      <c r="AD1913" t="s">
        <v>11623</v>
      </c>
      <c r="AE1913" t="s">
        <v>11939</v>
      </c>
      <c r="AF1913" t="s">
        <v>11940</v>
      </c>
    </row>
    <row r="1914" spans="3:32" x14ac:dyDescent="0.3">
      <c r="C1914" s="21" t="s">
        <v>11941</v>
      </c>
      <c r="D1914" s="20" t="s">
        <v>102</v>
      </c>
      <c r="E1914" s="20" t="s">
        <v>63</v>
      </c>
      <c r="F1914" s="45" t="s">
        <v>11814</v>
      </c>
      <c r="G1914" s="44">
        <v>45092</v>
      </c>
      <c r="H1914" s="20" t="s">
        <v>366</v>
      </c>
      <c r="J1914" t="s">
        <v>33</v>
      </c>
      <c r="K1914" t="s">
        <v>34</v>
      </c>
      <c r="L1914" t="s">
        <v>35</v>
      </c>
      <c r="M1914" t="s">
        <v>64</v>
      </c>
      <c r="N1914" t="s">
        <v>37</v>
      </c>
      <c r="O1914" t="s">
        <v>11942</v>
      </c>
      <c r="P1914" s="13" t="s">
        <v>10603</v>
      </c>
      <c r="Q1914" s="2" t="s">
        <v>44</v>
      </c>
      <c r="R1914" t="s">
        <v>11943</v>
      </c>
      <c r="S1914" s="13" t="s">
        <v>10603</v>
      </c>
      <c r="T1914" t="s">
        <v>11944</v>
      </c>
      <c r="U1914" t="s">
        <v>44</v>
      </c>
      <c r="V1914" t="s">
        <v>37</v>
      </c>
      <c r="W1914" t="s">
        <v>42</v>
      </c>
      <c r="X1914" t="s">
        <v>164</v>
      </c>
      <c r="Y1914" t="s">
        <v>44</v>
      </c>
      <c r="Z1914" t="s">
        <v>78</v>
      </c>
      <c r="AA1914" t="s">
        <v>11945</v>
      </c>
      <c r="AB1914" t="s">
        <v>11946</v>
      </c>
      <c r="AC1914" t="s">
        <v>44</v>
      </c>
      <c r="AD1914" t="s">
        <v>11947</v>
      </c>
      <c r="AE1914" t="s">
        <v>11948</v>
      </c>
      <c r="AF1914" t="s">
        <v>115</v>
      </c>
    </row>
    <row r="1915" spans="3:32" x14ac:dyDescent="0.3">
      <c r="C1915" s="21" t="s">
        <v>11949</v>
      </c>
      <c r="D1915" s="20" t="s">
        <v>102</v>
      </c>
      <c r="E1915" s="20" t="s">
        <v>63</v>
      </c>
      <c r="F1915" s="45" t="s">
        <v>11814</v>
      </c>
      <c r="G1915" s="44">
        <v>45092</v>
      </c>
      <c r="H1915" s="20" t="s">
        <v>366</v>
      </c>
      <c r="J1915" t="s">
        <v>33</v>
      </c>
      <c r="K1915" t="s">
        <v>34</v>
      </c>
      <c r="L1915" t="s">
        <v>35</v>
      </c>
      <c r="M1915" t="s">
        <v>117</v>
      </c>
      <c r="N1915" t="s">
        <v>37</v>
      </c>
      <c r="O1915" t="s">
        <v>10503</v>
      </c>
      <c r="P1915" s="13" t="s">
        <v>10603</v>
      </c>
      <c r="Q1915" s="2" t="s">
        <v>44</v>
      </c>
      <c r="R1915" t="s">
        <v>11950</v>
      </c>
      <c r="S1915" s="13" t="s">
        <v>10603</v>
      </c>
      <c r="T1915" t="s">
        <v>11951</v>
      </c>
      <c r="U1915" t="s">
        <v>44</v>
      </c>
      <c r="V1915" t="s">
        <v>37</v>
      </c>
      <c r="W1915" t="s">
        <v>42</v>
      </c>
      <c r="X1915" t="s">
        <v>164</v>
      </c>
      <c r="Y1915" t="s">
        <v>44</v>
      </c>
      <c r="Z1915" t="s">
        <v>78</v>
      </c>
      <c r="AA1915" t="s">
        <v>10506</v>
      </c>
      <c r="AB1915" t="s">
        <v>44</v>
      </c>
      <c r="AC1915" t="s">
        <v>44</v>
      </c>
      <c r="AD1915" t="s">
        <v>11952</v>
      </c>
      <c r="AE1915" t="s">
        <v>11953</v>
      </c>
      <c r="AF1915" t="s">
        <v>115</v>
      </c>
    </row>
    <row r="1916" spans="3:32" x14ac:dyDescent="0.3">
      <c r="C1916" s="21" t="s">
        <v>11954</v>
      </c>
      <c r="D1916" s="20" t="s">
        <v>102</v>
      </c>
      <c r="E1916" s="20" t="s">
        <v>63</v>
      </c>
      <c r="F1916" s="45" t="s">
        <v>11814</v>
      </c>
      <c r="G1916" s="44">
        <v>45092</v>
      </c>
      <c r="H1916" s="20" t="s">
        <v>366</v>
      </c>
      <c r="J1916" t="s">
        <v>33</v>
      </c>
      <c r="K1916" t="s">
        <v>34</v>
      </c>
      <c r="L1916" t="s">
        <v>35</v>
      </c>
      <c r="M1916" t="s">
        <v>143</v>
      </c>
      <c r="N1916" t="s">
        <v>37</v>
      </c>
      <c r="O1916" t="s">
        <v>11955</v>
      </c>
      <c r="P1916" s="13" t="s">
        <v>10603</v>
      </c>
      <c r="Q1916" s="2" t="s">
        <v>44</v>
      </c>
      <c r="R1916" t="s">
        <v>11956</v>
      </c>
      <c r="S1916" s="13" t="s">
        <v>10603</v>
      </c>
      <c r="T1916" t="s">
        <v>11957</v>
      </c>
      <c r="U1916" t="s">
        <v>44</v>
      </c>
      <c r="V1916" t="s">
        <v>37</v>
      </c>
      <c r="W1916" t="s">
        <v>42</v>
      </c>
      <c r="X1916" t="s">
        <v>164</v>
      </c>
      <c r="Y1916" t="s">
        <v>44</v>
      </c>
      <c r="Z1916" t="s">
        <v>78</v>
      </c>
      <c r="AA1916" t="s">
        <v>11958</v>
      </c>
      <c r="AB1916" t="s">
        <v>11959</v>
      </c>
      <c r="AC1916" t="s">
        <v>44</v>
      </c>
      <c r="AD1916" t="s">
        <v>11960</v>
      </c>
      <c r="AE1916" t="s">
        <v>11961</v>
      </c>
      <c r="AF1916" t="s">
        <v>115</v>
      </c>
    </row>
    <row r="1917" spans="3:32" x14ac:dyDescent="0.3">
      <c r="C1917" s="21" t="s">
        <v>11962</v>
      </c>
      <c r="D1917" s="20" t="s">
        <v>102</v>
      </c>
      <c r="E1917" s="20" t="s">
        <v>63</v>
      </c>
      <c r="F1917" s="45" t="s">
        <v>11814</v>
      </c>
      <c r="G1917" s="44">
        <v>45092</v>
      </c>
      <c r="H1917" s="20" t="s">
        <v>366</v>
      </c>
      <c r="J1917" t="s">
        <v>33</v>
      </c>
      <c r="K1917" t="s">
        <v>34</v>
      </c>
      <c r="L1917" t="s">
        <v>35</v>
      </c>
      <c r="M1917" t="s">
        <v>117</v>
      </c>
      <c r="N1917" t="s">
        <v>37</v>
      </c>
      <c r="O1917" t="s">
        <v>11963</v>
      </c>
      <c r="P1917" s="13" t="s">
        <v>10603</v>
      </c>
      <c r="Q1917" s="2" t="s">
        <v>44</v>
      </c>
      <c r="R1917" t="s">
        <v>11964</v>
      </c>
      <c r="S1917" s="13" t="s">
        <v>10603</v>
      </c>
      <c r="T1917" t="s">
        <v>11965</v>
      </c>
      <c r="U1917" t="s">
        <v>44</v>
      </c>
      <c r="V1917" t="s">
        <v>37</v>
      </c>
      <c r="W1917" t="s">
        <v>42</v>
      </c>
      <c r="X1917" t="s">
        <v>164</v>
      </c>
      <c r="Y1917" t="s">
        <v>44</v>
      </c>
      <c r="Z1917" t="s">
        <v>78</v>
      </c>
      <c r="AA1917" t="s">
        <v>11966</v>
      </c>
      <c r="AB1917" t="s">
        <v>11967</v>
      </c>
      <c r="AC1917" t="s">
        <v>44</v>
      </c>
      <c r="AD1917" t="s">
        <v>11968</v>
      </c>
      <c r="AE1917" t="s">
        <v>11969</v>
      </c>
      <c r="AF1917" t="s">
        <v>115</v>
      </c>
    </row>
    <row r="1918" spans="3:32" x14ac:dyDescent="0.3">
      <c r="C1918" s="21" t="s">
        <v>11970</v>
      </c>
      <c r="D1918" s="20" t="s">
        <v>102</v>
      </c>
      <c r="E1918" s="20" t="s">
        <v>63</v>
      </c>
      <c r="F1918" s="45" t="s">
        <v>11814</v>
      </c>
      <c r="G1918" s="44">
        <v>45092</v>
      </c>
      <c r="H1918" s="20" t="s">
        <v>366</v>
      </c>
      <c r="J1918" t="s">
        <v>33</v>
      </c>
      <c r="K1918" t="s">
        <v>34</v>
      </c>
      <c r="L1918" t="s">
        <v>35</v>
      </c>
      <c r="M1918" t="s">
        <v>52</v>
      </c>
      <c r="N1918" t="s">
        <v>37</v>
      </c>
      <c r="O1918" t="s">
        <v>11971</v>
      </c>
      <c r="P1918" s="13" t="s">
        <v>10603</v>
      </c>
      <c r="Q1918" s="2" t="s">
        <v>44</v>
      </c>
      <c r="R1918" t="s">
        <v>11972</v>
      </c>
      <c r="S1918" s="13" t="s">
        <v>10603</v>
      </c>
      <c r="T1918" t="s">
        <v>11973</v>
      </c>
      <c r="U1918" t="s">
        <v>44</v>
      </c>
      <c r="V1918" t="s">
        <v>37</v>
      </c>
      <c r="W1918" t="s">
        <v>42</v>
      </c>
      <c r="X1918" t="s">
        <v>164</v>
      </c>
      <c r="Y1918" t="s">
        <v>44</v>
      </c>
      <c r="Z1918" t="s">
        <v>78</v>
      </c>
      <c r="AA1918" t="s">
        <v>11974</v>
      </c>
      <c r="AB1918" t="s">
        <v>11975</v>
      </c>
      <c r="AC1918" t="s">
        <v>44</v>
      </c>
      <c r="AD1918" t="s">
        <v>11976</v>
      </c>
      <c r="AE1918" t="s">
        <v>11977</v>
      </c>
      <c r="AF1918" t="s">
        <v>115</v>
      </c>
    </row>
    <row r="1919" spans="3:32" x14ac:dyDescent="0.3">
      <c r="C1919" s="21" t="s">
        <v>11978</v>
      </c>
      <c r="D1919" s="20" t="s">
        <v>102</v>
      </c>
      <c r="E1919" s="20" t="s">
        <v>63</v>
      </c>
      <c r="F1919" s="45" t="s">
        <v>11814</v>
      </c>
      <c r="G1919" s="44">
        <v>45092</v>
      </c>
      <c r="H1919" s="20" t="s">
        <v>366</v>
      </c>
      <c r="J1919" t="s">
        <v>33</v>
      </c>
      <c r="K1919" t="s">
        <v>34</v>
      </c>
      <c r="L1919" t="s">
        <v>35</v>
      </c>
      <c r="M1919" t="s">
        <v>117</v>
      </c>
      <c r="N1919" t="s">
        <v>37</v>
      </c>
      <c r="O1919" t="s">
        <v>11979</v>
      </c>
      <c r="P1919" s="13" t="s">
        <v>10603</v>
      </c>
      <c r="Q1919" s="2" t="s">
        <v>11980</v>
      </c>
      <c r="R1919" t="s">
        <v>11979</v>
      </c>
      <c r="S1919" s="13" t="s">
        <v>10603</v>
      </c>
      <c r="T1919" t="s">
        <v>11981</v>
      </c>
      <c r="U1919" t="s">
        <v>11982</v>
      </c>
      <c r="V1919" t="s">
        <v>37</v>
      </c>
      <c r="W1919" t="s">
        <v>42</v>
      </c>
      <c r="X1919" t="s">
        <v>5321</v>
      </c>
      <c r="Y1919" t="s">
        <v>44</v>
      </c>
      <c r="Z1919" t="s">
        <v>45</v>
      </c>
      <c r="AA1919" t="s">
        <v>11983</v>
      </c>
      <c r="AB1919" t="s">
        <v>11984</v>
      </c>
      <c r="AC1919" t="s">
        <v>11984</v>
      </c>
      <c r="AD1919" t="s">
        <v>11985</v>
      </c>
      <c r="AE1919" t="s">
        <v>11986</v>
      </c>
      <c r="AF1919" t="s">
        <v>115</v>
      </c>
    </row>
    <row r="1920" spans="3:32" x14ac:dyDescent="0.3">
      <c r="C1920" s="21" t="s">
        <v>11994</v>
      </c>
      <c r="D1920" s="20" t="s">
        <v>102</v>
      </c>
      <c r="E1920" s="20" t="s">
        <v>63</v>
      </c>
      <c r="F1920" s="45" t="s">
        <v>11814</v>
      </c>
      <c r="G1920" s="44">
        <v>45092</v>
      </c>
      <c r="H1920" s="20" t="s">
        <v>366</v>
      </c>
      <c r="J1920" t="s">
        <v>33</v>
      </c>
      <c r="K1920" t="s">
        <v>34</v>
      </c>
      <c r="L1920" t="s">
        <v>35</v>
      </c>
      <c r="M1920" t="s">
        <v>52</v>
      </c>
      <c r="N1920" t="s">
        <v>37</v>
      </c>
      <c r="O1920" t="s">
        <v>11995</v>
      </c>
      <c r="P1920" s="13" t="s">
        <v>10603</v>
      </c>
      <c r="Q1920" s="2" t="s">
        <v>44</v>
      </c>
      <c r="R1920" t="s">
        <v>11996</v>
      </c>
      <c r="S1920" s="13" t="s">
        <v>10603</v>
      </c>
      <c r="T1920" t="s">
        <v>11997</v>
      </c>
      <c r="U1920" t="s">
        <v>44</v>
      </c>
      <c r="V1920" t="s">
        <v>37</v>
      </c>
      <c r="W1920" t="s">
        <v>42</v>
      </c>
      <c r="X1920" t="s">
        <v>164</v>
      </c>
      <c r="Y1920" t="s">
        <v>44</v>
      </c>
      <c r="Z1920" t="s">
        <v>78</v>
      </c>
      <c r="AA1920" t="s">
        <v>11998</v>
      </c>
      <c r="AB1920" t="s">
        <v>11999</v>
      </c>
      <c r="AC1920" t="s">
        <v>44</v>
      </c>
      <c r="AD1920" t="s">
        <v>12000</v>
      </c>
      <c r="AE1920" t="s">
        <v>12001</v>
      </c>
      <c r="AF1920" t="s">
        <v>115</v>
      </c>
    </row>
    <row r="1921" spans="3:32" x14ac:dyDescent="0.3">
      <c r="C1921" s="21" t="s">
        <v>12002</v>
      </c>
      <c r="D1921" s="20" t="s">
        <v>102</v>
      </c>
      <c r="E1921" s="20" t="s">
        <v>357</v>
      </c>
      <c r="F1921" s="45" t="s">
        <v>11814</v>
      </c>
      <c r="G1921" s="44">
        <v>45092</v>
      </c>
      <c r="H1921" s="20" t="s">
        <v>366</v>
      </c>
      <c r="J1921" t="s">
        <v>33</v>
      </c>
      <c r="K1921" t="s">
        <v>34</v>
      </c>
      <c r="L1921" t="s">
        <v>35</v>
      </c>
      <c r="M1921" t="s">
        <v>36</v>
      </c>
      <c r="N1921" t="s">
        <v>37</v>
      </c>
      <c r="O1921" t="s">
        <v>12003</v>
      </c>
      <c r="P1921" s="13" t="s">
        <v>10603</v>
      </c>
      <c r="Q1921" s="2" t="s">
        <v>12004</v>
      </c>
      <c r="R1921" t="s">
        <v>12005</v>
      </c>
      <c r="S1921" s="13" t="s">
        <v>10603</v>
      </c>
      <c r="T1921" t="s">
        <v>12006</v>
      </c>
      <c r="U1921" t="s">
        <v>200</v>
      </c>
      <c r="V1921" t="s">
        <v>37</v>
      </c>
      <c r="W1921" t="s">
        <v>42</v>
      </c>
      <c r="X1921" t="s">
        <v>3624</v>
      </c>
      <c r="Y1921" t="s">
        <v>44</v>
      </c>
      <c r="Z1921" t="s">
        <v>3625</v>
      </c>
      <c r="AA1921" t="s">
        <v>12007</v>
      </c>
      <c r="AB1921" t="s">
        <v>44</v>
      </c>
      <c r="AC1921" t="s">
        <v>12008</v>
      </c>
      <c r="AD1921" t="s">
        <v>12009</v>
      </c>
      <c r="AE1921" t="s">
        <v>12010</v>
      </c>
      <c r="AF1921" t="s">
        <v>115</v>
      </c>
    </row>
    <row r="1922" spans="3:32" x14ac:dyDescent="0.3">
      <c r="C1922" s="21" t="s">
        <v>12019</v>
      </c>
      <c r="D1922" s="20" t="s">
        <v>102</v>
      </c>
      <c r="E1922" s="20" t="s">
        <v>63</v>
      </c>
      <c r="F1922" s="45" t="s">
        <v>12020</v>
      </c>
      <c r="G1922" s="44">
        <v>45092</v>
      </c>
      <c r="H1922" s="20" t="s">
        <v>366</v>
      </c>
      <c r="J1922" t="s">
        <v>33</v>
      </c>
      <c r="K1922" t="s">
        <v>34</v>
      </c>
      <c r="L1922" t="s">
        <v>35</v>
      </c>
      <c r="M1922" t="s">
        <v>36</v>
      </c>
      <c r="N1922" t="s">
        <v>37</v>
      </c>
      <c r="O1922" t="s">
        <v>12021</v>
      </c>
      <c r="P1922" s="13" t="s">
        <v>10967</v>
      </c>
      <c r="Q1922" s="2" t="s">
        <v>12022</v>
      </c>
      <c r="R1922" t="s">
        <v>12021</v>
      </c>
      <c r="S1922" s="13" t="s">
        <v>10967</v>
      </c>
      <c r="T1922" t="s">
        <v>12023</v>
      </c>
      <c r="U1922" t="s">
        <v>12024</v>
      </c>
      <c r="V1922" t="s">
        <v>37</v>
      </c>
      <c r="W1922" t="s">
        <v>42</v>
      </c>
      <c r="X1922" t="s">
        <v>12025</v>
      </c>
      <c r="Y1922" t="s">
        <v>44</v>
      </c>
      <c r="Z1922" t="s">
        <v>12026</v>
      </c>
      <c r="AA1922" t="s">
        <v>12027</v>
      </c>
      <c r="AB1922" t="s">
        <v>12028</v>
      </c>
      <c r="AC1922" t="s">
        <v>12029</v>
      </c>
      <c r="AD1922" t="s">
        <v>12030</v>
      </c>
      <c r="AE1922" t="s">
        <v>12031</v>
      </c>
      <c r="AF1922" t="s">
        <v>115</v>
      </c>
    </row>
    <row r="1923" spans="3:32" x14ac:dyDescent="0.3">
      <c r="C1923" s="21">
        <v>2481831</v>
      </c>
      <c r="D1923" s="20" t="s">
        <v>29</v>
      </c>
      <c r="E1923" s="20" t="s">
        <v>63</v>
      </c>
      <c r="F1923" s="45" t="s">
        <v>11481</v>
      </c>
      <c r="G1923" s="44">
        <v>45092</v>
      </c>
      <c r="H1923" s="20" t="s">
        <v>366</v>
      </c>
      <c r="J1923" t="s">
        <v>33</v>
      </c>
      <c r="K1923" t="s">
        <v>34</v>
      </c>
      <c r="L1923" t="s">
        <v>35</v>
      </c>
      <c r="M1923" t="s">
        <v>292</v>
      </c>
      <c r="N1923" t="s">
        <v>37</v>
      </c>
      <c r="O1923" t="s">
        <v>5804</v>
      </c>
      <c r="P1923" s="13" t="s">
        <v>10747</v>
      </c>
      <c r="Q1923" s="2" t="s">
        <v>12032</v>
      </c>
      <c r="R1923" t="s">
        <v>5804</v>
      </c>
      <c r="S1923" s="13" t="s">
        <v>10747</v>
      </c>
      <c r="T1923" t="s">
        <v>5806</v>
      </c>
      <c r="U1923" t="s">
        <v>5807</v>
      </c>
      <c r="V1923" t="s">
        <v>37</v>
      </c>
      <c r="W1923" t="s">
        <v>42</v>
      </c>
      <c r="X1923" t="s">
        <v>12033</v>
      </c>
      <c r="Y1923" t="s">
        <v>44</v>
      </c>
      <c r="Z1923" t="s">
        <v>5771</v>
      </c>
      <c r="AA1923" t="s">
        <v>5808</v>
      </c>
      <c r="AB1923" t="s">
        <v>124</v>
      </c>
      <c r="AC1923" t="s">
        <v>5809</v>
      </c>
      <c r="AD1923" t="s">
        <v>5810</v>
      </c>
      <c r="AE1923" t="s">
        <v>12034</v>
      </c>
      <c r="AF1923" t="s">
        <v>51</v>
      </c>
    </row>
    <row r="1924" spans="3:32" x14ac:dyDescent="0.3">
      <c r="C1924" s="21" t="s">
        <v>12035</v>
      </c>
      <c r="D1924" s="20" t="s">
        <v>29</v>
      </c>
      <c r="E1924" s="20" t="s">
        <v>63</v>
      </c>
      <c r="F1924" s="45" t="s">
        <v>11481</v>
      </c>
      <c r="G1924" s="44">
        <v>45092</v>
      </c>
      <c r="H1924" s="20" t="s">
        <v>366</v>
      </c>
      <c r="J1924" t="s">
        <v>33</v>
      </c>
      <c r="K1924" t="s">
        <v>34</v>
      </c>
      <c r="L1924" t="s">
        <v>35</v>
      </c>
      <c r="M1924" t="s">
        <v>292</v>
      </c>
      <c r="N1924" t="s">
        <v>37</v>
      </c>
      <c r="O1924" t="s">
        <v>5804</v>
      </c>
      <c r="P1924" s="13" t="s">
        <v>10747</v>
      </c>
      <c r="Q1924" s="2" t="s">
        <v>12036</v>
      </c>
      <c r="R1924" t="s">
        <v>5804</v>
      </c>
      <c r="S1924" s="13" t="s">
        <v>10747</v>
      </c>
      <c r="T1924" t="s">
        <v>5806</v>
      </c>
      <c r="U1924" t="s">
        <v>5807</v>
      </c>
      <c r="V1924" t="s">
        <v>37</v>
      </c>
      <c r="W1924" t="s">
        <v>42</v>
      </c>
      <c r="X1924" t="s">
        <v>12033</v>
      </c>
      <c r="Y1924" t="s">
        <v>44</v>
      </c>
      <c r="Z1924" t="s">
        <v>5771</v>
      </c>
      <c r="AA1924" t="s">
        <v>5808</v>
      </c>
      <c r="AB1924" t="s">
        <v>124</v>
      </c>
      <c r="AC1924" t="s">
        <v>5809</v>
      </c>
      <c r="AD1924" t="s">
        <v>5810</v>
      </c>
      <c r="AE1924" t="s">
        <v>12034</v>
      </c>
      <c r="AF1924" t="s">
        <v>51</v>
      </c>
    </row>
    <row r="1925" spans="3:32" x14ac:dyDescent="0.3">
      <c r="C1925" s="21" t="s">
        <v>12037</v>
      </c>
      <c r="D1925" s="20" t="s">
        <v>29</v>
      </c>
      <c r="E1925" s="20" t="s">
        <v>63</v>
      </c>
      <c r="F1925" s="45" t="s">
        <v>11481</v>
      </c>
      <c r="G1925" s="44">
        <v>45092</v>
      </c>
      <c r="H1925" s="20" t="s">
        <v>366</v>
      </c>
      <c r="J1925" t="s">
        <v>33</v>
      </c>
      <c r="K1925" t="s">
        <v>34</v>
      </c>
      <c r="L1925" t="s">
        <v>35</v>
      </c>
      <c r="M1925" t="s">
        <v>292</v>
      </c>
      <c r="N1925" t="s">
        <v>37</v>
      </c>
      <c r="O1925" t="s">
        <v>12038</v>
      </c>
      <c r="P1925" s="13" t="s">
        <v>10747</v>
      </c>
      <c r="Q1925" s="2" t="s">
        <v>12039</v>
      </c>
      <c r="R1925" t="s">
        <v>12038</v>
      </c>
      <c r="S1925" s="13" t="s">
        <v>10747</v>
      </c>
      <c r="T1925" t="s">
        <v>12040</v>
      </c>
      <c r="U1925" t="s">
        <v>12041</v>
      </c>
      <c r="V1925" t="s">
        <v>37</v>
      </c>
      <c r="W1925" t="s">
        <v>42</v>
      </c>
      <c r="X1925" t="s">
        <v>12042</v>
      </c>
      <c r="Y1925" t="s">
        <v>44</v>
      </c>
      <c r="Z1925" t="s">
        <v>45</v>
      </c>
      <c r="AA1925" t="s">
        <v>12043</v>
      </c>
      <c r="AB1925" t="s">
        <v>12044</v>
      </c>
      <c r="AC1925" t="s">
        <v>12045</v>
      </c>
      <c r="AD1925" t="s">
        <v>12046</v>
      </c>
      <c r="AE1925" t="s">
        <v>12047</v>
      </c>
      <c r="AF1925" t="s">
        <v>51</v>
      </c>
    </row>
    <row r="1926" spans="3:32" x14ac:dyDescent="0.3">
      <c r="C1926" s="21" t="s">
        <v>12048</v>
      </c>
      <c r="D1926" s="20" t="s">
        <v>29</v>
      </c>
      <c r="E1926" s="20" t="s">
        <v>357</v>
      </c>
      <c r="F1926" s="45" t="s">
        <v>11481</v>
      </c>
      <c r="G1926" s="44">
        <v>45092</v>
      </c>
      <c r="H1926" s="20" t="s">
        <v>366</v>
      </c>
      <c r="J1926" t="s">
        <v>33</v>
      </c>
      <c r="K1926" t="s">
        <v>34</v>
      </c>
      <c r="L1926" t="s">
        <v>35</v>
      </c>
      <c r="M1926" t="s">
        <v>105</v>
      </c>
      <c r="N1926" t="s">
        <v>37</v>
      </c>
      <c r="O1926" t="s">
        <v>2167</v>
      </c>
      <c r="P1926" s="13" t="s">
        <v>10747</v>
      </c>
      <c r="Q1926" s="2" t="s">
        <v>12049</v>
      </c>
      <c r="R1926" t="s">
        <v>2167</v>
      </c>
      <c r="S1926" s="13" t="s">
        <v>10747</v>
      </c>
      <c r="T1926" t="s">
        <v>12050</v>
      </c>
      <c r="U1926" t="s">
        <v>12051</v>
      </c>
      <c r="V1926" t="s">
        <v>37</v>
      </c>
      <c r="W1926" t="s">
        <v>42</v>
      </c>
      <c r="X1926" t="s">
        <v>11230</v>
      </c>
      <c r="Y1926" t="s">
        <v>44</v>
      </c>
      <c r="Z1926" t="s">
        <v>45</v>
      </c>
      <c r="AA1926" t="s">
        <v>2171</v>
      </c>
      <c r="AB1926" t="s">
        <v>12052</v>
      </c>
      <c r="AC1926" t="s">
        <v>12053</v>
      </c>
      <c r="AD1926" t="s">
        <v>12054</v>
      </c>
      <c r="AE1926" t="s">
        <v>12055</v>
      </c>
      <c r="AF1926" t="s">
        <v>51</v>
      </c>
    </row>
    <row r="1927" spans="3:32" x14ac:dyDescent="0.3">
      <c r="C1927" s="21">
        <v>2482060</v>
      </c>
      <c r="D1927" s="20" t="s">
        <v>29</v>
      </c>
      <c r="E1927" s="20" t="s">
        <v>63</v>
      </c>
      <c r="F1927" s="45" t="s">
        <v>11481</v>
      </c>
      <c r="G1927" s="44">
        <v>45092</v>
      </c>
      <c r="H1927" s="20" t="s">
        <v>366</v>
      </c>
      <c r="J1927" t="s">
        <v>33</v>
      </c>
      <c r="K1927" t="s">
        <v>34</v>
      </c>
      <c r="L1927" t="s">
        <v>35</v>
      </c>
      <c r="M1927" t="s">
        <v>64</v>
      </c>
      <c r="N1927" t="s">
        <v>37</v>
      </c>
      <c r="O1927" t="s">
        <v>12056</v>
      </c>
      <c r="P1927" s="13" t="s">
        <v>10747</v>
      </c>
      <c r="Q1927" s="2" t="s">
        <v>12057</v>
      </c>
      <c r="R1927" t="s">
        <v>12056</v>
      </c>
      <c r="S1927" s="13" t="s">
        <v>10747</v>
      </c>
      <c r="T1927" t="s">
        <v>12058</v>
      </c>
      <c r="U1927" t="s">
        <v>12059</v>
      </c>
      <c r="V1927" t="s">
        <v>37</v>
      </c>
      <c r="W1927" t="s">
        <v>42</v>
      </c>
      <c r="X1927" t="s">
        <v>3194</v>
      </c>
      <c r="Y1927" t="s">
        <v>44</v>
      </c>
      <c r="Z1927" t="s">
        <v>3195</v>
      </c>
      <c r="AA1927" t="s">
        <v>12060</v>
      </c>
      <c r="AB1927" t="s">
        <v>12061</v>
      </c>
      <c r="AC1927" t="s">
        <v>12062</v>
      </c>
      <c r="AD1927" t="s">
        <v>12063</v>
      </c>
      <c r="AE1927" t="s">
        <v>12064</v>
      </c>
      <c r="AF1927" t="s">
        <v>51</v>
      </c>
    </row>
    <row r="1928" spans="3:32" x14ac:dyDescent="0.3">
      <c r="C1928" s="21" t="s">
        <v>12065</v>
      </c>
      <c r="D1928" s="20" t="s">
        <v>62</v>
      </c>
      <c r="E1928" s="20" t="s">
        <v>141</v>
      </c>
      <c r="F1928" s="45" t="s">
        <v>11481</v>
      </c>
      <c r="G1928" s="44">
        <v>45092</v>
      </c>
      <c r="H1928" s="20" t="s">
        <v>366</v>
      </c>
      <c r="J1928" t="s">
        <v>33</v>
      </c>
      <c r="K1928" t="s">
        <v>34</v>
      </c>
      <c r="L1928" t="s">
        <v>35</v>
      </c>
      <c r="M1928" t="s">
        <v>105</v>
      </c>
      <c r="N1928" t="s">
        <v>37</v>
      </c>
      <c r="O1928" t="s">
        <v>12066</v>
      </c>
      <c r="P1928" s="13" t="s">
        <v>10747</v>
      </c>
      <c r="Q1928" s="2" t="s">
        <v>12067</v>
      </c>
      <c r="R1928" t="s">
        <v>12066</v>
      </c>
      <c r="S1928" s="13" t="s">
        <v>10747</v>
      </c>
      <c r="T1928" t="s">
        <v>12068</v>
      </c>
      <c r="U1928" t="s">
        <v>12069</v>
      </c>
      <c r="V1928" t="s">
        <v>37</v>
      </c>
      <c r="W1928" t="s">
        <v>42</v>
      </c>
      <c r="X1928" t="s">
        <v>12070</v>
      </c>
      <c r="Y1928" t="s">
        <v>44</v>
      </c>
      <c r="Z1928" t="s">
        <v>45</v>
      </c>
      <c r="AA1928" t="s">
        <v>12071</v>
      </c>
      <c r="AB1928" t="s">
        <v>12072</v>
      </c>
      <c r="AC1928" t="s">
        <v>12073</v>
      </c>
      <c r="AD1928" t="s">
        <v>12074</v>
      </c>
      <c r="AE1928" t="s">
        <v>12075</v>
      </c>
      <c r="AF1928" t="s">
        <v>51</v>
      </c>
    </row>
    <row r="1929" spans="3:32" x14ac:dyDescent="0.3">
      <c r="C1929" s="21" t="s">
        <v>12076</v>
      </c>
      <c r="D1929" s="20" t="s">
        <v>29</v>
      </c>
      <c r="E1929" s="20" t="s">
        <v>63</v>
      </c>
      <c r="F1929" s="45" t="s">
        <v>11481</v>
      </c>
      <c r="G1929" s="44">
        <v>45092</v>
      </c>
      <c r="H1929" s="20" t="s">
        <v>366</v>
      </c>
      <c r="J1929" t="s">
        <v>33</v>
      </c>
      <c r="K1929" t="s">
        <v>34</v>
      </c>
      <c r="L1929" t="s">
        <v>35</v>
      </c>
      <c r="M1929" t="s">
        <v>143</v>
      </c>
      <c r="N1929" t="s">
        <v>37</v>
      </c>
      <c r="O1929" t="s">
        <v>12077</v>
      </c>
      <c r="P1929" s="13" t="s">
        <v>10747</v>
      </c>
      <c r="Q1929" s="2" t="s">
        <v>12078</v>
      </c>
      <c r="R1929" t="s">
        <v>12077</v>
      </c>
      <c r="S1929" s="13" t="s">
        <v>10747</v>
      </c>
      <c r="T1929" t="s">
        <v>12079</v>
      </c>
      <c r="U1929" t="s">
        <v>12080</v>
      </c>
      <c r="V1929" t="s">
        <v>37</v>
      </c>
      <c r="W1929" t="s">
        <v>42</v>
      </c>
      <c r="X1929" t="s">
        <v>12042</v>
      </c>
      <c r="Y1929" t="s">
        <v>44</v>
      </c>
      <c r="Z1929" t="s">
        <v>45</v>
      </c>
      <c r="AA1929" t="s">
        <v>12081</v>
      </c>
      <c r="AB1929" t="s">
        <v>12082</v>
      </c>
      <c r="AC1929" t="s">
        <v>12083</v>
      </c>
      <c r="AD1929" t="s">
        <v>12084</v>
      </c>
      <c r="AE1929" t="s">
        <v>12085</v>
      </c>
      <c r="AF1929" t="s">
        <v>51</v>
      </c>
    </row>
    <row r="1930" spans="3:32" x14ac:dyDescent="0.3">
      <c r="C1930" s="21" t="s">
        <v>12086</v>
      </c>
      <c r="D1930" s="20" t="s">
        <v>29</v>
      </c>
      <c r="E1930" s="20" t="s">
        <v>63</v>
      </c>
      <c r="F1930" s="45" t="s">
        <v>11633</v>
      </c>
      <c r="G1930" s="44">
        <v>45092</v>
      </c>
      <c r="H1930" s="20" t="s">
        <v>366</v>
      </c>
      <c r="J1930" t="s">
        <v>33</v>
      </c>
      <c r="K1930" t="s">
        <v>34</v>
      </c>
      <c r="L1930" t="s">
        <v>35</v>
      </c>
      <c r="M1930" t="s">
        <v>36</v>
      </c>
      <c r="N1930" t="s">
        <v>37</v>
      </c>
      <c r="O1930" t="s">
        <v>11795</v>
      </c>
      <c r="P1930" s="13" t="s">
        <v>10967</v>
      </c>
      <c r="Q1930" s="2" t="s">
        <v>12087</v>
      </c>
      <c r="R1930" t="s">
        <v>12088</v>
      </c>
      <c r="S1930" s="13" t="s">
        <v>10967</v>
      </c>
      <c r="T1930" t="s">
        <v>2830</v>
      </c>
      <c r="U1930" t="s">
        <v>44</v>
      </c>
      <c r="V1930" t="s">
        <v>37</v>
      </c>
      <c r="W1930" t="s">
        <v>42</v>
      </c>
      <c r="X1930" t="s">
        <v>7982</v>
      </c>
      <c r="Y1930" t="s">
        <v>44</v>
      </c>
      <c r="Z1930" t="s">
        <v>359</v>
      </c>
      <c r="AA1930" t="s">
        <v>11798</v>
      </c>
      <c r="AB1930" t="s">
        <v>44</v>
      </c>
      <c r="AC1930" t="s">
        <v>12089</v>
      </c>
      <c r="AD1930" t="s">
        <v>2834</v>
      </c>
      <c r="AE1930" t="s">
        <v>12090</v>
      </c>
      <c r="AF1930" t="s">
        <v>51</v>
      </c>
    </row>
    <row r="1931" spans="3:32" x14ac:dyDescent="0.3">
      <c r="C1931" s="21" t="s">
        <v>11987</v>
      </c>
      <c r="D1931" s="20" t="s">
        <v>102</v>
      </c>
      <c r="E1931" s="20" t="s">
        <v>63</v>
      </c>
      <c r="F1931" s="45" t="s">
        <v>11814</v>
      </c>
      <c r="G1931" s="44">
        <v>45092</v>
      </c>
      <c r="H1931" s="20" t="s">
        <v>366</v>
      </c>
      <c r="I1931" t="s">
        <v>12138</v>
      </c>
      <c r="J1931" t="s">
        <v>33</v>
      </c>
      <c r="K1931" t="s">
        <v>34</v>
      </c>
      <c r="L1931" t="s">
        <v>35</v>
      </c>
      <c r="M1931" t="s">
        <v>143</v>
      </c>
      <c r="N1931" t="s">
        <v>37</v>
      </c>
      <c r="O1931" t="s">
        <v>11988</v>
      </c>
      <c r="P1931" s="13" t="s">
        <v>10603</v>
      </c>
      <c r="Q1931" s="2" t="s">
        <v>44</v>
      </c>
      <c r="R1931" t="s">
        <v>11989</v>
      </c>
      <c r="S1931" s="13" t="s">
        <v>10603</v>
      </c>
      <c r="T1931" t="s">
        <v>11990</v>
      </c>
      <c r="U1931" t="s">
        <v>44</v>
      </c>
      <c r="V1931" t="s">
        <v>37</v>
      </c>
      <c r="W1931" t="s">
        <v>42</v>
      </c>
      <c r="X1931" t="s">
        <v>164</v>
      </c>
      <c r="Y1931" t="s">
        <v>44</v>
      </c>
      <c r="Z1931" t="s">
        <v>78</v>
      </c>
      <c r="AA1931" t="s">
        <v>11991</v>
      </c>
      <c r="AB1931" t="s">
        <v>44</v>
      </c>
      <c r="AC1931" t="s">
        <v>44</v>
      </c>
      <c r="AD1931" t="s">
        <v>11992</v>
      </c>
      <c r="AE1931" t="s">
        <v>11993</v>
      </c>
      <c r="AF1931" t="s">
        <v>115</v>
      </c>
    </row>
    <row r="1932" spans="3:32" x14ac:dyDescent="0.3">
      <c r="C1932" s="21" t="s">
        <v>12091</v>
      </c>
      <c r="D1932" s="20" t="s">
        <v>102</v>
      </c>
      <c r="E1932" s="20" t="s">
        <v>280</v>
      </c>
      <c r="F1932" s="45" t="s">
        <v>12092</v>
      </c>
      <c r="G1932" s="44">
        <v>45092</v>
      </c>
      <c r="H1932" s="20" t="s">
        <v>366</v>
      </c>
      <c r="J1932" t="s">
        <v>33</v>
      </c>
      <c r="K1932" t="s">
        <v>34</v>
      </c>
      <c r="L1932" t="s">
        <v>35</v>
      </c>
      <c r="M1932" t="s">
        <v>105</v>
      </c>
      <c r="N1932" t="s">
        <v>37</v>
      </c>
      <c r="O1932" t="s">
        <v>12093</v>
      </c>
      <c r="P1932" s="13" t="s">
        <v>10747</v>
      </c>
      <c r="Q1932" s="2" t="s">
        <v>44</v>
      </c>
      <c r="R1932" t="s">
        <v>12094</v>
      </c>
      <c r="S1932" s="13" t="s">
        <v>10747</v>
      </c>
      <c r="T1932" t="s">
        <v>12095</v>
      </c>
      <c r="U1932" t="s">
        <v>44</v>
      </c>
      <c r="V1932" t="s">
        <v>37</v>
      </c>
      <c r="W1932" t="s">
        <v>42</v>
      </c>
      <c r="X1932" t="s">
        <v>164</v>
      </c>
      <c r="Y1932" t="s">
        <v>44</v>
      </c>
      <c r="Z1932" t="s">
        <v>78</v>
      </c>
      <c r="AA1932" t="s">
        <v>12096</v>
      </c>
      <c r="AB1932" t="s">
        <v>12097</v>
      </c>
      <c r="AC1932" t="s">
        <v>44</v>
      </c>
      <c r="AD1932" t="s">
        <v>12098</v>
      </c>
      <c r="AE1932" t="s">
        <v>12099</v>
      </c>
      <c r="AF1932" t="s">
        <v>115</v>
      </c>
    </row>
    <row r="1933" spans="3:32" x14ac:dyDescent="0.3">
      <c r="C1933" s="21" t="s">
        <v>12100</v>
      </c>
      <c r="D1933" s="20" t="s">
        <v>102</v>
      </c>
      <c r="E1933" s="20" t="s">
        <v>63</v>
      </c>
      <c r="F1933" s="45" t="s">
        <v>12092</v>
      </c>
      <c r="G1933" s="44">
        <v>45092</v>
      </c>
      <c r="H1933" s="20" t="s">
        <v>366</v>
      </c>
      <c r="J1933" t="s">
        <v>33</v>
      </c>
      <c r="K1933" t="s">
        <v>34</v>
      </c>
      <c r="L1933" t="s">
        <v>35</v>
      </c>
      <c r="M1933" t="s">
        <v>117</v>
      </c>
      <c r="N1933" t="s">
        <v>37</v>
      </c>
      <c r="O1933" t="s">
        <v>12101</v>
      </c>
      <c r="P1933" s="13" t="s">
        <v>10747</v>
      </c>
      <c r="Q1933" s="2" t="s">
        <v>12102</v>
      </c>
      <c r="R1933" t="s">
        <v>12101</v>
      </c>
      <c r="S1933" s="13" t="s">
        <v>10747</v>
      </c>
      <c r="T1933" t="s">
        <v>12103</v>
      </c>
      <c r="U1933" t="s">
        <v>12104</v>
      </c>
      <c r="V1933" t="s">
        <v>37</v>
      </c>
      <c r="W1933" t="s">
        <v>42</v>
      </c>
      <c r="X1933" t="s">
        <v>5645</v>
      </c>
      <c r="Y1933" t="s">
        <v>44</v>
      </c>
      <c r="Z1933" t="s">
        <v>45</v>
      </c>
      <c r="AA1933" t="s">
        <v>12105</v>
      </c>
      <c r="AB1933" t="s">
        <v>12106</v>
      </c>
      <c r="AC1933" t="s">
        <v>12107</v>
      </c>
      <c r="AD1933" t="s">
        <v>12108</v>
      </c>
      <c r="AE1933" t="s">
        <v>12109</v>
      </c>
      <c r="AF1933" t="s">
        <v>115</v>
      </c>
    </row>
    <row r="1934" spans="3:32" x14ac:dyDescent="0.3">
      <c r="C1934" s="21" t="s">
        <v>12110</v>
      </c>
      <c r="D1934" s="20" t="s">
        <v>102</v>
      </c>
      <c r="E1934" s="20" t="s">
        <v>63</v>
      </c>
      <c r="F1934" s="45" t="s">
        <v>12092</v>
      </c>
      <c r="G1934" s="44">
        <v>45092</v>
      </c>
      <c r="H1934" s="20" t="s">
        <v>366</v>
      </c>
      <c r="J1934" t="s">
        <v>33</v>
      </c>
      <c r="K1934" t="s">
        <v>34</v>
      </c>
      <c r="L1934" t="s">
        <v>35</v>
      </c>
      <c r="M1934" t="s">
        <v>36</v>
      </c>
      <c r="N1934" t="s">
        <v>37</v>
      </c>
      <c r="O1934" t="s">
        <v>12111</v>
      </c>
      <c r="P1934" s="13" t="s">
        <v>10747</v>
      </c>
      <c r="Q1934" s="2" t="s">
        <v>12112</v>
      </c>
      <c r="R1934" t="s">
        <v>12111</v>
      </c>
      <c r="S1934" s="13" t="s">
        <v>10747</v>
      </c>
      <c r="T1934" t="s">
        <v>12113</v>
      </c>
      <c r="U1934" t="s">
        <v>12114</v>
      </c>
      <c r="V1934" t="s">
        <v>37</v>
      </c>
      <c r="W1934" t="s">
        <v>42</v>
      </c>
      <c r="X1934" t="s">
        <v>401</v>
      </c>
      <c r="Y1934" t="s">
        <v>44</v>
      </c>
      <c r="Z1934" t="s">
        <v>78</v>
      </c>
      <c r="AA1934" t="s">
        <v>12115</v>
      </c>
      <c r="AB1934" t="s">
        <v>12116</v>
      </c>
      <c r="AC1934" t="s">
        <v>12117</v>
      </c>
      <c r="AD1934" t="s">
        <v>12118</v>
      </c>
      <c r="AE1934" t="s">
        <v>12119</v>
      </c>
      <c r="AF1934" t="s">
        <v>115</v>
      </c>
    </row>
    <row r="1935" spans="3:32" x14ac:dyDescent="0.3">
      <c r="C1935" s="21" t="s">
        <v>12147</v>
      </c>
      <c r="D1935" s="20" t="s">
        <v>29</v>
      </c>
      <c r="E1935" s="20" t="s">
        <v>141</v>
      </c>
      <c r="F1935" s="45" t="s">
        <v>11292</v>
      </c>
      <c r="G1935" s="44">
        <v>45093</v>
      </c>
      <c r="H1935" s="20" t="s">
        <v>366</v>
      </c>
      <c r="J1935" t="s">
        <v>33</v>
      </c>
      <c r="K1935" t="s">
        <v>34</v>
      </c>
      <c r="L1935" t="s">
        <v>35</v>
      </c>
      <c r="M1935" t="s">
        <v>105</v>
      </c>
      <c r="N1935" t="s">
        <v>37</v>
      </c>
      <c r="O1935" t="s">
        <v>12148</v>
      </c>
      <c r="P1935" s="13" t="s">
        <v>10603</v>
      </c>
      <c r="Q1935" s="2" t="s">
        <v>12149</v>
      </c>
      <c r="R1935" t="s">
        <v>12150</v>
      </c>
      <c r="S1935" s="13" t="s">
        <v>10603</v>
      </c>
      <c r="T1935" t="s">
        <v>109</v>
      </c>
      <c r="U1935" t="s">
        <v>124</v>
      </c>
      <c r="V1935" t="s">
        <v>37</v>
      </c>
      <c r="W1935" t="s">
        <v>42</v>
      </c>
      <c r="X1935" t="s">
        <v>12151</v>
      </c>
      <c r="Y1935" t="s">
        <v>44</v>
      </c>
      <c r="Z1935" t="s">
        <v>45</v>
      </c>
      <c r="AA1935" t="s">
        <v>12152</v>
      </c>
      <c r="AB1935" t="s">
        <v>12153</v>
      </c>
      <c r="AC1935" t="s">
        <v>12154</v>
      </c>
      <c r="AD1935" t="s">
        <v>12155</v>
      </c>
      <c r="AE1935" t="s">
        <v>12156</v>
      </c>
      <c r="AF1935" t="s">
        <v>51</v>
      </c>
    </row>
    <row r="1936" spans="3:32" x14ac:dyDescent="0.3">
      <c r="C1936" s="21" t="s">
        <v>12166</v>
      </c>
      <c r="D1936" s="20" t="s">
        <v>29</v>
      </c>
      <c r="E1936" s="20" t="s">
        <v>357</v>
      </c>
      <c r="F1936" s="45" t="s">
        <v>11481</v>
      </c>
      <c r="G1936" s="44">
        <v>45093</v>
      </c>
      <c r="H1936" s="20" t="s">
        <v>366</v>
      </c>
      <c r="J1936" t="s">
        <v>33</v>
      </c>
      <c r="K1936" t="s">
        <v>34</v>
      </c>
      <c r="L1936" t="s">
        <v>35</v>
      </c>
      <c r="M1936" t="s">
        <v>105</v>
      </c>
      <c r="N1936" t="s">
        <v>37</v>
      </c>
      <c r="O1936" t="s">
        <v>12167</v>
      </c>
      <c r="P1936" s="13" t="s">
        <v>10747</v>
      </c>
      <c r="Q1936" s="2" t="s">
        <v>12168</v>
      </c>
      <c r="R1936" t="s">
        <v>12167</v>
      </c>
      <c r="S1936" s="13" t="s">
        <v>10747</v>
      </c>
      <c r="T1936" t="s">
        <v>12169</v>
      </c>
      <c r="U1936" t="s">
        <v>12170</v>
      </c>
      <c r="V1936" t="s">
        <v>37</v>
      </c>
      <c r="W1936" t="s">
        <v>42</v>
      </c>
      <c r="X1936" t="s">
        <v>567</v>
      </c>
      <c r="Y1936" t="s">
        <v>44</v>
      </c>
      <c r="Z1936" t="s">
        <v>45</v>
      </c>
      <c r="AA1936" t="s">
        <v>12171</v>
      </c>
      <c r="AB1936" t="s">
        <v>12172</v>
      </c>
      <c r="AC1936" t="s">
        <v>12173</v>
      </c>
      <c r="AD1936" t="s">
        <v>12174</v>
      </c>
      <c r="AE1936" t="s">
        <v>12175</v>
      </c>
      <c r="AF1936" t="s">
        <v>51</v>
      </c>
    </row>
    <row r="1937" spans="3:32" x14ac:dyDescent="0.3">
      <c r="C1937" s="21" t="s">
        <v>12388</v>
      </c>
      <c r="D1937" s="20" t="s">
        <v>29</v>
      </c>
      <c r="E1937" s="20" t="s">
        <v>30</v>
      </c>
      <c r="F1937" s="45" t="s">
        <v>10967</v>
      </c>
      <c r="G1937" s="44">
        <v>45093</v>
      </c>
      <c r="H1937" s="20" t="s">
        <v>366</v>
      </c>
      <c r="J1937" t="s">
        <v>33</v>
      </c>
      <c r="K1937" t="s">
        <v>382</v>
      </c>
      <c r="L1937" t="s">
        <v>35</v>
      </c>
      <c r="M1937" t="s">
        <v>292</v>
      </c>
      <c r="N1937" t="s">
        <v>37</v>
      </c>
      <c r="O1937" t="s">
        <v>12389</v>
      </c>
      <c r="P1937" s="13" t="s">
        <v>9902</v>
      </c>
      <c r="Q1937" s="2" t="s">
        <v>12390</v>
      </c>
      <c r="R1937" t="s">
        <v>12389</v>
      </c>
      <c r="S1937" s="13" t="s">
        <v>9902</v>
      </c>
      <c r="T1937" t="s">
        <v>12391</v>
      </c>
      <c r="U1937" t="s">
        <v>12392</v>
      </c>
      <c r="V1937" t="s">
        <v>37</v>
      </c>
      <c r="W1937" t="s">
        <v>42</v>
      </c>
      <c r="X1937" t="s">
        <v>1831</v>
      </c>
      <c r="Y1937" t="s">
        <v>44</v>
      </c>
      <c r="Z1937" t="s">
        <v>136</v>
      </c>
      <c r="AA1937" t="s">
        <v>12393</v>
      </c>
      <c r="AB1937" t="s">
        <v>12394</v>
      </c>
      <c r="AC1937" t="s">
        <v>12395</v>
      </c>
      <c r="AD1937" t="s">
        <v>12396</v>
      </c>
      <c r="AE1937" t="s">
        <v>12397</v>
      </c>
      <c r="AF1937" t="s">
        <v>51</v>
      </c>
    </row>
    <row r="1938" spans="3:32" x14ac:dyDescent="0.3">
      <c r="C1938" s="21" t="s">
        <v>12398</v>
      </c>
      <c r="D1938" s="20" t="s">
        <v>29</v>
      </c>
      <c r="E1938" s="20" t="s">
        <v>30</v>
      </c>
      <c r="F1938" s="45" t="s">
        <v>10967</v>
      </c>
      <c r="G1938" s="44">
        <v>45093</v>
      </c>
      <c r="H1938" s="20" t="s">
        <v>366</v>
      </c>
      <c r="J1938" t="s">
        <v>33</v>
      </c>
      <c r="K1938" t="s">
        <v>382</v>
      </c>
      <c r="L1938" t="s">
        <v>35</v>
      </c>
      <c r="M1938" t="s">
        <v>52</v>
      </c>
      <c r="N1938" t="s">
        <v>37</v>
      </c>
      <c r="O1938" t="s">
        <v>12399</v>
      </c>
      <c r="P1938" s="13" t="s">
        <v>9902</v>
      </c>
      <c r="Q1938" s="2" t="s">
        <v>12400</v>
      </c>
      <c r="R1938" t="s">
        <v>12401</v>
      </c>
      <c r="S1938" s="13" t="s">
        <v>9902</v>
      </c>
      <c r="T1938" t="s">
        <v>11703</v>
      </c>
      <c r="U1938" t="s">
        <v>124</v>
      </c>
      <c r="V1938" t="s">
        <v>37</v>
      </c>
      <c r="W1938" t="s">
        <v>42</v>
      </c>
      <c r="X1938" t="s">
        <v>863</v>
      </c>
      <c r="Y1938" t="s">
        <v>44</v>
      </c>
      <c r="Z1938" t="s">
        <v>45</v>
      </c>
      <c r="AA1938" t="s">
        <v>12402</v>
      </c>
      <c r="AB1938" t="s">
        <v>12403</v>
      </c>
      <c r="AC1938" t="s">
        <v>12403</v>
      </c>
      <c r="AD1938" t="s">
        <v>11706</v>
      </c>
      <c r="AE1938" t="s">
        <v>12404</v>
      </c>
      <c r="AF1938" t="s">
        <v>51</v>
      </c>
    </row>
    <row r="1939" spans="3:32" x14ac:dyDescent="0.3">
      <c r="C1939" s="21" t="s">
        <v>12405</v>
      </c>
      <c r="D1939" s="20" t="s">
        <v>29</v>
      </c>
      <c r="E1939" s="20" t="s">
        <v>280</v>
      </c>
      <c r="F1939" s="45" t="s">
        <v>10967</v>
      </c>
      <c r="G1939" s="44">
        <v>45093</v>
      </c>
      <c r="H1939" s="20" t="s">
        <v>366</v>
      </c>
      <c r="J1939" t="s">
        <v>33</v>
      </c>
      <c r="K1939" t="s">
        <v>382</v>
      </c>
      <c r="L1939" t="s">
        <v>35</v>
      </c>
      <c r="M1939" t="s">
        <v>52</v>
      </c>
      <c r="N1939" t="s">
        <v>37</v>
      </c>
      <c r="O1939" t="s">
        <v>12406</v>
      </c>
      <c r="P1939" s="13" t="s">
        <v>9902</v>
      </c>
      <c r="Q1939" s="2" t="s">
        <v>12407</v>
      </c>
      <c r="R1939" t="s">
        <v>12406</v>
      </c>
      <c r="S1939" s="13" t="s">
        <v>9902</v>
      </c>
      <c r="T1939" t="s">
        <v>12408</v>
      </c>
      <c r="U1939" t="s">
        <v>7769</v>
      </c>
      <c r="V1939" t="s">
        <v>37</v>
      </c>
      <c r="W1939" t="s">
        <v>42</v>
      </c>
      <c r="X1939" t="s">
        <v>522</v>
      </c>
      <c r="Y1939" t="s">
        <v>44</v>
      </c>
      <c r="Z1939" t="s">
        <v>264</v>
      </c>
      <c r="AA1939" t="s">
        <v>12409</v>
      </c>
      <c r="AB1939" t="s">
        <v>12410</v>
      </c>
      <c r="AC1939" t="s">
        <v>12411</v>
      </c>
      <c r="AD1939" t="s">
        <v>12412</v>
      </c>
      <c r="AE1939" t="s">
        <v>12413</v>
      </c>
      <c r="AF1939" t="s">
        <v>51</v>
      </c>
    </row>
    <row r="1940" spans="3:32" x14ac:dyDescent="0.3">
      <c r="C1940" s="21" t="s">
        <v>12427</v>
      </c>
      <c r="D1940" s="20" t="s">
        <v>29</v>
      </c>
      <c r="E1940" s="20" t="s">
        <v>63</v>
      </c>
      <c r="F1940" s="45" t="s">
        <v>11122</v>
      </c>
      <c r="G1940" s="44">
        <v>45093</v>
      </c>
      <c r="H1940" s="20" t="s">
        <v>366</v>
      </c>
      <c r="J1940" t="s">
        <v>33</v>
      </c>
      <c r="K1940" t="s">
        <v>382</v>
      </c>
      <c r="L1940" t="s">
        <v>35</v>
      </c>
      <c r="M1940" t="s">
        <v>52</v>
      </c>
      <c r="N1940" t="s">
        <v>37</v>
      </c>
      <c r="O1940" t="s">
        <v>12428</v>
      </c>
      <c r="P1940" s="13" t="s">
        <v>10310</v>
      </c>
      <c r="Q1940" s="2" t="s">
        <v>12429</v>
      </c>
      <c r="R1940" t="s">
        <v>11702</v>
      </c>
      <c r="S1940" s="13" t="s">
        <v>10310</v>
      </c>
      <c r="T1940" t="s">
        <v>11703</v>
      </c>
      <c r="U1940" t="s">
        <v>44</v>
      </c>
      <c r="V1940" t="s">
        <v>37</v>
      </c>
      <c r="W1940" t="s">
        <v>42</v>
      </c>
      <c r="X1940" t="s">
        <v>618</v>
      </c>
      <c r="Y1940" t="s">
        <v>44</v>
      </c>
      <c r="Z1940" t="s">
        <v>45</v>
      </c>
      <c r="AA1940" t="s">
        <v>12430</v>
      </c>
      <c r="AB1940" t="s">
        <v>44</v>
      </c>
      <c r="AC1940" t="s">
        <v>12431</v>
      </c>
      <c r="AD1940" t="s">
        <v>11706</v>
      </c>
      <c r="AE1940" t="s">
        <v>12432</v>
      </c>
      <c r="AF1940" t="s">
        <v>51</v>
      </c>
    </row>
    <row r="1941" spans="3:32" x14ac:dyDescent="0.3">
      <c r="C1941" s="21" t="s">
        <v>12370</v>
      </c>
      <c r="D1941" s="20" t="s">
        <v>102</v>
      </c>
      <c r="E1941" s="20" t="s">
        <v>63</v>
      </c>
      <c r="F1941" s="45" t="s">
        <v>10967</v>
      </c>
      <c r="G1941" s="44">
        <v>45093</v>
      </c>
      <c r="H1941" s="20" t="s">
        <v>366</v>
      </c>
      <c r="J1941" t="s">
        <v>33</v>
      </c>
      <c r="K1941" t="s">
        <v>382</v>
      </c>
      <c r="L1941" t="s">
        <v>35</v>
      </c>
      <c r="M1941" t="s">
        <v>52</v>
      </c>
      <c r="N1941" t="s">
        <v>37</v>
      </c>
      <c r="O1941" t="s">
        <v>12371</v>
      </c>
      <c r="P1941" s="13" t="s">
        <v>9559</v>
      </c>
      <c r="Q1941" s="2" t="s">
        <v>12372</v>
      </c>
      <c r="R1941" t="s">
        <v>12373</v>
      </c>
      <c r="S1941" s="13" t="s">
        <v>9559</v>
      </c>
      <c r="T1941" t="s">
        <v>12374</v>
      </c>
      <c r="U1941" t="s">
        <v>12371</v>
      </c>
      <c r="V1941" t="s">
        <v>37</v>
      </c>
      <c r="W1941" t="s">
        <v>42</v>
      </c>
      <c r="X1941" t="s">
        <v>263</v>
      </c>
      <c r="Y1941" t="s">
        <v>44</v>
      </c>
      <c r="Z1941" t="s">
        <v>12375</v>
      </c>
      <c r="AA1941" t="s">
        <v>12376</v>
      </c>
      <c r="AB1941" t="s">
        <v>124</v>
      </c>
      <c r="AC1941" t="s">
        <v>124</v>
      </c>
      <c r="AD1941" t="s">
        <v>12377</v>
      </c>
      <c r="AE1941" t="s">
        <v>12378</v>
      </c>
      <c r="AF1941" t="s">
        <v>115</v>
      </c>
    </row>
    <row r="1942" spans="3:32" x14ac:dyDescent="0.3">
      <c r="C1942" s="21" t="s">
        <v>12379</v>
      </c>
      <c r="D1942" s="20" t="s">
        <v>102</v>
      </c>
      <c r="E1942" s="20" t="s">
        <v>63</v>
      </c>
      <c r="F1942" s="45" t="s">
        <v>10967</v>
      </c>
      <c r="G1942" s="44">
        <v>45093</v>
      </c>
      <c r="H1942" s="20" t="s">
        <v>366</v>
      </c>
      <c r="J1942" t="s">
        <v>33</v>
      </c>
      <c r="K1942" t="s">
        <v>382</v>
      </c>
      <c r="L1942" t="s">
        <v>35</v>
      </c>
      <c r="M1942" t="s">
        <v>117</v>
      </c>
      <c r="N1942" t="s">
        <v>37</v>
      </c>
      <c r="O1942" t="s">
        <v>12380</v>
      </c>
      <c r="P1942" s="13" t="s">
        <v>11054</v>
      </c>
      <c r="Q1942" s="2" t="s">
        <v>12381</v>
      </c>
      <c r="R1942" t="s">
        <v>12380</v>
      </c>
      <c r="S1942" s="13" t="s">
        <v>11054</v>
      </c>
      <c r="T1942" t="s">
        <v>12382</v>
      </c>
      <c r="U1942" t="s">
        <v>12383</v>
      </c>
      <c r="V1942" t="s">
        <v>37</v>
      </c>
      <c r="W1942" t="s">
        <v>42</v>
      </c>
      <c r="X1942" t="s">
        <v>122</v>
      </c>
      <c r="Y1942" t="s">
        <v>44</v>
      </c>
      <c r="Z1942" t="s">
        <v>45</v>
      </c>
      <c r="AA1942" t="s">
        <v>12384</v>
      </c>
      <c r="AB1942" t="s">
        <v>12385</v>
      </c>
      <c r="AC1942" t="s">
        <v>12385</v>
      </c>
      <c r="AD1942" t="s">
        <v>12386</v>
      </c>
      <c r="AE1942" t="s">
        <v>12387</v>
      </c>
      <c r="AF1942" t="s">
        <v>115</v>
      </c>
    </row>
    <row r="1943" spans="3:32" x14ac:dyDescent="0.3">
      <c r="C1943" s="21" t="s">
        <v>12414</v>
      </c>
      <c r="D1943" s="20" t="s">
        <v>102</v>
      </c>
      <c r="E1943" s="20" t="s">
        <v>63</v>
      </c>
      <c r="F1943" s="45" t="s">
        <v>11122</v>
      </c>
      <c r="G1943" s="44">
        <v>45093</v>
      </c>
      <c r="H1943" s="20" t="s">
        <v>366</v>
      </c>
      <c r="J1943" t="s">
        <v>33</v>
      </c>
      <c r="K1943" t="s">
        <v>382</v>
      </c>
      <c r="L1943" t="s">
        <v>35</v>
      </c>
      <c r="M1943" t="s">
        <v>52</v>
      </c>
      <c r="N1943" t="s">
        <v>37</v>
      </c>
      <c r="O1943" t="s">
        <v>6759</v>
      </c>
      <c r="P1943" s="13" t="s">
        <v>9672</v>
      </c>
      <c r="Q1943" s="2" t="s">
        <v>12415</v>
      </c>
      <c r="R1943" t="s">
        <v>6759</v>
      </c>
      <c r="S1943" s="13" t="s">
        <v>9672</v>
      </c>
      <c r="T1943" t="s">
        <v>6761</v>
      </c>
      <c r="U1943" t="s">
        <v>6762</v>
      </c>
      <c r="V1943" t="s">
        <v>37</v>
      </c>
      <c r="W1943" t="s">
        <v>42</v>
      </c>
      <c r="X1943" t="s">
        <v>435</v>
      </c>
      <c r="Y1943" t="s">
        <v>44</v>
      </c>
      <c r="Z1943" t="s">
        <v>78</v>
      </c>
      <c r="AA1943" t="s">
        <v>6763</v>
      </c>
      <c r="AB1943" t="s">
        <v>6764</v>
      </c>
      <c r="AC1943" t="s">
        <v>6765</v>
      </c>
      <c r="AD1943" t="s">
        <v>6766</v>
      </c>
      <c r="AE1943" t="s">
        <v>12416</v>
      </c>
      <c r="AF1943" t="s">
        <v>115</v>
      </c>
    </row>
    <row r="1944" spans="3:32" x14ac:dyDescent="0.3">
      <c r="C1944" s="21" t="s">
        <v>12417</v>
      </c>
      <c r="D1944" s="20" t="s">
        <v>102</v>
      </c>
      <c r="E1944" s="20" t="s">
        <v>63</v>
      </c>
      <c r="F1944" s="45" t="s">
        <v>11122</v>
      </c>
      <c r="G1944" s="44">
        <v>45093</v>
      </c>
      <c r="H1944" s="20" t="s">
        <v>366</v>
      </c>
      <c r="J1944" t="s">
        <v>33</v>
      </c>
      <c r="K1944" t="s">
        <v>382</v>
      </c>
      <c r="L1944" t="s">
        <v>35</v>
      </c>
      <c r="M1944" t="s">
        <v>143</v>
      </c>
      <c r="N1944" t="s">
        <v>37</v>
      </c>
      <c r="O1944" t="s">
        <v>6250</v>
      </c>
      <c r="P1944" s="13" t="s">
        <v>9672</v>
      </c>
      <c r="Q1944" s="2" t="s">
        <v>44</v>
      </c>
      <c r="R1944" t="s">
        <v>11123</v>
      </c>
      <c r="S1944" s="13" t="s">
        <v>9672</v>
      </c>
      <c r="T1944" t="s">
        <v>11124</v>
      </c>
      <c r="U1944" t="s">
        <v>44</v>
      </c>
      <c r="V1944" t="s">
        <v>37</v>
      </c>
      <c r="W1944" t="s">
        <v>42</v>
      </c>
      <c r="X1944" t="s">
        <v>164</v>
      </c>
      <c r="Y1944" t="s">
        <v>44</v>
      </c>
      <c r="Z1944" t="s">
        <v>78</v>
      </c>
      <c r="AA1944" t="s">
        <v>6253</v>
      </c>
      <c r="AB1944" t="s">
        <v>44</v>
      </c>
      <c r="AC1944" t="s">
        <v>44</v>
      </c>
      <c r="AD1944" t="s">
        <v>6254</v>
      </c>
      <c r="AE1944" t="s">
        <v>12418</v>
      </c>
      <c r="AF1944" t="s">
        <v>115</v>
      </c>
    </row>
    <row r="1945" spans="3:32" x14ac:dyDescent="0.3">
      <c r="C1945" s="21" t="s">
        <v>12419</v>
      </c>
      <c r="D1945" s="20" t="s">
        <v>102</v>
      </c>
      <c r="E1945" s="20" t="s">
        <v>63</v>
      </c>
      <c r="F1945" s="45" t="s">
        <v>11122</v>
      </c>
      <c r="G1945" s="44">
        <v>45093</v>
      </c>
      <c r="H1945" s="20" t="s">
        <v>366</v>
      </c>
      <c r="J1945" t="s">
        <v>33</v>
      </c>
      <c r="K1945" t="s">
        <v>382</v>
      </c>
      <c r="L1945" t="s">
        <v>35</v>
      </c>
      <c r="M1945" t="s">
        <v>36</v>
      </c>
      <c r="N1945" t="s">
        <v>37</v>
      </c>
      <c r="O1945" t="s">
        <v>12420</v>
      </c>
      <c r="P1945" s="13" t="s">
        <v>9672</v>
      </c>
      <c r="Q1945" s="2" t="s">
        <v>12421</v>
      </c>
      <c r="R1945" t="s">
        <v>12420</v>
      </c>
      <c r="S1945" s="13" t="s">
        <v>9672</v>
      </c>
      <c r="T1945" t="s">
        <v>12422</v>
      </c>
      <c r="U1945" t="s">
        <v>12423</v>
      </c>
      <c r="V1945" t="s">
        <v>37</v>
      </c>
      <c r="W1945" t="s">
        <v>42</v>
      </c>
      <c r="X1945" t="s">
        <v>1985</v>
      </c>
      <c r="Y1945" t="s">
        <v>44</v>
      </c>
      <c r="Z1945" t="s">
        <v>45</v>
      </c>
      <c r="AA1945" t="s">
        <v>12424</v>
      </c>
      <c r="AB1945" t="s">
        <v>12425</v>
      </c>
      <c r="AC1945" t="s">
        <v>12425</v>
      </c>
      <c r="AD1945" t="s">
        <v>12426</v>
      </c>
      <c r="AE1945" t="s">
        <v>11043</v>
      </c>
      <c r="AF1945" t="s">
        <v>115</v>
      </c>
    </row>
    <row r="1946" spans="3:32" x14ac:dyDescent="0.3">
      <c r="C1946" s="21" t="s">
        <v>12139</v>
      </c>
      <c r="D1946" s="20" t="s">
        <v>102</v>
      </c>
      <c r="E1946" s="20" t="s">
        <v>63</v>
      </c>
      <c r="F1946" s="45" t="s">
        <v>11292</v>
      </c>
      <c r="G1946" s="44">
        <v>45093</v>
      </c>
      <c r="H1946" s="20" t="s">
        <v>366</v>
      </c>
      <c r="J1946" t="s">
        <v>33</v>
      </c>
      <c r="K1946" t="s">
        <v>34</v>
      </c>
      <c r="L1946" t="s">
        <v>35</v>
      </c>
      <c r="M1946" t="s">
        <v>143</v>
      </c>
      <c r="N1946" t="s">
        <v>37</v>
      </c>
      <c r="O1946" t="s">
        <v>12140</v>
      </c>
      <c r="P1946" s="13" t="s">
        <v>9902</v>
      </c>
      <c r="Q1946" s="2" t="s">
        <v>11710</v>
      </c>
      <c r="R1946" t="s">
        <v>12140</v>
      </c>
      <c r="S1946" s="13" t="s">
        <v>9902</v>
      </c>
      <c r="T1946" t="s">
        <v>12141</v>
      </c>
      <c r="U1946" t="s">
        <v>12142</v>
      </c>
      <c r="V1946" t="s">
        <v>37</v>
      </c>
      <c r="W1946" t="s">
        <v>42</v>
      </c>
      <c r="X1946" t="s">
        <v>1941</v>
      </c>
      <c r="Y1946" t="s">
        <v>44</v>
      </c>
      <c r="Z1946" t="s">
        <v>1426</v>
      </c>
      <c r="AA1946" t="s">
        <v>12143</v>
      </c>
      <c r="AB1946" t="s">
        <v>44</v>
      </c>
      <c r="AC1946" t="s">
        <v>12144</v>
      </c>
      <c r="AD1946" t="s">
        <v>12145</v>
      </c>
      <c r="AE1946" t="s">
        <v>12146</v>
      </c>
      <c r="AF1946" t="s">
        <v>115</v>
      </c>
    </row>
    <row r="1947" spans="3:32" x14ac:dyDescent="0.3">
      <c r="C1947" s="21" t="s">
        <v>12176</v>
      </c>
      <c r="D1947" s="20" t="s">
        <v>29</v>
      </c>
      <c r="E1947" s="20" t="s">
        <v>63</v>
      </c>
      <c r="F1947" s="45" t="s">
        <v>11481</v>
      </c>
      <c r="G1947" s="44">
        <v>45093</v>
      </c>
      <c r="H1947" s="20" t="s">
        <v>366</v>
      </c>
      <c r="J1947" t="s">
        <v>33</v>
      </c>
      <c r="K1947" t="s">
        <v>34</v>
      </c>
      <c r="L1947" t="s">
        <v>35</v>
      </c>
      <c r="M1947" t="s">
        <v>52</v>
      </c>
      <c r="N1947" t="s">
        <v>37</v>
      </c>
      <c r="O1947" t="s">
        <v>6250</v>
      </c>
      <c r="P1947" s="13" t="s">
        <v>10747</v>
      </c>
      <c r="Q1947" s="2" t="s">
        <v>12177</v>
      </c>
      <c r="R1947" t="s">
        <v>12178</v>
      </c>
      <c r="S1947" s="13" t="s">
        <v>10747</v>
      </c>
      <c r="T1947" t="s">
        <v>10140</v>
      </c>
      <c r="U1947" t="s">
        <v>44</v>
      </c>
      <c r="V1947" t="s">
        <v>37</v>
      </c>
      <c r="W1947" t="s">
        <v>42</v>
      </c>
      <c r="X1947" t="s">
        <v>1985</v>
      </c>
      <c r="Y1947" t="s">
        <v>44</v>
      </c>
      <c r="Z1947" t="s">
        <v>45</v>
      </c>
      <c r="AA1947" t="s">
        <v>6253</v>
      </c>
      <c r="AB1947" t="s">
        <v>44</v>
      </c>
      <c r="AC1947" t="s">
        <v>12179</v>
      </c>
      <c r="AD1947" t="s">
        <v>10143</v>
      </c>
      <c r="AE1947" t="s">
        <v>2077</v>
      </c>
      <c r="AF1947" t="s">
        <v>51</v>
      </c>
    </row>
    <row r="1948" spans="3:32" x14ac:dyDescent="0.3">
      <c r="C1948" s="21" t="s">
        <v>12180</v>
      </c>
      <c r="D1948" s="20" t="s">
        <v>29</v>
      </c>
      <c r="E1948" s="20" t="s">
        <v>63</v>
      </c>
      <c r="F1948" s="45" t="s">
        <v>11481</v>
      </c>
      <c r="G1948" s="44">
        <v>45093</v>
      </c>
      <c r="H1948" s="20" t="s">
        <v>366</v>
      </c>
      <c r="J1948" t="s">
        <v>33</v>
      </c>
      <c r="K1948" t="s">
        <v>34</v>
      </c>
      <c r="L1948" t="s">
        <v>35</v>
      </c>
      <c r="M1948" t="s">
        <v>64</v>
      </c>
      <c r="N1948" t="s">
        <v>37</v>
      </c>
      <c r="O1948" t="s">
        <v>12181</v>
      </c>
      <c r="P1948" s="13" t="s">
        <v>10747</v>
      </c>
      <c r="Q1948" s="2" t="s">
        <v>12182</v>
      </c>
      <c r="R1948" t="s">
        <v>12181</v>
      </c>
      <c r="S1948" s="13" t="s">
        <v>10747</v>
      </c>
      <c r="T1948" t="s">
        <v>12183</v>
      </c>
      <c r="U1948" t="s">
        <v>12184</v>
      </c>
      <c r="V1948" t="s">
        <v>37</v>
      </c>
      <c r="W1948" t="s">
        <v>42</v>
      </c>
      <c r="X1948" t="s">
        <v>414</v>
      </c>
      <c r="Y1948" t="s">
        <v>44</v>
      </c>
      <c r="Z1948" t="s">
        <v>45</v>
      </c>
      <c r="AA1948" t="s">
        <v>12185</v>
      </c>
      <c r="AB1948" t="s">
        <v>44</v>
      </c>
      <c r="AC1948" t="s">
        <v>12186</v>
      </c>
      <c r="AD1948" t="s">
        <v>12187</v>
      </c>
      <c r="AE1948" t="s">
        <v>12188</v>
      </c>
      <c r="AF1948" t="s">
        <v>51</v>
      </c>
    </row>
    <row r="1949" spans="3:32" x14ac:dyDescent="0.3">
      <c r="C1949" s="21" t="s">
        <v>12189</v>
      </c>
      <c r="D1949" s="20" t="s">
        <v>29</v>
      </c>
      <c r="E1949" s="20" t="s">
        <v>63</v>
      </c>
      <c r="F1949" s="45" t="s">
        <v>11481</v>
      </c>
      <c r="G1949" s="44">
        <v>45093</v>
      </c>
      <c r="H1949" s="20" t="s">
        <v>366</v>
      </c>
      <c r="J1949" t="s">
        <v>33</v>
      </c>
      <c r="K1949" t="s">
        <v>34</v>
      </c>
      <c r="L1949" t="s">
        <v>35</v>
      </c>
      <c r="M1949" t="s">
        <v>143</v>
      </c>
      <c r="N1949" t="s">
        <v>37</v>
      </c>
      <c r="O1949" t="s">
        <v>12190</v>
      </c>
      <c r="P1949" s="13" t="s">
        <v>10747</v>
      </c>
      <c r="Q1949" s="2" t="s">
        <v>12191</v>
      </c>
      <c r="R1949" t="s">
        <v>12192</v>
      </c>
      <c r="S1949" s="13" t="s">
        <v>10747</v>
      </c>
      <c r="T1949" t="s">
        <v>5761</v>
      </c>
      <c r="U1949" t="s">
        <v>5759</v>
      </c>
      <c r="V1949" t="s">
        <v>37</v>
      </c>
      <c r="W1949" t="s">
        <v>42</v>
      </c>
      <c r="X1949" t="s">
        <v>12193</v>
      </c>
      <c r="Y1949" t="s">
        <v>44</v>
      </c>
      <c r="Z1949" t="s">
        <v>45</v>
      </c>
      <c r="AA1949" t="s">
        <v>12194</v>
      </c>
      <c r="AB1949" t="s">
        <v>12195</v>
      </c>
      <c r="AC1949" t="s">
        <v>12196</v>
      </c>
      <c r="AD1949" t="s">
        <v>12197</v>
      </c>
      <c r="AE1949" t="s">
        <v>12198</v>
      </c>
      <c r="AF1949" t="s">
        <v>51</v>
      </c>
    </row>
    <row r="1950" spans="3:32" x14ac:dyDescent="0.3">
      <c r="C1950" s="21" t="s">
        <v>12199</v>
      </c>
      <c r="D1950" s="20" t="s">
        <v>29</v>
      </c>
      <c r="E1950" s="20" t="s">
        <v>63</v>
      </c>
      <c r="F1950" s="45" t="s">
        <v>11481</v>
      </c>
      <c r="G1950" s="44">
        <v>45093</v>
      </c>
      <c r="H1950" s="20" t="s">
        <v>366</v>
      </c>
      <c r="J1950" t="s">
        <v>33</v>
      </c>
      <c r="K1950" t="s">
        <v>34</v>
      </c>
      <c r="L1950" t="s">
        <v>35</v>
      </c>
      <c r="M1950" t="s">
        <v>64</v>
      </c>
      <c r="N1950" t="s">
        <v>37</v>
      </c>
      <c r="O1950" t="s">
        <v>12200</v>
      </c>
      <c r="P1950" s="13" t="s">
        <v>10747</v>
      </c>
      <c r="Q1950" s="2" t="s">
        <v>12201</v>
      </c>
      <c r="R1950" t="s">
        <v>12202</v>
      </c>
      <c r="S1950" s="13" t="s">
        <v>10747</v>
      </c>
      <c r="T1950" t="s">
        <v>12203</v>
      </c>
      <c r="U1950" t="s">
        <v>44</v>
      </c>
      <c r="V1950" t="s">
        <v>37</v>
      </c>
      <c r="W1950" t="s">
        <v>42</v>
      </c>
      <c r="X1950" t="s">
        <v>10924</v>
      </c>
      <c r="Y1950" t="s">
        <v>44</v>
      </c>
      <c r="Z1950" t="s">
        <v>45</v>
      </c>
      <c r="AA1950" t="s">
        <v>12204</v>
      </c>
      <c r="AB1950" t="s">
        <v>44</v>
      </c>
      <c r="AC1950" t="s">
        <v>12205</v>
      </c>
      <c r="AD1950" t="s">
        <v>12206</v>
      </c>
      <c r="AE1950" t="s">
        <v>12207</v>
      </c>
      <c r="AF1950" t="s">
        <v>51</v>
      </c>
    </row>
    <row r="1951" spans="3:32" x14ac:dyDescent="0.3">
      <c r="C1951" s="21" t="s">
        <v>12157</v>
      </c>
      <c r="D1951" s="20" t="s">
        <v>62</v>
      </c>
      <c r="E1951" s="20" t="s">
        <v>30</v>
      </c>
      <c r="F1951" s="45" t="s">
        <v>11481</v>
      </c>
      <c r="G1951" s="44">
        <v>45093</v>
      </c>
      <c r="H1951" s="20" t="s">
        <v>366</v>
      </c>
      <c r="J1951" t="s">
        <v>33</v>
      </c>
      <c r="K1951" t="s">
        <v>34</v>
      </c>
      <c r="L1951" t="s">
        <v>35</v>
      </c>
      <c r="M1951" t="s">
        <v>292</v>
      </c>
      <c r="N1951" t="s">
        <v>37</v>
      </c>
      <c r="O1951" t="s">
        <v>12158</v>
      </c>
      <c r="P1951" s="13" t="s">
        <v>10747</v>
      </c>
      <c r="Q1951" s="2" t="s">
        <v>12159</v>
      </c>
      <c r="R1951" t="s">
        <v>12158</v>
      </c>
      <c r="S1951" s="13" t="s">
        <v>10747</v>
      </c>
      <c r="T1951" t="s">
        <v>12160</v>
      </c>
      <c r="U1951" t="s">
        <v>12161</v>
      </c>
      <c r="V1951" t="s">
        <v>37</v>
      </c>
      <c r="W1951" t="s">
        <v>42</v>
      </c>
      <c r="X1951" t="s">
        <v>532</v>
      </c>
      <c r="Y1951" t="s">
        <v>44</v>
      </c>
      <c r="Z1951" t="s">
        <v>136</v>
      </c>
      <c r="AA1951" t="s">
        <v>12162</v>
      </c>
      <c r="AB1951" t="s">
        <v>12163</v>
      </c>
      <c r="AC1951" t="s">
        <v>12163</v>
      </c>
      <c r="AD1951" t="s">
        <v>12164</v>
      </c>
      <c r="AE1951" t="s">
        <v>12165</v>
      </c>
      <c r="AF1951" t="s">
        <v>51</v>
      </c>
    </row>
    <row r="1952" spans="3:32" x14ac:dyDescent="0.3">
      <c r="C1952" s="21" t="s">
        <v>12208</v>
      </c>
      <c r="D1952" s="20" t="s">
        <v>29</v>
      </c>
      <c r="E1952" s="20" t="s">
        <v>63</v>
      </c>
      <c r="F1952" s="45" t="s">
        <v>11633</v>
      </c>
      <c r="G1952" s="44">
        <v>45093</v>
      </c>
      <c r="H1952" s="20" t="s">
        <v>366</v>
      </c>
      <c r="J1952" t="s">
        <v>33</v>
      </c>
      <c r="K1952" t="s">
        <v>34</v>
      </c>
      <c r="L1952" t="s">
        <v>35</v>
      </c>
      <c r="M1952" t="s">
        <v>52</v>
      </c>
      <c r="N1952" t="s">
        <v>37</v>
      </c>
      <c r="O1952" t="s">
        <v>12209</v>
      </c>
      <c r="P1952" s="13" t="s">
        <v>10967</v>
      </c>
      <c r="Q1952" s="2" t="s">
        <v>12210</v>
      </c>
      <c r="R1952" t="s">
        <v>12209</v>
      </c>
      <c r="S1952" s="13" t="s">
        <v>10967</v>
      </c>
      <c r="T1952" t="s">
        <v>12211</v>
      </c>
      <c r="U1952" t="s">
        <v>6144</v>
      </c>
      <c r="V1952" t="s">
        <v>37</v>
      </c>
      <c r="W1952" t="s">
        <v>42</v>
      </c>
      <c r="X1952" t="s">
        <v>1985</v>
      </c>
      <c r="Y1952" t="s">
        <v>44</v>
      </c>
      <c r="Z1952" t="s">
        <v>45</v>
      </c>
      <c r="AA1952" t="s">
        <v>12212</v>
      </c>
      <c r="AB1952" t="s">
        <v>6146</v>
      </c>
      <c r="AC1952" t="s">
        <v>12213</v>
      </c>
      <c r="AD1952" t="s">
        <v>12214</v>
      </c>
      <c r="AE1952" t="s">
        <v>2077</v>
      </c>
      <c r="AF1952" t="s">
        <v>51</v>
      </c>
    </row>
    <row r="1953" spans="3:32" x14ac:dyDescent="0.3">
      <c r="C1953" s="21" t="s">
        <v>12215</v>
      </c>
      <c r="D1953" s="20" t="s">
        <v>29</v>
      </c>
      <c r="E1953" s="20" t="s">
        <v>537</v>
      </c>
      <c r="F1953" s="45" t="s">
        <v>11633</v>
      </c>
      <c r="G1953" s="44">
        <v>45093</v>
      </c>
      <c r="H1953" s="20" t="s">
        <v>366</v>
      </c>
      <c r="J1953" t="s">
        <v>33</v>
      </c>
      <c r="K1953" t="s">
        <v>34</v>
      </c>
      <c r="L1953" t="s">
        <v>35</v>
      </c>
      <c r="M1953" t="s">
        <v>36</v>
      </c>
      <c r="N1953" t="s">
        <v>37</v>
      </c>
      <c r="O1953" t="s">
        <v>12216</v>
      </c>
      <c r="P1953" s="13" t="s">
        <v>10967</v>
      </c>
      <c r="Q1953" s="2" t="s">
        <v>12217</v>
      </c>
      <c r="R1953" t="s">
        <v>12216</v>
      </c>
      <c r="S1953" s="13" t="s">
        <v>10967</v>
      </c>
      <c r="T1953" t="s">
        <v>12218</v>
      </c>
      <c r="U1953" t="s">
        <v>41</v>
      </c>
      <c r="V1953" t="s">
        <v>37</v>
      </c>
      <c r="W1953" t="s">
        <v>42</v>
      </c>
      <c r="X1953" t="s">
        <v>11861</v>
      </c>
      <c r="Y1953" t="s">
        <v>44</v>
      </c>
      <c r="Z1953" t="s">
        <v>1771</v>
      </c>
      <c r="AA1953" t="s">
        <v>12219</v>
      </c>
      <c r="AB1953" t="s">
        <v>47</v>
      </c>
      <c r="AC1953" t="s">
        <v>12220</v>
      </c>
      <c r="AD1953" t="s">
        <v>12221</v>
      </c>
      <c r="AE1953" t="s">
        <v>12222</v>
      </c>
      <c r="AF1953" t="s">
        <v>51</v>
      </c>
    </row>
    <row r="1954" spans="3:32" x14ac:dyDescent="0.3">
      <c r="C1954" s="21" t="s">
        <v>12223</v>
      </c>
      <c r="D1954" s="20" t="s">
        <v>29</v>
      </c>
      <c r="E1954" s="20" t="s">
        <v>63</v>
      </c>
      <c r="F1954" s="45" t="s">
        <v>11633</v>
      </c>
      <c r="G1954" s="44">
        <v>45093</v>
      </c>
      <c r="H1954" s="20" t="s">
        <v>366</v>
      </c>
      <c r="J1954" t="s">
        <v>33</v>
      </c>
      <c r="K1954" t="s">
        <v>34</v>
      </c>
      <c r="L1954" t="s">
        <v>35</v>
      </c>
      <c r="M1954" t="s">
        <v>52</v>
      </c>
      <c r="N1954" t="s">
        <v>37</v>
      </c>
      <c r="O1954" t="s">
        <v>12224</v>
      </c>
      <c r="P1954" s="13" t="s">
        <v>10967</v>
      </c>
      <c r="Q1954" s="2" t="s">
        <v>12225</v>
      </c>
      <c r="R1954" t="s">
        <v>12224</v>
      </c>
      <c r="S1954" s="13" t="s">
        <v>10967</v>
      </c>
      <c r="T1954" t="s">
        <v>12226</v>
      </c>
      <c r="U1954" t="s">
        <v>12227</v>
      </c>
      <c r="V1954" t="s">
        <v>37</v>
      </c>
      <c r="W1954" t="s">
        <v>42</v>
      </c>
      <c r="X1954" t="s">
        <v>12042</v>
      </c>
      <c r="Y1954" t="s">
        <v>44</v>
      </c>
      <c r="Z1954" t="s">
        <v>45</v>
      </c>
      <c r="AA1954" t="s">
        <v>12228</v>
      </c>
      <c r="AB1954" t="s">
        <v>12229</v>
      </c>
      <c r="AC1954" t="s">
        <v>12230</v>
      </c>
      <c r="AD1954" t="s">
        <v>12231</v>
      </c>
      <c r="AE1954" t="s">
        <v>12232</v>
      </c>
      <c r="AF1954" t="s">
        <v>51</v>
      </c>
    </row>
    <row r="1955" spans="3:32" x14ac:dyDescent="0.3">
      <c r="C1955" s="21" t="s">
        <v>12233</v>
      </c>
      <c r="D1955" s="20" t="s">
        <v>29</v>
      </c>
      <c r="E1955" s="20" t="s">
        <v>63</v>
      </c>
      <c r="F1955" s="45" t="s">
        <v>11633</v>
      </c>
      <c r="G1955" s="44">
        <v>45093</v>
      </c>
      <c r="H1955" s="20" t="s">
        <v>366</v>
      </c>
      <c r="J1955" t="s">
        <v>33</v>
      </c>
      <c r="K1955" t="s">
        <v>34</v>
      </c>
      <c r="L1955" t="s">
        <v>35</v>
      </c>
      <c r="M1955" t="s">
        <v>105</v>
      </c>
      <c r="N1955" t="s">
        <v>37</v>
      </c>
      <c r="O1955" t="s">
        <v>12234</v>
      </c>
      <c r="P1955" s="13" t="s">
        <v>10967</v>
      </c>
      <c r="Q1955" s="2" t="s">
        <v>12235</v>
      </c>
      <c r="R1955" t="s">
        <v>12236</v>
      </c>
      <c r="S1955" s="13" t="s">
        <v>10967</v>
      </c>
      <c r="T1955" t="s">
        <v>12237</v>
      </c>
      <c r="U1955" t="s">
        <v>44</v>
      </c>
      <c r="V1955" t="s">
        <v>37</v>
      </c>
      <c r="W1955" t="s">
        <v>42</v>
      </c>
      <c r="X1955" t="s">
        <v>97</v>
      </c>
      <c r="Y1955" t="s">
        <v>44</v>
      </c>
      <c r="Z1955" t="s">
        <v>78</v>
      </c>
      <c r="AA1955" t="s">
        <v>12238</v>
      </c>
      <c r="AB1955" t="s">
        <v>44</v>
      </c>
      <c r="AC1955" t="s">
        <v>12239</v>
      </c>
      <c r="AD1955" t="s">
        <v>12240</v>
      </c>
      <c r="AE1955" t="s">
        <v>12241</v>
      </c>
      <c r="AF1955" t="s">
        <v>51</v>
      </c>
    </row>
    <row r="1956" spans="3:32" x14ac:dyDescent="0.3">
      <c r="C1956" s="21">
        <v>2475809</v>
      </c>
      <c r="D1956" s="20" t="s">
        <v>102</v>
      </c>
      <c r="E1956" s="20" t="s">
        <v>509</v>
      </c>
      <c r="F1956" s="45" t="s">
        <v>11633</v>
      </c>
      <c r="G1956" s="44">
        <v>45093</v>
      </c>
      <c r="H1956" s="20" t="s">
        <v>366</v>
      </c>
      <c r="J1956" t="s">
        <v>33</v>
      </c>
      <c r="K1956" t="s">
        <v>34</v>
      </c>
      <c r="L1956" t="s">
        <v>35</v>
      </c>
      <c r="M1956" t="s">
        <v>143</v>
      </c>
      <c r="N1956" t="s">
        <v>37</v>
      </c>
      <c r="O1956" t="s">
        <v>12433</v>
      </c>
      <c r="P1956" s="13" t="s">
        <v>10372</v>
      </c>
      <c r="Q1956" s="2" t="s">
        <v>12434</v>
      </c>
      <c r="R1956" t="s">
        <v>12433</v>
      </c>
      <c r="S1956" s="13" t="s">
        <v>10372</v>
      </c>
      <c r="T1956" t="s">
        <v>12435</v>
      </c>
      <c r="U1956" t="s">
        <v>12436</v>
      </c>
      <c r="V1956" t="s">
        <v>37</v>
      </c>
      <c r="W1956" t="s">
        <v>42</v>
      </c>
      <c r="X1956" t="s">
        <v>1425</v>
      </c>
      <c r="Y1956" t="s">
        <v>44</v>
      </c>
      <c r="Z1956" t="s">
        <v>1426</v>
      </c>
      <c r="AA1956" t="s">
        <v>12437</v>
      </c>
      <c r="AB1956" t="s">
        <v>12438</v>
      </c>
      <c r="AC1956" t="s">
        <v>12439</v>
      </c>
      <c r="AD1956" t="s">
        <v>12440</v>
      </c>
      <c r="AE1956" t="s">
        <v>12441</v>
      </c>
      <c r="AF1956" t="s">
        <v>115</v>
      </c>
    </row>
    <row r="1957" spans="3:32" x14ac:dyDescent="0.3">
      <c r="C1957" s="21" t="s">
        <v>12442</v>
      </c>
      <c r="D1957" s="20" t="s">
        <v>102</v>
      </c>
      <c r="E1957" s="20" t="s">
        <v>280</v>
      </c>
      <c r="F1957" s="45" t="s">
        <v>11633</v>
      </c>
      <c r="G1957" s="44">
        <v>45093</v>
      </c>
      <c r="H1957" s="20" t="s">
        <v>366</v>
      </c>
      <c r="J1957" t="s">
        <v>33</v>
      </c>
      <c r="K1957" t="s">
        <v>34</v>
      </c>
      <c r="L1957" t="s">
        <v>35</v>
      </c>
      <c r="M1957" t="s">
        <v>143</v>
      </c>
      <c r="N1957" t="s">
        <v>37</v>
      </c>
      <c r="O1957" t="s">
        <v>12443</v>
      </c>
      <c r="P1957" s="13" t="s">
        <v>11848</v>
      </c>
      <c r="Q1957" s="2" t="s">
        <v>12444</v>
      </c>
      <c r="R1957" t="s">
        <v>12443</v>
      </c>
      <c r="S1957" s="13" t="s">
        <v>11848</v>
      </c>
      <c r="T1957" t="s">
        <v>12445</v>
      </c>
      <c r="U1957" t="s">
        <v>12446</v>
      </c>
      <c r="V1957" t="s">
        <v>37</v>
      </c>
      <c r="W1957" t="s">
        <v>42</v>
      </c>
      <c r="X1957" t="s">
        <v>5909</v>
      </c>
      <c r="Y1957" t="s">
        <v>44</v>
      </c>
      <c r="Z1957" t="s">
        <v>387</v>
      </c>
      <c r="AA1957" t="s">
        <v>12447</v>
      </c>
      <c r="AB1957" t="s">
        <v>124</v>
      </c>
      <c r="AC1957" t="s">
        <v>12448</v>
      </c>
      <c r="AD1957" t="s">
        <v>12449</v>
      </c>
      <c r="AE1957" t="s">
        <v>12450</v>
      </c>
      <c r="AF1957" t="s">
        <v>115</v>
      </c>
    </row>
    <row r="1958" spans="3:32" x14ac:dyDescent="0.3">
      <c r="C1958" s="21" t="s">
        <v>12451</v>
      </c>
      <c r="D1958" s="20" t="s">
        <v>102</v>
      </c>
      <c r="E1958" s="20" t="s">
        <v>63</v>
      </c>
      <c r="F1958" s="45" t="s">
        <v>11633</v>
      </c>
      <c r="G1958" s="44">
        <v>45093</v>
      </c>
      <c r="H1958" s="20" t="s">
        <v>366</v>
      </c>
      <c r="J1958" t="s">
        <v>33</v>
      </c>
      <c r="K1958" t="s">
        <v>34</v>
      </c>
      <c r="L1958" t="s">
        <v>35</v>
      </c>
      <c r="M1958" t="s">
        <v>64</v>
      </c>
      <c r="N1958" t="s">
        <v>37</v>
      </c>
      <c r="O1958" t="s">
        <v>6250</v>
      </c>
      <c r="P1958" s="13" t="s">
        <v>11848</v>
      </c>
      <c r="Q1958" s="2" t="s">
        <v>44</v>
      </c>
      <c r="R1958" t="s">
        <v>12452</v>
      </c>
      <c r="S1958" s="13" t="s">
        <v>11848</v>
      </c>
      <c r="T1958" t="s">
        <v>12453</v>
      </c>
      <c r="U1958" t="s">
        <v>44</v>
      </c>
      <c r="V1958" t="s">
        <v>37</v>
      </c>
      <c r="W1958" t="s">
        <v>42</v>
      </c>
      <c r="X1958" t="s">
        <v>164</v>
      </c>
      <c r="Y1958" t="s">
        <v>44</v>
      </c>
      <c r="Z1958" t="s">
        <v>78</v>
      </c>
      <c r="AA1958" t="s">
        <v>6253</v>
      </c>
      <c r="AB1958" t="s">
        <v>44</v>
      </c>
      <c r="AC1958" t="s">
        <v>44</v>
      </c>
      <c r="AD1958" t="s">
        <v>6254</v>
      </c>
      <c r="AE1958" t="s">
        <v>12454</v>
      </c>
      <c r="AF1958" t="s">
        <v>115</v>
      </c>
    </row>
    <row r="1959" spans="3:32" x14ac:dyDescent="0.3">
      <c r="C1959" s="21" t="s">
        <v>12455</v>
      </c>
      <c r="D1959" s="20" t="s">
        <v>102</v>
      </c>
      <c r="E1959" s="20" t="s">
        <v>63</v>
      </c>
      <c r="F1959" s="45" t="s">
        <v>11633</v>
      </c>
      <c r="G1959" s="44">
        <v>45093</v>
      </c>
      <c r="H1959" s="20" t="s">
        <v>366</v>
      </c>
      <c r="J1959" t="s">
        <v>33</v>
      </c>
      <c r="K1959" t="s">
        <v>34</v>
      </c>
      <c r="L1959" t="s">
        <v>35</v>
      </c>
      <c r="M1959" t="s">
        <v>52</v>
      </c>
      <c r="N1959" t="s">
        <v>37</v>
      </c>
      <c r="O1959" t="s">
        <v>12456</v>
      </c>
      <c r="P1959" s="13" t="s">
        <v>11848</v>
      </c>
      <c r="Q1959" s="2" t="s">
        <v>12457</v>
      </c>
      <c r="R1959" t="s">
        <v>12458</v>
      </c>
      <c r="S1959" s="13" t="s">
        <v>11848</v>
      </c>
      <c r="T1959" t="s">
        <v>12459</v>
      </c>
      <c r="U1959" t="s">
        <v>12460</v>
      </c>
      <c r="V1959" t="s">
        <v>37</v>
      </c>
      <c r="W1959" t="s">
        <v>42</v>
      </c>
      <c r="X1959" t="s">
        <v>553</v>
      </c>
      <c r="Y1959" t="s">
        <v>44</v>
      </c>
      <c r="Z1959" t="s">
        <v>45</v>
      </c>
      <c r="AA1959" t="s">
        <v>12461</v>
      </c>
      <c r="AB1959" t="s">
        <v>12462</v>
      </c>
      <c r="AC1959" t="s">
        <v>12463</v>
      </c>
      <c r="AD1959" t="s">
        <v>12464</v>
      </c>
      <c r="AE1959" t="s">
        <v>12465</v>
      </c>
      <c r="AF1959" t="s">
        <v>115</v>
      </c>
    </row>
    <row r="1960" spans="3:32" x14ac:dyDescent="0.3">
      <c r="C1960" s="21" t="s">
        <v>12574</v>
      </c>
      <c r="D1960" s="20" t="s">
        <v>29</v>
      </c>
      <c r="E1960" s="20" t="s">
        <v>357</v>
      </c>
      <c r="F1960" s="45" t="s">
        <v>11481</v>
      </c>
      <c r="G1960" s="44">
        <v>45097</v>
      </c>
      <c r="H1960" s="20" t="s">
        <v>366</v>
      </c>
      <c r="J1960" t="s">
        <v>33</v>
      </c>
      <c r="K1960" t="s">
        <v>34</v>
      </c>
      <c r="L1960" t="s">
        <v>35</v>
      </c>
      <c r="M1960" t="s">
        <v>52</v>
      </c>
      <c r="N1960" t="s">
        <v>37</v>
      </c>
      <c r="O1960" t="s">
        <v>8178</v>
      </c>
      <c r="P1960" s="13" t="s">
        <v>10747</v>
      </c>
      <c r="Q1960" s="2" t="s">
        <v>12575</v>
      </c>
      <c r="R1960" t="s">
        <v>8176</v>
      </c>
      <c r="S1960" s="13" t="s">
        <v>10747</v>
      </c>
      <c r="T1960" t="s">
        <v>12576</v>
      </c>
      <c r="U1960" t="s">
        <v>12577</v>
      </c>
      <c r="V1960" t="s">
        <v>37</v>
      </c>
      <c r="W1960" t="s">
        <v>42</v>
      </c>
      <c r="X1960" t="s">
        <v>12578</v>
      </c>
      <c r="Y1960" t="s">
        <v>44</v>
      </c>
      <c r="Z1960" t="s">
        <v>45</v>
      </c>
      <c r="AA1960" t="s">
        <v>12579</v>
      </c>
      <c r="AB1960" t="s">
        <v>8183</v>
      </c>
      <c r="AC1960" t="s">
        <v>12580</v>
      </c>
      <c r="AD1960" t="s">
        <v>12581</v>
      </c>
      <c r="AE1960" t="s">
        <v>12582</v>
      </c>
      <c r="AF1960" t="s">
        <v>51</v>
      </c>
    </row>
    <row r="1961" spans="3:32" x14ac:dyDescent="0.3">
      <c r="C1961" s="21" t="s">
        <v>12583</v>
      </c>
      <c r="D1961" s="20" t="s">
        <v>29</v>
      </c>
      <c r="E1961" s="20" t="s">
        <v>63</v>
      </c>
      <c r="F1961" s="45" t="s">
        <v>11481</v>
      </c>
      <c r="G1961" s="44">
        <v>45097</v>
      </c>
      <c r="H1961" s="20" t="s">
        <v>366</v>
      </c>
      <c r="J1961" t="s">
        <v>33</v>
      </c>
      <c r="K1961" t="s">
        <v>34</v>
      </c>
      <c r="L1961" t="s">
        <v>35</v>
      </c>
      <c r="M1961" t="s">
        <v>36</v>
      </c>
      <c r="N1961" t="s">
        <v>37</v>
      </c>
      <c r="O1961" t="s">
        <v>12584</v>
      </c>
      <c r="P1961" s="13" t="s">
        <v>10747</v>
      </c>
      <c r="Q1961" s="2" t="s">
        <v>12585</v>
      </c>
      <c r="R1961" t="s">
        <v>12586</v>
      </c>
      <c r="S1961" s="13" t="s">
        <v>10747</v>
      </c>
      <c r="T1961" t="s">
        <v>12587</v>
      </c>
      <c r="U1961" t="s">
        <v>124</v>
      </c>
      <c r="V1961" t="s">
        <v>37</v>
      </c>
      <c r="W1961" t="s">
        <v>42</v>
      </c>
      <c r="X1961" t="s">
        <v>4685</v>
      </c>
      <c r="Y1961" t="s">
        <v>44</v>
      </c>
      <c r="Z1961" t="s">
        <v>2444</v>
      </c>
      <c r="AA1961" t="s">
        <v>12588</v>
      </c>
      <c r="AB1961" t="s">
        <v>124</v>
      </c>
      <c r="AC1961" t="s">
        <v>12589</v>
      </c>
      <c r="AD1961" t="s">
        <v>12590</v>
      </c>
      <c r="AE1961" t="s">
        <v>12591</v>
      </c>
      <c r="AF1961" t="s">
        <v>51</v>
      </c>
    </row>
    <row r="1962" spans="3:32" x14ac:dyDescent="0.3">
      <c r="C1962" s="21" t="s">
        <v>12592</v>
      </c>
      <c r="D1962" s="20" t="s">
        <v>29</v>
      </c>
      <c r="E1962" s="20" t="s">
        <v>63</v>
      </c>
      <c r="F1962" s="45" t="s">
        <v>11481</v>
      </c>
      <c r="G1962" s="44">
        <v>45097</v>
      </c>
      <c r="H1962" s="20" t="s">
        <v>366</v>
      </c>
      <c r="J1962" t="s">
        <v>33</v>
      </c>
      <c r="K1962" t="s">
        <v>142</v>
      </c>
      <c r="L1962" t="s">
        <v>35</v>
      </c>
      <c r="M1962" t="s">
        <v>117</v>
      </c>
      <c r="N1962" t="s">
        <v>37</v>
      </c>
      <c r="O1962" t="s">
        <v>12593</v>
      </c>
      <c r="P1962" s="13" t="s">
        <v>10747</v>
      </c>
      <c r="Q1962" s="2" t="s">
        <v>12594</v>
      </c>
      <c r="R1962" t="s">
        <v>12595</v>
      </c>
      <c r="S1962" s="13" t="s">
        <v>10747</v>
      </c>
      <c r="T1962" t="s">
        <v>12596</v>
      </c>
      <c r="U1962" t="s">
        <v>12597</v>
      </c>
      <c r="V1962" t="s">
        <v>37</v>
      </c>
      <c r="W1962" t="s">
        <v>42</v>
      </c>
      <c r="X1962" t="s">
        <v>12598</v>
      </c>
      <c r="Y1962" t="s">
        <v>44</v>
      </c>
      <c r="Z1962" t="s">
        <v>78</v>
      </c>
      <c r="AA1962" t="s">
        <v>12599</v>
      </c>
      <c r="AB1962" t="s">
        <v>124</v>
      </c>
      <c r="AC1962" t="s">
        <v>12600</v>
      </c>
      <c r="AD1962" t="s">
        <v>12601</v>
      </c>
      <c r="AE1962" t="s">
        <v>12602</v>
      </c>
      <c r="AF1962" t="s">
        <v>51</v>
      </c>
    </row>
    <row r="1963" spans="3:32" x14ac:dyDescent="0.3">
      <c r="C1963" s="21" t="s">
        <v>12606</v>
      </c>
      <c r="D1963" s="20" t="s">
        <v>29</v>
      </c>
      <c r="E1963" s="20" t="s">
        <v>63</v>
      </c>
      <c r="F1963" s="45" t="s">
        <v>11633</v>
      </c>
      <c r="G1963" s="44">
        <v>45097</v>
      </c>
      <c r="H1963" s="20" t="s">
        <v>366</v>
      </c>
      <c r="J1963" t="s">
        <v>33</v>
      </c>
      <c r="K1963" t="s">
        <v>34</v>
      </c>
      <c r="L1963" t="s">
        <v>35</v>
      </c>
      <c r="M1963" t="s">
        <v>64</v>
      </c>
      <c r="N1963" t="s">
        <v>37</v>
      </c>
      <c r="O1963" t="s">
        <v>12607</v>
      </c>
      <c r="P1963" s="13" t="s">
        <v>10967</v>
      </c>
      <c r="Q1963" s="2" t="s">
        <v>12608</v>
      </c>
      <c r="R1963" t="s">
        <v>12609</v>
      </c>
      <c r="S1963" s="13" t="s">
        <v>10967</v>
      </c>
      <c r="T1963" t="s">
        <v>12610</v>
      </c>
      <c r="U1963" t="s">
        <v>124</v>
      </c>
      <c r="V1963" t="s">
        <v>37</v>
      </c>
      <c r="W1963" t="s">
        <v>42</v>
      </c>
      <c r="X1963" t="s">
        <v>6959</v>
      </c>
      <c r="Y1963" t="s">
        <v>44</v>
      </c>
      <c r="Z1963" t="s">
        <v>4991</v>
      </c>
      <c r="AA1963" t="s">
        <v>12611</v>
      </c>
      <c r="AB1963" t="s">
        <v>124</v>
      </c>
      <c r="AC1963" t="s">
        <v>124</v>
      </c>
      <c r="AD1963" t="s">
        <v>124</v>
      </c>
      <c r="AE1963" t="s">
        <v>12612</v>
      </c>
      <c r="AF1963" t="s">
        <v>51</v>
      </c>
    </row>
    <row r="1964" spans="3:32" x14ac:dyDescent="0.3">
      <c r="C1964" s="21" t="s">
        <v>12613</v>
      </c>
      <c r="D1964" s="20" t="s">
        <v>29</v>
      </c>
      <c r="E1964" s="20" t="s">
        <v>63</v>
      </c>
      <c r="F1964" s="45" t="s">
        <v>11633</v>
      </c>
      <c r="G1964" s="44">
        <v>45097</v>
      </c>
      <c r="H1964" s="20" t="s">
        <v>366</v>
      </c>
      <c r="J1964" t="s">
        <v>33</v>
      </c>
      <c r="K1964" t="s">
        <v>34</v>
      </c>
      <c r="L1964" t="s">
        <v>35</v>
      </c>
      <c r="M1964" t="s">
        <v>143</v>
      </c>
      <c r="N1964" t="s">
        <v>37</v>
      </c>
      <c r="O1964" t="s">
        <v>12614</v>
      </c>
      <c r="P1964" s="13" t="s">
        <v>10967</v>
      </c>
      <c r="Q1964" s="2" t="s">
        <v>12615</v>
      </c>
      <c r="R1964" t="s">
        <v>12616</v>
      </c>
      <c r="S1964" s="13" t="s">
        <v>10967</v>
      </c>
      <c r="T1964" t="s">
        <v>12617</v>
      </c>
      <c r="U1964" t="s">
        <v>124</v>
      </c>
      <c r="V1964" t="s">
        <v>37</v>
      </c>
      <c r="W1964" t="s">
        <v>42</v>
      </c>
      <c r="X1964" t="s">
        <v>421</v>
      </c>
      <c r="Y1964" t="s">
        <v>44</v>
      </c>
      <c r="Z1964" t="s">
        <v>45</v>
      </c>
      <c r="AA1964" t="s">
        <v>12618</v>
      </c>
      <c r="AB1964" t="s">
        <v>124</v>
      </c>
      <c r="AC1964" t="s">
        <v>12619</v>
      </c>
      <c r="AD1964" t="s">
        <v>12620</v>
      </c>
      <c r="AE1964" t="s">
        <v>12621</v>
      </c>
      <c r="AF1964" t="s">
        <v>51</v>
      </c>
    </row>
    <row r="1965" spans="3:32" x14ac:dyDescent="0.3">
      <c r="C1965" s="21" t="s">
        <v>12622</v>
      </c>
      <c r="D1965" s="20" t="s">
        <v>29</v>
      </c>
      <c r="E1965" s="20" t="s">
        <v>63</v>
      </c>
      <c r="F1965" s="45" t="s">
        <v>11633</v>
      </c>
      <c r="G1965" s="44">
        <v>45097</v>
      </c>
      <c r="H1965" s="20" t="s">
        <v>366</v>
      </c>
      <c r="J1965" t="s">
        <v>33</v>
      </c>
      <c r="K1965" t="s">
        <v>34</v>
      </c>
      <c r="L1965" t="s">
        <v>35</v>
      </c>
      <c r="M1965" t="s">
        <v>52</v>
      </c>
      <c r="N1965" t="s">
        <v>37</v>
      </c>
      <c r="O1965" t="s">
        <v>12623</v>
      </c>
      <c r="P1965" s="13" t="s">
        <v>10967</v>
      </c>
      <c r="Q1965" s="2" t="s">
        <v>12624</v>
      </c>
      <c r="R1965" t="s">
        <v>12625</v>
      </c>
      <c r="S1965" s="13" t="s">
        <v>10967</v>
      </c>
      <c r="T1965" t="s">
        <v>12626</v>
      </c>
      <c r="U1965" t="s">
        <v>12627</v>
      </c>
      <c r="V1965" t="s">
        <v>37</v>
      </c>
      <c r="W1965" t="s">
        <v>42</v>
      </c>
      <c r="X1965" t="s">
        <v>2480</v>
      </c>
      <c r="Y1965" t="s">
        <v>44</v>
      </c>
      <c r="Z1965" t="s">
        <v>359</v>
      </c>
      <c r="AA1965" t="s">
        <v>12628</v>
      </c>
      <c r="AB1965" t="s">
        <v>124</v>
      </c>
      <c r="AC1965" t="s">
        <v>124</v>
      </c>
      <c r="AD1965" t="s">
        <v>12629</v>
      </c>
      <c r="AE1965" t="s">
        <v>12630</v>
      </c>
      <c r="AF1965" t="s">
        <v>51</v>
      </c>
    </row>
    <row r="1966" spans="3:32" x14ac:dyDescent="0.3">
      <c r="C1966" s="21" t="s">
        <v>12631</v>
      </c>
      <c r="D1966" s="20" t="s">
        <v>29</v>
      </c>
      <c r="E1966" s="20" t="s">
        <v>30</v>
      </c>
      <c r="F1966" s="45" t="s">
        <v>11633</v>
      </c>
      <c r="G1966" s="44">
        <v>45097</v>
      </c>
      <c r="H1966" s="20" t="s">
        <v>366</v>
      </c>
      <c r="J1966" t="s">
        <v>33</v>
      </c>
      <c r="K1966" t="s">
        <v>34</v>
      </c>
      <c r="L1966" t="s">
        <v>35</v>
      </c>
      <c r="M1966" t="s">
        <v>52</v>
      </c>
      <c r="N1966" t="s">
        <v>37</v>
      </c>
      <c r="O1966" t="s">
        <v>12632</v>
      </c>
      <c r="P1966" s="13" t="s">
        <v>10967</v>
      </c>
      <c r="Q1966" s="2" t="s">
        <v>12633</v>
      </c>
      <c r="R1966" t="s">
        <v>12401</v>
      </c>
      <c r="S1966" s="13" t="s">
        <v>10967</v>
      </c>
      <c r="T1966" t="s">
        <v>11703</v>
      </c>
      <c r="U1966" t="s">
        <v>44</v>
      </c>
      <c r="V1966" t="s">
        <v>37</v>
      </c>
      <c r="W1966" t="s">
        <v>42</v>
      </c>
      <c r="X1966" t="s">
        <v>863</v>
      </c>
      <c r="Y1966" t="s">
        <v>44</v>
      </c>
      <c r="Z1966" t="s">
        <v>45</v>
      </c>
      <c r="AA1966" t="s">
        <v>12634</v>
      </c>
      <c r="AB1966" t="s">
        <v>12635</v>
      </c>
      <c r="AC1966" t="s">
        <v>12635</v>
      </c>
      <c r="AD1966" t="s">
        <v>11706</v>
      </c>
      <c r="AE1966" t="s">
        <v>12636</v>
      </c>
      <c r="AF1966" t="s">
        <v>51</v>
      </c>
    </row>
    <row r="1967" spans="3:32" x14ac:dyDescent="0.3">
      <c r="C1967" s="21" t="s">
        <v>12642</v>
      </c>
      <c r="D1967" s="20" t="s">
        <v>29</v>
      </c>
      <c r="E1967" s="20" t="s">
        <v>30</v>
      </c>
      <c r="F1967" s="45" t="s">
        <v>11633</v>
      </c>
      <c r="G1967" s="44">
        <v>45097</v>
      </c>
      <c r="H1967" s="20" t="s">
        <v>366</v>
      </c>
      <c r="J1967" t="s">
        <v>33</v>
      </c>
      <c r="K1967" t="s">
        <v>34</v>
      </c>
      <c r="L1967" t="s">
        <v>35</v>
      </c>
      <c r="M1967" t="s">
        <v>64</v>
      </c>
      <c r="N1967" t="s">
        <v>37</v>
      </c>
      <c r="O1967" t="s">
        <v>12643</v>
      </c>
      <c r="P1967" s="13" t="s">
        <v>10967</v>
      </c>
      <c r="Q1967" s="2" t="s">
        <v>12644</v>
      </c>
      <c r="R1967" t="s">
        <v>12645</v>
      </c>
      <c r="S1967" s="13" t="s">
        <v>10967</v>
      </c>
      <c r="T1967" t="s">
        <v>12646</v>
      </c>
      <c r="U1967" t="s">
        <v>12647</v>
      </c>
      <c r="V1967" t="s">
        <v>37</v>
      </c>
      <c r="W1967" t="s">
        <v>42</v>
      </c>
      <c r="X1967" t="s">
        <v>480</v>
      </c>
      <c r="Y1967" t="s">
        <v>44</v>
      </c>
      <c r="Z1967" t="s">
        <v>45</v>
      </c>
      <c r="AA1967" t="s">
        <v>12648</v>
      </c>
      <c r="AB1967" t="s">
        <v>44</v>
      </c>
      <c r="AC1967" t="s">
        <v>12649</v>
      </c>
      <c r="AD1967" t="s">
        <v>12650</v>
      </c>
      <c r="AE1967" t="s">
        <v>12651</v>
      </c>
      <c r="AF1967" t="s">
        <v>51</v>
      </c>
    </row>
    <row r="1968" spans="3:32" x14ac:dyDescent="0.3">
      <c r="C1968" s="21" t="s">
        <v>12603</v>
      </c>
      <c r="D1968" s="20" t="s">
        <v>368</v>
      </c>
      <c r="E1968" s="20" t="s">
        <v>128</v>
      </c>
      <c r="F1968" s="45" t="s">
        <v>11481</v>
      </c>
      <c r="G1968" s="44">
        <v>45097</v>
      </c>
      <c r="H1968" s="20" t="s">
        <v>366</v>
      </c>
      <c r="I1968" t="s">
        <v>5447</v>
      </c>
      <c r="J1968" t="s">
        <v>33</v>
      </c>
      <c r="K1968" t="s">
        <v>34</v>
      </c>
      <c r="L1968" t="s">
        <v>35</v>
      </c>
      <c r="M1968" t="s">
        <v>64</v>
      </c>
      <c r="N1968" t="s">
        <v>37</v>
      </c>
      <c r="O1968" t="s">
        <v>5519</v>
      </c>
      <c r="P1968" s="13" t="s">
        <v>10747</v>
      </c>
      <c r="Q1968" s="2" t="s">
        <v>12604</v>
      </c>
      <c r="R1968" t="s">
        <v>1444</v>
      </c>
      <c r="S1968" s="13" t="s">
        <v>10747</v>
      </c>
      <c r="T1968" t="s">
        <v>1445</v>
      </c>
      <c r="U1968" t="s">
        <v>200</v>
      </c>
      <c r="V1968" t="s">
        <v>37</v>
      </c>
      <c r="W1968" t="s">
        <v>42</v>
      </c>
      <c r="X1968" t="s">
        <v>12042</v>
      </c>
      <c r="Y1968" t="s">
        <v>44</v>
      </c>
      <c r="Z1968" t="s">
        <v>45</v>
      </c>
      <c r="AA1968" t="s">
        <v>5523</v>
      </c>
      <c r="AB1968" t="s">
        <v>1447</v>
      </c>
      <c r="AC1968" t="s">
        <v>1447</v>
      </c>
      <c r="AD1968" t="s">
        <v>1448</v>
      </c>
      <c r="AE1968" t="s">
        <v>12605</v>
      </c>
      <c r="AF1968" t="s">
        <v>51</v>
      </c>
    </row>
    <row r="1969" spans="3:32" x14ac:dyDescent="0.3">
      <c r="C1969" s="21" t="s">
        <v>12637</v>
      </c>
      <c r="D1969" s="20" t="s">
        <v>368</v>
      </c>
      <c r="E1969" s="20" t="s">
        <v>63</v>
      </c>
      <c r="F1969" s="45" t="s">
        <v>11633</v>
      </c>
      <c r="G1969" s="44">
        <v>45097</v>
      </c>
      <c r="H1969" s="20" t="s">
        <v>366</v>
      </c>
      <c r="J1969" t="s">
        <v>33</v>
      </c>
      <c r="K1969" t="s">
        <v>34</v>
      </c>
      <c r="L1969" t="s">
        <v>35</v>
      </c>
      <c r="M1969" t="s">
        <v>52</v>
      </c>
      <c r="N1969" t="s">
        <v>37</v>
      </c>
      <c r="O1969" t="s">
        <v>1955</v>
      </c>
      <c r="P1969" s="13" t="s">
        <v>10967</v>
      </c>
      <c r="Q1969" s="2" t="s">
        <v>12638</v>
      </c>
      <c r="R1969" t="s">
        <v>12639</v>
      </c>
      <c r="S1969" s="13" t="s">
        <v>10967</v>
      </c>
      <c r="T1969" t="s">
        <v>12640</v>
      </c>
      <c r="U1969" t="s">
        <v>44</v>
      </c>
      <c r="V1969" t="s">
        <v>37</v>
      </c>
      <c r="W1969" t="s">
        <v>42</v>
      </c>
      <c r="X1969" t="s">
        <v>401</v>
      </c>
      <c r="Y1969" t="s">
        <v>44</v>
      </c>
      <c r="Z1969" t="s">
        <v>78</v>
      </c>
      <c r="AA1969" t="s">
        <v>1958</v>
      </c>
      <c r="AB1969" t="s">
        <v>44</v>
      </c>
      <c r="AC1969" t="s">
        <v>1048</v>
      </c>
      <c r="AD1969" t="s">
        <v>1048</v>
      </c>
      <c r="AE1969" t="s">
        <v>12641</v>
      </c>
      <c r="AF1969" t="s">
        <v>51</v>
      </c>
    </row>
    <row r="1970" spans="3:32" x14ac:dyDescent="0.3">
      <c r="C1970" s="21" t="s">
        <v>12476</v>
      </c>
      <c r="D1970" s="20" t="s">
        <v>102</v>
      </c>
      <c r="E1970" s="20" t="s">
        <v>63</v>
      </c>
      <c r="F1970" s="45" t="s">
        <v>11217</v>
      </c>
      <c r="G1970" s="44">
        <v>45097</v>
      </c>
      <c r="H1970" s="20" t="s">
        <v>366</v>
      </c>
      <c r="J1970" t="s">
        <v>33</v>
      </c>
      <c r="K1970" t="s">
        <v>382</v>
      </c>
      <c r="L1970" t="s">
        <v>35</v>
      </c>
      <c r="M1970" t="s">
        <v>52</v>
      </c>
      <c r="N1970" t="s">
        <v>37</v>
      </c>
      <c r="O1970" t="s">
        <v>12477</v>
      </c>
      <c r="P1970" s="13" t="s">
        <v>9821</v>
      </c>
      <c r="Q1970" s="2" t="s">
        <v>44</v>
      </c>
      <c r="R1970" t="s">
        <v>12478</v>
      </c>
      <c r="S1970" s="13" t="s">
        <v>9821</v>
      </c>
      <c r="T1970" t="s">
        <v>12479</v>
      </c>
      <c r="U1970" t="s">
        <v>44</v>
      </c>
      <c r="V1970" t="s">
        <v>37</v>
      </c>
      <c r="W1970" t="s">
        <v>42</v>
      </c>
      <c r="X1970" t="s">
        <v>164</v>
      </c>
      <c r="Y1970" t="s">
        <v>44</v>
      </c>
      <c r="Z1970" t="s">
        <v>78</v>
      </c>
      <c r="AA1970" t="s">
        <v>12480</v>
      </c>
      <c r="AB1970" t="s">
        <v>12481</v>
      </c>
      <c r="AC1970" t="s">
        <v>44</v>
      </c>
      <c r="AD1970" t="s">
        <v>12482</v>
      </c>
      <c r="AE1970" t="s">
        <v>12483</v>
      </c>
      <c r="AF1970" t="s">
        <v>115</v>
      </c>
    </row>
    <row r="1971" spans="3:32" x14ac:dyDescent="0.3">
      <c r="C1971" s="21" t="s">
        <v>12484</v>
      </c>
      <c r="D1971" s="20" t="s">
        <v>102</v>
      </c>
      <c r="E1971" s="20" t="s">
        <v>280</v>
      </c>
      <c r="F1971" s="45" t="s">
        <v>11217</v>
      </c>
      <c r="G1971" s="44">
        <v>45097</v>
      </c>
      <c r="H1971" s="20" t="s">
        <v>366</v>
      </c>
      <c r="J1971" t="s">
        <v>33</v>
      </c>
      <c r="K1971" t="s">
        <v>382</v>
      </c>
      <c r="L1971" t="s">
        <v>35</v>
      </c>
      <c r="M1971" t="s">
        <v>36</v>
      </c>
      <c r="N1971" t="s">
        <v>37</v>
      </c>
      <c r="O1971" t="s">
        <v>12485</v>
      </c>
      <c r="P1971" s="13" t="s">
        <v>9821</v>
      </c>
      <c r="Q1971" s="2" t="s">
        <v>12486</v>
      </c>
      <c r="R1971" t="s">
        <v>12485</v>
      </c>
      <c r="S1971" s="13" t="s">
        <v>9821</v>
      </c>
      <c r="T1971" t="s">
        <v>12487</v>
      </c>
      <c r="U1971" t="s">
        <v>12488</v>
      </c>
      <c r="V1971" t="s">
        <v>37</v>
      </c>
      <c r="W1971" t="s">
        <v>42</v>
      </c>
      <c r="X1971" t="s">
        <v>4548</v>
      </c>
      <c r="Y1971" t="s">
        <v>44</v>
      </c>
      <c r="Z1971" t="s">
        <v>627</v>
      </c>
      <c r="AA1971" t="s">
        <v>12489</v>
      </c>
      <c r="AB1971" t="s">
        <v>12490</v>
      </c>
      <c r="AC1971" t="s">
        <v>12491</v>
      </c>
      <c r="AD1971" t="s">
        <v>12492</v>
      </c>
      <c r="AE1971" t="s">
        <v>12493</v>
      </c>
      <c r="AF1971" t="s">
        <v>115</v>
      </c>
    </row>
    <row r="1972" spans="3:32" x14ac:dyDescent="0.3">
      <c r="C1972" s="21" t="s">
        <v>12494</v>
      </c>
      <c r="D1972" s="20" t="s">
        <v>102</v>
      </c>
      <c r="E1972" s="20" t="s">
        <v>63</v>
      </c>
      <c r="F1972" s="45" t="s">
        <v>11217</v>
      </c>
      <c r="G1972" s="44">
        <v>45097</v>
      </c>
      <c r="H1972" s="20" t="s">
        <v>366</v>
      </c>
      <c r="J1972" t="s">
        <v>33</v>
      </c>
      <c r="K1972" t="s">
        <v>382</v>
      </c>
      <c r="L1972" t="s">
        <v>35</v>
      </c>
      <c r="M1972" t="s">
        <v>36</v>
      </c>
      <c r="N1972" t="s">
        <v>37</v>
      </c>
      <c r="O1972" t="s">
        <v>1382</v>
      </c>
      <c r="P1972" s="13" t="s">
        <v>9821</v>
      </c>
      <c r="Q1972" s="2" t="s">
        <v>44</v>
      </c>
      <c r="R1972" t="s">
        <v>12495</v>
      </c>
      <c r="S1972" s="13" t="s">
        <v>9821</v>
      </c>
      <c r="T1972" t="s">
        <v>2292</v>
      </c>
      <c r="U1972" t="s">
        <v>44</v>
      </c>
      <c r="V1972" t="s">
        <v>37</v>
      </c>
      <c r="W1972" t="s">
        <v>42</v>
      </c>
      <c r="X1972" t="s">
        <v>164</v>
      </c>
      <c r="Y1972" t="s">
        <v>44</v>
      </c>
      <c r="Z1972" t="s">
        <v>78</v>
      </c>
      <c r="AA1972" t="s">
        <v>12496</v>
      </c>
      <c r="AB1972" t="s">
        <v>12497</v>
      </c>
      <c r="AC1972" t="s">
        <v>44</v>
      </c>
      <c r="AD1972" t="s">
        <v>12498</v>
      </c>
      <c r="AE1972" t="s">
        <v>12499</v>
      </c>
      <c r="AF1972" t="s">
        <v>115</v>
      </c>
    </row>
    <row r="1973" spans="3:32" x14ac:dyDescent="0.3">
      <c r="C1973" s="21" t="s">
        <v>12500</v>
      </c>
      <c r="D1973" s="20" t="s">
        <v>102</v>
      </c>
      <c r="E1973" s="20" t="s">
        <v>63</v>
      </c>
      <c r="F1973" s="45" t="s">
        <v>11217</v>
      </c>
      <c r="G1973" s="44">
        <v>45097</v>
      </c>
      <c r="H1973" s="20" t="s">
        <v>366</v>
      </c>
      <c r="J1973" t="s">
        <v>33</v>
      </c>
      <c r="K1973" t="s">
        <v>382</v>
      </c>
      <c r="L1973" t="s">
        <v>35</v>
      </c>
      <c r="M1973" t="s">
        <v>117</v>
      </c>
      <c r="N1973" t="s">
        <v>37</v>
      </c>
      <c r="O1973" t="s">
        <v>12501</v>
      </c>
      <c r="P1973" s="13" t="s">
        <v>9821</v>
      </c>
      <c r="Q1973" s="2" t="s">
        <v>44</v>
      </c>
      <c r="R1973" t="s">
        <v>12502</v>
      </c>
      <c r="S1973" s="13" t="s">
        <v>9821</v>
      </c>
      <c r="T1973" t="s">
        <v>12503</v>
      </c>
      <c r="U1973" t="s">
        <v>44</v>
      </c>
      <c r="V1973" t="s">
        <v>37</v>
      </c>
      <c r="W1973" t="s">
        <v>42</v>
      </c>
      <c r="X1973" t="s">
        <v>164</v>
      </c>
      <c r="Y1973" t="s">
        <v>44</v>
      </c>
      <c r="Z1973" t="s">
        <v>78</v>
      </c>
      <c r="AA1973" t="s">
        <v>12504</v>
      </c>
      <c r="AB1973" t="s">
        <v>12505</v>
      </c>
      <c r="AC1973" t="s">
        <v>44</v>
      </c>
      <c r="AD1973" t="s">
        <v>12506</v>
      </c>
      <c r="AE1973" t="s">
        <v>12507</v>
      </c>
      <c r="AF1973" t="s">
        <v>115</v>
      </c>
    </row>
    <row r="1974" spans="3:32" x14ac:dyDescent="0.3">
      <c r="C1974" s="21" t="s">
        <v>12508</v>
      </c>
      <c r="D1974" s="20" t="s">
        <v>102</v>
      </c>
      <c r="E1974" s="20" t="s">
        <v>63</v>
      </c>
      <c r="F1974" s="45" t="s">
        <v>11217</v>
      </c>
      <c r="G1974" s="44">
        <v>45097</v>
      </c>
      <c r="H1974" s="20" t="s">
        <v>366</v>
      </c>
      <c r="J1974" t="s">
        <v>33</v>
      </c>
      <c r="K1974" t="s">
        <v>382</v>
      </c>
      <c r="L1974" t="s">
        <v>35</v>
      </c>
      <c r="M1974" t="s">
        <v>143</v>
      </c>
      <c r="N1974" t="s">
        <v>37</v>
      </c>
      <c r="O1974" t="s">
        <v>12509</v>
      </c>
      <c r="P1974" s="13" t="s">
        <v>9821</v>
      </c>
      <c r="Q1974" s="2" t="s">
        <v>12510</v>
      </c>
      <c r="R1974" t="s">
        <v>12511</v>
      </c>
      <c r="S1974" s="13" t="s">
        <v>9821</v>
      </c>
      <c r="T1974" t="s">
        <v>12512</v>
      </c>
      <c r="U1974" t="s">
        <v>12509</v>
      </c>
      <c r="V1974" t="s">
        <v>37</v>
      </c>
      <c r="W1974" t="s">
        <v>42</v>
      </c>
      <c r="X1974" t="s">
        <v>2689</v>
      </c>
      <c r="Y1974" t="s">
        <v>44</v>
      </c>
      <c r="Z1974" t="s">
        <v>45</v>
      </c>
      <c r="AA1974" t="s">
        <v>12513</v>
      </c>
      <c r="AB1974" t="s">
        <v>44</v>
      </c>
      <c r="AC1974" t="s">
        <v>12514</v>
      </c>
      <c r="AD1974" t="s">
        <v>12515</v>
      </c>
      <c r="AE1974" t="s">
        <v>12516</v>
      </c>
      <c r="AF1974" t="s">
        <v>115</v>
      </c>
    </row>
    <row r="1975" spans="3:32" x14ac:dyDescent="0.3">
      <c r="C1975" s="21" t="s">
        <v>12517</v>
      </c>
      <c r="D1975" s="20" t="s">
        <v>102</v>
      </c>
      <c r="E1975" s="20" t="s">
        <v>280</v>
      </c>
      <c r="F1975" s="45" t="s">
        <v>11292</v>
      </c>
      <c r="G1975" s="44">
        <v>45097</v>
      </c>
      <c r="H1975" s="20" t="s">
        <v>366</v>
      </c>
      <c r="J1975" t="s">
        <v>33</v>
      </c>
      <c r="K1975" t="s">
        <v>382</v>
      </c>
      <c r="L1975" t="s">
        <v>35</v>
      </c>
      <c r="M1975" t="s">
        <v>117</v>
      </c>
      <c r="N1975" t="s">
        <v>37</v>
      </c>
      <c r="O1975" t="s">
        <v>11828</v>
      </c>
      <c r="P1975" s="13" t="s">
        <v>9902</v>
      </c>
      <c r="Q1975" s="2" t="s">
        <v>44</v>
      </c>
      <c r="R1975" t="s">
        <v>12518</v>
      </c>
      <c r="S1975" s="13" t="s">
        <v>9902</v>
      </c>
      <c r="T1975" t="s">
        <v>11830</v>
      </c>
      <c r="U1975" t="s">
        <v>44</v>
      </c>
      <c r="V1975" t="s">
        <v>37</v>
      </c>
      <c r="W1975" t="s">
        <v>42</v>
      </c>
      <c r="X1975" t="s">
        <v>164</v>
      </c>
      <c r="Y1975" t="s">
        <v>44</v>
      </c>
      <c r="Z1975" t="s">
        <v>78</v>
      </c>
      <c r="AA1975" t="s">
        <v>11832</v>
      </c>
      <c r="AB1975" t="s">
        <v>12519</v>
      </c>
      <c r="AC1975" t="s">
        <v>44</v>
      </c>
      <c r="AD1975" t="s">
        <v>12520</v>
      </c>
      <c r="AE1975" t="s">
        <v>12521</v>
      </c>
      <c r="AF1975" t="s">
        <v>115</v>
      </c>
    </row>
    <row r="1976" spans="3:32" x14ac:dyDescent="0.3">
      <c r="C1976" s="21" t="s">
        <v>12522</v>
      </c>
      <c r="D1976" s="20" t="s">
        <v>102</v>
      </c>
      <c r="E1976" s="20" t="s">
        <v>63</v>
      </c>
      <c r="F1976" s="45" t="s">
        <v>11292</v>
      </c>
      <c r="G1976" s="44">
        <v>45097</v>
      </c>
      <c r="H1976" s="20" t="s">
        <v>366</v>
      </c>
      <c r="J1976" t="s">
        <v>33</v>
      </c>
      <c r="K1976" t="s">
        <v>382</v>
      </c>
      <c r="L1976" t="s">
        <v>35</v>
      </c>
      <c r="M1976" t="s">
        <v>36</v>
      </c>
      <c r="N1976" t="s">
        <v>37</v>
      </c>
      <c r="O1976" t="s">
        <v>6250</v>
      </c>
      <c r="P1976" s="13" t="s">
        <v>9902</v>
      </c>
      <c r="Q1976" s="2" t="s">
        <v>44</v>
      </c>
      <c r="R1976" t="s">
        <v>9091</v>
      </c>
      <c r="S1976" s="13" t="s">
        <v>9902</v>
      </c>
      <c r="T1976" t="s">
        <v>9092</v>
      </c>
      <c r="U1976" t="s">
        <v>44</v>
      </c>
      <c r="V1976" t="s">
        <v>37</v>
      </c>
      <c r="W1976" t="s">
        <v>42</v>
      </c>
      <c r="X1976" t="s">
        <v>164</v>
      </c>
      <c r="Y1976" t="s">
        <v>44</v>
      </c>
      <c r="Z1976" t="s">
        <v>78</v>
      </c>
      <c r="AA1976" t="s">
        <v>6253</v>
      </c>
      <c r="AB1976" t="s">
        <v>44</v>
      </c>
      <c r="AC1976" t="s">
        <v>44</v>
      </c>
      <c r="AD1976" t="s">
        <v>6254</v>
      </c>
      <c r="AE1976" t="s">
        <v>12523</v>
      </c>
      <c r="AF1976" t="s">
        <v>115</v>
      </c>
    </row>
    <row r="1977" spans="3:32" x14ac:dyDescent="0.3">
      <c r="C1977" s="21" t="s">
        <v>12524</v>
      </c>
      <c r="D1977" s="20" t="s">
        <v>102</v>
      </c>
      <c r="E1977" s="20" t="s">
        <v>63</v>
      </c>
      <c r="F1977" s="45" t="s">
        <v>11292</v>
      </c>
      <c r="G1977" s="44">
        <v>45097</v>
      </c>
      <c r="H1977" s="20" t="s">
        <v>366</v>
      </c>
      <c r="J1977" t="s">
        <v>33</v>
      </c>
      <c r="K1977" t="s">
        <v>382</v>
      </c>
      <c r="L1977" t="s">
        <v>35</v>
      </c>
      <c r="M1977" t="s">
        <v>36</v>
      </c>
      <c r="N1977" t="s">
        <v>37</v>
      </c>
      <c r="O1977" t="s">
        <v>6250</v>
      </c>
      <c r="P1977" s="13" t="s">
        <v>9902</v>
      </c>
      <c r="Q1977" s="2" t="s">
        <v>44</v>
      </c>
      <c r="R1977" t="s">
        <v>12525</v>
      </c>
      <c r="S1977" s="13" t="s">
        <v>9902</v>
      </c>
      <c r="T1977" t="s">
        <v>12526</v>
      </c>
      <c r="U1977" t="s">
        <v>44</v>
      </c>
      <c r="V1977" t="s">
        <v>37</v>
      </c>
      <c r="W1977" t="s">
        <v>42</v>
      </c>
      <c r="X1977" t="s">
        <v>164</v>
      </c>
      <c r="Y1977" t="s">
        <v>44</v>
      </c>
      <c r="Z1977" t="s">
        <v>78</v>
      </c>
      <c r="AA1977" t="s">
        <v>6253</v>
      </c>
      <c r="AB1977" t="s">
        <v>44</v>
      </c>
      <c r="AC1977" t="s">
        <v>44</v>
      </c>
      <c r="AD1977" t="s">
        <v>6254</v>
      </c>
      <c r="AE1977" t="s">
        <v>12527</v>
      </c>
      <c r="AF1977" t="s">
        <v>115</v>
      </c>
    </row>
    <row r="1978" spans="3:32" x14ac:dyDescent="0.3">
      <c r="C1978" s="21" t="s">
        <v>12528</v>
      </c>
      <c r="D1978" s="20" t="s">
        <v>102</v>
      </c>
      <c r="E1978" s="20" t="s">
        <v>63</v>
      </c>
      <c r="F1978" s="45" t="s">
        <v>11292</v>
      </c>
      <c r="G1978" s="44">
        <v>45097</v>
      </c>
      <c r="H1978" s="20" t="s">
        <v>366</v>
      </c>
      <c r="J1978" t="s">
        <v>33</v>
      </c>
      <c r="K1978" t="s">
        <v>382</v>
      </c>
      <c r="L1978" t="s">
        <v>35</v>
      </c>
      <c r="M1978" t="s">
        <v>64</v>
      </c>
      <c r="N1978" t="s">
        <v>37</v>
      </c>
      <c r="O1978" t="s">
        <v>12529</v>
      </c>
      <c r="P1978" s="13" t="s">
        <v>9902</v>
      </c>
      <c r="Q1978" s="2" t="s">
        <v>12530</v>
      </c>
      <c r="R1978" t="s">
        <v>12529</v>
      </c>
      <c r="S1978" s="13" t="s">
        <v>9902</v>
      </c>
      <c r="T1978" t="s">
        <v>12531</v>
      </c>
      <c r="U1978" t="s">
        <v>12532</v>
      </c>
      <c r="V1978" t="s">
        <v>37</v>
      </c>
      <c r="W1978" t="s">
        <v>42</v>
      </c>
      <c r="X1978" t="s">
        <v>407</v>
      </c>
      <c r="Y1978" t="s">
        <v>44</v>
      </c>
      <c r="Z1978" t="s">
        <v>45</v>
      </c>
      <c r="AA1978" t="s">
        <v>12533</v>
      </c>
      <c r="AB1978" t="s">
        <v>12534</v>
      </c>
      <c r="AC1978" t="s">
        <v>12535</v>
      </c>
      <c r="AD1978" t="s">
        <v>12536</v>
      </c>
      <c r="AE1978" t="s">
        <v>12537</v>
      </c>
      <c r="AF1978" t="s">
        <v>115</v>
      </c>
    </row>
    <row r="1979" spans="3:32" x14ac:dyDescent="0.3">
      <c r="C1979" s="21" t="s">
        <v>12538</v>
      </c>
      <c r="D1979" s="20" t="s">
        <v>102</v>
      </c>
      <c r="E1979" s="20" t="s">
        <v>509</v>
      </c>
      <c r="F1979" s="45" t="s">
        <v>11292</v>
      </c>
      <c r="G1979" s="44">
        <v>45097</v>
      </c>
      <c r="H1979" s="20" t="s">
        <v>366</v>
      </c>
      <c r="J1979" t="s">
        <v>33</v>
      </c>
      <c r="K1979" t="s">
        <v>382</v>
      </c>
      <c r="L1979" t="s">
        <v>35</v>
      </c>
      <c r="M1979" t="s">
        <v>52</v>
      </c>
      <c r="N1979" t="s">
        <v>37</v>
      </c>
      <c r="O1979" t="s">
        <v>12539</v>
      </c>
      <c r="P1979" s="13" t="s">
        <v>9902</v>
      </c>
      <c r="Q1979" s="2" t="s">
        <v>44</v>
      </c>
      <c r="R1979" t="s">
        <v>12540</v>
      </c>
      <c r="S1979" s="13" t="s">
        <v>9902</v>
      </c>
      <c r="T1979" t="s">
        <v>12541</v>
      </c>
      <c r="U1979" t="s">
        <v>44</v>
      </c>
      <c r="V1979" t="s">
        <v>37</v>
      </c>
      <c r="W1979" t="s">
        <v>42</v>
      </c>
      <c r="X1979" t="s">
        <v>164</v>
      </c>
      <c r="Y1979" t="s">
        <v>44</v>
      </c>
      <c r="Z1979" t="s">
        <v>78</v>
      </c>
      <c r="AA1979" t="s">
        <v>12542</v>
      </c>
      <c r="AB1979" t="s">
        <v>12543</v>
      </c>
      <c r="AC1979" t="s">
        <v>44</v>
      </c>
      <c r="AD1979" t="s">
        <v>12544</v>
      </c>
      <c r="AE1979" t="s">
        <v>12545</v>
      </c>
      <c r="AF1979" t="s">
        <v>115</v>
      </c>
    </row>
    <row r="1980" spans="3:32" x14ac:dyDescent="0.3">
      <c r="C1980" s="21" t="s">
        <v>12546</v>
      </c>
      <c r="D1980" s="20" t="s">
        <v>102</v>
      </c>
      <c r="E1980" s="20" t="s">
        <v>30</v>
      </c>
      <c r="F1980" s="45" t="s">
        <v>11292</v>
      </c>
      <c r="G1980" s="44">
        <v>45097</v>
      </c>
      <c r="H1980" s="20" t="s">
        <v>366</v>
      </c>
      <c r="J1980" t="s">
        <v>33</v>
      </c>
      <c r="K1980" t="s">
        <v>382</v>
      </c>
      <c r="L1980" t="s">
        <v>35</v>
      </c>
      <c r="M1980" t="s">
        <v>64</v>
      </c>
      <c r="N1980" t="s">
        <v>37</v>
      </c>
      <c r="O1980" t="s">
        <v>12547</v>
      </c>
      <c r="P1980" s="13" t="s">
        <v>9902</v>
      </c>
      <c r="Q1980" s="2" t="s">
        <v>12548</v>
      </c>
      <c r="R1980" t="s">
        <v>12547</v>
      </c>
      <c r="S1980" s="13" t="s">
        <v>9902</v>
      </c>
      <c r="T1980" t="s">
        <v>12549</v>
      </c>
      <c r="U1980" t="s">
        <v>1816</v>
      </c>
      <c r="V1980" t="s">
        <v>37</v>
      </c>
      <c r="W1980" t="s">
        <v>42</v>
      </c>
      <c r="X1980" t="s">
        <v>1985</v>
      </c>
      <c r="Y1980" t="s">
        <v>44</v>
      </c>
      <c r="Z1980" t="s">
        <v>45</v>
      </c>
      <c r="AA1980" t="s">
        <v>12550</v>
      </c>
      <c r="AB1980" t="s">
        <v>1818</v>
      </c>
      <c r="AC1980" t="s">
        <v>12551</v>
      </c>
      <c r="AD1980" t="s">
        <v>12552</v>
      </c>
      <c r="AE1980" t="s">
        <v>11162</v>
      </c>
      <c r="AF1980" t="s">
        <v>115</v>
      </c>
    </row>
    <row r="1981" spans="3:32" x14ac:dyDescent="0.3">
      <c r="C1981" s="21" t="s">
        <v>12553</v>
      </c>
      <c r="D1981" s="20" t="s">
        <v>102</v>
      </c>
      <c r="E1981" s="20" t="s">
        <v>141</v>
      </c>
      <c r="F1981" s="45" t="s">
        <v>11481</v>
      </c>
      <c r="G1981" s="44">
        <v>45097</v>
      </c>
      <c r="H1981" s="20" t="s">
        <v>366</v>
      </c>
      <c r="J1981" t="s">
        <v>33</v>
      </c>
      <c r="K1981" t="s">
        <v>34</v>
      </c>
      <c r="L1981" t="s">
        <v>35</v>
      </c>
      <c r="M1981" t="s">
        <v>64</v>
      </c>
      <c r="N1981" t="s">
        <v>37</v>
      </c>
      <c r="O1981" t="s">
        <v>12554</v>
      </c>
      <c r="P1981" s="13" t="s">
        <v>10310</v>
      </c>
      <c r="Q1981" s="2" t="s">
        <v>12555</v>
      </c>
      <c r="R1981" t="s">
        <v>12556</v>
      </c>
      <c r="S1981" s="13" t="s">
        <v>10310</v>
      </c>
      <c r="T1981" t="s">
        <v>12557</v>
      </c>
      <c r="U1981" t="s">
        <v>44</v>
      </c>
      <c r="V1981" t="s">
        <v>37</v>
      </c>
      <c r="W1981" t="s">
        <v>42</v>
      </c>
      <c r="X1981" t="s">
        <v>97</v>
      </c>
      <c r="Y1981" t="s">
        <v>44</v>
      </c>
      <c r="Z1981" t="s">
        <v>78</v>
      </c>
      <c r="AA1981" t="s">
        <v>12558</v>
      </c>
      <c r="AB1981" t="s">
        <v>44</v>
      </c>
      <c r="AC1981" t="s">
        <v>11331</v>
      </c>
      <c r="AD1981" t="s">
        <v>976</v>
      </c>
      <c r="AE1981" t="s">
        <v>12559</v>
      </c>
      <c r="AF1981" t="s">
        <v>115</v>
      </c>
    </row>
    <row r="1982" spans="3:32" x14ac:dyDescent="0.3">
      <c r="C1982" s="21" t="s">
        <v>12560</v>
      </c>
      <c r="D1982" s="20" t="s">
        <v>102</v>
      </c>
      <c r="E1982" s="20" t="s">
        <v>141</v>
      </c>
      <c r="F1982" s="45" t="s">
        <v>11481</v>
      </c>
      <c r="G1982" s="44">
        <v>45097</v>
      </c>
      <c r="H1982" s="20" t="s">
        <v>366</v>
      </c>
      <c r="J1982" t="s">
        <v>33</v>
      </c>
      <c r="K1982" t="s">
        <v>34</v>
      </c>
      <c r="L1982" t="s">
        <v>35</v>
      </c>
      <c r="M1982" t="s">
        <v>117</v>
      </c>
      <c r="N1982" t="s">
        <v>37</v>
      </c>
      <c r="O1982" t="s">
        <v>12561</v>
      </c>
      <c r="P1982" s="13" t="s">
        <v>10310</v>
      </c>
      <c r="Q1982" s="2" t="s">
        <v>12562</v>
      </c>
      <c r="R1982" t="s">
        <v>12561</v>
      </c>
      <c r="S1982" s="13" t="s">
        <v>10310</v>
      </c>
      <c r="T1982" t="s">
        <v>12563</v>
      </c>
      <c r="U1982" t="s">
        <v>12564</v>
      </c>
      <c r="V1982" t="s">
        <v>37</v>
      </c>
      <c r="W1982" t="s">
        <v>42</v>
      </c>
      <c r="X1982" t="s">
        <v>2757</v>
      </c>
      <c r="Y1982" t="s">
        <v>44</v>
      </c>
      <c r="Z1982" t="s">
        <v>45</v>
      </c>
      <c r="AA1982" t="s">
        <v>12565</v>
      </c>
      <c r="AB1982" t="s">
        <v>12566</v>
      </c>
      <c r="AC1982" t="s">
        <v>12567</v>
      </c>
      <c r="AD1982" t="s">
        <v>12568</v>
      </c>
      <c r="AE1982" t="s">
        <v>12569</v>
      </c>
      <c r="AF1982" t="s">
        <v>115</v>
      </c>
    </row>
    <row r="1983" spans="3:32" x14ac:dyDescent="0.3">
      <c r="C1983" s="21" t="s">
        <v>12466</v>
      </c>
      <c r="D1983" s="20" t="s">
        <v>102</v>
      </c>
      <c r="E1983" s="20" t="s">
        <v>63</v>
      </c>
      <c r="F1983" s="45" t="s">
        <v>11633</v>
      </c>
      <c r="G1983" s="44">
        <v>45097</v>
      </c>
      <c r="H1983" s="20" t="s">
        <v>366</v>
      </c>
      <c r="J1983" t="s">
        <v>33</v>
      </c>
      <c r="K1983" t="s">
        <v>34</v>
      </c>
      <c r="L1983" t="s">
        <v>35</v>
      </c>
      <c r="M1983" t="s">
        <v>36</v>
      </c>
      <c r="N1983" t="s">
        <v>37</v>
      </c>
      <c r="O1983" t="s">
        <v>12467</v>
      </c>
      <c r="P1983" s="13" t="s">
        <v>11868</v>
      </c>
      <c r="Q1983" s="2" t="s">
        <v>12468</v>
      </c>
      <c r="R1983" t="s">
        <v>12467</v>
      </c>
      <c r="S1983" s="13" t="s">
        <v>11868</v>
      </c>
      <c r="T1983" t="s">
        <v>12469</v>
      </c>
      <c r="U1983" t="s">
        <v>12470</v>
      </c>
      <c r="V1983" t="s">
        <v>37</v>
      </c>
      <c r="W1983" t="s">
        <v>42</v>
      </c>
      <c r="X1983" t="s">
        <v>97</v>
      </c>
      <c r="Y1983" t="s">
        <v>44</v>
      </c>
      <c r="Z1983" t="s">
        <v>78</v>
      </c>
      <c r="AA1983" t="s">
        <v>12471</v>
      </c>
      <c r="AB1983" t="s">
        <v>12472</v>
      </c>
      <c r="AC1983" t="s">
        <v>12473</v>
      </c>
      <c r="AD1983" t="s">
        <v>12474</v>
      </c>
      <c r="AE1983" t="s">
        <v>12475</v>
      </c>
      <c r="AF1983" t="s">
        <v>115</v>
      </c>
    </row>
    <row r="1984" spans="3:32" x14ac:dyDescent="0.3">
      <c r="C1984" s="21" t="s">
        <v>12570</v>
      </c>
      <c r="D1984" s="20" t="s">
        <v>102</v>
      </c>
      <c r="E1984" s="20" t="s">
        <v>63</v>
      </c>
      <c r="F1984" s="45" t="s">
        <v>11481</v>
      </c>
      <c r="G1984" s="44">
        <v>45097</v>
      </c>
      <c r="H1984" s="20" t="s">
        <v>366</v>
      </c>
      <c r="J1984" t="s">
        <v>33</v>
      </c>
      <c r="K1984" t="s">
        <v>34</v>
      </c>
      <c r="L1984" t="s">
        <v>35</v>
      </c>
      <c r="M1984" t="s">
        <v>64</v>
      </c>
      <c r="N1984" t="s">
        <v>37</v>
      </c>
      <c r="O1984" t="s">
        <v>6250</v>
      </c>
      <c r="P1984" s="13" t="s">
        <v>10310</v>
      </c>
      <c r="Q1984" s="2" t="s">
        <v>44</v>
      </c>
      <c r="R1984" t="s">
        <v>12571</v>
      </c>
      <c r="S1984" s="13" t="s">
        <v>10310</v>
      </c>
      <c r="T1984" t="s">
        <v>12572</v>
      </c>
      <c r="U1984" t="s">
        <v>44</v>
      </c>
      <c r="V1984" t="s">
        <v>37</v>
      </c>
      <c r="W1984" t="s">
        <v>42</v>
      </c>
      <c r="X1984" t="s">
        <v>164</v>
      </c>
      <c r="Y1984" t="s">
        <v>44</v>
      </c>
      <c r="Z1984" t="s">
        <v>78</v>
      </c>
      <c r="AA1984" t="s">
        <v>6253</v>
      </c>
      <c r="AB1984" t="s">
        <v>44</v>
      </c>
      <c r="AC1984" t="s">
        <v>44</v>
      </c>
      <c r="AD1984" t="s">
        <v>6254</v>
      </c>
      <c r="AE1984" t="s">
        <v>12573</v>
      </c>
      <c r="AF1984" t="s">
        <v>115</v>
      </c>
    </row>
    <row r="1985" spans="3:32" x14ac:dyDescent="0.3">
      <c r="C1985" s="21" t="s">
        <v>12850</v>
      </c>
      <c r="D1985" s="20" t="s">
        <v>102</v>
      </c>
      <c r="E1985" s="20" t="s">
        <v>63</v>
      </c>
      <c r="F1985" s="45" t="s">
        <v>11481</v>
      </c>
      <c r="G1985" s="44">
        <v>45098</v>
      </c>
      <c r="H1985" s="20" t="s">
        <v>366</v>
      </c>
      <c r="J1985" t="s">
        <v>33</v>
      </c>
      <c r="K1985" t="s">
        <v>142</v>
      </c>
      <c r="L1985" t="s">
        <v>35</v>
      </c>
      <c r="M1985" t="s">
        <v>292</v>
      </c>
      <c r="N1985" t="s">
        <v>37</v>
      </c>
      <c r="O1985" t="s">
        <v>12851</v>
      </c>
      <c r="P1985" s="13" t="s">
        <v>10310</v>
      </c>
      <c r="Q1985" s="2" t="s">
        <v>12852</v>
      </c>
      <c r="R1985" t="s">
        <v>12851</v>
      </c>
      <c r="S1985" s="13" t="s">
        <v>10310</v>
      </c>
      <c r="T1985" t="s">
        <v>12853</v>
      </c>
      <c r="U1985" t="s">
        <v>12854</v>
      </c>
      <c r="V1985" t="s">
        <v>37</v>
      </c>
      <c r="W1985" t="s">
        <v>42</v>
      </c>
      <c r="X1985" t="s">
        <v>1831</v>
      </c>
      <c r="Y1985" t="s">
        <v>44</v>
      </c>
      <c r="Z1985" t="s">
        <v>136</v>
      </c>
      <c r="AA1985" t="s">
        <v>12855</v>
      </c>
      <c r="AB1985" t="s">
        <v>124</v>
      </c>
      <c r="AC1985" t="s">
        <v>12856</v>
      </c>
      <c r="AD1985" t="s">
        <v>12857</v>
      </c>
      <c r="AE1985" t="s">
        <v>12858</v>
      </c>
      <c r="AF1985" t="s">
        <v>115</v>
      </c>
    </row>
    <row r="1986" spans="3:32" x14ac:dyDescent="0.3">
      <c r="C1986" s="21" t="s">
        <v>12242</v>
      </c>
      <c r="D1986" s="20" t="s">
        <v>102</v>
      </c>
      <c r="E1986" s="20" t="s">
        <v>63</v>
      </c>
      <c r="F1986" s="45" t="s">
        <v>11814</v>
      </c>
      <c r="G1986" s="44">
        <v>45098</v>
      </c>
      <c r="H1986" s="20" t="s">
        <v>366</v>
      </c>
      <c r="J1986" t="s">
        <v>33</v>
      </c>
      <c r="K1986" t="s">
        <v>142</v>
      </c>
      <c r="L1986" t="s">
        <v>35</v>
      </c>
      <c r="M1986" t="s">
        <v>52</v>
      </c>
      <c r="N1986" t="s">
        <v>37</v>
      </c>
      <c r="O1986" t="s">
        <v>12243</v>
      </c>
      <c r="P1986" s="13" t="s">
        <v>10603</v>
      </c>
      <c r="Q1986" s="2" t="s">
        <v>12244</v>
      </c>
      <c r="R1986" t="s">
        <v>12245</v>
      </c>
      <c r="S1986" s="13" t="s">
        <v>10603</v>
      </c>
      <c r="T1986" t="s">
        <v>12246</v>
      </c>
      <c r="U1986" t="s">
        <v>124</v>
      </c>
      <c r="V1986" t="s">
        <v>37</v>
      </c>
      <c r="W1986" t="s">
        <v>42</v>
      </c>
      <c r="X1986" t="s">
        <v>553</v>
      </c>
      <c r="Y1986" t="s">
        <v>44</v>
      </c>
      <c r="Z1986" t="s">
        <v>78</v>
      </c>
      <c r="AA1986" t="s">
        <v>12247</v>
      </c>
      <c r="AB1986" t="s">
        <v>12248</v>
      </c>
      <c r="AC1986" t="s">
        <v>12248</v>
      </c>
      <c r="AD1986" t="s">
        <v>12249</v>
      </c>
      <c r="AE1986" t="s">
        <v>12250</v>
      </c>
      <c r="AF1986" t="s">
        <v>115</v>
      </c>
    </row>
    <row r="1987" spans="3:32" x14ac:dyDescent="0.3">
      <c r="C1987" s="21" t="s">
        <v>12652</v>
      </c>
      <c r="D1987" s="20" t="s">
        <v>102</v>
      </c>
      <c r="E1987" s="20" t="s">
        <v>63</v>
      </c>
      <c r="F1987" s="45" t="s">
        <v>11814</v>
      </c>
      <c r="G1987" s="44">
        <v>45098</v>
      </c>
      <c r="H1987" s="20" t="s">
        <v>366</v>
      </c>
      <c r="J1987" t="s">
        <v>33</v>
      </c>
      <c r="K1987" t="s">
        <v>34</v>
      </c>
      <c r="L1987" t="s">
        <v>35</v>
      </c>
      <c r="M1987" t="s">
        <v>52</v>
      </c>
      <c r="N1987" t="s">
        <v>37</v>
      </c>
      <c r="O1987" t="s">
        <v>7769</v>
      </c>
      <c r="P1987" s="13" t="s">
        <v>10603</v>
      </c>
      <c r="Q1987" s="2" t="s">
        <v>44</v>
      </c>
      <c r="R1987" t="s">
        <v>12653</v>
      </c>
      <c r="S1987" s="13" t="s">
        <v>10603</v>
      </c>
      <c r="T1987" t="s">
        <v>9288</v>
      </c>
      <c r="U1987" t="s">
        <v>44</v>
      </c>
      <c r="V1987" t="s">
        <v>37</v>
      </c>
      <c r="W1987" t="s">
        <v>42</v>
      </c>
      <c r="X1987" t="s">
        <v>164</v>
      </c>
      <c r="Y1987" t="s">
        <v>44</v>
      </c>
      <c r="Z1987" t="s">
        <v>78</v>
      </c>
      <c r="AA1987" t="s">
        <v>12654</v>
      </c>
      <c r="AB1987" t="s">
        <v>12410</v>
      </c>
      <c r="AC1987" t="s">
        <v>44</v>
      </c>
      <c r="AD1987" t="s">
        <v>12655</v>
      </c>
      <c r="AE1987" t="s">
        <v>12656</v>
      </c>
      <c r="AF1987" t="s">
        <v>115</v>
      </c>
    </row>
    <row r="1988" spans="3:32" x14ac:dyDescent="0.3">
      <c r="C1988" s="21" t="s">
        <v>12251</v>
      </c>
      <c r="D1988" s="20" t="s">
        <v>102</v>
      </c>
      <c r="E1988" s="20" t="s">
        <v>63</v>
      </c>
      <c r="F1988" s="45" t="s">
        <v>12092</v>
      </c>
      <c r="G1988" s="44">
        <v>45098</v>
      </c>
      <c r="H1988" s="20" t="s">
        <v>366</v>
      </c>
      <c r="J1988" t="s">
        <v>33</v>
      </c>
      <c r="K1988" t="s">
        <v>34</v>
      </c>
      <c r="L1988" t="s">
        <v>35</v>
      </c>
      <c r="M1988" t="s">
        <v>52</v>
      </c>
      <c r="N1988" t="s">
        <v>37</v>
      </c>
      <c r="O1988" t="s">
        <v>12252</v>
      </c>
      <c r="P1988" s="13" t="s">
        <v>10747</v>
      </c>
      <c r="Q1988" s="2" t="s">
        <v>12253</v>
      </c>
      <c r="R1988" t="s">
        <v>12254</v>
      </c>
      <c r="S1988" s="13" t="s">
        <v>10747</v>
      </c>
      <c r="T1988" t="s">
        <v>12255</v>
      </c>
      <c r="U1988" t="s">
        <v>12256</v>
      </c>
      <c r="V1988" t="s">
        <v>37</v>
      </c>
      <c r="W1988" t="s">
        <v>42</v>
      </c>
      <c r="X1988" t="s">
        <v>618</v>
      </c>
      <c r="Y1988" t="s">
        <v>44</v>
      </c>
      <c r="Z1988" t="s">
        <v>45</v>
      </c>
      <c r="AA1988" t="s">
        <v>12257</v>
      </c>
      <c r="AB1988" t="s">
        <v>44</v>
      </c>
      <c r="AC1988" t="s">
        <v>12258</v>
      </c>
      <c r="AD1988" t="s">
        <v>12259</v>
      </c>
      <c r="AE1988" t="s">
        <v>12260</v>
      </c>
      <c r="AF1988" t="s">
        <v>115</v>
      </c>
    </row>
    <row r="1989" spans="3:32" x14ac:dyDescent="0.3">
      <c r="C1989" s="21" t="s">
        <v>12261</v>
      </c>
      <c r="D1989" s="20" t="s">
        <v>102</v>
      </c>
      <c r="E1989" s="20" t="s">
        <v>63</v>
      </c>
      <c r="F1989" s="45" t="s">
        <v>12092</v>
      </c>
      <c r="G1989" s="44">
        <v>45098</v>
      </c>
      <c r="H1989" s="20" t="s">
        <v>366</v>
      </c>
      <c r="J1989" t="s">
        <v>33</v>
      </c>
      <c r="K1989" t="s">
        <v>34</v>
      </c>
      <c r="L1989" t="s">
        <v>35</v>
      </c>
      <c r="M1989" t="s">
        <v>52</v>
      </c>
      <c r="N1989" t="s">
        <v>37</v>
      </c>
      <c r="O1989" t="s">
        <v>12262</v>
      </c>
      <c r="P1989" s="13" t="s">
        <v>10747</v>
      </c>
      <c r="Q1989" s="2" t="s">
        <v>12263</v>
      </c>
      <c r="R1989" t="s">
        <v>12254</v>
      </c>
      <c r="S1989" s="13" t="s">
        <v>10747</v>
      </c>
      <c r="T1989" t="s">
        <v>12255</v>
      </c>
      <c r="U1989" t="s">
        <v>12256</v>
      </c>
      <c r="V1989" t="s">
        <v>37</v>
      </c>
      <c r="W1989" t="s">
        <v>42</v>
      </c>
      <c r="X1989" t="s">
        <v>618</v>
      </c>
      <c r="Y1989" t="s">
        <v>44</v>
      </c>
      <c r="Z1989" t="s">
        <v>45</v>
      </c>
      <c r="AA1989" t="s">
        <v>12264</v>
      </c>
      <c r="AB1989" t="s">
        <v>44</v>
      </c>
      <c r="AC1989" t="s">
        <v>12258</v>
      </c>
      <c r="AD1989" t="s">
        <v>12259</v>
      </c>
      <c r="AE1989" t="s">
        <v>12265</v>
      </c>
      <c r="AF1989" t="s">
        <v>115</v>
      </c>
    </row>
    <row r="1990" spans="3:32" x14ac:dyDescent="0.3">
      <c r="C1990" s="21" t="s">
        <v>12266</v>
      </c>
      <c r="D1990" s="20" t="s">
        <v>102</v>
      </c>
      <c r="E1990" s="20" t="s">
        <v>63</v>
      </c>
      <c r="F1990" s="45" t="s">
        <v>12092</v>
      </c>
      <c r="G1990" s="44">
        <v>45098</v>
      </c>
      <c r="H1990" s="20" t="s">
        <v>366</v>
      </c>
      <c r="J1990" t="s">
        <v>33</v>
      </c>
      <c r="K1990" t="s">
        <v>34</v>
      </c>
      <c r="L1990" t="s">
        <v>35</v>
      </c>
      <c r="M1990" t="s">
        <v>52</v>
      </c>
      <c r="N1990" t="s">
        <v>37</v>
      </c>
      <c r="O1990" t="s">
        <v>12267</v>
      </c>
      <c r="P1990" s="13" t="s">
        <v>10747</v>
      </c>
      <c r="Q1990" s="2" t="s">
        <v>44</v>
      </c>
      <c r="R1990" t="s">
        <v>12268</v>
      </c>
      <c r="S1990" s="13" t="s">
        <v>10747</v>
      </c>
      <c r="T1990" t="s">
        <v>12269</v>
      </c>
      <c r="U1990" t="s">
        <v>44</v>
      </c>
      <c r="V1990" t="s">
        <v>37</v>
      </c>
      <c r="W1990" t="s">
        <v>42</v>
      </c>
      <c r="X1990" t="s">
        <v>164</v>
      </c>
      <c r="Y1990" t="s">
        <v>44</v>
      </c>
      <c r="Z1990" t="s">
        <v>78</v>
      </c>
      <c r="AA1990" t="s">
        <v>12270</v>
      </c>
      <c r="AB1990" t="s">
        <v>12271</v>
      </c>
      <c r="AC1990" t="s">
        <v>44</v>
      </c>
      <c r="AD1990" t="s">
        <v>12272</v>
      </c>
      <c r="AE1990" t="s">
        <v>12273</v>
      </c>
      <c r="AF1990" t="s">
        <v>115</v>
      </c>
    </row>
    <row r="1991" spans="3:32" x14ac:dyDescent="0.3">
      <c r="C1991" s="21" t="s">
        <v>12274</v>
      </c>
      <c r="D1991" s="20" t="s">
        <v>102</v>
      </c>
      <c r="E1991" s="20" t="s">
        <v>63</v>
      </c>
      <c r="F1991" s="45" t="s">
        <v>12092</v>
      </c>
      <c r="G1991" s="44">
        <v>45098</v>
      </c>
      <c r="H1991" s="20" t="s">
        <v>366</v>
      </c>
      <c r="J1991" t="s">
        <v>33</v>
      </c>
      <c r="K1991" t="s">
        <v>34</v>
      </c>
      <c r="L1991" t="s">
        <v>35</v>
      </c>
      <c r="M1991" t="s">
        <v>143</v>
      </c>
      <c r="N1991" t="s">
        <v>37</v>
      </c>
      <c r="O1991" t="s">
        <v>12275</v>
      </c>
      <c r="P1991" s="13" t="s">
        <v>10747</v>
      </c>
      <c r="Q1991" s="2" t="s">
        <v>44</v>
      </c>
      <c r="R1991" t="s">
        <v>12276</v>
      </c>
      <c r="S1991" s="13" t="s">
        <v>10747</v>
      </c>
      <c r="T1991" t="s">
        <v>12277</v>
      </c>
      <c r="U1991" t="s">
        <v>44</v>
      </c>
      <c r="V1991" t="s">
        <v>37</v>
      </c>
      <c r="W1991" t="s">
        <v>42</v>
      </c>
      <c r="X1991" t="s">
        <v>164</v>
      </c>
      <c r="Y1991" t="s">
        <v>44</v>
      </c>
      <c r="Z1991" t="s">
        <v>78</v>
      </c>
      <c r="AA1991" t="s">
        <v>12278</v>
      </c>
      <c r="AB1991" t="s">
        <v>44</v>
      </c>
      <c r="AC1991" t="s">
        <v>44</v>
      </c>
      <c r="AD1991" t="s">
        <v>12279</v>
      </c>
      <c r="AE1991" t="s">
        <v>12280</v>
      </c>
      <c r="AF1991" t="s">
        <v>115</v>
      </c>
    </row>
    <row r="1992" spans="3:32" x14ac:dyDescent="0.3">
      <c r="C1992" s="21" t="s">
        <v>12281</v>
      </c>
      <c r="D1992" s="20" t="s">
        <v>102</v>
      </c>
      <c r="E1992" s="20" t="s">
        <v>63</v>
      </c>
      <c r="F1992" s="45" t="s">
        <v>12092</v>
      </c>
      <c r="G1992" s="44">
        <v>45098</v>
      </c>
      <c r="H1992" s="20" t="s">
        <v>366</v>
      </c>
      <c r="J1992" t="s">
        <v>33</v>
      </c>
      <c r="K1992" t="s">
        <v>34</v>
      </c>
      <c r="L1992" t="s">
        <v>35</v>
      </c>
      <c r="M1992" t="s">
        <v>292</v>
      </c>
      <c r="N1992" t="s">
        <v>37</v>
      </c>
      <c r="O1992" t="s">
        <v>12282</v>
      </c>
      <c r="P1992" s="13" t="s">
        <v>10747</v>
      </c>
      <c r="Q1992" s="2" t="s">
        <v>44</v>
      </c>
      <c r="R1992" t="s">
        <v>12283</v>
      </c>
      <c r="S1992" s="13" t="s">
        <v>10747</v>
      </c>
      <c r="T1992" t="s">
        <v>12284</v>
      </c>
      <c r="U1992" t="s">
        <v>44</v>
      </c>
      <c r="V1992" t="s">
        <v>37</v>
      </c>
      <c r="W1992" t="s">
        <v>42</v>
      </c>
      <c r="X1992" t="s">
        <v>164</v>
      </c>
      <c r="Y1992" t="s">
        <v>44</v>
      </c>
      <c r="Z1992" t="s">
        <v>78</v>
      </c>
      <c r="AA1992" t="s">
        <v>12285</v>
      </c>
      <c r="AB1992" t="s">
        <v>12286</v>
      </c>
      <c r="AC1992" t="s">
        <v>44</v>
      </c>
      <c r="AD1992" t="s">
        <v>12287</v>
      </c>
      <c r="AE1992" t="s">
        <v>12288</v>
      </c>
      <c r="AF1992" t="s">
        <v>115</v>
      </c>
    </row>
    <row r="1993" spans="3:32" x14ac:dyDescent="0.3">
      <c r="C1993" s="21" t="s">
        <v>12289</v>
      </c>
      <c r="D1993" s="20" t="s">
        <v>102</v>
      </c>
      <c r="E1993" s="20" t="s">
        <v>63</v>
      </c>
      <c r="F1993" s="45" t="s">
        <v>12092</v>
      </c>
      <c r="G1993" s="44">
        <v>45098</v>
      </c>
      <c r="H1993" s="20" t="s">
        <v>366</v>
      </c>
      <c r="J1993" t="s">
        <v>33</v>
      </c>
      <c r="K1993" t="s">
        <v>34</v>
      </c>
      <c r="L1993" t="s">
        <v>35</v>
      </c>
      <c r="M1993" t="s">
        <v>36</v>
      </c>
      <c r="N1993" t="s">
        <v>37</v>
      </c>
      <c r="O1993" t="s">
        <v>12290</v>
      </c>
      <c r="P1993" s="13" t="s">
        <v>10747</v>
      </c>
      <c r="Q1993" s="2" t="s">
        <v>12291</v>
      </c>
      <c r="R1993" t="s">
        <v>12290</v>
      </c>
      <c r="S1993" s="13" t="s">
        <v>10747</v>
      </c>
      <c r="T1993" t="s">
        <v>12292</v>
      </c>
      <c r="U1993" t="s">
        <v>12293</v>
      </c>
      <c r="V1993" t="s">
        <v>37</v>
      </c>
      <c r="W1993" t="s">
        <v>42</v>
      </c>
      <c r="X1993" t="s">
        <v>594</v>
      </c>
      <c r="Y1993" t="s">
        <v>44</v>
      </c>
      <c r="Z1993" t="s">
        <v>45</v>
      </c>
      <c r="AA1993" t="s">
        <v>12294</v>
      </c>
      <c r="AB1993" t="s">
        <v>12295</v>
      </c>
      <c r="AC1993" t="s">
        <v>12296</v>
      </c>
      <c r="AD1993" t="s">
        <v>12297</v>
      </c>
      <c r="AE1993" t="s">
        <v>12298</v>
      </c>
      <c r="AF1993" t="s">
        <v>115</v>
      </c>
    </row>
    <row r="1994" spans="3:32" x14ac:dyDescent="0.3">
      <c r="C1994" s="21" t="s">
        <v>12299</v>
      </c>
      <c r="D1994" s="20" t="s">
        <v>102</v>
      </c>
      <c r="E1994" s="20" t="s">
        <v>63</v>
      </c>
      <c r="F1994" s="45" t="s">
        <v>12092</v>
      </c>
      <c r="G1994" s="44">
        <v>45098</v>
      </c>
      <c r="H1994" s="20" t="s">
        <v>366</v>
      </c>
      <c r="J1994" t="s">
        <v>33</v>
      </c>
      <c r="K1994" t="s">
        <v>34</v>
      </c>
      <c r="L1994" t="s">
        <v>35</v>
      </c>
      <c r="M1994" t="s">
        <v>64</v>
      </c>
      <c r="N1994" t="s">
        <v>37</v>
      </c>
      <c r="O1994" t="s">
        <v>9514</v>
      </c>
      <c r="P1994" s="13" t="s">
        <v>10747</v>
      </c>
      <c r="Q1994" s="2" t="s">
        <v>12300</v>
      </c>
      <c r="R1994" t="s">
        <v>9514</v>
      </c>
      <c r="S1994" s="13" t="s">
        <v>10747</v>
      </c>
      <c r="T1994" t="s">
        <v>9516</v>
      </c>
      <c r="U1994" t="s">
        <v>9517</v>
      </c>
      <c r="V1994" t="s">
        <v>37</v>
      </c>
      <c r="W1994" t="s">
        <v>42</v>
      </c>
      <c r="X1994" t="s">
        <v>414</v>
      </c>
      <c r="Y1994" t="s">
        <v>44</v>
      </c>
      <c r="Z1994" t="s">
        <v>45</v>
      </c>
      <c r="AA1994" t="s">
        <v>9519</v>
      </c>
      <c r="AB1994" t="s">
        <v>9520</v>
      </c>
      <c r="AC1994" t="s">
        <v>9520</v>
      </c>
      <c r="AD1994" t="s">
        <v>9521</v>
      </c>
      <c r="AE1994" t="s">
        <v>12301</v>
      </c>
      <c r="AF1994" t="s">
        <v>115</v>
      </c>
    </row>
    <row r="1995" spans="3:32" x14ac:dyDescent="0.3">
      <c r="C1995" s="21" t="s">
        <v>12302</v>
      </c>
      <c r="D1995" s="20" t="s">
        <v>102</v>
      </c>
      <c r="E1995" s="20" t="s">
        <v>63</v>
      </c>
      <c r="F1995" s="45" t="s">
        <v>12092</v>
      </c>
      <c r="G1995" s="44">
        <v>45098</v>
      </c>
      <c r="H1995" s="20" t="s">
        <v>366</v>
      </c>
      <c r="J1995" t="s">
        <v>33</v>
      </c>
      <c r="K1995" t="s">
        <v>34</v>
      </c>
      <c r="L1995" t="s">
        <v>35</v>
      </c>
      <c r="M1995" t="s">
        <v>64</v>
      </c>
      <c r="N1995" t="s">
        <v>37</v>
      </c>
      <c r="O1995" t="s">
        <v>12303</v>
      </c>
      <c r="P1995" s="13" t="s">
        <v>10747</v>
      </c>
      <c r="Q1995" s="2" t="s">
        <v>44</v>
      </c>
      <c r="R1995" t="s">
        <v>12304</v>
      </c>
      <c r="S1995" s="13" t="s">
        <v>10747</v>
      </c>
      <c r="T1995" t="s">
        <v>12305</v>
      </c>
      <c r="U1995" t="s">
        <v>44</v>
      </c>
      <c r="V1995" t="s">
        <v>37</v>
      </c>
      <c r="W1995" t="s">
        <v>42</v>
      </c>
      <c r="X1995" t="s">
        <v>164</v>
      </c>
      <c r="Y1995" t="s">
        <v>44</v>
      </c>
      <c r="Z1995" t="s">
        <v>78</v>
      </c>
      <c r="AA1995" t="s">
        <v>12306</v>
      </c>
      <c r="AB1995" t="s">
        <v>12307</v>
      </c>
      <c r="AC1995" t="s">
        <v>44</v>
      </c>
      <c r="AD1995" t="s">
        <v>12308</v>
      </c>
      <c r="AE1995" t="s">
        <v>12309</v>
      </c>
      <c r="AF1995" t="s">
        <v>115</v>
      </c>
    </row>
    <row r="1996" spans="3:32" x14ac:dyDescent="0.3">
      <c r="C1996" s="21" t="s">
        <v>12676</v>
      </c>
      <c r="D1996" s="20" t="s">
        <v>102</v>
      </c>
      <c r="E1996" s="20" t="s">
        <v>63</v>
      </c>
      <c r="F1996" s="45" t="s">
        <v>12092</v>
      </c>
      <c r="G1996" s="44">
        <v>45098</v>
      </c>
      <c r="H1996" s="20" t="s">
        <v>366</v>
      </c>
      <c r="J1996" t="s">
        <v>33</v>
      </c>
      <c r="K1996" t="s">
        <v>34</v>
      </c>
      <c r="L1996" t="s">
        <v>35</v>
      </c>
      <c r="M1996" t="s">
        <v>143</v>
      </c>
      <c r="N1996" t="s">
        <v>37</v>
      </c>
      <c r="O1996" t="s">
        <v>12677</v>
      </c>
      <c r="P1996" s="13" t="s">
        <v>10747</v>
      </c>
      <c r="Q1996" s="2" t="s">
        <v>12678</v>
      </c>
      <c r="R1996" t="s">
        <v>12677</v>
      </c>
      <c r="S1996" s="13" t="s">
        <v>10747</v>
      </c>
      <c r="T1996" t="s">
        <v>12679</v>
      </c>
      <c r="U1996" t="s">
        <v>12680</v>
      </c>
      <c r="V1996" t="s">
        <v>37</v>
      </c>
      <c r="W1996" t="s">
        <v>42</v>
      </c>
      <c r="X1996" t="s">
        <v>148</v>
      </c>
      <c r="Y1996" t="s">
        <v>44</v>
      </c>
      <c r="Z1996" t="s">
        <v>45</v>
      </c>
      <c r="AA1996" t="s">
        <v>12681</v>
      </c>
      <c r="AB1996" t="s">
        <v>12682</v>
      </c>
      <c r="AC1996" t="s">
        <v>12683</v>
      </c>
      <c r="AD1996" t="s">
        <v>12684</v>
      </c>
      <c r="AE1996" t="s">
        <v>12685</v>
      </c>
      <c r="AF1996" t="s">
        <v>115</v>
      </c>
    </row>
    <row r="1997" spans="3:32" x14ac:dyDescent="0.3">
      <c r="C1997" s="21" t="s">
        <v>12686</v>
      </c>
      <c r="D1997" s="20" t="s">
        <v>102</v>
      </c>
      <c r="E1997" s="20" t="s">
        <v>63</v>
      </c>
      <c r="F1997" s="45" t="s">
        <v>12092</v>
      </c>
      <c r="G1997" s="44">
        <v>45098</v>
      </c>
      <c r="H1997" s="20" t="s">
        <v>366</v>
      </c>
      <c r="J1997" t="s">
        <v>33</v>
      </c>
      <c r="K1997" t="s">
        <v>34</v>
      </c>
      <c r="L1997" t="s">
        <v>35</v>
      </c>
      <c r="M1997" t="s">
        <v>292</v>
      </c>
      <c r="N1997" t="s">
        <v>37</v>
      </c>
      <c r="O1997" t="s">
        <v>12687</v>
      </c>
      <c r="P1997" s="13" t="s">
        <v>10747</v>
      </c>
      <c r="Q1997" s="2" t="s">
        <v>44</v>
      </c>
      <c r="R1997" t="s">
        <v>12688</v>
      </c>
      <c r="S1997" s="13" t="s">
        <v>10747</v>
      </c>
      <c r="T1997" t="s">
        <v>12689</v>
      </c>
      <c r="U1997" t="s">
        <v>44</v>
      </c>
      <c r="V1997" t="s">
        <v>37</v>
      </c>
      <c r="W1997" t="s">
        <v>42</v>
      </c>
      <c r="X1997" t="s">
        <v>164</v>
      </c>
      <c r="Y1997" t="s">
        <v>44</v>
      </c>
      <c r="Z1997" t="s">
        <v>78</v>
      </c>
      <c r="AA1997" t="s">
        <v>12690</v>
      </c>
      <c r="AB1997" t="s">
        <v>12691</v>
      </c>
      <c r="AC1997" t="s">
        <v>44</v>
      </c>
      <c r="AD1997" t="s">
        <v>12692</v>
      </c>
      <c r="AE1997" t="s">
        <v>12693</v>
      </c>
      <c r="AF1997" t="s">
        <v>115</v>
      </c>
    </row>
    <row r="1998" spans="3:32" x14ac:dyDescent="0.3">
      <c r="C1998" s="21" t="s">
        <v>12120</v>
      </c>
      <c r="D1998" s="20" t="s">
        <v>102</v>
      </c>
      <c r="E1998" s="20" t="s">
        <v>63</v>
      </c>
      <c r="F1998" s="45" t="s">
        <v>12092</v>
      </c>
      <c r="G1998" s="44">
        <v>45098</v>
      </c>
      <c r="H1998" s="20" t="s">
        <v>366</v>
      </c>
      <c r="J1998" t="s">
        <v>33</v>
      </c>
      <c r="K1998" t="s">
        <v>34</v>
      </c>
      <c r="L1998" t="s">
        <v>35</v>
      </c>
      <c r="M1998" t="s">
        <v>143</v>
      </c>
      <c r="N1998" t="s">
        <v>37</v>
      </c>
      <c r="O1998" t="s">
        <v>12121</v>
      </c>
      <c r="P1998" s="13" t="s">
        <v>10747</v>
      </c>
      <c r="Q1998" s="2" t="s">
        <v>873</v>
      </c>
      <c r="R1998" t="s">
        <v>12121</v>
      </c>
      <c r="S1998" s="13" t="s">
        <v>10747</v>
      </c>
      <c r="T1998" t="s">
        <v>12122</v>
      </c>
      <c r="U1998" t="s">
        <v>12123</v>
      </c>
      <c r="V1998" t="s">
        <v>37</v>
      </c>
      <c r="W1998" t="s">
        <v>42</v>
      </c>
      <c r="X1998" t="s">
        <v>6073</v>
      </c>
      <c r="Y1998" t="s">
        <v>44</v>
      </c>
      <c r="Z1998" t="s">
        <v>359</v>
      </c>
      <c r="AA1998" t="s">
        <v>12124</v>
      </c>
      <c r="AB1998" t="s">
        <v>12125</v>
      </c>
      <c r="AC1998" t="s">
        <v>12126</v>
      </c>
      <c r="AD1998" t="s">
        <v>12127</v>
      </c>
      <c r="AE1998" t="s">
        <v>12128</v>
      </c>
      <c r="AF1998" t="s">
        <v>115</v>
      </c>
    </row>
    <row r="1999" spans="3:32" x14ac:dyDescent="0.3">
      <c r="C1999" s="21" t="s">
        <v>12129</v>
      </c>
      <c r="D1999" s="20" t="s">
        <v>102</v>
      </c>
      <c r="E1999" s="20" t="s">
        <v>30</v>
      </c>
      <c r="F1999" s="45" t="s">
        <v>12020</v>
      </c>
      <c r="G1999" s="44">
        <v>45098</v>
      </c>
      <c r="H1999" s="20" t="s">
        <v>366</v>
      </c>
      <c r="J1999" t="s">
        <v>33</v>
      </c>
      <c r="K1999" t="s">
        <v>34</v>
      </c>
      <c r="L1999" t="s">
        <v>35</v>
      </c>
      <c r="M1999" t="s">
        <v>64</v>
      </c>
      <c r="N1999" t="s">
        <v>37</v>
      </c>
      <c r="O1999" t="s">
        <v>12130</v>
      </c>
      <c r="P1999" s="13" t="s">
        <v>10967</v>
      </c>
      <c r="Q1999" s="2" t="s">
        <v>12131</v>
      </c>
      <c r="R1999" t="s">
        <v>12132</v>
      </c>
      <c r="S1999" s="13" t="s">
        <v>10967</v>
      </c>
      <c r="T1999" t="s">
        <v>12133</v>
      </c>
      <c r="U1999" t="s">
        <v>124</v>
      </c>
      <c r="V1999" t="s">
        <v>37</v>
      </c>
      <c r="W1999" t="s">
        <v>42</v>
      </c>
      <c r="X1999" t="s">
        <v>10377</v>
      </c>
      <c r="Y1999" t="s">
        <v>44</v>
      </c>
      <c r="Z1999" t="s">
        <v>45</v>
      </c>
      <c r="AA1999" t="s">
        <v>12134</v>
      </c>
      <c r="AB1999" t="s">
        <v>124</v>
      </c>
      <c r="AC1999" t="s">
        <v>12135</v>
      </c>
      <c r="AD1999" t="s">
        <v>12136</v>
      </c>
      <c r="AE1999" t="s">
        <v>12137</v>
      </c>
      <c r="AF1999" t="s">
        <v>115</v>
      </c>
    </row>
    <row r="2000" spans="3:32" x14ac:dyDescent="0.3">
      <c r="C2000" s="21" t="s">
        <v>12694</v>
      </c>
      <c r="D2000" s="20" t="s">
        <v>102</v>
      </c>
      <c r="E2000" s="20" t="s">
        <v>63</v>
      </c>
      <c r="F2000" s="45" t="s">
        <v>12020</v>
      </c>
      <c r="G2000" s="44">
        <v>45098</v>
      </c>
      <c r="H2000" s="20" t="s">
        <v>366</v>
      </c>
      <c r="J2000" t="s">
        <v>33</v>
      </c>
      <c r="K2000" t="s">
        <v>34</v>
      </c>
      <c r="L2000" t="s">
        <v>35</v>
      </c>
      <c r="M2000" t="s">
        <v>117</v>
      </c>
      <c r="N2000" t="s">
        <v>37</v>
      </c>
      <c r="O2000" t="s">
        <v>12695</v>
      </c>
      <c r="P2000" s="13" t="s">
        <v>10967</v>
      </c>
      <c r="Q2000" s="2" t="s">
        <v>44</v>
      </c>
      <c r="R2000" t="s">
        <v>12696</v>
      </c>
      <c r="S2000" s="13" t="s">
        <v>10967</v>
      </c>
      <c r="T2000" t="s">
        <v>12697</v>
      </c>
      <c r="U2000" t="s">
        <v>44</v>
      </c>
      <c r="V2000" t="s">
        <v>37</v>
      </c>
      <c r="W2000" t="s">
        <v>42</v>
      </c>
      <c r="X2000" t="s">
        <v>164</v>
      </c>
      <c r="Y2000" t="s">
        <v>44</v>
      </c>
      <c r="Z2000" t="s">
        <v>78</v>
      </c>
      <c r="AA2000" t="s">
        <v>12698</v>
      </c>
      <c r="AB2000" t="s">
        <v>12699</v>
      </c>
      <c r="AC2000" t="s">
        <v>44</v>
      </c>
      <c r="AD2000" t="s">
        <v>12700</v>
      </c>
      <c r="AE2000" t="s">
        <v>12701</v>
      </c>
      <c r="AF2000" t="s">
        <v>115</v>
      </c>
    </row>
    <row r="2001" spans="3:32" x14ac:dyDescent="0.3">
      <c r="C2001" s="21" t="s">
        <v>12702</v>
      </c>
      <c r="D2001" s="20" t="s">
        <v>102</v>
      </c>
      <c r="E2001" s="20" t="s">
        <v>63</v>
      </c>
      <c r="F2001" s="45" t="s">
        <v>12020</v>
      </c>
      <c r="G2001" s="44">
        <v>45098</v>
      </c>
      <c r="H2001" s="20" t="s">
        <v>366</v>
      </c>
      <c r="J2001" t="s">
        <v>33</v>
      </c>
      <c r="K2001" t="s">
        <v>34</v>
      </c>
      <c r="L2001" t="s">
        <v>35</v>
      </c>
      <c r="M2001" t="s">
        <v>64</v>
      </c>
      <c r="N2001" t="s">
        <v>37</v>
      </c>
      <c r="O2001" t="s">
        <v>11942</v>
      </c>
      <c r="P2001" s="13" t="s">
        <v>10967</v>
      </c>
      <c r="Q2001" s="2" t="s">
        <v>44</v>
      </c>
      <c r="R2001" t="s">
        <v>11943</v>
      </c>
      <c r="S2001" s="13" t="s">
        <v>10967</v>
      </c>
      <c r="T2001" t="s">
        <v>11944</v>
      </c>
      <c r="U2001" t="s">
        <v>44</v>
      </c>
      <c r="V2001" t="s">
        <v>37</v>
      </c>
      <c r="W2001" t="s">
        <v>42</v>
      </c>
      <c r="X2001" t="s">
        <v>164</v>
      </c>
      <c r="Y2001" t="s">
        <v>44</v>
      </c>
      <c r="Z2001" t="s">
        <v>78</v>
      </c>
      <c r="AA2001" t="s">
        <v>11945</v>
      </c>
      <c r="AB2001" t="s">
        <v>11946</v>
      </c>
      <c r="AC2001" t="s">
        <v>44</v>
      </c>
      <c r="AD2001" t="s">
        <v>11947</v>
      </c>
      <c r="AE2001" t="s">
        <v>12703</v>
      </c>
      <c r="AF2001" t="s">
        <v>115</v>
      </c>
    </row>
    <row r="2002" spans="3:32" x14ac:dyDescent="0.3">
      <c r="C2002" s="21" t="s">
        <v>13045</v>
      </c>
      <c r="D2002" s="20" t="s">
        <v>102</v>
      </c>
      <c r="E2002" s="20" t="s">
        <v>63</v>
      </c>
      <c r="F2002" s="45" t="s">
        <v>12020</v>
      </c>
      <c r="G2002" s="44">
        <v>45098</v>
      </c>
      <c r="H2002" s="20" t="s">
        <v>366</v>
      </c>
      <c r="J2002" t="s">
        <v>33</v>
      </c>
      <c r="K2002" t="s">
        <v>34</v>
      </c>
      <c r="L2002" t="s">
        <v>35</v>
      </c>
      <c r="M2002" t="s">
        <v>36</v>
      </c>
      <c r="N2002" t="s">
        <v>37</v>
      </c>
      <c r="O2002" t="s">
        <v>4544</v>
      </c>
      <c r="P2002" s="13" t="s">
        <v>10967</v>
      </c>
      <c r="Q2002" s="2" t="s">
        <v>13046</v>
      </c>
      <c r="R2002" t="s">
        <v>4544</v>
      </c>
      <c r="S2002" s="13" t="s">
        <v>10967</v>
      </c>
      <c r="T2002" t="s">
        <v>4546</v>
      </c>
      <c r="U2002" t="s">
        <v>4547</v>
      </c>
      <c r="V2002" t="s">
        <v>37</v>
      </c>
      <c r="W2002" t="s">
        <v>42</v>
      </c>
      <c r="X2002" t="s">
        <v>12042</v>
      </c>
      <c r="Y2002" t="s">
        <v>44</v>
      </c>
      <c r="Z2002" t="s">
        <v>45</v>
      </c>
      <c r="AA2002" t="s">
        <v>4549</v>
      </c>
      <c r="AB2002" t="s">
        <v>4550</v>
      </c>
      <c r="AC2002" t="s">
        <v>4551</v>
      </c>
      <c r="AD2002" t="s">
        <v>13047</v>
      </c>
      <c r="AE2002" t="s">
        <v>13048</v>
      </c>
      <c r="AF2002" t="s">
        <v>115</v>
      </c>
    </row>
    <row r="2003" spans="3:32" x14ac:dyDescent="0.3">
      <c r="C2003" s="21" t="s">
        <v>12704</v>
      </c>
      <c r="D2003" s="20" t="s">
        <v>102</v>
      </c>
      <c r="E2003" s="20" t="s">
        <v>63</v>
      </c>
      <c r="F2003" s="45" t="s">
        <v>12020</v>
      </c>
      <c r="G2003" s="44">
        <v>45098</v>
      </c>
      <c r="H2003" s="20" t="s">
        <v>366</v>
      </c>
      <c r="J2003" t="s">
        <v>33</v>
      </c>
      <c r="K2003" t="s">
        <v>34</v>
      </c>
      <c r="L2003" t="s">
        <v>35</v>
      </c>
      <c r="M2003" t="s">
        <v>143</v>
      </c>
      <c r="N2003" t="s">
        <v>37</v>
      </c>
      <c r="O2003" t="s">
        <v>12705</v>
      </c>
      <c r="P2003" s="13" t="s">
        <v>10967</v>
      </c>
      <c r="Q2003" s="2" t="s">
        <v>12706</v>
      </c>
      <c r="R2003" t="s">
        <v>12705</v>
      </c>
      <c r="S2003" s="13" t="s">
        <v>10967</v>
      </c>
      <c r="T2003" t="s">
        <v>12707</v>
      </c>
      <c r="U2003" t="s">
        <v>6144</v>
      </c>
      <c r="V2003" t="s">
        <v>37</v>
      </c>
      <c r="W2003" t="s">
        <v>42</v>
      </c>
      <c r="X2003" t="s">
        <v>1985</v>
      </c>
      <c r="Y2003" t="s">
        <v>44</v>
      </c>
      <c r="Z2003" t="s">
        <v>45</v>
      </c>
      <c r="AA2003" t="s">
        <v>12708</v>
      </c>
      <c r="AB2003" t="s">
        <v>6146</v>
      </c>
      <c r="AC2003" t="s">
        <v>12709</v>
      </c>
      <c r="AD2003" t="s">
        <v>12710</v>
      </c>
      <c r="AE2003" t="s">
        <v>4841</v>
      </c>
      <c r="AF2003" t="s">
        <v>115</v>
      </c>
    </row>
    <row r="2004" spans="3:32" x14ac:dyDescent="0.3">
      <c r="C2004" s="21" t="s">
        <v>12711</v>
      </c>
      <c r="D2004" s="20" t="s">
        <v>102</v>
      </c>
      <c r="E2004" s="20" t="s">
        <v>63</v>
      </c>
      <c r="F2004" s="45" t="s">
        <v>12020</v>
      </c>
      <c r="G2004" s="44">
        <v>45098</v>
      </c>
      <c r="H2004" s="20" t="s">
        <v>366</v>
      </c>
      <c r="J2004" t="s">
        <v>33</v>
      </c>
      <c r="K2004" t="s">
        <v>34</v>
      </c>
      <c r="L2004" t="s">
        <v>35</v>
      </c>
      <c r="M2004" t="s">
        <v>36</v>
      </c>
      <c r="N2004" t="s">
        <v>37</v>
      </c>
      <c r="O2004" t="s">
        <v>12712</v>
      </c>
      <c r="P2004" s="13" t="s">
        <v>10967</v>
      </c>
      <c r="Q2004" s="2" t="s">
        <v>11063</v>
      </c>
      <c r="R2004" t="s">
        <v>12712</v>
      </c>
      <c r="S2004" s="13" t="s">
        <v>10967</v>
      </c>
      <c r="T2004" t="s">
        <v>12713</v>
      </c>
      <c r="U2004" t="s">
        <v>6144</v>
      </c>
      <c r="V2004" t="s">
        <v>37</v>
      </c>
      <c r="W2004" t="s">
        <v>42</v>
      </c>
      <c r="X2004" t="s">
        <v>1985</v>
      </c>
      <c r="Y2004" t="s">
        <v>44</v>
      </c>
      <c r="Z2004" t="s">
        <v>45</v>
      </c>
      <c r="AA2004" t="s">
        <v>12714</v>
      </c>
      <c r="AB2004" t="s">
        <v>6146</v>
      </c>
      <c r="AC2004" t="s">
        <v>12709</v>
      </c>
      <c r="AD2004" t="s">
        <v>12715</v>
      </c>
      <c r="AE2004" t="s">
        <v>12317</v>
      </c>
      <c r="AF2004" t="s">
        <v>115</v>
      </c>
    </row>
    <row r="2005" spans="3:32" x14ac:dyDescent="0.3">
      <c r="C2005" s="21">
        <v>2482699</v>
      </c>
      <c r="D2005" s="20" t="s">
        <v>29</v>
      </c>
      <c r="E2005" s="20" t="s">
        <v>63</v>
      </c>
      <c r="F2005" s="45" t="s">
        <v>11633</v>
      </c>
      <c r="G2005" s="44">
        <v>45098</v>
      </c>
      <c r="H2005" s="20" t="s">
        <v>366</v>
      </c>
      <c r="J2005" t="s">
        <v>33</v>
      </c>
      <c r="K2005" t="s">
        <v>34</v>
      </c>
      <c r="L2005" t="s">
        <v>35</v>
      </c>
      <c r="M2005" t="s">
        <v>36</v>
      </c>
      <c r="N2005" t="s">
        <v>37</v>
      </c>
      <c r="O2005" t="s">
        <v>12859</v>
      </c>
      <c r="P2005" s="13" t="s">
        <v>10967</v>
      </c>
      <c r="Q2005" s="2" t="s">
        <v>12860</v>
      </c>
      <c r="R2005" t="s">
        <v>12586</v>
      </c>
      <c r="S2005" s="13" t="s">
        <v>10967</v>
      </c>
      <c r="T2005" t="s">
        <v>12587</v>
      </c>
      <c r="U2005" t="s">
        <v>124</v>
      </c>
      <c r="V2005" t="s">
        <v>37</v>
      </c>
      <c r="W2005" t="s">
        <v>42</v>
      </c>
      <c r="X2005" t="s">
        <v>4685</v>
      </c>
      <c r="Y2005" t="s">
        <v>44</v>
      </c>
      <c r="Z2005" t="s">
        <v>2444</v>
      </c>
      <c r="AA2005" t="s">
        <v>12861</v>
      </c>
      <c r="AB2005" t="s">
        <v>124</v>
      </c>
      <c r="AC2005" t="s">
        <v>12589</v>
      </c>
      <c r="AD2005" t="s">
        <v>12862</v>
      </c>
      <c r="AE2005" t="s">
        <v>12863</v>
      </c>
      <c r="AF2005" t="s">
        <v>51</v>
      </c>
    </row>
    <row r="2006" spans="3:32" x14ac:dyDescent="0.3">
      <c r="C2006" s="21" t="s">
        <v>12864</v>
      </c>
      <c r="D2006" s="20" t="s">
        <v>29</v>
      </c>
      <c r="E2006" s="20" t="s">
        <v>63</v>
      </c>
      <c r="F2006" s="45" t="s">
        <v>11633</v>
      </c>
      <c r="G2006" s="44">
        <v>45098</v>
      </c>
      <c r="H2006" s="20" t="s">
        <v>366</v>
      </c>
      <c r="J2006" t="s">
        <v>33</v>
      </c>
      <c r="K2006" t="s">
        <v>34</v>
      </c>
      <c r="L2006" t="s">
        <v>35</v>
      </c>
      <c r="M2006" t="s">
        <v>143</v>
      </c>
      <c r="N2006" t="s">
        <v>37</v>
      </c>
      <c r="O2006" t="s">
        <v>12865</v>
      </c>
      <c r="P2006" s="13" t="s">
        <v>10967</v>
      </c>
      <c r="Q2006" s="2" t="s">
        <v>12866</v>
      </c>
      <c r="R2006" t="s">
        <v>12865</v>
      </c>
      <c r="S2006" s="13" t="s">
        <v>10967</v>
      </c>
      <c r="T2006" t="s">
        <v>12867</v>
      </c>
      <c r="U2006" t="s">
        <v>12868</v>
      </c>
      <c r="V2006" t="s">
        <v>37</v>
      </c>
      <c r="W2006" t="s">
        <v>42</v>
      </c>
      <c r="X2006" t="s">
        <v>5458</v>
      </c>
      <c r="Y2006" t="s">
        <v>44</v>
      </c>
      <c r="Z2006" t="s">
        <v>5459</v>
      </c>
      <c r="AA2006" t="s">
        <v>12869</v>
      </c>
      <c r="AB2006" t="s">
        <v>124</v>
      </c>
      <c r="AC2006" t="s">
        <v>12870</v>
      </c>
      <c r="AD2006" t="s">
        <v>12871</v>
      </c>
      <c r="AE2006" t="s">
        <v>12872</v>
      </c>
      <c r="AF2006" t="s">
        <v>51</v>
      </c>
    </row>
    <row r="2007" spans="3:32" x14ac:dyDescent="0.3">
      <c r="C2007" s="21" t="s">
        <v>12929</v>
      </c>
      <c r="D2007" s="20" t="s">
        <v>368</v>
      </c>
      <c r="E2007" s="20" t="s">
        <v>63</v>
      </c>
      <c r="F2007" s="45" t="s">
        <v>11814</v>
      </c>
      <c r="G2007" s="44">
        <v>45098</v>
      </c>
      <c r="H2007" s="20" t="s">
        <v>366</v>
      </c>
      <c r="J2007" t="s">
        <v>33</v>
      </c>
      <c r="K2007" t="s">
        <v>34</v>
      </c>
      <c r="L2007" t="s">
        <v>35</v>
      </c>
      <c r="M2007" t="s">
        <v>117</v>
      </c>
      <c r="N2007" t="s">
        <v>37</v>
      </c>
      <c r="O2007" t="s">
        <v>12930</v>
      </c>
      <c r="P2007" s="13" t="s">
        <v>11122</v>
      </c>
      <c r="Q2007" s="2" t="s">
        <v>12931</v>
      </c>
      <c r="R2007" t="s">
        <v>12932</v>
      </c>
      <c r="S2007" s="13" t="s">
        <v>11122</v>
      </c>
      <c r="T2007" t="s">
        <v>12933</v>
      </c>
      <c r="U2007" t="s">
        <v>12934</v>
      </c>
      <c r="V2007" t="s">
        <v>37</v>
      </c>
      <c r="W2007" t="s">
        <v>42</v>
      </c>
      <c r="X2007" t="s">
        <v>401</v>
      </c>
      <c r="Y2007" t="s">
        <v>44</v>
      </c>
      <c r="Z2007" t="s">
        <v>78</v>
      </c>
      <c r="AA2007" t="s">
        <v>12935</v>
      </c>
      <c r="AB2007" t="s">
        <v>44</v>
      </c>
      <c r="AC2007" t="s">
        <v>12936</v>
      </c>
      <c r="AD2007" t="s">
        <v>12937</v>
      </c>
      <c r="AE2007" t="s">
        <v>12938</v>
      </c>
      <c r="AF2007" t="s">
        <v>51</v>
      </c>
    </row>
    <row r="2008" spans="3:32" x14ac:dyDescent="0.3">
      <c r="C2008" s="21" t="s">
        <v>12948</v>
      </c>
      <c r="D2008" s="20" t="s">
        <v>368</v>
      </c>
      <c r="E2008" s="20" t="s">
        <v>63</v>
      </c>
      <c r="F2008" s="45" t="s">
        <v>11814</v>
      </c>
      <c r="G2008" s="44">
        <v>45098</v>
      </c>
      <c r="H2008" s="20" t="s">
        <v>366</v>
      </c>
      <c r="J2008" t="s">
        <v>33</v>
      </c>
      <c r="K2008" t="s">
        <v>34</v>
      </c>
      <c r="L2008" t="s">
        <v>35</v>
      </c>
      <c r="M2008" t="s">
        <v>64</v>
      </c>
      <c r="N2008" t="s">
        <v>37</v>
      </c>
      <c r="O2008" t="s">
        <v>5864</v>
      </c>
      <c r="P2008" s="13" t="s">
        <v>11122</v>
      </c>
      <c r="Q2008" s="2" t="s">
        <v>12949</v>
      </c>
      <c r="R2008" t="s">
        <v>12950</v>
      </c>
      <c r="S2008" s="13" t="s">
        <v>11122</v>
      </c>
      <c r="T2008" t="s">
        <v>12951</v>
      </c>
      <c r="U2008" t="s">
        <v>44</v>
      </c>
      <c r="V2008" t="s">
        <v>37</v>
      </c>
      <c r="W2008" t="s">
        <v>42</v>
      </c>
      <c r="X2008" t="s">
        <v>401</v>
      </c>
      <c r="Y2008" t="s">
        <v>44</v>
      </c>
      <c r="Z2008" t="s">
        <v>78</v>
      </c>
      <c r="AA2008" t="s">
        <v>5869</v>
      </c>
      <c r="AB2008" t="s">
        <v>44</v>
      </c>
      <c r="AC2008" t="s">
        <v>1048</v>
      </c>
      <c r="AD2008" t="s">
        <v>1048</v>
      </c>
      <c r="AE2008" t="s">
        <v>12952</v>
      </c>
      <c r="AF2008" t="s">
        <v>51</v>
      </c>
    </row>
    <row r="2009" spans="3:32" x14ac:dyDescent="0.3">
      <c r="C2009" s="21" t="s">
        <v>12873</v>
      </c>
      <c r="D2009" s="20" t="s">
        <v>29</v>
      </c>
      <c r="E2009" s="20" t="s">
        <v>63</v>
      </c>
      <c r="F2009" s="45" t="s">
        <v>11814</v>
      </c>
      <c r="G2009" s="44">
        <v>45098</v>
      </c>
      <c r="H2009" s="20" t="s">
        <v>366</v>
      </c>
      <c r="J2009" t="s">
        <v>33</v>
      </c>
      <c r="K2009" t="s">
        <v>34</v>
      </c>
      <c r="L2009" t="s">
        <v>35</v>
      </c>
      <c r="M2009" t="s">
        <v>117</v>
      </c>
      <c r="N2009" t="s">
        <v>37</v>
      </c>
      <c r="O2009" t="s">
        <v>12874</v>
      </c>
      <c r="P2009" s="13" t="s">
        <v>11122</v>
      </c>
      <c r="Q2009" s="2" t="s">
        <v>12875</v>
      </c>
      <c r="R2009" t="s">
        <v>12874</v>
      </c>
      <c r="S2009" s="13" t="s">
        <v>11122</v>
      </c>
      <c r="T2009" t="s">
        <v>12876</v>
      </c>
      <c r="U2009" t="s">
        <v>12877</v>
      </c>
      <c r="V2009" t="s">
        <v>37</v>
      </c>
      <c r="W2009" t="s">
        <v>42</v>
      </c>
      <c r="X2009" t="s">
        <v>97</v>
      </c>
      <c r="Y2009" t="s">
        <v>44</v>
      </c>
      <c r="Z2009" t="s">
        <v>78</v>
      </c>
      <c r="AA2009" t="s">
        <v>12878</v>
      </c>
      <c r="AB2009" t="s">
        <v>12879</v>
      </c>
      <c r="AC2009" t="s">
        <v>12880</v>
      </c>
      <c r="AD2009" t="s">
        <v>12881</v>
      </c>
      <c r="AE2009" t="s">
        <v>12882</v>
      </c>
      <c r="AF2009" t="s">
        <v>51</v>
      </c>
    </row>
    <row r="2010" spans="3:32" x14ac:dyDescent="0.3">
      <c r="C2010" s="21" t="s">
        <v>12657</v>
      </c>
      <c r="D2010" s="20" t="s">
        <v>29</v>
      </c>
      <c r="E2010" s="20" t="s">
        <v>30</v>
      </c>
      <c r="F2010" s="45" t="s">
        <v>11814</v>
      </c>
      <c r="G2010" s="44">
        <v>45099</v>
      </c>
      <c r="H2010" s="20" t="s">
        <v>366</v>
      </c>
      <c r="J2010" t="s">
        <v>33</v>
      </c>
      <c r="K2010" t="s">
        <v>34</v>
      </c>
      <c r="L2010" t="s">
        <v>35</v>
      </c>
      <c r="M2010" t="s">
        <v>52</v>
      </c>
      <c r="N2010" t="s">
        <v>37</v>
      </c>
      <c r="O2010" t="s">
        <v>12658</v>
      </c>
      <c r="P2010" s="13" t="s">
        <v>11122</v>
      </c>
      <c r="Q2010" s="2" t="s">
        <v>12659</v>
      </c>
      <c r="R2010" t="s">
        <v>12660</v>
      </c>
      <c r="S2010" s="13" t="s">
        <v>11122</v>
      </c>
      <c r="T2010" t="s">
        <v>12661</v>
      </c>
      <c r="U2010" t="s">
        <v>124</v>
      </c>
      <c r="V2010" t="s">
        <v>37</v>
      </c>
      <c r="W2010" t="s">
        <v>42</v>
      </c>
      <c r="X2010" t="s">
        <v>3719</v>
      </c>
      <c r="Y2010" t="s">
        <v>44</v>
      </c>
      <c r="Z2010" t="s">
        <v>45</v>
      </c>
      <c r="AA2010" t="s">
        <v>12662</v>
      </c>
      <c r="AB2010" t="s">
        <v>12663</v>
      </c>
      <c r="AC2010" t="s">
        <v>124</v>
      </c>
      <c r="AD2010" t="s">
        <v>12664</v>
      </c>
      <c r="AE2010" t="s">
        <v>12665</v>
      </c>
      <c r="AF2010" t="s">
        <v>51</v>
      </c>
    </row>
    <row r="2011" spans="3:32" x14ac:dyDescent="0.3">
      <c r="C2011" s="21">
        <v>2485513</v>
      </c>
      <c r="D2011" s="20" t="s">
        <v>29</v>
      </c>
      <c r="E2011" s="20" t="s">
        <v>63</v>
      </c>
      <c r="F2011" s="45" t="s">
        <v>11814</v>
      </c>
      <c r="G2011" s="44">
        <v>45099</v>
      </c>
      <c r="H2011" s="20" t="s">
        <v>366</v>
      </c>
      <c r="J2011" t="s">
        <v>33</v>
      </c>
      <c r="K2011" t="s">
        <v>34</v>
      </c>
      <c r="L2011" t="s">
        <v>35</v>
      </c>
      <c r="M2011" t="s">
        <v>52</v>
      </c>
      <c r="N2011" t="s">
        <v>37</v>
      </c>
      <c r="O2011" t="s">
        <v>12883</v>
      </c>
      <c r="P2011" s="13" t="s">
        <v>11122</v>
      </c>
      <c r="Q2011" s="2" t="s">
        <v>12884</v>
      </c>
      <c r="R2011" t="s">
        <v>12883</v>
      </c>
      <c r="S2011" s="13" t="s">
        <v>11122</v>
      </c>
      <c r="T2011" t="s">
        <v>12885</v>
      </c>
      <c r="U2011" t="s">
        <v>12357</v>
      </c>
      <c r="V2011" t="s">
        <v>37</v>
      </c>
      <c r="W2011" t="s">
        <v>42</v>
      </c>
      <c r="X2011" t="s">
        <v>201</v>
      </c>
      <c r="Y2011" t="s">
        <v>44</v>
      </c>
      <c r="Z2011" t="s">
        <v>45</v>
      </c>
      <c r="AA2011" t="s">
        <v>12886</v>
      </c>
      <c r="AB2011" t="s">
        <v>12359</v>
      </c>
      <c r="AC2011" t="s">
        <v>12887</v>
      </c>
      <c r="AD2011" t="s">
        <v>12888</v>
      </c>
      <c r="AE2011" t="s">
        <v>12889</v>
      </c>
      <c r="AF2011" t="s">
        <v>51</v>
      </c>
    </row>
    <row r="2012" spans="3:32" x14ac:dyDescent="0.3">
      <c r="C2012" s="21" t="s">
        <v>12666</v>
      </c>
      <c r="D2012" s="20" t="s">
        <v>29</v>
      </c>
      <c r="E2012" s="20" t="s">
        <v>63</v>
      </c>
      <c r="F2012" s="45" t="s">
        <v>11814</v>
      </c>
      <c r="G2012" s="44">
        <v>45099</v>
      </c>
      <c r="H2012" s="20" t="s">
        <v>366</v>
      </c>
      <c r="J2012" t="s">
        <v>33</v>
      </c>
      <c r="K2012" t="s">
        <v>34</v>
      </c>
      <c r="L2012" t="s">
        <v>35</v>
      </c>
      <c r="M2012" t="s">
        <v>117</v>
      </c>
      <c r="N2012" t="s">
        <v>37</v>
      </c>
      <c r="O2012" t="s">
        <v>12667</v>
      </c>
      <c r="P2012" s="13" t="s">
        <v>11122</v>
      </c>
      <c r="Q2012" s="2" t="s">
        <v>12668</v>
      </c>
      <c r="R2012" t="s">
        <v>12669</v>
      </c>
      <c r="S2012" s="13" t="s">
        <v>11122</v>
      </c>
      <c r="T2012" t="s">
        <v>12670</v>
      </c>
      <c r="U2012" t="s">
        <v>124</v>
      </c>
      <c r="V2012" t="s">
        <v>37</v>
      </c>
      <c r="W2012" t="s">
        <v>42</v>
      </c>
      <c r="X2012" t="s">
        <v>5093</v>
      </c>
      <c r="Y2012" t="s">
        <v>44</v>
      </c>
      <c r="Z2012" t="s">
        <v>3655</v>
      </c>
      <c r="AA2012" t="s">
        <v>12671</v>
      </c>
      <c r="AB2012" t="s">
        <v>12672</v>
      </c>
      <c r="AC2012" t="s">
        <v>12673</v>
      </c>
      <c r="AD2012" t="s">
        <v>12674</v>
      </c>
      <c r="AE2012" t="s">
        <v>12675</v>
      </c>
      <c r="AF2012" t="s">
        <v>51</v>
      </c>
    </row>
    <row r="2013" spans="3:32" x14ac:dyDescent="0.3">
      <c r="C2013" s="21" t="s">
        <v>12895</v>
      </c>
      <c r="D2013" s="20" t="s">
        <v>29</v>
      </c>
      <c r="E2013" s="20" t="s">
        <v>63</v>
      </c>
      <c r="F2013" s="45" t="s">
        <v>11814</v>
      </c>
      <c r="G2013" s="44">
        <v>45099</v>
      </c>
      <c r="H2013" s="20" t="s">
        <v>366</v>
      </c>
      <c r="J2013" t="s">
        <v>33</v>
      </c>
      <c r="K2013" t="s">
        <v>34</v>
      </c>
      <c r="L2013" t="s">
        <v>35</v>
      </c>
      <c r="M2013" t="s">
        <v>64</v>
      </c>
      <c r="N2013" t="s">
        <v>37</v>
      </c>
      <c r="O2013" t="s">
        <v>12896</v>
      </c>
      <c r="P2013" s="13" t="s">
        <v>11122</v>
      </c>
      <c r="Q2013" s="2" t="s">
        <v>12897</v>
      </c>
      <c r="R2013" t="s">
        <v>12896</v>
      </c>
      <c r="S2013" s="13" t="s">
        <v>11122</v>
      </c>
      <c r="T2013" t="s">
        <v>12898</v>
      </c>
      <c r="U2013" t="s">
        <v>12899</v>
      </c>
      <c r="V2013" t="s">
        <v>37</v>
      </c>
      <c r="W2013" t="s">
        <v>42</v>
      </c>
      <c r="X2013" t="s">
        <v>9745</v>
      </c>
      <c r="Y2013" t="s">
        <v>44</v>
      </c>
      <c r="Z2013" t="s">
        <v>1854</v>
      </c>
      <c r="AA2013" t="s">
        <v>12900</v>
      </c>
      <c r="AB2013" t="s">
        <v>12901</v>
      </c>
      <c r="AC2013" t="s">
        <v>12902</v>
      </c>
      <c r="AD2013" t="s">
        <v>12903</v>
      </c>
      <c r="AE2013" t="s">
        <v>12904</v>
      </c>
      <c r="AF2013" t="s">
        <v>51</v>
      </c>
    </row>
    <row r="2014" spans="3:32" x14ac:dyDescent="0.3">
      <c r="C2014" s="21" t="s">
        <v>12905</v>
      </c>
      <c r="D2014" s="20" t="s">
        <v>29</v>
      </c>
      <c r="E2014" s="20" t="s">
        <v>30</v>
      </c>
      <c r="F2014" s="45" t="s">
        <v>11814</v>
      </c>
      <c r="G2014" s="44">
        <v>45099</v>
      </c>
      <c r="H2014" s="20" t="s">
        <v>366</v>
      </c>
      <c r="J2014" t="s">
        <v>33</v>
      </c>
      <c r="K2014" t="s">
        <v>34</v>
      </c>
      <c r="L2014" t="s">
        <v>35</v>
      </c>
      <c r="M2014" t="s">
        <v>143</v>
      </c>
      <c r="N2014" t="s">
        <v>37</v>
      </c>
      <c r="O2014" t="s">
        <v>11911</v>
      </c>
      <c r="P2014" s="13" t="s">
        <v>11122</v>
      </c>
      <c r="Q2014" s="2" t="s">
        <v>12906</v>
      </c>
      <c r="R2014" t="s">
        <v>11911</v>
      </c>
      <c r="S2014" s="13" t="s">
        <v>11122</v>
      </c>
      <c r="T2014" t="s">
        <v>11913</v>
      </c>
      <c r="U2014" t="s">
        <v>11914</v>
      </c>
      <c r="V2014" t="s">
        <v>37</v>
      </c>
      <c r="W2014" t="s">
        <v>42</v>
      </c>
      <c r="X2014" t="s">
        <v>421</v>
      </c>
      <c r="Y2014" t="s">
        <v>44</v>
      </c>
      <c r="Z2014" t="s">
        <v>45</v>
      </c>
      <c r="AA2014" t="s">
        <v>11915</v>
      </c>
      <c r="AB2014" t="s">
        <v>11916</v>
      </c>
      <c r="AC2014" t="s">
        <v>11917</v>
      </c>
      <c r="AD2014" t="s">
        <v>11918</v>
      </c>
      <c r="AE2014" t="s">
        <v>12907</v>
      </c>
      <c r="AF2014" t="s">
        <v>51</v>
      </c>
    </row>
    <row r="2015" spans="3:32" x14ac:dyDescent="0.3">
      <c r="C2015" s="21" t="s">
        <v>12908</v>
      </c>
      <c r="D2015" s="20" t="s">
        <v>29</v>
      </c>
      <c r="E2015" s="20" t="s">
        <v>141</v>
      </c>
      <c r="F2015" s="45" t="s">
        <v>11814</v>
      </c>
      <c r="G2015" s="44">
        <v>45099</v>
      </c>
      <c r="H2015" s="20" t="s">
        <v>366</v>
      </c>
      <c r="J2015" t="s">
        <v>33</v>
      </c>
      <c r="K2015" t="s">
        <v>34</v>
      </c>
      <c r="L2015" t="s">
        <v>35</v>
      </c>
      <c r="M2015" t="s">
        <v>117</v>
      </c>
      <c r="N2015" t="s">
        <v>37</v>
      </c>
      <c r="O2015" t="s">
        <v>3924</v>
      </c>
      <c r="P2015" s="13" t="s">
        <v>11122</v>
      </c>
      <c r="Q2015" s="2" t="s">
        <v>12909</v>
      </c>
      <c r="R2015" t="s">
        <v>3924</v>
      </c>
      <c r="S2015" s="13" t="s">
        <v>11122</v>
      </c>
      <c r="T2015" t="s">
        <v>3926</v>
      </c>
      <c r="U2015" t="s">
        <v>3927</v>
      </c>
      <c r="V2015" t="s">
        <v>37</v>
      </c>
      <c r="W2015" t="s">
        <v>42</v>
      </c>
      <c r="X2015" t="s">
        <v>4024</v>
      </c>
      <c r="Y2015" t="s">
        <v>44</v>
      </c>
      <c r="Z2015" t="s">
        <v>45</v>
      </c>
      <c r="AA2015" t="s">
        <v>3929</v>
      </c>
      <c r="AB2015" t="s">
        <v>3930</v>
      </c>
      <c r="AC2015" t="s">
        <v>3931</v>
      </c>
      <c r="AD2015" t="s">
        <v>12910</v>
      </c>
      <c r="AE2015" t="s">
        <v>12911</v>
      </c>
      <c r="AF2015" t="s">
        <v>51</v>
      </c>
    </row>
    <row r="2016" spans="3:32" x14ac:dyDescent="0.3">
      <c r="C2016" s="21" t="s">
        <v>12912</v>
      </c>
      <c r="D2016" s="20" t="s">
        <v>29</v>
      </c>
      <c r="E2016" s="20" t="s">
        <v>63</v>
      </c>
      <c r="F2016" s="45" t="s">
        <v>11814</v>
      </c>
      <c r="G2016" s="44">
        <v>45099</v>
      </c>
      <c r="H2016" s="20" t="s">
        <v>366</v>
      </c>
      <c r="J2016" t="s">
        <v>33</v>
      </c>
      <c r="K2016" t="s">
        <v>34</v>
      </c>
      <c r="L2016" t="s">
        <v>35</v>
      </c>
      <c r="M2016" t="s">
        <v>52</v>
      </c>
      <c r="N2016" t="s">
        <v>37</v>
      </c>
      <c r="O2016" t="s">
        <v>12913</v>
      </c>
      <c r="P2016" s="13" t="s">
        <v>11122</v>
      </c>
      <c r="Q2016" s="2" t="s">
        <v>12914</v>
      </c>
      <c r="R2016" t="s">
        <v>12913</v>
      </c>
      <c r="S2016" s="13" t="s">
        <v>11122</v>
      </c>
      <c r="T2016" t="s">
        <v>12915</v>
      </c>
      <c r="U2016" t="s">
        <v>7037</v>
      </c>
      <c r="V2016" t="s">
        <v>37</v>
      </c>
      <c r="W2016" t="s">
        <v>42</v>
      </c>
      <c r="X2016" t="s">
        <v>640</v>
      </c>
      <c r="Y2016" t="s">
        <v>44</v>
      </c>
      <c r="Z2016" t="s">
        <v>641</v>
      </c>
      <c r="AA2016" t="s">
        <v>12916</v>
      </c>
      <c r="AB2016" t="s">
        <v>3811</v>
      </c>
      <c r="AC2016" t="s">
        <v>12917</v>
      </c>
      <c r="AD2016" t="s">
        <v>12918</v>
      </c>
      <c r="AE2016" t="s">
        <v>12919</v>
      </c>
      <c r="AF2016" t="s">
        <v>51</v>
      </c>
    </row>
    <row r="2017" spans="3:32" x14ac:dyDescent="0.3">
      <c r="C2017" s="21" t="s">
        <v>12920</v>
      </c>
      <c r="D2017" s="20" t="s">
        <v>29</v>
      </c>
      <c r="E2017" s="20" t="s">
        <v>357</v>
      </c>
      <c r="F2017" s="45" t="s">
        <v>11814</v>
      </c>
      <c r="G2017" s="44">
        <v>45099</v>
      </c>
      <c r="H2017" s="20" t="s">
        <v>366</v>
      </c>
      <c r="J2017" t="s">
        <v>33</v>
      </c>
      <c r="K2017" t="s">
        <v>34</v>
      </c>
      <c r="L2017" t="s">
        <v>35</v>
      </c>
      <c r="M2017" t="s">
        <v>117</v>
      </c>
      <c r="N2017" t="s">
        <v>37</v>
      </c>
      <c r="O2017" t="s">
        <v>12921</v>
      </c>
      <c r="P2017" s="13" t="s">
        <v>11122</v>
      </c>
      <c r="Q2017" s="2" t="s">
        <v>12922</v>
      </c>
      <c r="R2017" t="s">
        <v>12921</v>
      </c>
      <c r="S2017" s="13" t="s">
        <v>11122</v>
      </c>
      <c r="T2017" t="s">
        <v>12923</v>
      </c>
      <c r="U2017" t="s">
        <v>2013</v>
      </c>
      <c r="V2017" t="s">
        <v>37</v>
      </c>
      <c r="W2017" t="s">
        <v>42</v>
      </c>
      <c r="X2017" t="s">
        <v>582</v>
      </c>
      <c r="Y2017" t="s">
        <v>44</v>
      </c>
      <c r="Z2017" t="s">
        <v>45</v>
      </c>
      <c r="AA2017" t="s">
        <v>12924</v>
      </c>
      <c r="AB2017" t="s">
        <v>12925</v>
      </c>
      <c r="AC2017" t="s">
        <v>12926</v>
      </c>
      <c r="AD2017" t="s">
        <v>12927</v>
      </c>
      <c r="AE2017" t="s">
        <v>12928</v>
      </c>
      <c r="AF2017" t="s">
        <v>51</v>
      </c>
    </row>
    <row r="2018" spans="3:32" x14ac:dyDescent="0.3">
      <c r="C2018" s="21" t="s">
        <v>12310</v>
      </c>
      <c r="D2018" s="20" t="s">
        <v>102</v>
      </c>
      <c r="E2018" s="20" t="s">
        <v>63</v>
      </c>
      <c r="F2018" s="45" t="s">
        <v>12020</v>
      </c>
      <c r="G2018" s="44">
        <v>45099</v>
      </c>
      <c r="H2018" s="20" t="s">
        <v>366</v>
      </c>
      <c r="J2018" t="s">
        <v>33</v>
      </c>
      <c r="K2018" t="s">
        <v>34</v>
      </c>
      <c r="L2018" t="s">
        <v>35</v>
      </c>
      <c r="M2018" t="s">
        <v>36</v>
      </c>
      <c r="N2018" t="s">
        <v>37</v>
      </c>
      <c r="O2018" t="s">
        <v>12311</v>
      </c>
      <c r="P2018" s="13" t="s">
        <v>10967</v>
      </c>
      <c r="Q2018" s="2" t="s">
        <v>12312</v>
      </c>
      <c r="R2018" t="s">
        <v>12311</v>
      </c>
      <c r="S2018" s="13" t="s">
        <v>10967</v>
      </c>
      <c r="T2018" t="s">
        <v>12313</v>
      </c>
      <c r="U2018" t="s">
        <v>200</v>
      </c>
      <c r="V2018" t="s">
        <v>37</v>
      </c>
      <c r="W2018" t="s">
        <v>42</v>
      </c>
      <c r="X2018" t="s">
        <v>1985</v>
      </c>
      <c r="Y2018" t="s">
        <v>44</v>
      </c>
      <c r="Z2018" t="s">
        <v>45</v>
      </c>
      <c r="AA2018" t="s">
        <v>12314</v>
      </c>
      <c r="AB2018" t="s">
        <v>44</v>
      </c>
      <c r="AC2018" t="s">
        <v>12315</v>
      </c>
      <c r="AD2018" t="s">
        <v>12316</v>
      </c>
      <c r="AE2018" t="s">
        <v>12317</v>
      </c>
      <c r="AF2018" t="s">
        <v>115</v>
      </c>
    </row>
    <row r="2019" spans="3:32" x14ac:dyDescent="0.3">
      <c r="C2019" s="21" t="s">
        <v>12716</v>
      </c>
      <c r="D2019" s="20" t="s">
        <v>102</v>
      </c>
      <c r="E2019" s="20" t="s">
        <v>63</v>
      </c>
      <c r="F2019" s="45" t="s">
        <v>12020</v>
      </c>
      <c r="G2019" s="44">
        <v>45099</v>
      </c>
      <c r="H2019" s="20" t="s">
        <v>366</v>
      </c>
      <c r="J2019" t="s">
        <v>33</v>
      </c>
      <c r="K2019" t="s">
        <v>34</v>
      </c>
      <c r="L2019" t="s">
        <v>35</v>
      </c>
      <c r="M2019" t="s">
        <v>52</v>
      </c>
      <c r="N2019" t="s">
        <v>37</v>
      </c>
      <c r="O2019" t="s">
        <v>12717</v>
      </c>
      <c r="P2019" s="13" t="s">
        <v>10967</v>
      </c>
      <c r="Q2019" s="2" t="s">
        <v>44</v>
      </c>
      <c r="R2019" t="s">
        <v>12718</v>
      </c>
      <c r="S2019" s="13" t="s">
        <v>10967</v>
      </c>
      <c r="T2019" t="s">
        <v>12719</v>
      </c>
      <c r="U2019" t="s">
        <v>44</v>
      </c>
      <c r="V2019" t="s">
        <v>37</v>
      </c>
      <c r="W2019" t="s">
        <v>42</v>
      </c>
      <c r="X2019" t="s">
        <v>164</v>
      </c>
      <c r="Y2019" t="s">
        <v>44</v>
      </c>
      <c r="Z2019" t="s">
        <v>78</v>
      </c>
      <c r="AA2019" t="s">
        <v>12720</v>
      </c>
      <c r="AB2019" t="s">
        <v>12721</v>
      </c>
      <c r="AC2019" t="s">
        <v>44</v>
      </c>
      <c r="AD2019" t="s">
        <v>12722</v>
      </c>
      <c r="AE2019" t="s">
        <v>12723</v>
      </c>
      <c r="AF2019" t="s">
        <v>115</v>
      </c>
    </row>
    <row r="2020" spans="3:32" x14ac:dyDescent="0.3">
      <c r="C2020" s="21" t="s">
        <v>12318</v>
      </c>
      <c r="D2020" s="20" t="s">
        <v>102</v>
      </c>
      <c r="E2020" s="20" t="s">
        <v>141</v>
      </c>
      <c r="F2020" s="45" t="s">
        <v>12020</v>
      </c>
      <c r="G2020" s="44">
        <v>45099</v>
      </c>
      <c r="H2020" s="20" t="s">
        <v>366</v>
      </c>
      <c r="J2020" t="s">
        <v>33</v>
      </c>
      <c r="K2020" t="s">
        <v>34</v>
      </c>
      <c r="L2020" t="s">
        <v>35</v>
      </c>
      <c r="M2020" t="s">
        <v>52</v>
      </c>
      <c r="N2020" t="s">
        <v>37</v>
      </c>
      <c r="O2020" t="s">
        <v>12319</v>
      </c>
      <c r="P2020" s="13" t="s">
        <v>10967</v>
      </c>
      <c r="Q2020" s="2" t="s">
        <v>12320</v>
      </c>
      <c r="R2020" t="s">
        <v>12319</v>
      </c>
      <c r="S2020" s="13" t="s">
        <v>10967</v>
      </c>
      <c r="T2020" t="s">
        <v>12321</v>
      </c>
      <c r="U2020" t="s">
        <v>12322</v>
      </c>
      <c r="V2020" t="s">
        <v>37</v>
      </c>
      <c r="W2020" t="s">
        <v>42</v>
      </c>
      <c r="X2020" t="s">
        <v>428</v>
      </c>
      <c r="Y2020" t="s">
        <v>44</v>
      </c>
      <c r="Z2020" t="s">
        <v>45</v>
      </c>
      <c r="AA2020" t="s">
        <v>12323</v>
      </c>
      <c r="AB2020" t="s">
        <v>12324</v>
      </c>
      <c r="AC2020" t="s">
        <v>12325</v>
      </c>
      <c r="AD2020" t="s">
        <v>12326</v>
      </c>
      <c r="AE2020" t="s">
        <v>12327</v>
      </c>
      <c r="AF2020" t="s">
        <v>115</v>
      </c>
    </row>
    <row r="2021" spans="3:32" x14ac:dyDescent="0.3">
      <c r="C2021" s="21" t="s">
        <v>12328</v>
      </c>
      <c r="D2021" s="20" t="s">
        <v>102</v>
      </c>
      <c r="E2021" s="20" t="s">
        <v>63</v>
      </c>
      <c r="F2021" s="45" t="s">
        <v>12020</v>
      </c>
      <c r="G2021" s="44">
        <v>45099</v>
      </c>
      <c r="H2021" s="20" t="s">
        <v>366</v>
      </c>
      <c r="J2021" t="s">
        <v>33</v>
      </c>
      <c r="K2021" t="s">
        <v>34</v>
      </c>
      <c r="L2021" t="s">
        <v>35</v>
      </c>
      <c r="M2021" t="s">
        <v>292</v>
      </c>
      <c r="N2021" t="s">
        <v>37</v>
      </c>
      <c r="O2021" t="s">
        <v>12329</v>
      </c>
      <c r="P2021" s="13" t="s">
        <v>10967</v>
      </c>
      <c r="Q2021" s="2" t="s">
        <v>44</v>
      </c>
      <c r="R2021" t="s">
        <v>12330</v>
      </c>
      <c r="S2021" s="13" t="s">
        <v>10967</v>
      </c>
      <c r="T2021" t="s">
        <v>12331</v>
      </c>
      <c r="U2021" t="s">
        <v>44</v>
      </c>
      <c r="V2021" t="s">
        <v>37</v>
      </c>
      <c r="W2021" t="s">
        <v>42</v>
      </c>
      <c r="X2021" t="s">
        <v>164</v>
      </c>
      <c r="Y2021" t="s">
        <v>44</v>
      </c>
      <c r="Z2021" t="s">
        <v>78</v>
      </c>
      <c r="AA2021" t="s">
        <v>12332</v>
      </c>
      <c r="AB2021" t="s">
        <v>12333</v>
      </c>
      <c r="AC2021" t="s">
        <v>44</v>
      </c>
      <c r="AD2021" t="s">
        <v>12334</v>
      </c>
      <c r="AE2021" t="s">
        <v>12335</v>
      </c>
      <c r="AF2021" t="s">
        <v>115</v>
      </c>
    </row>
    <row r="2022" spans="3:32" x14ac:dyDescent="0.3">
      <c r="C2022" s="21" t="s">
        <v>12336</v>
      </c>
      <c r="D2022" s="20" t="s">
        <v>102</v>
      </c>
      <c r="E2022" s="20" t="s">
        <v>63</v>
      </c>
      <c r="F2022" s="45" t="s">
        <v>12020</v>
      </c>
      <c r="G2022" s="44">
        <v>45099</v>
      </c>
      <c r="H2022" s="20" t="s">
        <v>366</v>
      </c>
      <c r="J2022" t="s">
        <v>33</v>
      </c>
      <c r="K2022" t="s">
        <v>34</v>
      </c>
      <c r="L2022" t="s">
        <v>35</v>
      </c>
      <c r="M2022" t="s">
        <v>64</v>
      </c>
      <c r="N2022" t="s">
        <v>37</v>
      </c>
      <c r="O2022" t="s">
        <v>12337</v>
      </c>
      <c r="P2022" s="13" t="s">
        <v>10967</v>
      </c>
      <c r="Q2022" s="2" t="s">
        <v>3587</v>
      </c>
      <c r="R2022" t="s">
        <v>12338</v>
      </c>
      <c r="S2022" s="13" t="s">
        <v>10967</v>
      </c>
      <c r="T2022" t="s">
        <v>12339</v>
      </c>
      <c r="U2022" t="s">
        <v>12340</v>
      </c>
      <c r="V2022" t="s">
        <v>37</v>
      </c>
      <c r="W2022" t="s">
        <v>42</v>
      </c>
      <c r="X2022" t="s">
        <v>414</v>
      </c>
      <c r="Y2022" t="s">
        <v>44</v>
      </c>
      <c r="Z2022" t="s">
        <v>45</v>
      </c>
      <c r="AA2022" t="s">
        <v>12341</v>
      </c>
      <c r="AB2022" t="s">
        <v>12342</v>
      </c>
      <c r="AC2022" t="s">
        <v>12343</v>
      </c>
      <c r="AD2022" t="s">
        <v>12344</v>
      </c>
      <c r="AE2022" t="s">
        <v>12345</v>
      </c>
      <c r="AF2022" t="s">
        <v>115</v>
      </c>
    </row>
    <row r="2023" spans="3:32" x14ac:dyDescent="0.3">
      <c r="C2023" s="21" t="s">
        <v>12724</v>
      </c>
      <c r="D2023" s="20" t="s">
        <v>102</v>
      </c>
      <c r="E2023" s="20" t="s">
        <v>63</v>
      </c>
      <c r="F2023" s="45" t="s">
        <v>12020</v>
      </c>
      <c r="G2023" s="44">
        <v>45099</v>
      </c>
      <c r="H2023" s="20" t="s">
        <v>366</v>
      </c>
      <c r="J2023" t="s">
        <v>33</v>
      </c>
      <c r="K2023" t="s">
        <v>34</v>
      </c>
      <c r="L2023" t="s">
        <v>35</v>
      </c>
      <c r="M2023" t="s">
        <v>64</v>
      </c>
      <c r="N2023" t="s">
        <v>37</v>
      </c>
      <c r="O2023" t="s">
        <v>12725</v>
      </c>
      <c r="P2023" s="13" t="s">
        <v>10967</v>
      </c>
      <c r="Q2023" s="2" t="s">
        <v>12726</v>
      </c>
      <c r="R2023" t="s">
        <v>12727</v>
      </c>
      <c r="S2023" s="13" t="s">
        <v>10967</v>
      </c>
      <c r="T2023" t="s">
        <v>12728</v>
      </c>
      <c r="U2023" t="s">
        <v>200</v>
      </c>
      <c r="V2023" t="s">
        <v>37</v>
      </c>
      <c r="W2023" t="s">
        <v>42</v>
      </c>
      <c r="X2023" t="s">
        <v>12729</v>
      </c>
      <c r="Y2023" t="s">
        <v>44</v>
      </c>
      <c r="Z2023" t="s">
        <v>356</v>
      </c>
      <c r="AA2023" t="s">
        <v>12730</v>
      </c>
      <c r="AB2023" t="s">
        <v>12731</v>
      </c>
      <c r="AC2023" t="s">
        <v>12732</v>
      </c>
      <c r="AD2023" t="s">
        <v>12733</v>
      </c>
      <c r="AE2023" t="s">
        <v>12734</v>
      </c>
      <c r="AF2023" t="s">
        <v>115</v>
      </c>
    </row>
    <row r="2024" spans="3:32" x14ac:dyDescent="0.3">
      <c r="C2024" s="21" t="s">
        <v>12346</v>
      </c>
      <c r="D2024" s="20" t="s">
        <v>102</v>
      </c>
      <c r="E2024" s="20" t="s">
        <v>63</v>
      </c>
      <c r="F2024" s="45" t="s">
        <v>12020</v>
      </c>
      <c r="G2024" s="44">
        <v>45099</v>
      </c>
      <c r="H2024" s="20" t="s">
        <v>366</v>
      </c>
      <c r="J2024" t="s">
        <v>33</v>
      </c>
      <c r="K2024" t="s">
        <v>34</v>
      </c>
      <c r="L2024" t="s">
        <v>35</v>
      </c>
      <c r="M2024" t="s">
        <v>143</v>
      </c>
      <c r="N2024" t="s">
        <v>37</v>
      </c>
      <c r="O2024" t="s">
        <v>12347</v>
      </c>
      <c r="P2024" s="13" t="s">
        <v>10967</v>
      </c>
      <c r="Q2024" s="2" t="s">
        <v>44</v>
      </c>
      <c r="R2024" t="s">
        <v>12348</v>
      </c>
      <c r="S2024" s="13" t="s">
        <v>10967</v>
      </c>
      <c r="T2024" t="s">
        <v>9587</v>
      </c>
      <c r="U2024" t="s">
        <v>44</v>
      </c>
      <c r="V2024" t="s">
        <v>37</v>
      </c>
      <c r="W2024" t="s">
        <v>42</v>
      </c>
      <c r="X2024" t="s">
        <v>164</v>
      </c>
      <c r="Y2024" t="s">
        <v>44</v>
      </c>
      <c r="Z2024" t="s">
        <v>78</v>
      </c>
      <c r="AA2024" t="s">
        <v>12349</v>
      </c>
      <c r="AB2024" t="s">
        <v>12350</v>
      </c>
      <c r="AC2024" t="s">
        <v>44</v>
      </c>
      <c r="AD2024" t="s">
        <v>12351</v>
      </c>
      <c r="AE2024" t="s">
        <v>12352</v>
      </c>
      <c r="AF2024" t="s">
        <v>115</v>
      </c>
    </row>
    <row r="2025" spans="3:32" x14ac:dyDescent="0.3">
      <c r="C2025" s="21" t="s">
        <v>13076</v>
      </c>
      <c r="D2025" s="20" t="s">
        <v>102</v>
      </c>
      <c r="E2025" s="20" t="s">
        <v>63</v>
      </c>
      <c r="F2025" s="45" t="s">
        <v>11481</v>
      </c>
      <c r="G2025" s="44">
        <v>45100</v>
      </c>
      <c r="H2025" s="20" t="s">
        <v>366</v>
      </c>
      <c r="I2025" t="s">
        <v>8738</v>
      </c>
      <c r="J2025" t="s">
        <v>33</v>
      </c>
      <c r="K2025" t="s">
        <v>382</v>
      </c>
      <c r="L2025" t="s">
        <v>35</v>
      </c>
      <c r="M2025" t="s">
        <v>64</v>
      </c>
      <c r="N2025" t="s">
        <v>37</v>
      </c>
      <c r="O2025" t="s">
        <v>13077</v>
      </c>
      <c r="P2025" s="13" t="s">
        <v>10310</v>
      </c>
      <c r="Q2025" s="2" t="s">
        <v>13078</v>
      </c>
      <c r="R2025" t="s">
        <v>13077</v>
      </c>
      <c r="S2025" s="13" t="s">
        <v>10310</v>
      </c>
      <c r="T2025" t="s">
        <v>13079</v>
      </c>
      <c r="U2025" t="s">
        <v>13080</v>
      </c>
      <c r="V2025" t="s">
        <v>37</v>
      </c>
      <c r="W2025" t="s">
        <v>42</v>
      </c>
      <c r="X2025" t="s">
        <v>13081</v>
      </c>
      <c r="Y2025" t="s">
        <v>44</v>
      </c>
      <c r="Z2025" t="s">
        <v>13082</v>
      </c>
      <c r="AA2025" t="s">
        <v>13083</v>
      </c>
      <c r="AB2025" t="s">
        <v>124</v>
      </c>
      <c r="AC2025" t="s">
        <v>13084</v>
      </c>
      <c r="AD2025" t="s">
        <v>13085</v>
      </c>
      <c r="AE2025" t="s">
        <v>13086</v>
      </c>
      <c r="AF2025" t="s">
        <v>115</v>
      </c>
    </row>
    <row r="2026" spans="3:32" x14ac:dyDescent="0.3">
      <c r="C2026" s="21" t="s">
        <v>12939</v>
      </c>
      <c r="D2026" s="20" t="s">
        <v>29</v>
      </c>
      <c r="E2026" s="20" t="s">
        <v>63</v>
      </c>
      <c r="F2026" s="45" t="s">
        <v>11814</v>
      </c>
      <c r="G2026" s="44">
        <v>45100</v>
      </c>
      <c r="H2026" s="20" t="s">
        <v>366</v>
      </c>
      <c r="J2026" t="s">
        <v>33</v>
      </c>
      <c r="K2026" t="s">
        <v>34</v>
      </c>
      <c r="L2026" t="s">
        <v>35</v>
      </c>
      <c r="M2026" t="s">
        <v>36</v>
      </c>
      <c r="N2026" t="s">
        <v>37</v>
      </c>
      <c r="O2026" t="s">
        <v>12940</v>
      </c>
      <c r="P2026" s="13" t="s">
        <v>11122</v>
      </c>
      <c r="Q2026" s="2" t="s">
        <v>12941</v>
      </c>
      <c r="R2026" t="s">
        <v>12940</v>
      </c>
      <c r="S2026" s="13" t="s">
        <v>11122</v>
      </c>
      <c r="T2026" t="s">
        <v>12942</v>
      </c>
      <c r="U2026" t="s">
        <v>12940</v>
      </c>
      <c r="V2026" t="s">
        <v>37</v>
      </c>
      <c r="W2026" t="s">
        <v>42</v>
      </c>
      <c r="X2026" t="s">
        <v>401</v>
      </c>
      <c r="Y2026" t="s">
        <v>44</v>
      </c>
      <c r="Z2026" t="s">
        <v>78</v>
      </c>
      <c r="AA2026" t="s">
        <v>12943</v>
      </c>
      <c r="AB2026" t="s">
        <v>12944</v>
      </c>
      <c r="AC2026" t="s">
        <v>12945</v>
      </c>
      <c r="AD2026" t="s">
        <v>12946</v>
      </c>
      <c r="AE2026" t="s">
        <v>12947</v>
      </c>
      <c r="AF2026" t="s">
        <v>51</v>
      </c>
    </row>
    <row r="2027" spans="3:32" x14ac:dyDescent="0.3">
      <c r="C2027" s="21" t="s">
        <v>12953</v>
      </c>
      <c r="D2027" s="20" t="s">
        <v>29</v>
      </c>
      <c r="E2027" s="20" t="s">
        <v>63</v>
      </c>
      <c r="F2027" s="45" t="s">
        <v>11814</v>
      </c>
      <c r="G2027" s="44">
        <v>45100</v>
      </c>
      <c r="H2027" s="20" t="s">
        <v>366</v>
      </c>
      <c r="J2027" t="s">
        <v>33</v>
      </c>
      <c r="K2027" t="s">
        <v>34</v>
      </c>
      <c r="L2027" t="s">
        <v>35</v>
      </c>
      <c r="M2027" t="s">
        <v>117</v>
      </c>
      <c r="N2027" t="s">
        <v>37</v>
      </c>
      <c r="O2027" t="s">
        <v>12954</v>
      </c>
      <c r="P2027" s="13" t="s">
        <v>12955</v>
      </c>
      <c r="Q2027" s="2" t="s">
        <v>12956</v>
      </c>
      <c r="R2027" t="s">
        <v>9620</v>
      </c>
      <c r="S2027" s="13" t="s">
        <v>12955</v>
      </c>
      <c r="T2027" t="s">
        <v>12957</v>
      </c>
      <c r="U2027" t="s">
        <v>12958</v>
      </c>
      <c r="V2027" t="s">
        <v>37</v>
      </c>
      <c r="W2027" t="s">
        <v>42</v>
      </c>
      <c r="X2027" t="s">
        <v>5093</v>
      </c>
      <c r="Y2027" t="s">
        <v>44</v>
      </c>
      <c r="Z2027" t="s">
        <v>3655</v>
      </c>
      <c r="AA2027" t="s">
        <v>12959</v>
      </c>
      <c r="AB2027" t="s">
        <v>12960</v>
      </c>
      <c r="AC2027" t="s">
        <v>9627</v>
      </c>
      <c r="AD2027" t="s">
        <v>12961</v>
      </c>
      <c r="AE2027" t="s">
        <v>12962</v>
      </c>
      <c r="AF2027" t="s">
        <v>51</v>
      </c>
    </row>
    <row r="2028" spans="3:32" x14ac:dyDescent="0.3">
      <c r="C2028" s="21" t="s">
        <v>12963</v>
      </c>
      <c r="D2028" s="20" t="s">
        <v>29</v>
      </c>
      <c r="E2028" s="20" t="s">
        <v>63</v>
      </c>
      <c r="F2028" s="45" t="s">
        <v>11814</v>
      </c>
      <c r="G2028" s="44">
        <v>45100</v>
      </c>
      <c r="H2028" s="20" t="s">
        <v>366</v>
      </c>
      <c r="J2028" t="s">
        <v>33</v>
      </c>
      <c r="K2028" t="s">
        <v>34</v>
      </c>
      <c r="L2028" t="s">
        <v>35</v>
      </c>
      <c r="M2028" t="s">
        <v>143</v>
      </c>
      <c r="N2028" t="s">
        <v>37</v>
      </c>
      <c r="O2028" t="s">
        <v>12964</v>
      </c>
      <c r="P2028" s="13" t="s">
        <v>12955</v>
      </c>
      <c r="Q2028" s="2" t="s">
        <v>12965</v>
      </c>
      <c r="R2028" t="s">
        <v>12966</v>
      </c>
      <c r="S2028" s="13" t="s">
        <v>12955</v>
      </c>
      <c r="T2028" t="s">
        <v>12967</v>
      </c>
      <c r="U2028" t="s">
        <v>124</v>
      </c>
      <c r="V2028" t="s">
        <v>37</v>
      </c>
      <c r="W2028" t="s">
        <v>42</v>
      </c>
      <c r="X2028" t="s">
        <v>2162</v>
      </c>
      <c r="Y2028" t="s">
        <v>44</v>
      </c>
      <c r="Z2028" t="s">
        <v>387</v>
      </c>
      <c r="AA2028" t="s">
        <v>12968</v>
      </c>
      <c r="AB2028" t="s">
        <v>124</v>
      </c>
      <c r="AC2028" t="s">
        <v>12969</v>
      </c>
      <c r="AD2028" t="s">
        <v>12970</v>
      </c>
      <c r="AE2028" t="s">
        <v>12971</v>
      </c>
      <c r="AF2028" t="s">
        <v>51</v>
      </c>
    </row>
    <row r="2029" spans="3:32" x14ac:dyDescent="0.3">
      <c r="C2029" s="21" t="s">
        <v>12972</v>
      </c>
      <c r="D2029" s="20" t="s">
        <v>29</v>
      </c>
      <c r="E2029" s="20" t="s">
        <v>63</v>
      </c>
      <c r="F2029" s="45" t="s">
        <v>11814</v>
      </c>
      <c r="G2029" s="44">
        <v>45100</v>
      </c>
      <c r="H2029" s="20" t="s">
        <v>366</v>
      </c>
      <c r="J2029" t="s">
        <v>33</v>
      </c>
      <c r="K2029" t="s">
        <v>34</v>
      </c>
      <c r="L2029" t="s">
        <v>35</v>
      </c>
      <c r="M2029" t="s">
        <v>52</v>
      </c>
      <c r="N2029" t="s">
        <v>37</v>
      </c>
      <c r="O2029" t="s">
        <v>12973</v>
      </c>
      <c r="P2029" s="13" t="s">
        <v>12974</v>
      </c>
      <c r="Q2029" s="2" t="s">
        <v>44</v>
      </c>
      <c r="R2029" t="s">
        <v>12975</v>
      </c>
      <c r="S2029" s="13" t="s">
        <v>12974</v>
      </c>
      <c r="T2029" t="s">
        <v>12976</v>
      </c>
      <c r="U2029" t="s">
        <v>44</v>
      </c>
      <c r="V2029" t="s">
        <v>37</v>
      </c>
      <c r="W2029" t="s">
        <v>42</v>
      </c>
      <c r="X2029" t="s">
        <v>164</v>
      </c>
      <c r="Y2029" t="s">
        <v>44</v>
      </c>
      <c r="Z2029" t="s">
        <v>78</v>
      </c>
      <c r="AA2029" t="s">
        <v>12977</v>
      </c>
      <c r="AB2029" t="s">
        <v>12978</v>
      </c>
      <c r="AC2029" t="s">
        <v>44</v>
      </c>
      <c r="AD2029" t="s">
        <v>12979</v>
      </c>
      <c r="AE2029" t="s">
        <v>12980</v>
      </c>
      <c r="AF2029" t="s">
        <v>51</v>
      </c>
    </row>
    <row r="2030" spans="3:32" x14ac:dyDescent="0.3">
      <c r="C2030" s="21" t="s">
        <v>12981</v>
      </c>
      <c r="D2030" s="20" t="s">
        <v>29</v>
      </c>
      <c r="E2030" s="20" t="s">
        <v>63</v>
      </c>
      <c r="F2030" s="45" t="s">
        <v>11814</v>
      </c>
      <c r="G2030" s="44">
        <v>45100</v>
      </c>
      <c r="H2030" s="20" t="s">
        <v>366</v>
      </c>
      <c r="J2030" t="s">
        <v>33</v>
      </c>
      <c r="K2030" t="s">
        <v>34</v>
      </c>
      <c r="L2030" t="s">
        <v>35</v>
      </c>
      <c r="M2030" t="s">
        <v>52</v>
      </c>
      <c r="N2030" t="s">
        <v>37</v>
      </c>
      <c r="O2030" t="s">
        <v>12982</v>
      </c>
      <c r="P2030" s="13" t="s">
        <v>12974</v>
      </c>
      <c r="Q2030" s="2" t="s">
        <v>44</v>
      </c>
      <c r="R2030" t="s">
        <v>12983</v>
      </c>
      <c r="S2030" s="13" t="s">
        <v>12974</v>
      </c>
      <c r="T2030" t="s">
        <v>12984</v>
      </c>
      <c r="U2030" t="s">
        <v>44</v>
      </c>
      <c r="V2030" t="s">
        <v>37</v>
      </c>
      <c r="W2030" t="s">
        <v>42</v>
      </c>
      <c r="X2030" t="s">
        <v>164</v>
      </c>
      <c r="Y2030" t="s">
        <v>44</v>
      </c>
      <c r="Z2030" t="s">
        <v>78</v>
      </c>
      <c r="AA2030" t="s">
        <v>12985</v>
      </c>
      <c r="AB2030" t="s">
        <v>12978</v>
      </c>
      <c r="AC2030" t="s">
        <v>44</v>
      </c>
      <c r="AD2030" t="s">
        <v>12986</v>
      </c>
      <c r="AE2030" t="s">
        <v>12987</v>
      </c>
      <c r="AF2030" t="s">
        <v>51</v>
      </c>
    </row>
    <row r="2031" spans="3:32" x14ac:dyDescent="0.3">
      <c r="C2031" s="21" t="s">
        <v>12988</v>
      </c>
      <c r="D2031" s="20" t="s">
        <v>29</v>
      </c>
      <c r="E2031" s="20" t="s">
        <v>63</v>
      </c>
      <c r="F2031" s="45" t="s">
        <v>11814</v>
      </c>
      <c r="G2031" s="44">
        <v>45100</v>
      </c>
      <c r="H2031" s="20" t="s">
        <v>366</v>
      </c>
      <c r="J2031" t="s">
        <v>33</v>
      </c>
      <c r="K2031" t="s">
        <v>34</v>
      </c>
      <c r="L2031" t="s">
        <v>35</v>
      </c>
      <c r="M2031" t="s">
        <v>52</v>
      </c>
      <c r="N2031" t="s">
        <v>37</v>
      </c>
      <c r="O2031" t="s">
        <v>7769</v>
      </c>
      <c r="P2031" s="13" t="s">
        <v>12989</v>
      </c>
      <c r="Q2031" s="2" t="s">
        <v>12990</v>
      </c>
      <c r="R2031" t="s">
        <v>12991</v>
      </c>
      <c r="S2031" s="13" t="s">
        <v>12989</v>
      </c>
      <c r="T2031" t="s">
        <v>12992</v>
      </c>
      <c r="U2031" t="s">
        <v>200</v>
      </c>
      <c r="V2031" t="s">
        <v>37</v>
      </c>
      <c r="W2031" t="s">
        <v>42</v>
      </c>
      <c r="X2031" t="s">
        <v>97</v>
      </c>
      <c r="Y2031" t="s">
        <v>44</v>
      </c>
      <c r="Z2031" t="s">
        <v>78</v>
      </c>
      <c r="AA2031" t="s">
        <v>12654</v>
      </c>
      <c r="AB2031" t="s">
        <v>44</v>
      </c>
      <c r="AC2031" t="s">
        <v>12993</v>
      </c>
      <c r="AD2031" t="s">
        <v>12994</v>
      </c>
      <c r="AE2031" t="s">
        <v>12995</v>
      </c>
      <c r="AF2031" t="s">
        <v>51</v>
      </c>
    </row>
    <row r="2032" spans="3:32" x14ac:dyDescent="0.3">
      <c r="C2032" s="21" t="s">
        <v>12996</v>
      </c>
      <c r="D2032" s="20" t="s">
        <v>29</v>
      </c>
      <c r="E2032" s="20" t="s">
        <v>63</v>
      </c>
      <c r="F2032" s="45" t="s">
        <v>11814</v>
      </c>
      <c r="G2032" s="44">
        <v>45100</v>
      </c>
      <c r="H2032" s="20" t="s">
        <v>366</v>
      </c>
      <c r="J2032" t="s">
        <v>33</v>
      </c>
      <c r="K2032" t="s">
        <v>34</v>
      </c>
      <c r="L2032" t="s">
        <v>35</v>
      </c>
      <c r="M2032" t="s">
        <v>143</v>
      </c>
      <c r="N2032" t="s">
        <v>37</v>
      </c>
      <c r="O2032" t="s">
        <v>4897</v>
      </c>
      <c r="P2032" s="13" t="s">
        <v>12989</v>
      </c>
      <c r="Q2032" s="2" t="s">
        <v>12997</v>
      </c>
      <c r="R2032" t="s">
        <v>4897</v>
      </c>
      <c r="S2032" s="13" t="s">
        <v>12989</v>
      </c>
      <c r="T2032" t="s">
        <v>4898</v>
      </c>
      <c r="U2032" t="s">
        <v>12998</v>
      </c>
      <c r="V2032" t="s">
        <v>37</v>
      </c>
      <c r="W2032" t="s">
        <v>42</v>
      </c>
      <c r="X2032" t="s">
        <v>401</v>
      </c>
      <c r="Y2032" t="s">
        <v>44</v>
      </c>
      <c r="Z2032" t="s">
        <v>78</v>
      </c>
      <c r="AA2032" t="s">
        <v>12999</v>
      </c>
      <c r="AB2032" t="s">
        <v>13000</v>
      </c>
      <c r="AC2032" t="s">
        <v>13001</v>
      </c>
      <c r="AD2032" t="s">
        <v>13002</v>
      </c>
      <c r="AE2032" t="s">
        <v>13003</v>
      </c>
      <c r="AF2032" t="s">
        <v>51</v>
      </c>
    </row>
    <row r="2033" spans="3:32" x14ac:dyDescent="0.3">
      <c r="C2033" s="21" t="s">
        <v>13087</v>
      </c>
      <c r="D2033" s="20" t="s">
        <v>62</v>
      </c>
      <c r="E2033" s="20" t="s">
        <v>141</v>
      </c>
      <c r="F2033" s="45" t="s">
        <v>12092</v>
      </c>
      <c r="G2033" s="44">
        <v>45100</v>
      </c>
      <c r="H2033" s="20" t="s">
        <v>366</v>
      </c>
      <c r="J2033" t="s">
        <v>33</v>
      </c>
      <c r="K2033" t="s">
        <v>34</v>
      </c>
      <c r="L2033" t="s">
        <v>35</v>
      </c>
      <c r="M2033" t="s">
        <v>117</v>
      </c>
      <c r="N2033" t="s">
        <v>37</v>
      </c>
      <c r="O2033" t="s">
        <v>13088</v>
      </c>
      <c r="P2033" s="13" t="s">
        <v>11217</v>
      </c>
      <c r="Q2033" s="2" t="s">
        <v>13089</v>
      </c>
      <c r="R2033" t="s">
        <v>13088</v>
      </c>
      <c r="S2033" s="13" t="s">
        <v>11217</v>
      </c>
      <c r="T2033" t="s">
        <v>13090</v>
      </c>
      <c r="U2033" t="s">
        <v>13091</v>
      </c>
      <c r="V2033" t="s">
        <v>37</v>
      </c>
      <c r="W2033" t="s">
        <v>42</v>
      </c>
      <c r="X2033" t="s">
        <v>2037</v>
      </c>
      <c r="Y2033" t="s">
        <v>44</v>
      </c>
      <c r="Z2033" t="s">
        <v>45</v>
      </c>
      <c r="AA2033" t="s">
        <v>13092</v>
      </c>
      <c r="AB2033" t="s">
        <v>13093</v>
      </c>
      <c r="AC2033" t="s">
        <v>13094</v>
      </c>
      <c r="AD2033" t="s">
        <v>13095</v>
      </c>
      <c r="AE2033" t="s">
        <v>13096</v>
      </c>
      <c r="AF2033" t="s">
        <v>51</v>
      </c>
    </row>
    <row r="2034" spans="3:32" x14ac:dyDescent="0.3">
      <c r="C2034" s="21" t="s">
        <v>12735</v>
      </c>
      <c r="D2034" s="20" t="s">
        <v>102</v>
      </c>
      <c r="E2034" s="20" t="s">
        <v>63</v>
      </c>
      <c r="F2034" s="45" t="s">
        <v>12020</v>
      </c>
      <c r="G2034" s="44">
        <v>45100</v>
      </c>
      <c r="H2034" s="20" t="s">
        <v>366</v>
      </c>
      <c r="J2034" t="s">
        <v>33</v>
      </c>
      <c r="K2034" t="s">
        <v>34</v>
      </c>
      <c r="L2034" t="s">
        <v>35</v>
      </c>
      <c r="M2034" t="s">
        <v>52</v>
      </c>
      <c r="N2034" t="s">
        <v>37</v>
      </c>
      <c r="O2034" t="s">
        <v>6219</v>
      </c>
      <c r="P2034" s="13" t="s">
        <v>10967</v>
      </c>
      <c r="Q2034" s="2" t="s">
        <v>12736</v>
      </c>
      <c r="R2034" t="s">
        <v>6219</v>
      </c>
      <c r="S2034" s="13" t="s">
        <v>10967</v>
      </c>
      <c r="T2034" t="s">
        <v>6221</v>
      </c>
      <c r="U2034" t="s">
        <v>1816</v>
      </c>
      <c r="V2034" t="s">
        <v>37</v>
      </c>
      <c r="W2034" t="s">
        <v>42</v>
      </c>
      <c r="X2034" t="s">
        <v>640</v>
      </c>
      <c r="Y2034" t="s">
        <v>44</v>
      </c>
      <c r="Z2034" t="s">
        <v>641</v>
      </c>
      <c r="AA2034" t="s">
        <v>6222</v>
      </c>
      <c r="AB2034" t="s">
        <v>1818</v>
      </c>
      <c r="AC2034" t="s">
        <v>6223</v>
      </c>
      <c r="AD2034" t="s">
        <v>6224</v>
      </c>
      <c r="AE2034" t="s">
        <v>12737</v>
      </c>
      <c r="AF2034" t="s">
        <v>115</v>
      </c>
    </row>
    <row r="2035" spans="3:32" x14ac:dyDescent="0.3">
      <c r="C2035" s="21" t="s">
        <v>12738</v>
      </c>
      <c r="D2035" s="20" t="s">
        <v>102</v>
      </c>
      <c r="E2035" s="20" t="s">
        <v>63</v>
      </c>
      <c r="F2035" s="45" t="s">
        <v>12020</v>
      </c>
      <c r="G2035" s="44">
        <v>45100</v>
      </c>
      <c r="H2035" s="20" t="s">
        <v>366</v>
      </c>
      <c r="J2035" t="s">
        <v>33</v>
      </c>
      <c r="K2035" t="s">
        <v>34</v>
      </c>
      <c r="L2035" t="s">
        <v>35</v>
      </c>
      <c r="M2035" t="s">
        <v>52</v>
      </c>
      <c r="N2035" t="s">
        <v>37</v>
      </c>
      <c r="O2035" t="s">
        <v>12739</v>
      </c>
      <c r="P2035" s="13" t="s">
        <v>10967</v>
      </c>
      <c r="Q2035" s="2" t="s">
        <v>44</v>
      </c>
      <c r="R2035" t="s">
        <v>12740</v>
      </c>
      <c r="S2035" s="13" t="s">
        <v>10967</v>
      </c>
      <c r="T2035" t="s">
        <v>12741</v>
      </c>
      <c r="U2035" t="s">
        <v>44</v>
      </c>
      <c r="V2035" t="s">
        <v>37</v>
      </c>
      <c r="W2035" t="s">
        <v>42</v>
      </c>
      <c r="X2035" t="s">
        <v>164</v>
      </c>
      <c r="Y2035" t="s">
        <v>44</v>
      </c>
      <c r="Z2035" t="s">
        <v>78</v>
      </c>
      <c r="AA2035" t="s">
        <v>12742</v>
      </c>
      <c r="AB2035" t="s">
        <v>44</v>
      </c>
      <c r="AC2035" t="s">
        <v>44</v>
      </c>
      <c r="AD2035" t="s">
        <v>12743</v>
      </c>
      <c r="AE2035" t="s">
        <v>12744</v>
      </c>
      <c r="AF2035" t="s">
        <v>115</v>
      </c>
    </row>
    <row r="2036" spans="3:32" x14ac:dyDescent="0.3">
      <c r="C2036" s="21" t="s">
        <v>12353</v>
      </c>
      <c r="D2036" s="20" t="s">
        <v>102</v>
      </c>
      <c r="E2036" s="20" t="s">
        <v>63</v>
      </c>
      <c r="F2036" s="45" t="s">
        <v>12020</v>
      </c>
      <c r="G2036" s="44">
        <v>45100</v>
      </c>
      <c r="H2036" s="20" t="s">
        <v>366</v>
      </c>
      <c r="J2036" t="s">
        <v>33</v>
      </c>
      <c r="K2036" t="s">
        <v>34</v>
      </c>
      <c r="L2036" t="s">
        <v>35</v>
      </c>
      <c r="M2036" t="s">
        <v>52</v>
      </c>
      <c r="N2036" t="s">
        <v>37</v>
      </c>
      <c r="O2036" t="s">
        <v>12354</v>
      </c>
      <c r="P2036" s="13" t="s">
        <v>10967</v>
      </c>
      <c r="Q2036" s="2" t="s">
        <v>12355</v>
      </c>
      <c r="R2036" t="s">
        <v>12354</v>
      </c>
      <c r="S2036" s="13" t="s">
        <v>10967</v>
      </c>
      <c r="T2036" t="s">
        <v>12356</v>
      </c>
      <c r="U2036" t="s">
        <v>12357</v>
      </c>
      <c r="V2036" t="s">
        <v>37</v>
      </c>
      <c r="W2036" t="s">
        <v>42</v>
      </c>
      <c r="X2036" t="s">
        <v>2480</v>
      </c>
      <c r="Y2036" t="s">
        <v>44</v>
      </c>
      <c r="Z2036" t="s">
        <v>359</v>
      </c>
      <c r="AA2036" t="s">
        <v>12358</v>
      </c>
      <c r="AB2036" t="s">
        <v>12359</v>
      </c>
      <c r="AC2036" t="s">
        <v>12360</v>
      </c>
      <c r="AD2036" t="s">
        <v>12361</v>
      </c>
      <c r="AE2036" t="s">
        <v>12362</v>
      </c>
      <c r="AF2036" t="s">
        <v>115</v>
      </c>
    </row>
    <row r="2037" spans="3:32" x14ac:dyDescent="0.3">
      <c r="C2037" s="21" t="s">
        <v>12363</v>
      </c>
      <c r="D2037" s="20" t="s">
        <v>102</v>
      </c>
      <c r="E2037" s="20" t="s">
        <v>30</v>
      </c>
      <c r="F2037" s="45" t="s">
        <v>12020</v>
      </c>
      <c r="G2037" s="44">
        <v>45100</v>
      </c>
      <c r="H2037" s="20" t="s">
        <v>366</v>
      </c>
      <c r="J2037" t="s">
        <v>33</v>
      </c>
      <c r="K2037" t="s">
        <v>34</v>
      </c>
      <c r="L2037" t="s">
        <v>35</v>
      </c>
      <c r="M2037" t="s">
        <v>143</v>
      </c>
      <c r="N2037" t="s">
        <v>37</v>
      </c>
      <c r="O2037" t="s">
        <v>12364</v>
      </c>
      <c r="P2037" s="13" t="s">
        <v>10967</v>
      </c>
      <c r="Q2037" s="2" t="s">
        <v>12365</v>
      </c>
      <c r="R2037" t="s">
        <v>12366</v>
      </c>
      <c r="S2037" s="13" t="s">
        <v>10967</v>
      </c>
      <c r="T2037" t="s">
        <v>12367</v>
      </c>
      <c r="U2037" t="s">
        <v>124</v>
      </c>
      <c r="V2037" t="s">
        <v>37</v>
      </c>
      <c r="W2037" t="s">
        <v>42</v>
      </c>
      <c r="X2037" t="s">
        <v>148</v>
      </c>
      <c r="Y2037" t="s">
        <v>44</v>
      </c>
      <c r="Z2037" t="s">
        <v>45</v>
      </c>
      <c r="AA2037" t="s">
        <v>12368</v>
      </c>
      <c r="AB2037" t="s">
        <v>124</v>
      </c>
      <c r="AC2037" t="s">
        <v>124</v>
      </c>
      <c r="AD2037" t="s">
        <v>124</v>
      </c>
      <c r="AE2037" t="s">
        <v>12369</v>
      </c>
      <c r="AF2037" t="s">
        <v>115</v>
      </c>
    </row>
    <row r="2038" spans="3:32" x14ac:dyDescent="0.3">
      <c r="C2038" s="21">
        <v>2483973</v>
      </c>
      <c r="D2038" s="20" t="s">
        <v>102</v>
      </c>
      <c r="E2038" s="20" t="s">
        <v>63</v>
      </c>
      <c r="F2038" s="45" t="s">
        <v>12020</v>
      </c>
      <c r="G2038" s="44">
        <v>45100</v>
      </c>
      <c r="H2038" s="20" t="s">
        <v>366</v>
      </c>
      <c r="J2038" t="s">
        <v>33</v>
      </c>
      <c r="K2038" t="s">
        <v>34</v>
      </c>
      <c r="L2038" t="s">
        <v>35</v>
      </c>
      <c r="M2038" t="s">
        <v>52</v>
      </c>
      <c r="N2038" t="s">
        <v>37</v>
      </c>
      <c r="O2038" t="s">
        <v>12745</v>
      </c>
      <c r="P2038" s="13" t="s">
        <v>10967</v>
      </c>
      <c r="Q2038" s="2" t="s">
        <v>44</v>
      </c>
      <c r="R2038" t="s">
        <v>12746</v>
      </c>
      <c r="S2038" s="13" t="s">
        <v>10967</v>
      </c>
      <c r="T2038" t="s">
        <v>12747</v>
      </c>
      <c r="U2038" t="s">
        <v>44</v>
      </c>
      <c r="V2038" t="s">
        <v>37</v>
      </c>
      <c r="W2038" t="s">
        <v>42</v>
      </c>
      <c r="X2038" t="s">
        <v>164</v>
      </c>
      <c r="Y2038" t="s">
        <v>44</v>
      </c>
      <c r="Z2038" t="s">
        <v>78</v>
      </c>
      <c r="AA2038" t="s">
        <v>12748</v>
      </c>
      <c r="AB2038" t="s">
        <v>44</v>
      </c>
      <c r="AC2038" t="s">
        <v>44</v>
      </c>
      <c r="AD2038" t="s">
        <v>7827</v>
      </c>
      <c r="AE2038" t="s">
        <v>12749</v>
      </c>
      <c r="AF2038" t="s">
        <v>115</v>
      </c>
    </row>
    <row r="2039" spans="3:32" x14ac:dyDescent="0.3">
      <c r="C2039" s="21" t="s">
        <v>12750</v>
      </c>
      <c r="D2039" s="20" t="s">
        <v>102</v>
      </c>
      <c r="E2039" s="20" t="s">
        <v>63</v>
      </c>
      <c r="F2039" s="45" t="s">
        <v>12020</v>
      </c>
      <c r="G2039" s="44">
        <v>45100</v>
      </c>
      <c r="H2039" s="20" t="s">
        <v>366</v>
      </c>
      <c r="J2039" t="s">
        <v>33</v>
      </c>
      <c r="K2039" t="s">
        <v>34</v>
      </c>
      <c r="L2039" t="s">
        <v>35</v>
      </c>
      <c r="M2039" t="s">
        <v>64</v>
      </c>
      <c r="N2039" t="s">
        <v>37</v>
      </c>
      <c r="O2039" t="s">
        <v>8882</v>
      </c>
      <c r="P2039" s="13" t="s">
        <v>10967</v>
      </c>
      <c r="Q2039" s="2" t="s">
        <v>44</v>
      </c>
      <c r="R2039" t="s">
        <v>8883</v>
      </c>
      <c r="S2039" s="13" t="s">
        <v>10967</v>
      </c>
      <c r="T2039" t="s">
        <v>8884</v>
      </c>
      <c r="U2039" t="s">
        <v>44</v>
      </c>
      <c r="V2039" t="s">
        <v>37</v>
      </c>
      <c r="W2039" t="s">
        <v>42</v>
      </c>
      <c r="X2039" t="s">
        <v>164</v>
      </c>
      <c r="Y2039" t="s">
        <v>44</v>
      </c>
      <c r="Z2039" t="s">
        <v>78</v>
      </c>
      <c r="AA2039" t="s">
        <v>8885</v>
      </c>
      <c r="AB2039" t="s">
        <v>8886</v>
      </c>
      <c r="AC2039" t="s">
        <v>44</v>
      </c>
      <c r="AD2039" t="s">
        <v>8887</v>
      </c>
      <c r="AE2039" t="s">
        <v>12751</v>
      </c>
      <c r="AF2039" t="s">
        <v>115</v>
      </c>
    </row>
    <row r="2040" spans="3:32" x14ac:dyDescent="0.3">
      <c r="C2040" s="21">
        <v>2484507</v>
      </c>
      <c r="D2040" s="20" t="s">
        <v>102</v>
      </c>
      <c r="E2040" s="20" t="s">
        <v>63</v>
      </c>
      <c r="F2040" s="45" t="s">
        <v>12020</v>
      </c>
      <c r="G2040" s="44">
        <v>45100</v>
      </c>
      <c r="H2040" s="20" t="s">
        <v>366</v>
      </c>
      <c r="J2040" t="s">
        <v>33</v>
      </c>
      <c r="K2040" t="s">
        <v>34</v>
      </c>
      <c r="L2040" t="s">
        <v>35</v>
      </c>
      <c r="M2040" t="s">
        <v>117</v>
      </c>
      <c r="N2040" t="s">
        <v>37</v>
      </c>
      <c r="O2040" t="s">
        <v>12752</v>
      </c>
      <c r="P2040" s="13" t="s">
        <v>10967</v>
      </c>
      <c r="Q2040" s="2" t="s">
        <v>12753</v>
      </c>
      <c r="R2040" t="s">
        <v>12754</v>
      </c>
      <c r="S2040" s="13" t="s">
        <v>10967</v>
      </c>
      <c r="T2040" t="s">
        <v>12755</v>
      </c>
      <c r="U2040" t="s">
        <v>124</v>
      </c>
      <c r="V2040" t="s">
        <v>37</v>
      </c>
      <c r="W2040" t="s">
        <v>42</v>
      </c>
      <c r="X2040" t="s">
        <v>5321</v>
      </c>
      <c r="Y2040" t="s">
        <v>44</v>
      </c>
      <c r="Z2040" t="s">
        <v>45</v>
      </c>
      <c r="AA2040" t="s">
        <v>12756</v>
      </c>
      <c r="AB2040" t="s">
        <v>124</v>
      </c>
      <c r="AC2040" t="s">
        <v>12757</v>
      </c>
      <c r="AD2040" t="s">
        <v>12758</v>
      </c>
      <c r="AE2040" t="s">
        <v>12759</v>
      </c>
      <c r="AF2040" t="s">
        <v>115</v>
      </c>
    </row>
    <row r="2041" spans="3:32" x14ac:dyDescent="0.3">
      <c r="C2041" s="21" t="s">
        <v>12760</v>
      </c>
      <c r="D2041" s="20" t="s">
        <v>102</v>
      </c>
      <c r="E2041" s="20" t="s">
        <v>280</v>
      </c>
      <c r="F2041" s="45" t="s">
        <v>12020</v>
      </c>
      <c r="G2041" s="44">
        <v>45100</v>
      </c>
      <c r="H2041" s="20" t="s">
        <v>366</v>
      </c>
      <c r="J2041" t="s">
        <v>33</v>
      </c>
      <c r="K2041" t="s">
        <v>34</v>
      </c>
      <c r="L2041" t="s">
        <v>35</v>
      </c>
      <c r="M2041" t="s">
        <v>36</v>
      </c>
      <c r="N2041" t="s">
        <v>37</v>
      </c>
      <c r="O2041" t="s">
        <v>12761</v>
      </c>
      <c r="P2041" s="13" t="s">
        <v>10967</v>
      </c>
      <c r="Q2041" s="2" t="s">
        <v>44</v>
      </c>
      <c r="R2041" t="s">
        <v>12762</v>
      </c>
      <c r="S2041" s="13" t="s">
        <v>10967</v>
      </c>
      <c r="T2041" t="s">
        <v>12763</v>
      </c>
      <c r="U2041" t="s">
        <v>44</v>
      </c>
      <c r="V2041" t="s">
        <v>37</v>
      </c>
      <c r="W2041" t="s">
        <v>42</v>
      </c>
      <c r="X2041" t="s">
        <v>164</v>
      </c>
      <c r="Y2041" t="s">
        <v>44</v>
      </c>
      <c r="Z2041" t="s">
        <v>78</v>
      </c>
      <c r="AA2041" t="s">
        <v>12764</v>
      </c>
      <c r="AB2041" t="s">
        <v>12765</v>
      </c>
      <c r="AC2041" t="s">
        <v>44</v>
      </c>
      <c r="AD2041" t="s">
        <v>12766</v>
      </c>
      <c r="AE2041" t="s">
        <v>12767</v>
      </c>
      <c r="AF2041" t="s">
        <v>115</v>
      </c>
    </row>
    <row r="2042" spans="3:32" x14ac:dyDescent="0.3">
      <c r="C2042" s="21">
        <v>2484553</v>
      </c>
      <c r="D2042" s="20" t="s">
        <v>102</v>
      </c>
      <c r="E2042" s="20" t="s">
        <v>63</v>
      </c>
      <c r="F2042" s="45" t="s">
        <v>12020</v>
      </c>
      <c r="G2042" s="44">
        <v>45100</v>
      </c>
      <c r="H2042" s="20" t="s">
        <v>366</v>
      </c>
      <c r="J2042" t="s">
        <v>33</v>
      </c>
      <c r="K2042" t="s">
        <v>34</v>
      </c>
      <c r="L2042" t="s">
        <v>35</v>
      </c>
      <c r="M2042" t="s">
        <v>117</v>
      </c>
      <c r="N2042" t="s">
        <v>37</v>
      </c>
      <c r="O2042" t="s">
        <v>12768</v>
      </c>
      <c r="P2042" s="13" t="s">
        <v>10967</v>
      </c>
      <c r="Q2042" s="2" t="s">
        <v>12769</v>
      </c>
      <c r="R2042" t="s">
        <v>12770</v>
      </c>
      <c r="S2042" s="13" t="s">
        <v>10967</v>
      </c>
      <c r="T2042" t="s">
        <v>3299</v>
      </c>
      <c r="U2042" t="s">
        <v>44</v>
      </c>
      <c r="V2042" t="s">
        <v>37</v>
      </c>
      <c r="W2042" t="s">
        <v>42</v>
      </c>
      <c r="X2042" t="s">
        <v>6170</v>
      </c>
      <c r="Y2042" t="s">
        <v>44</v>
      </c>
      <c r="Z2042" t="s">
        <v>45</v>
      </c>
      <c r="AA2042" t="s">
        <v>12771</v>
      </c>
      <c r="AB2042" t="s">
        <v>44</v>
      </c>
      <c r="AC2042" t="s">
        <v>12772</v>
      </c>
      <c r="AD2042" t="s">
        <v>12773</v>
      </c>
      <c r="AE2042" t="s">
        <v>12774</v>
      </c>
      <c r="AF2042" t="s">
        <v>115</v>
      </c>
    </row>
    <row r="2043" spans="3:32" x14ac:dyDescent="0.3">
      <c r="C2043" s="21" t="s">
        <v>12775</v>
      </c>
      <c r="D2043" s="20" t="s">
        <v>102</v>
      </c>
      <c r="E2043" s="20" t="s">
        <v>63</v>
      </c>
      <c r="F2043" s="45" t="s">
        <v>12020</v>
      </c>
      <c r="G2043" s="44">
        <v>45100</v>
      </c>
      <c r="H2043" s="20" t="s">
        <v>366</v>
      </c>
      <c r="J2043" t="s">
        <v>33</v>
      </c>
      <c r="K2043" t="s">
        <v>34</v>
      </c>
      <c r="L2043" t="s">
        <v>35</v>
      </c>
      <c r="M2043" t="s">
        <v>36</v>
      </c>
      <c r="N2043" t="s">
        <v>37</v>
      </c>
      <c r="O2043" t="s">
        <v>12776</v>
      </c>
      <c r="P2043" s="13" t="s">
        <v>10967</v>
      </c>
      <c r="Q2043" s="2" t="s">
        <v>44</v>
      </c>
      <c r="R2043" t="s">
        <v>12777</v>
      </c>
      <c r="S2043" s="13" t="s">
        <v>10967</v>
      </c>
      <c r="T2043" t="s">
        <v>12778</v>
      </c>
      <c r="U2043" t="s">
        <v>44</v>
      </c>
      <c r="V2043" t="s">
        <v>37</v>
      </c>
      <c r="W2043" t="s">
        <v>42</v>
      </c>
      <c r="X2043" t="s">
        <v>164</v>
      </c>
      <c r="Y2043" t="s">
        <v>44</v>
      </c>
      <c r="Z2043" t="s">
        <v>78</v>
      </c>
      <c r="AA2043" t="s">
        <v>12779</v>
      </c>
      <c r="AB2043" t="s">
        <v>12780</v>
      </c>
      <c r="AC2043" t="s">
        <v>44</v>
      </c>
      <c r="AD2043" t="s">
        <v>12781</v>
      </c>
      <c r="AE2043" t="s">
        <v>12782</v>
      </c>
      <c r="AF2043" t="s">
        <v>115</v>
      </c>
    </row>
    <row r="2044" spans="3:32" x14ac:dyDescent="0.3">
      <c r="C2044" s="21" t="s">
        <v>12783</v>
      </c>
      <c r="D2044" s="20" t="s">
        <v>102</v>
      </c>
      <c r="E2044" s="20" t="s">
        <v>63</v>
      </c>
      <c r="F2044" s="45" t="s">
        <v>12020</v>
      </c>
      <c r="G2044" s="44">
        <v>45100</v>
      </c>
      <c r="H2044" s="20" t="s">
        <v>366</v>
      </c>
      <c r="J2044" t="s">
        <v>33</v>
      </c>
      <c r="K2044" t="s">
        <v>34</v>
      </c>
      <c r="L2044" t="s">
        <v>35</v>
      </c>
      <c r="M2044" t="s">
        <v>36</v>
      </c>
      <c r="N2044" t="s">
        <v>37</v>
      </c>
      <c r="O2044" t="s">
        <v>12784</v>
      </c>
      <c r="P2044" s="13" t="s">
        <v>10967</v>
      </c>
      <c r="Q2044" s="2" t="s">
        <v>44</v>
      </c>
      <c r="R2044" t="s">
        <v>12785</v>
      </c>
      <c r="S2044" s="13" t="s">
        <v>10967</v>
      </c>
      <c r="T2044" t="s">
        <v>12786</v>
      </c>
      <c r="U2044" t="s">
        <v>44</v>
      </c>
      <c r="V2044" t="s">
        <v>37</v>
      </c>
      <c r="W2044" t="s">
        <v>42</v>
      </c>
      <c r="X2044" t="s">
        <v>164</v>
      </c>
      <c r="Y2044" t="s">
        <v>44</v>
      </c>
      <c r="Z2044" t="s">
        <v>78</v>
      </c>
      <c r="AA2044" t="s">
        <v>12787</v>
      </c>
      <c r="AB2044" t="s">
        <v>12788</v>
      </c>
      <c r="AC2044" t="s">
        <v>44</v>
      </c>
      <c r="AD2044" t="s">
        <v>12789</v>
      </c>
      <c r="AE2044" t="s">
        <v>12790</v>
      </c>
      <c r="AF2044" t="s">
        <v>115</v>
      </c>
    </row>
    <row r="2045" spans="3:32" x14ac:dyDescent="0.3">
      <c r="C2045" s="21" t="s">
        <v>12791</v>
      </c>
      <c r="D2045" s="20" t="s">
        <v>102</v>
      </c>
      <c r="E2045" s="20" t="s">
        <v>357</v>
      </c>
      <c r="F2045" s="45" t="s">
        <v>12792</v>
      </c>
      <c r="G2045" s="44">
        <v>45100</v>
      </c>
      <c r="H2045" s="20" t="s">
        <v>366</v>
      </c>
      <c r="J2045" t="s">
        <v>33</v>
      </c>
      <c r="K2045" t="s">
        <v>34</v>
      </c>
      <c r="L2045" t="s">
        <v>35</v>
      </c>
      <c r="M2045" t="s">
        <v>52</v>
      </c>
      <c r="N2045" t="s">
        <v>37</v>
      </c>
      <c r="O2045" t="s">
        <v>7829</v>
      </c>
      <c r="P2045" s="13" t="s">
        <v>11122</v>
      </c>
      <c r="Q2045" s="2" t="s">
        <v>12793</v>
      </c>
      <c r="R2045" t="s">
        <v>7829</v>
      </c>
      <c r="S2045" s="13" t="s">
        <v>11122</v>
      </c>
      <c r="T2045" t="s">
        <v>12794</v>
      </c>
      <c r="U2045" t="s">
        <v>12795</v>
      </c>
      <c r="V2045" t="s">
        <v>37</v>
      </c>
      <c r="W2045" t="s">
        <v>42</v>
      </c>
      <c r="X2045" t="s">
        <v>2193</v>
      </c>
      <c r="Y2045" t="s">
        <v>44</v>
      </c>
      <c r="Z2045" t="s">
        <v>45</v>
      </c>
      <c r="AA2045" t="s">
        <v>7832</v>
      </c>
      <c r="AB2045" t="s">
        <v>7833</v>
      </c>
      <c r="AC2045" t="s">
        <v>12796</v>
      </c>
      <c r="AD2045" t="s">
        <v>12797</v>
      </c>
      <c r="AE2045" t="s">
        <v>12798</v>
      </c>
      <c r="AF2045" t="s">
        <v>115</v>
      </c>
    </row>
    <row r="2046" spans="3:32" x14ac:dyDescent="0.3">
      <c r="C2046" s="21" t="s">
        <v>12799</v>
      </c>
      <c r="D2046" s="20" t="s">
        <v>102</v>
      </c>
      <c r="E2046" s="20" t="s">
        <v>63</v>
      </c>
      <c r="F2046" s="45" t="s">
        <v>12792</v>
      </c>
      <c r="G2046" s="44">
        <v>45100</v>
      </c>
      <c r="H2046" s="20" t="s">
        <v>366</v>
      </c>
      <c r="J2046" t="s">
        <v>33</v>
      </c>
      <c r="K2046" t="s">
        <v>34</v>
      </c>
      <c r="L2046" t="s">
        <v>35</v>
      </c>
      <c r="M2046" t="s">
        <v>52</v>
      </c>
      <c r="N2046" t="s">
        <v>37</v>
      </c>
      <c r="O2046" t="s">
        <v>12800</v>
      </c>
      <c r="P2046" s="13" t="s">
        <v>11122</v>
      </c>
      <c r="Q2046" s="2" t="s">
        <v>44</v>
      </c>
      <c r="R2046" t="s">
        <v>12801</v>
      </c>
      <c r="S2046" s="13" t="s">
        <v>11122</v>
      </c>
      <c r="T2046" t="s">
        <v>8257</v>
      </c>
      <c r="U2046" t="s">
        <v>44</v>
      </c>
      <c r="V2046" t="s">
        <v>37</v>
      </c>
      <c r="W2046" t="s">
        <v>42</v>
      </c>
      <c r="X2046" t="s">
        <v>164</v>
      </c>
      <c r="Y2046" t="s">
        <v>44</v>
      </c>
      <c r="Z2046" t="s">
        <v>78</v>
      </c>
      <c r="AA2046" t="s">
        <v>12802</v>
      </c>
      <c r="AB2046" t="s">
        <v>12803</v>
      </c>
      <c r="AC2046" t="s">
        <v>44</v>
      </c>
      <c r="AD2046" t="s">
        <v>12804</v>
      </c>
      <c r="AE2046" t="s">
        <v>12805</v>
      </c>
      <c r="AF2046" t="s">
        <v>115</v>
      </c>
    </row>
    <row r="2047" spans="3:32" x14ac:dyDescent="0.3">
      <c r="C2047" s="21" t="s">
        <v>13189</v>
      </c>
      <c r="D2047" s="20" t="s">
        <v>102</v>
      </c>
      <c r="E2047" s="20" t="s">
        <v>63</v>
      </c>
      <c r="F2047" s="45" t="s">
        <v>12792</v>
      </c>
      <c r="G2047" s="44">
        <v>45100</v>
      </c>
      <c r="H2047" s="20" t="s">
        <v>366</v>
      </c>
      <c r="J2047" t="s">
        <v>33</v>
      </c>
      <c r="K2047" t="s">
        <v>34</v>
      </c>
      <c r="L2047" t="s">
        <v>35</v>
      </c>
      <c r="M2047" t="s">
        <v>64</v>
      </c>
      <c r="N2047" t="s">
        <v>37</v>
      </c>
      <c r="O2047" t="s">
        <v>13190</v>
      </c>
      <c r="P2047" s="13" t="s">
        <v>11122</v>
      </c>
      <c r="Q2047" s="2" t="s">
        <v>44</v>
      </c>
      <c r="R2047" t="s">
        <v>13191</v>
      </c>
      <c r="S2047" s="13" t="s">
        <v>11122</v>
      </c>
      <c r="T2047" t="s">
        <v>13192</v>
      </c>
      <c r="U2047" t="s">
        <v>44</v>
      </c>
      <c r="V2047" t="s">
        <v>37</v>
      </c>
      <c r="W2047" t="s">
        <v>42</v>
      </c>
      <c r="X2047" t="s">
        <v>164</v>
      </c>
      <c r="Y2047" t="s">
        <v>44</v>
      </c>
      <c r="Z2047" t="s">
        <v>78</v>
      </c>
      <c r="AA2047" t="s">
        <v>13193</v>
      </c>
      <c r="AB2047" t="s">
        <v>13194</v>
      </c>
      <c r="AC2047" t="s">
        <v>44</v>
      </c>
      <c r="AD2047" t="s">
        <v>13195</v>
      </c>
      <c r="AE2047" t="s">
        <v>13196</v>
      </c>
      <c r="AF2047" t="s">
        <v>115</v>
      </c>
    </row>
    <row r="2048" spans="3:32" x14ac:dyDescent="0.3">
      <c r="C2048" s="21" t="s">
        <v>12806</v>
      </c>
      <c r="D2048" s="20" t="s">
        <v>102</v>
      </c>
      <c r="E2048" s="20" t="s">
        <v>63</v>
      </c>
      <c r="F2048" s="45" t="s">
        <v>12792</v>
      </c>
      <c r="G2048" s="44">
        <v>45100</v>
      </c>
      <c r="H2048" s="20" t="s">
        <v>366</v>
      </c>
      <c r="J2048" t="s">
        <v>33</v>
      </c>
      <c r="K2048" t="s">
        <v>34</v>
      </c>
      <c r="L2048" t="s">
        <v>35</v>
      </c>
      <c r="M2048" t="s">
        <v>64</v>
      </c>
      <c r="N2048" t="s">
        <v>37</v>
      </c>
      <c r="O2048" t="s">
        <v>12807</v>
      </c>
      <c r="P2048" s="13" t="s">
        <v>11122</v>
      </c>
      <c r="Q2048" s="2" t="s">
        <v>12808</v>
      </c>
      <c r="R2048" t="s">
        <v>12809</v>
      </c>
      <c r="S2048" s="13" t="s">
        <v>11122</v>
      </c>
      <c r="T2048" t="s">
        <v>12810</v>
      </c>
      <c r="U2048" t="s">
        <v>124</v>
      </c>
      <c r="V2048" t="s">
        <v>37</v>
      </c>
      <c r="W2048" t="s">
        <v>42</v>
      </c>
      <c r="X2048" t="s">
        <v>12811</v>
      </c>
      <c r="Y2048" t="s">
        <v>44</v>
      </c>
      <c r="Z2048" t="s">
        <v>12812</v>
      </c>
      <c r="AA2048" t="s">
        <v>12813</v>
      </c>
      <c r="AB2048" t="s">
        <v>124</v>
      </c>
      <c r="AC2048" t="s">
        <v>124</v>
      </c>
      <c r="AD2048" t="s">
        <v>12814</v>
      </c>
      <c r="AE2048" t="s">
        <v>12815</v>
      </c>
      <c r="AF2048" t="s">
        <v>115</v>
      </c>
    </row>
    <row r="2049" spans="3:32" x14ac:dyDescent="0.3">
      <c r="C2049" s="21" t="s">
        <v>12816</v>
      </c>
      <c r="D2049" s="20" t="s">
        <v>102</v>
      </c>
      <c r="E2049" s="20" t="s">
        <v>63</v>
      </c>
      <c r="F2049" s="45" t="s">
        <v>12792</v>
      </c>
      <c r="G2049" s="44">
        <v>45100</v>
      </c>
      <c r="H2049" s="20" t="s">
        <v>366</v>
      </c>
      <c r="J2049" t="s">
        <v>33</v>
      </c>
      <c r="K2049" t="s">
        <v>34</v>
      </c>
      <c r="L2049" t="s">
        <v>35</v>
      </c>
      <c r="M2049" t="s">
        <v>143</v>
      </c>
      <c r="N2049" t="s">
        <v>37</v>
      </c>
      <c r="O2049" t="s">
        <v>12817</v>
      </c>
      <c r="P2049" s="13" t="s">
        <v>11122</v>
      </c>
      <c r="Q2049" s="2" t="s">
        <v>12818</v>
      </c>
      <c r="R2049" t="s">
        <v>12819</v>
      </c>
      <c r="S2049" s="13" t="s">
        <v>11122</v>
      </c>
      <c r="T2049" t="s">
        <v>12820</v>
      </c>
      <c r="U2049" t="s">
        <v>12821</v>
      </c>
      <c r="V2049" t="s">
        <v>37</v>
      </c>
      <c r="W2049" t="s">
        <v>42</v>
      </c>
      <c r="X2049" t="s">
        <v>12822</v>
      </c>
      <c r="Y2049" t="s">
        <v>44</v>
      </c>
      <c r="Z2049" t="s">
        <v>1426</v>
      </c>
      <c r="AA2049" t="s">
        <v>12823</v>
      </c>
      <c r="AB2049" t="s">
        <v>12824</v>
      </c>
      <c r="AC2049" t="s">
        <v>12824</v>
      </c>
      <c r="AD2049" t="s">
        <v>12825</v>
      </c>
      <c r="AE2049" t="s">
        <v>12826</v>
      </c>
      <c r="AF2049" t="s">
        <v>115</v>
      </c>
    </row>
    <row r="2050" spans="3:32" x14ac:dyDescent="0.3">
      <c r="C2050" s="21" t="s">
        <v>12827</v>
      </c>
      <c r="D2050" s="20" t="s">
        <v>102</v>
      </c>
      <c r="E2050" s="20" t="s">
        <v>63</v>
      </c>
      <c r="F2050" s="45" t="s">
        <v>12792</v>
      </c>
      <c r="G2050" s="44">
        <v>45100</v>
      </c>
      <c r="H2050" s="20" t="s">
        <v>366</v>
      </c>
      <c r="J2050" t="s">
        <v>33</v>
      </c>
      <c r="K2050" t="s">
        <v>34</v>
      </c>
      <c r="L2050" t="s">
        <v>35</v>
      </c>
      <c r="M2050" t="s">
        <v>117</v>
      </c>
      <c r="N2050" t="s">
        <v>37</v>
      </c>
      <c r="O2050" t="s">
        <v>12828</v>
      </c>
      <c r="P2050" s="13" t="s">
        <v>11122</v>
      </c>
      <c r="Q2050" s="2" t="s">
        <v>44</v>
      </c>
      <c r="R2050" t="s">
        <v>12829</v>
      </c>
      <c r="S2050" s="13" t="s">
        <v>11122</v>
      </c>
      <c r="T2050" t="s">
        <v>12830</v>
      </c>
      <c r="U2050" t="s">
        <v>44</v>
      </c>
      <c r="V2050" t="s">
        <v>37</v>
      </c>
      <c r="W2050" t="s">
        <v>42</v>
      </c>
      <c r="X2050" t="s">
        <v>164</v>
      </c>
      <c r="Y2050" t="s">
        <v>44</v>
      </c>
      <c r="Z2050" t="s">
        <v>78</v>
      </c>
      <c r="AA2050" t="s">
        <v>12831</v>
      </c>
      <c r="AB2050" t="s">
        <v>12832</v>
      </c>
      <c r="AC2050" t="s">
        <v>44</v>
      </c>
      <c r="AD2050" t="s">
        <v>12833</v>
      </c>
      <c r="AE2050" t="s">
        <v>12834</v>
      </c>
      <c r="AF2050" t="s">
        <v>115</v>
      </c>
    </row>
    <row r="2051" spans="3:32" x14ac:dyDescent="0.3">
      <c r="C2051" s="21" t="s">
        <v>12835</v>
      </c>
      <c r="D2051" s="20" t="s">
        <v>102</v>
      </c>
      <c r="E2051" s="20" t="s">
        <v>63</v>
      </c>
      <c r="F2051" s="45" t="s">
        <v>12792</v>
      </c>
      <c r="G2051" s="44">
        <v>45100</v>
      </c>
      <c r="H2051" s="20" t="s">
        <v>366</v>
      </c>
      <c r="J2051" t="s">
        <v>33</v>
      </c>
      <c r="K2051" t="s">
        <v>34</v>
      </c>
      <c r="L2051" t="s">
        <v>35</v>
      </c>
      <c r="M2051" t="s">
        <v>36</v>
      </c>
      <c r="N2051" t="s">
        <v>37</v>
      </c>
      <c r="O2051" t="s">
        <v>12836</v>
      </c>
      <c r="P2051" s="13" t="s">
        <v>11122</v>
      </c>
      <c r="Q2051" s="2" t="s">
        <v>44</v>
      </c>
      <c r="R2051" t="s">
        <v>11028</v>
      </c>
      <c r="S2051" s="13" t="s">
        <v>11122</v>
      </c>
      <c r="T2051" t="s">
        <v>11029</v>
      </c>
      <c r="U2051" t="s">
        <v>44</v>
      </c>
      <c r="V2051" t="s">
        <v>37</v>
      </c>
      <c r="W2051" t="s">
        <v>42</v>
      </c>
      <c r="X2051" t="s">
        <v>164</v>
      </c>
      <c r="Y2051" t="s">
        <v>44</v>
      </c>
      <c r="Z2051" t="s">
        <v>78</v>
      </c>
      <c r="AA2051" t="s">
        <v>12837</v>
      </c>
      <c r="AB2051" t="s">
        <v>11031</v>
      </c>
      <c r="AC2051" t="s">
        <v>44</v>
      </c>
      <c r="AD2051" t="s">
        <v>11032</v>
      </c>
      <c r="AE2051" t="s">
        <v>12838</v>
      </c>
      <c r="AF2051" t="s">
        <v>12839</v>
      </c>
    </row>
    <row r="2052" spans="3:32" x14ac:dyDescent="0.3">
      <c r="C2052" s="21">
        <v>2479319</v>
      </c>
      <c r="D2052" s="20" t="s">
        <v>102</v>
      </c>
      <c r="E2052" s="20" t="s">
        <v>63</v>
      </c>
      <c r="F2052" s="45" t="s">
        <v>11814</v>
      </c>
      <c r="G2052" s="44">
        <v>45103</v>
      </c>
      <c r="H2052" s="20" t="s">
        <v>366</v>
      </c>
      <c r="I2052" t="s">
        <v>375</v>
      </c>
      <c r="J2052" t="s">
        <v>33</v>
      </c>
      <c r="K2052" t="s">
        <v>382</v>
      </c>
      <c r="L2052" t="s">
        <v>35</v>
      </c>
      <c r="M2052" t="s">
        <v>52</v>
      </c>
      <c r="N2052" t="s">
        <v>37</v>
      </c>
      <c r="O2052" t="s">
        <v>13451</v>
      </c>
      <c r="P2052" s="13" t="s">
        <v>10603</v>
      </c>
      <c r="Q2052" s="2" t="s">
        <v>13452</v>
      </c>
      <c r="R2052" t="s">
        <v>13453</v>
      </c>
      <c r="S2052" s="13" t="s">
        <v>10603</v>
      </c>
      <c r="T2052" t="s">
        <v>13454</v>
      </c>
      <c r="U2052" t="s">
        <v>44</v>
      </c>
      <c r="V2052" t="s">
        <v>37</v>
      </c>
      <c r="W2052" t="s">
        <v>42</v>
      </c>
      <c r="X2052" t="s">
        <v>2480</v>
      </c>
      <c r="Y2052" t="s">
        <v>44</v>
      </c>
      <c r="Z2052" t="s">
        <v>359</v>
      </c>
      <c r="AA2052" t="s">
        <v>13455</v>
      </c>
      <c r="AB2052" t="s">
        <v>44</v>
      </c>
      <c r="AC2052" t="s">
        <v>13456</v>
      </c>
      <c r="AD2052" t="s">
        <v>8357</v>
      </c>
      <c r="AE2052" t="s">
        <v>13457</v>
      </c>
      <c r="AF2052" t="s">
        <v>115</v>
      </c>
    </row>
    <row r="2053" spans="3:32" x14ac:dyDescent="0.3">
      <c r="C2053" s="21">
        <v>2485064</v>
      </c>
      <c r="D2053" s="20" t="s">
        <v>29</v>
      </c>
      <c r="E2053" s="20" t="s">
        <v>63</v>
      </c>
      <c r="F2053" s="45" t="s">
        <v>11814</v>
      </c>
      <c r="G2053" s="44">
        <v>45103</v>
      </c>
      <c r="H2053" s="20" t="s">
        <v>366</v>
      </c>
      <c r="J2053" t="s">
        <v>33</v>
      </c>
      <c r="K2053" t="s">
        <v>382</v>
      </c>
      <c r="L2053" t="s">
        <v>35</v>
      </c>
      <c r="M2053" t="s">
        <v>292</v>
      </c>
      <c r="N2053" t="s">
        <v>37</v>
      </c>
      <c r="O2053" t="s">
        <v>13458</v>
      </c>
      <c r="P2053" s="13" t="s">
        <v>11122</v>
      </c>
      <c r="Q2053" s="2" t="s">
        <v>13459</v>
      </c>
      <c r="R2053" t="s">
        <v>13460</v>
      </c>
      <c r="S2053" s="13" t="s">
        <v>11122</v>
      </c>
      <c r="T2053" t="s">
        <v>13461</v>
      </c>
      <c r="U2053" t="s">
        <v>124</v>
      </c>
      <c r="V2053" t="s">
        <v>37</v>
      </c>
      <c r="W2053" t="s">
        <v>42</v>
      </c>
      <c r="X2053" t="s">
        <v>6314</v>
      </c>
      <c r="Y2053" t="s">
        <v>44</v>
      </c>
      <c r="Z2053" t="s">
        <v>78</v>
      </c>
      <c r="AA2053" t="s">
        <v>13462</v>
      </c>
      <c r="AB2053" t="s">
        <v>124</v>
      </c>
      <c r="AC2053" t="s">
        <v>13463</v>
      </c>
      <c r="AD2053" t="s">
        <v>13464</v>
      </c>
      <c r="AE2053" t="s">
        <v>13465</v>
      </c>
      <c r="AF2053" t="s">
        <v>51</v>
      </c>
    </row>
    <row r="2054" spans="3:32" x14ac:dyDescent="0.3">
      <c r="C2054" s="21">
        <v>2485751</v>
      </c>
      <c r="D2054" s="20" t="s">
        <v>29</v>
      </c>
      <c r="E2054" s="20" t="s">
        <v>30</v>
      </c>
      <c r="F2054" s="45" t="s">
        <v>11814</v>
      </c>
      <c r="G2054" s="44">
        <v>45103</v>
      </c>
      <c r="H2054" s="20" t="s">
        <v>366</v>
      </c>
      <c r="J2054" t="s">
        <v>33</v>
      </c>
      <c r="K2054" t="s">
        <v>382</v>
      </c>
      <c r="L2054" t="s">
        <v>35</v>
      </c>
      <c r="M2054" t="s">
        <v>52</v>
      </c>
      <c r="N2054" t="s">
        <v>37</v>
      </c>
      <c r="O2054" t="s">
        <v>5625</v>
      </c>
      <c r="P2054" s="13" t="s">
        <v>11122</v>
      </c>
      <c r="Q2054" s="2" t="s">
        <v>12890</v>
      </c>
      <c r="R2054" t="s">
        <v>12891</v>
      </c>
      <c r="S2054" s="13" t="s">
        <v>11122</v>
      </c>
      <c r="T2054" t="s">
        <v>12892</v>
      </c>
      <c r="U2054" t="s">
        <v>44</v>
      </c>
      <c r="V2054" t="s">
        <v>37</v>
      </c>
      <c r="W2054" t="s">
        <v>42</v>
      </c>
      <c r="X2054" t="s">
        <v>1985</v>
      </c>
      <c r="Y2054" t="s">
        <v>44</v>
      </c>
      <c r="Z2054" t="s">
        <v>45</v>
      </c>
      <c r="AA2054" t="s">
        <v>12893</v>
      </c>
      <c r="AB2054" t="s">
        <v>44</v>
      </c>
      <c r="AC2054" t="s">
        <v>5628</v>
      </c>
      <c r="AD2054" t="s">
        <v>12894</v>
      </c>
      <c r="AE2054" t="s">
        <v>2077</v>
      </c>
      <c r="AF2054" t="s">
        <v>51</v>
      </c>
    </row>
    <row r="2055" spans="3:32" x14ac:dyDescent="0.3">
      <c r="C2055" s="21" t="s">
        <v>13481</v>
      </c>
      <c r="D2055" s="20" t="s">
        <v>29</v>
      </c>
      <c r="E2055" s="20" t="s">
        <v>63</v>
      </c>
      <c r="F2055" s="45" t="s">
        <v>11814</v>
      </c>
      <c r="G2055" s="44">
        <v>45103</v>
      </c>
      <c r="H2055" s="20" t="s">
        <v>366</v>
      </c>
      <c r="J2055" t="s">
        <v>33</v>
      </c>
      <c r="K2055" t="s">
        <v>382</v>
      </c>
      <c r="L2055" t="s">
        <v>35</v>
      </c>
      <c r="M2055" t="s">
        <v>117</v>
      </c>
      <c r="N2055" t="s">
        <v>37</v>
      </c>
      <c r="O2055" t="s">
        <v>13482</v>
      </c>
      <c r="P2055" s="13" t="s">
        <v>11122</v>
      </c>
      <c r="Q2055" s="2" t="s">
        <v>13483</v>
      </c>
      <c r="R2055" t="s">
        <v>13482</v>
      </c>
      <c r="S2055" s="13" t="s">
        <v>11122</v>
      </c>
      <c r="T2055" t="s">
        <v>13484</v>
      </c>
      <c r="U2055" t="s">
        <v>13485</v>
      </c>
      <c r="V2055" t="s">
        <v>37</v>
      </c>
      <c r="W2055" t="s">
        <v>42</v>
      </c>
      <c r="X2055" t="s">
        <v>1985</v>
      </c>
      <c r="Y2055" t="s">
        <v>44</v>
      </c>
      <c r="Z2055" t="s">
        <v>45</v>
      </c>
      <c r="AA2055" t="s">
        <v>13486</v>
      </c>
      <c r="AB2055" t="s">
        <v>13487</v>
      </c>
      <c r="AC2055" t="s">
        <v>13488</v>
      </c>
      <c r="AD2055" t="s">
        <v>13489</v>
      </c>
      <c r="AE2055" t="s">
        <v>2077</v>
      </c>
      <c r="AF2055" t="s">
        <v>51</v>
      </c>
    </row>
    <row r="2056" spans="3:32" x14ac:dyDescent="0.3">
      <c r="C2056" s="21" t="s">
        <v>13490</v>
      </c>
      <c r="D2056" s="20" t="s">
        <v>102</v>
      </c>
      <c r="E2056" s="20" t="s">
        <v>63</v>
      </c>
      <c r="F2056" s="45" t="s">
        <v>12092</v>
      </c>
      <c r="G2056" s="44">
        <v>45103</v>
      </c>
      <c r="H2056" s="20" t="s">
        <v>366</v>
      </c>
      <c r="J2056" t="s">
        <v>33</v>
      </c>
      <c r="K2056" t="s">
        <v>382</v>
      </c>
      <c r="L2056" t="s">
        <v>35</v>
      </c>
      <c r="M2056" t="s">
        <v>52</v>
      </c>
      <c r="N2056" t="s">
        <v>37</v>
      </c>
      <c r="O2056" t="s">
        <v>13491</v>
      </c>
      <c r="P2056" s="13" t="s">
        <v>10747</v>
      </c>
      <c r="Q2056" s="2" t="s">
        <v>44</v>
      </c>
      <c r="R2056" t="s">
        <v>13492</v>
      </c>
      <c r="S2056" s="13" t="s">
        <v>10747</v>
      </c>
      <c r="T2056" t="s">
        <v>13493</v>
      </c>
      <c r="U2056" t="s">
        <v>44</v>
      </c>
      <c r="V2056" t="s">
        <v>37</v>
      </c>
      <c r="W2056" t="s">
        <v>42</v>
      </c>
      <c r="X2056" t="s">
        <v>164</v>
      </c>
      <c r="Y2056" t="s">
        <v>44</v>
      </c>
      <c r="Z2056" t="s">
        <v>78</v>
      </c>
      <c r="AA2056" t="s">
        <v>13494</v>
      </c>
      <c r="AB2056" t="s">
        <v>13495</v>
      </c>
      <c r="AC2056" t="s">
        <v>44</v>
      </c>
      <c r="AD2056" t="s">
        <v>13496</v>
      </c>
      <c r="AE2056" t="s">
        <v>13497</v>
      </c>
      <c r="AF2056" t="s">
        <v>115</v>
      </c>
    </row>
    <row r="2057" spans="3:32" x14ac:dyDescent="0.3">
      <c r="C2057" s="21" t="s">
        <v>13498</v>
      </c>
      <c r="D2057" s="20" t="s">
        <v>102</v>
      </c>
      <c r="E2057" s="20" t="s">
        <v>63</v>
      </c>
      <c r="F2057" s="45" t="s">
        <v>12092</v>
      </c>
      <c r="G2057" s="44">
        <v>45103</v>
      </c>
      <c r="H2057" s="20" t="s">
        <v>366</v>
      </c>
      <c r="J2057" t="s">
        <v>33</v>
      </c>
      <c r="K2057" t="s">
        <v>382</v>
      </c>
      <c r="L2057" t="s">
        <v>35</v>
      </c>
      <c r="M2057" t="s">
        <v>52</v>
      </c>
      <c r="N2057" t="s">
        <v>37</v>
      </c>
      <c r="O2057" t="s">
        <v>13499</v>
      </c>
      <c r="P2057" s="13" t="s">
        <v>10747</v>
      </c>
      <c r="Q2057" s="2" t="s">
        <v>13500</v>
      </c>
      <c r="R2057" t="s">
        <v>13501</v>
      </c>
      <c r="S2057" s="13" t="s">
        <v>10747</v>
      </c>
      <c r="T2057" t="s">
        <v>13502</v>
      </c>
      <c r="U2057" t="s">
        <v>124</v>
      </c>
      <c r="V2057" t="s">
        <v>37</v>
      </c>
      <c r="W2057" t="s">
        <v>42</v>
      </c>
      <c r="X2057" t="s">
        <v>263</v>
      </c>
      <c r="Y2057" t="s">
        <v>44</v>
      </c>
      <c r="Z2057" t="s">
        <v>264</v>
      </c>
      <c r="AA2057" t="s">
        <v>13503</v>
      </c>
      <c r="AB2057" t="s">
        <v>124</v>
      </c>
      <c r="AC2057" t="s">
        <v>13504</v>
      </c>
      <c r="AD2057" t="s">
        <v>13505</v>
      </c>
      <c r="AE2057" t="s">
        <v>13506</v>
      </c>
      <c r="AF2057" t="s">
        <v>115</v>
      </c>
    </row>
    <row r="2058" spans="3:32" x14ac:dyDescent="0.3">
      <c r="C2058" s="21" t="s">
        <v>13466</v>
      </c>
      <c r="D2058" s="20" t="s">
        <v>29</v>
      </c>
      <c r="E2058" s="20" t="s">
        <v>509</v>
      </c>
      <c r="F2058" s="45" t="s">
        <v>11814</v>
      </c>
      <c r="G2058" s="44">
        <v>45103</v>
      </c>
      <c r="H2058" s="20" t="s">
        <v>366</v>
      </c>
      <c r="I2058" t="s">
        <v>375</v>
      </c>
      <c r="J2058" t="s">
        <v>33</v>
      </c>
      <c r="K2058" t="s">
        <v>382</v>
      </c>
      <c r="L2058" t="s">
        <v>35</v>
      </c>
      <c r="M2058" t="s">
        <v>52</v>
      </c>
      <c r="N2058" t="s">
        <v>37</v>
      </c>
      <c r="O2058" t="s">
        <v>13467</v>
      </c>
      <c r="P2058" s="13" t="s">
        <v>11122</v>
      </c>
      <c r="Q2058" s="2" t="s">
        <v>13468</v>
      </c>
      <c r="R2058" t="s">
        <v>13469</v>
      </c>
      <c r="S2058" s="13" t="s">
        <v>11122</v>
      </c>
      <c r="T2058" t="s">
        <v>13470</v>
      </c>
      <c r="U2058" t="s">
        <v>124</v>
      </c>
      <c r="V2058" t="s">
        <v>37</v>
      </c>
      <c r="W2058" t="s">
        <v>42</v>
      </c>
      <c r="X2058" t="s">
        <v>13471</v>
      </c>
      <c r="Y2058" t="s">
        <v>44</v>
      </c>
      <c r="Z2058" t="s">
        <v>45</v>
      </c>
      <c r="AA2058" t="s">
        <v>13472</v>
      </c>
      <c r="AB2058" t="s">
        <v>13473</v>
      </c>
      <c r="AC2058" t="s">
        <v>124</v>
      </c>
      <c r="AD2058" t="s">
        <v>13474</v>
      </c>
      <c r="AE2058" t="s">
        <v>13475</v>
      </c>
      <c r="AF2058" t="s">
        <v>13476</v>
      </c>
    </row>
    <row r="2059" spans="3:32" x14ac:dyDescent="0.3">
      <c r="C2059" s="21">
        <v>2485747</v>
      </c>
      <c r="D2059" s="20" t="s">
        <v>29</v>
      </c>
      <c r="E2059" s="20" t="s">
        <v>63</v>
      </c>
      <c r="F2059" s="45" t="s">
        <v>11814</v>
      </c>
      <c r="G2059" s="44">
        <v>45103</v>
      </c>
      <c r="H2059" s="20" t="s">
        <v>366</v>
      </c>
      <c r="I2059" t="s">
        <v>375</v>
      </c>
      <c r="J2059" t="s">
        <v>33</v>
      </c>
      <c r="K2059" t="s">
        <v>382</v>
      </c>
      <c r="L2059" t="s">
        <v>35</v>
      </c>
      <c r="M2059" t="s">
        <v>52</v>
      </c>
      <c r="N2059" t="s">
        <v>37</v>
      </c>
      <c r="O2059" t="s">
        <v>12614</v>
      </c>
      <c r="P2059" s="13" t="s">
        <v>11122</v>
      </c>
      <c r="Q2059" s="2" t="s">
        <v>13477</v>
      </c>
      <c r="R2059" t="s">
        <v>13478</v>
      </c>
      <c r="S2059" s="13" t="s">
        <v>11122</v>
      </c>
      <c r="T2059" t="s">
        <v>12617</v>
      </c>
      <c r="U2059" t="s">
        <v>124</v>
      </c>
      <c r="V2059" t="s">
        <v>37</v>
      </c>
      <c r="W2059" t="s">
        <v>42</v>
      </c>
      <c r="X2059" t="s">
        <v>1985</v>
      </c>
      <c r="Y2059" t="s">
        <v>44</v>
      </c>
      <c r="Z2059" t="s">
        <v>45</v>
      </c>
      <c r="AA2059" t="s">
        <v>12618</v>
      </c>
      <c r="AB2059" t="s">
        <v>124</v>
      </c>
      <c r="AC2059" t="s">
        <v>13479</v>
      </c>
      <c r="AD2059" t="s">
        <v>13480</v>
      </c>
      <c r="AE2059" t="s">
        <v>2077</v>
      </c>
      <c r="AF2059" t="s">
        <v>51</v>
      </c>
    </row>
    <row r="2060" spans="3:32" x14ac:dyDescent="0.3">
      <c r="C2060" s="21" t="s">
        <v>13004</v>
      </c>
      <c r="D2060" s="20" t="s">
        <v>29</v>
      </c>
      <c r="E2060" s="20" t="s">
        <v>30</v>
      </c>
      <c r="F2060" s="45" t="s">
        <v>12092</v>
      </c>
      <c r="G2060" s="44">
        <v>45103</v>
      </c>
      <c r="H2060" s="20" t="s">
        <v>366</v>
      </c>
      <c r="J2060" t="s">
        <v>33</v>
      </c>
      <c r="K2060" t="s">
        <v>382</v>
      </c>
      <c r="L2060" t="s">
        <v>35</v>
      </c>
      <c r="M2060" t="s">
        <v>52</v>
      </c>
      <c r="N2060" t="s">
        <v>37</v>
      </c>
      <c r="O2060" t="s">
        <v>13005</v>
      </c>
      <c r="P2060" s="13" t="s">
        <v>11217</v>
      </c>
      <c r="Q2060" s="2" t="s">
        <v>13006</v>
      </c>
      <c r="R2060" t="s">
        <v>13007</v>
      </c>
      <c r="S2060" s="13" t="s">
        <v>11217</v>
      </c>
      <c r="T2060" t="s">
        <v>13008</v>
      </c>
      <c r="U2060" t="s">
        <v>44</v>
      </c>
      <c r="V2060" t="s">
        <v>37</v>
      </c>
      <c r="W2060" t="s">
        <v>42</v>
      </c>
      <c r="X2060" t="s">
        <v>522</v>
      </c>
      <c r="Y2060" t="s">
        <v>44</v>
      </c>
      <c r="Z2060" t="s">
        <v>264</v>
      </c>
      <c r="AA2060" t="s">
        <v>13009</v>
      </c>
      <c r="AB2060" t="s">
        <v>44</v>
      </c>
      <c r="AC2060" t="s">
        <v>13010</v>
      </c>
      <c r="AD2060" t="s">
        <v>13011</v>
      </c>
      <c r="AE2060" t="s">
        <v>13012</v>
      </c>
      <c r="AF2060" t="s">
        <v>51</v>
      </c>
    </row>
    <row r="2061" spans="3:32" x14ac:dyDescent="0.3">
      <c r="C2061" s="21" t="s">
        <v>13097</v>
      </c>
      <c r="D2061" s="20" t="s">
        <v>29</v>
      </c>
      <c r="E2061" s="20" t="s">
        <v>30</v>
      </c>
      <c r="F2061" s="45" t="s">
        <v>12092</v>
      </c>
      <c r="G2061" s="44">
        <v>45103</v>
      </c>
      <c r="H2061" s="20" t="s">
        <v>366</v>
      </c>
      <c r="J2061" t="s">
        <v>33</v>
      </c>
      <c r="K2061" t="s">
        <v>382</v>
      </c>
      <c r="L2061" t="s">
        <v>35</v>
      </c>
      <c r="M2061" t="s">
        <v>52</v>
      </c>
      <c r="N2061" t="s">
        <v>37</v>
      </c>
      <c r="O2061" t="s">
        <v>13098</v>
      </c>
      <c r="P2061" s="13" t="s">
        <v>11217</v>
      </c>
      <c r="Q2061" s="2" t="s">
        <v>6293</v>
      </c>
      <c r="R2061" t="s">
        <v>12401</v>
      </c>
      <c r="S2061" s="13" t="s">
        <v>11217</v>
      </c>
      <c r="T2061" t="s">
        <v>11703</v>
      </c>
      <c r="U2061" t="s">
        <v>44</v>
      </c>
      <c r="V2061" t="s">
        <v>37</v>
      </c>
      <c r="W2061" t="s">
        <v>42</v>
      </c>
      <c r="X2061" t="s">
        <v>863</v>
      </c>
      <c r="Y2061" t="s">
        <v>44</v>
      </c>
      <c r="Z2061" t="s">
        <v>45</v>
      </c>
      <c r="AA2061" t="s">
        <v>13099</v>
      </c>
      <c r="AB2061" t="s">
        <v>12635</v>
      </c>
      <c r="AC2061" t="s">
        <v>12635</v>
      </c>
      <c r="AD2061" t="s">
        <v>11706</v>
      </c>
      <c r="AE2061" t="s">
        <v>13100</v>
      </c>
      <c r="AF2061" t="s">
        <v>51</v>
      </c>
    </row>
    <row r="2062" spans="3:32" x14ac:dyDescent="0.3">
      <c r="C2062" s="21" t="s">
        <v>13013</v>
      </c>
      <c r="D2062" s="20" t="s">
        <v>29</v>
      </c>
      <c r="E2062" s="20" t="s">
        <v>63</v>
      </c>
      <c r="F2062" s="45" t="s">
        <v>12092</v>
      </c>
      <c r="G2062" s="44">
        <v>45103</v>
      </c>
      <c r="H2062" s="20" t="s">
        <v>366</v>
      </c>
      <c r="J2062" t="s">
        <v>33</v>
      </c>
      <c r="K2062" t="s">
        <v>382</v>
      </c>
      <c r="L2062" t="s">
        <v>35</v>
      </c>
      <c r="M2062" t="s">
        <v>64</v>
      </c>
      <c r="N2062" t="s">
        <v>37</v>
      </c>
      <c r="O2062" t="s">
        <v>11202</v>
      </c>
      <c r="P2062" s="13" t="s">
        <v>11217</v>
      </c>
      <c r="Q2062" s="2" t="s">
        <v>13014</v>
      </c>
      <c r="R2062" t="s">
        <v>13015</v>
      </c>
      <c r="S2062" s="13" t="s">
        <v>11217</v>
      </c>
      <c r="T2062" t="s">
        <v>13016</v>
      </c>
      <c r="U2062" t="s">
        <v>13017</v>
      </c>
      <c r="V2062" t="s">
        <v>37</v>
      </c>
      <c r="W2062" t="s">
        <v>42</v>
      </c>
      <c r="X2062" t="s">
        <v>12042</v>
      </c>
      <c r="Y2062" t="s">
        <v>44</v>
      </c>
      <c r="Z2062" t="s">
        <v>45</v>
      </c>
      <c r="AA2062" t="s">
        <v>11205</v>
      </c>
      <c r="AB2062" t="s">
        <v>11206</v>
      </c>
      <c r="AC2062" t="s">
        <v>11206</v>
      </c>
      <c r="AD2062" t="s">
        <v>13018</v>
      </c>
      <c r="AE2062" t="s">
        <v>13019</v>
      </c>
      <c r="AF2062" t="s">
        <v>51</v>
      </c>
    </row>
    <row r="2063" spans="3:32" x14ac:dyDescent="0.3">
      <c r="C2063" s="21">
        <v>2488440</v>
      </c>
      <c r="D2063" s="20" t="s">
        <v>29</v>
      </c>
      <c r="E2063" s="20" t="s">
        <v>63</v>
      </c>
      <c r="F2063" s="45" t="s">
        <v>12092</v>
      </c>
      <c r="G2063" s="44">
        <v>45104</v>
      </c>
      <c r="H2063" s="20" t="s">
        <v>366</v>
      </c>
      <c r="J2063" t="s">
        <v>33</v>
      </c>
      <c r="K2063" t="s">
        <v>382</v>
      </c>
      <c r="L2063" t="s">
        <v>35</v>
      </c>
      <c r="M2063" t="s">
        <v>52</v>
      </c>
      <c r="N2063" t="s">
        <v>37</v>
      </c>
      <c r="O2063" t="s">
        <v>13507</v>
      </c>
      <c r="P2063" s="13" t="s">
        <v>11217</v>
      </c>
      <c r="Q2063" s="2" t="s">
        <v>13508</v>
      </c>
      <c r="R2063" t="s">
        <v>13509</v>
      </c>
      <c r="S2063" s="13" t="s">
        <v>11217</v>
      </c>
      <c r="T2063" t="s">
        <v>13510</v>
      </c>
      <c r="U2063" t="s">
        <v>44</v>
      </c>
      <c r="V2063" t="s">
        <v>37</v>
      </c>
      <c r="W2063" t="s">
        <v>42</v>
      </c>
      <c r="X2063" t="s">
        <v>5021</v>
      </c>
      <c r="Y2063" t="s">
        <v>44</v>
      </c>
      <c r="Z2063" t="s">
        <v>45</v>
      </c>
      <c r="AA2063" t="s">
        <v>13511</v>
      </c>
      <c r="AB2063" t="s">
        <v>44</v>
      </c>
      <c r="AC2063" t="s">
        <v>13512</v>
      </c>
      <c r="AD2063" t="s">
        <v>13513</v>
      </c>
      <c r="AE2063" t="s">
        <v>13514</v>
      </c>
      <c r="AF2063" t="s">
        <v>51</v>
      </c>
    </row>
    <row r="2064" spans="3:32" x14ac:dyDescent="0.3">
      <c r="C2064" s="21">
        <v>2488479</v>
      </c>
      <c r="D2064" s="20" t="s">
        <v>29</v>
      </c>
      <c r="E2064" s="20" t="s">
        <v>280</v>
      </c>
      <c r="F2064" s="45" t="s">
        <v>12092</v>
      </c>
      <c r="G2064" s="44">
        <v>45104</v>
      </c>
      <c r="H2064" s="20" t="s">
        <v>366</v>
      </c>
      <c r="J2064" t="s">
        <v>33</v>
      </c>
      <c r="K2064" t="s">
        <v>382</v>
      </c>
      <c r="L2064" t="s">
        <v>35</v>
      </c>
      <c r="M2064" t="s">
        <v>52</v>
      </c>
      <c r="N2064" t="s">
        <v>37</v>
      </c>
      <c r="O2064" t="s">
        <v>12877</v>
      </c>
      <c r="P2064" s="13" t="s">
        <v>11217</v>
      </c>
      <c r="Q2064" s="2" t="s">
        <v>13101</v>
      </c>
      <c r="R2064" t="s">
        <v>13102</v>
      </c>
      <c r="S2064" s="13" t="s">
        <v>11217</v>
      </c>
      <c r="T2064" t="s">
        <v>13103</v>
      </c>
      <c r="U2064" t="s">
        <v>200</v>
      </c>
      <c r="V2064" t="s">
        <v>37</v>
      </c>
      <c r="W2064" t="s">
        <v>42</v>
      </c>
      <c r="X2064" t="s">
        <v>13104</v>
      </c>
      <c r="Y2064" t="s">
        <v>44</v>
      </c>
      <c r="Z2064" t="s">
        <v>45</v>
      </c>
      <c r="AA2064" t="s">
        <v>13105</v>
      </c>
      <c r="AB2064" t="s">
        <v>44</v>
      </c>
      <c r="AC2064" t="s">
        <v>13106</v>
      </c>
      <c r="AD2064" t="s">
        <v>13107</v>
      </c>
      <c r="AE2064" t="s">
        <v>13108</v>
      </c>
      <c r="AF2064" t="s">
        <v>51</v>
      </c>
    </row>
    <row r="2065" spans="3:32" x14ac:dyDescent="0.3">
      <c r="C2065" s="21">
        <v>2488482</v>
      </c>
      <c r="D2065" s="20" t="s">
        <v>29</v>
      </c>
      <c r="E2065" s="20" t="s">
        <v>63</v>
      </c>
      <c r="F2065" s="45" t="s">
        <v>12092</v>
      </c>
      <c r="G2065" s="44">
        <v>45104</v>
      </c>
      <c r="H2065" s="20" t="s">
        <v>366</v>
      </c>
      <c r="J2065" t="s">
        <v>33</v>
      </c>
      <c r="K2065" t="s">
        <v>382</v>
      </c>
      <c r="L2065" t="s">
        <v>35</v>
      </c>
      <c r="M2065" t="s">
        <v>143</v>
      </c>
      <c r="N2065" t="s">
        <v>37</v>
      </c>
      <c r="O2065" t="s">
        <v>13020</v>
      </c>
      <c r="P2065" s="13" t="s">
        <v>11217</v>
      </c>
      <c r="Q2065" s="2" t="s">
        <v>13021</v>
      </c>
      <c r="R2065" t="s">
        <v>13022</v>
      </c>
      <c r="S2065" s="13" t="s">
        <v>11217</v>
      </c>
      <c r="T2065" t="s">
        <v>13023</v>
      </c>
      <c r="U2065" t="s">
        <v>124</v>
      </c>
      <c r="V2065" t="s">
        <v>37</v>
      </c>
      <c r="W2065" t="s">
        <v>42</v>
      </c>
      <c r="X2065" t="s">
        <v>618</v>
      </c>
      <c r="Y2065" t="s">
        <v>44</v>
      </c>
      <c r="Z2065" t="s">
        <v>45</v>
      </c>
      <c r="AA2065" t="s">
        <v>13024</v>
      </c>
      <c r="AB2065" t="s">
        <v>124</v>
      </c>
      <c r="AC2065" t="s">
        <v>12879</v>
      </c>
      <c r="AD2065" t="s">
        <v>13025</v>
      </c>
      <c r="AE2065" t="s">
        <v>13026</v>
      </c>
      <c r="AF2065" t="s">
        <v>51</v>
      </c>
    </row>
    <row r="2066" spans="3:32" x14ac:dyDescent="0.3">
      <c r="C2066" s="21">
        <v>2488720</v>
      </c>
      <c r="D2066" s="20" t="s">
        <v>29</v>
      </c>
      <c r="E2066" s="20" t="s">
        <v>63</v>
      </c>
      <c r="F2066" s="45" t="s">
        <v>12092</v>
      </c>
      <c r="G2066" s="44">
        <v>45104</v>
      </c>
      <c r="H2066" s="20" t="s">
        <v>366</v>
      </c>
      <c r="J2066" t="s">
        <v>33</v>
      </c>
      <c r="K2066" t="s">
        <v>382</v>
      </c>
      <c r="L2066" t="s">
        <v>35</v>
      </c>
      <c r="M2066" t="s">
        <v>117</v>
      </c>
      <c r="N2066" t="s">
        <v>37</v>
      </c>
      <c r="O2066" t="s">
        <v>13027</v>
      </c>
      <c r="P2066" s="13" t="s">
        <v>11217</v>
      </c>
      <c r="Q2066" s="2" t="s">
        <v>13028</v>
      </c>
      <c r="R2066" t="s">
        <v>13029</v>
      </c>
      <c r="S2066" s="13" t="s">
        <v>11217</v>
      </c>
      <c r="T2066" t="s">
        <v>13030</v>
      </c>
      <c r="U2066" t="s">
        <v>13031</v>
      </c>
      <c r="V2066" t="s">
        <v>37</v>
      </c>
      <c r="W2066" t="s">
        <v>42</v>
      </c>
      <c r="X2066" t="s">
        <v>12042</v>
      </c>
      <c r="Y2066" t="s">
        <v>44</v>
      </c>
      <c r="Z2066" t="s">
        <v>45</v>
      </c>
      <c r="AA2066" t="s">
        <v>13032</v>
      </c>
      <c r="AB2066" t="s">
        <v>13033</v>
      </c>
      <c r="AC2066" t="s">
        <v>13033</v>
      </c>
      <c r="AD2066" t="s">
        <v>13034</v>
      </c>
      <c r="AE2066" t="s">
        <v>13035</v>
      </c>
      <c r="AF2066" t="s">
        <v>51</v>
      </c>
    </row>
    <row r="2067" spans="3:32" x14ac:dyDescent="0.3">
      <c r="C2067" s="21">
        <v>2488779</v>
      </c>
      <c r="D2067" s="20" t="s">
        <v>29</v>
      </c>
      <c r="E2067" s="20" t="s">
        <v>537</v>
      </c>
      <c r="F2067" s="45" t="s">
        <v>12092</v>
      </c>
      <c r="G2067" s="44">
        <v>45104</v>
      </c>
      <c r="H2067" s="20" t="s">
        <v>366</v>
      </c>
      <c r="J2067" t="s">
        <v>33</v>
      </c>
      <c r="K2067" t="s">
        <v>382</v>
      </c>
      <c r="L2067" t="s">
        <v>35</v>
      </c>
      <c r="M2067" t="s">
        <v>143</v>
      </c>
      <c r="N2067" t="s">
        <v>37</v>
      </c>
      <c r="O2067" t="s">
        <v>13036</v>
      </c>
      <c r="P2067" s="13" t="s">
        <v>11217</v>
      </c>
      <c r="Q2067" s="2" t="s">
        <v>13037</v>
      </c>
      <c r="R2067" t="s">
        <v>13038</v>
      </c>
      <c r="S2067" s="13" t="s">
        <v>11217</v>
      </c>
      <c r="T2067" t="s">
        <v>13039</v>
      </c>
      <c r="U2067" t="s">
        <v>200</v>
      </c>
      <c r="V2067" t="s">
        <v>37</v>
      </c>
      <c r="W2067" t="s">
        <v>42</v>
      </c>
      <c r="X2067" t="s">
        <v>13040</v>
      </c>
      <c r="Y2067" t="s">
        <v>44</v>
      </c>
      <c r="Z2067" t="s">
        <v>45</v>
      </c>
      <c r="AA2067" t="s">
        <v>13041</v>
      </c>
      <c r="AB2067" t="s">
        <v>124</v>
      </c>
      <c r="AC2067" t="s">
        <v>13042</v>
      </c>
      <c r="AD2067" t="s">
        <v>13043</v>
      </c>
      <c r="AE2067" t="s">
        <v>13044</v>
      </c>
      <c r="AF2067" t="s">
        <v>51</v>
      </c>
    </row>
    <row r="2068" spans="3:32" x14ac:dyDescent="0.3">
      <c r="C2068" s="21">
        <v>2489276</v>
      </c>
      <c r="D2068" s="20" t="s">
        <v>29</v>
      </c>
      <c r="E2068" s="20" t="s">
        <v>63</v>
      </c>
      <c r="F2068" s="45" t="s">
        <v>12092</v>
      </c>
      <c r="G2068" s="44">
        <v>45104</v>
      </c>
      <c r="H2068" s="20" t="s">
        <v>366</v>
      </c>
      <c r="J2068" t="s">
        <v>33</v>
      </c>
      <c r="K2068" t="s">
        <v>382</v>
      </c>
      <c r="L2068" t="s">
        <v>35</v>
      </c>
      <c r="M2068" t="s">
        <v>64</v>
      </c>
      <c r="N2068" t="s">
        <v>37</v>
      </c>
      <c r="O2068" t="s">
        <v>13109</v>
      </c>
      <c r="P2068" s="13" t="s">
        <v>11217</v>
      </c>
      <c r="Q2068" s="2" t="s">
        <v>13110</v>
      </c>
      <c r="R2068" t="s">
        <v>13111</v>
      </c>
      <c r="S2068" s="13" t="s">
        <v>11217</v>
      </c>
      <c r="T2068" t="s">
        <v>13112</v>
      </c>
      <c r="U2068" t="s">
        <v>200</v>
      </c>
      <c r="V2068" t="s">
        <v>37</v>
      </c>
      <c r="W2068" t="s">
        <v>42</v>
      </c>
      <c r="X2068" t="s">
        <v>855</v>
      </c>
      <c r="Y2068" t="s">
        <v>44</v>
      </c>
      <c r="Z2068" t="s">
        <v>356</v>
      </c>
      <c r="AA2068" t="s">
        <v>13113</v>
      </c>
      <c r="AB2068" t="s">
        <v>124</v>
      </c>
      <c r="AC2068" t="s">
        <v>13114</v>
      </c>
      <c r="AD2068" t="s">
        <v>13115</v>
      </c>
      <c r="AE2068" t="s">
        <v>13116</v>
      </c>
      <c r="AF2068" t="s">
        <v>51</v>
      </c>
    </row>
    <row r="2069" spans="3:32" x14ac:dyDescent="0.3">
      <c r="C2069" s="21">
        <v>2489370</v>
      </c>
      <c r="D2069" s="20" t="s">
        <v>29</v>
      </c>
      <c r="E2069" s="20" t="s">
        <v>63</v>
      </c>
      <c r="F2069" s="45" t="s">
        <v>12092</v>
      </c>
      <c r="G2069" s="44">
        <v>45104</v>
      </c>
      <c r="H2069" s="20" t="s">
        <v>366</v>
      </c>
      <c r="J2069" t="s">
        <v>33</v>
      </c>
      <c r="K2069" t="s">
        <v>382</v>
      </c>
      <c r="L2069" t="s">
        <v>35</v>
      </c>
      <c r="M2069" t="s">
        <v>105</v>
      </c>
      <c r="N2069" t="s">
        <v>37</v>
      </c>
      <c r="O2069" t="s">
        <v>1088</v>
      </c>
      <c r="P2069" s="13" t="s">
        <v>11217</v>
      </c>
      <c r="Q2069" s="2" t="s">
        <v>13117</v>
      </c>
      <c r="R2069" t="s">
        <v>1088</v>
      </c>
      <c r="S2069" s="13" t="s">
        <v>11217</v>
      </c>
      <c r="T2069" t="s">
        <v>1090</v>
      </c>
      <c r="U2069" t="s">
        <v>1091</v>
      </c>
      <c r="V2069" t="s">
        <v>37</v>
      </c>
      <c r="W2069" t="s">
        <v>42</v>
      </c>
      <c r="X2069" t="s">
        <v>12042</v>
      </c>
      <c r="Y2069" t="s">
        <v>44</v>
      </c>
      <c r="Z2069" t="s">
        <v>45</v>
      </c>
      <c r="AA2069" t="s">
        <v>1092</v>
      </c>
      <c r="AB2069" t="s">
        <v>1093</v>
      </c>
      <c r="AC2069" t="s">
        <v>1094</v>
      </c>
      <c r="AD2069" t="s">
        <v>1095</v>
      </c>
      <c r="AE2069" t="s">
        <v>13118</v>
      </c>
      <c r="AF2069" t="s">
        <v>51</v>
      </c>
    </row>
    <row r="2070" spans="3:32" x14ac:dyDescent="0.3">
      <c r="C2070" s="21">
        <v>2489450</v>
      </c>
      <c r="D2070" s="20" t="s">
        <v>29</v>
      </c>
      <c r="E2070" s="20" t="s">
        <v>63</v>
      </c>
      <c r="F2070" s="45" t="s">
        <v>12092</v>
      </c>
      <c r="G2070" s="44">
        <v>45104</v>
      </c>
      <c r="H2070" s="20" t="s">
        <v>366</v>
      </c>
      <c r="J2070" t="s">
        <v>33</v>
      </c>
      <c r="K2070" t="s">
        <v>382</v>
      </c>
      <c r="L2070" t="s">
        <v>35</v>
      </c>
      <c r="M2070" t="s">
        <v>52</v>
      </c>
      <c r="N2070" t="s">
        <v>37</v>
      </c>
      <c r="O2070" t="s">
        <v>13230</v>
      </c>
      <c r="P2070" s="13" t="s">
        <v>11217</v>
      </c>
      <c r="Q2070" s="2" t="s">
        <v>13231</v>
      </c>
      <c r="R2070" t="s">
        <v>13232</v>
      </c>
      <c r="S2070" s="13" t="s">
        <v>11217</v>
      </c>
      <c r="T2070" t="s">
        <v>13233</v>
      </c>
      <c r="U2070" t="s">
        <v>200</v>
      </c>
      <c r="V2070" t="s">
        <v>37</v>
      </c>
      <c r="W2070" t="s">
        <v>42</v>
      </c>
      <c r="X2070" t="s">
        <v>13234</v>
      </c>
      <c r="Y2070" t="s">
        <v>44</v>
      </c>
      <c r="Z2070" t="s">
        <v>45</v>
      </c>
      <c r="AA2070" t="s">
        <v>13235</v>
      </c>
      <c r="AB2070" t="s">
        <v>13236</v>
      </c>
      <c r="AC2070" t="s">
        <v>13237</v>
      </c>
      <c r="AD2070" t="s">
        <v>13238</v>
      </c>
      <c r="AE2070" t="s">
        <v>13239</v>
      </c>
      <c r="AF2070" t="s">
        <v>51</v>
      </c>
    </row>
    <row r="2071" spans="3:32" x14ac:dyDescent="0.3">
      <c r="C2071" s="21">
        <v>2489541</v>
      </c>
      <c r="D2071" s="20" t="s">
        <v>29</v>
      </c>
      <c r="E2071" s="20" t="s">
        <v>63</v>
      </c>
      <c r="F2071" s="45" t="s">
        <v>12092</v>
      </c>
      <c r="G2071" s="44">
        <v>45104</v>
      </c>
      <c r="H2071" s="20" t="s">
        <v>366</v>
      </c>
      <c r="J2071" t="s">
        <v>33</v>
      </c>
      <c r="K2071" t="s">
        <v>382</v>
      </c>
      <c r="L2071" t="s">
        <v>35</v>
      </c>
      <c r="M2071" t="s">
        <v>52</v>
      </c>
      <c r="N2071" t="s">
        <v>37</v>
      </c>
      <c r="O2071" t="s">
        <v>13119</v>
      </c>
      <c r="P2071" s="13" t="s">
        <v>11217</v>
      </c>
      <c r="Q2071" s="2" t="s">
        <v>13120</v>
      </c>
      <c r="R2071" t="s">
        <v>13121</v>
      </c>
      <c r="S2071" s="13" t="s">
        <v>11217</v>
      </c>
      <c r="T2071" t="s">
        <v>13122</v>
      </c>
      <c r="U2071" t="s">
        <v>13119</v>
      </c>
      <c r="V2071" t="s">
        <v>37</v>
      </c>
      <c r="W2071" t="s">
        <v>42</v>
      </c>
      <c r="X2071" t="s">
        <v>97</v>
      </c>
      <c r="Y2071" t="s">
        <v>44</v>
      </c>
      <c r="Z2071" t="s">
        <v>78</v>
      </c>
      <c r="AA2071" t="s">
        <v>13123</v>
      </c>
      <c r="AB2071" t="s">
        <v>44</v>
      </c>
      <c r="AC2071" t="s">
        <v>9265</v>
      </c>
      <c r="AD2071" t="s">
        <v>13124</v>
      </c>
      <c r="AE2071" t="s">
        <v>13125</v>
      </c>
      <c r="AF2071" t="s">
        <v>51</v>
      </c>
    </row>
    <row r="2072" spans="3:32" x14ac:dyDescent="0.3">
      <c r="C2072" s="21">
        <v>2489601</v>
      </c>
      <c r="D2072" s="20" t="s">
        <v>29</v>
      </c>
      <c r="E2072" s="20" t="s">
        <v>63</v>
      </c>
      <c r="F2072" s="45" t="s">
        <v>12092</v>
      </c>
      <c r="G2072" s="44">
        <v>45104</v>
      </c>
      <c r="H2072" s="20" t="s">
        <v>366</v>
      </c>
      <c r="J2072" t="s">
        <v>33</v>
      </c>
      <c r="K2072" t="s">
        <v>382</v>
      </c>
      <c r="L2072" t="s">
        <v>35</v>
      </c>
      <c r="M2072" t="s">
        <v>36</v>
      </c>
      <c r="N2072" t="s">
        <v>37</v>
      </c>
      <c r="O2072" t="s">
        <v>13126</v>
      </c>
      <c r="P2072" s="13" t="s">
        <v>11217</v>
      </c>
      <c r="Q2072" s="2" t="s">
        <v>13127</v>
      </c>
      <c r="R2072" t="s">
        <v>13126</v>
      </c>
      <c r="S2072" s="13" t="s">
        <v>11217</v>
      </c>
      <c r="T2072" t="s">
        <v>13128</v>
      </c>
      <c r="U2072" t="s">
        <v>13129</v>
      </c>
      <c r="V2072" t="s">
        <v>37</v>
      </c>
      <c r="W2072" t="s">
        <v>42</v>
      </c>
      <c r="X2072" t="s">
        <v>69</v>
      </c>
      <c r="Y2072" t="s">
        <v>44</v>
      </c>
      <c r="Z2072" t="s">
        <v>78</v>
      </c>
      <c r="AA2072" t="s">
        <v>13130</v>
      </c>
      <c r="AB2072" t="s">
        <v>13131</v>
      </c>
      <c r="AC2072" t="s">
        <v>13132</v>
      </c>
      <c r="AD2072" t="s">
        <v>13133</v>
      </c>
      <c r="AE2072" t="s">
        <v>13134</v>
      </c>
      <c r="AF2072" t="s">
        <v>51</v>
      </c>
    </row>
    <row r="2073" spans="3:32" x14ac:dyDescent="0.3">
      <c r="C2073" s="21">
        <v>2489667</v>
      </c>
      <c r="D2073" s="20" t="s">
        <v>29</v>
      </c>
      <c r="E2073" s="20" t="s">
        <v>537</v>
      </c>
      <c r="F2073" s="45" t="s">
        <v>12092</v>
      </c>
      <c r="G2073" s="44">
        <v>45104</v>
      </c>
      <c r="H2073" s="20" t="s">
        <v>366</v>
      </c>
      <c r="J2073" t="s">
        <v>33</v>
      </c>
      <c r="K2073" t="s">
        <v>382</v>
      </c>
      <c r="L2073" t="s">
        <v>35</v>
      </c>
      <c r="M2073" t="s">
        <v>117</v>
      </c>
      <c r="N2073" t="s">
        <v>37</v>
      </c>
      <c r="O2073" t="s">
        <v>13135</v>
      </c>
      <c r="P2073" s="13" t="s">
        <v>11217</v>
      </c>
      <c r="Q2073" s="2" t="s">
        <v>13136</v>
      </c>
      <c r="R2073" t="s">
        <v>13135</v>
      </c>
      <c r="S2073" s="13" t="s">
        <v>11217</v>
      </c>
      <c r="T2073" t="s">
        <v>13137</v>
      </c>
      <c r="U2073" t="s">
        <v>13138</v>
      </c>
      <c r="V2073" t="s">
        <v>37</v>
      </c>
      <c r="W2073" t="s">
        <v>42</v>
      </c>
      <c r="X2073" t="s">
        <v>13139</v>
      </c>
      <c r="Y2073" t="s">
        <v>44</v>
      </c>
      <c r="Z2073" t="s">
        <v>45</v>
      </c>
      <c r="AA2073" t="s">
        <v>13140</v>
      </c>
      <c r="AB2073" t="s">
        <v>13141</v>
      </c>
      <c r="AC2073" t="s">
        <v>13142</v>
      </c>
      <c r="AD2073" t="s">
        <v>13143</v>
      </c>
      <c r="AE2073" t="s">
        <v>13144</v>
      </c>
      <c r="AF2073" t="s">
        <v>51</v>
      </c>
    </row>
    <row r="2074" spans="3:32" x14ac:dyDescent="0.3">
      <c r="C2074" s="21">
        <v>2483280</v>
      </c>
      <c r="D2074" s="20" t="s">
        <v>102</v>
      </c>
      <c r="E2074" s="20" t="s">
        <v>141</v>
      </c>
      <c r="F2074" s="45" t="s">
        <v>12020</v>
      </c>
      <c r="G2074" s="44">
        <v>45105</v>
      </c>
      <c r="H2074" s="20" t="s">
        <v>366</v>
      </c>
      <c r="J2074" t="s">
        <v>33</v>
      </c>
      <c r="K2074" t="s">
        <v>382</v>
      </c>
      <c r="L2074" t="s">
        <v>35</v>
      </c>
      <c r="M2074" t="s">
        <v>52</v>
      </c>
      <c r="N2074" t="s">
        <v>37</v>
      </c>
      <c r="O2074" t="s">
        <v>13515</v>
      </c>
      <c r="P2074" s="13" t="s">
        <v>10967</v>
      </c>
      <c r="Q2074" s="2" t="s">
        <v>9096</v>
      </c>
      <c r="R2074" t="s">
        <v>13516</v>
      </c>
      <c r="S2074" s="13" t="s">
        <v>10967</v>
      </c>
      <c r="T2074" t="s">
        <v>13517</v>
      </c>
      <c r="U2074" t="s">
        <v>13518</v>
      </c>
      <c r="V2074" t="s">
        <v>37</v>
      </c>
      <c r="W2074" t="s">
        <v>42</v>
      </c>
      <c r="X2074" t="s">
        <v>863</v>
      </c>
      <c r="Y2074" t="s">
        <v>44</v>
      </c>
      <c r="Z2074" t="s">
        <v>45</v>
      </c>
      <c r="AA2074" t="s">
        <v>13519</v>
      </c>
      <c r="AB2074" t="s">
        <v>13520</v>
      </c>
      <c r="AC2074" t="s">
        <v>13521</v>
      </c>
      <c r="AD2074" t="s">
        <v>13522</v>
      </c>
      <c r="AE2074" t="s">
        <v>13523</v>
      </c>
      <c r="AF2074" t="s">
        <v>115</v>
      </c>
    </row>
    <row r="2075" spans="3:32" x14ac:dyDescent="0.3">
      <c r="C2075" s="21" t="s">
        <v>13524</v>
      </c>
      <c r="D2075" s="20" t="s">
        <v>102</v>
      </c>
      <c r="E2075" s="20" t="s">
        <v>537</v>
      </c>
      <c r="F2075" s="45" t="s">
        <v>12020</v>
      </c>
      <c r="G2075" s="44" t="s">
        <v>12020</v>
      </c>
      <c r="H2075" s="20" t="s">
        <v>366</v>
      </c>
      <c r="J2075" t="s">
        <v>33</v>
      </c>
      <c r="K2075" t="s">
        <v>382</v>
      </c>
      <c r="L2075" t="s">
        <v>35</v>
      </c>
      <c r="M2075" t="s">
        <v>52</v>
      </c>
      <c r="N2075" t="s">
        <v>37</v>
      </c>
      <c r="O2075" t="s">
        <v>12739</v>
      </c>
      <c r="P2075" s="13" t="s">
        <v>10967</v>
      </c>
      <c r="Q2075" s="2" t="s">
        <v>44</v>
      </c>
      <c r="R2075" t="s">
        <v>12740</v>
      </c>
      <c r="S2075" s="13" t="s">
        <v>10967</v>
      </c>
      <c r="T2075" t="s">
        <v>12741</v>
      </c>
      <c r="U2075" t="s">
        <v>44</v>
      </c>
      <c r="V2075" t="s">
        <v>37</v>
      </c>
      <c r="W2075" t="s">
        <v>42</v>
      </c>
      <c r="X2075" t="s">
        <v>164</v>
      </c>
      <c r="Y2075" t="s">
        <v>44</v>
      </c>
      <c r="Z2075" t="s">
        <v>78</v>
      </c>
      <c r="AA2075" t="s">
        <v>12742</v>
      </c>
      <c r="AB2075" t="s">
        <v>44</v>
      </c>
      <c r="AC2075" t="s">
        <v>44</v>
      </c>
      <c r="AD2075" t="s">
        <v>12743</v>
      </c>
      <c r="AE2075" t="s">
        <v>13525</v>
      </c>
      <c r="AF2075" t="s">
        <v>115</v>
      </c>
    </row>
    <row r="2076" spans="3:32" x14ac:dyDescent="0.3">
      <c r="C2076" s="21" t="s">
        <v>13526</v>
      </c>
      <c r="D2076" s="20" t="s">
        <v>102</v>
      </c>
      <c r="E2076" s="20" t="s">
        <v>63</v>
      </c>
      <c r="F2076" s="45" t="s">
        <v>12020</v>
      </c>
      <c r="G2076" s="44" t="s">
        <v>12020</v>
      </c>
      <c r="H2076" s="20" t="s">
        <v>366</v>
      </c>
      <c r="J2076" t="s">
        <v>33</v>
      </c>
      <c r="K2076" t="s">
        <v>382</v>
      </c>
      <c r="L2076" t="s">
        <v>35</v>
      </c>
      <c r="M2076" t="s">
        <v>52</v>
      </c>
      <c r="N2076" t="s">
        <v>37</v>
      </c>
      <c r="O2076" t="s">
        <v>12739</v>
      </c>
      <c r="P2076" s="13" t="s">
        <v>10967</v>
      </c>
      <c r="Q2076" s="2" t="s">
        <v>44</v>
      </c>
      <c r="R2076" t="s">
        <v>12740</v>
      </c>
      <c r="S2076" s="13" t="s">
        <v>10967</v>
      </c>
      <c r="T2076" t="s">
        <v>12741</v>
      </c>
      <c r="U2076" t="s">
        <v>44</v>
      </c>
      <c r="V2076" t="s">
        <v>37</v>
      </c>
      <c r="W2076" t="s">
        <v>42</v>
      </c>
      <c r="X2076" t="s">
        <v>164</v>
      </c>
      <c r="Y2076" t="s">
        <v>44</v>
      </c>
      <c r="Z2076" t="s">
        <v>78</v>
      </c>
      <c r="AA2076" t="s">
        <v>12742</v>
      </c>
      <c r="AB2076" t="s">
        <v>44</v>
      </c>
      <c r="AC2076" t="s">
        <v>44</v>
      </c>
      <c r="AD2076" t="s">
        <v>12743</v>
      </c>
      <c r="AE2076" t="s">
        <v>13527</v>
      </c>
      <c r="AF2076" t="s">
        <v>115</v>
      </c>
    </row>
    <row r="2077" spans="3:32" x14ac:dyDescent="0.3">
      <c r="C2077" s="21" t="s">
        <v>13528</v>
      </c>
      <c r="D2077" s="20" t="s">
        <v>102</v>
      </c>
      <c r="E2077" s="20" t="s">
        <v>63</v>
      </c>
      <c r="F2077" s="45" t="s">
        <v>12020</v>
      </c>
      <c r="G2077" s="44" t="s">
        <v>12020</v>
      </c>
      <c r="H2077" s="20" t="s">
        <v>366</v>
      </c>
      <c r="J2077" t="s">
        <v>33</v>
      </c>
      <c r="K2077" t="s">
        <v>382</v>
      </c>
      <c r="L2077" t="s">
        <v>35</v>
      </c>
      <c r="M2077" t="s">
        <v>52</v>
      </c>
      <c r="N2077" t="s">
        <v>37</v>
      </c>
      <c r="O2077" t="s">
        <v>12739</v>
      </c>
      <c r="P2077" s="13" t="s">
        <v>10967</v>
      </c>
      <c r="Q2077" s="2" t="s">
        <v>44</v>
      </c>
      <c r="R2077" t="s">
        <v>12740</v>
      </c>
      <c r="S2077" s="13" t="s">
        <v>10967</v>
      </c>
      <c r="T2077" t="s">
        <v>12741</v>
      </c>
      <c r="U2077" t="s">
        <v>44</v>
      </c>
      <c r="V2077" t="s">
        <v>37</v>
      </c>
      <c r="W2077" t="s">
        <v>42</v>
      </c>
      <c r="X2077" t="s">
        <v>164</v>
      </c>
      <c r="Y2077" t="s">
        <v>44</v>
      </c>
      <c r="Z2077" t="s">
        <v>78</v>
      </c>
      <c r="AA2077" t="s">
        <v>12742</v>
      </c>
      <c r="AB2077" t="s">
        <v>44</v>
      </c>
      <c r="AC2077" t="s">
        <v>44</v>
      </c>
      <c r="AD2077" t="s">
        <v>12743</v>
      </c>
      <c r="AE2077" t="s">
        <v>13529</v>
      </c>
      <c r="AF2077" t="s">
        <v>115</v>
      </c>
    </row>
    <row r="2078" spans="3:32" x14ac:dyDescent="0.3">
      <c r="C2078" s="21" t="s">
        <v>13145</v>
      </c>
      <c r="D2078" s="20" t="s">
        <v>29</v>
      </c>
      <c r="E2078" s="20" t="s">
        <v>357</v>
      </c>
      <c r="F2078" s="45" t="s">
        <v>12020</v>
      </c>
      <c r="G2078" s="44" t="s">
        <v>12020</v>
      </c>
      <c r="H2078" s="20" t="s">
        <v>366</v>
      </c>
      <c r="J2078" t="s">
        <v>33</v>
      </c>
      <c r="K2078" t="s">
        <v>382</v>
      </c>
      <c r="L2078" t="s">
        <v>35</v>
      </c>
      <c r="M2078" t="s">
        <v>64</v>
      </c>
      <c r="N2078" t="s">
        <v>37</v>
      </c>
      <c r="O2078" t="s">
        <v>13146</v>
      </c>
      <c r="P2078" s="13" t="s">
        <v>11292</v>
      </c>
      <c r="Q2078" s="2" t="s">
        <v>13147</v>
      </c>
      <c r="R2078" t="s">
        <v>13146</v>
      </c>
      <c r="S2078" s="13" t="s">
        <v>11292</v>
      </c>
      <c r="T2078" t="s">
        <v>13148</v>
      </c>
      <c r="U2078" t="s">
        <v>13149</v>
      </c>
      <c r="V2078" t="s">
        <v>37</v>
      </c>
      <c r="W2078" t="s">
        <v>42</v>
      </c>
      <c r="X2078" t="s">
        <v>480</v>
      </c>
      <c r="Y2078" t="s">
        <v>44</v>
      </c>
      <c r="Z2078" t="s">
        <v>9707</v>
      </c>
      <c r="AA2078" t="s">
        <v>13150</v>
      </c>
      <c r="AB2078" t="s">
        <v>13151</v>
      </c>
      <c r="AC2078" t="s">
        <v>13152</v>
      </c>
      <c r="AD2078" t="s">
        <v>13153</v>
      </c>
      <c r="AE2078" t="s">
        <v>13154</v>
      </c>
      <c r="AF2078" t="s">
        <v>51</v>
      </c>
    </row>
    <row r="2079" spans="3:32" x14ac:dyDescent="0.3">
      <c r="C2079" s="21" t="s">
        <v>13155</v>
      </c>
      <c r="D2079" s="20" t="s">
        <v>29</v>
      </c>
      <c r="E2079" s="20" t="s">
        <v>63</v>
      </c>
      <c r="F2079" s="45" t="s">
        <v>12020</v>
      </c>
      <c r="G2079" s="44" t="s">
        <v>12020</v>
      </c>
      <c r="H2079" s="20" t="s">
        <v>366</v>
      </c>
      <c r="J2079" t="s">
        <v>33</v>
      </c>
      <c r="K2079" t="s">
        <v>382</v>
      </c>
      <c r="L2079" t="s">
        <v>35</v>
      </c>
      <c r="M2079" t="s">
        <v>52</v>
      </c>
      <c r="N2079" t="s">
        <v>37</v>
      </c>
      <c r="O2079" t="s">
        <v>13156</v>
      </c>
      <c r="P2079" s="13" t="s">
        <v>11292</v>
      </c>
      <c r="Q2079" s="2" t="s">
        <v>13157</v>
      </c>
      <c r="R2079" t="s">
        <v>13158</v>
      </c>
      <c r="S2079" s="13" t="s">
        <v>11292</v>
      </c>
      <c r="T2079" t="s">
        <v>13159</v>
      </c>
      <c r="U2079" t="s">
        <v>200</v>
      </c>
      <c r="V2079" t="s">
        <v>37</v>
      </c>
      <c r="W2079" t="s">
        <v>42</v>
      </c>
      <c r="X2079" t="s">
        <v>3237</v>
      </c>
      <c r="Y2079" t="s">
        <v>44</v>
      </c>
      <c r="Z2079" t="s">
        <v>45</v>
      </c>
      <c r="AA2079" t="s">
        <v>13160</v>
      </c>
      <c r="AB2079" t="s">
        <v>124</v>
      </c>
      <c r="AC2079" t="s">
        <v>13161</v>
      </c>
      <c r="AD2079" t="s">
        <v>13162</v>
      </c>
      <c r="AE2079" t="s">
        <v>13163</v>
      </c>
      <c r="AF2079" t="s">
        <v>51</v>
      </c>
    </row>
    <row r="2080" spans="3:32" x14ac:dyDescent="0.3">
      <c r="C2080" s="21" t="s">
        <v>13164</v>
      </c>
      <c r="D2080" s="20" t="s">
        <v>29</v>
      </c>
      <c r="E2080" s="20" t="s">
        <v>141</v>
      </c>
      <c r="F2080" s="45" t="s">
        <v>12020</v>
      </c>
      <c r="G2080" s="44" t="s">
        <v>12020</v>
      </c>
      <c r="H2080" s="20" t="s">
        <v>366</v>
      </c>
      <c r="J2080" t="s">
        <v>33</v>
      </c>
      <c r="K2080" t="s">
        <v>382</v>
      </c>
      <c r="L2080" t="s">
        <v>35</v>
      </c>
      <c r="M2080" t="s">
        <v>143</v>
      </c>
      <c r="N2080" t="s">
        <v>37</v>
      </c>
      <c r="O2080" t="s">
        <v>13165</v>
      </c>
      <c r="P2080" s="13" t="s">
        <v>11292</v>
      </c>
      <c r="Q2080" s="2" t="s">
        <v>13166</v>
      </c>
      <c r="R2080" t="s">
        <v>13165</v>
      </c>
      <c r="S2080" s="13" t="s">
        <v>11292</v>
      </c>
      <c r="T2080" t="s">
        <v>13167</v>
      </c>
      <c r="U2080" t="s">
        <v>13168</v>
      </c>
      <c r="V2080" t="s">
        <v>37</v>
      </c>
      <c r="W2080" t="s">
        <v>42</v>
      </c>
      <c r="X2080" t="s">
        <v>9419</v>
      </c>
      <c r="Y2080" t="s">
        <v>44</v>
      </c>
      <c r="Z2080" t="s">
        <v>387</v>
      </c>
      <c r="AA2080" t="s">
        <v>13169</v>
      </c>
      <c r="AB2080" t="s">
        <v>13170</v>
      </c>
      <c r="AC2080" t="s">
        <v>13171</v>
      </c>
      <c r="AD2080" t="s">
        <v>13172</v>
      </c>
      <c r="AE2080" t="s">
        <v>13173</v>
      </c>
      <c r="AF2080" t="s">
        <v>51</v>
      </c>
    </row>
    <row r="2081" spans="3:32" x14ac:dyDescent="0.3">
      <c r="C2081" s="21" t="s">
        <v>13174</v>
      </c>
      <c r="D2081" s="20" t="s">
        <v>29</v>
      </c>
      <c r="E2081" s="20" t="s">
        <v>537</v>
      </c>
      <c r="F2081" s="45" t="s">
        <v>12020</v>
      </c>
      <c r="G2081" s="44" t="s">
        <v>12020</v>
      </c>
      <c r="H2081" s="20" t="s">
        <v>366</v>
      </c>
      <c r="J2081" t="s">
        <v>33</v>
      </c>
      <c r="K2081" t="s">
        <v>382</v>
      </c>
      <c r="L2081" t="s">
        <v>35</v>
      </c>
      <c r="M2081" t="s">
        <v>64</v>
      </c>
      <c r="N2081" t="s">
        <v>37</v>
      </c>
      <c r="O2081" t="s">
        <v>13175</v>
      </c>
      <c r="P2081" s="13" t="s">
        <v>11292</v>
      </c>
      <c r="Q2081" s="2" t="s">
        <v>13176</v>
      </c>
      <c r="R2081" t="s">
        <v>13177</v>
      </c>
      <c r="S2081" s="13" t="s">
        <v>11292</v>
      </c>
      <c r="T2081" t="s">
        <v>13049</v>
      </c>
      <c r="U2081" t="s">
        <v>44</v>
      </c>
      <c r="V2081" t="s">
        <v>37</v>
      </c>
      <c r="W2081" t="s">
        <v>42</v>
      </c>
      <c r="X2081" t="s">
        <v>3194</v>
      </c>
      <c r="Y2081" t="s">
        <v>44</v>
      </c>
      <c r="Z2081" t="s">
        <v>3195</v>
      </c>
      <c r="AA2081" t="s">
        <v>13178</v>
      </c>
      <c r="AB2081" t="s">
        <v>124</v>
      </c>
      <c r="AC2081" t="s">
        <v>13179</v>
      </c>
      <c r="AD2081" t="s">
        <v>13180</v>
      </c>
      <c r="AE2081" t="s">
        <v>13181</v>
      </c>
      <c r="AF2081" t="s">
        <v>51</v>
      </c>
    </row>
    <row r="2082" spans="3:32" x14ac:dyDescent="0.3">
      <c r="C2082" s="21" t="s">
        <v>13240</v>
      </c>
      <c r="D2082" s="20" t="s">
        <v>29</v>
      </c>
      <c r="E2082" s="20" t="s">
        <v>63</v>
      </c>
      <c r="F2082" s="45" t="s">
        <v>12020</v>
      </c>
      <c r="G2082" s="44" t="s">
        <v>12020</v>
      </c>
      <c r="H2082" s="20" t="s">
        <v>366</v>
      </c>
      <c r="J2082" t="s">
        <v>33</v>
      </c>
      <c r="K2082" t="s">
        <v>382</v>
      </c>
      <c r="L2082" t="s">
        <v>35</v>
      </c>
      <c r="M2082" t="s">
        <v>52</v>
      </c>
      <c r="N2082" t="s">
        <v>37</v>
      </c>
      <c r="O2082" t="s">
        <v>11466</v>
      </c>
      <c r="P2082" s="13" t="s">
        <v>11292</v>
      </c>
      <c r="Q2082" s="2" t="s">
        <v>13241</v>
      </c>
      <c r="R2082" t="s">
        <v>13242</v>
      </c>
      <c r="S2082" s="13" t="s">
        <v>11292</v>
      </c>
      <c r="T2082" t="s">
        <v>11468</v>
      </c>
      <c r="U2082" t="s">
        <v>13243</v>
      </c>
      <c r="V2082" t="s">
        <v>37</v>
      </c>
      <c r="W2082" t="s">
        <v>42</v>
      </c>
      <c r="X2082" t="s">
        <v>13104</v>
      </c>
      <c r="Y2082" t="s">
        <v>44</v>
      </c>
      <c r="Z2082" t="s">
        <v>13244</v>
      </c>
      <c r="AA2082" t="s">
        <v>11469</v>
      </c>
      <c r="AB2082" t="s">
        <v>44</v>
      </c>
      <c r="AC2082" t="s">
        <v>13245</v>
      </c>
      <c r="AD2082" t="s">
        <v>13246</v>
      </c>
      <c r="AE2082" t="s">
        <v>13247</v>
      </c>
      <c r="AF2082" t="s">
        <v>51</v>
      </c>
    </row>
    <row r="2083" spans="3:32" x14ac:dyDescent="0.3">
      <c r="C2083" s="21" t="s">
        <v>13530</v>
      </c>
      <c r="D2083" s="20" t="s">
        <v>29</v>
      </c>
      <c r="E2083" s="20" t="s">
        <v>63</v>
      </c>
      <c r="F2083" s="45" t="s">
        <v>12020</v>
      </c>
      <c r="G2083" s="44" t="s">
        <v>12020</v>
      </c>
      <c r="H2083" s="20" t="s">
        <v>366</v>
      </c>
      <c r="J2083" t="s">
        <v>33</v>
      </c>
      <c r="K2083" t="s">
        <v>382</v>
      </c>
      <c r="L2083" t="s">
        <v>35</v>
      </c>
      <c r="M2083" t="s">
        <v>52</v>
      </c>
      <c r="N2083" t="s">
        <v>37</v>
      </c>
      <c r="O2083" t="s">
        <v>13531</v>
      </c>
      <c r="P2083" s="13" t="s">
        <v>11292</v>
      </c>
      <c r="Q2083" s="2" t="s">
        <v>13532</v>
      </c>
      <c r="R2083" t="s">
        <v>13533</v>
      </c>
      <c r="S2083" s="13" t="s">
        <v>11292</v>
      </c>
      <c r="T2083" t="s">
        <v>13534</v>
      </c>
      <c r="U2083" t="s">
        <v>44</v>
      </c>
      <c r="V2083" t="s">
        <v>37</v>
      </c>
      <c r="W2083" t="s">
        <v>42</v>
      </c>
      <c r="X2083" t="s">
        <v>13234</v>
      </c>
      <c r="Y2083" t="s">
        <v>44</v>
      </c>
      <c r="Z2083" t="s">
        <v>45</v>
      </c>
      <c r="AA2083" t="s">
        <v>13535</v>
      </c>
      <c r="AB2083" t="s">
        <v>9341</v>
      </c>
      <c r="AC2083" t="s">
        <v>9341</v>
      </c>
      <c r="AD2083" t="s">
        <v>13536</v>
      </c>
      <c r="AE2083" t="s">
        <v>13537</v>
      </c>
      <c r="AF2083" t="s">
        <v>51</v>
      </c>
    </row>
    <row r="2084" spans="3:32" x14ac:dyDescent="0.3">
      <c r="C2084" s="21" t="s">
        <v>13538</v>
      </c>
      <c r="D2084" s="20" t="s">
        <v>29</v>
      </c>
      <c r="E2084" s="20" t="s">
        <v>63</v>
      </c>
      <c r="F2084" s="45" t="s">
        <v>12020</v>
      </c>
      <c r="G2084" s="44" t="s">
        <v>12020</v>
      </c>
      <c r="H2084" s="20" t="s">
        <v>366</v>
      </c>
      <c r="J2084" t="s">
        <v>33</v>
      </c>
      <c r="K2084" t="s">
        <v>382</v>
      </c>
      <c r="L2084" t="s">
        <v>35</v>
      </c>
      <c r="M2084" t="s">
        <v>52</v>
      </c>
      <c r="N2084" t="s">
        <v>37</v>
      </c>
      <c r="O2084" t="s">
        <v>13539</v>
      </c>
      <c r="P2084" s="13" t="s">
        <v>11292</v>
      </c>
      <c r="Q2084" s="2" t="s">
        <v>13540</v>
      </c>
      <c r="R2084" t="s">
        <v>13541</v>
      </c>
      <c r="S2084" s="13" t="s">
        <v>11292</v>
      </c>
      <c r="T2084" t="s">
        <v>13542</v>
      </c>
      <c r="U2084" t="s">
        <v>13543</v>
      </c>
      <c r="V2084" t="s">
        <v>37</v>
      </c>
      <c r="W2084" t="s">
        <v>42</v>
      </c>
      <c r="X2084" t="s">
        <v>435</v>
      </c>
      <c r="Y2084" t="s">
        <v>44</v>
      </c>
      <c r="Z2084" t="s">
        <v>45</v>
      </c>
      <c r="AA2084" t="s">
        <v>13544</v>
      </c>
      <c r="AB2084" t="s">
        <v>124</v>
      </c>
      <c r="AC2084" t="s">
        <v>13545</v>
      </c>
      <c r="AD2084" t="s">
        <v>13546</v>
      </c>
      <c r="AE2084" t="s">
        <v>13547</v>
      </c>
      <c r="AF2084" t="s">
        <v>51</v>
      </c>
    </row>
    <row r="2085" spans="3:32" x14ac:dyDescent="0.3">
      <c r="C2085" s="21" t="s">
        <v>13182</v>
      </c>
      <c r="D2085" s="20" t="s">
        <v>368</v>
      </c>
      <c r="E2085" s="20" t="s">
        <v>280</v>
      </c>
      <c r="F2085" s="45" t="s">
        <v>12020</v>
      </c>
      <c r="G2085" s="44" t="s">
        <v>12020</v>
      </c>
      <c r="H2085" s="20" t="s">
        <v>366</v>
      </c>
      <c r="J2085" t="s">
        <v>33</v>
      </c>
      <c r="K2085" t="s">
        <v>382</v>
      </c>
      <c r="L2085" t="s">
        <v>35</v>
      </c>
      <c r="M2085" t="s">
        <v>143</v>
      </c>
      <c r="N2085" t="s">
        <v>37</v>
      </c>
      <c r="O2085" t="s">
        <v>13183</v>
      </c>
      <c r="P2085" s="13" t="s">
        <v>11292</v>
      </c>
      <c r="Q2085" s="2" t="s">
        <v>13184</v>
      </c>
      <c r="R2085" t="s">
        <v>13185</v>
      </c>
      <c r="S2085" s="13" t="s">
        <v>11292</v>
      </c>
      <c r="T2085" t="s">
        <v>13186</v>
      </c>
      <c r="U2085" t="s">
        <v>44</v>
      </c>
      <c r="V2085" t="s">
        <v>37</v>
      </c>
      <c r="W2085" t="s">
        <v>42</v>
      </c>
      <c r="X2085" t="s">
        <v>97</v>
      </c>
      <c r="Y2085" t="s">
        <v>44</v>
      </c>
      <c r="Z2085" t="s">
        <v>78</v>
      </c>
      <c r="AA2085" t="s">
        <v>13187</v>
      </c>
      <c r="AB2085" t="s">
        <v>44</v>
      </c>
      <c r="AC2085" t="s">
        <v>13188</v>
      </c>
      <c r="AD2085" t="s">
        <v>976</v>
      </c>
      <c r="AE2085" t="s">
        <v>4698</v>
      </c>
      <c r="AF2085" t="s">
        <v>51</v>
      </c>
    </row>
    <row r="2086" spans="3:32" x14ac:dyDescent="0.3">
      <c r="C2086" s="21" t="s">
        <v>13248</v>
      </c>
      <c r="D2086" s="20" t="s">
        <v>29</v>
      </c>
      <c r="E2086" s="20" t="s">
        <v>63</v>
      </c>
      <c r="F2086" s="45" t="s">
        <v>12020</v>
      </c>
      <c r="G2086" s="44" t="s">
        <v>12020</v>
      </c>
      <c r="H2086" s="20" t="s">
        <v>366</v>
      </c>
      <c r="J2086" t="s">
        <v>33</v>
      </c>
      <c r="K2086" t="s">
        <v>382</v>
      </c>
      <c r="L2086" t="s">
        <v>35</v>
      </c>
      <c r="M2086" t="s">
        <v>143</v>
      </c>
      <c r="N2086" t="s">
        <v>37</v>
      </c>
      <c r="O2086" t="s">
        <v>13249</v>
      </c>
      <c r="P2086" s="13" t="s">
        <v>11292</v>
      </c>
      <c r="Q2086" s="2" t="s">
        <v>13250</v>
      </c>
      <c r="R2086" t="s">
        <v>13249</v>
      </c>
      <c r="S2086" s="13" t="s">
        <v>11292</v>
      </c>
      <c r="T2086" t="s">
        <v>13251</v>
      </c>
      <c r="U2086" t="s">
        <v>13252</v>
      </c>
      <c r="V2086" t="s">
        <v>37</v>
      </c>
      <c r="W2086" t="s">
        <v>42</v>
      </c>
      <c r="X2086" t="s">
        <v>12042</v>
      </c>
      <c r="Y2086" t="s">
        <v>44</v>
      </c>
      <c r="Z2086" t="s">
        <v>45</v>
      </c>
      <c r="AA2086" t="s">
        <v>13253</v>
      </c>
      <c r="AB2086" t="s">
        <v>13254</v>
      </c>
      <c r="AC2086" t="s">
        <v>13254</v>
      </c>
      <c r="AD2086" t="s">
        <v>13255</v>
      </c>
      <c r="AE2086" t="s">
        <v>13256</v>
      </c>
      <c r="AF2086" t="s">
        <v>51</v>
      </c>
    </row>
    <row r="2087" spans="3:32" x14ac:dyDescent="0.3">
      <c r="C2087" s="21" t="s">
        <v>13257</v>
      </c>
      <c r="D2087" s="20" t="s">
        <v>29</v>
      </c>
      <c r="E2087" s="20" t="s">
        <v>357</v>
      </c>
      <c r="F2087" s="45" t="s">
        <v>12020</v>
      </c>
      <c r="G2087" s="44" t="s">
        <v>12020</v>
      </c>
      <c r="H2087" s="20" t="s">
        <v>366</v>
      </c>
      <c r="J2087" t="s">
        <v>33</v>
      </c>
      <c r="K2087" t="s">
        <v>382</v>
      </c>
      <c r="L2087" t="s">
        <v>35</v>
      </c>
      <c r="M2087" t="s">
        <v>292</v>
      </c>
      <c r="N2087" t="s">
        <v>37</v>
      </c>
      <c r="O2087" t="s">
        <v>13258</v>
      </c>
      <c r="P2087" s="13" t="s">
        <v>11292</v>
      </c>
      <c r="Q2087" s="2" t="s">
        <v>13259</v>
      </c>
      <c r="R2087" t="s">
        <v>13258</v>
      </c>
      <c r="S2087" s="13" t="s">
        <v>11292</v>
      </c>
      <c r="T2087" t="s">
        <v>13260</v>
      </c>
      <c r="U2087" t="s">
        <v>6705</v>
      </c>
      <c r="V2087" t="s">
        <v>37</v>
      </c>
      <c r="W2087" t="s">
        <v>42</v>
      </c>
      <c r="X2087" t="s">
        <v>7101</v>
      </c>
      <c r="Y2087" t="s">
        <v>44</v>
      </c>
      <c r="Z2087" t="s">
        <v>136</v>
      </c>
      <c r="AA2087" t="s">
        <v>13261</v>
      </c>
      <c r="AB2087" t="s">
        <v>6708</v>
      </c>
      <c r="AC2087" t="s">
        <v>13262</v>
      </c>
      <c r="AD2087" t="s">
        <v>13263</v>
      </c>
      <c r="AE2087" t="s">
        <v>13264</v>
      </c>
      <c r="AF2087" t="s">
        <v>51</v>
      </c>
    </row>
    <row r="2088" spans="3:32" x14ac:dyDescent="0.3">
      <c r="C2088" s="21" t="s">
        <v>13265</v>
      </c>
      <c r="D2088" s="20" t="s">
        <v>29</v>
      </c>
      <c r="E2088" s="20" t="s">
        <v>63</v>
      </c>
      <c r="F2088" s="45" t="s">
        <v>12020</v>
      </c>
      <c r="G2088" s="44" t="s">
        <v>12020</v>
      </c>
      <c r="H2088" s="20" t="s">
        <v>366</v>
      </c>
      <c r="J2088" t="s">
        <v>33</v>
      </c>
      <c r="K2088" t="s">
        <v>382</v>
      </c>
      <c r="L2088" t="s">
        <v>35</v>
      </c>
      <c r="M2088" t="s">
        <v>117</v>
      </c>
      <c r="N2088" t="s">
        <v>37</v>
      </c>
      <c r="O2088" t="s">
        <v>13266</v>
      </c>
      <c r="P2088" s="13" t="s">
        <v>11292</v>
      </c>
      <c r="Q2088" s="2" t="s">
        <v>44</v>
      </c>
      <c r="R2088" t="s">
        <v>13267</v>
      </c>
      <c r="S2088" s="13" t="s">
        <v>11292</v>
      </c>
      <c r="T2088" t="s">
        <v>13268</v>
      </c>
      <c r="U2088" t="s">
        <v>44</v>
      </c>
      <c r="V2088" t="s">
        <v>37</v>
      </c>
      <c r="W2088" t="s">
        <v>42</v>
      </c>
      <c r="X2088" t="s">
        <v>164</v>
      </c>
      <c r="Y2088" t="s">
        <v>44</v>
      </c>
      <c r="Z2088" t="s">
        <v>78</v>
      </c>
      <c r="AA2088" t="s">
        <v>13269</v>
      </c>
      <c r="AB2088" t="s">
        <v>13270</v>
      </c>
      <c r="AC2088" t="s">
        <v>44</v>
      </c>
      <c r="AD2088" t="s">
        <v>13271</v>
      </c>
      <c r="AE2088" t="s">
        <v>13272</v>
      </c>
      <c r="AF2088" t="s">
        <v>51</v>
      </c>
    </row>
    <row r="2089" spans="3:32" x14ac:dyDescent="0.3">
      <c r="C2089" s="21">
        <v>2491296</v>
      </c>
      <c r="D2089" s="20" t="s">
        <v>62</v>
      </c>
      <c r="E2089" s="20" t="s">
        <v>63</v>
      </c>
      <c r="F2089" s="45" t="s">
        <v>12020</v>
      </c>
      <c r="G2089" s="44" t="s">
        <v>12020</v>
      </c>
      <c r="H2089" s="20" t="s">
        <v>366</v>
      </c>
      <c r="J2089" t="s">
        <v>33</v>
      </c>
      <c r="K2089" t="s">
        <v>382</v>
      </c>
      <c r="L2089" t="s">
        <v>35</v>
      </c>
      <c r="M2089" t="s">
        <v>52</v>
      </c>
      <c r="N2089" t="s">
        <v>37</v>
      </c>
      <c r="O2089" t="s">
        <v>13787</v>
      </c>
      <c r="P2089" s="13" t="s">
        <v>11292</v>
      </c>
      <c r="Q2089" s="2" t="s">
        <v>44</v>
      </c>
      <c r="R2089" t="s">
        <v>13788</v>
      </c>
      <c r="S2089" s="13" t="s">
        <v>11292</v>
      </c>
      <c r="T2089" t="s">
        <v>13789</v>
      </c>
      <c r="U2089" t="s">
        <v>44</v>
      </c>
      <c r="V2089" t="s">
        <v>37</v>
      </c>
      <c r="W2089" t="s">
        <v>42</v>
      </c>
      <c r="X2089" t="s">
        <v>164</v>
      </c>
      <c r="Y2089" t="s">
        <v>44</v>
      </c>
      <c r="Z2089" t="s">
        <v>78</v>
      </c>
      <c r="AA2089" t="s">
        <v>13790</v>
      </c>
      <c r="AB2089" t="s">
        <v>44</v>
      </c>
      <c r="AC2089" t="s">
        <v>44</v>
      </c>
      <c r="AD2089" t="s">
        <v>7827</v>
      </c>
      <c r="AE2089" t="s">
        <v>13791</v>
      </c>
      <c r="AF2089" t="s">
        <v>51</v>
      </c>
    </row>
    <row r="2090" spans="3:32" x14ac:dyDescent="0.3">
      <c r="C2090" s="21" t="s">
        <v>13273</v>
      </c>
      <c r="D2090" s="20" t="s">
        <v>29</v>
      </c>
      <c r="E2090" s="20" t="s">
        <v>141</v>
      </c>
      <c r="F2090" s="45" t="s">
        <v>12020</v>
      </c>
      <c r="G2090" s="44" t="s">
        <v>12020</v>
      </c>
      <c r="H2090" s="20" t="s">
        <v>366</v>
      </c>
      <c r="J2090" t="s">
        <v>33</v>
      </c>
      <c r="K2090" t="s">
        <v>382</v>
      </c>
      <c r="L2090" t="s">
        <v>35</v>
      </c>
      <c r="M2090" t="s">
        <v>143</v>
      </c>
      <c r="N2090" t="s">
        <v>37</v>
      </c>
      <c r="O2090" t="s">
        <v>13274</v>
      </c>
      <c r="P2090" s="13" t="s">
        <v>11292</v>
      </c>
      <c r="Q2090" s="2" t="s">
        <v>13275</v>
      </c>
      <c r="R2090" t="s">
        <v>13274</v>
      </c>
      <c r="S2090" s="13" t="s">
        <v>11292</v>
      </c>
      <c r="T2090" t="s">
        <v>13276</v>
      </c>
      <c r="U2090" t="s">
        <v>13277</v>
      </c>
      <c r="V2090" t="s">
        <v>37</v>
      </c>
      <c r="W2090" t="s">
        <v>42</v>
      </c>
      <c r="X2090" t="s">
        <v>5458</v>
      </c>
      <c r="Y2090" t="s">
        <v>44</v>
      </c>
      <c r="Z2090" t="s">
        <v>5459</v>
      </c>
      <c r="AA2090" t="s">
        <v>13278</v>
      </c>
      <c r="AB2090" t="s">
        <v>13279</v>
      </c>
      <c r="AC2090" t="s">
        <v>13280</v>
      </c>
      <c r="AD2090" t="s">
        <v>13281</v>
      </c>
      <c r="AE2090" t="s">
        <v>13282</v>
      </c>
      <c r="AF2090" t="s">
        <v>51</v>
      </c>
    </row>
    <row r="2091" spans="3:32" x14ac:dyDescent="0.3">
      <c r="C2091" s="21" t="s">
        <v>13283</v>
      </c>
      <c r="D2091" s="20" t="s">
        <v>29</v>
      </c>
      <c r="E2091" s="20" t="s">
        <v>280</v>
      </c>
      <c r="F2091" s="45" t="s">
        <v>12020</v>
      </c>
      <c r="G2091" s="44" t="s">
        <v>12020</v>
      </c>
      <c r="H2091" s="20" t="s">
        <v>366</v>
      </c>
      <c r="J2091" t="s">
        <v>33</v>
      </c>
      <c r="K2091" t="s">
        <v>382</v>
      </c>
      <c r="L2091" t="s">
        <v>35</v>
      </c>
      <c r="M2091" t="s">
        <v>117</v>
      </c>
      <c r="N2091" t="s">
        <v>37</v>
      </c>
      <c r="O2091" t="s">
        <v>13284</v>
      </c>
      <c r="P2091" s="13" t="s">
        <v>11292</v>
      </c>
      <c r="Q2091" s="2" t="s">
        <v>13285</v>
      </c>
      <c r="R2091" t="s">
        <v>13284</v>
      </c>
      <c r="S2091" s="13" t="s">
        <v>11292</v>
      </c>
      <c r="T2091" t="s">
        <v>13286</v>
      </c>
      <c r="U2091" t="s">
        <v>13287</v>
      </c>
      <c r="V2091" t="s">
        <v>37</v>
      </c>
      <c r="W2091" t="s">
        <v>42</v>
      </c>
      <c r="X2091" t="s">
        <v>122</v>
      </c>
      <c r="Y2091" t="s">
        <v>44</v>
      </c>
      <c r="Z2091" t="s">
        <v>45</v>
      </c>
      <c r="AA2091" t="s">
        <v>13288</v>
      </c>
      <c r="AB2091" t="s">
        <v>124</v>
      </c>
      <c r="AC2091" t="s">
        <v>13289</v>
      </c>
      <c r="AD2091" t="s">
        <v>13290</v>
      </c>
      <c r="AE2091" t="s">
        <v>13291</v>
      </c>
      <c r="AF2091" t="s">
        <v>51</v>
      </c>
    </row>
    <row r="2092" spans="3:32" x14ac:dyDescent="0.3">
      <c r="C2092" s="21" t="s">
        <v>12840</v>
      </c>
      <c r="D2092" s="20" t="s">
        <v>102</v>
      </c>
      <c r="E2092" s="20" t="s">
        <v>280</v>
      </c>
      <c r="F2092" s="45" t="s">
        <v>12792</v>
      </c>
      <c r="G2092" s="44">
        <v>45106</v>
      </c>
      <c r="H2092" s="20" t="s">
        <v>366</v>
      </c>
      <c r="J2092" t="s">
        <v>33</v>
      </c>
      <c r="K2092" t="s">
        <v>382</v>
      </c>
      <c r="L2092" t="s">
        <v>35</v>
      </c>
      <c r="M2092" t="s">
        <v>117</v>
      </c>
      <c r="N2092" t="s">
        <v>37</v>
      </c>
      <c r="O2092" t="s">
        <v>12841</v>
      </c>
      <c r="P2092" s="13" t="s">
        <v>11122</v>
      </c>
      <c r="Q2092" s="2" t="s">
        <v>12842</v>
      </c>
      <c r="R2092" t="s">
        <v>12841</v>
      </c>
      <c r="S2092" s="13" t="s">
        <v>11122</v>
      </c>
      <c r="T2092" t="s">
        <v>12843</v>
      </c>
      <c r="U2092" t="s">
        <v>12844</v>
      </c>
      <c r="V2092" t="s">
        <v>37</v>
      </c>
      <c r="W2092" t="s">
        <v>42</v>
      </c>
      <c r="X2092" t="s">
        <v>2455</v>
      </c>
      <c r="Y2092" t="s">
        <v>44</v>
      </c>
      <c r="Z2092" t="s">
        <v>45</v>
      </c>
      <c r="AA2092" t="s">
        <v>12845</v>
      </c>
      <c r="AB2092" t="s">
        <v>12846</v>
      </c>
      <c r="AC2092" t="s">
        <v>12847</v>
      </c>
      <c r="AD2092" t="s">
        <v>12848</v>
      </c>
      <c r="AE2092" t="s">
        <v>12849</v>
      </c>
      <c r="AF2092" t="s">
        <v>115</v>
      </c>
    </row>
    <row r="2093" spans="3:32" x14ac:dyDescent="0.3">
      <c r="C2093" s="21" t="s">
        <v>13050</v>
      </c>
      <c r="D2093" s="20" t="s">
        <v>102</v>
      </c>
      <c r="E2093" s="20" t="s">
        <v>63</v>
      </c>
      <c r="F2093" s="45" t="s">
        <v>12792</v>
      </c>
      <c r="G2093" s="44" t="s">
        <v>12792</v>
      </c>
      <c r="H2093" s="20" t="s">
        <v>366</v>
      </c>
      <c r="J2093" t="s">
        <v>33</v>
      </c>
      <c r="K2093" t="s">
        <v>382</v>
      </c>
      <c r="L2093" t="s">
        <v>35</v>
      </c>
      <c r="M2093" t="s">
        <v>52</v>
      </c>
      <c r="N2093" t="s">
        <v>37</v>
      </c>
      <c r="O2093" t="s">
        <v>13051</v>
      </c>
      <c r="P2093" s="13" t="s">
        <v>12955</v>
      </c>
      <c r="Q2093" s="2" t="s">
        <v>13052</v>
      </c>
      <c r="R2093" t="s">
        <v>13053</v>
      </c>
      <c r="S2093" s="13" t="s">
        <v>12955</v>
      </c>
      <c r="T2093" t="s">
        <v>13054</v>
      </c>
      <c r="U2093" t="s">
        <v>124</v>
      </c>
      <c r="V2093" t="s">
        <v>37</v>
      </c>
      <c r="W2093" t="s">
        <v>42</v>
      </c>
      <c r="X2093" t="s">
        <v>13055</v>
      </c>
      <c r="Y2093" t="s">
        <v>44</v>
      </c>
      <c r="Z2093" t="s">
        <v>3737</v>
      </c>
      <c r="AA2093" t="s">
        <v>13056</v>
      </c>
      <c r="AB2093" t="s">
        <v>124</v>
      </c>
      <c r="AC2093" t="s">
        <v>13057</v>
      </c>
      <c r="AD2093" t="s">
        <v>13058</v>
      </c>
      <c r="AE2093" t="s">
        <v>13059</v>
      </c>
      <c r="AF2093" t="s">
        <v>115</v>
      </c>
    </row>
    <row r="2094" spans="3:32" x14ac:dyDescent="0.3">
      <c r="C2094" s="21">
        <v>2487980</v>
      </c>
      <c r="D2094" s="20" t="s">
        <v>102</v>
      </c>
      <c r="E2094" s="20" t="s">
        <v>30</v>
      </c>
      <c r="F2094" s="45" t="s">
        <v>12792</v>
      </c>
      <c r="G2094" s="44" t="s">
        <v>12792</v>
      </c>
      <c r="H2094" s="20" t="s">
        <v>366</v>
      </c>
      <c r="J2094" t="s">
        <v>33</v>
      </c>
      <c r="K2094" t="s">
        <v>382</v>
      </c>
      <c r="L2094" t="s">
        <v>35</v>
      </c>
      <c r="M2094" t="s">
        <v>292</v>
      </c>
      <c r="N2094" t="s">
        <v>37</v>
      </c>
      <c r="O2094" t="s">
        <v>11867</v>
      </c>
      <c r="P2094" s="13" t="s">
        <v>12989</v>
      </c>
      <c r="Q2094" s="2" t="s">
        <v>13060</v>
      </c>
      <c r="R2094" t="s">
        <v>11867</v>
      </c>
      <c r="S2094" s="13" t="s">
        <v>12989</v>
      </c>
      <c r="T2094" t="s">
        <v>11870</v>
      </c>
      <c r="U2094" t="s">
        <v>11871</v>
      </c>
      <c r="V2094" t="s">
        <v>37</v>
      </c>
      <c r="W2094" t="s">
        <v>42</v>
      </c>
      <c r="X2094" t="s">
        <v>69</v>
      </c>
      <c r="Y2094" t="s">
        <v>44</v>
      </c>
      <c r="Z2094" t="s">
        <v>78</v>
      </c>
      <c r="AA2094" t="s">
        <v>11872</v>
      </c>
      <c r="AB2094" t="s">
        <v>44</v>
      </c>
      <c r="AC2094" t="s">
        <v>13061</v>
      </c>
      <c r="AD2094" t="s">
        <v>13062</v>
      </c>
      <c r="AE2094" t="s">
        <v>13063</v>
      </c>
      <c r="AF2094" t="s">
        <v>115</v>
      </c>
    </row>
    <row r="2095" spans="3:32" x14ac:dyDescent="0.3">
      <c r="C2095" s="21" t="s">
        <v>13064</v>
      </c>
      <c r="D2095" s="20" t="s">
        <v>102</v>
      </c>
      <c r="E2095" s="20" t="s">
        <v>63</v>
      </c>
      <c r="F2095" s="45" t="s">
        <v>12792</v>
      </c>
      <c r="G2095" s="44" t="s">
        <v>12792</v>
      </c>
      <c r="H2095" s="20" t="s">
        <v>366</v>
      </c>
      <c r="J2095" t="s">
        <v>33</v>
      </c>
      <c r="K2095" t="s">
        <v>382</v>
      </c>
      <c r="L2095" t="s">
        <v>35</v>
      </c>
      <c r="M2095" t="s">
        <v>64</v>
      </c>
      <c r="N2095" t="s">
        <v>37</v>
      </c>
      <c r="O2095" t="s">
        <v>13065</v>
      </c>
      <c r="P2095" s="13" t="s">
        <v>12989</v>
      </c>
      <c r="Q2095" s="2" t="s">
        <v>13066</v>
      </c>
      <c r="R2095" t="s">
        <v>13065</v>
      </c>
      <c r="S2095" s="13" t="s">
        <v>12989</v>
      </c>
      <c r="T2095" t="s">
        <v>13067</v>
      </c>
      <c r="U2095" t="s">
        <v>13068</v>
      </c>
      <c r="V2095" t="s">
        <v>37</v>
      </c>
      <c r="W2095" t="s">
        <v>42</v>
      </c>
      <c r="X2095" t="s">
        <v>69</v>
      </c>
      <c r="Y2095" t="s">
        <v>44</v>
      </c>
      <c r="Z2095" t="s">
        <v>78</v>
      </c>
      <c r="AA2095" t="s">
        <v>13069</v>
      </c>
      <c r="AB2095" t="s">
        <v>13070</v>
      </c>
      <c r="AC2095" t="s">
        <v>13071</v>
      </c>
      <c r="AD2095" t="s">
        <v>13072</v>
      </c>
      <c r="AE2095" t="s">
        <v>13073</v>
      </c>
      <c r="AF2095" t="s">
        <v>13074</v>
      </c>
    </row>
    <row r="2096" spans="3:32" x14ac:dyDescent="0.3">
      <c r="C2096" s="21" t="s">
        <v>13548</v>
      </c>
      <c r="D2096" s="20" t="s">
        <v>102</v>
      </c>
      <c r="E2096" s="20" t="s">
        <v>63</v>
      </c>
      <c r="F2096" s="45" t="s">
        <v>12792</v>
      </c>
      <c r="G2096" s="44" t="s">
        <v>12792</v>
      </c>
      <c r="H2096" s="20" t="s">
        <v>366</v>
      </c>
      <c r="J2096" t="s">
        <v>33</v>
      </c>
      <c r="K2096" t="s">
        <v>382</v>
      </c>
      <c r="L2096" t="s">
        <v>35</v>
      </c>
      <c r="M2096" t="s">
        <v>117</v>
      </c>
      <c r="N2096" t="s">
        <v>37</v>
      </c>
      <c r="O2096" t="s">
        <v>13549</v>
      </c>
      <c r="P2096" s="13" t="s">
        <v>12989</v>
      </c>
      <c r="Q2096" s="2" t="s">
        <v>13550</v>
      </c>
      <c r="R2096" t="s">
        <v>13551</v>
      </c>
      <c r="S2096" s="13" t="s">
        <v>12989</v>
      </c>
      <c r="T2096" t="s">
        <v>13552</v>
      </c>
      <c r="U2096" t="s">
        <v>13553</v>
      </c>
      <c r="V2096" t="s">
        <v>37</v>
      </c>
      <c r="W2096" t="s">
        <v>42</v>
      </c>
      <c r="X2096" t="s">
        <v>69</v>
      </c>
      <c r="Y2096" t="s">
        <v>44</v>
      </c>
      <c r="Z2096" t="s">
        <v>78</v>
      </c>
      <c r="AA2096" t="s">
        <v>13554</v>
      </c>
      <c r="AB2096" t="s">
        <v>44</v>
      </c>
      <c r="AC2096" t="s">
        <v>71</v>
      </c>
      <c r="AD2096" t="s">
        <v>13555</v>
      </c>
      <c r="AE2096" t="s">
        <v>13556</v>
      </c>
      <c r="AF2096" t="s">
        <v>115</v>
      </c>
    </row>
    <row r="2097" spans="3:32" x14ac:dyDescent="0.3">
      <c r="C2097" s="21" t="s">
        <v>13292</v>
      </c>
      <c r="D2097" s="20" t="s">
        <v>29</v>
      </c>
      <c r="E2097" s="20" t="s">
        <v>63</v>
      </c>
      <c r="F2097" s="45" t="s">
        <v>12792</v>
      </c>
      <c r="G2097" s="44" t="s">
        <v>12792</v>
      </c>
      <c r="H2097" s="20" t="s">
        <v>366</v>
      </c>
      <c r="J2097" t="s">
        <v>33</v>
      </c>
      <c r="K2097" t="s">
        <v>382</v>
      </c>
      <c r="L2097" t="s">
        <v>35</v>
      </c>
      <c r="M2097" t="s">
        <v>117</v>
      </c>
      <c r="N2097" t="s">
        <v>37</v>
      </c>
      <c r="O2097" t="s">
        <v>13293</v>
      </c>
      <c r="P2097" s="13" t="s">
        <v>11481</v>
      </c>
      <c r="Q2097" s="2" t="s">
        <v>13294</v>
      </c>
      <c r="R2097" t="s">
        <v>13293</v>
      </c>
      <c r="S2097" s="13" t="s">
        <v>11481</v>
      </c>
      <c r="T2097" t="s">
        <v>13295</v>
      </c>
      <c r="U2097" t="s">
        <v>13296</v>
      </c>
      <c r="V2097" t="s">
        <v>37</v>
      </c>
      <c r="W2097" t="s">
        <v>42</v>
      </c>
      <c r="X2097" t="s">
        <v>7072</v>
      </c>
      <c r="Y2097" t="s">
        <v>44</v>
      </c>
      <c r="Z2097" t="s">
        <v>13297</v>
      </c>
      <c r="AA2097" t="s">
        <v>13298</v>
      </c>
      <c r="AB2097" t="s">
        <v>13299</v>
      </c>
      <c r="AC2097" t="s">
        <v>13300</v>
      </c>
      <c r="AD2097" t="s">
        <v>13301</v>
      </c>
      <c r="AE2097" t="s">
        <v>13302</v>
      </c>
      <c r="AF2097" t="s">
        <v>51</v>
      </c>
    </row>
    <row r="2098" spans="3:32" x14ac:dyDescent="0.3">
      <c r="C2098" s="21">
        <v>2492666</v>
      </c>
      <c r="D2098" s="20" t="s">
        <v>29</v>
      </c>
      <c r="E2098" s="20" t="s">
        <v>63</v>
      </c>
      <c r="F2098" s="45" t="s">
        <v>12792</v>
      </c>
      <c r="G2098" s="44">
        <v>45106</v>
      </c>
      <c r="H2098" s="20" t="s">
        <v>366</v>
      </c>
      <c r="J2098" t="s">
        <v>33</v>
      </c>
      <c r="K2098" t="s">
        <v>382</v>
      </c>
      <c r="L2098" t="s">
        <v>35</v>
      </c>
      <c r="M2098" t="s">
        <v>143</v>
      </c>
      <c r="N2098" t="s">
        <v>37</v>
      </c>
      <c r="O2098" t="s">
        <v>13303</v>
      </c>
      <c r="P2098" s="13" t="s">
        <v>11481</v>
      </c>
      <c r="Q2098" s="2" t="s">
        <v>44</v>
      </c>
      <c r="R2098" t="s">
        <v>13304</v>
      </c>
      <c r="S2098" s="13" t="s">
        <v>11481</v>
      </c>
      <c r="T2098" t="s">
        <v>13305</v>
      </c>
      <c r="U2098" t="s">
        <v>44</v>
      </c>
      <c r="V2098" t="s">
        <v>37</v>
      </c>
      <c r="W2098" t="s">
        <v>42</v>
      </c>
      <c r="X2098" t="s">
        <v>164</v>
      </c>
      <c r="Y2098" t="s">
        <v>44</v>
      </c>
      <c r="Z2098" t="s">
        <v>78</v>
      </c>
      <c r="AA2098" t="s">
        <v>13306</v>
      </c>
      <c r="AB2098" t="s">
        <v>44</v>
      </c>
      <c r="AC2098" t="s">
        <v>44</v>
      </c>
      <c r="AD2098" t="s">
        <v>13307</v>
      </c>
      <c r="AE2098" t="s">
        <v>13308</v>
      </c>
      <c r="AF2098" t="s">
        <v>51</v>
      </c>
    </row>
    <row r="2099" spans="3:32" x14ac:dyDescent="0.3">
      <c r="C2099" s="21" t="s">
        <v>13309</v>
      </c>
      <c r="D2099" s="20" t="s">
        <v>29</v>
      </c>
      <c r="E2099" s="20" t="s">
        <v>63</v>
      </c>
      <c r="F2099" s="45" t="s">
        <v>12792</v>
      </c>
      <c r="G2099" s="44" t="s">
        <v>12792</v>
      </c>
      <c r="H2099" s="20" t="s">
        <v>366</v>
      </c>
      <c r="J2099" t="s">
        <v>33</v>
      </c>
      <c r="K2099" t="s">
        <v>382</v>
      </c>
      <c r="L2099" t="s">
        <v>35</v>
      </c>
      <c r="M2099" t="s">
        <v>52</v>
      </c>
      <c r="N2099" t="s">
        <v>37</v>
      </c>
      <c r="O2099" t="s">
        <v>13310</v>
      </c>
      <c r="P2099" s="13" t="s">
        <v>11481</v>
      </c>
      <c r="Q2099" s="2" t="s">
        <v>13311</v>
      </c>
      <c r="R2099" t="s">
        <v>13310</v>
      </c>
      <c r="S2099" s="13" t="s">
        <v>11481</v>
      </c>
      <c r="T2099" t="s">
        <v>13312</v>
      </c>
      <c r="U2099" t="s">
        <v>13313</v>
      </c>
      <c r="V2099" t="s">
        <v>37</v>
      </c>
      <c r="W2099" t="s">
        <v>42</v>
      </c>
      <c r="X2099" t="s">
        <v>10859</v>
      </c>
      <c r="Y2099" t="s">
        <v>44</v>
      </c>
      <c r="Z2099" t="s">
        <v>45</v>
      </c>
      <c r="AA2099" t="s">
        <v>13314</v>
      </c>
      <c r="AB2099" t="s">
        <v>13315</v>
      </c>
      <c r="AC2099" t="s">
        <v>13316</v>
      </c>
      <c r="AD2099" t="s">
        <v>13317</v>
      </c>
      <c r="AE2099" t="s">
        <v>13318</v>
      </c>
      <c r="AF2099" t="s">
        <v>51</v>
      </c>
    </row>
    <row r="2100" spans="3:32" x14ac:dyDescent="0.3">
      <c r="C2100" s="21" t="s">
        <v>13319</v>
      </c>
      <c r="D2100" s="20" t="s">
        <v>29</v>
      </c>
      <c r="E2100" s="20" t="s">
        <v>63</v>
      </c>
      <c r="F2100" s="45" t="s">
        <v>12792</v>
      </c>
      <c r="G2100" s="44" t="s">
        <v>12792</v>
      </c>
      <c r="H2100" s="20" t="s">
        <v>366</v>
      </c>
      <c r="J2100" t="s">
        <v>33</v>
      </c>
      <c r="K2100" t="s">
        <v>382</v>
      </c>
      <c r="L2100" t="s">
        <v>35</v>
      </c>
      <c r="M2100" t="s">
        <v>64</v>
      </c>
      <c r="N2100" t="s">
        <v>37</v>
      </c>
      <c r="O2100" t="s">
        <v>10563</v>
      </c>
      <c r="P2100" s="13" t="s">
        <v>11481</v>
      </c>
      <c r="Q2100" s="2" t="s">
        <v>13320</v>
      </c>
      <c r="R2100" t="s">
        <v>13321</v>
      </c>
      <c r="S2100" s="13" t="s">
        <v>11481</v>
      </c>
      <c r="T2100" t="s">
        <v>10565</v>
      </c>
      <c r="U2100" t="s">
        <v>13322</v>
      </c>
      <c r="V2100" t="s">
        <v>37</v>
      </c>
      <c r="W2100" t="s">
        <v>42</v>
      </c>
      <c r="X2100" t="s">
        <v>414</v>
      </c>
      <c r="Y2100" t="s">
        <v>44</v>
      </c>
      <c r="Z2100" t="s">
        <v>45</v>
      </c>
      <c r="AA2100" t="s">
        <v>10566</v>
      </c>
      <c r="AB2100" t="s">
        <v>124</v>
      </c>
      <c r="AC2100" t="s">
        <v>124</v>
      </c>
      <c r="AD2100" t="s">
        <v>13323</v>
      </c>
      <c r="AE2100" t="s">
        <v>13324</v>
      </c>
      <c r="AF2100" t="s">
        <v>51</v>
      </c>
    </row>
    <row r="2101" spans="3:32" x14ac:dyDescent="0.3">
      <c r="C2101" s="21" t="s">
        <v>13325</v>
      </c>
      <c r="D2101" s="20" t="s">
        <v>29</v>
      </c>
      <c r="E2101" s="20" t="s">
        <v>30</v>
      </c>
      <c r="F2101" s="45" t="s">
        <v>12792</v>
      </c>
      <c r="G2101" s="44" t="s">
        <v>12792</v>
      </c>
      <c r="H2101" s="20" t="s">
        <v>366</v>
      </c>
      <c r="J2101" t="s">
        <v>33</v>
      </c>
      <c r="K2101" t="s">
        <v>382</v>
      </c>
      <c r="L2101" t="s">
        <v>35</v>
      </c>
      <c r="M2101" t="s">
        <v>64</v>
      </c>
      <c r="N2101" t="s">
        <v>37</v>
      </c>
      <c r="O2101" t="s">
        <v>13326</v>
      </c>
      <c r="P2101" s="13" t="s">
        <v>11481</v>
      </c>
      <c r="Q2101" s="2" t="s">
        <v>13327</v>
      </c>
      <c r="R2101" t="s">
        <v>13328</v>
      </c>
      <c r="S2101" s="13" t="s">
        <v>11481</v>
      </c>
      <c r="T2101" t="s">
        <v>13329</v>
      </c>
      <c r="U2101" t="s">
        <v>200</v>
      </c>
      <c r="V2101" t="s">
        <v>37</v>
      </c>
      <c r="W2101" t="s">
        <v>42</v>
      </c>
      <c r="X2101" t="s">
        <v>480</v>
      </c>
      <c r="Y2101" t="s">
        <v>44</v>
      </c>
      <c r="Z2101" t="s">
        <v>45</v>
      </c>
      <c r="AA2101" t="s">
        <v>13330</v>
      </c>
      <c r="AB2101" t="s">
        <v>44</v>
      </c>
      <c r="AC2101" t="s">
        <v>13331</v>
      </c>
      <c r="AD2101" t="s">
        <v>13332</v>
      </c>
      <c r="AE2101" t="s">
        <v>13333</v>
      </c>
      <c r="AF2101" t="s">
        <v>51</v>
      </c>
    </row>
    <row r="2102" spans="3:32" x14ac:dyDescent="0.3">
      <c r="C2102" s="21" t="s">
        <v>13334</v>
      </c>
      <c r="D2102" s="20" t="s">
        <v>29</v>
      </c>
      <c r="E2102" s="20" t="s">
        <v>30</v>
      </c>
      <c r="F2102" s="45" t="s">
        <v>12792</v>
      </c>
      <c r="G2102" s="44" t="s">
        <v>12792</v>
      </c>
      <c r="H2102" s="20" t="s">
        <v>366</v>
      </c>
      <c r="J2102" t="s">
        <v>33</v>
      </c>
      <c r="K2102" t="s">
        <v>382</v>
      </c>
      <c r="L2102" t="s">
        <v>35</v>
      </c>
      <c r="M2102" t="s">
        <v>64</v>
      </c>
      <c r="N2102" t="s">
        <v>37</v>
      </c>
      <c r="O2102" t="s">
        <v>13335</v>
      </c>
      <c r="P2102" s="13" t="s">
        <v>11481</v>
      </c>
      <c r="Q2102" s="2" t="s">
        <v>13336</v>
      </c>
      <c r="R2102" t="s">
        <v>13328</v>
      </c>
      <c r="S2102" s="13" t="s">
        <v>11481</v>
      </c>
      <c r="T2102" t="s">
        <v>13329</v>
      </c>
      <c r="U2102" t="s">
        <v>200</v>
      </c>
      <c r="V2102" t="s">
        <v>37</v>
      </c>
      <c r="W2102" t="s">
        <v>42</v>
      </c>
      <c r="X2102" t="s">
        <v>480</v>
      </c>
      <c r="Y2102" t="s">
        <v>44</v>
      </c>
      <c r="Z2102" t="s">
        <v>45</v>
      </c>
      <c r="AA2102" t="s">
        <v>13337</v>
      </c>
      <c r="AB2102" t="s">
        <v>44</v>
      </c>
      <c r="AC2102" t="s">
        <v>13331</v>
      </c>
      <c r="AD2102" t="s">
        <v>13332</v>
      </c>
      <c r="AE2102" t="s">
        <v>13338</v>
      </c>
      <c r="AF2102" t="s">
        <v>51</v>
      </c>
    </row>
    <row r="2103" spans="3:32" x14ac:dyDescent="0.3">
      <c r="C2103" s="21" t="s">
        <v>13339</v>
      </c>
      <c r="D2103" s="20" t="s">
        <v>29</v>
      </c>
      <c r="E2103" s="20" t="s">
        <v>30</v>
      </c>
      <c r="F2103" s="45" t="s">
        <v>12792</v>
      </c>
      <c r="G2103" s="44" t="s">
        <v>12792</v>
      </c>
      <c r="H2103" s="20" t="s">
        <v>366</v>
      </c>
      <c r="J2103" t="s">
        <v>33</v>
      </c>
      <c r="K2103" t="s">
        <v>382</v>
      </c>
      <c r="L2103" t="s">
        <v>35</v>
      </c>
      <c r="M2103" t="s">
        <v>64</v>
      </c>
      <c r="N2103" t="s">
        <v>37</v>
      </c>
      <c r="O2103" t="s">
        <v>13340</v>
      </c>
      <c r="P2103" s="13" t="s">
        <v>11481</v>
      </c>
      <c r="Q2103" s="2" t="s">
        <v>13341</v>
      </c>
      <c r="R2103" t="s">
        <v>13340</v>
      </c>
      <c r="S2103" s="13" t="s">
        <v>11481</v>
      </c>
      <c r="T2103" t="s">
        <v>13342</v>
      </c>
      <c r="U2103" t="s">
        <v>13343</v>
      </c>
      <c r="V2103" t="s">
        <v>37</v>
      </c>
      <c r="W2103" t="s">
        <v>42</v>
      </c>
      <c r="X2103" t="s">
        <v>13344</v>
      </c>
      <c r="Y2103" t="s">
        <v>44</v>
      </c>
      <c r="Z2103" t="s">
        <v>45</v>
      </c>
      <c r="AA2103" t="s">
        <v>13345</v>
      </c>
      <c r="AB2103" t="s">
        <v>124</v>
      </c>
      <c r="AC2103" t="s">
        <v>13346</v>
      </c>
      <c r="AD2103" t="s">
        <v>13347</v>
      </c>
      <c r="AE2103" t="s">
        <v>13348</v>
      </c>
      <c r="AF2103" t="s">
        <v>51</v>
      </c>
    </row>
    <row r="2104" spans="3:32" x14ac:dyDescent="0.3">
      <c r="C2104" s="21" t="s">
        <v>13557</v>
      </c>
      <c r="D2104" s="20" t="s">
        <v>29</v>
      </c>
      <c r="E2104" s="20" t="s">
        <v>280</v>
      </c>
      <c r="F2104" s="45" t="s">
        <v>12792</v>
      </c>
      <c r="G2104" s="44" t="s">
        <v>12792</v>
      </c>
      <c r="H2104" s="20" t="s">
        <v>366</v>
      </c>
      <c r="J2104" t="s">
        <v>33</v>
      </c>
      <c r="K2104" t="s">
        <v>382</v>
      </c>
      <c r="L2104" t="s">
        <v>35</v>
      </c>
      <c r="M2104" t="s">
        <v>64</v>
      </c>
      <c r="N2104" t="s">
        <v>37</v>
      </c>
      <c r="O2104" t="s">
        <v>13203</v>
      </c>
      <c r="P2104" s="13" t="s">
        <v>11481</v>
      </c>
      <c r="Q2104" s="2" t="s">
        <v>13558</v>
      </c>
      <c r="R2104" t="s">
        <v>13559</v>
      </c>
      <c r="S2104" s="13" t="s">
        <v>11481</v>
      </c>
      <c r="T2104" t="s">
        <v>13049</v>
      </c>
      <c r="U2104" t="s">
        <v>124</v>
      </c>
      <c r="V2104" t="s">
        <v>37</v>
      </c>
      <c r="W2104" t="s">
        <v>42</v>
      </c>
      <c r="X2104" t="s">
        <v>3194</v>
      </c>
      <c r="Y2104" t="s">
        <v>44</v>
      </c>
      <c r="Z2104" t="s">
        <v>3195</v>
      </c>
      <c r="AA2104" t="s">
        <v>13207</v>
      </c>
      <c r="AB2104" t="s">
        <v>124</v>
      </c>
      <c r="AC2104" t="s">
        <v>13560</v>
      </c>
      <c r="AD2104" t="s">
        <v>13561</v>
      </c>
      <c r="AE2104" t="s">
        <v>13562</v>
      </c>
      <c r="AF2104" t="s">
        <v>51</v>
      </c>
    </row>
    <row r="2105" spans="3:32" x14ac:dyDescent="0.3">
      <c r="C2105" s="21" t="s">
        <v>13563</v>
      </c>
      <c r="D2105" s="20" t="s">
        <v>29</v>
      </c>
      <c r="E2105" s="20" t="s">
        <v>30</v>
      </c>
      <c r="F2105" s="45" t="s">
        <v>12792</v>
      </c>
      <c r="G2105" s="44" t="s">
        <v>12792</v>
      </c>
      <c r="H2105" s="20" t="s">
        <v>366</v>
      </c>
      <c r="J2105" t="s">
        <v>33</v>
      </c>
      <c r="K2105" t="s">
        <v>382</v>
      </c>
      <c r="L2105" t="s">
        <v>35</v>
      </c>
      <c r="M2105" t="s">
        <v>117</v>
      </c>
      <c r="N2105" t="s">
        <v>37</v>
      </c>
      <c r="O2105" t="s">
        <v>13564</v>
      </c>
      <c r="P2105" s="13" t="s">
        <v>11481</v>
      </c>
      <c r="Q2105" s="2" t="s">
        <v>13565</v>
      </c>
      <c r="R2105" t="s">
        <v>13564</v>
      </c>
      <c r="S2105" s="13" t="s">
        <v>11481</v>
      </c>
      <c r="T2105" t="s">
        <v>13566</v>
      </c>
      <c r="U2105" t="s">
        <v>13567</v>
      </c>
      <c r="V2105" t="s">
        <v>37</v>
      </c>
      <c r="W2105" t="s">
        <v>42</v>
      </c>
      <c r="X2105" t="s">
        <v>236</v>
      </c>
      <c r="Y2105" t="s">
        <v>44</v>
      </c>
      <c r="Z2105" t="s">
        <v>45</v>
      </c>
      <c r="AA2105" t="s">
        <v>13568</v>
      </c>
      <c r="AB2105" t="s">
        <v>13569</v>
      </c>
      <c r="AC2105" t="s">
        <v>13570</v>
      </c>
      <c r="AD2105" t="s">
        <v>13571</v>
      </c>
      <c r="AE2105" t="s">
        <v>13572</v>
      </c>
      <c r="AF2105" t="s">
        <v>51</v>
      </c>
    </row>
    <row r="2106" spans="3:32" x14ac:dyDescent="0.3">
      <c r="C2106" s="21" t="s">
        <v>13573</v>
      </c>
      <c r="D2106" s="20" t="s">
        <v>368</v>
      </c>
      <c r="E2106" s="20" t="s">
        <v>63</v>
      </c>
      <c r="F2106" s="45" t="s">
        <v>12792</v>
      </c>
      <c r="G2106" s="44" t="s">
        <v>12792</v>
      </c>
      <c r="H2106" s="20" t="s">
        <v>366</v>
      </c>
      <c r="J2106" t="s">
        <v>33</v>
      </c>
      <c r="K2106" t="s">
        <v>382</v>
      </c>
      <c r="L2106" t="s">
        <v>35</v>
      </c>
      <c r="M2106" t="s">
        <v>64</v>
      </c>
      <c r="N2106" t="s">
        <v>37</v>
      </c>
      <c r="O2106" t="s">
        <v>13574</v>
      </c>
      <c r="P2106" s="13" t="s">
        <v>11481</v>
      </c>
      <c r="Q2106" s="2" t="s">
        <v>9595</v>
      </c>
      <c r="R2106" t="s">
        <v>13575</v>
      </c>
      <c r="S2106" s="13" t="s">
        <v>11481</v>
      </c>
      <c r="T2106" t="s">
        <v>13576</v>
      </c>
      <c r="U2106" t="s">
        <v>44</v>
      </c>
      <c r="V2106" t="s">
        <v>37</v>
      </c>
      <c r="W2106" t="s">
        <v>42</v>
      </c>
      <c r="X2106" t="s">
        <v>97</v>
      </c>
      <c r="Y2106" t="s">
        <v>44</v>
      </c>
      <c r="Z2106" t="s">
        <v>78</v>
      </c>
      <c r="AA2106" t="s">
        <v>13577</v>
      </c>
      <c r="AB2106" t="s">
        <v>44</v>
      </c>
      <c r="AC2106" t="s">
        <v>13578</v>
      </c>
      <c r="AD2106" t="s">
        <v>13579</v>
      </c>
      <c r="AE2106" t="s">
        <v>5453</v>
      </c>
      <c r="AF2106" t="s">
        <v>51</v>
      </c>
    </row>
    <row r="2107" spans="3:32" x14ac:dyDescent="0.3">
      <c r="C2107" s="21" t="s">
        <v>13580</v>
      </c>
      <c r="D2107" s="20" t="s">
        <v>29</v>
      </c>
      <c r="E2107" s="20" t="s">
        <v>280</v>
      </c>
      <c r="F2107" s="45" t="s">
        <v>12792</v>
      </c>
      <c r="G2107" s="44" t="s">
        <v>12792</v>
      </c>
      <c r="H2107" s="20" t="s">
        <v>366</v>
      </c>
      <c r="J2107" t="s">
        <v>33</v>
      </c>
      <c r="K2107" t="s">
        <v>382</v>
      </c>
      <c r="L2107" t="s">
        <v>35</v>
      </c>
      <c r="M2107" t="s">
        <v>117</v>
      </c>
      <c r="N2107" t="s">
        <v>37</v>
      </c>
      <c r="O2107" t="s">
        <v>10720</v>
      </c>
      <c r="P2107" s="13" t="s">
        <v>11481</v>
      </c>
      <c r="Q2107" s="2" t="s">
        <v>13581</v>
      </c>
      <c r="R2107" t="s">
        <v>10720</v>
      </c>
      <c r="S2107" s="13" t="s">
        <v>11481</v>
      </c>
      <c r="T2107" t="s">
        <v>10722</v>
      </c>
      <c r="U2107" t="s">
        <v>10723</v>
      </c>
      <c r="V2107" t="s">
        <v>37</v>
      </c>
      <c r="W2107" t="s">
        <v>42</v>
      </c>
      <c r="X2107" t="s">
        <v>2014</v>
      </c>
      <c r="Y2107" t="s">
        <v>44</v>
      </c>
      <c r="Z2107" t="s">
        <v>45</v>
      </c>
      <c r="AA2107" t="s">
        <v>10724</v>
      </c>
      <c r="AB2107" t="s">
        <v>10725</v>
      </c>
      <c r="AC2107" t="s">
        <v>13582</v>
      </c>
      <c r="AD2107" t="s">
        <v>13583</v>
      </c>
      <c r="AE2107" t="s">
        <v>13584</v>
      </c>
      <c r="AF2107" t="s">
        <v>51</v>
      </c>
    </row>
    <row r="2108" spans="3:32" x14ac:dyDescent="0.3">
      <c r="C2108" s="21" t="s">
        <v>13585</v>
      </c>
      <c r="D2108" s="20" t="s">
        <v>29</v>
      </c>
      <c r="E2108" s="20" t="s">
        <v>63</v>
      </c>
      <c r="F2108" s="45" t="s">
        <v>12792</v>
      </c>
      <c r="G2108" s="44" t="s">
        <v>12792</v>
      </c>
      <c r="H2108" s="20" t="s">
        <v>366</v>
      </c>
      <c r="J2108" t="s">
        <v>33</v>
      </c>
      <c r="K2108" t="s">
        <v>382</v>
      </c>
      <c r="L2108" t="s">
        <v>35</v>
      </c>
      <c r="M2108" t="s">
        <v>36</v>
      </c>
      <c r="N2108" t="s">
        <v>37</v>
      </c>
      <c r="O2108" t="s">
        <v>13586</v>
      </c>
      <c r="P2108" s="13" t="s">
        <v>11481</v>
      </c>
      <c r="Q2108" s="2" t="s">
        <v>13587</v>
      </c>
      <c r="R2108" t="s">
        <v>13586</v>
      </c>
      <c r="S2108" s="13" t="s">
        <v>11481</v>
      </c>
      <c r="T2108" t="s">
        <v>13588</v>
      </c>
      <c r="U2108" t="s">
        <v>13589</v>
      </c>
      <c r="V2108" t="s">
        <v>37</v>
      </c>
      <c r="W2108" t="s">
        <v>42</v>
      </c>
      <c r="X2108" t="s">
        <v>12042</v>
      </c>
      <c r="Y2108" t="s">
        <v>44</v>
      </c>
      <c r="Z2108" t="s">
        <v>45</v>
      </c>
      <c r="AA2108" t="s">
        <v>13590</v>
      </c>
      <c r="AB2108" t="s">
        <v>13591</v>
      </c>
      <c r="AC2108" t="s">
        <v>13592</v>
      </c>
      <c r="AD2108" t="s">
        <v>13593</v>
      </c>
      <c r="AE2108" t="s">
        <v>13594</v>
      </c>
      <c r="AF2108" t="s">
        <v>51</v>
      </c>
    </row>
    <row r="2109" spans="3:32" x14ac:dyDescent="0.3">
      <c r="C2109" s="21" t="s">
        <v>13595</v>
      </c>
      <c r="D2109" s="20" t="s">
        <v>29</v>
      </c>
      <c r="E2109" s="20" t="s">
        <v>141</v>
      </c>
      <c r="F2109" s="45" t="s">
        <v>12792</v>
      </c>
      <c r="G2109" s="44" t="s">
        <v>12792</v>
      </c>
      <c r="H2109" s="20" t="s">
        <v>366</v>
      </c>
      <c r="J2109" t="s">
        <v>33</v>
      </c>
      <c r="K2109" t="s">
        <v>382</v>
      </c>
      <c r="L2109" t="s">
        <v>35</v>
      </c>
      <c r="M2109" t="s">
        <v>143</v>
      </c>
      <c r="N2109" t="s">
        <v>37</v>
      </c>
      <c r="O2109" t="s">
        <v>13596</v>
      </c>
      <c r="P2109" s="13" t="s">
        <v>11481</v>
      </c>
      <c r="Q2109" s="2" t="s">
        <v>13597</v>
      </c>
      <c r="R2109" t="s">
        <v>13596</v>
      </c>
      <c r="S2109" s="13" t="s">
        <v>11481</v>
      </c>
      <c r="T2109" t="s">
        <v>13598</v>
      </c>
      <c r="U2109" t="s">
        <v>13599</v>
      </c>
      <c r="V2109" t="s">
        <v>37</v>
      </c>
      <c r="W2109" t="s">
        <v>42</v>
      </c>
      <c r="X2109" t="s">
        <v>12042</v>
      </c>
      <c r="Y2109" t="s">
        <v>44</v>
      </c>
      <c r="Z2109" t="s">
        <v>45</v>
      </c>
      <c r="AA2109" t="s">
        <v>13600</v>
      </c>
      <c r="AB2109" t="s">
        <v>13601</v>
      </c>
      <c r="AC2109" t="s">
        <v>13602</v>
      </c>
      <c r="AD2109" t="s">
        <v>13603</v>
      </c>
      <c r="AE2109" t="s">
        <v>13604</v>
      </c>
      <c r="AF2109" t="s">
        <v>51</v>
      </c>
    </row>
    <row r="2110" spans="3:32" x14ac:dyDescent="0.3">
      <c r="C2110" s="21" t="s">
        <v>13197</v>
      </c>
      <c r="D2110" s="20" t="s">
        <v>102</v>
      </c>
      <c r="E2110" s="20" t="s">
        <v>63</v>
      </c>
      <c r="F2110" s="45" t="s">
        <v>13075</v>
      </c>
      <c r="G2110" s="44" t="s">
        <v>12792</v>
      </c>
      <c r="H2110" s="20" t="s">
        <v>366</v>
      </c>
      <c r="J2110" t="s">
        <v>33</v>
      </c>
      <c r="K2110" t="s">
        <v>382</v>
      </c>
      <c r="L2110" t="s">
        <v>35</v>
      </c>
      <c r="M2110" t="s">
        <v>36</v>
      </c>
      <c r="N2110" t="s">
        <v>37</v>
      </c>
      <c r="O2110" t="s">
        <v>13198</v>
      </c>
      <c r="P2110" s="13" t="s">
        <v>11217</v>
      </c>
      <c r="Q2110" s="2" t="s">
        <v>44</v>
      </c>
      <c r="R2110" t="s">
        <v>13199</v>
      </c>
      <c r="S2110" s="13" t="s">
        <v>11217</v>
      </c>
      <c r="T2110" t="s">
        <v>13200</v>
      </c>
      <c r="U2110" t="s">
        <v>44</v>
      </c>
      <c r="V2110" t="s">
        <v>37</v>
      </c>
      <c r="W2110" t="s">
        <v>42</v>
      </c>
      <c r="X2110" t="s">
        <v>164</v>
      </c>
      <c r="Y2110" t="s">
        <v>44</v>
      </c>
      <c r="Z2110" t="s">
        <v>78</v>
      </c>
      <c r="AA2110" t="s">
        <v>13201</v>
      </c>
      <c r="AB2110" t="s">
        <v>44</v>
      </c>
      <c r="AC2110" t="s">
        <v>44</v>
      </c>
      <c r="AD2110" t="s">
        <v>7827</v>
      </c>
      <c r="AE2110" t="s">
        <v>13202</v>
      </c>
      <c r="AF2110" t="s">
        <v>115</v>
      </c>
    </row>
    <row r="2111" spans="3:32" x14ac:dyDescent="0.3">
      <c r="C2111" s="21" t="s">
        <v>13605</v>
      </c>
      <c r="D2111" s="20" t="s">
        <v>102</v>
      </c>
      <c r="E2111" s="20" t="s">
        <v>30</v>
      </c>
      <c r="F2111" s="45" t="s">
        <v>13075</v>
      </c>
      <c r="G2111" s="44" t="s">
        <v>12792</v>
      </c>
      <c r="H2111" s="20" t="s">
        <v>366</v>
      </c>
      <c r="J2111" t="s">
        <v>33</v>
      </c>
      <c r="K2111" t="s">
        <v>382</v>
      </c>
      <c r="L2111" t="s">
        <v>35</v>
      </c>
      <c r="M2111" t="s">
        <v>117</v>
      </c>
      <c r="N2111" t="s">
        <v>37</v>
      </c>
      <c r="O2111" t="s">
        <v>13606</v>
      </c>
      <c r="P2111" s="13" t="s">
        <v>11217</v>
      </c>
      <c r="Q2111" s="2" t="s">
        <v>13607</v>
      </c>
      <c r="R2111" t="s">
        <v>13608</v>
      </c>
      <c r="S2111" s="13" t="s">
        <v>11217</v>
      </c>
      <c r="T2111" t="s">
        <v>13609</v>
      </c>
      <c r="U2111" t="s">
        <v>44</v>
      </c>
      <c r="V2111" t="s">
        <v>37</v>
      </c>
      <c r="W2111" t="s">
        <v>42</v>
      </c>
      <c r="X2111" t="s">
        <v>13139</v>
      </c>
      <c r="Y2111" t="s">
        <v>44</v>
      </c>
      <c r="Z2111" t="s">
        <v>45</v>
      </c>
      <c r="AA2111" t="s">
        <v>13610</v>
      </c>
      <c r="AB2111" t="s">
        <v>44</v>
      </c>
      <c r="AC2111" t="s">
        <v>13611</v>
      </c>
      <c r="AD2111" t="s">
        <v>13612</v>
      </c>
      <c r="AE2111" t="s">
        <v>13613</v>
      </c>
      <c r="AF2111" t="s">
        <v>115</v>
      </c>
    </row>
    <row r="2112" spans="3:32" x14ac:dyDescent="0.3">
      <c r="C2112" s="21" t="s">
        <v>13614</v>
      </c>
      <c r="D2112" s="20" t="s">
        <v>102</v>
      </c>
      <c r="E2112" s="20" t="s">
        <v>63</v>
      </c>
      <c r="F2112" s="45" t="s">
        <v>13075</v>
      </c>
      <c r="G2112" s="44" t="s">
        <v>13075</v>
      </c>
      <c r="H2112" s="20" t="s">
        <v>366</v>
      </c>
      <c r="J2112" t="s">
        <v>33</v>
      </c>
      <c r="K2112" t="s">
        <v>382</v>
      </c>
      <c r="L2112" t="s">
        <v>35</v>
      </c>
      <c r="M2112" t="s">
        <v>117</v>
      </c>
      <c r="N2112" t="s">
        <v>37</v>
      </c>
      <c r="O2112" t="s">
        <v>13615</v>
      </c>
      <c r="P2112" s="13" t="s">
        <v>11217</v>
      </c>
      <c r="Q2112" s="2" t="s">
        <v>44</v>
      </c>
      <c r="R2112" t="s">
        <v>13616</v>
      </c>
      <c r="S2112" s="13" t="s">
        <v>11217</v>
      </c>
      <c r="T2112" t="s">
        <v>13617</v>
      </c>
      <c r="U2112" t="s">
        <v>44</v>
      </c>
      <c r="V2112" t="s">
        <v>37</v>
      </c>
      <c r="W2112" t="s">
        <v>42</v>
      </c>
      <c r="X2112" t="s">
        <v>164</v>
      </c>
      <c r="Y2112" t="s">
        <v>44</v>
      </c>
      <c r="Z2112" t="s">
        <v>78</v>
      </c>
      <c r="AA2112" t="s">
        <v>13618</v>
      </c>
      <c r="AB2112" t="s">
        <v>13619</v>
      </c>
      <c r="AC2112" t="s">
        <v>44</v>
      </c>
      <c r="AD2112" t="s">
        <v>13620</v>
      </c>
      <c r="AE2112" t="s">
        <v>13621</v>
      </c>
      <c r="AF2112" t="s">
        <v>115</v>
      </c>
    </row>
    <row r="2113" spans="3:32" x14ac:dyDescent="0.3">
      <c r="C2113" s="21">
        <v>2489637</v>
      </c>
      <c r="D2113" s="20" t="s">
        <v>102</v>
      </c>
      <c r="E2113" s="20" t="s">
        <v>280</v>
      </c>
      <c r="F2113" s="45" t="s">
        <v>13075</v>
      </c>
      <c r="G2113" s="44" t="s">
        <v>13075</v>
      </c>
      <c r="H2113" s="20" t="s">
        <v>366</v>
      </c>
      <c r="J2113" t="s">
        <v>33</v>
      </c>
      <c r="K2113" t="s">
        <v>382</v>
      </c>
      <c r="L2113" t="s">
        <v>35</v>
      </c>
      <c r="M2113" t="s">
        <v>64</v>
      </c>
      <c r="N2113" t="s">
        <v>37</v>
      </c>
      <c r="O2113" t="s">
        <v>13203</v>
      </c>
      <c r="P2113" s="13" t="s">
        <v>11217</v>
      </c>
      <c r="Q2113" s="2" t="s">
        <v>13204</v>
      </c>
      <c r="R2113" t="s">
        <v>13205</v>
      </c>
      <c r="S2113" s="13" t="s">
        <v>11217</v>
      </c>
      <c r="T2113" t="s">
        <v>13049</v>
      </c>
      <c r="U2113" t="s">
        <v>13206</v>
      </c>
      <c r="V2113" t="s">
        <v>37</v>
      </c>
      <c r="W2113" t="s">
        <v>42</v>
      </c>
      <c r="X2113" t="s">
        <v>211</v>
      </c>
      <c r="Y2113" t="s">
        <v>44</v>
      </c>
      <c r="Z2113" t="s">
        <v>45</v>
      </c>
      <c r="AA2113" t="s">
        <v>13207</v>
      </c>
      <c r="AB2113" t="s">
        <v>124</v>
      </c>
      <c r="AC2113" t="s">
        <v>124</v>
      </c>
      <c r="AD2113" t="s">
        <v>13208</v>
      </c>
      <c r="AE2113" t="s">
        <v>13209</v>
      </c>
      <c r="AF2113" t="s">
        <v>115</v>
      </c>
    </row>
    <row r="2114" spans="3:32" x14ac:dyDescent="0.3">
      <c r="C2114" s="21" t="s">
        <v>13622</v>
      </c>
      <c r="D2114" s="20" t="s">
        <v>29</v>
      </c>
      <c r="E2114" s="20" t="s">
        <v>63</v>
      </c>
      <c r="F2114" s="45" t="s">
        <v>13075</v>
      </c>
      <c r="G2114" s="44" t="s">
        <v>13075</v>
      </c>
      <c r="H2114" s="20" t="s">
        <v>366</v>
      </c>
      <c r="J2114" t="s">
        <v>33</v>
      </c>
      <c r="K2114" t="s">
        <v>382</v>
      </c>
      <c r="L2114" t="s">
        <v>35</v>
      </c>
      <c r="M2114" t="s">
        <v>52</v>
      </c>
      <c r="N2114" t="s">
        <v>37</v>
      </c>
      <c r="O2114" t="s">
        <v>13623</v>
      </c>
      <c r="P2114" s="13" t="s">
        <v>11633</v>
      </c>
      <c r="Q2114" s="2" t="s">
        <v>13624</v>
      </c>
      <c r="R2114" t="s">
        <v>13625</v>
      </c>
      <c r="S2114" s="13" t="s">
        <v>11633</v>
      </c>
      <c r="T2114" t="s">
        <v>13626</v>
      </c>
      <c r="U2114" t="s">
        <v>13627</v>
      </c>
      <c r="V2114" t="s">
        <v>37</v>
      </c>
      <c r="W2114" t="s">
        <v>42</v>
      </c>
      <c r="X2114" t="s">
        <v>97</v>
      </c>
      <c r="Y2114" t="s">
        <v>44</v>
      </c>
      <c r="Z2114" t="s">
        <v>78</v>
      </c>
      <c r="AA2114" t="s">
        <v>13628</v>
      </c>
      <c r="AB2114" t="s">
        <v>124</v>
      </c>
      <c r="AC2114" t="s">
        <v>13629</v>
      </c>
      <c r="AD2114" t="s">
        <v>13630</v>
      </c>
      <c r="AE2114" t="s">
        <v>13631</v>
      </c>
      <c r="AF2114" t="s">
        <v>51</v>
      </c>
    </row>
    <row r="2115" spans="3:32" x14ac:dyDescent="0.3">
      <c r="C2115" s="21" t="s">
        <v>13632</v>
      </c>
      <c r="D2115" s="20" t="s">
        <v>29</v>
      </c>
      <c r="E2115" s="20" t="s">
        <v>63</v>
      </c>
      <c r="F2115" s="45" t="s">
        <v>13075</v>
      </c>
      <c r="G2115" s="44" t="s">
        <v>13075</v>
      </c>
      <c r="H2115" s="20" t="s">
        <v>366</v>
      </c>
      <c r="J2115" t="s">
        <v>33</v>
      </c>
      <c r="K2115" t="s">
        <v>382</v>
      </c>
      <c r="L2115" t="s">
        <v>35</v>
      </c>
      <c r="M2115" t="s">
        <v>105</v>
      </c>
      <c r="N2115" t="s">
        <v>37</v>
      </c>
      <c r="O2115" t="s">
        <v>13633</v>
      </c>
      <c r="P2115" s="13" t="s">
        <v>11633</v>
      </c>
      <c r="Q2115" s="2" t="s">
        <v>13634</v>
      </c>
      <c r="R2115" t="s">
        <v>13633</v>
      </c>
      <c r="S2115" s="13" t="s">
        <v>11633</v>
      </c>
      <c r="T2115" t="s">
        <v>13635</v>
      </c>
      <c r="U2115" t="s">
        <v>13636</v>
      </c>
      <c r="V2115" t="s">
        <v>37</v>
      </c>
      <c r="W2115" t="s">
        <v>42</v>
      </c>
      <c r="X2115" t="s">
        <v>12151</v>
      </c>
      <c r="Y2115" t="s">
        <v>44</v>
      </c>
      <c r="Z2115" t="s">
        <v>45</v>
      </c>
      <c r="AA2115" t="s">
        <v>13637</v>
      </c>
      <c r="AB2115" t="s">
        <v>13638</v>
      </c>
      <c r="AC2115" t="s">
        <v>13639</v>
      </c>
      <c r="AD2115" t="s">
        <v>13640</v>
      </c>
      <c r="AE2115" t="s">
        <v>13641</v>
      </c>
      <c r="AF2115" t="s">
        <v>51</v>
      </c>
    </row>
    <row r="2116" spans="3:32" x14ac:dyDescent="0.3">
      <c r="C2116" s="21" t="s">
        <v>13730</v>
      </c>
      <c r="D2116" s="20" t="s">
        <v>29</v>
      </c>
      <c r="E2116" s="20" t="s">
        <v>63</v>
      </c>
      <c r="F2116" s="45" t="s">
        <v>13075</v>
      </c>
      <c r="G2116" s="44" t="s">
        <v>13075</v>
      </c>
      <c r="H2116" s="20" t="s">
        <v>366</v>
      </c>
      <c r="J2116" t="s">
        <v>33</v>
      </c>
      <c r="K2116" t="s">
        <v>382</v>
      </c>
      <c r="L2116" t="s">
        <v>35</v>
      </c>
      <c r="M2116" t="s">
        <v>117</v>
      </c>
      <c r="N2116" t="s">
        <v>37</v>
      </c>
      <c r="O2116" t="s">
        <v>13731</v>
      </c>
      <c r="P2116" s="13" t="s">
        <v>11633</v>
      </c>
      <c r="Q2116" s="2" t="s">
        <v>13732</v>
      </c>
      <c r="R2116" t="s">
        <v>13733</v>
      </c>
      <c r="S2116" s="13" t="s">
        <v>11633</v>
      </c>
      <c r="T2116" t="s">
        <v>10641</v>
      </c>
      <c r="U2116" t="s">
        <v>10642</v>
      </c>
      <c r="V2116" t="s">
        <v>37</v>
      </c>
      <c r="W2116" t="s">
        <v>42</v>
      </c>
      <c r="X2116" t="s">
        <v>6032</v>
      </c>
      <c r="Y2116" t="s">
        <v>44</v>
      </c>
      <c r="Z2116" t="s">
        <v>45</v>
      </c>
      <c r="AA2116" t="s">
        <v>13734</v>
      </c>
      <c r="AB2116" t="s">
        <v>124</v>
      </c>
      <c r="AC2116" t="s">
        <v>13735</v>
      </c>
      <c r="AD2116" t="s">
        <v>10644</v>
      </c>
      <c r="AE2116" t="s">
        <v>13736</v>
      </c>
      <c r="AF2116" t="s">
        <v>51</v>
      </c>
    </row>
    <row r="2117" spans="3:32" x14ac:dyDescent="0.3">
      <c r="C2117" s="21" t="s">
        <v>13792</v>
      </c>
      <c r="D2117" s="20" t="s">
        <v>29</v>
      </c>
      <c r="E2117" s="20" t="s">
        <v>63</v>
      </c>
      <c r="F2117" s="45" t="s">
        <v>13075</v>
      </c>
      <c r="G2117" s="44" t="s">
        <v>13075</v>
      </c>
      <c r="H2117" s="20" t="s">
        <v>366</v>
      </c>
      <c r="J2117" t="s">
        <v>33</v>
      </c>
      <c r="K2117" t="s">
        <v>382</v>
      </c>
      <c r="L2117" t="s">
        <v>35</v>
      </c>
      <c r="M2117" t="s">
        <v>36</v>
      </c>
      <c r="N2117" t="s">
        <v>37</v>
      </c>
      <c r="O2117" t="s">
        <v>13793</v>
      </c>
      <c r="P2117" s="13" t="s">
        <v>11633</v>
      </c>
      <c r="Q2117" s="2" t="s">
        <v>13794</v>
      </c>
      <c r="R2117" t="s">
        <v>13793</v>
      </c>
      <c r="S2117" s="13" t="s">
        <v>11633</v>
      </c>
      <c r="T2117" t="s">
        <v>13795</v>
      </c>
      <c r="U2117" t="s">
        <v>13796</v>
      </c>
      <c r="V2117" t="s">
        <v>37</v>
      </c>
      <c r="W2117" t="s">
        <v>42</v>
      </c>
      <c r="X2117" t="s">
        <v>69</v>
      </c>
      <c r="Y2117" t="s">
        <v>44</v>
      </c>
      <c r="Z2117" t="s">
        <v>78</v>
      </c>
      <c r="AA2117" t="s">
        <v>13797</v>
      </c>
      <c r="AB2117" t="s">
        <v>13798</v>
      </c>
      <c r="AC2117" t="s">
        <v>13799</v>
      </c>
      <c r="AD2117" t="s">
        <v>13800</v>
      </c>
      <c r="AE2117" t="s">
        <v>13801</v>
      </c>
      <c r="AF2117" t="s">
        <v>51</v>
      </c>
    </row>
    <row r="2118" spans="3:32" x14ac:dyDescent="0.3">
      <c r="C2118" s="21" t="s">
        <v>14019</v>
      </c>
      <c r="D2118" s="20" t="s">
        <v>29</v>
      </c>
      <c r="E2118" s="20" t="s">
        <v>63</v>
      </c>
      <c r="F2118" s="45" t="s">
        <v>13075</v>
      </c>
      <c r="G2118" s="44">
        <v>45107</v>
      </c>
      <c r="H2118" s="20" t="s">
        <v>366</v>
      </c>
      <c r="J2118" t="s">
        <v>33</v>
      </c>
      <c r="K2118" t="s">
        <v>142</v>
      </c>
      <c r="L2118" t="s">
        <v>35</v>
      </c>
      <c r="M2118" t="s">
        <v>117</v>
      </c>
      <c r="N2118" t="s">
        <v>37</v>
      </c>
      <c r="O2118" t="s">
        <v>14020</v>
      </c>
      <c r="P2118" s="13" t="s">
        <v>11633</v>
      </c>
      <c r="Q2118" s="2" t="s">
        <v>14021</v>
      </c>
      <c r="R2118" t="s">
        <v>14022</v>
      </c>
      <c r="S2118" s="13" t="s">
        <v>11633</v>
      </c>
      <c r="T2118" t="s">
        <v>14023</v>
      </c>
      <c r="U2118" t="s">
        <v>124</v>
      </c>
      <c r="V2118" t="s">
        <v>37</v>
      </c>
      <c r="W2118" t="s">
        <v>42</v>
      </c>
      <c r="X2118" t="s">
        <v>2821</v>
      </c>
      <c r="Y2118" t="s">
        <v>44</v>
      </c>
      <c r="Z2118" t="s">
        <v>45</v>
      </c>
      <c r="AA2118" t="s">
        <v>14024</v>
      </c>
      <c r="AB2118" t="s">
        <v>14025</v>
      </c>
      <c r="AC2118" t="s">
        <v>124</v>
      </c>
      <c r="AD2118" t="s">
        <v>14026</v>
      </c>
      <c r="AE2118" t="s">
        <v>14027</v>
      </c>
      <c r="AF2118" t="s">
        <v>51</v>
      </c>
    </row>
    <row r="2119" spans="3:32" x14ac:dyDescent="0.3">
      <c r="C2119" s="21" t="s">
        <v>13802</v>
      </c>
      <c r="D2119" s="20" t="s">
        <v>29</v>
      </c>
      <c r="E2119" s="20" t="s">
        <v>63</v>
      </c>
      <c r="F2119" s="45" t="s">
        <v>13075</v>
      </c>
      <c r="G2119" s="44">
        <v>45107</v>
      </c>
      <c r="H2119" s="20" t="s">
        <v>366</v>
      </c>
      <c r="J2119" t="s">
        <v>33</v>
      </c>
      <c r="K2119" t="s">
        <v>382</v>
      </c>
      <c r="L2119" t="s">
        <v>35</v>
      </c>
      <c r="M2119" t="s">
        <v>36</v>
      </c>
      <c r="N2119" t="s">
        <v>37</v>
      </c>
      <c r="O2119" t="s">
        <v>13803</v>
      </c>
      <c r="P2119" s="13" t="s">
        <v>11633</v>
      </c>
      <c r="Q2119" s="2" t="s">
        <v>13804</v>
      </c>
      <c r="R2119" t="s">
        <v>13805</v>
      </c>
      <c r="S2119" s="13" t="s">
        <v>11633</v>
      </c>
      <c r="T2119" t="s">
        <v>13806</v>
      </c>
      <c r="U2119" t="s">
        <v>124</v>
      </c>
      <c r="V2119" t="s">
        <v>37</v>
      </c>
      <c r="W2119" t="s">
        <v>42</v>
      </c>
      <c r="X2119" t="s">
        <v>4460</v>
      </c>
      <c r="Y2119" t="s">
        <v>44</v>
      </c>
      <c r="Z2119" t="s">
        <v>4461</v>
      </c>
      <c r="AA2119" t="s">
        <v>13807</v>
      </c>
      <c r="AB2119" t="s">
        <v>124</v>
      </c>
      <c r="AC2119" t="s">
        <v>13808</v>
      </c>
      <c r="AD2119" t="s">
        <v>13809</v>
      </c>
      <c r="AE2119" t="s">
        <v>13810</v>
      </c>
      <c r="AF2119" t="s">
        <v>51</v>
      </c>
    </row>
    <row r="2120" spans="3:32" x14ac:dyDescent="0.3">
      <c r="C2120" s="21" t="s">
        <v>13811</v>
      </c>
      <c r="D2120" s="20" t="s">
        <v>29</v>
      </c>
      <c r="E2120" s="20" t="s">
        <v>63</v>
      </c>
      <c r="F2120" s="45" t="s">
        <v>13075</v>
      </c>
      <c r="G2120" s="44">
        <v>45107</v>
      </c>
      <c r="H2120" s="20" t="s">
        <v>366</v>
      </c>
      <c r="J2120" t="s">
        <v>33</v>
      </c>
      <c r="K2120" t="s">
        <v>382</v>
      </c>
      <c r="L2120" t="s">
        <v>35</v>
      </c>
      <c r="M2120" t="s">
        <v>143</v>
      </c>
      <c r="N2120" t="s">
        <v>37</v>
      </c>
      <c r="O2120" t="s">
        <v>13812</v>
      </c>
      <c r="P2120" s="13" t="s">
        <v>11633</v>
      </c>
      <c r="Q2120" s="2" t="s">
        <v>13813</v>
      </c>
      <c r="R2120" t="s">
        <v>13812</v>
      </c>
      <c r="S2120" s="13" t="s">
        <v>11633</v>
      </c>
      <c r="T2120" t="s">
        <v>13814</v>
      </c>
      <c r="U2120" t="s">
        <v>13815</v>
      </c>
      <c r="V2120" t="s">
        <v>37</v>
      </c>
      <c r="W2120" t="s">
        <v>42</v>
      </c>
      <c r="X2120" t="s">
        <v>7245</v>
      </c>
      <c r="Y2120" t="s">
        <v>44</v>
      </c>
      <c r="Z2120" t="s">
        <v>78</v>
      </c>
      <c r="AA2120" t="s">
        <v>13816</v>
      </c>
      <c r="AB2120" t="s">
        <v>13817</v>
      </c>
      <c r="AC2120" t="s">
        <v>8002</v>
      </c>
      <c r="AD2120" t="s">
        <v>13818</v>
      </c>
      <c r="AE2120" t="s">
        <v>13819</v>
      </c>
      <c r="AF2120" t="s">
        <v>51</v>
      </c>
    </row>
    <row r="2121" spans="3:32" x14ac:dyDescent="0.3">
      <c r="C2121" s="21" t="s">
        <v>13737</v>
      </c>
      <c r="D2121" s="20" t="s">
        <v>29</v>
      </c>
      <c r="E2121" s="20" t="s">
        <v>63</v>
      </c>
      <c r="F2121" s="45" t="s">
        <v>13075</v>
      </c>
      <c r="G2121" s="44">
        <v>45107</v>
      </c>
      <c r="H2121" s="20" t="s">
        <v>366</v>
      </c>
      <c r="J2121" t="s">
        <v>33</v>
      </c>
      <c r="K2121" t="s">
        <v>382</v>
      </c>
      <c r="L2121" t="s">
        <v>35</v>
      </c>
      <c r="M2121" t="s">
        <v>52</v>
      </c>
      <c r="N2121" t="s">
        <v>37</v>
      </c>
      <c r="O2121" t="s">
        <v>13738</v>
      </c>
      <c r="P2121" s="13" t="s">
        <v>11633</v>
      </c>
      <c r="Q2121" s="2" t="s">
        <v>13739</v>
      </c>
      <c r="R2121" t="s">
        <v>13738</v>
      </c>
      <c r="S2121" s="13" t="s">
        <v>11633</v>
      </c>
      <c r="T2121" t="s">
        <v>13740</v>
      </c>
      <c r="U2121" t="s">
        <v>13741</v>
      </c>
      <c r="V2121" t="s">
        <v>37</v>
      </c>
      <c r="W2121" t="s">
        <v>42</v>
      </c>
      <c r="X2121" t="s">
        <v>13742</v>
      </c>
      <c r="Y2121" t="s">
        <v>44</v>
      </c>
      <c r="Z2121" t="s">
        <v>45</v>
      </c>
      <c r="AA2121" t="s">
        <v>13743</v>
      </c>
      <c r="AB2121" t="s">
        <v>13744</v>
      </c>
      <c r="AC2121" t="s">
        <v>13745</v>
      </c>
      <c r="AD2121" t="s">
        <v>13746</v>
      </c>
      <c r="AE2121" t="s">
        <v>13747</v>
      </c>
      <c r="AF2121" t="s">
        <v>51</v>
      </c>
    </row>
    <row r="2122" spans="3:32" x14ac:dyDescent="0.3">
      <c r="C2122" s="21" t="s">
        <v>13820</v>
      </c>
      <c r="D2122" s="20" t="s">
        <v>29</v>
      </c>
      <c r="E2122" s="20" t="s">
        <v>63</v>
      </c>
      <c r="F2122" s="45" t="s">
        <v>13075</v>
      </c>
      <c r="G2122" s="44">
        <v>45107</v>
      </c>
      <c r="H2122" s="20" t="s">
        <v>366</v>
      </c>
      <c r="J2122" t="s">
        <v>33</v>
      </c>
      <c r="K2122" t="s">
        <v>382</v>
      </c>
      <c r="L2122" t="s">
        <v>35</v>
      </c>
      <c r="M2122" t="s">
        <v>105</v>
      </c>
      <c r="N2122" t="s">
        <v>37</v>
      </c>
      <c r="O2122" t="s">
        <v>13821</v>
      </c>
      <c r="P2122" s="13" t="s">
        <v>13761</v>
      </c>
      <c r="Q2122" s="2" t="s">
        <v>13822</v>
      </c>
      <c r="R2122" t="s">
        <v>13821</v>
      </c>
      <c r="S2122" s="13" t="s">
        <v>13761</v>
      </c>
      <c r="T2122" t="s">
        <v>13823</v>
      </c>
      <c r="U2122" t="s">
        <v>13824</v>
      </c>
      <c r="V2122" t="s">
        <v>37</v>
      </c>
      <c r="W2122" t="s">
        <v>42</v>
      </c>
      <c r="X2122" t="s">
        <v>1211</v>
      </c>
      <c r="Y2122" t="s">
        <v>44</v>
      </c>
      <c r="Z2122" t="s">
        <v>359</v>
      </c>
      <c r="AA2122" t="s">
        <v>13825</v>
      </c>
      <c r="AB2122" t="s">
        <v>13826</v>
      </c>
      <c r="AC2122" t="s">
        <v>13827</v>
      </c>
      <c r="AD2122" t="s">
        <v>13828</v>
      </c>
      <c r="AE2122" t="s">
        <v>13829</v>
      </c>
      <c r="AF2122" t="s">
        <v>51</v>
      </c>
    </row>
    <row r="2123" spans="3:32" x14ac:dyDescent="0.3">
      <c r="C2123" s="21" t="s">
        <v>13830</v>
      </c>
      <c r="D2123" s="20" t="s">
        <v>29</v>
      </c>
      <c r="E2123" s="20" t="s">
        <v>63</v>
      </c>
      <c r="F2123" s="45" t="s">
        <v>13075</v>
      </c>
      <c r="G2123" s="44">
        <v>45107</v>
      </c>
      <c r="H2123" s="20" t="s">
        <v>366</v>
      </c>
      <c r="J2123" t="s">
        <v>33</v>
      </c>
      <c r="K2123" t="s">
        <v>382</v>
      </c>
      <c r="L2123" t="s">
        <v>35</v>
      </c>
      <c r="M2123" t="s">
        <v>36</v>
      </c>
      <c r="N2123" t="s">
        <v>37</v>
      </c>
      <c r="O2123" t="s">
        <v>13831</v>
      </c>
      <c r="P2123" s="13" t="s">
        <v>13761</v>
      </c>
      <c r="Q2123" s="2" t="s">
        <v>13832</v>
      </c>
      <c r="R2123" t="s">
        <v>13833</v>
      </c>
      <c r="S2123" s="13" t="s">
        <v>13761</v>
      </c>
      <c r="T2123" t="s">
        <v>13834</v>
      </c>
      <c r="U2123" t="s">
        <v>200</v>
      </c>
      <c r="V2123" t="s">
        <v>37</v>
      </c>
      <c r="W2123" t="s">
        <v>42</v>
      </c>
      <c r="X2123" t="s">
        <v>13835</v>
      </c>
      <c r="Y2123" t="s">
        <v>44</v>
      </c>
      <c r="Z2123" t="s">
        <v>13836</v>
      </c>
      <c r="AA2123" t="s">
        <v>13837</v>
      </c>
      <c r="AB2123" t="s">
        <v>44</v>
      </c>
      <c r="AC2123" t="s">
        <v>13838</v>
      </c>
      <c r="AD2123" t="s">
        <v>13839</v>
      </c>
      <c r="AE2123" t="s">
        <v>13840</v>
      </c>
      <c r="AF2123" t="s">
        <v>51</v>
      </c>
    </row>
    <row r="2124" spans="3:32" x14ac:dyDescent="0.3">
      <c r="C2124" s="21" t="s">
        <v>13841</v>
      </c>
      <c r="D2124" s="20" t="s">
        <v>29</v>
      </c>
      <c r="E2124" s="20" t="s">
        <v>30</v>
      </c>
      <c r="F2124" s="45" t="s">
        <v>13075</v>
      </c>
      <c r="G2124" s="44">
        <v>45107</v>
      </c>
      <c r="H2124" s="20" t="s">
        <v>366</v>
      </c>
      <c r="J2124" t="s">
        <v>33</v>
      </c>
      <c r="K2124" t="s">
        <v>382</v>
      </c>
      <c r="L2124" t="s">
        <v>35</v>
      </c>
      <c r="M2124" t="s">
        <v>52</v>
      </c>
      <c r="N2124" t="s">
        <v>37</v>
      </c>
      <c r="O2124" t="s">
        <v>13842</v>
      </c>
      <c r="P2124" s="13" t="s">
        <v>13761</v>
      </c>
      <c r="Q2124" s="2" t="s">
        <v>13843</v>
      </c>
      <c r="R2124" t="s">
        <v>13842</v>
      </c>
      <c r="S2124" s="13" t="s">
        <v>13761</v>
      </c>
      <c r="T2124" t="s">
        <v>13844</v>
      </c>
      <c r="U2124" t="s">
        <v>13845</v>
      </c>
      <c r="V2124" t="s">
        <v>37</v>
      </c>
      <c r="W2124" t="s">
        <v>42</v>
      </c>
      <c r="X2124" t="s">
        <v>5021</v>
      </c>
      <c r="Y2124" t="s">
        <v>44</v>
      </c>
      <c r="Z2124" t="s">
        <v>45</v>
      </c>
      <c r="AA2124" t="s">
        <v>13846</v>
      </c>
      <c r="AB2124" t="s">
        <v>13847</v>
      </c>
      <c r="AC2124" t="s">
        <v>13848</v>
      </c>
      <c r="AD2124" t="s">
        <v>13849</v>
      </c>
      <c r="AE2124" t="s">
        <v>13850</v>
      </c>
      <c r="AF2124" t="s">
        <v>51</v>
      </c>
    </row>
    <row r="2125" spans="3:32" x14ac:dyDescent="0.3">
      <c r="C2125" s="21" t="s">
        <v>13210</v>
      </c>
      <c r="D2125" s="20" t="s">
        <v>102</v>
      </c>
      <c r="E2125" s="20" t="s">
        <v>63</v>
      </c>
      <c r="F2125" s="45" t="s">
        <v>13211</v>
      </c>
      <c r="G2125" s="44">
        <v>45111</v>
      </c>
      <c r="H2125" s="20" t="s">
        <v>366</v>
      </c>
      <c r="J2125" t="s">
        <v>33</v>
      </c>
      <c r="K2125" t="s">
        <v>382</v>
      </c>
      <c r="L2125" t="s">
        <v>35</v>
      </c>
      <c r="M2125" t="s">
        <v>143</v>
      </c>
      <c r="N2125" t="s">
        <v>37</v>
      </c>
      <c r="O2125" t="s">
        <v>13212</v>
      </c>
      <c r="P2125" s="13" t="s">
        <v>11292</v>
      </c>
      <c r="Q2125" s="2" t="s">
        <v>13213</v>
      </c>
      <c r="R2125" t="s">
        <v>13214</v>
      </c>
      <c r="S2125" s="13" t="s">
        <v>11292</v>
      </c>
      <c r="T2125" t="s">
        <v>13215</v>
      </c>
      <c r="U2125" t="s">
        <v>124</v>
      </c>
      <c r="V2125" t="s">
        <v>37</v>
      </c>
      <c r="W2125" t="s">
        <v>42</v>
      </c>
      <c r="X2125" t="s">
        <v>13216</v>
      </c>
      <c r="Y2125" t="s">
        <v>44</v>
      </c>
      <c r="Z2125" t="s">
        <v>13217</v>
      </c>
      <c r="AA2125" t="s">
        <v>13218</v>
      </c>
      <c r="AB2125" t="s">
        <v>124</v>
      </c>
      <c r="AC2125" t="s">
        <v>13219</v>
      </c>
      <c r="AD2125" t="s">
        <v>13220</v>
      </c>
      <c r="AE2125" t="s">
        <v>13221</v>
      </c>
      <c r="AF2125" t="s">
        <v>115</v>
      </c>
    </row>
    <row r="2126" spans="3:32" x14ac:dyDescent="0.3">
      <c r="C2126" s="21" t="s">
        <v>13222</v>
      </c>
      <c r="D2126" s="20" t="s">
        <v>102</v>
      </c>
      <c r="E2126" s="20" t="s">
        <v>63</v>
      </c>
      <c r="F2126" s="45" t="s">
        <v>13211</v>
      </c>
      <c r="G2126" s="44">
        <v>45111</v>
      </c>
      <c r="H2126" s="20" t="s">
        <v>366</v>
      </c>
      <c r="J2126" t="s">
        <v>33</v>
      </c>
      <c r="K2126" t="s">
        <v>382</v>
      </c>
      <c r="L2126" t="s">
        <v>35</v>
      </c>
      <c r="M2126" t="s">
        <v>143</v>
      </c>
      <c r="N2126" t="s">
        <v>37</v>
      </c>
      <c r="O2126" t="s">
        <v>13223</v>
      </c>
      <c r="P2126" s="13" t="s">
        <v>11292</v>
      </c>
      <c r="Q2126" s="2" t="s">
        <v>13224</v>
      </c>
      <c r="R2126" t="s">
        <v>13225</v>
      </c>
      <c r="S2126" s="13" t="s">
        <v>11292</v>
      </c>
      <c r="T2126" t="s">
        <v>13226</v>
      </c>
      <c r="U2126" t="s">
        <v>124</v>
      </c>
      <c r="V2126" t="s">
        <v>37</v>
      </c>
      <c r="W2126" t="s">
        <v>42</v>
      </c>
      <c r="X2126" t="s">
        <v>610</v>
      </c>
      <c r="Y2126" t="s">
        <v>44</v>
      </c>
      <c r="Z2126" t="s">
        <v>611</v>
      </c>
      <c r="AA2126" t="s">
        <v>13227</v>
      </c>
      <c r="AB2126" t="s">
        <v>124</v>
      </c>
      <c r="AC2126" t="s">
        <v>124</v>
      </c>
      <c r="AD2126" t="s">
        <v>13228</v>
      </c>
      <c r="AE2126" t="s">
        <v>13229</v>
      </c>
      <c r="AF2126" t="s">
        <v>115</v>
      </c>
    </row>
    <row r="2127" spans="3:32" x14ac:dyDescent="0.3">
      <c r="C2127" s="21" t="s">
        <v>13349</v>
      </c>
      <c r="D2127" s="20" t="s">
        <v>102</v>
      </c>
      <c r="E2127" s="20" t="s">
        <v>63</v>
      </c>
      <c r="F2127" s="45" t="s">
        <v>13211</v>
      </c>
      <c r="G2127" s="44">
        <v>45111</v>
      </c>
      <c r="H2127" s="20" t="s">
        <v>366</v>
      </c>
      <c r="J2127" t="s">
        <v>33</v>
      </c>
      <c r="K2127" t="s">
        <v>382</v>
      </c>
      <c r="L2127" t="s">
        <v>35</v>
      </c>
      <c r="M2127" t="s">
        <v>105</v>
      </c>
      <c r="N2127" t="s">
        <v>37</v>
      </c>
      <c r="O2127" t="s">
        <v>13350</v>
      </c>
      <c r="P2127" s="13" t="s">
        <v>11292</v>
      </c>
      <c r="Q2127" s="2" t="s">
        <v>44</v>
      </c>
      <c r="R2127" t="s">
        <v>13351</v>
      </c>
      <c r="S2127" s="13" t="s">
        <v>11292</v>
      </c>
      <c r="T2127" t="s">
        <v>13352</v>
      </c>
      <c r="U2127" t="s">
        <v>44</v>
      </c>
      <c r="V2127" t="s">
        <v>37</v>
      </c>
      <c r="W2127" t="s">
        <v>42</v>
      </c>
      <c r="X2127" t="s">
        <v>164</v>
      </c>
      <c r="Y2127" t="s">
        <v>44</v>
      </c>
      <c r="Z2127" t="s">
        <v>78</v>
      </c>
      <c r="AA2127" t="s">
        <v>13353</v>
      </c>
      <c r="AB2127" t="s">
        <v>12780</v>
      </c>
      <c r="AC2127" t="s">
        <v>44</v>
      </c>
      <c r="AD2127" t="s">
        <v>13354</v>
      </c>
      <c r="AE2127" t="s">
        <v>13355</v>
      </c>
      <c r="AF2127" t="s">
        <v>115</v>
      </c>
    </row>
    <row r="2128" spans="3:32" x14ac:dyDescent="0.3">
      <c r="C2128" s="21" t="s">
        <v>13356</v>
      </c>
      <c r="D2128" s="20" t="s">
        <v>102</v>
      </c>
      <c r="E2128" s="20" t="s">
        <v>63</v>
      </c>
      <c r="F2128" s="45" t="s">
        <v>13211</v>
      </c>
      <c r="G2128" s="44">
        <v>45111</v>
      </c>
      <c r="H2128" s="20" t="s">
        <v>366</v>
      </c>
      <c r="J2128" t="s">
        <v>33</v>
      </c>
      <c r="K2128" t="s">
        <v>382</v>
      </c>
      <c r="L2128" t="s">
        <v>35</v>
      </c>
      <c r="M2128" t="s">
        <v>105</v>
      </c>
      <c r="N2128" t="s">
        <v>37</v>
      </c>
      <c r="O2128" t="s">
        <v>13357</v>
      </c>
      <c r="P2128" s="13" t="s">
        <v>11292</v>
      </c>
      <c r="Q2128" s="2" t="s">
        <v>44</v>
      </c>
      <c r="R2128" t="s">
        <v>7136</v>
      </c>
      <c r="S2128" s="13" t="s">
        <v>11292</v>
      </c>
      <c r="T2128" t="s">
        <v>7137</v>
      </c>
      <c r="U2128" t="s">
        <v>44</v>
      </c>
      <c r="V2128" t="s">
        <v>37</v>
      </c>
      <c r="W2128" t="s">
        <v>42</v>
      </c>
      <c r="X2128" t="s">
        <v>164</v>
      </c>
      <c r="Y2128" t="s">
        <v>44</v>
      </c>
      <c r="Z2128" t="s">
        <v>78</v>
      </c>
      <c r="AA2128" t="s">
        <v>13358</v>
      </c>
      <c r="AB2128" t="s">
        <v>7139</v>
      </c>
      <c r="AC2128" t="s">
        <v>44</v>
      </c>
      <c r="AD2128" t="s">
        <v>7140</v>
      </c>
      <c r="AE2128" t="s">
        <v>13359</v>
      </c>
      <c r="AF2128" t="s">
        <v>115</v>
      </c>
    </row>
    <row r="2129" spans="3:32" x14ac:dyDescent="0.3">
      <c r="C2129" s="21" t="s">
        <v>13360</v>
      </c>
      <c r="D2129" s="20" t="s">
        <v>102</v>
      </c>
      <c r="E2129" s="20" t="s">
        <v>63</v>
      </c>
      <c r="F2129" s="45" t="s">
        <v>13211</v>
      </c>
      <c r="G2129" s="44">
        <v>45111</v>
      </c>
      <c r="H2129" s="20" t="s">
        <v>366</v>
      </c>
      <c r="J2129" t="s">
        <v>33</v>
      </c>
      <c r="K2129" t="s">
        <v>382</v>
      </c>
      <c r="L2129" t="s">
        <v>35</v>
      </c>
      <c r="M2129" t="s">
        <v>64</v>
      </c>
      <c r="N2129" t="s">
        <v>37</v>
      </c>
      <c r="O2129" t="s">
        <v>11081</v>
      </c>
      <c r="P2129" s="13" t="s">
        <v>11292</v>
      </c>
      <c r="Q2129" s="2" t="s">
        <v>44</v>
      </c>
      <c r="R2129" t="s">
        <v>11082</v>
      </c>
      <c r="S2129" s="13" t="s">
        <v>11292</v>
      </c>
      <c r="T2129" t="s">
        <v>11083</v>
      </c>
      <c r="U2129" t="s">
        <v>44</v>
      </c>
      <c r="V2129" t="s">
        <v>37</v>
      </c>
      <c r="W2129" t="s">
        <v>42</v>
      </c>
      <c r="X2129" t="s">
        <v>164</v>
      </c>
      <c r="Y2129" t="s">
        <v>44</v>
      </c>
      <c r="Z2129" t="s">
        <v>78</v>
      </c>
      <c r="AA2129" t="s">
        <v>11084</v>
      </c>
      <c r="AB2129" t="s">
        <v>44</v>
      </c>
      <c r="AC2129" t="s">
        <v>44</v>
      </c>
      <c r="AD2129" t="s">
        <v>13361</v>
      </c>
      <c r="AE2129" t="s">
        <v>13362</v>
      </c>
      <c r="AF2129" t="s">
        <v>13363</v>
      </c>
    </row>
    <row r="2130" spans="3:32" x14ac:dyDescent="0.3">
      <c r="C2130" s="21" t="s">
        <v>13364</v>
      </c>
      <c r="D2130" s="20" t="s">
        <v>102</v>
      </c>
      <c r="E2130" s="20" t="s">
        <v>63</v>
      </c>
      <c r="F2130" s="45" t="s">
        <v>13211</v>
      </c>
      <c r="G2130" s="44">
        <v>45111</v>
      </c>
      <c r="H2130" s="20" t="s">
        <v>366</v>
      </c>
      <c r="J2130" t="s">
        <v>33</v>
      </c>
      <c r="K2130" t="s">
        <v>382</v>
      </c>
      <c r="L2130" t="s">
        <v>35</v>
      </c>
      <c r="M2130" t="s">
        <v>36</v>
      </c>
      <c r="N2130" t="s">
        <v>37</v>
      </c>
      <c r="O2130" t="s">
        <v>13365</v>
      </c>
      <c r="P2130" s="13" t="s">
        <v>11292</v>
      </c>
      <c r="Q2130" s="2" t="s">
        <v>44</v>
      </c>
      <c r="R2130" t="s">
        <v>13366</v>
      </c>
      <c r="S2130" s="13" t="s">
        <v>11292</v>
      </c>
      <c r="T2130" t="s">
        <v>12459</v>
      </c>
      <c r="U2130" t="s">
        <v>44</v>
      </c>
      <c r="V2130" t="s">
        <v>37</v>
      </c>
      <c r="W2130" t="s">
        <v>42</v>
      </c>
      <c r="X2130" t="s">
        <v>164</v>
      </c>
      <c r="Y2130" t="s">
        <v>44</v>
      </c>
      <c r="Z2130" t="s">
        <v>78</v>
      </c>
      <c r="AA2130" t="s">
        <v>13367</v>
      </c>
      <c r="AB2130" t="s">
        <v>13368</v>
      </c>
      <c r="AC2130" t="s">
        <v>44</v>
      </c>
      <c r="AD2130" t="s">
        <v>13369</v>
      </c>
      <c r="AE2130" t="s">
        <v>13370</v>
      </c>
      <c r="AF2130" t="s">
        <v>115</v>
      </c>
    </row>
    <row r="2131" spans="3:32" x14ac:dyDescent="0.3">
      <c r="C2131" s="21" t="s">
        <v>13371</v>
      </c>
      <c r="D2131" s="20" t="s">
        <v>102</v>
      </c>
      <c r="E2131" s="20" t="s">
        <v>63</v>
      </c>
      <c r="F2131" s="45" t="s">
        <v>13211</v>
      </c>
      <c r="G2131" s="44">
        <v>45111</v>
      </c>
      <c r="H2131" s="20" t="s">
        <v>366</v>
      </c>
      <c r="J2131" t="s">
        <v>33</v>
      </c>
      <c r="K2131" t="s">
        <v>382</v>
      </c>
      <c r="L2131" t="s">
        <v>35</v>
      </c>
      <c r="M2131" t="s">
        <v>36</v>
      </c>
      <c r="N2131" t="s">
        <v>37</v>
      </c>
      <c r="O2131" t="s">
        <v>13365</v>
      </c>
      <c r="P2131" s="13" t="s">
        <v>11292</v>
      </c>
      <c r="Q2131" s="2" t="s">
        <v>44</v>
      </c>
      <c r="R2131" t="s">
        <v>13366</v>
      </c>
      <c r="S2131" s="13" t="s">
        <v>11292</v>
      </c>
      <c r="T2131" t="s">
        <v>12459</v>
      </c>
      <c r="U2131" t="s">
        <v>44</v>
      </c>
      <c r="V2131" t="s">
        <v>37</v>
      </c>
      <c r="W2131" t="s">
        <v>42</v>
      </c>
      <c r="X2131" t="s">
        <v>164</v>
      </c>
      <c r="Y2131" t="s">
        <v>44</v>
      </c>
      <c r="Z2131" t="s">
        <v>78</v>
      </c>
      <c r="AA2131" t="s">
        <v>13367</v>
      </c>
      <c r="AB2131" t="s">
        <v>13368</v>
      </c>
      <c r="AC2131" t="s">
        <v>44</v>
      </c>
      <c r="AD2131" t="s">
        <v>13369</v>
      </c>
      <c r="AE2131" t="s">
        <v>13372</v>
      </c>
      <c r="AF2131" t="s">
        <v>115</v>
      </c>
    </row>
    <row r="2132" spans="3:32" x14ac:dyDescent="0.3">
      <c r="C2132" s="21" t="s">
        <v>13373</v>
      </c>
      <c r="D2132" s="20" t="s">
        <v>102</v>
      </c>
      <c r="E2132" s="20" t="s">
        <v>63</v>
      </c>
      <c r="F2132" s="45" t="s">
        <v>13211</v>
      </c>
      <c r="G2132" s="44">
        <v>45111</v>
      </c>
      <c r="H2132" s="20" t="s">
        <v>366</v>
      </c>
      <c r="J2132" t="s">
        <v>33</v>
      </c>
      <c r="K2132" t="s">
        <v>382</v>
      </c>
      <c r="L2132" t="s">
        <v>35</v>
      </c>
      <c r="M2132" t="s">
        <v>64</v>
      </c>
      <c r="N2132" t="s">
        <v>37</v>
      </c>
      <c r="O2132" t="s">
        <v>13374</v>
      </c>
      <c r="P2132" s="13" t="s">
        <v>11292</v>
      </c>
      <c r="Q2132" s="2" t="s">
        <v>44</v>
      </c>
      <c r="R2132" t="s">
        <v>13375</v>
      </c>
      <c r="S2132" s="13" t="s">
        <v>11292</v>
      </c>
      <c r="T2132" t="s">
        <v>13376</v>
      </c>
      <c r="U2132" t="s">
        <v>44</v>
      </c>
      <c r="V2132" t="s">
        <v>37</v>
      </c>
      <c r="W2132" t="s">
        <v>42</v>
      </c>
      <c r="X2132" t="s">
        <v>164</v>
      </c>
      <c r="Y2132" t="s">
        <v>44</v>
      </c>
      <c r="Z2132" t="s">
        <v>78</v>
      </c>
      <c r="AA2132" t="s">
        <v>13377</v>
      </c>
      <c r="AB2132" t="s">
        <v>13378</v>
      </c>
      <c r="AC2132" t="s">
        <v>44</v>
      </c>
      <c r="AD2132" t="s">
        <v>13379</v>
      </c>
      <c r="AE2132" t="s">
        <v>13380</v>
      </c>
      <c r="AF2132" t="s">
        <v>115</v>
      </c>
    </row>
    <row r="2133" spans="3:32" x14ac:dyDescent="0.3">
      <c r="C2133" s="21" t="s">
        <v>13381</v>
      </c>
      <c r="D2133" s="20" t="s">
        <v>102</v>
      </c>
      <c r="E2133" s="20" t="s">
        <v>63</v>
      </c>
      <c r="F2133" s="45" t="s">
        <v>13211</v>
      </c>
      <c r="G2133" s="44">
        <v>45111</v>
      </c>
      <c r="H2133" s="20" t="s">
        <v>366</v>
      </c>
      <c r="J2133" t="s">
        <v>33</v>
      </c>
      <c r="K2133" t="s">
        <v>382</v>
      </c>
      <c r="L2133" t="s">
        <v>35</v>
      </c>
      <c r="M2133" t="s">
        <v>36</v>
      </c>
      <c r="N2133" t="s">
        <v>37</v>
      </c>
      <c r="O2133" t="s">
        <v>13382</v>
      </c>
      <c r="P2133" s="13" t="s">
        <v>11292</v>
      </c>
      <c r="Q2133" s="2" t="s">
        <v>44</v>
      </c>
      <c r="R2133" t="s">
        <v>13383</v>
      </c>
      <c r="S2133" s="13" t="s">
        <v>11292</v>
      </c>
      <c r="T2133" t="s">
        <v>13384</v>
      </c>
      <c r="U2133" t="s">
        <v>44</v>
      </c>
      <c r="V2133" t="s">
        <v>37</v>
      </c>
      <c r="W2133" t="s">
        <v>42</v>
      </c>
      <c r="X2133" t="s">
        <v>164</v>
      </c>
      <c r="Y2133" t="s">
        <v>44</v>
      </c>
      <c r="Z2133" t="s">
        <v>78</v>
      </c>
      <c r="AA2133" t="s">
        <v>13385</v>
      </c>
      <c r="AB2133" t="s">
        <v>13386</v>
      </c>
      <c r="AC2133" t="s">
        <v>44</v>
      </c>
      <c r="AD2133" t="s">
        <v>13387</v>
      </c>
      <c r="AE2133" t="s">
        <v>13388</v>
      </c>
      <c r="AF2133" t="s">
        <v>115</v>
      </c>
    </row>
    <row r="2134" spans="3:32" x14ac:dyDescent="0.3">
      <c r="C2134" s="21" t="s">
        <v>13389</v>
      </c>
      <c r="D2134" s="20" t="s">
        <v>102</v>
      </c>
      <c r="E2134" s="20" t="s">
        <v>63</v>
      </c>
      <c r="F2134" s="45" t="s">
        <v>13211</v>
      </c>
      <c r="G2134" s="44">
        <v>45111</v>
      </c>
      <c r="H2134" s="20" t="s">
        <v>366</v>
      </c>
      <c r="J2134" t="s">
        <v>33</v>
      </c>
      <c r="K2134" t="s">
        <v>382</v>
      </c>
      <c r="L2134" t="s">
        <v>35</v>
      </c>
      <c r="M2134" t="s">
        <v>52</v>
      </c>
      <c r="N2134" t="s">
        <v>37</v>
      </c>
      <c r="O2134" t="s">
        <v>13390</v>
      </c>
      <c r="P2134" s="13" t="s">
        <v>11292</v>
      </c>
      <c r="Q2134" s="2" t="s">
        <v>44</v>
      </c>
      <c r="R2134" t="s">
        <v>13391</v>
      </c>
      <c r="S2134" s="13" t="s">
        <v>11292</v>
      </c>
      <c r="T2134" t="s">
        <v>13392</v>
      </c>
      <c r="U2134" t="s">
        <v>44</v>
      </c>
      <c r="V2134" t="s">
        <v>37</v>
      </c>
      <c r="W2134" t="s">
        <v>42</v>
      </c>
      <c r="X2134" t="s">
        <v>164</v>
      </c>
      <c r="Y2134" t="s">
        <v>44</v>
      </c>
      <c r="Z2134" t="s">
        <v>78</v>
      </c>
      <c r="AA2134" t="s">
        <v>13393</v>
      </c>
      <c r="AB2134" t="s">
        <v>13394</v>
      </c>
      <c r="AC2134" t="s">
        <v>44</v>
      </c>
      <c r="AD2134" t="s">
        <v>13395</v>
      </c>
      <c r="AE2134" t="s">
        <v>13396</v>
      </c>
      <c r="AF2134" t="s">
        <v>115</v>
      </c>
    </row>
    <row r="2135" spans="3:32" x14ac:dyDescent="0.3">
      <c r="C2135" s="21" t="s">
        <v>13642</v>
      </c>
      <c r="D2135" s="20" t="s">
        <v>102</v>
      </c>
      <c r="E2135" s="20" t="s">
        <v>280</v>
      </c>
      <c r="F2135" s="45" t="s">
        <v>13211</v>
      </c>
      <c r="G2135" s="44">
        <v>45111</v>
      </c>
      <c r="H2135" s="20" t="s">
        <v>366</v>
      </c>
      <c r="J2135" t="s">
        <v>33</v>
      </c>
      <c r="K2135" t="s">
        <v>382</v>
      </c>
      <c r="L2135" t="s">
        <v>35</v>
      </c>
      <c r="M2135" t="s">
        <v>52</v>
      </c>
      <c r="N2135" t="s">
        <v>37</v>
      </c>
      <c r="O2135" t="s">
        <v>13643</v>
      </c>
      <c r="P2135" s="13" t="s">
        <v>11292</v>
      </c>
      <c r="Q2135" s="2" t="s">
        <v>13644</v>
      </c>
      <c r="R2135" t="s">
        <v>13643</v>
      </c>
      <c r="S2135" s="13" t="s">
        <v>11292</v>
      </c>
      <c r="T2135" t="s">
        <v>13645</v>
      </c>
      <c r="U2135" t="s">
        <v>13646</v>
      </c>
      <c r="V2135" t="s">
        <v>37</v>
      </c>
      <c r="W2135" t="s">
        <v>42</v>
      </c>
      <c r="X2135" t="s">
        <v>885</v>
      </c>
      <c r="Y2135" t="s">
        <v>44</v>
      </c>
      <c r="Z2135" t="s">
        <v>45</v>
      </c>
      <c r="AA2135" t="s">
        <v>13647</v>
      </c>
      <c r="AB2135" t="s">
        <v>13648</v>
      </c>
      <c r="AC2135" t="s">
        <v>13649</v>
      </c>
      <c r="AD2135" t="s">
        <v>13650</v>
      </c>
      <c r="AE2135" t="s">
        <v>13651</v>
      </c>
      <c r="AF2135" t="s">
        <v>115</v>
      </c>
    </row>
    <row r="2136" spans="3:32" x14ac:dyDescent="0.3">
      <c r="C2136" s="21" t="s">
        <v>13652</v>
      </c>
      <c r="D2136" s="20" t="s">
        <v>102</v>
      </c>
      <c r="E2136" s="20" t="s">
        <v>63</v>
      </c>
      <c r="F2136" s="45" t="s">
        <v>13211</v>
      </c>
      <c r="G2136" s="44">
        <v>45111</v>
      </c>
      <c r="H2136" s="20" t="s">
        <v>366</v>
      </c>
      <c r="J2136" t="s">
        <v>33</v>
      </c>
      <c r="K2136" t="s">
        <v>382</v>
      </c>
      <c r="L2136" t="s">
        <v>35</v>
      </c>
      <c r="M2136" t="s">
        <v>52</v>
      </c>
      <c r="N2136" t="s">
        <v>37</v>
      </c>
      <c r="O2136" t="s">
        <v>13653</v>
      </c>
      <c r="P2136" s="13" t="s">
        <v>11292</v>
      </c>
      <c r="Q2136" s="2" t="s">
        <v>13654</v>
      </c>
      <c r="R2136" t="s">
        <v>13653</v>
      </c>
      <c r="S2136" s="13" t="s">
        <v>11292</v>
      </c>
      <c r="T2136" t="s">
        <v>13655</v>
      </c>
      <c r="U2136" t="s">
        <v>13656</v>
      </c>
      <c r="V2136" t="s">
        <v>37</v>
      </c>
      <c r="W2136" t="s">
        <v>42</v>
      </c>
      <c r="X2136" t="s">
        <v>69</v>
      </c>
      <c r="Y2136" t="s">
        <v>44</v>
      </c>
      <c r="Z2136" t="s">
        <v>78</v>
      </c>
      <c r="AA2136" t="s">
        <v>13657</v>
      </c>
      <c r="AB2136" t="s">
        <v>13658</v>
      </c>
      <c r="AC2136" t="s">
        <v>13659</v>
      </c>
      <c r="AD2136" t="s">
        <v>13660</v>
      </c>
      <c r="AE2136" t="s">
        <v>13661</v>
      </c>
      <c r="AF2136" t="s">
        <v>115</v>
      </c>
    </row>
    <row r="2137" spans="3:32" x14ac:dyDescent="0.3">
      <c r="C2137" s="21" t="s">
        <v>13662</v>
      </c>
      <c r="D2137" s="20" t="s">
        <v>102</v>
      </c>
      <c r="E2137" s="20" t="s">
        <v>63</v>
      </c>
      <c r="F2137" s="45" t="s">
        <v>13211</v>
      </c>
      <c r="G2137" s="44">
        <v>45111</v>
      </c>
      <c r="H2137" s="20" t="s">
        <v>366</v>
      </c>
      <c r="J2137" t="s">
        <v>33</v>
      </c>
      <c r="K2137" t="s">
        <v>382</v>
      </c>
      <c r="L2137" t="s">
        <v>35</v>
      </c>
      <c r="M2137" t="s">
        <v>36</v>
      </c>
      <c r="N2137" t="s">
        <v>37</v>
      </c>
      <c r="O2137" t="s">
        <v>13663</v>
      </c>
      <c r="P2137" s="13" t="s">
        <v>11292</v>
      </c>
      <c r="Q2137" s="2" t="s">
        <v>13664</v>
      </c>
      <c r="R2137" t="s">
        <v>13663</v>
      </c>
      <c r="S2137" s="13" t="s">
        <v>11292</v>
      </c>
      <c r="T2137" t="s">
        <v>13665</v>
      </c>
      <c r="U2137" t="s">
        <v>13666</v>
      </c>
      <c r="V2137" t="s">
        <v>37</v>
      </c>
      <c r="W2137" t="s">
        <v>42</v>
      </c>
      <c r="X2137" t="s">
        <v>69</v>
      </c>
      <c r="Y2137" t="s">
        <v>44</v>
      </c>
      <c r="Z2137" t="s">
        <v>78</v>
      </c>
      <c r="AA2137" t="s">
        <v>13667</v>
      </c>
      <c r="AB2137" t="s">
        <v>5952</v>
      </c>
      <c r="AC2137" t="s">
        <v>13668</v>
      </c>
      <c r="AD2137" t="s">
        <v>13669</v>
      </c>
      <c r="AE2137" t="s">
        <v>13670</v>
      </c>
      <c r="AF2137" t="s">
        <v>115</v>
      </c>
    </row>
    <row r="2138" spans="3:32" x14ac:dyDescent="0.3">
      <c r="C2138" s="21" t="s">
        <v>13397</v>
      </c>
      <c r="D2138" s="20" t="s">
        <v>102</v>
      </c>
      <c r="E2138" s="20" t="s">
        <v>63</v>
      </c>
      <c r="F2138" s="45" t="s">
        <v>13211</v>
      </c>
      <c r="G2138" s="44">
        <v>45111</v>
      </c>
      <c r="H2138" s="20" t="s">
        <v>366</v>
      </c>
      <c r="J2138" t="s">
        <v>33</v>
      </c>
      <c r="K2138" t="s">
        <v>382</v>
      </c>
      <c r="L2138" t="s">
        <v>35</v>
      </c>
      <c r="M2138" t="s">
        <v>292</v>
      </c>
      <c r="N2138" t="s">
        <v>37</v>
      </c>
      <c r="O2138" t="s">
        <v>8484</v>
      </c>
      <c r="P2138" s="13" t="s">
        <v>11292</v>
      </c>
      <c r="Q2138" s="2" t="s">
        <v>44</v>
      </c>
      <c r="R2138" t="s">
        <v>8485</v>
      </c>
      <c r="S2138" s="13" t="s">
        <v>11292</v>
      </c>
      <c r="T2138" t="s">
        <v>8486</v>
      </c>
      <c r="U2138" t="s">
        <v>44</v>
      </c>
      <c r="V2138" t="s">
        <v>37</v>
      </c>
      <c r="W2138" t="s">
        <v>42</v>
      </c>
      <c r="X2138" t="s">
        <v>164</v>
      </c>
      <c r="Y2138" t="s">
        <v>44</v>
      </c>
      <c r="Z2138" t="s">
        <v>78</v>
      </c>
      <c r="AA2138" t="s">
        <v>8487</v>
      </c>
      <c r="AB2138" t="s">
        <v>8488</v>
      </c>
      <c r="AC2138" t="s">
        <v>44</v>
      </c>
      <c r="AD2138" t="s">
        <v>8489</v>
      </c>
      <c r="AE2138" t="s">
        <v>13398</v>
      </c>
      <c r="AF2138" t="s">
        <v>115</v>
      </c>
    </row>
    <row r="2139" spans="3:32" x14ac:dyDescent="0.3">
      <c r="C2139" s="21" t="s">
        <v>13406</v>
      </c>
      <c r="D2139" s="20" t="s">
        <v>102</v>
      </c>
      <c r="E2139" s="20" t="s">
        <v>63</v>
      </c>
      <c r="F2139" s="45" t="s">
        <v>13211</v>
      </c>
      <c r="G2139" s="44">
        <v>45111</v>
      </c>
      <c r="H2139" s="20" t="s">
        <v>366</v>
      </c>
      <c r="J2139" t="s">
        <v>33</v>
      </c>
      <c r="K2139" t="s">
        <v>382</v>
      </c>
      <c r="L2139" t="s">
        <v>35</v>
      </c>
      <c r="M2139" t="s">
        <v>52</v>
      </c>
      <c r="N2139" t="s">
        <v>37</v>
      </c>
      <c r="O2139" t="s">
        <v>11627</v>
      </c>
      <c r="P2139" s="13" t="s">
        <v>11292</v>
      </c>
      <c r="Q2139" s="2" t="s">
        <v>44</v>
      </c>
      <c r="R2139" t="s">
        <v>11628</v>
      </c>
      <c r="S2139" s="13" t="s">
        <v>11292</v>
      </c>
      <c r="T2139" t="s">
        <v>11629</v>
      </c>
      <c r="U2139" t="s">
        <v>44</v>
      </c>
      <c r="V2139" t="s">
        <v>37</v>
      </c>
      <c r="W2139" t="s">
        <v>42</v>
      </c>
      <c r="X2139" t="s">
        <v>164</v>
      </c>
      <c r="Y2139" t="s">
        <v>44</v>
      </c>
      <c r="Z2139" t="s">
        <v>78</v>
      </c>
      <c r="AA2139" t="s">
        <v>11630</v>
      </c>
      <c r="AB2139" t="s">
        <v>6495</v>
      </c>
      <c r="AC2139" t="s">
        <v>44</v>
      </c>
      <c r="AD2139" t="s">
        <v>11631</v>
      </c>
      <c r="AE2139" t="s">
        <v>13407</v>
      </c>
      <c r="AF2139" t="s">
        <v>115</v>
      </c>
    </row>
    <row r="2140" spans="3:32" x14ac:dyDescent="0.3">
      <c r="C2140" s="21" t="s">
        <v>13408</v>
      </c>
      <c r="D2140" s="20" t="s">
        <v>102</v>
      </c>
      <c r="E2140" s="20" t="s">
        <v>63</v>
      </c>
      <c r="F2140" s="45" t="s">
        <v>13211</v>
      </c>
      <c r="G2140" s="44">
        <v>45111</v>
      </c>
      <c r="H2140" s="20" t="s">
        <v>366</v>
      </c>
      <c r="J2140" t="s">
        <v>33</v>
      </c>
      <c r="K2140" t="s">
        <v>382</v>
      </c>
      <c r="L2140" t="s">
        <v>35</v>
      </c>
      <c r="M2140" t="s">
        <v>105</v>
      </c>
      <c r="N2140" t="s">
        <v>37</v>
      </c>
      <c r="O2140" t="s">
        <v>13409</v>
      </c>
      <c r="P2140" s="13" t="s">
        <v>11292</v>
      </c>
      <c r="Q2140" s="2" t="s">
        <v>44</v>
      </c>
      <c r="R2140" t="s">
        <v>13410</v>
      </c>
      <c r="S2140" s="13" t="s">
        <v>11292</v>
      </c>
      <c r="T2140" t="s">
        <v>7991</v>
      </c>
      <c r="U2140" t="s">
        <v>44</v>
      </c>
      <c r="V2140" t="s">
        <v>37</v>
      </c>
      <c r="W2140" t="s">
        <v>42</v>
      </c>
      <c r="X2140" t="s">
        <v>164</v>
      </c>
      <c r="Y2140" t="s">
        <v>44</v>
      </c>
      <c r="Z2140" t="s">
        <v>78</v>
      </c>
      <c r="AA2140" t="s">
        <v>13411</v>
      </c>
      <c r="AB2140" t="s">
        <v>13412</v>
      </c>
      <c r="AC2140" t="s">
        <v>44</v>
      </c>
      <c r="AD2140" t="s">
        <v>13413</v>
      </c>
      <c r="AE2140" t="s">
        <v>13414</v>
      </c>
      <c r="AF2140" t="s">
        <v>115</v>
      </c>
    </row>
    <row r="2141" spans="3:32" x14ac:dyDescent="0.3">
      <c r="C2141" s="21" t="s">
        <v>13748</v>
      </c>
      <c r="D2141" s="20" t="s">
        <v>29</v>
      </c>
      <c r="E2141" s="20" t="s">
        <v>63</v>
      </c>
      <c r="F2141" s="45" t="s">
        <v>13211</v>
      </c>
      <c r="G2141" s="44">
        <v>45111</v>
      </c>
      <c r="H2141" s="20" t="s">
        <v>366</v>
      </c>
      <c r="J2141" t="s">
        <v>33</v>
      </c>
      <c r="K2141" t="s">
        <v>382</v>
      </c>
      <c r="L2141" t="s">
        <v>35</v>
      </c>
      <c r="M2141" t="s">
        <v>143</v>
      </c>
      <c r="N2141" t="s">
        <v>37</v>
      </c>
      <c r="O2141" t="s">
        <v>12614</v>
      </c>
      <c r="P2141" s="13" t="s">
        <v>11814</v>
      </c>
      <c r="Q2141" s="2" t="s">
        <v>13749</v>
      </c>
      <c r="R2141" t="s">
        <v>13750</v>
      </c>
      <c r="S2141" s="13" t="s">
        <v>11814</v>
      </c>
      <c r="T2141" t="s">
        <v>12617</v>
      </c>
      <c r="U2141" t="s">
        <v>124</v>
      </c>
      <c r="V2141" t="s">
        <v>37</v>
      </c>
      <c r="W2141" t="s">
        <v>42</v>
      </c>
      <c r="X2141" t="s">
        <v>421</v>
      </c>
      <c r="Y2141" t="s">
        <v>44</v>
      </c>
      <c r="Z2141" t="s">
        <v>45</v>
      </c>
      <c r="AA2141" t="s">
        <v>12618</v>
      </c>
      <c r="AB2141" t="s">
        <v>124</v>
      </c>
      <c r="AC2141" t="s">
        <v>12619</v>
      </c>
      <c r="AD2141" t="s">
        <v>12620</v>
      </c>
      <c r="AE2141" t="s">
        <v>13751</v>
      </c>
      <c r="AF2141" t="s">
        <v>51</v>
      </c>
    </row>
    <row r="2142" spans="3:32" x14ac:dyDescent="0.3">
      <c r="C2142" s="21" t="s">
        <v>13851</v>
      </c>
      <c r="D2142" s="20" t="s">
        <v>29</v>
      </c>
      <c r="E2142" s="20" t="s">
        <v>63</v>
      </c>
      <c r="F2142" s="45" t="s">
        <v>13211</v>
      </c>
      <c r="G2142" s="44">
        <v>45111</v>
      </c>
      <c r="H2142" s="20" t="s">
        <v>366</v>
      </c>
      <c r="J2142" t="s">
        <v>33</v>
      </c>
      <c r="K2142" t="s">
        <v>382</v>
      </c>
      <c r="L2142" t="s">
        <v>35</v>
      </c>
      <c r="M2142" t="s">
        <v>36</v>
      </c>
      <c r="N2142" t="s">
        <v>37</v>
      </c>
      <c r="O2142" t="s">
        <v>13852</v>
      </c>
      <c r="P2142" s="13" t="s">
        <v>11814</v>
      </c>
      <c r="Q2142" s="2" t="s">
        <v>13853</v>
      </c>
      <c r="R2142" t="s">
        <v>13852</v>
      </c>
      <c r="S2142" s="13" t="s">
        <v>11814</v>
      </c>
      <c r="T2142" t="s">
        <v>13854</v>
      </c>
      <c r="U2142" t="s">
        <v>13855</v>
      </c>
      <c r="V2142" t="s">
        <v>37</v>
      </c>
      <c r="W2142" t="s">
        <v>42</v>
      </c>
      <c r="X2142" t="s">
        <v>3371</v>
      </c>
      <c r="Y2142" t="s">
        <v>44</v>
      </c>
      <c r="Z2142" t="s">
        <v>359</v>
      </c>
      <c r="AA2142" t="s">
        <v>13856</v>
      </c>
      <c r="AB2142" t="s">
        <v>13857</v>
      </c>
      <c r="AC2142" t="s">
        <v>13858</v>
      </c>
      <c r="AD2142" t="s">
        <v>13859</v>
      </c>
      <c r="AE2142" t="s">
        <v>13860</v>
      </c>
      <c r="AF2142" t="s">
        <v>51</v>
      </c>
    </row>
    <row r="2143" spans="3:32" x14ac:dyDescent="0.3">
      <c r="C2143" s="21">
        <v>2491126</v>
      </c>
      <c r="D2143" s="20" t="s">
        <v>102</v>
      </c>
      <c r="E2143" s="20" t="s">
        <v>63</v>
      </c>
      <c r="F2143" s="45" t="s">
        <v>13211</v>
      </c>
      <c r="G2143" s="44">
        <v>45111</v>
      </c>
      <c r="H2143" s="20" t="s">
        <v>366</v>
      </c>
      <c r="J2143" t="s">
        <v>33</v>
      </c>
      <c r="K2143" t="s">
        <v>382</v>
      </c>
      <c r="L2143" t="s">
        <v>35</v>
      </c>
      <c r="M2143" t="s">
        <v>52</v>
      </c>
      <c r="N2143" t="s">
        <v>37</v>
      </c>
      <c r="O2143" t="s">
        <v>13399</v>
      </c>
      <c r="P2143" s="13" t="s">
        <v>11292</v>
      </c>
      <c r="Q2143" s="2" t="s">
        <v>13400</v>
      </c>
      <c r="R2143" t="s">
        <v>13401</v>
      </c>
      <c r="S2143" s="13" t="s">
        <v>11292</v>
      </c>
      <c r="T2143" t="s">
        <v>13402</v>
      </c>
      <c r="U2143" t="s">
        <v>44</v>
      </c>
      <c r="V2143" t="s">
        <v>37</v>
      </c>
      <c r="W2143" t="s">
        <v>42</v>
      </c>
      <c r="X2143" t="s">
        <v>1985</v>
      </c>
      <c r="Y2143" t="s">
        <v>44</v>
      </c>
      <c r="Z2143" t="s">
        <v>45</v>
      </c>
      <c r="AA2143" t="s">
        <v>13403</v>
      </c>
      <c r="AB2143" t="s">
        <v>44</v>
      </c>
      <c r="AC2143" t="s">
        <v>13404</v>
      </c>
      <c r="AD2143" t="s">
        <v>13405</v>
      </c>
      <c r="AE2143" t="s">
        <v>11043</v>
      </c>
      <c r="AF2143" t="s">
        <v>115</v>
      </c>
    </row>
    <row r="2144" spans="3:32" x14ac:dyDescent="0.3">
      <c r="C2144" s="21" t="s">
        <v>13861</v>
      </c>
      <c r="D2144" s="20" t="s">
        <v>29</v>
      </c>
      <c r="E2144" s="20" t="s">
        <v>63</v>
      </c>
      <c r="F2144" s="45" t="s">
        <v>13211</v>
      </c>
      <c r="G2144" s="44">
        <v>45111</v>
      </c>
      <c r="H2144" s="20" t="s">
        <v>366</v>
      </c>
      <c r="J2144" t="s">
        <v>33</v>
      </c>
      <c r="K2144" t="s">
        <v>382</v>
      </c>
      <c r="L2144" t="s">
        <v>35</v>
      </c>
      <c r="M2144" t="s">
        <v>64</v>
      </c>
      <c r="N2144" t="s">
        <v>37</v>
      </c>
      <c r="O2144" t="s">
        <v>13862</v>
      </c>
      <c r="P2144" s="13" t="s">
        <v>11814</v>
      </c>
      <c r="Q2144" s="2" t="s">
        <v>13863</v>
      </c>
      <c r="R2144" t="s">
        <v>13864</v>
      </c>
      <c r="S2144" s="13" t="s">
        <v>11814</v>
      </c>
      <c r="T2144" t="s">
        <v>13865</v>
      </c>
      <c r="U2144" t="s">
        <v>124</v>
      </c>
      <c r="V2144" t="s">
        <v>37</v>
      </c>
      <c r="W2144" t="s">
        <v>42</v>
      </c>
      <c r="X2144" t="s">
        <v>472</v>
      </c>
      <c r="Y2144" t="s">
        <v>44</v>
      </c>
      <c r="Z2144" t="s">
        <v>78</v>
      </c>
      <c r="AA2144" t="s">
        <v>13866</v>
      </c>
      <c r="AB2144" t="s">
        <v>124</v>
      </c>
      <c r="AC2144" t="s">
        <v>1717</v>
      </c>
      <c r="AD2144" t="s">
        <v>1717</v>
      </c>
      <c r="AE2144" t="s">
        <v>13867</v>
      </c>
      <c r="AF2144" t="s">
        <v>51</v>
      </c>
    </row>
    <row r="2145" spans="3:32" x14ac:dyDescent="0.3">
      <c r="C2145" s="21" t="s">
        <v>13868</v>
      </c>
      <c r="D2145" s="20" t="s">
        <v>62</v>
      </c>
      <c r="E2145" s="20" t="s">
        <v>141</v>
      </c>
      <c r="F2145" s="45" t="s">
        <v>13211</v>
      </c>
      <c r="G2145" s="44">
        <v>45111</v>
      </c>
      <c r="H2145" s="20" t="s">
        <v>366</v>
      </c>
      <c r="J2145" t="s">
        <v>33</v>
      </c>
      <c r="K2145" t="s">
        <v>382</v>
      </c>
      <c r="L2145" t="s">
        <v>35</v>
      </c>
      <c r="M2145" t="s">
        <v>36</v>
      </c>
      <c r="N2145" t="s">
        <v>37</v>
      </c>
      <c r="O2145" t="s">
        <v>13869</v>
      </c>
      <c r="P2145" s="13" t="s">
        <v>11814</v>
      </c>
      <c r="Q2145" s="2" t="s">
        <v>44</v>
      </c>
      <c r="R2145" t="s">
        <v>13870</v>
      </c>
      <c r="S2145" s="13" t="s">
        <v>11814</v>
      </c>
      <c r="T2145" t="s">
        <v>13871</v>
      </c>
      <c r="U2145" t="s">
        <v>44</v>
      </c>
      <c r="V2145" t="s">
        <v>37</v>
      </c>
      <c r="W2145" t="s">
        <v>42</v>
      </c>
      <c r="X2145" t="s">
        <v>164</v>
      </c>
      <c r="Y2145" t="s">
        <v>44</v>
      </c>
      <c r="Z2145" t="s">
        <v>78</v>
      </c>
      <c r="AA2145" t="s">
        <v>13872</v>
      </c>
      <c r="AB2145" t="s">
        <v>5223</v>
      </c>
      <c r="AC2145" t="s">
        <v>44</v>
      </c>
      <c r="AD2145" t="s">
        <v>5224</v>
      </c>
      <c r="AE2145" t="s">
        <v>13873</v>
      </c>
      <c r="AF2145" t="s">
        <v>51</v>
      </c>
    </row>
    <row r="2146" spans="3:32" x14ac:dyDescent="0.3">
      <c r="C2146" s="21" t="s">
        <v>13874</v>
      </c>
      <c r="D2146" s="20" t="s">
        <v>62</v>
      </c>
      <c r="E2146" s="20" t="s">
        <v>509</v>
      </c>
      <c r="F2146" s="45" t="s">
        <v>13211</v>
      </c>
      <c r="G2146" s="44">
        <v>45111</v>
      </c>
      <c r="H2146" s="20" t="s">
        <v>366</v>
      </c>
      <c r="J2146" t="s">
        <v>33</v>
      </c>
      <c r="K2146" t="s">
        <v>382</v>
      </c>
      <c r="L2146" t="s">
        <v>35</v>
      </c>
      <c r="M2146" t="s">
        <v>52</v>
      </c>
      <c r="N2146" t="s">
        <v>37</v>
      </c>
      <c r="O2146" t="s">
        <v>6250</v>
      </c>
      <c r="P2146" s="13" t="s">
        <v>11814</v>
      </c>
      <c r="Q2146" s="2" t="s">
        <v>44</v>
      </c>
      <c r="R2146" t="s">
        <v>13875</v>
      </c>
      <c r="S2146" s="13" t="s">
        <v>11814</v>
      </c>
      <c r="T2146" t="s">
        <v>13876</v>
      </c>
      <c r="U2146" t="s">
        <v>44</v>
      </c>
      <c r="V2146" t="s">
        <v>37</v>
      </c>
      <c r="W2146" t="s">
        <v>42</v>
      </c>
      <c r="X2146" t="s">
        <v>164</v>
      </c>
      <c r="Y2146" t="s">
        <v>44</v>
      </c>
      <c r="Z2146" t="s">
        <v>78</v>
      </c>
      <c r="AA2146" t="s">
        <v>6253</v>
      </c>
      <c r="AB2146" t="s">
        <v>44</v>
      </c>
      <c r="AC2146" t="s">
        <v>44</v>
      </c>
      <c r="AD2146" t="s">
        <v>6254</v>
      </c>
      <c r="AE2146" t="s">
        <v>13877</v>
      </c>
      <c r="AF2146" t="s">
        <v>51</v>
      </c>
    </row>
    <row r="2147" spans="3:32" x14ac:dyDescent="0.3">
      <c r="C2147" s="21" t="s">
        <v>13878</v>
      </c>
      <c r="D2147" s="20" t="s">
        <v>29</v>
      </c>
      <c r="E2147" s="20" t="s">
        <v>63</v>
      </c>
      <c r="F2147" s="45" t="s">
        <v>13211</v>
      </c>
      <c r="G2147" s="44">
        <v>45111</v>
      </c>
      <c r="H2147" s="20" t="s">
        <v>366</v>
      </c>
      <c r="J2147" t="s">
        <v>33</v>
      </c>
      <c r="K2147" t="s">
        <v>382</v>
      </c>
      <c r="L2147" t="s">
        <v>35</v>
      </c>
      <c r="M2147" t="s">
        <v>64</v>
      </c>
      <c r="N2147" t="s">
        <v>37</v>
      </c>
      <c r="O2147" t="s">
        <v>13879</v>
      </c>
      <c r="P2147" s="13" t="s">
        <v>11814</v>
      </c>
      <c r="Q2147" s="2" t="s">
        <v>13880</v>
      </c>
      <c r="R2147" t="s">
        <v>13881</v>
      </c>
      <c r="S2147" s="13" t="s">
        <v>11814</v>
      </c>
      <c r="T2147" t="s">
        <v>13882</v>
      </c>
      <c r="U2147" t="s">
        <v>200</v>
      </c>
      <c r="V2147" t="s">
        <v>37</v>
      </c>
      <c r="W2147" t="s">
        <v>42</v>
      </c>
      <c r="X2147" t="s">
        <v>12042</v>
      </c>
      <c r="Y2147" t="s">
        <v>44</v>
      </c>
      <c r="Z2147" t="s">
        <v>45</v>
      </c>
      <c r="AA2147" t="s">
        <v>13883</v>
      </c>
      <c r="AB2147" t="s">
        <v>44</v>
      </c>
      <c r="AC2147" t="s">
        <v>13884</v>
      </c>
      <c r="AD2147" t="s">
        <v>13885</v>
      </c>
      <c r="AE2147" t="s">
        <v>13886</v>
      </c>
      <c r="AF2147" t="s">
        <v>51</v>
      </c>
    </row>
    <row r="2148" spans="3:32" x14ac:dyDescent="0.3">
      <c r="C2148" s="21" t="s">
        <v>13887</v>
      </c>
      <c r="D2148" s="20" t="s">
        <v>29</v>
      </c>
      <c r="E2148" s="20" t="s">
        <v>280</v>
      </c>
      <c r="F2148" s="45" t="s">
        <v>13211</v>
      </c>
      <c r="G2148" s="44">
        <v>45111</v>
      </c>
      <c r="H2148" s="20" t="s">
        <v>366</v>
      </c>
      <c r="J2148" t="s">
        <v>33</v>
      </c>
      <c r="K2148" t="s">
        <v>382</v>
      </c>
      <c r="L2148" t="s">
        <v>35</v>
      </c>
      <c r="M2148" t="s">
        <v>117</v>
      </c>
      <c r="N2148" t="s">
        <v>37</v>
      </c>
      <c r="O2148" t="s">
        <v>13888</v>
      </c>
      <c r="P2148" s="13" t="s">
        <v>11814</v>
      </c>
      <c r="Q2148" s="2" t="s">
        <v>13889</v>
      </c>
      <c r="R2148" t="s">
        <v>13890</v>
      </c>
      <c r="S2148" s="13" t="s">
        <v>11814</v>
      </c>
      <c r="T2148" t="s">
        <v>7342</v>
      </c>
      <c r="U2148" t="s">
        <v>124</v>
      </c>
      <c r="V2148" t="s">
        <v>37</v>
      </c>
      <c r="W2148" t="s">
        <v>42</v>
      </c>
      <c r="X2148" t="s">
        <v>6170</v>
      </c>
      <c r="Y2148" t="s">
        <v>44</v>
      </c>
      <c r="Z2148" t="s">
        <v>45</v>
      </c>
      <c r="AA2148" t="s">
        <v>13891</v>
      </c>
      <c r="AB2148" t="s">
        <v>124</v>
      </c>
      <c r="AC2148" t="s">
        <v>7344</v>
      </c>
      <c r="AD2148" t="s">
        <v>13892</v>
      </c>
      <c r="AE2148" t="s">
        <v>13893</v>
      </c>
      <c r="AF2148" t="s">
        <v>51</v>
      </c>
    </row>
    <row r="2149" spans="3:32" x14ac:dyDescent="0.3">
      <c r="C2149" s="21" t="s">
        <v>13415</v>
      </c>
      <c r="D2149" s="20" t="s">
        <v>102</v>
      </c>
      <c r="E2149" s="20" t="s">
        <v>63</v>
      </c>
      <c r="F2149" s="45" t="s">
        <v>13416</v>
      </c>
      <c r="G2149" s="44">
        <v>45111</v>
      </c>
      <c r="H2149" s="20" t="s">
        <v>366</v>
      </c>
      <c r="J2149" t="s">
        <v>33</v>
      </c>
      <c r="K2149" t="s">
        <v>382</v>
      </c>
      <c r="L2149" t="s">
        <v>35</v>
      </c>
      <c r="M2149" t="s">
        <v>52</v>
      </c>
      <c r="N2149" t="s">
        <v>37</v>
      </c>
      <c r="O2149" t="s">
        <v>13417</v>
      </c>
      <c r="P2149" s="13" t="s">
        <v>11481</v>
      </c>
      <c r="Q2149" s="2" t="s">
        <v>13418</v>
      </c>
      <c r="R2149" t="s">
        <v>13419</v>
      </c>
      <c r="S2149" s="13" t="s">
        <v>11481</v>
      </c>
      <c r="T2149" t="s">
        <v>13420</v>
      </c>
      <c r="U2149" t="s">
        <v>13421</v>
      </c>
      <c r="V2149" t="s">
        <v>37</v>
      </c>
      <c r="W2149" t="s">
        <v>42</v>
      </c>
      <c r="X2149" t="s">
        <v>97</v>
      </c>
      <c r="Y2149" t="s">
        <v>44</v>
      </c>
      <c r="Z2149" t="s">
        <v>78</v>
      </c>
      <c r="AA2149" t="s">
        <v>13422</v>
      </c>
      <c r="AB2149" t="s">
        <v>44</v>
      </c>
      <c r="AC2149" t="s">
        <v>13423</v>
      </c>
      <c r="AD2149" t="s">
        <v>13424</v>
      </c>
      <c r="AE2149" t="s">
        <v>13425</v>
      </c>
      <c r="AF2149" t="s">
        <v>13426</v>
      </c>
    </row>
    <row r="2150" spans="3:32" x14ac:dyDescent="0.3">
      <c r="C2150" s="21">
        <v>2492083</v>
      </c>
      <c r="D2150" s="20" t="s">
        <v>102</v>
      </c>
      <c r="E2150" s="20" t="s">
        <v>63</v>
      </c>
      <c r="F2150" s="45" t="s">
        <v>13416</v>
      </c>
      <c r="G2150" s="44">
        <v>45111</v>
      </c>
      <c r="H2150" s="20" t="s">
        <v>366</v>
      </c>
      <c r="J2150" t="s">
        <v>33</v>
      </c>
      <c r="K2150" t="s">
        <v>382</v>
      </c>
      <c r="L2150" t="s">
        <v>35</v>
      </c>
      <c r="M2150" t="s">
        <v>143</v>
      </c>
      <c r="N2150" t="s">
        <v>37</v>
      </c>
      <c r="O2150" t="s">
        <v>13427</v>
      </c>
      <c r="P2150" s="13" t="s">
        <v>11481</v>
      </c>
      <c r="Q2150" s="2" t="s">
        <v>44</v>
      </c>
      <c r="R2150" t="s">
        <v>13428</v>
      </c>
      <c r="S2150" s="13" t="s">
        <v>11481</v>
      </c>
      <c r="T2150" t="s">
        <v>13429</v>
      </c>
      <c r="U2150" t="s">
        <v>44</v>
      </c>
      <c r="V2150" t="s">
        <v>37</v>
      </c>
      <c r="W2150" t="s">
        <v>42</v>
      </c>
      <c r="X2150" t="s">
        <v>164</v>
      </c>
      <c r="Y2150" t="s">
        <v>44</v>
      </c>
      <c r="Z2150" t="s">
        <v>78</v>
      </c>
      <c r="AA2150" t="s">
        <v>13430</v>
      </c>
      <c r="AB2150" t="s">
        <v>13431</v>
      </c>
      <c r="AC2150" t="s">
        <v>44</v>
      </c>
      <c r="AD2150" t="s">
        <v>13432</v>
      </c>
      <c r="AE2150" t="s">
        <v>13433</v>
      </c>
      <c r="AF2150" t="s">
        <v>115</v>
      </c>
    </row>
    <row r="2151" spans="3:32" x14ac:dyDescent="0.3">
      <c r="C2151" s="21" t="s">
        <v>13434</v>
      </c>
      <c r="D2151" s="20" t="s">
        <v>102</v>
      </c>
      <c r="E2151" s="20" t="s">
        <v>63</v>
      </c>
      <c r="F2151" s="45" t="s">
        <v>13416</v>
      </c>
      <c r="G2151" s="44">
        <v>45111</v>
      </c>
      <c r="H2151" s="20" t="s">
        <v>366</v>
      </c>
      <c r="J2151" t="s">
        <v>33</v>
      </c>
      <c r="K2151" t="s">
        <v>382</v>
      </c>
      <c r="L2151" t="s">
        <v>35</v>
      </c>
      <c r="M2151" t="s">
        <v>143</v>
      </c>
      <c r="N2151" t="s">
        <v>37</v>
      </c>
      <c r="O2151" t="s">
        <v>13435</v>
      </c>
      <c r="P2151" s="13" t="s">
        <v>11481</v>
      </c>
      <c r="Q2151" s="2" t="s">
        <v>13436</v>
      </c>
      <c r="R2151" t="s">
        <v>13437</v>
      </c>
      <c r="S2151" s="13" t="s">
        <v>11481</v>
      </c>
      <c r="T2151" t="s">
        <v>13438</v>
      </c>
      <c r="U2151" t="s">
        <v>200</v>
      </c>
      <c r="V2151" t="s">
        <v>37</v>
      </c>
      <c r="W2151" t="s">
        <v>42</v>
      </c>
      <c r="X2151" t="s">
        <v>2689</v>
      </c>
      <c r="Y2151" t="s">
        <v>44</v>
      </c>
      <c r="Z2151" t="s">
        <v>45</v>
      </c>
      <c r="AA2151" t="s">
        <v>13439</v>
      </c>
      <c r="AB2151" t="s">
        <v>124</v>
      </c>
      <c r="AC2151" t="s">
        <v>13440</v>
      </c>
      <c r="AD2151" t="s">
        <v>13441</v>
      </c>
      <c r="AE2151" t="s">
        <v>13442</v>
      </c>
      <c r="AF2151" t="s">
        <v>115</v>
      </c>
    </row>
    <row r="2152" spans="3:32" x14ac:dyDescent="0.3">
      <c r="C2152" s="21" t="s">
        <v>13671</v>
      </c>
      <c r="D2152" s="20" t="s">
        <v>102</v>
      </c>
      <c r="E2152" s="20" t="s">
        <v>63</v>
      </c>
      <c r="F2152" s="45" t="s">
        <v>13416</v>
      </c>
      <c r="G2152" s="44" t="s">
        <v>13416</v>
      </c>
      <c r="H2152" s="20" t="s">
        <v>366</v>
      </c>
      <c r="J2152" t="s">
        <v>33</v>
      </c>
      <c r="K2152" t="s">
        <v>382</v>
      </c>
      <c r="L2152" t="s">
        <v>35</v>
      </c>
      <c r="M2152" t="s">
        <v>36</v>
      </c>
      <c r="N2152" t="s">
        <v>37</v>
      </c>
      <c r="O2152" t="s">
        <v>13672</v>
      </c>
      <c r="P2152" s="13" t="s">
        <v>11481</v>
      </c>
      <c r="Q2152" s="2" t="s">
        <v>44</v>
      </c>
      <c r="R2152" t="s">
        <v>13673</v>
      </c>
      <c r="S2152" s="13" t="s">
        <v>11481</v>
      </c>
      <c r="T2152" t="s">
        <v>13674</v>
      </c>
      <c r="U2152" t="s">
        <v>44</v>
      </c>
      <c r="V2152" t="s">
        <v>37</v>
      </c>
      <c r="W2152" t="s">
        <v>42</v>
      </c>
      <c r="X2152" t="s">
        <v>164</v>
      </c>
      <c r="Y2152" t="s">
        <v>44</v>
      </c>
      <c r="Z2152" t="s">
        <v>78</v>
      </c>
      <c r="AA2152" t="s">
        <v>13675</v>
      </c>
      <c r="AB2152" t="s">
        <v>44</v>
      </c>
      <c r="AC2152" t="s">
        <v>44</v>
      </c>
      <c r="AD2152" t="s">
        <v>5953</v>
      </c>
      <c r="AE2152" t="s">
        <v>13676</v>
      </c>
      <c r="AF2152" t="s">
        <v>115</v>
      </c>
    </row>
    <row r="2153" spans="3:32" x14ac:dyDescent="0.3">
      <c r="C2153" s="21" t="s">
        <v>13752</v>
      </c>
      <c r="D2153" s="20" t="s">
        <v>102</v>
      </c>
      <c r="E2153" s="20" t="s">
        <v>63</v>
      </c>
      <c r="F2153" s="45" t="s">
        <v>13416</v>
      </c>
      <c r="G2153" s="44" t="s">
        <v>13416</v>
      </c>
      <c r="H2153" s="20" t="s">
        <v>366</v>
      </c>
      <c r="J2153" t="s">
        <v>33</v>
      </c>
      <c r="K2153" t="s">
        <v>382</v>
      </c>
      <c r="L2153" t="s">
        <v>35</v>
      </c>
      <c r="M2153" t="s">
        <v>52</v>
      </c>
      <c r="N2153" t="s">
        <v>37</v>
      </c>
      <c r="O2153" t="s">
        <v>13753</v>
      </c>
      <c r="P2153" s="13" t="s">
        <v>11481</v>
      </c>
      <c r="Q2153" s="2" t="s">
        <v>13754</v>
      </c>
      <c r="R2153" t="s">
        <v>13755</v>
      </c>
      <c r="S2153" s="13" t="s">
        <v>11481</v>
      </c>
      <c r="T2153" t="s">
        <v>13756</v>
      </c>
      <c r="U2153" t="s">
        <v>200</v>
      </c>
      <c r="V2153" t="s">
        <v>37</v>
      </c>
      <c r="W2153" t="s">
        <v>42</v>
      </c>
      <c r="X2153" t="s">
        <v>5868</v>
      </c>
      <c r="Y2153" t="s">
        <v>44</v>
      </c>
      <c r="Z2153" t="s">
        <v>45</v>
      </c>
      <c r="AA2153" t="s">
        <v>13757</v>
      </c>
      <c r="AB2153" t="s">
        <v>124</v>
      </c>
      <c r="AC2153" t="s">
        <v>13758</v>
      </c>
      <c r="AD2153" t="s">
        <v>13759</v>
      </c>
      <c r="AE2153" t="s">
        <v>13760</v>
      </c>
      <c r="AF2153" t="s">
        <v>115</v>
      </c>
    </row>
    <row r="2154" spans="3:32" x14ac:dyDescent="0.3">
      <c r="C2154" s="21" t="s">
        <v>13677</v>
      </c>
      <c r="D2154" s="20" t="s">
        <v>102</v>
      </c>
      <c r="E2154" s="20" t="s">
        <v>63</v>
      </c>
      <c r="F2154" s="45" t="s">
        <v>13416</v>
      </c>
      <c r="G2154" s="44" t="s">
        <v>13416</v>
      </c>
      <c r="H2154" s="20" t="s">
        <v>366</v>
      </c>
      <c r="J2154" t="s">
        <v>33</v>
      </c>
      <c r="K2154" t="s">
        <v>382</v>
      </c>
      <c r="L2154" t="s">
        <v>35</v>
      </c>
      <c r="M2154" t="s">
        <v>52</v>
      </c>
      <c r="N2154" t="s">
        <v>37</v>
      </c>
      <c r="O2154" t="s">
        <v>13678</v>
      </c>
      <c r="P2154" s="13" t="s">
        <v>11481</v>
      </c>
      <c r="Q2154" s="2" t="s">
        <v>44</v>
      </c>
      <c r="R2154" t="s">
        <v>13679</v>
      </c>
      <c r="S2154" s="13" t="s">
        <v>11481</v>
      </c>
      <c r="T2154" t="s">
        <v>13680</v>
      </c>
      <c r="U2154" t="s">
        <v>44</v>
      </c>
      <c r="V2154" t="s">
        <v>37</v>
      </c>
      <c r="W2154" t="s">
        <v>42</v>
      </c>
      <c r="X2154" t="s">
        <v>164</v>
      </c>
      <c r="Y2154" t="s">
        <v>44</v>
      </c>
      <c r="Z2154" t="s">
        <v>78</v>
      </c>
      <c r="AA2154" t="s">
        <v>13681</v>
      </c>
      <c r="AB2154" t="s">
        <v>44</v>
      </c>
      <c r="AC2154" t="s">
        <v>44</v>
      </c>
      <c r="AD2154" t="s">
        <v>13682</v>
      </c>
      <c r="AE2154" t="s">
        <v>13683</v>
      </c>
      <c r="AF2154" t="s">
        <v>115</v>
      </c>
    </row>
    <row r="2155" spans="3:32" x14ac:dyDescent="0.3">
      <c r="C2155" s="21" t="s">
        <v>13684</v>
      </c>
      <c r="D2155" s="20" t="s">
        <v>102</v>
      </c>
      <c r="E2155" s="20" t="s">
        <v>63</v>
      </c>
      <c r="F2155" s="45" t="s">
        <v>13416</v>
      </c>
      <c r="G2155" s="44" t="s">
        <v>13416</v>
      </c>
      <c r="H2155" s="20" t="s">
        <v>366</v>
      </c>
      <c r="J2155" t="s">
        <v>33</v>
      </c>
      <c r="K2155" t="s">
        <v>382</v>
      </c>
      <c r="L2155" t="s">
        <v>35</v>
      </c>
      <c r="M2155" t="s">
        <v>52</v>
      </c>
      <c r="N2155" t="s">
        <v>37</v>
      </c>
      <c r="O2155" t="s">
        <v>13685</v>
      </c>
      <c r="P2155" s="13" t="s">
        <v>11481</v>
      </c>
      <c r="Q2155" s="2" t="s">
        <v>44</v>
      </c>
      <c r="R2155" t="s">
        <v>13686</v>
      </c>
      <c r="S2155" s="13" t="s">
        <v>11481</v>
      </c>
      <c r="T2155" t="s">
        <v>13687</v>
      </c>
      <c r="U2155" t="s">
        <v>44</v>
      </c>
      <c r="V2155" t="s">
        <v>37</v>
      </c>
      <c r="W2155" t="s">
        <v>42</v>
      </c>
      <c r="X2155" t="s">
        <v>164</v>
      </c>
      <c r="Y2155" t="s">
        <v>44</v>
      </c>
      <c r="Z2155" t="s">
        <v>78</v>
      </c>
      <c r="AA2155" t="s">
        <v>13688</v>
      </c>
      <c r="AB2155" t="s">
        <v>44</v>
      </c>
      <c r="AC2155" t="s">
        <v>44</v>
      </c>
      <c r="AD2155" t="s">
        <v>7827</v>
      </c>
      <c r="AE2155" t="s">
        <v>13689</v>
      </c>
      <c r="AF2155" t="s">
        <v>115</v>
      </c>
    </row>
    <row r="2156" spans="3:32" x14ac:dyDescent="0.3">
      <c r="C2156" s="21" t="s">
        <v>13690</v>
      </c>
      <c r="D2156" s="20" t="s">
        <v>102</v>
      </c>
      <c r="E2156" s="20" t="s">
        <v>63</v>
      </c>
      <c r="F2156" s="45" t="s">
        <v>13416</v>
      </c>
      <c r="G2156" s="44" t="s">
        <v>13416</v>
      </c>
      <c r="H2156" s="20" t="s">
        <v>366</v>
      </c>
      <c r="J2156" t="s">
        <v>33</v>
      </c>
      <c r="K2156" t="s">
        <v>382</v>
      </c>
      <c r="L2156" t="s">
        <v>35</v>
      </c>
      <c r="M2156" t="s">
        <v>52</v>
      </c>
      <c r="N2156" t="s">
        <v>37</v>
      </c>
      <c r="O2156" t="s">
        <v>4811</v>
      </c>
      <c r="P2156" s="13" t="s">
        <v>11481</v>
      </c>
      <c r="Q2156" s="2" t="s">
        <v>44</v>
      </c>
      <c r="R2156" t="s">
        <v>13691</v>
      </c>
      <c r="S2156" s="13" t="s">
        <v>11481</v>
      </c>
      <c r="T2156" t="s">
        <v>4813</v>
      </c>
      <c r="U2156" t="s">
        <v>44</v>
      </c>
      <c r="V2156" t="s">
        <v>37</v>
      </c>
      <c r="W2156" t="s">
        <v>42</v>
      </c>
      <c r="X2156" t="s">
        <v>164</v>
      </c>
      <c r="Y2156" t="s">
        <v>44</v>
      </c>
      <c r="Z2156" t="s">
        <v>78</v>
      </c>
      <c r="AA2156" t="s">
        <v>4814</v>
      </c>
      <c r="AB2156" t="s">
        <v>44</v>
      </c>
      <c r="AC2156" t="s">
        <v>44</v>
      </c>
      <c r="AD2156" t="s">
        <v>7827</v>
      </c>
      <c r="AE2156" t="s">
        <v>13692</v>
      </c>
      <c r="AF2156" t="s">
        <v>115</v>
      </c>
    </row>
    <row r="2157" spans="3:32" x14ac:dyDescent="0.3">
      <c r="C2157" s="21" t="s">
        <v>13693</v>
      </c>
      <c r="D2157" s="20" t="s">
        <v>102</v>
      </c>
      <c r="E2157" s="20" t="s">
        <v>63</v>
      </c>
      <c r="F2157" s="45" t="s">
        <v>13416</v>
      </c>
      <c r="G2157" s="44" t="s">
        <v>13416</v>
      </c>
      <c r="H2157" s="20" t="s">
        <v>366</v>
      </c>
      <c r="J2157" t="s">
        <v>33</v>
      </c>
      <c r="K2157" t="s">
        <v>382</v>
      </c>
      <c r="L2157" t="s">
        <v>35</v>
      </c>
      <c r="M2157" t="s">
        <v>52</v>
      </c>
      <c r="N2157" t="s">
        <v>37</v>
      </c>
      <c r="O2157" t="s">
        <v>13694</v>
      </c>
      <c r="P2157" s="13" t="s">
        <v>11481</v>
      </c>
      <c r="Q2157" s="2" t="s">
        <v>44</v>
      </c>
      <c r="R2157" t="s">
        <v>13695</v>
      </c>
      <c r="S2157" s="13" t="s">
        <v>11481</v>
      </c>
      <c r="T2157" t="s">
        <v>13696</v>
      </c>
      <c r="U2157" t="s">
        <v>44</v>
      </c>
      <c r="V2157" t="s">
        <v>37</v>
      </c>
      <c r="W2157" t="s">
        <v>42</v>
      </c>
      <c r="X2157" t="s">
        <v>164</v>
      </c>
      <c r="Y2157" t="s">
        <v>44</v>
      </c>
      <c r="Z2157" t="s">
        <v>78</v>
      </c>
      <c r="AA2157" t="s">
        <v>13697</v>
      </c>
      <c r="AB2157" t="s">
        <v>13698</v>
      </c>
      <c r="AC2157" t="s">
        <v>44</v>
      </c>
      <c r="AD2157" t="s">
        <v>13699</v>
      </c>
      <c r="AE2157" t="s">
        <v>13700</v>
      </c>
      <c r="AF2157" t="s">
        <v>115</v>
      </c>
    </row>
    <row r="2158" spans="3:32" x14ac:dyDescent="0.3">
      <c r="C2158" s="21" t="s">
        <v>13701</v>
      </c>
      <c r="D2158" s="20" t="s">
        <v>102</v>
      </c>
      <c r="E2158" s="20" t="s">
        <v>63</v>
      </c>
      <c r="F2158" s="45" t="s">
        <v>13416</v>
      </c>
      <c r="G2158" s="44" t="s">
        <v>13416</v>
      </c>
      <c r="H2158" s="20" t="s">
        <v>366</v>
      </c>
      <c r="J2158" t="s">
        <v>33</v>
      </c>
      <c r="K2158" t="s">
        <v>382</v>
      </c>
      <c r="L2158" t="s">
        <v>35</v>
      </c>
      <c r="M2158" t="s">
        <v>105</v>
      </c>
      <c r="N2158" t="s">
        <v>37</v>
      </c>
      <c r="O2158" t="s">
        <v>13702</v>
      </c>
      <c r="P2158" s="13" t="s">
        <v>11481</v>
      </c>
      <c r="Q2158" s="2" t="s">
        <v>44</v>
      </c>
      <c r="R2158" t="s">
        <v>13703</v>
      </c>
      <c r="S2158" s="13" t="s">
        <v>11481</v>
      </c>
      <c r="T2158" t="s">
        <v>13704</v>
      </c>
      <c r="U2158" t="s">
        <v>44</v>
      </c>
      <c r="V2158" t="s">
        <v>37</v>
      </c>
      <c r="W2158" t="s">
        <v>42</v>
      </c>
      <c r="X2158" t="s">
        <v>164</v>
      </c>
      <c r="Y2158" t="s">
        <v>44</v>
      </c>
      <c r="Z2158" t="s">
        <v>78</v>
      </c>
      <c r="AA2158" t="s">
        <v>13705</v>
      </c>
      <c r="AB2158" t="s">
        <v>13706</v>
      </c>
      <c r="AC2158" t="s">
        <v>44</v>
      </c>
      <c r="AD2158" t="s">
        <v>13707</v>
      </c>
      <c r="AE2158" t="s">
        <v>13708</v>
      </c>
      <c r="AF2158" t="s">
        <v>115</v>
      </c>
    </row>
    <row r="2159" spans="3:32" x14ac:dyDescent="0.3">
      <c r="C2159" s="21" t="s">
        <v>13709</v>
      </c>
      <c r="D2159" s="20" t="s">
        <v>102</v>
      </c>
      <c r="E2159" s="20" t="s">
        <v>63</v>
      </c>
      <c r="F2159" s="45" t="s">
        <v>13416</v>
      </c>
      <c r="G2159" s="44" t="s">
        <v>13416</v>
      </c>
      <c r="H2159" s="20" t="s">
        <v>366</v>
      </c>
      <c r="J2159" t="s">
        <v>33</v>
      </c>
      <c r="K2159" t="s">
        <v>382</v>
      </c>
      <c r="L2159" t="s">
        <v>35</v>
      </c>
      <c r="M2159" t="s">
        <v>143</v>
      </c>
      <c r="N2159" t="s">
        <v>37</v>
      </c>
      <c r="O2159" t="s">
        <v>13710</v>
      </c>
      <c r="P2159" s="13" t="s">
        <v>11481</v>
      </c>
      <c r="Q2159" s="2" t="s">
        <v>44</v>
      </c>
      <c r="R2159" t="s">
        <v>13711</v>
      </c>
      <c r="S2159" s="13" t="s">
        <v>11481</v>
      </c>
      <c r="T2159" t="s">
        <v>13712</v>
      </c>
      <c r="U2159" t="s">
        <v>44</v>
      </c>
      <c r="V2159" t="s">
        <v>37</v>
      </c>
      <c r="W2159" t="s">
        <v>42</v>
      </c>
      <c r="X2159" t="s">
        <v>164</v>
      </c>
      <c r="Y2159" t="s">
        <v>44</v>
      </c>
      <c r="Z2159" t="s">
        <v>78</v>
      </c>
      <c r="AA2159" t="s">
        <v>13713</v>
      </c>
      <c r="AB2159" t="s">
        <v>13714</v>
      </c>
      <c r="AC2159" t="s">
        <v>44</v>
      </c>
      <c r="AD2159" t="s">
        <v>13715</v>
      </c>
      <c r="AE2159" t="s">
        <v>13716</v>
      </c>
      <c r="AF2159" t="s">
        <v>115</v>
      </c>
    </row>
    <row r="2160" spans="3:32" x14ac:dyDescent="0.3">
      <c r="C2160" s="21" t="s">
        <v>13443</v>
      </c>
      <c r="D2160" s="20" t="s">
        <v>102</v>
      </c>
      <c r="E2160" s="20" t="s">
        <v>63</v>
      </c>
      <c r="F2160" s="45" t="s">
        <v>13416</v>
      </c>
      <c r="G2160" s="44" t="s">
        <v>13416</v>
      </c>
      <c r="H2160" s="20" t="s">
        <v>366</v>
      </c>
      <c r="J2160" t="s">
        <v>33</v>
      </c>
      <c r="K2160" t="s">
        <v>382</v>
      </c>
      <c r="L2160" t="s">
        <v>35</v>
      </c>
      <c r="M2160" t="s">
        <v>52</v>
      </c>
      <c r="N2160" t="s">
        <v>37</v>
      </c>
      <c r="O2160" t="s">
        <v>13444</v>
      </c>
      <c r="P2160" s="13" t="s">
        <v>11481</v>
      </c>
      <c r="Q2160" s="2" t="s">
        <v>13445</v>
      </c>
      <c r="R2160" t="s">
        <v>13444</v>
      </c>
      <c r="S2160" s="13" t="s">
        <v>11481</v>
      </c>
      <c r="T2160" t="s">
        <v>13446</v>
      </c>
      <c r="U2160" t="s">
        <v>13444</v>
      </c>
      <c r="V2160" t="s">
        <v>37</v>
      </c>
      <c r="W2160" t="s">
        <v>42</v>
      </c>
      <c r="X2160" t="s">
        <v>5868</v>
      </c>
      <c r="Y2160" t="s">
        <v>44</v>
      </c>
      <c r="Z2160" t="s">
        <v>45</v>
      </c>
      <c r="AA2160" t="s">
        <v>13447</v>
      </c>
      <c r="AB2160" t="s">
        <v>13448</v>
      </c>
      <c r="AC2160" t="s">
        <v>13448</v>
      </c>
      <c r="AD2160" t="s">
        <v>13449</v>
      </c>
      <c r="AE2160" t="s">
        <v>13450</v>
      </c>
      <c r="AF2160" t="s">
        <v>115</v>
      </c>
    </row>
    <row r="2161" spans="3:32" x14ac:dyDescent="0.3">
      <c r="C2161" s="21" t="s">
        <v>13717</v>
      </c>
      <c r="D2161" s="20" t="s">
        <v>102</v>
      </c>
      <c r="E2161" s="20" t="s">
        <v>63</v>
      </c>
      <c r="F2161" s="45" t="s">
        <v>13416</v>
      </c>
      <c r="G2161" s="44" t="s">
        <v>13416</v>
      </c>
      <c r="H2161" s="20" t="s">
        <v>366</v>
      </c>
      <c r="J2161" t="s">
        <v>33</v>
      </c>
      <c r="K2161" t="s">
        <v>382</v>
      </c>
      <c r="L2161" t="s">
        <v>35</v>
      </c>
      <c r="M2161" t="s">
        <v>292</v>
      </c>
      <c r="N2161" t="s">
        <v>37</v>
      </c>
      <c r="O2161" t="s">
        <v>13718</v>
      </c>
      <c r="P2161" s="13" t="s">
        <v>11481</v>
      </c>
      <c r="Q2161" s="2" t="s">
        <v>13719</v>
      </c>
      <c r="R2161" t="s">
        <v>13720</v>
      </c>
      <c r="S2161" s="13" t="s">
        <v>11481</v>
      </c>
      <c r="T2161" t="s">
        <v>13721</v>
      </c>
      <c r="U2161" t="s">
        <v>44</v>
      </c>
      <c r="V2161" t="s">
        <v>37</v>
      </c>
      <c r="W2161" t="s">
        <v>42</v>
      </c>
      <c r="X2161" t="s">
        <v>4965</v>
      </c>
      <c r="Y2161" t="s">
        <v>44</v>
      </c>
      <c r="Z2161" t="s">
        <v>45</v>
      </c>
      <c r="AA2161" t="s">
        <v>13722</v>
      </c>
      <c r="AB2161" t="s">
        <v>44</v>
      </c>
      <c r="AC2161" t="s">
        <v>13723</v>
      </c>
      <c r="AD2161" t="s">
        <v>13724</v>
      </c>
      <c r="AE2161" t="s">
        <v>13725</v>
      </c>
      <c r="AF2161" t="s">
        <v>115</v>
      </c>
    </row>
    <row r="2162" spans="3:32" x14ac:dyDescent="0.3">
      <c r="C2162" s="21" t="s">
        <v>13894</v>
      </c>
      <c r="D2162" s="20" t="s">
        <v>29</v>
      </c>
      <c r="E2162" s="20" t="s">
        <v>63</v>
      </c>
      <c r="F2162" s="45" t="s">
        <v>13416</v>
      </c>
      <c r="G2162" s="44" t="s">
        <v>13416</v>
      </c>
      <c r="H2162" s="20" t="s">
        <v>366</v>
      </c>
      <c r="J2162" t="s">
        <v>33</v>
      </c>
      <c r="K2162" t="s">
        <v>382</v>
      </c>
      <c r="L2162" t="s">
        <v>35</v>
      </c>
      <c r="M2162" t="s">
        <v>52</v>
      </c>
      <c r="N2162" t="s">
        <v>37</v>
      </c>
      <c r="O2162" t="s">
        <v>12614</v>
      </c>
      <c r="P2162" s="13" t="s">
        <v>12092</v>
      </c>
      <c r="Q2162" s="2" t="s">
        <v>13895</v>
      </c>
      <c r="R2162" t="s">
        <v>13478</v>
      </c>
      <c r="S2162" s="13" t="s">
        <v>12092</v>
      </c>
      <c r="T2162" t="s">
        <v>12617</v>
      </c>
      <c r="U2162" t="s">
        <v>44</v>
      </c>
      <c r="V2162" t="s">
        <v>37</v>
      </c>
      <c r="W2162" t="s">
        <v>42</v>
      </c>
      <c r="X2162" t="s">
        <v>1985</v>
      </c>
      <c r="Y2162" t="s">
        <v>44</v>
      </c>
      <c r="Z2162" t="s">
        <v>45</v>
      </c>
      <c r="AA2162" t="s">
        <v>12618</v>
      </c>
      <c r="AB2162" t="s">
        <v>44</v>
      </c>
      <c r="AC2162" t="s">
        <v>13896</v>
      </c>
      <c r="AD2162" t="s">
        <v>13897</v>
      </c>
      <c r="AE2162" t="s">
        <v>3663</v>
      </c>
      <c r="AF2162" t="s">
        <v>51</v>
      </c>
    </row>
    <row r="2163" spans="3:32" x14ac:dyDescent="0.3">
      <c r="C2163" s="21" t="s">
        <v>13898</v>
      </c>
      <c r="D2163" s="20" t="s">
        <v>368</v>
      </c>
      <c r="E2163" s="20" t="s">
        <v>63</v>
      </c>
      <c r="F2163" s="45" t="s">
        <v>13416</v>
      </c>
      <c r="G2163" s="44" t="s">
        <v>13416</v>
      </c>
      <c r="H2163" s="20" t="s">
        <v>366</v>
      </c>
      <c r="J2163" t="s">
        <v>33</v>
      </c>
      <c r="K2163" t="s">
        <v>382</v>
      </c>
      <c r="L2163" t="s">
        <v>35</v>
      </c>
      <c r="M2163" t="s">
        <v>52</v>
      </c>
      <c r="N2163" t="s">
        <v>37</v>
      </c>
      <c r="O2163" t="s">
        <v>13899</v>
      </c>
      <c r="P2163" s="13" t="s">
        <v>12092</v>
      </c>
      <c r="Q2163" s="2" t="s">
        <v>13900</v>
      </c>
      <c r="R2163" t="s">
        <v>1634</v>
      </c>
      <c r="S2163" s="13" t="s">
        <v>12092</v>
      </c>
      <c r="T2163" t="s">
        <v>1635</v>
      </c>
      <c r="U2163" t="s">
        <v>44</v>
      </c>
      <c r="V2163" t="s">
        <v>37</v>
      </c>
      <c r="W2163" t="s">
        <v>42</v>
      </c>
      <c r="X2163" t="s">
        <v>401</v>
      </c>
      <c r="Y2163" t="s">
        <v>44</v>
      </c>
      <c r="Z2163" t="s">
        <v>78</v>
      </c>
      <c r="AA2163" t="s">
        <v>13901</v>
      </c>
      <c r="AB2163" t="s">
        <v>44</v>
      </c>
      <c r="AC2163" t="s">
        <v>1048</v>
      </c>
      <c r="AD2163" t="s">
        <v>1637</v>
      </c>
      <c r="AE2163" t="s">
        <v>13902</v>
      </c>
      <c r="AF2163" t="s">
        <v>51</v>
      </c>
    </row>
    <row r="2164" spans="3:32" x14ac:dyDescent="0.3">
      <c r="C2164" s="21" t="s">
        <v>13903</v>
      </c>
      <c r="D2164" s="20" t="s">
        <v>29</v>
      </c>
      <c r="E2164" s="20" t="s">
        <v>63</v>
      </c>
      <c r="F2164" s="45" t="s">
        <v>13416</v>
      </c>
      <c r="G2164" s="44" t="s">
        <v>13416</v>
      </c>
      <c r="H2164" s="20" t="s">
        <v>366</v>
      </c>
      <c r="J2164" t="s">
        <v>33</v>
      </c>
      <c r="K2164" t="s">
        <v>382</v>
      </c>
      <c r="L2164" t="s">
        <v>35</v>
      </c>
      <c r="M2164" t="s">
        <v>36</v>
      </c>
      <c r="N2164" t="s">
        <v>37</v>
      </c>
      <c r="O2164" t="s">
        <v>13904</v>
      </c>
      <c r="P2164" s="13" t="s">
        <v>12092</v>
      </c>
      <c r="Q2164" s="2" t="s">
        <v>10589</v>
      </c>
      <c r="R2164" t="s">
        <v>13904</v>
      </c>
      <c r="S2164" s="13" t="s">
        <v>12092</v>
      </c>
      <c r="T2164" t="s">
        <v>13905</v>
      </c>
      <c r="U2164" t="s">
        <v>13906</v>
      </c>
      <c r="V2164" t="s">
        <v>37</v>
      </c>
      <c r="W2164" t="s">
        <v>42</v>
      </c>
      <c r="X2164" t="s">
        <v>11694</v>
      </c>
      <c r="Y2164" t="s">
        <v>44</v>
      </c>
      <c r="Z2164" t="s">
        <v>78</v>
      </c>
      <c r="AA2164" t="s">
        <v>13907</v>
      </c>
      <c r="AB2164" t="s">
        <v>13908</v>
      </c>
      <c r="AC2164" t="s">
        <v>13909</v>
      </c>
      <c r="AD2164" t="s">
        <v>13910</v>
      </c>
      <c r="AE2164" t="s">
        <v>13911</v>
      </c>
      <c r="AF2164" t="s">
        <v>13912</v>
      </c>
    </row>
    <row r="2165" spans="3:32" x14ac:dyDescent="0.3">
      <c r="C2165" s="21" t="s">
        <v>13933</v>
      </c>
      <c r="D2165" s="20" t="s">
        <v>29</v>
      </c>
      <c r="E2165" s="20" t="s">
        <v>63</v>
      </c>
      <c r="F2165" s="45" t="s">
        <v>13416</v>
      </c>
      <c r="G2165" s="44" t="s">
        <v>13416</v>
      </c>
      <c r="H2165" s="20" t="s">
        <v>366</v>
      </c>
      <c r="J2165" t="s">
        <v>33</v>
      </c>
      <c r="K2165" t="s">
        <v>382</v>
      </c>
      <c r="L2165" t="s">
        <v>35</v>
      </c>
      <c r="M2165" t="s">
        <v>36</v>
      </c>
      <c r="N2165" t="s">
        <v>37</v>
      </c>
      <c r="O2165" t="s">
        <v>13934</v>
      </c>
      <c r="P2165" s="13" t="s">
        <v>12092</v>
      </c>
      <c r="Q2165" s="2" t="s">
        <v>13935</v>
      </c>
      <c r="R2165" t="s">
        <v>13936</v>
      </c>
      <c r="S2165" s="13" t="s">
        <v>12092</v>
      </c>
      <c r="T2165" t="s">
        <v>10583</v>
      </c>
      <c r="U2165" t="s">
        <v>13937</v>
      </c>
      <c r="V2165" t="s">
        <v>37</v>
      </c>
      <c r="W2165" t="s">
        <v>42</v>
      </c>
      <c r="X2165" t="s">
        <v>1028</v>
      </c>
      <c r="Y2165" t="s">
        <v>44</v>
      </c>
      <c r="Z2165" t="s">
        <v>1029</v>
      </c>
      <c r="AA2165" t="s">
        <v>13938</v>
      </c>
      <c r="AB2165" t="s">
        <v>13937</v>
      </c>
      <c r="AC2165" t="s">
        <v>13937</v>
      </c>
      <c r="AD2165" t="s">
        <v>13939</v>
      </c>
      <c r="AE2165" t="s">
        <v>13940</v>
      </c>
      <c r="AF2165" t="s">
        <v>51</v>
      </c>
    </row>
    <row r="2166" spans="3:32" x14ac:dyDescent="0.3">
      <c r="C2166" s="21" t="s">
        <v>14132</v>
      </c>
      <c r="D2166" s="20" t="s">
        <v>29</v>
      </c>
      <c r="E2166" s="20" t="s">
        <v>63</v>
      </c>
      <c r="F2166" s="45" t="s">
        <v>13726</v>
      </c>
      <c r="G2166" s="44" t="s">
        <v>13726</v>
      </c>
      <c r="H2166" s="20" t="s">
        <v>366</v>
      </c>
      <c r="J2166" t="s">
        <v>33</v>
      </c>
      <c r="K2166" t="s">
        <v>382</v>
      </c>
      <c r="L2166" t="s">
        <v>35</v>
      </c>
      <c r="M2166" t="s">
        <v>117</v>
      </c>
      <c r="N2166" t="s">
        <v>37</v>
      </c>
      <c r="O2166" t="s">
        <v>13549</v>
      </c>
      <c r="P2166" s="13" t="s">
        <v>12020</v>
      </c>
      <c r="Q2166" s="2" t="s">
        <v>14133</v>
      </c>
      <c r="R2166" t="s">
        <v>14134</v>
      </c>
      <c r="S2166" s="13" t="s">
        <v>12020</v>
      </c>
      <c r="T2166" t="s">
        <v>13552</v>
      </c>
      <c r="U2166" t="s">
        <v>13553</v>
      </c>
      <c r="V2166" t="s">
        <v>37</v>
      </c>
      <c r="W2166" t="s">
        <v>42</v>
      </c>
      <c r="X2166" t="s">
        <v>401</v>
      </c>
      <c r="Y2166" t="s">
        <v>44</v>
      </c>
      <c r="Z2166" t="s">
        <v>78</v>
      </c>
      <c r="AA2166" t="s">
        <v>13554</v>
      </c>
      <c r="AB2166" t="s">
        <v>44</v>
      </c>
      <c r="AC2166" t="s">
        <v>1048</v>
      </c>
      <c r="AD2166" t="s">
        <v>1048</v>
      </c>
      <c r="AE2166" t="s">
        <v>14135</v>
      </c>
      <c r="AF2166" t="s">
        <v>51</v>
      </c>
    </row>
    <row r="2167" spans="3:32" x14ac:dyDescent="0.3">
      <c r="C2167" s="21" t="s">
        <v>14136</v>
      </c>
      <c r="D2167" s="20" t="s">
        <v>29</v>
      </c>
      <c r="E2167" s="20" t="s">
        <v>63</v>
      </c>
      <c r="F2167" s="45" t="s">
        <v>13726</v>
      </c>
      <c r="G2167" s="44" t="s">
        <v>13726</v>
      </c>
      <c r="H2167" s="20" t="s">
        <v>366</v>
      </c>
      <c r="J2167" t="s">
        <v>33</v>
      </c>
      <c r="K2167" t="s">
        <v>382</v>
      </c>
      <c r="L2167" t="s">
        <v>35</v>
      </c>
      <c r="M2167" t="s">
        <v>117</v>
      </c>
      <c r="N2167" t="s">
        <v>37</v>
      </c>
      <c r="O2167" t="s">
        <v>14137</v>
      </c>
      <c r="P2167" s="13" t="s">
        <v>12020</v>
      </c>
      <c r="Q2167" s="2" t="s">
        <v>14138</v>
      </c>
      <c r="R2167" t="s">
        <v>14139</v>
      </c>
      <c r="S2167" s="13" t="s">
        <v>12020</v>
      </c>
      <c r="T2167" t="s">
        <v>14140</v>
      </c>
      <c r="U2167" t="s">
        <v>14141</v>
      </c>
      <c r="V2167" t="s">
        <v>37</v>
      </c>
      <c r="W2167" t="s">
        <v>42</v>
      </c>
      <c r="X2167" t="s">
        <v>1580</v>
      </c>
      <c r="Y2167" t="s">
        <v>44</v>
      </c>
      <c r="Z2167" t="s">
        <v>45</v>
      </c>
      <c r="AA2167" t="s">
        <v>14142</v>
      </c>
      <c r="AB2167" t="s">
        <v>124</v>
      </c>
      <c r="AC2167" t="s">
        <v>14143</v>
      </c>
      <c r="AD2167" t="s">
        <v>14144</v>
      </c>
      <c r="AE2167" t="s">
        <v>14145</v>
      </c>
      <c r="AF2167" t="s">
        <v>51</v>
      </c>
    </row>
    <row r="2168" spans="3:32" x14ac:dyDescent="0.3">
      <c r="C2168" s="21" t="s">
        <v>14146</v>
      </c>
      <c r="D2168" s="20" t="s">
        <v>29</v>
      </c>
      <c r="E2168" s="20" t="s">
        <v>63</v>
      </c>
      <c r="F2168" s="45" t="s">
        <v>13726</v>
      </c>
      <c r="G2168" s="44" t="s">
        <v>13726</v>
      </c>
      <c r="H2168" s="20" t="s">
        <v>366</v>
      </c>
      <c r="J2168" t="s">
        <v>33</v>
      </c>
      <c r="K2168" t="s">
        <v>382</v>
      </c>
      <c r="L2168" t="s">
        <v>35</v>
      </c>
      <c r="M2168" t="s">
        <v>64</v>
      </c>
      <c r="N2168" t="s">
        <v>37</v>
      </c>
      <c r="O2168" t="s">
        <v>14147</v>
      </c>
      <c r="P2168" s="13" t="s">
        <v>12020</v>
      </c>
      <c r="Q2168" s="2" t="s">
        <v>14148</v>
      </c>
      <c r="R2168" t="s">
        <v>14147</v>
      </c>
      <c r="S2168" s="13" t="s">
        <v>12020</v>
      </c>
      <c r="T2168" t="s">
        <v>14149</v>
      </c>
      <c r="U2168" t="s">
        <v>14150</v>
      </c>
      <c r="V2168" t="s">
        <v>37</v>
      </c>
      <c r="W2168" t="s">
        <v>42</v>
      </c>
      <c r="X2168" t="s">
        <v>9745</v>
      </c>
      <c r="Y2168" t="s">
        <v>44</v>
      </c>
      <c r="Z2168" t="s">
        <v>9707</v>
      </c>
      <c r="AA2168" t="s">
        <v>14151</v>
      </c>
      <c r="AB2168" t="s">
        <v>14152</v>
      </c>
      <c r="AC2168" t="s">
        <v>14152</v>
      </c>
      <c r="AD2168" t="s">
        <v>14153</v>
      </c>
      <c r="AE2168" t="s">
        <v>14154</v>
      </c>
      <c r="AF2168" t="s">
        <v>51</v>
      </c>
    </row>
    <row r="2169" spans="3:32" x14ac:dyDescent="0.3">
      <c r="C2169" s="21" t="s">
        <v>14155</v>
      </c>
      <c r="D2169" s="20" t="s">
        <v>29</v>
      </c>
      <c r="E2169" s="20" t="s">
        <v>63</v>
      </c>
      <c r="F2169" s="45" t="s">
        <v>13726</v>
      </c>
      <c r="G2169" s="44" t="s">
        <v>13726</v>
      </c>
      <c r="H2169" s="20" t="s">
        <v>366</v>
      </c>
      <c r="J2169" t="s">
        <v>33</v>
      </c>
      <c r="K2169" t="s">
        <v>382</v>
      </c>
      <c r="L2169" t="s">
        <v>35</v>
      </c>
      <c r="M2169" t="s">
        <v>143</v>
      </c>
      <c r="N2169" t="s">
        <v>37</v>
      </c>
      <c r="O2169" t="s">
        <v>12964</v>
      </c>
      <c r="P2169" s="13" t="s">
        <v>12020</v>
      </c>
      <c r="Q2169" s="2" t="s">
        <v>14156</v>
      </c>
      <c r="R2169" t="s">
        <v>14157</v>
      </c>
      <c r="S2169" s="13" t="s">
        <v>12020</v>
      </c>
      <c r="T2169" t="s">
        <v>14158</v>
      </c>
      <c r="U2169" t="s">
        <v>44</v>
      </c>
      <c r="V2169" t="s">
        <v>37</v>
      </c>
      <c r="W2169" t="s">
        <v>42</v>
      </c>
      <c r="X2169" t="s">
        <v>3837</v>
      </c>
      <c r="Y2169" t="s">
        <v>44</v>
      </c>
      <c r="Z2169" t="s">
        <v>387</v>
      </c>
      <c r="AA2169" t="s">
        <v>12968</v>
      </c>
      <c r="AB2169" t="s">
        <v>14159</v>
      </c>
      <c r="AC2169" t="s">
        <v>12969</v>
      </c>
      <c r="AD2169" t="s">
        <v>14160</v>
      </c>
      <c r="AE2169" t="s">
        <v>14161</v>
      </c>
      <c r="AF2169" t="s">
        <v>51</v>
      </c>
    </row>
    <row r="2170" spans="3:32" x14ac:dyDescent="0.3">
      <c r="C2170" s="21" t="s">
        <v>14162</v>
      </c>
      <c r="D2170" s="20" t="s">
        <v>29</v>
      </c>
      <c r="E2170" s="20" t="s">
        <v>63</v>
      </c>
      <c r="F2170" s="45" t="s">
        <v>13726</v>
      </c>
      <c r="G2170" s="44" t="s">
        <v>13726</v>
      </c>
      <c r="H2170" s="20" t="s">
        <v>366</v>
      </c>
      <c r="J2170" t="s">
        <v>33</v>
      </c>
      <c r="K2170" t="s">
        <v>382</v>
      </c>
      <c r="L2170" t="s">
        <v>35</v>
      </c>
      <c r="M2170" t="s">
        <v>52</v>
      </c>
      <c r="N2170" t="s">
        <v>37</v>
      </c>
      <c r="O2170" t="s">
        <v>14163</v>
      </c>
      <c r="P2170" s="13" t="s">
        <v>12020</v>
      </c>
      <c r="Q2170" s="2" t="s">
        <v>14164</v>
      </c>
      <c r="R2170" t="s">
        <v>14163</v>
      </c>
      <c r="S2170" s="13" t="s">
        <v>12020</v>
      </c>
      <c r="T2170" t="s">
        <v>14165</v>
      </c>
      <c r="U2170" t="s">
        <v>14166</v>
      </c>
      <c r="V2170" t="s">
        <v>37</v>
      </c>
      <c r="W2170" t="s">
        <v>42</v>
      </c>
      <c r="X2170" t="s">
        <v>274</v>
      </c>
      <c r="Y2170" t="s">
        <v>44</v>
      </c>
      <c r="Z2170" t="s">
        <v>45</v>
      </c>
      <c r="AA2170" t="s">
        <v>14167</v>
      </c>
      <c r="AB2170" t="s">
        <v>14168</v>
      </c>
      <c r="AC2170" t="s">
        <v>14168</v>
      </c>
      <c r="AD2170" t="s">
        <v>14169</v>
      </c>
      <c r="AE2170" t="s">
        <v>14170</v>
      </c>
      <c r="AF2170" t="s">
        <v>51</v>
      </c>
    </row>
    <row r="2171" spans="3:32" x14ac:dyDescent="0.3">
      <c r="C2171" s="21" t="s">
        <v>13763</v>
      </c>
      <c r="D2171" s="20" t="s">
        <v>102</v>
      </c>
      <c r="E2171" s="20" t="s">
        <v>63</v>
      </c>
      <c r="F2171" s="45" t="s">
        <v>13762</v>
      </c>
      <c r="G2171" s="44" t="s">
        <v>13726</v>
      </c>
      <c r="H2171" s="20" t="s">
        <v>366</v>
      </c>
      <c r="I2171" t="s">
        <v>375</v>
      </c>
      <c r="J2171" t="s">
        <v>33</v>
      </c>
      <c r="K2171" t="s">
        <v>382</v>
      </c>
      <c r="L2171" t="s">
        <v>35</v>
      </c>
      <c r="M2171" t="s">
        <v>292</v>
      </c>
      <c r="N2171" t="s">
        <v>37</v>
      </c>
      <c r="O2171" t="s">
        <v>13764</v>
      </c>
      <c r="P2171" s="13" t="s">
        <v>11814</v>
      </c>
      <c r="Q2171" s="2" t="s">
        <v>13765</v>
      </c>
      <c r="R2171" t="s">
        <v>13766</v>
      </c>
      <c r="S2171" s="13" t="s">
        <v>11814</v>
      </c>
      <c r="T2171" t="s">
        <v>13767</v>
      </c>
      <c r="U2171" t="s">
        <v>13764</v>
      </c>
      <c r="V2171" t="s">
        <v>37</v>
      </c>
      <c r="W2171" t="s">
        <v>42</v>
      </c>
      <c r="X2171" t="s">
        <v>97</v>
      </c>
      <c r="Y2171" t="s">
        <v>44</v>
      </c>
      <c r="Z2171" t="s">
        <v>78</v>
      </c>
      <c r="AA2171" t="s">
        <v>13768</v>
      </c>
      <c r="AB2171" t="s">
        <v>124</v>
      </c>
      <c r="AC2171" t="s">
        <v>13769</v>
      </c>
      <c r="AD2171" t="s">
        <v>13770</v>
      </c>
      <c r="AE2171" t="s">
        <v>13771</v>
      </c>
      <c r="AF2171" t="s">
        <v>115</v>
      </c>
    </row>
    <row r="2172" spans="3:32" x14ac:dyDescent="0.3">
      <c r="C2172" s="21" t="s">
        <v>14092</v>
      </c>
      <c r="D2172" s="20" t="s">
        <v>29</v>
      </c>
      <c r="E2172" s="20" t="s">
        <v>63</v>
      </c>
      <c r="F2172" s="45" t="s">
        <v>13762</v>
      </c>
      <c r="G2172" s="44" t="s">
        <v>13726</v>
      </c>
      <c r="H2172" s="20" t="s">
        <v>366</v>
      </c>
      <c r="J2172" t="s">
        <v>33</v>
      </c>
      <c r="K2172" t="s">
        <v>382</v>
      </c>
      <c r="L2172" t="s">
        <v>35</v>
      </c>
      <c r="M2172" t="s">
        <v>143</v>
      </c>
      <c r="N2172" t="s">
        <v>37</v>
      </c>
      <c r="O2172" t="s">
        <v>12614</v>
      </c>
      <c r="P2172" s="13" t="s">
        <v>12792</v>
      </c>
      <c r="Q2172" s="2" t="s">
        <v>14093</v>
      </c>
      <c r="R2172" t="s">
        <v>12616</v>
      </c>
      <c r="S2172" s="13" t="s">
        <v>12792</v>
      </c>
      <c r="T2172" t="s">
        <v>12617</v>
      </c>
      <c r="U2172" t="s">
        <v>44</v>
      </c>
      <c r="V2172" t="s">
        <v>37</v>
      </c>
      <c r="W2172" t="s">
        <v>42</v>
      </c>
      <c r="X2172" t="s">
        <v>421</v>
      </c>
      <c r="Y2172" t="s">
        <v>44</v>
      </c>
      <c r="Z2172" t="s">
        <v>14094</v>
      </c>
      <c r="AA2172" t="s">
        <v>12618</v>
      </c>
      <c r="AB2172" t="s">
        <v>44</v>
      </c>
      <c r="AC2172" t="s">
        <v>13896</v>
      </c>
      <c r="AD2172" t="s">
        <v>14095</v>
      </c>
      <c r="AE2172" t="s">
        <v>14096</v>
      </c>
      <c r="AF2172" t="s">
        <v>51</v>
      </c>
    </row>
    <row r="2173" spans="3:32" x14ac:dyDescent="0.3">
      <c r="C2173" s="21">
        <v>2504133</v>
      </c>
      <c r="D2173" s="20" t="s">
        <v>29</v>
      </c>
      <c r="E2173" s="20" t="s">
        <v>30</v>
      </c>
      <c r="F2173" s="45" t="s">
        <v>13762</v>
      </c>
      <c r="G2173" s="44" t="s">
        <v>13726</v>
      </c>
      <c r="H2173" s="20" t="s">
        <v>366</v>
      </c>
      <c r="J2173" t="s">
        <v>33</v>
      </c>
      <c r="K2173" t="s">
        <v>382</v>
      </c>
      <c r="L2173" t="s">
        <v>35</v>
      </c>
      <c r="M2173" t="s">
        <v>292</v>
      </c>
      <c r="N2173" t="s">
        <v>37</v>
      </c>
      <c r="O2173" t="s">
        <v>14028</v>
      </c>
      <c r="P2173" s="13" t="s">
        <v>12792</v>
      </c>
      <c r="Q2173" s="2" t="s">
        <v>8084</v>
      </c>
      <c r="R2173" t="s">
        <v>14029</v>
      </c>
      <c r="S2173" s="13" t="s">
        <v>12792</v>
      </c>
      <c r="T2173" t="s">
        <v>14030</v>
      </c>
      <c r="U2173" t="s">
        <v>14031</v>
      </c>
      <c r="V2173" t="s">
        <v>37</v>
      </c>
      <c r="W2173" t="s">
        <v>42</v>
      </c>
      <c r="X2173" t="s">
        <v>14032</v>
      </c>
      <c r="Y2173" t="s">
        <v>44</v>
      </c>
      <c r="Z2173" t="s">
        <v>136</v>
      </c>
      <c r="AA2173" t="s">
        <v>14033</v>
      </c>
      <c r="AB2173" t="s">
        <v>124</v>
      </c>
      <c r="AC2173" t="s">
        <v>14034</v>
      </c>
      <c r="AD2173" t="s">
        <v>14035</v>
      </c>
      <c r="AE2173" t="s">
        <v>14036</v>
      </c>
      <c r="AF2173" t="s">
        <v>51</v>
      </c>
    </row>
    <row r="2174" spans="3:32" x14ac:dyDescent="0.3">
      <c r="C2174" s="21" t="s">
        <v>14037</v>
      </c>
      <c r="D2174" s="20" t="s">
        <v>29</v>
      </c>
      <c r="E2174" s="20" t="s">
        <v>357</v>
      </c>
      <c r="F2174" s="45" t="s">
        <v>13762</v>
      </c>
      <c r="G2174" s="44" t="s">
        <v>13726</v>
      </c>
      <c r="H2174" s="20" t="s">
        <v>366</v>
      </c>
      <c r="J2174" t="s">
        <v>33</v>
      </c>
      <c r="K2174" t="s">
        <v>382</v>
      </c>
      <c r="L2174" t="s">
        <v>35</v>
      </c>
      <c r="M2174" t="s">
        <v>143</v>
      </c>
      <c r="N2174" t="s">
        <v>37</v>
      </c>
      <c r="O2174" t="s">
        <v>14038</v>
      </c>
      <c r="P2174" s="13" t="s">
        <v>12792</v>
      </c>
      <c r="Q2174" s="2" t="s">
        <v>14039</v>
      </c>
      <c r="R2174" t="s">
        <v>14040</v>
      </c>
      <c r="S2174" s="13" t="s">
        <v>12792</v>
      </c>
      <c r="T2174" t="s">
        <v>14041</v>
      </c>
      <c r="U2174" t="s">
        <v>200</v>
      </c>
      <c r="V2174" t="s">
        <v>37</v>
      </c>
      <c r="W2174" t="s">
        <v>42</v>
      </c>
      <c r="X2174" t="s">
        <v>1425</v>
      </c>
      <c r="Y2174" t="s">
        <v>44</v>
      </c>
      <c r="Z2174" t="s">
        <v>1426</v>
      </c>
      <c r="AA2174" t="s">
        <v>14042</v>
      </c>
      <c r="AB2174" t="s">
        <v>14043</v>
      </c>
      <c r="AC2174" t="s">
        <v>14043</v>
      </c>
      <c r="AD2174" t="s">
        <v>14044</v>
      </c>
      <c r="AE2174" t="s">
        <v>14045</v>
      </c>
      <c r="AF2174" t="s">
        <v>51</v>
      </c>
    </row>
    <row r="2175" spans="3:32" x14ac:dyDescent="0.3">
      <c r="C2175" s="21" t="s">
        <v>14046</v>
      </c>
      <c r="D2175" s="20" t="s">
        <v>29</v>
      </c>
      <c r="E2175" s="20" t="s">
        <v>357</v>
      </c>
      <c r="F2175" s="45" t="s">
        <v>13762</v>
      </c>
      <c r="G2175" s="44" t="s">
        <v>13726</v>
      </c>
      <c r="H2175" s="20" t="s">
        <v>366</v>
      </c>
      <c r="J2175" t="s">
        <v>33</v>
      </c>
      <c r="K2175" t="s">
        <v>382</v>
      </c>
      <c r="L2175" t="s">
        <v>35</v>
      </c>
      <c r="M2175" t="s">
        <v>105</v>
      </c>
      <c r="N2175" t="s">
        <v>37</v>
      </c>
      <c r="O2175" t="s">
        <v>14047</v>
      </c>
      <c r="P2175" s="13" t="s">
        <v>12792</v>
      </c>
      <c r="Q2175" s="2" t="s">
        <v>14048</v>
      </c>
      <c r="R2175" t="s">
        <v>14049</v>
      </c>
      <c r="S2175" s="13" t="s">
        <v>12792</v>
      </c>
      <c r="T2175" t="s">
        <v>14050</v>
      </c>
      <c r="U2175" t="s">
        <v>124</v>
      </c>
      <c r="V2175" t="s">
        <v>37</v>
      </c>
      <c r="W2175" t="s">
        <v>42</v>
      </c>
      <c r="X2175" t="s">
        <v>4364</v>
      </c>
      <c r="Y2175" t="s">
        <v>44</v>
      </c>
      <c r="Z2175" t="s">
        <v>78</v>
      </c>
      <c r="AA2175" t="s">
        <v>14051</v>
      </c>
      <c r="AB2175" t="s">
        <v>124</v>
      </c>
      <c r="AC2175" t="s">
        <v>14052</v>
      </c>
      <c r="AD2175" t="s">
        <v>14053</v>
      </c>
      <c r="AE2175" t="s">
        <v>14054</v>
      </c>
      <c r="AF2175" t="s">
        <v>51</v>
      </c>
    </row>
    <row r="2176" spans="3:32" x14ac:dyDescent="0.3">
      <c r="C2176" s="21" t="s">
        <v>14055</v>
      </c>
      <c r="D2176" s="20" t="s">
        <v>29</v>
      </c>
      <c r="E2176" s="20" t="s">
        <v>63</v>
      </c>
      <c r="F2176" s="45" t="s">
        <v>13762</v>
      </c>
      <c r="G2176" s="44" t="s">
        <v>13726</v>
      </c>
      <c r="H2176" s="20" t="s">
        <v>366</v>
      </c>
      <c r="J2176" t="s">
        <v>33</v>
      </c>
      <c r="K2176" t="s">
        <v>382</v>
      </c>
      <c r="L2176" t="s">
        <v>35</v>
      </c>
      <c r="M2176" t="s">
        <v>36</v>
      </c>
      <c r="N2176" t="s">
        <v>37</v>
      </c>
      <c r="O2176" t="s">
        <v>14056</v>
      </c>
      <c r="P2176" s="13" t="s">
        <v>12792</v>
      </c>
      <c r="Q2176" s="2" t="s">
        <v>14057</v>
      </c>
      <c r="R2176" t="s">
        <v>14056</v>
      </c>
      <c r="S2176" s="13" t="s">
        <v>12792</v>
      </c>
      <c r="T2176" t="s">
        <v>14058</v>
      </c>
      <c r="U2176" t="s">
        <v>14059</v>
      </c>
      <c r="V2176" t="s">
        <v>37</v>
      </c>
      <c r="W2176" t="s">
        <v>42</v>
      </c>
      <c r="X2176" t="s">
        <v>2417</v>
      </c>
      <c r="Y2176" t="s">
        <v>44</v>
      </c>
      <c r="Z2176" t="s">
        <v>633</v>
      </c>
      <c r="AA2176" t="s">
        <v>14060</v>
      </c>
      <c r="AB2176" t="s">
        <v>14061</v>
      </c>
      <c r="AC2176" t="s">
        <v>14061</v>
      </c>
      <c r="AD2176" t="s">
        <v>14062</v>
      </c>
      <c r="AE2176" t="s">
        <v>14063</v>
      </c>
      <c r="AF2176" t="s">
        <v>14064</v>
      </c>
    </row>
    <row r="2177" spans="3:32" x14ac:dyDescent="0.3">
      <c r="C2177" s="21" t="s">
        <v>14065</v>
      </c>
      <c r="D2177" s="20" t="s">
        <v>62</v>
      </c>
      <c r="E2177" s="20" t="s">
        <v>30</v>
      </c>
      <c r="F2177" s="45" t="s">
        <v>13762</v>
      </c>
      <c r="G2177" s="44" t="s">
        <v>13726</v>
      </c>
      <c r="H2177" s="20" t="s">
        <v>366</v>
      </c>
      <c r="J2177" t="s">
        <v>33</v>
      </c>
      <c r="K2177" t="s">
        <v>382</v>
      </c>
      <c r="L2177" t="s">
        <v>35</v>
      </c>
      <c r="M2177" t="s">
        <v>52</v>
      </c>
      <c r="N2177" t="s">
        <v>37</v>
      </c>
      <c r="O2177" t="s">
        <v>1107</v>
      </c>
      <c r="P2177" s="13" t="s">
        <v>12792</v>
      </c>
      <c r="Q2177" s="2" t="s">
        <v>14066</v>
      </c>
      <c r="R2177" t="s">
        <v>1107</v>
      </c>
      <c r="S2177" s="13" t="s">
        <v>12792</v>
      </c>
      <c r="T2177" t="s">
        <v>1109</v>
      </c>
      <c r="U2177" t="s">
        <v>5963</v>
      </c>
      <c r="V2177" t="s">
        <v>37</v>
      </c>
      <c r="W2177" t="s">
        <v>42</v>
      </c>
      <c r="X2177" t="s">
        <v>863</v>
      </c>
      <c r="Y2177" t="s">
        <v>44</v>
      </c>
      <c r="Z2177" t="s">
        <v>45</v>
      </c>
      <c r="AA2177" t="s">
        <v>1112</v>
      </c>
      <c r="AB2177" t="s">
        <v>124</v>
      </c>
      <c r="AC2177" t="s">
        <v>1114</v>
      </c>
      <c r="AD2177" t="s">
        <v>1115</v>
      </c>
      <c r="AE2177" t="s">
        <v>14067</v>
      </c>
      <c r="AF2177" t="s">
        <v>51</v>
      </c>
    </row>
    <row r="2178" spans="3:32" x14ac:dyDescent="0.3">
      <c r="C2178" s="21" t="s">
        <v>14479</v>
      </c>
      <c r="D2178" s="20" t="s">
        <v>102</v>
      </c>
      <c r="E2178" s="20" t="s">
        <v>63</v>
      </c>
      <c r="F2178" s="45" t="s">
        <v>13762</v>
      </c>
      <c r="G2178" s="44" t="s">
        <v>13762</v>
      </c>
      <c r="H2178" s="20" t="s">
        <v>366</v>
      </c>
      <c r="J2178" t="s">
        <v>33</v>
      </c>
      <c r="K2178" t="s">
        <v>382</v>
      </c>
      <c r="L2178" t="s">
        <v>35</v>
      </c>
      <c r="M2178" t="s">
        <v>64</v>
      </c>
      <c r="N2178" t="s">
        <v>37</v>
      </c>
      <c r="O2178" t="s">
        <v>14480</v>
      </c>
      <c r="P2178" s="13" t="s">
        <v>11814</v>
      </c>
      <c r="Q2178" s="2" t="s">
        <v>14481</v>
      </c>
      <c r="R2178" t="s">
        <v>14480</v>
      </c>
      <c r="S2178" s="13" t="s">
        <v>11814</v>
      </c>
      <c r="T2178" t="s">
        <v>14482</v>
      </c>
      <c r="U2178" t="s">
        <v>14483</v>
      </c>
      <c r="V2178" t="s">
        <v>37</v>
      </c>
      <c r="W2178" t="s">
        <v>42</v>
      </c>
      <c r="X2178" t="s">
        <v>14484</v>
      </c>
      <c r="Y2178" t="s">
        <v>44</v>
      </c>
      <c r="Z2178" t="s">
        <v>6297</v>
      </c>
      <c r="AA2178" t="s">
        <v>14485</v>
      </c>
      <c r="AB2178" t="s">
        <v>14486</v>
      </c>
      <c r="AC2178" t="s">
        <v>14487</v>
      </c>
      <c r="AD2178" t="s">
        <v>14488</v>
      </c>
      <c r="AE2178" t="s">
        <v>14489</v>
      </c>
      <c r="AF2178" t="s">
        <v>115</v>
      </c>
    </row>
    <row r="2179" spans="3:32" x14ac:dyDescent="0.3">
      <c r="C2179" s="21" t="s">
        <v>13941</v>
      </c>
      <c r="D2179" s="20" t="s">
        <v>102</v>
      </c>
      <c r="E2179" s="20" t="s">
        <v>63</v>
      </c>
      <c r="F2179" s="45" t="s">
        <v>13914</v>
      </c>
      <c r="G2179" s="44" t="s">
        <v>13762</v>
      </c>
      <c r="H2179" s="20" t="s">
        <v>366</v>
      </c>
      <c r="J2179" t="s">
        <v>33</v>
      </c>
      <c r="K2179" t="s">
        <v>34</v>
      </c>
      <c r="L2179" t="s">
        <v>35</v>
      </c>
      <c r="M2179" t="s">
        <v>64</v>
      </c>
      <c r="N2179" t="s">
        <v>37</v>
      </c>
      <c r="O2179" t="s">
        <v>6250</v>
      </c>
      <c r="P2179" s="13" t="s">
        <v>12092</v>
      </c>
      <c r="Q2179" s="2" t="s">
        <v>44</v>
      </c>
      <c r="R2179" t="s">
        <v>6794</v>
      </c>
      <c r="S2179" s="13" t="s">
        <v>12092</v>
      </c>
      <c r="T2179" t="s">
        <v>6263</v>
      </c>
      <c r="U2179" t="s">
        <v>44</v>
      </c>
      <c r="V2179" t="s">
        <v>37</v>
      </c>
      <c r="W2179" t="s">
        <v>42</v>
      </c>
      <c r="X2179" t="s">
        <v>164</v>
      </c>
      <c r="Y2179" t="s">
        <v>44</v>
      </c>
      <c r="Z2179" t="s">
        <v>78</v>
      </c>
      <c r="AA2179" t="s">
        <v>6253</v>
      </c>
      <c r="AB2179" t="s">
        <v>44</v>
      </c>
      <c r="AC2179" t="s">
        <v>44</v>
      </c>
      <c r="AD2179" t="s">
        <v>6254</v>
      </c>
      <c r="AE2179" t="s">
        <v>13942</v>
      </c>
      <c r="AF2179" t="s">
        <v>115</v>
      </c>
    </row>
    <row r="2180" spans="3:32" x14ac:dyDescent="0.3">
      <c r="C2180" s="21" t="s">
        <v>13943</v>
      </c>
      <c r="D2180" s="20" t="s">
        <v>102</v>
      </c>
      <c r="E2180" s="20" t="s">
        <v>63</v>
      </c>
      <c r="F2180" s="45" t="s">
        <v>13914</v>
      </c>
      <c r="G2180" s="44" t="s">
        <v>13762</v>
      </c>
      <c r="H2180" s="20" t="s">
        <v>366</v>
      </c>
      <c r="J2180" t="s">
        <v>33</v>
      </c>
      <c r="K2180" t="s">
        <v>34</v>
      </c>
      <c r="L2180" t="s">
        <v>35</v>
      </c>
      <c r="M2180" t="s">
        <v>292</v>
      </c>
      <c r="N2180" t="s">
        <v>37</v>
      </c>
      <c r="O2180" t="s">
        <v>10112</v>
      </c>
      <c r="P2180" s="13" t="s">
        <v>12092</v>
      </c>
      <c r="Q2180" s="2" t="s">
        <v>44</v>
      </c>
      <c r="R2180" t="s">
        <v>10113</v>
      </c>
      <c r="S2180" s="13" t="s">
        <v>12092</v>
      </c>
      <c r="T2180" t="s">
        <v>10114</v>
      </c>
      <c r="U2180" t="s">
        <v>44</v>
      </c>
      <c r="V2180" t="s">
        <v>37</v>
      </c>
      <c r="W2180" t="s">
        <v>42</v>
      </c>
      <c r="X2180" t="s">
        <v>164</v>
      </c>
      <c r="Y2180" t="s">
        <v>44</v>
      </c>
      <c r="Z2180" t="s">
        <v>78</v>
      </c>
      <c r="AA2180" t="s">
        <v>10115</v>
      </c>
      <c r="AB2180" t="s">
        <v>44</v>
      </c>
      <c r="AC2180" t="s">
        <v>44</v>
      </c>
      <c r="AD2180" t="s">
        <v>10116</v>
      </c>
      <c r="AE2180" t="s">
        <v>13944</v>
      </c>
      <c r="AF2180" t="s">
        <v>115</v>
      </c>
    </row>
    <row r="2181" spans="3:32" x14ac:dyDescent="0.3">
      <c r="C2181" s="21" t="s">
        <v>13973</v>
      </c>
      <c r="D2181" s="20" t="s">
        <v>102</v>
      </c>
      <c r="E2181" s="20" t="s">
        <v>537</v>
      </c>
      <c r="F2181" s="45" t="s">
        <v>13914</v>
      </c>
      <c r="G2181" s="44" t="s">
        <v>13762</v>
      </c>
      <c r="H2181" s="20" t="s">
        <v>366</v>
      </c>
      <c r="I2181" t="s">
        <v>14490</v>
      </c>
      <c r="J2181" t="s">
        <v>33</v>
      </c>
      <c r="K2181" t="s">
        <v>34</v>
      </c>
      <c r="L2181" t="s">
        <v>35</v>
      </c>
      <c r="M2181" t="s">
        <v>52</v>
      </c>
      <c r="N2181" t="s">
        <v>37</v>
      </c>
      <c r="O2181" t="s">
        <v>13974</v>
      </c>
      <c r="P2181" s="13" t="s">
        <v>12092</v>
      </c>
      <c r="Q2181" s="2" t="s">
        <v>13975</v>
      </c>
      <c r="R2181" t="s">
        <v>13974</v>
      </c>
      <c r="S2181" s="13" t="s">
        <v>12092</v>
      </c>
      <c r="T2181" t="s">
        <v>13976</v>
      </c>
      <c r="U2181" t="s">
        <v>13977</v>
      </c>
      <c r="V2181" t="s">
        <v>37</v>
      </c>
      <c r="W2181" t="s">
        <v>42</v>
      </c>
      <c r="X2181" t="s">
        <v>2480</v>
      </c>
      <c r="Y2181" t="s">
        <v>44</v>
      </c>
      <c r="Z2181" t="s">
        <v>359</v>
      </c>
      <c r="AA2181" t="s">
        <v>13978</v>
      </c>
      <c r="AB2181" t="s">
        <v>13979</v>
      </c>
      <c r="AC2181" t="s">
        <v>13980</v>
      </c>
      <c r="AD2181" t="s">
        <v>13981</v>
      </c>
      <c r="AE2181" t="s">
        <v>13982</v>
      </c>
      <c r="AF2181" t="s">
        <v>115</v>
      </c>
    </row>
    <row r="2182" spans="3:32" x14ac:dyDescent="0.3">
      <c r="C2182" s="21" t="s">
        <v>13913</v>
      </c>
      <c r="D2182" s="20" t="s">
        <v>102</v>
      </c>
      <c r="E2182" s="20" t="s">
        <v>63</v>
      </c>
      <c r="F2182" s="45" t="s">
        <v>13914</v>
      </c>
      <c r="G2182" s="44" t="s">
        <v>13762</v>
      </c>
      <c r="H2182" s="20" t="s">
        <v>366</v>
      </c>
      <c r="J2182" t="s">
        <v>33</v>
      </c>
      <c r="K2182" t="s">
        <v>34</v>
      </c>
      <c r="L2182" t="s">
        <v>35</v>
      </c>
      <c r="M2182" t="s">
        <v>52</v>
      </c>
      <c r="N2182" t="s">
        <v>37</v>
      </c>
      <c r="O2182" t="s">
        <v>13915</v>
      </c>
      <c r="P2182" s="13" t="s">
        <v>12092</v>
      </c>
      <c r="Q2182" s="2" t="s">
        <v>6914</v>
      </c>
      <c r="R2182" t="s">
        <v>13915</v>
      </c>
      <c r="S2182" s="13" t="s">
        <v>12092</v>
      </c>
      <c r="T2182" t="s">
        <v>13916</v>
      </c>
      <c r="U2182" t="s">
        <v>13915</v>
      </c>
      <c r="V2182" t="s">
        <v>37</v>
      </c>
      <c r="W2182" t="s">
        <v>42</v>
      </c>
      <c r="X2182" t="s">
        <v>4538</v>
      </c>
      <c r="Y2182" t="s">
        <v>44</v>
      </c>
      <c r="Z2182" t="s">
        <v>45</v>
      </c>
      <c r="AA2182" t="s">
        <v>13917</v>
      </c>
      <c r="AB2182" t="s">
        <v>13918</v>
      </c>
      <c r="AC2182" t="s">
        <v>13919</v>
      </c>
      <c r="AD2182" t="s">
        <v>13920</v>
      </c>
      <c r="AE2182" t="s">
        <v>13921</v>
      </c>
      <c r="AF2182" t="s">
        <v>115</v>
      </c>
    </row>
    <row r="2183" spans="3:32" x14ac:dyDescent="0.3">
      <c r="C2183" s="21" t="s">
        <v>13983</v>
      </c>
      <c r="D2183" s="20" t="s">
        <v>102</v>
      </c>
      <c r="E2183" s="20" t="s">
        <v>63</v>
      </c>
      <c r="F2183" s="45" t="s">
        <v>13914</v>
      </c>
      <c r="G2183" s="44" t="s">
        <v>13762</v>
      </c>
      <c r="H2183" s="20" t="s">
        <v>366</v>
      </c>
      <c r="J2183" t="s">
        <v>33</v>
      </c>
      <c r="K2183" t="s">
        <v>34</v>
      </c>
      <c r="L2183" t="s">
        <v>35</v>
      </c>
      <c r="M2183" t="s">
        <v>143</v>
      </c>
      <c r="N2183" t="s">
        <v>37</v>
      </c>
      <c r="O2183" t="s">
        <v>12443</v>
      </c>
      <c r="P2183" s="13" t="s">
        <v>12092</v>
      </c>
      <c r="Q2183" s="2" t="s">
        <v>44</v>
      </c>
      <c r="R2183" t="s">
        <v>13984</v>
      </c>
      <c r="S2183" s="13" t="s">
        <v>12092</v>
      </c>
      <c r="T2183" t="s">
        <v>13985</v>
      </c>
      <c r="U2183" t="s">
        <v>44</v>
      </c>
      <c r="V2183" t="s">
        <v>37</v>
      </c>
      <c r="W2183" t="s">
        <v>42</v>
      </c>
      <c r="X2183" t="s">
        <v>164</v>
      </c>
      <c r="Y2183" t="s">
        <v>44</v>
      </c>
      <c r="Z2183" t="s">
        <v>78</v>
      </c>
      <c r="AA2183" t="s">
        <v>12447</v>
      </c>
      <c r="AB2183" t="s">
        <v>166</v>
      </c>
      <c r="AC2183" t="s">
        <v>44</v>
      </c>
      <c r="AD2183" t="s">
        <v>167</v>
      </c>
      <c r="AE2183" t="s">
        <v>13986</v>
      </c>
      <c r="AF2183" t="s">
        <v>115</v>
      </c>
    </row>
    <row r="2184" spans="3:32" x14ac:dyDescent="0.3">
      <c r="C2184" s="21" t="s">
        <v>14171</v>
      </c>
      <c r="D2184" s="20" t="s">
        <v>102</v>
      </c>
      <c r="E2184" s="20" t="s">
        <v>63</v>
      </c>
      <c r="F2184" s="45" t="s">
        <v>13914</v>
      </c>
      <c r="G2184" s="44" t="s">
        <v>13762</v>
      </c>
      <c r="H2184" s="20" t="s">
        <v>366</v>
      </c>
      <c r="J2184" t="s">
        <v>33</v>
      </c>
      <c r="K2184" t="s">
        <v>34</v>
      </c>
      <c r="L2184" t="s">
        <v>35</v>
      </c>
      <c r="M2184" t="s">
        <v>52</v>
      </c>
      <c r="N2184" t="s">
        <v>37</v>
      </c>
      <c r="O2184" t="s">
        <v>14172</v>
      </c>
      <c r="P2184" s="13" t="s">
        <v>12092</v>
      </c>
      <c r="Q2184" s="2" t="s">
        <v>14173</v>
      </c>
      <c r="R2184" t="s">
        <v>14172</v>
      </c>
      <c r="S2184" s="13" t="s">
        <v>12092</v>
      </c>
      <c r="T2184" t="s">
        <v>14174</v>
      </c>
      <c r="U2184" t="s">
        <v>14172</v>
      </c>
      <c r="V2184" t="s">
        <v>37</v>
      </c>
      <c r="W2184" t="s">
        <v>42</v>
      </c>
      <c r="X2184" t="s">
        <v>263</v>
      </c>
      <c r="Y2184" t="s">
        <v>44</v>
      </c>
      <c r="Z2184" t="s">
        <v>264</v>
      </c>
      <c r="AA2184" t="s">
        <v>14175</v>
      </c>
      <c r="AB2184" t="s">
        <v>14176</v>
      </c>
      <c r="AC2184" t="s">
        <v>14177</v>
      </c>
      <c r="AD2184" t="s">
        <v>14178</v>
      </c>
      <c r="AE2184" t="s">
        <v>14179</v>
      </c>
      <c r="AF2184" t="s">
        <v>115</v>
      </c>
    </row>
    <row r="2185" spans="3:32" x14ac:dyDescent="0.3">
      <c r="C2185" s="21" t="s">
        <v>13945</v>
      </c>
      <c r="D2185" s="20" t="s">
        <v>102</v>
      </c>
      <c r="E2185" s="20" t="s">
        <v>63</v>
      </c>
      <c r="F2185" s="45" t="s">
        <v>13914</v>
      </c>
      <c r="G2185" s="44" t="s">
        <v>13762</v>
      </c>
      <c r="H2185" s="20" t="s">
        <v>366</v>
      </c>
      <c r="J2185" t="s">
        <v>33</v>
      </c>
      <c r="K2185" t="s">
        <v>34</v>
      </c>
      <c r="L2185" t="s">
        <v>35</v>
      </c>
      <c r="M2185" t="s">
        <v>52</v>
      </c>
      <c r="N2185" t="s">
        <v>37</v>
      </c>
      <c r="O2185" t="s">
        <v>13946</v>
      </c>
      <c r="P2185" s="13" t="s">
        <v>12092</v>
      </c>
      <c r="Q2185" s="2" t="s">
        <v>13947</v>
      </c>
      <c r="R2185" t="s">
        <v>13948</v>
      </c>
      <c r="S2185" s="13" t="s">
        <v>12092</v>
      </c>
      <c r="T2185" t="s">
        <v>13949</v>
      </c>
      <c r="U2185" t="s">
        <v>124</v>
      </c>
      <c r="V2185" t="s">
        <v>37</v>
      </c>
      <c r="W2185" t="s">
        <v>42</v>
      </c>
      <c r="X2185" t="s">
        <v>13950</v>
      </c>
      <c r="Y2185" t="s">
        <v>44</v>
      </c>
      <c r="Z2185" t="s">
        <v>45</v>
      </c>
      <c r="AA2185" t="s">
        <v>13951</v>
      </c>
      <c r="AB2185" t="s">
        <v>124</v>
      </c>
      <c r="AC2185" t="s">
        <v>13952</v>
      </c>
      <c r="AD2185" t="s">
        <v>13953</v>
      </c>
      <c r="AE2185" t="s">
        <v>13954</v>
      </c>
      <c r="AF2185" t="s">
        <v>115</v>
      </c>
    </row>
    <row r="2186" spans="3:32" x14ac:dyDescent="0.3">
      <c r="C2186" s="21" t="s">
        <v>13955</v>
      </c>
      <c r="D2186" s="20" t="s">
        <v>102</v>
      </c>
      <c r="E2186" s="20" t="s">
        <v>63</v>
      </c>
      <c r="F2186" s="45" t="s">
        <v>13914</v>
      </c>
      <c r="G2186" s="44" t="s">
        <v>13762</v>
      </c>
      <c r="H2186" s="20" t="s">
        <v>366</v>
      </c>
      <c r="J2186" t="s">
        <v>33</v>
      </c>
      <c r="K2186" t="s">
        <v>34</v>
      </c>
      <c r="L2186" t="s">
        <v>35</v>
      </c>
      <c r="M2186" t="s">
        <v>36</v>
      </c>
      <c r="N2186" t="s">
        <v>37</v>
      </c>
      <c r="O2186" t="s">
        <v>13956</v>
      </c>
      <c r="P2186" s="13" t="s">
        <v>12092</v>
      </c>
      <c r="Q2186" s="2" t="s">
        <v>44</v>
      </c>
      <c r="R2186" t="s">
        <v>13957</v>
      </c>
      <c r="S2186" s="13" t="s">
        <v>12092</v>
      </c>
      <c r="T2186" t="s">
        <v>13958</v>
      </c>
      <c r="U2186" t="s">
        <v>44</v>
      </c>
      <c r="V2186" t="s">
        <v>37</v>
      </c>
      <c r="W2186" t="s">
        <v>42</v>
      </c>
      <c r="X2186" t="s">
        <v>164</v>
      </c>
      <c r="Y2186" t="s">
        <v>44</v>
      </c>
      <c r="Z2186" t="s">
        <v>78</v>
      </c>
      <c r="AA2186" t="s">
        <v>13959</v>
      </c>
      <c r="AB2186" t="s">
        <v>13960</v>
      </c>
      <c r="AC2186" t="s">
        <v>44</v>
      </c>
      <c r="AD2186" t="s">
        <v>13961</v>
      </c>
      <c r="AE2186" t="s">
        <v>13962</v>
      </c>
      <c r="AF2186" t="s">
        <v>115</v>
      </c>
    </row>
    <row r="2187" spans="3:32" x14ac:dyDescent="0.3">
      <c r="C2187" s="21" t="s">
        <v>14180</v>
      </c>
      <c r="D2187" s="20" t="s">
        <v>102</v>
      </c>
      <c r="E2187" s="20" t="s">
        <v>63</v>
      </c>
      <c r="F2187" s="45" t="s">
        <v>13964</v>
      </c>
      <c r="G2187" s="44" t="s">
        <v>13762</v>
      </c>
      <c r="H2187" s="20" t="s">
        <v>366</v>
      </c>
      <c r="J2187" t="s">
        <v>33</v>
      </c>
      <c r="K2187" t="s">
        <v>142</v>
      </c>
      <c r="L2187" t="s">
        <v>35</v>
      </c>
      <c r="M2187" t="s">
        <v>36</v>
      </c>
      <c r="N2187" t="s">
        <v>37</v>
      </c>
      <c r="O2187" t="s">
        <v>14181</v>
      </c>
      <c r="P2187" s="13" t="s">
        <v>12020</v>
      </c>
      <c r="Q2187" s="2" t="s">
        <v>44</v>
      </c>
      <c r="R2187" t="s">
        <v>14182</v>
      </c>
      <c r="S2187" s="13" t="s">
        <v>12020</v>
      </c>
      <c r="T2187" t="s">
        <v>14183</v>
      </c>
      <c r="U2187" t="s">
        <v>44</v>
      </c>
      <c r="V2187" t="s">
        <v>37</v>
      </c>
      <c r="W2187" t="s">
        <v>42</v>
      </c>
      <c r="X2187" t="s">
        <v>164</v>
      </c>
      <c r="Y2187" t="s">
        <v>44</v>
      </c>
      <c r="Z2187" t="s">
        <v>78</v>
      </c>
      <c r="AA2187" t="s">
        <v>14184</v>
      </c>
      <c r="AB2187" t="s">
        <v>44</v>
      </c>
      <c r="AC2187" t="s">
        <v>44</v>
      </c>
      <c r="AD2187" t="s">
        <v>14185</v>
      </c>
      <c r="AE2187" t="s">
        <v>14186</v>
      </c>
      <c r="AF2187" t="s">
        <v>115</v>
      </c>
    </row>
    <row r="2188" spans="3:32" x14ac:dyDescent="0.3">
      <c r="C2188" s="21" t="s">
        <v>14187</v>
      </c>
      <c r="D2188" s="20" t="s">
        <v>102</v>
      </c>
      <c r="E2188" s="20" t="s">
        <v>63</v>
      </c>
      <c r="F2188" s="45" t="s">
        <v>13964</v>
      </c>
      <c r="G2188" s="44" t="s">
        <v>13762</v>
      </c>
      <c r="H2188" s="20" t="s">
        <v>366</v>
      </c>
      <c r="J2188" t="s">
        <v>33</v>
      </c>
      <c r="K2188" t="s">
        <v>34</v>
      </c>
      <c r="L2188" t="s">
        <v>35</v>
      </c>
      <c r="M2188" t="s">
        <v>52</v>
      </c>
      <c r="N2188" t="s">
        <v>37</v>
      </c>
      <c r="O2188" t="s">
        <v>4303</v>
      </c>
      <c r="P2188" s="13" t="s">
        <v>12020</v>
      </c>
      <c r="Q2188" s="2" t="s">
        <v>14188</v>
      </c>
      <c r="R2188" t="s">
        <v>14189</v>
      </c>
      <c r="S2188" s="13" t="s">
        <v>12020</v>
      </c>
      <c r="T2188" t="s">
        <v>4305</v>
      </c>
      <c r="U2188" t="s">
        <v>14190</v>
      </c>
      <c r="V2188" t="s">
        <v>37</v>
      </c>
      <c r="W2188" t="s">
        <v>42</v>
      </c>
      <c r="X2188" t="s">
        <v>2219</v>
      </c>
      <c r="Y2188" t="s">
        <v>44</v>
      </c>
      <c r="Z2188" t="s">
        <v>45</v>
      </c>
      <c r="AA2188" t="s">
        <v>4306</v>
      </c>
      <c r="AB2188" t="s">
        <v>124</v>
      </c>
      <c r="AC2188" t="s">
        <v>124</v>
      </c>
      <c r="AD2188" t="s">
        <v>14191</v>
      </c>
      <c r="AE2188" t="s">
        <v>14192</v>
      </c>
      <c r="AF2188" t="s">
        <v>115</v>
      </c>
    </row>
    <row r="2189" spans="3:32" x14ac:dyDescent="0.3">
      <c r="C2189" s="21" t="s">
        <v>13963</v>
      </c>
      <c r="D2189" s="20" t="s">
        <v>102</v>
      </c>
      <c r="E2189" s="20" t="s">
        <v>63</v>
      </c>
      <c r="F2189" s="45" t="s">
        <v>13964</v>
      </c>
      <c r="G2189" s="44" t="s">
        <v>13762</v>
      </c>
      <c r="H2189" s="20" t="s">
        <v>366</v>
      </c>
      <c r="J2189" t="s">
        <v>33</v>
      </c>
      <c r="K2189" t="s">
        <v>34</v>
      </c>
      <c r="L2189" t="s">
        <v>35</v>
      </c>
      <c r="M2189" t="s">
        <v>117</v>
      </c>
      <c r="N2189" t="s">
        <v>37</v>
      </c>
      <c r="O2189" t="s">
        <v>13965</v>
      </c>
      <c r="P2189" s="13" t="s">
        <v>12020</v>
      </c>
      <c r="Q2189" s="2" t="s">
        <v>44</v>
      </c>
      <c r="R2189" t="s">
        <v>13966</v>
      </c>
      <c r="S2189" s="13" t="s">
        <v>12020</v>
      </c>
      <c r="T2189" t="s">
        <v>13967</v>
      </c>
      <c r="U2189" t="s">
        <v>44</v>
      </c>
      <c r="V2189" t="s">
        <v>37</v>
      </c>
      <c r="W2189" t="s">
        <v>42</v>
      </c>
      <c r="X2189" t="s">
        <v>164</v>
      </c>
      <c r="Y2189" t="s">
        <v>44</v>
      </c>
      <c r="Z2189" t="s">
        <v>78</v>
      </c>
      <c r="AA2189" t="s">
        <v>13968</v>
      </c>
      <c r="AB2189" t="s">
        <v>13969</v>
      </c>
      <c r="AC2189" t="s">
        <v>44</v>
      </c>
      <c r="AD2189" t="s">
        <v>13970</v>
      </c>
      <c r="AE2189" t="s">
        <v>13971</v>
      </c>
      <c r="AF2189" t="s">
        <v>115</v>
      </c>
    </row>
    <row r="2190" spans="3:32" x14ac:dyDescent="0.3">
      <c r="C2190" s="21" t="s">
        <v>14193</v>
      </c>
      <c r="D2190" s="20" t="s">
        <v>102</v>
      </c>
      <c r="E2190" s="20" t="s">
        <v>63</v>
      </c>
      <c r="F2190" s="45" t="s">
        <v>13964</v>
      </c>
      <c r="G2190" s="44" t="s">
        <v>13762</v>
      </c>
      <c r="H2190" s="20" t="s">
        <v>366</v>
      </c>
      <c r="J2190" t="s">
        <v>33</v>
      </c>
      <c r="K2190" t="s">
        <v>34</v>
      </c>
      <c r="L2190" t="s">
        <v>35</v>
      </c>
      <c r="M2190" t="s">
        <v>64</v>
      </c>
      <c r="N2190" t="s">
        <v>37</v>
      </c>
      <c r="O2190" t="s">
        <v>14194</v>
      </c>
      <c r="P2190" s="13" t="s">
        <v>12020</v>
      </c>
      <c r="Q2190" s="2" t="s">
        <v>14195</v>
      </c>
      <c r="R2190" t="s">
        <v>14196</v>
      </c>
      <c r="S2190" s="13" t="s">
        <v>12020</v>
      </c>
      <c r="T2190" t="s">
        <v>14197</v>
      </c>
      <c r="U2190" t="s">
        <v>124</v>
      </c>
      <c r="V2190" t="s">
        <v>37</v>
      </c>
      <c r="W2190" t="s">
        <v>42</v>
      </c>
      <c r="X2190" t="s">
        <v>414</v>
      </c>
      <c r="Y2190" t="s">
        <v>44</v>
      </c>
      <c r="Z2190" t="s">
        <v>45</v>
      </c>
      <c r="AA2190" t="s">
        <v>14198</v>
      </c>
      <c r="AB2190" t="s">
        <v>124</v>
      </c>
      <c r="AC2190" t="s">
        <v>14199</v>
      </c>
      <c r="AD2190" t="s">
        <v>14200</v>
      </c>
      <c r="AE2190" t="s">
        <v>14201</v>
      </c>
      <c r="AF2190" t="s">
        <v>115</v>
      </c>
    </row>
    <row r="2191" spans="3:32" x14ac:dyDescent="0.3">
      <c r="C2191" s="21" t="s">
        <v>14262</v>
      </c>
      <c r="D2191" s="20" t="s">
        <v>29</v>
      </c>
      <c r="E2191" s="20" t="s">
        <v>63</v>
      </c>
      <c r="F2191" s="45" t="s">
        <v>13914</v>
      </c>
      <c r="G2191" s="44" t="s">
        <v>13914</v>
      </c>
      <c r="H2191" s="20" t="s">
        <v>366</v>
      </c>
      <c r="J2191" t="s">
        <v>33</v>
      </c>
      <c r="K2191" t="s">
        <v>382</v>
      </c>
      <c r="L2191" t="s">
        <v>35</v>
      </c>
      <c r="M2191" t="s">
        <v>143</v>
      </c>
      <c r="N2191" t="s">
        <v>37</v>
      </c>
      <c r="O2191" t="s">
        <v>14263</v>
      </c>
      <c r="P2191" s="13" t="s">
        <v>13075</v>
      </c>
      <c r="Q2191" s="2" t="s">
        <v>14264</v>
      </c>
      <c r="R2191" t="s">
        <v>14263</v>
      </c>
      <c r="S2191" s="13" t="s">
        <v>13075</v>
      </c>
      <c r="T2191" t="s">
        <v>14265</v>
      </c>
      <c r="U2191" t="s">
        <v>14266</v>
      </c>
      <c r="V2191" t="s">
        <v>37</v>
      </c>
      <c r="W2191" t="s">
        <v>42</v>
      </c>
      <c r="X2191" t="s">
        <v>11842</v>
      </c>
      <c r="Y2191" t="s">
        <v>44</v>
      </c>
      <c r="Z2191" t="s">
        <v>45</v>
      </c>
      <c r="AA2191" t="s">
        <v>14267</v>
      </c>
      <c r="AB2191" t="s">
        <v>14268</v>
      </c>
      <c r="AC2191" t="s">
        <v>14269</v>
      </c>
      <c r="AD2191" t="s">
        <v>14270</v>
      </c>
      <c r="AE2191" t="s">
        <v>14271</v>
      </c>
      <c r="AF2191" t="s">
        <v>51</v>
      </c>
    </row>
    <row r="2192" spans="3:32" x14ac:dyDescent="0.3">
      <c r="C2192" s="21" t="s">
        <v>14272</v>
      </c>
      <c r="D2192" s="20" t="s">
        <v>29</v>
      </c>
      <c r="E2192" s="20" t="s">
        <v>63</v>
      </c>
      <c r="F2192" s="45" t="s">
        <v>13914</v>
      </c>
      <c r="G2192" s="44" t="s">
        <v>13914</v>
      </c>
      <c r="H2192" s="20" t="s">
        <v>366</v>
      </c>
      <c r="J2192" t="s">
        <v>33</v>
      </c>
      <c r="K2192" t="s">
        <v>382</v>
      </c>
      <c r="L2192" t="s">
        <v>35</v>
      </c>
      <c r="M2192" t="s">
        <v>36</v>
      </c>
      <c r="N2192" t="s">
        <v>37</v>
      </c>
      <c r="O2192" t="s">
        <v>14273</v>
      </c>
      <c r="P2192" s="13" t="s">
        <v>13075</v>
      </c>
      <c r="Q2192" s="2" t="s">
        <v>14274</v>
      </c>
      <c r="R2192" t="s">
        <v>14275</v>
      </c>
      <c r="S2192" s="13" t="s">
        <v>13075</v>
      </c>
      <c r="T2192" t="s">
        <v>14276</v>
      </c>
      <c r="U2192" t="s">
        <v>44</v>
      </c>
      <c r="V2192" t="s">
        <v>37</v>
      </c>
      <c r="W2192" t="s">
        <v>42</v>
      </c>
      <c r="X2192" t="s">
        <v>472</v>
      </c>
      <c r="Y2192" t="s">
        <v>44</v>
      </c>
      <c r="Z2192" t="s">
        <v>78</v>
      </c>
      <c r="AA2192" t="s">
        <v>14277</v>
      </c>
      <c r="AB2192" t="s">
        <v>44</v>
      </c>
      <c r="AC2192" t="s">
        <v>625</v>
      </c>
      <c r="AD2192" t="s">
        <v>625</v>
      </c>
      <c r="AE2192" t="s">
        <v>14278</v>
      </c>
      <c r="AF2192" t="s">
        <v>51</v>
      </c>
    </row>
    <row r="2193" spans="3:32" x14ac:dyDescent="0.3">
      <c r="C2193" s="21" t="s">
        <v>14328</v>
      </c>
      <c r="D2193" s="20" t="s">
        <v>29</v>
      </c>
      <c r="E2193" s="20" t="s">
        <v>63</v>
      </c>
      <c r="F2193" s="45" t="s">
        <v>13914</v>
      </c>
      <c r="G2193" s="44" t="s">
        <v>13914</v>
      </c>
      <c r="H2193" s="20" t="s">
        <v>366</v>
      </c>
      <c r="J2193" t="s">
        <v>33</v>
      </c>
      <c r="K2193" t="s">
        <v>382</v>
      </c>
      <c r="L2193" t="s">
        <v>35</v>
      </c>
      <c r="M2193" t="s">
        <v>64</v>
      </c>
      <c r="N2193" t="s">
        <v>37</v>
      </c>
      <c r="O2193" t="s">
        <v>14329</v>
      </c>
      <c r="P2193" s="13" t="s">
        <v>13075</v>
      </c>
      <c r="Q2193" s="2" t="s">
        <v>14330</v>
      </c>
      <c r="R2193" t="s">
        <v>14331</v>
      </c>
      <c r="S2193" s="13" t="s">
        <v>13075</v>
      </c>
      <c r="T2193" t="s">
        <v>14332</v>
      </c>
      <c r="U2193" t="s">
        <v>44</v>
      </c>
      <c r="V2193" t="s">
        <v>37</v>
      </c>
      <c r="W2193" t="s">
        <v>42</v>
      </c>
      <c r="X2193" t="s">
        <v>10924</v>
      </c>
      <c r="Y2193" t="s">
        <v>44</v>
      </c>
      <c r="Z2193" t="s">
        <v>45</v>
      </c>
      <c r="AA2193" t="s">
        <v>14333</v>
      </c>
      <c r="AB2193" t="s">
        <v>14334</v>
      </c>
      <c r="AC2193" t="s">
        <v>14334</v>
      </c>
      <c r="AD2193" t="s">
        <v>14335</v>
      </c>
      <c r="AE2193" t="s">
        <v>14336</v>
      </c>
      <c r="AF2193" t="s">
        <v>51</v>
      </c>
    </row>
    <row r="2194" spans="3:32" x14ac:dyDescent="0.3">
      <c r="C2194" s="21" t="s">
        <v>14337</v>
      </c>
      <c r="D2194" s="20" t="s">
        <v>29</v>
      </c>
      <c r="E2194" s="20" t="s">
        <v>63</v>
      </c>
      <c r="F2194" s="45" t="s">
        <v>13914</v>
      </c>
      <c r="G2194" s="44" t="s">
        <v>13914</v>
      </c>
      <c r="H2194" s="20" t="s">
        <v>366</v>
      </c>
      <c r="J2194" t="s">
        <v>33</v>
      </c>
      <c r="K2194" t="s">
        <v>382</v>
      </c>
      <c r="L2194" t="s">
        <v>35</v>
      </c>
      <c r="M2194" t="s">
        <v>117</v>
      </c>
      <c r="N2194" t="s">
        <v>37</v>
      </c>
      <c r="O2194" t="s">
        <v>14338</v>
      </c>
      <c r="P2194" s="13" t="s">
        <v>14339</v>
      </c>
      <c r="Q2194" s="2" t="s">
        <v>14340</v>
      </c>
      <c r="R2194" t="s">
        <v>14338</v>
      </c>
      <c r="S2194" s="13" t="s">
        <v>14339</v>
      </c>
      <c r="T2194" t="s">
        <v>14341</v>
      </c>
      <c r="U2194" t="s">
        <v>14342</v>
      </c>
      <c r="V2194" t="s">
        <v>37</v>
      </c>
      <c r="W2194" t="s">
        <v>42</v>
      </c>
      <c r="X2194" t="s">
        <v>14343</v>
      </c>
      <c r="Y2194" t="s">
        <v>44</v>
      </c>
      <c r="Z2194" t="s">
        <v>45</v>
      </c>
      <c r="AA2194" t="s">
        <v>14344</v>
      </c>
      <c r="AB2194" t="s">
        <v>14345</v>
      </c>
      <c r="AC2194" t="s">
        <v>14346</v>
      </c>
      <c r="AD2194" t="s">
        <v>14347</v>
      </c>
      <c r="AE2194" t="s">
        <v>14348</v>
      </c>
      <c r="AF2194" t="s">
        <v>51</v>
      </c>
    </row>
    <row r="2195" spans="3:32" x14ac:dyDescent="0.3">
      <c r="C2195" s="21" t="s">
        <v>14349</v>
      </c>
      <c r="D2195" s="20" t="s">
        <v>29</v>
      </c>
      <c r="E2195" s="20" t="s">
        <v>30</v>
      </c>
      <c r="F2195" s="45" t="s">
        <v>13914</v>
      </c>
      <c r="G2195" s="44" t="s">
        <v>13914</v>
      </c>
      <c r="H2195" s="20" t="s">
        <v>366</v>
      </c>
      <c r="J2195" t="s">
        <v>33</v>
      </c>
      <c r="K2195" t="s">
        <v>382</v>
      </c>
      <c r="L2195" t="s">
        <v>35</v>
      </c>
      <c r="M2195" t="s">
        <v>143</v>
      </c>
      <c r="N2195" t="s">
        <v>37</v>
      </c>
      <c r="O2195" t="s">
        <v>14350</v>
      </c>
      <c r="P2195" s="13" t="s">
        <v>14339</v>
      </c>
      <c r="Q2195" s="2" t="s">
        <v>14351</v>
      </c>
      <c r="R2195" t="s">
        <v>14350</v>
      </c>
      <c r="S2195" s="13" t="s">
        <v>14339</v>
      </c>
      <c r="T2195" t="s">
        <v>14352</v>
      </c>
      <c r="U2195" t="s">
        <v>14353</v>
      </c>
      <c r="V2195" t="s">
        <v>37</v>
      </c>
      <c r="W2195" t="s">
        <v>42</v>
      </c>
      <c r="X2195" t="s">
        <v>69</v>
      </c>
      <c r="Y2195" t="s">
        <v>44</v>
      </c>
      <c r="Z2195" t="s">
        <v>78</v>
      </c>
      <c r="AA2195" t="s">
        <v>14354</v>
      </c>
      <c r="AB2195" t="s">
        <v>14355</v>
      </c>
      <c r="AC2195" t="s">
        <v>14356</v>
      </c>
      <c r="AD2195" t="s">
        <v>14357</v>
      </c>
      <c r="AE2195" t="s">
        <v>14358</v>
      </c>
      <c r="AF2195" t="s">
        <v>51</v>
      </c>
    </row>
    <row r="2196" spans="3:32" x14ac:dyDescent="0.3">
      <c r="C2196" s="21" t="s">
        <v>14359</v>
      </c>
      <c r="D2196" s="20" t="s">
        <v>29</v>
      </c>
      <c r="E2196" s="20" t="s">
        <v>357</v>
      </c>
      <c r="F2196" s="45" t="s">
        <v>13914</v>
      </c>
      <c r="G2196" s="44" t="s">
        <v>13914</v>
      </c>
      <c r="H2196" s="20" t="s">
        <v>366</v>
      </c>
      <c r="J2196" t="s">
        <v>33</v>
      </c>
      <c r="K2196" t="s">
        <v>382</v>
      </c>
      <c r="L2196" t="s">
        <v>35</v>
      </c>
      <c r="M2196" t="s">
        <v>64</v>
      </c>
      <c r="N2196" t="s">
        <v>37</v>
      </c>
      <c r="O2196" t="s">
        <v>14360</v>
      </c>
      <c r="P2196" s="13" t="s">
        <v>14339</v>
      </c>
      <c r="Q2196" s="2" t="s">
        <v>14361</v>
      </c>
      <c r="R2196" t="s">
        <v>14362</v>
      </c>
      <c r="S2196" s="13" t="s">
        <v>14339</v>
      </c>
      <c r="T2196" t="s">
        <v>14363</v>
      </c>
      <c r="U2196" t="s">
        <v>124</v>
      </c>
      <c r="V2196" t="s">
        <v>37</v>
      </c>
      <c r="W2196" t="s">
        <v>42</v>
      </c>
      <c r="X2196" t="s">
        <v>4928</v>
      </c>
      <c r="Y2196" t="s">
        <v>44</v>
      </c>
      <c r="Z2196" t="s">
        <v>4929</v>
      </c>
      <c r="AA2196" t="s">
        <v>14364</v>
      </c>
      <c r="AB2196" t="s">
        <v>14365</v>
      </c>
      <c r="AC2196" t="s">
        <v>14365</v>
      </c>
      <c r="AD2196" t="s">
        <v>14366</v>
      </c>
      <c r="AE2196" t="s">
        <v>14367</v>
      </c>
      <c r="AF2196" t="s">
        <v>14368</v>
      </c>
    </row>
    <row r="2197" spans="3:32" x14ac:dyDescent="0.3">
      <c r="C2197" s="21" t="s">
        <v>14369</v>
      </c>
      <c r="D2197" s="20" t="s">
        <v>29</v>
      </c>
      <c r="E2197" s="20" t="s">
        <v>30</v>
      </c>
      <c r="F2197" s="45" t="s">
        <v>13914</v>
      </c>
      <c r="G2197" s="44" t="s">
        <v>13914</v>
      </c>
      <c r="H2197" s="20" t="s">
        <v>366</v>
      </c>
      <c r="J2197" t="s">
        <v>33</v>
      </c>
      <c r="K2197" t="s">
        <v>382</v>
      </c>
      <c r="L2197" t="s">
        <v>35</v>
      </c>
      <c r="M2197" t="s">
        <v>52</v>
      </c>
      <c r="N2197" t="s">
        <v>37</v>
      </c>
      <c r="O2197" t="s">
        <v>3127</v>
      </c>
      <c r="P2197" s="13" t="s">
        <v>14339</v>
      </c>
      <c r="Q2197" s="2" t="s">
        <v>9115</v>
      </c>
      <c r="R2197" t="s">
        <v>3127</v>
      </c>
      <c r="S2197" s="13" t="s">
        <v>14339</v>
      </c>
      <c r="T2197" t="s">
        <v>3129</v>
      </c>
      <c r="U2197" t="s">
        <v>3130</v>
      </c>
      <c r="V2197" t="s">
        <v>37</v>
      </c>
      <c r="W2197" t="s">
        <v>42</v>
      </c>
      <c r="X2197" t="s">
        <v>428</v>
      </c>
      <c r="Y2197" t="s">
        <v>44</v>
      </c>
      <c r="Z2197" t="s">
        <v>3213</v>
      </c>
      <c r="AA2197" t="s">
        <v>3131</v>
      </c>
      <c r="AB2197" t="s">
        <v>3132</v>
      </c>
      <c r="AC2197" t="s">
        <v>3132</v>
      </c>
      <c r="AD2197" t="s">
        <v>14370</v>
      </c>
      <c r="AE2197" t="s">
        <v>14371</v>
      </c>
      <c r="AF2197" t="s">
        <v>51</v>
      </c>
    </row>
    <row r="2198" spans="3:32" x14ac:dyDescent="0.3">
      <c r="C2198" s="21">
        <v>2509386</v>
      </c>
      <c r="D2198" s="20" t="s">
        <v>14654</v>
      </c>
      <c r="E2198" s="20" t="s">
        <v>63</v>
      </c>
      <c r="F2198" s="45" t="s">
        <v>13914</v>
      </c>
      <c r="G2198" s="44" t="s">
        <v>13914</v>
      </c>
      <c r="H2198" s="20" t="s">
        <v>366</v>
      </c>
      <c r="I2198" t="s">
        <v>14764</v>
      </c>
      <c r="J2198" t="s">
        <v>33</v>
      </c>
      <c r="K2198" t="s">
        <v>382</v>
      </c>
      <c r="L2198" t="s">
        <v>35</v>
      </c>
      <c r="M2198" t="s">
        <v>52</v>
      </c>
      <c r="N2198" t="s">
        <v>37</v>
      </c>
      <c r="O2198" t="s">
        <v>14655</v>
      </c>
      <c r="P2198" s="13" t="s">
        <v>13416</v>
      </c>
      <c r="Q2198" s="2" t="s">
        <v>14656</v>
      </c>
      <c r="R2198" t="s">
        <v>14655</v>
      </c>
      <c r="S2198" s="13" t="s">
        <v>13416</v>
      </c>
      <c r="T2198" t="s">
        <v>14657</v>
      </c>
      <c r="U2198" t="s">
        <v>5281</v>
      </c>
      <c r="V2198" t="s">
        <v>37</v>
      </c>
      <c r="W2198" t="s">
        <v>42</v>
      </c>
      <c r="X2198" t="s">
        <v>14658</v>
      </c>
      <c r="Y2198" t="s">
        <v>44</v>
      </c>
      <c r="Z2198" t="s">
        <v>78</v>
      </c>
      <c r="AA2198" t="s">
        <v>14659</v>
      </c>
      <c r="AB2198" t="s">
        <v>5283</v>
      </c>
      <c r="AC2198" t="s">
        <v>14660</v>
      </c>
      <c r="AD2198" t="s">
        <v>14661</v>
      </c>
      <c r="AE2198" t="s">
        <v>14662</v>
      </c>
      <c r="AF2198" t="s">
        <v>483</v>
      </c>
    </row>
    <row r="2199" spans="3:32" x14ac:dyDescent="0.3">
      <c r="C2199" s="21" t="s">
        <v>14663</v>
      </c>
      <c r="D2199" s="20" t="s">
        <v>14654</v>
      </c>
      <c r="E2199" s="20" t="s">
        <v>63</v>
      </c>
      <c r="F2199" s="45" t="s">
        <v>13914</v>
      </c>
      <c r="G2199" s="44" t="s">
        <v>13914</v>
      </c>
      <c r="H2199" s="20" t="s">
        <v>366</v>
      </c>
      <c r="I2199" t="s">
        <v>14765</v>
      </c>
      <c r="J2199" t="s">
        <v>33</v>
      </c>
      <c r="K2199" t="s">
        <v>382</v>
      </c>
      <c r="L2199" t="s">
        <v>35</v>
      </c>
      <c r="M2199" t="s">
        <v>292</v>
      </c>
      <c r="N2199" t="s">
        <v>37</v>
      </c>
      <c r="O2199" t="s">
        <v>14664</v>
      </c>
      <c r="P2199" s="13" t="s">
        <v>13416</v>
      </c>
      <c r="Q2199" s="2" t="s">
        <v>14665</v>
      </c>
      <c r="R2199" t="s">
        <v>14664</v>
      </c>
      <c r="S2199" s="13" t="s">
        <v>13416</v>
      </c>
      <c r="T2199" t="s">
        <v>14666</v>
      </c>
      <c r="U2199" t="s">
        <v>14664</v>
      </c>
      <c r="V2199" t="s">
        <v>37</v>
      </c>
      <c r="W2199" t="s">
        <v>42</v>
      </c>
      <c r="X2199" t="s">
        <v>14658</v>
      </c>
      <c r="Y2199" t="s">
        <v>44</v>
      </c>
      <c r="Z2199" t="s">
        <v>78</v>
      </c>
      <c r="AA2199" t="s">
        <v>14667</v>
      </c>
      <c r="AB2199" t="s">
        <v>44</v>
      </c>
      <c r="AC2199" t="s">
        <v>14668</v>
      </c>
      <c r="AD2199" t="s">
        <v>14669</v>
      </c>
      <c r="AE2199" t="s">
        <v>14670</v>
      </c>
      <c r="AF2199" t="s">
        <v>483</v>
      </c>
    </row>
    <row r="2200" spans="3:32" x14ac:dyDescent="0.3">
      <c r="C2200" s="21" t="s">
        <v>14671</v>
      </c>
      <c r="D2200" s="20" t="s">
        <v>14654</v>
      </c>
      <c r="E2200" s="20" t="s">
        <v>63</v>
      </c>
      <c r="F2200" s="45" t="s">
        <v>13914</v>
      </c>
      <c r="G2200" s="44" t="s">
        <v>13914</v>
      </c>
      <c r="H2200" s="20" t="s">
        <v>366</v>
      </c>
      <c r="I2200" t="s">
        <v>14766</v>
      </c>
      <c r="J2200" t="s">
        <v>33</v>
      </c>
      <c r="K2200" t="s">
        <v>382</v>
      </c>
      <c r="L2200" t="s">
        <v>35</v>
      </c>
      <c r="M2200" t="s">
        <v>117</v>
      </c>
      <c r="N2200" t="s">
        <v>37</v>
      </c>
      <c r="O2200" t="s">
        <v>14672</v>
      </c>
      <c r="P2200" s="13" t="s">
        <v>13416</v>
      </c>
      <c r="Q2200" s="2" t="s">
        <v>14673</v>
      </c>
      <c r="R2200" t="s">
        <v>14672</v>
      </c>
      <c r="S2200" s="13" t="s">
        <v>13416</v>
      </c>
      <c r="T2200" t="s">
        <v>14674</v>
      </c>
      <c r="U2200" t="s">
        <v>44</v>
      </c>
      <c r="V2200" t="s">
        <v>37</v>
      </c>
      <c r="W2200" t="s">
        <v>42</v>
      </c>
      <c r="X2200" t="s">
        <v>14675</v>
      </c>
      <c r="Y2200" t="s">
        <v>44</v>
      </c>
      <c r="Z2200" t="s">
        <v>78</v>
      </c>
      <c r="AA2200" t="s">
        <v>14676</v>
      </c>
      <c r="AB2200" t="s">
        <v>14677</v>
      </c>
      <c r="AC2200" t="s">
        <v>14678</v>
      </c>
      <c r="AD2200" t="s">
        <v>14679</v>
      </c>
      <c r="AE2200" t="s">
        <v>14680</v>
      </c>
      <c r="AF2200" t="s">
        <v>14681</v>
      </c>
    </row>
    <row r="2201" spans="3:32" x14ac:dyDescent="0.3">
      <c r="C2201" s="21" t="s">
        <v>14682</v>
      </c>
      <c r="D2201" s="20" t="s">
        <v>14654</v>
      </c>
      <c r="E2201" s="20" t="s">
        <v>63</v>
      </c>
      <c r="F2201" s="45" t="s">
        <v>13914</v>
      </c>
      <c r="G2201" s="44" t="s">
        <v>13914</v>
      </c>
      <c r="H2201" s="20" t="s">
        <v>366</v>
      </c>
      <c r="I2201" t="s">
        <v>14767</v>
      </c>
      <c r="J2201" t="s">
        <v>33</v>
      </c>
      <c r="K2201" t="s">
        <v>382</v>
      </c>
      <c r="L2201" t="s">
        <v>35</v>
      </c>
      <c r="M2201" t="s">
        <v>64</v>
      </c>
      <c r="N2201" t="s">
        <v>37</v>
      </c>
      <c r="O2201" t="s">
        <v>14683</v>
      </c>
      <c r="P2201" s="13" t="s">
        <v>13416</v>
      </c>
      <c r="Q2201" s="2" t="s">
        <v>14684</v>
      </c>
      <c r="R2201" t="s">
        <v>14683</v>
      </c>
      <c r="S2201" s="13" t="s">
        <v>13416</v>
      </c>
      <c r="T2201" t="s">
        <v>14685</v>
      </c>
      <c r="U2201" t="s">
        <v>1816</v>
      </c>
      <c r="V2201" t="s">
        <v>37</v>
      </c>
      <c r="W2201" t="s">
        <v>42</v>
      </c>
      <c r="X2201" t="s">
        <v>14675</v>
      </c>
      <c r="Y2201" t="s">
        <v>44</v>
      </c>
      <c r="Z2201" t="s">
        <v>78</v>
      </c>
      <c r="AA2201" t="s">
        <v>14686</v>
      </c>
      <c r="AB2201" t="s">
        <v>1818</v>
      </c>
      <c r="AC2201" t="s">
        <v>14687</v>
      </c>
      <c r="AD2201" t="s">
        <v>14688</v>
      </c>
      <c r="AE2201" t="s">
        <v>14689</v>
      </c>
      <c r="AF2201" t="s">
        <v>483</v>
      </c>
    </row>
    <row r="2202" spans="3:32" x14ac:dyDescent="0.3">
      <c r="C2202" s="21" t="s">
        <v>14690</v>
      </c>
      <c r="D2202" s="20" t="s">
        <v>14654</v>
      </c>
      <c r="E2202" s="20" t="s">
        <v>63</v>
      </c>
      <c r="F2202" s="45" t="s">
        <v>13914</v>
      </c>
      <c r="G2202" s="44" t="s">
        <v>13914</v>
      </c>
      <c r="H2202" s="20" t="s">
        <v>366</v>
      </c>
      <c r="I2202" t="s">
        <v>14768</v>
      </c>
      <c r="J2202" t="s">
        <v>33</v>
      </c>
      <c r="K2202" t="s">
        <v>382</v>
      </c>
      <c r="L2202" t="s">
        <v>35</v>
      </c>
      <c r="M2202" t="s">
        <v>292</v>
      </c>
      <c r="N2202" t="s">
        <v>37</v>
      </c>
      <c r="O2202" t="s">
        <v>14691</v>
      </c>
      <c r="P2202" s="13" t="s">
        <v>13416</v>
      </c>
      <c r="Q2202" s="2" t="s">
        <v>14692</v>
      </c>
      <c r="R2202" t="s">
        <v>14691</v>
      </c>
      <c r="S2202" s="13" t="s">
        <v>13416</v>
      </c>
      <c r="T2202" t="s">
        <v>14693</v>
      </c>
      <c r="U2202" t="s">
        <v>44</v>
      </c>
      <c r="V2202" t="s">
        <v>37</v>
      </c>
      <c r="W2202" t="s">
        <v>42</v>
      </c>
      <c r="X2202" t="s">
        <v>14675</v>
      </c>
      <c r="Y2202" t="s">
        <v>44</v>
      </c>
      <c r="Z2202" t="s">
        <v>78</v>
      </c>
      <c r="AA2202" t="s">
        <v>14694</v>
      </c>
      <c r="AB2202" t="s">
        <v>14695</v>
      </c>
      <c r="AC2202" t="s">
        <v>14696</v>
      </c>
      <c r="AD2202" t="s">
        <v>14697</v>
      </c>
      <c r="AE2202" t="s">
        <v>14698</v>
      </c>
      <c r="AF2202" t="s">
        <v>483</v>
      </c>
    </row>
    <row r="2203" spans="3:32" x14ac:dyDescent="0.3">
      <c r="C2203" s="21" t="s">
        <v>14699</v>
      </c>
      <c r="D2203" s="20" t="s">
        <v>14654</v>
      </c>
      <c r="E2203" s="20" t="s">
        <v>63</v>
      </c>
      <c r="F2203" s="45" t="s">
        <v>13914</v>
      </c>
      <c r="G2203" s="44" t="s">
        <v>13914</v>
      </c>
      <c r="H2203" s="20" t="s">
        <v>366</v>
      </c>
      <c r="I2203" t="s">
        <v>14769</v>
      </c>
      <c r="J2203" t="s">
        <v>33</v>
      </c>
      <c r="K2203" t="s">
        <v>382</v>
      </c>
      <c r="L2203" t="s">
        <v>35</v>
      </c>
      <c r="M2203" t="s">
        <v>105</v>
      </c>
      <c r="N2203" t="s">
        <v>37</v>
      </c>
      <c r="O2203" t="s">
        <v>14700</v>
      </c>
      <c r="P2203" s="13" t="s">
        <v>13416</v>
      </c>
      <c r="Q2203" s="2" t="s">
        <v>14701</v>
      </c>
      <c r="R2203" t="s">
        <v>14700</v>
      </c>
      <c r="S2203" s="13" t="s">
        <v>13416</v>
      </c>
      <c r="T2203" t="s">
        <v>14702</v>
      </c>
      <c r="U2203" t="s">
        <v>976</v>
      </c>
      <c r="V2203" t="s">
        <v>37</v>
      </c>
      <c r="W2203" t="s">
        <v>42</v>
      </c>
      <c r="X2203" t="s">
        <v>14675</v>
      </c>
      <c r="Y2203" t="s">
        <v>44</v>
      </c>
      <c r="Z2203" t="s">
        <v>14703</v>
      </c>
      <c r="AA2203" t="s">
        <v>14704</v>
      </c>
      <c r="AB2203" t="s">
        <v>14705</v>
      </c>
      <c r="AC2203" t="s">
        <v>14706</v>
      </c>
      <c r="AD2203" t="s">
        <v>14707</v>
      </c>
      <c r="AE2203" t="s">
        <v>14708</v>
      </c>
      <c r="AF2203" t="s">
        <v>483</v>
      </c>
    </row>
    <row r="2204" spans="3:32" x14ac:dyDescent="0.3">
      <c r="C2204" s="21" t="s">
        <v>14709</v>
      </c>
      <c r="D2204" s="20" t="s">
        <v>14654</v>
      </c>
      <c r="E2204" s="20" t="s">
        <v>30</v>
      </c>
      <c r="F2204" s="45" t="s">
        <v>13914</v>
      </c>
      <c r="G2204" s="44" t="s">
        <v>13914</v>
      </c>
      <c r="H2204" s="20" t="s">
        <v>366</v>
      </c>
      <c r="I2204" t="s">
        <v>14770</v>
      </c>
      <c r="J2204" t="s">
        <v>33</v>
      </c>
      <c r="K2204" t="s">
        <v>382</v>
      </c>
      <c r="L2204" t="s">
        <v>35</v>
      </c>
      <c r="M2204" t="s">
        <v>143</v>
      </c>
      <c r="N2204" t="s">
        <v>37</v>
      </c>
      <c r="O2204" t="s">
        <v>14710</v>
      </c>
      <c r="P2204" s="13" t="s">
        <v>13416</v>
      </c>
      <c r="Q2204" s="2" t="s">
        <v>14711</v>
      </c>
      <c r="R2204" t="s">
        <v>14712</v>
      </c>
      <c r="S2204" s="13" t="s">
        <v>13416</v>
      </c>
      <c r="T2204" t="s">
        <v>14713</v>
      </c>
      <c r="U2204" t="s">
        <v>14714</v>
      </c>
      <c r="V2204" t="s">
        <v>37</v>
      </c>
      <c r="W2204" t="s">
        <v>42</v>
      </c>
      <c r="X2204" t="s">
        <v>14675</v>
      </c>
      <c r="Y2204" t="s">
        <v>44</v>
      </c>
      <c r="Z2204" t="s">
        <v>78</v>
      </c>
      <c r="AA2204" t="s">
        <v>14715</v>
      </c>
      <c r="AB2204" t="s">
        <v>44</v>
      </c>
      <c r="AC2204" t="s">
        <v>14716</v>
      </c>
      <c r="AD2204" t="s">
        <v>14714</v>
      </c>
      <c r="AE2204" t="s">
        <v>14717</v>
      </c>
      <c r="AF2204" t="s">
        <v>483</v>
      </c>
    </row>
    <row r="2205" spans="3:32" x14ac:dyDescent="0.3">
      <c r="C2205" s="21" t="s">
        <v>14718</v>
      </c>
      <c r="D2205" s="20" t="s">
        <v>14654</v>
      </c>
      <c r="E2205" s="20" t="s">
        <v>63</v>
      </c>
      <c r="F2205" s="45" t="s">
        <v>13914</v>
      </c>
      <c r="G2205" s="44" t="s">
        <v>13914</v>
      </c>
      <c r="H2205" s="20" t="s">
        <v>366</v>
      </c>
      <c r="I2205" t="s">
        <v>14771</v>
      </c>
      <c r="J2205" t="s">
        <v>33</v>
      </c>
      <c r="K2205" t="s">
        <v>382</v>
      </c>
      <c r="L2205" t="s">
        <v>35</v>
      </c>
      <c r="M2205" t="s">
        <v>292</v>
      </c>
      <c r="N2205" t="s">
        <v>37</v>
      </c>
      <c r="O2205" t="s">
        <v>14719</v>
      </c>
      <c r="P2205" s="13" t="s">
        <v>13416</v>
      </c>
      <c r="Q2205" s="2" t="s">
        <v>14720</v>
      </c>
      <c r="R2205" t="s">
        <v>14719</v>
      </c>
      <c r="S2205" s="13" t="s">
        <v>13416</v>
      </c>
      <c r="T2205" t="s">
        <v>14721</v>
      </c>
      <c r="U2205" t="s">
        <v>44</v>
      </c>
      <c r="V2205" t="s">
        <v>37</v>
      </c>
      <c r="W2205" t="s">
        <v>42</v>
      </c>
      <c r="X2205" t="s">
        <v>14675</v>
      </c>
      <c r="Y2205" t="s">
        <v>44</v>
      </c>
      <c r="Z2205" t="s">
        <v>78</v>
      </c>
      <c r="AA2205" t="s">
        <v>14722</v>
      </c>
      <c r="AB2205" t="s">
        <v>14723</v>
      </c>
      <c r="AC2205" t="s">
        <v>14723</v>
      </c>
      <c r="AD2205" t="s">
        <v>14724</v>
      </c>
      <c r="AE2205" t="s">
        <v>14725</v>
      </c>
      <c r="AF2205" t="s">
        <v>483</v>
      </c>
    </row>
    <row r="2206" spans="3:32" x14ac:dyDescent="0.3">
      <c r="C2206" s="21" t="s">
        <v>14726</v>
      </c>
      <c r="D2206" s="20" t="s">
        <v>14654</v>
      </c>
      <c r="E2206" s="20" t="s">
        <v>63</v>
      </c>
      <c r="F2206" s="45" t="s">
        <v>13914</v>
      </c>
      <c r="G2206" s="44" t="s">
        <v>13914</v>
      </c>
      <c r="H2206" s="20" t="s">
        <v>366</v>
      </c>
      <c r="I2206" t="s">
        <v>14772</v>
      </c>
      <c r="J2206" t="s">
        <v>33</v>
      </c>
      <c r="K2206" t="s">
        <v>382</v>
      </c>
      <c r="L2206" t="s">
        <v>35</v>
      </c>
      <c r="M2206" t="s">
        <v>105</v>
      </c>
      <c r="N2206" t="s">
        <v>37</v>
      </c>
      <c r="O2206" t="s">
        <v>2167</v>
      </c>
      <c r="P2206" s="13" t="s">
        <v>13416</v>
      </c>
      <c r="Q2206" s="2" t="s">
        <v>14727</v>
      </c>
      <c r="R2206" t="s">
        <v>2167</v>
      </c>
      <c r="S2206" s="13" t="s">
        <v>13416</v>
      </c>
      <c r="T2206" t="s">
        <v>12050</v>
      </c>
      <c r="U2206" t="s">
        <v>44</v>
      </c>
      <c r="V2206" t="s">
        <v>37</v>
      </c>
      <c r="W2206" t="s">
        <v>42</v>
      </c>
      <c r="X2206" t="s">
        <v>14675</v>
      </c>
      <c r="Y2206" t="s">
        <v>44</v>
      </c>
      <c r="Z2206" t="s">
        <v>78</v>
      </c>
      <c r="AA2206" t="s">
        <v>2171</v>
      </c>
      <c r="AB2206" t="s">
        <v>44</v>
      </c>
      <c r="AC2206" t="s">
        <v>12053</v>
      </c>
      <c r="AD2206" t="s">
        <v>14728</v>
      </c>
      <c r="AE2206" t="s">
        <v>14729</v>
      </c>
      <c r="AF2206" t="s">
        <v>14730</v>
      </c>
    </row>
    <row r="2207" spans="3:32" x14ac:dyDescent="0.3">
      <c r="C2207" s="21" t="s">
        <v>14731</v>
      </c>
      <c r="D2207" s="20" t="s">
        <v>14654</v>
      </c>
      <c r="E2207" s="20" t="s">
        <v>141</v>
      </c>
      <c r="F2207" s="45" t="s">
        <v>13914</v>
      </c>
      <c r="G2207" s="44" t="s">
        <v>13914</v>
      </c>
      <c r="H2207" s="20" t="s">
        <v>366</v>
      </c>
      <c r="I2207" t="s">
        <v>14773</v>
      </c>
      <c r="J2207" t="s">
        <v>33</v>
      </c>
      <c r="K2207" t="s">
        <v>382</v>
      </c>
      <c r="L2207" t="s">
        <v>35</v>
      </c>
      <c r="M2207" t="s">
        <v>105</v>
      </c>
      <c r="N2207" t="s">
        <v>37</v>
      </c>
      <c r="O2207" t="s">
        <v>14732</v>
      </c>
      <c r="P2207" s="13" t="s">
        <v>13416</v>
      </c>
      <c r="Q2207" s="2" t="s">
        <v>14733</v>
      </c>
      <c r="R2207" t="s">
        <v>14732</v>
      </c>
      <c r="S2207" s="13" t="s">
        <v>13416</v>
      </c>
      <c r="T2207" t="s">
        <v>14734</v>
      </c>
      <c r="U2207" t="s">
        <v>44</v>
      </c>
      <c r="V2207" t="s">
        <v>37</v>
      </c>
      <c r="W2207" t="s">
        <v>42</v>
      </c>
      <c r="X2207" t="s">
        <v>14675</v>
      </c>
      <c r="Y2207" t="s">
        <v>44</v>
      </c>
      <c r="Z2207" t="s">
        <v>78</v>
      </c>
      <c r="AA2207" t="s">
        <v>14735</v>
      </c>
      <c r="AB2207" t="s">
        <v>44</v>
      </c>
      <c r="AC2207" t="s">
        <v>14736</v>
      </c>
      <c r="AD2207" t="s">
        <v>14737</v>
      </c>
      <c r="AE2207" t="s">
        <v>14738</v>
      </c>
      <c r="AF2207" t="s">
        <v>14739</v>
      </c>
    </row>
    <row r="2208" spans="3:32" x14ac:dyDescent="0.3">
      <c r="C2208" s="21" t="s">
        <v>14740</v>
      </c>
      <c r="D2208" s="20" t="s">
        <v>14654</v>
      </c>
      <c r="E2208" s="20" t="s">
        <v>280</v>
      </c>
      <c r="F2208" s="45" t="s">
        <v>13914</v>
      </c>
      <c r="G2208" s="44" t="s">
        <v>13914</v>
      </c>
      <c r="H2208" s="20" t="s">
        <v>366</v>
      </c>
      <c r="I2208" t="s">
        <v>14774</v>
      </c>
      <c r="J2208" t="s">
        <v>33</v>
      </c>
      <c r="K2208" t="s">
        <v>34</v>
      </c>
      <c r="L2208" t="s">
        <v>35</v>
      </c>
      <c r="M2208" t="s">
        <v>143</v>
      </c>
      <c r="N2208" t="s">
        <v>37</v>
      </c>
      <c r="O2208" t="s">
        <v>14741</v>
      </c>
      <c r="P2208" s="13" t="s">
        <v>13416</v>
      </c>
      <c r="Q2208" s="2" t="s">
        <v>14742</v>
      </c>
      <c r="R2208" t="s">
        <v>14741</v>
      </c>
      <c r="S2208" s="13" t="s">
        <v>13416</v>
      </c>
      <c r="T2208" t="s">
        <v>14743</v>
      </c>
      <c r="U2208" t="s">
        <v>14744</v>
      </c>
      <c r="V2208" t="s">
        <v>37</v>
      </c>
      <c r="W2208" t="s">
        <v>42</v>
      </c>
      <c r="X2208" t="s">
        <v>12042</v>
      </c>
      <c r="Y2208" t="s">
        <v>44</v>
      </c>
      <c r="Z2208" t="s">
        <v>78</v>
      </c>
      <c r="AA2208" t="s">
        <v>14745</v>
      </c>
      <c r="AB2208" t="s">
        <v>14746</v>
      </c>
      <c r="AC2208" t="s">
        <v>14747</v>
      </c>
      <c r="AD2208" t="s">
        <v>14748</v>
      </c>
      <c r="AE2208" t="s">
        <v>14749</v>
      </c>
      <c r="AF2208" t="s">
        <v>483</v>
      </c>
    </row>
    <row r="2209" spans="3:32" x14ac:dyDescent="0.3">
      <c r="C2209" s="21" t="s">
        <v>14750</v>
      </c>
      <c r="D2209" s="20" t="s">
        <v>14654</v>
      </c>
      <c r="E2209" s="20" t="s">
        <v>509</v>
      </c>
      <c r="F2209" s="45" t="s">
        <v>13914</v>
      </c>
      <c r="G2209" s="44" t="s">
        <v>13914</v>
      </c>
      <c r="H2209" s="20" t="s">
        <v>366</v>
      </c>
      <c r="I2209" t="s">
        <v>14775</v>
      </c>
      <c r="J2209" t="s">
        <v>33</v>
      </c>
      <c r="K2209" t="s">
        <v>34</v>
      </c>
      <c r="L2209" t="s">
        <v>35</v>
      </c>
      <c r="M2209" t="s">
        <v>105</v>
      </c>
      <c r="N2209" t="s">
        <v>37</v>
      </c>
      <c r="O2209" t="s">
        <v>11930</v>
      </c>
      <c r="P2209" s="13" t="s">
        <v>13416</v>
      </c>
      <c r="Q2209" s="2" t="s">
        <v>14751</v>
      </c>
      <c r="R2209" t="s">
        <v>11930</v>
      </c>
      <c r="S2209" s="13" t="s">
        <v>13416</v>
      </c>
      <c r="T2209" t="s">
        <v>14752</v>
      </c>
      <c r="U2209" t="s">
        <v>44</v>
      </c>
      <c r="V2209" t="s">
        <v>37</v>
      </c>
      <c r="W2209" t="s">
        <v>42</v>
      </c>
      <c r="X2209" t="s">
        <v>14675</v>
      </c>
      <c r="Y2209" t="s">
        <v>44</v>
      </c>
      <c r="Z2209" t="s">
        <v>78</v>
      </c>
      <c r="AA2209" t="s">
        <v>11934</v>
      </c>
      <c r="AB2209" t="s">
        <v>14753</v>
      </c>
      <c r="AC2209" t="s">
        <v>14753</v>
      </c>
      <c r="AD2209" t="s">
        <v>14754</v>
      </c>
      <c r="AE2209" t="s">
        <v>14755</v>
      </c>
      <c r="AF2209" t="s">
        <v>483</v>
      </c>
    </row>
    <row r="2210" spans="3:32" x14ac:dyDescent="0.3">
      <c r="C2210" s="21" t="s">
        <v>14756</v>
      </c>
      <c r="D2210" s="20" t="s">
        <v>14654</v>
      </c>
      <c r="E2210" s="20" t="s">
        <v>63</v>
      </c>
      <c r="F2210" s="45" t="s">
        <v>13914</v>
      </c>
      <c r="G2210" s="44" t="s">
        <v>13914</v>
      </c>
      <c r="H2210" s="20" t="s">
        <v>366</v>
      </c>
      <c r="I2210" t="s">
        <v>14776</v>
      </c>
      <c r="J2210" t="s">
        <v>33</v>
      </c>
      <c r="K2210" t="s">
        <v>34</v>
      </c>
      <c r="L2210" t="s">
        <v>35</v>
      </c>
      <c r="M2210" t="s">
        <v>292</v>
      </c>
      <c r="N2210" t="s">
        <v>37</v>
      </c>
      <c r="O2210" t="s">
        <v>14757</v>
      </c>
      <c r="P2210" s="13" t="s">
        <v>13416</v>
      </c>
      <c r="Q2210" s="2" t="s">
        <v>14758</v>
      </c>
      <c r="R2210" t="s">
        <v>14757</v>
      </c>
      <c r="S2210" s="13" t="s">
        <v>13416</v>
      </c>
      <c r="T2210" t="s">
        <v>14759</v>
      </c>
      <c r="U2210" t="s">
        <v>44</v>
      </c>
      <c r="V2210" t="s">
        <v>37</v>
      </c>
      <c r="W2210" t="s">
        <v>42</v>
      </c>
      <c r="X2210" t="s">
        <v>14675</v>
      </c>
      <c r="Y2210" t="s">
        <v>44</v>
      </c>
      <c r="Z2210" t="s">
        <v>78</v>
      </c>
      <c r="AA2210" t="s">
        <v>14760</v>
      </c>
      <c r="AB2210" t="s">
        <v>44</v>
      </c>
      <c r="AC2210" t="s">
        <v>14761</v>
      </c>
      <c r="AD2210" t="s">
        <v>14762</v>
      </c>
      <c r="AE2210" t="s">
        <v>14763</v>
      </c>
      <c r="AF2210" t="s">
        <v>483</v>
      </c>
    </row>
    <row r="2211" spans="3:32" x14ac:dyDescent="0.3">
      <c r="C2211" s="21" t="s">
        <v>14202</v>
      </c>
      <c r="D2211" s="20" t="s">
        <v>102</v>
      </c>
      <c r="E2211" s="20" t="s">
        <v>63</v>
      </c>
      <c r="F2211" s="45" t="s">
        <v>13964</v>
      </c>
      <c r="G2211" s="44" t="s">
        <v>13964</v>
      </c>
      <c r="H2211" s="20" t="s">
        <v>366</v>
      </c>
      <c r="J2211" t="s">
        <v>33</v>
      </c>
      <c r="K2211" t="s">
        <v>382</v>
      </c>
      <c r="L2211" t="s">
        <v>35</v>
      </c>
      <c r="M2211" t="s">
        <v>143</v>
      </c>
      <c r="N2211" t="s">
        <v>37</v>
      </c>
      <c r="O2211" t="s">
        <v>14203</v>
      </c>
      <c r="P2211" s="13" t="s">
        <v>12020</v>
      </c>
      <c r="Q2211" s="2" t="s">
        <v>14204</v>
      </c>
      <c r="R2211" t="s">
        <v>14203</v>
      </c>
      <c r="S2211" s="13" t="s">
        <v>12020</v>
      </c>
      <c r="T2211" t="s">
        <v>14205</v>
      </c>
      <c r="U2211" t="s">
        <v>14206</v>
      </c>
      <c r="V2211" t="s">
        <v>37</v>
      </c>
      <c r="W2211" t="s">
        <v>42</v>
      </c>
      <c r="X2211" t="s">
        <v>69</v>
      </c>
      <c r="Y2211" t="s">
        <v>44</v>
      </c>
      <c r="Z2211" t="s">
        <v>78</v>
      </c>
      <c r="AA2211" t="s">
        <v>14207</v>
      </c>
      <c r="AB2211" t="s">
        <v>44</v>
      </c>
      <c r="AC2211" t="s">
        <v>14208</v>
      </c>
      <c r="AD2211" t="s">
        <v>14209</v>
      </c>
      <c r="AE2211" t="s">
        <v>14210</v>
      </c>
      <c r="AF2211" t="s">
        <v>115</v>
      </c>
    </row>
    <row r="2212" spans="3:32" x14ac:dyDescent="0.3">
      <c r="C2212" s="21" t="s">
        <v>14372</v>
      </c>
      <c r="D2212" s="20" t="s">
        <v>102</v>
      </c>
      <c r="E2212" s="20" t="s">
        <v>63</v>
      </c>
      <c r="F2212" s="45" t="s">
        <v>13964</v>
      </c>
      <c r="G2212" s="44" t="s">
        <v>13964</v>
      </c>
      <c r="H2212" s="20" t="s">
        <v>366</v>
      </c>
      <c r="J2212" t="s">
        <v>33</v>
      </c>
      <c r="K2212" t="s">
        <v>382</v>
      </c>
      <c r="L2212" t="s">
        <v>35</v>
      </c>
      <c r="M2212" t="s">
        <v>117</v>
      </c>
      <c r="N2212" t="s">
        <v>37</v>
      </c>
      <c r="O2212" t="s">
        <v>14373</v>
      </c>
      <c r="P2212" s="13" t="s">
        <v>12020</v>
      </c>
      <c r="Q2212" s="2" t="s">
        <v>14374</v>
      </c>
      <c r="R2212" t="s">
        <v>14373</v>
      </c>
      <c r="S2212" s="13" t="s">
        <v>12020</v>
      </c>
      <c r="T2212" t="s">
        <v>14375</v>
      </c>
      <c r="U2212" t="s">
        <v>14376</v>
      </c>
      <c r="V2212" t="s">
        <v>37</v>
      </c>
      <c r="W2212" t="s">
        <v>42</v>
      </c>
      <c r="X2212" t="s">
        <v>401</v>
      </c>
      <c r="Y2212" t="s">
        <v>44</v>
      </c>
      <c r="Z2212" t="s">
        <v>78</v>
      </c>
      <c r="AA2212" t="s">
        <v>14377</v>
      </c>
      <c r="AB2212" t="s">
        <v>14378</v>
      </c>
      <c r="AC2212" t="s">
        <v>14379</v>
      </c>
      <c r="AD2212" t="s">
        <v>14380</v>
      </c>
      <c r="AE2212" t="s">
        <v>14381</v>
      </c>
      <c r="AF2212" t="s">
        <v>115</v>
      </c>
    </row>
    <row r="2213" spans="3:32" x14ac:dyDescent="0.3">
      <c r="C2213" s="21">
        <v>2503076</v>
      </c>
      <c r="D2213" s="20" t="s">
        <v>102</v>
      </c>
      <c r="E2213" s="20" t="s">
        <v>63</v>
      </c>
      <c r="F2213" s="45" t="s">
        <v>13964</v>
      </c>
      <c r="G2213" s="44" t="s">
        <v>13964</v>
      </c>
      <c r="H2213" s="20" t="s">
        <v>366</v>
      </c>
      <c r="J2213" t="s">
        <v>33</v>
      </c>
      <c r="K2213" t="s">
        <v>382</v>
      </c>
      <c r="L2213" t="s">
        <v>35</v>
      </c>
      <c r="M2213" t="s">
        <v>105</v>
      </c>
      <c r="N2213" t="s">
        <v>37</v>
      </c>
      <c r="O2213" t="s">
        <v>14382</v>
      </c>
      <c r="P2213" s="13" t="s">
        <v>12020</v>
      </c>
      <c r="Q2213" s="2" t="s">
        <v>44</v>
      </c>
      <c r="R2213" t="s">
        <v>14383</v>
      </c>
      <c r="S2213" s="13" t="s">
        <v>12020</v>
      </c>
      <c r="T2213" t="s">
        <v>14384</v>
      </c>
      <c r="U2213" t="s">
        <v>44</v>
      </c>
      <c r="V2213" t="s">
        <v>37</v>
      </c>
      <c r="W2213" t="s">
        <v>42</v>
      </c>
      <c r="X2213" t="s">
        <v>164</v>
      </c>
      <c r="Y2213" t="s">
        <v>44</v>
      </c>
      <c r="Z2213" t="s">
        <v>78</v>
      </c>
      <c r="AA2213" t="s">
        <v>14385</v>
      </c>
      <c r="AB2213" t="s">
        <v>14386</v>
      </c>
      <c r="AC2213" t="s">
        <v>44</v>
      </c>
      <c r="AD2213" t="s">
        <v>14387</v>
      </c>
      <c r="AE2213" t="s">
        <v>14388</v>
      </c>
      <c r="AF2213" t="s">
        <v>115</v>
      </c>
    </row>
    <row r="2214" spans="3:32" x14ac:dyDescent="0.3">
      <c r="C2214" s="21" t="s">
        <v>14211</v>
      </c>
      <c r="D2214" s="20" t="s">
        <v>102</v>
      </c>
      <c r="E2214" s="20" t="s">
        <v>63</v>
      </c>
      <c r="F2214" s="45" t="s">
        <v>13964</v>
      </c>
      <c r="G2214" s="44" t="s">
        <v>13964</v>
      </c>
      <c r="H2214" s="20" t="s">
        <v>366</v>
      </c>
      <c r="J2214" t="s">
        <v>33</v>
      </c>
      <c r="K2214" t="s">
        <v>382</v>
      </c>
      <c r="L2214" t="s">
        <v>35</v>
      </c>
      <c r="M2214" t="s">
        <v>52</v>
      </c>
      <c r="N2214" t="s">
        <v>37</v>
      </c>
      <c r="O2214" t="s">
        <v>4811</v>
      </c>
      <c r="P2214" s="13" t="s">
        <v>12020</v>
      </c>
      <c r="Q2214" s="2" t="s">
        <v>44</v>
      </c>
      <c r="R2214" t="s">
        <v>4812</v>
      </c>
      <c r="S2214" s="13" t="s">
        <v>12020</v>
      </c>
      <c r="T2214" t="s">
        <v>4813</v>
      </c>
      <c r="U2214" t="s">
        <v>44</v>
      </c>
      <c r="V2214" t="s">
        <v>37</v>
      </c>
      <c r="W2214" t="s">
        <v>42</v>
      </c>
      <c r="X2214" t="s">
        <v>164</v>
      </c>
      <c r="Y2214" t="s">
        <v>44</v>
      </c>
      <c r="Z2214" t="s">
        <v>78</v>
      </c>
      <c r="AA2214" t="s">
        <v>4814</v>
      </c>
      <c r="AB2214" t="s">
        <v>44</v>
      </c>
      <c r="AC2214" t="s">
        <v>44</v>
      </c>
      <c r="AD2214" t="s">
        <v>7827</v>
      </c>
      <c r="AE2214" t="s">
        <v>14212</v>
      </c>
      <c r="AF2214" t="s">
        <v>115</v>
      </c>
    </row>
    <row r="2215" spans="3:32" x14ac:dyDescent="0.3">
      <c r="C2215" s="21" t="s">
        <v>14213</v>
      </c>
      <c r="D2215" s="20" t="s">
        <v>102</v>
      </c>
      <c r="E2215" s="20" t="s">
        <v>141</v>
      </c>
      <c r="F2215" s="45" t="s">
        <v>13964</v>
      </c>
      <c r="G2215" s="44" t="s">
        <v>13964</v>
      </c>
      <c r="H2215" s="20" t="s">
        <v>366</v>
      </c>
      <c r="J2215" t="s">
        <v>33</v>
      </c>
      <c r="K2215" t="s">
        <v>382</v>
      </c>
      <c r="L2215" t="s">
        <v>35</v>
      </c>
      <c r="M2215" t="s">
        <v>143</v>
      </c>
      <c r="N2215" t="s">
        <v>37</v>
      </c>
      <c r="O2215" t="s">
        <v>14214</v>
      </c>
      <c r="P2215" s="13" t="s">
        <v>12020</v>
      </c>
      <c r="Q2215" s="2" t="s">
        <v>14215</v>
      </c>
      <c r="R2215" t="s">
        <v>14214</v>
      </c>
      <c r="S2215" s="13" t="s">
        <v>12020</v>
      </c>
      <c r="T2215" t="s">
        <v>14216</v>
      </c>
      <c r="U2215" t="s">
        <v>14214</v>
      </c>
      <c r="V2215" t="s">
        <v>37</v>
      </c>
      <c r="W2215" t="s">
        <v>42</v>
      </c>
      <c r="X2215" t="s">
        <v>6196</v>
      </c>
      <c r="Y2215" t="s">
        <v>44</v>
      </c>
      <c r="Z2215" t="s">
        <v>5835</v>
      </c>
      <c r="AA2215" t="s">
        <v>14217</v>
      </c>
      <c r="AB2215" t="s">
        <v>14218</v>
      </c>
      <c r="AC2215" t="s">
        <v>14219</v>
      </c>
      <c r="AD2215" t="s">
        <v>14220</v>
      </c>
      <c r="AE2215" t="s">
        <v>14221</v>
      </c>
      <c r="AF2215" t="s">
        <v>115</v>
      </c>
    </row>
    <row r="2216" spans="3:32" x14ac:dyDescent="0.3">
      <c r="C2216" s="21" t="s">
        <v>14230</v>
      </c>
      <c r="D2216" s="20" t="s">
        <v>102</v>
      </c>
      <c r="E2216" s="20" t="s">
        <v>63</v>
      </c>
      <c r="F2216" s="45" t="s">
        <v>13964</v>
      </c>
      <c r="G2216" s="44" t="s">
        <v>13964</v>
      </c>
      <c r="H2216" s="20" t="s">
        <v>366</v>
      </c>
      <c r="J2216" t="s">
        <v>33</v>
      </c>
      <c r="K2216" t="s">
        <v>382</v>
      </c>
      <c r="L2216" t="s">
        <v>35</v>
      </c>
      <c r="M2216" t="s">
        <v>52</v>
      </c>
      <c r="N2216" t="s">
        <v>37</v>
      </c>
      <c r="O2216" t="s">
        <v>14231</v>
      </c>
      <c r="P2216" s="13" t="s">
        <v>12020</v>
      </c>
      <c r="Q2216" s="2" t="s">
        <v>14232</v>
      </c>
      <c r="R2216" t="s">
        <v>14233</v>
      </c>
      <c r="S2216" s="13" t="s">
        <v>12020</v>
      </c>
      <c r="T2216" t="s">
        <v>14234</v>
      </c>
      <c r="U2216" t="s">
        <v>124</v>
      </c>
      <c r="V2216" t="s">
        <v>37</v>
      </c>
      <c r="W2216" t="s">
        <v>42</v>
      </c>
      <c r="X2216" t="s">
        <v>11905</v>
      </c>
      <c r="Y2216" t="s">
        <v>44</v>
      </c>
      <c r="Z2216" t="s">
        <v>359</v>
      </c>
      <c r="AA2216" t="s">
        <v>14235</v>
      </c>
      <c r="AB2216" t="s">
        <v>124</v>
      </c>
      <c r="AC2216" t="s">
        <v>14236</v>
      </c>
      <c r="AD2216" t="s">
        <v>14237</v>
      </c>
      <c r="AE2216" t="s">
        <v>14238</v>
      </c>
      <c r="AF2216" t="s">
        <v>115</v>
      </c>
    </row>
    <row r="2217" spans="3:32" x14ac:dyDescent="0.3">
      <c r="C2217" s="21" t="s">
        <v>14239</v>
      </c>
      <c r="D2217" s="20" t="s">
        <v>102</v>
      </c>
      <c r="E2217" s="20" t="s">
        <v>63</v>
      </c>
      <c r="F2217" s="45" t="s">
        <v>13964</v>
      </c>
      <c r="G2217" s="44" t="s">
        <v>13964</v>
      </c>
      <c r="H2217" s="20" t="s">
        <v>366</v>
      </c>
      <c r="J2217" t="s">
        <v>33</v>
      </c>
      <c r="K2217" t="s">
        <v>382</v>
      </c>
      <c r="L2217" t="s">
        <v>35</v>
      </c>
      <c r="M2217" t="s">
        <v>105</v>
      </c>
      <c r="N2217" t="s">
        <v>37</v>
      </c>
      <c r="O2217" t="s">
        <v>14240</v>
      </c>
      <c r="P2217" s="13" t="s">
        <v>12020</v>
      </c>
      <c r="Q2217" s="2" t="s">
        <v>44</v>
      </c>
      <c r="R2217" t="s">
        <v>14241</v>
      </c>
      <c r="S2217" s="13" t="s">
        <v>12020</v>
      </c>
      <c r="T2217" t="s">
        <v>14242</v>
      </c>
      <c r="U2217" t="s">
        <v>44</v>
      </c>
      <c r="V2217" t="s">
        <v>37</v>
      </c>
      <c r="W2217" t="s">
        <v>42</v>
      </c>
      <c r="X2217" t="s">
        <v>164</v>
      </c>
      <c r="Y2217" t="s">
        <v>44</v>
      </c>
      <c r="Z2217" t="s">
        <v>78</v>
      </c>
      <c r="AA2217" t="s">
        <v>14243</v>
      </c>
      <c r="AB2217" t="s">
        <v>14244</v>
      </c>
      <c r="AC2217" t="s">
        <v>44</v>
      </c>
      <c r="AD2217" t="s">
        <v>14245</v>
      </c>
      <c r="AE2217" t="s">
        <v>14246</v>
      </c>
      <c r="AF2217" t="s">
        <v>115</v>
      </c>
    </row>
    <row r="2218" spans="3:32" x14ac:dyDescent="0.3">
      <c r="C2218" s="21" t="s">
        <v>14097</v>
      </c>
      <c r="D2218" s="20" t="s">
        <v>102</v>
      </c>
      <c r="E2218" s="20" t="s">
        <v>63</v>
      </c>
      <c r="F2218" s="45" t="s">
        <v>14069</v>
      </c>
      <c r="G2218" s="44" t="s">
        <v>13964</v>
      </c>
      <c r="H2218" s="20" t="s">
        <v>366</v>
      </c>
      <c r="J2218" t="s">
        <v>33</v>
      </c>
      <c r="K2218" t="s">
        <v>382</v>
      </c>
      <c r="L2218" t="s">
        <v>35</v>
      </c>
      <c r="M2218" t="s">
        <v>52</v>
      </c>
      <c r="N2218" t="s">
        <v>37</v>
      </c>
      <c r="O2218" t="s">
        <v>14098</v>
      </c>
      <c r="P2218" s="13" t="s">
        <v>12792</v>
      </c>
      <c r="Q2218" s="2" t="s">
        <v>14099</v>
      </c>
      <c r="R2218" t="s">
        <v>14100</v>
      </c>
      <c r="S2218" s="13" t="s">
        <v>12792</v>
      </c>
      <c r="T2218" t="s">
        <v>14101</v>
      </c>
      <c r="U2218" t="s">
        <v>200</v>
      </c>
      <c r="V2218" t="s">
        <v>37</v>
      </c>
      <c r="W2218" t="s">
        <v>42</v>
      </c>
      <c r="X2218" t="s">
        <v>640</v>
      </c>
      <c r="Y2218" t="s">
        <v>44</v>
      </c>
      <c r="Z2218" t="s">
        <v>641</v>
      </c>
      <c r="AA2218" t="s">
        <v>14102</v>
      </c>
      <c r="AB2218" t="s">
        <v>124</v>
      </c>
      <c r="AC2218" t="s">
        <v>14103</v>
      </c>
      <c r="AD2218" t="s">
        <v>14104</v>
      </c>
      <c r="AE2218" t="s">
        <v>14105</v>
      </c>
      <c r="AF2218" t="s">
        <v>115</v>
      </c>
    </row>
    <row r="2219" spans="3:32" x14ac:dyDescent="0.3">
      <c r="C2219" s="21" t="s">
        <v>14279</v>
      </c>
      <c r="D2219" s="20" t="s">
        <v>102</v>
      </c>
      <c r="E2219" s="20" t="s">
        <v>63</v>
      </c>
      <c r="F2219" s="45" t="s">
        <v>14069</v>
      </c>
      <c r="G2219" s="44" t="s">
        <v>13964</v>
      </c>
      <c r="H2219" s="20" t="s">
        <v>366</v>
      </c>
      <c r="J2219" t="s">
        <v>33</v>
      </c>
      <c r="K2219" t="s">
        <v>382</v>
      </c>
      <c r="L2219" t="s">
        <v>35</v>
      </c>
      <c r="M2219" t="s">
        <v>36</v>
      </c>
      <c r="N2219" t="s">
        <v>37</v>
      </c>
      <c r="O2219" t="s">
        <v>14280</v>
      </c>
      <c r="P2219" s="13" t="s">
        <v>12792</v>
      </c>
      <c r="Q2219" s="2" t="s">
        <v>44</v>
      </c>
      <c r="R2219" t="s">
        <v>14281</v>
      </c>
      <c r="S2219" s="13" t="s">
        <v>12792</v>
      </c>
      <c r="T2219" t="s">
        <v>14282</v>
      </c>
      <c r="U2219" t="s">
        <v>44</v>
      </c>
      <c r="V2219" t="s">
        <v>37</v>
      </c>
      <c r="W2219" t="s">
        <v>42</v>
      </c>
      <c r="X2219" t="s">
        <v>164</v>
      </c>
      <c r="Y2219" t="s">
        <v>44</v>
      </c>
      <c r="Z2219" t="s">
        <v>78</v>
      </c>
      <c r="AA2219" t="s">
        <v>14283</v>
      </c>
      <c r="AB2219" t="s">
        <v>14284</v>
      </c>
      <c r="AC2219" t="s">
        <v>44</v>
      </c>
      <c r="AD2219" t="s">
        <v>14285</v>
      </c>
      <c r="AE2219" t="s">
        <v>14286</v>
      </c>
      <c r="AF2219" t="s">
        <v>115</v>
      </c>
    </row>
    <row r="2220" spans="3:32" x14ac:dyDescent="0.3">
      <c r="C2220" s="21" t="s">
        <v>14545</v>
      </c>
      <c r="D2220" s="20" t="s">
        <v>102</v>
      </c>
      <c r="E2220" s="20" t="s">
        <v>63</v>
      </c>
      <c r="F2220" s="45" t="s">
        <v>14069</v>
      </c>
      <c r="G2220" s="44" t="s">
        <v>13964</v>
      </c>
      <c r="H2220" s="20" t="s">
        <v>366</v>
      </c>
      <c r="J2220" t="s">
        <v>33</v>
      </c>
      <c r="K2220" t="s">
        <v>382</v>
      </c>
      <c r="L2220" t="s">
        <v>35</v>
      </c>
      <c r="M2220" t="s">
        <v>36</v>
      </c>
      <c r="N2220" t="s">
        <v>37</v>
      </c>
      <c r="O2220" t="s">
        <v>6250</v>
      </c>
      <c r="P2220" s="13" t="s">
        <v>12792</v>
      </c>
      <c r="Q2220" s="2" t="s">
        <v>44</v>
      </c>
      <c r="R2220" t="s">
        <v>14546</v>
      </c>
      <c r="S2220" s="13" t="s">
        <v>12792</v>
      </c>
      <c r="T2220" t="s">
        <v>14547</v>
      </c>
      <c r="U2220" t="s">
        <v>44</v>
      </c>
      <c r="V2220" t="s">
        <v>37</v>
      </c>
      <c r="W2220" t="s">
        <v>42</v>
      </c>
      <c r="X2220" t="s">
        <v>164</v>
      </c>
      <c r="Y2220" t="s">
        <v>44</v>
      </c>
      <c r="Z2220" t="s">
        <v>78</v>
      </c>
      <c r="AA2220" t="s">
        <v>6253</v>
      </c>
      <c r="AB2220" t="s">
        <v>44</v>
      </c>
      <c r="AC2220" t="s">
        <v>44</v>
      </c>
      <c r="AD2220" t="s">
        <v>6254</v>
      </c>
      <c r="AE2220" t="s">
        <v>14548</v>
      </c>
      <c r="AF2220" t="s">
        <v>115</v>
      </c>
    </row>
    <row r="2221" spans="3:32" x14ac:dyDescent="0.3">
      <c r="C2221" s="21" t="s">
        <v>14068</v>
      </c>
      <c r="D2221" s="20" t="s">
        <v>102</v>
      </c>
      <c r="E2221" s="20" t="s">
        <v>63</v>
      </c>
      <c r="F2221" s="45" t="s">
        <v>14069</v>
      </c>
      <c r="G2221" s="44" t="s">
        <v>13964</v>
      </c>
      <c r="H2221" s="20" t="s">
        <v>366</v>
      </c>
      <c r="J2221" t="s">
        <v>33</v>
      </c>
      <c r="K2221" t="s">
        <v>382</v>
      </c>
      <c r="L2221" t="s">
        <v>35</v>
      </c>
      <c r="M2221" t="s">
        <v>117</v>
      </c>
      <c r="N2221" t="s">
        <v>37</v>
      </c>
      <c r="O2221" t="s">
        <v>14070</v>
      </c>
      <c r="P2221" s="13" t="s">
        <v>12792</v>
      </c>
      <c r="Q2221" s="2" t="s">
        <v>14071</v>
      </c>
      <c r="R2221" t="s">
        <v>14070</v>
      </c>
      <c r="S2221" s="13" t="s">
        <v>12792</v>
      </c>
      <c r="T2221" t="s">
        <v>14072</v>
      </c>
      <c r="U2221" t="s">
        <v>14073</v>
      </c>
      <c r="V2221" t="s">
        <v>37</v>
      </c>
      <c r="W2221" t="s">
        <v>42</v>
      </c>
      <c r="X2221" t="s">
        <v>6118</v>
      </c>
      <c r="Y2221" t="s">
        <v>44</v>
      </c>
      <c r="Z2221" t="s">
        <v>45</v>
      </c>
      <c r="AA2221" t="s">
        <v>14074</v>
      </c>
      <c r="AB2221" t="s">
        <v>14075</v>
      </c>
      <c r="AC2221" t="s">
        <v>14075</v>
      </c>
      <c r="AD2221" t="s">
        <v>14076</v>
      </c>
      <c r="AE2221" t="s">
        <v>14077</v>
      </c>
      <c r="AF2221" t="s">
        <v>115</v>
      </c>
    </row>
    <row r="2222" spans="3:32" x14ac:dyDescent="0.3">
      <c r="C2222" s="21" t="s">
        <v>14407</v>
      </c>
      <c r="D2222" s="20" t="s">
        <v>62</v>
      </c>
      <c r="E2222" s="20" t="s">
        <v>509</v>
      </c>
      <c r="F2222" s="45" t="s">
        <v>13964</v>
      </c>
      <c r="G2222" s="44" t="s">
        <v>13964</v>
      </c>
      <c r="H2222" s="20" t="s">
        <v>366</v>
      </c>
      <c r="J2222" t="s">
        <v>33</v>
      </c>
      <c r="K2222" t="s">
        <v>382</v>
      </c>
      <c r="L2222" t="s">
        <v>35</v>
      </c>
      <c r="M2222" t="s">
        <v>36</v>
      </c>
      <c r="N2222" t="s">
        <v>37</v>
      </c>
      <c r="O2222" t="s">
        <v>14408</v>
      </c>
      <c r="P2222" s="13" t="s">
        <v>13211</v>
      </c>
      <c r="Q2222" s="2" t="s">
        <v>44</v>
      </c>
      <c r="R2222" t="s">
        <v>14409</v>
      </c>
      <c r="S2222" s="13" t="s">
        <v>13211</v>
      </c>
      <c r="T2222" t="s">
        <v>14410</v>
      </c>
      <c r="U2222" t="s">
        <v>44</v>
      </c>
      <c r="V2222" t="s">
        <v>37</v>
      </c>
      <c r="W2222" t="s">
        <v>42</v>
      </c>
      <c r="X2222" t="s">
        <v>164</v>
      </c>
      <c r="Y2222" t="s">
        <v>44</v>
      </c>
      <c r="Z2222" t="s">
        <v>78</v>
      </c>
      <c r="AA2222" t="s">
        <v>14411</v>
      </c>
      <c r="AB2222" t="s">
        <v>44</v>
      </c>
      <c r="AC2222" t="s">
        <v>44</v>
      </c>
      <c r="AD2222" t="s">
        <v>14412</v>
      </c>
      <c r="AE2222" t="s">
        <v>14413</v>
      </c>
      <c r="AF2222" t="s">
        <v>51</v>
      </c>
    </row>
    <row r="2223" spans="3:32" x14ac:dyDescent="0.3">
      <c r="C2223" s="21" t="s">
        <v>14247</v>
      </c>
      <c r="D2223" s="20" t="s">
        <v>62</v>
      </c>
      <c r="E2223" s="20" t="s">
        <v>63</v>
      </c>
      <c r="F2223" s="45" t="s">
        <v>13964</v>
      </c>
      <c r="G2223" s="44" t="s">
        <v>13964</v>
      </c>
      <c r="H2223" s="20" t="s">
        <v>366</v>
      </c>
      <c r="J2223" t="s">
        <v>33</v>
      </c>
      <c r="K2223" t="s">
        <v>382</v>
      </c>
      <c r="L2223" t="s">
        <v>35</v>
      </c>
      <c r="M2223" t="s">
        <v>52</v>
      </c>
      <c r="N2223" t="s">
        <v>37</v>
      </c>
      <c r="O2223" t="s">
        <v>14248</v>
      </c>
      <c r="P2223" s="13" t="s">
        <v>13211</v>
      </c>
      <c r="Q2223" s="2" t="s">
        <v>14249</v>
      </c>
      <c r="R2223" t="s">
        <v>14250</v>
      </c>
      <c r="S2223" s="13" t="s">
        <v>13211</v>
      </c>
      <c r="T2223" t="s">
        <v>14251</v>
      </c>
      <c r="U2223" t="s">
        <v>124</v>
      </c>
      <c r="V2223" t="s">
        <v>37</v>
      </c>
      <c r="W2223" t="s">
        <v>42</v>
      </c>
      <c r="X2223" t="s">
        <v>263</v>
      </c>
      <c r="Y2223" t="s">
        <v>44</v>
      </c>
      <c r="Z2223" t="s">
        <v>264</v>
      </c>
      <c r="AA2223" t="s">
        <v>14252</v>
      </c>
      <c r="AB2223" t="s">
        <v>124</v>
      </c>
      <c r="AC2223" t="s">
        <v>14253</v>
      </c>
      <c r="AD2223" t="s">
        <v>124</v>
      </c>
      <c r="AE2223" t="s">
        <v>14254</v>
      </c>
      <c r="AF2223" t="s">
        <v>51</v>
      </c>
    </row>
    <row r="2224" spans="3:32" x14ac:dyDescent="0.3">
      <c r="C2224" s="21">
        <v>2503457</v>
      </c>
      <c r="D2224" s="20" t="s">
        <v>102</v>
      </c>
      <c r="E2224" s="20" t="s">
        <v>63</v>
      </c>
      <c r="F2224" s="45" t="s">
        <v>13964</v>
      </c>
      <c r="G2224" s="44" t="s">
        <v>13964</v>
      </c>
      <c r="H2224" s="20" t="s">
        <v>366</v>
      </c>
      <c r="J2224" t="s">
        <v>33</v>
      </c>
      <c r="K2224" t="s">
        <v>382</v>
      </c>
      <c r="L2224" t="s">
        <v>35</v>
      </c>
      <c r="M2224" t="s">
        <v>36</v>
      </c>
      <c r="N2224" t="s">
        <v>37</v>
      </c>
      <c r="O2224" t="s">
        <v>14222</v>
      </c>
      <c r="P2224" s="13" t="s">
        <v>12020</v>
      </c>
      <c r="Q2224" s="2" t="s">
        <v>14223</v>
      </c>
      <c r="R2224" t="s">
        <v>14224</v>
      </c>
      <c r="S2224" s="13" t="s">
        <v>12020</v>
      </c>
      <c r="T2224" t="s">
        <v>14225</v>
      </c>
      <c r="U2224" t="s">
        <v>44</v>
      </c>
      <c r="V2224" t="s">
        <v>37</v>
      </c>
      <c r="W2224" t="s">
        <v>42</v>
      </c>
      <c r="X2224" t="s">
        <v>1150</v>
      </c>
      <c r="Y2224" t="s">
        <v>44</v>
      </c>
      <c r="Z2224" t="s">
        <v>45</v>
      </c>
      <c r="AA2224" t="s">
        <v>14226</v>
      </c>
      <c r="AB2224" t="s">
        <v>44</v>
      </c>
      <c r="AC2224" t="s">
        <v>14227</v>
      </c>
      <c r="AD2224" t="s">
        <v>14228</v>
      </c>
      <c r="AE2224" t="s">
        <v>14229</v>
      </c>
      <c r="AF2224" t="s">
        <v>115</v>
      </c>
    </row>
    <row r="2225" spans="3:32" x14ac:dyDescent="0.3">
      <c r="C2225" s="21" t="s">
        <v>14510</v>
      </c>
      <c r="D2225" s="20" t="s">
        <v>368</v>
      </c>
      <c r="E2225" s="20" t="s">
        <v>63</v>
      </c>
      <c r="F2225" s="45" t="s">
        <v>13964</v>
      </c>
      <c r="G2225" s="44" t="s">
        <v>13964</v>
      </c>
      <c r="H2225" s="20" t="s">
        <v>366</v>
      </c>
      <c r="J2225" t="s">
        <v>33</v>
      </c>
      <c r="K2225" t="s">
        <v>382</v>
      </c>
      <c r="L2225" t="s">
        <v>35</v>
      </c>
      <c r="M2225" t="s">
        <v>36</v>
      </c>
      <c r="N2225" t="s">
        <v>37</v>
      </c>
      <c r="O2225" t="s">
        <v>14511</v>
      </c>
      <c r="P2225" s="13" t="s">
        <v>13211</v>
      </c>
      <c r="Q2225" s="2" t="s">
        <v>14512</v>
      </c>
      <c r="R2225" t="s">
        <v>14513</v>
      </c>
      <c r="S2225" s="13" t="s">
        <v>13211</v>
      </c>
      <c r="T2225" t="s">
        <v>14514</v>
      </c>
      <c r="U2225" t="s">
        <v>44</v>
      </c>
      <c r="V2225" t="s">
        <v>37</v>
      </c>
      <c r="W2225" t="s">
        <v>42</v>
      </c>
      <c r="X2225" t="s">
        <v>97</v>
      </c>
      <c r="Y2225" t="s">
        <v>44</v>
      </c>
      <c r="Z2225" t="s">
        <v>78</v>
      </c>
      <c r="AA2225" t="s">
        <v>14515</v>
      </c>
      <c r="AB2225" t="s">
        <v>44</v>
      </c>
      <c r="AC2225" t="s">
        <v>9265</v>
      </c>
      <c r="AD2225" t="s">
        <v>14516</v>
      </c>
      <c r="AE2225" t="s">
        <v>5453</v>
      </c>
      <c r="AF2225" t="s">
        <v>51</v>
      </c>
    </row>
    <row r="2226" spans="3:32" x14ac:dyDescent="0.3">
      <c r="C2226" s="21" t="s">
        <v>14389</v>
      </c>
      <c r="D2226" s="20" t="s">
        <v>29</v>
      </c>
      <c r="E2226" s="20" t="s">
        <v>63</v>
      </c>
      <c r="F2226" s="45" t="s">
        <v>13964</v>
      </c>
      <c r="G2226" s="44" t="s">
        <v>13964</v>
      </c>
      <c r="H2226" s="20" t="s">
        <v>366</v>
      </c>
      <c r="J2226" t="s">
        <v>33</v>
      </c>
      <c r="K2226" t="s">
        <v>382</v>
      </c>
      <c r="L2226" t="s">
        <v>35</v>
      </c>
      <c r="M2226" t="s">
        <v>36</v>
      </c>
      <c r="N2226" t="s">
        <v>37</v>
      </c>
      <c r="O2226" t="s">
        <v>14390</v>
      </c>
      <c r="P2226" s="13" t="s">
        <v>13211</v>
      </c>
      <c r="Q2226" s="2" t="s">
        <v>11549</v>
      </c>
      <c r="R2226" t="s">
        <v>14391</v>
      </c>
      <c r="S2226" s="13" t="s">
        <v>13211</v>
      </c>
      <c r="T2226" t="s">
        <v>14392</v>
      </c>
      <c r="U2226" t="s">
        <v>14393</v>
      </c>
      <c r="V2226" t="s">
        <v>37</v>
      </c>
      <c r="W2226" t="s">
        <v>42</v>
      </c>
      <c r="X2226" t="s">
        <v>14327</v>
      </c>
      <c r="Y2226" t="s">
        <v>44</v>
      </c>
      <c r="Z2226" t="s">
        <v>1771</v>
      </c>
      <c r="AA2226" t="s">
        <v>14394</v>
      </c>
      <c r="AB2226" t="s">
        <v>14395</v>
      </c>
      <c r="AC2226" t="s">
        <v>14396</v>
      </c>
      <c r="AD2226" t="s">
        <v>14397</v>
      </c>
      <c r="AE2226" t="s">
        <v>14398</v>
      </c>
      <c r="AF2226" t="s">
        <v>51</v>
      </c>
    </row>
    <row r="2227" spans="3:32" x14ac:dyDescent="0.3">
      <c r="C2227" s="21" t="s">
        <v>14399</v>
      </c>
      <c r="D2227" s="20" t="s">
        <v>29</v>
      </c>
      <c r="E2227" s="20" t="s">
        <v>357</v>
      </c>
      <c r="F2227" s="45" t="s">
        <v>13964</v>
      </c>
      <c r="G2227" s="44" t="s">
        <v>13964</v>
      </c>
      <c r="H2227" s="20" t="s">
        <v>366</v>
      </c>
      <c r="J2227" t="s">
        <v>33</v>
      </c>
      <c r="K2227" t="s">
        <v>382</v>
      </c>
      <c r="L2227" t="s">
        <v>35</v>
      </c>
      <c r="M2227" t="s">
        <v>117</v>
      </c>
      <c r="N2227" t="s">
        <v>37</v>
      </c>
      <c r="O2227" t="s">
        <v>14400</v>
      </c>
      <c r="P2227" s="13" t="s">
        <v>13211</v>
      </c>
      <c r="Q2227" s="2" t="s">
        <v>14401</v>
      </c>
      <c r="R2227" t="s">
        <v>14400</v>
      </c>
      <c r="S2227" s="13" t="s">
        <v>13211</v>
      </c>
      <c r="T2227" t="s">
        <v>14402</v>
      </c>
      <c r="U2227" t="s">
        <v>14400</v>
      </c>
      <c r="V2227" t="s">
        <v>37</v>
      </c>
      <c r="W2227" t="s">
        <v>42</v>
      </c>
      <c r="X2227" t="s">
        <v>1758</v>
      </c>
      <c r="Y2227" t="s">
        <v>44</v>
      </c>
      <c r="Z2227" t="s">
        <v>1759</v>
      </c>
      <c r="AA2227" t="s">
        <v>14403</v>
      </c>
      <c r="AB2227" t="s">
        <v>14404</v>
      </c>
      <c r="AC2227" t="s">
        <v>14404</v>
      </c>
      <c r="AD2227" t="s">
        <v>14405</v>
      </c>
      <c r="AE2227" t="s">
        <v>14406</v>
      </c>
      <c r="AF2227" t="s">
        <v>51</v>
      </c>
    </row>
    <row r="2228" spans="3:32" x14ac:dyDescent="0.3">
      <c r="C2228" s="21" t="s">
        <v>14414</v>
      </c>
      <c r="D2228" s="20" t="s">
        <v>29</v>
      </c>
      <c r="E2228" s="20" t="s">
        <v>63</v>
      </c>
      <c r="F2228" s="45" t="s">
        <v>13964</v>
      </c>
      <c r="G2228" s="44" t="s">
        <v>13964</v>
      </c>
      <c r="H2228" s="20" t="s">
        <v>366</v>
      </c>
      <c r="J2228" t="s">
        <v>33</v>
      </c>
      <c r="K2228" t="s">
        <v>382</v>
      </c>
      <c r="L2228" t="s">
        <v>35</v>
      </c>
      <c r="M2228" t="s">
        <v>117</v>
      </c>
      <c r="N2228" t="s">
        <v>37</v>
      </c>
      <c r="O2228" t="s">
        <v>14415</v>
      </c>
      <c r="P2228" s="13" t="s">
        <v>13211</v>
      </c>
      <c r="Q2228" s="2" t="s">
        <v>14416</v>
      </c>
      <c r="R2228" t="s">
        <v>14417</v>
      </c>
      <c r="S2228" s="13" t="s">
        <v>13211</v>
      </c>
      <c r="T2228" t="s">
        <v>14418</v>
      </c>
      <c r="U2228" t="s">
        <v>124</v>
      </c>
      <c r="V2228" t="s">
        <v>37</v>
      </c>
      <c r="W2228" t="s">
        <v>42</v>
      </c>
      <c r="X2228" t="s">
        <v>5173</v>
      </c>
      <c r="Y2228" t="s">
        <v>44</v>
      </c>
      <c r="Z2228" t="s">
        <v>5174</v>
      </c>
      <c r="AA2228" t="s">
        <v>14419</v>
      </c>
      <c r="AB2228" t="s">
        <v>14420</v>
      </c>
      <c r="AC2228" t="s">
        <v>2707</v>
      </c>
      <c r="AD2228" t="s">
        <v>14421</v>
      </c>
      <c r="AE2228" t="s">
        <v>14422</v>
      </c>
      <c r="AF2228" t="s">
        <v>51</v>
      </c>
    </row>
    <row r="2229" spans="3:32" x14ac:dyDescent="0.3">
      <c r="C2229" s="21" t="s">
        <v>14491</v>
      </c>
      <c r="D2229" s="20" t="s">
        <v>29</v>
      </c>
      <c r="E2229" s="20" t="s">
        <v>63</v>
      </c>
      <c r="F2229" s="45" t="s">
        <v>13964</v>
      </c>
      <c r="G2229" s="44" t="s">
        <v>13964</v>
      </c>
      <c r="H2229" s="20" t="s">
        <v>366</v>
      </c>
      <c r="J2229" t="s">
        <v>33</v>
      </c>
      <c r="K2229" t="s">
        <v>382</v>
      </c>
      <c r="L2229" t="s">
        <v>35</v>
      </c>
      <c r="M2229" t="s">
        <v>105</v>
      </c>
      <c r="N2229" t="s">
        <v>37</v>
      </c>
      <c r="O2229" t="s">
        <v>14492</v>
      </c>
      <c r="P2229" s="13" t="s">
        <v>13211</v>
      </c>
      <c r="Q2229" s="2" t="s">
        <v>14493</v>
      </c>
      <c r="R2229" t="s">
        <v>14492</v>
      </c>
      <c r="S2229" s="13" t="s">
        <v>13211</v>
      </c>
      <c r="T2229" t="s">
        <v>14494</v>
      </c>
      <c r="U2229" t="s">
        <v>14492</v>
      </c>
      <c r="V2229" t="s">
        <v>37</v>
      </c>
      <c r="W2229" t="s">
        <v>42</v>
      </c>
      <c r="X2229" t="s">
        <v>6350</v>
      </c>
      <c r="Y2229" t="s">
        <v>44</v>
      </c>
      <c r="Z2229" t="s">
        <v>45</v>
      </c>
      <c r="AA2229" t="s">
        <v>14495</v>
      </c>
      <c r="AB2229" t="s">
        <v>14496</v>
      </c>
      <c r="AC2229" t="s">
        <v>14497</v>
      </c>
      <c r="AD2229" t="s">
        <v>14498</v>
      </c>
      <c r="AE2229" t="s">
        <v>14499</v>
      </c>
      <c r="AF2229" t="s">
        <v>51</v>
      </c>
    </row>
    <row r="2230" spans="3:32" x14ac:dyDescent="0.3">
      <c r="C2230" s="21" t="s">
        <v>14500</v>
      </c>
      <c r="D2230" s="20" t="s">
        <v>29</v>
      </c>
      <c r="E2230" s="20" t="s">
        <v>63</v>
      </c>
      <c r="F2230" s="45" t="s">
        <v>13964</v>
      </c>
      <c r="G2230" s="44" t="s">
        <v>13964</v>
      </c>
      <c r="H2230" s="20" t="s">
        <v>366</v>
      </c>
      <c r="J2230" t="s">
        <v>33</v>
      </c>
      <c r="K2230" t="s">
        <v>382</v>
      </c>
      <c r="L2230" t="s">
        <v>35</v>
      </c>
      <c r="M2230" t="s">
        <v>143</v>
      </c>
      <c r="N2230" t="s">
        <v>37</v>
      </c>
      <c r="O2230" t="s">
        <v>14501</v>
      </c>
      <c r="P2230" s="13" t="s">
        <v>13211</v>
      </c>
      <c r="Q2230" s="2" t="s">
        <v>14502</v>
      </c>
      <c r="R2230" t="s">
        <v>14501</v>
      </c>
      <c r="S2230" s="13" t="s">
        <v>13211</v>
      </c>
      <c r="T2230" t="s">
        <v>14503</v>
      </c>
      <c r="U2230" t="s">
        <v>1816</v>
      </c>
      <c r="V2230" t="s">
        <v>37</v>
      </c>
      <c r="W2230" t="s">
        <v>42</v>
      </c>
      <c r="X2230" t="s">
        <v>14504</v>
      </c>
      <c r="Y2230" t="s">
        <v>44</v>
      </c>
      <c r="Z2230" t="s">
        <v>14505</v>
      </c>
      <c r="AA2230" t="s">
        <v>14506</v>
      </c>
      <c r="AB2230" t="s">
        <v>1818</v>
      </c>
      <c r="AC2230" t="s">
        <v>14507</v>
      </c>
      <c r="AD2230" t="s">
        <v>14508</v>
      </c>
      <c r="AE2230" t="s">
        <v>14509</v>
      </c>
      <c r="AF2230" t="s">
        <v>51</v>
      </c>
    </row>
    <row r="2231" spans="3:32" x14ac:dyDescent="0.3">
      <c r="C2231" s="21" t="s">
        <v>14517</v>
      </c>
      <c r="D2231" s="20" t="s">
        <v>29</v>
      </c>
      <c r="E2231" s="20" t="s">
        <v>63</v>
      </c>
      <c r="F2231" s="45" t="s">
        <v>13964</v>
      </c>
      <c r="G2231" s="44" t="s">
        <v>13964</v>
      </c>
      <c r="H2231" s="20" t="s">
        <v>366</v>
      </c>
      <c r="J2231" t="s">
        <v>33</v>
      </c>
      <c r="K2231" t="s">
        <v>382</v>
      </c>
      <c r="L2231" t="s">
        <v>35</v>
      </c>
      <c r="M2231" t="s">
        <v>52</v>
      </c>
      <c r="N2231" t="s">
        <v>37</v>
      </c>
      <c r="O2231" t="s">
        <v>14518</v>
      </c>
      <c r="P2231" s="13" t="s">
        <v>13211</v>
      </c>
      <c r="Q2231" s="2" t="s">
        <v>14519</v>
      </c>
      <c r="R2231" t="s">
        <v>14518</v>
      </c>
      <c r="S2231" s="13" t="s">
        <v>13211</v>
      </c>
      <c r="T2231" t="s">
        <v>14520</v>
      </c>
      <c r="U2231" t="s">
        <v>200</v>
      </c>
      <c r="V2231" t="s">
        <v>37</v>
      </c>
      <c r="W2231" t="s">
        <v>42</v>
      </c>
      <c r="X2231" t="s">
        <v>640</v>
      </c>
      <c r="Y2231" t="s">
        <v>44</v>
      </c>
      <c r="Z2231" t="s">
        <v>641</v>
      </c>
      <c r="AA2231" t="s">
        <v>14521</v>
      </c>
      <c r="AB2231" t="s">
        <v>124</v>
      </c>
      <c r="AC2231" t="s">
        <v>14522</v>
      </c>
      <c r="AD2231" t="s">
        <v>14523</v>
      </c>
      <c r="AE2231" t="s">
        <v>14524</v>
      </c>
      <c r="AF2231" t="s">
        <v>51</v>
      </c>
    </row>
    <row r="2232" spans="3:32" x14ac:dyDescent="0.3">
      <c r="C2232" s="21" t="s">
        <v>14940</v>
      </c>
      <c r="D2232" s="20" t="s">
        <v>29</v>
      </c>
      <c r="E2232" s="20" t="s">
        <v>280</v>
      </c>
      <c r="F2232" s="45" t="s">
        <v>13964</v>
      </c>
      <c r="G2232" s="44" t="s">
        <v>13964</v>
      </c>
      <c r="H2232" s="20" t="s">
        <v>366</v>
      </c>
      <c r="J2232" t="s">
        <v>33</v>
      </c>
      <c r="K2232" t="s">
        <v>34</v>
      </c>
      <c r="L2232" t="s">
        <v>35</v>
      </c>
      <c r="M2232" t="s">
        <v>143</v>
      </c>
      <c r="N2232" t="s">
        <v>37</v>
      </c>
      <c r="O2232" t="s">
        <v>14941</v>
      </c>
      <c r="P2232" s="13" t="s">
        <v>13211</v>
      </c>
      <c r="Q2232" s="2" t="s">
        <v>14942</v>
      </c>
      <c r="R2232" t="s">
        <v>14943</v>
      </c>
      <c r="S2232" s="13" t="s">
        <v>13211</v>
      </c>
      <c r="T2232" t="s">
        <v>14944</v>
      </c>
      <c r="U2232" t="s">
        <v>124</v>
      </c>
      <c r="V2232" t="s">
        <v>37</v>
      </c>
      <c r="W2232" t="s">
        <v>42</v>
      </c>
      <c r="X2232" t="s">
        <v>14945</v>
      </c>
      <c r="Y2232" t="s">
        <v>44</v>
      </c>
      <c r="Z2232" t="s">
        <v>1012</v>
      </c>
      <c r="AA2232" t="s">
        <v>14946</v>
      </c>
      <c r="AB2232" t="s">
        <v>124</v>
      </c>
      <c r="AC2232" t="s">
        <v>124</v>
      </c>
      <c r="AD2232" t="s">
        <v>14947</v>
      </c>
      <c r="AE2232" t="s">
        <v>14948</v>
      </c>
      <c r="AF2232" t="s">
        <v>51</v>
      </c>
    </row>
    <row r="2233" spans="3:32" x14ac:dyDescent="0.3">
      <c r="C2233" s="21" t="s">
        <v>14525</v>
      </c>
      <c r="D2233" s="20" t="s">
        <v>29</v>
      </c>
      <c r="E2233" s="20" t="s">
        <v>63</v>
      </c>
      <c r="F2233" s="45" t="s">
        <v>13964</v>
      </c>
      <c r="G2233" s="44" t="s">
        <v>13964</v>
      </c>
      <c r="H2233" s="20" t="s">
        <v>366</v>
      </c>
      <c r="J2233" t="s">
        <v>33</v>
      </c>
      <c r="K2233" t="s">
        <v>382</v>
      </c>
      <c r="L2233" t="s">
        <v>35</v>
      </c>
      <c r="M2233" t="s">
        <v>52</v>
      </c>
      <c r="N2233" t="s">
        <v>37</v>
      </c>
      <c r="O2233" t="s">
        <v>14526</v>
      </c>
      <c r="P2233" s="13" t="s">
        <v>13211</v>
      </c>
      <c r="Q2233" s="2" t="s">
        <v>14527</v>
      </c>
      <c r="R2233" t="s">
        <v>14526</v>
      </c>
      <c r="S2233" s="13" t="s">
        <v>13211</v>
      </c>
      <c r="T2233" t="s">
        <v>14528</v>
      </c>
      <c r="U2233" t="s">
        <v>200</v>
      </c>
      <c r="V2233" t="s">
        <v>37</v>
      </c>
      <c r="W2233" t="s">
        <v>42</v>
      </c>
      <c r="X2233" t="s">
        <v>13104</v>
      </c>
      <c r="Y2233" t="s">
        <v>44</v>
      </c>
      <c r="Z2233" t="s">
        <v>45</v>
      </c>
      <c r="AA2233" t="s">
        <v>14529</v>
      </c>
      <c r="AB2233" t="s">
        <v>44</v>
      </c>
      <c r="AC2233" t="s">
        <v>14530</v>
      </c>
      <c r="AD2233" t="s">
        <v>14531</v>
      </c>
      <c r="AE2233" t="s">
        <v>14532</v>
      </c>
      <c r="AF2233" t="s">
        <v>51</v>
      </c>
    </row>
    <row r="2234" spans="3:32" x14ac:dyDescent="0.3">
      <c r="C2234" s="21" t="s">
        <v>14533</v>
      </c>
      <c r="D2234" s="20" t="s">
        <v>29</v>
      </c>
      <c r="E2234" s="20" t="s">
        <v>63</v>
      </c>
      <c r="F2234" s="45" t="s">
        <v>13964</v>
      </c>
      <c r="G2234" s="44" t="s">
        <v>13964</v>
      </c>
      <c r="H2234" s="20" t="s">
        <v>366</v>
      </c>
      <c r="J2234" t="s">
        <v>33</v>
      </c>
      <c r="K2234" t="s">
        <v>382</v>
      </c>
      <c r="L2234" t="s">
        <v>35</v>
      </c>
      <c r="M2234" t="s">
        <v>117</v>
      </c>
      <c r="N2234" t="s">
        <v>37</v>
      </c>
      <c r="O2234" t="s">
        <v>14534</v>
      </c>
      <c r="P2234" s="13" t="s">
        <v>13211</v>
      </c>
      <c r="Q2234" s="2" t="s">
        <v>14535</v>
      </c>
      <c r="R2234" t="s">
        <v>14536</v>
      </c>
      <c r="S2234" s="13" t="s">
        <v>13211</v>
      </c>
      <c r="T2234" t="s">
        <v>14418</v>
      </c>
      <c r="U2234" t="s">
        <v>124</v>
      </c>
      <c r="V2234" t="s">
        <v>37</v>
      </c>
      <c r="W2234" t="s">
        <v>42</v>
      </c>
      <c r="X2234" t="s">
        <v>5173</v>
      </c>
      <c r="Y2234" t="s">
        <v>44</v>
      </c>
      <c r="Z2234" t="s">
        <v>5174</v>
      </c>
      <c r="AA2234" t="s">
        <v>14537</v>
      </c>
      <c r="AB2234" t="s">
        <v>14420</v>
      </c>
      <c r="AC2234" t="s">
        <v>2707</v>
      </c>
      <c r="AD2234" t="s">
        <v>14538</v>
      </c>
      <c r="AE2234" t="s">
        <v>14539</v>
      </c>
      <c r="AF2234" t="s">
        <v>51</v>
      </c>
    </row>
    <row r="2235" spans="3:32" x14ac:dyDescent="0.3">
      <c r="C2235" s="21">
        <v>2508962</v>
      </c>
      <c r="D2235" s="20" t="s">
        <v>29</v>
      </c>
      <c r="E2235" s="20" t="s">
        <v>63</v>
      </c>
      <c r="F2235" s="45" t="s">
        <v>13964</v>
      </c>
      <c r="G2235" s="44" t="s">
        <v>13964</v>
      </c>
      <c r="H2235" s="20" t="s">
        <v>366</v>
      </c>
      <c r="J2235" t="s">
        <v>33</v>
      </c>
      <c r="K2235" t="s">
        <v>34</v>
      </c>
      <c r="L2235" t="s">
        <v>35</v>
      </c>
      <c r="M2235" t="s">
        <v>36</v>
      </c>
      <c r="N2235" t="s">
        <v>37</v>
      </c>
      <c r="O2235" t="s">
        <v>14777</v>
      </c>
      <c r="P2235" s="13" t="s">
        <v>13211</v>
      </c>
      <c r="Q2235" s="2" t="s">
        <v>14778</v>
      </c>
      <c r="R2235" t="s">
        <v>14779</v>
      </c>
      <c r="S2235" s="13" t="s">
        <v>13211</v>
      </c>
      <c r="T2235" t="s">
        <v>14780</v>
      </c>
      <c r="U2235" t="s">
        <v>9736</v>
      </c>
      <c r="V2235" t="s">
        <v>37</v>
      </c>
      <c r="W2235" t="s">
        <v>42</v>
      </c>
      <c r="X2235" t="s">
        <v>7621</v>
      </c>
      <c r="Y2235" t="s">
        <v>44</v>
      </c>
      <c r="Z2235" t="s">
        <v>45</v>
      </c>
      <c r="AA2235" t="s">
        <v>14781</v>
      </c>
      <c r="AB2235" t="s">
        <v>44</v>
      </c>
      <c r="AC2235" t="s">
        <v>14782</v>
      </c>
      <c r="AD2235" t="s">
        <v>14783</v>
      </c>
      <c r="AE2235" t="s">
        <v>14784</v>
      </c>
      <c r="AF2235" t="s">
        <v>51</v>
      </c>
    </row>
    <row r="2236" spans="3:32" x14ac:dyDescent="0.3">
      <c r="C2236" s="21" t="s">
        <v>14540</v>
      </c>
      <c r="D2236" s="20" t="s">
        <v>29</v>
      </c>
      <c r="E2236" s="20" t="s">
        <v>30</v>
      </c>
      <c r="F2236" s="45" t="s">
        <v>13964</v>
      </c>
      <c r="G2236" s="44" t="s">
        <v>13964</v>
      </c>
      <c r="H2236" s="20" t="s">
        <v>366</v>
      </c>
      <c r="J2236" t="s">
        <v>33</v>
      </c>
      <c r="K2236" t="s">
        <v>382</v>
      </c>
      <c r="L2236" t="s">
        <v>35</v>
      </c>
      <c r="M2236" t="s">
        <v>52</v>
      </c>
      <c r="N2236" t="s">
        <v>37</v>
      </c>
      <c r="O2236" t="s">
        <v>11584</v>
      </c>
      <c r="P2236" s="13" t="s">
        <v>13211</v>
      </c>
      <c r="Q2236" s="2" t="s">
        <v>14541</v>
      </c>
      <c r="R2236" t="s">
        <v>11586</v>
      </c>
      <c r="S2236" s="13" t="s">
        <v>13211</v>
      </c>
      <c r="T2236" t="s">
        <v>11587</v>
      </c>
      <c r="U2236" t="s">
        <v>44</v>
      </c>
      <c r="V2236" t="s">
        <v>37</v>
      </c>
      <c r="W2236" t="s">
        <v>42</v>
      </c>
      <c r="X2236" t="s">
        <v>14542</v>
      </c>
      <c r="Y2236" t="s">
        <v>44</v>
      </c>
      <c r="Z2236" t="s">
        <v>45</v>
      </c>
      <c r="AA2236" t="s">
        <v>11588</v>
      </c>
      <c r="AB2236" t="s">
        <v>44</v>
      </c>
      <c r="AC2236" t="s">
        <v>11589</v>
      </c>
      <c r="AD2236" t="s">
        <v>14543</v>
      </c>
      <c r="AE2236" t="s">
        <v>14544</v>
      </c>
      <c r="AF2236" t="s">
        <v>51</v>
      </c>
    </row>
    <row r="2237" spans="3:32" x14ac:dyDescent="0.3">
      <c r="C2237" s="21" t="s">
        <v>14078</v>
      </c>
      <c r="D2237" s="20" t="s">
        <v>102</v>
      </c>
      <c r="E2237" s="20" t="s">
        <v>63</v>
      </c>
      <c r="F2237" s="45" t="s">
        <v>14069</v>
      </c>
      <c r="G2237" s="44" t="s">
        <v>14069</v>
      </c>
      <c r="H2237" s="20" t="s">
        <v>366</v>
      </c>
      <c r="J2237" t="s">
        <v>33</v>
      </c>
      <c r="K2237" t="s">
        <v>382</v>
      </c>
      <c r="L2237" t="s">
        <v>35</v>
      </c>
      <c r="M2237" t="s">
        <v>117</v>
      </c>
      <c r="N2237" t="s">
        <v>37</v>
      </c>
      <c r="O2237" t="s">
        <v>12828</v>
      </c>
      <c r="P2237" s="13" t="s">
        <v>12792</v>
      </c>
      <c r="Q2237" s="2" t="s">
        <v>44</v>
      </c>
      <c r="R2237" t="s">
        <v>12829</v>
      </c>
      <c r="S2237" s="13" t="s">
        <v>12792</v>
      </c>
      <c r="T2237" t="s">
        <v>12830</v>
      </c>
      <c r="U2237" t="s">
        <v>44</v>
      </c>
      <c r="V2237" t="s">
        <v>37</v>
      </c>
      <c r="W2237" t="s">
        <v>42</v>
      </c>
      <c r="X2237" t="s">
        <v>164</v>
      </c>
      <c r="Y2237" t="s">
        <v>44</v>
      </c>
      <c r="Z2237" t="s">
        <v>78</v>
      </c>
      <c r="AA2237" t="s">
        <v>12831</v>
      </c>
      <c r="AB2237" t="s">
        <v>12832</v>
      </c>
      <c r="AC2237" t="s">
        <v>44</v>
      </c>
      <c r="AD2237" t="s">
        <v>14079</v>
      </c>
      <c r="AE2237" t="s">
        <v>14080</v>
      </c>
      <c r="AF2237" t="s">
        <v>115</v>
      </c>
    </row>
    <row r="2238" spans="3:32" x14ac:dyDescent="0.3">
      <c r="C2238" s="21" t="s">
        <v>14081</v>
      </c>
      <c r="D2238" s="20" t="s">
        <v>102</v>
      </c>
      <c r="E2238" s="20" t="s">
        <v>63</v>
      </c>
      <c r="F2238" s="45" t="s">
        <v>14069</v>
      </c>
      <c r="G2238" s="44" t="s">
        <v>14069</v>
      </c>
      <c r="H2238" s="20" t="s">
        <v>366</v>
      </c>
      <c r="J2238" t="s">
        <v>33</v>
      </c>
      <c r="K2238" t="s">
        <v>382</v>
      </c>
      <c r="L2238" t="s">
        <v>35</v>
      </c>
      <c r="M2238" t="s">
        <v>117</v>
      </c>
      <c r="N2238" t="s">
        <v>37</v>
      </c>
      <c r="O2238" t="s">
        <v>8466</v>
      </c>
      <c r="P2238" s="13" t="s">
        <v>12792</v>
      </c>
      <c r="Q2238" s="2" t="s">
        <v>44</v>
      </c>
      <c r="R2238" t="s">
        <v>8467</v>
      </c>
      <c r="S2238" s="13" t="s">
        <v>12792</v>
      </c>
      <c r="T2238" t="s">
        <v>8468</v>
      </c>
      <c r="U2238" t="s">
        <v>44</v>
      </c>
      <c r="V2238" t="s">
        <v>37</v>
      </c>
      <c r="W2238" t="s">
        <v>42</v>
      </c>
      <c r="X2238" t="s">
        <v>164</v>
      </c>
      <c r="Y2238" t="s">
        <v>44</v>
      </c>
      <c r="Z2238" t="s">
        <v>78</v>
      </c>
      <c r="AA2238" t="s">
        <v>8469</v>
      </c>
      <c r="AB2238" t="s">
        <v>8470</v>
      </c>
      <c r="AC2238" t="s">
        <v>44</v>
      </c>
      <c r="AD2238" t="s">
        <v>8471</v>
      </c>
      <c r="AE2238" t="s">
        <v>14082</v>
      </c>
      <c r="AF2238" t="s">
        <v>115</v>
      </c>
    </row>
    <row r="2239" spans="3:32" x14ac:dyDescent="0.3">
      <c r="C2239" s="21" t="s">
        <v>14083</v>
      </c>
      <c r="D2239" s="20" t="s">
        <v>102</v>
      </c>
      <c r="E2239" s="20" t="s">
        <v>63</v>
      </c>
      <c r="F2239" s="45" t="s">
        <v>14069</v>
      </c>
      <c r="G2239" s="44" t="s">
        <v>14069</v>
      </c>
      <c r="H2239" s="20" t="s">
        <v>366</v>
      </c>
      <c r="J2239" t="s">
        <v>33</v>
      </c>
      <c r="K2239" t="s">
        <v>382</v>
      </c>
      <c r="L2239" t="s">
        <v>35</v>
      </c>
      <c r="M2239" t="s">
        <v>64</v>
      </c>
      <c r="N2239" t="s">
        <v>37</v>
      </c>
      <c r="O2239" t="s">
        <v>5888</v>
      </c>
      <c r="P2239" s="13" t="s">
        <v>12792</v>
      </c>
      <c r="Q2239" s="2" t="s">
        <v>44</v>
      </c>
      <c r="R2239" t="s">
        <v>14084</v>
      </c>
      <c r="S2239" s="13" t="s">
        <v>12792</v>
      </c>
      <c r="T2239" t="s">
        <v>14085</v>
      </c>
      <c r="U2239" t="s">
        <v>44</v>
      </c>
      <c r="V2239" t="s">
        <v>37</v>
      </c>
      <c r="W2239" t="s">
        <v>42</v>
      </c>
      <c r="X2239" t="s">
        <v>164</v>
      </c>
      <c r="Y2239" t="s">
        <v>44</v>
      </c>
      <c r="Z2239" t="s">
        <v>78</v>
      </c>
      <c r="AA2239" t="s">
        <v>5892</v>
      </c>
      <c r="AB2239" t="s">
        <v>14086</v>
      </c>
      <c r="AC2239" t="s">
        <v>44</v>
      </c>
      <c r="AD2239" t="s">
        <v>14087</v>
      </c>
      <c r="AE2239" t="s">
        <v>14088</v>
      </c>
      <c r="AF2239" t="s">
        <v>115</v>
      </c>
    </row>
    <row r="2240" spans="3:32" x14ac:dyDescent="0.3">
      <c r="C2240" s="21" t="s">
        <v>14089</v>
      </c>
      <c r="D2240" s="20" t="s">
        <v>102</v>
      </c>
      <c r="E2240" s="20" t="s">
        <v>63</v>
      </c>
      <c r="F2240" s="45" t="s">
        <v>14069</v>
      </c>
      <c r="G2240" s="44" t="s">
        <v>14069</v>
      </c>
      <c r="H2240" s="20" t="s">
        <v>366</v>
      </c>
      <c r="J2240" t="s">
        <v>33</v>
      </c>
      <c r="K2240" t="s">
        <v>382</v>
      </c>
      <c r="L2240" t="s">
        <v>35</v>
      </c>
      <c r="M2240" t="s">
        <v>143</v>
      </c>
      <c r="N2240" t="s">
        <v>37</v>
      </c>
      <c r="O2240" t="s">
        <v>53</v>
      </c>
      <c r="P2240" s="13" t="s">
        <v>12792</v>
      </c>
      <c r="Q2240" s="2" t="s">
        <v>44</v>
      </c>
      <c r="R2240" t="s">
        <v>6230</v>
      </c>
      <c r="S2240" s="13" t="s">
        <v>12792</v>
      </c>
      <c r="T2240" t="s">
        <v>56</v>
      </c>
      <c r="U2240" t="s">
        <v>44</v>
      </c>
      <c r="V2240" t="s">
        <v>37</v>
      </c>
      <c r="W2240" t="s">
        <v>42</v>
      </c>
      <c r="X2240" t="s">
        <v>164</v>
      </c>
      <c r="Y2240" t="s">
        <v>44</v>
      </c>
      <c r="Z2240" t="s">
        <v>78</v>
      </c>
      <c r="AA2240" t="s">
        <v>58</v>
      </c>
      <c r="AB2240" t="s">
        <v>59</v>
      </c>
      <c r="AC2240" t="s">
        <v>44</v>
      </c>
      <c r="AD2240" t="s">
        <v>14090</v>
      </c>
      <c r="AE2240" t="s">
        <v>14091</v>
      </c>
      <c r="AF2240" t="s">
        <v>115</v>
      </c>
    </row>
    <row r="2241" spans="3:32" x14ac:dyDescent="0.3">
      <c r="C2241" s="21" t="s">
        <v>14255</v>
      </c>
      <c r="D2241" s="20" t="s">
        <v>102</v>
      </c>
      <c r="E2241" s="20" t="s">
        <v>63</v>
      </c>
      <c r="F2241" s="45" t="s">
        <v>14069</v>
      </c>
      <c r="G2241" s="44" t="s">
        <v>14069</v>
      </c>
      <c r="H2241" s="20" t="s">
        <v>366</v>
      </c>
      <c r="J2241" t="s">
        <v>33</v>
      </c>
      <c r="K2241" t="s">
        <v>382</v>
      </c>
      <c r="L2241" t="s">
        <v>35</v>
      </c>
      <c r="M2241" t="s">
        <v>143</v>
      </c>
      <c r="N2241" t="s">
        <v>37</v>
      </c>
      <c r="O2241" t="s">
        <v>14256</v>
      </c>
      <c r="P2241" s="13" t="s">
        <v>12792</v>
      </c>
      <c r="Q2241" s="2" t="s">
        <v>44</v>
      </c>
      <c r="R2241" t="s">
        <v>14257</v>
      </c>
      <c r="S2241" s="13" t="s">
        <v>12792</v>
      </c>
      <c r="T2241" t="s">
        <v>14258</v>
      </c>
      <c r="U2241" t="s">
        <v>44</v>
      </c>
      <c r="V2241" t="s">
        <v>37</v>
      </c>
      <c r="W2241" t="s">
        <v>42</v>
      </c>
      <c r="X2241" t="s">
        <v>164</v>
      </c>
      <c r="Y2241" t="s">
        <v>44</v>
      </c>
      <c r="Z2241" t="s">
        <v>78</v>
      </c>
      <c r="AA2241" t="s">
        <v>14259</v>
      </c>
      <c r="AB2241" t="s">
        <v>44</v>
      </c>
      <c r="AC2241" t="s">
        <v>44</v>
      </c>
      <c r="AD2241" t="s">
        <v>14260</v>
      </c>
      <c r="AE2241" t="s">
        <v>14261</v>
      </c>
      <c r="AF2241" t="s">
        <v>115</v>
      </c>
    </row>
    <row r="2242" spans="3:32" x14ac:dyDescent="0.3">
      <c r="C2242" s="21" t="s">
        <v>14287</v>
      </c>
      <c r="D2242" s="20" t="s">
        <v>102</v>
      </c>
      <c r="E2242" s="20" t="s">
        <v>63</v>
      </c>
      <c r="F2242" s="45" t="s">
        <v>14288</v>
      </c>
      <c r="G2242" s="44" t="s">
        <v>14069</v>
      </c>
      <c r="H2242" s="20" t="s">
        <v>366</v>
      </c>
      <c r="J2242" t="s">
        <v>33</v>
      </c>
      <c r="K2242" t="s">
        <v>382</v>
      </c>
      <c r="L2242" t="s">
        <v>35</v>
      </c>
      <c r="M2242" t="s">
        <v>36</v>
      </c>
      <c r="N2242" t="s">
        <v>37</v>
      </c>
      <c r="O2242" t="s">
        <v>14289</v>
      </c>
      <c r="P2242" s="13" t="s">
        <v>13075</v>
      </c>
      <c r="Q2242" s="2" t="s">
        <v>14290</v>
      </c>
      <c r="R2242" t="s">
        <v>14289</v>
      </c>
      <c r="S2242" s="13" t="s">
        <v>13075</v>
      </c>
      <c r="T2242" t="s">
        <v>14291</v>
      </c>
      <c r="U2242" t="s">
        <v>14292</v>
      </c>
      <c r="V2242" t="s">
        <v>37</v>
      </c>
      <c r="W2242" t="s">
        <v>42</v>
      </c>
      <c r="X2242" t="s">
        <v>7982</v>
      </c>
      <c r="Y2242" t="s">
        <v>44</v>
      </c>
      <c r="Z2242" t="s">
        <v>359</v>
      </c>
      <c r="AA2242" t="s">
        <v>14293</v>
      </c>
      <c r="AB2242" t="s">
        <v>14294</v>
      </c>
      <c r="AC2242" t="s">
        <v>14295</v>
      </c>
      <c r="AD2242" t="s">
        <v>14296</v>
      </c>
      <c r="AE2242" t="s">
        <v>14297</v>
      </c>
      <c r="AF2242" t="s">
        <v>115</v>
      </c>
    </row>
    <row r="2243" spans="3:32" x14ac:dyDescent="0.3">
      <c r="C2243" s="21" t="s">
        <v>14298</v>
      </c>
      <c r="D2243" s="20" t="s">
        <v>102</v>
      </c>
      <c r="E2243" s="20" t="s">
        <v>63</v>
      </c>
      <c r="F2243" s="45" t="s">
        <v>14288</v>
      </c>
      <c r="G2243" s="44" t="s">
        <v>14069</v>
      </c>
      <c r="H2243" s="20" t="s">
        <v>366</v>
      </c>
      <c r="J2243" t="s">
        <v>33</v>
      </c>
      <c r="K2243" t="s">
        <v>382</v>
      </c>
      <c r="L2243" t="s">
        <v>35</v>
      </c>
      <c r="M2243" t="s">
        <v>64</v>
      </c>
      <c r="N2243" t="s">
        <v>37</v>
      </c>
      <c r="O2243" t="s">
        <v>6933</v>
      </c>
      <c r="P2243" s="13" t="s">
        <v>13075</v>
      </c>
      <c r="Q2243" s="2" t="s">
        <v>44</v>
      </c>
      <c r="R2243" t="s">
        <v>14299</v>
      </c>
      <c r="S2243" s="13" t="s">
        <v>13075</v>
      </c>
      <c r="T2243" t="s">
        <v>6935</v>
      </c>
      <c r="U2243" t="s">
        <v>44</v>
      </c>
      <c r="V2243" t="s">
        <v>37</v>
      </c>
      <c r="W2243" t="s">
        <v>42</v>
      </c>
      <c r="X2243" t="s">
        <v>164</v>
      </c>
      <c r="Y2243" t="s">
        <v>44</v>
      </c>
      <c r="Z2243" t="s">
        <v>78</v>
      </c>
      <c r="AA2243" t="s">
        <v>6937</v>
      </c>
      <c r="AB2243" t="s">
        <v>44</v>
      </c>
      <c r="AC2243" t="s">
        <v>44</v>
      </c>
      <c r="AD2243" t="s">
        <v>14300</v>
      </c>
      <c r="AE2243" t="s">
        <v>14301</v>
      </c>
      <c r="AF2243" t="s">
        <v>115</v>
      </c>
    </row>
    <row r="2244" spans="3:32" x14ac:dyDescent="0.3">
      <c r="C2244" s="21" t="s">
        <v>14302</v>
      </c>
      <c r="D2244" s="20" t="s">
        <v>102</v>
      </c>
      <c r="E2244" s="20" t="s">
        <v>280</v>
      </c>
      <c r="F2244" s="45" t="s">
        <v>14288</v>
      </c>
      <c r="G2244" s="44" t="s">
        <v>14069</v>
      </c>
      <c r="H2244" s="20" t="s">
        <v>366</v>
      </c>
      <c r="J2244" t="s">
        <v>33</v>
      </c>
      <c r="K2244" t="s">
        <v>382</v>
      </c>
      <c r="L2244" t="s">
        <v>35</v>
      </c>
      <c r="M2244" t="s">
        <v>143</v>
      </c>
      <c r="N2244" t="s">
        <v>37</v>
      </c>
      <c r="O2244" t="s">
        <v>14303</v>
      </c>
      <c r="P2244" s="13" t="s">
        <v>13075</v>
      </c>
      <c r="Q2244" s="2" t="s">
        <v>14304</v>
      </c>
      <c r="R2244" t="s">
        <v>14305</v>
      </c>
      <c r="S2244" s="13" t="s">
        <v>13075</v>
      </c>
      <c r="T2244" t="s">
        <v>14306</v>
      </c>
      <c r="U2244" t="s">
        <v>14307</v>
      </c>
      <c r="V2244" t="s">
        <v>37</v>
      </c>
      <c r="W2244" t="s">
        <v>42</v>
      </c>
      <c r="X2244" t="s">
        <v>1425</v>
      </c>
      <c r="Y2244" t="s">
        <v>44</v>
      </c>
      <c r="Z2244" t="s">
        <v>1426</v>
      </c>
      <c r="AA2244" t="s">
        <v>14308</v>
      </c>
      <c r="AB2244" t="s">
        <v>14309</v>
      </c>
      <c r="AC2244" t="s">
        <v>14310</v>
      </c>
      <c r="AD2244" t="s">
        <v>14311</v>
      </c>
      <c r="AE2244" t="s">
        <v>14312</v>
      </c>
      <c r="AF2244" t="s">
        <v>115</v>
      </c>
    </row>
    <row r="2245" spans="3:32" x14ac:dyDescent="0.3">
      <c r="C2245" s="21" t="s">
        <v>14423</v>
      </c>
      <c r="D2245" s="20" t="s">
        <v>102</v>
      </c>
      <c r="E2245" s="20" t="s">
        <v>63</v>
      </c>
      <c r="F2245" s="45" t="s">
        <v>14288</v>
      </c>
      <c r="G2245" s="44" t="s">
        <v>14069</v>
      </c>
      <c r="H2245" s="20" t="s">
        <v>366</v>
      </c>
      <c r="J2245" t="s">
        <v>33</v>
      </c>
      <c r="K2245" t="s">
        <v>382</v>
      </c>
      <c r="L2245" t="s">
        <v>35</v>
      </c>
      <c r="M2245" t="s">
        <v>105</v>
      </c>
      <c r="N2245" t="s">
        <v>37</v>
      </c>
      <c r="O2245" t="s">
        <v>14424</v>
      </c>
      <c r="P2245" s="13" t="s">
        <v>13075</v>
      </c>
      <c r="Q2245" s="2" t="s">
        <v>44</v>
      </c>
      <c r="R2245" t="s">
        <v>14425</v>
      </c>
      <c r="S2245" s="13" t="s">
        <v>13075</v>
      </c>
      <c r="T2245" t="s">
        <v>14426</v>
      </c>
      <c r="U2245" t="s">
        <v>44</v>
      </c>
      <c r="V2245" t="s">
        <v>37</v>
      </c>
      <c r="W2245" t="s">
        <v>42</v>
      </c>
      <c r="X2245" t="s">
        <v>164</v>
      </c>
      <c r="Y2245" t="s">
        <v>44</v>
      </c>
      <c r="Z2245" t="s">
        <v>78</v>
      </c>
      <c r="AA2245" t="s">
        <v>14427</v>
      </c>
      <c r="AB2245" t="s">
        <v>44</v>
      </c>
      <c r="AC2245" t="s">
        <v>44</v>
      </c>
      <c r="AD2245" t="s">
        <v>14428</v>
      </c>
      <c r="AE2245" t="s">
        <v>14429</v>
      </c>
      <c r="AF2245" t="s">
        <v>115</v>
      </c>
    </row>
    <row r="2246" spans="3:32" x14ac:dyDescent="0.3">
      <c r="C2246" s="21" t="s">
        <v>14430</v>
      </c>
      <c r="D2246" s="20" t="s">
        <v>102</v>
      </c>
      <c r="E2246" s="20" t="s">
        <v>30</v>
      </c>
      <c r="F2246" s="45" t="s">
        <v>14288</v>
      </c>
      <c r="G2246" s="44" t="s">
        <v>14069</v>
      </c>
      <c r="H2246" s="20" t="s">
        <v>366</v>
      </c>
      <c r="J2246" t="s">
        <v>33</v>
      </c>
      <c r="K2246" t="s">
        <v>382</v>
      </c>
      <c r="L2246" t="s">
        <v>35</v>
      </c>
      <c r="M2246" t="s">
        <v>52</v>
      </c>
      <c r="N2246" t="s">
        <v>37</v>
      </c>
      <c r="O2246" t="s">
        <v>14431</v>
      </c>
      <c r="P2246" s="13" t="s">
        <v>13075</v>
      </c>
      <c r="Q2246" s="2" t="s">
        <v>14432</v>
      </c>
      <c r="R2246" t="s">
        <v>14431</v>
      </c>
      <c r="S2246" s="13" t="s">
        <v>13075</v>
      </c>
      <c r="T2246" t="s">
        <v>14433</v>
      </c>
      <c r="U2246" t="s">
        <v>14434</v>
      </c>
      <c r="V2246" t="s">
        <v>37</v>
      </c>
      <c r="W2246" t="s">
        <v>42</v>
      </c>
      <c r="X2246" t="s">
        <v>5662</v>
      </c>
      <c r="Y2246" t="s">
        <v>44</v>
      </c>
      <c r="Z2246" t="s">
        <v>45</v>
      </c>
      <c r="AA2246" t="s">
        <v>14435</v>
      </c>
      <c r="AB2246" t="s">
        <v>14436</v>
      </c>
      <c r="AC2246" t="s">
        <v>14437</v>
      </c>
      <c r="AD2246" t="s">
        <v>14438</v>
      </c>
      <c r="AE2246" t="s">
        <v>14439</v>
      </c>
      <c r="AF2246" t="s">
        <v>115</v>
      </c>
    </row>
    <row r="2247" spans="3:32" x14ac:dyDescent="0.3">
      <c r="C2247" s="21" t="s">
        <v>14447</v>
      </c>
      <c r="D2247" s="20" t="s">
        <v>102</v>
      </c>
      <c r="E2247" s="20" t="s">
        <v>63</v>
      </c>
      <c r="F2247" s="45" t="s">
        <v>14288</v>
      </c>
      <c r="G2247" s="44" t="s">
        <v>14069</v>
      </c>
      <c r="H2247" s="20" t="s">
        <v>366</v>
      </c>
      <c r="J2247" t="s">
        <v>33</v>
      </c>
      <c r="K2247" t="s">
        <v>382</v>
      </c>
      <c r="L2247" t="s">
        <v>35</v>
      </c>
      <c r="M2247" t="s">
        <v>64</v>
      </c>
      <c r="N2247" t="s">
        <v>37</v>
      </c>
      <c r="O2247" t="s">
        <v>14448</v>
      </c>
      <c r="P2247" s="13" t="s">
        <v>14339</v>
      </c>
      <c r="Q2247" s="2" t="s">
        <v>14449</v>
      </c>
      <c r="R2247" t="s">
        <v>14450</v>
      </c>
      <c r="S2247" s="13" t="s">
        <v>14339</v>
      </c>
      <c r="T2247" t="s">
        <v>14451</v>
      </c>
      <c r="U2247" t="s">
        <v>14452</v>
      </c>
      <c r="V2247" t="s">
        <v>37</v>
      </c>
      <c r="W2247" t="s">
        <v>42</v>
      </c>
      <c r="X2247" t="s">
        <v>355</v>
      </c>
      <c r="Y2247" t="s">
        <v>44</v>
      </c>
      <c r="Z2247" t="s">
        <v>356</v>
      </c>
      <c r="AA2247" t="s">
        <v>14453</v>
      </c>
      <c r="AB2247" t="s">
        <v>44</v>
      </c>
      <c r="AC2247" t="s">
        <v>14454</v>
      </c>
      <c r="AD2247" t="s">
        <v>14455</v>
      </c>
      <c r="AE2247" t="s">
        <v>14456</v>
      </c>
      <c r="AF2247" t="s">
        <v>115</v>
      </c>
    </row>
    <row r="2248" spans="3:32" x14ac:dyDescent="0.3">
      <c r="C2248" s="21" t="s">
        <v>14795</v>
      </c>
      <c r="D2248" s="20" t="s">
        <v>14796</v>
      </c>
      <c r="E2248" s="20" t="s">
        <v>509</v>
      </c>
      <c r="F2248" s="45" t="s">
        <v>14069</v>
      </c>
      <c r="G2248" s="44" t="s">
        <v>14069</v>
      </c>
      <c r="H2248" s="20" t="s">
        <v>366</v>
      </c>
      <c r="J2248" t="s">
        <v>33</v>
      </c>
      <c r="K2248" t="s">
        <v>382</v>
      </c>
      <c r="L2248" t="s">
        <v>35</v>
      </c>
      <c r="M2248" t="s">
        <v>117</v>
      </c>
      <c r="N2248" t="s">
        <v>37</v>
      </c>
      <c r="O2248" t="s">
        <v>14797</v>
      </c>
      <c r="P2248" s="13" t="s">
        <v>13416</v>
      </c>
      <c r="Q2248" s="2" t="s">
        <v>14798</v>
      </c>
      <c r="R2248" t="s">
        <v>14797</v>
      </c>
      <c r="S2248" s="13" t="s">
        <v>13416</v>
      </c>
      <c r="T2248" t="s">
        <v>14799</v>
      </c>
      <c r="U2248" t="s">
        <v>200</v>
      </c>
      <c r="V2248" t="s">
        <v>37</v>
      </c>
      <c r="W2248" t="s">
        <v>42</v>
      </c>
      <c r="X2248" t="s">
        <v>14800</v>
      </c>
      <c r="Y2248" t="s">
        <v>44</v>
      </c>
      <c r="Z2248" t="s">
        <v>14801</v>
      </c>
      <c r="AA2248" t="s">
        <v>14802</v>
      </c>
      <c r="AB2248" t="s">
        <v>124</v>
      </c>
      <c r="AC2248" t="s">
        <v>14803</v>
      </c>
      <c r="AD2248" t="s">
        <v>14804</v>
      </c>
      <c r="AE2248" t="s">
        <v>14805</v>
      </c>
      <c r="AF2248" t="s">
        <v>51</v>
      </c>
    </row>
    <row r="2249" spans="3:32" x14ac:dyDescent="0.3">
      <c r="C2249" s="21" t="s">
        <v>14549</v>
      </c>
      <c r="D2249" s="20" t="s">
        <v>29</v>
      </c>
      <c r="E2249" s="20" t="s">
        <v>280</v>
      </c>
      <c r="F2249" s="45" t="s">
        <v>14069</v>
      </c>
      <c r="G2249" s="44" t="s">
        <v>14069</v>
      </c>
      <c r="H2249" s="20" t="s">
        <v>366</v>
      </c>
      <c r="J2249" t="s">
        <v>33</v>
      </c>
      <c r="K2249" t="s">
        <v>382</v>
      </c>
      <c r="L2249" t="s">
        <v>35</v>
      </c>
      <c r="M2249" t="s">
        <v>117</v>
      </c>
      <c r="N2249" t="s">
        <v>37</v>
      </c>
      <c r="O2249" t="s">
        <v>14550</v>
      </c>
      <c r="P2249" s="13" t="s">
        <v>13416</v>
      </c>
      <c r="Q2249" s="2" t="s">
        <v>14551</v>
      </c>
      <c r="R2249" t="s">
        <v>14552</v>
      </c>
      <c r="S2249" s="13" t="s">
        <v>13416</v>
      </c>
      <c r="T2249" t="s">
        <v>14553</v>
      </c>
      <c r="U2249" t="s">
        <v>124</v>
      </c>
      <c r="V2249" t="s">
        <v>37</v>
      </c>
      <c r="W2249" t="s">
        <v>42</v>
      </c>
      <c r="X2249" t="s">
        <v>1748</v>
      </c>
      <c r="Y2249" t="s">
        <v>44</v>
      </c>
      <c r="Z2249" t="s">
        <v>45</v>
      </c>
      <c r="AA2249" t="s">
        <v>14554</v>
      </c>
      <c r="AB2249" t="s">
        <v>124</v>
      </c>
      <c r="AC2249" t="s">
        <v>14555</v>
      </c>
      <c r="AD2249" t="s">
        <v>14556</v>
      </c>
      <c r="AE2249" t="s">
        <v>14557</v>
      </c>
      <c r="AF2249" t="s">
        <v>51</v>
      </c>
    </row>
    <row r="2250" spans="3:32" x14ac:dyDescent="0.3">
      <c r="C2250" s="21" t="s">
        <v>14558</v>
      </c>
      <c r="D2250" s="20" t="s">
        <v>29</v>
      </c>
      <c r="E2250" s="20" t="s">
        <v>30</v>
      </c>
      <c r="F2250" s="45" t="s">
        <v>14069</v>
      </c>
      <c r="G2250" s="44" t="s">
        <v>14069</v>
      </c>
      <c r="H2250" s="20" t="s">
        <v>366</v>
      </c>
      <c r="J2250" t="s">
        <v>33</v>
      </c>
      <c r="K2250" t="s">
        <v>382</v>
      </c>
      <c r="L2250" t="s">
        <v>35</v>
      </c>
      <c r="M2250" t="s">
        <v>64</v>
      </c>
      <c r="N2250" t="s">
        <v>37</v>
      </c>
      <c r="O2250" t="s">
        <v>14559</v>
      </c>
      <c r="P2250" s="13" t="s">
        <v>13416</v>
      </c>
      <c r="Q2250" s="2" t="s">
        <v>14560</v>
      </c>
      <c r="R2250" t="s">
        <v>14561</v>
      </c>
      <c r="S2250" s="13" t="s">
        <v>13416</v>
      </c>
      <c r="T2250" t="s">
        <v>14562</v>
      </c>
      <c r="U2250" t="s">
        <v>124</v>
      </c>
      <c r="V2250" t="s">
        <v>37</v>
      </c>
      <c r="W2250" t="s">
        <v>42</v>
      </c>
      <c r="X2250" t="s">
        <v>5077</v>
      </c>
      <c r="Y2250" t="s">
        <v>44</v>
      </c>
      <c r="Z2250" t="s">
        <v>45</v>
      </c>
      <c r="AA2250" t="s">
        <v>14563</v>
      </c>
      <c r="AB2250" t="s">
        <v>124</v>
      </c>
      <c r="AC2250" t="s">
        <v>124</v>
      </c>
      <c r="AD2250" t="s">
        <v>14564</v>
      </c>
      <c r="AE2250" t="s">
        <v>14565</v>
      </c>
      <c r="AF2250" t="s">
        <v>51</v>
      </c>
    </row>
    <row r="2251" spans="3:32" x14ac:dyDescent="0.3">
      <c r="C2251" s="21" t="s">
        <v>14566</v>
      </c>
      <c r="D2251" s="20" t="s">
        <v>29</v>
      </c>
      <c r="E2251" s="20" t="s">
        <v>63</v>
      </c>
      <c r="F2251" s="45" t="s">
        <v>14069</v>
      </c>
      <c r="G2251" s="44" t="s">
        <v>14069</v>
      </c>
      <c r="H2251" s="20" t="s">
        <v>366</v>
      </c>
      <c r="J2251" t="s">
        <v>33</v>
      </c>
      <c r="K2251" t="s">
        <v>382</v>
      </c>
      <c r="L2251" t="s">
        <v>35</v>
      </c>
      <c r="M2251" t="s">
        <v>292</v>
      </c>
      <c r="N2251" t="s">
        <v>37</v>
      </c>
      <c r="O2251" t="s">
        <v>14567</v>
      </c>
      <c r="P2251" s="13" t="s">
        <v>13416</v>
      </c>
      <c r="Q2251" s="2" t="s">
        <v>14568</v>
      </c>
      <c r="R2251" t="s">
        <v>14567</v>
      </c>
      <c r="S2251" s="13" t="s">
        <v>13416</v>
      </c>
      <c r="T2251" t="s">
        <v>14569</v>
      </c>
      <c r="U2251" t="s">
        <v>14570</v>
      </c>
      <c r="V2251" t="s">
        <v>37</v>
      </c>
      <c r="W2251" t="s">
        <v>42</v>
      </c>
      <c r="X2251" t="s">
        <v>14571</v>
      </c>
      <c r="Y2251" t="s">
        <v>44</v>
      </c>
      <c r="Z2251" t="s">
        <v>2444</v>
      </c>
      <c r="AA2251" t="s">
        <v>14572</v>
      </c>
      <c r="AB2251" t="s">
        <v>14573</v>
      </c>
      <c r="AC2251" t="s">
        <v>14574</v>
      </c>
      <c r="AD2251" t="s">
        <v>14575</v>
      </c>
      <c r="AE2251" t="s">
        <v>14576</v>
      </c>
      <c r="AF2251" t="s">
        <v>51</v>
      </c>
    </row>
    <row r="2252" spans="3:32" x14ac:dyDescent="0.3">
      <c r="C2252" s="21" t="s">
        <v>14587</v>
      </c>
      <c r="D2252" s="20" t="s">
        <v>29</v>
      </c>
      <c r="E2252" s="20" t="s">
        <v>30</v>
      </c>
      <c r="F2252" s="45" t="s">
        <v>14069</v>
      </c>
      <c r="G2252" s="44" t="s">
        <v>14069</v>
      </c>
      <c r="H2252" s="20" t="s">
        <v>366</v>
      </c>
      <c r="J2252" t="s">
        <v>33</v>
      </c>
      <c r="K2252" t="s">
        <v>382</v>
      </c>
      <c r="L2252" t="s">
        <v>35</v>
      </c>
      <c r="M2252" t="s">
        <v>36</v>
      </c>
      <c r="N2252" t="s">
        <v>37</v>
      </c>
      <c r="O2252" t="s">
        <v>14588</v>
      </c>
      <c r="P2252" s="13" t="s">
        <v>13416</v>
      </c>
      <c r="Q2252" s="2" t="s">
        <v>14589</v>
      </c>
      <c r="R2252" t="s">
        <v>14588</v>
      </c>
      <c r="S2252" s="13" t="s">
        <v>13416</v>
      </c>
      <c r="T2252" t="s">
        <v>14590</v>
      </c>
      <c r="U2252" t="s">
        <v>14591</v>
      </c>
      <c r="V2252" t="s">
        <v>37</v>
      </c>
      <c r="W2252" t="s">
        <v>42</v>
      </c>
      <c r="X2252" t="s">
        <v>4548</v>
      </c>
      <c r="Y2252" t="s">
        <v>44</v>
      </c>
      <c r="Z2252" t="s">
        <v>627</v>
      </c>
      <c r="AA2252" t="s">
        <v>14592</v>
      </c>
      <c r="AB2252" t="s">
        <v>124</v>
      </c>
      <c r="AC2252" t="s">
        <v>14593</v>
      </c>
      <c r="AD2252" t="s">
        <v>14594</v>
      </c>
      <c r="AE2252" t="s">
        <v>14595</v>
      </c>
      <c r="AF2252" t="s">
        <v>51</v>
      </c>
    </row>
    <row r="2253" spans="3:32" x14ac:dyDescent="0.3">
      <c r="C2253" s="21" t="s">
        <v>14596</v>
      </c>
      <c r="D2253" s="20" t="s">
        <v>29</v>
      </c>
      <c r="E2253" s="20" t="s">
        <v>63</v>
      </c>
      <c r="F2253" s="45" t="s">
        <v>14069</v>
      </c>
      <c r="G2253" s="44" t="s">
        <v>14069</v>
      </c>
      <c r="H2253" s="20" t="s">
        <v>366</v>
      </c>
      <c r="J2253" t="s">
        <v>33</v>
      </c>
      <c r="K2253" t="s">
        <v>382</v>
      </c>
      <c r="L2253" t="s">
        <v>35</v>
      </c>
      <c r="M2253" t="s">
        <v>64</v>
      </c>
      <c r="N2253" t="s">
        <v>37</v>
      </c>
      <c r="O2253" t="s">
        <v>14597</v>
      </c>
      <c r="P2253" s="13" t="s">
        <v>13416</v>
      </c>
      <c r="Q2253" s="2" t="s">
        <v>14598</v>
      </c>
      <c r="R2253" t="s">
        <v>14597</v>
      </c>
      <c r="S2253" s="13" t="s">
        <v>13416</v>
      </c>
      <c r="T2253" t="s">
        <v>14599</v>
      </c>
      <c r="U2253" t="s">
        <v>14597</v>
      </c>
      <c r="V2253" t="s">
        <v>37</v>
      </c>
      <c r="W2253" t="s">
        <v>42</v>
      </c>
      <c r="X2253" t="s">
        <v>497</v>
      </c>
      <c r="Y2253" t="s">
        <v>44</v>
      </c>
      <c r="Z2253" t="s">
        <v>498</v>
      </c>
      <c r="AA2253" t="s">
        <v>14600</v>
      </c>
      <c r="AB2253" t="s">
        <v>14601</v>
      </c>
      <c r="AC2253" t="s">
        <v>14601</v>
      </c>
      <c r="AD2253" t="s">
        <v>14602</v>
      </c>
      <c r="AE2253" t="s">
        <v>14603</v>
      </c>
      <c r="AF2253" t="s">
        <v>51</v>
      </c>
    </row>
    <row r="2254" spans="3:32" x14ac:dyDescent="0.3">
      <c r="C2254" s="21" t="s">
        <v>14457</v>
      </c>
      <c r="D2254" s="20" t="s">
        <v>102</v>
      </c>
      <c r="E2254" s="20" t="s">
        <v>63</v>
      </c>
      <c r="F2254" s="45" t="s">
        <v>14288</v>
      </c>
      <c r="G2254" s="44" t="s">
        <v>14069</v>
      </c>
      <c r="H2254" s="20" t="s">
        <v>366</v>
      </c>
      <c r="J2254" t="s">
        <v>33</v>
      </c>
      <c r="K2254" t="s">
        <v>382</v>
      </c>
      <c r="L2254" t="s">
        <v>35</v>
      </c>
      <c r="M2254" t="s">
        <v>143</v>
      </c>
      <c r="N2254" t="s">
        <v>37</v>
      </c>
      <c r="O2254" t="s">
        <v>14458</v>
      </c>
      <c r="P2254" s="13" t="s">
        <v>14339</v>
      </c>
      <c r="Q2254" s="2" t="s">
        <v>14459</v>
      </c>
      <c r="R2254" t="s">
        <v>14460</v>
      </c>
      <c r="S2254" s="13" t="s">
        <v>14339</v>
      </c>
      <c r="T2254" t="s">
        <v>1445</v>
      </c>
      <c r="U2254" t="s">
        <v>200</v>
      </c>
      <c r="V2254" t="s">
        <v>37</v>
      </c>
      <c r="W2254" t="s">
        <v>42</v>
      </c>
      <c r="X2254" t="s">
        <v>69</v>
      </c>
      <c r="Y2254" t="s">
        <v>44</v>
      </c>
      <c r="Z2254" t="s">
        <v>78</v>
      </c>
      <c r="AA2254" t="s">
        <v>14461</v>
      </c>
      <c r="AB2254" t="s">
        <v>44</v>
      </c>
      <c r="AC2254" t="s">
        <v>1447</v>
      </c>
      <c r="AD2254" t="s">
        <v>1448</v>
      </c>
      <c r="AE2254" t="s">
        <v>14462</v>
      </c>
      <c r="AF2254" t="s">
        <v>115</v>
      </c>
    </row>
    <row r="2255" spans="3:32" x14ac:dyDescent="0.3">
      <c r="C2255" s="21">
        <v>2511477</v>
      </c>
      <c r="D2255" s="20" t="s">
        <v>29</v>
      </c>
      <c r="E2255" s="20" t="s">
        <v>63</v>
      </c>
      <c r="F2255" s="45" t="s">
        <v>14069</v>
      </c>
      <c r="G2255" s="44" t="s">
        <v>14069</v>
      </c>
      <c r="H2255" s="20" t="s">
        <v>366</v>
      </c>
      <c r="J2255" t="s">
        <v>33</v>
      </c>
      <c r="K2255" t="s">
        <v>34</v>
      </c>
      <c r="L2255" t="s">
        <v>35</v>
      </c>
      <c r="M2255" t="s">
        <v>64</v>
      </c>
      <c r="N2255" t="s">
        <v>37</v>
      </c>
      <c r="O2255" t="s">
        <v>14957</v>
      </c>
      <c r="P2255" s="13" t="s">
        <v>13416</v>
      </c>
      <c r="Q2255" s="2" t="s">
        <v>14958</v>
      </c>
      <c r="R2255" t="s">
        <v>14957</v>
      </c>
      <c r="S2255" s="13" t="s">
        <v>13416</v>
      </c>
      <c r="T2255" t="s">
        <v>14959</v>
      </c>
      <c r="U2255" t="s">
        <v>14960</v>
      </c>
      <c r="V2255" t="s">
        <v>37</v>
      </c>
      <c r="W2255" t="s">
        <v>42</v>
      </c>
      <c r="X2255" t="s">
        <v>1853</v>
      </c>
      <c r="Y2255" t="s">
        <v>44</v>
      </c>
      <c r="Z2255" t="s">
        <v>1854</v>
      </c>
      <c r="AA2255" t="s">
        <v>14961</v>
      </c>
      <c r="AB2255" t="s">
        <v>14962</v>
      </c>
      <c r="AC2255" t="s">
        <v>14963</v>
      </c>
      <c r="AD2255" t="s">
        <v>14964</v>
      </c>
      <c r="AE2255" t="s">
        <v>14965</v>
      </c>
      <c r="AF2255" t="s">
        <v>51</v>
      </c>
    </row>
    <row r="2256" spans="3:32" x14ac:dyDescent="0.3">
      <c r="C2256" s="21">
        <v>2511153</v>
      </c>
      <c r="D2256" s="20" t="s">
        <v>368</v>
      </c>
      <c r="E2256" s="20" t="s">
        <v>30</v>
      </c>
      <c r="F2256" s="45" t="s">
        <v>14069</v>
      </c>
      <c r="G2256" s="44" t="s">
        <v>14069</v>
      </c>
      <c r="H2256" s="20" t="s">
        <v>366</v>
      </c>
      <c r="J2256" t="s">
        <v>33</v>
      </c>
      <c r="K2256" t="s">
        <v>382</v>
      </c>
      <c r="L2256" t="s">
        <v>35</v>
      </c>
      <c r="M2256" t="s">
        <v>52</v>
      </c>
      <c r="N2256" t="s">
        <v>37</v>
      </c>
      <c r="O2256" t="s">
        <v>14785</v>
      </c>
      <c r="P2256" s="13" t="s">
        <v>13416</v>
      </c>
      <c r="Q2256" s="2" t="s">
        <v>14786</v>
      </c>
      <c r="R2256" t="s">
        <v>14787</v>
      </c>
      <c r="S2256" s="13" t="s">
        <v>13416</v>
      </c>
      <c r="T2256" t="s">
        <v>14788</v>
      </c>
      <c r="U2256" t="s">
        <v>14789</v>
      </c>
      <c r="V2256" t="s">
        <v>37</v>
      </c>
      <c r="W2256" t="s">
        <v>42</v>
      </c>
      <c r="X2256" t="s">
        <v>69</v>
      </c>
      <c r="Y2256" t="s">
        <v>44</v>
      </c>
      <c r="Z2256" t="s">
        <v>45</v>
      </c>
      <c r="AA2256" t="s">
        <v>14790</v>
      </c>
      <c r="AB2256" t="s">
        <v>44</v>
      </c>
      <c r="AC2256" t="s">
        <v>14791</v>
      </c>
      <c r="AD2256" t="s">
        <v>14792</v>
      </c>
      <c r="AE2256" t="s">
        <v>14793</v>
      </c>
      <c r="AF2256" t="s">
        <v>14794</v>
      </c>
    </row>
    <row r="2257" spans="3:32" x14ac:dyDescent="0.3">
      <c r="C2257" s="21" t="s">
        <v>14577</v>
      </c>
      <c r="D2257" s="20" t="s">
        <v>29</v>
      </c>
      <c r="E2257" s="20" t="s">
        <v>63</v>
      </c>
      <c r="F2257" s="45" t="s">
        <v>14069</v>
      </c>
      <c r="G2257" s="44" t="s">
        <v>14069</v>
      </c>
      <c r="H2257" s="20" t="s">
        <v>366</v>
      </c>
      <c r="J2257" t="s">
        <v>33</v>
      </c>
      <c r="K2257" t="s">
        <v>382</v>
      </c>
      <c r="L2257" t="s">
        <v>35</v>
      </c>
      <c r="M2257" t="s">
        <v>143</v>
      </c>
      <c r="N2257" t="s">
        <v>37</v>
      </c>
      <c r="O2257" t="s">
        <v>14578</v>
      </c>
      <c r="P2257" s="13" t="s">
        <v>13416</v>
      </c>
      <c r="Q2257" s="2" t="s">
        <v>14579</v>
      </c>
      <c r="R2257" t="s">
        <v>14578</v>
      </c>
      <c r="S2257" s="13" t="s">
        <v>13416</v>
      </c>
      <c r="T2257" t="s">
        <v>14580</v>
      </c>
      <c r="U2257" t="s">
        <v>14581</v>
      </c>
      <c r="V2257" t="s">
        <v>37</v>
      </c>
      <c r="W2257" t="s">
        <v>42</v>
      </c>
      <c r="X2257" t="s">
        <v>421</v>
      </c>
      <c r="Y2257" t="s">
        <v>44</v>
      </c>
      <c r="Z2257" t="s">
        <v>45</v>
      </c>
      <c r="AA2257" t="s">
        <v>14582</v>
      </c>
      <c r="AB2257" t="s">
        <v>14583</v>
      </c>
      <c r="AC2257" t="s">
        <v>14584</v>
      </c>
      <c r="AD2257" t="s">
        <v>14585</v>
      </c>
      <c r="AE2257" t="s">
        <v>14586</v>
      </c>
      <c r="AF2257" t="s">
        <v>51</v>
      </c>
    </row>
    <row r="2258" spans="3:32" x14ac:dyDescent="0.3">
      <c r="C2258" s="21" t="s">
        <v>14806</v>
      </c>
      <c r="D2258" s="20" t="s">
        <v>29</v>
      </c>
      <c r="E2258" s="20" t="s">
        <v>63</v>
      </c>
      <c r="F2258" s="45" t="s">
        <v>14288</v>
      </c>
      <c r="G2258" s="44" t="s">
        <v>14288</v>
      </c>
      <c r="H2258" s="20" t="s">
        <v>366</v>
      </c>
      <c r="J2258" t="s">
        <v>33</v>
      </c>
      <c r="K2258" t="s">
        <v>382</v>
      </c>
      <c r="L2258" t="s">
        <v>35</v>
      </c>
      <c r="M2258" t="s">
        <v>64</v>
      </c>
      <c r="N2258" t="s">
        <v>37</v>
      </c>
      <c r="O2258" t="s">
        <v>14807</v>
      </c>
      <c r="P2258" s="13" t="s">
        <v>13726</v>
      </c>
      <c r="Q2258" s="2" t="s">
        <v>14808</v>
      </c>
      <c r="R2258" t="s">
        <v>14809</v>
      </c>
      <c r="S2258" s="13" t="s">
        <v>13726</v>
      </c>
      <c r="T2258" t="s">
        <v>14810</v>
      </c>
      <c r="U2258" t="s">
        <v>14807</v>
      </c>
      <c r="V2258" t="s">
        <v>37</v>
      </c>
      <c r="W2258" t="s">
        <v>42</v>
      </c>
      <c r="X2258" t="s">
        <v>97</v>
      </c>
      <c r="Y2258" t="s">
        <v>44</v>
      </c>
      <c r="Z2258" t="s">
        <v>78</v>
      </c>
      <c r="AA2258" t="s">
        <v>14811</v>
      </c>
      <c r="AB2258" t="s">
        <v>44</v>
      </c>
      <c r="AC2258" t="s">
        <v>14812</v>
      </c>
      <c r="AD2258" t="s">
        <v>14813</v>
      </c>
      <c r="AE2258" t="s">
        <v>14814</v>
      </c>
      <c r="AF2258" t="s">
        <v>51</v>
      </c>
    </row>
    <row r="2259" spans="3:32" x14ac:dyDescent="0.3">
      <c r="C2259" s="21" t="s">
        <v>14966</v>
      </c>
      <c r="D2259" s="20" t="s">
        <v>29</v>
      </c>
      <c r="E2259" s="20" t="s">
        <v>141</v>
      </c>
      <c r="F2259" s="45" t="s">
        <v>14288</v>
      </c>
      <c r="G2259" s="44" t="s">
        <v>14288</v>
      </c>
      <c r="H2259" s="20" t="s">
        <v>366</v>
      </c>
      <c r="J2259" t="s">
        <v>33</v>
      </c>
      <c r="K2259" t="s">
        <v>382</v>
      </c>
      <c r="L2259" t="s">
        <v>35</v>
      </c>
      <c r="M2259" t="s">
        <v>36</v>
      </c>
      <c r="N2259" t="s">
        <v>37</v>
      </c>
      <c r="O2259" t="s">
        <v>14967</v>
      </c>
      <c r="P2259" s="13" t="s">
        <v>13726</v>
      </c>
      <c r="Q2259" s="2" t="s">
        <v>14968</v>
      </c>
      <c r="R2259" t="s">
        <v>14969</v>
      </c>
      <c r="S2259" s="13" t="s">
        <v>13726</v>
      </c>
      <c r="T2259" t="s">
        <v>14970</v>
      </c>
      <c r="U2259" t="s">
        <v>44</v>
      </c>
      <c r="V2259" t="s">
        <v>37</v>
      </c>
      <c r="W2259" t="s">
        <v>42</v>
      </c>
      <c r="X2259" t="s">
        <v>738</v>
      </c>
      <c r="Y2259" t="s">
        <v>44</v>
      </c>
      <c r="Z2259" t="s">
        <v>5213</v>
      </c>
      <c r="AA2259" t="s">
        <v>14971</v>
      </c>
      <c r="AB2259" t="s">
        <v>44</v>
      </c>
      <c r="AC2259" t="s">
        <v>14972</v>
      </c>
      <c r="AD2259" t="s">
        <v>14973</v>
      </c>
      <c r="AE2259" t="s">
        <v>14974</v>
      </c>
      <c r="AF2259" t="s">
        <v>51</v>
      </c>
    </row>
    <row r="2260" spans="3:32" x14ac:dyDescent="0.3">
      <c r="C2260" s="21" t="s">
        <v>14837</v>
      </c>
      <c r="D2260" s="20" t="s">
        <v>62</v>
      </c>
      <c r="E2260" s="20" t="s">
        <v>537</v>
      </c>
      <c r="F2260" s="45" t="s">
        <v>14288</v>
      </c>
      <c r="G2260" s="44" t="s">
        <v>14288</v>
      </c>
      <c r="H2260" s="20" t="s">
        <v>366</v>
      </c>
      <c r="J2260" t="s">
        <v>33</v>
      </c>
      <c r="K2260" t="s">
        <v>382</v>
      </c>
      <c r="L2260" t="s">
        <v>35</v>
      </c>
      <c r="M2260" t="s">
        <v>52</v>
      </c>
      <c r="N2260" t="s">
        <v>37</v>
      </c>
      <c r="O2260" t="s">
        <v>14838</v>
      </c>
      <c r="P2260" s="13" t="s">
        <v>13726</v>
      </c>
      <c r="Q2260" s="2" t="s">
        <v>4630</v>
      </c>
      <c r="R2260" t="s">
        <v>14838</v>
      </c>
      <c r="S2260" s="13" t="s">
        <v>13726</v>
      </c>
      <c r="T2260" t="s">
        <v>14839</v>
      </c>
      <c r="U2260" t="s">
        <v>14840</v>
      </c>
      <c r="V2260" t="s">
        <v>37</v>
      </c>
      <c r="W2260" t="s">
        <v>42</v>
      </c>
      <c r="X2260" t="s">
        <v>7333</v>
      </c>
      <c r="Y2260" t="s">
        <v>44</v>
      </c>
      <c r="Z2260" t="s">
        <v>45</v>
      </c>
      <c r="AA2260" t="s">
        <v>14841</v>
      </c>
      <c r="AB2260" t="s">
        <v>14842</v>
      </c>
      <c r="AC2260" t="s">
        <v>14843</v>
      </c>
      <c r="AD2260" t="s">
        <v>14844</v>
      </c>
      <c r="AE2260" t="s">
        <v>14845</v>
      </c>
      <c r="AF2260" t="s">
        <v>51</v>
      </c>
    </row>
    <row r="2261" spans="3:32" x14ac:dyDescent="0.3">
      <c r="C2261" s="21" t="s">
        <v>14815</v>
      </c>
      <c r="D2261" s="20" t="s">
        <v>29</v>
      </c>
      <c r="E2261" s="20" t="s">
        <v>537</v>
      </c>
      <c r="F2261" s="45" t="s">
        <v>14288</v>
      </c>
      <c r="G2261" s="44" t="s">
        <v>14288</v>
      </c>
      <c r="H2261" s="20" t="s">
        <v>366</v>
      </c>
      <c r="J2261" t="s">
        <v>33</v>
      </c>
      <c r="K2261" t="s">
        <v>382</v>
      </c>
      <c r="L2261" t="s">
        <v>35</v>
      </c>
      <c r="M2261" t="s">
        <v>117</v>
      </c>
      <c r="N2261" t="s">
        <v>37</v>
      </c>
      <c r="O2261" t="s">
        <v>14816</v>
      </c>
      <c r="P2261" s="13" t="s">
        <v>13726</v>
      </c>
      <c r="Q2261" s="2" t="s">
        <v>14817</v>
      </c>
      <c r="R2261" t="s">
        <v>14816</v>
      </c>
      <c r="S2261" s="13" t="s">
        <v>13726</v>
      </c>
      <c r="T2261" t="s">
        <v>14818</v>
      </c>
      <c r="U2261" t="s">
        <v>14819</v>
      </c>
      <c r="V2261" t="s">
        <v>37</v>
      </c>
      <c r="W2261" t="s">
        <v>42</v>
      </c>
      <c r="X2261" t="s">
        <v>14820</v>
      </c>
      <c r="Y2261" t="s">
        <v>44</v>
      </c>
      <c r="Z2261" t="s">
        <v>14821</v>
      </c>
      <c r="AA2261" t="s">
        <v>14822</v>
      </c>
      <c r="AB2261" t="s">
        <v>14823</v>
      </c>
      <c r="AC2261" t="s">
        <v>14824</v>
      </c>
      <c r="AD2261" t="s">
        <v>14825</v>
      </c>
      <c r="AE2261" t="s">
        <v>14826</v>
      </c>
      <c r="AF2261" t="s">
        <v>51</v>
      </c>
    </row>
    <row r="2262" spans="3:32" x14ac:dyDescent="0.3">
      <c r="C2262" s="21" t="s">
        <v>14827</v>
      </c>
      <c r="D2262" s="20" t="s">
        <v>29</v>
      </c>
      <c r="E2262" s="20" t="s">
        <v>357</v>
      </c>
      <c r="F2262" s="45" t="s">
        <v>14288</v>
      </c>
      <c r="G2262" s="44" t="s">
        <v>14288</v>
      </c>
      <c r="H2262" s="20" t="s">
        <v>366</v>
      </c>
      <c r="J2262" t="s">
        <v>33</v>
      </c>
      <c r="K2262" t="s">
        <v>382</v>
      </c>
      <c r="L2262" t="s">
        <v>35</v>
      </c>
      <c r="M2262" t="s">
        <v>292</v>
      </c>
      <c r="N2262" t="s">
        <v>37</v>
      </c>
      <c r="O2262" t="s">
        <v>14828</v>
      </c>
      <c r="P2262" s="13" t="s">
        <v>13726</v>
      </c>
      <c r="Q2262" s="2" t="s">
        <v>14829</v>
      </c>
      <c r="R2262" t="s">
        <v>14830</v>
      </c>
      <c r="S2262" s="13" t="s">
        <v>13726</v>
      </c>
      <c r="T2262" t="s">
        <v>14831</v>
      </c>
      <c r="U2262" t="s">
        <v>14832</v>
      </c>
      <c r="V2262" t="s">
        <v>37</v>
      </c>
      <c r="W2262" t="s">
        <v>42</v>
      </c>
      <c r="X2262" t="s">
        <v>8203</v>
      </c>
      <c r="Y2262" t="s">
        <v>44</v>
      </c>
      <c r="Z2262" t="s">
        <v>845</v>
      </c>
      <c r="AA2262" t="s">
        <v>14833</v>
      </c>
      <c r="AB2262" t="s">
        <v>14834</v>
      </c>
      <c r="AC2262" t="s">
        <v>14834</v>
      </c>
      <c r="AD2262" t="s">
        <v>14835</v>
      </c>
      <c r="AE2262" t="s">
        <v>14836</v>
      </c>
      <c r="AF2262" t="s">
        <v>51</v>
      </c>
    </row>
    <row r="2263" spans="3:32" x14ac:dyDescent="0.3">
      <c r="C2263" s="21" t="s">
        <v>14846</v>
      </c>
      <c r="D2263" s="20" t="s">
        <v>29</v>
      </c>
      <c r="E2263" s="20" t="s">
        <v>63</v>
      </c>
      <c r="F2263" s="45" t="s">
        <v>14288</v>
      </c>
      <c r="G2263" s="44" t="s">
        <v>14288</v>
      </c>
      <c r="H2263" s="20" t="s">
        <v>366</v>
      </c>
      <c r="J2263" t="s">
        <v>33</v>
      </c>
      <c r="K2263" t="s">
        <v>382</v>
      </c>
      <c r="L2263" t="s">
        <v>35</v>
      </c>
      <c r="M2263" t="s">
        <v>52</v>
      </c>
      <c r="N2263" t="s">
        <v>37</v>
      </c>
      <c r="O2263" t="s">
        <v>12614</v>
      </c>
      <c r="P2263" s="13" t="s">
        <v>13726</v>
      </c>
      <c r="Q2263" s="2" t="s">
        <v>14847</v>
      </c>
      <c r="R2263" t="s">
        <v>13478</v>
      </c>
      <c r="S2263" s="13" t="s">
        <v>13726</v>
      </c>
      <c r="T2263" t="s">
        <v>12617</v>
      </c>
      <c r="U2263" t="s">
        <v>44</v>
      </c>
      <c r="V2263" t="s">
        <v>37</v>
      </c>
      <c r="W2263" t="s">
        <v>42</v>
      </c>
      <c r="X2263" t="s">
        <v>1985</v>
      </c>
      <c r="Y2263" t="s">
        <v>44</v>
      </c>
      <c r="Z2263" t="s">
        <v>45</v>
      </c>
      <c r="AA2263" t="s">
        <v>12618</v>
      </c>
      <c r="AB2263" t="s">
        <v>44</v>
      </c>
      <c r="AC2263" t="s">
        <v>13896</v>
      </c>
      <c r="AD2263" t="s">
        <v>13897</v>
      </c>
      <c r="AE2263" t="s">
        <v>3663</v>
      </c>
      <c r="AF2263" t="s">
        <v>51</v>
      </c>
    </row>
    <row r="2264" spans="3:32" x14ac:dyDescent="0.3">
      <c r="C2264" s="21" t="s">
        <v>14848</v>
      </c>
      <c r="D2264" s="20" t="s">
        <v>29</v>
      </c>
      <c r="E2264" s="20" t="s">
        <v>63</v>
      </c>
      <c r="F2264" s="45" t="s">
        <v>14288</v>
      </c>
      <c r="G2264" s="44" t="s">
        <v>14288</v>
      </c>
      <c r="H2264" s="20" t="s">
        <v>366</v>
      </c>
      <c r="J2264" t="s">
        <v>33</v>
      </c>
      <c r="K2264" t="s">
        <v>382</v>
      </c>
      <c r="L2264" t="s">
        <v>35</v>
      </c>
      <c r="M2264" t="s">
        <v>52</v>
      </c>
      <c r="N2264" t="s">
        <v>37</v>
      </c>
      <c r="O2264" t="s">
        <v>14849</v>
      </c>
      <c r="P2264" s="13" t="s">
        <v>13726</v>
      </c>
      <c r="Q2264" s="2" t="s">
        <v>14850</v>
      </c>
      <c r="R2264" t="s">
        <v>14851</v>
      </c>
      <c r="S2264" s="13" t="s">
        <v>13726</v>
      </c>
      <c r="T2264" t="s">
        <v>14852</v>
      </c>
      <c r="U2264" t="s">
        <v>44</v>
      </c>
      <c r="V2264" t="s">
        <v>37</v>
      </c>
      <c r="W2264" t="s">
        <v>42</v>
      </c>
      <c r="X2264" t="s">
        <v>1131</v>
      </c>
      <c r="Y2264" t="s">
        <v>44</v>
      </c>
      <c r="Z2264" t="s">
        <v>45</v>
      </c>
      <c r="AA2264" t="s">
        <v>14853</v>
      </c>
      <c r="AB2264" t="s">
        <v>44</v>
      </c>
      <c r="AC2264" t="s">
        <v>14854</v>
      </c>
      <c r="AD2264" t="s">
        <v>14855</v>
      </c>
      <c r="AE2264" t="s">
        <v>14856</v>
      </c>
      <c r="AF2264" t="s">
        <v>51</v>
      </c>
    </row>
    <row r="2265" spans="3:32" x14ac:dyDescent="0.3">
      <c r="C2265" s="21" t="s">
        <v>14857</v>
      </c>
      <c r="D2265" s="20" t="s">
        <v>29</v>
      </c>
      <c r="E2265" s="20" t="s">
        <v>30</v>
      </c>
      <c r="F2265" s="45" t="s">
        <v>14288</v>
      </c>
      <c r="G2265" s="44" t="s">
        <v>14288</v>
      </c>
      <c r="H2265" s="20" t="s">
        <v>366</v>
      </c>
      <c r="J2265" t="s">
        <v>33</v>
      </c>
      <c r="K2265" t="s">
        <v>382</v>
      </c>
      <c r="L2265" t="s">
        <v>35</v>
      </c>
      <c r="M2265" t="s">
        <v>52</v>
      </c>
      <c r="N2265" t="s">
        <v>37</v>
      </c>
      <c r="O2265" t="s">
        <v>14858</v>
      </c>
      <c r="P2265" s="13" t="s">
        <v>13726</v>
      </c>
      <c r="Q2265" s="2" t="s">
        <v>14859</v>
      </c>
      <c r="R2265" t="s">
        <v>14858</v>
      </c>
      <c r="S2265" s="13" t="s">
        <v>13726</v>
      </c>
      <c r="T2265" t="s">
        <v>14860</v>
      </c>
      <c r="U2265" t="s">
        <v>14861</v>
      </c>
      <c r="V2265" t="s">
        <v>37</v>
      </c>
      <c r="W2265" t="s">
        <v>42</v>
      </c>
      <c r="X2265" t="s">
        <v>14504</v>
      </c>
      <c r="Y2265" t="s">
        <v>44</v>
      </c>
      <c r="Z2265" t="s">
        <v>1002</v>
      </c>
      <c r="AA2265" t="s">
        <v>14862</v>
      </c>
      <c r="AB2265" t="s">
        <v>124</v>
      </c>
      <c r="AC2265" t="s">
        <v>14863</v>
      </c>
      <c r="AD2265" t="s">
        <v>14864</v>
      </c>
      <c r="AE2265" t="s">
        <v>14865</v>
      </c>
      <c r="AF2265" t="s">
        <v>51</v>
      </c>
    </row>
    <row r="2266" spans="3:32" x14ac:dyDescent="0.3">
      <c r="C2266" s="21" t="s">
        <v>14866</v>
      </c>
      <c r="D2266" s="20" t="s">
        <v>29</v>
      </c>
      <c r="E2266" s="20" t="s">
        <v>63</v>
      </c>
      <c r="F2266" s="45" t="s">
        <v>14288</v>
      </c>
      <c r="G2266" s="44" t="s">
        <v>14288</v>
      </c>
      <c r="H2266" s="20" t="s">
        <v>366</v>
      </c>
      <c r="J2266" t="s">
        <v>33</v>
      </c>
      <c r="K2266" t="s">
        <v>382</v>
      </c>
      <c r="L2266" t="s">
        <v>35</v>
      </c>
      <c r="M2266" t="s">
        <v>36</v>
      </c>
      <c r="N2266" t="s">
        <v>37</v>
      </c>
      <c r="O2266" t="s">
        <v>14867</v>
      </c>
      <c r="P2266" s="13" t="s">
        <v>13726</v>
      </c>
      <c r="Q2266" s="2" t="s">
        <v>14868</v>
      </c>
      <c r="R2266" t="s">
        <v>13625</v>
      </c>
      <c r="S2266" s="13" t="s">
        <v>13726</v>
      </c>
      <c r="T2266" t="s">
        <v>13626</v>
      </c>
      <c r="U2266" t="s">
        <v>13627</v>
      </c>
      <c r="V2266" t="s">
        <v>37</v>
      </c>
      <c r="W2266" t="s">
        <v>42</v>
      </c>
      <c r="X2266" t="s">
        <v>97</v>
      </c>
      <c r="Y2266" t="s">
        <v>44</v>
      </c>
      <c r="Z2266" t="s">
        <v>78</v>
      </c>
      <c r="AA2266" t="s">
        <v>14869</v>
      </c>
      <c r="AB2266" t="s">
        <v>44</v>
      </c>
      <c r="AC2266" t="s">
        <v>14870</v>
      </c>
      <c r="AD2266" t="s">
        <v>13630</v>
      </c>
      <c r="AE2266" t="s">
        <v>14871</v>
      </c>
      <c r="AF2266" t="s">
        <v>51</v>
      </c>
    </row>
    <row r="2267" spans="3:32" x14ac:dyDescent="0.3">
      <c r="C2267" s="21" t="s">
        <v>14984</v>
      </c>
      <c r="D2267" s="20" t="s">
        <v>29</v>
      </c>
      <c r="E2267" s="20" t="s">
        <v>63</v>
      </c>
      <c r="F2267" s="45" t="s">
        <v>14288</v>
      </c>
      <c r="G2267" s="44" t="s">
        <v>14288</v>
      </c>
      <c r="H2267" s="20" t="s">
        <v>366</v>
      </c>
      <c r="J2267" t="s">
        <v>33</v>
      </c>
      <c r="K2267" t="s">
        <v>34</v>
      </c>
      <c r="L2267" t="s">
        <v>35</v>
      </c>
      <c r="M2267" t="s">
        <v>52</v>
      </c>
      <c r="N2267" t="s">
        <v>37</v>
      </c>
      <c r="O2267" t="s">
        <v>12614</v>
      </c>
      <c r="P2267" s="13" t="s">
        <v>13726</v>
      </c>
      <c r="Q2267" s="2" t="s">
        <v>14985</v>
      </c>
      <c r="R2267" t="s">
        <v>13478</v>
      </c>
      <c r="S2267" s="13" t="s">
        <v>13726</v>
      </c>
      <c r="T2267" t="s">
        <v>12617</v>
      </c>
      <c r="U2267" t="s">
        <v>44</v>
      </c>
      <c r="V2267" t="s">
        <v>37</v>
      </c>
      <c r="W2267" t="s">
        <v>42</v>
      </c>
      <c r="X2267" t="s">
        <v>1985</v>
      </c>
      <c r="Y2267" t="s">
        <v>44</v>
      </c>
      <c r="Z2267" t="s">
        <v>45</v>
      </c>
      <c r="AA2267" t="s">
        <v>12618</v>
      </c>
      <c r="AB2267" t="s">
        <v>44</v>
      </c>
      <c r="AC2267" t="s">
        <v>13896</v>
      </c>
      <c r="AD2267" t="s">
        <v>13897</v>
      </c>
      <c r="AE2267" t="s">
        <v>3663</v>
      </c>
      <c r="AF2267" t="s">
        <v>51</v>
      </c>
    </row>
    <row r="2268" spans="3:32" x14ac:dyDescent="0.3">
      <c r="C2268" s="21" t="s">
        <v>14986</v>
      </c>
      <c r="D2268" s="20" t="s">
        <v>29</v>
      </c>
      <c r="E2268" s="20" t="s">
        <v>63</v>
      </c>
      <c r="F2268" s="45" t="s">
        <v>14288</v>
      </c>
      <c r="G2268" s="44" t="s">
        <v>14288</v>
      </c>
      <c r="H2268" s="20" t="s">
        <v>366</v>
      </c>
      <c r="J2268" t="s">
        <v>33</v>
      </c>
      <c r="K2268" t="s">
        <v>34</v>
      </c>
      <c r="L2268" t="s">
        <v>35</v>
      </c>
      <c r="M2268" t="s">
        <v>64</v>
      </c>
      <c r="N2268" t="s">
        <v>37</v>
      </c>
      <c r="O2268" t="s">
        <v>14987</v>
      </c>
      <c r="P2268" s="13" t="s">
        <v>13726</v>
      </c>
      <c r="Q2268" s="2" t="s">
        <v>14988</v>
      </c>
      <c r="R2268" t="s">
        <v>14987</v>
      </c>
      <c r="S2268" s="13" t="s">
        <v>13726</v>
      </c>
      <c r="T2268" t="s">
        <v>14989</v>
      </c>
      <c r="U2268" t="s">
        <v>14990</v>
      </c>
      <c r="V2268" t="s">
        <v>37</v>
      </c>
      <c r="W2268" t="s">
        <v>42</v>
      </c>
      <c r="X2268" t="s">
        <v>4990</v>
      </c>
      <c r="Y2268" t="s">
        <v>44</v>
      </c>
      <c r="Z2268" t="s">
        <v>4991</v>
      </c>
      <c r="AA2268" t="s">
        <v>14991</v>
      </c>
      <c r="AB2268" t="s">
        <v>14992</v>
      </c>
      <c r="AC2268" t="s">
        <v>14993</v>
      </c>
      <c r="AD2268" t="s">
        <v>14994</v>
      </c>
      <c r="AE2268" t="s">
        <v>14995</v>
      </c>
      <c r="AF2268" t="s">
        <v>51</v>
      </c>
    </row>
    <row r="2269" spans="3:32" x14ac:dyDescent="0.3">
      <c r="C2269" s="21" t="s">
        <v>14996</v>
      </c>
      <c r="D2269" s="20" t="s">
        <v>29</v>
      </c>
      <c r="E2269" s="20" t="s">
        <v>63</v>
      </c>
      <c r="F2269" s="45" t="s">
        <v>14288</v>
      </c>
      <c r="G2269" s="44" t="s">
        <v>14288</v>
      </c>
      <c r="H2269" s="20" t="s">
        <v>366</v>
      </c>
      <c r="J2269" t="s">
        <v>33</v>
      </c>
      <c r="K2269" t="s">
        <v>34</v>
      </c>
      <c r="L2269" t="s">
        <v>35</v>
      </c>
      <c r="M2269" t="s">
        <v>36</v>
      </c>
      <c r="N2269" t="s">
        <v>37</v>
      </c>
      <c r="O2269" t="s">
        <v>1169</v>
      </c>
      <c r="P2269" s="13" t="s">
        <v>13726</v>
      </c>
      <c r="Q2269" s="2" t="s">
        <v>14997</v>
      </c>
      <c r="R2269" t="s">
        <v>1169</v>
      </c>
      <c r="S2269" s="13" t="s">
        <v>13726</v>
      </c>
      <c r="T2269" t="s">
        <v>1171</v>
      </c>
      <c r="U2269" t="s">
        <v>14998</v>
      </c>
      <c r="V2269" t="s">
        <v>37</v>
      </c>
      <c r="W2269" t="s">
        <v>42</v>
      </c>
      <c r="X2269" t="s">
        <v>2284</v>
      </c>
      <c r="Y2269" t="s">
        <v>44</v>
      </c>
      <c r="Z2269" t="s">
        <v>45</v>
      </c>
      <c r="AA2269" t="s">
        <v>1172</v>
      </c>
      <c r="AB2269" t="s">
        <v>14999</v>
      </c>
      <c r="AC2269" t="s">
        <v>15000</v>
      </c>
      <c r="AD2269" t="s">
        <v>15001</v>
      </c>
      <c r="AE2269" t="s">
        <v>15002</v>
      </c>
      <c r="AF2269" t="s">
        <v>51</v>
      </c>
    </row>
    <row r="2270" spans="3:32" x14ac:dyDescent="0.3">
      <c r="C2270" s="21">
        <v>2507102</v>
      </c>
      <c r="D2270" s="20" t="s">
        <v>102</v>
      </c>
      <c r="E2270" s="20" t="s">
        <v>63</v>
      </c>
      <c r="F2270" s="45" t="s">
        <v>14288</v>
      </c>
      <c r="G2270" s="44" t="s">
        <v>14069</v>
      </c>
      <c r="H2270" s="20" t="s">
        <v>366</v>
      </c>
      <c r="I2270" t="s">
        <v>15049</v>
      </c>
      <c r="J2270" t="s">
        <v>33</v>
      </c>
      <c r="K2270" t="s">
        <v>382</v>
      </c>
      <c r="L2270" t="s">
        <v>35</v>
      </c>
      <c r="M2270" t="s">
        <v>52</v>
      </c>
      <c r="N2270" t="s">
        <v>37</v>
      </c>
      <c r="O2270" t="s">
        <v>14440</v>
      </c>
      <c r="P2270" s="13" t="s">
        <v>13075</v>
      </c>
      <c r="Q2270" s="2" t="s">
        <v>14441</v>
      </c>
      <c r="R2270" t="s">
        <v>14440</v>
      </c>
      <c r="S2270" s="13" t="s">
        <v>13075</v>
      </c>
      <c r="T2270" t="s">
        <v>14442</v>
      </c>
      <c r="U2270" t="s">
        <v>12041</v>
      </c>
      <c r="V2270" t="s">
        <v>37</v>
      </c>
      <c r="W2270" t="s">
        <v>42</v>
      </c>
      <c r="X2270" t="s">
        <v>274</v>
      </c>
      <c r="Y2270" t="s">
        <v>44</v>
      </c>
      <c r="Z2270" t="s">
        <v>45</v>
      </c>
      <c r="AA2270" t="s">
        <v>14443</v>
      </c>
      <c r="AB2270" t="s">
        <v>12044</v>
      </c>
      <c r="AC2270" t="s">
        <v>14444</v>
      </c>
      <c r="AD2270" t="s">
        <v>14445</v>
      </c>
      <c r="AE2270" t="s">
        <v>14446</v>
      </c>
      <c r="AF2270" t="s">
        <v>115</v>
      </c>
    </row>
    <row r="2271" spans="3:32" x14ac:dyDescent="0.3">
      <c r="C2271" s="21">
        <v>2512203</v>
      </c>
      <c r="D2271" s="20" t="s">
        <v>29</v>
      </c>
      <c r="E2271" s="20" t="s">
        <v>63</v>
      </c>
      <c r="F2271" s="45" t="s">
        <v>14288</v>
      </c>
      <c r="G2271" s="44" t="s">
        <v>14288</v>
      </c>
      <c r="H2271" s="20" t="s">
        <v>366</v>
      </c>
      <c r="J2271" t="s">
        <v>33</v>
      </c>
      <c r="K2271" t="s">
        <v>34</v>
      </c>
      <c r="L2271" t="s">
        <v>35</v>
      </c>
      <c r="M2271" t="s">
        <v>52</v>
      </c>
      <c r="N2271" t="s">
        <v>37</v>
      </c>
      <c r="O2271" t="s">
        <v>14975</v>
      </c>
      <c r="P2271" s="13" t="s">
        <v>13726</v>
      </c>
      <c r="Q2271" s="2" t="s">
        <v>14976</v>
      </c>
      <c r="R2271" t="s">
        <v>14975</v>
      </c>
      <c r="S2271" s="13" t="s">
        <v>13726</v>
      </c>
      <c r="T2271" t="s">
        <v>14977</v>
      </c>
      <c r="U2271" t="s">
        <v>14978</v>
      </c>
      <c r="V2271" t="s">
        <v>37</v>
      </c>
      <c r="W2271" t="s">
        <v>42</v>
      </c>
      <c r="X2271" t="s">
        <v>4356</v>
      </c>
      <c r="Y2271" t="s">
        <v>44</v>
      </c>
      <c r="Z2271" t="s">
        <v>45</v>
      </c>
      <c r="AA2271" t="s">
        <v>14979</v>
      </c>
      <c r="AB2271" t="s">
        <v>14980</v>
      </c>
      <c r="AC2271" t="s">
        <v>14981</v>
      </c>
      <c r="AD2271" t="s">
        <v>14982</v>
      </c>
      <c r="AE2271" t="s">
        <v>14983</v>
      </c>
      <c r="AF2271" t="s">
        <v>51</v>
      </c>
    </row>
    <row r="2272" spans="3:32" x14ac:dyDescent="0.3">
      <c r="C2272" s="21" t="s">
        <v>14463</v>
      </c>
      <c r="D2272" s="20" t="s">
        <v>102</v>
      </c>
      <c r="E2272" s="20" t="s">
        <v>63</v>
      </c>
      <c r="F2272" s="45" t="s">
        <v>14314</v>
      </c>
      <c r="G2272" s="44" t="s">
        <v>14288</v>
      </c>
      <c r="H2272" s="20" t="s">
        <v>366</v>
      </c>
      <c r="J2272" t="s">
        <v>33</v>
      </c>
      <c r="K2272" t="s">
        <v>34</v>
      </c>
      <c r="L2272" t="s">
        <v>35</v>
      </c>
      <c r="M2272" t="s">
        <v>36</v>
      </c>
      <c r="N2272" t="s">
        <v>37</v>
      </c>
      <c r="O2272" t="s">
        <v>14464</v>
      </c>
      <c r="P2272" s="13" t="s">
        <v>13211</v>
      </c>
      <c r="Q2272" s="2" t="s">
        <v>14465</v>
      </c>
      <c r="R2272" t="s">
        <v>14464</v>
      </c>
      <c r="S2272" s="13" t="s">
        <v>13211</v>
      </c>
      <c r="T2272" t="s">
        <v>14466</v>
      </c>
      <c r="U2272" t="s">
        <v>14467</v>
      </c>
      <c r="V2272" t="s">
        <v>37</v>
      </c>
      <c r="W2272" t="s">
        <v>42</v>
      </c>
      <c r="X2272" t="s">
        <v>732</v>
      </c>
      <c r="Y2272" t="s">
        <v>44</v>
      </c>
      <c r="Z2272" t="s">
        <v>45</v>
      </c>
      <c r="AA2272" t="s">
        <v>14468</v>
      </c>
      <c r="AB2272" t="s">
        <v>124</v>
      </c>
      <c r="AC2272" t="s">
        <v>14469</v>
      </c>
      <c r="AD2272" t="s">
        <v>14470</v>
      </c>
      <c r="AE2272" t="s">
        <v>14471</v>
      </c>
      <c r="AF2272" t="s">
        <v>115</v>
      </c>
    </row>
    <row r="2273" spans="3:32" x14ac:dyDescent="0.3">
      <c r="C2273" s="21" t="s">
        <v>14472</v>
      </c>
      <c r="D2273" s="20" t="s">
        <v>102</v>
      </c>
      <c r="E2273" s="20" t="s">
        <v>63</v>
      </c>
      <c r="F2273" s="45" t="s">
        <v>14314</v>
      </c>
      <c r="G2273" s="44" t="s">
        <v>14288</v>
      </c>
      <c r="H2273" s="20" t="s">
        <v>366</v>
      </c>
      <c r="J2273" t="s">
        <v>33</v>
      </c>
      <c r="K2273" t="s">
        <v>34</v>
      </c>
      <c r="L2273" t="s">
        <v>35</v>
      </c>
      <c r="M2273" t="s">
        <v>52</v>
      </c>
      <c r="N2273" t="s">
        <v>37</v>
      </c>
      <c r="O2273" t="s">
        <v>14473</v>
      </c>
      <c r="P2273" s="13" t="s">
        <v>13211</v>
      </c>
      <c r="Q2273" s="2" t="s">
        <v>44</v>
      </c>
      <c r="R2273" t="s">
        <v>14474</v>
      </c>
      <c r="S2273" s="13" t="s">
        <v>13211</v>
      </c>
      <c r="T2273" t="s">
        <v>14475</v>
      </c>
      <c r="U2273" t="s">
        <v>44</v>
      </c>
      <c r="V2273" t="s">
        <v>37</v>
      </c>
      <c r="W2273" t="s">
        <v>42</v>
      </c>
      <c r="X2273" t="s">
        <v>164</v>
      </c>
      <c r="Y2273" t="s">
        <v>44</v>
      </c>
      <c r="Z2273" t="s">
        <v>78</v>
      </c>
      <c r="AA2273" t="s">
        <v>14476</v>
      </c>
      <c r="AB2273" t="s">
        <v>1486</v>
      </c>
      <c r="AC2273" t="s">
        <v>44</v>
      </c>
      <c r="AD2273" t="s">
        <v>1487</v>
      </c>
      <c r="AE2273" t="s">
        <v>14477</v>
      </c>
      <c r="AF2273" t="s">
        <v>14478</v>
      </c>
    </row>
    <row r="2274" spans="3:32" x14ac:dyDescent="0.3">
      <c r="C2274" s="21" t="s">
        <v>14699</v>
      </c>
      <c r="D2274" s="20" t="s">
        <v>14654</v>
      </c>
      <c r="E2274" s="20" t="s">
        <v>63</v>
      </c>
      <c r="F2274" s="45" t="s">
        <v>13914</v>
      </c>
      <c r="G2274" s="44" t="s">
        <v>14314</v>
      </c>
      <c r="H2274" s="20" t="s">
        <v>366</v>
      </c>
      <c r="J2274" t="s">
        <v>33</v>
      </c>
      <c r="K2274" t="s">
        <v>382</v>
      </c>
      <c r="L2274" t="s">
        <v>35</v>
      </c>
      <c r="M2274" t="s">
        <v>105</v>
      </c>
      <c r="N2274" t="s">
        <v>37</v>
      </c>
      <c r="O2274" t="s">
        <v>14700</v>
      </c>
      <c r="P2274" s="13" t="s">
        <v>13416</v>
      </c>
      <c r="Q2274" s="2" t="s">
        <v>14701</v>
      </c>
      <c r="R2274" t="s">
        <v>14700</v>
      </c>
      <c r="S2274" s="13" t="s">
        <v>13416</v>
      </c>
      <c r="T2274" t="s">
        <v>14702</v>
      </c>
      <c r="U2274" t="s">
        <v>976</v>
      </c>
      <c r="V2274" t="s">
        <v>37</v>
      </c>
      <c r="W2274" t="s">
        <v>42</v>
      </c>
      <c r="X2274" t="s">
        <v>14675</v>
      </c>
      <c r="Y2274" t="s">
        <v>44</v>
      </c>
      <c r="Z2274" t="s">
        <v>14703</v>
      </c>
      <c r="AA2274" t="s">
        <v>14704</v>
      </c>
      <c r="AB2274" t="s">
        <v>14705</v>
      </c>
      <c r="AC2274" t="s">
        <v>14706</v>
      </c>
      <c r="AD2274" t="s">
        <v>14707</v>
      </c>
      <c r="AE2274" t="s">
        <v>14708</v>
      </c>
      <c r="AF2274" t="s">
        <v>483</v>
      </c>
    </row>
    <row r="2275" spans="3:32" x14ac:dyDescent="0.3">
      <c r="C2275" s="21">
        <v>2508481</v>
      </c>
      <c r="D2275" s="20" t="s">
        <v>102</v>
      </c>
      <c r="E2275" s="20" t="s">
        <v>63</v>
      </c>
      <c r="F2275" s="45" t="s">
        <v>14314</v>
      </c>
      <c r="G2275" s="44" t="s">
        <v>14314</v>
      </c>
      <c r="H2275" s="20" t="s">
        <v>366</v>
      </c>
      <c r="J2275" t="s">
        <v>33</v>
      </c>
      <c r="K2275" t="s">
        <v>382</v>
      </c>
      <c r="L2275" t="s">
        <v>35</v>
      </c>
      <c r="M2275" t="s">
        <v>105</v>
      </c>
      <c r="N2275" t="s">
        <v>37</v>
      </c>
      <c r="O2275" t="s">
        <v>14604</v>
      </c>
      <c r="P2275" s="13" t="s">
        <v>13211</v>
      </c>
      <c r="Q2275" s="2" t="s">
        <v>44</v>
      </c>
      <c r="R2275" t="s">
        <v>14605</v>
      </c>
      <c r="S2275" s="13" t="s">
        <v>13211</v>
      </c>
      <c r="T2275" t="s">
        <v>14606</v>
      </c>
      <c r="U2275" t="s">
        <v>44</v>
      </c>
      <c r="V2275" t="s">
        <v>37</v>
      </c>
      <c r="W2275" t="s">
        <v>42</v>
      </c>
      <c r="X2275" t="s">
        <v>164</v>
      </c>
      <c r="Y2275" t="s">
        <v>44</v>
      </c>
      <c r="Z2275" t="s">
        <v>78</v>
      </c>
      <c r="AA2275" t="s">
        <v>14607</v>
      </c>
      <c r="AB2275" t="s">
        <v>14608</v>
      </c>
      <c r="AC2275" t="s">
        <v>44</v>
      </c>
      <c r="AD2275" t="s">
        <v>14609</v>
      </c>
      <c r="AE2275" t="s">
        <v>14610</v>
      </c>
      <c r="AF2275" t="s">
        <v>115</v>
      </c>
    </row>
    <row r="2276" spans="3:32" x14ac:dyDescent="0.3">
      <c r="C2276" s="21" t="s">
        <v>14313</v>
      </c>
      <c r="D2276" s="20" t="s">
        <v>102</v>
      </c>
      <c r="E2276" s="20" t="s">
        <v>63</v>
      </c>
      <c r="F2276" s="45" t="s">
        <v>14314</v>
      </c>
      <c r="G2276" s="44" t="s">
        <v>14314</v>
      </c>
      <c r="H2276" s="20" t="s">
        <v>366</v>
      </c>
      <c r="J2276" t="s">
        <v>33</v>
      </c>
      <c r="K2276" t="s">
        <v>382</v>
      </c>
      <c r="L2276" t="s">
        <v>35</v>
      </c>
      <c r="M2276" t="s">
        <v>52</v>
      </c>
      <c r="N2276" t="s">
        <v>37</v>
      </c>
      <c r="O2276" t="s">
        <v>14315</v>
      </c>
      <c r="P2276" s="13" t="s">
        <v>13211</v>
      </c>
      <c r="Q2276" s="2" t="s">
        <v>14316</v>
      </c>
      <c r="R2276" t="s">
        <v>14315</v>
      </c>
      <c r="S2276" s="13" t="s">
        <v>13211</v>
      </c>
      <c r="T2276" t="s">
        <v>14317</v>
      </c>
      <c r="U2276" t="s">
        <v>14318</v>
      </c>
      <c r="V2276" t="s">
        <v>37</v>
      </c>
      <c r="W2276" t="s">
        <v>42</v>
      </c>
      <c r="X2276" t="s">
        <v>632</v>
      </c>
      <c r="Y2276" t="s">
        <v>44</v>
      </c>
      <c r="Z2276" t="s">
        <v>14319</v>
      </c>
      <c r="AA2276" t="s">
        <v>14320</v>
      </c>
      <c r="AB2276" t="s">
        <v>14321</v>
      </c>
      <c r="AC2276" t="s">
        <v>14322</v>
      </c>
      <c r="AD2276" t="s">
        <v>14323</v>
      </c>
      <c r="AE2276" t="s">
        <v>14324</v>
      </c>
      <c r="AF2276" t="s">
        <v>115</v>
      </c>
    </row>
    <row r="2277" spans="3:32" x14ac:dyDescent="0.3">
      <c r="C2277" s="21" t="s">
        <v>14611</v>
      </c>
      <c r="D2277" s="20" t="s">
        <v>102</v>
      </c>
      <c r="E2277" s="20" t="s">
        <v>63</v>
      </c>
      <c r="F2277" s="45" t="s">
        <v>14314</v>
      </c>
      <c r="G2277" s="44" t="s">
        <v>14314</v>
      </c>
      <c r="H2277" s="20" t="s">
        <v>366</v>
      </c>
      <c r="J2277" t="s">
        <v>33</v>
      </c>
      <c r="K2277" t="s">
        <v>382</v>
      </c>
      <c r="L2277" t="s">
        <v>35</v>
      </c>
      <c r="M2277" t="s">
        <v>105</v>
      </c>
      <c r="N2277" t="s">
        <v>37</v>
      </c>
      <c r="O2277" t="s">
        <v>14612</v>
      </c>
      <c r="P2277" s="13" t="s">
        <v>13211</v>
      </c>
      <c r="Q2277" s="2" t="s">
        <v>44</v>
      </c>
      <c r="R2277" t="s">
        <v>14613</v>
      </c>
      <c r="S2277" s="13" t="s">
        <v>13211</v>
      </c>
      <c r="T2277" t="s">
        <v>4808</v>
      </c>
      <c r="U2277" t="s">
        <v>44</v>
      </c>
      <c r="V2277" t="s">
        <v>37</v>
      </c>
      <c r="W2277" t="s">
        <v>42</v>
      </c>
      <c r="X2277" t="s">
        <v>164</v>
      </c>
      <c r="Y2277" t="s">
        <v>44</v>
      </c>
      <c r="Z2277" t="s">
        <v>78</v>
      </c>
      <c r="AA2277" t="s">
        <v>14614</v>
      </c>
      <c r="AB2277" t="s">
        <v>4810</v>
      </c>
      <c r="AC2277" t="s">
        <v>44</v>
      </c>
      <c r="AD2277" t="s">
        <v>5090</v>
      </c>
      <c r="AE2277" t="s">
        <v>14615</v>
      </c>
      <c r="AF2277" t="s">
        <v>115</v>
      </c>
    </row>
    <row r="2278" spans="3:32" x14ac:dyDescent="0.3">
      <c r="C2278" s="21" t="s">
        <v>14616</v>
      </c>
      <c r="D2278" s="20" t="s">
        <v>102</v>
      </c>
      <c r="E2278" s="20" t="s">
        <v>30</v>
      </c>
      <c r="F2278" s="45" t="s">
        <v>14314</v>
      </c>
      <c r="G2278" s="44" t="s">
        <v>14314</v>
      </c>
      <c r="H2278" s="20" t="s">
        <v>366</v>
      </c>
      <c r="J2278" t="s">
        <v>33</v>
      </c>
      <c r="K2278" t="s">
        <v>382</v>
      </c>
      <c r="L2278" t="s">
        <v>35</v>
      </c>
      <c r="M2278" t="s">
        <v>36</v>
      </c>
      <c r="N2278" t="s">
        <v>37</v>
      </c>
      <c r="O2278" t="s">
        <v>9789</v>
      </c>
      <c r="P2278" s="13" t="s">
        <v>13211</v>
      </c>
      <c r="Q2278" s="2" t="s">
        <v>14617</v>
      </c>
      <c r="R2278" t="s">
        <v>14618</v>
      </c>
      <c r="S2278" s="13" t="s">
        <v>13211</v>
      </c>
      <c r="T2278" t="s">
        <v>9792</v>
      </c>
      <c r="U2278" t="s">
        <v>14619</v>
      </c>
      <c r="V2278" t="s">
        <v>37</v>
      </c>
      <c r="W2278" t="s">
        <v>42</v>
      </c>
      <c r="X2278" t="s">
        <v>6127</v>
      </c>
      <c r="Y2278" t="s">
        <v>44</v>
      </c>
      <c r="Z2278" t="s">
        <v>627</v>
      </c>
      <c r="AA2278" t="s">
        <v>9794</v>
      </c>
      <c r="AB2278" t="s">
        <v>44</v>
      </c>
      <c r="AC2278" t="s">
        <v>9795</v>
      </c>
      <c r="AD2278" t="s">
        <v>9797</v>
      </c>
      <c r="AE2278" t="s">
        <v>14620</v>
      </c>
      <c r="AF2278" t="s">
        <v>115</v>
      </c>
    </row>
    <row r="2279" spans="3:32" x14ac:dyDescent="0.3">
      <c r="C2279" s="21" t="s">
        <v>14621</v>
      </c>
      <c r="D2279" s="20" t="s">
        <v>102</v>
      </c>
      <c r="E2279" s="20" t="s">
        <v>357</v>
      </c>
      <c r="F2279" s="45" t="s">
        <v>14314</v>
      </c>
      <c r="G2279" s="44" t="s">
        <v>14314</v>
      </c>
      <c r="H2279" s="20" t="s">
        <v>366</v>
      </c>
      <c r="J2279" t="s">
        <v>33</v>
      </c>
      <c r="K2279" t="s">
        <v>382</v>
      </c>
      <c r="L2279" t="s">
        <v>35</v>
      </c>
      <c r="M2279" t="s">
        <v>143</v>
      </c>
      <c r="N2279" t="s">
        <v>37</v>
      </c>
      <c r="O2279" t="s">
        <v>1216</v>
      </c>
      <c r="P2279" s="13" t="s">
        <v>13211</v>
      </c>
      <c r="Q2279" s="2" t="s">
        <v>44</v>
      </c>
      <c r="R2279" t="s">
        <v>14622</v>
      </c>
      <c r="S2279" s="13" t="s">
        <v>13211</v>
      </c>
      <c r="T2279" t="s">
        <v>14623</v>
      </c>
      <c r="U2279" t="s">
        <v>44</v>
      </c>
      <c r="V2279" t="s">
        <v>37</v>
      </c>
      <c r="W2279" t="s">
        <v>42</v>
      </c>
      <c r="X2279" t="s">
        <v>164</v>
      </c>
      <c r="Y2279" t="s">
        <v>44</v>
      </c>
      <c r="Z2279" t="s">
        <v>78</v>
      </c>
      <c r="AA2279" t="s">
        <v>1220</v>
      </c>
      <c r="AB2279" t="s">
        <v>14624</v>
      </c>
      <c r="AC2279" t="s">
        <v>44</v>
      </c>
      <c r="AD2279" t="s">
        <v>14625</v>
      </c>
      <c r="AE2279" t="s">
        <v>14626</v>
      </c>
      <c r="AF2279" t="s">
        <v>115</v>
      </c>
    </row>
    <row r="2280" spans="3:32" x14ac:dyDescent="0.3">
      <c r="C2280" s="21" t="s">
        <v>14627</v>
      </c>
      <c r="D2280" s="20" t="s">
        <v>102</v>
      </c>
      <c r="E2280" s="20" t="s">
        <v>63</v>
      </c>
      <c r="F2280" s="45" t="s">
        <v>14314</v>
      </c>
      <c r="G2280" s="44" t="s">
        <v>14314</v>
      </c>
      <c r="H2280" s="20" t="s">
        <v>366</v>
      </c>
      <c r="J2280" t="s">
        <v>33</v>
      </c>
      <c r="K2280" t="s">
        <v>382</v>
      </c>
      <c r="L2280" t="s">
        <v>35</v>
      </c>
      <c r="M2280" t="s">
        <v>143</v>
      </c>
      <c r="N2280" t="s">
        <v>37</v>
      </c>
      <c r="O2280" t="s">
        <v>14628</v>
      </c>
      <c r="P2280" s="13" t="s">
        <v>13211</v>
      </c>
      <c r="Q2280" s="2" t="s">
        <v>14629</v>
      </c>
      <c r="R2280" t="s">
        <v>14628</v>
      </c>
      <c r="S2280" s="13" t="s">
        <v>13211</v>
      </c>
      <c r="T2280" t="s">
        <v>14630</v>
      </c>
      <c r="U2280" t="s">
        <v>14628</v>
      </c>
      <c r="V2280" t="s">
        <v>37</v>
      </c>
      <c r="W2280" t="s">
        <v>42</v>
      </c>
      <c r="X2280" t="s">
        <v>1150</v>
      </c>
      <c r="Y2280" t="s">
        <v>44</v>
      </c>
      <c r="Z2280" t="s">
        <v>78</v>
      </c>
      <c r="AA2280" t="s">
        <v>14631</v>
      </c>
      <c r="AB2280" t="s">
        <v>14632</v>
      </c>
      <c r="AC2280" t="s">
        <v>14633</v>
      </c>
      <c r="AD2280" t="s">
        <v>14634</v>
      </c>
      <c r="AE2280" t="s">
        <v>14635</v>
      </c>
      <c r="AF2280" t="s">
        <v>115</v>
      </c>
    </row>
    <row r="2281" spans="3:32" x14ac:dyDescent="0.3">
      <c r="C2281" s="21" t="s">
        <v>14636</v>
      </c>
      <c r="D2281" s="20" t="s">
        <v>102</v>
      </c>
      <c r="E2281" s="20" t="s">
        <v>63</v>
      </c>
      <c r="F2281" s="45" t="s">
        <v>14314</v>
      </c>
      <c r="G2281" s="44" t="s">
        <v>14314</v>
      </c>
      <c r="H2281" s="20" t="s">
        <v>366</v>
      </c>
      <c r="J2281" t="s">
        <v>33</v>
      </c>
      <c r="K2281" t="s">
        <v>382</v>
      </c>
      <c r="L2281" t="s">
        <v>35</v>
      </c>
      <c r="M2281" t="s">
        <v>117</v>
      </c>
      <c r="N2281" t="s">
        <v>37</v>
      </c>
      <c r="O2281" t="s">
        <v>14637</v>
      </c>
      <c r="P2281" s="13" t="s">
        <v>13211</v>
      </c>
      <c r="Q2281" s="2" t="s">
        <v>44</v>
      </c>
      <c r="R2281" t="s">
        <v>10953</v>
      </c>
      <c r="S2281" s="13" t="s">
        <v>13211</v>
      </c>
      <c r="T2281" t="s">
        <v>10954</v>
      </c>
      <c r="U2281" t="s">
        <v>44</v>
      </c>
      <c r="V2281" t="s">
        <v>37</v>
      </c>
      <c r="W2281" t="s">
        <v>42</v>
      </c>
      <c r="X2281" t="s">
        <v>164</v>
      </c>
      <c r="Y2281" t="s">
        <v>44</v>
      </c>
      <c r="Z2281" t="s">
        <v>78</v>
      </c>
      <c r="AA2281" t="s">
        <v>14638</v>
      </c>
      <c r="AB2281" t="s">
        <v>10956</v>
      </c>
      <c r="AC2281" t="s">
        <v>44</v>
      </c>
      <c r="AD2281" t="s">
        <v>10957</v>
      </c>
      <c r="AE2281" t="s">
        <v>14639</v>
      </c>
      <c r="AF2281" t="s">
        <v>115</v>
      </c>
    </row>
    <row r="2282" spans="3:32" x14ac:dyDescent="0.3">
      <c r="C2282" s="21">
        <v>2514329</v>
      </c>
      <c r="D2282" s="20" t="s">
        <v>29</v>
      </c>
      <c r="E2282" s="20" t="s">
        <v>63</v>
      </c>
      <c r="F2282" s="45" t="s">
        <v>14314</v>
      </c>
      <c r="G2282" s="44" t="s">
        <v>14314</v>
      </c>
      <c r="H2282" s="20" t="s">
        <v>366</v>
      </c>
      <c r="I2282" t="s">
        <v>15251</v>
      </c>
      <c r="J2282" t="s">
        <v>33</v>
      </c>
      <c r="K2282" t="s">
        <v>382</v>
      </c>
      <c r="L2282" t="s">
        <v>35</v>
      </c>
      <c r="M2282" t="s">
        <v>64</v>
      </c>
      <c r="N2282" t="s">
        <v>37</v>
      </c>
      <c r="O2282" t="s">
        <v>15003</v>
      </c>
      <c r="P2282" s="13" t="s">
        <v>13762</v>
      </c>
      <c r="Q2282" s="2" t="s">
        <v>15004</v>
      </c>
      <c r="R2282" t="s">
        <v>15005</v>
      </c>
      <c r="S2282" s="13" t="s">
        <v>13762</v>
      </c>
      <c r="T2282" t="s">
        <v>15006</v>
      </c>
      <c r="U2282" t="s">
        <v>44</v>
      </c>
      <c r="V2282" t="s">
        <v>37</v>
      </c>
      <c r="W2282" t="s">
        <v>42</v>
      </c>
      <c r="X2282" t="s">
        <v>97</v>
      </c>
      <c r="Y2282" t="s">
        <v>44</v>
      </c>
      <c r="Z2282" t="s">
        <v>78</v>
      </c>
      <c r="AA2282" t="s">
        <v>15007</v>
      </c>
      <c r="AB2282" t="s">
        <v>44</v>
      </c>
      <c r="AC2282" t="s">
        <v>15008</v>
      </c>
      <c r="AD2282" t="s">
        <v>15009</v>
      </c>
      <c r="AE2282" t="s">
        <v>5453</v>
      </c>
      <c r="AF2282" t="s">
        <v>51</v>
      </c>
    </row>
    <row r="2283" spans="3:32" x14ac:dyDescent="0.3">
      <c r="C2283" s="21">
        <v>2514366</v>
      </c>
      <c r="D2283" s="20" t="s">
        <v>29</v>
      </c>
      <c r="E2283" s="20" t="s">
        <v>63</v>
      </c>
      <c r="F2283" s="45" t="s">
        <v>14314</v>
      </c>
      <c r="G2283" s="44" t="s">
        <v>14314</v>
      </c>
      <c r="H2283" s="20" t="s">
        <v>366</v>
      </c>
      <c r="J2283" t="s">
        <v>33</v>
      </c>
      <c r="K2283" t="s">
        <v>382</v>
      </c>
      <c r="L2283" t="s">
        <v>35</v>
      </c>
      <c r="M2283" t="s">
        <v>143</v>
      </c>
      <c r="N2283" t="s">
        <v>37</v>
      </c>
      <c r="O2283" t="s">
        <v>15010</v>
      </c>
      <c r="P2283" s="13" t="s">
        <v>13762</v>
      </c>
      <c r="Q2283" s="2" t="s">
        <v>4098</v>
      </c>
      <c r="R2283" t="s">
        <v>15011</v>
      </c>
      <c r="S2283" s="13" t="s">
        <v>13762</v>
      </c>
      <c r="T2283" t="s">
        <v>2022</v>
      </c>
      <c r="U2283" t="s">
        <v>15012</v>
      </c>
      <c r="V2283" t="s">
        <v>37</v>
      </c>
      <c r="W2283" t="s">
        <v>42</v>
      </c>
      <c r="X2283" t="s">
        <v>97</v>
      </c>
      <c r="Y2283" t="s">
        <v>44</v>
      </c>
      <c r="Z2283" t="s">
        <v>78</v>
      </c>
      <c r="AA2283" t="s">
        <v>15013</v>
      </c>
      <c r="AB2283" t="s">
        <v>44</v>
      </c>
      <c r="AC2283" t="s">
        <v>15014</v>
      </c>
      <c r="AD2283" t="s">
        <v>15015</v>
      </c>
      <c r="AE2283" t="s">
        <v>15016</v>
      </c>
      <c r="AF2283" t="s">
        <v>51</v>
      </c>
    </row>
    <row r="2284" spans="3:32" x14ac:dyDescent="0.3">
      <c r="C2284" s="21" t="s">
        <v>15017</v>
      </c>
      <c r="D2284" s="20" t="s">
        <v>29</v>
      </c>
      <c r="E2284" s="20" t="s">
        <v>280</v>
      </c>
      <c r="F2284" s="45" t="s">
        <v>14314</v>
      </c>
      <c r="G2284" s="44" t="s">
        <v>14314</v>
      </c>
      <c r="H2284" s="20" t="s">
        <v>366</v>
      </c>
      <c r="J2284" t="s">
        <v>33</v>
      </c>
      <c r="K2284" t="s">
        <v>382</v>
      </c>
      <c r="L2284" t="s">
        <v>35</v>
      </c>
      <c r="M2284" t="s">
        <v>64</v>
      </c>
      <c r="N2284" t="s">
        <v>37</v>
      </c>
      <c r="O2284" t="s">
        <v>15018</v>
      </c>
      <c r="P2284" s="13" t="s">
        <v>13762</v>
      </c>
      <c r="Q2284" s="2" t="s">
        <v>15019</v>
      </c>
      <c r="R2284" t="s">
        <v>15018</v>
      </c>
      <c r="S2284" s="13" t="s">
        <v>13762</v>
      </c>
      <c r="T2284" t="s">
        <v>15020</v>
      </c>
      <c r="U2284" t="s">
        <v>200</v>
      </c>
      <c r="V2284" t="s">
        <v>37</v>
      </c>
      <c r="W2284" t="s">
        <v>42</v>
      </c>
      <c r="X2284" t="s">
        <v>401</v>
      </c>
      <c r="Y2284" t="s">
        <v>44</v>
      </c>
      <c r="Z2284" t="s">
        <v>45</v>
      </c>
      <c r="AA2284" t="s">
        <v>15021</v>
      </c>
      <c r="AB2284" t="s">
        <v>44</v>
      </c>
      <c r="AC2284" t="s">
        <v>15022</v>
      </c>
      <c r="AD2284" t="s">
        <v>15023</v>
      </c>
      <c r="AE2284" t="s">
        <v>15024</v>
      </c>
      <c r="AF2284" t="s">
        <v>51</v>
      </c>
    </row>
    <row r="2285" spans="3:32" x14ac:dyDescent="0.3">
      <c r="C2285" s="21" t="s">
        <v>15025</v>
      </c>
      <c r="D2285" s="20" t="s">
        <v>29</v>
      </c>
      <c r="E2285" s="20" t="s">
        <v>280</v>
      </c>
      <c r="F2285" s="45" t="s">
        <v>14314</v>
      </c>
      <c r="G2285" s="44" t="s">
        <v>14314</v>
      </c>
      <c r="H2285" s="20" t="s">
        <v>366</v>
      </c>
      <c r="J2285" t="s">
        <v>33</v>
      </c>
      <c r="K2285" t="s">
        <v>382</v>
      </c>
      <c r="L2285" t="s">
        <v>35</v>
      </c>
      <c r="M2285" t="s">
        <v>64</v>
      </c>
      <c r="N2285" t="s">
        <v>37</v>
      </c>
      <c r="O2285" t="s">
        <v>15026</v>
      </c>
      <c r="P2285" s="13" t="s">
        <v>13762</v>
      </c>
      <c r="Q2285" s="2" t="s">
        <v>15027</v>
      </c>
      <c r="R2285" t="s">
        <v>15028</v>
      </c>
      <c r="S2285" s="13" t="s">
        <v>13762</v>
      </c>
      <c r="T2285" t="s">
        <v>15029</v>
      </c>
      <c r="U2285" t="s">
        <v>15030</v>
      </c>
      <c r="V2285" t="s">
        <v>37</v>
      </c>
      <c r="W2285" t="s">
        <v>42</v>
      </c>
      <c r="X2285" t="s">
        <v>6837</v>
      </c>
      <c r="Y2285" t="s">
        <v>44</v>
      </c>
      <c r="Z2285" t="s">
        <v>45</v>
      </c>
      <c r="AA2285" t="s">
        <v>15031</v>
      </c>
      <c r="AB2285" t="s">
        <v>44</v>
      </c>
      <c r="AC2285" t="s">
        <v>15032</v>
      </c>
      <c r="AD2285" t="s">
        <v>15033</v>
      </c>
      <c r="AE2285" t="s">
        <v>15034</v>
      </c>
      <c r="AF2285" t="s">
        <v>51</v>
      </c>
    </row>
    <row r="2286" spans="3:32" x14ac:dyDescent="0.3">
      <c r="C2286" s="21" t="s">
        <v>15050</v>
      </c>
      <c r="D2286" s="20" t="s">
        <v>29</v>
      </c>
      <c r="E2286" s="20" t="s">
        <v>63</v>
      </c>
      <c r="F2286" s="45" t="s">
        <v>14314</v>
      </c>
      <c r="G2286" s="44" t="s">
        <v>14314</v>
      </c>
      <c r="H2286" s="20" t="s">
        <v>366</v>
      </c>
      <c r="J2286" t="s">
        <v>33</v>
      </c>
      <c r="K2286" t="s">
        <v>382</v>
      </c>
      <c r="L2286" t="s">
        <v>35</v>
      </c>
      <c r="M2286" t="s">
        <v>52</v>
      </c>
      <c r="N2286" t="s">
        <v>37</v>
      </c>
      <c r="O2286" t="s">
        <v>15051</v>
      </c>
      <c r="P2286" s="13" t="s">
        <v>13762</v>
      </c>
      <c r="Q2286" s="2" t="s">
        <v>15052</v>
      </c>
      <c r="R2286" t="s">
        <v>15051</v>
      </c>
      <c r="S2286" s="13" t="s">
        <v>13762</v>
      </c>
      <c r="T2286" t="s">
        <v>15053</v>
      </c>
      <c r="U2286" t="s">
        <v>1816</v>
      </c>
      <c r="V2286" t="s">
        <v>37</v>
      </c>
      <c r="W2286" t="s">
        <v>42</v>
      </c>
      <c r="X2286" t="s">
        <v>15054</v>
      </c>
      <c r="Y2286" t="s">
        <v>44</v>
      </c>
      <c r="Z2286" t="s">
        <v>3430</v>
      </c>
      <c r="AA2286" t="s">
        <v>15055</v>
      </c>
      <c r="AB2286" t="s">
        <v>1818</v>
      </c>
      <c r="AC2286" t="s">
        <v>15056</v>
      </c>
      <c r="AD2286" t="s">
        <v>15057</v>
      </c>
      <c r="AE2286" t="s">
        <v>15058</v>
      </c>
      <c r="AF2286" t="s">
        <v>51</v>
      </c>
    </row>
    <row r="2287" spans="3:32" x14ac:dyDescent="0.3">
      <c r="C2287" s="21" t="s">
        <v>15059</v>
      </c>
      <c r="D2287" s="20" t="s">
        <v>29</v>
      </c>
      <c r="E2287" s="20" t="s">
        <v>63</v>
      </c>
      <c r="F2287" s="45" t="s">
        <v>14314</v>
      </c>
      <c r="G2287" s="44" t="s">
        <v>14314</v>
      </c>
      <c r="H2287" s="20" t="s">
        <v>366</v>
      </c>
      <c r="J2287" t="s">
        <v>33</v>
      </c>
      <c r="K2287" t="s">
        <v>382</v>
      </c>
      <c r="L2287" t="s">
        <v>35</v>
      </c>
      <c r="M2287" t="s">
        <v>117</v>
      </c>
      <c r="N2287" t="s">
        <v>37</v>
      </c>
      <c r="O2287" t="s">
        <v>15060</v>
      </c>
      <c r="P2287" s="13" t="s">
        <v>13762</v>
      </c>
      <c r="Q2287" s="2" t="s">
        <v>15061</v>
      </c>
      <c r="R2287" t="s">
        <v>15060</v>
      </c>
      <c r="S2287" s="13" t="s">
        <v>13762</v>
      </c>
      <c r="T2287" t="s">
        <v>15062</v>
      </c>
      <c r="U2287" t="s">
        <v>15063</v>
      </c>
      <c r="V2287" t="s">
        <v>37</v>
      </c>
      <c r="W2287" t="s">
        <v>42</v>
      </c>
      <c r="X2287" t="s">
        <v>746</v>
      </c>
      <c r="Y2287" t="s">
        <v>44</v>
      </c>
      <c r="Z2287" t="s">
        <v>45</v>
      </c>
      <c r="AA2287" t="s">
        <v>15064</v>
      </c>
      <c r="AB2287" t="s">
        <v>15065</v>
      </c>
      <c r="AC2287" t="s">
        <v>15066</v>
      </c>
      <c r="AD2287" t="s">
        <v>15067</v>
      </c>
      <c r="AE2287" t="s">
        <v>15068</v>
      </c>
      <c r="AF2287" t="s">
        <v>51</v>
      </c>
    </row>
    <row r="2288" spans="3:32" x14ac:dyDescent="0.3">
      <c r="C2288" s="21" t="s">
        <v>15069</v>
      </c>
      <c r="D2288" s="20" t="s">
        <v>29</v>
      </c>
      <c r="E2288" s="20" t="s">
        <v>63</v>
      </c>
      <c r="F2288" s="45" t="s">
        <v>14314</v>
      </c>
      <c r="G2288" s="44" t="s">
        <v>14314</v>
      </c>
      <c r="H2288" s="20" t="s">
        <v>366</v>
      </c>
      <c r="J2288" t="s">
        <v>33</v>
      </c>
      <c r="K2288" t="s">
        <v>382</v>
      </c>
      <c r="L2288" t="s">
        <v>35</v>
      </c>
      <c r="M2288" t="s">
        <v>36</v>
      </c>
      <c r="N2288" t="s">
        <v>37</v>
      </c>
      <c r="O2288" t="s">
        <v>12003</v>
      </c>
      <c r="P2288" s="13" t="s">
        <v>13762</v>
      </c>
      <c r="Q2288" s="2" t="s">
        <v>15070</v>
      </c>
      <c r="R2288" t="s">
        <v>12005</v>
      </c>
      <c r="S2288" s="13" t="s">
        <v>13762</v>
      </c>
      <c r="T2288" t="s">
        <v>12006</v>
      </c>
      <c r="U2288" t="s">
        <v>200</v>
      </c>
      <c r="V2288" t="s">
        <v>37</v>
      </c>
      <c r="W2288" t="s">
        <v>42</v>
      </c>
      <c r="X2288" t="s">
        <v>3624</v>
      </c>
      <c r="Y2288" t="s">
        <v>44</v>
      </c>
      <c r="Z2288" t="s">
        <v>3625</v>
      </c>
      <c r="AA2288" t="s">
        <v>12007</v>
      </c>
      <c r="AB2288" t="s">
        <v>44</v>
      </c>
      <c r="AC2288" t="s">
        <v>12008</v>
      </c>
      <c r="AD2288" t="s">
        <v>12009</v>
      </c>
      <c r="AE2288" t="s">
        <v>15071</v>
      </c>
      <c r="AF2288" t="s">
        <v>51</v>
      </c>
    </row>
    <row r="2289" spans="3:32" x14ac:dyDescent="0.3">
      <c r="C2289" s="21" t="s">
        <v>15072</v>
      </c>
      <c r="D2289" s="20" t="s">
        <v>29</v>
      </c>
      <c r="E2289" s="20" t="s">
        <v>63</v>
      </c>
      <c r="F2289" s="45">
        <v>45121</v>
      </c>
      <c r="G2289" s="44" t="s">
        <v>14314</v>
      </c>
      <c r="H2289" s="20" t="s">
        <v>366</v>
      </c>
      <c r="J2289" t="s">
        <v>33</v>
      </c>
      <c r="K2289" t="s">
        <v>382</v>
      </c>
      <c r="L2289" t="s">
        <v>35</v>
      </c>
      <c r="M2289" t="s">
        <v>36</v>
      </c>
      <c r="N2289" t="s">
        <v>37</v>
      </c>
      <c r="O2289" t="s">
        <v>15073</v>
      </c>
      <c r="P2289" s="13" t="s">
        <v>13762</v>
      </c>
      <c r="Q2289" s="2" t="s">
        <v>15074</v>
      </c>
      <c r="R2289" t="s">
        <v>15073</v>
      </c>
      <c r="S2289" s="13" t="s">
        <v>13762</v>
      </c>
      <c r="T2289" t="s">
        <v>15075</v>
      </c>
      <c r="U2289" t="s">
        <v>15076</v>
      </c>
      <c r="V2289" t="s">
        <v>37</v>
      </c>
      <c r="W2289" t="s">
        <v>42</v>
      </c>
      <c r="X2289" t="s">
        <v>1028</v>
      </c>
      <c r="Y2289" t="s">
        <v>44</v>
      </c>
      <c r="Z2289" t="s">
        <v>15077</v>
      </c>
      <c r="AA2289" t="s">
        <v>15078</v>
      </c>
      <c r="AB2289" t="s">
        <v>15079</v>
      </c>
      <c r="AC2289" t="s">
        <v>15080</v>
      </c>
      <c r="AD2289" t="s">
        <v>15081</v>
      </c>
      <c r="AE2289" t="s">
        <v>15082</v>
      </c>
      <c r="AF2289" t="s">
        <v>51</v>
      </c>
    </row>
    <row r="2290" spans="3:32" x14ac:dyDescent="0.3">
      <c r="C2290" s="21">
        <v>2515625</v>
      </c>
      <c r="D2290" s="20" t="s">
        <v>29</v>
      </c>
      <c r="E2290" s="20" t="s">
        <v>63</v>
      </c>
      <c r="F2290" s="45" t="s">
        <v>14314</v>
      </c>
      <c r="G2290" s="44" t="s">
        <v>14314</v>
      </c>
      <c r="H2290" s="20" t="s">
        <v>366</v>
      </c>
      <c r="J2290" t="s">
        <v>33</v>
      </c>
      <c r="K2290" t="s">
        <v>382</v>
      </c>
      <c r="L2290" t="s">
        <v>35</v>
      </c>
      <c r="M2290" t="s">
        <v>52</v>
      </c>
      <c r="N2290" t="s">
        <v>37</v>
      </c>
      <c r="O2290" t="s">
        <v>15083</v>
      </c>
      <c r="P2290" s="13" t="s">
        <v>13762</v>
      </c>
      <c r="Q2290" s="2" t="s">
        <v>15084</v>
      </c>
      <c r="R2290" t="s">
        <v>15085</v>
      </c>
      <c r="S2290" s="13" t="s">
        <v>13762</v>
      </c>
      <c r="T2290" t="s">
        <v>15086</v>
      </c>
      <c r="U2290" t="s">
        <v>44</v>
      </c>
      <c r="V2290" t="s">
        <v>37</v>
      </c>
      <c r="W2290" t="s">
        <v>42</v>
      </c>
      <c r="X2290" t="s">
        <v>69</v>
      </c>
      <c r="Y2290" t="s">
        <v>44</v>
      </c>
      <c r="Z2290" t="s">
        <v>78</v>
      </c>
      <c r="AA2290" t="s">
        <v>15087</v>
      </c>
      <c r="AB2290" t="s">
        <v>44</v>
      </c>
      <c r="AC2290" t="s">
        <v>15088</v>
      </c>
      <c r="AD2290" t="s">
        <v>15089</v>
      </c>
      <c r="AE2290" t="s">
        <v>15090</v>
      </c>
      <c r="AF2290" t="s">
        <v>51</v>
      </c>
    </row>
    <row r="2291" spans="3:32" x14ac:dyDescent="0.3">
      <c r="C2291" s="21">
        <v>2510902</v>
      </c>
      <c r="D2291" s="20" t="s">
        <v>14654</v>
      </c>
      <c r="E2291" s="20" t="s">
        <v>141</v>
      </c>
      <c r="F2291" s="45" t="s">
        <v>13914</v>
      </c>
      <c r="G2291" s="44" t="s">
        <v>14314</v>
      </c>
      <c r="H2291" s="20" t="s">
        <v>366</v>
      </c>
      <c r="J2291" t="s">
        <v>33</v>
      </c>
      <c r="K2291" t="s">
        <v>382</v>
      </c>
      <c r="L2291" t="s">
        <v>35</v>
      </c>
      <c r="M2291" t="s">
        <v>105</v>
      </c>
      <c r="N2291" t="s">
        <v>37</v>
      </c>
      <c r="O2291" t="s">
        <v>14732</v>
      </c>
      <c r="P2291" s="13" t="s">
        <v>13416</v>
      </c>
      <c r="Q2291" s="2" t="s">
        <v>14733</v>
      </c>
      <c r="R2291" t="s">
        <v>14732</v>
      </c>
      <c r="S2291" s="13" t="s">
        <v>13416</v>
      </c>
      <c r="T2291" t="s">
        <v>14734</v>
      </c>
      <c r="U2291" t="s">
        <v>44</v>
      </c>
      <c r="V2291" t="s">
        <v>37</v>
      </c>
      <c r="W2291" t="s">
        <v>42</v>
      </c>
      <c r="X2291" t="s">
        <v>14675</v>
      </c>
      <c r="Y2291" t="s">
        <v>44</v>
      </c>
      <c r="Z2291" t="s">
        <v>78</v>
      </c>
      <c r="AA2291" t="s">
        <v>14735</v>
      </c>
      <c r="AB2291" t="s">
        <v>44</v>
      </c>
      <c r="AC2291" t="s">
        <v>14736</v>
      </c>
      <c r="AD2291" t="s">
        <v>14737</v>
      </c>
      <c r="AE2291" t="s">
        <v>14738</v>
      </c>
      <c r="AF2291" t="s">
        <v>14739</v>
      </c>
    </row>
    <row r="2292" spans="3:32" x14ac:dyDescent="0.3">
      <c r="C2292" s="21">
        <v>2515959</v>
      </c>
      <c r="D2292" s="20" t="s">
        <v>29</v>
      </c>
      <c r="E2292" s="20" t="s">
        <v>63</v>
      </c>
      <c r="F2292" s="45" t="s">
        <v>14314</v>
      </c>
      <c r="G2292" s="44" t="s">
        <v>14314</v>
      </c>
      <c r="H2292" s="20" t="s">
        <v>366</v>
      </c>
      <c r="J2292" t="s">
        <v>33</v>
      </c>
      <c r="K2292" t="s">
        <v>382</v>
      </c>
      <c r="L2292" t="s">
        <v>35</v>
      </c>
      <c r="M2292" t="s">
        <v>52</v>
      </c>
      <c r="N2292" t="s">
        <v>37</v>
      </c>
      <c r="O2292" t="s">
        <v>15091</v>
      </c>
      <c r="P2292" s="13" t="s">
        <v>13762</v>
      </c>
      <c r="Q2292" s="2" t="s">
        <v>15092</v>
      </c>
      <c r="R2292" t="s">
        <v>15093</v>
      </c>
      <c r="S2292" s="13" t="s">
        <v>13762</v>
      </c>
      <c r="T2292" t="s">
        <v>15094</v>
      </c>
      <c r="U2292" t="s">
        <v>44</v>
      </c>
      <c r="V2292" t="s">
        <v>37</v>
      </c>
      <c r="W2292" t="s">
        <v>42</v>
      </c>
      <c r="X2292" t="s">
        <v>1985</v>
      </c>
      <c r="Y2292" t="s">
        <v>44</v>
      </c>
      <c r="Z2292" t="s">
        <v>45</v>
      </c>
      <c r="AA2292" t="s">
        <v>15095</v>
      </c>
      <c r="AB2292" t="s">
        <v>44</v>
      </c>
      <c r="AC2292" t="s">
        <v>15096</v>
      </c>
      <c r="AD2292" t="s">
        <v>15097</v>
      </c>
      <c r="AE2292" t="s">
        <v>3663</v>
      </c>
      <c r="AF2292" t="s">
        <v>51</v>
      </c>
    </row>
    <row r="2293" spans="3:32" x14ac:dyDescent="0.3">
      <c r="C2293" s="21">
        <v>2515998</v>
      </c>
      <c r="D2293" s="20" t="s">
        <v>29</v>
      </c>
      <c r="E2293" s="20" t="s">
        <v>63</v>
      </c>
      <c r="F2293" s="45" t="s">
        <v>14314</v>
      </c>
      <c r="G2293" s="44" t="s">
        <v>14314</v>
      </c>
      <c r="H2293" s="20" t="s">
        <v>366</v>
      </c>
      <c r="J2293" t="s">
        <v>33</v>
      </c>
      <c r="K2293" t="s">
        <v>382</v>
      </c>
      <c r="L2293" t="s">
        <v>35</v>
      </c>
      <c r="M2293" t="s">
        <v>117</v>
      </c>
      <c r="N2293" t="s">
        <v>37</v>
      </c>
      <c r="O2293" t="s">
        <v>15098</v>
      </c>
      <c r="P2293" s="13" t="s">
        <v>13762</v>
      </c>
      <c r="Q2293" s="2" t="s">
        <v>15099</v>
      </c>
      <c r="R2293" t="s">
        <v>15100</v>
      </c>
      <c r="S2293" s="13" t="s">
        <v>13762</v>
      </c>
      <c r="T2293" t="s">
        <v>15101</v>
      </c>
      <c r="U2293" t="s">
        <v>15102</v>
      </c>
      <c r="V2293" t="s">
        <v>37</v>
      </c>
      <c r="W2293" t="s">
        <v>42</v>
      </c>
      <c r="X2293" t="s">
        <v>1985</v>
      </c>
      <c r="Y2293" t="s">
        <v>44</v>
      </c>
      <c r="Z2293" t="s">
        <v>45</v>
      </c>
      <c r="AA2293" t="s">
        <v>15103</v>
      </c>
      <c r="AB2293" t="s">
        <v>44</v>
      </c>
      <c r="AC2293" t="s">
        <v>15104</v>
      </c>
      <c r="AD2293" t="s">
        <v>15105</v>
      </c>
      <c r="AE2293" t="s">
        <v>3663</v>
      </c>
      <c r="AF2293" t="s">
        <v>51</v>
      </c>
    </row>
    <row r="2294" spans="3:32" x14ac:dyDescent="0.3">
      <c r="C2294" s="21" t="s">
        <v>15106</v>
      </c>
      <c r="D2294" s="20" t="s">
        <v>29</v>
      </c>
      <c r="E2294" s="20" t="s">
        <v>63</v>
      </c>
      <c r="F2294" s="45" t="s">
        <v>14314</v>
      </c>
      <c r="G2294" s="44" t="s">
        <v>14314</v>
      </c>
      <c r="H2294" s="20" t="s">
        <v>366</v>
      </c>
      <c r="J2294" t="s">
        <v>33</v>
      </c>
      <c r="K2294" t="s">
        <v>382</v>
      </c>
      <c r="L2294" t="s">
        <v>35</v>
      </c>
      <c r="M2294" t="s">
        <v>117</v>
      </c>
      <c r="N2294" t="s">
        <v>37</v>
      </c>
      <c r="O2294" t="s">
        <v>15107</v>
      </c>
      <c r="P2294" s="13" t="s">
        <v>13762</v>
      </c>
      <c r="Q2294" s="2" t="s">
        <v>15108</v>
      </c>
      <c r="R2294" t="s">
        <v>15107</v>
      </c>
      <c r="S2294" s="13" t="s">
        <v>13762</v>
      </c>
      <c r="T2294" t="s">
        <v>15109</v>
      </c>
      <c r="U2294" t="s">
        <v>15110</v>
      </c>
      <c r="V2294" t="s">
        <v>37</v>
      </c>
      <c r="W2294" t="s">
        <v>42</v>
      </c>
      <c r="X2294" t="s">
        <v>901</v>
      </c>
      <c r="Y2294" t="s">
        <v>44</v>
      </c>
      <c r="Z2294" t="s">
        <v>45</v>
      </c>
      <c r="AA2294" t="s">
        <v>15111</v>
      </c>
      <c r="AB2294" t="s">
        <v>15112</v>
      </c>
      <c r="AC2294" t="s">
        <v>15113</v>
      </c>
      <c r="AD2294" t="s">
        <v>15114</v>
      </c>
      <c r="AE2294" t="s">
        <v>15115</v>
      </c>
      <c r="AF2294" t="s">
        <v>51</v>
      </c>
    </row>
    <row r="2295" spans="3:32" x14ac:dyDescent="0.3">
      <c r="C2295" s="21">
        <v>2516015</v>
      </c>
      <c r="D2295" s="20" t="s">
        <v>368</v>
      </c>
      <c r="E2295" s="20" t="s">
        <v>63</v>
      </c>
      <c r="F2295" s="45" t="s">
        <v>14314</v>
      </c>
      <c r="G2295" s="44" t="s">
        <v>14314</v>
      </c>
      <c r="H2295" s="20" t="s">
        <v>366</v>
      </c>
      <c r="J2295" t="s">
        <v>33</v>
      </c>
      <c r="K2295" t="s">
        <v>382</v>
      </c>
      <c r="L2295" t="s">
        <v>35</v>
      </c>
      <c r="M2295" t="s">
        <v>143</v>
      </c>
      <c r="N2295" t="s">
        <v>37</v>
      </c>
      <c r="O2295" t="s">
        <v>15116</v>
      </c>
      <c r="P2295" s="13" t="s">
        <v>13762</v>
      </c>
      <c r="Q2295" s="2" t="s">
        <v>15117</v>
      </c>
      <c r="R2295" t="s">
        <v>15118</v>
      </c>
      <c r="S2295" s="13" t="s">
        <v>13762</v>
      </c>
      <c r="T2295" t="s">
        <v>15119</v>
      </c>
      <c r="U2295" t="s">
        <v>44</v>
      </c>
      <c r="V2295" t="s">
        <v>37</v>
      </c>
      <c r="W2295" t="s">
        <v>42</v>
      </c>
      <c r="X2295" t="s">
        <v>69</v>
      </c>
      <c r="Y2295" t="s">
        <v>44</v>
      </c>
      <c r="Z2295" t="s">
        <v>78</v>
      </c>
      <c r="AA2295" t="s">
        <v>15120</v>
      </c>
      <c r="AB2295" t="s">
        <v>44</v>
      </c>
      <c r="AC2295" t="s">
        <v>15121</v>
      </c>
      <c r="AD2295" t="s">
        <v>4587</v>
      </c>
      <c r="AE2295" t="s">
        <v>15122</v>
      </c>
      <c r="AF2295" t="s">
        <v>51</v>
      </c>
    </row>
    <row r="2296" spans="3:32" x14ac:dyDescent="0.3">
      <c r="C2296" s="21" t="s">
        <v>15123</v>
      </c>
      <c r="D2296" s="20" t="s">
        <v>29</v>
      </c>
      <c r="E2296" s="20" t="s">
        <v>63</v>
      </c>
      <c r="F2296" s="45" t="s">
        <v>14314</v>
      </c>
      <c r="G2296" s="44" t="s">
        <v>14314</v>
      </c>
      <c r="H2296" s="20" t="s">
        <v>366</v>
      </c>
      <c r="J2296" t="s">
        <v>33</v>
      </c>
      <c r="K2296" t="s">
        <v>382</v>
      </c>
      <c r="L2296" t="s">
        <v>35</v>
      </c>
      <c r="M2296" t="s">
        <v>105</v>
      </c>
      <c r="N2296" t="s">
        <v>37</v>
      </c>
      <c r="O2296" t="s">
        <v>15124</v>
      </c>
      <c r="P2296" s="13" t="s">
        <v>15125</v>
      </c>
      <c r="Q2296" s="2" t="s">
        <v>15126</v>
      </c>
      <c r="R2296" t="s">
        <v>15127</v>
      </c>
      <c r="S2296" s="13" t="s">
        <v>15125</v>
      </c>
      <c r="T2296" t="s">
        <v>15128</v>
      </c>
      <c r="U2296" t="s">
        <v>15129</v>
      </c>
      <c r="V2296" t="s">
        <v>37</v>
      </c>
      <c r="W2296" t="s">
        <v>42</v>
      </c>
      <c r="X2296" t="s">
        <v>69</v>
      </c>
      <c r="Y2296" t="s">
        <v>44</v>
      </c>
      <c r="Z2296" t="s">
        <v>45</v>
      </c>
      <c r="AA2296" t="s">
        <v>15130</v>
      </c>
      <c r="AB2296" t="s">
        <v>44</v>
      </c>
      <c r="AC2296" t="s">
        <v>15131</v>
      </c>
      <c r="AD2296" t="s">
        <v>15132</v>
      </c>
      <c r="AE2296" t="s">
        <v>15133</v>
      </c>
      <c r="AF2296" t="s">
        <v>51</v>
      </c>
    </row>
    <row r="2297" spans="3:32" x14ac:dyDescent="0.3">
      <c r="C2297" s="21">
        <v>2516669</v>
      </c>
      <c r="D2297" s="20" t="s">
        <v>29</v>
      </c>
      <c r="E2297" s="20" t="s">
        <v>63</v>
      </c>
      <c r="F2297" s="45" t="s">
        <v>14314</v>
      </c>
      <c r="G2297" s="44" t="s">
        <v>14314</v>
      </c>
      <c r="H2297" s="20" t="s">
        <v>366</v>
      </c>
      <c r="J2297" t="s">
        <v>33</v>
      </c>
      <c r="K2297" t="s">
        <v>382</v>
      </c>
      <c r="L2297" t="s">
        <v>35</v>
      </c>
      <c r="M2297" t="s">
        <v>292</v>
      </c>
      <c r="N2297" t="s">
        <v>37</v>
      </c>
      <c r="O2297" t="s">
        <v>15134</v>
      </c>
      <c r="P2297" s="13" t="s">
        <v>15125</v>
      </c>
      <c r="Q2297" s="2" t="s">
        <v>15135</v>
      </c>
      <c r="R2297" t="s">
        <v>15136</v>
      </c>
      <c r="S2297" s="13" t="s">
        <v>15125</v>
      </c>
      <c r="T2297" t="s">
        <v>15137</v>
      </c>
      <c r="U2297" t="s">
        <v>44</v>
      </c>
      <c r="V2297" t="s">
        <v>37</v>
      </c>
      <c r="W2297" t="s">
        <v>42</v>
      </c>
      <c r="X2297" t="s">
        <v>69</v>
      </c>
      <c r="Y2297" t="s">
        <v>44</v>
      </c>
      <c r="Z2297" t="s">
        <v>78</v>
      </c>
      <c r="AA2297" t="s">
        <v>15138</v>
      </c>
      <c r="AB2297" t="s">
        <v>44</v>
      </c>
      <c r="AC2297" t="s">
        <v>4587</v>
      </c>
      <c r="AD2297" t="s">
        <v>4587</v>
      </c>
      <c r="AE2297" t="s">
        <v>15139</v>
      </c>
      <c r="AF2297" t="s">
        <v>51</v>
      </c>
    </row>
    <row r="2298" spans="3:32" x14ac:dyDescent="0.3">
      <c r="C2298" s="21">
        <v>2516752</v>
      </c>
      <c r="D2298" s="20" t="s">
        <v>29</v>
      </c>
      <c r="E2298" s="20" t="s">
        <v>537</v>
      </c>
      <c r="F2298" s="45" t="s">
        <v>14314</v>
      </c>
      <c r="G2298" s="44" t="s">
        <v>14314</v>
      </c>
      <c r="H2298" s="20" t="s">
        <v>366</v>
      </c>
      <c r="J2298" t="s">
        <v>33</v>
      </c>
      <c r="K2298" t="s">
        <v>382</v>
      </c>
      <c r="L2298" t="s">
        <v>35</v>
      </c>
      <c r="M2298" t="s">
        <v>64</v>
      </c>
      <c r="N2298" t="s">
        <v>37</v>
      </c>
      <c r="O2298" t="s">
        <v>15140</v>
      </c>
      <c r="P2298" s="13" t="s">
        <v>15125</v>
      </c>
      <c r="Q2298" s="2" t="s">
        <v>15141</v>
      </c>
      <c r="R2298" t="s">
        <v>15140</v>
      </c>
      <c r="S2298" s="13" t="s">
        <v>15125</v>
      </c>
      <c r="T2298" t="s">
        <v>15142</v>
      </c>
      <c r="U2298" t="s">
        <v>11847</v>
      </c>
      <c r="V2298" t="s">
        <v>37</v>
      </c>
      <c r="W2298" t="s">
        <v>42</v>
      </c>
      <c r="X2298" t="s">
        <v>414</v>
      </c>
      <c r="Y2298" t="s">
        <v>44</v>
      </c>
      <c r="Z2298" t="s">
        <v>45</v>
      </c>
      <c r="AA2298" t="s">
        <v>15143</v>
      </c>
      <c r="AB2298" t="s">
        <v>15144</v>
      </c>
      <c r="AC2298" t="s">
        <v>15145</v>
      </c>
      <c r="AD2298" t="s">
        <v>15146</v>
      </c>
      <c r="AE2298" t="s">
        <v>15147</v>
      </c>
      <c r="AF2298" t="s">
        <v>51</v>
      </c>
    </row>
    <row r="2299" spans="3:32" x14ac:dyDescent="0.3">
      <c r="C2299" s="21" t="s">
        <v>15148</v>
      </c>
      <c r="D2299" s="20" t="s">
        <v>29</v>
      </c>
      <c r="E2299" s="20" t="s">
        <v>63</v>
      </c>
      <c r="F2299" s="45" t="s">
        <v>14314</v>
      </c>
      <c r="G2299" s="44" t="s">
        <v>14314</v>
      </c>
      <c r="H2299" s="20" t="s">
        <v>366</v>
      </c>
      <c r="J2299" t="s">
        <v>33</v>
      </c>
      <c r="K2299" t="s">
        <v>382</v>
      </c>
      <c r="L2299" t="s">
        <v>35</v>
      </c>
      <c r="M2299" t="s">
        <v>143</v>
      </c>
      <c r="N2299" t="s">
        <v>37</v>
      </c>
      <c r="O2299" t="s">
        <v>14350</v>
      </c>
      <c r="P2299" s="13" t="s">
        <v>15125</v>
      </c>
      <c r="Q2299" s="2" t="s">
        <v>15149</v>
      </c>
      <c r="R2299" t="s">
        <v>14350</v>
      </c>
      <c r="S2299" s="13" t="s">
        <v>15125</v>
      </c>
      <c r="T2299" t="s">
        <v>14352</v>
      </c>
      <c r="U2299" t="s">
        <v>14353</v>
      </c>
      <c r="V2299" t="s">
        <v>37</v>
      </c>
      <c r="W2299" t="s">
        <v>42</v>
      </c>
      <c r="X2299" t="s">
        <v>15150</v>
      </c>
      <c r="Y2299" t="s">
        <v>44</v>
      </c>
      <c r="Z2299" t="s">
        <v>15151</v>
      </c>
      <c r="AA2299" t="s">
        <v>14354</v>
      </c>
      <c r="AB2299" t="s">
        <v>14355</v>
      </c>
      <c r="AC2299" t="s">
        <v>15152</v>
      </c>
      <c r="AD2299" t="s">
        <v>14357</v>
      </c>
      <c r="AE2299" t="s">
        <v>15153</v>
      </c>
      <c r="AF2299" t="s">
        <v>51</v>
      </c>
    </row>
    <row r="2300" spans="3:32" x14ac:dyDescent="0.3">
      <c r="C2300">
        <v>2509197</v>
      </c>
      <c r="D2300" s="90" t="s">
        <v>29</v>
      </c>
      <c r="E2300" s="90" t="s">
        <v>141</v>
      </c>
      <c r="F2300" s="91" t="s">
        <v>14069</v>
      </c>
      <c r="G2300" s="92" t="s">
        <v>14069</v>
      </c>
      <c r="H2300" s="92" t="s">
        <v>366</v>
      </c>
      <c r="I2300" s="93" t="s">
        <v>15048</v>
      </c>
      <c r="P2300" s="13"/>
      <c r="Q2300" s="2"/>
      <c r="S2300" s="13"/>
    </row>
    <row r="2301" spans="3:32" x14ac:dyDescent="0.3">
      <c r="C2301" s="21" t="s">
        <v>14640</v>
      </c>
      <c r="D2301" s="20" t="s">
        <v>102</v>
      </c>
      <c r="E2301" s="20" t="s">
        <v>63</v>
      </c>
      <c r="F2301" s="45" t="s">
        <v>14641</v>
      </c>
      <c r="G2301" s="44" t="s">
        <v>14641</v>
      </c>
      <c r="H2301" s="20" t="s">
        <v>366</v>
      </c>
      <c r="J2301" t="s">
        <v>33</v>
      </c>
      <c r="K2301" t="s">
        <v>382</v>
      </c>
      <c r="L2301" t="s">
        <v>35</v>
      </c>
      <c r="M2301" t="s">
        <v>52</v>
      </c>
      <c r="N2301" t="s">
        <v>37</v>
      </c>
      <c r="O2301" t="s">
        <v>14642</v>
      </c>
      <c r="P2301" s="13" t="s">
        <v>13416</v>
      </c>
      <c r="Q2301" s="2" t="s">
        <v>44</v>
      </c>
      <c r="R2301" t="s">
        <v>14643</v>
      </c>
      <c r="S2301" s="13" t="s">
        <v>13416</v>
      </c>
      <c r="T2301" t="s">
        <v>14644</v>
      </c>
      <c r="U2301" t="s">
        <v>44</v>
      </c>
      <c r="V2301" t="s">
        <v>37</v>
      </c>
      <c r="W2301" t="s">
        <v>42</v>
      </c>
      <c r="X2301" t="s">
        <v>164</v>
      </c>
      <c r="Y2301" t="s">
        <v>44</v>
      </c>
      <c r="Z2301" t="s">
        <v>78</v>
      </c>
      <c r="AA2301" t="s">
        <v>14645</v>
      </c>
      <c r="AB2301" t="s">
        <v>14646</v>
      </c>
      <c r="AC2301" t="s">
        <v>44</v>
      </c>
      <c r="AD2301" t="s">
        <v>14647</v>
      </c>
      <c r="AE2301" t="s">
        <v>14648</v>
      </c>
      <c r="AF2301" t="s">
        <v>115</v>
      </c>
    </row>
    <row r="2302" spans="3:32" x14ac:dyDescent="0.3">
      <c r="C2302" s="21" t="s">
        <v>14649</v>
      </c>
      <c r="D2302" s="20" t="s">
        <v>102</v>
      </c>
      <c r="E2302" s="20" t="s">
        <v>63</v>
      </c>
      <c r="F2302" s="45" t="s">
        <v>14641</v>
      </c>
      <c r="G2302" s="44" t="s">
        <v>14641</v>
      </c>
      <c r="H2302" s="20" t="s">
        <v>366</v>
      </c>
      <c r="J2302" t="s">
        <v>33</v>
      </c>
      <c r="K2302" t="s">
        <v>382</v>
      </c>
      <c r="L2302" t="s">
        <v>35</v>
      </c>
      <c r="M2302" t="s">
        <v>143</v>
      </c>
      <c r="N2302" t="s">
        <v>37</v>
      </c>
      <c r="O2302" t="s">
        <v>12964</v>
      </c>
      <c r="P2302" s="13" t="s">
        <v>13416</v>
      </c>
      <c r="Q2302" s="2" t="s">
        <v>44</v>
      </c>
      <c r="R2302" t="s">
        <v>14650</v>
      </c>
      <c r="S2302" s="13" t="s">
        <v>13416</v>
      </c>
      <c r="T2302" t="s">
        <v>12967</v>
      </c>
      <c r="U2302" t="s">
        <v>44</v>
      </c>
      <c r="V2302" t="s">
        <v>37</v>
      </c>
      <c r="W2302" t="s">
        <v>42</v>
      </c>
      <c r="X2302" t="s">
        <v>164</v>
      </c>
      <c r="Y2302" t="s">
        <v>44</v>
      </c>
      <c r="Z2302" t="s">
        <v>78</v>
      </c>
      <c r="AA2302" t="s">
        <v>12968</v>
      </c>
      <c r="AB2302" t="s">
        <v>14651</v>
      </c>
      <c r="AC2302" t="s">
        <v>44</v>
      </c>
      <c r="AD2302" t="s">
        <v>14652</v>
      </c>
      <c r="AE2302" t="s">
        <v>14653</v>
      </c>
      <c r="AF2302" t="s">
        <v>115</v>
      </c>
    </row>
    <row r="2303" spans="3:32" x14ac:dyDescent="0.3">
      <c r="C2303" s="21" t="s">
        <v>14949</v>
      </c>
      <c r="D2303" s="20" t="s">
        <v>102</v>
      </c>
      <c r="E2303" s="20" t="s">
        <v>63</v>
      </c>
      <c r="F2303" s="45" t="s">
        <v>14641</v>
      </c>
      <c r="G2303" s="44" t="s">
        <v>14641</v>
      </c>
      <c r="H2303" s="20" t="s">
        <v>366</v>
      </c>
      <c r="J2303" t="s">
        <v>33</v>
      </c>
      <c r="K2303" t="s">
        <v>382</v>
      </c>
      <c r="L2303" t="s">
        <v>35</v>
      </c>
      <c r="M2303" t="s">
        <v>64</v>
      </c>
      <c r="N2303" t="s">
        <v>37</v>
      </c>
      <c r="O2303" t="s">
        <v>14950</v>
      </c>
      <c r="P2303" s="13" t="s">
        <v>13416</v>
      </c>
      <c r="Q2303" s="2" t="s">
        <v>44</v>
      </c>
      <c r="R2303" t="s">
        <v>14951</v>
      </c>
      <c r="S2303" s="13" t="s">
        <v>13416</v>
      </c>
      <c r="T2303" t="s">
        <v>14952</v>
      </c>
      <c r="U2303" t="s">
        <v>44</v>
      </c>
      <c r="V2303" t="s">
        <v>37</v>
      </c>
      <c r="W2303" t="s">
        <v>42</v>
      </c>
      <c r="X2303" t="s">
        <v>164</v>
      </c>
      <c r="Y2303" t="s">
        <v>44</v>
      </c>
      <c r="Z2303" t="s">
        <v>78</v>
      </c>
      <c r="AA2303" t="s">
        <v>14953</v>
      </c>
      <c r="AB2303" t="s">
        <v>44</v>
      </c>
      <c r="AC2303" t="s">
        <v>44</v>
      </c>
      <c r="AD2303" t="s">
        <v>14954</v>
      </c>
      <c r="AE2303" t="s">
        <v>14955</v>
      </c>
      <c r="AF2303" t="s">
        <v>115</v>
      </c>
    </row>
    <row r="2304" spans="3:32" x14ac:dyDescent="0.3">
      <c r="C2304" s="21">
        <v>2511008</v>
      </c>
      <c r="D2304" s="20" t="s">
        <v>102</v>
      </c>
      <c r="E2304" s="20" t="s">
        <v>63</v>
      </c>
      <c r="F2304" s="45" t="s">
        <v>14641</v>
      </c>
      <c r="G2304" s="44" t="s">
        <v>14641</v>
      </c>
      <c r="H2304" s="20" t="s">
        <v>366</v>
      </c>
      <c r="J2304" t="s">
        <v>33</v>
      </c>
      <c r="K2304" t="s">
        <v>382</v>
      </c>
      <c r="L2304" t="s">
        <v>35</v>
      </c>
      <c r="M2304" t="s">
        <v>143</v>
      </c>
      <c r="N2304" t="s">
        <v>37</v>
      </c>
      <c r="O2304" t="s">
        <v>671</v>
      </c>
      <c r="P2304" s="13" t="s">
        <v>13416</v>
      </c>
      <c r="Q2304" s="2" t="s">
        <v>44</v>
      </c>
      <c r="R2304" t="s">
        <v>2021</v>
      </c>
      <c r="S2304" s="13" t="s">
        <v>13416</v>
      </c>
      <c r="T2304" t="s">
        <v>2022</v>
      </c>
      <c r="U2304" t="s">
        <v>44</v>
      </c>
      <c r="V2304" t="s">
        <v>37</v>
      </c>
      <c r="W2304" t="s">
        <v>42</v>
      </c>
      <c r="X2304" t="s">
        <v>164</v>
      </c>
      <c r="Y2304" t="s">
        <v>44</v>
      </c>
      <c r="Z2304" t="s">
        <v>78</v>
      </c>
      <c r="AA2304" t="s">
        <v>673</v>
      </c>
      <c r="AB2304" t="s">
        <v>2023</v>
      </c>
      <c r="AC2304" t="s">
        <v>44</v>
      </c>
      <c r="AD2304" t="s">
        <v>2024</v>
      </c>
      <c r="AE2304" t="s">
        <v>14956</v>
      </c>
      <c r="AF2304" t="s">
        <v>115</v>
      </c>
    </row>
    <row r="2305" spans="3:32" x14ac:dyDescent="0.3">
      <c r="C2305" s="21" t="s">
        <v>14872</v>
      </c>
      <c r="D2305" s="20" t="s">
        <v>102</v>
      </c>
      <c r="E2305" s="20" t="s">
        <v>63</v>
      </c>
      <c r="F2305" s="45" t="s">
        <v>14641</v>
      </c>
      <c r="G2305" s="44" t="s">
        <v>14641</v>
      </c>
      <c r="H2305" s="20" t="s">
        <v>366</v>
      </c>
      <c r="J2305" t="s">
        <v>33</v>
      </c>
      <c r="K2305" t="s">
        <v>382</v>
      </c>
      <c r="L2305" t="s">
        <v>35</v>
      </c>
      <c r="M2305" t="s">
        <v>36</v>
      </c>
      <c r="N2305" t="s">
        <v>37</v>
      </c>
      <c r="O2305" t="s">
        <v>14873</v>
      </c>
      <c r="P2305" s="13" t="s">
        <v>13416</v>
      </c>
      <c r="Q2305" s="2" t="s">
        <v>14874</v>
      </c>
      <c r="R2305" t="s">
        <v>14873</v>
      </c>
      <c r="S2305" s="13" t="s">
        <v>13416</v>
      </c>
      <c r="T2305" t="s">
        <v>14875</v>
      </c>
      <c r="U2305" t="s">
        <v>14876</v>
      </c>
      <c r="V2305" t="s">
        <v>37</v>
      </c>
      <c r="W2305" t="s">
        <v>42</v>
      </c>
      <c r="X2305" t="s">
        <v>401</v>
      </c>
      <c r="Y2305" t="s">
        <v>44</v>
      </c>
      <c r="Z2305" t="s">
        <v>78</v>
      </c>
      <c r="AA2305" t="s">
        <v>14877</v>
      </c>
      <c r="AB2305" t="s">
        <v>44</v>
      </c>
      <c r="AC2305" t="s">
        <v>14878</v>
      </c>
      <c r="AD2305" t="s">
        <v>14879</v>
      </c>
      <c r="AE2305" t="s">
        <v>14880</v>
      </c>
      <c r="AF2305" t="s">
        <v>115</v>
      </c>
    </row>
    <row r="2306" spans="3:32" x14ac:dyDescent="0.3">
      <c r="C2306" s="21" t="s">
        <v>14890</v>
      </c>
      <c r="D2306" s="20" t="s">
        <v>102</v>
      </c>
      <c r="E2306" s="20" t="s">
        <v>357</v>
      </c>
      <c r="F2306" s="45" t="s">
        <v>14641</v>
      </c>
      <c r="G2306" s="44" t="s">
        <v>14641</v>
      </c>
      <c r="H2306" s="20" t="s">
        <v>366</v>
      </c>
      <c r="J2306" t="s">
        <v>33</v>
      </c>
      <c r="K2306" t="s">
        <v>382</v>
      </c>
      <c r="L2306" t="s">
        <v>35</v>
      </c>
      <c r="M2306" t="s">
        <v>36</v>
      </c>
      <c r="N2306" t="s">
        <v>37</v>
      </c>
      <c r="O2306" t="s">
        <v>14891</v>
      </c>
      <c r="P2306" s="13" t="s">
        <v>13416</v>
      </c>
      <c r="Q2306" s="2" t="s">
        <v>14892</v>
      </c>
      <c r="R2306" t="s">
        <v>14893</v>
      </c>
      <c r="S2306" s="13" t="s">
        <v>13416</v>
      </c>
      <c r="T2306" t="s">
        <v>14894</v>
      </c>
      <c r="U2306" t="s">
        <v>44</v>
      </c>
      <c r="V2306" t="s">
        <v>37</v>
      </c>
      <c r="W2306" t="s">
        <v>42</v>
      </c>
      <c r="X2306" t="s">
        <v>401</v>
      </c>
      <c r="Y2306" t="s">
        <v>44</v>
      </c>
      <c r="Z2306" t="s">
        <v>78</v>
      </c>
      <c r="AA2306" t="s">
        <v>14895</v>
      </c>
      <c r="AB2306" t="s">
        <v>44</v>
      </c>
      <c r="AC2306" t="s">
        <v>1048</v>
      </c>
      <c r="AD2306" t="s">
        <v>1048</v>
      </c>
      <c r="AE2306" t="s">
        <v>14896</v>
      </c>
      <c r="AF2306" t="s">
        <v>115</v>
      </c>
    </row>
    <row r="2307" spans="3:32" x14ac:dyDescent="0.3">
      <c r="C2307" s="21" t="s">
        <v>14897</v>
      </c>
      <c r="D2307" s="20" t="s">
        <v>102</v>
      </c>
      <c r="E2307" s="20" t="s">
        <v>63</v>
      </c>
      <c r="F2307" s="45" t="s">
        <v>14641</v>
      </c>
      <c r="G2307" s="44" t="s">
        <v>14641</v>
      </c>
      <c r="H2307" s="20" t="s">
        <v>366</v>
      </c>
      <c r="J2307" t="s">
        <v>33</v>
      </c>
      <c r="K2307" t="s">
        <v>382</v>
      </c>
      <c r="L2307" t="s">
        <v>35</v>
      </c>
      <c r="M2307" t="s">
        <v>117</v>
      </c>
      <c r="N2307" t="s">
        <v>37</v>
      </c>
      <c r="O2307" t="s">
        <v>14898</v>
      </c>
      <c r="P2307" s="13" t="s">
        <v>13416</v>
      </c>
      <c r="Q2307" s="2" t="s">
        <v>44</v>
      </c>
      <c r="R2307" t="s">
        <v>14899</v>
      </c>
      <c r="S2307" s="13" t="s">
        <v>13416</v>
      </c>
      <c r="T2307" t="s">
        <v>14900</v>
      </c>
      <c r="U2307" t="s">
        <v>44</v>
      </c>
      <c r="V2307" t="s">
        <v>37</v>
      </c>
      <c r="W2307" t="s">
        <v>42</v>
      </c>
      <c r="X2307" t="s">
        <v>164</v>
      </c>
      <c r="Y2307" t="s">
        <v>44</v>
      </c>
      <c r="Z2307" t="s">
        <v>78</v>
      </c>
      <c r="AA2307" t="s">
        <v>14901</v>
      </c>
      <c r="AB2307" t="s">
        <v>14902</v>
      </c>
      <c r="AC2307" t="s">
        <v>44</v>
      </c>
      <c r="AD2307" t="s">
        <v>14903</v>
      </c>
      <c r="AE2307" t="s">
        <v>14904</v>
      </c>
      <c r="AF2307" t="s">
        <v>115</v>
      </c>
    </row>
    <row r="2308" spans="3:32" x14ac:dyDescent="0.3">
      <c r="C2308" s="21" t="s">
        <v>15154</v>
      </c>
      <c r="D2308" s="20" t="s">
        <v>29</v>
      </c>
      <c r="E2308" s="20" t="s">
        <v>63</v>
      </c>
      <c r="F2308" s="45" t="s">
        <v>14641</v>
      </c>
      <c r="G2308" s="44" t="s">
        <v>14641</v>
      </c>
      <c r="H2308" s="20" t="s">
        <v>366</v>
      </c>
      <c r="J2308" t="s">
        <v>33</v>
      </c>
      <c r="K2308" t="s">
        <v>382</v>
      </c>
      <c r="L2308" t="s">
        <v>35</v>
      </c>
      <c r="M2308" t="s">
        <v>52</v>
      </c>
      <c r="N2308" t="s">
        <v>37</v>
      </c>
      <c r="O2308" t="s">
        <v>15155</v>
      </c>
      <c r="P2308" s="13" t="s">
        <v>13914</v>
      </c>
      <c r="Q2308" s="2" t="s">
        <v>15156</v>
      </c>
      <c r="R2308" t="s">
        <v>15155</v>
      </c>
      <c r="S2308" s="13" t="s">
        <v>13914</v>
      </c>
      <c r="T2308" t="s">
        <v>15157</v>
      </c>
      <c r="U2308" t="s">
        <v>15158</v>
      </c>
      <c r="V2308" t="s">
        <v>37</v>
      </c>
      <c r="W2308" t="s">
        <v>42</v>
      </c>
      <c r="X2308" t="s">
        <v>11694</v>
      </c>
      <c r="Y2308" t="s">
        <v>44</v>
      </c>
      <c r="Z2308" t="s">
        <v>78</v>
      </c>
      <c r="AA2308" t="s">
        <v>15159</v>
      </c>
      <c r="AB2308" t="s">
        <v>15160</v>
      </c>
      <c r="AC2308" t="s">
        <v>15160</v>
      </c>
      <c r="AD2308" t="s">
        <v>15161</v>
      </c>
      <c r="AE2308" t="s">
        <v>15162</v>
      </c>
      <c r="AF2308" t="s">
        <v>15163</v>
      </c>
    </row>
    <row r="2309" spans="3:32" x14ac:dyDescent="0.3">
      <c r="C2309" s="21" t="s">
        <v>15164</v>
      </c>
      <c r="D2309" s="20" t="s">
        <v>29</v>
      </c>
      <c r="E2309" s="20" t="s">
        <v>537</v>
      </c>
      <c r="F2309" s="45" t="s">
        <v>14641</v>
      </c>
      <c r="G2309" s="44" t="s">
        <v>14641</v>
      </c>
      <c r="H2309" s="20" t="s">
        <v>366</v>
      </c>
      <c r="J2309" t="s">
        <v>33</v>
      </c>
      <c r="K2309" t="s">
        <v>382</v>
      </c>
      <c r="L2309" t="s">
        <v>35</v>
      </c>
      <c r="M2309" t="s">
        <v>143</v>
      </c>
      <c r="N2309" t="s">
        <v>37</v>
      </c>
      <c r="O2309" t="s">
        <v>15165</v>
      </c>
      <c r="P2309" s="13" t="s">
        <v>13914</v>
      </c>
      <c r="Q2309" s="2" t="s">
        <v>15166</v>
      </c>
      <c r="R2309" t="s">
        <v>15167</v>
      </c>
      <c r="S2309" s="13" t="s">
        <v>13914</v>
      </c>
      <c r="T2309" t="s">
        <v>15168</v>
      </c>
      <c r="U2309" t="s">
        <v>15169</v>
      </c>
      <c r="V2309" t="s">
        <v>37</v>
      </c>
      <c r="W2309" t="s">
        <v>42</v>
      </c>
      <c r="X2309" t="s">
        <v>6073</v>
      </c>
      <c r="Y2309" t="s">
        <v>44</v>
      </c>
      <c r="Z2309" t="s">
        <v>359</v>
      </c>
      <c r="AA2309" t="s">
        <v>15170</v>
      </c>
      <c r="AB2309" t="s">
        <v>124</v>
      </c>
      <c r="AC2309" t="s">
        <v>15171</v>
      </c>
      <c r="AD2309" t="s">
        <v>15172</v>
      </c>
      <c r="AE2309" t="s">
        <v>15173</v>
      </c>
      <c r="AF2309" t="s">
        <v>51</v>
      </c>
    </row>
    <row r="2310" spans="3:32" x14ac:dyDescent="0.3">
      <c r="C2310" s="21">
        <v>2517621</v>
      </c>
      <c r="D2310" s="20" t="s">
        <v>29</v>
      </c>
      <c r="E2310" s="20" t="s">
        <v>280</v>
      </c>
      <c r="F2310" s="45" t="s">
        <v>14641</v>
      </c>
      <c r="G2310" s="44" t="s">
        <v>14641</v>
      </c>
      <c r="H2310" s="20" t="s">
        <v>366</v>
      </c>
      <c r="J2310" t="s">
        <v>33</v>
      </c>
      <c r="K2310" t="s">
        <v>382</v>
      </c>
      <c r="L2310" t="s">
        <v>35</v>
      </c>
      <c r="M2310" t="s">
        <v>52</v>
      </c>
      <c r="N2310" t="s">
        <v>37</v>
      </c>
      <c r="O2310" t="s">
        <v>15174</v>
      </c>
      <c r="P2310" s="13" t="s">
        <v>13914</v>
      </c>
      <c r="Q2310" s="2" t="s">
        <v>15175</v>
      </c>
      <c r="R2310" t="s">
        <v>15174</v>
      </c>
      <c r="S2310" s="13" t="s">
        <v>13914</v>
      </c>
      <c r="T2310" t="s">
        <v>15176</v>
      </c>
      <c r="U2310" t="s">
        <v>15177</v>
      </c>
      <c r="V2310" t="s">
        <v>37</v>
      </c>
      <c r="W2310" t="s">
        <v>42</v>
      </c>
      <c r="X2310" t="s">
        <v>6818</v>
      </c>
      <c r="Y2310" t="s">
        <v>44</v>
      </c>
      <c r="Z2310" t="s">
        <v>45</v>
      </c>
      <c r="AA2310" t="s">
        <v>15178</v>
      </c>
      <c r="AB2310" t="s">
        <v>15179</v>
      </c>
      <c r="AC2310" t="s">
        <v>15180</v>
      </c>
      <c r="AD2310" t="s">
        <v>15181</v>
      </c>
      <c r="AE2310" t="s">
        <v>15182</v>
      </c>
      <c r="AF2310" t="s">
        <v>51</v>
      </c>
    </row>
    <row r="2311" spans="3:32" x14ac:dyDescent="0.3">
      <c r="C2311" s="21" t="s">
        <v>15183</v>
      </c>
      <c r="D2311" s="20" t="s">
        <v>29</v>
      </c>
      <c r="E2311" s="20" t="s">
        <v>63</v>
      </c>
      <c r="F2311" s="45" t="s">
        <v>14641</v>
      </c>
      <c r="G2311" s="44" t="s">
        <v>14641</v>
      </c>
      <c r="H2311" s="20" t="s">
        <v>366</v>
      </c>
      <c r="J2311" t="s">
        <v>33</v>
      </c>
      <c r="K2311" t="s">
        <v>382</v>
      </c>
      <c r="L2311" t="s">
        <v>35</v>
      </c>
      <c r="M2311" t="s">
        <v>52</v>
      </c>
      <c r="N2311" t="s">
        <v>37</v>
      </c>
      <c r="O2311" t="s">
        <v>15184</v>
      </c>
      <c r="P2311" s="13" t="s">
        <v>13914</v>
      </c>
      <c r="Q2311" s="2" t="s">
        <v>15185</v>
      </c>
      <c r="R2311" t="s">
        <v>15186</v>
      </c>
      <c r="S2311" s="13" t="s">
        <v>13914</v>
      </c>
      <c r="T2311" t="s">
        <v>15187</v>
      </c>
      <c r="U2311" t="s">
        <v>124</v>
      </c>
      <c r="V2311" t="s">
        <v>37</v>
      </c>
      <c r="W2311" t="s">
        <v>42</v>
      </c>
      <c r="X2311" t="s">
        <v>4407</v>
      </c>
      <c r="Y2311" t="s">
        <v>44</v>
      </c>
      <c r="Z2311" t="s">
        <v>45</v>
      </c>
      <c r="AA2311" t="s">
        <v>15188</v>
      </c>
      <c r="AB2311" t="s">
        <v>124</v>
      </c>
      <c r="AC2311" t="s">
        <v>15189</v>
      </c>
      <c r="AD2311" t="s">
        <v>15190</v>
      </c>
      <c r="AE2311" t="s">
        <v>15191</v>
      </c>
      <c r="AF2311" t="s">
        <v>51</v>
      </c>
    </row>
    <row r="2312" spans="3:32" x14ac:dyDescent="0.3">
      <c r="C2312" s="21" t="s">
        <v>15192</v>
      </c>
      <c r="D2312" s="20" t="s">
        <v>29</v>
      </c>
      <c r="E2312" s="20" t="s">
        <v>63</v>
      </c>
      <c r="F2312" s="45" t="s">
        <v>14641</v>
      </c>
      <c r="G2312" s="44" t="s">
        <v>14641</v>
      </c>
      <c r="H2312" s="20" t="s">
        <v>366</v>
      </c>
      <c r="J2312" t="s">
        <v>33</v>
      </c>
      <c r="K2312" t="s">
        <v>382</v>
      </c>
      <c r="L2312" t="s">
        <v>35</v>
      </c>
      <c r="M2312" t="s">
        <v>64</v>
      </c>
      <c r="N2312" t="s">
        <v>37</v>
      </c>
      <c r="O2312" t="s">
        <v>15193</v>
      </c>
      <c r="P2312" s="13" t="s">
        <v>13914</v>
      </c>
      <c r="Q2312" s="2" t="s">
        <v>15194</v>
      </c>
      <c r="R2312" t="s">
        <v>15193</v>
      </c>
      <c r="S2312" s="13" t="s">
        <v>13914</v>
      </c>
      <c r="T2312" t="s">
        <v>15195</v>
      </c>
      <c r="U2312" t="s">
        <v>15196</v>
      </c>
      <c r="V2312" t="s">
        <v>37</v>
      </c>
      <c r="W2312" t="s">
        <v>42</v>
      </c>
      <c r="X2312" t="s">
        <v>1494</v>
      </c>
      <c r="Y2312" t="s">
        <v>44</v>
      </c>
      <c r="Z2312" t="s">
        <v>45</v>
      </c>
      <c r="AA2312" t="s">
        <v>15197</v>
      </c>
      <c r="AB2312" t="s">
        <v>15198</v>
      </c>
      <c r="AC2312" t="s">
        <v>15198</v>
      </c>
      <c r="AD2312" t="s">
        <v>15199</v>
      </c>
      <c r="AE2312" t="s">
        <v>15200</v>
      </c>
      <c r="AF2312" t="s">
        <v>51</v>
      </c>
    </row>
    <row r="2313" spans="3:32" x14ac:dyDescent="0.3">
      <c r="C2313" s="21" t="s">
        <v>15201</v>
      </c>
      <c r="D2313" s="20" t="s">
        <v>29</v>
      </c>
      <c r="E2313" s="20" t="s">
        <v>63</v>
      </c>
      <c r="F2313" s="45" t="s">
        <v>14641</v>
      </c>
      <c r="G2313" s="44" t="s">
        <v>14641</v>
      </c>
      <c r="H2313" s="20" t="s">
        <v>366</v>
      </c>
      <c r="J2313" t="s">
        <v>33</v>
      </c>
      <c r="K2313" t="s">
        <v>382</v>
      </c>
      <c r="L2313" t="s">
        <v>35</v>
      </c>
      <c r="M2313" t="s">
        <v>52</v>
      </c>
      <c r="N2313" t="s">
        <v>37</v>
      </c>
      <c r="O2313" t="s">
        <v>15202</v>
      </c>
      <c r="P2313" s="13" t="s">
        <v>13914</v>
      </c>
      <c r="Q2313" s="2" t="s">
        <v>15203</v>
      </c>
      <c r="R2313" t="s">
        <v>15202</v>
      </c>
      <c r="S2313" s="13" t="s">
        <v>13914</v>
      </c>
      <c r="T2313" t="s">
        <v>15204</v>
      </c>
      <c r="U2313" t="s">
        <v>15205</v>
      </c>
      <c r="V2313" t="s">
        <v>37</v>
      </c>
      <c r="W2313" t="s">
        <v>42</v>
      </c>
      <c r="X2313" t="s">
        <v>401</v>
      </c>
      <c r="Y2313" t="s">
        <v>44</v>
      </c>
      <c r="Z2313" t="s">
        <v>78</v>
      </c>
      <c r="AA2313" t="s">
        <v>15206</v>
      </c>
      <c r="AB2313" t="s">
        <v>15207</v>
      </c>
      <c r="AC2313" t="s">
        <v>15208</v>
      </c>
      <c r="AD2313" t="s">
        <v>15209</v>
      </c>
      <c r="AE2313" t="s">
        <v>15210</v>
      </c>
      <c r="AF2313" t="s">
        <v>51</v>
      </c>
    </row>
    <row r="2314" spans="3:32" x14ac:dyDescent="0.3">
      <c r="C2314" s="21" t="s">
        <v>15211</v>
      </c>
      <c r="D2314" s="20" t="s">
        <v>29</v>
      </c>
      <c r="E2314" s="20" t="s">
        <v>63</v>
      </c>
      <c r="F2314" s="45" t="s">
        <v>14641</v>
      </c>
      <c r="G2314" s="44" t="s">
        <v>14641</v>
      </c>
      <c r="H2314" s="20" t="s">
        <v>366</v>
      </c>
      <c r="J2314" t="s">
        <v>33</v>
      </c>
      <c r="K2314" t="s">
        <v>382</v>
      </c>
      <c r="L2314" t="s">
        <v>35</v>
      </c>
      <c r="M2314" t="s">
        <v>143</v>
      </c>
      <c r="N2314" t="s">
        <v>37</v>
      </c>
      <c r="O2314" t="s">
        <v>15212</v>
      </c>
      <c r="P2314" s="13" t="s">
        <v>13914</v>
      </c>
      <c r="Q2314" s="2" t="s">
        <v>44</v>
      </c>
      <c r="R2314" t="s">
        <v>15213</v>
      </c>
      <c r="S2314" s="13" t="s">
        <v>13914</v>
      </c>
      <c r="T2314" t="s">
        <v>15214</v>
      </c>
      <c r="U2314" t="s">
        <v>44</v>
      </c>
      <c r="V2314" t="s">
        <v>37</v>
      </c>
      <c r="W2314" t="s">
        <v>42</v>
      </c>
      <c r="X2314" t="s">
        <v>164</v>
      </c>
      <c r="Y2314" t="s">
        <v>44</v>
      </c>
      <c r="Z2314" t="s">
        <v>78</v>
      </c>
      <c r="AA2314" t="s">
        <v>15215</v>
      </c>
      <c r="AB2314" t="s">
        <v>15216</v>
      </c>
      <c r="AC2314" t="s">
        <v>44</v>
      </c>
      <c r="AD2314" t="s">
        <v>15217</v>
      </c>
      <c r="AE2314" t="s">
        <v>15218</v>
      </c>
      <c r="AF2314" t="s">
        <v>51</v>
      </c>
    </row>
    <row r="2315" spans="3:32" x14ac:dyDescent="0.3">
      <c r="C2315" s="21" t="s">
        <v>14905</v>
      </c>
      <c r="D2315" s="20" t="s">
        <v>102</v>
      </c>
      <c r="E2315" s="20" t="s">
        <v>63</v>
      </c>
      <c r="F2315" s="45" t="s">
        <v>14906</v>
      </c>
      <c r="G2315" s="44" t="s">
        <v>14641</v>
      </c>
      <c r="H2315" s="20" t="s">
        <v>366</v>
      </c>
      <c r="J2315" t="s">
        <v>33</v>
      </c>
      <c r="K2315" t="s">
        <v>382</v>
      </c>
      <c r="L2315" t="s">
        <v>35</v>
      </c>
      <c r="M2315" t="s">
        <v>52</v>
      </c>
      <c r="N2315" t="s">
        <v>37</v>
      </c>
      <c r="O2315" t="s">
        <v>14907</v>
      </c>
      <c r="P2315" s="13" t="s">
        <v>13726</v>
      </c>
      <c r="Q2315" s="2" t="s">
        <v>14908</v>
      </c>
      <c r="R2315" t="s">
        <v>14907</v>
      </c>
      <c r="S2315" s="13" t="s">
        <v>13726</v>
      </c>
      <c r="T2315" t="s">
        <v>14909</v>
      </c>
      <c r="U2315" t="s">
        <v>14907</v>
      </c>
      <c r="V2315" t="s">
        <v>37</v>
      </c>
      <c r="W2315" t="s">
        <v>42</v>
      </c>
      <c r="X2315" t="s">
        <v>1111</v>
      </c>
      <c r="Y2315" t="s">
        <v>44</v>
      </c>
      <c r="Z2315" t="s">
        <v>45</v>
      </c>
      <c r="AA2315" t="s">
        <v>14910</v>
      </c>
      <c r="AB2315" t="s">
        <v>14911</v>
      </c>
      <c r="AC2315" t="s">
        <v>14911</v>
      </c>
      <c r="AD2315" t="s">
        <v>14912</v>
      </c>
      <c r="AE2315" t="s">
        <v>14913</v>
      </c>
      <c r="AF2315" t="s">
        <v>115</v>
      </c>
    </row>
    <row r="2316" spans="3:32" x14ac:dyDescent="0.3">
      <c r="C2316" s="21" t="s">
        <v>14914</v>
      </c>
      <c r="D2316" s="20" t="s">
        <v>102</v>
      </c>
      <c r="E2316" s="20" t="s">
        <v>63</v>
      </c>
      <c r="F2316" s="45" t="s">
        <v>14906</v>
      </c>
      <c r="G2316" s="44" t="s">
        <v>14641</v>
      </c>
      <c r="H2316" s="20" t="s">
        <v>366</v>
      </c>
      <c r="J2316" t="s">
        <v>33</v>
      </c>
      <c r="K2316" t="s">
        <v>382</v>
      </c>
      <c r="L2316" t="s">
        <v>35</v>
      </c>
      <c r="M2316" t="s">
        <v>52</v>
      </c>
      <c r="N2316" t="s">
        <v>37</v>
      </c>
      <c r="O2316" t="s">
        <v>14915</v>
      </c>
      <c r="P2316" s="13" t="s">
        <v>13726</v>
      </c>
      <c r="Q2316" s="2" t="s">
        <v>14916</v>
      </c>
      <c r="R2316" t="s">
        <v>14915</v>
      </c>
      <c r="S2316" s="13" t="s">
        <v>13726</v>
      </c>
      <c r="T2316" t="s">
        <v>14917</v>
      </c>
      <c r="U2316" t="s">
        <v>14915</v>
      </c>
      <c r="V2316" t="s">
        <v>37</v>
      </c>
      <c r="W2316" t="s">
        <v>42</v>
      </c>
      <c r="X2316" t="s">
        <v>640</v>
      </c>
      <c r="Y2316" t="s">
        <v>44</v>
      </c>
      <c r="Z2316" t="s">
        <v>641</v>
      </c>
      <c r="AA2316" t="s">
        <v>14918</v>
      </c>
      <c r="AB2316" t="s">
        <v>14919</v>
      </c>
      <c r="AC2316" t="s">
        <v>14920</v>
      </c>
      <c r="AD2316" t="s">
        <v>14921</v>
      </c>
      <c r="AE2316" t="s">
        <v>14922</v>
      </c>
      <c r="AF2316" t="s">
        <v>115</v>
      </c>
    </row>
    <row r="2317" spans="3:32" x14ac:dyDescent="0.3">
      <c r="C2317" s="21" t="s">
        <v>14923</v>
      </c>
      <c r="D2317" s="20" t="s">
        <v>102</v>
      </c>
      <c r="E2317" s="20" t="s">
        <v>63</v>
      </c>
      <c r="F2317" s="45" t="s">
        <v>14906</v>
      </c>
      <c r="G2317" s="44" t="s">
        <v>14641</v>
      </c>
      <c r="H2317" s="20" t="s">
        <v>366</v>
      </c>
      <c r="J2317" t="s">
        <v>33</v>
      </c>
      <c r="K2317" t="s">
        <v>382</v>
      </c>
      <c r="L2317" t="s">
        <v>35</v>
      </c>
      <c r="M2317" t="s">
        <v>52</v>
      </c>
      <c r="N2317" t="s">
        <v>37</v>
      </c>
      <c r="O2317" t="s">
        <v>14924</v>
      </c>
      <c r="P2317" s="13" t="s">
        <v>13726</v>
      </c>
      <c r="Q2317" s="2" t="s">
        <v>14925</v>
      </c>
      <c r="R2317" t="s">
        <v>14926</v>
      </c>
      <c r="S2317" s="13" t="s">
        <v>13726</v>
      </c>
      <c r="T2317" t="s">
        <v>14927</v>
      </c>
      <c r="U2317" t="s">
        <v>44</v>
      </c>
      <c r="V2317" t="s">
        <v>37</v>
      </c>
      <c r="W2317" t="s">
        <v>42</v>
      </c>
      <c r="X2317" t="s">
        <v>13742</v>
      </c>
      <c r="Y2317" t="s">
        <v>44</v>
      </c>
      <c r="Z2317" t="s">
        <v>45</v>
      </c>
      <c r="AA2317" t="s">
        <v>14928</v>
      </c>
      <c r="AB2317" t="s">
        <v>14929</v>
      </c>
      <c r="AC2317" t="s">
        <v>14929</v>
      </c>
      <c r="AD2317" t="s">
        <v>14930</v>
      </c>
      <c r="AE2317" t="s">
        <v>14931</v>
      </c>
      <c r="AF2317" t="s">
        <v>115</v>
      </c>
    </row>
    <row r="2318" spans="3:32" x14ac:dyDescent="0.3">
      <c r="C2318" s="21" t="s">
        <v>14932</v>
      </c>
      <c r="D2318" s="20" t="s">
        <v>102</v>
      </c>
      <c r="E2318" s="20" t="s">
        <v>63</v>
      </c>
      <c r="F2318" s="45" t="s">
        <v>14906</v>
      </c>
      <c r="G2318" s="44" t="s">
        <v>14641</v>
      </c>
      <c r="H2318" s="20" t="s">
        <v>366</v>
      </c>
      <c r="J2318" t="s">
        <v>33</v>
      </c>
      <c r="K2318" t="s">
        <v>382</v>
      </c>
      <c r="L2318" t="s">
        <v>35</v>
      </c>
      <c r="M2318" t="s">
        <v>64</v>
      </c>
      <c r="N2318" t="s">
        <v>37</v>
      </c>
      <c r="O2318" t="s">
        <v>14933</v>
      </c>
      <c r="P2318" s="13" t="s">
        <v>13726</v>
      </c>
      <c r="Q2318" s="2" t="s">
        <v>44</v>
      </c>
      <c r="R2318" t="s">
        <v>14934</v>
      </c>
      <c r="S2318" s="13" t="s">
        <v>13726</v>
      </c>
      <c r="T2318" t="s">
        <v>14935</v>
      </c>
      <c r="U2318" t="s">
        <v>44</v>
      </c>
      <c r="V2318" t="s">
        <v>37</v>
      </c>
      <c r="W2318" t="s">
        <v>42</v>
      </c>
      <c r="X2318" t="s">
        <v>164</v>
      </c>
      <c r="Y2318" t="s">
        <v>44</v>
      </c>
      <c r="Z2318" t="s">
        <v>78</v>
      </c>
      <c r="AA2318" t="s">
        <v>14936</v>
      </c>
      <c r="AB2318" t="s">
        <v>14937</v>
      </c>
      <c r="AC2318" t="s">
        <v>44</v>
      </c>
      <c r="AD2318" t="s">
        <v>14938</v>
      </c>
      <c r="AE2318" t="s">
        <v>14939</v>
      </c>
      <c r="AF2318" t="s">
        <v>115</v>
      </c>
    </row>
    <row r="2319" spans="3:32" x14ac:dyDescent="0.3">
      <c r="C2319" s="21" t="s">
        <v>15035</v>
      </c>
      <c r="D2319" s="20" t="s">
        <v>102</v>
      </c>
      <c r="E2319" s="20" t="s">
        <v>63</v>
      </c>
      <c r="F2319" s="45" t="s">
        <v>14906</v>
      </c>
      <c r="G2319" s="44" t="s">
        <v>14641</v>
      </c>
      <c r="H2319" s="20" t="s">
        <v>366</v>
      </c>
      <c r="J2319" t="s">
        <v>33</v>
      </c>
      <c r="K2319" t="s">
        <v>382</v>
      </c>
      <c r="L2319" t="s">
        <v>35</v>
      </c>
      <c r="M2319" t="s">
        <v>64</v>
      </c>
      <c r="N2319" t="s">
        <v>37</v>
      </c>
      <c r="O2319" t="s">
        <v>15036</v>
      </c>
      <c r="P2319" s="13" t="s">
        <v>13726</v>
      </c>
      <c r="Q2319" s="2" t="s">
        <v>44</v>
      </c>
      <c r="R2319" t="s">
        <v>15037</v>
      </c>
      <c r="S2319" s="13" t="s">
        <v>13726</v>
      </c>
      <c r="T2319" t="s">
        <v>15038</v>
      </c>
      <c r="U2319" t="s">
        <v>44</v>
      </c>
      <c r="V2319" t="s">
        <v>37</v>
      </c>
      <c r="W2319" t="s">
        <v>42</v>
      </c>
      <c r="X2319" t="s">
        <v>164</v>
      </c>
      <c r="Y2319" t="s">
        <v>44</v>
      </c>
      <c r="Z2319" t="s">
        <v>78</v>
      </c>
      <c r="AA2319" t="s">
        <v>15039</v>
      </c>
      <c r="AB2319" t="s">
        <v>15040</v>
      </c>
      <c r="AC2319" t="s">
        <v>44</v>
      </c>
      <c r="AD2319" t="s">
        <v>15041</v>
      </c>
      <c r="AE2319" t="s">
        <v>15042</v>
      </c>
      <c r="AF2319" t="s">
        <v>115</v>
      </c>
    </row>
    <row r="2320" spans="3:32" x14ac:dyDescent="0.3">
      <c r="C2320" s="21" t="s">
        <v>15258</v>
      </c>
      <c r="D2320" s="20" t="s">
        <v>29</v>
      </c>
      <c r="E2320" s="20" t="s">
        <v>357</v>
      </c>
      <c r="F2320" s="45" t="s">
        <v>14906</v>
      </c>
      <c r="G2320" s="44" t="s">
        <v>14641</v>
      </c>
      <c r="H2320" s="20" t="s">
        <v>366</v>
      </c>
      <c r="J2320" t="s">
        <v>33</v>
      </c>
      <c r="K2320" t="s">
        <v>382</v>
      </c>
      <c r="L2320" t="s">
        <v>35</v>
      </c>
      <c r="M2320" t="s">
        <v>36</v>
      </c>
      <c r="N2320" t="s">
        <v>37</v>
      </c>
      <c r="O2320" t="s">
        <v>13663</v>
      </c>
      <c r="P2320" s="13" t="s">
        <v>13964</v>
      </c>
      <c r="Q2320" s="2" t="s">
        <v>15259</v>
      </c>
      <c r="R2320" t="s">
        <v>13663</v>
      </c>
      <c r="S2320" s="13" t="s">
        <v>13964</v>
      </c>
      <c r="T2320" t="s">
        <v>13665</v>
      </c>
      <c r="U2320" t="s">
        <v>13666</v>
      </c>
      <c r="V2320" t="s">
        <v>37</v>
      </c>
      <c r="W2320" t="s">
        <v>42</v>
      </c>
      <c r="X2320" t="s">
        <v>97</v>
      </c>
      <c r="Y2320" t="s">
        <v>44</v>
      </c>
      <c r="Z2320" t="s">
        <v>78</v>
      </c>
      <c r="AA2320" t="s">
        <v>13667</v>
      </c>
      <c r="AB2320" t="s">
        <v>5952</v>
      </c>
      <c r="AC2320" t="s">
        <v>13668</v>
      </c>
      <c r="AD2320" t="s">
        <v>15260</v>
      </c>
      <c r="AE2320" t="s">
        <v>15261</v>
      </c>
      <c r="AF2320" t="s">
        <v>51</v>
      </c>
    </row>
    <row r="2321" spans="3:32" x14ac:dyDescent="0.3">
      <c r="C2321" s="21" t="s">
        <v>15262</v>
      </c>
      <c r="D2321" s="20" t="s">
        <v>29</v>
      </c>
      <c r="E2321" s="20" t="s">
        <v>63</v>
      </c>
      <c r="F2321" s="45" t="s">
        <v>14906</v>
      </c>
      <c r="G2321" s="44" t="s">
        <v>14641</v>
      </c>
      <c r="H2321" s="20" t="s">
        <v>366</v>
      </c>
      <c r="J2321" t="s">
        <v>33</v>
      </c>
      <c r="K2321" t="s">
        <v>382</v>
      </c>
      <c r="L2321" t="s">
        <v>35</v>
      </c>
      <c r="M2321" t="s">
        <v>52</v>
      </c>
      <c r="N2321" t="s">
        <v>37</v>
      </c>
      <c r="O2321" t="s">
        <v>15263</v>
      </c>
      <c r="P2321" s="13" t="s">
        <v>13964</v>
      </c>
      <c r="Q2321" s="2" t="s">
        <v>15264</v>
      </c>
      <c r="R2321" t="s">
        <v>15263</v>
      </c>
      <c r="S2321" s="13" t="s">
        <v>13964</v>
      </c>
      <c r="T2321" t="s">
        <v>15265</v>
      </c>
      <c r="U2321" t="s">
        <v>15266</v>
      </c>
      <c r="V2321" t="s">
        <v>37</v>
      </c>
      <c r="W2321" t="s">
        <v>42</v>
      </c>
      <c r="X2321" t="s">
        <v>1985</v>
      </c>
      <c r="Y2321" t="s">
        <v>44</v>
      </c>
      <c r="Z2321" t="s">
        <v>45</v>
      </c>
      <c r="AA2321" t="s">
        <v>15267</v>
      </c>
      <c r="AB2321" t="s">
        <v>15268</v>
      </c>
      <c r="AC2321" t="s">
        <v>15269</v>
      </c>
      <c r="AD2321" t="s">
        <v>15270</v>
      </c>
      <c r="AE2321" t="s">
        <v>2077</v>
      </c>
      <c r="AF2321" t="s">
        <v>51</v>
      </c>
    </row>
    <row r="2322" spans="3:32" x14ac:dyDescent="0.3">
      <c r="C2322" s="21" t="s">
        <v>15271</v>
      </c>
      <c r="D2322" s="20" t="s">
        <v>29</v>
      </c>
      <c r="E2322" s="20" t="s">
        <v>280</v>
      </c>
      <c r="F2322" s="45" t="s">
        <v>14906</v>
      </c>
      <c r="G2322" s="44" t="s">
        <v>14641</v>
      </c>
      <c r="H2322" s="20" t="s">
        <v>366</v>
      </c>
      <c r="J2322" t="s">
        <v>33</v>
      </c>
      <c r="K2322" t="s">
        <v>382</v>
      </c>
      <c r="L2322" t="s">
        <v>35</v>
      </c>
      <c r="M2322" t="s">
        <v>143</v>
      </c>
      <c r="N2322" t="s">
        <v>37</v>
      </c>
      <c r="O2322" t="s">
        <v>7852</v>
      </c>
      <c r="P2322" s="13" t="s">
        <v>13964</v>
      </c>
      <c r="Q2322" s="2" t="s">
        <v>15272</v>
      </c>
      <c r="R2322" t="s">
        <v>7852</v>
      </c>
      <c r="S2322" s="13" t="s">
        <v>13964</v>
      </c>
      <c r="T2322" t="s">
        <v>15273</v>
      </c>
      <c r="U2322" t="s">
        <v>7244</v>
      </c>
      <c r="V2322" t="s">
        <v>37</v>
      </c>
      <c r="W2322" t="s">
        <v>42</v>
      </c>
      <c r="X2322" t="s">
        <v>2162</v>
      </c>
      <c r="Y2322" t="s">
        <v>44</v>
      </c>
      <c r="Z2322" t="s">
        <v>387</v>
      </c>
      <c r="AA2322" t="s">
        <v>7855</v>
      </c>
      <c r="AB2322" t="s">
        <v>7247</v>
      </c>
      <c r="AC2322" t="s">
        <v>15274</v>
      </c>
      <c r="AD2322" t="s">
        <v>15275</v>
      </c>
      <c r="AE2322" t="s">
        <v>15276</v>
      </c>
      <c r="AF2322" t="s">
        <v>51</v>
      </c>
    </row>
    <row r="2323" spans="3:32" x14ac:dyDescent="0.3">
      <c r="C2323" s="21" t="s">
        <v>15277</v>
      </c>
      <c r="D2323" s="20" t="s">
        <v>29</v>
      </c>
      <c r="E2323" s="20" t="s">
        <v>30</v>
      </c>
      <c r="F2323" s="45" t="s">
        <v>14906</v>
      </c>
      <c r="G2323" s="44" t="s">
        <v>14641</v>
      </c>
      <c r="H2323" s="20" t="s">
        <v>366</v>
      </c>
      <c r="J2323" t="s">
        <v>33</v>
      </c>
      <c r="K2323" t="s">
        <v>382</v>
      </c>
      <c r="L2323" t="s">
        <v>35</v>
      </c>
      <c r="M2323" t="s">
        <v>52</v>
      </c>
      <c r="N2323" t="s">
        <v>37</v>
      </c>
      <c r="O2323" t="s">
        <v>15278</v>
      </c>
      <c r="P2323" s="13" t="s">
        <v>13964</v>
      </c>
      <c r="Q2323" s="2" t="s">
        <v>15279</v>
      </c>
      <c r="R2323" t="s">
        <v>15278</v>
      </c>
      <c r="S2323" s="13" t="s">
        <v>13964</v>
      </c>
      <c r="T2323" t="s">
        <v>15280</v>
      </c>
      <c r="U2323" t="s">
        <v>15278</v>
      </c>
      <c r="V2323" t="s">
        <v>37</v>
      </c>
      <c r="W2323" t="s">
        <v>42</v>
      </c>
      <c r="X2323" t="s">
        <v>863</v>
      </c>
      <c r="Y2323" t="s">
        <v>44</v>
      </c>
      <c r="Z2323" t="s">
        <v>45</v>
      </c>
      <c r="AA2323" t="s">
        <v>15281</v>
      </c>
      <c r="AB2323" t="s">
        <v>15282</v>
      </c>
      <c r="AC2323" t="s">
        <v>15282</v>
      </c>
      <c r="AD2323" t="s">
        <v>15283</v>
      </c>
      <c r="AE2323" t="s">
        <v>15284</v>
      </c>
      <c r="AF2323" t="s">
        <v>51</v>
      </c>
    </row>
    <row r="2324" spans="3:32" x14ac:dyDescent="0.3">
      <c r="C2324" s="21" t="s">
        <v>15285</v>
      </c>
      <c r="D2324" s="20" t="s">
        <v>29</v>
      </c>
      <c r="E2324" s="20" t="s">
        <v>63</v>
      </c>
      <c r="F2324" s="45" t="s">
        <v>14906</v>
      </c>
      <c r="G2324" s="44" t="s">
        <v>14641</v>
      </c>
      <c r="H2324" s="20" t="s">
        <v>366</v>
      </c>
      <c r="J2324" t="s">
        <v>33</v>
      </c>
      <c r="K2324" t="s">
        <v>382</v>
      </c>
      <c r="L2324" t="s">
        <v>35</v>
      </c>
      <c r="M2324" t="s">
        <v>117</v>
      </c>
      <c r="N2324" t="s">
        <v>37</v>
      </c>
      <c r="O2324" t="s">
        <v>15286</v>
      </c>
      <c r="P2324" s="13" t="s">
        <v>13964</v>
      </c>
      <c r="Q2324" s="2" t="s">
        <v>15287</v>
      </c>
      <c r="R2324" t="s">
        <v>15286</v>
      </c>
      <c r="S2324" s="13" t="s">
        <v>13964</v>
      </c>
      <c r="T2324" t="s">
        <v>15288</v>
      </c>
      <c r="U2324" t="s">
        <v>15289</v>
      </c>
      <c r="V2324" t="s">
        <v>37</v>
      </c>
      <c r="W2324" t="s">
        <v>42</v>
      </c>
      <c r="X2324" t="s">
        <v>5672</v>
      </c>
      <c r="Y2324" t="s">
        <v>44</v>
      </c>
      <c r="Z2324" t="s">
        <v>45</v>
      </c>
      <c r="AA2324" t="s">
        <v>15290</v>
      </c>
      <c r="AB2324" t="s">
        <v>15291</v>
      </c>
      <c r="AC2324" t="s">
        <v>15292</v>
      </c>
      <c r="AD2324" t="s">
        <v>15293</v>
      </c>
      <c r="AE2324" t="s">
        <v>15294</v>
      </c>
      <c r="AF2324" t="s">
        <v>51</v>
      </c>
    </row>
    <row r="2325" spans="3:32" x14ac:dyDescent="0.3">
      <c r="C2325" s="21">
        <v>2511270</v>
      </c>
      <c r="D2325" s="20" t="s">
        <v>102</v>
      </c>
      <c r="E2325" s="20" t="s">
        <v>141</v>
      </c>
      <c r="F2325" s="45" t="s">
        <v>14641</v>
      </c>
      <c r="G2325" s="44" t="s">
        <v>14641</v>
      </c>
      <c r="H2325" s="20" t="s">
        <v>366</v>
      </c>
      <c r="J2325" t="s">
        <v>33</v>
      </c>
      <c r="K2325" t="s">
        <v>382</v>
      </c>
      <c r="L2325" t="s">
        <v>35</v>
      </c>
      <c r="M2325" t="s">
        <v>64</v>
      </c>
      <c r="N2325" t="s">
        <v>37</v>
      </c>
      <c r="O2325" t="s">
        <v>14881</v>
      </c>
      <c r="P2325" s="13" t="s">
        <v>13416</v>
      </c>
      <c r="Q2325" s="2" t="s">
        <v>14882</v>
      </c>
      <c r="R2325" t="s">
        <v>14881</v>
      </c>
      <c r="S2325" s="13" t="s">
        <v>13416</v>
      </c>
      <c r="T2325" t="s">
        <v>14883</v>
      </c>
      <c r="U2325" t="s">
        <v>601</v>
      </c>
      <c r="V2325" t="s">
        <v>37</v>
      </c>
      <c r="W2325" t="s">
        <v>42</v>
      </c>
      <c r="X2325" t="s">
        <v>6296</v>
      </c>
      <c r="Y2325" t="s">
        <v>44</v>
      </c>
      <c r="Z2325" t="s">
        <v>6297</v>
      </c>
      <c r="AA2325" t="s">
        <v>14884</v>
      </c>
      <c r="AB2325" t="s">
        <v>14885</v>
      </c>
      <c r="AC2325" t="s">
        <v>14886</v>
      </c>
      <c r="AD2325" t="s">
        <v>14887</v>
      </c>
      <c r="AE2325" t="s">
        <v>14888</v>
      </c>
      <c r="AF2325" t="s">
        <v>14889</v>
      </c>
    </row>
    <row r="2326" spans="3:32" x14ac:dyDescent="0.3">
      <c r="C2326" s="21" t="s">
        <v>15295</v>
      </c>
      <c r="D2326" s="20" t="s">
        <v>369</v>
      </c>
      <c r="E2326" s="20" t="s">
        <v>63</v>
      </c>
      <c r="F2326" s="45" t="s">
        <v>14906</v>
      </c>
      <c r="G2326" s="44" t="s">
        <v>14906</v>
      </c>
      <c r="H2326" s="20" t="s">
        <v>366</v>
      </c>
      <c r="J2326" t="s">
        <v>33</v>
      </c>
      <c r="K2326" t="s">
        <v>382</v>
      </c>
      <c r="L2326" t="s">
        <v>35</v>
      </c>
      <c r="M2326" t="s">
        <v>52</v>
      </c>
      <c r="N2326" t="s">
        <v>37</v>
      </c>
      <c r="O2326" t="s">
        <v>15296</v>
      </c>
      <c r="P2326" s="13" t="s">
        <v>13964</v>
      </c>
      <c r="Q2326" s="2" t="s">
        <v>15297</v>
      </c>
      <c r="R2326" t="s">
        <v>15298</v>
      </c>
      <c r="S2326" s="13" t="s">
        <v>13964</v>
      </c>
      <c r="T2326" t="s">
        <v>1237</v>
      </c>
      <c r="U2326" t="s">
        <v>44</v>
      </c>
      <c r="V2326" t="s">
        <v>37</v>
      </c>
      <c r="W2326" t="s">
        <v>42</v>
      </c>
      <c r="X2326" t="s">
        <v>69</v>
      </c>
      <c r="Y2326" t="s">
        <v>44</v>
      </c>
      <c r="Z2326" t="s">
        <v>78</v>
      </c>
      <c r="AA2326" t="s">
        <v>15299</v>
      </c>
      <c r="AB2326" t="s">
        <v>44</v>
      </c>
      <c r="AC2326" t="s">
        <v>4587</v>
      </c>
      <c r="AD2326" t="s">
        <v>4587</v>
      </c>
      <c r="AE2326" t="s">
        <v>15300</v>
      </c>
      <c r="AF2326" t="s">
        <v>51</v>
      </c>
    </row>
    <row r="2327" spans="3:32" x14ac:dyDescent="0.3">
      <c r="C2327" s="21" t="s">
        <v>15301</v>
      </c>
      <c r="D2327" s="20" t="s">
        <v>29</v>
      </c>
      <c r="E2327" s="20" t="s">
        <v>63</v>
      </c>
      <c r="F2327" s="45" t="s">
        <v>14906</v>
      </c>
      <c r="G2327" s="44" t="s">
        <v>14906</v>
      </c>
      <c r="H2327" s="20" t="s">
        <v>366</v>
      </c>
      <c r="J2327" t="s">
        <v>33</v>
      </c>
      <c r="K2327" t="s">
        <v>382</v>
      </c>
      <c r="L2327" t="s">
        <v>35</v>
      </c>
      <c r="M2327" t="s">
        <v>292</v>
      </c>
      <c r="N2327" t="s">
        <v>37</v>
      </c>
      <c r="O2327" t="s">
        <v>15302</v>
      </c>
      <c r="P2327" s="13" t="s">
        <v>13964</v>
      </c>
      <c r="Q2327" s="2" t="s">
        <v>15303</v>
      </c>
      <c r="R2327" t="s">
        <v>15302</v>
      </c>
      <c r="S2327" s="13" t="s">
        <v>13964</v>
      </c>
      <c r="T2327" t="s">
        <v>15304</v>
      </c>
      <c r="U2327" t="s">
        <v>15302</v>
      </c>
      <c r="V2327" t="s">
        <v>37</v>
      </c>
      <c r="W2327" t="s">
        <v>42</v>
      </c>
      <c r="X2327" t="s">
        <v>135</v>
      </c>
      <c r="Y2327" t="s">
        <v>44</v>
      </c>
      <c r="Z2327" t="s">
        <v>136</v>
      </c>
      <c r="AA2327" t="s">
        <v>15305</v>
      </c>
      <c r="AB2327" t="s">
        <v>15306</v>
      </c>
      <c r="AC2327" t="s">
        <v>15306</v>
      </c>
      <c r="AD2327" t="s">
        <v>15307</v>
      </c>
      <c r="AE2327" t="s">
        <v>15308</v>
      </c>
      <c r="AF2327" t="s">
        <v>51</v>
      </c>
    </row>
    <row r="2328" spans="3:32" x14ac:dyDescent="0.3">
      <c r="C2328" s="21" t="s">
        <v>15309</v>
      </c>
      <c r="D2328" s="20" t="s">
        <v>29</v>
      </c>
      <c r="E2328" s="20" t="s">
        <v>30</v>
      </c>
      <c r="F2328" s="45" t="s">
        <v>14906</v>
      </c>
      <c r="G2328" s="44" t="s">
        <v>14906</v>
      </c>
      <c r="H2328" s="20" t="s">
        <v>366</v>
      </c>
      <c r="J2328" t="s">
        <v>33</v>
      </c>
      <c r="K2328" t="s">
        <v>382</v>
      </c>
      <c r="L2328" t="s">
        <v>35</v>
      </c>
      <c r="M2328" t="s">
        <v>52</v>
      </c>
      <c r="N2328" t="s">
        <v>37</v>
      </c>
      <c r="O2328" t="s">
        <v>15310</v>
      </c>
      <c r="P2328" s="13" t="s">
        <v>13964</v>
      </c>
      <c r="Q2328" s="2" t="s">
        <v>15311</v>
      </c>
      <c r="R2328" t="s">
        <v>15312</v>
      </c>
      <c r="S2328" s="13" t="s">
        <v>13964</v>
      </c>
      <c r="T2328" t="s">
        <v>15313</v>
      </c>
      <c r="U2328" t="s">
        <v>124</v>
      </c>
      <c r="V2328" t="s">
        <v>37</v>
      </c>
      <c r="W2328" t="s">
        <v>42</v>
      </c>
      <c r="X2328" t="s">
        <v>3683</v>
      </c>
      <c r="Y2328" t="s">
        <v>44</v>
      </c>
      <c r="Z2328" t="s">
        <v>15314</v>
      </c>
      <c r="AA2328" t="s">
        <v>15315</v>
      </c>
      <c r="AB2328" t="s">
        <v>15316</v>
      </c>
      <c r="AC2328" t="s">
        <v>15317</v>
      </c>
      <c r="AD2328" t="s">
        <v>15318</v>
      </c>
      <c r="AE2328" t="s">
        <v>15319</v>
      </c>
      <c r="AF2328" t="s">
        <v>51</v>
      </c>
    </row>
    <row r="2329" spans="3:32" x14ac:dyDescent="0.3">
      <c r="C2329" s="21" t="s">
        <v>15320</v>
      </c>
      <c r="D2329" s="20" t="s">
        <v>29</v>
      </c>
      <c r="E2329" s="20" t="s">
        <v>537</v>
      </c>
      <c r="F2329" s="45" t="s">
        <v>14906</v>
      </c>
      <c r="G2329" s="44" t="s">
        <v>14906</v>
      </c>
      <c r="H2329" s="20" t="s">
        <v>366</v>
      </c>
      <c r="J2329" t="s">
        <v>33</v>
      </c>
      <c r="K2329" t="s">
        <v>382</v>
      </c>
      <c r="L2329" t="s">
        <v>35</v>
      </c>
      <c r="M2329" t="s">
        <v>52</v>
      </c>
      <c r="N2329" t="s">
        <v>37</v>
      </c>
      <c r="O2329" t="s">
        <v>15321</v>
      </c>
      <c r="P2329" s="13" t="s">
        <v>13964</v>
      </c>
      <c r="Q2329" s="2" t="s">
        <v>15322</v>
      </c>
      <c r="R2329" t="s">
        <v>15321</v>
      </c>
      <c r="S2329" s="13" t="s">
        <v>13964</v>
      </c>
      <c r="T2329" t="s">
        <v>15323</v>
      </c>
      <c r="U2329" t="s">
        <v>15324</v>
      </c>
      <c r="V2329" t="s">
        <v>37</v>
      </c>
      <c r="W2329" t="s">
        <v>42</v>
      </c>
      <c r="X2329" t="s">
        <v>13471</v>
      </c>
      <c r="Y2329" t="s">
        <v>44</v>
      </c>
      <c r="Z2329" t="s">
        <v>15325</v>
      </c>
      <c r="AA2329" t="s">
        <v>15326</v>
      </c>
      <c r="AB2329" t="s">
        <v>15327</v>
      </c>
      <c r="AC2329" t="s">
        <v>15328</v>
      </c>
      <c r="AD2329" t="s">
        <v>15329</v>
      </c>
      <c r="AE2329" t="s">
        <v>15330</v>
      </c>
      <c r="AF2329" t="s">
        <v>51</v>
      </c>
    </row>
    <row r="2330" spans="3:32" x14ac:dyDescent="0.3">
      <c r="C2330" s="21" t="s">
        <v>15331</v>
      </c>
      <c r="D2330" s="20" t="s">
        <v>29</v>
      </c>
      <c r="E2330" s="20" t="s">
        <v>63</v>
      </c>
      <c r="F2330" s="45" t="s">
        <v>15220</v>
      </c>
      <c r="G2330" s="44" t="s">
        <v>14906</v>
      </c>
      <c r="H2330" s="20" t="s">
        <v>366</v>
      </c>
      <c r="J2330" t="s">
        <v>33</v>
      </c>
      <c r="K2330" t="s">
        <v>382</v>
      </c>
      <c r="L2330" t="s">
        <v>35</v>
      </c>
      <c r="M2330" t="s">
        <v>64</v>
      </c>
      <c r="N2330" t="s">
        <v>37</v>
      </c>
      <c r="O2330" t="s">
        <v>15332</v>
      </c>
      <c r="P2330" s="13" t="s">
        <v>14069</v>
      </c>
      <c r="Q2330" s="2" t="s">
        <v>15333</v>
      </c>
      <c r="R2330" t="s">
        <v>15332</v>
      </c>
      <c r="S2330" s="13" t="s">
        <v>14069</v>
      </c>
      <c r="T2330" t="s">
        <v>15334</v>
      </c>
      <c r="U2330" t="s">
        <v>15335</v>
      </c>
      <c r="V2330" t="s">
        <v>37</v>
      </c>
      <c r="W2330" t="s">
        <v>42</v>
      </c>
      <c r="X2330" t="s">
        <v>6837</v>
      </c>
      <c r="Y2330" t="s">
        <v>44</v>
      </c>
      <c r="Z2330" t="s">
        <v>45</v>
      </c>
      <c r="AA2330" t="s">
        <v>15336</v>
      </c>
      <c r="AB2330" t="s">
        <v>15337</v>
      </c>
      <c r="AC2330" t="s">
        <v>15338</v>
      </c>
      <c r="AD2330" t="s">
        <v>15339</v>
      </c>
      <c r="AE2330" t="s">
        <v>15340</v>
      </c>
      <c r="AF2330" t="s">
        <v>51</v>
      </c>
    </row>
    <row r="2331" spans="3:32" x14ac:dyDescent="0.3">
      <c r="C2331" s="21" t="s">
        <v>15341</v>
      </c>
      <c r="D2331" s="20" t="s">
        <v>29</v>
      </c>
      <c r="E2331" s="20" t="s">
        <v>509</v>
      </c>
      <c r="F2331" s="45" t="s">
        <v>15220</v>
      </c>
      <c r="G2331" s="44" t="s">
        <v>14906</v>
      </c>
      <c r="H2331" s="20" t="s">
        <v>366</v>
      </c>
      <c r="J2331" t="s">
        <v>33</v>
      </c>
      <c r="K2331" t="s">
        <v>382</v>
      </c>
      <c r="L2331" t="s">
        <v>35</v>
      </c>
      <c r="M2331" t="s">
        <v>64</v>
      </c>
      <c r="N2331" t="s">
        <v>37</v>
      </c>
      <c r="O2331" t="s">
        <v>15342</v>
      </c>
      <c r="P2331" s="13" t="s">
        <v>14069</v>
      </c>
      <c r="Q2331" s="2" t="s">
        <v>15343</v>
      </c>
      <c r="R2331" t="s">
        <v>15342</v>
      </c>
      <c r="S2331" s="13" t="s">
        <v>14069</v>
      </c>
      <c r="T2331" t="s">
        <v>15344</v>
      </c>
      <c r="U2331" t="s">
        <v>5717</v>
      </c>
      <c r="V2331" t="s">
        <v>37</v>
      </c>
      <c r="W2331" t="s">
        <v>42</v>
      </c>
      <c r="X2331" t="s">
        <v>414</v>
      </c>
      <c r="Y2331" t="s">
        <v>44</v>
      </c>
      <c r="Z2331" t="s">
        <v>45</v>
      </c>
      <c r="AA2331" t="s">
        <v>15345</v>
      </c>
      <c r="AB2331" t="s">
        <v>5719</v>
      </c>
      <c r="AC2331" t="s">
        <v>15346</v>
      </c>
      <c r="AD2331" t="s">
        <v>15347</v>
      </c>
      <c r="AE2331" t="s">
        <v>15348</v>
      </c>
      <c r="AF2331" t="s">
        <v>51</v>
      </c>
    </row>
    <row r="2332" spans="3:32" x14ac:dyDescent="0.3">
      <c r="C2332" s="21" t="s">
        <v>15349</v>
      </c>
      <c r="D2332" s="20" t="s">
        <v>29</v>
      </c>
      <c r="E2332" s="20" t="s">
        <v>509</v>
      </c>
      <c r="F2332" s="45" t="s">
        <v>15220</v>
      </c>
      <c r="G2332" s="44" t="s">
        <v>14906</v>
      </c>
      <c r="H2332" s="20" t="s">
        <v>366</v>
      </c>
      <c r="J2332" t="s">
        <v>33</v>
      </c>
      <c r="K2332" t="s">
        <v>382</v>
      </c>
      <c r="L2332" t="s">
        <v>35</v>
      </c>
      <c r="M2332" t="s">
        <v>64</v>
      </c>
      <c r="N2332" t="s">
        <v>37</v>
      </c>
      <c r="O2332" t="s">
        <v>15350</v>
      </c>
      <c r="P2332" s="13" t="s">
        <v>14069</v>
      </c>
      <c r="Q2332" s="2" t="s">
        <v>15351</v>
      </c>
      <c r="R2332" t="s">
        <v>15350</v>
      </c>
      <c r="S2332" s="13" t="s">
        <v>14069</v>
      </c>
      <c r="T2332" t="s">
        <v>15352</v>
      </c>
      <c r="U2332" t="s">
        <v>5717</v>
      </c>
      <c r="V2332" t="s">
        <v>37</v>
      </c>
      <c r="W2332" t="s">
        <v>42</v>
      </c>
      <c r="X2332" t="s">
        <v>414</v>
      </c>
      <c r="Y2332" t="s">
        <v>44</v>
      </c>
      <c r="Z2332" t="s">
        <v>45</v>
      </c>
      <c r="AA2332" t="s">
        <v>15353</v>
      </c>
      <c r="AB2332" t="s">
        <v>5719</v>
      </c>
      <c r="AC2332" t="s">
        <v>15354</v>
      </c>
      <c r="AD2332" t="s">
        <v>15355</v>
      </c>
      <c r="AE2332" t="s">
        <v>15356</v>
      </c>
      <c r="AF2332" t="s">
        <v>51</v>
      </c>
    </row>
    <row r="2333" spans="3:32" x14ac:dyDescent="0.3">
      <c r="C2333" s="21" t="s">
        <v>15357</v>
      </c>
      <c r="D2333" s="20" t="s">
        <v>29</v>
      </c>
      <c r="E2333" s="20" t="s">
        <v>509</v>
      </c>
      <c r="F2333" s="45" t="s">
        <v>15220</v>
      </c>
      <c r="G2333" s="44" t="s">
        <v>14906</v>
      </c>
      <c r="H2333" s="20" t="s">
        <v>366</v>
      </c>
      <c r="J2333" t="s">
        <v>33</v>
      </c>
      <c r="K2333" t="s">
        <v>382</v>
      </c>
      <c r="L2333" t="s">
        <v>35</v>
      </c>
      <c r="M2333" t="s">
        <v>64</v>
      </c>
      <c r="N2333" t="s">
        <v>37</v>
      </c>
      <c r="O2333" t="s">
        <v>15358</v>
      </c>
      <c r="P2333" s="13" t="s">
        <v>14069</v>
      </c>
      <c r="Q2333" s="2" t="s">
        <v>15359</v>
      </c>
      <c r="R2333" t="s">
        <v>15358</v>
      </c>
      <c r="S2333" s="13" t="s">
        <v>14069</v>
      </c>
      <c r="T2333" t="s">
        <v>15360</v>
      </c>
      <c r="U2333" t="s">
        <v>5717</v>
      </c>
      <c r="V2333" t="s">
        <v>37</v>
      </c>
      <c r="W2333" t="s">
        <v>42</v>
      </c>
      <c r="X2333" t="s">
        <v>414</v>
      </c>
      <c r="Y2333" t="s">
        <v>44</v>
      </c>
      <c r="Z2333" t="s">
        <v>45</v>
      </c>
      <c r="AA2333" t="s">
        <v>15361</v>
      </c>
      <c r="AB2333" t="s">
        <v>5719</v>
      </c>
      <c r="AC2333" t="s">
        <v>15362</v>
      </c>
      <c r="AD2333" t="s">
        <v>15363</v>
      </c>
      <c r="AE2333" t="s">
        <v>15364</v>
      </c>
      <c r="AF2333" t="s">
        <v>51</v>
      </c>
    </row>
    <row r="2334" spans="3:32" x14ac:dyDescent="0.3">
      <c r="C2334" s="21" t="s">
        <v>15365</v>
      </c>
      <c r="D2334" s="20" t="s">
        <v>29</v>
      </c>
      <c r="E2334" s="20" t="s">
        <v>63</v>
      </c>
      <c r="F2334" s="45" t="s">
        <v>15220</v>
      </c>
      <c r="G2334" s="44" t="s">
        <v>14906</v>
      </c>
      <c r="H2334" s="20" t="s">
        <v>366</v>
      </c>
      <c r="J2334" t="s">
        <v>33</v>
      </c>
      <c r="K2334" t="s">
        <v>382</v>
      </c>
      <c r="L2334" t="s">
        <v>35</v>
      </c>
      <c r="M2334" t="s">
        <v>64</v>
      </c>
      <c r="N2334" t="s">
        <v>37</v>
      </c>
      <c r="O2334" t="s">
        <v>15366</v>
      </c>
      <c r="P2334" s="13" t="s">
        <v>14069</v>
      </c>
      <c r="Q2334" s="2" t="s">
        <v>15367</v>
      </c>
      <c r="R2334" t="s">
        <v>15368</v>
      </c>
      <c r="S2334" s="13" t="s">
        <v>14069</v>
      </c>
      <c r="T2334" t="s">
        <v>15369</v>
      </c>
      <c r="U2334" t="s">
        <v>44</v>
      </c>
      <c r="V2334" t="s">
        <v>37</v>
      </c>
      <c r="W2334" t="s">
        <v>42</v>
      </c>
      <c r="X2334" t="s">
        <v>355</v>
      </c>
      <c r="Y2334" t="s">
        <v>44</v>
      </c>
      <c r="Z2334" t="s">
        <v>356</v>
      </c>
      <c r="AA2334" t="s">
        <v>15370</v>
      </c>
      <c r="AB2334" t="s">
        <v>44</v>
      </c>
      <c r="AC2334" t="s">
        <v>15371</v>
      </c>
      <c r="AD2334" t="s">
        <v>15372</v>
      </c>
      <c r="AE2334" t="s">
        <v>15373</v>
      </c>
      <c r="AF2334" t="s">
        <v>51</v>
      </c>
    </row>
    <row r="2335" spans="3:32" x14ac:dyDescent="0.3">
      <c r="C2335" s="21" t="s">
        <v>15382</v>
      </c>
      <c r="D2335" s="20" t="s">
        <v>29</v>
      </c>
      <c r="E2335" s="20" t="s">
        <v>63</v>
      </c>
      <c r="F2335" s="45" t="s">
        <v>15220</v>
      </c>
      <c r="G2335" s="44" t="s">
        <v>14906</v>
      </c>
      <c r="H2335" s="20" t="s">
        <v>366</v>
      </c>
      <c r="J2335" t="s">
        <v>33</v>
      </c>
      <c r="K2335" t="s">
        <v>382</v>
      </c>
      <c r="L2335" t="s">
        <v>35</v>
      </c>
      <c r="M2335" t="s">
        <v>292</v>
      </c>
      <c r="N2335" t="s">
        <v>37</v>
      </c>
      <c r="O2335" t="s">
        <v>15383</v>
      </c>
      <c r="P2335" s="13" t="s">
        <v>14069</v>
      </c>
      <c r="Q2335" s="2" t="s">
        <v>15384</v>
      </c>
      <c r="R2335" t="s">
        <v>15385</v>
      </c>
      <c r="S2335" s="13" t="s">
        <v>14069</v>
      </c>
      <c r="T2335" t="s">
        <v>15386</v>
      </c>
      <c r="U2335" t="s">
        <v>10071</v>
      </c>
      <c r="V2335" t="s">
        <v>37</v>
      </c>
      <c r="W2335" t="s">
        <v>42</v>
      </c>
      <c r="X2335" t="s">
        <v>14571</v>
      </c>
      <c r="Y2335" t="s">
        <v>44</v>
      </c>
      <c r="Z2335" t="s">
        <v>2444</v>
      </c>
      <c r="AA2335" t="s">
        <v>15387</v>
      </c>
      <c r="AB2335" t="s">
        <v>15388</v>
      </c>
      <c r="AC2335" t="s">
        <v>15389</v>
      </c>
      <c r="AD2335" t="s">
        <v>15390</v>
      </c>
      <c r="AE2335" t="s">
        <v>15391</v>
      </c>
      <c r="AF2335" t="s">
        <v>51</v>
      </c>
    </row>
    <row r="2336" spans="3:32" x14ac:dyDescent="0.3">
      <c r="C2336" s="21" t="s">
        <v>15494</v>
      </c>
      <c r="D2336" s="20" t="s">
        <v>29</v>
      </c>
      <c r="E2336" s="20" t="s">
        <v>63</v>
      </c>
      <c r="F2336" s="45" t="s">
        <v>15220</v>
      </c>
      <c r="G2336" s="44" t="s">
        <v>14906</v>
      </c>
      <c r="H2336" s="20" t="s">
        <v>366</v>
      </c>
      <c r="J2336" t="s">
        <v>33</v>
      </c>
      <c r="K2336" t="s">
        <v>382</v>
      </c>
      <c r="L2336" t="s">
        <v>35</v>
      </c>
      <c r="M2336" t="s">
        <v>143</v>
      </c>
      <c r="N2336" t="s">
        <v>37</v>
      </c>
      <c r="O2336" t="s">
        <v>15116</v>
      </c>
      <c r="P2336" s="13" t="s">
        <v>14069</v>
      </c>
      <c r="Q2336" s="2" t="s">
        <v>15495</v>
      </c>
      <c r="R2336" t="s">
        <v>15116</v>
      </c>
      <c r="S2336" s="13" t="s">
        <v>14069</v>
      </c>
      <c r="T2336" t="s">
        <v>15496</v>
      </c>
      <c r="U2336" t="s">
        <v>15497</v>
      </c>
      <c r="V2336" t="s">
        <v>37</v>
      </c>
      <c r="W2336" t="s">
        <v>42</v>
      </c>
      <c r="X2336" t="s">
        <v>472</v>
      </c>
      <c r="Y2336" t="s">
        <v>44</v>
      </c>
      <c r="Z2336" t="s">
        <v>78</v>
      </c>
      <c r="AA2336" t="s">
        <v>15120</v>
      </c>
      <c r="AB2336" t="s">
        <v>44</v>
      </c>
      <c r="AC2336" t="s">
        <v>15498</v>
      </c>
      <c r="AD2336" t="s">
        <v>15499</v>
      </c>
      <c r="AE2336" t="s">
        <v>15500</v>
      </c>
      <c r="AF2336" t="s">
        <v>51</v>
      </c>
    </row>
    <row r="2337" spans="3:32" x14ac:dyDescent="0.3">
      <c r="C2337" s="21" t="s">
        <v>15501</v>
      </c>
      <c r="D2337" s="20" t="s">
        <v>29</v>
      </c>
      <c r="E2337" s="20" t="s">
        <v>63</v>
      </c>
      <c r="F2337" s="45" t="s">
        <v>15220</v>
      </c>
      <c r="G2337" s="44" t="s">
        <v>14906</v>
      </c>
      <c r="H2337" s="20" t="s">
        <v>366</v>
      </c>
      <c r="J2337" t="s">
        <v>33</v>
      </c>
      <c r="K2337" t="s">
        <v>382</v>
      </c>
      <c r="L2337" t="s">
        <v>35</v>
      </c>
      <c r="M2337" t="s">
        <v>143</v>
      </c>
      <c r="N2337" t="s">
        <v>37</v>
      </c>
      <c r="O2337" t="s">
        <v>15502</v>
      </c>
      <c r="P2337" s="13" t="s">
        <v>14069</v>
      </c>
      <c r="Q2337" s="2" t="s">
        <v>15503</v>
      </c>
      <c r="R2337" t="s">
        <v>15504</v>
      </c>
      <c r="S2337" s="13" t="s">
        <v>14069</v>
      </c>
      <c r="T2337" t="s">
        <v>15505</v>
      </c>
      <c r="U2337" t="s">
        <v>124</v>
      </c>
      <c r="V2337" t="s">
        <v>37</v>
      </c>
      <c r="W2337" t="s">
        <v>42</v>
      </c>
      <c r="X2337" t="s">
        <v>421</v>
      </c>
      <c r="Y2337" t="s">
        <v>44</v>
      </c>
      <c r="Z2337" t="s">
        <v>45</v>
      </c>
      <c r="AA2337" t="s">
        <v>15506</v>
      </c>
      <c r="AB2337" t="s">
        <v>124</v>
      </c>
      <c r="AC2337" t="s">
        <v>15507</v>
      </c>
      <c r="AD2337" t="s">
        <v>15508</v>
      </c>
      <c r="AE2337" t="s">
        <v>15509</v>
      </c>
      <c r="AF2337" t="s">
        <v>51</v>
      </c>
    </row>
    <row r="2338" spans="3:32" x14ac:dyDescent="0.3">
      <c r="C2338" s="21" t="s">
        <v>15510</v>
      </c>
      <c r="D2338" s="20" t="s">
        <v>29</v>
      </c>
      <c r="E2338" s="20" t="s">
        <v>63</v>
      </c>
      <c r="F2338" s="45" t="s">
        <v>15220</v>
      </c>
      <c r="G2338" s="44" t="s">
        <v>14906</v>
      </c>
      <c r="H2338" s="20" t="s">
        <v>366</v>
      </c>
      <c r="J2338" t="s">
        <v>33</v>
      </c>
      <c r="K2338" t="s">
        <v>382</v>
      </c>
      <c r="L2338" t="s">
        <v>35</v>
      </c>
      <c r="M2338" t="s">
        <v>52</v>
      </c>
      <c r="N2338" t="s">
        <v>37</v>
      </c>
      <c r="O2338" t="s">
        <v>15511</v>
      </c>
      <c r="P2338" s="13" t="s">
        <v>14069</v>
      </c>
      <c r="Q2338" s="2" t="s">
        <v>15512</v>
      </c>
      <c r="R2338" t="s">
        <v>15513</v>
      </c>
      <c r="S2338" s="13" t="s">
        <v>14069</v>
      </c>
      <c r="T2338" t="s">
        <v>15514</v>
      </c>
      <c r="U2338" t="s">
        <v>44</v>
      </c>
      <c r="V2338" t="s">
        <v>37</v>
      </c>
      <c r="W2338" t="s">
        <v>42</v>
      </c>
      <c r="X2338" t="s">
        <v>1985</v>
      </c>
      <c r="Y2338" t="s">
        <v>44</v>
      </c>
      <c r="Z2338" t="s">
        <v>45</v>
      </c>
      <c r="AA2338" t="s">
        <v>15515</v>
      </c>
      <c r="AB2338" t="s">
        <v>44</v>
      </c>
      <c r="AC2338" t="s">
        <v>15516</v>
      </c>
      <c r="AD2338" t="s">
        <v>15517</v>
      </c>
      <c r="AE2338" t="s">
        <v>12317</v>
      </c>
      <c r="AF2338" t="s">
        <v>51</v>
      </c>
    </row>
    <row r="2339" spans="3:32" x14ac:dyDescent="0.3">
      <c r="C2339" s="21" t="s">
        <v>15533</v>
      </c>
      <c r="D2339" s="20" t="s">
        <v>29</v>
      </c>
      <c r="E2339" s="20" t="s">
        <v>63</v>
      </c>
      <c r="F2339" s="45" t="s">
        <v>15220</v>
      </c>
      <c r="G2339" s="44" t="s">
        <v>14906</v>
      </c>
      <c r="H2339" s="20" t="s">
        <v>366</v>
      </c>
      <c r="J2339" t="s">
        <v>33</v>
      </c>
      <c r="K2339" t="s">
        <v>382</v>
      </c>
      <c r="L2339" t="s">
        <v>35</v>
      </c>
      <c r="M2339" t="s">
        <v>117</v>
      </c>
      <c r="N2339" t="s">
        <v>37</v>
      </c>
      <c r="O2339" t="s">
        <v>15534</v>
      </c>
      <c r="P2339" s="13" t="s">
        <v>14069</v>
      </c>
      <c r="Q2339" s="2" t="s">
        <v>15535</v>
      </c>
      <c r="R2339" t="s">
        <v>15536</v>
      </c>
      <c r="S2339" s="13" t="s">
        <v>14069</v>
      </c>
      <c r="T2339" t="s">
        <v>15537</v>
      </c>
      <c r="U2339" t="s">
        <v>124</v>
      </c>
      <c r="V2339" t="s">
        <v>37</v>
      </c>
      <c r="W2339" t="s">
        <v>42</v>
      </c>
      <c r="X2339" t="s">
        <v>5672</v>
      </c>
      <c r="Y2339" t="s">
        <v>44</v>
      </c>
      <c r="Z2339" t="s">
        <v>45</v>
      </c>
      <c r="AA2339" t="s">
        <v>15538</v>
      </c>
      <c r="AB2339" t="s">
        <v>15539</v>
      </c>
      <c r="AC2339" t="s">
        <v>15539</v>
      </c>
      <c r="AD2339" t="s">
        <v>15540</v>
      </c>
      <c r="AE2339" t="s">
        <v>15541</v>
      </c>
      <c r="AF2339" t="s">
        <v>51</v>
      </c>
    </row>
    <row r="2340" spans="3:32" x14ac:dyDescent="0.3">
      <c r="C2340" s="21" t="s">
        <v>15555</v>
      </c>
      <c r="D2340" s="20" t="s">
        <v>29</v>
      </c>
      <c r="E2340" s="20" t="s">
        <v>63</v>
      </c>
      <c r="F2340" s="45" t="s">
        <v>15234</v>
      </c>
      <c r="G2340" s="44" t="s">
        <v>14906</v>
      </c>
      <c r="H2340" s="20" t="s">
        <v>366</v>
      </c>
      <c r="J2340" t="s">
        <v>33</v>
      </c>
      <c r="K2340" t="s">
        <v>34</v>
      </c>
      <c r="L2340" t="s">
        <v>35</v>
      </c>
      <c r="M2340" t="s">
        <v>105</v>
      </c>
      <c r="N2340" t="s">
        <v>37</v>
      </c>
      <c r="O2340" t="s">
        <v>15556</v>
      </c>
      <c r="P2340" s="13" t="s">
        <v>14288</v>
      </c>
      <c r="Q2340" s="2" t="s">
        <v>15557</v>
      </c>
      <c r="R2340" t="s">
        <v>15556</v>
      </c>
      <c r="S2340" s="13" t="s">
        <v>14288</v>
      </c>
      <c r="T2340" t="s">
        <v>15558</v>
      </c>
      <c r="U2340" t="s">
        <v>15559</v>
      </c>
      <c r="V2340" t="s">
        <v>37</v>
      </c>
      <c r="W2340" t="s">
        <v>42</v>
      </c>
      <c r="X2340" t="s">
        <v>10406</v>
      </c>
      <c r="Y2340" t="s">
        <v>44</v>
      </c>
      <c r="Z2340" t="s">
        <v>78</v>
      </c>
      <c r="AA2340" t="s">
        <v>15560</v>
      </c>
      <c r="AB2340" t="s">
        <v>15561</v>
      </c>
      <c r="AC2340" t="s">
        <v>15561</v>
      </c>
      <c r="AD2340" t="s">
        <v>15562</v>
      </c>
      <c r="AE2340" t="s">
        <v>15563</v>
      </c>
      <c r="AF2340" t="s">
        <v>51</v>
      </c>
    </row>
    <row r="2341" spans="3:32" x14ac:dyDescent="0.3">
      <c r="C2341" s="21" t="s">
        <v>15542</v>
      </c>
      <c r="D2341" s="20" t="s">
        <v>29</v>
      </c>
      <c r="E2341" s="20" t="s">
        <v>63</v>
      </c>
      <c r="F2341" s="45" t="s">
        <v>15234</v>
      </c>
      <c r="G2341" s="44" t="s">
        <v>14906</v>
      </c>
      <c r="H2341" s="20" t="s">
        <v>366</v>
      </c>
      <c r="I2341" t="s">
        <v>15732</v>
      </c>
      <c r="J2341" t="s">
        <v>33</v>
      </c>
      <c r="K2341" t="s">
        <v>34</v>
      </c>
      <c r="L2341" t="s">
        <v>35</v>
      </c>
      <c r="M2341" t="s">
        <v>52</v>
      </c>
      <c r="N2341" t="s">
        <v>37</v>
      </c>
      <c r="O2341" t="s">
        <v>15543</v>
      </c>
      <c r="P2341" s="13" t="s">
        <v>14288</v>
      </c>
      <c r="Q2341" s="2" t="s">
        <v>15544</v>
      </c>
      <c r="R2341" t="s">
        <v>15543</v>
      </c>
      <c r="S2341" s="13" t="s">
        <v>14288</v>
      </c>
      <c r="T2341" t="s">
        <v>15545</v>
      </c>
      <c r="U2341" t="s">
        <v>15546</v>
      </c>
      <c r="V2341" t="s">
        <v>37</v>
      </c>
      <c r="W2341" t="s">
        <v>42</v>
      </c>
      <c r="X2341" t="s">
        <v>15547</v>
      </c>
      <c r="Y2341" t="s">
        <v>44</v>
      </c>
      <c r="Z2341" t="s">
        <v>2444</v>
      </c>
      <c r="AA2341" t="s">
        <v>15548</v>
      </c>
      <c r="AB2341" t="s">
        <v>15549</v>
      </c>
      <c r="AC2341" t="s">
        <v>15549</v>
      </c>
      <c r="AD2341" t="s">
        <v>15550</v>
      </c>
      <c r="AE2341" t="s">
        <v>15551</v>
      </c>
      <c r="AF2341" t="s">
        <v>51</v>
      </c>
    </row>
    <row r="2342" spans="3:32" x14ac:dyDescent="0.3">
      <c r="C2342" s="21" t="s">
        <v>15518</v>
      </c>
      <c r="D2342" s="20" t="s">
        <v>62</v>
      </c>
      <c r="E2342" s="20" t="s">
        <v>63</v>
      </c>
      <c r="F2342" s="45" t="s">
        <v>15220</v>
      </c>
      <c r="G2342" s="44" t="s">
        <v>14906</v>
      </c>
      <c r="H2342" s="20" t="s">
        <v>366</v>
      </c>
      <c r="J2342" t="s">
        <v>33</v>
      </c>
      <c r="K2342" t="s">
        <v>382</v>
      </c>
      <c r="L2342" t="s">
        <v>35</v>
      </c>
      <c r="M2342" t="s">
        <v>52</v>
      </c>
      <c r="N2342" t="s">
        <v>37</v>
      </c>
      <c r="O2342" t="s">
        <v>15519</v>
      </c>
      <c r="P2342" s="13" t="s">
        <v>14069</v>
      </c>
      <c r="Q2342" s="2" t="s">
        <v>15520</v>
      </c>
      <c r="R2342" t="s">
        <v>15519</v>
      </c>
      <c r="S2342" s="13" t="s">
        <v>14069</v>
      </c>
      <c r="T2342" t="s">
        <v>15521</v>
      </c>
      <c r="U2342" t="s">
        <v>15522</v>
      </c>
      <c r="V2342" t="s">
        <v>37</v>
      </c>
      <c r="W2342" t="s">
        <v>42</v>
      </c>
      <c r="X2342" t="s">
        <v>12042</v>
      </c>
      <c r="Y2342" t="s">
        <v>44</v>
      </c>
      <c r="Z2342" t="s">
        <v>78</v>
      </c>
      <c r="AA2342" t="s">
        <v>15523</v>
      </c>
      <c r="AB2342" t="s">
        <v>15524</v>
      </c>
      <c r="AC2342" t="s">
        <v>15525</v>
      </c>
      <c r="AD2342" t="s">
        <v>15526</v>
      </c>
      <c r="AE2342" t="s">
        <v>15527</v>
      </c>
      <c r="AF2342" t="s">
        <v>15528</v>
      </c>
    </row>
    <row r="2343" spans="3:32" x14ac:dyDescent="0.3">
      <c r="C2343" s="21" t="s">
        <v>15219</v>
      </c>
      <c r="D2343" s="20" t="s">
        <v>102</v>
      </c>
      <c r="E2343" s="20" t="s">
        <v>63</v>
      </c>
      <c r="F2343" s="45" t="s">
        <v>15220</v>
      </c>
      <c r="G2343" s="44" t="s">
        <v>14906</v>
      </c>
      <c r="H2343" s="20" t="s">
        <v>366</v>
      </c>
      <c r="J2343" t="s">
        <v>33</v>
      </c>
      <c r="K2343" t="s">
        <v>382</v>
      </c>
      <c r="L2343" t="s">
        <v>35</v>
      </c>
      <c r="M2343" t="s">
        <v>52</v>
      </c>
      <c r="N2343" t="s">
        <v>37</v>
      </c>
      <c r="O2343" t="s">
        <v>15221</v>
      </c>
      <c r="P2343" s="13" t="s">
        <v>13762</v>
      </c>
      <c r="Q2343" s="2" t="s">
        <v>44</v>
      </c>
      <c r="R2343" t="s">
        <v>15222</v>
      </c>
      <c r="S2343" s="13" t="s">
        <v>13762</v>
      </c>
      <c r="T2343" t="s">
        <v>15223</v>
      </c>
      <c r="U2343" t="s">
        <v>44</v>
      </c>
      <c r="V2343" t="s">
        <v>37</v>
      </c>
      <c r="W2343" t="s">
        <v>42</v>
      </c>
      <c r="X2343" t="s">
        <v>164</v>
      </c>
      <c r="Y2343" t="s">
        <v>44</v>
      </c>
      <c r="Z2343" t="s">
        <v>78</v>
      </c>
      <c r="AA2343" t="s">
        <v>15224</v>
      </c>
      <c r="AB2343" t="s">
        <v>44</v>
      </c>
      <c r="AC2343" t="s">
        <v>44</v>
      </c>
      <c r="AD2343" t="s">
        <v>7827</v>
      </c>
      <c r="AE2343" t="s">
        <v>15225</v>
      </c>
      <c r="AF2343" t="s">
        <v>115</v>
      </c>
    </row>
    <row r="2344" spans="3:32" x14ac:dyDescent="0.3">
      <c r="C2344" s="21" t="s">
        <v>15226</v>
      </c>
      <c r="D2344" s="20" t="s">
        <v>102</v>
      </c>
      <c r="E2344" s="20" t="s">
        <v>63</v>
      </c>
      <c r="F2344" s="45" t="s">
        <v>15220</v>
      </c>
      <c r="G2344" s="44" t="s">
        <v>14906</v>
      </c>
      <c r="H2344" s="20" t="s">
        <v>366</v>
      </c>
      <c r="I2344" t="s">
        <v>5447</v>
      </c>
      <c r="J2344" t="s">
        <v>33</v>
      </c>
      <c r="K2344" t="s">
        <v>382</v>
      </c>
      <c r="L2344" t="s">
        <v>35</v>
      </c>
      <c r="M2344" t="s">
        <v>36</v>
      </c>
      <c r="N2344" t="s">
        <v>37</v>
      </c>
      <c r="O2344" t="s">
        <v>6219</v>
      </c>
      <c r="P2344" s="13" t="s">
        <v>13762</v>
      </c>
      <c r="Q2344" s="2" t="s">
        <v>15227</v>
      </c>
      <c r="R2344" t="s">
        <v>6219</v>
      </c>
      <c r="S2344" s="13" t="s">
        <v>13762</v>
      </c>
      <c r="T2344" t="s">
        <v>6221</v>
      </c>
      <c r="U2344" t="s">
        <v>1816</v>
      </c>
      <c r="V2344" t="s">
        <v>37</v>
      </c>
      <c r="W2344" t="s">
        <v>42</v>
      </c>
      <c r="X2344" t="s">
        <v>5900</v>
      </c>
      <c r="Y2344" t="s">
        <v>44</v>
      </c>
      <c r="Z2344" t="s">
        <v>45</v>
      </c>
      <c r="AA2344" t="s">
        <v>6222</v>
      </c>
      <c r="AB2344" t="s">
        <v>1818</v>
      </c>
      <c r="AC2344" t="s">
        <v>6223</v>
      </c>
      <c r="AD2344" t="s">
        <v>6224</v>
      </c>
      <c r="AE2344" t="s">
        <v>15228</v>
      </c>
      <c r="AF2344" t="s">
        <v>115</v>
      </c>
    </row>
    <row r="2345" spans="3:32" x14ac:dyDescent="0.3">
      <c r="C2345" s="21" t="s">
        <v>15229</v>
      </c>
      <c r="D2345" s="20" t="s">
        <v>102</v>
      </c>
      <c r="E2345" s="20" t="s">
        <v>63</v>
      </c>
      <c r="F2345" s="45" t="s">
        <v>15220</v>
      </c>
      <c r="G2345" s="44" t="s">
        <v>14906</v>
      </c>
      <c r="H2345" s="20" t="s">
        <v>366</v>
      </c>
      <c r="J2345" t="s">
        <v>33</v>
      </c>
      <c r="K2345" t="s">
        <v>382</v>
      </c>
      <c r="L2345" t="s">
        <v>35</v>
      </c>
      <c r="M2345" t="s">
        <v>52</v>
      </c>
      <c r="N2345" t="s">
        <v>37</v>
      </c>
      <c r="O2345" t="s">
        <v>13718</v>
      </c>
      <c r="P2345" s="13" t="s">
        <v>13762</v>
      </c>
      <c r="Q2345" s="2" t="s">
        <v>15230</v>
      </c>
      <c r="R2345" t="s">
        <v>15231</v>
      </c>
      <c r="S2345" s="13" t="s">
        <v>13762</v>
      </c>
      <c r="T2345" t="s">
        <v>13721</v>
      </c>
      <c r="U2345" t="s">
        <v>44</v>
      </c>
      <c r="V2345" t="s">
        <v>37</v>
      </c>
      <c r="W2345" t="s">
        <v>42</v>
      </c>
      <c r="X2345" t="s">
        <v>8574</v>
      </c>
      <c r="Y2345" t="s">
        <v>44</v>
      </c>
      <c r="Z2345" t="s">
        <v>45</v>
      </c>
      <c r="AA2345" t="s">
        <v>13722</v>
      </c>
      <c r="AB2345" t="s">
        <v>44</v>
      </c>
      <c r="AC2345" t="s">
        <v>15232</v>
      </c>
      <c r="AD2345" t="s">
        <v>13724</v>
      </c>
      <c r="AE2345" t="s">
        <v>15233</v>
      </c>
      <c r="AF2345" t="s">
        <v>115</v>
      </c>
    </row>
    <row r="2346" spans="3:32" x14ac:dyDescent="0.3">
      <c r="C2346" s="21" t="s">
        <v>15552</v>
      </c>
      <c r="D2346" s="20" t="s">
        <v>62</v>
      </c>
      <c r="E2346" s="20" t="s">
        <v>141</v>
      </c>
      <c r="F2346" s="45" t="s">
        <v>15234</v>
      </c>
      <c r="G2346" s="44" t="s">
        <v>14906</v>
      </c>
      <c r="H2346" s="20" t="s">
        <v>366</v>
      </c>
      <c r="J2346" t="s">
        <v>33</v>
      </c>
      <c r="K2346" t="s">
        <v>34</v>
      </c>
      <c r="L2346" t="s">
        <v>35</v>
      </c>
      <c r="M2346" t="s">
        <v>52</v>
      </c>
      <c r="N2346" t="s">
        <v>37</v>
      </c>
      <c r="O2346" t="s">
        <v>12354</v>
      </c>
      <c r="P2346" s="13" t="s">
        <v>14288</v>
      </c>
      <c r="Q2346" s="2" t="s">
        <v>15553</v>
      </c>
      <c r="R2346" t="s">
        <v>12354</v>
      </c>
      <c r="S2346" s="13" t="s">
        <v>14288</v>
      </c>
      <c r="T2346" t="s">
        <v>12356</v>
      </c>
      <c r="U2346" t="s">
        <v>12357</v>
      </c>
      <c r="V2346" t="s">
        <v>37</v>
      </c>
      <c r="W2346" t="s">
        <v>42</v>
      </c>
      <c r="X2346" t="s">
        <v>553</v>
      </c>
      <c r="Y2346" t="s">
        <v>44</v>
      </c>
      <c r="Z2346" t="s">
        <v>45</v>
      </c>
      <c r="AA2346" t="s">
        <v>12358</v>
      </c>
      <c r="AB2346" t="s">
        <v>12359</v>
      </c>
      <c r="AC2346" t="s">
        <v>12360</v>
      </c>
      <c r="AD2346" t="s">
        <v>12361</v>
      </c>
      <c r="AE2346" t="s">
        <v>15554</v>
      </c>
      <c r="AF2346" t="s">
        <v>51</v>
      </c>
    </row>
    <row r="2347" spans="3:32" x14ac:dyDescent="0.3">
      <c r="C2347" s="21">
        <v>2518171</v>
      </c>
      <c r="D2347" s="20" t="s">
        <v>102</v>
      </c>
      <c r="E2347" s="20" t="s">
        <v>63</v>
      </c>
      <c r="F2347" s="45" t="s">
        <v>15234</v>
      </c>
      <c r="G2347" s="44" t="s">
        <v>14906</v>
      </c>
      <c r="H2347" s="20" t="s">
        <v>366</v>
      </c>
      <c r="J2347" t="s">
        <v>33</v>
      </c>
      <c r="K2347" t="s">
        <v>34</v>
      </c>
      <c r="L2347" t="s">
        <v>35</v>
      </c>
      <c r="M2347" t="s">
        <v>117</v>
      </c>
      <c r="N2347" t="s">
        <v>37</v>
      </c>
      <c r="O2347" t="s">
        <v>15244</v>
      </c>
      <c r="P2347" s="13" t="s">
        <v>13914</v>
      </c>
      <c r="Q2347" s="2" t="s">
        <v>44</v>
      </c>
      <c r="R2347" t="s">
        <v>15245</v>
      </c>
      <c r="S2347" s="13" t="s">
        <v>13914</v>
      </c>
      <c r="T2347" t="s">
        <v>15246</v>
      </c>
      <c r="U2347" t="s">
        <v>44</v>
      </c>
      <c r="V2347" t="s">
        <v>37</v>
      </c>
      <c r="W2347" t="s">
        <v>42</v>
      </c>
      <c r="X2347" t="s">
        <v>164</v>
      </c>
      <c r="Y2347" t="s">
        <v>44</v>
      </c>
      <c r="Z2347" t="s">
        <v>78</v>
      </c>
      <c r="AA2347" t="s">
        <v>15247</v>
      </c>
      <c r="AB2347" t="s">
        <v>15248</v>
      </c>
      <c r="AC2347" t="s">
        <v>44</v>
      </c>
      <c r="AD2347" t="s">
        <v>15249</v>
      </c>
      <c r="AE2347" t="s">
        <v>15250</v>
      </c>
      <c r="AF2347" t="s">
        <v>115</v>
      </c>
    </row>
    <row r="2348" spans="3:32" x14ac:dyDescent="0.3">
      <c r="C2348" s="21">
        <v>2518140</v>
      </c>
      <c r="D2348" s="20" t="s">
        <v>102</v>
      </c>
      <c r="E2348" s="20" t="s">
        <v>537</v>
      </c>
      <c r="F2348" s="45" t="s">
        <v>15234</v>
      </c>
      <c r="G2348" s="44" t="s">
        <v>14906</v>
      </c>
      <c r="H2348" s="20" t="s">
        <v>366</v>
      </c>
      <c r="J2348" t="s">
        <v>33</v>
      </c>
      <c r="K2348" t="s">
        <v>34</v>
      </c>
      <c r="L2348" t="s">
        <v>35</v>
      </c>
      <c r="M2348" t="s">
        <v>52</v>
      </c>
      <c r="N2348" t="s">
        <v>37</v>
      </c>
      <c r="O2348" t="s">
        <v>15235</v>
      </c>
      <c r="P2348" s="13" t="s">
        <v>13914</v>
      </c>
      <c r="Q2348" s="2" t="s">
        <v>15236</v>
      </c>
      <c r="R2348" t="s">
        <v>15235</v>
      </c>
      <c r="S2348" s="13" t="s">
        <v>13914</v>
      </c>
      <c r="T2348" t="s">
        <v>15237</v>
      </c>
      <c r="U2348" t="s">
        <v>15238</v>
      </c>
      <c r="V2348" t="s">
        <v>37</v>
      </c>
      <c r="W2348" t="s">
        <v>42</v>
      </c>
      <c r="X2348" t="s">
        <v>2480</v>
      </c>
      <c r="Y2348" t="s">
        <v>44</v>
      </c>
      <c r="Z2348" t="s">
        <v>359</v>
      </c>
      <c r="AA2348" t="s">
        <v>15239</v>
      </c>
      <c r="AB2348" t="s">
        <v>15240</v>
      </c>
      <c r="AC2348" t="s">
        <v>15241</v>
      </c>
      <c r="AD2348" t="s">
        <v>15242</v>
      </c>
      <c r="AE2348" t="s">
        <v>15243</v>
      </c>
      <c r="AF2348" t="s">
        <v>115</v>
      </c>
    </row>
    <row r="2349" spans="3:32" x14ac:dyDescent="0.3">
      <c r="C2349" s="21">
        <v>2524538</v>
      </c>
      <c r="D2349" s="20" t="s">
        <v>102</v>
      </c>
      <c r="E2349" s="20" t="s">
        <v>63</v>
      </c>
      <c r="F2349" s="45" t="s">
        <v>15234</v>
      </c>
      <c r="G2349" s="44">
        <v>45126</v>
      </c>
      <c r="H2349" s="20" t="s">
        <v>366</v>
      </c>
      <c r="J2349" t="s">
        <v>33</v>
      </c>
      <c r="K2349" t="s">
        <v>34</v>
      </c>
      <c r="L2349" t="s">
        <v>35</v>
      </c>
      <c r="M2349" t="s">
        <v>143</v>
      </c>
      <c r="N2349" t="s">
        <v>37</v>
      </c>
      <c r="O2349" t="s">
        <v>15573</v>
      </c>
      <c r="P2349" s="13" t="s">
        <v>14288</v>
      </c>
      <c r="Q2349" s="2" t="s">
        <v>15574</v>
      </c>
      <c r="R2349" t="s">
        <v>15575</v>
      </c>
      <c r="S2349" s="13" t="s">
        <v>14288</v>
      </c>
      <c r="T2349" t="s">
        <v>1237</v>
      </c>
      <c r="U2349" t="s">
        <v>44</v>
      </c>
      <c r="V2349" t="s">
        <v>37</v>
      </c>
      <c r="W2349" t="s">
        <v>42</v>
      </c>
      <c r="X2349" t="s">
        <v>69</v>
      </c>
      <c r="Y2349" t="s">
        <v>44</v>
      </c>
      <c r="Z2349" t="s">
        <v>78</v>
      </c>
      <c r="AA2349" t="s">
        <v>15576</v>
      </c>
      <c r="AB2349" t="s">
        <v>44</v>
      </c>
      <c r="AC2349" t="s">
        <v>15577</v>
      </c>
      <c r="AD2349" t="s">
        <v>4587</v>
      </c>
      <c r="AE2349" t="s">
        <v>15578</v>
      </c>
      <c r="AF2349" t="s">
        <v>51</v>
      </c>
    </row>
    <row r="2350" spans="3:32" x14ac:dyDescent="0.3">
      <c r="C2350" s="21" t="s">
        <v>15589</v>
      </c>
      <c r="D2350" s="20" t="s">
        <v>102</v>
      </c>
      <c r="E2350" s="20" t="s">
        <v>63</v>
      </c>
      <c r="F2350" s="45" t="s">
        <v>15234</v>
      </c>
      <c r="G2350" s="44">
        <v>45126</v>
      </c>
      <c r="H2350" s="20" t="s">
        <v>366</v>
      </c>
      <c r="J2350" t="s">
        <v>33</v>
      </c>
      <c r="K2350" t="s">
        <v>34</v>
      </c>
      <c r="L2350" t="s">
        <v>35</v>
      </c>
      <c r="M2350" t="s">
        <v>292</v>
      </c>
      <c r="N2350" t="s">
        <v>37</v>
      </c>
      <c r="O2350" t="s">
        <v>15590</v>
      </c>
      <c r="P2350" s="13" t="s">
        <v>14288</v>
      </c>
      <c r="Q2350" s="2" t="s">
        <v>15591</v>
      </c>
      <c r="R2350" t="s">
        <v>15575</v>
      </c>
      <c r="S2350" s="13" t="s">
        <v>14288</v>
      </c>
      <c r="T2350" t="s">
        <v>1237</v>
      </c>
      <c r="U2350" t="s">
        <v>44</v>
      </c>
      <c r="V2350" t="s">
        <v>37</v>
      </c>
      <c r="W2350" t="s">
        <v>42</v>
      </c>
      <c r="X2350" t="s">
        <v>69</v>
      </c>
      <c r="Y2350" t="s">
        <v>44</v>
      </c>
      <c r="Z2350" t="s">
        <v>78</v>
      </c>
      <c r="AA2350" t="s">
        <v>15592</v>
      </c>
      <c r="AB2350" t="s">
        <v>44</v>
      </c>
      <c r="AC2350" t="s">
        <v>4587</v>
      </c>
      <c r="AD2350" t="s">
        <v>15593</v>
      </c>
      <c r="AE2350" t="s">
        <v>15594</v>
      </c>
      <c r="AF2350" t="s">
        <v>51</v>
      </c>
    </row>
    <row r="2351" spans="3:32" x14ac:dyDescent="0.3">
      <c r="C2351" s="21" t="s">
        <v>15733</v>
      </c>
      <c r="D2351" s="20" t="s">
        <v>29</v>
      </c>
      <c r="E2351" s="20" t="s">
        <v>509</v>
      </c>
      <c r="F2351" s="45"/>
      <c r="G2351" s="44" t="s">
        <v>15220</v>
      </c>
      <c r="H2351" s="20" t="s">
        <v>366</v>
      </c>
      <c r="J2351" t="s">
        <v>33</v>
      </c>
      <c r="K2351" t="s">
        <v>382</v>
      </c>
      <c r="L2351" t="s">
        <v>35</v>
      </c>
      <c r="M2351" t="s">
        <v>64</v>
      </c>
      <c r="N2351" t="s">
        <v>37</v>
      </c>
      <c r="O2351" t="s">
        <v>15734</v>
      </c>
      <c r="P2351" s="13" t="s">
        <v>14069</v>
      </c>
      <c r="Q2351" s="2" t="s">
        <v>15735</v>
      </c>
      <c r="R2351" t="s">
        <v>15734</v>
      </c>
      <c r="S2351" s="13" t="s">
        <v>14069</v>
      </c>
      <c r="T2351" t="s">
        <v>15736</v>
      </c>
      <c r="U2351" t="s">
        <v>5717</v>
      </c>
      <c r="V2351" t="s">
        <v>37</v>
      </c>
      <c r="W2351" t="s">
        <v>42</v>
      </c>
      <c r="X2351" t="s">
        <v>414</v>
      </c>
      <c r="Y2351" t="s">
        <v>44</v>
      </c>
      <c r="Z2351" t="s">
        <v>45</v>
      </c>
      <c r="AA2351" t="s">
        <v>15737</v>
      </c>
      <c r="AB2351" t="s">
        <v>5719</v>
      </c>
      <c r="AC2351" t="s">
        <v>15738</v>
      </c>
      <c r="AD2351" t="s">
        <v>15739</v>
      </c>
      <c r="AE2351" t="s">
        <v>15740</v>
      </c>
      <c r="AF2351" t="s">
        <v>51</v>
      </c>
    </row>
    <row r="2352" spans="3:32" x14ac:dyDescent="0.3">
      <c r="C2352" s="21">
        <v>2521702</v>
      </c>
      <c r="D2352" s="20" t="s">
        <v>29</v>
      </c>
      <c r="E2352" s="20" t="s">
        <v>63</v>
      </c>
      <c r="F2352" s="45" t="s">
        <v>15220</v>
      </c>
      <c r="G2352" s="44" t="s">
        <v>15220</v>
      </c>
      <c r="H2352" s="20" t="s">
        <v>366</v>
      </c>
      <c r="I2352" t="s">
        <v>15731</v>
      </c>
      <c r="J2352" t="s">
        <v>33</v>
      </c>
      <c r="K2352" t="s">
        <v>382</v>
      </c>
      <c r="L2352" t="s">
        <v>35</v>
      </c>
      <c r="M2352" t="s">
        <v>64</v>
      </c>
      <c r="N2352" t="s">
        <v>37</v>
      </c>
      <c r="O2352" t="s">
        <v>15374</v>
      </c>
      <c r="P2352" s="13" t="s">
        <v>14069</v>
      </c>
      <c r="Q2352" s="2" t="s">
        <v>15375</v>
      </c>
      <c r="R2352" t="s">
        <v>15374</v>
      </c>
      <c r="S2352" s="13" t="s">
        <v>14069</v>
      </c>
      <c r="T2352" t="s">
        <v>15376</v>
      </c>
      <c r="U2352" t="s">
        <v>15377</v>
      </c>
      <c r="V2352" t="s">
        <v>37</v>
      </c>
      <c r="W2352" t="s">
        <v>42</v>
      </c>
      <c r="X2352" t="s">
        <v>320</v>
      </c>
      <c r="Y2352" t="s">
        <v>44</v>
      </c>
      <c r="Z2352" t="s">
        <v>45</v>
      </c>
      <c r="AA2352" t="s">
        <v>15378</v>
      </c>
      <c r="AB2352" t="s">
        <v>15379</v>
      </c>
      <c r="AC2352" t="s">
        <v>15379</v>
      </c>
      <c r="AD2352" t="s">
        <v>15380</v>
      </c>
      <c r="AE2352" t="s">
        <v>15381</v>
      </c>
      <c r="AF2352" t="s">
        <v>51</v>
      </c>
    </row>
    <row r="2353" spans="3:32" x14ac:dyDescent="0.3">
      <c r="C2353" s="21">
        <v>2522991</v>
      </c>
      <c r="D2353" s="20" t="s">
        <v>368</v>
      </c>
      <c r="E2353" s="20" t="s">
        <v>128</v>
      </c>
      <c r="F2353" s="45" t="s">
        <v>15220</v>
      </c>
      <c r="G2353" s="44" t="s">
        <v>15220</v>
      </c>
      <c r="H2353" s="20" t="s">
        <v>366</v>
      </c>
      <c r="I2353" t="s">
        <v>5447</v>
      </c>
      <c r="J2353" t="s">
        <v>33</v>
      </c>
      <c r="K2353" t="s">
        <v>382</v>
      </c>
      <c r="L2353" t="s">
        <v>35</v>
      </c>
      <c r="M2353" t="s">
        <v>117</v>
      </c>
      <c r="N2353" t="s">
        <v>37</v>
      </c>
      <c r="O2353" t="s">
        <v>15529</v>
      </c>
      <c r="P2353" s="13" t="s">
        <v>14069</v>
      </c>
      <c r="Q2353" s="2" t="s">
        <v>15530</v>
      </c>
      <c r="R2353" t="s">
        <v>1444</v>
      </c>
      <c r="S2353" s="13" t="s">
        <v>14069</v>
      </c>
      <c r="T2353" t="s">
        <v>1445</v>
      </c>
      <c r="U2353" t="s">
        <v>200</v>
      </c>
      <c r="V2353" t="s">
        <v>37</v>
      </c>
      <c r="W2353" t="s">
        <v>42</v>
      </c>
      <c r="X2353" t="s">
        <v>12042</v>
      </c>
      <c r="Y2353" t="s">
        <v>44</v>
      </c>
      <c r="Z2353" t="s">
        <v>45</v>
      </c>
      <c r="AA2353" t="s">
        <v>15531</v>
      </c>
      <c r="AB2353" t="s">
        <v>44</v>
      </c>
      <c r="AC2353" t="s">
        <v>1447</v>
      </c>
      <c r="AD2353" t="s">
        <v>1448</v>
      </c>
      <c r="AE2353" t="s">
        <v>15532</v>
      </c>
      <c r="AF2353" t="s">
        <v>51</v>
      </c>
    </row>
    <row r="2354" spans="3:32" x14ac:dyDescent="0.3">
      <c r="C2354" s="21" t="s">
        <v>15579</v>
      </c>
      <c r="D2354" s="20" t="s">
        <v>29</v>
      </c>
      <c r="E2354" s="20" t="s">
        <v>509</v>
      </c>
      <c r="F2354" s="45" t="s">
        <v>15234</v>
      </c>
      <c r="G2354" s="44" t="s">
        <v>15220</v>
      </c>
      <c r="H2354" s="20" t="s">
        <v>366</v>
      </c>
      <c r="J2354" t="s">
        <v>33</v>
      </c>
      <c r="K2354" t="s">
        <v>34</v>
      </c>
      <c r="L2354" t="s">
        <v>35</v>
      </c>
      <c r="M2354" t="s">
        <v>117</v>
      </c>
      <c r="N2354" t="s">
        <v>37</v>
      </c>
      <c r="O2354" t="s">
        <v>15580</v>
      </c>
      <c r="P2354" s="13" t="s">
        <v>14288</v>
      </c>
      <c r="Q2354" s="2" t="s">
        <v>15581</v>
      </c>
      <c r="R2354" t="s">
        <v>15580</v>
      </c>
      <c r="S2354" s="13" t="s">
        <v>14288</v>
      </c>
      <c r="T2354" t="s">
        <v>15582</v>
      </c>
      <c r="U2354" t="s">
        <v>15583</v>
      </c>
      <c r="V2354" t="s">
        <v>37</v>
      </c>
      <c r="W2354" t="s">
        <v>42</v>
      </c>
      <c r="X2354" t="s">
        <v>2757</v>
      </c>
      <c r="Y2354" t="s">
        <v>44</v>
      </c>
      <c r="Z2354" t="s">
        <v>45</v>
      </c>
      <c r="AA2354" t="s">
        <v>15584</v>
      </c>
      <c r="AB2354" t="s">
        <v>15585</v>
      </c>
      <c r="AC2354" t="s">
        <v>15586</v>
      </c>
      <c r="AD2354" t="s">
        <v>15587</v>
      </c>
      <c r="AE2354" t="s">
        <v>15588</v>
      </c>
      <c r="AF2354" t="s">
        <v>51</v>
      </c>
    </row>
    <row r="2355" spans="3:32" x14ac:dyDescent="0.3">
      <c r="C2355" s="21" t="s">
        <v>15595</v>
      </c>
      <c r="D2355" s="20" t="s">
        <v>29</v>
      </c>
      <c r="E2355" s="20" t="s">
        <v>63</v>
      </c>
      <c r="F2355" s="45" t="s">
        <v>15234</v>
      </c>
      <c r="G2355" s="44" t="s">
        <v>15220</v>
      </c>
      <c r="H2355" s="20" t="s">
        <v>366</v>
      </c>
      <c r="J2355" t="s">
        <v>33</v>
      </c>
      <c r="K2355" t="s">
        <v>34</v>
      </c>
      <c r="L2355" t="s">
        <v>35</v>
      </c>
      <c r="M2355" t="s">
        <v>52</v>
      </c>
      <c r="N2355" t="s">
        <v>37</v>
      </c>
      <c r="O2355" t="s">
        <v>15596</v>
      </c>
      <c r="P2355" s="13" t="s">
        <v>14288</v>
      </c>
      <c r="Q2355" s="2" t="s">
        <v>15597</v>
      </c>
      <c r="R2355" t="s">
        <v>15598</v>
      </c>
      <c r="S2355" s="13" t="s">
        <v>14288</v>
      </c>
      <c r="T2355" t="s">
        <v>15599</v>
      </c>
      <c r="U2355" t="s">
        <v>15600</v>
      </c>
      <c r="V2355" t="s">
        <v>37</v>
      </c>
      <c r="W2355" t="s">
        <v>42</v>
      </c>
      <c r="X2355" t="s">
        <v>12042</v>
      </c>
      <c r="Y2355" t="s">
        <v>44</v>
      </c>
      <c r="Z2355" t="s">
        <v>78</v>
      </c>
      <c r="AA2355" t="s">
        <v>15601</v>
      </c>
      <c r="AB2355" t="s">
        <v>15602</v>
      </c>
      <c r="AC2355" t="s">
        <v>15602</v>
      </c>
      <c r="AD2355" t="s">
        <v>15603</v>
      </c>
      <c r="AE2355" t="s">
        <v>15604</v>
      </c>
      <c r="AF2355" t="s">
        <v>51</v>
      </c>
    </row>
    <row r="2356" spans="3:32" x14ac:dyDescent="0.3">
      <c r="C2356" s="21" t="s">
        <v>15605</v>
      </c>
      <c r="D2356" s="20" t="s">
        <v>29</v>
      </c>
      <c r="E2356" s="20" t="s">
        <v>63</v>
      </c>
      <c r="F2356" s="45" t="s">
        <v>15234</v>
      </c>
      <c r="G2356" s="44" t="s">
        <v>15220</v>
      </c>
      <c r="H2356" s="20" t="s">
        <v>366</v>
      </c>
      <c r="J2356" t="s">
        <v>33</v>
      </c>
      <c r="K2356" t="s">
        <v>34</v>
      </c>
      <c r="L2356" t="s">
        <v>35</v>
      </c>
      <c r="M2356" t="s">
        <v>292</v>
      </c>
      <c r="N2356" t="s">
        <v>37</v>
      </c>
      <c r="O2356" t="s">
        <v>15606</v>
      </c>
      <c r="P2356" s="13" t="s">
        <v>14288</v>
      </c>
      <c r="Q2356" s="2" t="s">
        <v>15607</v>
      </c>
      <c r="R2356" t="s">
        <v>15608</v>
      </c>
      <c r="S2356" s="13" t="s">
        <v>14288</v>
      </c>
      <c r="T2356" t="s">
        <v>15609</v>
      </c>
      <c r="U2356" t="s">
        <v>15610</v>
      </c>
      <c r="V2356" t="s">
        <v>37</v>
      </c>
      <c r="W2356" t="s">
        <v>42</v>
      </c>
      <c r="X2356" t="s">
        <v>97</v>
      </c>
      <c r="Y2356" t="s">
        <v>44</v>
      </c>
      <c r="Z2356" t="s">
        <v>78</v>
      </c>
      <c r="AA2356" t="s">
        <v>15611</v>
      </c>
      <c r="AB2356" t="s">
        <v>15612</v>
      </c>
      <c r="AC2356" t="s">
        <v>15612</v>
      </c>
      <c r="AD2356" t="s">
        <v>15613</v>
      </c>
      <c r="AE2356" t="s">
        <v>15614</v>
      </c>
      <c r="AF2356" t="s">
        <v>51</v>
      </c>
    </row>
    <row r="2357" spans="3:32" x14ac:dyDescent="0.3">
      <c r="C2357" s="21" t="s">
        <v>15399</v>
      </c>
      <c r="D2357" s="20" t="s">
        <v>102</v>
      </c>
      <c r="E2357" s="20" t="s">
        <v>63</v>
      </c>
      <c r="F2357" s="45" t="s">
        <v>15400</v>
      </c>
      <c r="G2357" s="44" t="s">
        <v>15220</v>
      </c>
      <c r="H2357" s="20" t="s">
        <v>366</v>
      </c>
      <c r="J2357" t="s">
        <v>33</v>
      </c>
      <c r="K2357" t="s">
        <v>34</v>
      </c>
      <c r="L2357" t="s">
        <v>35</v>
      </c>
      <c r="M2357" t="s">
        <v>36</v>
      </c>
      <c r="N2357" t="s">
        <v>37</v>
      </c>
      <c r="O2357" t="s">
        <v>15401</v>
      </c>
      <c r="P2357" s="13" t="s">
        <v>13964</v>
      </c>
      <c r="Q2357" s="2" t="s">
        <v>44</v>
      </c>
      <c r="R2357" t="s">
        <v>15402</v>
      </c>
      <c r="S2357" s="13" t="s">
        <v>13964</v>
      </c>
      <c r="T2357" t="s">
        <v>15403</v>
      </c>
      <c r="U2357" t="s">
        <v>44</v>
      </c>
      <c r="V2357" t="s">
        <v>37</v>
      </c>
      <c r="W2357" t="s">
        <v>42</v>
      </c>
      <c r="X2357" t="s">
        <v>164</v>
      </c>
      <c r="Y2357" t="s">
        <v>44</v>
      </c>
      <c r="Z2357" t="s">
        <v>78</v>
      </c>
      <c r="AA2357" t="s">
        <v>15404</v>
      </c>
      <c r="AB2357" t="s">
        <v>8896</v>
      </c>
      <c r="AC2357" t="s">
        <v>44</v>
      </c>
      <c r="AD2357" t="s">
        <v>15405</v>
      </c>
      <c r="AE2357" t="s">
        <v>15406</v>
      </c>
      <c r="AF2357" t="s">
        <v>115</v>
      </c>
    </row>
    <row r="2358" spans="3:32" x14ac:dyDescent="0.3">
      <c r="C2358" s="21" t="s">
        <v>15615</v>
      </c>
      <c r="D2358" s="20" t="s">
        <v>102</v>
      </c>
      <c r="E2358" s="20" t="s">
        <v>63</v>
      </c>
      <c r="F2358" s="45" t="s">
        <v>15400</v>
      </c>
      <c r="G2358" s="44" t="s">
        <v>15220</v>
      </c>
      <c r="H2358" s="20" t="s">
        <v>366</v>
      </c>
      <c r="J2358" t="s">
        <v>33</v>
      </c>
      <c r="K2358" t="s">
        <v>34</v>
      </c>
      <c r="L2358" t="s">
        <v>35</v>
      </c>
      <c r="M2358" t="s">
        <v>117</v>
      </c>
      <c r="N2358" t="s">
        <v>37</v>
      </c>
      <c r="O2358" t="s">
        <v>15616</v>
      </c>
      <c r="P2358" s="13" t="s">
        <v>13964</v>
      </c>
      <c r="Q2358" s="2" t="s">
        <v>15617</v>
      </c>
      <c r="R2358" t="s">
        <v>15616</v>
      </c>
      <c r="S2358" s="13" t="s">
        <v>13964</v>
      </c>
      <c r="T2358" t="s">
        <v>15618</v>
      </c>
      <c r="U2358" t="s">
        <v>15619</v>
      </c>
      <c r="V2358" t="s">
        <v>37</v>
      </c>
      <c r="W2358" t="s">
        <v>42</v>
      </c>
      <c r="X2358" t="s">
        <v>5672</v>
      </c>
      <c r="Y2358" t="s">
        <v>44</v>
      </c>
      <c r="Z2358" t="s">
        <v>45</v>
      </c>
      <c r="AA2358" t="s">
        <v>15620</v>
      </c>
      <c r="AB2358" t="s">
        <v>15621</v>
      </c>
      <c r="AC2358" t="s">
        <v>15622</v>
      </c>
      <c r="AD2358" t="s">
        <v>15623</v>
      </c>
      <c r="AE2358" t="s">
        <v>15624</v>
      </c>
      <c r="AF2358" t="s">
        <v>115</v>
      </c>
    </row>
    <row r="2359" spans="3:32" x14ac:dyDescent="0.3">
      <c r="C2359" s="21" t="s">
        <v>15407</v>
      </c>
      <c r="D2359" s="20" t="s">
        <v>102</v>
      </c>
      <c r="E2359" s="20" t="s">
        <v>63</v>
      </c>
      <c r="F2359" s="45" t="s">
        <v>15400</v>
      </c>
      <c r="G2359" s="44" t="s">
        <v>15220</v>
      </c>
      <c r="H2359" s="20" t="s">
        <v>366</v>
      </c>
      <c r="J2359" t="s">
        <v>33</v>
      </c>
      <c r="K2359" t="s">
        <v>34</v>
      </c>
      <c r="L2359" t="s">
        <v>35</v>
      </c>
      <c r="M2359" t="s">
        <v>52</v>
      </c>
      <c r="N2359" t="s">
        <v>37</v>
      </c>
      <c r="O2359" t="s">
        <v>15408</v>
      </c>
      <c r="P2359" s="13" t="s">
        <v>13964</v>
      </c>
      <c r="Q2359" s="2" t="s">
        <v>44</v>
      </c>
      <c r="R2359" t="s">
        <v>15409</v>
      </c>
      <c r="S2359" s="13" t="s">
        <v>13964</v>
      </c>
      <c r="T2359" t="s">
        <v>15410</v>
      </c>
      <c r="U2359" t="s">
        <v>44</v>
      </c>
      <c r="V2359" t="s">
        <v>37</v>
      </c>
      <c r="W2359" t="s">
        <v>42</v>
      </c>
      <c r="X2359" t="s">
        <v>164</v>
      </c>
      <c r="Y2359" t="s">
        <v>44</v>
      </c>
      <c r="Z2359" t="s">
        <v>78</v>
      </c>
      <c r="AA2359" t="s">
        <v>15411</v>
      </c>
      <c r="AB2359" t="s">
        <v>15412</v>
      </c>
      <c r="AC2359" t="s">
        <v>44</v>
      </c>
      <c r="AD2359" t="s">
        <v>15413</v>
      </c>
      <c r="AE2359" t="s">
        <v>15414</v>
      </c>
      <c r="AF2359" t="s">
        <v>115</v>
      </c>
    </row>
    <row r="2360" spans="3:32" x14ac:dyDescent="0.3">
      <c r="C2360" s="21" t="s">
        <v>15415</v>
      </c>
      <c r="D2360" s="20" t="s">
        <v>102</v>
      </c>
      <c r="E2360" s="20" t="s">
        <v>63</v>
      </c>
      <c r="F2360" s="45" t="s">
        <v>15400</v>
      </c>
      <c r="G2360" s="44" t="s">
        <v>15220</v>
      </c>
      <c r="H2360" s="20" t="s">
        <v>366</v>
      </c>
      <c r="J2360" t="s">
        <v>33</v>
      </c>
      <c r="K2360" t="s">
        <v>34</v>
      </c>
      <c r="L2360" t="s">
        <v>35</v>
      </c>
      <c r="M2360" t="s">
        <v>52</v>
      </c>
      <c r="N2360" t="s">
        <v>37</v>
      </c>
      <c r="O2360" t="s">
        <v>15416</v>
      </c>
      <c r="P2360" s="13" t="s">
        <v>13964</v>
      </c>
      <c r="Q2360" s="2" t="s">
        <v>44</v>
      </c>
      <c r="R2360" t="s">
        <v>15409</v>
      </c>
      <c r="S2360" s="13" t="s">
        <v>13964</v>
      </c>
      <c r="T2360" t="s">
        <v>15410</v>
      </c>
      <c r="U2360" t="s">
        <v>44</v>
      </c>
      <c r="V2360" t="s">
        <v>37</v>
      </c>
      <c r="W2360" t="s">
        <v>42</v>
      </c>
      <c r="X2360" t="s">
        <v>164</v>
      </c>
      <c r="Y2360" t="s">
        <v>44</v>
      </c>
      <c r="Z2360" t="s">
        <v>78</v>
      </c>
      <c r="AA2360" t="s">
        <v>15417</v>
      </c>
      <c r="AB2360" t="s">
        <v>15412</v>
      </c>
      <c r="AC2360" t="s">
        <v>44</v>
      </c>
      <c r="AD2360" t="s">
        <v>15413</v>
      </c>
      <c r="AE2360" t="s">
        <v>15418</v>
      </c>
      <c r="AF2360" t="s">
        <v>115</v>
      </c>
    </row>
    <row r="2361" spans="3:32" x14ac:dyDescent="0.3">
      <c r="C2361" s="21" t="s">
        <v>15419</v>
      </c>
      <c r="D2361" s="20" t="s">
        <v>102</v>
      </c>
      <c r="E2361" s="20" t="s">
        <v>63</v>
      </c>
      <c r="F2361" s="45" t="s">
        <v>15400</v>
      </c>
      <c r="G2361" s="44" t="s">
        <v>15220</v>
      </c>
      <c r="H2361" s="20" t="s">
        <v>366</v>
      </c>
      <c r="J2361" t="s">
        <v>33</v>
      </c>
      <c r="K2361" t="s">
        <v>34</v>
      </c>
      <c r="L2361" t="s">
        <v>35</v>
      </c>
      <c r="M2361" t="s">
        <v>64</v>
      </c>
      <c r="N2361" t="s">
        <v>37</v>
      </c>
      <c r="O2361" t="s">
        <v>15420</v>
      </c>
      <c r="P2361" s="13" t="s">
        <v>13964</v>
      </c>
      <c r="Q2361" s="2" t="s">
        <v>44</v>
      </c>
      <c r="R2361" t="s">
        <v>15409</v>
      </c>
      <c r="S2361" s="13" t="s">
        <v>13964</v>
      </c>
      <c r="T2361" t="s">
        <v>15410</v>
      </c>
      <c r="U2361" t="s">
        <v>44</v>
      </c>
      <c r="V2361" t="s">
        <v>37</v>
      </c>
      <c r="W2361" t="s">
        <v>42</v>
      </c>
      <c r="X2361" t="s">
        <v>164</v>
      </c>
      <c r="Y2361" t="s">
        <v>44</v>
      </c>
      <c r="Z2361" t="s">
        <v>78</v>
      </c>
      <c r="AA2361" t="s">
        <v>15421</v>
      </c>
      <c r="AB2361" t="s">
        <v>15412</v>
      </c>
      <c r="AC2361" t="s">
        <v>44</v>
      </c>
      <c r="AD2361" t="s">
        <v>15413</v>
      </c>
      <c r="AE2361" t="s">
        <v>15422</v>
      </c>
      <c r="AF2361" t="s">
        <v>115</v>
      </c>
    </row>
    <row r="2362" spans="3:32" x14ac:dyDescent="0.3">
      <c r="C2362" s="21" t="s">
        <v>15423</v>
      </c>
      <c r="D2362" s="20" t="s">
        <v>102</v>
      </c>
      <c r="E2362" s="20" t="s">
        <v>63</v>
      </c>
      <c r="F2362" s="45" t="s">
        <v>15400</v>
      </c>
      <c r="G2362" s="44" t="s">
        <v>15220</v>
      </c>
      <c r="H2362" s="20" t="s">
        <v>366</v>
      </c>
      <c r="J2362" t="s">
        <v>33</v>
      </c>
      <c r="K2362" t="s">
        <v>34</v>
      </c>
      <c r="L2362" t="s">
        <v>35</v>
      </c>
      <c r="M2362" t="s">
        <v>105</v>
      </c>
      <c r="N2362" t="s">
        <v>37</v>
      </c>
      <c r="O2362" t="s">
        <v>15424</v>
      </c>
      <c r="P2362" s="13" t="s">
        <v>13964</v>
      </c>
      <c r="Q2362" s="2" t="s">
        <v>44</v>
      </c>
      <c r="R2362" t="s">
        <v>15409</v>
      </c>
      <c r="S2362" s="13" t="s">
        <v>13964</v>
      </c>
      <c r="T2362" t="s">
        <v>15410</v>
      </c>
      <c r="U2362" t="s">
        <v>44</v>
      </c>
      <c r="V2362" t="s">
        <v>37</v>
      </c>
      <c r="W2362" t="s">
        <v>42</v>
      </c>
      <c r="X2362" t="s">
        <v>164</v>
      </c>
      <c r="Y2362" t="s">
        <v>44</v>
      </c>
      <c r="Z2362" t="s">
        <v>78</v>
      </c>
      <c r="AA2362" t="s">
        <v>15425</v>
      </c>
      <c r="AB2362" t="s">
        <v>15412</v>
      </c>
      <c r="AC2362" t="s">
        <v>44</v>
      </c>
      <c r="AD2362" t="s">
        <v>15413</v>
      </c>
      <c r="AE2362" t="s">
        <v>15426</v>
      </c>
      <c r="AF2362" t="s">
        <v>115</v>
      </c>
    </row>
    <row r="2363" spans="3:32" x14ac:dyDescent="0.3">
      <c r="C2363" s="21" t="s">
        <v>15625</v>
      </c>
      <c r="D2363" s="20" t="s">
        <v>102</v>
      </c>
      <c r="E2363" s="20" t="s">
        <v>280</v>
      </c>
      <c r="F2363" s="45" t="s">
        <v>15400</v>
      </c>
      <c r="G2363" s="44" t="s">
        <v>15220</v>
      </c>
      <c r="H2363" s="20" t="s">
        <v>366</v>
      </c>
      <c r="J2363" t="s">
        <v>33</v>
      </c>
      <c r="K2363" t="s">
        <v>34</v>
      </c>
      <c r="L2363" t="s">
        <v>35</v>
      </c>
      <c r="M2363" t="s">
        <v>143</v>
      </c>
      <c r="N2363" t="s">
        <v>37</v>
      </c>
      <c r="O2363" t="s">
        <v>15626</v>
      </c>
      <c r="P2363" s="13" t="s">
        <v>13964</v>
      </c>
      <c r="Q2363" s="2" t="s">
        <v>15627</v>
      </c>
      <c r="R2363" t="s">
        <v>15626</v>
      </c>
      <c r="S2363" s="13" t="s">
        <v>13964</v>
      </c>
      <c r="T2363" t="s">
        <v>15628</v>
      </c>
      <c r="U2363" t="s">
        <v>15629</v>
      </c>
      <c r="V2363" t="s">
        <v>37</v>
      </c>
      <c r="W2363" t="s">
        <v>42</v>
      </c>
      <c r="X2363" t="s">
        <v>421</v>
      </c>
      <c r="Y2363" t="s">
        <v>44</v>
      </c>
      <c r="Z2363" t="s">
        <v>45</v>
      </c>
      <c r="AA2363" t="s">
        <v>15630</v>
      </c>
      <c r="AB2363" t="s">
        <v>44</v>
      </c>
      <c r="AC2363" t="s">
        <v>15631</v>
      </c>
      <c r="AD2363" t="s">
        <v>15632</v>
      </c>
      <c r="AE2363" t="s">
        <v>15633</v>
      </c>
      <c r="AF2363" t="s">
        <v>115</v>
      </c>
    </row>
    <row r="2364" spans="3:32" x14ac:dyDescent="0.3">
      <c r="C2364" s="21" t="s">
        <v>15634</v>
      </c>
      <c r="D2364" s="20" t="s">
        <v>102</v>
      </c>
      <c r="E2364" s="20" t="s">
        <v>63</v>
      </c>
      <c r="F2364" s="45" t="s">
        <v>15400</v>
      </c>
      <c r="G2364" s="44" t="s">
        <v>15220</v>
      </c>
      <c r="H2364" s="20" t="s">
        <v>366</v>
      </c>
      <c r="J2364" t="s">
        <v>33</v>
      </c>
      <c r="K2364" t="s">
        <v>34</v>
      </c>
      <c r="L2364" t="s">
        <v>35</v>
      </c>
      <c r="M2364" t="s">
        <v>292</v>
      </c>
      <c r="N2364" t="s">
        <v>37</v>
      </c>
      <c r="O2364" t="s">
        <v>15635</v>
      </c>
      <c r="P2364" s="13" t="s">
        <v>13964</v>
      </c>
      <c r="Q2364" s="2" t="s">
        <v>44</v>
      </c>
      <c r="R2364" t="s">
        <v>15636</v>
      </c>
      <c r="S2364" s="13" t="s">
        <v>13964</v>
      </c>
      <c r="T2364" t="s">
        <v>15637</v>
      </c>
      <c r="U2364" t="s">
        <v>44</v>
      </c>
      <c r="V2364" t="s">
        <v>37</v>
      </c>
      <c r="W2364" t="s">
        <v>42</v>
      </c>
      <c r="X2364" t="s">
        <v>164</v>
      </c>
      <c r="Y2364" t="s">
        <v>44</v>
      </c>
      <c r="Z2364" t="s">
        <v>78</v>
      </c>
      <c r="AA2364" t="s">
        <v>15638</v>
      </c>
      <c r="AB2364" t="s">
        <v>5844</v>
      </c>
      <c r="AC2364" t="s">
        <v>44</v>
      </c>
      <c r="AD2364" t="s">
        <v>15639</v>
      </c>
      <c r="AE2364" t="s">
        <v>15640</v>
      </c>
      <c r="AF2364" t="s">
        <v>115</v>
      </c>
    </row>
    <row r="2365" spans="3:32" x14ac:dyDescent="0.3">
      <c r="C2365" s="21" t="s">
        <v>15564</v>
      </c>
      <c r="D2365" s="20" t="s">
        <v>29</v>
      </c>
      <c r="E2365" s="20" t="s">
        <v>537</v>
      </c>
      <c r="F2365" s="45" t="s">
        <v>15234</v>
      </c>
      <c r="G2365" s="44" t="s">
        <v>15220</v>
      </c>
      <c r="H2365" s="20" t="s">
        <v>366</v>
      </c>
      <c r="I2365" t="s">
        <v>9277</v>
      </c>
      <c r="J2365" t="s">
        <v>33</v>
      </c>
      <c r="K2365" t="s">
        <v>34</v>
      </c>
      <c r="L2365" t="s">
        <v>35</v>
      </c>
      <c r="M2365" t="s">
        <v>52</v>
      </c>
      <c r="N2365" t="s">
        <v>37</v>
      </c>
      <c r="O2365" t="s">
        <v>9636</v>
      </c>
      <c r="P2365" s="13" t="s">
        <v>14288</v>
      </c>
      <c r="Q2365" s="2" t="s">
        <v>15565</v>
      </c>
      <c r="R2365" t="s">
        <v>15566</v>
      </c>
      <c r="S2365" s="13" t="s">
        <v>14288</v>
      </c>
      <c r="T2365" t="s">
        <v>9639</v>
      </c>
      <c r="U2365" t="s">
        <v>124</v>
      </c>
      <c r="V2365" t="s">
        <v>37</v>
      </c>
      <c r="W2365" t="s">
        <v>42</v>
      </c>
      <c r="X2365" t="s">
        <v>2480</v>
      </c>
      <c r="Y2365" t="s">
        <v>44</v>
      </c>
      <c r="Z2365" t="s">
        <v>359</v>
      </c>
      <c r="AA2365" t="s">
        <v>9640</v>
      </c>
      <c r="AB2365" t="s">
        <v>124</v>
      </c>
      <c r="AC2365" t="s">
        <v>124</v>
      </c>
      <c r="AD2365" t="s">
        <v>9642</v>
      </c>
      <c r="AE2365" t="s">
        <v>15567</v>
      </c>
      <c r="AF2365" t="s">
        <v>51</v>
      </c>
    </row>
    <row r="2366" spans="3:32" x14ac:dyDescent="0.3">
      <c r="C2366" s="21" t="s">
        <v>15568</v>
      </c>
      <c r="D2366" s="20" t="s">
        <v>29</v>
      </c>
      <c r="E2366" s="20" t="s">
        <v>537</v>
      </c>
      <c r="F2366" s="45" t="s">
        <v>15234</v>
      </c>
      <c r="G2366" s="44" t="s">
        <v>15220</v>
      </c>
      <c r="H2366" s="20" t="s">
        <v>366</v>
      </c>
      <c r="I2366" t="s">
        <v>9277</v>
      </c>
      <c r="J2366" t="s">
        <v>33</v>
      </c>
      <c r="K2366" t="s">
        <v>34</v>
      </c>
      <c r="L2366" t="s">
        <v>35</v>
      </c>
      <c r="M2366" t="s">
        <v>52</v>
      </c>
      <c r="N2366" t="s">
        <v>37</v>
      </c>
      <c r="O2366" t="s">
        <v>9636</v>
      </c>
      <c r="P2366" s="13" t="s">
        <v>14288</v>
      </c>
      <c r="Q2366" s="2" t="s">
        <v>15569</v>
      </c>
      <c r="R2366" t="s">
        <v>15570</v>
      </c>
      <c r="S2366" s="13" t="s">
        <v>14288</v>
      </c>
      <c r="T2366" t="s">
        <v>9639</v>
      </c>
      <c r="U2366" t="s">
        <v>44</v>
      </c>
      <c r="V2366" t="s">
        <v>37</v>
      </c>
      <c r="W2366" t="s">
        <v>42</v>
      </c>
      <c r="X2366" t="s">
        <v>2480</v>
      </c>
      <c r="Y2366" t="s">
        <v>44</v>
      </c>
      <c r="Z2366" t="s">
        <v>359</v>
      </c>
      <c r="AA2366" t="s">
        <v>9640</v>
      </c>
      <c r="AB2366" t="s">
        <v>44</v>
      </c>
      <c r="AC2366" t="s">
        <v>15571</v>
      </c>
      <c r="AD2366" t="s">
        <v>9642</v>
      </c>
      <c r="AE2366" t="s">
        <v>15572</v>
      </c>
      <c r="AF2366" t="s">
        <v>51</v>
      </c>
    </row>
    <row r="2367" spans="3:32" x14ac:dyDescent="0.3">
      <c r="C2367" s="21" t="s">
        <v>15427</v>
      </c>
      <c r="D2367" s="20" t="s">
        <v>102</v>
      </c>
      <c r="E2367" s="20" t="s">
        <v>63</v>
      </c>
      <c r="F2367" s="45" t="s">
        <v>15400</v>
      </c>
      <c r="G2367" s="44" t="s">
        <v>15220</v>
      </c>
      <c r="H2367" s="20" t="s">
        <v>366</v>
      </c>
      <c r="J2367" t="s">
        <v>33</v>
      </c>
      <c r="K2367" t="s">
        <v>34</v>
      </c>
      <c r="L2367" t="s">
        <v>35</v>
      </c>
      <c r="M2367" t="s">
        <v>64</v>
      </c>
      <c r="N2367" t="s">
        <v>37</v>
      </c>
      <c r="O2367" t="s">
        <v>15428</v>
      </c>
      <c r="P2367" s="13" t="s">
        <v>13964</v>
      </c>
      <c r="Q2367" s="2" t="s">
        <v>44</v>
      </c>
      <c r="R2367" t="s">
        <v>15429</v>
      </c>
      <c r="S2367" s="13" t="s">
        <v>13964</v>
      </c>
      <c r="T2367" t="s">
        <v>15430</v>
      </c>
      <c r="U2367" t="s">
        <v>44</v>
      </c>
      <c r="V2367" t="s">
        <v>37</v>
      </c>
      <c r="W2367" t="s">
        <v>42</v>
      </c>
      <c r="X2367" t="s">
        <v>164</v>
      </c>
      <c r="Y2367" t="s">
        <v>44</v>
      </c>
      <c r="Z2367" t="s">
        <v>78</v>
      </c>
      <c r="AA2367" t="s">
        <v>15431</v>
      </c>
      <c r="AB2367" t="s">
        <v>15432</v>
      </c>
      <c r="AC2367" t="s">
        <v>44</v>
      </c>
      <c r="AD2367" t="s">
        <v>15433</v>
      </c>
      <c r="AE2367" t="s">
        <v>15434</v>
      </c>
      <c r="AF2367" t="s">
        <v>115</v>
      </c>
    </row>
    <row r="2368" spans="3:32" x14ac:dyDescent="0.3">
      <c r="C2368" s="21">
        <v>2521497</v>
      </c>
      <c r="D2368" s="20" t="s">
        <v>102</v>
      </c>
      <c r="E2368" s="20" t="s">
        <v>63</v>
      </c>
      <c r="F2368" s="45" t="s">
        <v>15435</v>
      </c>
      <c r="G2368" s="44" t="s">
        <v>15220</v>
      </c>
      <c r="H2368" s="20" t="s">
        <v>366</v>
      </c>
      <c r="J2368" t="s">
        <v>33</v>
      </c>
      <c r="K2368" t="s">
        <v>34</v>
      </c>
      <c r="L2368" t="s">
        <v>35</v>
      </c>
      <c r="M2368" t="s">
        <v>52</v>
      </c>
      <c r="N2368" t="s">
        <v>37</v>
      </c>
      <c r="O2368" t="s">
        <v>15649</v>
      </c>
      <c r="P2368" s="13" t="s">
        <v>14069</v>
      </c>
      <c r="Q2368" s="2" t="s">
        <v>44</v>
      </c>
      <c r="R2368" t="s">
        <v>15454</v>
      </c>
      <c r="S2368" s="13" t="s">
        <v>14069</v>
      </c>
      <c r="T2368" t="s">
        <v>15455</v>
      </c>
      <c r="U2368" t="s">
        <v>44</v>
      </c>
      <c r="V2368" t="s">
        <v>37</v>
      </c>
      <c r="W2368" t="s">
        <v>42</v>
      </c>
      <c r="X2368" t="s">
        <v>164</v>
      </c>
      <c r="Y2368" t="s">
        <v>44</v>
      </c>
      <c r="Z2368" t="s">
        <v>78</v>
      </c>
      <c r="AA2368" t="s">
        <v>15650</v>
      </c>
      <c r="AB2368" t="s">
        <v>15412</v>
      </c>
      <c r="AC2368" t="s">
        <v>44</v>
      </c>
      <c r="AD2368" t="s">
        <v>15413</v>
      </c>
      <c r="AE2368" t="s">
        <v>15651</v>
      </c>
      <c r="AF2368" t="s">
        <v>115</v>
      </c>
    </row>
    <row r="2369" spans="3:32" x14ac:dyDescent="0.3">
      <c r="C2369" s="21" t="s">
        <v>15652</v>
      </c>
      <c r="D2369" s="20" t="s">
        <v>102</v>
      </c>
      <c r="E2369" s="20" t="s">
        <v>63</v>
      </c>
      <c r="F2369" s="45" t="s">
        <v>15435</v>
      </c>
      <c r="G2369" s="44" t="s">
        <v>15220</v>
      </c>
      <c r="H2369" s="20" t="s">
        <v>366</v>
      </c>
      <c r="J2369" t="s">
        <v>33</v>
      </c>
      <c r="K2369" t="s">
        <v>34</v>
      </c>
      <c r="L2369" t="s">
        <v>35</v>
      </c>
      <c r="M2369" t="s">
        <v>52</v>
      </c>
      <c r="N2369" t="s">
        <v>37</v>
      </c>
      <c r="O2369" t="s">
        <v>15653</v>
      </c>
      <c r="P2369" s="13" t="s">
        <v>14069</v>
      </c>
      <c r="Q2369" s="2" t="s">
        <v>44</v>
      </c>
      <c r="R2369" t="s">
        <v>15454</v>
      </c>
      <c r="S2369" s="13" t="s">
        <v>14069</v>
      </c>
      <c r="T2369" t="s">
        <v>15455</v>
      </c>
      <c r="U2369" t="s">
        <v>44</v>
      </c>
      <c r="V2369" t="s">
        <v>37</v>
      </c>
      <c r="W2369" t="s">
        <v>42</v>
      </c>
      <c r="X2369" t="s">
        <v>164</v>
      </c>
      <c r="Y2369" t="s">
        <v>44</v>
      </c>
      <c r="Z2369" t="s">
        <v>78</v>
      </c>
      <c r="AA2369" t="s">
        <v>15654</v>
      </c>
      <c r="AB2369" t="s">
        <v>15412</v>
      </c>
      <c r="AC2369" t="s">
        <v>44</v>
      </c>
      <c r="AD2369" t="s">
        <v>15413</v>
      </c>
      <c r="AE2369" t="s">
        <v>15655</v>
      </c>
      <c r="AF2369" t="s">
        <v>115</v>
      </c>
    </row>
    <row r="2370" spans="3:32" x14ac:dyDescent="0.3">
      <c r="C2370" s="21" t="s">
        <v>15656</v>
      </c>
      <c r="D2370" s="20" t="s">
        <v>102</v>
      </c>
      <c r="E2370" s="20" t="s">
        <v>63</v>
      </c>
      <c r="F2370" s="45" t="s">
        <v>15435</v>
      </c>
      <c r="G2370" s="44" t="s">
        <v>15220</v>
      </c>
      <c r="H2370" s="20" t="s">
        <v>366</v>
      </c>
      <c r="J2370" t="s">
        <v>33</v>
      </c>
      <c r="K2370" t="s">
        <v>34</v>
      </c>
      <c r="L2370" t="s">
        <v>35</v>
      </c>
      <c r="M2370" t="s">
        <v>52</v>
      </c>
      <c r="N2370" t="s">
        <v>37</v>
      </c>
      <c r="O2370" t="s">
        <v>15657</v>
      </c>
      <c r="P2370" s="13" t="s">
        <v>14069</v>
      </c>
      <c r="Q2370" s="2" t="s">
        <v>44</v>
      </c>
      <c r="R2370" t="s">
        <v>15454</v>
      </c>
      <c r="S2370" s="13" t="s">
        <v>14069</v>
      </c>
      <c r="T2370" t="s">
        <v>15455</v>
      </c>
      <c r="U2370" t="s">
        <v>44</v>
      </c>
      <c r="V2370" t="s">
        <v>37</v>
      </c>
      <c r="W2370" t="s">
        <v>42</v>
      </c>
      <c r="X2370" t="s">
        <v>164</v>
      </c>
      <c r="Y2370" t="s">
        <v>44</v>
      </c>
      <c r="Z2370" t="s">
        <v>78</v>
      </c>
      <c r="AA2370" t="s">
        <v>15658</v>
      </c>
      <c r="AB2370" t="s">
        <v>15412</v>
      </c>
      <c r="AC2370" t="s">
        <v>44</v>
      </c>
      <c r="AD2370" t="s">
        <v>15413</v>
      </c>
      <c r="AE2370" t="s">
        <v>15659</v>
      </c>
      <c r="AF2370" t="s">
        <v>115</v>
      </c>
    </row>
    <row r="2371" spans="3:32" x14ac:dyDescent="0.3">
      <c r="C2371" s="21">
        <v>2525894</v>
      </c>
      <c r="D2371" s="20" t="s">
        <v>29</v>
      </c>
      <c r="E2371" s="20" t="s">
        <v>63</v>
      </c>
      <c r="F2371" s="45" t="s">
        <v>15400</v>
      </c>
      <c r="G2371" s="44">
        <v>45128</v>
      </c>
      <c r="H2371" s="20" t="s">
        <v>366</v>
      </c>
      <c r="J2371" t="s">
        <v>33</v>
      </c>
      <c r="K2371" t="s">
        <v>34</v>
      </c>
      <c r="L2371" t="s">
        <v>35</v>
      </c>
      <c r="M2371" t="s">
        <v>64</v>
      </c>
      <c r="N2371" t="s">
        <v>37</v>
      </c>
      <c r="O2371" t="s">
        <v>15641</v>
      </c>
      <c r="P2371" s="13" t="s">
        <v>14314</v>
      </c>
      <c r="Q2371" s="2" t="s">
        <v>15642</v>
      </c>
      <c r="R2371" t="s">
        <v>15643</v>
      </c>
      <c r="S2371" s="13" t="s">
        <v>14314</v>
      </c>
      <c r="T2371" t="s">
        <v>15644</v>
      </c>
      <c r="U2371" t="s">
        <v>15645</v>
      </c>
      <c r="V2371" t="s">
        <v>37</v>
      </c>
      <c r="W2371" t="s">
        <v>42</v>
      </c>
      <c r="X2371" t="s">
        <v>407</v>
      </c>
      <c r="Y2371" t="s">
        <v>44</v>
      </c>
      <c r="Z2371" t="s">
        <v>45</v>
      </c>
      <c r="AA2371" t="s">
        <v>15646</v>
      </c>
      <c r="AB2371" t="s">
        <v>11686</v>
      </c>
      <c r="AC2371" t="s">
        <v>11686</v>
      </c>
      <c r="AD2371" t="s">
        <v>15647</v>
      </c>
      <c r="AE2371" t="s">
        <v>15648</v>
      </c>
      <c r="AF2371" t="s">
        <v>51</v>
      </c>
    </row>
    <row r="2372" spans="3:32" x14ac:dyDescent="0.3">
      <c r="C2372" s="21">
        <v>2525903</v>
      </c>
      <c r="D2372" s="20" t="s">
        <v>29</v>
      </c>
      <c r="E2372" s="20" t="s">
        <v>63</v>
      </c>
      <c r="F2372" s="45" t="s">
        <v>15400</v>
      </c>
      <c r="G2372" s="44">
        <v>45128</v>
      </c>
      <c r="H2372" s="20" t="s">
        <v>366</v>
      </c>
      <c r="J2372" t="s">
        <v>33</v>
      </c>
      <c r="K2372" t="s">
        <v>34</v>
      </c>
      <c r="L2372" t="s">
        <v>35</v>
      </c>
      <c r="M2372" t="s">
        <v>143</v>
      </c>
      <c r="N2372" t="s">
        <v>37</v>
      </c>
      <c r="O2372" t="s">
        <v>12614</v>
      </c>
      <c r="P2372" s="13" t="s">
        <v>14314</v>
      </c>
      <c r="Q2372" s="2" t="s">
        <v>15741</v>
      </c>
      <c r="R2372" t="s">
        <v>13750</v>
      </c>
      <c r="S2372" s="13" t="s">
        <v>14314</v>
      </c>
      <c r="T2372" t="s">
        <v>12617</v>
      </c>
      <c r="U2372" t="s">
        <v>44</v>
      </c>
      <c r="V2372" t="s">
        <v>37</v>
      </c>
      <c r="W2372" t="s">
        <v>42</v>
      </c>
      <c r="X2372" t="s">
        <v>421</v>
      </c>
      <c r="Y2372" t="s">
        <v>44</v>
      </c>
      <c r="Z2372" t="s">
        <v>45</v>
      </c>
      <c r="AA2372" t="s">
        <v>12618</v>
      </c>
      <c r="AB2372" t="s">
        <v>44</v>
      </c>
      <c r="AC2372" t="s">
        <v>13896</v>
      </c>
      <c r="AD2372" t="s">
        <v>14095</v>
      </c>
      <c r="AE2372" t="s">
        <v>15742</v>
      </c>
      <c r="AF2372" t="s">
        <v>51</v>
      </c>
    </row>
    <row r="2373" spans="3:32" x14ac:dyDescent="0.3">
      <c r="C2373" s="21">
        <v>2525933</v>
      </c>
      <c r="D2373" s="20" t="s">
        <v>29</v>
      </c>
      <c r="E2373" s="20" t="s">
        <v>63</v>
      </c>
      <c r="F2373" s="45" t="s">
        <v>15400</v>
      </c>
      <c r="G2373" s="44">
        <v>45128</v>
      </c>
      <c r="H2373" s="20" t="s">
        <v>366</v>
      </c>
      <c r="J2373" t="s">
        <v>33</v>
      </c>
      <c r="K2373" t="s">
        <v>34</v>
      </c>
      <c r="L2373" t="s">
        <v>35</v>
      </c>
      <c r="M2373" t="s">
        <v>143</v>
      </c>
      <c r="N2373" t="s">
        <v>37</v>
      </c>
      <c r="O2373" t="s">
        <v>12614</v>
      </c>
      <c r="P2373" s="13" t="s">
        <v>14314</v>
      </c>
      <c r="Q2373" s="2" t="s">
        <v>15745</v>
      </c>
      <c r="R2373" t="s">
        <v>13750</v>
      </c>
      <c r="S2373" s="13" t="s">
        <v>14314</v>
      </c>
      <c r="T2373" t="s">
        <v>12617</v>
      </c>
      <c r="U2373" t="s">
        <v>44</v>
      </c>
      <c r="V2373" t="s">
        <v>37</v>
      </c>
      <c r="W2373" t="s">
        <v>42</v>
      </c>
      <c r="X2373" t="s">
        <v>421</v>
      </c>
      <c r="Y2373" t="s">
        <v>44</v>
      </c>
      <c r="Z2373" t="s">
        <v>45</v>
      </c>
      <c r="AA2373" t="s">
        <v>12618</v>
      </c>
      <c r="AB2373" t="s">
        <v>44</v>
      </c>
      <c r="AC2373" t="s">
        <v>13896</v>
      </c>
      <c r="AD2373" t="s">
        <v>14095</v>
      </c>
      <c r="AE2373" t="s">
        <v>15746</v>
      </c>
      <c r="AF2373" t="s">
        <v>51</v>
      </c>
    </row>
    <row r="2374" spans="3:32" x14ac:dyDescent="0.3">
      <c r="C2374" s="21">
        <v>2525999</v>
      </c>
      <c r="D2374" s="20" t="s">
        <v>29</v>
      </c>
      <c r="E2374" s="20" t="s">
        <v>63</v>
      </c>
      <c r="F2374" s="45" t="s">
        <v>15400</v>
      </c>
      <c r="G2374" s="44">
        <v>45128</v>
      </c>
      <c r="H2374" s="20" t="s">
        <v>366</v>
      </c>
      <c r="J2374" t="s">
        <v>33</v>
      </c>
      <c r="K2374" t="s">
        <v>34</v>
      </c>
      <c r="L2374" t="s">
        <v>35</v>
      </c>
      <c r="M2374" t="s">
        <v>292</v>
      </c>
      <c r="N2374" t="s">
        <v>37</v>
      </c>
      <c r="O2374" t="s">
        <v>15747</v>
      </c>
      <c r="P2374" s="13" t="s">
        <v>14314</v>
      </c>
      <c r="Q2374" s="2" t="s">
        <v>15748</v>
      </c>
      <c r="R2374" t="s">
        <v>15747</v>
      </c>
      <c r="S2374" s="13" t="s">
        <v>14314</v>
      </c>
      <c r="T2374" t="s">
        <v>15749</v>
      </c>
      <c r="U2374" t="s">
        <v>15750</v>
      </c>
      <c r="V2374" t="s">
        <v>37</v>
      </c>
      <c r="W2374" t="s">
        <v>42</v>
      </c>
      <c r="X2374" t="s">
        <v>135</v>
      </c>
      <c r="Y2374" t="s">
        <v>44</v>
      </c>
      <c r="Z2374" t="s">
        <v>136</v>
      </c>
      <c r="AA2374" t="s">
        <v>15751</v>
      </c>
      <c r="AB2374" t="s">
        <v>15752</v>
      </c>
      <c r="AC2374" t="s">
        <v>15753</v>
      </c>
      <c r="AD2374" t="s">
        <v>15754</v>
      </c>
      <c r="AE2374" t="s">
        <v>15755</v>
      </c>
      <c r="AF2374" t="s">
        <v>51</v>
      </c>
    </row>
    <row r="2375" spans="3:32" x14ac:dyDescent="0.3">
      <c r="C2375" s="21">
        <v>2526124</v>
      </c>
      <c r="D2375" s="20" t="s">
        <v>29</v>
      </c>
      <c r="E2375" s="20" t="s">
        <v>63</v>
      </c>
      <c r="F2375" s="45" t="s">
        <v>15400</v>
      </c>
      <c r="G2375" s="44">
        <v>45128</v>
      </c>
      <c r="H2375" s="20" t="s">
        <v>366</v>
      </c>
      <c r="J2375" t="s">
        <v>33</v>
      </c>
      <c r="K2375" t="s">
        <v>34</v>
      </c>
      <c r="L2375" t="s">
        <v>35</v>
      </c>
      <c r="M2375" t="s">
        <v>52</v>
      </c>
      <c r="N2375" t="s">
        <v>37</v>
      </c>
      <c r="O2375" t="s">
        <v>15756</v>
      </c>
      <c r="P2375" s="13" t="s">
        <v>14314</v>
      </c>
      <c r="Q2375" s="2" t="s">
        <v>15757</v>
      </c>
      <c r="R2375" t="s">
        <v>15758</v>
      </c>
      <c r="S2375" s="13" t="s">
        <v>14314</v>
      </c>
      <c r="T2375" t="s">
        <v>15759</v>
      </c>
      <c r="U2375" t="s">
        <v>15756</v>
      </c>
      <c r="V2375" t="s">
        <v>37</v>
      </c>
      <c r="W2375" t="s">
        <v>42</v>
      </c>
      <c r="X2375" t="s">
        <v>4407</v>
      </c>
      <c r="Y2375" t="s">
        <v>44</v>
      </c>
      <c r="Z2375" t="s">
        <v>45</v>
      </c>
      <c r="AA2375" t="s">
        <v>15760</v>
      </c>
      <c r="AB2375" t="s">
        <v>124</v>
      </c>
      <c r="AC2375" t="s">
        <v>15761</v>
      </c>
      <c r="AD2375" t="s">
        <v>15762</v>
      </c>
      <c r="AE2375" t="s">
        <v>15763</v>
      </c>
      <c r="AF2375" t="s">
        <v>51</v>
      </c>
    </row>
    <row r="2376" spans="3:32" x14ac:dyDescent="0.3">
      <c r="C2376" s="21" t="s">
        <v>15766</v>
      </c>
      <c r="D2376" s="20" t="s">
        <v>62</v>
      </c>
      <c r="E2376" s="20" t="s">
        <v>63</v>
      </c>
      <c r="F2376" s="45" t="s">
        <v>15400</v>
      </c>
      <c r="G2376" s="44">
        <v>45128</v>
      </c>
      <c r="H2376" s="20" t="s">
        <v>366</v>
      </c>
      <c r="J2376" t="s">
        <v>33</v>
      </c>
      <c r="K2376" t="s">
        <v>34</v>
      </c>
      <c r="L2376" t="s">
        <v>35</v>
      </c>
      <c r="M2376" t="s">
        <v>292</v>
      </c>
      <c r="N2376" t="s">
        <v>37</v>
      </c>
      <c r="O2376" t="s">
        <v>15767</v>
      </c>
      <c r="P2376" s="13" t="s">
        <v>14314</v>
      </c>
      <c r="Q2376" s="2" t="s">
        <v>15768</v>
      </c>
      <c r="R2376" t="s">
        <v>15767</v>
      </c>
      <c r="S2376" s="13" t="s">
        <v>14314</v>
      </c>
      <c r="T2376" t="s">
        <v>15769</v>
      </c>
      <c r="U2376" t="s">
        <v>15770</v>
      </c>
      <c r="V2376" t="s">
        <v>37</v>
      </c>
      <c r="W2376" t="s">
        <v>42</v>
      </c>
      <c r="X2376" t="s">
        <v>12042</v>
      </c>
      <c r="Y2376" t="s">
        <v>44</v>
      </c>
      <c r="Z2376" t="s">
        <v>78</v>
      </c>
      <c r="AA2376" t="s">
        <v>15771</v>
      </c>
      <c r="AB2376" t="s">
        <v>15772</v>
      </c>
      <c r="AC2376" t="s">
        <v>15772</v>
      </c>
      <c r="AD2376" t="s">
        <v>15773</v>
      </c>
      <c r="AE2376" t="s">
        <v>15774</v>
      </c>
      <c r="AF2376" t="s">
        <v>51</v>
      </c>
    </row>
    <row r="2377" spans="3:32" x14ac:dyDescent="0.3">
      <c r="C2377" s="21">
        <v>2526650</v>
      </c>
      <c r="D2377" s="20" t="s">
        <v>29</v>
      </c>
      <c r="E2377" s="20" t="s">
        <v>30</v>
      </c>
      <c r="F2377" s="45" t="s">
        <v>15400</v>
      </c>
      <c r="G2377" s="44">
        <v>45128</v>
      </c>
      <c r="H2377" s="20" t="s">
        <v>366</v>
      </c>
      <c r="J2377" t="s">
        <v>33</v>
      </c>
      <c r="K2377" t="s">
        <v>34</v>
      </c>
      <c r="L2377" t="s">
        <v>35</v>
      </c>
      <c r="M2377" t="s">
        <v>143</v>
      </c>
      <c r="N2377" t="s">
        <v>37</v>
      </c>
      <c r="O2377" t="s">
        <v>15775</v>
      </c>
      <c r="P2377" s="13" t="s">
        <v>14314</v>
      </c>
      <c r="Q2377" s="2" t="s">
        <v>15776</v>
      </c>
      <c r="R2377" t="s">
        <v>15775</v>
      </c>
      <c r="S2377" s="13" t="s">
        <v>14314</v>
      </c>
      <c r="T2377" t="s">
        <v>15777</v>
      </c>
      <c r="U2377" t="s">
        <v>15778</v>
      </c>
      <c r="V2377" t="s">
        <v>37</v>
      </c>
      <c r="W2377" t="s">
        <v>42</v>
      </c>
      <c r="X2377" t="s">
        <v>15779</v>
      </c>
      <c r="Y2377" t="s">
        <v>44</v>
      </c>
      <c r="Z2377" t="s">
        <v>359</v>
      </c>
      <c r="AA2377" t="s">
        <v>15780</v>
      </c>
      <c r="AB2377" t="s">
        <v>15781</v>
      </c>
      <c r="AC2377" t="s">
        <v>15782</v>
      </c>
      <c r="AD2377" t="s">
        <v>15783</v>
      </c>
      <c r="AE2377" t="s">
        <v>15784</v>
      </c>
      <c r="AF2377" t="s">
        <v>51</v>
      </c>
    </row>
    <row r="2378" spans="3:32" x14ac:dyDescent="0.3">
      <c r="C2378" s="21">
        <v>2526717</v>
      </c>
      <c r="D2378" s="20" t="s">
        <v>29</v>
      </c>
      <c r="E2378" s="20" t="s">
        <v>30</v>
      </c>
      <c r="F2378" s="45" t="s">
        <v>15400</v>
      </c>
      <c r="G2378" s="44">
        <v>45128</v>
      </c>
      <c r="H2378" s="20" t="s">
        <v>366</v>
      </c>
      <c r="J2378" t="s">
        <v>33</v>
      </c>
      <c r="K2378" t="s">
        <v>34</v>
      </c>
      <c r="L2378" t="s">
        <v>35</v>
      </c>
      <c r="M2378" t="s">
        <v>292</v>
      </c>
      <c r="N2378" t="s">
        <v>37</v>
      </c>
      <c r="O2378" t="s">
        <v>15785</v>
      </c>
      <c r="P2378" s="13" t="s">
        <v>14314</v>
      </c>
      <c r="Q2378" s="2" t="s">
        <v>15786</v>
      </c>
      <c r="R2378" t="s">
        <v>15785</v>
      </c>
      <c r="S2378" s="13" t="s">
        <v>14314</v>
      </c>
      <c r="T2378" t="s">
        <v>15787</v>
      </c>
      <c r="U2378" t="s">
        <v>10607</v>
      </c>
      <c r="V2378" t="s">
        <v>37</v>
      </c>
      <c r="W2378" t="s">
        <v>42</v>
      </c>
      <c r="X2378" t="s">
        <v>15788</v>
      </c>
      <c r="Y2378" t="s">
        <v>44</v>
      </c>
      <c r="Z2378" t="s">
        <v>15789</v>
      </c>
      <c r="AA2378" t="s">
        <v>15790</v>
      </c>
      <c r="AB2378" t="s">
        <v>15791</v>
      </c>
      <c r="AC2378" t="s">
        <v>15792</v>
      </c>
      <c r="AD2378" t="s">
        <v>15793</v>
      </c>
      <c r="AE2378" t="s">
        <v>15794</v>
      </c>
      <c r="AF2378" t="s">
        <v>51</v>
      </c>
    </row>
    <row r="2379" spans="3:32" x14ac:dyDescent="0.3">
      <c r="C2379" s="21">
        <v>2521513</v>
      </c>
      <c r="D2379" s="20" t="s">
        <v>102</v>
      </c>
      <c r="E2379" s="20" t="s">
        <v>63</v>
      </c>
      <c r="F2379" s="45" t="s">
        <v>15435</v>
      </c>
      <c r="G2379" s="44">
        <v>45128</v>
      </c>
      <c r="H2379" s="20" t="s">
        <v>366</v>
      </c>
      <c r="J2379" t="s">
        <v>33</v>
      </c>
      <c r="K2379" t="s">
        <v>34</v>
      </c>
      <c r="L2379" t="s">
        <v>35</v>
      </c>
      <c r="M2379" t="s">
        <v>64</v>
      </c>
      <c r="N2379" t="s">
        <v>37</v>
      </c>
      <c r="O2379" t="s">
        <v>15436</v>
      </c>
      <c r="P2379" s="13" t="s">
        <v>14069</v>
      </c>
      <c r="Q2379" s="2" t="s">
        <v>15437</v>
      </c>
      <c r="R2379" t="s">
        <v>15436</v>
      </c>
      <c r="S2379" s="13" t="s">
        <v>14069</v>
      </c>
      <c r="T2379" t="s">
        <v>15438</v>
      </c>
      <c r="U2379" t="s">
        <v>15436</v>
      </c>
      <c r="V2379" t="s">
        <v>37</v>
      </c>
      <c r="W2379" t="s">
        <v>42</v>
      </c>
      <c r="X2379" t="s">
        <v>414</v>
      </c>
      <c r="Y2379" t="s">
        <v>44</v>
      </c>
      <c r="Z2379" t="s">
        <v>45</v>
      </c>
      <c r="AA2379" t="s">
        <v>15439</v>
      </c>
      <c r="AB2379" t="s">
        <v>15440</v>
      </c>
      <c r="AC2379" t="s">
        <v>15440</v>
      </c>
      <c r="AD2379" t="s">
        <v>15441</v>
      </c>
      <c r="AE2379" t="s">
        <v>15442</v>
      </c>
      <c r="AF2379" t="s">
        <v>115</v>
      </c>
    </row>
    <row r="2380" spans="3:32" x14ac:dyDescent="0.3">
      <c r="C2380" s="21">
        <v>2521628</v>
      </c>
      <c r="D2380" s="20" t="s">
        <v>102</v>
      </c>
      <c r="E2380" s="20" t="s">
        <v>63</v>
      </c>
      <c r="F2380" s="45" t="s">
        <v>15435</v>
      </c>
      <c r="G2380" s="44">
        <v>45128</v>
      </c>
      <c r="H2380" s="20" t="s">
        <v>366</v>
      </c>
      <c r="J2380" t="s">
        <v>33</v>
      </c>
      <c r="K2380" t="s">
        <v>34</v>
      </c>
      <c r="L2380" t="s">
        <v>35</v>
      </c>
      <c r="M2380" t="s">
        <v>64</v>
      </c>
      <c r="N2380" t="s">
        <v>37</v>
      </c>
      <c r="O2380" t="s">
        <v>15443</v>
      </c>
      <c r="P2380" s="13" t="s">
        <v>14069</v>
      </c>
      <c r="Q2380" s="2" t="s">
        <v>15444</v>
      </c>
      <c r="R2380" t="s">
        <v>15445</v>
      </c>
      <c r="S2380" s="13" t="s">
        <v>14069</v>
      </c>
      <c r="T2380" t="s">
        <v>3192</v>
      </c>
      <c r="U2380" t="s">
        <v>3193</v>
      </c>
      <c r="V2380" t="s">
        <v>37</v>
      </c>
      <c r="W2380" t="s">
        <v>42</v>
      </c>
      <c r="X2380" t="s">
        <v>320</v>
      </c>
      <c r="Y2380" t="s">
        <v>44</v>
      </c>
      <c r="Z2380" t="s">
        <v>45</v>
      </c>
      <c r="AA2380" t="s">
        <v>15446</v>
      </c>
      <c r="AB2380" t="s">
        <v>124</v>
      </c>
      <c r="AC2380" t="s">
        <v>15447</v>
      </c>
      <c r="AD2380" t="s">
        <v>3197</v>
      </c>
      <c r="AE2380" t="s">
        <v>15448</v>
      </c>
      <c r="AF2380" t="s">
        <v>115</v>
      </c>
    </row>
    <row r="2381" spans="3:32" x14ac:dyDescent="0.3">
      <c r="C2381" s="21">
        <v>2521656</v>
      </c>
      <c r="D2381" s="20" t="s">
        <v>102</v>
      </c>
      <c r="E2381" s="20" t="s">
        <v>63</v>
      </c>
      <c r="F2381" s="45" t="s">
        <v>15435</v>
      </c>
      <c r="G2381" s="44">
        <v>45128</v>
      </c>
      <c r="H2381" s="20" t="s">
        <v>366</v>
      </c>
      <c r="J2381" t="s">
        <v>33</v>
      </c>
      <c r="K2381" t="s">
        <v>34</v>
      </c>
      <c r="L2381" t="s">
        <v>35</v>
      </c>
      <c r="M2381" t="s">
        <v>64</v>
      </c>
      <c r="N2381" t="s">
        <v>37</v>
      </c>
      <c r="O2381" t="s">
        <v>15449</v>
      </c>
      <c r="P2381" s="13" t="s">
        <v>14069</v>
      </c>
      <c r="Q2381" s="2" t="s">
        <v>15450</v>
      </c>
      <c r="R2381" t="s">
        <v>15445</v>
      </c>
      <c r="S2381" s="13" t="s">
        <v>14069</v>
      </c>
      <c r="T2381" t="s">
        <v>3192</v>
      </c>
      <c r="U2381" t="s">
        <v>3193</v>
      </c>
      <c r="V2381" t="s">
        <v>37</v>
      </c>
      <c r="W2381" t="s">
        <v>42</v>
      </c>
      <c r="X2381" t="s">
        <v>320</v>
      </c>
      <c r="Y2381" t="s">
        <v>44</v>
      </c>
      <c r="Z2381" t="s">
        <v>45</v>
      </c>
      <c r="AA2381" t="s">
        <v>15451</v>
      </c>
      <c r="AB2381" t="s">
        <v>124</v>
      </c>
      <c r="AC2381" t="s">
        <v>15447</v>
      </c>
      <c r="AD2381" t="s">
        <v>3197</v>
      </c>
      <c r="AE2381" t="s">
        <v>15452</v>
      </c>
      <c r="AF2381" t="s">
        <v>115</v>
      </c>
    </row>
    <row r="2382" spans="3:32" x14ac:dyDescent="0.3">
      <c r="C2382" s="21">
        <v>2521667</v>
      </c>
      <c r="D2382" s="20" t="s">
        <v>102</v>
      </c>
      <c r="E2382" s="20" t="s">
        <v>63</v>
      </c>
      <c r="F2382" s="45" t="s">
        <v>15435</v>
      </c>
      <c r="G2382" s="44">
        <v>45128</v>
      </c>
      <c r="H2382" s="20" t="s">
        <v>366</v>
      </c>
      <c r="J2382" t="s">
        <v>33</v>
      </c>
      <c r="K2382" t="s">
        <v>34</v>
      </c>
      <c r="L2382" t="s">
        <v>35</v>
      </c>
      <c r="M2382" t="s">
        <v>52</v>
      </c>
      <c r="N2382" t="s">
        <v>37</v>
      </c>
      <c r="O2382" t="s">
        <v>15453</v>
      </c>
      <c r="P2382" s="13" t="s">
        <v>14069</v>
      </c>
      <c r="Q2382" s="2" t="s">
        <v>44</v>
      </c>
      <c r="R2382" t="s">
        <v>15454</v>
      </c>
      <c r="S2382" s="13" t="s">
        <v>14069</v>
      </c>
      <c r="T2382" t="s">
        <v>15455</v>
      </c>
      <c r="U2382" t="s">
        <v>44</v>
      </c>
      <c r="V2382" t="s">
        <v>37</v>
      </c>
      <c r="W2382" t="s">
        <v>42</v>
      </c>
      <c r="X2382" t="s">
        <v>164</v>
      </c>
      <c r="Y2382" t="s">
        <v>44</v>
      </c>
      <c r="Z2382" t="s">
        <v>78</v>
      </c>
      <c r="AA2382" t="s">
        <v>15456</v>
      </c>
      <c r="AB2382" t="s">
        <v>15412</v>
      </c>
      <c r="AC2382" t="s">
        <v>44</v>
      </c>
      <c r="AD2382" t="s">
        <v>15413</v>
      </c>
      <c r="AE2382" t="s">
        <v>15457</v>
      </c>
      <c r="AF2382" t="s">
        <v>115</v>
      </c>
    </row>
    <row r="2383" spans="3:32" x14ac:dyDescent="0.3">
      <c r="C2383" s="21">
        <v>2521697</v>
      </c>
      <c r="D2383" s="20" t="s">
        <v>102</v>
      </c>
      <c r="E2383" s="20" t="s">
        <v>63</v>
      </c>
      <c r="F2383" s="45" t="s">
        <v>15435</v>
      </c>
      <c r="G2383" s="44">
        <v>45128</v>
      </c>
      <c r="H2383" s="20" t="s">
        <v>366</v>
      </c>
      <c r="J2383" t="s">
        <v>33</v>
      </c>
      <c r="K2383" t="s">
        <v>34</v>
      </c>
      <c r="L2383" t="s">
        <v>35</v>
      </c>
      <c r="M2383" t="s">
        <v>64</v>
      </c>
      <c r="N2383" t="s">
        <v>37</v>
      </c>
      <c r="O2383" t="s">
        <v>8161</v>
      </c>
      <c r="P2383" s="13" t="s">
        <v>14069</v>
      </c>
      <c r="Q2383" s="2" t="s">
        <v>15660</v>
      </c>
      <c r="R2383" t="s">
        <v>15445</v>
      </c>
      <c r="S2383" s="13" t="s">
        <v>14069</v>
      </c>
      <c r="T2383" t="s">
        <v>3192</v>
      </c>
      <c r="U2383" t="s">
        <v>3193</v>
      </c>
      <c r="V2383" t="s">
        <v>37</v>
      </c>
      <c r="W2383" t="s">
        <v>42</v>
      </c>
      <c r="X2383" t="s">
        <v>320</v>
      </c>
      <c r="Y2383" t="s">
        <v>44</v>
      </c>
      <c r="Z2383" t="s">
        <v>45</v>
      </c>
      <c r="AA2383" t="s">
        <v>8164</v>
      </c>
      <c r="AB2383" t="s">
        <v>124</v>
      </c>
      <c r="AC2383" t="s">
        <v>15447</v>
      </c>
      <c r="AD2383" t="s">
        <v>3197</v>
      </c>
      <c r="AE2383" t="s">
        <v>15661</v>
      </c>
      <c r="AF2383" t="s">
        <v>115</v>
      </c>
    </row>
    <row r="2384" spans="3:32" x14ac:dyDescent="0.3">
      <c r="C2384" s="21">
        <v>2521750</v>
      </c>
      <c r="D2384" s="20" t="s">
        <v>102</v>
      </c>
      <c r="E2384" s="20" t="s">
        <v>63</v>
      </c>
      <c r="F2384" s="45" t="s">
        <v>15435</v>
      </c>
      <c r="G2384" s="44">
        <v>45128</v>
      </c>
      <c r="H2384" s="20" t="s">
        <v>366</v>
      </c>
      <c r="J2384" t="s">
        <v>33</v>
      </c>
      <c r="K2384" t="s">
        <v>34</v>
      </c>
      <c r="L2384" t="s">
        <v>35</v>
      </c>
      <c r="M2384" t="s">
        <v>117</v>
      </c>
      <c r="N2384" t="s">
        <v>37</v>
      </c>
      <c r="O2384" t="s">
        <v>15392</v>
      </c>
      <c r="P2384" s="13" t="s">
        <v>14069</v>
      </c>
      <c r="Q2384" s="2" t="s">
        <v>44</v>
      </c>
      <c r="R2384" t="s">
        <v>15393</v>
      </c>
      <c r="S2384" s="13" t="s">
        <v>14069</v>
      </c>
      <c r="T2384" t="s">
        <v>15394</v>
      </c>
      <c r="U2384" t="s">
        <v>44</v>
      </c>
      <c r="V2384" t="s">
        <v>37</v>
      </c>
      <c r="W2384" t="s">
        <v>42</v>
      </c>
      <c r="X2384" t="s">
        <v>164</v>
      </c>
      <c r="Y2384" t="s">
        <v>44</v>
      </c>
      <c r="Z2384" t="s">
        <v>78</v>
      </c>
      <c r="AA2384" t="s">
        <v>15395</v>
      </c>
      <c r="AB2384" t="s">
        <v>15396</v>
      </c>
      <c r="AC2384" t="s">
        <v>44</v>
      </c>
      <c r="AD2384" t="s">
        <v>15397</v>
      </c>
      <c r="AE2384" t="s">
        <v>15398</v>
      </c>
      <c r="AF2384" t="s">
        <v>115</v>
      </c>
    </row>
    <row r="2385" spans="3:32" x14ac:dyDescent="0.3">
      <c r="C2385" s="21">
        <v>2521801</v>
      </c>
      <c r="D2385" s="20" t="s">
        <v>102</v>
      </c>
      <c r="E2385" s="20" t="s">
        <v>63</v>
      </c>
      <c r="F2385" s="45" t="s">
        <v>15435</v>
      </c>
      <c r="G2385" s="44">
        <v>45128</v>
      </c>
      <c r="H2385" s="20" t="s">
        <v>366</v>
      </c>
      <c r="J2385" t="s">
        <v>33</v>
      </c>
      <c r="K2385" t="s">
        <v>34</v>
      </c>
      <c r="L2385" t="s">
        <v>35</v>
      </c>
      <c r="M2385" t="s">
        <v>64</v>
      </c>
      <c r="N2385" t="s">
        <v>37</v>
      </c>
      <c r="O2385" t="s">
        <v>15458</v>
      </c>
      <c r="P2385" s="13" t="s">
        <v>14069</v>
      </c>
      <c r="Q2385" s="2" t="s">
        <v>15459</v>
      </c>
      <c r="R2385" t="s">
        <v>15458</v>
      </c>
      <c r="S2385" s="13" t="s">
        <v>14069</v>
      </c>
      <c r="T2385" t="s">
        <v>15460</v>
      </c>
      <c r="U2385" t="s">
        <v>15461</v>
      </c>
      <c r="V2385" t="s">
        <v>37</v>
      </c>
      <c r="W2385" t="s">
        <v>42</v>
      </c>
      <c r="X2385" t="s">
        <v>6015</v>
      </c>
      <c r="Y2385" t="s">
        <v>44</v>
      </c>
      <c r="Z2385" t="s">
        <v>4991</v>
      </c>
      <c r="AA2385" t="s">
        <v>15462</v>
      </c>
      <c r="AB2385" t="s">
        <v>124</v>
      </c>
      <c r="AC2385" t="s">
        <v>15463</v>
      </c>
      <c r="AD2385" t="s">
        <v>15464</v>
      </c>
      <c r="AE2385" t="s">
        <v>15465</v>
      </c>
      <c r="AF2385" t="s">
        <v>115</v>
      </c>
    </row>
    <row r="2386" spans="3:32" x14ac:dyDescent="0.3">
      <c r="C2386" s="21">
        <v>2521830</v>
      </c>
      <c r="D2386" s="20" t="s">
        <v>102</v>
      </c>
      <c r="E2386" s="20" t="s">
        <v>63</v>
      </c>
      <c r="F2386" s="45" t="s">
        <v>15435</v>
      </c>
      <c r="G2386" s="44">
        <v>45128</v>
      </c>
      <c r="H2386" s="20" t="s">
        <v>366</v>
      </c>
      <c r="J2386" t="s">
        <v>33</v>
      </c>
      <c r="K2386" t="s">
        <v>34</v>
      </c>
      <c r="L2386" t="s">
        <v>35</v>
      </c>
      <c r="M2386" t="s">
        <v>105</v>
      </c>
      <c r="N2386" t="s">
        <v>37</v>
      </c>
      <c r="O2386" t="s">
        <v>15466</v>
      </c>
      <c r="P2386" s="13" t="s">
        <v>14069</v>
      </c>
      <c r="Q2386" s="2" t="s">
        <v>44</v>
      </c>
      <c r="R2386" t="s">
        <v>15467</v>
      </c>
      <c r="S2386" s="13" t="s">
        <v>14069</v>
      </c>
      <c r="T2386" t="s">
        <v>15468</v>
      </c>
      <c r="U2386" t="s">
        <v>44</v>
      </c>
      <c r="V2386" t="s">
        <v>37</v>
      </c>
      <c r="W2386" t="s">
        <v>42</v>
      </c>
      <c r="X2386" t="s">
        <v>164</v>
      </c>
      <c r="Y2386" t="s">
        <v>44</v>
      </c>
      <c r="Z2386" t="s">
        <v>78</v>
      </c>
      <c r="AA2386" t="s">
        <v>15469</v>
      </c>
      <c r="AB2386" t="s">
        <v>44</v>
      </c>
      <c r="AC2386" t="s">
        <v>44</v>
      </c>
      <c r="AD2386" t="s">
        <v>15470</v>
      </c>
      <c r="AE2386" t="s">
        <v>15471</v>
      </c>
      <c r="AF2386" t="s">
        <v>115</v>
      </c>
    </row>
    <row r="2387" spans="3:32" x14ac:dyDescent="0.3">
      <c r="C2387" s="21">
        <v>2521914</v>
      </c>
      <c r="D2387" s="20" t="s">
        <v>102</v>
      </c>
      <c r="E2387" s="20" t="s">
        <v>63</v>
      </c>
      <c r="F2387" s="45" t="s">
        <v>15435</v>
      </c>
      <c r="G2387" s="44">
        <v>45128</v>
      </c>
      <c r="H2387" s="20" t="s">
        <v>366</v>
      </c>
      <c r="J2387" t="s">
        <v>33</v>
      </c>
      <c r="K2387" t="s">
        <v>34</v>
      </c>
      <c r="L2387" t="s">
        <v>35</v>
      </c>
      <c r="M2387" t="s">
        <v>64</v>
      </c>
      <c r="N2387" t="s">
        <v>37</v>
      </c>
      <c r="O2387" t="s">
        <v>15472</v>
      </c>
      <c r="P2387" s="13" t="s">
        <v>14069</v>
      </c>
      <c r="Q2387" s="2" t="s">
        <v>15473</v>
      </c>
      <c r="R2387" t="s">
        <v>15472</v>
      </c>
      <c r="S2387" s="13" t="s">
        <v>14069</v>
      </c>
      <c r="T2387" t="s">
        <v>15474</v>
      </c>
      <c r="U2387" t="s">
        <v>15472</v>
      </c>
      <c r="V2387" t="s">
        <v>37</v>
      </c>
      <c r="W2387" t="s">
        <v>42</v>
      </c>
      <c r="X2387" t="s">
        <v>4940</v>
      </c>
      <c r="Y2387" t="s">
        <v>44</v>
      </c>
      <c r="Z2387" t="s">
        <v>45</v>
      </c>
      <c r="AA2387" t="s">
        <v>15475</v>
      </c>
      <c r="AB2387" t="s">
        <v>15476</v>
      </c>
      <c r="AC2387" t="s">
        <v>15476</v>
      </c>
      <c r="AD2387" t="s">
        <v>15477</v>
      </c>
      <c r="AE2387" t="s">
        <v>15478</v>
      </c>
      <c r="AF2387" t="s">
        <v>115</v>
      </c>
    </row>
    <row r="2388" spans="3:32" x14ac:dyDescent="0.3">
      <c r="C2388" s="21">
        <v>2521936</v>
      </c>
      <c r="D2388" s="20" t="s">
        <v>102</v>
      </c>
      <c r="E2388" s="20" t="s">
        <v>63</v>
      </c>
      <c r="F2388" s="45" t="s">
        <v>15435</v>
      </c>
      <c r="G2388" s="44">
        <v>45128</v>
      </c>
      <c r="H2388" s="20" t="s">
        <v>366</v>
      </c>
      <c r="J2388" t="s">
        <v>33</v>
      </c>
      <c r="K2388" t="s">
        <v>34</v>
      </c>
      <c r="L2388" t="s">
        <v>35</v>
      </c>
      <c r="M2388" t="s">
        <v>36</v>
      </c>
      <c r="N2388" t="s">
        <v>37</v>
      </c>
      <c r="O2388" t="s">
        <v>15479</v>
      </c>
      <c r="P2388" s="13" t="s">
        <v>14069</v>
      </c>
      <c r="Q2388" s="2" t="s">
        <v>44</v>
      </c>
      <c r="R2388" t="s">
        <v>15480</v>
      </c>
      <c r="S2388" s="13" t="s">
        <v>14069</v>
      </c>
      <c r="T2388" t="s">
        <v>15481</v>
      </c>
      <c r="U2388" t="s">
        <v>44</v>
      </c>
      <c r="V2388" t="s">
        <v>37</v>
      </c>
      <c r="W2388" t="s">
        <v>42</v>
      </c>
      <c r="X2388" t="s">
        <v>164</v>
      </c>
      <c r="Y2388" t="s">
        <v>44</v>
      </c>
      <c r="Z2388" t="s">
        <v>78</v>
      </c>
      <c r="AA2388" t="s">
        <v>15482</v>
      </c>
      <c r="AB2388" t="s">
        <v>15483</v>
      </c>
      <c r="AC2388" t="s">
        <v>44</v>
      </c>
      <c r="AD2388" t="s">
        <v>15484</v>
      </c>
      <c r="AE2388" t="s">
        <v>15485</v>
      </c>
      <c r="AF2388" t="s">
        <v>115</v>
      </c>
    </row>
    <row r="2389" spans="3:32" x14ac:dyDescent="0.3">
      <c r="C2389" s="21">
        <v>2522462</v>
      </c>
      <c r="D2389" s="20" t="s">
        <v>102</v>
      </c>
      <c r="E2389" s="20" t="s">
        <v>63</v>
      </c>
      <c r="F2389" s="45" t="s">
        <v>15435</v>
      </c>
      <c r="G2389" s="44">
        <v>45128</v>
      </c>
      <c r="H2389" s="20" t="s">
        <v>366</v>
      </c>
      <c r="J2389" t="s">
        <v>33</v>
      </c>
      <c r="K2389" t="s">
        <v>34</v>
      </c>
      <c r="L2389" t="s">
        <v>35</v>
      </c>
      <c r="M2389" t="s">
        <v>36</v>
      </c>
      <c r="N2389" t="s">
        <v>37</v>
      </c>
      <c r="O2389" t="s">
        <v>15486</v>
      </c>
      <c r="P2389" s="13" t="s">
        <v>14069</v>
      </c>
      <c r="Q2389" s="2" t="s">
        <v>15487</v>
      </c>
      <c r="R2389" t="s">
        <v>15488</v>
      </c>
      <c r="S2389" s="13" t="s">
        <v>14069</v>
      </c>
      <c r="T2389" t="s">
        <v>15489</v>
      </c>
      <c r="U2389" t="s">
        <v>124</v>
      </c>
      <c r="V2389" t="s">
        <v>37</v>
      </c>
      <c r="W2389" t="s">
        <v>42</v>
      </c>
      <c r="X2389" t="s">
        <v>1653</v>
      </c>
      <c r="Y2389" t="s">
        <v>44</v>
      </c>
      <c r="Z2389" t="s">
        <v>45</v>
      </c>
      <c r="AA2389" t="s">
        <v>15490</v>
      </c>
      <c r="AB2389" t="s">
        <v>124</v>
      </c>
      <c r="AC2389" t="s">
        <v>15491</v>
      </c>
      <c r="AD2389" t="s">
        <v>15492</v>
      </c>
      <c r="AE2389" t="s">
        <v>15493</v>
      </c>
      <c r="AF2389" t="s">
        <v>115</v>
      </c>
    </row>
    <row r="2390" spans="3:32" x14ac:dyDescent="0.3">
      <c r="C2390" s="21">
        <v>2522888</v>
      </c>
      <c r="D2390" s="20" t="s">
        <v>102</v>
      </c>
      <c r="E2390" s="20" t="s">
        <v>63</v>
      </c>
      <c r="F2390" s="45" t="s">
        <v>15435</v>
      </c>
      <c r="G2390" s="44">
        <v>45128</v>
      </c>
      <c r="H2390" s="20" t="s">
        <v>366</v>
      </c>
      <c r="J2390" t="s">
        <v>33</v>
      </c>
      <c r="K2390" t="s">
        <v>34</v>
      </c>
      <c r="L2390" t="s">
        <v>35</v>
      </c>
      <c r="M2390" t="s">
        <v>52</v>
      </c>
      <c r="N2390" t="s">
        <v>37</v>
      </c>
      <c r="O2390" t="s">
        <v>3090</v>
      </c>
      <c r="P2390" s="13" t="s">
        <v>14069</v>
      </c>
      <c r="Q2390" s="2" t="s">
        <v>15662</v>
      </c>
      <c r="R2390" t="s">
        <v>3090</v>
      </c>
      <c r="S2390" s="13" t="s">
        <v>14069</v>
      </c>
      <c r="T2390" t="s">
        <v>3092</v>
      </c>
      <c r="U2390" t="s">
        <v>3093</v>
      </c>
      <c r="V2390" t="s">
        <v>37</v>
      </c>
      <c r="W2390" t="s">
        <v>42</v>
      </c>
      <c r="X2390" t="s">
        <v>618</v>
      </c>
      <c r="Y2390" t="s">
        <v>44</v>
      </c>
      <c r="Z2390" t="s">
        <v>45</v>
      </c>
      <c r="AA2390" t="s">
        <v>3094</v>
      </c>
      <c r="AB2390" t="s">
        <v>3095</v>
      </c>
      <c r="AC2390" t="s">
        <v>3096</v>
      </c>
      <c r="AD2390" t="s">
        <v>3097</v>
      </c>
      <c r="AE2390" t="s">
        <v>15663</v>
      </c>
      <c r="AF2390" t="s">
        <v>115</v>
      </c>
    </row>
    <row r="2391" spans="3:32" x14ac:dyDescent="0.3">
      <c r="C2391" s="21">
        <v>2522943</v>
      </c>
      <c r="D2391" s="20" t="s">
        <v>102</v>
      </c>
      <c r="E2391" s="20" t="s">
        <v>63</v>
      </c>
      <c r="F2391" s="45" t="s">
        <v>15435</v>
      </c>
      <c r="G2391" s="44">
        <v>45128</v>
      </c>
      <c r="H2391" s="20" t="s">
        <v>366</v>
      </c>
      <c r="J2391" t="s">
        <v>33</v>
      </c>
      <c r="K2391" t="s">
        <v>34</v>
      </c>
      <c r="L2391" t="s">
        <v>35</v>
      </c>
      <c r="M2391" t="s">
        <v>64</v>
      </c>
      <c r="N2391" t="s">
        <v>37</v>
      </c>
      <c r="O2391" t="s">
        <v>15664</v>
      </c>
      <c r="P2391" s="13" t="s">
        <v>14069</v>
      </c>
      <c r="Q2391" s="2" t="s">
        <v>15665</v>
      </c>
      <c r="R2391" t="s">
        <v>15666</v>
      </c>
      <c r="S2391" s="13" t="s">
        <v>14069</v>
      </c>
      <c r="T2391" t="s">
        <v>15667</v>
      </c>
      <c r="U2391" t="s">
        <v>124</v>
      </c>
      <c r="V2391" t="s">
        <v>37</v>
      </c>
      <c r="W2391" t="s">
        <v>42</v>
      </c>
      <c r="X2391" t="s">
        <v>7352</v>
      </c>
      <c r="Y2391" t="s">
        <v>44</v>
      </c>
      <c r="Z2391" t="s">
        <v>45</v>
      </c>
      <c r="AA2391" t="s">
        <v>15668</v>
      </c>
      <c r="AB2391" t="s">
        <v>124</v>
      </c>
      <c r="AC2391" t="s">
        <v>15669</v>
      </c>
      <c r="AD2391" t="s">
        <v>15670</v>
      </c>
      <c r="AE2391" t="s">
        <v>15671</v>
      </c>
      <c r="AF2391" t="s">
        <v>115</v>
      </c>
    </row>
    <row r="2392" spans="3:32" x14ac:dyDescent="0.3">
      <c r="C2392" s="21">
        <v>2528160</v>
      </c>
      <c r="D2392" s="20" t="s">
        <v>102</v>
      </c>
      <c r="E2392" s="20" t="s">
        <v>30</v>
      </c>
      <c r="F2392" s="45" t="s">
        <v>15400</v>
      </c>
      <c r="G2392" s="44" t="s">
        <v>15400</v>
      </c>
      <c r="H2392" s="20" t="s">
        <v>366</v>
      </c>
      <c r="I2392" t="s">
        <v>16392</v>
      </c>
      <c r="J2392" t="s">
        <v>33</v>
      </c>
      <c r="K2392" t="s">
        <v>382</v>
      </c>
      <c r="L2392" t="s">
        <v>35</v>
      </c>
      <c r="M2392" t="s">
        <v>292</v>
      </c>
      <c r="N2392" t="s">
        <v>37</v>
      </c>
      <c r="O2392" t="s">
        <v>15834</v>
      </c>
      <c r="P2392" s="13" t="s">
        <v>15825</v>
      </c>
      <c r="Q2392" s="2" t="s">
        <v>15835</v>
      </c>
      <c r="R2392" t="s">
        <v>15836</v>
      </c>
      <c r="S2392" s="13" t="s">
        <v>15825</v>
      </c>
      <c r="T2392" t="s">
        <v>1453</v>
      </c>
      <c r="U2392" t="s">
        <v>44</v>
      </c>
      <c r="V2392" t="s">
        <v>37</v>
      </c>
      <c r="W2392" t="s">
        <v>42</v>
      </c>
      <c r="X2392" t="s">
        <v>7421</v>
      </c>
      <c r="Y2392" t="s">
        <v>44</v>
      </c>
      <c r="Z2392" t="s">
        <v>136</v>
      </c>
      <c r="AA2392" t="s">
        <v>15837</v>
      </c>
      <c r="AB2392" t="s">
        <v>44</v>
      </c>
      <c r="AC2392" t="s">
        <v>15838</v>
      </c>
      <c r="AD2392" t="s">
        <v>15839</v>
      </c>
      <c r="AE2392" t="s">
        <v>15840</v>
      </c>
      <c r="AF2392" t="s">
        <v>51</v>
      </c>
    </row>
    <row r="2393" spans="3:32" x14ac:dyDescent="0.3">
      <c r="C2393" s="21">
        <v>2525672</v>
      </c>
      <c r="D2393" s="20" t="s">
        <v>29</v>
      </c>
      <c r="E2393" s="20" t="s">
        <v>63</v>
      </c>
      <c r="F2393" s="45" t="s">
        <v>15400</v>
      </c>
      <c r="G2393" s="44" t="s">
        <v>15400</v>
      </c>
      <c r="H2393" s="20" t="s">
        <v>366</v>
      </c>
      <c r="I2393" t="s">
        <v>16393</v>
      </c>
      <c r="J2393" t="s">
        <v>33</v>
      </c>
      <c r="K2393" t="s">
        <v>382</v>
      </c>
      <c r="L2393" t="s">
        <v>35</v>
      </c>
      <c r="M2393" t="s">
        <v>36</v>
      </c>
      <c r="N2393" t="s">
        <v>37</v>
      </c>
      <c r="O2393" t="s">
        <v>1169</v>
      </c>
      <c r="P2393" s="13" t="s">
        <v>14314</v>
      </c>
      <c r="Q2393" s="2" t="s">
        <v>16178</v>
      </c>
      <c r="R2393" t="s">
        <v>1169</v>
      </c>
      <c r="S2393" s="13" t="s">
        <v>14314</v>
      </c>
      <c r="T2393" t="s">
        <v>1171</v>
      </c>
      <c r="U2393" t="s">
        <v>14998</v>
      </c>
      <c r="V2393" t="s">
        <v>37</v>
      </c>
      <c r="W2393" t="s">
        <v>42</v>
      </c>
      <c r="X2393" t="s">
        <v>2284</v>
      </c>
      <c r="Y2393" t="s">
        <v>44</v>
      </c>
      <c r="Z2393" t="s">
        <v>45</v>
      </c>
      <c r="AA2393" t="s">
        <v>1172</v>
      </c>
      <c r="AB2393" t="s">
        <v>14999</v>
      </c>
      <c r="AC2393" t="s">
        <v>15000</v>
      </c>
      <c r="AD2393" t="s">
        <v>15001</v>
      </c>
      <c r="AE2393" t="s">
        <v>16179</v>
      </c>
      <c r="AF2393" t="s">
        <v>51</v>
      </c>
    </row>
    <row r="2394" spans="3:32" x14ac:dyDescent="0.3">
      <c r="C2394" s="21">
        <v>2525917</v>
      </c>
      <c r="D2394" s="20" t="s">
        <v>29</v>
      </c>
      <c r="E2394" s="20" t="s">
        <v>63</v>
      </c>
      <c r="F2394" s="45" t="s">
        <v>15400</v>
      </c>
      <c r="G2394" s="44" t="s">
        <v>15400</v>
      </c>
      <c r="H2394" s="20" t="s">
        <v>366</v>
      </c>
      <c r="I2394" t="s">
        <v>16394</v>
      </c>
      <c r="J2394" t="s">
        <v>33</v>
      </c>
      <c r="K2394" t="s">
        <v>382</v>
      </c>
      <c r="L2394" t="s">
        <v>35</v>
      </c>
      <c r="M2394" t="s">
        <v>143</v>
      </c>
      <c r="N2394" t="s">
        <v>37</v>
      </c>
      <c r="O2394" t="s">
        <v>12614</v>
      </c>
      <c r="P2394" s="13" t="s">
        <v>14314</v>
      </c>
      <c r="Q2394" s="2" t="s">
        <v>15743</v>
      </c>
      <c r="R2394" t="s">
        <v>13750</v>
      </c>
      <c r="S2394" s="13" t="s">
        <v>14314</v>
      </c>
      <c r="T2394" t="s">
        <v>12617</v>
      </c>
      <c r="U2394" t="s">
        <v>44</v>
      </c>
      <c r="V2394" t="s">
        <v>37</v>
      </c>
      <c r="W2394" t="s">
        <v>42</v>
      </c>
      <c r="X2394" t="s">
        <v>421</v>
      </c>
      <c r="Y2394" t="s">
        <v>44</v>
      </c>
      <c r="Z2394" t="s">
        <v>45</v>
      </c>
      <c r="AA2394" t="s">
        <v>12618</v>
      </c>
      <c r="AB2394" t="s">
        <v>44</v>
      </c>
      <c r="AC2394" t="s">
        <v>13896</v>
      </c>
      <c r="AD2394" t="s">
        <v>14095</v>
      </c>
      <c r="AE2394" t="s">
        <v>15744</v>
      </c>
      <c r="AF2394" t="s">
        <v>51</v>
      </c>
    </row>
    <row r="2395" spans="3:32" x14ac:dyDescent="0.3">
      <c r="C2395" s="21">
        <v>2526528</v>
      </c>
      <c r="D2395" s="20" t="s">
        <v>29</v>
      </c>
      <c r="E2395" s="20" t="s">
        <v>63</v>
      </c>
      <c r="F2395" s="45" t="s">
        <v>15400</v>
      </c>
      <c r="G2395" s="44" t="s">
        <v>15400</v>
      </c>
      <c r="H2395" s="20" t="s">
        <v>366</v>
      </c>
      <c r="I2395" t="s">
        <v>16395</v>
      </c>
      <c r="J2395" t="s">
        <v>33</v>
      </c>
      <c r="K2395" t="s">
        <v>382</v>
      </c>
      <c r="L2395" t="s">
        <v>35</v>
      </c>
      <c r="M2395" t="s">
        <v>117</v>
      </c>
      <c r="N2395" t="s">
        <v>37</v>
      </c>
      <c r="O2395" t="s">
        <v>10026</v>
      </c>
      <c r="P2395" s="13" t="s">
        <v>14314</v>
      </c>
      <c r="Q2395" s="2" t="s">
        <v>15764</v>
      </c>
      <c r="R2395" t="s">
        <v>10026</v>
      </c>
      <c r="S2395" s="13" t="s">
        <v>14314</v>
      </c>
      <c r="T2395" t="s">
        <v>10028</v>
      </c>
      <c r="U2395" t="s">
        <v>10029</v>
      </c>
      <c r="V2395" t="s">
        <v>37</v>
      </c>
      <c r="W2395" t="s">
        <v>42</v>
      </c>
      <c r="X2395" t="s">
        <v>5321</v>
      </c>
      <c r="Y2395" t="s">
        <v>44</v>
      </c>
      <c r="Z2395" t="s">
        <v>45</v>
      </c>
      <c r="AA2395" t="s">
        <v>10031</v>
      </c>
      <c r="AB2395" t="s">
        <v>10032</v>
      </c>
      <c r="AC2395" t="s">
        <v>10033</v>
      </c>
      <c r="AD2395" t="s">
        <v>10034</v>
      </c>
      <c r="AE2395" t="s">
        <v>15765</v>
      </c>
      <c r="AF2395" t="s">
        <v>51</v>
      </c>
    </row>
    <row r="2396" spans="3:32" x14ac:dyDescent="0.3">
      <c r="C2396" s="21">
        <v>2526856</v>
      </c>
      <c r="D2396" s="20" t="s">
        <v>29</v>
      </c>
      <c r="E2396" s="20" t="s">
        <v>63</v>
      </c>
      <c r="F2396" s="45" t="s">
        <v>15400</v>
      </c>
      <c r="G2396" s="44" t="s">
        <v>15400</v>
      </c>
      <c r="H2396" s="20" t="s">
        <v>366</v>
      </c>
      <c r="I2396" t="s">
        <v>16396</v>
      </c>
      <c r="J2396" t="s">
        <v>33</v>
      </c>
      <c r="K2396" t="s">
        <v>382</v>
      </c>
      <c r="L2396" t="s">
        <v>35</v>
      </c>
      <c r="M2396" t="s">
        <v>117</v>
      </c>
      <c r="N2396" t="s">
        <v>37</v>
      </c>
      <c r="O2396" t="s">
        <v>6313</v>
      </c>
      <c r="P2396" s="13" t="s">
        <v>14314</v>
      </c>
      <c r="Q2396" s="2" t="s">
        <v>15795</v>
      </c>
      <c r="R2396" t="s">
        <v>15796</v>
      </c>
      <c r="S2396" s="13" t="s">
        <v>14314</v>
      </c>
      <c r="T2396" t="s">
        <v>15797</v>
      </c>
      <c r="U2396" t="s">
        <v>44</v>
      </c>
      <c r="V2396" t="s">
        <v>37</v>
      </c>
      <c r="W2396" t="s">
        <v>42</v>
      </c>
      <c r="X2396" t="s">
        <v>11694</v>
      </c>
      <c r="Y2396" t="s">
        <v>44</v>
      </c>
      <c r="Z2396" t="s">
        <v>78</v>
      </c>
      <c r="AA2396" t="s">
        <v>15798</v>
      </c>
      <c r="AB2396" t="s">
        <v>44</v>
      </c>
      <c r="AC2396" t="s">
        <v>6316</v>
      </c>
      <c r="AD2396" t="s">
        <v>15799</v>
      </c>
      <c r="AE2396" t="s">
        <v>15800</v>
      </c>
      <c r="AF2396" t="s">
        <v>51</v>
      </c>
    </row>
    <row r="2397" spans="3:32" x14ac:dyDescent="0.3">
      <c r="C2397" s="21">
        <v>2526934</v>
      </c>
      <c r="D2397" s="20" t="s">
        <v>29</v>
      </c>
      <c r="E2397" s="20" t="s">
        <v>63</v>
      </c>
      <c r="F2397" s="45" t="s">
        <v>15400</v>
      </c>
      <c r="G2397" s="44" t="s">
        <v>15400</v>
      </c>
      <c r="H2397" s="20" t="s">
        <v>366</v>
      </c>
      <c r="I2397" t="s">
        <v>16397</v>
      </c>
      <c r="J2397" t="s">
        <v>33</v>
      </c>
      <c r="K2397" t="s">
        <v>382</v>
      </c>
      <c r="L2397" t="s">
        <v>35</v>
      </c>
      <c r="M2397" t="s">
        <v>52</v>
      </c>
      <c r="N2397" t="s">
        <v>37</v>
      </c>
      <c r="O2397" t="s">
        <v>15801</v>
      </c>
      <c r="P2397" s="13" t="s">
        <v>14314</v>
      </c>
      <c r="Q2397" s="2" t="s">
        <v>15802</v>
      </c>
      <c r="R2397" t="s">
        <v>15803</v>
      </c>
      <c r="S2397" s="13" t="s">
        <v>14314</v>
      </c>
      <c r="T2397" t="s">
        <v>15804</v>
      </c>
      <c r="U2397" t="s">
        <v>15805</v>
      </c>
      <c r="V2397" t="s">
        <v>37</v>
      </c>
      <c r="W2397" t="s">
        <v>42</v>
      </c>
      <c r="X2397" t="s">
        <v>6959</v>
      </c>
      <c r="Y2397" t="s">
        <v>44</v>
      </c>
      <c r="Z2397" t="s">
        <v>4991</v>
      </c>
      <c r="AA2397" t="s">
        <v>15806</v>
      </c>
      <c r="AB2397" t="s">
        <v>124</v>
      </c>
      <c r="AC2397" t="s">
        <v>124</v>
      </c>
      <c r="AD2397" t="s">
        <v>15807</v>
      </c>
      <c r="AE2397" t="s">
        <v>15808</v>
      </c>
      <c r="AF2397" t="s">
        <v>51</v>
      </c>
    </row>
    <row r="2398" spans="3:32" x14ac:dyDescent="0.3">
      <c r="C2398" s="21">
        <v>2526947</v>
      </c>
      <c r="D2398" s="20" t="s">
        <v>29</v>
      </c>
      <c r="E2398" s="20" t="s">
        <v>63</v>
      </c>
      <c r="F2398" s="45" t="s">
        <v>15400</v>
      </c>
      <c r="G2398" s="44" t="s">
        <v>15400</v>
      </c>
      <c r="H2398" s="20" t="s">
        <v>366</v>
      </c>
      <c r="I2398" t="s">
        <v>16398</v>
      </c>
      <c r="J2398" t="s">
        <v>33</v>
      </c>
      <c r="K2398" t="s">
        <v>382</v>
      </c>
      <c r="L2398" t="s">
        <v>35</v>
      </c>
      <c r="M2398" t="s">
        <v>52</v>
      </c>
      <c r="N2398" t="s">
        <v>37</v>
      </c>
      <c r="O2398" t="s">
        <v>15809</v>
      </c>
      <c r="P2398" s="13" t="s">
        <v>14314</v>
      </c>
      <c r="Q2398" s="2" t="s">
        <v>15810</v>
      </c>
      <c r="R2398" t="s">
        <v>15811</v>
      </c>
      <c r="S2398" s="13" t="s">
        <v>14314</v>
      </c>
      <c r="T2398" t="s">
        <v>15812</v>
      </c>
      <c r="U2398" t="s">
        <v>15809</v>
      </c>
      <c r="V2398" t="s">
        <v>37</v>
      </c>
      <c r="W2398" t="s">
        <v>42</v>
      </c>
      <c r="X2398" t="s">
        <v>4407</v>
      </c>
      <c r="Y2398" t="s">
        <v>44</v>
      </c>
      <c r="Z2398" t="s">
        <v>45</v>
      </c>
      <c r="AA2398" t="s">
        <v>15813</v>
      </c>
      <c r="AB2398" t="s">
        <v>124</v>
      </c>
      <c r="AC2398" t="s">
        <v>15814</v>
      </c>
      <c r="AD2398" t="s">
        <v>15815</v>
      </c>
      <c r="AE2398" t="s">
        <v>15816</v>
      </c>
      <c r="AF2398" t="s">
        <v>51</v>
      </c>
    </row>
    <row r="2399" spans="3:32" x14ac:dyDescent="0.3">
      <c r="C2399" s="21">
        <v>2527426</v>
      </c>
      <c r="D2399" s="20" t="s">
        <v>29</v>
      </c>
      <c r="E2399" s="20" t="s">
        <v>63</v>
      </c>
      <c r="F2399" s="45" t="s">
        <v>15400</v>
      </c>
      <c r="G2399" s="44" t="s">
        <v>15400</v>
      </c>
      <c r="H2399" s="20" t="s">
        <v>366</v>
      </c>
      <c r="I2399" t="s">
        <v>16399</v>
      </c>
      <c r="J2399" t="s">
        <v>33</v>
      </c>
      <c r="K2399" t="s">
        <v>382</v>
      </c>
      <c r="L2399" t="s">
        <v>35</v>
      </c>
      <c r="M2399" t="s">
        <v>64</v>
      </c>
      <c r="N2399" t="s">
        <v>37</v>
      </c>
      <c r="O2399" t="s">
        <v>15817</v>
      </c>
      <c r="P2399" s="13" t="s">
        <v>14314</v>
      </c>
      <c r="Q2399" s="2" t="s">
        <v>15818</v>
      </c>
      <c r="R2399" t="s">
        <v>15819</v>
      </c>
      <c r="S2399" s="13" t="s">
        <v>14314</v>
      </c>
      <c r="T2399" t="s">
        <v>15820</v>
      </c>
      <c r="U2399" t="s">
        <v>44</v>
      </c>
      <c r="V2399" t="s">
        <v>37</v>
      </c>
      <c r="W2399" t="s">
        <v>42</v>
      </c>
      <c r="X2399" t="s">
        <v>97</v>
      </c>
      <c r="Y2399" t="s">
        <v>44</v>
      </c>
      <c r="Z2399" t="s">
        <v>78</v>
      </c>
      <c r="AA2399" t="s">
        <v>15821</v>
      </c>
      <c r="AB2399" t="s">
        <v>44</v>
      </c>
      <c r="AC2399" t="s">
        <v>15822</v>
      </c>
      <c r="AD2399" t="s">
        <v>976</v>
      </c>
      <c r="AE2399" t="s">
        <v>15823</v>
      </c>
      <c r="AF2399" t="s">
        <v>51</v>
      </c>
    </row>
    <row r="2400" spans="3:32" x14ac:dyDescent="0.3">
      <c r="C2400" s="21">
        <v>2527618</v>
      </c>
      <c r="D2400" s="20" t="s">
        <v>29</v>
      </c>
      <c r="E2400" s="20" t="s">
        <v>63</v>
      </c>
      <c r="F2400" s="45" t="s">
        <v>15400</v>
      </c>
      <c r="G2400" s="44" t="s">
        <v>15400</v>
      </c>
      <c r="H2400" s="20" t="s">
        <v>366</v>
      </c>
      <c r="I2400" t="s">
        <v>16400</v>
      </c>
      <c r="J2400" t="s">
        <v>33</v>
      </c>
      <c r="K2400" t="s">
        <v>382</v>
      </c>
      <c r="L2400" t="s">
        <v>35</v>
      </c>
      <c r="M2400" t="s">
        <v>36</v>
      </c>
      <c r="N2400" t="s">
        <v>37</v>
      </c>
      <c r="O2400" t="s">
        <v>15824</v>
      </c>
      <c r="P2400" s="13" t="s">
        <v>15825</v>
      </c>
      <c r="Q2400" s="2" t="s">
        <v>15826</v>
      </c>
      <c r="R2400" t="s">
        <v>15824</v>
      </c>
      <c r="S2400" s="13" t="s">
        <v>15825</v>
      </c>
      <c r="T2400" t="s">
        <v>15827</v>
      </c>
      <c r="U2400" t="s">
        <v>15828</v>
      </c>
      <c r="V2400" t="s">
        <v>37</v>
      </c>
      <c r="W2400" t="s">
        <v>42</v>
      </c>
      <c r="X2400" t="s">
        <v>12042</v>
      </c>
      <c r="Y2400" t="s">
        <v>44</v>
      </c>
      <c r="Z2400" t="s">
        <v>78</v>
      </c>
      <c r="AA2400" t="s">
        <v>15829</v>
      </c>
      <c r="AB2400" t="s">
        <v>15830</v>
      </c>
      <c r="AC2400" t="s">
        <v>15831</v>
      </c>
      <c r="AD2400" t="s">
        <v>15832</v>
      </c>
      <c r="AE2400" t="s">
        <v>15833</v>
      </c>
      <c r="AF2400" t="s">
        <v>51</v>
      </c>
    </row>
    <row r="2401" spans="3:32" x14ac:dyDescent="0.3">
      <c r="C2401" s="21">
        <v>2521711</v>
      </c>
      <c r="D2401" s="20" t="s">
        <v>102</v>
      </c>
      <c r="E2401" s="20" t="s">
        <v>63</v>
      </c>
      <c r="F2401" s="45" t="s">
        <v>15435</v>
      </c>
      <c r="G2401" s="44" t="s">
        <v>15400</v>
      </c>
      <c r="H2401" s="20" t="s">
        <v>366</v>
      </c>
      <c r="I2401" t="s">
        <v>16401</v>
      </c>
      <c r="J2401" t="s">
        <v>33</v>
      </c>
      <c r="K2401" t="s">
        <v>382</v>
      </c>
      <c r="L2401" t="s">
        <v>35</v>
      </c>
      <c r="M2401" t="s">
        <v>52</v>
      </c>
      <c r="N2401" t="s">
        <v>37</v>
      </c>
      <c r="O2401" t="s">
        <v>16180</v>
      </c>
      <c r="P2401" s="13" t="s">
        <v>14069</v>
      </c>
      <c r="Q2401" s="2" t="s">
        <v>16181</v>
      </c>
      <c r="R2401" t="s">
        <v>16182</v>
      </c>
      <c r="S2401" s="13" t="s">
        <v>14069</v>
      </c>
      <c r="T2401" t="s">
        <v>16183</v>
      </c>
      <c r="U2401" t="s">
        <v>44</v>
      </c>
      <c r="V2401" t="s">
        <v>37</v>
      </c>
      <c r="W2401" t="s">
        <v>42</v>
      </c>
      <c r="X2401" t="s">
        <v>2219</v>
      </c>
      <c r="Y2401" t="s">
        <v>44</v>
      </c>
      <c r="Z2401" t="s">
        <v>45</v>
      </c>
      <c r="AA2401" t="s">
        <v>16184</v>
      </c>
      <c r="AB2401" t="s">
        <v>44</v>
      </c>
      <c r="AC2401" t="s">
        <v>16185</v>
      </c>
      <c r="AD2401" t="s">
        <v>16186</v>
      </c>
      <c r="AE2401" t="s">
        <v>16187</v>
      </c>
      <c r="AF2401" t="s">
        <v>115</v>
      </c>
    </row>
    <row r="2402" spans="3:32" x14ac:dyDescent="0.3">
      <c r="C2402" s="21">
        <v>2522951</v>
      </c>
      <c r="D2402" s="20" t="s">
        <v>102</v>
      </c>
      <c r="E2402" s="20" t="s">
        <v>63</v>
      </c>
      <c r="F2402" s="45" t="s">
        <v>15435</v>
      </c>
      <c r="G2402" s="44" t="s">
        <v>15400</v>
      </c>
      <c r="H2402" s="20" t="s">
        <v>366</v>
      </c>
      <c r="I2402" t="s">
        <v>16402</v>
      </c>
      <c r="J2402" t="s">
        <v>33</v>
      </c>
      <c r="K2402" t="s">
        <v>382</v>
      </c>
      <c r="L2402" t="s">
        <v>35</v>
      </c>
      <c r="M2402" t="s">
        <v>64</v>
      </c>
      <c r="N2402" t="s">
        <v>37</v>
      </c>
      <c r="O2402" t="s">
        <v>15672</v>
      </c>
      <c r="P2402" s="13" t="s">
        <v>14069</v>
      </c>
      <c r="Q2402" s="2" t="s">
        <v>44</v>
      </c>
      <c r="R2402" t="s">
        <v>15673</v>
      </c>
      <c r="S2402" s="13" t="s">
        <v>14069</v>
      </c>
      <c r="T2402" t="s">
        <v>15674</v>
      </c>
      <c r="U2402" t="s">
        <v>44</v>
      </c>
      <c r="V2402" t="s">
        <v>37</v>
      </c>
      <c r="W2402" t="s">
        <v>42</v>
      </c>
      <c r="X2402" t="s">
        <v>164</v>
      </c>
      <c r="Y2402" t="s">
        <v>44</v>
      </c>
      <c r="Z2402" t="s">
        <v>78</v>
      </c>
      <c r="AA2402" t="s">
        <v>15675</v>
      </c>
      <c r="AB2402" t="s">
        <v>44</v>
      </c>
      <c r="AC2402" t="s">
        <v>44</v>
      </c>
      <c r="AD2402" t="s">
        <v>15676</v>
      </c>
      <c r="AE2402" t="s">
        <v>15677</v>
      </c>
      <c r="AF2402" t="s">
        <v>115</v>
      </c>
    </row>
    <row r="2403" spans="3:32" x14ac:dyDescent="0.3">
      <c r="C2403" s="21">
        <v>2529166</v>
      </c>
      <c r="D2403" s="20" t="s">
        <v>102</v>
      </c>
      <c r="E2403" s="20" t="s">
        <v>63</v>
      </c>
      <c r="F2403" s="45" t="s">
        <v>15435</v>
      </c>
      <c r="G2403" s="44" t="s">
        <v>15400</v>
      </c>
      <c r="H2403" s="20" t="s">
        <v>366</v>
      </c>
      <c r="I2403" t="s">
        <v>16403</v>
      </c>
      <c r="J2403" t="s">
        <v>33</v>
      </c>
      <c r="K2403" t="s">
        <v>382</v>
      </c>
      <c r="L2403" t="s">
        <v>35</v>
      </c>
      <c r="M2403" t="s">
        <v>292</v>
      </c>
      <c r="N2403" t="s">
        <v>37</v>
      </c>
      <c r="O2403" t="s">
        <v>15859</v>
      </c>
      <c r="P2403" s="13" t="s">
        <v>14641</v>
      </c>
      <c r="Q2403" s="2" t="s">
        <v>15860</v>
      </c>
      <c r="R2403" t="s">
        <v>8407</v>
      </c>
      <c r="S2403" s="13" t="s">
        <v>14641</v>
      </c>
      <c r="T2403" t="s">
        <v>1237</v>
      </c>
      <c r="U2403" t="s">
        <v>44</v>
      </c>
      <c r="V2403" t="s">
        <v>37</v>
      </c>
      <c r="W2403" t="s">
        <v>42</v>
      </c>
      <c r="X2403" t="s">
        <v>401</v>
      </c>
      <c r="Y2403" t="s">
        <v>44</v>
      </c>
      <c r="Z2403" t="s">
        <v>78</v>
      </c>
      <c r="AA2403" t="s">
        <v>15861</v>
      </c>
      <c r="AB2403" t="s">
        <v>44</v>
      </c>
      <c r="AC2403" t="s">
        <v>1048</v>
      </c>
      <c r="AD2403" t="s">
        <v>1048</v>
      </c>
      <c r="AE2403" t="s">
        <v>15862</v>
      </c>
      <c r="AF2403" t="s">
        <v>51</v>
      </c>
    </row>
    <row r="2404" spans="3:32" x14ac:dyDescent="0.3">
      <c r="C2404" s="21">
        <v>2525308</v>
      </c>
      <c r="D2404" s="20" t="s">
        <v>102</v>
      </c>
      <c r="E2404" s="20" t="s">
        <v>63</v>
      </c>
      <c r="F2404" s="45" t="s">
        <v>15678</v>
      </c>
      <c r="G2404" s="44" t="s">
        <v>15400</v>
      </c>
      <c r="H2404" s="20" t="s">
        <v>366</v>
      </c>
      <c r="I2404" t="s">
        <v>16404</v>
      </c>
      <c r="J2404" t="s">
        <v>33</v>
      </c>
      <c r="K2404" t="s">
        <v>34</v>
      </c>
      <c r="L2404" t="s">
        <v>35</v>
      </c>
      <c r="M2404" t="s">
        <v>64</v>
      </c>
      <c r="N2404" t="s">
        <v>37</v>
      </c>
      <c r="O2404" t="s">
        <v>14256</v>
      </c>
      <c r="P2404" s="13" t="s">
        <v>14288</v>
      </c>
      <c r="Q2404" s="2" t="s">
        <v>44</v>
      </c>
      <c r="R2404" t="s">
        <v>14257</v>
      </c>
      <c r="S2404" s="13" t="s">
        <v>14288</v>
      </c>
      <c r="T2404" t="s">
        <v>14258</v>
      </c>
      <c r="U2404" t="s">
        <v>44</v>
      </c>
      <c r="V2404" t="s">
        <v>37</v>
      </c>
      <c r="W2404" t="s">
        <v>42</v>
      </c>
      <c r="X2404" t="s">
        <v>164</v>
      </c>
      <c r="Y2404" t="s">
        <v>44</v>
      </c>
      <c r="Z2404" t="s">
        <v>78</v>
      </c>
      <c r="AA2404" t="s">
        <v>14259</v>
      </c>
      <c r="AB2404" t="s">
        <v>44</v>
      </c>
      <c r="AC2404" t="s">
        <v>44</v>
      </c>
      <c r="AD2404" t="s">
        <v>14260</v>
      </c>
      <c r="AE2404" t="s">
        <v>15716</v>
      </c>
      <c r="AF2404" t="s">
        <v>115</v>
      </c>
    </row>
    <row r="2405" spans="3:32" x14ac:dyDescent="0.3">
      <c r="C2405" s="21">
        <v>2525587</v>
      </c>
      <c r="D2405" s="20" t="s">
        <v>102</v>
      </c>
      <c r="E2405" s="20" t="s">
        <v>280</v>
      </c>
      <c r="F2405" s="45" t="s">
        <v>15678</v>
      </c>
      <c r="G2405" s="44" t="s">
        <v>15400</v>
      </c>
      <c r="H2405" s="20" t="s">
        <v>366</v>
      </c>
      <c r="I2405" t="s">
        <v>16405</v>
      </c>
      <c r="J2405" t="s">
        <v>33</v>
      </c>
      <c r="K2405" t="s">
        <v>34</v>
      </c>
      <c r="L2405" t="s">
        <v>35</v>
      </c>
      <c r="M2405" t="s">
        <v>143</v>
      </c>
      <c r="N2405" t="s">
        <v>37</v>
      </c>
      <c r="O2405" t="s">
        <v>15717</v>
      </c>
      <c r="P2405" s="13" t="s">
        <v>14288</v>
      </c>
      <c r="Q2405" s="2" t="s">
        <v>44</v>
      </c>
      <c r="R2405" t="s">
        <v>15718</v>
      </c>
      <c r="S2405" s="13" t="s">
        <v>14288</v>
      </c>
      <c r="T2405" t="s">
        <v>15719</v>
      </c>
      <c r="U2405" t="s">
        <v>44</v>
      </c>
      <c r="V2405" t="s">
        <v>37</v>
      </c>
      <c r="W2405" t="s">
        <v>42</v>
      </c>
      <c r="X2405" t="s">
        <v>164</v>
      </c>
      <c r="Y2405" t="s">
        <v>44</v>
      </c>
      <c r="Z2405" t="s">
        <v>78</v>
      </c>
      <c r="AA2405" t="s">
        <v>15720</v>
      </c>
      <c r="AB2405" t="s">
        <v>15721</v>
      </c>
      <c r="AC2405" t="s">
        <v>44</v>
      </c>
      <c r="AD2405" t="s">
        <v>15722</v>
      </c>
      <c r="AE2405" t="s">
        <v>15723</v>
      </c>
      <c r="AF2405" t="s">
        <v>115</v>
      </c>
    </row>
    <row r="2406" spans="3:32" x14ac:dyDescent="0.3">
      <c r="C2406" s="21">
        <v>2525601</v>
      </c>
      <c r="D2406" s="20" t="s">
        <v>102</v>
      </c>
      <c r="E2406" s="20" t="s">
        <v>63</v>
      </c>
      <c r="F2406" s="45" t="s">
        <v>15678</v>
      </c>
      <c r="G2406" s="44" t="s">
        <v>15400</v>
      </c>
      <c r="H2406" s="20" t="s">
        <v>366</v>
      </c>
      <c r="I2406" t="s">
        <v>16406</v>
      </c>
      <c r="J2406" t="s">
        <v>33</v>
      </c>
      <c r="K2406" t="s">
        <v>34</v>
      </c>
      <c r="L2406" t="s">
        <v>35</v>
      </c>
      <c r="M2406" t="s">
        <v>64</v>
      </c>
      <c r="N2406" t="s">
        <v>37</v>
      </c>
      <c r="O2406" t="s">
        <v>15724</v>
      </c>
      <c r="P2406" s="13" t="s">
        <v>14288</v>
      </c>
      <c r="Q2406" s="2" t="s">
        <v>44</v>
      </c>
      <c r="R2406" t="s">
        <v>15725</v>
      </c>
      <c r="S2406" s="13" t="s">
        <v>14288</v>
      </c>
      <c r="T2406" t="s">
        <v>15726</v>
      </c>
      <c r="U2406" t="s">
        <v>44</v>
      </c>
      <c r="V2406" t="s">
        <v>37</v>
      </c>
      <c r="W2406" t="s">
        <v>42</v>
      </c>
      <c r="X2406" t="s">
        <v>164</v>
      </c>
      <c r="Y2406" t="s">
        <v>44</v>
      </c>
      <c r="Z2406" t="s">
        <v>78</v>
      </c>
      <c r="AA2406" t="s">
        <v>15727</v>
      </c>
      <c r="AB2406" t="s">
        <v>15728</v>
      </c>
      <c r="AC2406" t="s">
        <v>44</v>
      </c>
      <c r="AD2406" t="s">
        <v>15729</v>
      </c>
      <c r="AE2406" t="s">
        <v>15730</v>
      </c>
      <c r="AF2406" t="s">
        <v>115</v>
      </c>
    </row>
    <row r="2407" spans="3:32" x14ac:dyDescent="0.3">
      <c r="C2407" s="21">
        <v>2523551</v>
      </c>
      <c r="D2407" s="20" t="s">
        <v>102</v>
      </c>
      <c r="E2407" s="20" t="s">
        <v>63</v>
      </c>
      <c r="F2407" s="45" t="s">
        <v>15678</v>
      </c>
      <c r="G2407" s="44" t="s">
        <v>15400</v>
      </c>
      <c r="H2407" s="20" t="s">
        <v>366</v>
      </c>
      <c r="I2407" t="s">
        <v>16407</v>
      </c>
      <c r="J2407" t="s">
        <v>33</v>
      </c>
      <c r="K2407" t="s">
        <v>34</v>
      </c>
      <c r="L2407" t="s">
        <v>35</v>
      </c>
      <c r="M2407" t="s">
        <v>52</v>
      </c>
      <c r="N2407" t="s">
        <v>37</v>
      </c>
      <c r="O2407" t="s">
        <v>15883</v>
      </c>
      <c r="P2407" s="13" t="s">
        <v>14288</v>
      </c>
      <c r="Q2407" s="2" t="s">
        <v>44</v>
      </c>
      <c r="R2407" t="s">
        <v>15884</v>
      </c>
      <c r="S2407" s="13" t="s">
        <v>14288</v>
      </c>
      <c r="T2407" t="s">
        <v>15885</v>
      </c>
      <c r="U2407" t="s">
        <v>44</v>
      </c>
      <c r="V2407" t="s">
        <v>37</v>
      </c>
      <c r="W2407" t="s">
        <v>42</v>
      </c>
      <c r="X2407" t="s">
        <v>164</v>
      </c>
      <c r="Y2407" t="s">
        <v>44</v>
      </c>
      <c r="Z2407" t="s">
        <v>78</v>
      </c>
      <c r="AA2407" t="s">
        <v>15886</v>
      </c>
      <c r="AB2407" t="s">
        <v>44</v>
      </c>
      <c r="AC2407" t="s">
        <v>44</v>
      </c>
      <c r="AD2407" t="s">
        <v>15887</v>
      </c>
      <c r="AE2407" t="s">
        <v>15888</v>
      </c>
      <c r="AF2407" t="s">
        <v>115</v>
      </c>
    </row>
    <row r="2408" spans="3:32" x14ac:dyDescent="0.3">
      <c r="C2408" s="21">
        <v>2523565</v>
      </c>
      <c r="D2408" s="20" t="s">
        <v>102</v>
      </c>
      <c r="E2408" s="20" t="s">
        <v>63</v>
      </c>
      <c r="F2408" s="45" t="s">
        <v>15678</v>
      </c>
      <c r="G2408" s="44" t="s">
        <v>15400</v>
      </c>
      <c r="H2408" s="20" t="s">
        <v>366</v>
      </c>
      <c r="I2408" t="s">
        <v>16408</v>
      </c>
      <c r="J2408" t="s">
        <v>33</v>
      </c>
      <c r="K2408" t="s">
        <v>34</v>
      </c>
      <c r="L2408" t="s">
        <v>35</v>
      </c>
      <c r="M2408" t="s">
        <v>52</v>
      </c>
      <c r="N2408" t="s">
        <v>37</v>
      </c>
      <c r="O2408" t="s">
        <v>16197</v>
      </c>
      <c r="P2408" s="13" t="s">
        <v>14288</v>
      </c>
      <c r="Q2408" s="2" t="s">
        <v>16198</v>
      </c>
      <c r="R2408" t="s">
        <v>16197</v>
      </c>
      <c r="S2408" s="13" t="s">
        <v>14288</v>
      </c>
      <c r="T2408" t="s">
        <v>16199</v>
      </c>
      <c r="U2408" t="s">
        <v>16200</v>
      </c>
      <c r="V2408" t="s">
        <v>37</v>
      </c>
      <c r="W2408" t="s">
        <v>42</v>
      </c>
      <c r="X2408" t="s">
        <v>1407</v>
      </c>
      <c r="Y2408" t="s">
        <v>44</v>
      </c>
      <c r="Z2408" t="s">
        <v>78</v>
      </c>
      <c r="AA2408" t="s">
        <v>16201</v>
      </c>
      <c r="AB2408" t="s">
        <v>16202</v>
      </c>
      <c r="AC2408" t="s">
        <v>16202</v>
      </c>
      <c r="AD2408" t="s">
        <v>16203</v>
      </c>
      <c r="AE2408" t="s">
        <v>16204</v>
      </c>
      <c r="AF2408" t="s">
        <v>115</v>
      </c>
    </row>
    <row r="2409" spans="3:32" x14ac:dyDescent="0.3">
      <c r="C2409" s="21">
        <v>2523594</v>
      </c>
      <c r="D2409" s="20" t="s">
        <v>102</v>
      </c>
      <c r="E2409" s="20" t="s">
        <v>357</v>
      </c>
      <c r="F2409" s="45" t="s">
        <v>15678</v>
      </c>
      <c r="G2409" s="44" t="s">
        <v>15400</v>
      </c>
      <c r="H2409" s="20" t="s">
        <v>366</v>
      </c>
      <c r="I2409" t="s">
        <v>16409</v>
      </c>
      <c r="J2409" t="s">
        <v>33</v>
      </c>
      <c r="K2409" t="s">
        <v>34</v>
      </c>
      <c r="L2409" t="s">
        <v>35</v>
      </c>
      <c r="M2409" t="s">
        <v>52</v>
      </c>
      <c r="N2409" t="s">
        <v>37</v>
      </c>
      <c r="O2409" t="s">
        <v>15679</v>
      </c>
      <c r="P2409" s="13" t="s">
        <v>14288</v>
      </c>
      <c r="Q2409" s="2" t="s">
        <v>15680</v>
      </c>
      <c r="R2409" t="s">
        <v>15679</v>
      </c>
      <c r="S2409" s="13" t="s">
        <v>14288</v>
      </c>
      <c r="T2409" t="s">
        <v>15681</v>
      </c>
      <c r="U2409" t="s">
        <v>15682</v>
      </c>
      <c r="V2409" t="s">
        <v>37</v>
      </c>
      <c r="W2409" t="s">
        <v>42</v>
      </c>
      <c r="X2409" t="s">
        <v>5548</v>
      </c>
      <c r="Y2409" t="s">
        <v>44</v>
      </c>
      <c r="Z2409" t="s">
        <v>45</v>
      </c>
      <c r="AA2409" t="s">
        <v>15683</v>
      </c>
      <c r="AB2409" t="s">
        <v>15684</v>
      </c>
      <c r="AC2409" t="s">
        <v>15685</v>
      </c>
      <c r="AD2409" t="s">
        <v>15686</v>
      </c>
      <c r="AE2409" t="s">
        <v>15687</v>
      </c>
      <c r="AF2409" t="s">
        <v>115</v>
      </c>
    </row>
    <row r="2410" spans="3:32" x14ac:dyDescent="0.3">
      <c r="C2410" s="21">
        <v>2523829</v>
      </c>
      <c r="D2410" s="20" t="s">
        <v>102</v>
      </c>
      <c r="E2410" s="20" t="s">
        <v>63</v>
      </c>
      <c r="F2410" s="45" t="s">
        <v>15678</v>
      </c>
      <c r="G2410" s="44" t="s">
        <v>15400</v>
      </c>
      <c r="H2410" s="20" t="s">
        <v>366</v>
      </c>
      <c r="I2410" t="s">
        <v>16410</v>
      </c>
      <c r="J2410" t="s">
        <v>33</v>
      </c>
      <c r="K2410" t="s">
        <v>34</v>
      </c>
      <c r="L2410" t="s">
        <v>35</v>
      </c>
      <c r="M2410" t="s">
        <v>143</v>
      </c>
      <c r="N2410" t="s">
        <v>37</v>
      </c>
      <c r="O2410" t="s">
        <v>15688</v>
      </c>
      <c r="P2410" s="13" t="s">
        <v>14288</v>
      </c>
      <c r="Q2410" s="2" t="s">
        <v>15689</v>
      </c>
      <c r="R2410" t="s">
        <v>15690</v>
      </c>
      <c r="S2410" s="13" t="s">
        <v>14288</v>
      </c>
      <c r="T2410" t="s">
        <v>15691</v>
      </c>
      <c r="U2410" t="s">
        <v>44</v>
      </c>
      <c r="V2410" t="s">
        <v>37</v>
      </c>
      <c r="W2410" t="s">
        <v>42</v>
      </c>
      <c r="X2410" t="s">
        <v>97</v>
      </c>
      <c r="Y2410" t="s">
        <v>44</v>
      </c>
      <c r="Z2410" t="s">
        <v>78</v>
      </c>
      <c r="AA2410" t="s">
        <v>15692</v>
      </c>
      <c r="AB2410" t="s">
        <v>44</v>
      </c>
      <c r="AC2410" t="s">
        <v>6495</v>
      </c>
      <c r="AD2410" t="s">
        <v>15693</v>
      </c>
      <c r="AE2410" t="s">
        <v>15694</v>
      </c>
      <c r="AF2410" t="s">
        <v>115</v>
      </c>
    </row>
    <row r="2411" spans="3:32" x14ac:dyDescent="0.3">
      <c r="C2411" s="21">
        <v>2523930</v>
      </c>
      <c r="D2411" s="20" t="s">
        <v>102</v>
      </c>
      <c r="E2411" s="20" t="s">
        <v>63</v>
      </c>
      <c r="F2411" s="45" t="s">
        <v>15678</v>
      </c>
      <c r="G2411" s="44" t="s">
        <v>15400</v>
      </c>
      <c r="H2411" s="20" t="s">
        <v>366</v>
      </c>
      <c r="I2411" t="s">
        <v>16411</v>
      </c>
      <c r="J2411" t="s">
        <v>33</v>
      </c>
      <c r="K2411" t="s">
        <v>34</v>
      </c>
      <c r="L2411" t="s">
        <v>35</v>
      </c>
      <c r="M2411" t="s">
        <v>36</v>
      </c>
      <c r="N2411" t="s">
        <v>37</v>
      </c>
      <c r="O2411" t="s">
        <v>2264</v>
      </c>
      <c r="P2411" s="13" t="s">
        <v>14288</v>
      </c>
      <c r="Q2411" s="2" t="s">
        <v>44</v>
      </c>
      <c r="R2411" t="s">
        <v>2265</v>
      </c>
      <c r="S2411" s="13" t="s">
        <v>14288</v>
      </c>
      <c r="T2411" t="s">
        <v>2266</v>
      </c>
      <c r="U2411" t="s">
        <v>44</v>
      </c>
      <c r="V2411" t="s">
        <v>37</v>
      </c>
      <c r="W2411" t="s">
        <v>42</v>
      </c>
      <c r="X2411" t="s">
        <v>164</v>
      </c>
      <c r="Y2411" t="s">
        <v>44</v>
      </c>
      <c r="Z2411" t="s">
        <v>78</v>
      </c>
      <c r="AA2411" t="s">
        <v>2267</v>
      </c>
      <c r="AB2411" t="s">
        <v>2268</v>
      </c>
      <c r="AC2411" t="s">
        <v>44</v>
      </c>
      <c r="AD2411" t="s">
        <v>2269</v>
      </c>
      <c r="AE2411" t="s">
        <v>15695</v>
      </c>
      <c r="AF2411" t="s">
        <v>115</v>
      </c>
    </row>
    <row r="2412" spans="3:32" x14ac:dyDescent="0.3">
      <c r="C2412" s="21">
        <v>2523991</v>
      </c>
      <c r="D2412" s="20" t="s">
        <v>102</v>
      </c>
      <c r="E2412" s="20" t="s">
        <v>30</v>
      </c>
      <c r="F2412" s="45" t="s">
        <v>15678</v>
      </c>
      <c r="G2412" s="44" t="s">
        <v>15400</v>
      </c>
      <c r="H2412" s="20" t="s">
        <v>366</v>
      </c>
      <c r="I2412" t="s">
        <v>16412</v>
      </c>
      <c r="J2412" t="s">
        <v>33</v>
      </c>
      <c r="K2412" t="s">
        <v>34</v>
      </c>
      <c r="L2412" t="s">
        <v>35</v>
      </c>
      <c r="M2412" t="s">
        <v>143</v>
      </c>
      <c r="N2412" t="s">
        <v>37</v>
      </c>
      <c r="O2412" t="s">
        <v>15696</v>
      </c>
      <c r="P2412" s="13" t="s">
        <v>14288</v>
      </c>
      <c r="Q2412" s="2" t="s">
        <v>15697</v>
      </c>
      <c r="R2412" t="s">
        <v>15698</v>
      </c>
      <c r="S2412" s="13" t="s">
        <v>14288</v>
      </c>
      <c r="T2412" t="s">
        <v>15699</v>
      </c>
      <c r="U2412" t="s">
        <v>15700</v>
      </c>
      <c r="V2412" t="s">
        <v>37</v>
      </c>
      <c r="W2412" t="s">
        <v>42</v>
      </c>
      <c r="X2412" t="s">
        <v>6206</v>
      </c>
      <c r="Y2412" t="s">
        <v>44</v>
      </c>
      <c r="Z2412" t="s">
        <v>5011</v>
      </c>
      <c r="AA2412" t="s">
        <v>15701</v>
      </c>
      <c r="AB2412" t="s">
        <v>15702</v>
      </c>
      <c r="AC2412" t="s">
        <v>15702</v>
      </c>
      <c r="AD2412" t="s">
        <v>15703</v>
      </c>
      <c r="AE2412" t="s">
        <v>15704</v>
      </c>
      <c r="AF2412" t="s">
        <v>115</v>
      </c>
    </row>
    <row r="2413" spans="3:32" x14ac:dyDescent="0.3">
      <c r="C2413" s="21">
        <v>2524033</v>
      </c>
      <c r="D2413" s="20" t="s">
        <v>102</v>
      </c>
      <c r="E2413" s="20" t="s">
        <v>63</v>
      </c>
      <c r="F2413" s="45" t="s">
        <v>15678</v>
      </c>
      <c r="G2413" s="44" t="s">
        <v>15400</v>
      </c>
      <c r="H2413" s="20" t="s">
        <v>366</v>
      </c>
      <c r="I2413" t="s">
        <v>16413</v>
      </c>
      <c r="J2413" t="s">
        <v>33</v>
      </c>
      <c r="K2413" t="s">
        <v>34</v>
      </c>
      <c r="L2413" t="s">
        <v>35</v>
      </c>
      <c r="M2413" t="s">
        <v>36</v>
      </c>
      <c r="N2413" t="s">
        <v>37</v>
      </c>
      <c r="O2413" t="s">
        <v>16205</v>
      </c>
      <c r="P2413" s="13" t="s">
        <v>14288</v>
      </c>
      <c r="Q2413" s="2" t="s">
        <v>44</v>
      </c>
      <c r="R2413" t="s">
        <v>16206</v>
      </c>
      <c r="S2413" s="13" t="s">
        <v>14288</v>
      </c>
      <c r="T2413" t="s">
        <v>16207</v>
      </c>
      <c r="U2413" t="s">
        <v>44</v>
      </c>
      <c r="V2413" t="s">
        <v>37</v>
      </c>
      <c r="W2413" t="s">
        <v>42</v>
      </c>
      <c r="X2413" t="s">
        <v>164</v>
      </c>
      <c r="Y2413" t="s">
        <v>44</v>
      </c>
      <c r="Z2413" t="s">
        <v>78</v>
      </c>
      <c r="AA2413" t="s">
        <v>16208</v>
      </c>
      <c r="AB2413" t="s">
        <v>16209</v>
      </c>
      <c r="AC2413" t="s">
        <v>44</v>
      </c>
      <c r="AD2413" t="s">
        <v>16210</v>
      </c>
      <c r="AE2413" t="s">
        <v>16211</v>
      </c>
      <c r="AF2413" t="s">
        <v>16212</v>
      </c>
    </row>
    <row r="2414" spans="3:32" x14ac:dyDescent="0.3">
      <c r="C2414" s="21">
        <v>2524561</v>
      </c>
      <c r="D2414" s="20" t="s">
        <v>102</v>
      </c>
      <c r="E2414" s="20" t="s">
        <v>63</v>
      </c>
      <c r="F2414" s="45" t="s">
        <v>15678</v>
      </c>
      <c r="G2414" s="44" t="s">
        <v>15400</v>
      </c>
      <c r="H2414" s="20" t="s">
        <v>366</v>
      </c>
      <c r="I2414" t="s">
        <v>16414</v>
      </c>
      <c r="J2414" t="s">
        <v>33</v>
      </c>
      <c r="K2414" t="s">
        <v>34</v>
      </c>
      <c r="L2414" t="s">
        <v>35</v>
      </c>
      <c r="M2414" t="s">
        <v>52</v>
      </c>
      <c r="N2414" t="s">
        <v>37</v>
      </c>
      <c r="O2414" t="s">
        <v>15155</v>
      </c>
      <c r="P2414" s="13" t="s">
        <v>14288</v>
      </c>
      <c r="Q2414" s="2" t="s">
        <v>44</v>
      </c>
      <c r="R2414" t="s">
        <v>15705</v>
      </c>
      <c r="S2414" s="13" t="s">
        <v>14288</v>
      </c>
      <c r="T2414" t="s">
        <v>15157</v>
      </c>
      <c r="U2414" t="s">
        <v>44</v>
      </c>
      <c r="V2414" t="s">
        <v>37</v>
      </c>
      <c r="W2414" t="s">
        <v>42</v>
      </c>
      <c r="X2414" t="s">
        <v>164</v>
      </c>
      <c r="Y2414" t="s">
        <v>44</v>
      </c>
      <c r="Z2414" t="s">
        <v>78</v>
      </c>
      <c r="AA2414" t="s">
        <v>15159</v>
      </c>
      <c r="AB2414" t="s">
        <v>15160</v>
      </c>
      <c r="AC2414" t="s">
        <v>44</v>
      </c>
      <c r="AD2414" t="s">
        <v>15706</v>
      </c>
      <c r="AE2414" t="s">
        <v>15707</v>
      </c>
      <c r="AF2414" t="s">
        <v>115</v>
      </c>
    </row>
    <row r="2415" spans="3:32" x14ac:dyDescent="0.3">
      <c r="C2415" s="21">
        <v>2524671</v>
      </c>
      <c r="D2415" s="20" t="s">
        <v>102</v>
      </c>
      <c r="E2415" s="20" t="s">
        <v>63</v>
      </c>
      <c r="F2415" s="45" t="s">
        <v>15678</v>
      </c>
      <c r="G2415" s="44" t="s">
        <v>15400</v>
      </c>
      <c r="H2415" s="20" t="s">
        <v>366</v>
      </c>
      <c r="I2415" t="s">
        <v>16415</v>
      </c>
      <c r="J2415" t="s">
        <v>33</v>
      </c>
      <c r="K2415" t="s">
        <v>34</v>
      </c>
      <c r="L2415" t="s">
        <v>35</v>
      </c>
      <c r="M2415" t="s">
        <v>143</v>
      </c>
      <c r="N2415" t="s">
        <v>37</v>
      </c>
      <c r="O2415" t="s">
        <v>15889</v>
      </c>
      <c r="P2415" s="13" t="s">
        <v>14288</v>
      </c>
      <c r="Q2415" s="2" t="s">
        <v>44</v>
      </c>
      <c r="R2415" t="s">
        <v>15890</v>
      </c>
      <c r="S2415" s="13" t="s">
        <v>14288</v>
      </c>
      <c r="T2415" t="s">
        <v>15891</v>
      </c>
      <c r="U2415" t="s">
        <v>44</v>
      </c>
      <c r="V2415" t="s">
        <v>37</v>
      </c>
      <c r="W2415" t="s">
        <v>42</v>
      </c>
      <c r="X2415" t="s">
        <v>164</v>
      </c>
      <c r="Y2415" t="s">
        <v>44</v>
      </c>
      <c r="Z2415" t="s">
        <v>78</v>
      </c>
      <c r="AA2415" t="s">
        <v>15892</v>
      </c>
      <c r="AB2415" t="s">
        <v>9143</v>
      </c>
      <c r="AC2415" t="s">
        <v>44</v>
      </c>
      <c r="AD2415" t="s">
        <v>15893</v>
      </c>
      <c r="AE2415" t="s">
        <v>15894</v>
      </c>
      <c r="AF2415" t="s">
        <v>115</v>
      </c>
    </row>
    <row r="2416" spans="3:32" x14ac:dyDescent="0.3">
      <c r="C2416" s="21">
        <v>2524752</v>
      </c>
      <c r="D2416" s="20" t="s">
        <v>102</v>
      </c>
      <c r="E2416" s="20" t="s">
        <v>63</v>
      </c>
      <c r="F2416" s="45" t="s">
        <v>15678</v>
      </c>
      <c r="G2416" s="44" t="s">
        <v>15400</v>
      </c>
      <c r="H2416" s="20" t="s">
        <v>366</v>
      </c>
      <c r="I2416" t="s">
        <v>16416</v>
      </c>
      <c r="J2416" t="s">
        <v>33</v>
      </c>
      <c r="K2416" t="s">
        <v>142</v>
      </c>
      <c r="L2416" t="s">
        <v>35</v>
      </c>
      <c r="M2416" t="s">
        <v>117</v>
      </c>
      <c r="N2416" t="s">
        <v>37</v>
      </c>
      <c r="O2416" t="s">
        <v>16213</v>
      </c>
      <c r="P2416" s="13" t="s">
        <v>14288</v>
      </c>
      <c r="Q2416" s="2" t="s">
        <v>16214</v>
      </c>
      <c r="R2416" t="s">
        <v>16213</v>
      </c>
      <c r="S2416" s="13" t="s">
        <v>14288</v>
      </c>
      <c r="T2416" t="s">
        <v>16215</v>
      </c>
      <c r="U2416" t="s">
        <v>1816</v>
      </c>
      <c r="V2416" t="s">
        <v>37</v>
      </c>
      <c r="W2416" t="s">
        <v>42</v>
      </c>
      <c r="X2416" t="s">
        <v>5321</v>
      </c>
      <c r="Y2416" t="s">
        <v>44</v>
      </c>
      <c r="Z2416" t="s">
        <v>45</v>
      </c>
      <c r="AA2416" t="s">
        <v>16216</v>
      </c>
      <c r="AB2416" t="s">
        <v>1818</v>
      </c>
      <c r="AC2416" t="s">
        <v>16217</v>
      </c>
      <c r="AD2416" t="s">
        <v>16218</v>
      </c>
      <c r="AE2416" t="s">
        <v>16219</v>
      </c>
      <c r="AF2416" t="s">
        <v>115</v>
      </c>
    </row>
    <row r="2417" spans="3:32" x14ac:dyDescent="0.3">
      <c r="C2417" s="21">
        <v>2528467</v>
      </c>
      <c r="D2417" s="20" t="s">
        <v>29</v>
      </c>
      <c r="E2417" s="20" t="s">
        <v>63</v>
      </c>
      <c r="F2417" s="45" t="s">
        <v>15435</v>
      </c>
      <c r="G2417" s="44" t="s">
        <v>15400</v>
      </c>
      <c r="H2417" s="20" t="s">
        <v>366</v>
      </c>
      <c r="I2417" t="s">
        <v>16417</v>
      </c>
      <c r="J2417" t="s">
        <v>33</v>
      </c>
      <c r="K2417" t="s">
        <v>382</v>
      </c>
      <c r="L2417" t="s">
        <v>35</v>
      </c>
      <c r="M2417" t="s">
        <v>64</v>
      </c>
      <c r="N2417" t="s">
        <v>37</v>
      </c>
      <c r="O2417" t="s">
        <v>15850</v>
      </c>
      <c r="P2417" s="13" t="s">
        <v>14641</v>
      </c>
      <c r="Q2417" s="2" t="s">
        <v>15851</v>
      </c>
      <c r="R2417" t="s">
        <v>15850</v>
      </c>
      <c r="S2417" s="13" t="s">
        <v>14641</v>
      </c>
      <c r="T2417" t="s">
        <v>15852</v>
      </c>
      <c r="U2417" t="s">
        <v>15853</v>
      </c>
      <c r="V2417" t="s">
        <v>37</v>
      </c>
      <c r="W2417" t="s">
        <v>42</v>
      </c>
      <c r="X2417" t="s">
        <v>4990</v>
      </c>
      <c r="Y2417" t="s">
        <v>44</v>
      </c>
      <c r="Z2417" t="s">
        <v>4991</v>
      </c>
      <c r="AA2417" t="s">
        <v>15854</v>
      </c>
      <c r="AB2417" t="s">
        <v>15855</v>
      </c>
      <c r="AC2417" t="s">
        <v>15856</v>
      </c>
      <c r="AD2417" t="s">
        <v>15857</v>
      </c>
      <c r="AE2417" t="s">
        <v>15858</v>
      </c>
      <c r="AF2417" t="s">
        <v>51</v>
      </c>
    </row>
    <row r="2418" spans="3:32" x14ac:dyDescent="0.3">
      <c r="C2418" s="21">
        <v>2529169</v>
      </c>
      <c r="D2418" s="20" t="s">
        <v>29</v>
      </c>
      <c r="E2418" s="20" t="s">
        <v>63</v>
      </c>
      <c r="F2418" s="45" t="s">
        <v>15435</v>
      </c>
      <c r="G2418" s="44" t="s">
        <v>15400</v>
      </c>
      <c r="H2418" s="20" t="s">
        <v>366</v>
      </c>
      <c r="I2418" t="s">
        <v>16418</v>
      </c>
      <c r="J2418" t="s">
        <v>33</v>
      </c>
      <c r="K2418" t="s">
        <v>382</v>
      </c>
      <c r="L2418" t="s">
        <v>35</v>
      </c>
      <c r="M2418" t="s">
        <v>117</v>
      </c>
      <c r="N2418" t="s">
        <v>37</v>
      </c>
      <c r="O2418" t="s">
        <v>16000</v>
      </c>
      <c r="P2418" s="13" t="s">
        <v>14641</v>
      </c>
      <c r="Q2418" s="2" t="s">
        <v>16001</v>
      </c>
      <c r="R2418" t="s">
        <v>16000</v>
      </c>
      <c r="S2418" s="13" t="s">
        <v>14641</v>
      </c>
      <c r="T2418" t="s">
        <v>16002</v>
      </c>
      <c r="U2418" t="s">
        <v>16003</v>
      </c>
      <c r="V2418" t="s">
        <v>37</v>
      </c>
      <c r="W2418" t="s">
        <v>42</v>
      </c>
      <c r="X2418" t="s">
        <v>14343</v>
      </c>
      <c r="Y2418" t="s">
        <v>44</v>
      </c>
      <c r="Z2418" t="s">
        <v>45</v>
      </c>
      <c r="AA2418" t="s">
        <v>16004</v>
      </c>
      <c r="AB2418" t="s">
        <v>44</v>
      </c>
      <c r="AC2418" t="s">
        <v>16005</v>
      </c>
      <c r="AD2418" t="s">
        <v>16006</v>
      </c>
      <c r="AE2418" t="s">
        <v>16007</v>
      </c>
      <c r="AF2418" t="s">
        <v>51</v>
      </c>
    </row>
    <row r="2419" spans="3:32" x14ac:dyDescent="0.3">
      <c r="C2419" s="21">
        <v>2529209</v>
      </c>
      <c r="D2419" s="20" t="s">
        <v>29</v>
      </c>
      <c r="E2419" s="20" t="s">
        <v>63</v>
      </c>
      <c r="F2419" s="45" t="s">
        <v>15435</v>
      </c>
      <c r="G2419" s="44" t="s">
        <v>15400</v>
      </c>
      <c r="H2419" s="20" t="s">
        <v>366</v>
      </c>
      <c r="I2419" t="s">
        <v>16419</v>
      </c>
      <c r="J2419" t="s">
        <v>33</v>
      </c>
      <c r="K2419" t="s">
        <v>382</v>
      </c>
      <c r="L2419" t="s">
        <v>35</v>
      </c>
      <c r="M2419" t="s">
        <v>52</v>
      </c>
      <c r="N2419" t="s">
        <v>37</v>
      </c>
      <c r="O2419" t="s">
        <v>15863</v>
      </c>
      <c r="P2419" s="13" t="s">
        <v>14641</v>
      </c>
      <c r="Q2419" s="2" t="s">
        <v>15864</v>
      </c>
      <c r="R2419" t="s">
        <v>15865</v>
      </c>
      <c r="S2419" s="13" t="s">
        <v>14641</v>
      </c>
      <c r="T2419" t="s">
        <v>15866</v>
      </c>
      <c r="U2419" t="s">
        <v>44</v>
      </c>
      <c r="V2419" t="s">
        <v>37</v>
      </c>
      <c r="W2419" t="s">
        <v>42</v>
      </c>
      <c r="X2419" t="s">
        <v>2219</v>
      </c>
      <c r="Y2419" t="s">
        <v>44</v>
      </c>
      <c r="Z2419" t="s">
        <v>45</v>
      </c>
      <c r="AA2419" t="s">
        <v>15867</v>
      </c>
      <c r="AB2419" t="s">
        <v>44</v>
      </c>
      <c r="AC2419" t="s">
        <v>15868</v>
      </c>
      <c r="AD2419" t="s">
        <v>15868</v>
      </c>
      <c r="AE2419" t="s">
        <v>15869</v>
      </c>
      <c r="AF2419" t="s">
        <v>51</v>
      </c>
    </row>
    <row r="2420" spans="3:32" x14ac:dyDescent="0.3">
      <c r="C2420" s="21">
        <v>2529435</v>
      </c>
      <c r="D2420" s="20" t="s">
        <v>29</v>
      </c>
      <c r="E2420" s="20" t="s">
        <v>63</v>
      </c>
      <c r="F2420" s="45" t="s">
        <v>15435</v>
      </c>
      <c r="G2420" s="44" t="s">
        <v>15400</v>
      </c>
      <c r="H2420" s="20" t="s">
        <v>366</v>
      </c>
      <c r="I2420" t="s">
        <v>16420</v>
      </c>
      <c r="J2420" t="s">
        <v>33</v>
      </c>
      <c r="K2420" t="s">
        <v>382</v>
      </c>
      <c r="L2420" t="s">
        <v>35</v>
      </c>
      <c r="M2420" t="s">
        <v>52</v>
      </c>
      <c r="N2420" t="s">
        <v>37</v>
      </c>
      <c r="O2420" t="s">
        <v>15870</v>
      </c>
      <c r="P2420" s="13" t="s">
        <v>14641</v>
      </c>
      <c r="Q2420" s="2" t="s">
        <v>15871</v>
      </c>
      <c r="R2420" t="s">
        <v>15872</v>
      </c>
      <c r="S2420" s="13" t="s">
        <v>14641</v>
      </c>
      <c r="T2420" t="s">
        <v>15873</v>
      </c>
      <c r="U2420" t="s">
        <v>124</v>
      </c>
      <c r="V2420" t="s">
        <v>37</v>
      </c>
      <c r="W2420" t="s">
        <v>42</v>
      </c>
      <c r="X2420" t="s">
        <v>263</v>
      </c>
      <c r="Y2420" t="s">
        <v>44</v>
      </c>
      <c r="Z2420" t="s">
        <v>264</v>
      </c>
      <c r="AA2420" t="s">
        <v>15874</v>
      </c>
      <c r="AB2420" t="s">
        <v>124</v>
      </c>
      <c r="AC2420" t="s">
        <v>15875</v>
      </c>
      <c r="AD2420" t="s">
        <v>15876</v>
      </c>
      <c r="AE2420" t="s">
        <v>15877</v>
      </c>
      <c r="AF2420" t="s">
        <v>51</v>
      </c>
    </row>
    <row r="2421" spans="3:32" x14ac:dyDescent="0.3">
      <c r="C2421" s="21">
        <v>2529547</v>
      </c>
      <c r="D2421" s="20" t="s">
        <v>29</v>
      </c>
      <c r="E2421" s="20" t="s">
        <v>30</v>
      </c>
      <c r="F2421" s="45" t="s">
        <v>15435</v>
      </c>
      <c r="G2421" s="44" t="s">
        <v>15400</v>
      </c>
      <c r="H2421" s="20" t="s">
        <v>366</v>
      </c>
      <c r="I2421" t="s">
        <v>16421</v>
      </c>
      <c r="J2421" t="s">
        <v>33</v>
      </c>
      <c r="K2421" t="s">
        <v>382</v>
      </c>
      <c r="L2421" t="s">
        <v>35</v>
      </c>
      <c r="M2421" t="s">
        <v>143</v>
      </c>
      <c r="N2421" t="s">
        <v>37</v>
      </c>
      <c r="O2421" t="s">
        <v>11548</v>
      </c>
      <c r="P2421" s="13" t="s">
        <v>14641</v>
      </c>
      <c r="Q2421" s="2" t="s">
        <v>15878</v>
      </c>
      <c r="R2421" t="s">
        <v>11548</v>
      </c>
      <c r="S2421" s="13" t="s">
        <v>14641</v>
      </c>
      <c r="T2421" t="s">
        <v>11550</v>
      </c>
      <c r="U2421" t="s">
        <v>15879</v>
      </c>
      <c r="V2421" t="s">
        <v>37</v>
      </c>
      <c r="W2421" t="s">
        <v>42</v>
      </c>
      <c r="X2421" t="s">
        <v>15880</v>
      </c>
      <c r="Y2421" t="s">
        <v>44</v>
      </c>
      <c r="Z2421" t="s">
        <v>1426</v>
      </c>
      <c r="AA2421" t="s">
        <v>11552</v>
      </c>
      <c r="AB2421" t="s">
        <v>124</v>
      </c>
      <c r="AC2421" t="s">
        <v>11553</v>
      </c>
      <c r="AD2421" t="s">
        <v>15881</v>
      </c>
      <c r="AE2421" t="s">
        <v>15882</v>
      </c>
      <c r="AF2421" t="s">
        <v>51</v>
      </c>
    </row>
    <row r="2422" spans="3:32" x14ac:dyDescent="0.3">
      <c r="C2422" s="21">
        <v>2529959</v>
      </c>
      <c r="D2422" s="20" t="s">
        <v>29</v>
      </c>
      <c r="E2422" s="20" t="s">
        <v>63</v>
      </c>
      <c r="F2422" s="45" t="s">
        <v>15435</v>
      </c>
      <c r="G2422" s="44" t="s">
        <v>15400</v>
      </c>
      <c r="H2422" s="20" t="s">
        <v>366</v>
      </c>
      <c r="I2422" t="s">
        <v>16422</v>
      </c>
      <c r="J2422" t="s">
        <v>33</v>
      </c>
      <c r="K2422" t="s">
        <v>382</v>
      </c>
      <c r="L2422" t="s">
        <v>35</v>
      </c>
      <c r="M2422" t="s">
        <v>52</v>
      </c>
      <c r="N2422" t="s">
        <v>37</v>
      </c>
      <c r="O2422" t="s">
        <v>16188</v>
      </c>
      <c r="P2422" s="13" t="s">
        <v>14641</v>
      </c>
      <c r="Q2422" s="2" t="s">
        <v>16189</v>
      </c>
      <c r="R2422" t="s">
        <v>16188</v>
      </c>
      <c r="S2422" s="13" t="s">
        <v>14641</v>
      </c>
      <c r="T2422" t="s">
        <v>16190</v>
      </c>
      <c r="U2422" t="s">
        <v>16191</v>
      </c>
      <c r="V2422" t="s">
        <v>37</v>
      </c>
      <c r="W2422" t="s">
        <v>42</v>
      </c>
      <c r="X2422" t="s">
        <v>11905</v>
      </c>
      <c r="Y2422" t="s">
        <v>44</v>
      </c>
      <c r="Z2422" t="s">
        <v>359</v>
      </c>
      <c r="AA2422" t="s">
        <v>16192</v>
      </c>
      <c r="AB2422" t="s">
        <v>16193</v>
      </c>
      <c r="AC2422" t="s">
        <v>16194</v>
      </c>
      <c r="AD2422" t="s">
        <v>16195</v>
      </c>
      <c r="AE2422" t="s">
        <v>16196</v>
      </c>
      <c r="AF2422" t="s">
        <v>51</v>
      </c>
    </row>
    <row r="2423" spans="3:32" x14ac:dyDescent="0.3">
      <c r="C2423" s="21">
        <v>2531166</v>
      </c>
      <c r="D2423" s="20" t="s">
        <v>29</v>
      </c>
      <c r="E2423" s="20" t="s">
        <v>63</v>
      </c>
      <c r="F2423" s="45" t="s">
        <v>15678</v>
      </c>
      <c r="G2423" s="44" t="s">
        <v>15678</v>
      </c>
      <c r="H2423" s="20" t="s">
        <v>366</v>
      </c>
      <c r="J2423" t="s">
        <v>33</v>
      </c>
      <c r="K2423" t="s">
        <v>382</v>
      </c>
      <c r="L2423" t="s">
        <v>35</v>
      </c>
      <c r="M2423" t="s">
        <v>117</v>
      </c>
      <c r="N2423" t="s">
        <v>37</v>
      </c>
      <c r="O2423" t="s">
        <v>16008</v>
      </c>
      <c r="P2423" s="13" t="s">
        <v>14906</v>
      </c>
      <c r="Q2423" s="2" t="s">
        <v>16009</v>
      </c>
      <c r="R2423" t="s">
        <v>16008</v>
      </c>
      <c r="S2423" s="13" t="s">
        <v>14906</v>
      </c>
      <c r="T2423" t="s">
        <v>16010</v>
      </c>
      <c r="U2423" t="s">
        <v>16011</v>
      </c>
      <c r="V2423" t="s">
        <v>37</v>
      </c>
      <c r="W2423" t="s">
        <v>42</v>
      </c>
      <c r="X2423" t="s">
        <v>1985</v>
      </c>
      <c r="Y2423" t="s">
        <v>44</v>
      </c>
      <c r="Z2423" t="s">
        <v>45</v>
      </c>
      <c r="AA2423" t="s">
        <v>16012</v>
      </c>
      <c r="AB2423" t="s">
        <v>16013</v>
      </c>
      <c r="AC2423" t="s">
        <v>16013</v>
      </c>
      <c r="AD2423" t="s">
        <v>16014</v>
      </c>
      <c r="AE2423" t="s">
        <v>3663</v>
      </c>
      <c r="AF2423" t="s">
        <v>51</v>
      </c>
    </row>
    <row r="2424" spans="3:32" x14ac:dyDescent="0.3">
      <c r="C2424" s="21">
        <v>2531550</v>
      </c>
      <c r="D2424" s="20" t="s">
        <v>29</v>
      </c>
      <c r="E2424" s="20" t="s">
        <v>30</v>
      </c>
      <c r="F2424" s="45" t="s">
        <v>15678</v>
      </c>
      <c r="G2424" s="44" t="s">
        <v>15678</v>
      </c>
      <c r="H2424" s="20" t="s">
        <v>366</v>
      </c>
      <c r="J2424" t="s">
        <v>33</v>
      </c>
      <c r="K2424" t="s">
        <v>382</v>
      </c>
      <c r="L2424" t="s">
        <v>35</v>
      </c>
      <c r="M2424" t="s">
        <v>117</v>
      </c>
      <c r="N2424" t="s">
        <v>37</v>
      </c>
      <c r="O2424" t="s">
        <v>16015</v>
      </c>
      <c r="P2424" s="13" t="s">
        <v>14906</v>
      </c>
      <c r="Q2424" s="2" t="s">
        <v>16016</v>
      </c>
      <c r="R2424" t="s">
        <v>16015</v>
      </c>
      <c r="S2424" s="13" t="s">
        <v>14906</v>
      </c>
      <c r="T2424" t="s">
        <v>16017</v>
      </c>
      <c r="U2424" t="s">
        <v>1816</v>
      </c>
      <c r="V2424" t="s">
        <v>37</v>
      </c>
      <c r="W2424" t="s">
        <v>42</v>
      </c>
      <c r="X2424" t="s">
        <v>16018</v>
      </c>
      <c r="Y2424" t="s">
        <v>44</v>
      </c>
      <c r="Z2424" t="s">
        <v>45</v>
      </c>
      <c r="AA2424" t="s">
        <v>16019</v>
      </c>
      <c r="AB2424" t="s">
        <v>1818</v>
      </c>
      <c r="AC2424" t="s">
        <v>16020</v>
      </c>
      <c r="AD2424" t="s">
        <v>16021</v>
      </c>
      <c r="AE2424" t="s">
        <v>16022</v>
      </c>
      <c r="AF2424" t="s">
        <v>51</v>
      </c>
    </row>
    <row r="2425" spans="3:32" x14ac:dyDescent="0.3">
      <c r="C2425" s="21" t="s">
        <v>16023</v>
      </c>
      <c r="D2425" s="20" t="s">
        <v>29</v>
      </c>
      <c r="E2425" s="20" t="s">
        <v>63</v>
      </c>
      <c r="F2425" s="45" t="s">
        <v>15678</v>
      </c>
      <c r="G2425" s="44" t="s">
        <v>15678</v>
      </c>
      <c r="H2425" s="20" t="s">
        <v>366</v>
      </c>
      <c r="J2425" t="s">
        <v>33</v>
      </c>
      <c r="K2425" t="s">
        <v>382</v>
      </c>
      <c r="L2425" t="s">
        <v>35</v>
      </c>
      <c r="M2425" t="s">
        <v>36</v>
      </c>
      <c r="N2425" t="s">
        <v>37</v>
      </c>
      <c r="O2425" t="s">
        <v>16024</v>
      </c>
      <c r="P2425" s="13" t="s">
        <v>14906</v>
      </c>
      <c r="Q2425" s="2" t="s">
        <v>16025</v>
      </c>
      <c r="R2425" t="s">
        <v>16024</v>
      </c>
      <c r="S2425" s="13" t="s">
        <v>14906</v>
      </c>
      <c r="T2425" t="s">
        <v>16026</v>
      </c>
      <c r="U2425" t="s">
        <v>16027</v>
      </c>
      <c r="V2425" t="s">
        <v>37</v>
      </c>
      <c r="W2425" t="s">
        <v>42</v>
      </c>
      <c r="X2425" t="s">
        <v>16028</v>
      </c>
      <c r="Y2425" t="s">
        <v>44</v>
      </c>
      <c r="Z2425" t="s">
        <v>627</v>
      </c>
      <c r="AA2425" t="s">
        <v>16029</v>
      </c>
      <c r="AB2425" t="s">
        <v>124</v>
      </c>
      <c r="AC2425" t="s">
        <v>16030</v>
      </c>
      <c r="AD2425" t="s">
        <v>16031</v>
      </c>
      <c r="AE2425" t="s">
        <v>16032</v>
      </c>
      <c r="AF2425" t="s">
        <v>51</v>
      </c>
    </row>
    <row r="2426" spans="3:32" x14ac:dyDescent="0.3">
      <c r="C2426" s="21" t="s">
        <v>16033</v>
      </c>
      <c r="D2426" s="20" t="s">
        <v>29</v>
      </c>
      <c r="E2426" s="20" t="s">
        <v>63</v>
      </c>
      <c r="F2426" s="45" t="s">
        <v>15896</v>
      </c>
      <c r="G2426" s="44" t="s">
        <v>15678</v>
      </c>
      <c r="H2426" s="20" t="s">
        <v>366</v>
      </c>
      <c r="J2426" t="s">
        <v>33</v>
      </c>
      <c r="K2426" t="s">
        <v>34</v>
      </c>
      <c r="L2426" t="s">
        <v>35</v>
      </c>
      <c r="M2426" t="s">
        <v>117</v>
      </c>
      <c r="N2426" t="s">
        <v>37</v>
      </c>
      <c r="O2426" t="s">
        <v>12101</v>
      </c>
      <c r="P2426" s="13" t="s">
        <v>15220</v>
      </c>
      <c r="Q2426" s="2" t="s">
        <v>16034</v>
      </c>
      <c r="R2426" t="s">
        <v>12101</v>
      </c>
      <c r="S2426" s="13" t="s">
        <v>15220</v>
      </c>
      <c r="T2426" t="s">
        <v>12103</v>
      </c>
      <c r="U2426" t="s">
        <v>12104</v>
      </c>
      <c r="V2426" t="s">
        <v>37</v>
      </c>
      <c r="W2426" t="s">
        <v>42</v>
      </c>
      <c r="X2426" t="s">
        <v>2037</v>
      </c>
      <c r="Y2426" t="s">
        <v>44</v>
      </c>
      <c r="Z2426" t="s">
        <v>45</v>
      </c>
      <c r="AA2426" t="s">
        <v>12105</v>
      </c>
      <c r="AB2426" t="s">
        <v>12106</v>
      </c>
      <c r="AC2426" t="s">
        <v>12107</v>
      </c>
      <c r="AD2426" t="s">
        <v>12108</v>
      </c>
      <c r="AE2426" t="s">
        <v>16035</v>
      </c>
      <c r="AF2426" t="s">
        <v>51</v>
      </c>
    </row>
    <row r="2427" spans="3:32" x14ac:dyDescent="0.3">
      <c r="C2427" s="21" t="s">
        <v>16036</v>
      </c>
      <c r="D2427" s="20" t="s">
        <v>29</v>
      </c>
      <c r="E2427" s="20" t="s">
        <v>63</v>
      </c>
      <c r="F2427" s="45" t="s">
        <v>15896</v>
      </c>
      <c r="G2427" s="44" t="s">
        <v>15678</v>
      </c>
      <c r="H2427" s="20" t="s">
        <v>366</v>
      </c>
      <c r="J2427" t="s">
        <v>33</v>
      </c>
      <c r="K2427" t="s">
        <v>34</v>
      </c>
      <c r="L2427" t="s">
        <v>35</v>
      </c>
      <c r="M2427" t="s">
        <v>105</v>
      </c>
      <c r="N2427" t="s">
        <v>37</v>
      </c>
      <c r="O2427" t="s">
        <v>16037</v>
      </c>
      <c r="P2427" s="13" t="s">
        <v>15220</v>
      </c>
      <c r="Q2427" s="2" t="s">
        <v>16038</v>
      </c>
      <c r="R2427" t="s">
        <v>16037</v>
      </c>
      <c r="S2427" s="13" t="s">
        <v>15220</v>
      </c>
      <c r="T2427" t="s">
        <v>12079</v>
      </c>
      <c r="U2427" t="s">
        <v>16039</v>
      </c>
      <c r="V2427" t="s">
        <v>37</v>
      </c>
      <c r="W2427" t="s">
        <v>42</v>
      </c>
      <c r="X2427" t="s">
        <v>12042</v>
      </c>
      <c r="Y2427" t="s">
        <v>44</v>
      </c>
      <c r="Z2427" t="s">
        <v>78</v>
      </c>
      <c r="AA2427" t="s">
        <v>16040</v>
      </c>
      <c r="AB2427" t="s">
        <v>16041</v>
      </c>
      <c r="AC2427" t="s">
        <v>16041</v>
      </c>
      <c r="AD2427" t="s">
        <v>16042</v>
      </c>
      <c r="AE2427" t="s">
        <v>16043</v>
      </c>
      <c r="AF2427" t="s">
        <v>51</v>
      </c>
    </row>
    <row r="2428" spans="3:32" x14ac:dyDescent="0.3">
      <c r="C2428" s="21" t="s">
        <v>16044</v>
      </c>
      <c r="D2428" s="20" t="s">
        <v>29</v>
      </c>
      <c r="E2428" s="20" t="s">
        <v>63</v>
      </c>
      <c r="F2428" s="45" t="s">
        <v>15896</v>
      </c>
      <c r="G2428" s="44" t="s">
        <v>15678</v>
      </c>
      <c r="H2428" s="20" t="s">
        <v>366</v>
      </c>
      <c r="J2428" t="s">
        <v>33</v>
      </c>
      <c r="K2428" t="s">
        <v>34</v>
      </c>
      <c r="L2428" t="s">
        <v>35</v>
      </c>
      <c r="M2428" t="s">
        <v>64</v>
      </c>
      <c r="N2428" t="s">
        <v>37</v>
      </c>
      <c r="O2428" t="s">
        <v>16045</v>
      </c>
      <c r="P2428" s="13" t="s">
        <v>15220</v>
      </c>
      <c r="Q2428" s="2" t="s">
        <v>16046</v>
      </c>
      <c r="R2428" t="s">
        <v>16045</v>
      </c>
      <c r="S2428" s="13" t="s">
        <v>15220</v>
      </c>
      <c r="T2428" t="s">
        <v>16047</v>
      </c>
      <c r="U2428" t="s">
        <v>16045</v>
      </c>
      <c r="V2428" t="s">
        <v>37</v>
      </c>
      <c r="W2428" t="s">
        <v>42</v>
      </c>
      <c r="X2428" t="s">
        <v>12042</v>
      </c>
      <c r="Y2428" t="s">
        <v>44</v>
      </c>
      <c r="Z2428" t="s">
        <v>78</v>
      </c>
      <c r="AA2428" t="s">
        <v>16048</v>
      </c>
      <c r="AB2428" t="s">
        <v>16049</v>
      </c>
      <c r="AC2428" t="s">
        <v>16049</v>
      </c>
      <c r="AD2428" t="s">
        <v>16050</v>
      </c>
      <c r="AE2428" t="s">
        <v>16051</v>
      </c>
      <c r="AF2428" t="s">
        <v>16052</v>
      </c>
    </row>
    <row r="2429" spans="3:32" x14ac:dyDescent="0.3">
      <c r="C2429" s="21" t="s">
        <v>16249</v>
      </c>
      <c r="D2429" s="20" t="s">
        <v>29</v>
      </c>
      <c r="E2429" s="20" t="s">
        <v>63</v>
      </c>
      <c r="F2429" s="45" t="s">
        <v>15896</v>
      </c>
      <c r="G2429" s="44" t="s">
        <v>15678</v>
      </c>
      <c r="H2429" s="20" t="s">
        <v>366</v>
      </c>
      <c r="J2429" t="s">
        <v>33</v>
      </c>
      <c r="K2429" t="s">
        <v>34</v>
      </c>
      <c r="L2429" t="s">
        <v>35</v>
      </c>
      <c r="M2429" t="s">
        <v>36</v>
      </c>
      <c r="N2429" t="s">
        <v>37</v>
      </c>
      <c r="O2429" t="s">
        <v>16250</v>
      </c>
      <c r="P2429" s="13" t="s">
        <v>15220</v>
      </c>
      <c r="Q2429" s="2" t="s">
        <v>16251</v>
      </c>
      <c r="R2429" t="s">
        <v>16250</v>
      </c>
      <c r="S2429" s="13" t="s">
        <v>15220</v>
      </c>
      <c r="T2429" t="s">
        <v>16252</v>
      </c>
      <c r="U2429" t="s">
        <v>16253</v>
      </c>
      <c r="V2429" t="s">
        <v>37</v>
      </c>
      <c r="W2429" t="s">
        <v>42</v>
      </c>
      <c r="X2429" t="s">
        <v>560</v>
      </c>
      <c r="Y2429" t="s">
        <v>44</v>
      </c>
      <c r="Z2429" t="s">
        <v>45</v>
      </c>
      <c r="AA2429" t="s">
        <v>16254</v>
      </c>
      <c r="AB2429" t="s">
        <v>16255</v>
      </c>
      <c r="AC2429" t="s">
        <v>16256</v>
      </c>
      <c r="AD2429" t="s">
        <v>16257</v>
      </c>
      <c r="AE2429" t="s">
        <v>16258</v>
      </c>
      <c r="AF2429" t="s">
        <v>51</v>
      </c>
    </row>
    <row r="2430" spans="3:32" x14ac:dyDescent="0.3">
      <c r="C2430" s="21" t="s">
        <v>16259</v>
      </c>
      <c r="D2430" s="20" t="s">
        <v>29</v>
      </c>
      <c r="E2430" s="20" t="s">
        <v>63</v>
      </c>
      <c r="F2430" s="45" t="s">
        <v>15896</v>
      </c>
      <c r="G2430" s="44" t="s">
        <v>15678</v>
      </c>
      <c r="H2430" s="20" t="s">
        <v>366</v>
      </c>
      <c r="J2430" t="s">
        <v>33</v>
      </c>
      <c r="K2430" t="s">
        <v>34</v>
      </c>
      <c r="L2430" t="s">
        <v>35</v>
      </c>
      <c r="M2430" t="s">
        <v>64</v>
      </c>
      <c r="N2430" t="s">
        <v>37</v>
      </c>
      <c r="O2430" t="s">
        <v>16260</v>
      </c>
      <c r="P2430" s="13" t="s">
        <v>15220</v>
      </c>
      <c r="Q2430" s="2" t="s">
        <v>16261</v>
      </c>
      <c r="R2430" t="s">
        <v>16260</v>
      </c>
      <c r="S2430" s="13" t="s">
        <v>15220</v>
      </c>
      <c r="T2430" t="s">
        <v>16262</v>
      </c>
      <c r="U2430" t="s">
        <v>16263</v>
      </c>
      <c r="V2430" t="s">
        <v>37</v>
      </c>
      <c r="W2430" t="s">
        <v>42</v>
      </c>
      <c r="X2430" t="s">
        <v>16264</v>
      </c>
      <c r="Y2430" t="s">
        <v>44</v>
      </c>
      <c r="Z2430" t="s">
        <v>16265</v>
      </c>
      <c r="AA2430" t="s">
        <v>16266</v>
      </c>
      <c r="AB2430" t="s">
        <v>16267</v>
      </c>
      <c r="AC2430" t="s">
        <v>16268</v>
      </c>
      <c r="AD2430" t="s">
        <v>16269</v>
      </c>
      <c r="AE2430" t="s">
        <v>16270</v>
      </c>
      <c r="AF2430" t="s">
        <v>51</v>
      </c>
    </row>
    <row r="2431" spans="3:32" x14ac:dyDescent="0.3">
      <c r="C2431" s="21" t="s">
        <v>16433</v>
      </c>
      <c r="D2431" s="20" t="s">
        <v>29</v>
      </c>
      <c r="E2431" s="20" t="s">
        <v>63</v>
      </c>
      <c r="F2431" s="45" t="s">
        <v>15896</v>
      </c>
      <c r="G2431" s="44" t="s">
        <v>15678</v>
      </c>
      <c r="H2431" s="20" t="s">
        <v>366</v>
      </c>
      <c r="J2431" t="s">
        <v>33</v>
      </c>
      <c r="K2431" t="s">
        <v>34</v>
      </c>
      <c r="L2431" t="s">
        <v>35</v>
      </c>
      <c r="M2431" t="s">
        <v>64</v>
      </c>
      <c r="N2431" t="s">
        <v>37</v>
      </c>
      <c r="O2431" t="s">
        <v>16434</v>
      </c>
      <c r="P2431" s="13" t="s">
        <v>15220</v>
      </c>
      <c r="Q2431" s="2" t="s">
        <v>16435</v>
      </c>
      <c r="R2431" t="s">
        <v>16434</v>
      </c>
      <c r="S2431" s="13" t="s">
        <v>15220</v>
      </c>
      <c r="T2431" t="s">
        <v>16436</v>
      </c>
      <c r="U2431" t="s">
        <v>200</v>
      </c>
      <c r="V2431" t="s">
        <v>37</v>
      </c>
      <c r="W2431" t="s">
        <v>42</v>
      </c>
      <c r="X2431" t="s">
        <v>16437</v>
      </c>
      <c r="Y2431" t="s">
        <v>44</v>
      </c>
      <c r="Z2431" t="s">
        <v>45</v>
      </c>
      <c r="AA2431" t="s">
        <v>16438</v>
      </c>
      <c r="AB2431" t="s">
        <v>124</v>
      </c>
      <c r="AC2431" t="s">
        <v>16439</v>
      </c>
      <c r="AD2431" t="s">
        <v>16440</v>
      </c>
      <c r="AE2431" t="s">
        <v>16441</v>
      </c>
      <c r="AF2431" t="s">
        <v>16442</v>
      </c>
    </row>
    <row r="2432" spans="3:32" x14ac:dyDescent="0.3">
      <c r="C2432" s="21" t="s">
        <v>16423</v>
      </c>
      <c r="D2432" s="20" t="s">
        <v>102</v>
      </c>
      <c r="E2432" s="20" t="s">
        <v>30</v>
      </c>
      <c r="F2432" s="45" t="s">
        <v>15435</v>
      </c>
      <c r="G2432" s="44" t="s">
        <v>15678</v>
      </c>
      <c r="H2432" s="20" t="s">
        <v>366</v>
      </c>
      <c r="J2432" t="s">
        <v>33</v>
      </c>
      <c r="K2432" t="s">
        <v>382</v>
      </c>
      <c r="L2432" t="s">
        <v>35</v>
      </c>
      <c r="M2432" t="s">
        <v>52</v>
      </c>
      <c r="N2432" t="s">
        <v>37</v>
      </c>
      <c r="O2432" t="s">
        <v>16424</v>
      </c>
      <c r="P2432" s="13" t="s">
        <v>14069</v>
      </c>
      <c r="Q2432" s="2" t="s">
        <v>16425</v>
      </c>
      <c r="R2432" t="s">
        <v>16426</v>
      </c>
      <c r="S2432" s="13" t="s">
        <v>14069</v>
      </c>
      <c r="T2432" t="s">
        <v>16427</v>
      </c>
      <c r="U2432" t="s">
        <v>124</v>
      </c>
      <c r="V2432" t="s">
        <v>37</v>
      </c>
      <c r="W2432" t="s">
        <v>42</v>
      </c>
      <c r="X2432" t="s">
        <v>3719</v>
      </c>
      <c r="Y2432" t="s">
        <v>44</v>
      </c>
      <c r="Z2432" t="s">
        <v>45</v>
      </c>
      <c r="AA2432" t="s">
        <v>16428</v>
      </c>
      <c r="AB2432" t="s">
        <v>16429</v>
      </c>
      <c r="AC2432" t="s">
        <v>16430</v>
      </c>
      <c r="AD2432" t="s">
        <v>16431</v>
      </c>
      <c r="AE2432" t="s">
        <v>16432</v>
      </c>
      <c r="AF2432" t="s">
        <v>115</v>
      </c>
    </row>
    <row r="2433" spans="3:32" x14ac:dyDescent="0.3">
      <c r="C2433" s="21" t="s">
        <v>16220</v>
      </c>
      <c r="D2433" s="20" t="s">
        <v>102</v>
      </c>
      <c r="E2433" s="20" t="s">
        <v>63</v>
      </c>
      <c r="F2433" s="45" t="s">
        <v>15678</v>
      </c>
      <c r="G2433" s="44" t="s">
        <v>15678</v>
      </c>
      <c r="H2433" s="20" t="s">
        <v>366</v>
      </c>
      <c r="J2433" t="s">
        <v>33</v>
      </c>
      <c r="K2433" t="s">
        <v>382</v>
      </c>
      <c r="L2433" t="s">
        <v>35</v>
      </c>
      <c r="M2433" t="s">
        <v>52</v>
      </c>
      <c r="N2433" t="s">
        <v>37</v>
      </c>
      <c r="O2433" t="s">
        <v>16221</v>
      </c>
      <c r="P2433" s="13" t="s">
        <v>14288</v>
      </c>
      <c r="Q2433" s="2" t="s">
        <v>44</v>
      </c>
      <c r="R2433" t="s">
        <v>16222</v>
      </c>
      <c r="S2433" s="13" t="s">
        <v>14288</v>
      </c>
      <c r="T2433" t="s">
        <v>16223</v>
      </c>
      <c r="U2433" t="s">
        <v>44</v>
      </c>
      <c r="V2433" t="s">
        <v>37</v>
      </c>
      <c r="W2433" t="s">
        <v>42</v>
      </c>
      <c r="X2433" t="s">
        <v>164</v>
      </c>
      <c r="Y2433" t="s">
        <v>44</v>
      </c>
      <c r="Z2433" t="s">
        <v>78</v>
      </c>
      <c r="AA2433" t="s">
        <v>16224</v>
      </c>
      <c r="AB2433" t="s">
        <v>16225</v>
      </c>
      <c r="AC2433" t="s">
        <v>44</v>
      </c>
      <c r="AD2433" t="s">
        <v>16226</v>
      </c>
      <c r="AE2433" t="s">
        <v>16227</v>
      </c>
      <c r="AF2433" t="s">
        <v>115</v>
      </c>
    </row>
    <row r="2434" spans="3:32" x14ac:dyDescent="0.3">
      <c r="C2434" s="21" t="s">
        <v>16228</v>
      </c>
      <c r="D2434" s="20" t="s">
        <v>102</v>
      </c>
      <c r="E2434" s="20" t="s">
        <v>63</v>
      </c>
      <c r="F2434" s="45" t="s">
        <v>15678</v>
      </c>
      <c r="G2434" s="44" t="s">
        <v>15678</v>
      </c>
      <c r="H2434" s="20" t="s">
        <v>366</v>
      </c>
      <c r="J2434" t="s">
        <v>33</v>
      </c>
      <c r="K2434" t="s">
        <v>382</v>
      </c>
      <c r="L2434" t="s">
        <v>35</v>
      </c>
      <c r="M2434" t="s">
        <v>36</v>
      </c>
      <c r="N2434" t="s">
        <v>37</v>
      </c>
      <c r="O2434" t="s">
        <v>14891</v>
      </c>
      <c r="P2434" s="13" t="s">
        <v>14288</v>
      </c>
      <c r="Q2434" s="2" t="s">
        <v>16229</v>
      </c>
      <c r="R2434" t="s">
        <v>16230</v>
      </c>
      <c r="S2434" s="13" t="s">
        <v>14288</v>
      </c>
      <c r="T2434" t="s">
        <v>14894</v>
      </c>
      <c r="U2434" t="s">
        <v>44</v>
      </c>
      <c r="V2434" t="s">
        <v>37</v>
      </c>
      <c r="W2434" t="s">
        <v>42</v>
      </c>
      <c r="X2434" t="s">
        <v>97</v>
      </c>
      <c r="Y2434" t="s">
        <v>44</v>
      </c>
      <c r="Z2434" t="s">
        <v>78</v>
      </c>
      <c r="AA2434" t="s">
        <v>14895</v>
      </c>
      <c r="AB2434" t="s">
        <v>44</v>
      </c>
      <c r="AC2434" t="s">
        <v>16231</v>
      </c>
      <c r="AD2434" t="s">
        <v>976</v>
      </c>
      <c r="AE2434" t="s">
        <v>16232</v>
      </c>
      <c r="AF2434" t="s">
        <v>115</v>
      </c>
    </row>
    <row r="2435" spans="3:32" x14ac:dyDescent="0.3">
      <c r="C2435" s="21" t="s">
        <v>16233</v>
      </c>
      <c r="D2435" s="20" t="s">
        <v>102</v>
      </c>
      <c r="E2435" s="20" t="s">
        <v>63</v>
      </c>
      <c r="F2435" s="45" t="s">
        <v>15678</v>
      </c>
      <c r="G2435" s="44" t="s">
        <v>15678</v>
      </c>
      <c r="H2435" s="20" t="s">
        <v>366</v>
      </c>
      <c r="J2435" t="s">
        <v>33</v>
      </c>
      <c r="K2435" t="s">
        <v>382</v>
      </c>
      <c r="L2435" t="s">
        <v>35</v>
      </c>
      <c r="M2435" t="s">
        <v>117</v>
      </c>
      <c r="N2435" t="s">
        <v>37</v>
      </c>
      <c r="O2435" t="s">
        <v>16234</v>
      </c>
      <c r="P2435" s="13" t="s">
        <v>14288</v>
      </c>
      <c r="Q2435" s="2" t="s">
        <v>44</v>
      </c>
      <c r="R2435" t="s">
        <v>16235</v>
      </c>
      <c r="S2435" s="13" t="s">
        <v>14288</v>
      </c>
      <c r="T2435" t="s">
        <v>16236</v>
      </c>
      <c r="U2435" t="s">
        <v>44</v>
      </c>
      <c r="V2435" t="s">
        <v>37</v>
      </c>
      <c r="W2435" t="s">
        <v>42</v>
      </c>
      <c r="X2435" t="s">
        <v>164</v>
      </c>
      <c r="Y2435" t="s">
        <v>44</v>
      </c>
      <c r="Z2435" t="s">
        <v>78</v>
      </c>
      <c r="AA2435" t="s">
        <v>16237</v>
      </c>
      <c r="AB2435" t="s">
        <v>16238</v>
      </c>
      <c r="AC2435" t="s">
        <v>44</v>
      </c>
      <c r="AD2435" t="s">
        <v>16239</v>
      </c>
      <c r="AE2435" t="s">
        <v>16240</v>
      </c>
      <c r="AF2435" t="s">
        <v>115</v>
      </c>
    </row>
    <row r="2436" spans="3:32" x14ac:dyDescent="0.3">
      <c r="C2436" s="21" t="s">
        <v>15708</v>
      </c>
      <c r="D2436" s="20" t="s">
        <v>102</v>
      </c>
      <c r="E2436" s="20" t="s">
        <v>63</v>
      </c>
      <c r="F2436" s="45" t="s">
        <v>15678</v>
      </c>
      <c r="G2436" s="44" t="s">
        <v>15678</v>
      </c>
      <c r="H2436" s="20" t="s">
        <v>366</v>
      </c>
      <c r="J2436" t="s">
        <v>33</v>
      </c>
      <c r="K2436" t="s">
        <v>382</v>
      </c>
      <c r="L2436" t="s">
        <v>35</v>
      </c>
      <c r="M2436" t="s">
        <v>64</v>
      </c>
      <c r="N2436" t="s">
        <v>37</v>
      </c>
      <c r="O2436" t="s">
        <v>15709</v>
      </c>
      <c r="P2436" s="13" t="s">
        <v>14288</v>
      </c>
      <c r="Q2436" s="2" t="s">
        <v>44</v>
      </c>
      <c r="R2436" t="s">
        <v>15710</v>
      </c>
      <c r="S2436" s="13" t="s">
        <v>14288</v>
      </c>
      <c r="T2436" t="s">
        <v>15711</v>
      </c>
      <c r="U2436" t="s">
        <v>44</v>
      </c>
      <c r="V2436" t="s">
        <v>37</v>
      </c>
      <c r="W2436" t="s">
        <v>42</v>
      </c>
      <c r="X2436" t="s">
        <v>164</v>
      </c>
      <c r="Y2436" t="s">
        <v>44</v>
      </c>
      <c r="Z2436" t="s">
        <v>78</v>
      </c>
      <c r="AA2436" t="s">
        <v>15712</v>
      </c>
      <c r="AB2436" t="s">
        <v>15713</v>
      </c>
      <c r="AC2436" t="s">
        <v>44</v>
      </c>
      <c r="AD2436" t="s">
        <v>15714</v>
      </c>
      <c r="AE2436" t="s">
        <v>15715</v>
      </c>
      <c r="AF2436" t="s">
        <v>115</v>
      </c>
    </row>
    <row r="2437" spans="3:32" x14ac:dyDescent="0.3">
      <c r="C2437" s="21" t="s">
        <v>16241</v>
      </c>
      <c r="D2437" s="20" t="s">
        <v>102</v>
      </c>
      <c r="E2437" s="20" t="s">
        <v>63</v>
      </c>
      <c r="F2437" s="45" t="s">
        <v>15678</v>
      </c>
      <c r="G2437" s="44" t="s">
        <v>15678</v>
      </c>
      <c r="H2437" s="20" t="s">
        <v>366</v>
      </c>
      <c r="J2437" t="s">
        <v>33</v>
      </c>
      <c r="K2437" t="s">
        <v>382</v>
      </c>
      <c r="L2437" t="s">
        <v>35</v>
      </c>
      <c r="M2437" t="s">
        <v>143</v>
      </c>
      <c r="N2437" t="s">
        <v>37</v>
      </c>
      <c r="O2437" t="s">
        <v>16242</v>
      </c>
      <c r="P2437" s="13" t="s">
        <v>14288</v>
      </c>
      <c r="Q2437" s="2" t="s">
        <v>44</v>
      </c>
      <c r="R2437" t="s">
        <v>16243</v>
      </c>
      <c r="S2437" s="13" t="s">
        <v>14288</v>
      </c>
      <c r="T2437" t="s">
        <v>16244</v>
      </c>
      <c r="U2437" t="s">
        <v>44</v>
      </c>
      <c r="V2437" t="s">
        <v>37</v>
      </c>
      <c r="W2437" t="s">
        <v>42</v>
      </c>
      <c r="X2437" t="s">
        <v>164</v>
      </c>
      <c r="Y2437" t="s">
        <v>44</v>
      </c>
      <c r="Z2437" t="s">
        <v>78</v>
      </c>
      <c r="AA2437" t="s">
        <v>16245</v>
      </c>
      <c r="AB2437" t="s">
        <v>16246</v>
      </c>
      <c r="AC2437" t="s">
        <v>44</v>
      </c>
      <c r="AD2437" t="s">
        <v>16247</v>
      </c>
      <c r="AE2437" t="s">
        <v>16248</v>
      </c>
      <c r="AF2437" t="s">
        <v>115</v>
      </c>
    </row>
    <row r="2438" spans="3:32" x14ac:dyDescent="0.3">
      <c r="C2438" s="21" t="s">
        <v>15895</v>
      </c>
      <c r="D2438" s="20" t="s">
        <v>102</v>
      </c>
      <c r="E2438" s="20" t="s">
        <v>63</v>
      </c>
      <c r="F2438" s="45" t="s">
        <v>15896</v>
      </c>
      <c r="G2438" s="44" t="s">
        <v>15678</v>
      </c>
      <c r="H2438" s="20" t="s">
        <v>366</v>
      </c>
      <c r="J2438" t="s">
        <v>33</v>
      </c>
      <c r="K2438" t="s">
        <v>34</v>
      </c>
      <c r="L2438" t="s">
        <v>35</v>
      </c>
      <c r="M2438" t="s">
        <v>292</v>
      </c>
      <c r="N2438" t="s">
        <v>37</v>
      </c>
      <c r="O2438" t="s">
        <v>15897</v>
      </c>
      <c r="P2438" s="13" t="s">
        <v>14314</v>
      </c>
      <c r="Q2438" s="2" t="s">
        <v>44</v>
      </c>
      <c r="R2438" t="s">
        <v>15898</v>
      </c>
      <c r="S2438" s="13" t="s">
        <v>14314</v>
      </c>
      <c r="T2438" t="s">
        <v>15899</v>
      </c>
      <c r="U2438" t="s">
        <v>44</v>
      </c>
      <c r="V2438" t="s">
        <v>37</v>
      </c>
      <c r="W2438" t="s">
        <v>42</v>
      </c>
      <c r="X2438" t="s">
        <v>164</v>
      </c>
      <c r="Y2438" t="s">
        <v>44</v>
      </c>
      <c r="Z2438" t="s">
        <v>78</v>
      </c>
      <c r="AA2438" t="s">
        <v>15900</v>
      </c>
      <c r="AB2438" t="s">
        <v>15901</v>
      </c>
      <c r="AC2438" t="s">
        <v>44</v>
      </c>
      <c r="AD2438" t="s">
        <v>15902</v>
      </c>
      <c r="AE2438" t="s">
        <v>15903</v>
      </c>
      <c r="AF2438" t="s">
        <v>115</v>
      </c>
    </row>
    <row r="2439" spans="3:32" x14ac:dyDescent="0.3">
      <c r="C2439" s="21" t="s">
        <v>15904</v>
      </c>
      <c r="D2439" s="20" t="s">
        <v>102</v>
      </c>
      <c r="E2439" s="20" t="s">
        <v>63</v>
      </c>
      <c r="F2439" s="45" t="s">
        <v>15896</v>
      </c>
      <c r="G2439" s="44" t="s">
        <v>15678</v>
      </c>
      <c r="H2439" s="20" t="s">
        <v>366</v>
      </c>
      <c r="J2439" t="s">
        <v>33</v>
      </c>
      <c r="K2439" t="s">
        <v>34</v>
      </c>
      <c r="L2439" t="s">
        <v>35</v>
      </c>
      <c r="M2439" t="s">
        <v>292</v>
      </c>
      <c r="N2439" t="s">
        <v>37</v>
      </c>
      <c r="O2439" t="s">
        <v>15905</v>
      </c>
      <c r="P2439" s="13" t="s">
        <v>14314</v>
      </c>
      <c r="Q2439" s="2" t="s">
        <v>15906</v>
      </c>
      <c r="R2439" t="s">
        <v>15907</v>
      </c>
      <c r="S2439" s="13" t="s">
        <v>14314</v>
      </c>
      <c r="T2439" t="s">
        <v>15908</v>
      </c>
      <c r="U2439" t="s">
        <v>124</v>
      </c>
      <c r="V2439" t="s">
        <v>37</v>
      </c>
      <c r="W2439" t="s">
        <v>42</v>
      </c>
      <c r="X2439" t="s">
        <v>8268</v>
      </c>
      <c r="Y2439" t="s">
        <v>44</v>
      </c>
      <c r="Z2439" t="s">
        <v>45</v>
      </c>
      <c r="AA2439" t="s">
        <v>15909</v>
      </c>
      <c r="AB2439" t="s">
        <v>124</v>
      </c>
      <c r="AC2439" t="s">
        <v>7484</v>
      </c>
      <c r="AD2439" t="s">
        <v>15910</v>
      </c>
      <c r="AE2439" t="s">
        <v>15911</v>
      </c>
      <c r="AF2439" t="s">
        <v>115</v>
      </c>
    </row>
    <row r="2440" spans="3:32" x14ac:dyDescent="0.3">
      <c r="C2440" s="21" t="s">
        <v>15912</v>
      </c>
      <c r="D2440" s="20" t="s">
        <v>102</v>
      </c>
      <c r="E2440" s="20" t="s">
        <v>357</v>
      </c>
      <c r="F2440" s="45" t="s">
        <v>15896</v>
      </c>
      <c r="G2440" s="44" t="s">
        <v>15678</v>
      </c>
      <c r="H2440" s="20" t="s">
        <v>366</v>
      </c>
      <c r="J2440" t="s">
        <v>33</v>
      </c>
      <c r="K2440" t="s">
        <v>34</v>
      </c>
      <c r="L2440" t="s">
        <v>35</v>
      </c>
      <c r="M2440" t="s">
        <v>292</v>
      </c>
      <c r="N2440" t="s">
        <v>37</v>
      </c>
      <c r="O2440" t="s">
        <v>15913</v>
      </c>
      <c r="P2440" s="13" t="s">
        <v>14314</v>
      </c>
      <c r="Q2440" s="2" t="s">
        <v>15914</v>
      </c>
      <c r="R2440" t="s">
        <v>15913</v>
      </c>
      <c r="S2440" s="13" t="s">
        <v>14314</v>
      </c>
      <c r="T2440" t="s">
        <v>15915</v>
      </c>
      <c r="U2440" t="s">
        <v>15916</v>
      </c>
      <c r="V2440" t="s">
        <v>37</v>
      </c>
      <c r="W2440" t="s">
        <v>42</v>
      </c>
      <c r="X2440" t="s">
        <v>546</v>
      </c>
      <c r="Y2440" t="s">
        <v>44</v>
      </c>
      <c r="Z2440" t="s">
        <v>45</v>
      </c>
      <c r="AA2440" t="s">
        <v>15917</v>
      </c>
      <c r="AB2440" t="s">
        <v>15918</v>
      </c>
      <c r="AC2440" t="s">
        <v>15919</v>
      </c>
      <c r="AD2440" t="s">
        <v>15920</v>
      </c>
      <c r="AE2440" t="s">
        <v>15921</v>
      </c>
      <c r="AF2440" t="s">
        <v>115</v>
      </c>
    </row>
    <row r="2441" spans="3:32" x14ac:dyDescent="0.3">
      <c r="C2441" s="21" t="s">
        <v>15922</v>
      </c>
      <c r="D2441" s="20" t="s">
        <v>102</v>
      </c>
      <c r="E2441" s="20" t="s">
        <v>63</v>
      </c>
      <c r="F2441" s="45" t="s">
        <v>15896</v>
      </c>
      <c r="G2441" s="44" t="s">
        <v>15678</v>
      </c>
      <c r="H2441" s="20" t="s">
        <v>366</v>
      </c>
      <c r="J2441" t="s">
        <v>33</v>
      </c>
      <c r="K2441" t="s">
        <v>34</v>
      </c>
      <c r="L2441" t="s">
        <v>35</v>
      </c>
      <c r="M2441" t="s">
        <v>64</v>
      </c>
      <c r="N2441" t="s">
        <v>37</v>
      </c>
      <c r="O2441" t="s">
        <v>14550</v>
      </c>
      <c r="P2441" s="13" t="s">
        <v>14314</v>
      </c>
      <c r="Q2441" s="2" t="s">
        <v>15923</v>
      </c>
      <c r="R2441" t="s">
        <v>14550</v>
      </c>
      <c r="S2441" s="13" t="s">
        <v>14314</v>
      </c>
      <c r="T2441" t="s">
        <v>15924</v>
      </c>
      <c r="U2441" t="s">
        <v>15925</v>
      </c>
      <c r="V2441" t="s">
        <v>37</v>
      </c>
      <c r="W2441" t="s">
        <v>42</v>
      </c>
      <c r="X2441" t="s">
        <v>15926</v>
      </c>
      <c r="Y2441" t="s">
        <v>44</v>
      </c>
      <c r="Z2441" t="s">
        <v>45</v>
      </c>
      <c r="AA2441" t="s">
        <v>14554</v>
      </c>
      <c r="AB2441" t="s">
        <v>44</v>
      </c>
      <c r="AC2441" t="s">
        <v>14555</v>
      </c>
      <c r="AD2441" t="s">
        <v>14556</v>
      </c>
      <c r="AE2441" t="s">
        <v>15927</v>
      </c>
      <c r="AF2441" t="s">
        <v>115</v>
      </c>
    </row>
    <row r="2442" spans="3:32" x14ac:dyDescent="0.3">
      <c r="C2442" s="21" t="s">
        <v>15928</v>
      </c>
      <c r="D2442" s="20" t="s">
        <v>102</v>
      </c>
      <c r="E2442" s="20" t="s">
        <v>63</v>
      </c>
      <c r="F2442" s="45" t="s">
        <v>15896</v>
      </c>
      <c r="G2442" s="44">
        <v>45133</v>
      </c>
      <c r="H2442" s="20" t="s">
        <v>366</v>
      </c>
      <c r="J2442" t="s">
        <v>33</v>
      </c>
      <c r="K2442" t="s">
        <v>34</v>
      </c>
      <c r="L2442" t="s">
        <v>35</v>
      </c>
      <c r="M2442" t="s">
        <v>292</v>
      </c>
      <c r="N2442" t="s">
        <v>37</v>
      </c>
      <c r="O2442" t="s">
        <v>15929</v>
      </c>
      <c r="P2442" s="13" t="s">
        <v>14314</v>
      </c>
      <c r="Q2442" s="2" t="s">
        <v>44</v>
      </c>
      <c r="R2442" t="s">
        <v>15930</v>
      </c>
      <c r="S2442" s="13" t="s">
        <v>14314</v>
      </c>
      <c r="T2442" t="s">
        <v>2464</v>
      </c>
      <c r="U2442" t="s">
        <v>44</v>
      </c>
      <c r="V2442" t="s">
        <v>37</v>
      </c>
      <c r="W2442" t="s">
        <v>42</v>
      </c>
      <c r="X2442" t="s">
        <v>164</v>
      </c>
      <c r="Y2442" t="s">
        <v>44</v>
      </c>
      <c r="Z2442" t="s">
        <v>78</v>
      </c>
      <c r="AA2442" t="s">
        <v>15931</v>
      </c>
      <c r="AB2442" t="s">
        <v>15932</v>
      </c>
      <c r="AC2442" t="s">
        <v>44</v>
      </c>
      <c r="AD2442" t="s">
        <v>2466</v>
      </c>
      <c r="AE2442" t="s">
        <v>15933</v>
      </c>
      <c r="AF2442" t="s">
        <v>115</v>
      </c>
    </row>
    <row r="2443" spans="3:32" x14ac:dyDescent="0.3">
      <c r="C2443" s="21" t="s">
        <v>15934</v>
      </c>
      <c r="D2443" s="20" t="s">
        <v>102</v>
      </c>
      <c r="E2443" s="20" t="s">
        <v>63</v>
      </c>
      <c r="F2443" s="45" t="s">
        <v>15896</v>
      </c>
      <c r="G2443" s="44" t="s">
        <v>15678</v>
      </c>
      <c r="H2443" s="20" t="s">
        <v>366</v>
      </c>
      <c r="J2443" t="s">
        <v>33</v>
      </c>
      <c r="K2443" t="s">
        <v>34</v>
      </c>
      <c r="L2443" t="s">
        <v>35</v>
      </c>
      <c r="M2443" t="s">
        <v>52</v>
      </c>
      <c r="N2443" t="s">
        <v>37</v>
      </c>
      <c r="O2443" t="s">
        <v>15935</v>
      </c>
      <c r="P2443" s="13" t="s">
        <v>14314</v>
      </c>
      <c r="Q2443" s="2" t="s">
        <v>15936</v>
      </c>
      <c r="R2443" t="s">
        <v>15935</v>
      </c>
      <c r="S2443" s="13" t="s">
        <v>14314</v>
      </c>
      <c r="T2443" t="s">
        <v>15937</v>
      </c>
      <c r="U2443" t="s">
        <v>15938</v>
      </c>
      <c r="V2443" t="s">
        <v>37</v>
      </c>
      <c r="W2443" t="s">
        <v>42</v>
      </c>
      <c r="X2443" t="s">
        <v>15939</v>
      </c>
      <c r="Y2443" t="s">
        <v>44</v>
      </c>
      <c r="Z2443" t="s">
        <v>6297</v>
      </c>
      <c r="AA2443" t="s">
        <v>15940</v>
      </c>
      <c r="AB2443" t="s">
        <v>15941</v>
      </c>
      <c r="AC2443" t="s">
        <v>15942</v>
      </c>
      <c r="AD2443" t="s">
        <v>15943</v>
      </c>
      <c r="AE2443" t="s">
        <v>15944</v>
      </c>
      <c r="AF2443" t="s">
        <v>115</v>
      </c>
    </row>
    <row r="2444" spans="3:32" x14ac:dyDescent="0.3">
      <c r="C2444" s="21" t="s">
        <v>15945</v>
      </c>
      <c r="D2444" s="20" t="s">
        <v>102</v>
      </c>
      <c r="E2444" s="20" t="s">
        <v>63</v>
      </c>
      <c r="F2444" s="45" t="s">
        <v>15896</v>
      </c>
      <c r="G2444" s="44" t="s">
        <v>15678</v>
      </c>
      <c r="H2444" s="20" t="s">
        <v>366</v>
      </c>
      <c r="J2444" t="s">
        <v>33</v>
      </c>
      <c r="K2444" t="s">
        <v>34</v>
      </c>
      <c r="L2444" t="s">
        <v>35</v>
      </c>
      <c r="M2444" t="s">
        <v>143</v>
      </c>
      <c r="N2444" t="s">
        <v>37</v>
      </c>
      <c r="O2444" t="s">
        <v>12509</v>
      </c>
      <c r="P2444" s="13" t="s">
        <v>15825</v>
      </c>
      <c r="Q2444" s="2" t="s">
        <v>15946</v>
      </c>
      <c r="R2444" t="s">
        <v>15947</v>
      </c>
      <c r="S2444" s="13" t="s">
        <v>15825</v>
      </c>
      <c r="T2444" t="s">
        <v>12512</v>
      </c>
      <c r="U2444" t="s">
        <v>12509</v>
      </c>
      <c r="V2444" t="s">
        <v>37</v>
      </c>
      <c r="W2444" t="s">
        <v>42</v>
      </c>
      <c r="X2444" t="s">
        <v>2162</v>
      </c>
      <c r="Y2444" t="s">
        <v>44</v>
      </c>
      <c r="Z2444" t="s">
        <v>387</v>
      </c>
      <c r="AA2444" t="s">
        <v>12513</v>
      </c>
      <c r="AB2444" t="s">
        <v>124</v>
      </c>
      <c r="AC2444" t="s">
        <v>12514</v>
      </c>
      <c r="AD2444" t="s">
        <v>12515</v>
      </c>
      <c r="AE2444" t="s">
        <v>15948</v>
      </c>
      <c r="AF2444" t="s">
        <v>115</v>
      </c>
    </row>
    <row r="2445" spans="3:32" x14ac:dyDescent="0.3">
      <c r="C2445" s="21" t="s">
        <v>15949</v>
      </c>
      <c r="D2445" s="20" t="s">
        <v>102</v>
      </c>
      <c r="E2445" s="20" t="s">
        <v>63</v>
      </c>
      <c r="F2445" s="45" t="s">
        <v>15896</v>
      </c>
      <c r="G2445" s="44" t="s">
        <v>15678</v>
      </c>
      <c r="H2445" s="20" t="s">
        <v>366</v>
      </c>
      <c r="J2445" t="s">
        <v>33</v>
      </c>
      <c r="K2445" t="s">
        <v>34</v>
      </c>
      <c r="L2445" t="s">
        <v>35</v>
      </c>
      <c r="M2445" t="s">
        <v>36</v>
      </c>
      <c r="N2445" t="s">
        <v>37</v>
      </c>
      <c r="O2445" t="s">
        <v>15950</v>
      </c>
      <c r="P2445" s="13" t="s">
        <v>15825</v>
      </c>
      <c r="Q2445" s="2" t="s">
        <v>44</v>
      </c>
      <c r="R2445" t="s">
        <v>15951</v>
      </c>
      <c r="S2445" s="13" t="s">
        <v>15825</v>
      </c>
      <c r="T2445" t="s">
        <v>15952</v>
      </c>
      <c r="U2445" t="s">
        <v>44</v>
      </c>
      <c r="V2445" t="s">
        <v>37</v>
      </c>
      <c r="W2445" t="s">
        <v>42</v>
      </c>
      <c r="X2445" t="s">
        <v>164</v>
      </c>
      <c r="Y2445" t="s">
        <v>44</v>
      </c>
      <c r="Z2445" t="s">
        <v>78</v>
      </c>
      <c r="AA2445" t="s">
        <v>15953</v>
      </c>
      <c r="AB2445" t="s">
        <v>15954</v>
      </c>
      <c r="AC2445" t="s">
        <v>44</v>
      </c>
      <c r="AD2445" t="s">
        <v>15955</v>
      </c>
      <c r="AE2445" t="s">
        <v>15956</v>
      </c>
      <c r="AF2445" t="s">
        <v>115</v>
      </c>
    </row>
    <row r="2446" spans="3:32" x14ac:dyDescent="0.3">
      <c r="C2446" s="21" t="s">
        <v>15960</v>
      </c>
      <c r="D2446" s="20" t="s">
        <v>102</v>
      </c>
      <c r="E2446" s="20" t="s">
        <v>63</v>
      </c>
      <c r="F2446" s="45" t="s">
        <v>15896</v>
      </c>
      <c r="G2446" s="44" t="s">
        <v>15678</v>
      </c>
      <c r="H2446" s="20" t="s">
        <v>366</v>
      </c>
      <c r="J2446" t="s">
        <v>33</v>
      </c>
      <c r="K2446" t="s">
        <v>34</v>
      </c>
      <c r="L2446" t="s">
        <v>35</v>
      </c>
      <c r="M2446" t="s">
        <v>292</v>
      </c>
      <c r="N2446" t="s">
        <v>37</v>
      </c>
      <c r="O2446" t="s">
        <v>15961</v>
      </c>
      <c r="P2446" s="13" t="s">
        <v>15825</v>
      </c>
      <c r="Q2446" s="2" t="s">
        <v>15962</v>
      </c>
      <c r="R2446" t="s">
        <v>15963</v>
      </c>
      <c r="S2446" s="13" t="s">
        <v>15825</v>
      </c>
      <c r="T2446" t="s">
        <v>1453</v>
      </c>
      <c r="U2446" t="s">
        <v>124</v>
      </c>
      <c r="V2446" t="s">
        <v>37</v>
      </c>
      <c r="W2446" t="s">
        <v>42</v>
      </c>
      <c r="X2446" t="s">
        <v>3113</v>
      </c>
      <c r="Y2446" t="s">
        <v>44</v>
      </c>
      <c r="Z2446" t="s">
        <v>136</v>
      </c>
      <c r="AA2446" t="s">
        <v>15964</v>
      </c>
      <c r="AB2446" t="s">
        <v>124</v>
      </c>
      <c r="AC2446" t="s">
        <v>15965</v>
      </c>
      <c r="AD2446" t="s">
        <v>15966</v>
      </c>
      <c r="AE2446" t="s">
        <v>15967</v>
      </c>
      <c r="AF2446" t="s">
        <v>115</v>
      </c>
    </row>
    <row r="2447" spans="3:32" x14ac:dyDescent="0.3">
      <c r="C2447" s="21">
        <v>2527737</v>
      </c>
      <c r="D2447" s="20" t="s">
        <v>102</v>
      </c>
      <c r="E2447" s="20" t="s">
        <v>141</v>
      </c>
      <c r="F2447" s="45" t="s">
        <v>15896</v>
      </c>
      <c r="G2447" s="44" t="s">
        <v>15678</v>
      </c>
      <c r="H2447" s="20" t="s">
        <v>366</v>
      </c>
      <c r="I2447" t="s">
        <v>5447</v>
      </c>
      <c r="J2447" t="s">
        <v>33</v>
      </c>
      <c r="K2447" t="s">
        <v>34</v>
      </c>
      <c r="L2447" t="s">
        <v>35</v>
      </c>
      <c r="M2447" t="s">
        <v>52</v>
      </c>
      <c r="N2447" t="s">
        <v>37</v>
      </c>
      <c r="O2447" t="s">
        <v>14460</v>
      </c>
      <c r="P2447" s="13" t="s">
        <v>15825</v>
      </c>
      <c r="Q2447" s="2" t="s">
        <v>15957</v>
      </c>
      <c r="R2447" t="s">
        <v>1444</v>
      </c>
      <c r="S2447" s="13" t="s">
        <v>15825</v>
      </c>
      <c r="T2447" t="s">
        <v>1445</v>
      </c>
      <c r="U2447" t="s">
        <v>200</v>
      </c>
      <c r="V2447" t="s">
        <v>37</v>
      </c>
      <c r="W2447" t="s">
        <v>42</v>
      </c>
      <c r="X2447" t="s">
        <v>12042</v>
      </c>
      <c r="Y2447" t="s">
        <v>44</v>
      </c>
      <c r="Z2447" t="s">
        <v>78</v>
      </c>
      <c r="AA2447" t="s">
        <v>15958</v>
      </c>
      <c r="AB2447" t="s">
        <v>44</v>
      </c>
      <c r="AC2447" t="s">
        <v>1447</v>
      </c>
      <c r="AD2447" t="s">
        <v>1448</v>
      </c>
      <c r="AE2447" t="s">
        <v>15959</v>
      </c>
      <c r="AF2447" t="s">
        <v>115</v>
      </c>
    </row>
    <row r="2448" spans="3:32" x14ac:dyDescent="0.3">
      <c r="C2448" s="21">
        <v>2534909</v>
      </c>
      <c r="D2448" s="20" t="s">
        <v>29</v>
      </c>
      <c r="E2448" s="20" t="s">
        <v>63</v>
      </c>
      <c r="F2448" s="45" t="s">
        <v>15969</v>
      </c>
      <c r="G2448" s="44" t="s">
        <v>15969</v>
      </c>
      <c r="H2448" s="20" t="s">
        <v>366</v>
      </c>
      <c r="J2448" t="s">
        <v>33</v>
      </c>
      <c r="K2448" t="s">
        <v>382</v>
      </c>
      <c r="L2448" t="s">
        <v>35</v>
      </c>
      <c r="M2448" t="s">
        <v>52</v>
      </c>
      <c r="N2448" t="s">
        <v>37</v>
      </c>
      <c r="O2448" t="s">
        <v>16443</v>
      </c>
      <c r="P2448" s="13" t="s">
        <v>15234</v>
      </c>
      <c r="Q2448" s="2" t="s">
        <v>16444</v>
      </c>
      <c r="R2448" t="s">
        <v>16443</v>
      </c>
      <c r="S2448" s="13" t="s">
        <v>15234</v>
      </c>
      <c r="T2448" t="s">
        <v>16445</v>
      </c>
      <c r="U2448" t="s">
        <v>16446</v>
      </c>
      <c r="V2448" t="s">
        <v>37</v>
      </c>
      <c r="W2448" t="s">
        <v>42</v>
      </c>
      <c r="X2448" t="s">
        <v>11905</v>
      </c>
      <c r="Y2448" t="s">
        <v>44</v>
      </c>
      <c r="Z2448" t="s">
        <v>359</v>
      </c>
      <c r="AA2448" t="s">
        <v>16447</v>
      </c>
      <c r="AB2448" t="s">
        <v>16448</v>
      </c>
      <c r="AC2448" t="s">
        <v>16449</v>
      </c>
      <c r="AD2448" t="s">
        <v>16450</v>
      </c>
      <c r="AE2448" t="s">
        <v>16451</v>
      </c>
      <c r="AF2448" t="s">
        <v>51</v>
      </c>
    </row>
    <row r="2449" spans="3:32" x14ac:dyDescent="0.3">
      <c r="C2449" s="21" t="s">
        <v>16271</v>
      </c>
      <c r="D2449" s="20" t="s">
        <v>29</v>
      </c>
      <c r="E2449" s="20" t="s">
        <v>509</v>
      </c>
      <c r="F2449" s="45" t="s">
        <v>15969</v>
      </c>
      <c r="G2449" s="44" t="s">
        <v>15969</v>
      </c>
      <c r="H2449" s="20" t="s">
        <v>366</v>
      </c>
      <c r="J2449" t="s">
        <v>33</v>
      </c>
      <c r="K2449" t="s">
        <v>382</v>
      </c>
      <c r="L2449" t="s">
        <v>35</v>
      </c>
      <c r="M2449" t="s">
        <v>52</v>
      </c>
      <c r="N2449" t="s">
        <v>37</v>
      </c>
      <c r="O2449" t="s">
        <v>16272</v>
      </c>
      <c r="P2449" s="13" t="s">
        <v>15234</v>
      </c>
      <c r="Q2449" s="2" t="s">
        <v>16273</v>
      </c>
      <c r="R2449" t="s">
        <v>16272</v>
      </c>
      <c r="S2449" s="13" t="s">
        <v>15234</v>
      </c>
      <c r="T2449" t="s">
        <v>16274</v>
      </c>
      <c r="U2449" t="s">
        <v>15289</v>
      </c>
      <c r="V2449" t="s">
        <v>37</v>
      </c>
      <c r="W2449" t="s">
        <v>42</v>
      </c>
      <c r="X2449" t="s">
        <v>12042</v>
      </c>
      <c r="Y2449" t="s">
        <v>44</v>
      </c>
      <c r="Z2449" t="s">
        <v>78</v>
      </c>
      <c r="AA2449" t="s">
        <v>16275</v>
      </c>
      <c r="AB2449" t="s">
        <v>15291</v>
      </c>
      <c r="AC2449" t="s">
        <v>16276</v>
      </c>
      <c r="AD2449" t="s">
        <v>16277</v>
      </c>
      <c r="AE2449" t="s">
        <v>16278</v>
      </c>
      <c r="AF2449" t="s">
        <v>51</v>
      </c>
    </row>
    <row r="2450" spans="3:32" x14ac:dyDescent="0.3">
      <c r="C2450" s="21" t="s">
        <v>16279</v>
      </c>
      <c r="D2450" s="20" t="s">
        <v>29</v>
      </c>
      <c r="E2450" s="20" t="s">
        <v>63</v>
      </c>
      <c r="F2450" s="45" t="s">
        <v>15969</v>
      </c>
      <c r="G2450" s="44" t="s">
        <v>15969</v>
      </c>
      <c r="H2450" s="20" t="s">
        <v>366</v>
      </c>
      <c r="J2450" t="s">
        <v>33</v>
      </c>
      <c r="K2450" t="s">
        <v>382</v>
      </c>
      <c r="L2450" t="s">
        <v>35</v>
      </c>
      <c r="M2450" t="s">
        <v>36</v>
      </c>
      <c r="N2450" t="s">
        <v>37</v>
      </c>
      <c r="O2450" t="s">
        <v>16280</v>
      </c>
      <c r="P2450" s="13" t="s">
        <v>15234</v>
      </c>
      <c r="Q2450" s="2" t="s">
        <v>16281</v>
      </c>
      <c r="R2450" t="s">
        <v>16282</v>
      </c>
      <c r="S2450" s="13" t="s">
        <v>15234</v>
      </c>
      <c r="T2450" t="s">
        <v>16283</v>
      </c>
      <c r="U2450" t="s">
        <v>124</v>
      </c>
      <c r="V2450" t="s">
        <v>37</v>
      </c>
      <c r="W2450" t="s">
        <v>42</v>
      </c>
      <c r="X2450" t="s">
        <v>11694</v>
      </c>
      <c r="Y2450" t="s">
        <v>44</v>
      </c>
      <c r="Z2450" t="s">
        <v>78</v>
      </c>
      <c r="AA2450" t="s">
        <v>16284</v>
      </c>
      <c r="AB2450" t="s">
        <v>124</v>
      </c>
      <c r="AC2450" t="s">
        <v>16285</v>
      </c>
      <c r="AD2450" t="s">
        <v>16286</v>
      </c>
      <c r="AE2450" t="s">
        <v>16287</v>
      </c>
      <c r="AF2450" t="s">
        <v>51</v>
      </c>
    </row>
    <row r="2451" spans="3:32" x14ac:dyDescent="0.3">
      <c r="C2451" s="21" t="s">
        <v>16452</v>
      </c>
      <c r="D2451" s="20" t="s">
        <v>29</v>
      </c>
      <c r="E2451" s="20" t="s">
        <v>63</v>
      </c>
      <c r="F2451" s="45" t="s">
        <v>15969</v>
      </c>
      <c r="G2451" s="44" t="s">
        <v>15969</v>
      </c>
      <c r="H2451" s="20" t="s">
        <v>366</v>
      </c>
      <c r="J2451" t="s">
        <v>33</v>
      </c>
      <c r="K2451" t="s">
        <v>382</v>
      </c>
      <c r="L2451" t="s">
        <v>35</v>
      </c>
      <c r="M2451" t="s">
        <v>143</v>
      </c>
      <c r="N2451" t="s">
        <v>37</v>
      </c>
      <c r="O2451" t="s">
        <v>16453</v>
      </c>
      <c r="P2451" s="13" t="s">
        <v>15234</v>
      </c>
      <c r="Q2451" s="2" t="s">
        <v>16454</v>
      </c>
      <c r="R2451" t="s">
        <v>16453</v>
      </c>
      <c r="S2451" s="13" t="s">
        <v>15234</v>
      </c>
      <c r="T2451" t="s">
        <v>16455</v>
      </c>
      <c r="U2451" t="s">
        <v>16456</v>
      </c>
      <c r="V2451" t="s">
        <v>37</v>
      </c>
      <c r="W2451" t="s">
        <v>42</v>
      </c>
      <c r="X2451" t="s">
        <v>12042</v>
      </c>
      <c r="Y2451" t="s">
        <v>44</v>
      </c>
      <c r="Z2451" t="s">
        <v>78</v>
      </c>
      <c r="AA2451" t="s">
        <v>16457</v>
      </c>
      <c r="AB2451" t="s">
        <v>16458</v>
      </c>
      <c r="AC2451" t="s">
        <v>16458</v>
      </c>
      <c r="AD2451" t="s">
        <v>16459</v>
      </c>
      <c r="AE2451" t="s">
        <v>16460</v>
      </c>
      <c r="AF2451" t="s">
        <v>51</v>
      </c>
    </row>
    <row r="2452" spans="3:32" x14ac:dyDescent="0.3">
      <c r="C2452" s="21" t="s">
        <v>16461</v>
      </c>
      <c r="D2452" s="20" t="s">
        <v>29</v>
      </c>
      <c r="E2452" s="20" t="s">
        <v>63</v>
      </c>
      <c r="F2452" s="45" t="s">
        <v>15969</v>
      </c>
      <c r="G2452" s="44" t="s">
        <v>15969</v>
      </c>
      <c r="H2452" s="20" t="s">
        <v>366</v>
      </c>
      <c r="J2452" t="s">
        <v>33</v>
      </c>
      <c r="K2452" t="s">
        <v>382</v>
      </c>
      <c r="L2452" t="s">
        <v>35</v>
      </c>
      <c r="M2452" t="s">
        <v>143</v>
      </c>
      <c r="N2452" t="s">
        <v>37</v>
      </c>
      <c r="O2452" t="s">
        <v>16462</v>
      </c>
      <c r="P2452" s="13" t="s">
        <v>15234</v>
      </c>
      <c r="Q2452" s="2" t="s">
        <v>16463</v>
      </c>
      <c r="R2452" t="s">
        <v>16464</v>
      </c>
      <c r="S2452" s="13" t="s">
        <v>15234</v>
      </c>
      <c r="T2452" t="s">
        <v>16465</v>
      </c>
      <c r="U2452" t="s">
        <v>44</v>
      </c>
      <c r="V2452" t="s">
        <v>37</v>
      </c>
      <c r="W2452" t="s">
        <v>42</v>
      </c>
      <c r="X2452" t="s">
        <v>16466</v>
      </c>
      <c r="Y2452" t="s">
        <v>44</v>
      </c>
      <c r="Z2452" t="s">
        <v>1426</v>
      </c>
      <c r="AA2452" t="s">
        <v>16467</v>
      </c>
      <c r="AB2452" t="s">
        <v>44</v>
      </c>
      <c r="AC2452" t="s">
        <v>16468</v>
      </c>
      <c r="AD2452" t="s">
        <v>16469</v>
      </c>
      <c r="AE2452" t="s">
        <v>16470</v>
      </c>
      <c r="AF2452" t="s">
        <v>51</v>
      </c>
    </row>
    <row r="2453" spans="3:32" x14ac:dyDescent="0.3">
      <c r="C2453" s="21" t="s">
        <v>16471</v>
      </c>
      <c r="D2453" s="20" t="s">
        <v>29</v>
      </c>
      <c r="E2453" s="20" t="s">
        <v>63</v>
      </c>
      <c r="F2453" s="45" t="s">
        <v>15969</v>
      </c>
      <c r="G2453" s="44" t="s">
        <v>15969</v>
      </c>
      <c r="H2453" s="20" t="s">
        <v>366</v>
      </c>
      <c r="J2453" t="s">
        <v>33</v>
      </c>
      <c r="K2453" t="s">
        <v>382</v>
      </c>
      <c r="L2453" t="s">
        <v>35</v>
      </c>
      <c r="M2453" t="s">
        <v>143</v>
      </c>
      <c r="N2453" t="s">
        <v>37</v>
      </c>
      <c r="O2453" t="s">
        <v>16472</v>
      </c>
      <c r="P2453" s="13" t="s">
        <v>15234</v>
      </c>
      <c r="Q2453" s="2" t="s">
        <v>16473</v>
      </c>
      <c r="R2453" t="s">
        <v>16474</v>
      </c>
      <c r="S2453" s="13" t="s">
        <v>15234</v>
      </c>
      <c r="T2453" t="s">
        <v>16475</v>
      </c>
      <c r="U2453" t="s">
        <v>44</v>
      </c>
      <c r="V2453" t="s">
        <v>37</v>
      </c>
      <c r="W2453" t="s">
        <v>42</v>
      </c>
      <c r="X2453" t="s">
        <v>401</v>
      </c>
      <c r="Y2453" t="s">
        <v>44</v>
      </c>
      <c r="Z2453" t="s">
        <v>78</v>
      </c>
      <c r="AA2453" t="s">
        <v>16476</v>
      </c>
      <c r="AB2453" t="s">
        <v>44</v>
      </c>
      <c r="AC2453" t="s">
        <v>1048</v>
      </c>
      <c r="AD2453" t="s">
        <v>1048</v>
      </c>
      <c r="AE2453" t="s">
        <v>16477</v>
      </c>
      <c r="AF2453" t="s">
        <v>16478</v>
      </c>
    </row>
    <row r="2454" spans="3:32" x14ac:dyDescent="0.3">
      <c r="C2454" s="21" t="s">
        <v>16479</v>
      </c>
      <c r="D2454" s="20" t="s">
        <v>29</v>
      </c>
      <c r="E2454" s="20" t="s">
        <v>280</v>
      </c>
      <c r="F2454" s="45" t="s">
        <v>15969</v>
      </c>
      <c r="G2454" s="44" t="s">
        <v>15969</v>
      </c>
      <c r="H2454" s="20" t="s">
        <v>366</v>
      </c>
      <c r="J2454" t="s">
        <v>33</v>
      </c>
      <c r="K2454" t="s">
        <v>382</v>
      </c>
      <c r="L2454" t="s">
        <v>35</v>
      </c>
      <c r="M2454" t="s">
        <v>105</v>
      </c>
      <c r="N2454" t="s">
        <v>37</v>
      </c>
      <c r="O2454" t="s">
        <v>16480</v>
      </c>
      <c r="P2454" s="13" t="s">
        <v>16481</v>
      </c>
      <c r="Q2454" s="2" t="s">
        <v>16482</v>
      </c>
      <c r="R2454" t="s">
        <v>16483</v>
      </c>
      <c r="S2454" s="13" t="s">
        <v>16481</v>
      </c>
      <c r="T2454" t="s">
        <v>16484</v>
      </c>
      <c r="U2454" t="s">
        <v>16485</v>
      </c>
      <c r="V2454" t="s">
        <v>37</v>
      </c>
      <c r="W2454" t="s">
        <v>42</v>
      </c>
      <c r="X2454" t="s">
        <v>4364</v>
      </c>
      <c r="Y2454" t="s">
        <v>44</v>
      </c>
      <c r="Z2454" t="s">
        <v>78</v>
      </c>
      <c r="AA2454" t="s">
        <v>16486</v>
      </c>
      <c r="AB2454" t="s">
        <v>124</v>
      </c>
      <c r="AC2454" t="s">
        <v>16487</v>
      </c>
      <c r="AD2454" t="s">
        <v>16488</v>
      </c>
      <c r="AE2454" t="s">
        <v>16489</v>
      </c>
      <c r="AF2454" t="s">
        <v>51</v>
      </c>
    </row>
    <row r="2455" spans="3:32" x14ac:dyDescent="0.3">
      <c r="C2455" s="21" t="s">
        <v>16497</v>
      </c>
      <c r="D2455" s="20" t="s">
        <v>29</v>
      </c>
      <c r="E2455" s="20" t="s">
        <v>141</v>
      </c>
      <c r="F2455" s="45" t="s">
        <v>15969</v>
      </c>
      <c r="G2455" s="44" t="s">
        <v>15969</v>
      </c>
      <c r="H2455" s="20" t="s">
        <v>366</v>
      </c>
      <c r="J2455" t="s">
        <v>33</v>
      </c>
      <c r="K2455" t="s">
        <v>382</v>
      </c>
      <c r="L2455" t="s">
        <v>35</v>
      </c>
      <c r="M2455" t="s">
        <v>143</v>
      </c>
      <c r="N2455" t="s">
        <v>37</v>
      </c>
      <c r="O2455" t="s">
        <v>1667</v>
      </c>
      <c r="P2455" s="13" t="s">
        <v>16481</v>
      </c>
      <c r="Q2455" s="2" t="s">
        <v>16498</v>
      </c>
      <c r="R2455" t="s">
        <v>1667</v>
      </c>
      <c r="S2455" s="13" t="s">
        <v>16481</v>
      </c>
      <c r="T2455" t="s">
        <v>1669</v>
      </c>
      <c r="U2455" t="s">
        <v>1670</v>
      </c>
      <c r="V2455" t="s">
        <v>37</v>
      </c>
      <c r="W2455" t="s">
        <v>42</v>
      </c>
      <c r="X2455" t="s">
        <v>2162</v>
      </c>
      <c r="Y2455" t="s">
        <v>44</v>
      </c>
      <c r="Z2455" t="s">
        <v>387</v>
      </c>
      <c r="AA2455" t="s">
        <v>1671</v>
      </c>
      <c r="AB2455" t="s">
        <v>16499</v>
      </c>
      <c r="AC2455" t="s">
        <v>16499</v>
      </c>
      <c r="AD2455" t="s">
        <v>1673</v>
      </c>
      <c r="AE2455" t="s">
        <v>16500</v>
      </c>
      <c r="AF2455" t="s">
        <v>51</v>
      </c>
    </row>
    <row r="2456" spans="3:32" x14ac:dyDescent="0.3">
      <c r="C2456" s="21" t="s">
        <v>15968</v>
      </c>
      <c r="D2456" s="20" t="s">
        <v>102</v>
      </c>
      <c r="E2456" s="20" t="s">
        <v>63</v>
      </c>
      <c r="F2456" s="45" t="s">
        <v>15969</v>
      </c>
      <c r="G2456" s="44" t="s">
        <v>15969</v>
      </c>
      <c r="H2456" s="20" t="s">
        <v>366</v>
      </c>
      <c r="J2456" t="s">
        <v>33</v>
      </c>
      <c r="K2456" t="s">
        <v>382</v>
      </c>
      <c r="L2456" t="s">
        <v>35</v>
      </c>
      <c r="M2456" t="s">
        <v>36</v>
      </c>
      <c r="N2456" t="s">
        <v>37</v>
      </c>
      <c r="O2456" t="s">
        <v>14098</v>
      </c>
      <c r="P2456" s="13" t="s">
        <v>14641</v>
      </c>
      <c r="Q2456" s="2" t="s">
        <v>15970</v>
      </c>
      <c r="R2456" t="s">
        <v>14100</v>
      </c>
      <c r="S2456" s="13" t="s">
        <v>14641</v>
      </c>
      <c r="T2456" t="s">
        <v>14101</v>
      </c>
      <c r="U2456" t="s">
        <v>200</v>
      </c>
      <c r="V2456" t="s">
        <v>37</v>
      </c>
      <c r="W2456" t="s">
        <v>42</v>
      </c>
      <c r="X2456" t="s">
        <v>5900</v>
      </c>
      <c r="Y2456" t="s">
        <v>44</v>
      </c>
      <c r="Z2456" t="s">
        <v>45</v>
      </c>
      <c r="AA2456" t="s">
        <v>14102</v>
      </c>
      <c r="AB2456" t="s">
        <v>44</v>
      </c>
      <c r="AC2456" t="s">
        <v>14103</v>
      </c>
      <c r="AD2456" t="s">
        <v>14104</v>
      </c>
      <c r="AE2456" t="s">
        <v>15971</v>
      </c>
      <c r="AF2456" t="s">
        <v>115</v>
      </c>
    </row>
    <row r="2457" spans="3:32" x14ac:dyDescent="0.3">
      <c r="C2457" s="21" t="s">
        <v>15972</v>
      </c>
      <c r="D2457" s="20" t="s">
        <v>102</v>
      </c>
      <c r="E2457" s="20" t="s">
        <v>63</v>
      </c>
      <c r="F2457" s="45" t="s">
        <v>15969</v>
      </c>
      <c r="G2457" s="44" t="s">
        <v>15969</v>
      </c>
      <c r="H2457" s="20" t="s">
        <v>366</v>
      </c>
      <c r="J2457" t="s">
        <v>33</v>
      </c>
      <c r="K2457" t="s">
        <v>382</v>
      </c>
      <c r="L2457" t="s">
        <v>35</v>
      </c>
      <c r="M2457" t="s">
        <v>52</v>
      </c>
      <c r="N2457" t="s">
        <v>37</v>
      </c>
      <c r="O2457" t="s">
        <v>15973</v>
      </c>
      <c r="P2457" s="13" t="s">
        <v>14641</v>
      </c>
      <c r="Q2457" s="2" t="s">
        <v>44</v>
      </c>
      <c r="R2457" t="s">
        <v>15974</v>
      </c>
      <c r="S2457" s="13" t="s">
        <v>14641</v>
      </c>
      <c r="T2457" t="s">
        <v>15975</v>
      </c>
      <c r="U2457" t="s">
        <v>44</v>
      </c>
      <c r="V2457" t="s">
        <v>37</v>
      </c>
      <c r="W2457" t="s">
        <v>42</v>
      </c>
      <c r="X2457" t="s">
        <v>164</v>
      </c>
      <c r="Y2457" t="s">
        <v>44</v>
      </c>
      <c r="Z2457" t="s">
        <v>78</v>
      </c>
      <c r="AA2457" t="s">
        <v>15976</v>
      </c>
      <c r="AB2457" t="s">
        <v>15977</v>
      </c>
      <c r="AC2457" t="s">
        <v>44</v>
      </c>
      <c r="AD2457" t="s">
        <v>15978</v>
      </c>
      <c r="AE2457" t="s">
        <v>15979</v>
      </c>
      <c r="AF2457" t="s">
        <v>115</v>
      </c>
    </row>
    <row r="2458" spans="3:32" x14ac:dyDescent="0.3">
      <c r="C2458" s="21" t="s">
        <v>16053</v>
      </c>
      <c r="D2458" s="20" t="s">
        <v>102</v>
      </c>
      <c r="E2458" s="20" t="s">
        <v>141</v>
      </c>
      <c r="F2458" s="45" t="s">
        <v>15969</v>
      </c>
      <c r="G2458" s="44" t="s">
        <v>15969</v>
      </c>
      <c r="H2458" s="20" t="s">
        <v>366</v>
      </c>
      <c r="J2458" t="s">
        <v>33</v>
      </c>
      <c r="K2458" t="s">
        <v>382</v>
      </c>
      <c r="L2458" t="s">
        <v>35</v>
      </c>
      <c r="M2458" t="s">
        <v>64</v>
      </c>
      <c r="N2458" t="s">
        <v>37</v>
      </c>
      <c r="O2458" t="s">
        <v>16054</v>
      </c>
      <c r="P2458" s="13" t="s">
        <v>14641</v>
      </c>
      <c r="Q2458" s="2" t="s">
        <v>16055</v>
      </c>
      <c r="R2458" t="s">
        <v>16054</v>
      </c>
      <c r="S2458" s="13" t="s">
        <v>14641</v>
      </c>
      <c r="T2458" t="s">
        <v>16056</v>
      </c>
      <c r="U2458" t="s">
        <v>16057</v>
      </c>
      <c r="V2458" t="s">
        <v>37</v>
      </c>
      <c r="W2458" t="s">
        <v>42</v>
      </c>
      <c r="X2458" t="s">
        <v>5077</v>
      </c>
      <c r="Y2458" t="s">
        <v>44</v>
      </c>
      <c r="Z2458" t="s">
        <v>481</v>
      </c>
      <c r="AA2458" t="s">
        <v>16058</v>
      </c>
      <c r="AB2458" t="s">
        <v>16059</v>
      </c>
      <c r="AC2458" t="s">
        <v>16060</v>
      </c>
      <c r="AD2458" t="s">
        <v>16061</v>
      </c>
      <c r="AE2458" t="s">
        <v>16062</v>
      </c>
      <c r="AF2458" t="s">
        <v>115</v>
      </c>
    </row>
    <row r="2459" spans="3:32" x14ac:dyDescent="0.3">
      <c r="C2459" s="21" t="s">
        <v>15980</v>
      </c>
      <c r="D2459" s="20" t="s">
        <v>102</v>
      </c>
      <c r="E2459" s="20" t="s">
        <v>63</v>
      </c>
      <c r="F2459" s="45" t="s">
        <v>15969</v>
      </c>
      <c r="G2459" s="44" t="s">
        <v>15969</v>
      </c>
      <c r="H2459" s="20" t="s">
        <v>366</v>
      </c>
      <c r="J2459" t="s">
        <v>33</v>
      </c>
      <c r="K2459" t="s">
        <v>382</v>
      </c>
      <c r="L2459" t="s">
        <v>35</v>
      </c>
      <c r="M2459" t="s">
        <v>36</v>
      </c>
      <c r="N2459" t="s">
        <v>37</v>
      </c>
      <c r="O2459" t="s">
        <v>15981</v>
      </c>
      <c r="P2459" s="13" t="s">
        <v>14641</v>
      </c>
      <c r="Q2459" s="2" t="s">
        <v>15982</v>
      </c>
      <c r="R2459" t="s">
        <v>15981</v>
      </c>
      <c r="S2459" s="13" t="s">
        <v>14641</v>
      </c>
      <c r="T2459" t="s">
        <v>15983</v>
      </c>
      <c r="U2459" t="s">
        <v>15984</v>
      </c>
      <c r="V2459" t="s">
        <v>37</v>
      </c>
      <c r="W2459" t="s">
        <v>42</v>
      </c>
      <c r="X2459" t="s">
        <v>1407</v>
      </c>
      <c r="Y2459" t="s">
        <v>44</v>
      </c>
      <c r="Z2459" t="s">
        <v>78</v>
      </c>
      <c r="AA2459" t="s">
        <v>15985</v>
      </c>
      <c r="AB2459" t="s">
        <v>15986</v>
      </c>
      <c r="AC2459" t="s">
        <v>15987</v>
      </c>
      <c r="AD2459" t="s">
        <v>15988</v>
      </c>
      <c r="AE2459" t="s">
        <v>15989</v>
      </c>
      <c r="AF2459" t="s">
        <v>115</v>
      </c>
    </row>
    <row r="2460" spans="3:32" x14ac:dyDescent="0.3">
      <c r="C2460" s="21" t="s">
        <v>15990</v>
      </c>
      <c r="D2460" s="20" t="s">
        <v>102</v>
      </c>
      <c r="E2460" s="20" t="s">
        <v>30</v>
      </c>
      <c r="F2460" s="45" t="s">
        <v>15969</v>
      </c>
      <c r="G2460" s="44" t="s">
        <v>15969</v>
      </c>
      <c r="H2460" s="20" t="s">
        <v>366</v>
      </c>
      <c r="J2460" t="s">
        <v>33</v>
      </c>
      <c r="K2460" t="s">
        <v>382</v>
      </c>
      <c r="L2460" t="s">
        <v>35</v>
      </c>
      <c r="M2460" t="s">
        <v>52</v>
      </c>
      <c r="N2460" t="s">
        <v>37</v>
      </c>
      <c r="O2460" t="s">
        <v>393</v>
      </c>
      <c r="P2460" s="13" t="s">
        <v>14641</v>
      </c>
      <c r="Q2460" s="2" t="s">
        <v>15991</v>
      </c>
      <c r="R2460" t="s">
        <v>393</v>
      </c>
      <c r="S2460" s="13" t="s">
        <v>14641</v>
      </c>
      <c r="T2460" t="s">
        <v>15992</v>
      </c>
      <c r="U2460" t="s">
        <v>15993</v>
      </c>
      <c r="V2460" t="s">
        <v>37</v>
      </c>
      <c r="W2460" t="s">
        <v>42</v>
      </c>
      <c r="X2460" t="s">
        <v>5662</v>
      </c>
      <c r="Y2460" t="s">
        <v>44</v>
      </c>
      <c r="Z2460" t="s">
        <v>45</v>
      </c>
      <c r="AA2460" t="s">
        <v>395</v>
      </c>
      <c r="AB2460" t="s">
        <v>15994</v>
      </c>
      <c r="AC2460" t="s">
        <v>15994</v>
      </c>
      <c r="AD2460" t="s">
        <v>15995</v>
      </c>
      <c r="AE2460" t="s">
        <v>15996</v>
      </c>
      <c r="AF2460" t="s">
        <v>115</v>
      </c>
    </row>
    <row r="2461" spans="3:32" x14ac:dyDescent="0.3">
      <c r="C2461" s="21" t="s">
        <v>16490</v>
      </c>
      <c r="D2461" s="20" t="s">
        <v>102</v>
      </c>
      <c r="E2461" s="20" t="s">
        <v>63</v>
      </c>
      <c r="F2461" s="45" t="s">
        <v>15969</v>
      </c>
      <c r="G2461" s="44" t="s">
        <v>15969</v>
      </c>
      <c r="H2461" s="20" t="s">
        <v>366</v>
      </c>
      <c r="J2461" t="s">
        <v>33</v>
      </c>
      <c r="K2461" t="s">
        <v>382</v>
      </c>
      <c r="L2461" t="s">
        <v>35</v>
      </c>
      <c r="M2461" t="s">
        <v>117</v>
      </c>
      <c r="N2461" t="s">
        <v>37</v>
      </c>
      <c r="O2461" t="s">
        <v>16491</v>
      </c>
      <c r="P2461" s="13" t="s">
        <v>16481</v>
      </c>
      <c r="Q2461" s="2" t="s">
        <v>16492</v>
      </c>
      <c r="R2461" t="s">
        <v>16493</v>
      </c>
      <c r="S2461" s="13" t="s">
        <v>16481</v>
      </c>
      <c r="T2461" t="s">
        <v>16494</v>
      </c>
      <c r="U2461" t="s">
        <v>44</v>
      </c>
      <c r="V2461" t="s">
        <v>37</v>
      </c>
      <c r="W2461" t="s">
        <v>42</v>
      </c>
      <c r="X2461" t="s">
        <v>97</v>
      </c>
      <c r="Y2461" t="s">
        <v>44</v>
      </c>
      <c r="Z2461" t="s">
        <v>78</v>
      </c>
      <c r="AA2461" t="s">
        <v>16495</v>
      </c>
      <c r="AB2461" t="s">
        <v>44</v>
      </c>
      <c r="AC2461" t="s">
        <v>16496</v>
      </c>
      <c r="AD2461" t="s">
        <v>976</v>
      </c>
      <c r="AE2461" t="s">
        <v>11396</v>
      </c>
      <c r="AF2461" t="s">
        <v>51</v>
      </c>
    </row>
    <row r="2462" spans="3:32" x14ac:dyDescent="0.3">
      <c r="C2462" s="21" t="s">
        <v>16076</v>
      </c>
      <c r="D2462" s="20" t="s">
        <v>102</v>
      </c>
      <c r="E2462" s="20" t="s">
        <v>63</v>
      </c>
      <c r="F2462" s="45" t="s">
        <v>16077</v>
      </c>
      <c r="G2462" s="44" t="s">
        <v>15969</v>
      </c>
      <c r="H2462" s="20" t="s">
        <v>366</v>
      </c>
      <c r="J2462" t="s">
        <v>33</v>
      </c>
      <c r="K2462" t="s">
        <v>34</v>
      </c>
      <c r="L2462" t="s">
        <v>35</v>
      </c>
      <c r="M2462" t="s">
        <v>143</v>
      </c>
      <c r="N2462" t="s">
        <v>37</v>
      </c>
      <c r="O2462" t="s">
        <v>16078</v>
      </c>
      <c r="P2462" s="13" t="s">
        <v>14906</v>
      </c>
      <c r="Q2462" s="2" t="s">
        <v>16079</v>
      </c>
      <c r="R2462" t="s">
        <v>16080</v>
      </c>
      <c r="S2462" s="13" t="s">
        <v>14906</v>
      </c>
      <c r="T2462" t="s">
        <v>2917</v>
      </c>
      <c r="U2462" t="s">
        <v>16081</v>
      </c>
      <c r="V2462" t="s">
        <v>37</v>
      </c>
      <c r="W2462" t="s">
        <v>42</v>
      </c>
      <c r="X2462" t="s">
        <v>401</v>
      </c>
      <c r="Y2462" t="s">
        <v>44</v>
      </c>
      <c r="Z2462" t="s">
        <v>78</v>
      </c>
      <c r="AA2462" t="s">
        <v>16082</v>
      </c>
      <c r="AB2462" t="s">
        <v>44</v>
      </c>
      <c r="AC2462" t="s">
        <v>13601</v>
      </c>
      <c r="AD2462" t="s">
        <v>16083</v>
      </c>
      <c r="AE2462" t="s">
        <v>16084</v>
      </c>
      <c r="AF2462" t="s">
        <v>115</v>
      </c>
    </row>
    <row r="2463" spans="3:32" x14ac:dyDescent="0.3">
      <c r="C2463" s="21" t="s">
        <v>16085</v>
      </c>
      <c r="D2463" s="20" t="s">
        <v>102</v>
      </c>
      <c r="E2463" s="20" t="s">
        <v>63</v>
      </c>
      <c r="F2463" s="45" t="s">
        <v>16077</v>
      </c>
      <c r="G2463" s="44" t="s">
        <v>15969</v>
      </c>
      <c r="H2463" s="20" t="s">
        <v>366</v>
      </c>
      <c r="J2463" t="s">
        <v>33</v>
      </c>
      <c r="K2463" t="s">
        <v>34</v>
      </c>
      <c r="L2463" t="s">
        <v>35</v>
      </c>
      <c r="M2463" t="s">
        <v>105</v>
      </c>
      <c r="N2463" t="s">
        <v>37</v>
      </c>
      <c r="O2463" t="s">
        <v>16086</v>
      </c>
      <c r="P2463" s="13" t="s">
        <v>14906</v>
      </c>
      <c r="Q2463" s="2" t="s">
        <v>16087</v>
      </c>
      <c r="R2463" t="s">
        <v>16088</v>
      </c>
      <c r="S2463" s="13" t="s">
        <v>14906</v>
      </c>
      <c r="T2463" t="s">
        <v>16089</v>
      </c>
      <c r="U2463" t="s">
        <v>44</v>
      </c>
      <c r="V2463" t="s">
        <v>37</v>
      </c>
      <c r="W2463" t="s">
        <v>42</v>
      </c>
      <c r="X2463" t="s">
        <v>11230</v>
      </c>
      <c r="Y2463" t="s">
        <v>44</v>
      </c>
      <c r="Z2463" t="s">
        <v>45</v>
      </c>
      <c r="AA2463" t="s">
        <v>16090</v>
      </c>
      <c r="AB2463" t="s">
        <v>44</v>
      </c>
      <c r="AC2463" t="s">
        <v>16091</v>
      </c>
      <c r="AD2463" t="s">
        <v>16092</v>
      </c>
      <c r="AE2463" t="s">
        <v>16093</v>
      </c>
      <c r="AF2463" t="s">
        <v>115</v>
      </c>
    </row>
    <row r="2464" spans="3:32" x14ac:dyDescent="0.3">
      <c r="C2464" s="21" t="s">
        <v>16094</v>
      </c>
      <c r="D2464" s="20" t="s">
        <v>102</v>
      </c>
      <c r="E2464" s="20" t="s">
        <v>63</v>
      </c>
      <c r="F2464" s="45" t="s">
        <v>16077</v>
      </c>
      <c r="G2464" s="44" t="s">
        <v>15969</v>
      </c>
      <c r="H2464" s="20" t="s">
        <v>366</v>
      </c>
      <c r="J2464" t="s">
        <v>33</v>
      </c>
      <c r="K2464" t="s">
        <v>34</v>
      </c>
      <c r="L2464" t="s">
        <v>35</v>
      </c>
      <c r="M2464" t="s">
        <v>105</v>
      </c>
      <c r="N2464" t="s">
        <v>37</v>
      </c>
      <c r="O2464" t="s">
        <v>6638</v>
      </c>
      <c r="P2464" s="13" t="s">
        <v>14906</v>
      </c>
      <c r="Q2464" s="2" t="s">
        <v>44</v>
      </c>
      <c r="R2464" t="s">
        <v>16095</v>
      </c>
      <c r="S2464" s="13" t="s">
        <v>14906</v>
      </c>
      <c r="T2464" t="s">
        <v>16096</v>
      </c>
      <c r="U2464" t="s">
        <v>44</v>
      </c>
      <c r="V2464" t="s">
        <v>37</v>
      </c>
      <c r="W2464" t="s">
        <v>42</v>
      </c>
      <c r="X2464" t="s">
        <v>164</v>
      </c>
      <c r="Y2464" t="s">
        <v>44</v>
      </c>
      <c r="Z2464" t="s">
        <v>78</v>
      </c>
      <c r="AA2464" t="s">
        <v>16097</v>
      </c>
      <c r="AB2464" t="s">
        <v>16098</v>
      </c>
      <c r="AC2464" t="s">
        <v>44</v>
      </c>
      <c r="AD2464" t="s">
        <v>16099</v>
      </c>
      <c r="AE2464" t="s">
        <v>16100</v>
      </c>
      <c r="AF2464" t="s">
        <v>115</v>
      </c>
    </row>
    <row r="2465" spans="3:32" x14ac:dyDescent="0.3">
      <c r="C2465" s="21" t="s">
        <v>16288</v>
      </c>
      <c r="D2465" s="20" t="s">
        <v>102</v>
      </c>
      <c r="E2465" s="20" t="s">
        <v>63</v>
      </c>
      <c r="F2465" s="45" t="s">
        <v>16077</v>
      </c>
      <c r="G2465" s="44" t="s">
        <v>15969</v>
      </c>
      <c r="H2465" s="20" t="s">
        <v>366</v>
      </c>
      <c r="J2465" t="s">
        <v>33</v>
      </c>
      <c r="K2465" t="s">
        <v>34</v>
      </c>
      <c r="L2465" t="s">
        <v>35</v>
      </c>
      <c r="M2465" t="s">
        <v>117</v>
      </c>
      <c r="N2465" t="s">
        <v>37</v>
      </c>
      <c r="O2465" t="s">
        <v>16289</v>
      </c>
      <c r="P2465" s="13" t="s">
        <v>14906</v>
      </c>
      <c r="Q2465" s="2" t="s">
        <v>44</v>
      </c>
      <c r="R2465" t="s">
        <v>16290</v>
      </c>
      <c r="S2465" s="13" t="s">
        <v>14906</v>
      </c>
      <c r="T2465" t="s">
        <v>16291</v>
      </c>
      <c r="U2465" t="s">
        <v>44</v>
      </c>
      <c r="V2465" t="s">
        <v>37</v>
      </c>
      <c r="W2465" t="s">
        <v>42</v>
      </c>
      <c r="X2465" t="s">
        <v>164</v>
      </c>
      <c r="Y2465" t="s">
        <v>44</v>
      </c>
      <c r="Z2465" t="s">
        <v>78</v>
      </c>
      <c r="AA2465" t="s">
        <v>16292</v>
      </c>
      <c r="AB2465" t="s">
        <v>16293</v>
      </c>
      <c r="AC2465" t="s">
        <v>44</v>
      </c>
      <c r="AD2465" t="s">
        <v>16294</v>
      </c>
      <c r="AE2465" t="s">
        <v>16295</v>
      </c>
      <c r="AF2465" t="s">
        <v>115</v>
      </c>
    </row>
    <row r="2466" spans="3:32" x14ac:dyDescent="0.3">
      <c r="C2466" s="21" t="s">
        <v>16296</v>
      </c>
      <c r="D2466" s="20" t="s">
        <v>102</v>
      </c>
      <c r="E2466" s="20" t="s">
        <v>63</v>
      </c>
      <c r="F2466" s="45" t="s">
        <v>16077</v>
      </c>
      <c r="G2466" s="44" t="s">
        <v>15969</v>
      </c>
      <c r="H2466" s="20" t="s">
        <v>366</v>
      </c>
      <c r="J2466" t="s">
        <v>33</v>
      </c>
      <c r="K2466" t="s">
        <v>34</v>
      </c>
      <c r="L2466" t="s">
        <v>35</v>
      </c>
      <c r="M2466" t="s">
        <v>52</v>
      </c>
      <c r="N2466" t="s">
        <v>37</v>
      </c>
      <c r="O2466" t="s">
        <v>16297</v>
      </c>
      <c r="P2466" s="13" t="s">
        <v>14906</v>
      </c>
      <c r="Q2466" s="2" t="s">
        <v>16298</v>
      </c>
      <c r="R2466" t="s">
        <v>16299</v>
      </c>
      <c r="S2466" s="13" t="s">
        <v>14906</v>
      </c>
      <c r="T2466" t="s">
        <v>16300</v>
      </c>
      <c r="U2466" t="s">
        <v>44</v>
      </c>
      <c r="V2466" t="s">
        <v>37</v>
      </c>
      <c r="W2466" t="s">
        <v>42</v>
      </c>
      <c r="X2466" t="s">
        <v>88</v>
      </c>
      <c r="Y2466" t="s">
        <v>44</v>
      </c>
      <c r="Z2466" t="s">
        <v>45</v>
      </c>
      <c r="AA2466" t="s">
        <v>16301</v>
      </c>
      <c r="AB2466" t="s">
        <v>44</v>
      </c>
      <c r="AC2466" t="s">
        <v>16302</v>
      </c>
      <c r="AD2466" t="s">
        <v>16303</v>
      </c>
      <c r="AE2466" t="s">
        <v>16304</v>
      </c>
      <c r="AF2466" t="s">
        <v>115</v>
      </c>
    </row>
    <row r="2467" spans="3:32" x14ac:dyDescent="0.3">
      <c r="C2467" s="21" t="s">
        <v>16305</v>
      </c>
      <c r="D2467" s="20" t="s">
        <v>102</v>
      </c>
      <c r="E2467" s="20" t="s">
        <v>63</v>
      </c>
      <c r="F2467" s="45" t="s">
        <v>16077</v>
      </c>
      <c r="G2467" s="44" t="s">
        <v>15969</v>
      </c>
      <c r="H2467" s="20" t="s">
        <v>366</v>
      </c>
      <c r="J2467" t="s">
        <v>33</v>
      </c>
      <c r="K2467" t="s">
        <v>34</v>
      </c>
      <c r="L2467" t="s">
        <v>35</v>
      </c>
      <c r="M2467" t="s">
        <v>52</v>
      </c>
      <c r="N2467" t="s">
        <v>37</v>
      </c>
      <c r="O2467" t="s">
        <v>16306</v>
      </c>
      <c r="P2467" s="13" t="s">
        <v>14906</v>
      </c>
      <c r="Q2467" s="2" t="s">
        <v>44</v>
      </c>
      <c r="R2467" t="s">
        <v>16307</v>
      </c>
      <c r="S2467" s="13" t="s">
        <v>14906</v>
      </c>
      <c r="T2467" t="s">
        <v>16308</v>
      </c>
      <c r="U2467" t="s">
        <v>44</v>
      </c>
      <c r="V2467" t="s">
        <v>37</v>
      </c>
      <c r="W2467" t="s">
        <v>42</v>
      </c>
      <c r="X2467" t="s">
        <v>164</v>
      </c>
      <c r="Y2467" t="s">
        <v>44</v>
      </c>
      <c r="Z2467" t="s">
        <v>78</v>
      </c>
      <c r="AA2467" t="s">
        <v>16309</v>
      </c>
      <c r="AB2467" t="s">
        <v>16310</v>
      </c>
      <c r="AC2467" t="s">
        <v>44</v>
      </c>
      <c r="AD2467" t="s">
        <v>16311</v>
      </c>
      <c r="AE2467" t="s">
        <v>16312</v>
      </c>
      <c r="AF2467" t="s">
        <v>115</v>
      </c>
    </row>
    <row r="2468" spans="3:32" x14ac:dyDescent="0.3">
      <c r="C2468" s="21" t="s">
        <v>16101</v>
      </c>
      <c r="D2468" s="20" t="s">
        <v>102</v>
      </c>
      <c r="E2468" s="20" t="s">
        <v>280</v>
      </c>
      <c r="F2468" s="45" t="s">
        <v>16077</v>
      </c>
      <c r="G2468" s="44" t="s">
        <v>15969</v>
      </c>
      <c r="H2468" s="20" t="s">
        <v>366</v>
      </c>
      <c r="J2468" t="s">
        <v>33</v>
      </c>
      <c r="K2468" t="s">
        <v>34</v>
      </c>
      <c r="L2468" t="s">
        <v>35</v>
      </c>
      <c r="M2468" t="s">
        <v>292</v>
      </c>
      <c r="N2468" t="s">
        <v>37</v>
      </c>
      <c r="O2468" t="s">
        <v>16102</v>
      </c>
      <c r="P2468" s="13" t="s">
        <v>14906</v>
      </c>
      <c r="Q2468" s="2" t="s">
        <v>44</v>
      </c>
      <c r="R2468" t="s">
        <v>16103</v>
      </c>
      <c r="S2468" s="13" t="s">
        <v>14906</v>
      </c>
      <c r="T2468" t="s">
        <v>16104</v>
      </c>
      <c r="U2468" t="s">
        <v>44</v>
      </c>
      <c r="V2468" t="s">
        <v>37</v>
      </c>
      <c r="W2468" t="s">
        <v>42</v>
      </c>
      <c r="X2468" t="s">
        <v>164</v>
      </c>
      <c r="Y2468" t="s">
        <v>44</v>
      </c>
      <c r="Z2468" t="s">
        <v>78</v>
      </c>
      <c r="AA2468" t="s">
        <v>16105</v>
      </c>
      <c r="AB2468" t="s">
        <v>5844</v>
      </c>
      <c r="AC2468" t="s">
        <v>44</v>
      </c>
      <c r="AD2468" t="s">
        <v>8312</v>
      </c>
      <c r="AE2468" t="s">
        <v>16106</v>
      </c>
      <c r="AF2468" t="s">
        <v>115</v>
      </c>
    </row>
    <row r="2469" spans="3:32" x14ac:dyDescent="0.3">
      <c r="C2469" s="21" t="s">
        <v>16107</v>
      </c>
      <c r="D2469" s="20" t="s">
        <v>102</v>
      </c>
      <c r="E2469" s="20" t="s">
        <v>128</v>
      </c>
      <c r="F2469" s="45" t="s">
        <v>16077</v>
      </c>
      <c r="G2469" s="44" t="s">
        <v>15969</v>
      </c>
      <c r="H2469" s="20" t="s">
        <v>366</v>
      </c>
      <c r="J2469" t="s">
        <v>33</v>
      </c>
      <c r="K2469" t="s">
        <v>34</v>
      </c>
      <c r="L2469" t="s">
        <v>35</v>
      </c>
      <c r="M2469" t="s">
        <v>52</v>
      </c>
      <c r="N2469" t="s">
        <v>37</v>
      </c>
      <c r="O2469" t="s">
        <v>5535</v>
      </c>
      <c r="P2469" s="13" t="s">
        <v>14906</v>
      </c>
      <c r="Q2469" s="2" t="s">
        <v>16108</v>
      </c>
      <c r="R2469" t="s">
        <v>5535</v>
      </c>
      <c r="S2469" s="13" t="s">
        <v>14906</v>
      </c>
      <c r="T2469" t="s">
        <v>5537</v>
      </c>
      <c r="U2469" t="s">
        <v>3995</v>
      </c>
      <c r="V2469" t="s">
        <v>37</v>
      </c>
      <c r="W2469" t="s">
        <v>42</v>
      </c>
      <c r="X2469" t="s">
        <v>1111</v>
      </c>
      <c r="Y2469" t="s">
        <v>44</v>
      </c>
      <c r="Z2469" t="s">
        <v>45</v>
      </c>
      <c r="AA2469" t="s">
        <v>5538</v>
      </c>
      <c r="AB2469" t="s">
        <v>5539</v>
      </c>
      <c r="AC2469" t="s">
        <v>5540</v>
      </c>
      <c r="AD2469" t="s">
        <v>9023</v>
      </c>
      <c r="AE2469" t="s">
        <v>16109</v>
      </c>
      <c r="AF2469" t="s">
        <v>115</v>
      </c>
    </row>
    <row r="2470" spans="3:32" x14ac:dyDescent="0.3">
      <c r="C2470" s="21">
        <v>2530065</v>
      </c>
      <c r="D2470" s="20" t="s">
        <v>102</v>
      </c>
      <c r="E2470" s="20" t="s">
        <v>280</v>
      </c>
      <c r="F2470" s="45" t="s">
        <v>15969</v>
      </c>
      <c r="G2470" s="44" t="s">
        <v>15969</v>
      </c>
      <c r="H2470" s="20" t="s">
        <v>366</v>
      </c>
      <c r="J2470" t="s">
        <v>33</v>
      </c>
      <c r="K2470" t="s">
        <v>382</v>
      </c>
      <c r="L2470" t="s">
        <v>35</v>
      </c>
      <c r="M2470" t="s">
        <v>105</v>
      </c>
      <c r="N2470" t="s">
        <v>37</v>
      </c>
      <c r="O2470" t="s">
        <v>16063</v>
      </c>
      <c r="P2470" s="13" t="s">
        <v>14641</v>
      </c>
      <c r="Q2470" s="2" t="s">
        <v>44</v>
      </c>
      <c r="R2470" t="s">
        <v>16064</v>
      </c>
      <c r="S2470" s="13" t="s">
        <v>14641</v>
      </c>
      <c r="T2470" t="s">
        <v>16065</v>
      </c>
      <c r="U2470" t="s">
        <v>44</v>
      </c>
      <c r="V2470" t="s">
        <v>37</v>
      </c>
      <c r="W2470" t="s">
        <v>42</v>
      </c>
      <c r="X2470" t="s">
        <v>164</v>
      </c>
      <c r="Y2470" t="s">
        <v>44</v>
      </c>
      <c r="Z2470" t="s">
        <v>78</v>
      </c>
      <c r="AA2470" t="s">
        <v>16066</v>
      </c>
      <c r="AB2470" t="s">
        <v>44</v>
      </c>
      <c r="AC2470" t="s">
        <v>44</v>
      </c>
      <c r="AD2470" t="s">
        <v>16067</v>
      </c>
      <c r="AE2470" t="s">
        <v>16068</v>
      </c>
      <c r="AF2470" t="s">
        <v>115</v>
      </c>
    </row>
    <row r="2471" spans="3:32" x14ac:dyDescent="0.3">
      <c r="C2471" s="21">
        <v>2530487</v>
      </c>
      <c r="D2471" s="20" t="s">
        <v>102</v>
      </c>
      <c r="E2471" s="20" t="s">
        <v>30</v>
      </c>
      <c r="F2471" s="45" t="s">
        <v>15969</v>
      </c>
      <c r="G2471" s="44" t="s">
        <v>15969</v>
      </c>
      <c r="H2471" s="20" t="s">
        <v>366</v>
      </c>
      <c r="J2471" t="s">
        <v>33</v>
      </c>
      <c r="K2471" t="s">
        <v>382</v>
      </c>
      <c r="L2471" t="s">
        <v>35</v>
      </c>
      <c r="M2471" t="s">
        <v>143</v>
      </c>
      <c r="N2471" t="s">
        <v>37</v>
      </c>
      <c r="O2471" t="s">
        <v>16069</v>
      </c>
      <c r="P2471" s="13" t="s">
        <v>14641</v>
      </c>
      <c r="Q2471" s="2" t="s">
        <v>16070</v>
      </c>
      <c r="R2471" t="s">
        <v>16071</v>
      </c>
      <c r="S2471" s="13" t="s">
        <v>14641</v>
      </c>
      <c r="T2471" t="s">
        <v>10583</v>
      </c>
      <c r="U2471" t="s">
        <v>44</v>
      </c>
      <c r="V2471" t="s">
        <v>37</v>
      </c>
      <c r="W2471" t="s">
        <v>42</v>
      </c>
      <c r="X2471" t="s">
        <v>69</v>
      </c>
      <c r="Y2471" t="s">
        <v>44</v>
      </c>
      <c r="Z2471" t="s">
        <v>78</v>
      </c>
      <c r="AA2471" t="s">
        <v>16072</v>
      </c>
      <c r="AB2471" t="s">
        <v>44</v>
      </c>
      <c r="AC2471" t="s">
        <v>16073</v>
      </c>
      <c r="AD2471" t="s">
        <v>16074</v>
      </c>
      <c r="AE2471" t="s">
        <v>16075</v>
      </c>
      <c r="AF2471" t="s">
        <v>115</v>
      </c>
    </row>
    <row r="2472" spans="3:32" x14ac:dyDescent="0.3">
      <c r="C2472" s="21" t="s">
        <v>16942</v>
      </c>
      <c r="D2472" s="20" t="s">
        <v>29</v>
      </c>
      <c r="E2472" s="20" t="s">
        <v>63</v>
      </c>
      <c r="F2472" s="45" t="s">
        <v>16077</v>
      </c>
      <c r="G2472" s="44" t="s">
        <v>15969</v>
      </c>
      <c r="H2472" s="20" t="s">
        <v>366</v>
      </c>
      <c r="J2472" t="s">
        <v>33</v>
      </c>
      <c r="K2472" t="s">
        <v>34</v>
      </c>
      <c r="L2472" t="s">
        <v>35</v>
      </c>
      <c r="M2472" t="s">
        <v>52</v>
      </c>
      <c r="N2472" t="s">
        <v>37</v>
      </c>
      <c r="O2472" t="s">
        <v>14163</v>
      </c>
      <c r="P2472" s="13" t="s">
        <v>15400</v>
      </c>
      <c r="Q2472" s="2" t="s">
        <v>16501</v>
      </c>
      <c r="R2472" t="s">
        <v>14163</v>
      </c>
      <c r="S2472" s="13" t="s">
        <v>15400</v>
      </c>
      <c r="T2472" t="s">
        <v>14165</v>
      </c>
      <c r="U2472" t="s">
        <v>14166</v>
      </c>
      <c r="V2472" t="s">
        <v>37</v>
      </c>
      <c r="W2472" t="s">
        <v>42</v>
      </c>
      <c r="X2472" t="s">
        <v>97</v>
      </c>
      <c r="Y2472" t="s">
        <v>44</v>
      </c>
      <c r="Z2472" t="s">
        <v>78</v>
      </c>
      <c r="AA2472" t="s">
        <v>14167</v>
      </c>
      <c r="AB2472" t="s">
        <v>14168</v>
      </c>
      <c r="AC2472" t="s">
        <v>14168</v>
      </c>
      <c r="AD2472" t="s">
        <v>14169</v>
      </c>
      <c r="AE2472" t="s">
        <v>16502</v>
      </c>
      <c r="AF2472" t="s">
        <v>51</v>
      </c>
    </row>
    <row r="2473" spans="3:32" x14ac:dyDescent="0.3">
      <c r="C2473" s="21" t="s">
        <v>16503</v>
      </c>
      <c r="D2473" s="20" t="s">
        <v>29</v>
      </c>
      <c r="E2473" s="20" t="s">
        <v>63</v>
      </c>
      <c r="F2473" s="45" t="s">
        <v>16077</v>
      </c>
      <c r="G2473" s="44" t="s">
        <v>15969</v>
      </c>
      <c r="H2473" s="20" t="s">
        <v>366</v>
      </c>
      <c r="J2473" t="s">
        <v>33</v>
      </c>
      <c r="K2473" t="s">
        <v>34</v>
      </c>
      <c r="L2473" t="s">
        <v>35</v>
      </c>
      <c r="M2473" t="s">
        <v>64</v>
      </c>
      <c r="N2473" t="s">
        <v>37</v>
      </c>
      <c r="O2473" t="s">
        <v>16504</v>
      </c>
      <c r="P2473" s="13" t="s">
        <v>15400</v>
      </c>
      <c r="Q2473" s="2" t="s">
        <v>16505</v>
      </c>
      <c r="R2473" t="s">
        <v>16506</v>
      </c>
      <c r="S2473" s="13" t="s">
        <v>15400</v>
      </c>
      <c r="T2473" t="s">
        <v>16507</v>
      </c>
      <c r="U2473" t="s">
        <v>16508</v>
      </c>
      <c r="V2473" t="s">
        <v>37</v>
      </c>
      <c r="W2473" t="s">
        <v>42</v>
      </c>
      <c r="X2473" t="s">
        <v>12042</v>
      </c>
      <c r="Y2473" t="s">
        <v>44</v>
      </c>
      <c r="Z2473" t="s">
        <v>78</v>
      </c>
      <c r="AA2473" t="s">
        <v>16509</v>
      </c>
      <c r="AB2473" t="s">
        <v>16510</v>
      </c>
      <c r="AC2473" t="s">
        <v>16510</v>
      </c>
      <c r="AD2473" t="s">
        <v>16511</v>
      </c>
      <c r="AE2473" t="s">
        <v>16512</v>
      </c>
      <c r="AF2473" t="s">
        <v>51</v>
      </c>
    </row>
    <row r="2474" spans="3:32" x14ac:dyDescent="0.3">
      <c r="C2474" s="21" t="s">
        <v>16513</v>
      </c>
      <c r="D2474" s="20" t="s">
        <v>29</v>
      </c>
      <c r="E2474" s="20" t="s">
        <v>63</v>
      </c>
      <c r="F2474" s="45" t="s">
        <v>16077</v>
      </c>
      <c r="G2474" s="44" t="s">
        <v>15969</v>
      </c>
      <c r="H2474" s="20" t="s">
        <v>366</v>
      </c>
      <c r="J2474" t="s">
        <v>33</v>
      </c>
      <c r="K2474" t="s">
        <v>34</v>
      </c>
      <c r="L2474" t="s">
        <v>35</v>
      </c>
      <c r="M2474" t="s">
        <v>64</v>
      </c>
      <c r="N2474" t="s">
        <v>37</v>
      </c>
      <c r="O2474" t="s">
        <v>16514</v>
      </c>
      <c r="P2474" s="13" t="s">
        <v>15400</v>
      </c>
      <c r="Q2474" s="2" t="s">
        <v>16515</v>
      </c>
      <c r="R2474" t="s">
        <v>16516</v>
      </c>
      <c r="S2474" s="13" t="s">
        <v>15400</v>
      </c>
      <c r="T2474" t="s">
        <v>16507</v>
      </c>
      <c r="U2474" t="s">
        <v>16508</v>
      </c>
      <c r="V2474" t="s">
        <v>37</v>
      </c>
      <c r="W2474" t="s">
        <v>42</v>
      </c>
      <c r="X2474" t="s">
        <v>12042</v>
      </c>
      <c r="Y2474" t="s">
        <v>44</v>
      </c>
      <c r="Z2474" t="s">
        <v>78</v>
      </c>
      <c r="AA2474" t="s">
        <v>16517</v>
      </c>
      <c r="AB2474" t="s">
        <v>16510</v>
      </c>
      <c r="AC2474" t="s">
        <v>16510</v>
      </c>
      <c r="AD2474" t="s">
        <v>16511</v>
      </c>
      <c r="AE2474" t="s">
        <v>16518</v>
      </c>
      <c r="AF2474" t="s">
        <v>51</v>
      </c>
    </row>
    <row r="2475" spans="3:32" x14ac:dyDescent="0.3">
      <c r="C2475" s="21" t="s">
        <v>16519</v>
      </c>
      <c r="D2475" s="20" t="s">
        <v>29</v>
      </c>
      <c r="E2475" s="20" t="s">
        <v>141</v>
      </c>
      <c r="F2475" s="45" t="s">
        <v>16077</v>
      </c>
      <c r="G2475" s="44" t="s">
        <v>15969</v>
      </c>
      <c r="H2475" s="20" t="s">
        <v>366</v>
      </c>
      <c r="J2475" t="s">
        <v>33</v>
      </c>
      <c r="K2475" t="s">
        <v>34</v>
      </c>
      <c r="L2475" t="s">
        <v>35</v>
      </c>
      <c r="M2475" t="s">
        <v>143</v>
      </c>
      <c r="N2475" t="s">
        <v>37</v>
      </c>
      <c r="O2475" t="s">
        <v>16520</v>
      </c>
      <c r="P2475" s="13" t="s">
        <v>15400</v>
      </c>
      <c r="Q2475" s="2" t="s">
        <v>16521</v>
      </c>
      <c r="R2475" t="s">
        <v>16520</v>
      </c>
      <c r="S2475" s="13" t="s">
        <v>15400</v>
      </c>
      <c r="T2475" t="s">
        <v>16522</v>
      </c>
      <c r="U2475" t="s">
        <v>16523</v>
      </c>
      <c r="V2475" t="s">
        <v>37</v>
      </c>
      <c r="W2475" t="s">
        <v>42</v>
      </c>
      <c r="X2475" t="s">
        <v>421</v>
      </c>
      <c r="Y2475" t="s">
        <v>44</v>
      </c>
      <c r="Z2475" t="s">
        <v>45</v>
      </c>
      <c r="AA2475" t="s">
        <v>16524</v>
      </c>
      <c r="AB2475" t="s">
        <v>16525</v>
      </c>
      <c r="AC2475" t="s">
        <v>16526</v>
      </c>
      <c r="AD2475" t="s">
        <v>16527</v>
      </c>
      <c r="AE2475" t="s">
        <v>16528</v>
      </c>
      <c r="AF2475" t="s">
        <v>51</v>
      </c>
    </row>
    <row r="2476" spans="3:32" x14ac:dyDescent="0.3">
      <c r="C2476" s="21" t="s">
        <v>16529</v>
      </c>
      <c r="D2476" s="20" t="s">
        <v>29</v>
      </c>
      <c r="E2476" s="20" t="s">
        <v>63</v>
      </c>
      <c r="F2476" s="45" t="s">
        <v>16077</v>
      </c>
      <c r="G2476" s="44" t="s">
        <v>15969</v>
      </c>
      <c r="H2476" s="20" t="s">
        <v>366</v>
      </c>
      <c r="J2476" t="s">
        <v>33</v>
      </c>
      <c r="K2476" t="s">
        <v>34</v>
      </c>
      <c r="L2476" t="s">
        <v>35</v>
      </c>
      <c r="M2476" t="s">
        <v>52</v>
      </c>
      <c r="N2476" t="s">
        <v>37</v>
      </c>
      <c r="O2476" t="s">
        <v>16530</v>
      </c>
      <c r="P2476" s="13" t="s">
        <v>15400</v>
      </c>
      <c r="Q2476" s="2" t="s">
        <v>16531</v>
      </c>
      <c r="R2476" t="s">
        <v>16530</v>
      </c>
      <c r="S2476" s="13" t="s">
        <v>15400</v>
      </c>
      <c r="T2476" t="s">
        <v>16532</v>
      </c>
      <c r="U2476" t="s">
        <v>16533</v>
      </c>
      <c r="V2476" t="s">
        <v>37</v>
      </c>
      <c r="W2476" t="s">
        <v>42</v>
      </c>
      <c r="X2476" t="s">
        <v>428</v>
      </c>
      <c r="Y2476" t="s">
        <v>44</v>
      </c>
      <c r="Z2476" t="s">
        <v>45</v>
      </c>
      <c r="AA2476" t="s">
        <v>16534</v>
      </c>
      <c r="AB2476" t="s">
        <v>16535</v>
      </c>
      <c r="AC2476" t="s">
        <v>16536</v>
      </c>
      <c r="AD2476" t="s">
        <v>16537</v>
      </c>
      <c r="AE2476" t="s">
        <v>16538</v>
      </c>
      <c r="AF2476" t="s">
        <v>51</v>
      </c>
    </row>
    <row r="2477" spans="3:32" x14ac:dyDescent="0.3">
      <c r="C2477" s="21" t="s">
        <v>16539</v>
      </c>
      <c r="D2477" s="20" t="s">
        <v>29</v>
      </c>
      <c r="E2477" s="20" t="s">
        <v>63</v>
      </c>
      <c r="F2477" s="45" t="s">
        <v>16077</v>
      </c>
      <c r="G2477" s="44" t="s">
        <v>15969</v>
      </c>
      <c r="H2477" s="20" t="s">
        <v>366</v>
      </c>
      <c r="J2477" t="s">
        <v>33</v>
      </c>
      <c r="K2477" t="s">
        <v>34</v>
      </c>
      <c r="L2477" t="s">
        <v>35</v>
      </c>
      <c r="M2477" t="s">
        <v>64</v>
      </c>
      <c r="N2477" t="s">
        <v>37</v>
      </c>
      <c r="O2477" t="s">
        <v>16540</v>
      </c>
      <c r="P2477" s="13" t="s">
        <v>15400</v>
      </c>
      <c r="Q2477" s="2" t="s">
        <v>16541</v>
      </c>
      <c r="R2477" t="s">
        <v>16540</v>
      </c>
      <c r="S2477" s="13" t="s">
        <v>15400</v>
      </c>
      <c r="T2477" t="s">
        <v>16542</v>
      </c>
      <c r="U2477" t="s">
        <v>16543</v>
      </c>
      <c r="V2477" t="s">
        <v>37</v>
      </c>
      <c r="W2477" t="s">
        <v>42</v>
      </c>
      <c r="X2477" t="s">
        <v>12042</v>
      </c>
      <c r="Y2477" t="s">
        <v>44</v>
      </c>
      <c r="Z2477" t="s">
        <v>78</v>
      </c>
      <c r="AA2477" t="s">
        <v>16544</v>
      </c>
      <c r="AB2477" t="s">
        <v>16545</v>
      </c>
      <c r="AC2477" t="s">
        <v>16546</v>
      </c>
      <c r="AD2477" t="s">
        <v>16547</v>
      </c>
      <c r="AE2477" t="s">
        <v>16548</v>
      </c>
      <c r="AF2477" t="s">
        <v>51</v>
      </c>
    </row>
    <row r="2478" spans="3:32" x14ac:dyDescent="0.3">
      <c r="C2478" s="21" t="s">
        <v>16549</v>
      </c>
      <c r="D2478" s="20" t="s">
        <v>29</v>
      </c>
      <c r="E2478" s="20" t="s">
        <v>30</v>
      </c>
      <c r="F2478" s="45" t="s">
        <v>16077</v>
      </c>
      <c r="G2478" s="44" t="s">
        <v>15969</v>
      </c>
      <c r="H2478" s="20" t="s">
        <v>366</v>
      </c>
      <c r="J2478" t="s">
        <v>33</v>
      </c>
      <c r="K2478" t="s">
        <v>34</v>
      </c>
      <c r="L2478" t="s">
        <v>35</v>
      </c>
      <c r="M2478" t="s">
        <v>64</v>
      </c>
      <c r="N2478" t="s">
        <v>37</v>
      </c>
      <c r="O2478" t="s">
        <v>5717</v>
      </c>
      <c r="P2478" s="13" t="s">
        <v>15400</v>
      </c>
      <c r="Q2478" s="2" t="s">
        <v>16550</v>
      </c>
      <c r="R2478" t="s">
        <v>15445</v>
      </c>
      <c r="S2478" s="13" t="s">
        <v>15400</v>
      </c>
      <c r="T2478" t="s">
        <v>3192</v>
      </c>
      <c r="U2478" t="s">
        <v>3193</v>
      </c>
      <c r="V2478" t="s">
        <v>37</v>
      </c>
      <c r="W2478" t="s">
        <v>42</v>
      </c>
      <c r="X2478" t="s">
        <v>480</v>
      </c>
      <c r="Y2478" t="s">
        <v>44</v>
      </c>
      <c r="Z2478" t="s">
        <v>45</v>
      </c>
      <c r="AA2478" t="s">
        <v>16551</v>
      </c>
      <c r="AB2478" t="s">
        <v>124</v>
      </c>
      <c r="AC2478" t="s">
        <v>16552</v>
      </c>
      <c r="AD2478" t="s">
        <v>3197</v>
      </c>
      <c r="AE2478" t="s">
        <v>16553</v>
      </c>
      <c r="AF2478" t="s">
        <v>51</v>
      </c>
    </row>
    <row r="2479" spans="3:32" x14ac:dyDescent="0.3">
      <c r="C2479" s="21" t="s">
        <v>16554</v>
      </c>
      <c r="D2479" s="20" t="s">
        <v>29</v>
      </c>
      <c r="E2479" s="20" t="s">
        <v>63</v>
      </c>
      <c r="F2479" s="45" t="s">
        <v>16077</v>
      </c>
      <c r="G2479" s="44" t="s">
        <v>15969</v>
      </c>
      <c r="H2479" s="20" t="s">
        <v>366</v>
      </c>
      <c r="J2479" t="s">
        <v>33</v>
      </c>
      <c r="K2479" t="s">
        <v>34</v>
      </c>
      <c r="L2479" t="s">
        <v>35</v>
      </c>
      <c r="M2479" t="s">
        <v>36</v>
      </c>
      <c r="N2479" t="s">
        <v>37</v>
      </c>
      <c r="O2479" t="s">
        <v>14273</v>
      </c>
      <c r="P2479" s="13" t="s">
        <v>15400</v>
      </c>
      <c r="Q2479" s="2" t="s">
        <v>16555</v>
      </c>
      <c r="R2479" t="s">
        <v>16556</v>
      </c>
      <c r="S2479" s="13" t="s">
        <v>15400</v>
      </c>
      <c r="T2479" t="s">
        <v>16557</v>
      </c>
      <c r="U2479" t="s">
        <v>16558</v>
      </c>
      <c r="V2479" t="s">
        <v>37</v>
      </c>
      <c r="W2479" t="s">
        <v>42</v>
      </c>
      <c r="X2479" t="s">
        <v>10406</v>
      </c>
      <c r="Y2479" t="s">
        <v>44</v>
      </c>
      <c r="Z2479" t="s">
        <v>78</v>
      </c>
      <c r="AA2479" t="s">
        <v>14277</v>
      </c>
      <c r="AB2479" t="s">
        <v>44</v>
      </c>
      <c r="AC2479" t="s">
        <v>16559</v>
      </c>
      <c r="AD2479" t="s">
        <v>16560</v>
      </c>
      <c r="AE2479" t="s">
        <v>16561</v>
      </c>
      <c r="AF2479" t="s">
        <v>51</v>
      </c>
    </row>
    <row r="2480" spans="3:32" x14ac:dyDescent="0.3">
      <c r="C2480" s="21" t="s">
        <v>16562</v>
      </c>
      <c r="D2480" s="20" t="s">
        <v>102</v>
      </c>
      <c r="E2480" s="20" t="s">
        <v>63</v>
      </c>
      <c r="F2480" s="45" t="s">
        <v>16077</v>
      </c>
      <c r="G2480" s="44" t="s">
        <v>15969</v>
      </c>
      <c r="H2480" s="20" t="s">
        <v>366</v>
      </c>
      <c r="J2480" t="s">
        <v>33</v>
      </c>
      <c r="K2480" t="s">
        <v>34</v>
      </c>
      <c r="L2480" t="s">
        <v>35</v>
      </c>
      <c r="M2480" t="s">
        <v>52</v>
      </c>
      <c r="N2480" t="s">
        <v>37</v>
      </c>
      <c r="O2480" t="s">
        <v>4554</v>
      </c>
      <c r="P2480" s="13" t="s">
        <v>15400</v>
      </c>
      <c r="Q2480" s="2" t="s">
        <v>16563</v>
      </c>
      <c r="R2480" t="s">
        <v>16564</v>
      </c>
      <c r="S2480" s="13" t="s">
        <v>15400</v>
      </c>
      <c r="T2480" t="s">
        <v>8257</v>
      </c>
      <c r="U2480" t="s">
        <v>8258</v>
      </c>
      <c r="V2480" t="s">
        <v>37</v>
      </c>
      <c r="W2480" t="s">
        <v>42</v>
      </c>
      <c r="X2480" t="s">
        <v>69</v>
      </c>
      <c r="Y2480" t="s">
        <v>44</v>
      </c>
      <c r="Z2480" t="s">
        <v>78</v>
      </c>
      <c r="AA2480" t="s">
        <v>4558</v>
      </c>
      <c r="AB2480" t="s">
        <v>44</v>
      </c>
      <c r="AC2480" t="s">
        <v>16565</v>
      </c>
      <c r="AD2480" t="s">
        <v>16566</v>
      </c>
      <c r="AE2480" t="s">
        <v>16567</v>
      </c>
      <c r="AF2480" t="s">
        <v>51</v>
      </c>
    </row>
    <row r="2481" spans="3:32" x14ac:dyDescent="0.3">
      <c r="C2481" s="21" t="s">
        <v>16568</v>
      </c>
      <c r="D2481" s="20" t="s">
        <v>29</v>
      </c>
      <c r="E2481" s="20" t="s">
        <v>63</v>
      </c>
      <c r="F2481" s="45" t="s">
        <v>16077</v>
      </c>
      <c r="G2481" s="44" t="s">
        <v>15969</v>
      </c>
      <c r="H2481" s="20" t="s">
        <v>366</v>
      </c>
      <c r="J2481" t="s">
        <v>33</v>
      </c>
      <c r="K2481" t="s">
        <v>34</v>
      </c>
      <c r="L2481" t="s">
        <v>35</v>
      </c>
      <c r="M2481" t="s">
        <v>52</v>
      </c>
      <c r="N2481" t="s">
        <v>37</v>
      </c>
      <c r="O2481" t="s">
        <v>16569</v>
      </c>
      <c r="P2481" s="13" t="s">
        <v>15400</v>
      </c>
      <c r="Q2481" s="2" t="s">
        <v>16570</v>
      </c>
      <c r="R2481" t="s">
        <v>16571</v>
      </c>
      <c r="S2481" s="13" t="s">
        <v>15400</v>
      </c>
      <c r="T2481" t="s">
        <v>16572</v>
      </c>
      <c r="U2481" t="s">
        <v>976</v>
      </c>
      <c r="V2481" t="s">
        <v>37</v>
      </c>
      <c r="W2481" t="s">
        <v>42</v>
      </c>
      <c r="X2481" t="s">
        <v>12042</v>
      </c>
      <c r="Y2481" t="s">
        <v>44</v>
      </c>
      <c r="Z2481" t="s">
        <v>78</v>
      </c>
      <c r="AA2481" t="s">
        <v>16573</v>
      </c>
      <c r="AB2481" t="s">
        <v>16574</v>
      </c>
      <c r="AC2481" t="s">
        <v>16574</v>
      </c>
      <c r="AD2481" t="s">
        <v>16575</v>
      </c>
      <c r="AE2481" t="s">
        <v>6480</v>
      </c>
      <c r="AF2481" t="s">
        <v>51</v>
      </c>
    </row>
    <row r="2482" spans="3:32" x14ac:dyDescent="0.3">
      <c r="C2482" s="21" t="s">
        <v>16576</v>
      </c>
      <c r="D2482" s="20" t="s">
        <v>29</v>
      </c>
      <c r="E2482" s="20" t="s">
        <v>63</v>
      </c>
      <c r="F2482" s="45" t="s">
        <v>16077</v>
      </c>
      <c r="G2482" s="44" t="s">
        <v>15969</v>
      </c>
      <c r="H2482" s="20" t="s">
        <v>366</v>
      </c>
      <c r="J2482" t="s">
        <v>33</v>
      </c>
      <c r="K2482" t="s">
        <v>34</v>
      </c>
      <c r="L2482" t="s">
        <v>35</v>
      </c>
      <c r="M2482" t="s">
        <v>64</v>
      </c>
      <c r="N2482" t="s">
        <v>37</v>
      </c>
      <c r="O2482" t="s">
        <v>16577</v>
      </c>
      <c r="P2482" s="13" t="s">
        <v>15400</v>
      </c>
      <c r="Q2482" s="2" t="s">
        <v>16578</v>
      </c>
      <c r="R2482" t="s">
        <v>16579</v>
      </c>
      <c r="S2482" s="13" t="s">
        <v>15400</v>
      </c>
      <c r="T2482" t="s">
        <v>16580</v>
      </c>
      <c r="U2482" t="s">
        <v>16581</v>
      </c>
      <c r="V2482" t="s">
        <v>37</v>
      </c>
      <c r="W2482" t="s">
        <v>42</v>
      </c>
      <c r="X2482" t="s">
        <v>8531</v>
      </c>
      <c r="Y2482" t="s">
        <v>44</v>
      </c>
      <c r="Z2482" t="s">
        <v>45</v>
      </c>
      <c r="AA2482" t="s">
        <v>16582</v>
      </c>
      <c r="AB2482" t="s">
        <v>44</v>
      </c>
      <c r="AC2482" t="s">
        <v>16583</v>
      </c>
      <c r="AD2482" t="s">
        <v>16584</v>
      </c>
      <c r="AE2482" t="s">
        <v>16585</v>
      </c>
      <c r="AF2482" t="s">
        <v>51</v>
      </c>
    </row>
    <row r="2483" spans="3:32" x14ac:dyDescent="0.3">
      <c r="C2483" s="21" t="s">
        <v>16110</v>
      </c>
      <c r="D2483" s="20" t="s">
        <v>102</v>
      </c>
      <c r="E2483" s="20" t="s">
        <v>63</v>
      </c>
      <c r="F2483" s="45" t="s">
        <v>16111</v>
      </c>
      <c r="G2483" s="44" t="s">
        <v>15969</v>
      </c>
      <c r="H2483" s="20" t="s">
        <v>366</v>
      </c>
      <c r="J2483" t="s">
        <v>33</v>
      </c>
      <c r="K2483" t="s">
        <v>34</v>
      </c>
      <c r="L2483" t="s">
        <v>35</v>
      </c>
      <c r="M2483" t="s">
        <v>64</v>
      </c>
      <c r="N2483" t="s">
        <v>37</v>
      </c>
      <c r="O2483" t="s">
        <v>11795</v>
      </c>
      <c r="P2483" s="13" t="s">
        <v>15220</v>
      </c>
      <c r="Q2483" s="2" t="s">
        <v>44</v>
      </c>
      <c r="R2483" t="s">
        <v>16112</v>
      </c>
      <c r="S2483" s="13" t="s">
        <v>15220</v>
      </c>
      <c r="T2483" t="s">
        <v>2830</v>
      </c>
      <c r="U2483" t="s">
        <v>44</v>
      </c>
      <c r="V2483" t="s">
        <v>37</v>
      </c>
      <c r="W2483" t="s">
        <v>42</v>
      </c>
      <c r="X2483" t="s">
        <v>164</v>
      </c>
      <c r="Y2483" t="s">
        <v>44</v>
      </c>
      <c r="Z2483" t="s">
        <v>78</v>
      </c>
      <c r="AA2483" t="s">
        <v>11798</v>
      </c>
      <c r="AB2483" t="s">
        <v>16113</v>
      </c>
      <c r="AC2483" t="s">
        <v>44</v>
      </c>
      <c r="AD2483" t="s">
        <v>16114</v>
      </c>
      <c r="AE2483" t="s">
        <v>16115</v>
      </c>
      <c r="AF2483" t="s">
        <v>115</v>
      </c>
    </row>
    <row r="2484" spans="3:32" x14ac:dyDescent="0.3">
      <c r="C2484" s="21" t="s">
        <v>16116</v>
      </c>
      <c r="D2484" s="20" t="s">
        <v>102</v>
      </c>
      <c r="E2484" s="20" t="s">
        <v>63</v>
      </c>
      <c r="F2484" s="45" t="s">
        <v>16111</v>
      </c>
      <c r="G2484" s="44" t="s">
        <v>15969</v>
      </c>
      <c r="H2484" s="20" t="s">
        <v>366</v>
      </c>
      <c r="J2484" t="s">
        <v>33</v>
      </c>
      <c r="K2484" t="s">
        <v>34</v>
      </c>
      <c r="L2484" t="s">
        <v>35</v>
      </c>
      <c r="M2484" t="s">
        <v>36</v>
      </c>
      <c r="N2484" t="s">
        <v>37</v>
      </c>
      <c r="O2484" t="s">
        <v>11795</v>
      </c>
      <c r="P2484" s="13" t="s">
        <v>15220</v>
      </c>
      <c r="Q2484" s="2" t="s">
        <v>44</v>
      </c>
      <c r="R2484" t="s">
        <v>16112</v>
      </c>
      <c r="S2484" s="13" t="s">
        <v>15220</v>
      </c>
      <c r="T2484" t="s">
        <v>2830</v>
      </c>
      <c r="U2484" t="s">
        <v>44</v>
      </c>
      <c r="V2484" t="s">
        <v>37</v>
      </c>
      <c r="W2484" t="s">
        <v>42</v>
      </c>
      <c r="X2484" t="s">
        <v>164</v>
      </c>
      <c r="Y2484" t="s">
        <v>44</v>
      </c>
      <c r="Z2484" t="s">
        <v>78</v>
      </c>
      <c r="AA2484" t="s">
        <v>11798</v>
      </c>
      <c r="AB2484" t="s">
        <v>16113</v>
      </c>
      <c r="AC2484" t="s">
        <v>44</v>
      </c>
      <c r="AD2484" t="s">
        <v>16114</v>
      </c>
      <c r="AE2484" t="s">
        <v>16117</v>
      </c>
      <c r="AF2484" t="s">
        <v>115</v>
      </c>
    </row>
    <row r="2485" spans="3:32" x14ac:dyDescent="0.3">
      <c r="C2485" s="21" t="s">
        <v>16313</v>
      </c>
      <c r="D2485" s="20" t="s">
        <v>102</v>
      </c>
      <c r="E2485" s="20" t="s">
        <v>63</v>
      </c>
      <c r="F2485" s="45" t="s">
        <v>16111</v>
      </c>
      <c r="G2485" s="44" t="s">
        <v>15969</v>
      </c>
      <c r="H2485" s="20" t="s">
        <v>366</v>
      </c>
      <c r="J2485" t="s">
        <v>33</v>
      </c>
      <c r="K2485" t="s">
        <v>34</v>
      </c>
      <c r="L2485" t="s">
        <v>35</v>
      </c>
      <c r="M2485" t="s">
        <v>117</v>
      </c>
      <c r="N2485" t="s">
        <v>37</v>
      </c>
      <c r="O2485" t="s">
        <v>16314</v>
      </c>
      <c r="P2485" s="13" t="s">
        <v>15220</v>
      </c>
      <c r="Q2485" s="2" t="s">
        <v>16315</v>
      </c>
      <c r="R2485" t="s">
        <v>16316</v>
      </c>
      <c r="S2485" s="13" t="s">
        <v>15220</v>
      </c>
      <c r="T2485" t="s">
        <v>16317</v>
      </c>
      <c r="U2485" t="s">
        <v>44</v>
      </c>
      <c r="V2485" t="s">
        <v>37</v>
      </c>
      <c r="W2485" t="s">
        <v>42</v>
      </c>
      <c r="X2485" t="s">
        <v>2100</v>
      </c>
      <c r="Y2485" t="s">
        <v>44</v>
      </c>
      <c r="Z2485" t="s">
        <v>45</v>
      </c>
      <c r="AA2485" t="s">
        <v>16318</v>
      </c>
      <c r="AB2485" t="s">
        <v>44</v>
      </c>
      <c r="AC2485" t="s">
        <v>16319</v>
      </c>
      <c r="AD2485" t="s">
        <v>16320</v>
      </c>
      <c r="AE2485" t="s">
        <v>1135</v>
      </c>
      <c r="AF2485" t="s">
        <v>115</v>
      </c>
    </row>
    <row r="2486" spans="3:32" x14ac:dyDescent="0.3">
      <c r="C2486" s="21" t="s">
        <v>16118</v>
      </c>
      <c r="D2486" s="20" t="s">
        <v>102</v>
      </c>
      <c r="E2486" s="20" t="s">
        <v>509</v>
      </c>
      <c r="F2486" s="45" t="s">
        <v>16111</v>
      </c>
      <c r="G2486" s="44" t="s">
        <v>15969</v>
      </c>
      <c r="H2486" s="20" t="s">
        <v>366</v>
      </c>
      <c r="J2486" t="s">
        <v>33</v>
      </c>
      <c r="K2486" t="s">
        <v>34</v>
      </c>
      <c r="L2486" t="s">
        <v>35</v>
      </c>
      <c r="M2486" t="s">
        <v>143</v>
      </c>
      <c r="N2486" t="s">
        <v>37</v>
      </c>
      <c r="O2486" t="s">
        <v>16119</v>
      </c>
      <c r="P2486" s="13" t="s">
        <v>15220</v>
      </c>
      <c r="Q2486" s="2" t="s">
        <v>16120</v>
      </c>
      <c r="R2486" t="s">
        <v>16121</v>
      </c>
      <c r="S2486" s="13" t="s">
        <v>15220</v>
      </c>
      <c r="T2486" t="s">
        <v>16122</v>
      </c>
      <c r="U2486" t="s">
        <v>124</v>
      </c>
      <c r="V2486" t="s">
        <v>37</v>
      </c>
      <c r="W2486" t="s">
        <v>42</v>
      </c>
      <c r="X2486" t="s">
        <v>2689</v>
      </c>
      <c r="Y2486" t="s">
        <v>44</v>
      </c>
      <c r="Z2486" t="s">
        <v>45</v>
      </c>
      <c r="AA2486" t="s">
        <v>16123</v>
      </c>
      <c r="AB2486" t="s">
        <v>16124</v>
      </c>
      <c r="AC2486" t="s">
        <v>16125</v>
      </c>
      <c r="AD2486" t="s">
        <v>16126</v>
      </c>
      <c r="AE2486" t="s">
        <v>16127</v>
      </c>
      <c r="AF2486" t="s">
        <v>115</v>
      </c>
    </row>
    <row r="2487" spans="3:32" x14ac:dyDescent="0.3">
      <c r="C2487" s="21" t="s">
        <v>16128</v>
      </c>
      <c r="D2487" s="20" t="s">
        <v>102</v>
      </c>
      <c r="E2487" s="20" t="s">
        <v>63</v>
      </c>
      <c r="F2487" s="45" t="s">
        <v>16111</v>
      </c>
      <c r="G2487" s="44" t="s">
        <v>15969</v>
      </c>
      <c r="H2487" s="20" t="s">
        <v>366</v>
      </c>
      <c r="J2487" t="s">
        <v>33</v>
      </c>
      <c r="K2487" t="s">
        <v>34</v>
      </c>
      <c r="L2487" t="s">
        <v>35</v>
      </c>
      <c r="M2487" t="s">
        <v>64</v>
      </c>
      <c r="N2487" t="s">
        <v>37</v>
      </c>
      <c r="O2487" t="s">
        <v>16129</v>
      </c>
      <c r="P2487" s="13" t="s">
        <v>15220</v>
      </c>
      <c r="Q2487" s="2" t="s">
        <v>44</v>
      </c>
      <c r="R2487" t="s">
        <v>16130</v>
      </c>
      <c r="S2487" s="13" t="s">
        <v>15220</v>
      </c>
      <c r="T2487" t="s">
        <v>16131</v>
      </c>
      <c r="U2487" t="s">
        <v>44</v>
      </c>
      <c r="V2487" t="s">
        <v>37</v>
      </c>
      <c r="W2487" t="s">
        <v>42</v>
      </c>
      <c r="X2487" t="s">
        <v>164</v>
      </c>
      <c r="Y2487" t="s">
        <v>44</v>
      </c>
      <c r="Z2487" t="s">
        <v>78</v>
      </c>
      <c r="AA2487" t="s">
        <v>16132</v>
      </c>
      <c r="AB2487" t="s">
        <v>16133</v>
      </c>
      <c r="AC2487" t="s">
        <v>44</v>
      </c>
      <c r="AD2487" t="s">
        <v>16134</v>
      </c>
      <c r="AE2487" t="s">
        <v>16135</v>
      </c>
      <c r="AF2487" t="s">
        <v>115</v>
      </c>
    </row>
    <row r="2488" spans="3:32" x14ac:dyDescent="0.3">
      <c r="C2488" s="21" t="s">
        <v>16136</v>
      </c>
      <c r="D2488" s="20" t="s">
        <v>102</v>
      </c>
      <c r="E2488" s="20" t="s">
        <v>357</v>
      </c>
      <c r="F2488" s="45" t="s">
        <v>16111</v>
      </c>
      <c r="G2488" s="44" t="s">
        <v>15969</v>
      </c>
      <c r="H2488" s="20" t="s">
        <v>366</v>
      </c>
      <c r="J2488" t="s">
        <v>33</v>
      </c>
      <c r="K2488" t="s">
        <v>34</v>
      </c>
      <c r="L2488" t="s">
        <v>35</v>
      </c>
      <c r="M2488" t="s">
        <v>117</v>
      </c>
      <c r="N2488" t="s">
        <v>37</v>
      </c>
      <c r="O2488" t="s">
        <v>16137</v>
      </c>
      <c r="P2488" s="13" t="s">
        <v>15220</v>
      </c>
      <c r="Q2488" s="2" t="s">
        <v>44</v>
      </c>
      <c r="R2488" t="s">
        <v>16138</v>
      </c>
      <c r="S2488" s="13" t="s">
        <v>15220</v>
      </c>
      <c r="T2488" t="s">
        <v>16139</v>
      </c>
      <c r="U2488" t="s">
        <v>44</v>
      </c>
      <c r="V2488" t="s">
        <v>37</v>
      </c>
      <c r="W2488" t="s">
        <v>42</v>
      </c>
      <c r="X2488" t="s">
        <v>164</v>
      </c>
      <c r="Y2488" t="s">
        <v>44</v>
      </c>
      <c r="Z2488" t="s">
        <v>78</v>
      </c>
      <c r="AA2488" t="s">
        <v>16140</v>
      </c>
      <c r="AB2488" t="s">
        <v>16141</v>
      </c>
      <c r="AC2488" t="s">
        <v>44</v>
      </c>
      <c r="AD2488" t="s">
        <v>16142</v>
      </c>
      <c r="AE2488" t="s">
        <v>16143</v>
      </c>
      <c r="AF2488" t="s">
        <v>115</v>
      </c>
    </row>
    <row r="2489" spans="3:32" x14ac:dyDescent="0.3">
      <c r="C2489" s="21" t="s">
        <v>16144</v>
      </c>
      <c r="D2489" s="20" t="s">
        <v>102</v>
      </c>
      <c r="E2489" s="20" t="s">
        <v>63</v>
      </c>
      <c r="F2489" s="45" t="s">
        <v>16111</v>
      </c>
      <c r="G2489" s="44" t="s">
        <v>15969</v>
      </c>
      <c r="H2489" s="20" t="s">
        <v>366</v>
      </c>
      <c r="J2489" t="s">
        <v>33</v>
      </c>
      <c r="K2489" t="s">
        <v>34</v>
      </c>
      <c r="L2489" t="s">
        <v>35</v>
      </c>
      <c r="M2489" t="s">
        <v>52</v>
      </c>
      <c r="N2489" t="s">
        <v>37</v>
      </c>
      <c r="O2489" t="s">
        <v>16145</v>
      </c>
      <c r="P2489" s="13" t="s">
        <v>15220</v>
      </c>
      <c r="Q2489" s="2" t="s">
        <v>16146</v>
      </c>
      <c r="R2489" t="s">
        <v>16147</v>
      </c>
      <c r="S2489" s="13" t="s">
        <v>15220</v>
      </c>
      <c r="T2489" t="s">
        <v>16148</v>
      </c>
      <c r="U2489" t="s">
        <v>16149</v>
      </c>
      <c r="V2489" t="s">
        <v>37</v>
      </c>
      <c r="W2489" t="s">
        <v>42</v>
      </c>
      <c r="X2489" t="s">
        <v>6675</v>
      </c>
      <c r="Y2489" t="s">
        <v>44</v>
      </c>
      <c r="Z2489" t="s">
        <v>45</v>
      </c>
      <c r="AA2489" t="s">
        <v>16150</v>
      </c>
      <c r="AB2489" t="s">
        <v>44</v>
      </c>
      <c r="AC2489" t="s">
        <v>16151</v>
      </c>
      <c r="AD2489" t="s">
        <v>16149</v>
      </c>
      <c r="AE2489" t="s">
        <v>16152</v>
      </c>
      <c r="AF2489" t="s">
        <v>115</v>
      </c>
    </row>
    <row r="2490" spans="3:32" x14ac:dyDescent="0.3">
      <c r="C2490" s="21" t="s">
        <v>16153</v>
      </c>
      <c r="D2490" s="20" t="s">
        <v>102</v>
      </c>
      <c r="E2490" s="20" t="s">
        <v>63</v>
      </c>
      <c r="F2490" s="45" t="s">
        <v>16111</v>
      </c>
      <c r="G2490" s="44" t="s">
        <v>15969</v>
      </c>
      <c r="H2490" s="20" t="s">
        <v>366</v>
      </c>
      <c r="J2490" t="s">
        <v>33</v>
      </c>
      <c r="K2490" t="s">
        <v>34</v>
      </c>
      <c r="L2490" t="s">
        <v>35</v>
      </c>
      <c r="M2490" t="s">
        <v>64</v>
      </c>
      <c r="N2490" t="s">
        <v>37</v>
      </c>
      <c r="O2490" t="s">
        <v>16154</v>
      </c>
      <c r="P2490" s="13" t="s">
        <v>15220</v>
      </c>
      <c r="Q2490" s="2" t="s">
        <v>44</v>
      </c>
      <c r="R2490" t="s">
        <v>16155</v>
      </c>
      <c r="S2490" s="13" t="s">
        <v>15220</v>
      </c>
      <c r="T2490" t="s">
        <v>16156</v>
      </c>
      <c r="U2490" t="s">
        <v>44</v>
      </c>
      <c r="V2490" t="s">
        <v>37</v>
      </c>
      <c r="W2490" t="s">
        <v>42</v>
      </c>
      <c r="X2490" t="s">
        <v>164</v>
      </c>
      <c r="Y2490" t="s">
        <v>44</v>
      </c>
      <c r="Z2490" t="s">
        <v>78</v>
      </c>
      <c r="AA2490" t="s">
        <v>16157</v>
      </c>
      <c r="AB2490" t="s">
        <v>44</v>
      </c>
      <c r="AC2490" t="s">
        <v>44</v>
      </c>
      <c r="AD2490" t="s">
        <v>16158</v>
      </c>
      <c r="AE2490" t="s">
        <v>16159</v>
      </c>
      <c r="AF2490" t="s">
        <v>115</v>
      </c>
    </row>
    <row r="2491" spans="3:32" x14ac:dyDescent="0.3">
      <c r="C2491" s="21" t="s">
        <v>16160</v>
      </c>
      <c r="D2491" s="20" t="s">
        <v>102</v>
      </c>
      <c r="E2491" s="20" t="s">
        <v>63</v>
      </c>
      <c r="F2491" s="45" t="s">
        <v>16111</v>
      </c>
      <c r="G2491" s="44" t="s">
        <v>15969</v>
      </c>
      <c r="H2491" s="20" t="s">
        <v>366</v>
      </c>
      <c r="J2491" t="s">
        <v>33</v>
      </c>
      <c r="K2491" t="s">
        <v>34</v>
      </c>
      <c r="L2491" t="s">
        <v>35</v>
      </c>
      <c r="M2491" t="s">
        <v>64</v>
      </c>
      <c r="N2491" t="s">
        <v>37</v>
      </c>
      <c r="O2491" t="s">
        <v>16161</v>
      </c>
      <c r="P2491" s="13" t="s">
        <v>15220</v>
      </c>
      <c r="Q2491" s="2" t="s">
        <v>16162</v>
      </c>
      <c r="R2491" t="s">
        <v>16163</v>
      </c>
      <c r="S2491" s="13" t="s">
        <v>15220</v>
      </c>
      <c r="T2491" t="s">
        <v>16164</v>
      </c>
      <c r="U2491" t="s">
        <v>124</v>
      </c>
      <c r="V2491" t="s">
        <v>37</v>
      </c>
      <c r="W2491" t="s">
        <v>42</v>
      </c>
      <c r="X2491" t="s">
        <v>1494</v>
      </c>
      <c r="Y2491" t="s">
        <v>44</v>
      </c>
      <c r="Z2491" t="s">
        <v>45</v>
      </c>
      <c r="AA2491" t="s">
        <v>16165</v>
      </c>
      <c r="AB2491" t="s">
        <v>124</v>
      </c>
      <c r="AC2491" t="s">
        <v>16166</v>
      </c>
      <c r="AD2491" t="s">
        <v>16167</v>
      </c>
      <c r="AE2491" t="s">
        <v>16168</v>
      </c>
      <c r="AF2491" t="s">
        <v>115</v>
      </c>
    </row>
    <row r="2492" spans="3:32" x14ac:dyDescent="0.3">
      <c r="C2492" s="21">
        <v>2534030</v>
      </c>
      <c r="D2492" s="20" t="s">
        <v>102</v>
      </c>
      <c r="E2492" s="20" t="s">
        <v>63</v>
      </c>
      <c r="F2492" s="45" t="s">
        <v>16111</v>
      </c>
      <c r="G2492" s="44" t="s">
        <v>15969</v>
      </c>
      <c r="H2492" s="20" t="s">
        <v>366</v>
      </c>
      <c r="J2492" t="s">
        <v>33</v>
      </c>
      <c r="K2492" t="s">
        <v>34</v>
      </c>
      <c r="L2492" t="s">
        <v>35</v>
      </c>
      <c r="M2492" t="s">
        <v>36</v>
      </c>
      <c r="N2492" t="s">
        <v>37</v>
      </c>
      <c r="O2492" t="s">
        <v>16169</v>
      </c>
      <c r="P2492" s="13" t="s">
        <v>15220</v>
      </c>
      <c r="Q2492" s="2" t="s">
        <v>16170</v>
      </c>
      <c r="R2492" t="s">
        <v>16169</v>
      </c>
      <c r="S2492" s="13" t="s">
        <v>15220</v>
      </c>
      <c r="T2492" t="s">
        <v>16171</v>
      </c>
      <c r="U2492" t="s">
        <v>16172</v>
      </c>
      <c r="V2492" t="s">
        <v>37</v>
      </c>
      <c r="W2492" t="s">
        <v>42</v>
      </c>
      <c r="X2492" t="s">
        <v>5900</v>
      </c>
      <c r="Y2492" t="s">
        <v>44</v>
      </c>
      <c r="Z2492" t="s">
        <v>45</v>
      </c>
      <c r="AA2492" t="s">
        <v>16173</v>
      </c>
      <c r="AB2492" t="s">
        <v>16174</v>
      </c>
      <c r="AC2492" t="s">
        <v>16175</v>
      </c>
      <c r="AD2492" t="s">
        <v>16176</v>
      </c>
      <c r="AE2492" t="s">
        <v>16177</v>
      </c>
      <c r="AF2492" t="s">
        <v>115</v>
      </c>
    </row>
    <row r="2493" spans="3:32" x14ac:dyDescent="0.3">
      <c r="C2493" s="21" t="s">
        <v>16328</v>
      </c>
      <c r="D2493" s="20" t="s">
        <v>102</v>
      </c>
      <c r="E2493" s="20" t="s">
        <v>357</v>
      </c>
      <c r="F2493" s="45" t="s">
        <v>16111</v>
      </c>
      <c r="G2493" s="44">
        <v>45138</v>
      </c>
      <c r="H2493" s="20" t="s">
        <v>366</v>
      </c>
      <c r="J2493" t="s">
        <v>33</v>
      </c>
      <c r="K2493" t="s">
        <v>34</v>
      </c>
      <c r="L2493" t="s">
        <v>35</v>
      </c>
      <c r="M2493" t="s">
        <v>143</v>
      </c>
      <c r="N2493" t="s">
        <v>37</v>
      </c>
      <c r="O2493" t="s">
        <v>16329</v>
      </c>
      <c r="P2493" s="13" t="s">
        <v>15220</v>
      </c>
      <c r="Q2493" s="2" t="s">
        <v>16330</v>
      </c>
      <c r="R2493" t="s">
        <v>16329</v>
      </c>
      <c r="S2493" s="13" t="s">
        <v>15220</v>
      </c>
      <c r="T2493" t="s">
        <v>16331</v>
      </c>
      <c r="U2493" t="s">
        <v>16332</v>
      </c>
      <c r="V2493" t="s">
        <v>37</v>
      </c>
      <c r="W2493" t="s">
        <v>42</v>
      </c>
      <c r="X2493" t="s">
        <v>1266</v>
      </c>
      <c r="Y2493" t="s">
        <v>44</v>
      </c>
      <c r="Z2493" t="s">
        <v>1002</v>
      </c>
      <c r="AA2493" t="s">
        <v>16333</v>
      </c>
      <c r="AB2493" t="s">
        <v>16334</v>
      </c>
      <c r="AC2493" t="s">
        <v>16335</v>
      </c>
      <c r="AD2493" t="s">
        <v>16336</v>
      </c>
      <c r="AE2493" t="s">
        <v>16337</v>
      </c>
      <c r="AF2493" t="s">
        <v>115</v>
      </c>
    </row>
    <row r="2494" spans="3:32" x14ac:dyDescent="0.3">
      <c r="C2494" s="21" t="s">
        <v>16338</v>
      </c>
      <c r="D2494" s="20" t="s">
        <v>102</v>
      </c>
      <c r="E2494" s="20" t="s">
        <v>30</v>
      </c>
      <c r="F2494" s="45" t="s">
        <v>16111</v>
      </c>
      <c r="G2494" s="44">
        <v>45138</v>
      </c>
      <c r="H2494" s="20" t="s">
        <v>366</v>
      </c>
      <c r="J2494" t="s">
        <v>33</v>
      </c>
      <c r="K2494" t="s">
        <v>34</v>
      </c>
      <c r="L2494" t="s">
        <v>35</v>
      </c>
      <c r="M2494" t="s">
        <v>292</v>
      </c>
      <c r="N2494" t="s">
        <v>37</v>
      </c>
      <c r="O2494" t="s">
        <v>16339</v>
      </c>
      <c r="P2494" s="13" t="s">
        <v>15220</v>
      </c>
      <c r="Q2494" s="2" t="s">
        <v>16340</v>
      </c>
      <c r="R2494" t="s">
        <v>16341</v>
      </c>
      <c r="S2494" s="13" t="s">
        <v>15220</v>
      </c>
      <c r="T2494" t="s">
        <v>10811</v>
      </c>
      <c r="U2494" t="s">
        <v>16342</v>
      </c>
      <c r="V2494" t="s">
        <v>37</v>
      </c>
      <c r="W2494" t="s">
        <v>42</v>
      </c>
      <c r="X2494" t="s">
        <v>1831</v>
      </c>
      <c r="Y2494" t="s">
        <v>44</v>
      </c>
      <c r="Z2494" t="s">
        <v>136</v>
      </c>
      <c r="AA2494" t="s">
        <v>16343</v>
      </c>
      <c r="AB2494" t="s">
        <v>16344</v>
      </c>
      <c r="AC2494" t="s">
        <v>124</v>
      </c>
      <c r="AD2494" t="s">
        <v>16342</v>
      </c>
      <c r="AE2494" t="s">
        <v>16345</v>
      </c>
      <c r="AF2494" t="s">
        <v>115</v>
      </c>
    </row>
    <row r="2495" spans="3:32" x14ac:dyDescent="0.3">
      <c r="C2495" s="21">
        <v>2528398</v>
      </c>
      <c r="D2495" s="20" t="s">
        <v>29</v>
      </c>
      <c r="E2495" s="20" t="s">
        <v>509</v>
      </c>
      <c r="F2495" s="45" t="s">
        <v>15435</v>
      </c>
      <c r="G2495" s="44">
        <v>45138</v>
      </c>
      <c r="H2495" s="20" t="s">
        <v>366</v>
      </c>
      <c r="J2495" t="s">
        <v>33</v>
      </c>
      <c r="K2495" t="s">
        <v>382</v>
      </c>
      <c r="L2495" t="s">
        <v>35</v>
      </c>
      <c r="M2495" t="s">
        <v>52</v>
      </c>
      <c r="N2495" t="s">
        <v>37</v>
      </c>
      <c r="O2495" t="s">
        <v>15841</v>
      </c>
      <c r="P2495" s="13" t="s">
        <v>14641</v>
      </c>
      <c r="Q2495" s="2" t="s">
        <v>15842</v>
      </c>
      <c r="R2495" t="s">
        <v>15843</v>
      </c>
      <c r="S2495" s="13" t="s">
        <v>14641</v>
      </c>
      <c r="T2495" t="s">
        <v>15844</v>
      </c>
      <c r="U2495" t="s">
        <v>15845</v>
      </c>
      <c r="V2495" t="s">
        <v>37</v>
      </c>
      <c r="W2495" t="s">
        <v>42</v>
      </c>
      <c r="X2495" t="s">
        <v>12042</v>
      </c>
      <c r="Y2495" t="s">
        <v>44</v>
      </c>
      <c r="Z2495" t="s">
        <v>78</v>
      </c>
      <c r="AA2495" t="s">
        <v>15846</v>
      </c>
      <c r="AB2495" t="s">
        <v>15847</v>
      </c>
      <c r="AC2495" t="s">
        <v>15847</v>
      </c>
      <c r="AD2495" t="s">
        <v>15848</v>
      </c>
      <c r="AE2495" t="s">
        <v>15849</v>
      </c>
      <c r="AF2495" t="s">
        <v>51</v>
      </c>
    </row>
    <row r="2496" spans="3:32" x14ac:dyDescent="0.3">
      <c r="C2496" s="21">
        <v>2534089</v>
      </c>
      <c r="D2496" s="20" t="s">
        <v>102</v>
      </c>
      <c r="E2496" s="20" t="s">
        <v>63</v>
      </c>
      <c r="F2496" s="45" t="s">
        <v>16111</v>
      </c>
      <c r="G2496" s="44" t="s">
        <v>15969</v>
      </c>
      <c r="H2496" s="20" t="s">
        <v>366</v>
      </c>
      <c r="J2496" t="s">
        <v>33</v>
      </c>
      <c r="K2496" t="s">
        <v>34</v>
      </c>
      <c r="L2496" t="s">
        <v>35</v>
      </c>
      <c r="M2496" t="s">
        <v>36</v>
      </c>
      <c r="N2496" t="s">
        <v>37</v>
      </c>
      <c r="O2496" t="s">
        <v>16586</v>
      </c>
      <c r="P2496" s="13" t="s">
        <v>15220</v>
      </c>
      <c r="Q2496" s="2" t="s">
        <v>16587</v>
      </c>
      <c r="R2496" t="s">
        <v>16586</v>
      </c>
      <c r="S2496" s="13" t="s">
        <v>15220</v>
      </c>
      <c r="T2496" t="s">
        <v>16588</v>
      </c>
      <c r="U2496" t="s">
        <v>200</v>
      </c>
      <c r="V2496" t="s">
        <v>37</v>
      </c>
      <c r="W2496" t="s">
        <v>42</v>
      </c>
      <c r="X2496" t="s">
        <v>16589</v>
      </c>
      <c r="Y2496" t="s">
        <v>44</v>
      </c>
      <c r="Z2496" t="s">
        <v>45</v>
      </c>
      <c r="AA2496" t="s">
        <v>16590</v>
      </c>
      <c r="AB2496" t="s">
        <v>124</v>
      </c>
      <c r="AC2496" t="s">
        <v>16591</v>
      </c>
      <c r="AD2496" t="s">
        <v>16592</v>
      </c>
      <c r="AE2496" t="s">
        <v>16593</v>
      </c>
      <c r="AF2496" t="s">
        <v>115</v>
      </c>
    </row>
    <row r="2497" spans="3:32" x14ac:dyDescent="0.3">
      <c r="C2497" s="21">
        <v>2534138</v>
      </c>
      <c r="D2497" s="20" t="s">
        <v>102</v>
      </c>
      <c r="E2497" s="20" t="s">
        <v>63</v>
      </c>
      <c r="F2497" s="45" t="s">
        <v>16111</v>
      </c>
      <c r="G2497" s="44" t="s">
        <v>15969</v>
      </c>
      <c r="H2497" s="20" t="s">
        <v>366</v>
      </c>
      <c r="J2497" t="s">
        <v>33</v>
      </c>
      <c r="K2497" t="s">
        <v>34</v>
      </c>
      <c r="L2497" t="s">
        <v>35</v>
      </c>
      <c r="M2497" t="s">
        <v>292</v>
      </c>
      <c r="N2497" t="s">
        <v>37</v>
      </c>
      <c r="O2497" t="s">
        <v>16321</v>
      </c>
      <c r="P2497" s="13" t="s">
        <v>15220</v>
      </c>
      <c r="Q2497" s="2" t="s">
        <v>44</v>
      </c>
      <c r="R2497" t="s">
        <v>16322</v>
      </c>
      <c r="S2497" s="13" t="s">
        <v>15220</v>
      </c>
      <c r="T2497" t="s">
        <v>16323</v>
      </c>
      <c r="U2497" t="s">
        <v>44</v>
      </c>
      <c r="V2497" t="s">
        <v>37</v>
      </c>
      <c r="W2497" t="s">
        <v>42</v>
      </c>
      <c r="X2497" t="s">
        <v>164</v>
      </c>
      <c r="Y2497" t="s">
        <v>44</v>
      </c>
      <c r="Z2497" t="s">
        <v>78</v>
      </c>
      <c r="AA2497" t="s">
        <v>16324</v>
      </c>
      <c r="AB2497" t="s">
        <v>16325</v>
      </c>
      <c r="AC2497" t="s">
        <v>44</v>
      </c>
      <c r="AD2497" t="s">
        <v>16326</v>
      </c>
      <c r="AE2497" t="s">
        <v>16327</v>
      </c>
      <c r="AF2497" t="s">
        <v>115</v>
      </c>
    </row>
    <row r="2498" spans="3:32" x14ac:dyDescent="0.3">
      <c r="C2498" s="21" t="s">
        <v>16346</v>
      </c>
      <c r="D2498" s="20" t="s">
        <v>102</v>
      </c>
      <c r="E2498" s="20" t="s">
        <v>63</v>
      </c>
      <c r="F2498" s="45" t="s">
        <v>16111</v>
      </c>
      <c r="G2498" s="44">
        <v>45138</v>
      </c>
      <c r="H2498" s="20" t="s">
        <v>366</v>
      </c>
      <c r="J2498" t="s">
        <v>33</v>
      </c>
      <c r="K2498" t="s">
        <v>34</v>
      </c>
      <c r="L2498" t="s">
        <v>35</v>
      </c>
      <c r="M2498" t="s">
        <v>143</v>
      </c>
      <c r="N2498" t="s">
        <v>37</v>
      </c>
      <c r="O2498" t="s">
        <v>16347</v>
      </c>
      <c r="P2498" s="13" t="s">
        <v>15220</v>
      </c>
      <c r="Q2498" s="2" t="s">
        <v>16348</v>
      </c>
      <c r="R2498" t="s">
        <v>16347</v>
      </c>
      <c r="S2498" s="13" t="s">
        <v>15220</v>
      </c>
      <c r="T2498" t="s">
        <v>16349</v>
      </c>
      <c r="U2498" t="s">
        <v>16350</v>
      </c>
      <c r="V2498" t="s">
        <v>37</v>
      </c>
      <c r="W2498" t="s">
        <v>42</v>
      </c>
      <c r="X2498" t="s">
        <v>1985</v>
      </c>
      <c r="Y2498" t="s">
        <v>44</v>
      </c>
      <c r="Z2498" t="s">
        <v>45</v>
      </c>
      <c r="AA2498" t="s">
        <v>16351</v>
      </c>
      <c r="AB2498" t="s">
        <v>16352</v>
      </c>
      <c r="AC2498" t="s">
        <v>16353</v>
      </c>
      <c r="AD2498" t="s">
        <v>16354</v>
      </c>
      <c r="AE2498" t="s">
        <v>3663</v>
      </c>
      <c r="AF2498" t="s">
        <v>115</v>
      </c>
    </row>
    <row r="2499" spans="3:32" x14ac:dyDescent="0.3">
      <c r="C2499" s="21" t="s">
        <v>16600</v>
      </c>
      <c r="D2499" s="20" t="s">
        <v>102</v>
      </c>
      <c r="E2499" s="20" t="s">
        <v>128</v>
      </c>
      <c r="F2499" s="45" t="s">
        <v>16111</v>
      </c>
      <c r="G2499" s="44">
        <v>45138</v>
      </c>
      <c r="H2499" s="20" t="s">
        <v>366</v>
      </c>
      <c r="J2499" t="s">
        <v>33</v>
      </c>
      <c r="K2499" t="s">
        <v>34</v>
      </c>
      <c r="L2499" t="s">
        <v>35</v>
      </c>
      <c r="M2499" t="s">
        <v>117</v>
      </c>
      <c r="N2499" t="s">
        <v>37</v>
      </c>
      <c r="O2499" t="s">
        <v>16601</v>
      </c>
      <c r="P2499" s="13" t="s">
        <v>15435</v>
      </c>
      <c r="Q2499" s="2" t="s">
        <v>16602</v>
      </c>
      <c r="R2499" t="s">
        <v>14460</v>
      </c>
      <c r="S2499" s="13" t="s">
        <v>15435</v>
      </c>
      <c r="T2499" t="s">
        <v>1445</v>
      </c>
      <c r="U2499" t="s">
        <v>200</v>
      </c>
      <c r="V2499" t="s">
        <v>37</v>
      </c>
      <c r="W2499" t="s">
        <v>42</v>
      </c>
      <c r="X2499" t="s">
        <v>12042</v>
      </c>
      <c r="Y2499" t="s">
        <v>44</v>
      </c>
      <c r="Z2499" t="s">
        <v>78</v>
      </c>
      <c r="AA2499" t="s">
        <v>16603</v>
      </c>
      <c r="AB2499" t="s">
        <v>1818</v>
      </c>
      <c r="AC2499" t="s">
        <v>1447</v>
      </c>
      <c r="AD2499" t="s">
        <v>1448</v>
      </c>
      <c r="AE2499" t="s">
        <v>16604</v>
      </c>
      <c r="AF2499" t="s">
        <v>51</v>
      </c>
    </row>
    <row r="2500" spans="3:32" x14ac:dyDescent="0.3">
      <c r="C2500" s="21" t="s">
        <v>16804</v>
      </c>
      <c r="D2500" s="20" t="s">
        <v>102</v>
      </c>
      <c r="E2500" s="20" t="s">
        <v>128</v>
      </c>
      <c r="F2500" s="45" t="s">
        <v>16111</v>
      </c>
      <c r="G2500" s="44">
        <v>45138</v>
      </c>
      <c r="H2500" s="20" t="s">
        <v>366</v>
      </c>
      <c r="J2500" t="s">
        <v>33</v>
      </c>
      <c r="K2500" t="s">
        <v>34</v>
      </c>
      <c r="L2500" t="s">
        <v>35</v>
      </c>
      <c r="M2500" t="s">
        <v>105</v>
      </c>
      <c r="N2500" t="s">
        <v>37</v>
      </c>
      <c r="O2500" t="s">
        <v>16805</v>
      </c>
      <c r="P2500" s="13" t="s">
        <v>15435</v>
      </c>
      <c r="Q2500" s="2" t="s">
        <v>16806</v>
      </c>
      <c r="R2500" t="s">
        <v>16807</v>
      </c>
      <c r="S2500" s="13" t="s">
        <v>15435</v>
      </c>
      <c r="T2500" t="s">
        <v>16808</v>
      </c>
      <c r="U2500" t="s">
        <v>976</v>
      </c>
      <c r="V2500" t="s">
        <v>37</v>
      </c>
      <c r="W2500" t="s">
        <v>42</v>
      </c>
      <c r="X2500" t="s">
        <v>12042</v>
      </c>
      <c r="Y2500" t="s">
        <v>44</v>
      </c>
      <c r="Z2500" t="s">
        <v>78</v>
      </c>
      <c r="AA2500" t="s">
        <v>16809</v>
      </c>
      <c r="AB2500" t="s">
        <v>16810</v>
      </c>
      <c r="AC2500" t="s">
        <v>16810</v>
      </c>
      <c r="AD2500" t="s">
        <v>16811</v>
      </c>
      <c r="AE2500" t="s">
        <v>16812</v>
      </c>
      <c r="AF2500" t="s">
        <v>51</v>
      </c>
    </row>
    <row r="2501" spans="3:32" x14ac:dyDescent="0.3">
      <c r="C2501" s="21" t="s">
        <v>16840</v>
      </c>
      <c r="D2501" s="20" t="s">
        <v>102</v>
      </c>
      <c r="E2501" s="20" t="s">
        <v>141</v>
      </c>
      <c r="F2501" s="45" t="s">
        <v>16111</v>
      </c>
      <c r="G2501" s="44">
        <v>45138</v>
      </c>
      <c r="H2501" s="20" t="s">
        <v>366</v>
      </c>
      <c r="J2501" t="s">
        <v>33</v>
      </c>
      <c r="K2501" t="s">
        <v>34</v>
      </c>
      <c r="L2501" t="s">
        <v>35</v>
      </c>
      <c r="M2501" t="s">
        <v>292</v>
      </c>
      <c r="N2501" t="s">
        <v>37</v>
      </c>
      <c r="O2501" t="s">
        <v>16841</v>
      </c>
      <c r="P2501" s="13" t="s">
        <v>15435</v>
      </c>
      <c r="Q2501" s="2" t="s">
        <v>16842</v>
      </c>
      <c r="R2501" t="s">
        <v>14460</v>
      </c>
      <c r="S2501" s="13" t="s">
        <v>15435</v>
      </c>
      <c r="T2501" t="s">
        <v>1445</v>
      </c>
      <c r="U2501" t="s">
        <v>200</v>
      </c>
      <c r="V2501" t="s">
        <v>37</v>
      </c>
      <c r="W2501" t="s">
        <v>42</v>
      </c>
      <c r="X2501" t="s">
        <v>69</v>
      </c>
      <c r="Y2501" t="s">
        <v>44</v>
      </c>
      <c r="Z2501" t="s">
        <v>78</v>
      </c>
      <c r="AA2501" t="s">
        <v>16843</v>
      </c>
      <c r="AB2501" t="s">
        <v>44</v>
      </c>
      <c r="AC2501" t="s">
        <v>1447</v>
      </c>
      <c r="AD2501" t="s">
        <v>1448</v>
      </c>
      <c r="AE2501" t="s">
        <v>16844</v>
      </c>
      <c r="AF2501" t="s">
        <v>51</v>
      </c>
    </row>
    <row r="2502" spans="3:32" x14ac:dyDescent="0.3">
      <c r="C2502" s="21" t="s">
        <v>16355</v>
      </c>
      <c r="D2502" s="20" t="s">
        <v>102</v>
      </c>
      <c r="E2502" s="20" t="s">
        <v>537</v>
      </c>
      <c r="F2502" s="45" t="s">
        <v>16356</v>
      </c>
      <c r="G2502" s="44">
        <v>45138</v>
      </c>
      <c r="H2502" s="20" t="s">
        <v>366</v>
      </c>
      <c r="J2502" t="s">
        <v>33</v>
      </c>
      <c r="K2502" t="s">
        <v>34</v>
      </c>
      <c r="L2502" t="s">
        <v>35</v>
      </c>
      <c r="M2502" t="s">
        <v>52</v>
      </c>
      <c r="N2502" t="s">
        <v>37</v>
      </c>
      <c r="O2502" t="s">
        <v>16357</v>
      </c>
      <c r="P2502" s="13" t="s">
        <v>15234</v>
      </c>
      <c r="Q2502" s="2" t="s">
        <v>16358</v>
      </c>
      <c r="R2502" t="s">
        <v>16359</v>
      </c>
      <c r="S2502" s="13" t="s">
        <v>15234</v>
      </c>
      <c r="T2502" t="s">
        <v>16360</v>
      </c>
      <c r="U2502" t="s">
        <v>11240</v>
      </c>
      <c r="V2502" t="s">
        <v>37</v>
      </c>
      <c r="W2502" t="s">
        <v>42</v>
      </c>
      <c r="X2502" t="s">
        <v>4407</v>
      </c>
      <c r="Y2502" t="s">
        <v>44</v>
      </c>
      <c r="Z2502" t="s">
        <v>45</v>
      </c>
      <c r="AA2502" t="s">
        <v>16361</v>
      </c>
      <c r="AB2502" t="s">
        <v>16362</v>
      </c>
      <c r="AC2502" t="s">
        <v>124</v>
      </c>
      <c r="AD2502" t="s">
        <v>16363</v>
      </c>
      <c r="AE2502" t="s">
        <v>16364</v>
      </c>
      <c r="AF2502" t="s">
        <v>115</v>
      </c>
    </row>
    <row r="2503" spans="3:32" x14ac:dyDescent="0.3">
      <c r="C2503" s="21" t="s">
        <v>16365</v>
      </c>
      <c r="D2503" s="20" t="s">
        <v>102</v>
      </c>
      <c r="E2503" s="20" t="s">
        <v>63</v>
      </c>
      <c r="F2503" s="45" t="s">
        <v>16356</v>
      </c>
      <c r="G2503" s="44">
        <v>45138</v>
      </c>
      <c r="H2503" s="20" t="s">
        <v>366</v>
      </c>
      <c r="J2503" t="s">
        <v>33</v>
      </c>
      <c r="K2503" t="s">
        <v>34</v>
      </c>
      <c r="L2503" t="s">
        <v>35</v>
      </c>
      <c r="M2503" t="s">
        <v>52</v>
      </c>
      <c r="N2503" t="s">
        <v>37</v>
      </c>
      <c r="O2503" t="s">
        <v>16366</v>
      </c>
      <c r="P2503" s="13" t="s">
        <v>15234</v>
      </c>
      <c r="Q2503" s="2" t="s">
        <v>12434</v>
      </c>
      <c r="R2503" t="s">
        <v>16367</v>
      </c>
      <c r="S2503" s="13" t="s">
        <v>15234</v>
      </c>
      <c r="T2503" t="s">
        <v>16368</v>
      </c>
      <c r="U2503" t="s">
        <v>16369</v>
      </c>
      <c r="V2503" t="s">
        <v>37</v>
      </c>
      <c r="W2503" t="s">
        <v>42</v>
      </c>
      <c r="X2503" t="s">
        <v>263</v>
      </c>
      <c r="Y2503" t="s">
        <v>44</v>
      </c>
      <c r="Z2503" t="s">
        <v>264</v>
      </c>
      <c r="AA2503" t="s">
        <v>16370</v>
      </c>
      <c r="AB2503" t="s">
        <v>16371</v>
      </c>
      <c r="AC2503" t="s">
        <v>16372</v>
      </c>
      <c r="AD2503" t="s">
        <v>16373</v>
      </c>
      <c r="AE2503" t="s">
        <v>16374</v>
      </c>
      <c r="AF2503" t="s">
        <v>115</v>
      </c>
    </row>
    <row r="2504" spans="3:32" x14ac:dyDescent="0.3">
      <c r="C2504" s="21" t="s">
        <v>16375</v>
      </c>
      <c r="D2504" s="20" t="s">
        <v>102</v>
      </c>
      <c r="E2504" s="20" t="s">
        <v>63</v>
      </c>
      <c r="F2504" s="45" t="s">
        <v>16356</v>
      </c>
      <c r="G2504" s="44">
        <v>45138</v>
      </c>
      <c r="H2504" s="20" t="s">
        <v>366</v>
      </c>
      <c r="J2504" t="s">
        <v>33</v>
      </c>
      <c r="K2504" t="s">
        <v>34</v>
      </c>
      <c r="L2504" t="s">
        <v>35</v>
      </c>
      <c r="M2504" t="s">
        <v>52</v>
      </c>
      <c r="N2504" t="s">
        <v>37</v>
      </c>
      <c r="O2504" t="s">
        <v>16376</v>
      </c>
      <c r="P2504" s="13" t="s">
        <v>15234</v>
      </c>
      <c r="Q2504" s="2" t="s">
        <v>16377</v>
      </c>
      <c r="R2504" t="s">
        <v>16376</v>
      </c>
      <c r="S2504" s="13" t="s">
        <v>15234</v>
      </c>
      <c r="T2504" t="s">
        <v>16378</v>
      </c>
      <c r="U2504" t="s">
        <v>200</v>
      </c>
      <c r="V2504" t="s">
        <v>37</v>
      </c>
      <c r="W2504" t="s">
        <v>42</v>
      </c>
      <c r="X2504" t="s">
        <v>640</v>
      </c>
      <c r="Y2504" t="s">
        <v>44</v>
      </c>
      <c r="Z2504" t="s">
        <v>641</v>
      </c>
      <c r="AA2504" t="s">
        <v>16379</v>
      </c>
      <c r="AB2504" t="s">
        <v>124</v>
      </c>
      <c r="AC2504" t="s">
        <v>16380</v>
      </c>
      <c r="AD2504" t="s">
        <v>16381</v>
      </c>
      <c r="AE2504" t="s">
        <v>16382</v>
      </c>
      <c r="AF2504" t="s">
        <v>115</v>
      </c>
    </row>
    <row r="2505" spans="3:32" x14ac:dyDescent="0.3">
      <c r="C2505" s="21" t="s">
        <v>16383</v>
      </c>
      <c r="D2505" s="20" t="s">
        <v>102</v>
      </c>
      <c r="E2505" s="20" t="s">
        <v>63</v>
      </c>
      <c r="F2505" s="45" t="s">
        <v>16356</v>
      </c>
      <c r="G2505" s="44">
        <v>45138</v>
      </c>
      <c r="H2505" s="20" t="s">
        <v>366</v>
      </c>
      <c r="J2505" t="s">
        <v>33</v>
      </c>
      <c r="K2505" t="s">
        <v>34</v>
      </c>
      <c r="L2505" t="s">
        <v>35</v>
      </c>
      <c r="M2505" t="s">
        <v>292</v>
      </c>
      <c r="N2505" t="s">
        <v>37</v>
      </c>
      <c r="O2505" t="s">
        <v>16384</v>
      </c>
      <c r="P2505" s="13" t="s">
        <v>15234</v>
      </c>
      <c r="Q2505" s="2" t="s">
        <v>16385</v>
      </c>
      <c r="R2505" t="s">
        <v>16386</v>
      </c>
      <c r="S2505" s="13" t="s">
        <v>15234</v>
      </c>
      <c r="T2505" t="s">
        <v>16387</v>
      </c>
      <c r="U2505" t="s">
        <v>16388</v>
      </c>
      <c r="V2505" t="s">
        <v>37</v>
      </c>
      <c r="W2505" t="s">
        <v>42</v>
      </c>
      <c r="X2505" t="s">
        <v>401</v>
      </c>
      <c r="Y2505" t="s">
        <v>44</v>
      </c>
      <c r="Z2505" t="s">
        <v>78</v>
      </c>
      <c r="AA2505" t="s">
        <v>16389</v>
      </c>
      <c r="AB2505" t="s">
        <v>44</v>
      </c>
      <c r="AC2505" t="s">
        <v>1048</v>
      </c>
      <c r="AD2505" t="s">
        <v>16390</v>
      </c>
      <c r="AE2505" t="s">
        <v>16391</v>
      </c>
      <c r="AF2505" t="s">
        <v>115</v>
      </c>
    </row>
    <row r="2506" spans="3:32" x14ac:dyDescent="0.3">
      <c r="C2506" s="21" t="s">
        <v>16615</v>
      </c>
      <c r="D2506" s="20" t="s">
        <v>102</v>
      </c>
      <c r="E2506" s="20" t="s">
        <v>63</v>
      </c>
      <c r="F2506" s="45" t="s">
        <v>16356</v>
      </c>
      <c r="G2506" s="44">
        <v>45138</v>
      </c>
      <c r="H2506" s="20" t="s">
        <v>366</v>
      </c>
      <c r="J2506" t="s">
        <v>33</v>
      </c>
      <c r="K2506" t="s">
        <v>34</v>
      </c>
      <c r="L2506" t="s">
        <v>35</v>
      </c>
      <c r="M2506" t="s">
        <v>117</v>
      </c>
      <c r="N2506" t="s">
        <v>37</v>
      </c>
      <c r="O2506" t="s">
        <v>16616</v>
      </c>
      <c r="P2506" s="13" t="s">
        <v>15234</v>
      </c>
      <c r="Q2506" s="2" t="s">
        <v>44</v>
      </c>
      <c r="R2506" t="s">
        <v>16617</v>
      </c>
      <c r="S2506" s="13" t="s">
        <v>15234</v>
      </c>
      <c r="T2506" t="s">
        <v>16618</v>
      </c>
      <c r="U2506" t="s">
        <v>44</v>
      </c>
      <c r="V2506" t="s">
        <v>37</v>
      </c>
      <c r="W2506" t="s">
        <v>42</v>
      </c>
      <c r="X2506" t="s">
        <v>164</v>
      </c>
      <c r="Y2506" t="s">
        <v>44</v>
      </c>
      <c r="Z2506" t="s">
        <v>78</v>
      </c>
      <c r="AA2506" t="s">
        <v>16619</v>
      </c>
      <c r="AB2506" t="s">
        <v>16620</v>
      </c>
      <c r="AC2506" t="s">
        <v>44</v>
      </c>
      <c r="AD2506" t="s">
        <v>16621</v>
      </c>
      <c r="AE2506" t="s">
        <v>16622</v>
      </c>
      <c r="AF2506" t="s">
        <v>115</v>
      </c>
    </row>
    <row r="2507" spans="3:32" x14ac:dyDescent="0.3">
      <c r="C2507" s="21" t="s">
        <v>16845</v>
      </c>
      <c r="D2507" s="20" t="s">
        <v>102</v>
      </c>
      <c r="E2507" s="20" t="s">
        <v>63</v>
      </c>
      <c r="F2507" s="45" t="s">
        <v>16356</v>
      </c>
      <c r="G2507" s="44">
        <v>45138</v>
      </c>
      <c r="H2507" s="20" t="s">
        <v>366</v>
      </c>
      <c r="J2507" t="s">
        <v>33</v>
      </c>
      <c r="K2507" t="s">
        <v>34</v>
      </c>
      <c r="L2507" t="s">
        <v>35</v>
      </c>
      <c r="M2507" t="s">
        <v>52</v>
      </c>
      <c r="N2507" t="s">
        <v>37</v>
      </c>
      <c r="O2507" t="s">
        <v>16846</v>
      </c>
      <c r="P2507" s="13" t="s">
        <v>15234</v>
      </c>
      <c r="Q2507" s="2" t="s">
        <v>16847</v>
      </c>
      <c r="R2507" t="s">
        <v>16848</v>
      </c>
      <c r="S2507" s="13" t="s">
        <v>15234</v>
      </c>
      <c r="T2507" t="s">
        <v>10231</v>
      </c>
      <c r="U2507" t="s">
        <v>10228</v>
      </c>
      <c r="V2507" t="s">
        <v>37</v>
      </c>
      <c r="W2507" t="s">
        <v>42</v>
      </c>
      <c r="X2507" t="s">
        <v>274</v>
      </c>
      <c r="Y2507" t="s">
        <v>44</v>
      </c>
      <c r="Z2507" t="s">
        <v>45</v>
      </c>
      <c r="AA2507" t="s">
        <v>16849</v>
      </c>
      <c r="AB2507" t="s">
        <v>16850</v>
      </c>
      <c r="AC2507" t="s">
        <v>124</v>
      </c>
      <c r="AD2507" t="s">
        <v>10233</v>
      </c>
      <c r="AE2507" t="s">
        <v>16851</v>
      </c>
      <c r="AF2507" t="s">
        <v>115</v>
      </c>
    </row>
    <row r="2508" spans="3:32" x14ac:dyDescent="0.3">
      <c r="C2508" s="21" t="s">
        <v>16623</v>
      </c>
      <c r="D2508" s="20" t="s">
        <v>102</v>
      </c>
      <c r="E2508" s="20" t="s">
        <v>63</v>
      </c>
      <c r="F2508" s="45" t="s">
        <v>16356</v>
      </c>
      <c r="G2508" s="44">
        <v>45138</v>
      </c>
      <c r="H2508" s="20" t="s">
        <v>366</v>
      </c>
      <c r="J2508" t="s">
        <v>33</v>
      </c>
      <c r="K2508" t="s">
        <v>34</v>
      </c>
      <c r="L2508" t="s">
        <v>35</v>
      </c>
      <c r="M2508" t="s">
        <v>143</v>
      </c>
      <c r="N2508" t="s">
        <v>37</v>
      </c>
      <c r="O2508" t="s">
        <v>16624</v>
      </c>
      <c r="P2508" s="13" t="s">
        <v>15234</v>
      </c>
      <c r="Q2508" s="2" t="s">
        <v>44</v>
      </c>
      <c r="R2508" t="s">
        <v>16625</v>
      </c>
      <c r="S2508" s="13" t="s">
        <v>15234</v>
      </c>
      <c r="T2508" t="s">
        <v>16626</v>
      </c>
      <c r="U2508" t="s">
        <v>44</v>
      </c>
      <c r="V2508" t="s">
        <v>37</v>
      </c>
      <c r="W2508" t="s">
        <v>42</v>
      </c>
      <c r="X2508" t="s">
        <v>164</v>
      </c>
      <c r="Y2508" t="s">
        <v>44</v>
      </c>
      <c r="Z2508" t="s">
        <v>78</v>
      </c>
      <c r="AA2508" t="s">
        <v>16627</v>
      </c>
      <c r="AB2508" t="s">
        <v>16628</v>
      </c>
      <c r="AC2508" t="s">
        <v>44</v>
      </c>
      <c r="AD2508" t="s">
        <v>16629</v>
      </c>
      <c r="AE2508" t="s">
        <v>16630</v>
      </c>
      <c r="AF2508" t="s">
        <v>115</v>
      </c>
    </row>
    <row r="2509" spans="3:32" x14ac:dyDescent="0.3">
      <c r="C2509" s="21" t="s">
        <v>16831</v>
      </c>
      <c r="D2509" s="20" t="s">
        <v>102</v>
      </c>
      <c r="E2509" s="20" t="s">
        <v>537</v>
      </c>
      <c r="F2509" s="45" t="s">
        <v>16111</v>
      </c>
      <c r="G2509" s="44">
        <v>45138</v>
      </c>
      <c r="H2509" s="20" t="s">
        <v>366</v>
      </c>
      <c r="J2509" t="s">
        <v>33</v>
      </c>
      <c r="K2509" t="s">
        <v>34</v>
      </c>
      <c r="L2509" t="s">
        <v>35</v>
      </c>
      <c r="M2509" t="s">
        <v>64</v>
      </c>
      <c r="N2509" t="s">
        <v>37</v>
      </c>
      <c r="O2509" t="s">
        <v>16832</v>
      </c>
      <c r="P2509" s="13" t="s">
        <v>15435</v>
      </c>
      <c r="Q2509" s="2" t="s">
        <v>16833</v>
      </c>
      <c r="R2509" t="s">
        <v>16832</v>
      </c>
      <c r="S2509" s="13" t="s">
        <v>15435</v>
      </c>
      <c r="T2509" t="s">
        <v>16834</v>
      </c>
      <c r="U2509" t="s">
        <v>16832</v>
      </c>
      <c r="V2509" t="s">
        <v>37</v>
      </c>
      <c r="W2509" t="s">
        <v>42</v>
      </c>
      <c r="X2509" t="s">
        <v>9151</v>
      </c>
      <c r="Y2509" t="s">
        <v>44</v>
      </c>
      <c r="Z2509" t="s">
        <v>9152</v>
      </c>
      <c r="AA2509" t="s">
        <v>16835</v>
      </c>
      <c r="AB2509" t="s">
        <v>16836</v>
      </c>
      <c r="AC2509" t="s">
        <v>16837</v>
      </c>
      <c r="AD2509" t="s">
        <v>16838</v>
      </c>
      <c r="AE2509" t="s">
        <v>16839</v>
      </c>
      <c r="AF2509" t="s">
        <v>51</v>
      </c>
    </row>
    <row r="2510" spans="3:32" x14ac:dyDescent="0.3">
      <c r="C2510" s="21" t="s">
        <v>16594</v>
      </c>
      <c r="D2510" s="20" t="s">
        <v>29</v>
      </c>
      <c r="E2510" s="20" t="s">
        <v>63</v>
      </c>
      <c r="F2510" s="45" t="s">
        <v>16111</v>
      </c>
      <c r="G2510" s="44">
        <v>45138</v>
      </c>
      <c r="H2510" s="20" t="s">
        <v>366</v>
      </c>
      <c r="J2510" t="s">
        <v>33</v>
      </c>
      <c r="K2510" t="s">
        <v>34</v>
      </c>
      <c r="L2510" t="s">
        <v>35</v>
      </c>
      <c r="M2510" t="s">
        <v>292</v>
      </c>
      <c r="N2510" t="s">
        <v>37</v>
      </c>
      <c r="O2510" t="s">
        <v>16321</v>
      </c>
      <c r="P2510" s="13" t="s">
        <v>15435</v>
      </c>
      <c r="Q2510" s="2" t="s">
        <v>16595</v>
      </c>
      <c r="R2510" t="s">
        <v>16596</v>
      </c>
      <c r="S2510" s="13" t="s">
        <v>15435</v>
      </c>
      <c r="T2510" t="s">
        <v>16323</v>
      </c>
      <c r="U2510" t="s">
        <v>16321</v>
      </c>
      <c r="V2510" t="s">
        <v>37</v>
      </c>
      <c r="W2510" t="s">
        <v>42</v>
      </c>
      <c r="X2510" t="s">
        <v>97</v>
      </c>
      <c r="Y2510" t="s">
        <v>44</v>
      </c>
      <c r="Z2510" t="s">
        <v>78</v>
      </c>
      <c r="AA2510" t="s">
        <v>16324</v>
      </c>
      <c r="AB2510" t="s">
        <v>44</v>
      </c>
      <c r="AC2510" t="s">
        <v>16597</v>
      </c>
      <c r="AD2510" t="s">
        <v>16598</v>
      </c>
      <c r="AE2510" t="s">
        <v>16599</v>
      </c>
      <c r="AF2510" t="s">
        <v>51</v>
      </c>
    </row>
    <row r="2511" spans="3:32" x14ac:dyDescent="0.3">
      <c r="C2511" s="21" t="s">
        <v>16943</v>
      </c>
      <c r="D2511" s="20" t="s">
        <v>29</v>
      </c>
      <c r="E2511" s="20" t="s">
        <v>63</v>
      </c>
      <c r="F2511" s="45" t="s">
        <v>16111</v>
      </c>
      <c r="G2511" s="44">
        <v>45138</v>
      </c>
      <c r="H2511" s="20" t="s">
        <v>366</v>
      </c>
      <c r="J2511" t="s">
        <v>33</v>
      </c>
      <c r="K2511" t="s">
        <v>34</v>
      </c>
      <c r="L2511" t="s">
        <v>35</v>
      </c>
      <c r="M2511" t="s">
        <v>64</v>
      </c>
      <c r="N2511" t="s">
        <v>37</v>
      </c>
      <c r="O2511" t="s">
        <v>16944</v>
      </c>
      <c r="P2511" s="13" t="s">
        <v>15435</v>
      </c>
      <c r="Q2511" s="2" t="s">
        <v>259</v>
      </c>
      <c r="R2511" t="s">
        <v>16944</v>
      </c>
      <c r="S2511" s="13" t="s">
        <v>15435</v>
      </c>
      <c r="T2511" t="s">
        <v>16945</v>
      </c>
      <c r="U2511" t="s">
        <v>16946</v>
      </c>
      <c r="V2511" t="s">
        <v>37</v>
      </c>
      <c r="W2511" t="s">
        <v>42</v>
      </c>
      <c r="X2511" t="s">
        <v>12042</v>
      </c>
      <c r="Y2511" t="s">
        <v>44</v>
      </c>
      <c r="Z2511" t="s">
        <v>45</v>
      </c>
      <c r="AA2511" t="s">
        <v>16947</v>
      </c>
      <c r="AB2511" t="s">
        <v>16948</v>
      </c>
      <c r="AC2511" t="s">
        <v>16949</v>
      </c>
      <c r="AD2511" t="s">
        <v>16950</v>
      </c>
      <c r="AE2511" t="s">
        <v>16951</v>
      </c>
      <c r="AF2511" t="s">
        <v>51</v>
      </c>
    </row>
    <row r="2512" spans="3:32" x14ac:dyDescent="0.3">
      <c r="C2512" s="21" t="s">
        <v>16605</v>
      </c>
      <c r="D2512" s="20" t="s">
        <v>29</v>
      </c>
      <c r="E2512" s="20" t="s">
        <v>63</v>
      </c>
      <c r="F2512" s="45" t="s">
        <v>16111</v>
      </c>
      <c r="G2512" s="44">
        <v>45138</v>
      </c>
      <c r="H2512" s="20" t="s">
        <v>366</v>
      </c>
      <c r="J2512" t="s">
        <v>33</v>
      </c>
      <c r="K2512" t="s">
        <v>34</v>
      </c>
      <c r="L2512" t="s">
        <v>35</v>
      </c>
      <c r="M2512" t="s">
        <v>117</v>
      </c>
      <c r="N2512" t="s">
        <v>37</v>
      </c>
      <c r="O2512" t="s">
        <v>16606</v>
      </c>
      <c r="P2512" s="13" t="s">
        <v>15435</v>
      </c>
      <c r="Q2512" s="2" t="s">
        <v>16607</v>
      </c>
      <c r="R2512" t="s">
        <v>16606</v>
      </c>
      <c r="S2512" s="13" t="s">
        <v>15435</v>
      </c>
      <c r="T2512" t="s">
        <v>16608</v>
      </c>
      <c r="U2512" t="s">
        <v>16609</v>
      </c>
      <c r="V2512" t="s">
        <v>37</v>
      </c>
      <c r="W2512" t="s">
        <v>42</v>
      </c>
      <c r="X2512" t="s">
        <v>12042</v>
      </c>
      <c r="Y2512" t="s">
        <v>44</v>
      </c>
      <c r="Z2512" t="s">
        <v>78</v>
      </c>
      <c r="AA2512" t="s">
        <v>16610</v>
      </c>
      <c r="AB2512" t="s">
        <v>16611</v>
      </c>
      <c r="AC2512" t="s">
        <v>16612</v>
      </c>
      <c r="AD2512" t="s">
        <v>16613</v>
      </c>
      <c r="AE2512" t="s">
        <v>16614</v>
      </c>
      <c r="AF2512" t="s">
        <v>51</v>
      </c>
    </row>
    <row r="2513" spans="3:32" x14ac:dyDescent="0.3">
      <c r="C2513" s="21" t="s">
        <v>16771</v>
      </c>
      <c r="D2513" s="20" t="s">
        <v>29</v>
      </c>
      <c r="E2513" s="20" t="s">
        <v>63</v>
      </c>
      <c r="F2513" s="45" t="s">
        <v>16111</v>
      </c>
      <c r="G2513" s="44">
        <v>45138</v>
      </c>
      <c r="H2513" s="20" t="s">
        <v>366</v>
      </c>
      <c r="J2513" t="s">
        <v>33</v>
      </c>
      <c r="K2513" t="s">
        <v>34</v>
      </c>
      <c r="L2513" t="s">
        <v>35</v>
      </c>
      <c r="M2513" t="s">
        <v>52</v>
      </c>
      <c r="N2513" t="s">
        <v>37</v>
      </c>
      <c r="O2513" t="s">
        <v>16772</v>
      </c>
      <c r="P2513" s="13" t="s">
        <v>15435</v>
      </c>
      <c r="Q2513" s="2" t="s">
        <v>16773</v>
      </c>
      <c r="R2513" t="s">
        <v>11702</v>
      </c>
      <c r="S2513" s="13" t="s">
        <v>15435</v>
      </c>
      <c r="T2513" t="s">
        <v>11703</v>
      </c>
      <c r="U2513" t="s">
        <v>44</v>
      </c>
      <c r="V2513" t="s">
        <v>37</v>
      </c>
      <c r="W2513" t="s">
        <v>42</v>
      </c>
      <c r="X2513" t="s">
        <v>13104</v>
      </c>
      <c r="Y2513" t="s">
        <v>44</v>
      </c>
      <c r="Z2513" t="s">
        <v>45</v>
      </c>
      <c r="AA2513" t="s">
        <v>16774</v>
      </c>
      <c r="AB2513" t="s">
        <v>44</v>
      </c>
      <c r="AC2513" t="s">
        <v>12431</v>
      </c>
      <c r="AD2513" t="s">
        <v>11706</v>
      </c>
      <c r="AE2513" t="s">
        <v>16775</v>
      </c>
      <c r="AF2513" t="s">
        <v>51</v>
      </c>
    </row>
    <row r="2514" spans="3:32" x14ac:dyDescent="0.3">
      <c r="C2514" s="21" t="s">
        <v>16776</v>
      </c>
      <c r="D2514" s="20" t="s">
        <v>29</v>
      </c>
      <c r="E2514" s="20" t="s">
        <v>63</v>
      </c>
      <c r="F2514" s="45" t="s">
        <v>16111</v>
      </c>
      <c r="G2514" s="44">
        <v>45138</v>
      </c>
      <c r="H2514" s="20" t="s">
        <v>366</v>
      </c>
      <c r="J2514" t="s">
        <v>33</v>
      </c>
      <c r="K2514" t="s">
        <v>34</v>
      </c>
      <c r="L2514" t="s">
        <v>35</v>
      </c>
      <c r="M2514" t="s">
        <v>36</v>
      </c>
      <c r="N2514" t="s">
        <v>37</v>
      </c>
      <c r="O2514" t="s">
        <v>16777</v>
      </c>
      <c r="P2514" s="13" t="s">
        <v>15435</v>
      </c>
      <c r="Q2514" s="2" t="s">
        <v>16778</v>
      </c>
      <c r="R2514" t="s">
        <v>16777</v>
      </c>
      <c r="S2514" s="13" t="s">
        <v>15435</v>
      </c>
      <c r="T2514" t="s">
        <v>16779</v>
      </c>
      <c r="U2514" t="s">
        <v>16780</v>
      </c>
      <c r="V2514" t="s">
        <v>37</v>
      </c>
      <c r="W2514" t="s">
        <v>42</v>
      </c>
      <c r="X2514" t="s">
        <v>4548</v>
      </c>
      <c r="Y2514" t="s">
        <v>44</v>
      </c>
      <c r="Z2514" t="s">
        <v>627</v>
      </c>
      <c r="AA2514" t="s">
        <v>16781</v>
      </c>
      <c r="AB2514" t="s">
        <v>16782</v>
      </c>
      <c r="AC2514" t="s">
        <v>16783</v>
      </c>
      <c r="AD2514" t="s">
        <v>16784</v>
      </c>
      <c r="AE2514" t="s">
        <v>16785</v>
      </c>
      <c r="AF2514" t="s">
        <v>51</v>
      </c>
    </row>
    <row r="2515" spans="3:32" x14ac:dyDescent="0.3">
      <c r="C2515" s="21" t="s">
        <v>16786</v>
      </c>
      <c r="D2515" s="20" t="s">
        <v>29</v>
      </c>
      <c r="E2515" s="20" t="s">
        <v>63</v>
      </c>
      <c r="F2515" s="45" t="s">
        <v>16111</v>
      </c>
      <c r="G2515" s="44">
        <v>45138</v>
      </c>
      <c r="H2515" s="20" t="s">
        <v>366</v>
      </c>
      <c r="J2515" t="s">
        <v>33</v>
      </c>
      <c r="K2515" t="s">
        <v>34</v>
      </c>
      <c r="L2515" t="s">
        <v>35</v>
      </c>
      <c r="M2515" t="s">
        <v>52</v>
      </c>
      <c r="N2515" t="s">
        <v>37</v>
      </c>
      <c r="O2515" t="s">
        <v>16787</v>
      </c>
      <c r="P2515" s="13" t="s">
        <v>15435</v>
      </c>
      <c r="Q2515" s="2" t="s">
        <v>16788</v>
      </c>
      <c r="R2515" t="s">
        <v>16789</v>
      </c>
      <c r="S2515" s="13" t="s">
        <v>15435</v>
      </c>
      <c r="T2515" t="s">
        <v>16790</v>
      </c>
      <c r="U2515" t="s">
        <v>124</v>
      </c>
      <c r="V2515" t="s">
        <v>37</v>
      </c>
      <c r="W2515" t="s">
        <v>42</v>
      </c>
      <c r="X2515" t="s">
        <v>4407</v>
      </c>
      <c r="Y2515" t="s">
        <v>44</v>
      </c>
      <c r="Z2515" t="s">
        <v>45</v>
      </c>
      <c r="AA2515" t="s">
        <v>16791</v>
      </c>
      <c r="AB2515" t="s">
        <v>124</v>
      </c>
      <c r="AC2515" t="s">
        <v>16792</v>
      </c>
      <c r="AD2515" t="s">
        <v>16793</v>
      </c>
      <c r="AE2515" t="s">
        <v>16794</v>
      </c>
      <c r="AF2515" t="s">
        <v>51</v>
      </c>
    </row>
    <row r="2516" spans="3:32" x14ac:dyDescent="0.3">
      <c r="C2516" s="21" t="s">
        <v>16795</v>
      </c>
      <c r="D2516" s="20" t="s">
        <v>29</v>
      </c>
      <c r="E2516" s="20" t="s">
        <v>63</v>
      </c>
      <c r="F2516" s="45" t="s">
        <v>16111</v>
      </c>
      <c r="G2516" s="44">
        <v>45138</v>
      </c>
      <c r="H2516" s="20" t="s">
        <v>366</v>
      </c>
      <c r="J2516" t="s">
        <v>33</v>
      </c>
      <c r="K2516" t="s">
        <v>34</v>
      </c>
      <c r="L2516" t="s">
        <v>35</v>
      </c>
      <c r="M2516" t="s">
        <v>64</v>
      </c>
      <c r="N2516" t="s">
        <v>37</v>
      </c>
      <c r="O2516" t="s">
        <v>16796</v>
      </c>
      <c r="P2516" s="13" t="s">
        <v>15435</v>
      </c>
      <c r="Q2516" s="2" t="s">
        <v>15149</v>
      </c>
      <c r="R2516" t="s">
        <v>16796</v>
      </c>
      <c r="S2516" s="13" t="s">
        <v>15435</v>
      </c>
      <c r="T2516" t="s">
        <v>16797</v>
      </c>
      <c r="U2516" t="s">
        <v>16798</v>
      </c>
      <c r="V2516" t="s">
        <v>37</v>
      </c>
      <c r="W2516" t="s">
        <v>42</v>
      </c>
      <c r="X2516" t="s">
        <v>97</v>
      </c>
      <c r="Y2516" t="s">
        <v>44</v>
      </c>
      <c r="Z2516" t="s">
        <v>78</v>
      </c>
      <c r="AA2516" t="s">
        <v>16799</v>
      </c>
      <c r="AB2516" t="s">
        <v>16800</v>
      </c>
      <c r="AC2516" t="s">
        <v>16801</v>
      </c>
      <c r="AD2516" t="s">
        <v>16802</v>
      </c>
      <c r="AE2516" t="s">
        <v>16803</v>
      </c>
      <c r="AF2516" t="s">
        <v>51</v>
      </c>
    </row>
    <row r="2517" spans="3:32" x14ac:dyDescent="0.3">
      <c r="C2517" s="21" t="s">
        <v>16813</v>
      </c>
      <c r="D2517" s="20" t="s">
        <v>29</v>
      </c>
      <c r="E2517" s="20" t="s">
        <v>63</v>
      </c>
      <c r="F2517" s="45" t="s">
        <v>16111</v>
      </c>
      <c r="G2517" s="44">
        <v>45138</v>
      </c>
      <c r="H2517" s="20" t="s">
        <v>366</v>
      </c>
      <c r="J2517" t="s">
        <v>33</v>
      </c>
      <c r="K2517" t="s">
        <v>34</v>
      </c>
      <c r="L2517" t="s">
        <v>35</v>
      </c>
      <c r="M2517" t="s">
        <v>64</v>
      </c>
      <c r="N2517" t="s">
        <v>37</v>
      </c>
      <c r="O2517" t="s">
        <v>16814</v>
      </c>
      <c r="P2517" s="13" t="s">
        <v>15435</v>
      </c>
      <c r="Q2517" s="2" t="s">
        <v>16815</v>
      </c>
      <c r="R2517" t="s">
        <v>16816</v>
      </c>
      <c r="S2517" s="13" t="s">
        <v>15435</v>
      </c>
      <c r="T2517" t="s">
        <v>16817</v>
      </c>
      <c r="U2517" t="s">
        <v>44</v>
      </c>
      <c r="V2517" t="s">
        <v>37</v>
      </c>
      <c r="W2517" t="s">
        <v>42</v>
      </c>
      <c r="X2517" t="s">
        <v>355</v>
      </c>
      <c r="Y2517" t="s">
        <v>44</v>
      </c>
      <c r="Z2517" t="s">
        <v>356</v>
      </c>
      <c r="AA2517" t="s">
        <v>16818</v>
      </c>
      <c r="AB2517" t="s">
        <v>44</v>
      </c>
      <c r="AC2517" t="s">
        <v>16819</v>
      </c>
      <c r="AD2517" t="s">
        <v>16820</v>
      </c>
      <c r="AE2517" t="s">
        <v>16821</v>
      </c>
      <c r="AF2517" t="s">
        <v>51</v>
      </c>
    </row>
    <row r="2518" spans="3:32" x14ac:dyDescent="0.3">
      <c r="C2518" s="21" t="s">
        <v>16795</v>
      </c>
      <c r="D2518" s="20" t="s">
        <v>29</v>
      </c>
      <c r="E2518" s="20" t="s">
        <v>63</v>
      </c>
      <c r="F2518" s="45" t="s">
        <v>16111</v>
      </c>
      <c r="G2518" s="44" t="s">
        <v>16111</v>
      </c>
      <c r="H2518" s="20" t="s">
        <v>366</v>
      </c>
      <c r="J2518" t="s">
        <v>33</v>
      </c>
      <c r="K2518" t="s">
        <v>382</v>
      </c>
      <c r="L2518" t="s">
        <v>35</v>
      </c>
      <c r="M2518" t="s">
        <v>64</v>
      </c>
      <c r="N2518" t="s">
        <v>37</v>
      </c>
      <c r="O2518" t="s">
        <v>16796</v>
      </c>
      <c r="P2518" s="13" t="s">
        <v>15435</v>
      </c>
      <c r="Q2518" s="2" t="s">
        <v>15149</v>
      </c>
      <c r="R2518" t="s">
        <v>16796</v>
      </c>
      <c r="S2518" s="13" t="s">
        <v>15435</v>
      </c>
      <c r="T2518" t="s">
        <v>16797</v>
      </c>
      <c r="U2518" t="s">
        <v>16798</v>
      </c>
      <c r="V2518" t="s">
        <v>37</v>
      </c>
      <c r="W2518" t="s">
        <v>42</v>
      </c>
      <c r="X2518" t="s">
        <v>97</v>
      </c>
      <c r="Y2518" t="s">
        <v>44</v>
      </c>
      <c r="Z2518" t="s">
        <v>78</v>
      </c>
      <c r="AA2518" t="s">
        <v>16799</v>
      </c>
      <c r="AB2518" t="s">
        <v>16800</v>
      </c>
      <c r="AC2518" t="s">
        <v>16801</v>
      </c>
      <c r="AD2518" t="s">
        <v>16802</v>
      </c>
      <c r="AE2518" t="s">
        <v>16803</v>
      </c>
      <c r="AF2518" t="s">
        <v>51</v>
      </c>
    </row>
    <row r="2519" spans="3:32" x14ac:dyDescent="0.3">
      <c r="C2519" s="21" t="s">
        <v>16813</v>
      </c>
      <c r="D2519" s="20" t="s">
        <v>29</v>
      </c>
      <c r="E2519" s="20" t="s">
        <v>63</v>
      </c>
      <c r="F2519" s="45" t="s">
        <v>16111</v>
      </c>
      <c r="G2519" s="44" t="s">
        <v>16111</v>
      </c>
      <c r="H2519" s="20" t="s">
        <v>366</v>
      </c>
      <c r="J2519" t="s">
        <v>33</v>
      </c>
      <c r="K2519" t="s">
        <v>382</v>
      </c>
      <c r="L2519" t="s">
        <v>35</v>
      </c>
      <c r="M2519" t="s">
        <v>64</v>
      </c>
      <c r="N2519" t="s">
        <v>37</v>
      </c>
      <c r="O2519" t="s">
        <v>16814</v>
      </c>
      <c r="P2519" s="13" t="s">
        <v>15435</v>
      </c>
      <c r="Q2519" s="2" t="s">
        <v>16815</v>
      </c>
      <c r="R2519" t="s">
        <v>16816</v>
      </c>
      <c r="S2519" s="13" t="s">
        <v>15435</v>
      </c>
      <c r="T2519" t="s">
        <v>16817</v>
      </c>
      <c r="U2519" t="s">
        <v>44</v>
      </c>
      <c r="V2519" t="s">
        <v>37</v>
      </c>
      <c r="W2519" t="s">
        <v>42</v>
      </c>
      <c r="X2519" t="s">
        <v>355</v>
      </c>
      <c r="Y2519" t="s">
        <v>44</v>
      </c>
      <c r="Z2519" t="s">
        <v>356</v>
      </c>
      <c r="AA2519" t="s">
        <v>16818</v>
      </c>
      <c r="AB2519" t="s">
        <v>44</v>
      </c>
      <c r="AC2519" t="s">
        <v>16819</v>
      </c>
      <c r="AD2519" t="s">
        <v>16820</v>
      </c>
      <c r="AE2519" t="s">
        <v>16821</v>
      </c>
      <c r="AF2519" t="s">
        <v>51</v>
      </c>
    </row>
    <row r="2520" spans="3:32" x14ac:dyDescent="0.3">
      <c r="C2520" s="21">
        <v>2540973</v>
      </c>
      <c r="D2520" s="20" t="s">
        <v>29</v>
      </c>
      <c r="E2520" s="20" t="s">
        <v>63</v>
      </c>
      <c r="F2520" s="45" t="s">
        <v>16111</v>
      </c>
      <c r="G2520" s="44" t="s">
        <v>16111</v>
      </c>
      <c r="H2520" s="20" t="s">
        <v>366</v>
      </c>
      <c r="J2520" t="s">
        <v>33</v>
      </c>
      <c r="K2520" t="s">
        <v>382</v>
      </c>
      <c r="L2520" t="s">
        <v>35</v>
      </c>
      <c r="M2520" t="s">
        <v>64</v>
      </c>
      <c r="N2520" t="s">
        <v>37</v>
      </c>
      <c r="O2520" t="s">
        <v>16796</v>
      </c>
      <c r="P2520" s="13" t="s">
        <v>15435</v>
      </c>
      <c r="Q2520" s="2" t="s">
        <v>15149</v>
      </c>
      <c r="R2520" t="s">
        <v>16796</v>
      </c>
      <c r="S2520" s="13" t="s">
        <v>15435</v>
      </c>
      <c r="T2520" t="s">
        <v>16797</v>
      </c>
      <c r="U2520" t="s">
        <v>16798</v>
      </c>
      <c r="V2520" t="s">
        <v>37</v>
      </c>
      <c r="W2520" t="s">
        <v>42</v>
      </c>
      <c r="X2520" t="s">
        <v>97</v>
      </c>
      <c r="Y2520" t="s">
        <v>44</v>
      </c>
      <c r="Z2520" t="s">
        <v>78</v>
      </c>
      <c r="AA2520" t="s">
        <v>16799</v>
      </c>
      <c r="AB2520" t="s">
        <v>16800</v>
      </c>
      <c r="AC2520" t="s">
        <v>16801</v>
      </c>
      <c r="AD2520" t="s">
        <v>16802</v>
      </c>
      <c r="AE2520" t="s">
        <v>16803</v>
      </c>
      <c r="AF2520" t="s">
        <v>51</v>
      </c>
    </row>
    <row r="2521" spans="3:32" x14ac:dyDescent="0.3">
      <c r="C2521" s="21">
        <v>2541321</v>
      </c>
      <c r="D2521" s="20" t="s">
        <v>29</v>
      </c>
      <c r="E2521" s="20" t="s">
        <v>63</v>
      </c>
      <c r="F2521" s="45" t="s">
        <v>16111</v>
      </c>
      <c r="G2521" s="44" t="s">
        <v>16111</v>
      </c>
      <c r="H2521" s="20" t="s">
        <v>366</v>
      </c>
      <c r="J2521" t="s">
        <v>33</v>
      </c>
      <c r="K2521" t="s">
        <v>382</v>
      </c>
      <c r="L2521" t="s">
        <v>35</v>
      </c>
      <c r="M2521" t="s">
        <v>36</v>
      </c>
      <c r="N2521" t="s">
        <v>37</v>
      </c>
      <c r="O2521" t="s">
        <v>17123</v>
      </c>
      <c r="P2521" s="13" t="s">
        <v>15435</v>
      </c>
      <c r="Q2521" s="2" t="s">
        <v>17124</v>
      </c>
      <c r="R2521" t="s">
        <v>17123</v>
      </c>
      <c r="S2521" s="13" t="s">
        <v>15435</v>
      </c>
      <c r="T2521" t="s">
        <v>17125</v>
      </c>
      <c r="U2521" t="s">
        <v>17126</v>
      </c>
      <c r="V2521" t="s">
        <v>37</v>
      </c>
      <c r="W2521" t="s">
        <v>42</v>
      </c>
      <c r="X2521" t="s">
        <v>654</v>
      </c>
      <c r="Y2521" t="s">
        <v>44</v>
      </c>
      <c r="Z2521" t="s">
        <v>45</v>
      </c>
      <c r="AA2521" t="s">
        <v>17127</v>
      </c>
      <c r="AB2521" t="s">
        <v>17128</v>
      </c>
      <c r="AC2521" t="s">
        <v>17129</v>
      </c>
      <c r="AD2521" t="s">
        <v>17130</v>
      </c>
      <c r="AE2521" t="s">
        <v>17131</v>
      </c>
      <c r="AF2521" t="s">
        <v>51</v>
      </c>
    </row>
    <row r="2522" spans="3:32" x14ac:dyDescent="0.3">
      <c r="C2522" s="21">
        <v>2541408</v>
      </c>
      <c r="D2522" s="20" t="s">
        <v>29</v>
      </c>
      <c r="E2522" s="20" t="s">
        <v>63</v>
      </c>
      <c r="F2522" s="45" t="s">
        <v>16111</v>
      </c>
      <c r="G2522" s="44" t="s">
        <v>16111</v>
      </c>
      <c r="H2522" s="20" t="s">
        <v>366</v>
      </c>
      <c r="J2522" t="s">
        <v>33</v>
      </c>
      <c r="K2522" t="s">
        <v>382</v>
      </c>
      <c r="L2522" t="s">
        <v>35</v>
      </c>
      <c r="M2522" t="s">
        <v>64</v>
      </c>
      <c r="N2522" t="s">
        <v>37</v>
      </c>
      <c r="O2522" t="s">
        <v>16814</v>
      </c>
      <c r="P2522" s="13" t="s">
        <v>15435</v>
      </c>
      <c r="Q2522" s="2" t="s">
        <v>16815</v>
      </c>
      <c r="R2522" t="s">
        <v>16816</v>
      </c>
      <c r="S2522" s="13" t="s">
        <v>15435</v>
      </c>
      <c r="T2522" t="s">
        <v>16817</v>
      </c>
      <c r="U2522" t="s">
        <v>44</v>
      </c>
      <c r="V2522" t="s">
        <v>37</v>
      </c>
      <c r="W2522" t="s">
        <v>42</v>
      </c>
      <c r="X2522" t="s">
        <v>355</v>
      </c>
      <c r="Y2522" t="s">
        <v>44</v>
      </c>
      <c r="Z2522" t="s">
        <v>356</v>
      </c>
      <c r="AA2522" t="s">
        <v>16818</v>
      </c>
      <c r="AB2522" t="s">
        <v>44</v>
      </c>
      <c r="AC2522" t="s">
        <v>16819</v>
      </c>
      <c r="AD2522" t="s">
        <v>16820</v>
      </c>
      <c r="AE2522" t="s">
        <v>16821</v>
      </c>
      <c r="AF2522" t="s">
        <v>51</v>
      </c>
    </row>
    <row r="2523" spans="3:32" x14ac:dyDescent="0.3">
      <c r="C2523" s="21" t="s">
        <v>16952</v>
      </c>
      <c r="D2523" s="20" t="s">
        <v>29</v>
      </c>
      <c r="E2523" s="20" t="s">
        <v>63</v>
      </c>
      <c r="F2523" s="45" t="s">
        <v>16111</v>
      </c>
      <c r="G2523" s="44" t="s">
        <v>16111</v>
      </c>
      <c r="H2523" s="20" t="s">
        <v>366</v>
      </c>
      <c r="J2523" t="s">
        <v>33</v>
      </c>
      <c r="K2523" t="s">
        <v>382</v>
      </c>
      <c r="L2523" t="s">
        <v>35</v>
      </c>
      <c r="M2523" t="s">
        <v>52</v>
      </c>
      <c r="N2523" t="s">
        <v>37</v>
      </c>
      <c r="O2523" t="s">
        <v>12614</v>
      </c>
      <c r="P2523" s="13" t="s">
        <v>15435</v>
      </c>
      <c r="Q2523" s="2" t="s">
        <v>16953</v>
      </c>
      <c r="R2523" t="s">
        <v>13478</v>
      </c>
      <c r="S2523" s="13" t="s">
        <v>15435</v>
      </c>
      <c r="T2523" t="s">
        <v>12617</v>
      </c>
      <c r="U2523" t="s">
        <v>44</v>
      </c>
      <c r="V2523" t="s">
        <v>37</v>
      </c>
      <c r="W2523" t="s">
        <v>42</v>
      </c>
      <c r="X2523" t="s">
        <v>1985</v>
      </c>
      <c r="Y2523" t="s">
        <v>44</v>
      </c>
      <c r="Z2523" t="s">
        <v>45</v>
      </c>
      <c r="AA2523" t="s">
        <v>12618</v>
      </c>
      <c r="AB2523" t="s">
        <v>44</v>
      </c>
      <c r="AC2523" t="s">
        <v>13896</v>
      </c>
      <c r="AD2523" t="s">
        <v>13897</v>
      </c>
      <c r="AE2523" t="s">
        <v>3663</v>
      </c>
      <c r="AF2523" t="s">
        <v>51</v>
      </c>
    </row>
    <row r="2524" spans="3:32" x14ac:dyDescent="0.3">
      <c r="C2524" s="21" t="s">
        <v>16822</v>
      </c>
      <c r="D2524" s="20" t="s">
        <v>29</v>
      </c>
      <c r="E2524" s="20" t="s">
        <v>63</v>
      </c>
      <c r="F2524" s="45" t="s">
        <v>16111</v>
      </c>
      <c r="G2524" s="44" t="s">
        <v>16111</v>
      </c>
      <c r="H2524" s="20" t="s">
        <v>366</v>
      </c>
      <c r="J2524" t="s">
        <v>33</v>
      </c>
      <c r="K2524" t="s">
        <v>382</v>
      </c>
      <c r="L2524" t="s">
        <v>35</v>
      </c>
      <c r="M2524" t="s">
        <v>64</v>
      </c>
      <c r="N2524" t="s">
        <v>37</v>
      </c>
      <c r="O2524" t="s">
        <v>16823</v>
      </c>
      <c r="P2524" s="13" t="s">
        <v>15435</v>
      </c>
      <c r="Q2524" s="2" t="s">
        <v>16824</v>
      </c>
      <c r="R2524" t="s">
        <v>16825</v>
      </c>
      <c r="S2524" s="13" t="s">
        <v>15435</v>
      </c>
      <c r="T2524" t="s">
        <v>16826</v>
      </c>
      <c r="U2524" t="s">
        <v>44</v>
      </c>
      <c r="V2524" t="s">
        <v>37</v>
      </c>
      <c r="W2524" t="s">
        <v>42</v>
      </c>
      <c r="X2524" t="s">
        <v>1985</v>
      </c>
      <c r="Y2524" t="s">
        <v>44</v>
      </c>
      <c r="Z2524" t="s">
        <v>45</v>
      </c>
      <c r="AA2524" t="s">
        <v>16827</v>
      </c>
      <c r="AB2524" t="s">
        <v>44</v>
      </c>
      <c r="AC2524" t="s">
        <v>16828</v>
      </c>
      <c r="AD2524" t="s">
        <v>16829</v>
      </c>
      <c r="AE2524" t="s">
        <v>16830</v>
      </c>
      <c r="AF2524" t="s">
        <v>51</v>
      </c>
    </row>
    <row r="2525" spans="3:32" x14ac:dyDescent="0.3">
      <c r="C2525" s="21" t="s">
        <v>16631</v>
      </c>
      <c r="D2525" s="20" t="s">
        <v>102</v>
      </c>
      <c r="E2525" s="20" t="s">
        <v>63</v>
      </c>
      <c r="F2525" s="45" t="s">
        <v>16356</v>
      </c>
      <c r="G2525" s="44" t="s">
        <v>16111</v>
      </c>
      <c r="H2525" s="20" t="s">
        <v>366</v>
      </c>
      <c r="J2525" t="s">
        <v>33</v>
      </c>
      <c r="K2525" t="s">
        <v>382</v>
      </c>
      <c r="L2525" t="s">
        <v>35</v>
      </c>
      <c r="M2525" t="s">
        <v>64</v>
      </c>
      <c r="N2525" t="s">
        <v>37</v>
      </c>
      <c r="O2525" t="s">
        <v>16632</v>
      </c>
      <c r="P2525" s="13" t="s">
        <v>15234</v>
      </c>
      <c r="Q2525" s="2" t="s">
        <v>44</v>
      </c>
      <c r="R2525" t="s">
        <v>16633</v>
      </c>
      <c r="S2525" s="13" t="s">
        <v>15234</v>
      </c>
      <c r="T2525" t="s">
        <v>16634</v>
      </c>
      <c r="U2525" t="s">
        <v>44</v>
      </c>
      <c r="V2525" t="s">
        <v>37</v>
      </c>
      <c r="W2525" t="s">
        <v>42</v>
      </c>
      <c r="X2525" t="s">
        <v>164</v>
      </c>
      <c r="Y2525" t="s">
        <v>44</v>
      </c>
      <c r="Z2525" t="s">
        <v>78</v>
      </c>
      <c r="AA2525" t="s">
        <v>16635</v>
      </c>
      <c r="AB2525" t="s">
        <v>16636</v>
      </c>
      <c r="AC2525" t="s">
        <v>44</v>
      </c>
      <c r="AD2525" t="s">
        <v>16637</v>
      </c>
      <c r="AE2525" t="s">
        <v>16638</v>
      </c>
      <c r="AF2525" t="s">
        <v>115</v>
      </c>
    </row>
    <row r="2526" spans="3:32" x14ac:dyDescent="0.3">
      <c r="C2526" s="21" t="s">
        <v>17132</v>
      </c>
      <c r="D2526" s="20" t="s">
        <v>29</v>
      </c>
      <c r="E2526" s="20" t="s">
        <v>63</v>
      </c>
      <c r="F2526" s="45" t="s">
        <v>16356</v>
      </c>
      <c r="G2526" s="44" t="s">
        <v>16111</v>
      </c>
      <c r="H2526" s="20" t="s">
        <v>366</v>
      </c>
      <c r="J2526" t="s">
        <v>33</v>
      </c>
      <c r="K2526" t="s">
        <v>382</v>
      </c>
      <c r="L2526" t="s">
        <v>35</v>
      </c>
      <c r="M2526" t="s">
        <v>52</v>
      </c>
      <c r="N2526" t="s">
        <v>37</v>
      </c>
      <c r="O2526" t="s">
        <v>17133</v>
      </c>
      <c r="P2526" s="13" t="s">
        <v>15678</v>
      </c>
      <c r="Q2526" s="2" t="s">
        <v>17134</v>
      </c>
      <c r="R2526" t="s">
        <v>17133</v>
      </c>
      <c r="S2526" s="13" t="s">
        <v>15678</v>
      </c>
      <c r="T2526" t="s">
        <v>17135</v>
      </c>
      <c r="U2526" t="s">
        <v>17136</v>
      </c>
      <c r="V2526" t="s">
        <v>37</v>
      </c>
      <c r="W2526" t="s">
        <v>42</v>
      </c>
      <c r="X2526" t="s">
        <v>1131</v>
      </c>
      <c r="Y2526" t="s">
        <v>44</v>
      </c>
      <c r="Z2526" t="s">
        <v>45</v>
      </c>
      <c r="AA2526" t="s">
        <v>17137</v>
      </c>
      <c r="AB2526" t="s">
        <v>17138</v>
      </c>
      <c r="AC2526" t="s">
        <v>17139</v>
      </c>
      <c r="AD2526" t="s">
        <v>17140</v>
      </c>
      <c r="AE2526" t="s">
        <v>17141</v>
      </c>
      <c r="AF2526" t="s">
        <v>51</v>
      </c>
    </row>
    <row r="2527" spans="3:32" x14ac:dyDescent="0.3">
      <c r="C2527" s="21" t="s">
        <v>17500</v>
      </c>
      <c r="D2527" s="20" t="s">
        <v>62</v>
      </c>
      <c r="E2527" s="20" t="s">
        <v>509</v>
      </c>
      <c r="F2527" s="45" t="s">
        <v>16356</v>
      </c>
      <c r="G2527" s="44" t="s">
        <v>16111</v>
      </c>
      <c r="H2527" s="20" t="s">
        <v>366</v>
      </c>
      <c r="J2527" t="s">
        <v>33</v>
      </c>
      <c r="K2527" t="s">
        <v>382</v>
      </c>
      <c r="L2527" t="s">
        <v>35</v>
      </c>
      <c r="M2527" t="s">
        <v>117</v>
      </c>
      <c r="N2527" t="s">
        <v>37</v>
      </c>
      <c r="O2527" t="s">
        <v>17501</v>
      </c>
      <c r="P2527" s="13" t="s">
        <v>15678</v>
      </c>
      <c r="Q2527" s="2" t="s">
        <v>44</v>
      </c>
      <c r="R2527" t="s">
        <v>17502</v>
      </c>
      <c r="S2527" s="13" t="s">
        <v>15678</v>
      </c>
      <c r="T2527" t="s">
        <v>17503</v>
      </c>
      <c r="U2527" t="s">
        <v>44</v>
      </c>
      <c r="V2527" t="s">
        <v>37</v>
      </c>
      <c r="W2527" t="s">
        <v>42</v>
      </c>
      <c r="X2527" t="s">
        <v>164</v>
      </c>
      <c r="Y2527" t="s">
        <v>44</v>
      </c>
      <c r="Z2527" t="s">
        <v>78</v>
      </c>
      <c r="AA2527" t="s">
        <v>17504</v>
      </c>
      <c r="AB2527" t="s">
        <v>44</v>
      </c>
      <c r="AC2527" t="s">
        <v>44</v>
      </c>
      <c r="AD2527" t="s">
        <v>17505</v>
      </c>
      <c r="AE2527" t="s">
        <v>17506</v>
      </c>
      <c r="AF2527" t="s">
        <v>51</v>
      </c>
    </row>
    <row r="2528" spans="3:32" x14ac:dyDescent="0.3">
      <c r="C2528" s="21" t="s">
        <v>16639</v>
      </c>
      <c r="D2528" s="20" t="s">
        <v>102</v>
      </c>
      <c r="E2528" s="20" t="s">
        <v>63</v>
      </c>
      <c r="F2528" s="45" t="s">
        <v>16640</v>
      </c>
      <c r="G2528" s="44" t="s">
        <v>16111</v>
      </c>
      <c r="H2528" s="20" t="s">
        <v>366</v>
      </c>
      <c r="J2528" t="s">
        <v>33</v>
      </c>
      <c r="K2528" t="s">
        <v>34</v>
      </c>
      <c r="L2528" t="s">
        <v>35</v>
      </c>
      <c r="M2528" t="s">
        <v>292</v>
      </c>
      <c r="N2528" t="s">
        <v>37</v>
      </c>
      <c r="O2528" t="s">
        <v>16641</v>
      </c>
      <c r="P2528" s="13" t="s">
        <v>15400</v>
      </c>
      <c r="Q2528" s="2" t="s">
        <v>44</v>
      </c>
      <c r="R2528" t="s">
        <v>16642</v>
      </c>
      <c r="S2528" s="13" t="s">
        <v>15400</v>
      </c>
      <c r="T2528" t="s">
        <v>16643</v>
      </c>
      <c r="U2528" t="s">
        <v>44</v>
      </c>
      <c r="V2528" t="s">
        <v>37</v>
      </c>
      <c r="W2528" t="s">
        <v>42</v>
      </c>
      <c r="X2528" t="s">
        <v>164</v>
      </c>
      <c r="Y2528" t="s">
        <v>44</v>
      </c>
      <c r="Z2528" t="s">
        <v>78</v>
      </c>
      <c r="AA2528" t="s">
        <v>16644</v>
      </c>
      <c r="AB2528" t="s">
        <v>16645</v>
      </c>
      <c r="AC2528" t="s">
        <v>44</v>
      </c>
      <c r="AD2528" t="s">
        <v>16646</v>
      </c>
      <c r="AE2528" t="s">
        <v>16647</v>
      </c>
      <c r="AF2528" t="s">
        <v>115</v>
      </c>
    </row>
    <row r="2529" spans="3:32" x14ac:dyDescent="0.3">
      <c r="C2529" s="21" t="s">
        <v>16648</v>
      </c>
      <c r="D2529" s="20" t="s">
        <v>102</v>
      </c>
      <c r="E2529" s="20" t="s">
        <v>63</v>
      </c>
      <c r="F2529" s="45" t="s">
        <v>16640</v>
      </c>
      <c r="G2529" s="44" t="s">
        <v>16111</v>
      </c>
      <c r="H2529" s="20" t="s">
        <v>366</v>
      </c>
      <c r="J2529" t="s">
        <v>33</v>
      </c>
      <c r="K2529" t="s">
        <v>34</v>
      </c>
      <c r="L2529" t="s">
        <v>35</v>
      </c>
      <c r="M2529" t="s">
        <v>105</v>
      </c>
      <c r="N2529" t="s">
        <v>37</v>
      </c>
      <c r="O2529" t="s">
        <v>16649</v>
      </c>
      <c r="P2529" s="13" t="s">
        <v>15400</v>
      </c>
      <c r="Q2529" s="2" t="s">
        <v>44</v>
      </c>
      <c r="R2529" t="s">
        <v>16650</v>
      </c>
      <c r="S2529" s="13" t="s">
        <v>15400</v>
      </c>
      <c r="T2529" t="s">
        <v>16651</v>
      </c>
      <c r="U2529" t="s">
        <v>44</v>
      </c>
      <c r="V2529" t="s">
        <v>37</v>
      </c>
      <c r="W2529" t="s">
        <v>42</v>
      </c>
      <c r="X2529" t="s">
        <v>164</v>
      </c>
      <c r="Y2529" t="s">
        <v>44</v>
      </c>
      <c r="Z2529" t="s">
        <v>78</v>
      </c>
      <c r="AA2529" t="s">
        <v>16652</v>
      </c>
      <c r="AB2529" t="s">
        <v>16653</v>
      </c>
      <c r="AC2529" t="s">
        <v>44</v>
      </c>
      <c r="AD2529" t="s">
        <v>16654</v>
      </c>
      <c r="AE2529" t="s">
        <v>16655</v>
      </c>
      <c r="AF2529" t="s">
        <v>115</v>
      </c>
    </row>
    <row r="2530" spans="3:32" x14ac:dyDescent="0.3">
      <c r="C2530" s="21" t="s">
        <v>16656</v>
      </c>
      <c r="D2530" s="20" t="s">
        <v>102</v>
      </c>
      <c r="E2530" s="20" t="s">
        <v>63</v>
      </c>
      <c r="F2530" s="45" t="s">
        <v>16640</v>
      </c>
      <c r="G2530" s="44" t="s">
        <v>16111</v>
      </c>
      <c r="H2530" s="20" t="s">
        <v>366</v>
      </c>
      <c r="J2530" t="s">
        <v>33</v>
      </c>
      <c r="K2530" t="s">
        <v>34</v>
      </c>
      <c r="L2530" t="s">
        <v>35</v>
      </c>
      <c r="M2530" t="s">
        <v>105</v>
      </c>
      <c r="N2530" t="s">
        <v>37</v>
      </c>
      <c r="O2530" t="s">
        <v>16657</v>
      </c>
      <c r="P2530" s="13" t="s">
        <v>15400</v>
      </c>
      <c r="Q2530" s="2" t="s">
        <v>16658</v>
      </c>
      <c r="R2530" t="s">
        <v>16657</v>
      </c>
      <c r="S2530" s="13" t="s">
        <v>15400</v>
      </c>
      <c r="T2530" t="s">
        <v>16659</v>
      </c>
      <c r="U2530" t="s">
        <v>16660</v>
      </c>
      <c r="V2530" t="s">
        <v>37</v>
      </c>
      <c r="W2530" t="s">
        <v>42</v>
      </c>
      <c r="X2530" t="s">
        <v>16661</v>
      </c>
      <c r="Y2530" t="s">
        <v>44</v>
      </c>
      <c r="Z2530" t="s">
        <v>45</v>
      </c>
      <c r="AA2530" t="s">
        <v>16662</v>
      </c>
      <c r="AB2530" t="s">
        <v>16663</v>
      </c>
      <c r="AC2530" t="s">
        <v>16664</v>
      </c>
      <c r="AD2530" t="s">
        <v>16665</v>
      </c>
      <c r="AE2530" t="s">
        <v>16666</v>
      </c>
      <c r="AF2530" t="s">
        <v>115</v>
      </c>
    </row>
    <row r="2531" spans="3:32" x14ac:dyDescent="0.3">
      <c r="C2531" s="21" t="s">
        <v>16667</v>
      </c>
      <c r="D2531" s="20" t="s">
        <v>102</v>
      </c>
      <c r="E2531" s="20" t="s">
        <v>63</v>
      </c>
      <c r="F2531" s="45" t="s">
        <v>16640</v>
      </c>
      <c r="G2531" s="44" t="s">
        <v>16111</v>
      </c>
      <c r="H2531" s="20" t="s">
        <v>366</v>
      </c>
      <c r="J2531" t="s">
        <v>33</v>
      </c>
      <c r="K2531" t="s">
        <v>34</v>
      </c>
      <c r="L2531" t="s">
        <v>35</v>
      </c>
      <c r="M2531" t="s">
        <v>117</v>
      </c>
      <c r="N2531" t="s">
        <v>37</v>
      </c>
      <c r="O2531" t="s">
        <v>16668</v>
      </c>
      <c r="P2531" s="13" t="s">
        <v>15400</v>
      </c>
      <c r="Q2531" s="2" t="s">
        <v>44</v>
      </c>
      <c r="R2531" t="s">
        <v>16669</v>
      </c>
      <c r="S2531" s="13" t="s">
        <v>15400</v>
      </c>
      <c r="T2531" t="s">
        <v>7610</v>
      </c>
      <c r="U2531" t="s">
        <v>44</v>
      </c>
      <c r="V2531" t="s">
        <v>37</v>
      </c>
      <c r="W2531" t="s">
        <v>42</v>
      </c>
      <c r="X2531" t="s">
        <v>164</v>
      </c>
      <c r="Y2531" t="s">
        <v>44</v>
      </c>
      <c r="Z2531" t="s">
        <v>78</v>
      </c>
      <c r="AA2531" t="s">
        <v>16670</v>
      </c>
      <c r="AB2531" t="s">
        <v>16671</v>
      </c>
      <c r="AC2531" t="s">
        <v>44</v>
      </c>
      <c r="AD2531" t="s">
        <v>16672</v>
      </c>
      <c r="AE2531" t="s">
        <v>16673</v>
      </c>
      <c r="AF2531" t="s">
        <v>16674</v>
      </c>
    </row>
    <row r="2532" spans="3:32" x14ac:dyDescent="0.3">
      <c r="C2532" s="21" t="s">
        <v>16954</v>
      </c>
      <c r="D2532" s="20" t="s">
        <v>102</v>
      </c>
      <c r="E2532" s="20" t="s">
        <v>63</v>
      </c>
      <c r="F2532" s="45" t="s">
        <v>16640</v>
      </c>
      <c r="G2532" s="44" t="s">
        <v>16111</v>
      </c>
      <c r="H2532" s="20" t="s">
        <v>366</v>
      </c>
      <c r="J2532" t="s">
        <v>33</v>
      </c>
      <c r="K2532" t="s">
        <v>34</v>
      </c>
      <c r="L2532" t="s">
        <v>35</v>
      </c>
      <c r="M2532" t="s">
        <v>117</v>
      </c>
      <c r="N2532" t="s">
        <v>37</v>
      </c>
      <c r="O2532" t="s">
        <v>16955</v>
      </c>
      <c r="P2532" s="13" t="s">
        <v>15400</v>
      </c>
      <c r="Q2532" s="2" t="s">
        <v>44</v>
      </c>
      <c r="R2532" t="s">
        <v>16956</v>
      </c>
      <c r="S2532" s="13" t="s">
        <v>15400</v>
      </c>
      <c r="T2532" t="s">
        <v>16957</v>
      </c>
      <c r="U2532" t="s">
        <v>44</v>
      </c>
      <c r="V2532" t="s">
        <v>37</v>
      </c>
      <c r="W2532" t="s">
        <v>42</v>
      </c>
      <c r="X2532" t="s">
        <v>164</v>
      </c>
      <c r="Y2532" t="s">
        <v>44</v>
      </c>
      <c r="Z2532" t="s">
        <v>78</v>
      </c>
      <c r="AA2532" t="s">
        <v>16958</v>
      </c>
      <c r="AB2532" t="s">
        <v>2016</v>
      </c>
      <c r="AC2532" t="s">
        <v>44</v>
      </c>
      <c r="AD2532" t="s">
        <v>16959</v>
      </c>
      <c r="AE2532" t="s">
        <v>16960</v>
      </c>
      <c r="AF2532" t="s">
        <v>115</v>
      </c>
    </row>
    <row r="2533" spans="3:32" x14ac:dyDescent="0.3">
      <c r="C2533" s="21" t="s">
        <v>16675</v>
      </c>
      <c r="D2533" s="20" t="s">
        <v>102</v>
      </c>
      <c r="E2533" s="20" t="s">
        <v>63</v>
      </c>
      <c r="F2533" s="45" t="s">
        <v>16640</v>
      </c>
      <c r="G2533" s="44" t="s">
        <v>16111</v>
      </c>
      <c r="H2533" s="20" t="s">
        <v>366</v>
      </c>
      <c r="J2533" t="s">
        <v>33</v>
      </c>
      <c r="K2533" t="s">
        <v>34</v>
      </c>
      <c r="L2533" t="s">
        <v>35</v>
      </c>
      <c r="M2533" t="s">
        <v>292</v>
      </c>
      <c r="N2533" t="s">
        <v>37</v>
      </c>
      <c r="O2533" t="s">
        <v>16676</v>
      </c>
      <c r="P2533" s="13" t="s">
        <v>15400</v>
      </c>
      <c r="Q2533" s="2" t="s">
        <v>44</v>
      </c>
      <c r="R2533" t="s">
        <v>16677</v>
      </c>
      <c r="S2533" s="13" t="s">
        <v>15400</v>
      </c>
      <c r="T2533" t="s">
        <v>16678</v>
      </c>
      <c r="U2533" t="s">
        <v>44</v>
      </c>
      <c r="V2533" t="s">
        <v>37</v>
      </c>
      <c r="W2533" t="s">
        <v>42</v>
      </c>
      <c r="X2533" t="s">
        <v>164</v>
      </c>
      <c r="Y2533" t="s">
        <v>44</v>
      </c>
      <c r="Z2533" t="s">
        <v>78</v>
      </c>
      <c r="AA2533" t="s">
        <v>16679</v>
      </c>
      <c r="AB2533" t="s">
        <v>5844</v>
      </c>
      <c r="AC2533" t="s">
        <v>44</v>
      </c>
      <c r="AD2533" t="s">
        <v>8312</v>
      </c>
      <c r="AE2533" t="s">
        <v>16680</v>
      </c>
      <c r="AF2533" t="s">
        <v>115</v>
      </c>
    </row>
    <row r="2534" spans="3:32" x14ac:dyDescent="0.3">
      <c r="C2534" s="21" t="s">
        <v>16681</v>
      </c>
      <c r="D2534" s="20" t="s">
        <v>102</v>
      </c>
      <c r="E2534" s="20" t="s">
        <v>63</v>
      </c>
      <c r="F2534" s="45" t="s">
        <v>16640</v>
      </c>
      <c r="G2534" s="44" t="s">
        <v>16111</v>
      </c>
      <c r="H2534" s="20" t="s">
        <v>366</v>
      </c>
      <c r="J2534" t="s">
        <v>33</v>
      </c>
      <c r="K2534" t="s">
        <v>34</v>
      </c>
      <c r="L2534" t="s">
        <v>35</v>
      </c>
      <c r="M2534" t="s">
        <v>143</v>
      </c>
      <c r="N2534" t="s">
        <v>37</v>
      </c>
      <c r="O2534" t="s">
        <v>16682</v>
      </c>
      <c r="P2534" s="13" t="s">
        <v>15400</v>
      </c>
      <c r="Q2534" s="2" t="s">
        <v>16683</v>
      </c>
      <c r="R2534" t="s">
        <v>16682</v>
      </c>
      <c r="S2534" s="13" t="s">
        <v>15400</v>
      </c>
      <c r="T2534" t="s">
        <v>16684</v>
      </c>
      <c r="U2534" t="s">
        <v>5009</v>
      </c>
      <c r="V2534" t="s">
        <v>37</v>
      </c>
      <c r="W2534" t="s">
        <v>42</v>
      </c>
      <c r="X2534" t="s">
        <v>16685</v>
      </c>
      <c r="Y2534" t="s">
        <v>44</v>
      </c>
      <c r="Z2534" t="s">
        <v>16686</v>
      </c>
      <c r="AA2534" t="s">
        <v>16687</v>
      </c>
      <c r="AB2534" t="s">
        <v>5013</v>
      </c>
      <c r="AC2534" t="s">
        <v>16688</v>
      </c>
      <c r="AD2534" t="s">
        <v>16689</v>
      </c>
      <c r="AE2534" t="s">
        <v>16690</v>
      </c>
      <c r="AF2534" t="s">
        <v>115</v>
      </c>
    </row>
    <row r="2535" spans="3:32" x14ac:dyDescent="0.3">
      <c r="C2535" s="21">
        <v>2539291</v>
      </c>
      <c r="D2535" s="20" t="s">
        <v>102</v>
      </c>
      <c r="E2535" s="20" t="s">
        <v>63</v>
      </c>
      <c r="F2535" s="45" t="s">
        <v>16640</v>
      </c>
      <c r="G2535" s="44" t="s">
        <v>16111</v>
      </c>
      <c r="H2535" s="20" t="s">
        <v>366</v>
      </c>
      <c r="J2535" t="s">
        <v>33</v>
      </c>
      <c r="K2535" t="s">
        <v>34</v>
      </c>
      <c r="L2535" t="s">
        <v>35</v>
      </c>
      <c r="M2535" t="s">
        <v>52</v>
      </c>
      <c r="N2535" t="s">
        <v>37</v>
      </c>
      <c r="O2535" t="s">
        <v>16691</v>
      </c>
      <c r="P2535" s="13" t="s">
        <v>15400</v>
      </c>
      <c r="Q2535" s="2" t="s">
        <v>44</v>
      </c>
      <c r="R2535" t="s">
        <v>16692</v>
      </c>
      <c r="S2535" s="13" t="s">
        <v>15400</v>
      </c>
      <c r="T2535" t="s">
        <v>16693</v>
      </c>
      <c r="U2535" t="s">
        <v>44</v>
      </c>
      <c r="V2535" t="s">
        <v>37</v>
      </c>
      <c r="W2535" t="s">
        <v>42</v>
      </c>
      <c r="X2535" t="s">
        <v>164</v>
      </c>
      <c r="Y2535" t="s">
        <v>44</v>
      </c>
      <c r="Z2535" t="s">
        <v>78</v>
      </c>
      <c r="AA2535" t="s">
        <v>16694</v>
      </c>
      <c r="AB2535" t="s">
        <v>16695</v>
      </c>
      <c r="AC2535" t="s">
        <v>44</v>
      </c>
      <c r="AD2535" t="s">
        <v>16696</v>
      </c>
      <c r="AE2535" t="s">
        <v>16697</v>
      </c>
      <c r="AF2535" t="s">
        <v>115</v>
      </c>
    </row>
    <row r="2536" spans="3:32" x14ac:dyDescent="0.3">
      <c r="C2536" s="21" t="s">
        <v>16698</v>
      </c>
      <c r="D2536" s="20" t="s">
        <v>102</v>
      </c>
      <c r="E2536" s="20" t="s">
        <v>63</v>
      </c>
      <c r="F2536" s="45" t="s">
        <v>16640</v>
      </c>
      <c r="G2536" s="44" t="s">
        <v>16111</v>
      </c>
      <c r="H2536" s="20" t="s">
        <v>366</v>
      </c>
      <c r="J2536" t="s">
        <v>33</v>
      </c>
      <c r="K2536" t="s">
        <v>34</v>
      </c>
      <c r="L2536" t="s">
        <v>35</v>
      </c>
      <c r="M2536" t="s">
        <v>36</v>
      </c>
      <c r="N2536" t="s">
        <v>37</v>
      </c>
      <c r="O2536" t="s">
        <v>16699</v>
      </c>
      <c r="P2536" s="13" t="s">
        <v>15400</v>
      </c>
      <c r="Q2536" s="2" t="s">
        <v>16700</v>
      </c>
      <c r="R2536" t="s">
        <v>16699</v>
      </c>
      <c r="S2536" s="13" t="s">
        <v>15400</v>
      </c>
      <c r="T2536" t="s">
        <v>16701</v>
      </c>
      <c r="U2536" t="s">
        <v>6860</v>
      </c>
      <c r="V2536" t="s">
        <v>37</v>
      </c>
      <c r="W2536" t="s">
        <v>42</v>
      </c>
      <c r="X2536" t="s">
        <v>16702</v>
      </c>
      <c r="Y2536" t="s">
        <v>44</v>
      </c>
      <c r="Z2536" t="s">
        <v>5213</v>
      </c>
      <c r="AA2536" t="s">
        <v>16703</v>
      </c>
      <c r="AB2536" t="s">
        <v>6862</v>
      </c>
      <c r="AC2536" t="s">
        <v>16704</v>
      </c>
      <c r="AD2536" t="s">
        <v>16705</v>
      </c>
      <c r="AE2536" t="s">
        <v>16706</v>
      </c>
      <c r="AF2536" t="s">
        <v>115</v>
      </c>
    </row>
    <row r="2537" spans="3:32" x14ac:dyDescent="0.3">
      <c r="C2537" s="21" t="s">
        <v>16707</v>
      </c>
      <c r="D2537" s="20" t="s">
        <v>102</v>
      </c>
      <c r="E2537" s="20" t="s">
        <v>63</v>
      </c>
      <c r="F2537" s="45" t="s">
        <v>16640</v>
      </c>
      <c r="G2537" s="44" t="s">
        <v>16111</v>
      </c>
      <c r="H2537" s="20" t="s">
        <v>366</v>
      </c>
      <c r="J2537" t="s">
        <v>33</v>
      </c>
      <c r="K2537" t="s">
        <v>34</v>
      </c>
      <c r="L2537" t="s">
        <v>35</v>
      </c>
      <c r="M2537" t="s">
        <v>117</v>
      </c>
      <c r="N2537" t="s">
        <v>37</v>
      </c>
      <c r="O2537" t="s">
        <v>16708</v>
      </c>
      <c r="P2537" s="13" t="s">
        <v>15400</v>
      </c>
      <c r="Q2537" s="2" t="s">
        <v>44</v>
      </c>
      <c r="R2537" t="s">
        <v>16709</v>
      </c>
      <c r="S2537" s="13" t="s">
        <v>15400</v>
      </c>
      <c r="T2537" t="s">
        <v>16710</v>
      </c>
      <c r="U2537" t="s">
        <v>44</v>
      </c>
      <c r="V2537" t="s">
        <v>37</v>
      </c>
      <c r="W2537" t="s">
        <v>42</v>
      </c>
      <c r="X2537" t="s">
        <v>164</v>
      </c>
      <c r="Y2537" t="s">
        <v>44</v>
      </c>
      <c r="Z2537" t="s">
        <v>78</v>
      </c>
      <c r="AA2537" t="s">
        <v>16711</v>
      </c>
      <c r="AB2537" t="s">
        <v>16712</v>
      </c>
      <c r="AC2537" t="s">
        <v>44</v>
      </c>
      <c r="AD2537" t="s">
        <v>16713</v>
      </c>
      <c r="AE2537" t="s">
        <v>16714</v>
      </c>
      <c r="AF2537" t="s">
        <v>115</v>
      </c>
    </row>
    <row r="2538" spans="3:32" x14ac:dyDescent="0.3">
      <c r="C2538" s="21" t="s">
        <v>16961</v>
      </c>
      <c r="D2538" s="20" t="s">
        <v>29</v>
      </c>
      <c r="E2538" s="20" t="s">
        <v>63</v>
      </c>
      <c r="F2538" s="45" t="s">
        <v>16640</v>
      </c>
      <c r="G2538" s="44">
        <v>45140</v>
      </c>
      <c r="H2538" s="20" t="s">
        <v>366</v>
      </c>
      <c r="J2538" t="s">
        <v>33</v>
      </c>
      <c r="K2538" t="s">
        <v>382</v>
      </c>
      <c r="L2538" t="s">
        <v>35</v>
      </c>
      <c r="M2538" t="s">
        <v>36</v>
      </c>
      <c r="N2538" t="s">
        <v>37</v>
      </c>
      <c r="O2538" t="s">
        <v>16962</v>
      </c>
      <c r="P2538" s="13" t="s">
        <v>15896</v>
      </c>
      <c r="Q2538" s="2" t="s">
        <v>3234</v>
      </c>
      <c r="R2538" t="s">
        <v>16962</v>
      </c>
      <c r="S2538" s="13" t="s">
        <v>15896</v>
      </c>
      <c r="T2538" t="s">
        <v>16963</v>
      </c>
      <c r="U2538" t="s">
        <v>16964</v>
      </c>
      <c r="V2538" t="s">
        <v>37</v>
      </c>
      <c r="W2538" t="s">
        <v>42</v>
      </c>
      <c r="X2538" t="s">
        <v>5626</v>
      </c>
      <c r="Y2538" t="s">
        <v>44</v>
      </c>
      <c r="Z2538" t="s">
        <v>4461</v>
      </c>
      <c r="AA2538" t="s">
        <v>16965</v>
      </c>
      <c r="AB2538" t="s">
        <v>16966</v>
      </c>
      <c r="AC2538" t="s">
        <v>16966</v>
      </c>
      <c r="AD2538" t="s">
        <v>16967</v>
      </c>
      <c r="AE2538" t="s">
        <v>16968</v>
      </c>
      <c r="AF2538" t="s">
        <v>51</v>
      </c>
    </row>
    <row r="2539" spans="3:32" x14ac:dyDescent="0.3">
      <c r="C2539" s="21" t="s">
        <v>17142</v>
      </c>
      <c r="D2539" s="20" t="s">
        <v>29</v>
      </c>
      <c r="E2539" s="20" t="s">
        <v>63</v>
      </c>
      <c r="F2539" s="45" t="s">
        <v>16640</v>
      </c>
      <c r="G2539" s="44">
        <v>45140</v>
      </c>
      <c r="H2539" s="20" t="s">
        <v>366</v>
      </c>
      <c r="J2539" t="s">
        <v>33</v>
      </c>
      <c r="K2539" t="s">
        <v>382</v>
      </c>
      <c r="L2539" t="s">
        <v>35</v>
      </c>
      <c r="M2539" t="s">
        <v>64</v>
      </c>
      <c r="N2539" t="s">
        <v>37</v>
      </c>
      <c r="O2539" t="s">
        <v>17143</v>
      </c>
      <c r="P2539" s="13" t="s">
        <v>15896</v>
      </c>
      <c r="Q2539" s="2" t="s">
        <v>17144</v>
      </c>
      <c r="R2539" t="s">
        <v>17145</v>
      </c>
      <c r="S2539" s="13" t="s">
        <v>15896</v>
      </c>
      <c r="T2539" t="s">
        <v>17146</v>
      </c>
      <c r="U2539" t="s">
        <v>124</v>
      </c>
      <c r="V2539" t="s">
        <v>37</v>
      </c>
      <c r="W2539" t="s">
        <v>42</v>
      </c>
      <c r="X2539" t="s">
        <v>320</v>
      </c>
      <c r="Y2539" t="s">
        <v>44</v>
      </c>
      <c r="Z2539" t="s">
        <v>45</v>
      </c>
      <c r="AA2539" t="s">
        <v>17147</v>
      </c>
      <c r="AB2539" t="s">
        <v>124</v>
      </c>
      <c r="AC2539" t="s">
        <v>17148</v>
      </c>
      <c r="AD2539" t="s">
        <v>17149</v>
      </c>
      <c r="AE2539" t="s">
        <v>17150</v>
      </c>
      <c r="AF2539" t="s">
        <v>51</v>
      </c>
    </row>
    <row r="2540" spans="3:32" x14ac:dyDescent="0.3">
      <c r="C2540" s="21" t="s">
        <v>17151</v>
      </c>
      <c r="D2540" s="20" t="s">
        <v>29</v>
      </c>
      <c r="E2540" s="20" t="s">
        <v>280</v>
      </c>
      <c r="F2540" s="45" t="s">
        <v>16640</v>
      </c>
      <c r="G2540" s="44">
        <v>45140</v>
      </c>
      <c r="H2540" s="20" t="s">
        <v>366</v>
      </c>
      <c r="J2540" t="s">
        <v>33</v>
      </c>
      <c r="K2540" t="s">
        <v>382</v>
      </c>
      <c r="L2540" t="s">
        <v>35</v>
      </c>
      <c r="M2540" t="s">
        <v>64</v>
      </c>
      <c r="N2540" t="s">
        <v>37</v>
      </c>
      <c r="O2540" t="s">
        <v>17152</v>
      </c>
      <c r="P2540" s="13" t="s">
        <v>15896</v>
      </c>
      <c r="Q2540" s="2" t="s">
        <v>17153</v>
      </c>
      <c r="R2540" t="s">
        <v>17152</v>
      </c>
      <c r="S2540" s="13" t="s">
        <v>15896</v>
      </c>
      <c r="T2540" t="s">
        <v>17154</v>
      </c>
      <c r="U2540" t="s">
        <v>17155</v>
      </c>
      <c r="V2540" t="s">
        <v>37</v>
      </c>
      <c r="W2540" t="s">
        <v>42</v>
      </c>
      <c r="X2540" t="s">
        <v>17156</v>
      </c>
      <c r="Y2540" t="s">
        <v>44</v>
      </c>
      <c r="Z2540" t="s">
        <v>17157</v>
      </c>
      <c r="AA2540" t="s">
        <v>17158</v>
      </c>
      <c r="AB2540" t="s">
        <v>17159</v>
      </c>
      <c r="AC2540" t="s">
        <v>17160</v>
      </c>
      <c r="AD2540" t="s">
        <v>17161</v>
      </c>
      <c r="AE2540" t="s">
        <v>17162</v>
      </c>
      <c r="AF2540" t="s">
        <v>51</v>
      </c>
    </row>
    <row r="2541" spans="3:32" x14ac:dyDescent="0.3">
      <c r="C2541" s="21" t="s">
        <v>17163</v>
      </c>
      <c r="D2541" s="20" t="s">
        <v>29</v>
      </c>
      <c r="E2541" s="20" t="s">
        <v>141</v>
      </c>
      <c r="F2541" s="45" t="s">
        <v>16640</v>
      </c>
      <c r="G2541" s="44">
        <v>45140</v>
      </c>
      <c r="H2541" s="20" t="s">
        <v>366</v>
      </c>
      <c r="J2541" t="s">
        <v>33</v>
      </c>
      <c r="K2541" t="s">
        <v>382</v>
      </c>
      <c r="L2541" t="s">
        <v>35</v>
      </c>
      <c r="M2541" t="s">
        <v>36</v>
      </c>
      <c r="N2541" t="s">
        <v>37</v>
      </c>
      <c r="O2541" t="s">
        <v>17164</v>
      </c>
      <c r="P2541" s="13" t="s">
        <v>15896</v>
      </c>
      <c r="Q2541" s="2" t="s">
        <v>17165</v>
      </c>
      <c r="R2541" t="s">
        <v>17166</v>
      </c>
      <c r="S2541" s="13" t="s">
        <v>15896</v>
      </c>
      <c r="T2541" t="s">
        <v>17167</v>
      </c>
      <c r="U2541" t="s">
        <v>124</v>
      </c>
      <c r="V2541" t="s">
        <v>37</v>
      </c>
      <c r="W2541" t="s">
        <v>42</v>
      </c>
      <c r="X2541" t="s">
        <v>4796</v>
      </c>
      <c r="Y2541" t="s">
        <v>44</v>
      </c>
      <c r="Z2541" t="s">
        <v>5213</v>
      </c>
      <c r="AA2541" t="s">
        <v>17168</v>
      </c>
      <c r="AB2541" t="s">
        <v>124</v>
      </c>
      <c r="AC2541" t="s">
        <v>17169</v>
      </c>
      <c r="AD2541" t="s">
        <v>17170</v>
      </c>
      <c r="AE2541" t="s">
        <v>17171</v>
      </c>
      <c r="AF2541" t="s">
        <v>51</v>
      </c>
    </row>
    <row r="2542" spans="3:32" x14ac:dyDescent="0.3">
      <c r="C2542" s="21" t="s">
        <v>17172</v>
      </c>
      <c r="D2542" s="20" t="s">
        <v>29</v>
      </c>
      <c r="E2542" s="20" t="s">
        <v>63</v>
      </c>
      <c r="F2542" s="45" t="s">
        <v>16640</v>
      </c>
      <c r="G2542" s="44">
        <v>45140</v>
      </c>
      <c r="H2542" s="20" t="s">
        <v>366</v>
      </c>
      <c r="J2542" t="s">
        <v>33</v>
      </c>
      <c r="K2542" t="s">
        <v>382</v>
      </c>
      <c r="L2542" t="s">
        <v>35</v>
      </c>
      <c r="M2542" t="s">
        <v>117</v>
      </c>
      <c r="N2542" t="s">
        <v>37</v>
      </c>
      <c r="O2542" t="s">
        <v>17173</v>
      </c>
      <c r="P2542" s="13" t="s">
        <v>15896</v>
      </c>
      <c r="Q2542" s="2" t="s">
        <v>17174</v>
      </c>
      <c r="R2542" t="s">
        <v>17173</v>
      </c>
      <c r="S2542" s="13" t="s">
        <v>15896</v>
      </c>
      <c r="T2542" t="s">
        <v>17175</v>
      </c>
      <c r="U2542" t="s">
        <v>17176</v>
      </c>
      <c r="V2542" t="s">
        <v>37</v>
      </c>
      <c r="W2542" t="s">
        <v>42</v>
      </c>
      <c r="X2542" t="s">
        <v>1748</v>
      </c>
      <c r="Y2542" t="s">
        <v>44</v>
      </c>
      <c r="Z2542" t="s">
        <v>45</v>
      </c>
      <c r="AA2542" t="s">
        <v>17177</v>
      </c>
      <c r="AB2542" t="s">
        <v>17178</v>
      </c>
      <c r="AC2542" t="s">
        <v>17179</v>
      </c>
      <c r="AD2542" t="s">
        <v>17180</v>
      </c>
      <c r="AE2542" t="s">
        <v>17181</v>
      </c>
      <c r="AF2542" t="s">
        <v>51</v>
      </c>
    </row>
    <row r="2543" spans="3:32" x14ac:dyDescent="0.3">
      <c r="C2543" s="21" t="s">
        <v>17182</v>
      </c>
      <c r="D2543" s="20" t="s">
        <v>29</v>
      </c>
      <c r="E2543" s="20" t="s">
        <v>63</v>
      </c>
      <c r="F2543" s="45" t="s">
        <v>16746</v>
      </c>
      <c r="G2543" s="44">
        <v>45140</v>
      </c>
      <c r="H2543" s="20" t="s">
        <v>366</v>
      </c>
      <c r="J2543" t="s">
        <v>33</v>
      </c>
      <c r="K2543" t="s">
        <v>34</v>
      </c>
      <c r="L2543" t="s">
        <v>35</v>
      </c>
      <c r="M2543" t="s">
        <v>143</v>
      </c>
      <c r="N2543" t="s">
        <v>37</v>
      </c>
      <c r="O2543" t="s">
        <v>17183</v>
      </c>
      <c r="P2543" s="13" t="s">
        <v>15969</v>
      </c>
      <c r="Q2543" s="2" t="s">
        <v>17184</v>
      </c>
      <c r="R2543" t="s">
        <v>17185</v>
      </c>
      <c r="S2543" s="13" t="s">
        <v>15969</v>
      </c>
      <c r="T2543" t="s">
        <v>17186</v>
      </c>
      <c r="U2543" t="s">
        <v>124</v>
      </c>
      <c r="V2543" t="s">
        <v>37</v>
      </c>
      <c r="W2543" t="s">
        <v>42</v>
      </c>
      <c r="X2543" t="s">
        <v>17187</v>
      </c>
      <c r="Y2543" t="s">
        <v>44</v>
      </c>
      <c r="Z2543" t="s">
        <v>17188</v>
      </c>
      <c r="AA2543" t="s">
        <v>17189</v>
      </c>
      <c r="AB2543" t="s">
        <v>124</v>
      </c>
      <c r="AC2543" t="s">
        <v>17190</v>
      </c>
      <c r="AD2543" t="s">
        <v>17191</v>
      </c>
      <c r="AE2543" t="s">
        <v>17192</v>
      </c>
      <c r="AF2543" t="s">
        <v>51</v>
      </c>
    </row>
    <row r="2544" spans="3:32" x14ac:dyDescent="0.3">
      <c r="C2544" s="21" t="s">
        <v>17193</v>
      </c>
      <c r="D2544" s="20" t="s">
        <v>29</v>
      </c>
      <c r="E2544" s="20" t="s">
        <v>63</v>
      </c>
      <c r="F2544" s="45" t="s">
        <v>16746</v>
      </c>
      <c r="G2544" s="44">
        <v>45140</v>
      </c>
      <c r="H2544" s="20" t="s">
        <v>366</v>
      </c>
      <c r="J2544" t="s">
        <v>33</v>
      </c>
      <c r="K2544" t="s">
        <v>34</v>
      </c>
      <c r="L2544" t="s">
        <v>35</v>
      </c>
      <c r="M2544" t="s">
        <v>143</v>
      </c>
      <c r="N2544" t="s">
        <v>37</v>
      </c>
      <c r="O2544" t="s">
        <v>17194</v>
      </c>
      <c r="P2544" s="13" t="s">
        <v>15969</v>
      </c>
      <c r="Q2544" s="2" t="s">
        <v>17195</v>
      </c>
      <c r="R2544" t="s">
        <v>17194</v>
      </c>
      <c r="S2544" s="13" t="s">
        <v>15969</v>
      </c>
      <c r="T2544" t="s">
        <v>17196</v>
      </c>
      <c r="U2544" t="s">
        <v>17197</v>
      </c>
      <c r="V2544" t="s">
        <v>37</v>
      </c>
      <c r="W2544" t="s">
        <v>42</v>
      </c>
      <c r="X2544" t="s">
        <v>1941</v>
      </c>
      <c r="Y2544" t="s">
        <v>44</v>
      </c>
      <c r="Z2544" t="s">
        <v>1426</v>
      </c>
      <c r="AA2544" t="s">
        <v>17198</v>
      </c>
      <c r="AB2544" t="s">
        <v>17199</v>
      </c>
      <c r="AC2544" t="s">
        <v>17200</v>
      </c>
      <c r="AD2544" t="s">
        <v>17201</v>
      </c>
      <c r="AE2544" t="s">
        <v>17202</v>
      </c>
      <c r="AF2544" t="s">
        <v>51</v>
      </c>
    </row>
    <row r="2545" spans="3:32" x14ac:dyDescent="0.3">
      <c r="C2545" s="21" t="s">
        <v>17203</v>
      </c>
      <c r="D2545" s="20" t="s">
        <v>29</v>
      </c>
      <c r="E2545" s="20" t="s">
        <v>63</v>
      </c>
      <c r="F2545" s="45" t="s">
        <v>16746</v>
      </c>
      <c r="G2545" s="44">
        <v>45140</v>
      </c>
      <c r="H2545" s="20" t="s">
        <v>366</v>
      </c>
      <c r="J2545" t="s">
        <v>33</v>
      </c>
      <c r="K2545" t="s">
        <v>34</v>
      </c>
      <c r="L2545" t="s">
        <v>35</v>
      </c>
      <c r="M2545" t="s">
        <v>52</v>
      </c>
      <c r="N2545" t="s">
        <v>37</v>
      </c>
      <c r="O2545" t="s">
        <v>17204</v>
      </c>
      <c r="P2545" s="13" t="s">
        <v>15969</v>
      </c>
      <c r="Q2545" s="2" t="s">
        <v>17205</v>
      </c>
      <c r="R2545" t="s">
        <v>17206</v>
      </c>
      <c r="S2545" s="13" t="s">
        <v>15969</v>
      </c>
      <c r="T2545" t="s">
        <v>16148</v>
      </c>
      <c r="U2545" t="s">
        <v>17207</v>
      </c>
      <c r="V2545" t="s">
        <v>37</v>
      </c>
      <c r="W2545" t="s">
        <v>42</v>
      </c>
      <c r="X2545" t="s">
        <v>1461</v>
      </c>
      <c r="Y2545" t="s">
        <v>44</v>
      </c>
      <c r="Z2545" t="s">
        <v>45</v>
      </c>
      <c r="AA2545" t="s">
        <v>17208</v>
      </c>
      <c r="AB2545" t="s">
        <v>8960</v>
      </c>
      <c r="AC2545" t="s">
        <v>17209</v>
      </c>
      <c r="AD2545" t="s">
        <v>17210</v>
      </c>
      <c r="AE2545" t="s">
        <v>17211</v>
      </c>
      <c r="AF2545" t="s">
        <v>51</v>
      </c>
    </row>
    <row r="2546" spans="3:32" x14ac:dyDescent="0.3">
      <c r="C2546" s="21" t="s">
        <v>16715</v>
      </c>
      <c r="D2546" s="20" t="s">
        <v>102</v>
      </c>
      <c r="E2546" s="20" t="s">
        <v>63</v>
      </c>
      <c r="F2546" s="45" t="s">
        <v>16640</v>
      </c>
      <c r="G2546" s="44">
        <v>45140</v>
      </c>
      <c r="H2546" s="20" t="s">
        <v>366</v>
      </c>
      <c r="J2546" t="s">
        <v>33</v>
      </c>
      <c r="K2546" t="s">
        <v>382</v>
      </c>
      <c r="L2546" t="s">
        <v>35</v>
      </c>
      <c r="M2546" t="s">
        <v>117</v>
      </c>
      <c r="N2546" t="s">
        <v>37</v>
      </c>
      <c r="O2546" t="s">
        <v>12717</v>
      </c>
      <c r="P2546" s="13" t="s">
        <v>15400</v>
      </c>
      <c r="Q2546" s="2" t="s">
        <v>44</v>
      </c>
      <c r="R2546" t="s">
        <v>12718</v>
      </c>
      <c r="S2546" s="13" t="s">
        <v>15400</v>
      </c>
      <c r="T2546" t="s">
        <v>12719</v>
      </c>
      <c r="U2546" t="s">
        <v>44</v>
      </c>
      <c r="V2546" t="s">
        <v>37</v>
      </c>
      <c r="W2546" t="s">
        <v>42</v>
      </c>
      <c r="X2546" t="s">
        <v>164</v>
      </c>
      <c r="Y2546" t="s">
        <v>44</v>
      </c>
      <c r="Z2546" t="s">
        <v>78</v>
      </c>
      <c r="AA2546" t="s">
        <v>12720</v>
      </c>
      <c r="AB2546" t="s">
        <v>12721</v>
      </c>
      <c r="AC2546" t="s">
        <v>44</v>
      </c>
      <c r="AD2546" t="s">
        <v>12722</v>
      </c>
      <c r="AE2546" t="s">
        <v>16716</v>
      </c>
      <c r="AF2546" t="s">
        <v>16717</v>
      </c>
    </row>
    <row r="2547" spans="3:32" x14ac:dyDescent="0.3">
      <c r="C2547" s="21" t="s">
        <v>16718</v>
      </c>
      <c r="D2547" s="20" t="s">
        <v>102</v>
      </c>
      <c r="E2547" s="20" t="s">
        <v>63</v>
      </c>
      <c r="F2547" s="45" t="s">
        <v>16640</v>
      </c>
      <c r="G2547" s="44">
        <v>45140</v>
      </c>
      <c r="H2547" s="20" t="s">
        <v>366</v>
      </c>
      <c r="J2547" t="s">
        <v>33</v>
      </c>
      <c r="K2547" t="s">
        <v>382</v>
      </c>
      <c r="L2547" t="s">
        <v>35</v>
      </c>
      <c r="M2547" t="s">
        <v>64</v>
      </c>
      <c r="N2547" t="s">
        <v>37</v>
      </c>
      <c r="O2547" t="s">
        <v>16719</v>
      </c>
      <c r="P2547" s="13" t="s">
        <v>15400</v>
      </c>
      <c r="Q2547" s="2" t="s">
        <v>16720</v>
      </c>
      <c r="R2547" t="s">
        <v>16721</v>
      </c>
      <c r="S2547" s="13" t="s">
        <v>15400</v>
      </c>
      <c r="T2547" t="s">
        <v>16722</v>
      </c>
      <c r="U2547" t="s">
        <v>16723</v>
      </c>
      <c r="V2547" t="s">
        <v>37</v>
      </c>
      <c r="W2547" t="s">
        <v>42</v>
      </c>
      <c r="X2547" t="s">
        <v>355</v>
      </c>
      <c r="Y2547" t="s">
        <v>44</v>
      </c>
      <c r="Z2547" t="s">
        <v>356</v>
      </c>
      <c r="AA2547" t="s">
        <v>16724</v>
      </c>
      <c r="AB2547" t="s">
        <v>124</v>
      </c>
      <c r="AC2547" t="s">
        <v>16725</v>
      </c>
      <c r="AD2547" t="s">
        <v>16726</v>
      </c>
      <c r="AE2547" t="s">
        <v>16727</v>
      </c>
      <c r="AF2547" t="s">
        <v>115</v>
      </c>
    </row>
    <row r="2548" spans="3:32" x14ac:dyDescent="0.3">
      <c r="C2548" s="21" t="s">
        <v>16728</v>
      </c>
      <c r="D2548" s="20" t="s">
        <v>102</v>
      </c>
      <c r="E2548" s="20" t="s">
        <v>30</v>
      </c>
      <c r="F2548" s="45" t="s">
        <v>16640</v>
      </c>
      <c r="G2548" s="44">
        <v>45140</v>
      </c>
      <c r="H2548" s="20" t="s">
        <v>366</v>
      </c>
      <c r="J2548" t="s">
        <v>33</v>
      </c>
      <c r="K2548" t="s">
        <v>382</v>
      </c>
      <c r="L2548" t="s">
        <v>35</v>
      </c>
      <c r="M2548" t="s">
        <v>64</v>
      </c>
      <c r="N2548" t="s">
        <v>37</v>
      </c>
      <c r="O2548" t="s">
        <v>16729</v>
      </c>
      <c r="P2548" s="13" t="s">
        <v>15400</v>
      </c>
      <c r="Q2548" s="2" t="s">
        <v>16730</v>
      </c>
      <c r="R2548" t="s">
        <v>16729</v>
      </c>
      <c r="S2548" s="13" t="s">
        <v>15400</v>
      </c>
      <c r="T2548" t="s">
        <v>16731</v>
      </c>
      <c r="U2548" t="s">
        <v>16732</v>
      </c>
      <c r="V2548" t="s">
        <v>37</v>
      </c>
      <c r="W2548" t="s">
        <v>42</v>
      </c>
      <c r="X2548" t="s">
        <v>414</v>
      </c>
      <c r="Y2548" t="s">
        <v>44</v>
      </c>
      <c r="Z2548" t="s">
        <v>45</v>
      </c>
      <c r="AA2548" t="s">
        <v>16733</v>
      </c>
      <c r="AB2548" t="s">
        <v>16734</v>
      </c>
      <c r="AC2548" t="s">
        <v>16735</v>
      </c>
      <c r="AD2548" t="s">
        <v>16736</v>
      </c>
      <c r="AE2548" t="s">
        <v>16737</v>
      </c>
      <c r="AF2548" t="s">
        <v>115</v>
      </c>
    </row>
    <row r="2549" spans="3:32" x14ac:dyDescent="0.3">
      <c r="C2549" s="21" t="s">
        <v>16738</v>
      </c>
      <c r="D2549" s="20" t="s">
        <v>102</v>
      </c>
      <c r="E2549" s="20" t="s">
        <v>63</v>
      </c>
      <c r="F2549" s="45" t="s">
        <v>16640</v>
      </c>
      <c r="G2549" s="44">
        <v>45140</v>
      </c>
      <c r="H2549" s="20" t="s">
        <v>366</v>
      </c>
      <c r="J2549" t="s">
        <v>33</v>
      </c>
      <c r="K2549" t="s">
        <v>382</v>
      </c>
      <c r="L2549" t="s">
        <v>35</v>
      </c>
      <c r="M2549" t="s">
        <v>52</v>
      </c>
      <c r="N2549" t="s">
        <v>37</v>
      </c>
      <c r="O2549" t="s">
        <v>13417</v>
      </c>
      <c r="P2549" s="13" t="s">
        <v>15400</v>
      </c>
      <c r="Q2549" s="2" t="s">
        <v>16739</v>
      </c>
      <c r="R2549" t="s">
        <v>13417</v>
      </c>
      <c r="S2549" s="13" t="s">
        <v>15400</v>
      </c>
      <c r="T2549" t="s">
        <v>16740</v>
      </c>
      <c r="U2549" t="s">
        <v>13421</v>
      </c>
      <c r="V2549" t="s">
        <v>37</v>
      </c>
      <c r="W2549" t="s">
        <v>42</v>
      </c>
      <c r="X2549" t="s">
        <v>12042</v>
      </c>
      <c r="Y2549" t="s">
        <v>44</v>
      </c>
      <c r="Z2549" t="s">
        <v>78</v>
      </c>
      <c r="AA2549" t="s">
        <v>13422</v>
      </c>
      <c r="AB2549" t="s">
        <v>16741</v>
      </c>
      <c r="AC2549" t="s">
        <v>16742</v>
      </c>
      <c r="AD2549" t="s">
        <v>16743</v>
      </c>
      <c r="AE2549" t="s">
        <v>16744</v>
      </c>
      <c r="AF2549" t="s">
        <v>115</v>
      </c>
    </row>
    <row r="2550" spans="3:32" x14ac:dyDescent="0.3">
      <c r="C2550" s="21" t="s">
        <v>16751</v>
      </c>
      <c r="D2550" s="20" t="s">
        <v>102</v>
      </c>
      <c r="E2550" s="20" t="s">
        <v>63</v>
      </c>
      <c r="F2550" s="45" t="s">
        <v>16746</v>
      </c>
      <c r="G2550" s="44">
        <v>45140</v>
      </c>
      <c r="H2550" s="20" t="s">
        <v>366</v>
      </c>
      <c r="J2550" t="s">
        <v>33</v>
      </c>
      <c r="K2550" t="s">
        <v>34</v>
      </c>
      <c r="L2550" t="s">
        <v>35</v>
      </c>
      <c r="M2550" t="s">
        <v>52</v>
      </c>
      <c r="N2550" t="s">
        <v>37</v>
      </c>
      <c r="O2550" t="s">
        <v>16752</v>
      </c>
      <c r="P2550" s="13" t="s">
        <v>15435</v>
      </c>
      <c r="Q2550" s="2" t="s">
        <v>16753</v>
      </c>
      <c r="R2550" t="s">
        <v>16752</v>
      </c>
      <c r="S2550" s="13" t="s">
        <v>15435</v>
      </c>
      <c r="T2550" t="s">
        <v>16754</v>
      </c>
      <c r="U2550" t="s">
        <v>16755</v>
      </c>
      <c r="V2550" t="s">
        <v>37</v>
      </c>
      <c r="W2550" t="s">
        <v>42</v>
      </c>
      <c r="X2550" t="s">
        <v>4407</v>
      </c>
      <c r="Y2550" t="s">
        <v>44</v>
      </c>
      <c r="Z2550" t="s">
        <v>45</v>
      </c>
      <c r="AA2550" t="s">
        <v>16756</v>
      </c>
      <c r="AB2550" t="s">
        <v>16757</v>
      </c>
      <c r="AC2550" t="s">
        <v>16758</v>
      </c>
      <c r="AD2550" t="s">
        <v>16759</v>
      </c>
      <c r="AE2550" t="s">
        <v>16760</v>
      </c>
      <c r="AF2550" t="s">
        <v>115</v>
      </c>
    </row>
    <row r="2551" spans="3:32" x14ac:dyDescent="0.3">
      <c r="C2551" s="21" t="s">
        <v>16761</v>
      </c>
      <c r="D2551" s="20" t="s">
        <v>102</v>
      </c>
      <c r="E2551" s="20" t="s">
        <v>63</v>
      </c>
      <c r="F2551" s="45" t="s">
        <v>16746</v>
      </c>
      <c r="G2551" s="44">
        <v>45140</v>
      </c>
      <c r="H2551" s="20" t="s">
        <v>366</v>
      </c>
      <c r="J2551" t="s">
        <v>33</v>
      </c>
      <c r="K2551" t="s">
        <v>34</v>
      </c>
      <c r="L2551" t="s">
        <v>35</v>
      </c>
      <c r="M2551" t="s">
        <v>64</v>
      </c>
      <c r="N2551" t="s">
        <v>37</v>
      </c>
      <c r="O2551" t="s">
        <v>16762</v>
      </c>
      <c r="P2551" s="13" t="s">
        <v>15435</v>
      </c>
      <c r="Q2551" s="2" t="s">
        <v>16763</v>
      </c>
      <c r="R2551" t="s">
        <v>16764</v>
      </c>
      <c r="S2551" s="13" t="s">
        <v>15435</v>
      </c>
      <c r="T2551" t="s">
        <v>16765</v>
      </c>
      <c r="U2551" t="s">
        <v>16766</v>
      </c>
      <c r="V2551" t="s">
        <v>37</v>
      </c>
      <c r="W2551" t="s">
        <v>42</v>
      </c>
      <c r="X2551" t="s">
        <v>1494</v>
      </c>
      <c r="Y2551" t="s">
        <v>44</v>
      </c>
      <c r="Z2551" t="s">
        <v>45</v>
      </c>
      <c r="AA2551" t="s">
        <v>16767</v>
      </c>
      <c r="AB2551" t="s">
        <v>124</v>
      </c>
      <c r="AC2551" t="s">
        <v>16768</v>
      </c>
      <c r="AD2551" t="s">
        <v>16769</v>
      </c>
      <c r="AE2551" t="s">
        <v>16770</v>
      </c>
      <c r="AF2551" t="s">
        <v>115</v>
      </c>
    </row>
    <row r="2552" spans="3:32" x14ac:dyDescent="0.3">
      <c r="C2552" s="21" t="s">
        <v>16853</v>
      </c>
      <c r="D2552" s="20" t="s">
        <v>102</v>
      </c>
      <c r="E2552" s="20" t="s">
        <v>63</v>
      </c>
      <c r="F2552" s="45" t="s">
        <v>16746</v>
      </c>
      <c r="G2552" s="44">
        <v>45140</v>
      </c>
      <c r="H2552" s="20" t="s">
        <v>366</v>
      </c>
      <c r="J2552" t="s">
        <v>33</v>
      </c>
      <c r="K2552" t="s">
        <v>34</v>
      </c>
      <c r="L2552" t="s">
        <v>35</v>
      </c>
      <c r="M2552" t="s">
        <v>143</v>
      </c>
      <c r="N2552" t="s">
        <v>37</v>
      </c>
      <c r="O2552" t="s">
        <v>16854</v>
      </c>
      <c r="P2552" s="13" t="s">
        <v>15435</v>
      </c>
      <c r="Q2552" s="2" t="s">
        <v>16855</v>
      </c>
      <c r="R2552" t="s">
        <v>16856</v>
      </c>
      <c r="S2552" s="13" t="s">
        <v>15435</v>
      </c>
      <c r="T2552" t="s">
        <v>16857</v>
      </c>
      <c r="U2552" t="s">
        <v>44</v>
      </c>
      <c r="V2552" t="s">
        <v>37</v>
      </c>
      <c r="W2552" t="s">
        <v>42</v>
      </c>
      <c r="X2552" t="s">
        <v>97</v>
      </c>
      <c r="Y2552" t="s">
        <v>44</v>
      </c>
      <c r="Z2552" t="s">
        <v>78</v>
      </c>
      <c r="AA2552" t="s">
        <v>16858</v>
      </c>
      <c r="AB2552" t="s">
        <v>44</v>
      </c>
      <c r="AC2552" t="s">
        <v>16859</v>
      </c>
      <c r="AD2552" t="s">
        <v>16860</v>
      </c>
      <c r="AE2552" t="s">
        <v>16861</v>
      </c>
      <c r="AF2552" t="s">
        <v>115</v>
      </c>
    </row>
    <row r="2553" spans="3:32" x14ac:dyDescent="0.3">
      <c r="C2553" s="21" t="s">
        <v>16862</v>
      </c>
      <c r="D2553" s="20" t="s">
        <v>102</v>
      </c>
      <c r="E2553" s="20" t="s">
        <v>63</v>
      </c>
      <c r="F2553" s="45" t="s">
        <v>16746</v>
      </c>
      <c r="G2553" s="44">
        <v>45140</v>
      </c>
      <c r="H2553" s="20" t="s">
        <v>366</v>
      </c>
      <c r="J2553" t="s">
        <v>33</v>
      </c>
      <c r="K2553" t="s">
        <v>34</v>
      </c>
      <c r="L2553" t="s">
        <v>35</v>
      </c>
      <c r="M2553" t="s">
        <v>36</v>
      </c>
      <c r="N2553" t="s">
        <v>37</v>
      </c>
      <c r="O2553" t="s">
        <v>6250</v>
      </c>
      <c r="P2553" s="13" t="s">
        <v>15435</v>
      </c>
      <c r="Q2553" s="2" t="s">
        <v>44</v>
      </c>
      <c r="R2553" t="s">
        <v>16863</v>
      </c>
      <c r="S2553" s="13" t="s">
        <v>15435</v>
      </c>
      <c r="T2553" t="s">
        <v>16864</v>
      </c>
      <c r="U2553" t="s">
        <v>44</v>
      </c>
      <c r="V2553" t="s">
        <v>37</v>
      </c>
      <c r="W2553" t="s">
        <v>42</v>
      </c>
      <c r="X2553" t="s">
        <v>164</v>
      </c>
      <c r="Y2553" t="s">
        <v>44</v>
      </c>
      <c r="Z2553" t="s">
        <v>78</v>
      </c>
      <c r="AA2553" t="s">
        <v>6253</v>
      </c>
      <c r="AB2553" t="s">
        <v>44</v>
      </c>
      <c r="AC2553" t="s">
        <v>44</v>
      </c>
      <c r="AD2553" t="s">
        <v>6254</v>
      </c>
      <c r="AE2553" t="s">
        <v>16865</v>
      </c>
      <c r="AF2553" t="s">
        <v>115</v>
      </c>
    </row>
    <row r="2554" spans="3:32" x14ac:dyDescent="0.3">
      <c r="C2554" s="21" t="s">
        <v>16866</v>
      </c>
      <c r="D2554" s="20" t="s">
        <v>102</v>
      </c>
      <c r="E2554" s="20" t="s">
        <v>63</v>
      </c>
      <c r="F2554" s="45" t="s">
        <v>16746</v>
      </c>
      <c r="G2554" s="44">
        <v>45140</v>
      </c>
      <c r="H2554" s="20" t="s">
        <v>366</v>
      </c>
      <c r="J2554" t="s">
        <v>33</v>
      </c>
      <c r="K2554" t="s">
        <v>34</v>
      </c>
      <c r="L2554" t="s">
        <v>35</v>
      </c>
      <c r="M2554" t="s">
        <v>143</v>
      </c>
      <c r="N2554" t="s">
        <v>37</v>
      </c>
      <c r="O2554" t="s">
        <v>16867</v>
      </c>
      <c r="P2554" s="13" t="s">
        <v>15435</v>
      </c>
      <c r="Q2554" s="2" t="s">
        <v>44</v>
      </c>
      <c r="R2554" t="s">
        <v>16868</v>
      </c>
      <c r="S2554" s="13" t="s">
        <v>15435</v>
      </c>
      <c r="T2554" t="s">
        <v>16869</v>
      </c>
      <c r="U2554" t="s">
        <v>44</v>
      </c>
      <c r="V2554" t="s">
        <v>37</v>
      </c>
      <c r="W2554" t="s">
        <v>42</v>
      </c>
      <c r="X2554" t="s">
        <v>164</v>
      </c>
      <c r="Y2554" t="s">
        <v>44</v>
      </c>
      <c r="Z2554" t="s">
        <v>78</v>
      </c>
      <c r="AA2554" t="s">
        <v>16870</v>
      </c>
      <c r="AB2554" t="s">
        <v>16871</v>
      </c>
      <c r="AC2554" t="s">
        <v>44</v>
      </c>
      <c r="AD2554" t="s">
        <v>16872</v>
      </c>
      <c r="AE2554" t="s">
        <v>16873</v>
      </c>
      <c r="AF2554" t="s">
        <v>115</v>
      </c>
    </row>
    <row r="2555" spans="3:32" x14ac:dyDescent="0.3">
      <c r="C2555" s="21" t="s">
        <v>16874</v>
      </c>
      <c r="D2555" s="20" t="s">
        <v>102</v>
      </c>
      <c r="E2555" s="20" t="s">
        <v>63</v>
      </c>
      <c r="F2555" s="45" t="s">
        <v>16746</v>
      </c>
      <c r="G2555" s="44">
        <v>45140</v>
      </c>
      <c r="H2555" s="20" t="s">
        <v>366</v>
      </c>
      <c r="J2555" t="s">
        <v>33</v>
      </c>
      <c r="K2555" t="s">
        <v>34</v>
      </c>
      <c r="L2555" t="s">
        <v>35</v>
      </c>
      <c r="M2555" t="s">
        <v>36</v>
      </c>
      <c r="N2555" t="s">
        <v>37</v>
      </c>
      <c r="O2555" t="s">
        <v>16875</v>
      </c>
      <c r="P2555" s="13" t="s">
        <v>15435</v>
      </c>
      <c r="Q2555" s="2" t="s">
        <v>16876</v>
      </c>
      <c r="R2555" t="s">
        <v>16877</v>
      </c>
      <c r="S2555" s="13" t="s">
        <v>15435</v>
      </c>
      <c r="T2555" t="s">
        <v>16878</v>
      </c>
      <c r="U2555" t="s">
        <v>44</v>
      </c>
      <c r="V2555" t="s">
        <v>37</v>
      </c>
      <c r="W2555" t="s">
        <v>42</v>
      </c>
      <c r="X2555" t="s">
        <v>16589</v>
      </c>
      <c r="Y2555" t="s">
        <v>44</v>
      </c>
      <c r="Z2555" t="s">
        <v>45</v>
      </c>
      <c r="AA2555" t="s">
        <v>16879</v>
      </c>
      <c r="AB2555" t="s">
        <v>16880</v>
      </c>
      <c r="AC2555" t="s">
        <v>16881</v>
      </c>
      <c r="AD2555" t="s">
        <v>16882</v>
      </c>
      <c r="AE2555" t="s">
        <v>16883</v>
      </c>
      <c r="AF2555" t="s">
        <v>115</v>
      </c>
    </row>
    <row r="2556" spans="3:32" x14ac:dyDescent="0.3">
      <c r="C2556" s="21" t="s">
        <v>16884</v>
      </c>
      <c r="D2556" s="20" t="s">
        <v>102</v>
      </c>
      <c r="E2556" s="20" t="s">
        <v>63</v>
      </c>
      <c r="F2556" s="45" t="s">
        <v>16746</v>
      </c>
      <c r="G2556" s="44">
        <v>45140</v>
      </c>
      <c r="H2556" s="20" t="s">
        <v>366</v>
      </c>
      <c r="J2556" t="s">
        <v>33</v>
      </c>
      <c r="K2556" t="s">
        <v>34</v>
      </c>
      <c r="L2556" t="s">
        <v>35</v>
      </c>
      <c r="M2556" t="s">
        <v>117</v>
      </c>
      <c r="N2556" t="s">
        <v>37</v>
      </c>
      <c r="O2556" t="s">
        <v>16885</v>
      </c>
      <c r="P2556" s="13" t="s">
        <v>15435</v>
      </c>
      <c r="Q2556" s="2" t="s">
        <v>44</v>
      </c>
      <c r="R2556" t="s">
        <v>16886</v>
      </c>
      <c r="S2556" s="13" t="s">
        <v>15435</v>
      </c>
      <c r="T2556" t="s">
        <v>16887</v>
      </c>
      <c r="U2556" t="s">
        <v>44</v>
      </c>
      <c r="V2556" t="s">
        <v>37</v>
      </c>
      <c r="W2556" t="s">
        <v>42</v>
      </c>
      <c r="X2556" t="s">
        <v>164</v>
      </c>
      <c r="Y2556" t="s">
        <v>44</v>
      </c>
      <c r="Z2556" t="s">
        <v>78</v>
      </c>
      <c r="AA2556" t="s">
        <v>16888</v>
      </c>
      <c r="AB2556" t="s">
        <v>16889</v>
      </c>
      <c r="AC2556" t="s">
        <v>44</v>
      </c>
      <c r="AD2556" t="s">
        <v>16890</v>
      </c>
      <c r="AE2556" t="s">
        <v>16891</v>
      </c>
      <c r="AF2556" t="s">
        <v>115</v>
      </c>
    </row>
    <row r="2557" spans="3:32" x14ac:dyDescent="0.3">
      <c r="C2557" s="21" t="s">
        <v>16892</v>
      </c>
      <c r="D2557" s="20" t="s">
        <v>102</v>
      </c>
      <c r="E2557" s="20" t="s">
        <v>63</v>
      </c>
      <c r="F2557" s="45" t="s">
        <v>16746</v>
      </c>
      <c r="G2557" s="44">
        <v>45140</v>
      </c>
      <c r="H2557" s="20" t="s">
        <v>366</v>
      </c>
      <c r="J2557" t="s">
        <v>33</v>
      </c>
      <c r="K2557" t="s">
        <v>34</v>
      </c>
      <c r="L2557" t="s">
        <v>35</v>
      </c>
      <c r="M2557" t="s">
        <v>143</v>
      </c>
      <c r="N2557" t="s">
        <v>37</v>
      </c>
      <c r="O2557" t="s">
        <v>16893</v>
      </c>
      <c r="P2557" s="13" t="s">
        <v>15435</v>
      </c>
      <c r="Q2557" s="2" t="s">
        <v>16894</v>
      </c>
      <c r="R2557" t="s">
        <v>16893</v>
      </c>
      <c r="S2557" s="13" t="s">
        <v>15435</v>
      </c>
      <c r="T2557" t="s">
        <v>16895</v>
      </c>
      <c r="U2557" t="s">
        <v>16896</v>
      </c>
      <c r="V2557" t="s">
        <v>37</v>
      </c>
      <c r="W2557" t="s">
        <v>42</v>
      </c>
      <c r="X2557" t="s">
        <v>148</v>
      </c>
      <c r="Y2557" t="s">
        <v>44</v>
      </c>
      <c r="Z2557" t="s">
        <v>45</v>
      </c>
      <c r="AA2557" t="s">
        <v>16897</v>
      </c>
      <c r="AB2557" t="s">
        <v>16898</v>
      </c>
      <c r="AC2557" t="s">
        <v>16898</v>
      </c>
      <c r="AD2557" t="s">
        <v>16899</v>
      </c>
      <c r="AE2557" t="s">
        <v>16900</v>
      </c>
      <c r="AF2557" t="s">
        <v>115</v>
      </c>
    </row>
    <row r="2558" spans="3:32" x14ac:dyDescent="0.3">
      <c r="C2558" s="21" t="s">
        <v>16901</v>
      </c>
      <c r="D2558" s="20" t="s">
        <v>102</v>
      </c>
      <c r="E2558" s="20" t="s">
        <v>63</v>
      </c>
      <c r="F2558" s="45" t="s">
        <v>16746</v>
      </c>
      <c r="G2558" s="44">
        <v>45140</v>
      </c>
      <c r="H2558" s="20" t="s">
        <v>366</v>
      </c>
      <c r="J2558" t="s">
        <v>33</v>
      </c>
      <c r="K2558" t="s">
        <v>34</v>
      </c>
      <c r="L2558" t="s">
        <v>35</v>
      </c>
      <c r="M2558" t="s">
        <v>52</v>
      </c>
      <c r="N2558" t="s">
        <v>37</v>
      </c>
      <c r="O2558" t="s">
        <v>12800</v>
      </c>
      <c r="P2558" s="13" t="s">
        <v>15435</v>
      </c>
      <c r="Q2558" s="2" t="s">
        <v>16902</v>
      </c>
      <c r="R2558" t="s">
        <v>8256</v>
      </c>
      <c r="S2558" s="13" t="s">
        <v>15435</v>
      </c>
      <c r="T2558" t="s">
        <v>8257</v>
      </c>
      <c r="U2558" t="s">
        <v>8258</v>
      </c>
      <c r="V2558" t="s">
        <v>37</v>
      </c>
      <c r="W2558" t="s">
        <v>42</v>
      </c>
      <c r="X2558" t="s">
        <v>1985</v>
      </c>
      <c r="Y2558" t="s">
        <v>44</v>
      </c>
      <c r="Z2558" t="s">
        <v>45</v>
      </c>
      <c r="AA2558" t="s">
        <v>12802</v>
      </c>
      <c r="AB2558" t="s">
        <v>44</v>
      </c>
      <c r="AC2558" t="s">
        <v>16903</v>
      </c>
      <c r="AD2558" t="s">
        <v>8261</v>
      </c>
      <c r="AE2558" t="s">
        <v>1989</v>
      </c>
      <c r="AF2558" t="s">
        <v>115</v>
      </c>
    </row>
    <row r="2559" spans="3:32" x14ac:dyDescent="0.3">
      <c r="C2559" s="21" t="s">
        <v>16904</v>
      </c>
      <c r="D2559" s="20" t="s">
        <v>102</v>
      </c>
      <c r="E2559" s="20" t="s">
        <v>63</v>
      </c>
      <c r="F2559" s="45" t="s">
        <v>16746</v>
      </c>
      <c r="G2559" s="44">
        <v>45140</v>
      </c>
      <c r="H2559" s="20" t="s">
        <v>366</v>
      </c>
      <c r="J2559" t="s">
        <v>33</v>
      </c>
      <c r="K2559" t="s">
        <v>34</v>
      </c>
      <c r="L2559" t="s">
        <v>35</v>
      </c>
      <c r="M2559" t="s">
        <v>64</v>
      </c>
      <c r="N2559" t="s">
        <v>37</v>
      </c>
      <c r="O2559" t="s">
        <v>16832</v>
      </c>
      <c r="P2559" s="13" t="s">
        <v>15435</v>
      </c>
      <c r="Q2559" s="2" t="s">
        <v>16905</v>
      </c>
      <c r="R2559" t="s">
        <v>16832</v>
      </c>
      <c r="S2559" s="13" t="s">
        <v>15435</v>
      </c>
      <c r="T2559" t="s">
        <v>16834</v>
      </c>
      <c r="U2559" t="s">
        <v>16832</v>
      </c>
      <c r="V2559" t="s">
        <v>37</v>
      </c>
      <c r="W2559" t="s">
        <v>42</v>
      </c>
      <c r="X2559" t="s">
        <v>9151</v>
      </c>
      <c r="Y2559" t="s">
        <v>44</v>
      </c>
      <c r="Z2559" t="s">
        <v>9152</v>
      </c>
      <c r="AA2559" t="s">
        <v>16835</v>
      </c>
      <c r="AB2559" t="s">
        <v>16836</v>
      </c>
      <c r="AC2559" t="s">
        <v>16837</v>
      </c>
      <c r="AD2559" t="s">
        <v>16838</v>
      </c>
      <c r="AE2559" t="s">
        <v>16839</v>
      </c>
      <c r="AF2559" t="s">
        <v>115</v>
      </c>
    </row>
    <row r="2560" spans="3:32" x14ac:dyDescent="0.3">
      <c r="C2560" s="21" t="s">
        <v>16906</v>
      </c>
      <c r="D2560" s="20" t="s">
        <v>102</v>
      </c>
      <c r="E2560" s="20" t="s">
        <v>63</v>
      </c>
      <c r="F2560" s="45" t="s">
        <v>16746</v>
      </c>
      <c r="G2560" s="44">
        <v>45140</v>
      </c>
      <c r="H2560" s="20" t="s">
        <v>366</v>
      </c>
      <c r="J2560" t="s">
        <v>33</v>
      </c>
      <c r="K2560" t="s">
        <v>34</v>
      </c>
      <c r="L2560" t="s">
        <v>35</v>
      </c>
      <c r="M2560" t="s">
        <v>64</v>
      </c>
      <c r="N2560" t="s">
        <v>37</v>
      </c>
      <c r="O2560" t="s">
        <v>15850</v>
      </c>
      <c r="P2560" s="13" t="s">
        <v>15435</v>
      </c>
      <c r="Q2560" s="2" t="s">
        <v>16907</v>
      </c>
      <c r="R2560" t="s">
        <v>15850</v>
      </c>
      <c r="S2560" s="13" t="s">
        <v>15435</v>
      </c>
      <c r="T2560" t="s">
        <v>15852</v>
      </c>
      <c r="U2560" t="s">
        <v>15853</v>
      </c>
      <c r="V2560" t="s">
        <v>37</v>
      </c>
      <c r="W2560" t="s">
        <v>42</v>
      </c>
      <c r="X2560" t="s">
        <v>6015</v>
      </c>
      <c r="Y2560" t="s">
        <v>44</v>
      </c>
      <c r="Z2560" t="s">
        <v>4991</v>
      </c>
      <c r="AA2560" t="s">
        <v>15854</v>
      </c>
      <c r="AB2560" t="s">
        <v>15855</v>
      </c>
      <c r="AC2560" t="s">
        <v>15856</v>
      </c>
      <c r="AD2560" t="s">
        <v>15857</v>
      </c>
      <c r="AE2560" t="s">
        <v>16908</v>
      </c>
      <c r="AF2560" t="s">
        <v>115</v>
      </c>
    </row>
    <row r="2561" spans="3:32" x14ac:dyDescent="0.3">
      <c r="C2561" s="21" t="s">
        <v>16909</v>
      </c>
      <c r="D2561" s="20" t="s">
        <v>102</v>
      </c>
      <c r="E2561" s="20" t="s">
        <v>63</v>
      </c>
      <c r="F2561" s="45" t="s">
        <v>16746</v>
      </c>
      <c r="G2561" s="44">
        <v>45140</v>
      </c>
      <c r="H2561" s="20" t="s">
        <v>366</v>
      </c>
      <c r="J2561" t="s">
        <v>33</v>
      </c>
      <c r="K2561" t="s">
        <v>34</v>
      </c>
      <c r="L2561" t="s">
        <v>35</v>
      </c>
      <c r="M2561" t="s">
        <v>52</v>
      </c>
      <c r="N2561" t="s">
        <v>37</v>
      </c>
      <c r="O2561" t="s">
        <v>16910</v>
      </c>
      <c r="P2561" s="13" t="s">
        <v>15435</v>
      </c>
      <c r="Q2561" s="2" t="s">
        <v>16911</v>
      </c>
      <c r="R2561" t="s">
        <v>16912</v>
      </c>
      <c r="S2561" s="13" t="s">
        <v>15435</v>
      </c>
      <c r="T2561" t="s">
        <v>16913</v>
      </c>
      <c r="U2561" t="s">
        <v>44</v>
      </c>
      <c r="V2561" t="s">
        <v>37</v>
      </c>
      <c r="W2561" t="s">
        <v>42</v>
      </c>
      <c r="X2561" t="s">
        <v>618</v>
      </c>
      <c r="Y2561" t="s">
        <v>44</v>
      </c>
      <c r="Z2561" t="s">
        <v>45</v>
      </c>
      <c r="AA2561" t="s">
        <v>16914</v>
      </c>
      <c r="AB2561" t="s">
        <v>44</v>
      </c>
      <c r="AC2561" t="s">
        <v>16915</v>
      </c>
      <c r="AD2561" t="s">
        <v>16916</v>
      </c>
      <c r="AE2561" t="s">
        <v>16917</v>
      </c>
      <c r="AF2561" t="s">
        <v>115</v>
      </c>
    </row>
    <row r="2562" spans="3:32" x14ac:dyDescent="0.3">
      <c r="C2562" s="21" t="s">
        <v>17311</v>
      </c>
      <c r="D2562" s="20" t="s">
        <v>102</v>
      </c>
      <c r="E2562" s="20" t="s">
        <v>63</v>
      </c>
      <c r="F2562" s="45" t="s">
        <v>16918</v>
      </c>
      <c r="G2562" s="44">
        <v>45140</v>
      </c>
      <c r="H2562" s="20" t="s">
        <v>366</v>
      </c>
      <c r="J2562" t="s">
        <v>33</v>
      </c>
      <c r="K2562" t="s">
        <v>34</v>
      </c>
      <c r="L2562" t="s">
        <v>35</v>
      </c>
      <c r="M2562" t="s">
        <v>52</v>
      </c>
      <c r="N2562" t="s">
        <v>37</v>
      </c>
      <c r="O2562" t="s">
        <v>9761</v>
      </c>
      <c r="P2562" s="13" t="s">
        <v>16077</v>
      </c>
      <c r="Q2562" s="2" t="s">
        <v>17312</v>
      </c>
      <c r="R2562" t="s">
        <v>8407</v>
      </c>
      <c r="S2562" s="13" t="s">
        <v>16077</v>
      </c>
      <c r="T2562" t="s">
        <v>1237</v>
      </c>
      <c r="U2562" t="s">
        <v>44</v>
      </c>
      <c r="V2562" t="s">
        <v>37</v>
      </c>
      <c r="W2562" t="s">
        <v>42</v>
      </c>
      <c r="X2562" t="s">
        <v>401</v>
      </c>
      <c r="Y2562" t="s">
        <v>44</v>
      </c>
      <c r="Z2562" t="s">
        <v>78</v>
      </c>
      <c r="AA2562" t="s">
        <v>9764</v>
      </c>
      <c r="AB2562" t="s">
        <v>44</v>
      </c>
      <c r="AC2562" t="s">
        <v>1048</v>
      </c>
      <c r="AD2562" t="s">
        <v>1048</v>
      </c>
      <c r="AE2562" t="s">
        <v>17313</v>
      </c>
      <c r="AF2562" t="s">
        <v>51</v>
      </c>
    </row>
    <row r="2563" spans="3:32" x14ac:dyDescent="0.3">
      <c r="C2563" s="21" t="s">
        <v>17568</v>
      </c>
      <c r="D2563" s="20" t="s">
        <v>29</v>
      </c>
      <c r="E2563" s="20" t="s">
        <v>63</v>
      </c>
      <c r="F2563" s="45" t="s">
        <v>16746</v>
      </c>
      <c r="G2563" s="44">
        <v>45141</v>
      </c>
      <c r="H2563" s="20" t="s">
        <v>366</v>
      </c>
      <c r="J2563" t="s">
        <v>33</v>
      </c>
      <c r="K2563" t="s">
        <v>382</v>
      </c>
      <c r="L2563" t="s">
        <v>35</v>
      </c>
      <c r="M2563" t="s">
        <v>143</v>
      </c>
      <c r="N2563" t="s">
        <v>37</v>
      </c>
      <c r="O2563" t="s">
        <v>17569</v>
      </c>
      <c r="P2563" s="13" t="s">
        <v>15969</v>
      </c>
      <c r="Q2563" s="2" t="s">
        <v>17570</v>
      </c>
      <c r="R2563" t="s">
        <v>17569</v>
      </c>
      <c r="S2563" s="13" t="s">
        <v>15969</v>
      </c>
      <c r="T2563" t="s">
        <v>17571</v>
      </c>
      <c r="U2563" t="s">
        <v>17572</v>
      </c>
      <c r="V2563" t="s">
        <v>37</v>
      </c>
      <c r="W2563" t="s">
        <v>42</v>
      </c>
      <c r="X2563" t="s">
        <v>12042</v>
      </c>
      <c r="Y2563" t="s">
        <v>44</v>
      </c>
      <c r="Z2563" t="s">
        <v>78</v>
      </c>
      <c r="AA2563" t="s">
        <v>17573</v>
      </c>
      <c r="AB2563" t="s">
        <v>44</v>
      </c>
      <c r="AC2563" t="s">
        <v>17574</v>
      </c>
      <c r="AD2563" t="s">
        <v>17575</v>
      </c>
      <c r="AE2563" t="s">
        <v>17576</v>
      </c>
      <c r="AF2563" t="s">
        <v>51</v>
      </c>
    </row>
    <row r="2564" spans="3:32" x14ac:dyDescent="0.3">
      <c r="C2564" s="21" t="s">
        <v>17212</v>
      </c>
      <c r="D2564" s="20" t="s">
        <v>29</v>
      </c>
      <c r="E2564" s="20" t="s">
        <v>280</v>
      </c>
      <c r="F2564" s="45" t="s">
        <v>16746</v>
      </c>
      <c r="G2564" s="44">
        <v>45141</v>
      </c>
      <c r="H2564" s="20" t="s">
        <v>366</v>
      </c>
      <c r="J2564" t="s">
        <v>33</v>
      </c>
      <c r="K2564" t="s">
        <v>382</v>
      </c>
      <c r="L2564" t="s">
        <v>35</v>
      </c>
      <c r="M2564" t="s">
        <v>143</v>
      </c>
      <c r="N2564" t="s">
        <v>37</v>
      </c>
      <c r="O2564" t="s">
        <v>17213</v>
      </c>
      <c r="P2564" s="13" t="s">
        <v>15969</v>
      </c>
      <c r="Q2564" s="2" t="s">
        <v>17214</v>
      </c>
      <c r="R2564" t="s">
        <v>17213</v>
      </c>
      <c r="S2564" s="13" t="s">
        <v>15969</v>
      </c>
      <c r="T2564" t="s">
        <v>17215</v>
      </c>
      <c r="U2564" t="s">
        <v>17216</v>
      </c>
      <c r="V2564" t="s">
        <v>37</v>
      </c>
      <c r="W2564" t="s">
        <v>42</v>
      </c>
      <c r="X2564" t="s">
        <v>12822</v>
      </c>
      <c r="Y2564" t="s">
        <v>44</v>
      </c>
      <c r="Z2564" t="s">
        <v>1426</v>
      </c>
      <c r="AA2564" t="s">
        <v>17217</v>
      </c>
      <c r="AB2564" t="s">
        <v>17218</v>
      </c>
      <c r="AC2564" t="s">
        <v>17219</v>
      </c>
      <c r="AD2564" t="s">
        <v>17220</v>
      </c>
      <c r="AE2564" t="s">
        <v>17221</v>
      </c>
      <c r="AF2564" t="s">
        <v>51</v>
      </c>
    </row>
    <row r="2565" spans="3:32" x14ac:dyDescent="0.3">
      <c r="C2565" s="21" t="s">
        <v>17222</v>
      </c>
      <c r="D2565" s="20" t="s">
        <v>29</v>
      </c>
      <c r="E2565" s="20" t="s">
        <v>30</v>
      </c>
      <c r="F2565" s="45" t="s">
        <v>16746</v>
      </c>
      <c r="G2565" s="44">
        <v>45141</v>
      </c>
      <c r="H2565" s="20" t="s">
        <v>366</v>
      </c>
      <c r="J2565" t="s">
        <v>33</v>
      </c>
      <c r="K2565" t="s">
        <v>382</v>
      </c>
      <c r="L2565" t="s">
        <v>35</v>
      </c>
      <c r="M2565" t="s">
        <v>36</v>
      </c>
      <c r="N2565" t="s">
        <v>37</v>
      </c>
      <c r="O2565" t="s">
        <v>17223</v>
      </c>
      <c r="P2565" s="13" t="s">
        <v>15969</v>
      </c>
      <c r="Q2565" s="2" t="s">
        <v>17224</v>
      </c>
      <c r="R2565" t="s">
        <v>17223</v>
      </c>
      <c r="S2565" s="13" t="s">
        <v>15969</v>
      </c>
      <c r="T2565" t="s">
        <v>17225</v>
      </c>
      <c r="U2565" t="s">
        <v>17226</v>
      </c>
      <c r="V2565" t="s">
        <v>37</v>
      </c>
      <c r="W2565" t="s">
        <v>42</v>
      </c>
      <c r="X2565" t="s">
        <v>401</v>
      </c>
      <c r="Y2565" t="s">
        <v>44</v>
      </c>
      <c r="Z2565" t="s">
        <v>78</v>
      </c>
      <c r="AA2565" t="s">
        <v>17227</v>
      </c>
      <c r="AB2565" t="s">
        <v>44</v>
      </c>
      <c r="AC2565" t="s">
        <v>17228</v>
      </c>
      <c r="AD2565" t="s">
        <v>17229</v>
      </c>
      <c r="AE2565" t="s">
        <v>17230</v>
      </c>
      <c r="AF2565" t="s">
        <v>51</v>
      </c>
    </row>
    <row r="2566" spans="3:32" x14ac:dyDescent="0.3">
      <c r="C2566" s="21" t="s">
        <v>17231</v>
      </c>
      <c r="D2566" s="20" t="s">
        <v>29</v>
      </c>
      <c r="E2566" s="20" t="s">
        <v>63</v>
      </c>
      <c r="F2566" s="45" t="s">
        <v>16746</v>
      </c>
      <c r="G2566" s="44">
        <v>45141</v>
      </c>
      <c r="H2566" s="20" t="s">
        <v>366</v>
      </c>
      <c r="J2566" t="s">
        <v>33</v>
      </c>
      <c r="K2566" t="s">
        <v>382</v>
      </c>
      <c r="L2566" t="s">
        <v>35</v>
      </c>
      <c r="M2566" t="s">
        <v>117</v>
      </c>
      <c r="N2566" t="s">
        <v>37</v>
      </c>
      <c r="O2566" t="s">
        <v>17232</v>
      </c>
      <c r="P2566" s="13" t="s">
        <v>15969</v>
      </c>
      <c r="Q2566" s="2" t="s">
        <v>17233</v>
      </c>
      <c r="R2566" t="s">
        <v>17232</v>
      </c>
      <c r="S2566" s="13" t="s">
        <v>15969</v>
      </c>
      <c r="T2566" t="s">
        <v>17234</v>
      </c>
      <c r="U2566" t="s">
        <v>17235</v>
      </c>
      <c r="V2566" t="s">
        <v>37</v>
      </c>
      <c r="W2566" t="s">
        <v>42</v>
      </c>
      <c r="X2566" t="s">
        <v>2100</v>
      </c>
      <c r="Y2566" t="s">
        <v>44</v>
      </c>
      <c r="Z2566" t="s">
        <v>45</v>
      </c>
      <c r="AA2566" t="s">
        <v>17236</v>
      </c>
      <c r="AB2566" t="s">
        <v>17237</v>
      </c>
      <c r="AC2566" t="s">
        <v>17237</v>
      </c>
      <c r="AD2566" t="s">
        <v>17238</v>
      </c>
      <c r="AE2566" t="s">
        <v>17239</v>
      </c>
      <c r="AF2566" t="s">
        <v>51</v>
      </c>
    </row>
    <row r="2567" spans="3:32" x14ac:dyDescent="0.3">
      <c r="C2567" s="21" t="s">
        <v>17240</v>
      </c>
      <c r="D2567" s="20" t="s">
        <v>29</v>
      </c>
      <c r="E2567" s="20" t="s">
        <v>537</v>
      </c>
      <c r="F2567" s="45" t="s">
        <v>16746</v>
      </c>
      <c r="G2567" s="44">
        <v>45141</v>
      </c>
      <c r="H2567" s="20" t="s">
        <v>366</v>
      </c>
      <c r="J2567" t="s">
        <v>33</v>
      </c>
      <c r="K2567" t="s">
        <v>382</v>
      </c>
      <c r="L2567" t="s">
        <v>35</v>
      </c>
      <c r="M2567" t="s">
        <v>117</v>
      </c>
      <c r="N2567" t="s">
        <v>37</v>
      </c>
      <c r="O2567" t="s">
        <v>17241</v>
      </c>
      <c r="P2567" s="13" t="s">
        <v>15969</v>
      </c>
      <c r="Q2567" s="2" t="s">
        <v>17242</v>
      </c>
      <c r="R2567" t="s">
        <v>17241</v>
      </c>
      <c r="S2567" s="13" t="s">
        <v>15969</v>
      </c>
      <c r="T2567" t="s">
        <v>17243</v>
      </c>
      <c r="U2567" t="s">
        <v>17244</v>
      </c>
      <c r="V2567" t="s">
        <v>37</v>
      </c>
      <c r="W2567" t="s">
        <v>42</v>
      </c>
      <c r="X2567" t="s">
        <v>17245</v>
      </c>
      <c r="Y2567" t="s">
        <v>44</v>
      </c>
      <c r="Z2567" t="s">
        <v>45</v>
      </c>
      <c r="AA2567" t="s">
        <v>17246</v>
      </c>
      <c r="AB2567" t="s">
        <v>17247</v>
      </c>
      <c r="AC2567" t="s">
        <v>17248</v>
      </c>
      <c r="AD2567" t="s">
        <v>17249</v>
      </c>
      <c r="AE2567" t="s">
        <v>17250</v>
      </c>
      <c r="AF2567" t="s">
        <v>51</v>
      </c>
    </row>
    <row r="2568" spans="3:32" x14ac:dyDescent="0.3">
      <c r="C2568" s="21" t="s">
        <v>17251</v>
      </c>
      <c r="D2568" s="20" t="s">
        <v>29</v>
      </c>
      <c r="E2568" s="20" t="s">
        <v>63</v>
      </c>
      <c r="F2568" s="45" t="s">
        <v>16746</v>
      </c>
      <c r="G2568" s="44">
        <v>45141</v>
      </c>
      <c r="H2568" s="20" t="s">
        <v>366</v>
      </c>
      <c r="J2568" t="s">
        <v>33</v>
      </c>
      <c r="K2568" t="s">
        <v>382</v>
      </c>
      <c r="L2568" t="s">
        <v>35</v>
      </c>
      <c r="M2568" t="s">
        <v>52</v>
      </c>
      <c r="N2568" t="s">
        <v>37</v>
      </c>
      <c r="O2568" t="s">
        <v>17252</v>
      </c>
      <c r="P2568" s="13" t="s">
        <v>15969</v>
      </c>
      <c r="Q2568" s="2" t="s">
        <v>17253</v>
      </c>
      <c r="R2568" t="s">
        <v>17254</v>
      </c>
      <c r="S2568" s="13" t="s">
        <v>15969</v>
      </c>
      <c r="T2568" t="s">
        <v>17255</v>
      </c>
      <c r="U2568" t="s">
        <v>124</v>
      </c>
      <c r="V2568" t="s">
        <v>37</v>
      </c>
      <c r="W2568" t="s">
        <v>42</v>
      </c>
      <c r="X2568" t="s">
        <v>17256</v>
      </c>
      <c r="Y2568" t="s">
        <v>44</v>
      </c>
      <c r="Z2568" t="s">
        <v>45</v>
      </c>
      <c r="AA2568" t="s">
        <v>17257</v>
      </c>
      <c r="AB2568" t="s">
        <v>124</v>
      </c>
      <c r="AC2568" t="s">
        <v>17258</v>
      </c>
      <c r="AD2568" t="s">
        <v>17259</v>
      </c>
      <c r="AE2568" t="s">
        <v>17260</v>
      </c>
      <c r="AF2568" t="s">
        <v>51</v>
      </c>
    </row>
    <row r="2569" spans="3:32" x14ac:dyDescent="0.3">
      <c r="C2569" s="21" t="s">
        <v>17261</v>
      </c>
      <c r="D2569" s="20" t="s">
        <v>29</v>
      </c>
      <c r="E2569" s="20" t="s">
        <v>63</v>
      </c>
      <c r="F2569" s="45" t="s">
        <v>16746</v>
      </c>
      <c r="G2569" s="44">
        <v>45141</v>
      </c>
      <c r="H2569" s="20" t="s">
        <v>366</v>
      </c>
      <c r="J2569" t="s">
        <v>33</v>
      </c>
      <c r="K2569" t="s">
        <v>382</v>
      </c>
      <c r="L2569" t="s">
        <v>35</v>
      </c>
      <c r="M2569" t="s">
        <v>105</v>
      </c>
      <c r="N2569" t="s">
        <v>37</v>
      </c>
      <c r="O2569" t="s">
        <v>17262</v>
      </c>
      <c r="P2569" s="13" t="s">
        <v>15969</v>
      </c>
      <c r="Q2569" s="2" t="s">
        <v>17263</v>
      </c>
      <c r="R2569" t="s">
        <v>17262</v>
      </c>
      <c r="S2569" s="13" t="s">
        <v>15969</v>
      </c>
      <c r="T2569" t="s">
        <v>17264</v>
      </c>
      <c r="U2569" t="s">
        <v>17265</v>
      </c>
      <c r="V2569" t="s">
        <v>37</v>
      </c>
      <c r="W2569" t="s">
        <v>42</v>
      </c>
      <c r="X2569" t="s">
        <v>567</v>
      </c>
      <c r="Y2569" t="s">
        <v>44</v>
      </c>
      <c r="Z2569" t="s">
        <v>45</v>
      </c>
      <c r="AA2569" t="s">
        <v>17266</v>
      </c>
      <c r="AB2569" t="s">
        <v>17267</v>
      </c>
      <c r="AC2569" t="s">
        <v>17267</v>
      </c>
      <c r="AD2569" t="s">
        <v>17268</v>
      </c>
      <c r="AE2569" t="s">
        <v>17269</v>
      </c>
      <c r="AF2569" t="s">
        <v>51</v>
      </c>
    </row>
    <row r="2570" spans="3:32" x14ac:dyDescent="0.3">
      <c r="C2570" s="21" t="s">
        <v>17270</v>
      </c>
      <c r="D2570" s="20" t="s">
        <v>29</v>
      </c>
      <c r="E2570" s="20" t="s">
        <v>63</v>
      </c>
      <c r="F2570" s="45" t="s">
        <v>16746</v>
      </c>
      <c r="G2570" s="44">
        <v>45141</v>
      </c>
      <c r="H2570" s="20" t="s">
        <v>366</v>
      </c>
      <c r="J2570" t="s">
        <v>33</v>
      </c>
      <c r="K2570" t="s">
        <v>382</v>
      </c>
      <c r="L2570" t="s">
        <v>35</v>
      </c>
      <c r="M2570" t="s">
        <v>105</v>
      </c>
      <c r="N2570" t="s">
        <v>37</v>
      </c>
      <c r="O2570" t="s">
        <v>17271</v>
      </c>
      <c r="P2570" s="13" t="s">
        <v>17272</v>
      </c>
      <c r="Q2570" s="2" t="s">
        <v>17273</v>
      </c>
      <c r="R2570" t="s">
        <v>17271</v>
      </c>
      <c r="S2570" s="13" t="s">
        <v>17272</v>
      </c>
      <c r="T2570" t="s">
        <v>17274</v>
      </c>
      <c r="U2570" t="s">
        <v>1816</v>
      </c>
      <c r="V2570" t="s">
        <v>37</v>
      </c>
      <c r="W2570" t="s">
        <v>42</v>
      </c>
      <c r="X2570" t="s">
        <v>401</v>
      </c>
      <c r="Y2570" t="s">
        <v>44</v>
      </c>
      <c r="Z2570" t="s">
        <v>78</v>
      </c>
      <c r="AA2570" t="s">
        <v>17275</v>
      </c>
      <c r="AB2570" t="s">
        <v>1818</v>
      </c>
      <c r="AC2570" t="s">
        <v>17276</v>
      </c>
      <c r="AD2570" t="s">
        <v>17277</v>
      </c>
      <c r="AE2570" t="s">
        <v>17278</v>
      </c>
      <c r="AF2570" t="s">
        <v>51</v>
      </c>
    </row>
    <row r="2571" spans="3:32" x14ac:dyDescent="0.3">
      <c r="C2571" s="21" t="s">
        <v>16969</v>
      </c>
      <c r="D2571" s="20" t="s">
        <v>102</v>
      </c>
      <c r="E2571" s="20" t="s">
        <v>30</v>
      </c>
      <c r="F2571" s="45" t="s">
        <v>16918</v>
      </c>
      <c r="G2571" s="44">
        <v>45141</v>
      </c>
      <c r="H2571" s="20" t="s">
        <v>366</v>
      </c>
      <c r="J2571" t="s">
        <v>33</v>
      </c>
      <c r="K2571" t="s">
        <v>34</v>
      </c>
      <c r="L2571" t="s">
        <v>35</v>
      </c>
      <c r="M2571" t="s">
        <v>36</v>
      </c>
      <c r="N2571" t="s">
        <v>37</v>
      </c>
      <c r="O2571" t="s">
        <v>16205</v>
      </c>
      <c r="P2571" s="13" t="s">
        <v>15678</v>
      </c>
      <c r="Q2571" s="2" t="s">
        <v>44</v>
      </c>
      <c r="R2571" t="s">
        <v>16206</v>
      </c>
      <c r="S2571" s="13" t="s">
        <v>15678</v>
      </c>
      <c r="T2571" t="s">
        <v>16207</v>
      </c>
      <c r="U2571" t="s">
        <v>44</v>
      </c>
      <c r="V2571" t="s">
        <v>37</v>
      </c>
      <c r="W2571" t="s">
        <v>42</v>
      </c>
      <c r="X2571" t="s">
        <v>164</v>
      </c>
      <c r="Y2571" t="s">
        <v>44</v>
      </c>
      <c r="Z2571" t="s">
        <v>78</v>
      </c>
      <c r="AA2571" t="s">
        <v>16208</v>
      </c>
      <c r="AB2571" t="s">
        <v>44</v>
      </c>
      <c r="AC2571" t="s">
        <v>44</v>
      </c>
      <c r="AD2571" t="s">
        <v>16210</v>
      </c>
      <c r="AE2571" t="s">
        <v>16970</v>
      </c>
      <c r="AF2571" t="s">
        <v>16971</v>
      </c>
    </row>
    <row r="2572" spans="3:32" x14ac:dyDescent="0.3">
      <c r="C2572" s="21" t="s">
        <v>16972</v>
      </c>
      <c r="D2572" s="20" t="s">
        <v>102</v>
      </c>
      <c r="E2572" s="20" t="s">
        <v>63</v>
      </c>
      <c r="F2572" s="45" t="s">
        <v>16918</v>
      </c>
      <c r="G2572" s="44">
        <v>45141</v>
      </c>
      <c r="H2572" s="20" t="s">
        <v>366</v>
      </c>
      <c r="J2572" t="s">
        <v>33</v>
      </c>
      <c r="K2572" t="s">
        <v>34</v>
      </c>
      <c r="L2572" t="s">
        <v>35</v>
      </c>
      <c r="M2572" t="s">
        <v>64</v>
      </c>
      <c r="N2572" t="s">
        <v>37</v>
      </c>
      <c r="O2572" t="s">
        <v>16973</v>
      </c>
      <c r="P2572" s="13" t="s">
        <v>15678</v>
      </c>
      <c r="Q2572" s="2" t="s">
        <v>44</v>
      </c>
      <c r="R2572" t="s">
        <v>16974</v>
      </c>
      <c r="S2572" s="13" t="s">
        <v>15678</v>
      </c>
      <c r="T2572" t="s">
        <v>16975</v>
      </c>
      <c r="U2572" t="s">
        <v>44</v>
      </c>
      <c r="V2572" t="s">
        <v>37</v>
      </c>
      <c r="W2572" t="s">
        <v>42</v>
      </c>
      <c r="X2572" t="s">
        <v>164</v>
      </c>
      <c r="Y2572" t="s">
        <v>44</v>
      </c>
      <c r="Z2572" t="s">
        <v>78</v>
      </c>
      <c r="AA2572" t="s">
        <v>16976</v>
      </c>
      <c r="AB2572" t="s">
        <v>16977</v>
      </c>
      <c r="AC2572" t="s">
        <v>44</v>
      </c>
      <c r="AD2572" t="s">
        <v>16978</v>
      </c>
      <c r="AE2572" t="s">
        <v>16979</v>
      </c>
      <c r="AF2572" t="s">
        <v>115</v>
      </c>
    </row>
    <row r="2573" spans="3:32" x14ac:dyDescent="0.3">
      <c r="C2573" s="21" t="s">
        <v>16919</v>
      </c>
      <c r="D2573" s="20" t="s">
        <v>102</v>
      </c>
      <c r="E2573" s="20" t="s">
        <v>30</v>
      </c>
      <c r="F2573" s="45" t="s">
        <v>16918</v>
      </c>
      <c r="G2573" s="44">
        <v>45141</v>
      </c>
      <c r="H2573" s="20" t="s">
        <v>366</v>
      </c>
      <c r="J2573" t="s">
        <v>33</v>
      </c>
      <c r="K2573" t="s">
        <v>34</v>
      </c>
      <c r="L2573" t="s">
        <v>35</v>
      </c>
      <c r="M2573" t="s">
        <v>36</v>
      </c>
      <c r="N2573" t="s">
        <v>37</v>
      </c>
      <c r="O2573" t="s">
        <v>9789</v>
      </c>
      <c r="P2573" s="13" t="s">
        <v>15678</v>
      </c>
      <c r="Q2573" s="2" t="s">
        <v>16920</v>
      </c>
      <c r="R2573" t="s">
        <v>16921</v>
      </c>
      <c r="S2573" s="13" t="s">
        <v>15678</v>
      </c>
      <c r="T2573" t="s">
        <v>9792</v>
      </c>
      <c r="U2573" t="s">
        <v>44</v>
      </c>
      <c r="V2573" t="s">
        <v>37</v>
      </c>
      <c r="W2573" t="s">
        <v>42</v>
      </c>
      <c r="X2573" t="s">
        <v>9793</v>
      </c>
      <c r="Y2573" t="s">
        <v>44</v>
      </c>
      <c r="Z2573" t="s">
        <v>45</v>
      </c>
      <c r="AA2573" t="s">
        <v>9794</v>
      </c>
      <c r="AB2573" t="s">
        <v>9795</v>
      </c>
      <c r="AC2573" t="s">
        <v>9796</v>
      </c>
      <c r="AD2573" t="s">
        <v>9797</v>
      </c>
      <c r="AE2573" t="s">
        <v>16922</v>
      </c>
      <c r="AF2573" t="s">
        <v>115</v>
      </c>
    </row>
    <row r="2574" spans="3:32" x14ac:dyDescent="0.3">
      <c r="C2574" s="21" t="s">
        <v>16980</v>
      </c>
      <c r="D2574" s="20" t="s">
        <v>102</v>
      </c>
      <c r="E2574" s="20" t="s">
        <v>63</v>
      </c>
      <c r="F2574" s="45" t="s">
        <v>16918</v>
      </c>
      <c r="G2574" s="44">
        <v>45141</v>
      </c>
      <c r="H2574" s="20" t="s">
        <v>366</v>
      </c>
      <c r="J2574" t="s">
        <v>33</v>
      </c>
      <c r="K2574" t="s">
        <v>34</v>
      </c>
      <c r="L2574" t="s">
        <v>35</v>
      </c>
      <c r="M2574" t="s">
        <v>52</v>
      </c>
      <c r="N2574" t="s">
        <v>37</v>
      </c>
      <c r="O2574" t="s">
        <v>16981</v>
      </c>
      <c r="P2574" s="13" t="s">
        <v>15678</v>
      </c>
      <c r="Q2574" s="2" t="s">
        <v>44</v>
      </c>
      <c r="R2574" t="s">
        <v>16982</v>
      </c>
      <c r="S2574" s="13" t="s">
        <v>15678</v>
      </c>
      <c r="T2574" t="s">
        <v>16983</v>
      </c>
      <c r="U2574" t="s">
        <v>44</v>
      </c>
      <c r="V2574" t="s">
        <v>37</v>
      </c>
      <c r="W2574" t="s">
        <v>42</v>
      </c>
      <c r="X2574" t="s">
        <v>164</v>
      </c>
      <c r="Y2574" t="s">
        <v>44</v>
      </c>
      <c r="Z2574" t="s">
        <v>78</v>
      </c>
      <c r="AA2574" t="s">
        <v>16984</v>
      </c>
      <c r="AB2574" t="s">
        <v>44</v>
      </c>
      <c r="AC2574" t="s">
        <v>44</v>
      </c>
      <c r="AD2574" t="s">
        <v>16985</v>
      </c>
      <c r="AE2574" t="s">
        <v>16986</v>
      </c>
      <c r="AF2574" t="s">
        <v>115</v>
      </c>
    </row>
    <row r="2575" spans="3:32" x14ac:dyDescent="0.3">
      <c r="C2575" s="21" t="s">
        <v>16923</v>
      </c>
      <c r="D2575" s="20" t="s">
        <v>102</v>
      </c>
      <c r="E2575" s="20" t="s">
        <v>63</v>
      </c>
      <c r="F2575" s="45" t="s">
        <v>16918</v>
      </c>
      <c r="G2575" s="44">
        <v>45141</v>
      </c>
      <c r="H2575" s="20" t="s">
        <v>366</v>
      </c>
      <c r="J2575" t="s">
        <v>33</v>
      </c>
      <c r="K2575" t="s">
        <v>34</v>
      </c>
      <c r="L2575" t="s">
        <v>35</v>
      </c>
      <c r="M2575" t="s">
        <v>143</v>
      </c>
      <c r="N2575" t="s">
        <v>37</v>
      </c>
      <c r="O2575" t="s">
        <v>16924</v>
      </c>
      <c r="P2575" s="13" t="s">
        <v>15678</v>
      </c>
      <c r="Q2575" s="2" t="s">
        <v>16925</v>
      </c>
      <c r="R2575" t="s">
        <v>16924</v>
      </c>
      <c r="S2575" s="13" t="s">
        <v>15678</v>
      </c>
      <c r="T2575" t="s">
        <v>16926</v>
      </c>
      <c r="U2575" t="s">
        <v>16927</v>
      </c>
      <c r="V2575" t="s">
        <v>37</v>
      </c>
      <c r="W2575" t="s">
        <v>42</v>
      </c>
      <c r="X2575" t="s">
        <v>97</v>
      </c>
      <c r="Y2575" t="s">
        <v>44</v>
      </c>
      <c r="Z2575" t="s">
        <v>78</v>
      </c>
      <c r="AA2575" t="s">
        <v>16928</v>
      </c>
      <c r="AB2575" t="s">
        <v>16929</v>
      </c>
      <c r="AC2575" t="s">
        <v>16930</v>
      </c>
      <c r="AD2575" t="s">
        <v>16931</v>
      </c>
      <c r="AE2575" t="s">
        <v>16932</v>
      </c>
      <c r="AF2575" t="s">
        <v>115</v>
      </c>
    </row>
    <row r="2576" spans="3:32" x14ac:dyDescent="0.3">
      <c r="C2576" s="21" t="s">
        <v>16987</v>
      </c>
      <c r="D2576" s="20" t="s">
        <v>102</v>
      </c>
      <c r="E2576" s="20" t="s">
        <v>63</v>
      </c>
      <c r="F2576" s="45" t="s">
        <v>16918</v>
      </c>
      <c r="G2576" s="44">
        <v>45141</v>
      </c>
      <c r="H2576" s="20" t="s">
        <v>366</v>
      </c>
      <c r="J2576" t="s">
        <v>33</v>
      </c>
      <c r="K2576" t="s">
        <v>34</v>
      </c>
      <c r="L2576" t="s">
        <v>35</v>
      </c>
      <c r="M2576" t="s">
        <v>117</v>
      </c>
      <c r="N2576" t="s">
        <v>37</v>
      </c>
      <c r="O2576" t="s">
        <v>16988</v>
      </c>
      <c r="P2576" s="13" t="s">
        <v>15678</v>
      </c>
      <c r="Q2576" s="2" t="s">
        <v>44</v>
      </c>
      <c r="R2576" t="s">
        <v>16989</v>
      </c>
      <c r="S2576" s="13" t="s">
        <v>15678</v>
      </c>
      <c r="T2576" t="s">
        <v>16990</v>
      </c>
      <c r="U2576" t="s">
        <v>44</v>
      </c>
      <c r="V2576" t="s">
        <v>37</v>
      </c>
      <c r="W2576" t="s">
        <v>42</v>
      </c>
      <c r="X2576" t="s">
        <v>164</v>
      </c>
      <c r="Y2576" t="s">
        <v>44</v>
      </c>
      <c r="Z2576" t="s">
        <v>78</v>
      </c>
      <c r="AA2576" t="s">
        <v>16991</v>
      </c>
      <c r="AB2576" t="s">
        <v>16992</v>
      </c>
      <c r="AC2576" t="s">
        <v>44</v>
      </c>
      <c r="AD2576" t="s">
        <v>16993</v>
      </c>
      <c r="AE2576" t="s">
        <v>16994</v>
      </c>
      <c r="AF2576" t="s">
        <v>115</v>
      </c>
    </row>
    <row r="2577" spans="3:32" x14ac:dyDescent="0.3">
      <c r="C2577" s="21" t="s">
        <v>16995</v>
      </c>
      <c r="D2577" s="20" t="s">
        <v>102</v>
      </c>
      <c r="E2577" s="20" t="s">
        <v>280</v>
      </c>
      <c r="F2577" s="45" t="s">
        <v>16918</v>
      </c>
      <c r="G2577" s="44">
        <v>45141</v>
      </c>
      <c r="H2577" s="20" t="s">
        <v>366</v>
      </c>
      <c r="J2577" t="s">
        <v>33</v>
      </c>
      <c r="K2577" t="s">
        <v>34</v>
      </c>
      <c r="L2577" t="s">
        <v>35</v>
      </c>
      <c r="M2577" t="s">
        <v>292</v>
      </c>
      <c r="N2577" t="s">
        <v>37</v>
      </c>
      <c r="O2577" t="s">
        <v>16996</v>
      </c>
      <c r="P2577" s="13" t="s">
        <v>15678</v>
      </c>
      <c r="Q2577" s="2" t="s">
        <v>44</v>
      </c>
      <c r="R2577" t="s">
        <v>16997</v>
      </c>
      <c r="S2577" s="13" t="s">
        <v>15678</v>
      </c>
      <c r="T2577" t="s">
        <v>16998</v>
      </c>
      <c r="U2577" t="s">
        <v>44</v>
      </c>
      <c r="V2577" t="s">
        <v>37</v>
      </c>
      <c r="W2577" t="s">
        <v>42</v>
      </c>
      <c r="X2577" t="s">
        <v>164</v>
      </c>
      <c r="Y2577" t="s">
        <v>44</v>
      </c>
      <c r="Z2577" t="s">
        <v>78</v>
      </c>
      <c r="AA2577" t="s">
        <v>16999</v>
      </c>
      <c r="AB2577" t="s">
        <v>17000</v>
      </c>
      <c r="AC2577" t="s">
        <v>44</v>
      </c>
      <c r="AD2577" t="s">
        <v>17001</v>
      </c>
      <c r="AE2577" t="s">
        <v>17002</v>
      </c>
      <c r="AF2577" t="s">
        <v>115</v>
      </c>
    </row>
    <row r="2578" spans="3:32" x14ac:dyDescent="0.3">
      <c r="C2578" s="21" t="s">
        <v>16933</v>
      </c>
      <c r="D2578" s="20" t="s">
        <v>102</v>
      </c>
      <c r="E2578" s="20" t="s">
        <v>63</v>
      </c>
      <c r="F2578" s="45" t="s">
        <v>16918</v>
      </c>
      <c r="G2578" s="44">
        <v>45141</v>
      </c>
      <c r="H2578" s="20" t="s">
        <v>366</v>
      </c>
      <c r="J2578" t="s">
        <v>33</v>
      </c>
      <c r="K2578" t="s">
        <v>34</v>
      </c>
      <c r="L2578" t="s">
        <v>35</v>
      </c>
      <c r="M2578" t="s">
        <v>117</v>
      </c>
      <c r="N2578" t="s">
        <v>37</v>
      </c>
      <c r="O2578" t="s">
        <v>16934</v>
      </c>
      <c r="P2578" s="13" t="s">
        <v>15678</v>
      </c>
      <c r="Q2578" s="2" t="s">
        <v>16935</v>
      </c>
      <c r="R2578" t="s">
        <v>16936</v>
      </c>
      <c r="S2578" s="13" t="s">
        <v>15678</v>
      </c>
      <c r="T2578" t="s">
        <v>4632</v>
      </c>
      <c r="U2578" t="s">
        <v>124</v>
      </c>
      <c r="V2578" t="s">
        <v>37</v>
      </c>
      <c r="W2578" t="s">
        <v>42</v>
      </c>
      <c r="X2578" t="s">
        <v>2757</v>
      </c>
      <c r="Y2578" t="s">
        <v>44</v>
      </c>
      <c r="Z2578" t="s">
        <v>45</v>
      </c>
      <c r="AA2578" t="s">
        <v>16937</v>
      </c>
      <c r="AB2578" t="s">
        <v>4634</v>
      </c>
      <c r="AC2578" t="s">
        <v>16938</v>
      </c>
      <c r="AD2578" t="s">
        <v>16939</v>
      </c>
      <c r="AE2578" t="s">
        <v>16940</v>
      </c>
      <c r="AF2578" t="s">
        <v>115</v>
      </c>
    </row>
    <row r="2579" spans="3:32" x14ac:dyDescent="0.3">
      <c r="C2579" s="21" t="s">
        <v>17003</v>
      </c>
      <c r="D2579" s="20" t="s">
        <v>102</v>
      </c>
      <c r="E2579" s="20" t="s">
        <v>63</v>
      </c>
      <c r="F2579" s="45" t="s">
        <v>16918</v>
      </c>
      <c r="G2579" s="44">
        <v>45141</v>
      </c>
      <c r="H2579" s="20" t="s">
        <v>366</v>
      </c>
      <c r="J2579" t="s">
        <v>33</v>
      </c>
      <c r="K2579" t="s">
        <v>142</v>
      </c>
      <c r="L2579" t="s">
        <v>35</v>
      </c>
      <c r="M2579" t="s">
        <v>64</v>
      </c>
      <c r="N2579" t="s">
        <v>37</v>
      </c>
      <c r="O2579" t="s">
        <v>17004</v>
      </c>
      <c r="P2579" s="13" t="s">
        <v>15678</v>
      </c>
      <c r="Q2579" s="2" t="s">
        <v>44</v>
      </c>
      <c r="R2579" t="s">
        <v>17005</v>
      </c>
      <c r="S2579" s="13" t="s">
        <v>15678</v>
      </c>
      <c r="T2579" t="s">
        <v>17006</v>
      </c>
      <c r="U2579" t="s">
        <v>44</v>
      </c>
      <c r="V2579" t="s">
        <v>37</v>
      </c>
      <c r="W2579" t="s">
        <v>42</v>
      </c>
      <c r="X2579" t="s">
        <v>164</v>
      </c>
      <c r="Y2579" t="s">
        <v>44</v>
      </c>
      <c r="Z2579" t="s">
        <v>45</v>
      </c>
      <c r="AA2579" t="s">
        <v>17007</v>
      </c>
      <c r="AB2579" t="s">
        <v>17008</v>
      </c>
      <c r="AC2579" t="s">
        <v>44</v>
      </c>
      <c r="AD2579" t="s">
        <v>17009</v>
      </c>
      <c r="AE2579" t="s">
        <v>17010</v>
      </c>
      <c r="AF2579" t="s">
        <v>115</v>
      </c>
    </row>
    <row r="2580" spans="3:32" x14ac:dyDescent="0.3">
      <c r="C2580" s="21" t="s">
        <v>17011</v>
      </c>
      <c r="D2580" s="20" t="s">
        <v>102</v>
      </c>
      <c r="E2580" s="20" t="s">
        <v>63</v>
      </c>
      <c r="F2580" s="45" t="s">
        <v>16918</v>
      </c>
      <c r="G2580" s="44">
        <v>45141</v>
      </c>
      <c r="H2580" s="20" t="s">
        <v>366</v>
      </c>
      <c r="J2580" t="s">
        <v>33</v>
      </c>
      <c r="K2580" t="s">
        <v>34</v>
      </c>
      <c r="L2580" t="s">
        <v>35</v>
      </c>
      <c r="M2580" t="s">
        <v>117</v>
      </c>
      <c r="N2580" t="s">
        <v>37</v>
      </c>
      <c r="O2580" t="s">
        <v>3297</v>
      </c>
      <c r="P2580" s="13" t="s">
        <v>15678</v>
      </c>
      <c r="Q2580" s="2" t="s">
        <v>44</v>
      </c>
      <c r="R2580" t="s">
        <v>17012</v>
      </c>
      <c r="S2580" s="13" t="s">
        <v>15678</v>
      </c>
      <c r="T2580" t="s">
        <v>3299</v>
      </c>
      <c r="U2580" t="s">
        <v>44</v>
      </c>
      <c r="V2580" t="s">
        <v>37</v>
      </c>
      <c r="W2580" t="s">
        <v>42</v>
      </c>
      <c r="X2580" t="s">
        <v>164</v>
      </c>
      <c r="Y2580" t="s">
        <v>44</v>
      </c>
      <c r="Z2580" t="s">
        <v>78</v>
      </c>
      <c r="AA2580" t="s">
        <v>3300</v>
      </c>
      <c r="AB2580" t="s">
        <v>17013</v>
      </c>
      <c r="AC2580" t="s">
        <v>44</v>
      </c>
      <c r="AD2580" t="s">
        <v>3302</v>
      </c>
      <c r="AE2580" t="s">
        <v>17014</v>
      </c>
      <c r="AF2580" t="s">
        <v>115</v>
      </c>
    </row>
    <row r="2581" spans="3:32" x14ac:dyDescent="0.3">
      <c r="C2581" s="21" t="s">
        <v>17281</v>
      </c>
      <c r="D2581" s="20" t="s">
        <v>102</v>
      </c>
      <c r="E2581" s="20" t="s">
        <v>280</v>
      </c>
      <c r="F2581" s="45" t="s">
        <v>16918</v>
      </c>
      <c r="G2581" s="44">
        <v>45141</v>
      </c>
      <c r="H2581" s="20" t="s">
        <v>366</v>
      </c>
      <c r="J2581" t="s">
        <v>33</v>
      </c>
      <c r="K2581" t="s">
        <v>34</v>
      </c>
      <c r="L2581" t="s">
        <v>35</v>
      </c>
      <c r="M2581" t="s">
        <v>143</v>
      </c>
      <c r="N2581" t="s">
        <v>37</v>
      </c>
      <c r="O2581" t="s">
        <v>17282</v>
      </c>
      <c r="P2581" s="13" t="s">
        <v>15678</v>
      </c>
      <c r="Q2581" s="2" t="s">
        <v>17283</v>
      </c>
      <c r="R2581" t="s">
        <v>17282</v>
      </c>
      <c r="S2581" s="13" t="s">
        <v>15678</v>
      </c>
      <c r="T2581" t="s">
        <v>17284</v>
      </c>
      <c r="U2581" t="s">
        <v>17285</v>
      </c>
      <c r="V2581" t="s">
        <v>37</v>
      </c>
      <c r="W2581" t="s">
        <v>42</v>
      </c>
      <c r="X2581" t="s">
        <v>3837</v>
      </c>
      <c r="Y2581" t="s">
        <v>44</v>
      </c>
      <c r="Z2581" t="s">
        <v>387</v>
      </c>
      <c r="AA2581" t="s">
        <v>17286</v>
      </c>
      <c r="AB2581" t="s">
        <v>17287</v>
      </c>
      <c r="AC2581" t="s">
        <v>17288</v>
      </c>
      <c r="AD2581" t="s">
        <v>17289</v>
      </c>
      <c r="AE2581" t="s">
        <v>17290</v>
      </c>
      <c r="AF2581" t="s">
        <v>115</v>
      </c>
    </row>
    <row r="2582" spans="3:32" x14ac:dyDescent="0.3">
      <c r="C2582" s="21" t="s">
        <v>17015</v>
      </c>
      <c r="D2582" s="20" t="s">
        <v>102</v>
      </c>
      <c r="E2582" s="20" t="s">
        <v>63</v>
      </c>
      <c r="F2582" s="45" t="s">
        <v>16918</v>
      </c>
      <c r="G2582" s="44">
        <v>45141</v>
      </c>
      <c r="H2582" s="20" t="s">
        <v>366</v>
      </c>
      <c r="J2582" t="s">
        <v>33</v>
      </c>
      <c r="K2582" t="s">
        <v>34</v>
      </c>
      <c r="L2582" t="s">
        <v>35</v>
      </c>
      <c r="M2582" t="s">
        <v>143</v>
      </c>
      <c r="N2582" t="s">
        <v>37</v>
      </c>
      <c r="O2582" t="s">
        <v>17016</v>
      </c>
      <c r="P2582" s="13" t="s">
        <v>15678</v>
      </c>
      <c r="Q2582" s="2" t="s">
        <v>44</v>
      </c>
      <c r="R2582" t="s">
        <v>17017</v>
      </c>
      <c r="S2582" s="13" t="s">
        <v>15678</v>
      </c>
      <c r="T2582" t="s">
        <v>17018</v>
      </c>
      <c r="U2582" t="s">
        <v>44</v>
      </c>
      <c r="V2582" t="s">
        <v>37</v>
      </c>
      <c r="W2582" t="s">
        <v>42</v>
      </c>
      <c r="X2582" t="s">
        <v>164</v>
      </c>
      <c r="Y2582" t="s">
        <v>44</v>
      </c>
      <c r="Z2582" t="s">
        <v>78</v>
      </c>
      <c r="AA2582" t="s">
        <v>17019</v>
      </c>
      <c r="AB2582" t="s">
        <v>17020</v>
      </c>
      <c r="AC2582" t="s">
        <v>44</v>
      </c>
      <c r="AD2582" t="s">
        <v>17021</v>
      </c>
      <c r="AE2582" t="s">
        <v>17022</v>
      </c>
      <c r="AF2582" t="s">
        <v>115</v>
      </c>
    </row>
    <row r="2583" spans="3:32" x14ac:dyDescent="0.3">
      <c r="C2583" s="21" t="s">
        <v>17023</v>
      </c>
      <c r="D2583" s="20" t="s">
        <v>102</v>
      </c>
      <c r="E2583" s="20" t="s">
        <v>63</v>
      </c>
      <c r="F2583" s="45" t="s">
        <v>16918</v>
      </c>
      <c r="G2583" s="44">
        <v>45141</v>
      </c>
      <c r="H2583" s="20" t="s">
        <v>366</v>
      </c>
      <c r="J2583" t="s">
        <v>33</v>
      </c>
      <c r="K2583" t="s">
        <v>34</v>
      </c>
      <c r="L2583" t="s">
        <v>35</v>
      </c>
      <c r="M2583" t="s">
        <v>117</v>
      </c>
      <c r="N2583" t="s">
        <v>37</v>
      </c>
      <c r="O2583" t="s">
        <v>17024</v>
      </c>
      <c r="P2583" s="13" t="s">
        <v>15678</v>
      </c>
      <c r="Q2583" s="2" t="s">
        <v>17025</v>
      </c>
      <c r="R2583" t="s">
        <v>17024</v>
      </c>
      <c r="S2583" s="13" t="s">
        <v>15678</v>
      </c>
      <c r="T2583" t="s">
        <v>17026</v>
      </c>
      <c r="U2583" t="s">
        <v>17027</v>
      </c>
      <c r="V2583" t="s">
        <v>37</v>
      </c>
      <c r="W2583" t="s">
        <v>42</v>
      </c>
      <c r="X2583" t="s">
        <v>5672</v>
      </c>
      <c r="Y2583" t="s">
        <v>44</v>
      </c>
      <c r="Z2583" t="s">
        <v>45</v>
      </c>
      <c r="AA2583" t="s">
        <v>17028</v>
      </c>
      <c r="AB2583" t="s">
        <v>17029</v>
      </c>
      <c r="AC2583" t="s">
        <v>17030</v>
      </c>
      <c r="AD2583" t="s">
        <v>17031</v>
      </c>
      <c r="AE2583" t="s">
        <v>17032</v>
      </c>
      <c r="AF2583" t="s">
        <v>115</v>
      </c>
    </row>
    <row r="2584" spans="3:32" x14ac:dyDescent="0.3">
      <c r="C2584" s="21" t="s">
        <v>17033</v>
      </c>
      <c r="D2584" s="20" t="s">
        <v>102</v>
      </c>
      <c r="E2584" s="20" t="s">
        <v>357</v>
      </c>
      <c r="F2584" s="45" t="s">
        <v>16918</v>
      </c>
      <c r="G2584" s="44">
        <v>45141</v>
      </c>
      <c r="H2584" s="20" t="s">
        <v>366</v>
      </c>
      <c r="J2584" t="s">
        <v>33</v>
      </c>
      <c r="K2584" t="s">
        <v>34</v>
      </c>
      <c r="L2584" t="s">
        <v>35</v>
      </c>
      <c r="M2584" t="s">
        <v>143</v>
      </c>
      <c r="N2584" t="s">
        <v>37</v>
      </c>
      <c r="O2584" t="s">
        <v>689</v>
      </c>
      <c r="P2584" s="13" t="s">
        <v>15678</v>
      </c>
      <c r="Q2584" s="2" t="s">
        <v>17034</v>
      </c>
      <c r="R2584" t="s">
        <v>689</v>
      </c>
      <c r="S2584" s="13" t="s">
        <v>15678</v>
      </c>
      <c r="T2584" t="s">
        <v>17035</v>
      </c>
      <c r="U2584" t="s">
        <v>690</v>
      </c>
      <c r="V2584" t="s">
        <v>37</v>
      </c>
      <c r="W2584" t="s">
        <v>42</v>
      </c>
      <c r="X2584" t="s">
        <v>2689</v>
      </c>
      <c r="Y2584" t="s">
        <v>44</v>
      </c>
      <c r="Z2584" t="s">
        <v>45</v>
      </c>
      <c r="AA2584" t="s">
        <v>691</v>
      </c>
      <c r="AB2584" t="s">
        <v>124</v>
      </c>
      <c r="AC2584" t="s">
        <v>692</v>
      </c>
      <c r="AD2584" t="s">
        <v>17036</v>
      </c>
      <c r="AE2584" t="s">
        <v>17037</v>
      </c>
      <c r="AF2584" t="s">
        <v>115</v>
      </c>
    </row>
    <row r="2585" spans="3:32" x14ac:dyDescent="0.3">
      <c r="C2585" s="21" t="s">
        <v>17038</v>
      </c>
      <c r="D2585" s="20" t="s">
        <v>102</v>
      </c>
      <c r="E2585" s="20" t="s">
        <v>280</v>
      </c>
      <c r="F2585" s="45" t="s">
        <v>16918</v>
      </c>
      <c r="G2585" s="44">
        <v>45141</v>
      </c>
      <c r="H2585" s="20" t="s">
        <v>366</v>
      </c>
      <c r="J2585" t="s">
        <v>33</v>
      </c>
      <c r="K2585" t="s">
        <v>34</v>
      </c>
      <c r="L2585" t="s">
        <v>35</v>
      </c>
      <c r="M2585" t="s">
        <v>105</v>
      </c>
      <c r="N2585" t="s">
        <v>37</v>
      </c>
      <c r="O2585" t="s">
        <v>17039</v>
      </c>
      <c r="P2585" s="13" t="s">
        <v>15678</v>
      </c>
      <c r="Q2585" s="2" t="s">
        <v>17040</v>
      </c>
      <c r="R2585" t="s">
        <v>17041</v>
      </c>
      <c r="S2585" s="13" t="s">
        <v>15678</v>
      </c>
      <c r="T2585" t="s">
        <v>17042</v>
      </c>
      <c r="U2585" t="s">
        <v>124</v>
      </c>
      <c r="V2585" t="s">
        <v>37</v>
      </c>
      <c r="W2585" t="s">
        <v>42</v>
      </c>
      <c r="X2585" t="s">
        <v>17043</v>
      </c>
      <c r="Y2585" t="s">
        <v>44</v>
      </c>
      <c r="Z2585" t="s">
        <v>45</v>
      </c>
      <c r="AA2585" t="s">
        <v>17044</v>
      </c>
      <c r="AB2585" t="s">
        <v>124</v>
      </c>
      <c r="AC2585" t="s">
        <v>17045</v>
      </c>
      <c r="AD2585" t="s">
        <v>17046</v>
      </c>
      <c r="AE2585" t="s">
        <v>17047</v>
      </c>
      <c r="AF2585" t="s">
        <v>115</v>
      </c>
    </row>
    <row r="2586" spans="3:32" x14ac:dyDescent="0.3">
      <c r="C2586" s="21" t="s">
        <v>17048</v>
      </c>
      <c r="D2586" s="20" t="s">
        <v>102</v>
      </c>
      <c r="E2586" s="20" t="s">
        <v>63</v>
      </c>
      <c r="F2586" s="45" t="s">
        <v>16918</v>
      </c>
      <c r="G2586" s="44">
        <v>45141</v>
      </c>
      <c r="H2586" s="20" t="s">
        <v>366</v>
      </c>
      <c r="J2586" t="s">
        <v>33</v>
      </c>
      <c r="K2586" t="s">
        <v>34</v>
      </c>
      <c r="L2586" t="s">
        <v>35</v>
      </c>
      <c r="M2586" t="s">
        <v>36</v>
      </c>
      <c r="N2586" t="s">
        <v>37</v>
      </c>
      <c r="O2586" t="s">
        <v>17049</v>
      </c>
      <c r="P2586" s="13" t="s">
        <v>15678</v>
      </c>
      <c r="Q2586" s="2" t="s">
        <v>44</v>
      </c>
      <c r="R2586" t="s">
        <v>17050</v>
      </c>
      <c r="S2586" s="13" t="s">
        <v>15678</v>
      </c>
      <c r="T2586" t="s">
        <v>17051</v>
      </c>
      <c r="U2586" t="s">
        <v>44</v>
      </c>
      <c r="V2586" t="s">
        <v>37</v>
      </c>
      <c r="W2586" t="s">
        <v>42</v>
      </c>
      <c r="X2586" t="s">
        <v>164</v>
      </c>
      <c r="Y2586" t="s">
        <v>44</v>
      </c>
      <c r="Z2586" t="s">
        <v>78</v>
      </c>
      <c r="AA2586" t="s">
        <v>17052</v>
      </c>
      <c r="AB2586" t="s">
        <v>17053</v>
      </c>
      <c r="AC2586" t="s">
        <v>44</v>
      </c>
      <c r="AD2586" t="s">
        <v>17054</v>
      </c>
      <c r="AE2586" t="s">
        <v>17055</v>
      </c>
      <c r="AF2586" t="s">
        <v>115</v>
      </c>
    </row>
    <row r="2587" spans="3:32" x14ac:dyDescent="0.3">
      <c r="C2587" s="21" t="s">
        <v>17056</v>
      </c>
      <c r="D2587" s="20" t="s">
        <v>102</v>
      </c>
      <c r="E2587" s="20" t="s">
        <v>63</v>
      </c>
      <c r="F2587" s="45" t="s">
        <v>16918</v>
      </c>
      <c r="G2587" s="44">
        <v>45141</v>
      </c>
      <c r="H2587" s="20" t="s">
        <v>366</v>
      </c>
      <c r="J2587" t="s">
        <v>33</v>
      </c>
      <c r="K2587" t="s">
        <v>34</v>
      </c>
      <c r="L2587" t="s">
        <v>35</v>
      </c>
      <c r="M2587" t="s">
        <v>117</v>
      </c>
      <c r="N2587" t="s">
        <v>37</v>
      </c>
      <c r="O2587" t="s">
        <v>17057</v>
      </c>
      <c r="P2587" s="13" t="s">
        <v>15678</v>
      </c>
      <c r="Q2587" s="2" t="s">
        <v>17058</v>
      </c>
      <c r="R2587" t="s">
        <v>17057</v>
      </c>
      <c r="S2587" s="13" t="s">
        <v>15678</v>
      </c>
      <c r="T2587" t="s">
        <v>17059</v>
      </c>
      <c r="U2587" t="s">
        <v>17060</v>
      </c>
      <c r="V2587" t="s">
        <v>37</v>
      </c>
      <c r="W2587" t="s">
        <v>42</v>
      </c>
      <c r="X2587" t="s">
        <v>1150</v>
      </c>
      <c r="Y2587" t="s">
        <v>44</v>
      </c>
      <c r="Z2587" t="s">
        <v>78</v>
      </c>
      <c r="AA2587" t="s">
        <v>17061</v>
      </c>
      <c r="AB2587" t="s">
        <v>44</v>
      </c>
      <c r="AC2587" t="s">
        <v>17062</v>
      </c>
      <c r="AD2587" t="s">
        <v>17063</v>
      </c>
      <c r="AE2587" t="s">
        <v>17064</v>
      </c>
      <c r="AF2587" t="s">
        <v>115</v>
      </c>
    </row>
    <row r="2588" spans="3:32" x14ac:dyDescent="0.3">
      <c r="C2588" s="21" t="s">
        <v>17763</v>
      </c>
      <c r="D2588" s="20" t="s">
        <v>29</v>
      </c>
      <c r="E2588" s="20" t="s">
        <v>63</v>
      </c>
      <c r="F2588" s="45" t="s">
        <v>17499</v>
      </c>
      <c r="G2588" s="44">
        <v>45142</v>
      </c>
      <c r="H2588" s="20" t="s">
        <v>366</v>
      </c>
      <c r="J2588" t="s">
        <v>33</v>
      </c>
      <c r="K2588" t="s">
        <v>34</v>
      </c>
      <c r="L2588" t="s">
        <v>35</v>
      </c>
      <c r="M2588" t="s">
        <v>64</v>
      </c>
      <c r="N2588" t="s">
        <v>37</v>
      </c>
      <c r="O2588" t="s">
        <v>17764</v>
      </c>
      <c r="P2588" s="13" t="s">
        <v>16640</v>
      </c>
      <c r="Q2588" s="2" t="s">
        <v>17765</v>
      </c>
      <c r="R2588" t="s">
        <v>17766</v>
      </c>
      <c r="S2588" s="13" t="s">
        <v>16640</v>
      </c>
      <c r="T2588" t="s">
        <v>17767</v>
      </c>
      <c r="U2588" t="s">
        <v>124</v>
      </c>
      <c r="V2588" t="s">
        <v>37</v>
      </c>
      <c r="W2588" t="s">
        <v>42</v>
      </c>
      <c r="X2588" t="s">
        <v>17516</v>
      </c>
      <c r="Y2588" t="s">
        <v>44</v>
      </c>
      <c r="Z2588" t="s">
        <v>45</v>
      </c>
      <c r="AA2588" t="s">
        <v>17768</v>
      </c>
      <c r="AB2588" t="s">
        <v>124</v>
      </c>
      <c r="AC2588" t="s">
        <v>17769</v>
      </c>
      <c r="AD2588" t="s">
        <v>17770</v>
      </c>
      <c r="AE2588" t="s">
        <v>17771</v>
      </c>
      <c r="AF2588" t="s">
        <v>51</v>
      </c>
    </row>
    <row r="2589" spans="3:32" x14ac:dyDescent="0.3">
      <c r="C2589" s="21" t="s">
        <v>17291</v>
      </c>
      <c r="D2589" s="20" t="s">
        <v>29</v>
      </c>
      <c r="E2589" s="20" t="s">
        <v>63</v>
      </c>
      <c r="F2589" s="45" t="s">
        <v>16918</v>
      </c>
      <c r="G2589" s="44">
        <v>45142</v>
      </c>
      <c r="H2589" s="20" t="s">
        <v>366</v>
      </c>
      <c r="J2589" t="s">
        <v>33</v>
      </c>
      <c r="K2589" t="s">
        <v>34</v>
      </c>
      <c r="L2589" t="s">
        <v>35</v>
      </c>
      <c r="M2589" t="s">
        <v>64</v>
      </c>
      <c r="N2589" t="s">
        <v>37</v>
      </c>
      <c r="O2589" t="s">
        <v>17292</v>
      </c>
      <c r="P2589" s="13" t="s">
        <v>16077</v>
      </c>
      <c r="Q2589" s="2" t="s">
        <v>17293</v>
      </c>
      <c r="R2589" t="s">
        <v>17292</v>
      </c>
      <c r="S2589" s="13" t="s">
        <v>16077</v>
      </c>
      <c r="T2589" t="s">
        <v>17294</v>
      </c>
      <c r="U2589" t="s">
        <v>17295</v>
      </c>
      <c r="V2589" t="s">
        <v>37</v>
      </c>
      <c r="W2589" t="s">
        <v>42</v>
      </c>
      <c r="X2589" t="s">
        <v>355</v>
      </c>
      <c r="Y2589" t="s">
        <v>44</v>
      </c>
      <c r="Z2589" t="s">
        <v>356</v>
      </c>
      <c r="AA2589" t="s">
        <v>17296</v>
      </c>
      <c r="AB2589" t="s">
        <v>17297</v>
      </c>
      <c r="AC2589" t="s">
        <v>17298</v>
      </c>
      <c r="AD2589" t="s">
        <v>17299</v>
      </c>
      <c r="AE2589" t="s">
        <v>17300</v>
      </c>
      <c r="AF2589" t="s">
        <v>51</v>
      </c>
    </row>
    <row r="2590" spans="3:32" x14ac:dyDescent="0.3">
      <c r="C2590" s="21" t="s">
        <v>17301</v>
      </c>
      <c r="D2590" s="20" t="s">
        <v>29</v>
      </c>
      <c r="E2590" s="20" t="s">
        <v>30</v>
      </c>
      <c r="F2590" s="45" t="s">
        <v>16918</v>
      </c>
      <c r="G2590" s="44">
        <v>45142</v>
      </c>
      <c r="H2590" s="20" t="s">
        <v>366</v>
      </c>
      <c r="J2590" t="s">
        <v>33</v>
      </c>
      <c r="K2590" t="s">
        <v>34</v>
      </c>
      <c r="L2590" t="s">
        <v>35</v>
      </c>
      <c r="M2590" t="s">
        <v>36</v>
      </c>
      <c r="N2590" t="s">
        <v>37</v>
      </c>
      <c r="O2590" t="s">
        <v>17302</v>
      </c>
      <c r="P2590" s="13" t="s">
        <v>16077</v>
      </c>
      <c r="Q2590" s="2" t="s">
        <v>17303</v>
      </c>
      <c r="R2590" t="s">
        <v>17302</v>
      </c>
      <c r="S2590" s="13" t="s">
        <v>16077</v>
      </c>
      <c r="T2590" t="s">
        <v>17304</v>
      </c>
      <c r="U2590" t="s">
        <v>17305</v>
      </c>
      <c r="V2590" t="s">
        <v>37</v>
      </c>
      <c r="W2590" t="s">
        <v>42</v>
      </c>
      <c r="X2590" t="s">
        <v>16852</v>
      </c>
      <c r="Y2590" t="s">
        <v>44</v>
      </c>
      <c r="Z2590" t="s">
        <v>1771</v>
      </c>
      <c r="AA2590" t="s">
        <v>17306</v>
      </c>
      <c r="AB2590" t="s">
        <v>17307</v>
      </c>
      <c r="AC2590" t="s">
        <v>17308</v>
      </c>
      <c r="AD2590" t="s">
        <v>17309</v>
      </c>
      <c r="AE2590" t="s">
        <v>17310</v>
      </c>
      <c r="AF2590" t="s">
        <v>51</v>
      </c>
    </row>
    <row r="2591" spans="3:32" x14ac:dyDescent="0.3">
      <c r="C2591" s="21" t="s">
        <v>17507</v>
      </c>
      <c r="D2591" s="20" t="s">
        <v>29</v>
      </c>
      <c r="E2591" s="20" t="s">
        <v>30</v>
      </c>
      <c r="F2591" s="45" t="s">
        <v>16918</v>
      </c>
      <c r="G2591" s="44">
        <v>45142</v>
      </c>
      <c r="H2591" s="20" t="s">
        <v>366</v>
      </c>
      <c r="J2591" t="s">
        <v>33</v>
      </c>
      <c r="K2591" t="s">
        <v>34</v>
      </c>
      <c r="L2591" t="s">
        <v>35</v>
      </c>
      <c r="M2591" t="s">
        <v>52</v>
      </c>
      <c r="N2591" t="s">
        <v>37</v>
      </c>
      <c r="O2591" t="s">
        <v>17508</v>
      </c>
      <c r="P2591" s="13" t="s">
        <v>16077</v>
      </c>
      <c r="Q2591" s="2" t="s">
        <v>17509</v>
      </c>
      <c r="R2591" t="s">
        <v>3508</v>
      </c>
      <c r="S2591" s="13" t="s">
        <v>16077</v>
      </c>
      <c r="T2591" t="s">
        <v>3509</v>
      </c>
      <c r="U2591" t="s">
        <v>3510</v>
      </c>
      <c r="V2591" t="s">
        <v>37</v>
      </c>
      <c r="W2591" t="s">
        <v>42</v>
      </c>
      <c r="X2591" t="s">
        <v>5662</v>
      </c>
      <c r="Y2591" t="s">
        <v>44</v>
      </c>
      <c r="Z2591" t="s">
        <v>45</v>
      </c>
      <c r="AA2591" t="s">
        <v>17510</v>
      </c>
      <c r="AB2591" t="s">
        <v>124</v>
      </c>
      <c r="AC2591" t="s">
        <v>3512</v>
      </c>
      <c r="AD2591" t="s">
        <v>3514</v>
      </c>
      <c r="AE2591" t="s">
        <v>17511</v>
      </c>
      <c r="AF2591" t="s">
        <v>51</v>
      </c>
    </row>
    <row r="2592" spans="3:32" x14ac:dyDescent="0.3">
      <c r="C2592" s="21" t="s">
        <v>17512</v>
      </c>
      <c r="D2592" s="20" t="s">
        <v>29</v>
      </c>
      <c r="E2592" s="20" t="s">
        <v>63</v>
      </c>
      <c r="F2592" s="45" t="s">
        <v>16918</v>
      </c>
      <c r="G2592" s="44">
        <v>45142</v>
      </c>
      <c r="H2592" s="20" t="s">
        <v>366</v>
      </c>
      <c r="J2592" t="s">
        <v>33</v>
      </c>
      <c r="K2592" t="s">
        <v>34</v>
      </c>
      <c r="L2592" t="s">
        <v>35</v>
      </c>
      <c r="M2592" t="s">
        <v>52</v>
      </c>
      <c r="N2592" t="s">
        <v>37</v>
      </c>
      <c r="O2592" t="s">
        <v>17513</v>
      </c>
      <c r="P2592" s="13" t="s">
        <v>16077</v>
      </c>
      <c r="Q2592" s="2" t="s">
        <v>17514</v>
      </c>
      <c r="R2592" t="s">
        <v>17515</v>
      </c>
      <c r="S2592" s="13" t="s">
        <v>16077</v>
      </c>
      <c r="T2592" t="s">
        <v>11362</v>
      </c>
      <c r="U2592" t="s">
        <v>44</v>
      </c>
      <c r="V2592" t="s">
        <v>37</v>
      </c>
      <c r="W2592" t="s">
        <v>42</v>
      </c>
      <c r="X2592" t="s">
        <v>17516</v>
      </c>
      <c r="Y2592" t="s">
        <v>44</v>
      </c>
      <c r="Z2592" t="s">
        <v>45</v>
      </c>
      <c r="AA2592" t="s">
        <v>17517</v>
      </c>
      <c r="AB2592" t="s">
        <v>44</v>
      </c>
      <c r="AC2592" t="s">
        <v>17518</v>
      </c>
      <c r="AD2592" t="s">
        <v>11365</v>
      </c>
      <c r="AE2592" t="s">
        <v>17519</v>
      </c>
      <c r="AF2592" t="s">
        <v>51</v>
      </c>
    </row>
    <row r="2593" spans="3:32" x14ac:dyDescent="0.3">
      <c r="C2593" s="21" t="s">
        <v>17520</v>
      </c>
      <c r="D2593" s="20" t="s">
        <v>29</v>
      </c>
      <c r="E2593" s="20" t="s">
        <v>63</v>
      </c>
      <c r="F2593" s="45" t="s">
        <v>16918</v>
      </c>
      <c r="G2593" s="44">
        <v>45142</v>
      </c>
      <c r="H2593" s="20" t="s">
        <v>366</v>
      </c>
      <c r="J2593" t="s">
        <v>33</v>
      </c>
      <c r="K2593" t="s">
        <v>34</v>
      </c>
      <c r="L2593" t="s">
        <v>35</v>
      </c>
      <c r="M2593" t="s">
        <v>52</v>
      </c>
      <c r="N2593" t="s">
        <v>37</v>
      </c>
      <c r="O2593" t="s">
        <v>17513</v>
      </c>
      <c r="P2593" s="13" t="s">
        <v>16077</v>
      </c>
      <c r="Q2593" s="2" t="s">
        <v>17521</v>
      </c>
      <c r="R2593" t="s">
        <v>17515</v>
      </c>
      <c r="S2593" s="13" t="s">
        <v>16077</v>
      </c>
      <c r="T2593" t="s">
        <v>11362</v>
      </c>
      <c r="U2593" t="s">
        <v>44</v>
      </c>
      <c r="V2593" t="s">
        <v>37</v>
      </c>
      <c r="W2593" t="s">
        <v>42</v>
      </c>
      <c r="X2593" t="s">
        <v>17516</v>
      </c>
      <c r="Y2593" t="s">
        <v>44</v>
      </c>
      <c r="Z2593" t="s">
        <v>45</v>
      </c>
      <c r="AA2593" t="s">
        <v>17517</v>
      </c>
      <c r="AB2593" t="s">
        <v>44</v>
      </c>
      <c r="AC2593" t="s">
        <v>17518</v>
      </c>
      <c r="AD2593" t="s">
        <v>11365</v>
      </c>
      <c r="AE2593" t="s">
        <v>17522</v>
      </c>
      <c r="AF2593" t="s">
        <v>51</v>
      </c>
    </row>
    <row r="2594" spans="3:32" x14ac:dyDescent="0.3">
      <c r="C2594" s="21" t="s">
        <v>17523</v>
      </c>
      <c r="D2594" s="20" t="s">
        <v>29</v>
      </c>
      <c r="E2594" s="20" t="s">
        <v>357</v>
      </c>
      <c r="F2594" s="45" t="s">
        <v>16918</v>
      </c>
      <c r="G2594" s="44">
        <v>45142</v>
      </c>
      <c r="H2594" s="20" t="s">
        <v>366</v>
      </c>
      <c r="J2594" t="s">
        <v>33</v>
      </c>
      <c r="K2594" t="s">
        <v>34</v>
      </c>
      <c r="L2594" t="s">
        <v>35</v>
      </c>
      <c r="M2594" t="s">
        <v>292</v>
      </c>
      <c r="N2594" t="s">
        <v>37</v>
      </c>
      <c r="O2594" t="s">
        <v>17524</v>
      </c>
      <c r="P2594" s="13" t="s">
        <v>16077</v>
      </c>
      <c r="Q2594" s="2" t="s">
        <v>44</v>
      </c>
      <c r="R2594" t="s">
        <v>17524</v>
      </c>
      <c r="S2594" s="13" t="s">
        <v>16077</v>
      </c>
      <c r="T2594" t="s">
        <v>17525</v>
      </c>
      <c r="U2594" t="s">
        <v>17526</v>
      </c>
      <c r="V2594" t="s">
        <v>37</v>
      </c>
      <c r="W2594" t="s">
        <v>42</v>
      </c>
      <c r="X2594" t="s">
        <v>164</v>
      </c>
      <c r="Y2594" t="s">
        <v>44</v>
      </c>
      <c r="Z2594" t="s">
        <v>78</v>
      </c>
      <c r="AA2594" t="s">
        <v>17527</v>
      </c>
      <c r="AB2594" t="s">
        <v>17528</v>
      </c>
      <c r="AC2594" t="s">
        <v>17528</v>
      </c>
      <c r="AD2594" t="s">
        <v>17529</v>
      </c>
      <c r="AE2594" t="s">
        <v>17530</v>
      </c>
      <c r="AF2594" t="s">
        <v>51</v>
      </c>
    </row>
    <row r="2595" spans="3:32" x14ac:dyDescent="0.3">
      <c r="C2595" s="21" t="s">
        <v>17577</v>
      </c>
      <c r="D2595" s="20" t="s">
        <v>102</v>
      </c>
      <c r="E2595" s="20" t="s">
        <v>30</v>
      </c>
      <c r="F2595" s="45" t="s">
        <v>16918</v>
      </c>
      <c r="G2595" s="44">
        <v>45142</v>
      </c>
      <c r="H2595" s="20" t="s">
        <v>366</v>
      </c>
      <c r="J2595" t="s">
        <v>33</v>
      </c>
      <c r="K2595" t="s">
        <v>34</v>
      </c>
      <c r="L2595" t="s">
        <v>35</v>
      </c>
      <c r="M2595" t="s">
        <v>292</v>
      </c>
      <c r="N2595" t="s">
        <v>37</v>
      </c>
      <c r="O2595" t="s">
        <v>17578</v>
      </c>
      <c r="P2595" s="13" t="s">
        <v>16077</v>
      </c>
      <c r="Q2595" s="2" t="s">
        <v>17579</v>
      </c>
      <c r="R2595" t="s">
        <v>1444</v>
      </c>
      <c r="S2595" s="13" t="s">
        <v>16077</v>
      </c>
      <c r="T2595" t="s">
        <v>1445</v>
      </c>
      <c r="U2595" t="s">
        <v>200</v>
      </c>
      <c r="V2595" t="s">
        <v>37</v>
      </c>
      <c r="W2595" t="s">
        <v>42</v>
      </c>
      <c r="X2595" t="s">
        <v>12042</v>
      </c>
      <c r="Y2595" t="s">
        <v>44</v>
      </c>
      <c r="Z2595" t="s">
        <v>17580</v>
      </c>
      <c r="AA2595" t="s">
        <v>17581</v>
      </c>
      <c r="AB2595" t="s">
        <v>17582</v>
      </c>
      <c r="AC2595" t="s">
        <v>1447</v>
      </c>
      <c r="AD2595" t="s">
        <v>1448</v>
      </c>
      <c r="AE2595" t="s">
        <v>17583</v>
      </c>
      <c r="AF2595" t="s">
        <v>51</v>
      </c>
    </row>
    <row r="2596" spans="3:32" x14ac:dyDescent="0.3">
      <c r="C2596" s="21" t="s">
        <v>17584</v>
      </c>
      <c r="D2596" s="20" t="s">
        <v>102</v>
      </c>
      <c r="E2596" s="20" t="s">
        <v>63</v>
      </c>
      <c r="F2596" s="45" t="s">
        <v>16918</v>
      </c>
      <c r="G2596" s="44">
        <v>45142</v>
      </c>
      <c r="H2596" s="20" t="s">
        <v>366</v>
      </c>
      <c r="J2596" t="s">
        <v>33</v>
      </c>
      <c r="K2596" t="s">
        <v>34</v>
      </c>
      <c r="L2596" t="s">
        <v>35</v>
      </c>
      <c r="M2596" t="s">
        <v>143</v>
      </c>
      <c r="N2596" t="s">
        <v>37</v>
      </c>
      <c r="O2596" t="s">
        <v>5448</v>
      </c>
      <c r="P2596" s="13" t="s">
        <v>16111</v>
      </c>
      <c r="Q2596" s="2" t="s">
        <v>17585</v>
      </c>
      <c r="R2596" t="s">
        <v>5450</v>
      </c>
      <c r="S2596" s="13" t="s">
        <v>16111</v>
      </c>
      <c r="T2596" t="s">
        <v>1635</v>
      </c>
      <c r="U2596" t="s">
        <v>44</v>
      </c>
      <c r="V2596" t="s">
        <v>37</v>
      </c>
      <c r="W2596" t="s">
        <v>42</v>
      </c>
      <c r="X2596" t="s">
        <v>3252</v>
      </c>
      <c r="Y2596" t="s">
        <v>44</v>
      </c>
      <c r="Z2596" t="s">
        <v>1426</v>
      </c>
      <c r="AA2596" t="s">
        <v>5451</v>
      </c>
      <c r="AB2596" t="s">
        <v>44</v>
      </c>
      <c r="AC2596" t="s">
        <v>625</v>
      </c>
      <c r="AD2596" t="s">
        <v>17586</v>
      </c>
      <c r="AE2596" t="s">
        <v>17587</v>
      </c>
      <c r="AF2596" t="s">
        <v>2000</v>
      </c>
    </row>
    <row r="2597" spans="3:32" x14ac:dyDescent="0.3">
      <c r="C2597" s="21" t="s">
        <v>16745</v>
      </c>
      <c r="D2597" s="20" t="s">
        <v>102</v>
      </c>
      <c r="E2597" s="20" t="s">
        <v>63</v>
      </c>
      <c r="F2597" s="45" t="s">
        <v>16746</v>
      </c>
      <c r="G2597" s="44">
        <v>45142</v>
      </c>
      <c r="H2597" s="20" t="s">
        <v>366</v>
      </c>
      <c r="J2597" t="s">
        <v>33</v>
      </c>
      <c r="K2597" t="s">
        <v>382</v>
      </c>
      <c r="L2597" t="s">
        <v>35</v>
      </c>
      <c r="M2597" t="s">
        <v>36</v>
      </c>
      <c r="N2597" t="s">
        <v>37</v>
      </c>
      <c r="O2597" t="s">
        <v>4278</v>
      </c>
      <c r="P2597" s="13" t="s">
        <v>15435</v>
      </c>
      <c r="Q2597" s="2" t="s">
        <v>16747</v>
      </c>
      <c r="R2597" t="s">
        <v>4278</v>
      </c>
      <c r="S2597" s="13" t="s">
        <v>15435</v>
      </c>
      <c r="T2597" t="s">
        <v>4280</v>
      </c>
      <c r="U2597" t="s">
        <v>200</v>
      </c>
      <c r="V2597" t="s">
        <v>37</v>
      </c>
      <c r="W2597" t="s">
        <v>42</v>
      </c>
      <c r="X2597" t="s">
        <v>4796</v>
      </c>
      <c r="Y2597" t="s">
        <v>44</v>
      </c>
      <c r="Z2597" t="s">
        <v>5213</v>
      </c>
      <c r="AA2597" t="s">
        <v>4281</v>
      </c>
      <c r="AB2597" t="s">
        <v>124</v>
      </c>
      <c r="AC2597" t="s">
        <v>16748</v>
      </c>
      <c r="AD2597" t="s">
        <v>16749</v>
      </c>
      <c r="AE2597" t="s">
        <v>16750</v>
      </c>
      <c r="AF2597" t="s">
        <v>115</v>
      </c>
    </row>
    <row r="2598" spans="3:32" x14ac:dyDescent="0.3">
      <c r="C2598" s="21" t="s">
        <v>17065</v>
      </c>
      <c r="D2598" s="20" t="s">
        <v>102</v>
      </c>
      <c r="E2598" s="20" t="s">
        <v>63</v>
      </c>
      <c r="F2598" s="45" t="s">
        <v>17066</v>
      </c>
      <c r="G2598" s="44">
        <v>45142</v>
      </c>
      <c r="H2598" s="20" t="s">
        <v>366</v>
      </c>
      <c r="J2598" t="s">
        <v>33</v>
      </c>
      <c r="K2598" t="s">
        <v>34</v>
      </c>
      <c r="L2598" t="s">
        <v>35</v>
      </c>
      <c r="M2598" t="s">
        <v>36</v>
      </c>
      <c r="N2598" t="s">
        <v>37</v>
      </c>
      <c r="O2598" t="s">
        <v>17067</v>
      </c>
      <c r="P2598" s="13" t="s">
        <v>15896</v>
      </c>
      <c r="Q2598" s="2" t="s">
        <v>44</v>
      </c>
      <c r="R2598" t="s">
        <v>17068</v>
      </c>
      <c r="S2598" s="13" t="s">
        <v>15896</v>
      </c>
      <c r="T2598" t="s">
        <v>17069</v>
      </c>
      <c r="U2598" t="s">
        <v>44</v>
      </c>
      <c r="V2598" t="s">
        <v>37</v>
      </c>
      <c r="W2598" t="s">
        <v>42</v>
      </c>
      <c r="X2598" t="s">
        <v>164</v>
      </c>
      <c r="Y2598" t="s">
        <v>44</v>
      </c>
      <c r="Z2598" t="s">
        <v>78</v>
      </c>
      <c r="AA2598" t="s">
        <v>17070</v>
      </c>
      <c r="AB2598" t="s">
        <v>44</v>
      </c>
      <c r="AC2598" t="s">
        <v>44</v>
      </c>
      <c r="AD2598" t="s">
        <v>17071</v>
      </c>
      <c r="AE2598" t="s">
        <v>17072</v>
      </c>
      <c r="AF2598" t="s">
        <v>115</v>
      </c>
    </row>
    <row r="2599" spans="3:32" x14ac:dyDescent="0.3">
      <c r="C2599" s="21" t="s">
        <v>17073</v>
      </c>
      <c r="D2599" s="20" t="s">
        <v>102</v>
      </c>
      <c r="E2599" s="20" t="s">
        <v>280</v>
      </c>
      <c r="F2599" s="45" t="s">
        <v>17066</v>
      </c>
      <c r="G2599" s="44">
        <v>45142</v>
      </c>
      <c r="H2599" s="20" t="s">
        <v>366</v>
      </c>
      <c r="J2599" t="s">
        <v>33</v>
      </c>
      <c r="K2599" t="s">
        <v>34</v>
      </c>
      <c r="L2599" t="s">
        <v>35</v>
      </c>
      <c r="M2599" t="s">
        <v>117</v>
      </c>
      <c r="N2599" t="s">
        <v>37</v>
      </c>
      <c r="O2599" t="s">
        <v>17074</v>
      </c>
      <c r="P2599" s="13" t="s">
        <v>15896</v>
      </c>
      <c r="Q2599" s="2" t="s">
        <v>17075</v>
      </c>
      <c r="R2599" t="s">
        <v>17076</v>
      </c>
      <c r="S2599" s="13" t="s">
        <v>15896</v>
      </c>
      <c r="T2599" t="s">
        <v>17077</v>
      </c>
      <c r="U2599" t="s">
        <v>124</v>
      </c>
      <c r="V2599" t="s">
        <v>37</v>
      </c>
      <c r="W2599" t="s">
        <v>42</v>
      </c>
      <c r="X2599" t="s">
        <v>17078</v>
      </c>
      <c r="Y2599" t="s">
        <v>44</v>
      </c>
      <c r="Z2599" t="s">
        <v>45</v>
      </c>
      <c r="AA2599" t="s">
        <v>17079</v>
      </c>
      <c r="AB2599" t="s">
        <v>124</v>
      </c>
      <c r="AC2599" t="s">
        <v>17080</v>
      </c>
      <c r="AD2599" t="s">
        <v>17081</v>
      </c>
      <c r="AE2599" t="s">
        <v>17082</v>
      </c>
      <c r="AF2599" t="s">
        <v>115</v>
      </c>
    </row>
    <row r="2600" spans="3:32" x14ac:dyDescent="0.3">
      <c r="C2600" s="21" t="s">
        <v>17083</v>
      </c>
      <c r="D2600" s="20" t="s">
        <v>102</v>
      </c>
      <c r="E2600" s="20" t="s">
        <v>141</v>
      </c>
      <c r="F2600" s="45" t="s">
        <v>17066</v>
      </c>
      <c r="G2600" s="44">
        <v>45142</v>
      </c>
      <c r="H2600" s="20" t="s">
        <v>366</v>
      </c>
      <c r="J2600" t="s">
        <v>33</v>
      </c>
      <c r="K2600" t="s">
        <v>34</v>
      </c>
      <c r="L2600" t="s">
        <v>35</v>
      </c>
      <c r="M2600" t="s">
        <v>117</v>
      </c>
      <c r="N2600" t="s">
        <v>37</v>
      </c>
      <c r="O2600" t="s">
        <v>17084</v>
      </c>
      <c r="P2600" s="13" t="s">
        <v>15896</v>
      </c>
      <c r="Q2600" s="2" t="s">
        <v>17085</v>
      </c>
      <c r="R2600" t="s">
        <v>17084</v>
      </c>
      <c r="S2600" s="13" t="s">
        <v>15896</v>
      </c>
      <c r="T2600" t="s">
        <v>17086</v>
      </c>
      <c r="U2600" t="s">
        <v>17087</v>
      </c>
      <c r="V2600" t="s">
        <v>37</v>
      </c>
      <c r="W2600" t="s">
        <v>42</v>
      </c>
      <c r="X2600" t="s">
        <v>6170</v>
      </c>
      <c r="Y2600" t="s">
        <v>44</v>
      </c>
      <c r="Z2600" t="s">
        <v>45</v>
      </c>
      <c r="AA2600" t="s">
        <v>17088</v>
      </c>
      <c r="AB2600" t="s">
        <v>17089</v>
      </c>
      <c r="AC2600" t="s">
        <v>17090</v>
      </c>
      <c r="AD2600" t="s">
        <v>17091</v>
      </c>
      <c r="AE2600" t="s">
        <v>17092</v>
      </c>
      <c r="AF2600" t="s">
        <v>115</v>
      </c>
    </row>
    <row r="2601" spans="3:32" x14ac:dyDescent="0.3">
      <c r="C2601" s="21" t="s">
        <v>17093</v>
      </c>
      <c r="D2601" s="20" t="s">
        <v>102</v>
      </c>
      <c r="E2601" s="20" t="s">
        <v>63</v>
      </c>
      <c r="F2601" s="45" t="s">
        <v>17066</v>
      </c>
      <c r="G2601" s="44">
        <v>45142</v>
      </c>
      <c r="H2601" s="20" t="s">
        <v>366</v>
      </c>
      <c r="J2601" t="s">
        <v>33</v>
      </c>
      <c r="K2601" t="s">
        <v>34</v>
      </c>
      <c r="L2601" t="s">
        <v>35</v>
      </c>
      <c r="M2601" t="s">
        <v>52</v>
      </c>
      <c r="N2601" t="s">
        <v>37</v>
      </c>
      <c r="O2601" t="s">
        <v>17094</v>
      </c>
      <c r="P2601" s="13" t="s">
        <v>15896</v>
      </c>
      <c r="Q2601" s="2" t="s">
        <v>17095</v>
      </c>
      <c r="R2601" t="s">
        <v>17096</v>
      </c>
      <c r="S2601" s="13" t="s">
        <v>15896</v>
      </c>
      <c r="T2601" t="s">
        <v>17097</v>
      </c>
      <c r="U2601" t="s">
        <v>44</v>
      </c>
      <c r="V2601" t="s">
        <v>37</v>
      </c>
      <c r="W2601" t="s">
        <v>42</v>
      </c>
      <c r="X2601" t="s">
        <v>553</v>
      </c>
      <c r="Y2601" t="s">
        <v>44</v>
      </c>
      <c r="Z2601" t="s">
        <v>45</v>
      </c>
      <c r="AA2601" t="s">
        <v>17098</v>
      </c>
      <c r="AB2601" t="s">
        <v>17099</v>
      </c>
      <c r="AC2601" t="s">
        <v>124</v>
      </c>
      <c r="AD2601" t="s">
        <v>17100</v>
      </c>
      <c r="AE2601" t="s">
        <v>17101</v>
      </c>
      <c r="AF2601" t="s">
        <v>115</v>
      </c>
    </row>
    <row r="2602" spans="3:32" x14ac:dyDescent="0.3">
      <c r="C2602" s="21" t="s">
        <v>17102</v>
      </c>
      <c r="D2602" s="20" t="s">
        <v>102</v>
      </c>
      <c r="E2602" s="20" t="s">
        <v>63</v>
      </c>
      <c r="F2602" s="45" t="s">
        <v>17066</v>
      </c>
      <c r="G2602" s="44">
        <v>45142</v>
      </c>
      <c r="H2602" s="20" t="s">
        <v>366</v>
      </c>
      <c r="J2602" t="s">
        <v>33</v>
      </c>
      <c r="K2602" t="s">
        <v>34</v>
      </c>
      <c r="L2602" t="s">
        <v>35</v>
      </c>
      <c r="M2602" t="s">
        <v>36</v>
      </c>
      <c r="N2602" t="s">
        <v>37</v>
      </c>
      <c r="O2602" t="s">
        <v>17103</v>
      </c>
      <c r="P2602" s="13" t="s">
        <v>15896</v>
      </c>
      <c r="Q2602" s="2" t="s">
        <v>44</v>
      </c>
      <c r="R2602" t="s">
        <v>17104</v>
      </c>
      <c r="S2602" s="13" t="s">
        <v>15896</v>
      </c>
      <c r="T2602" t="s">
        <v>17105</v>
      </c>
      <c r="U2602" t="s">
        <v>44</v>
      </c>
      <c r="V2602" t="s">
        <v>37</v>
      </c>
      <c r="W2602" t="s">
        <v>42</v>
      </c>
      <c r="X2602" t="s">
        <v>164</v>
      </c>
      <c r="Y2602" t="s">
        <v>44</v>
      </c>
      <c r="Z2602" t="s">
        <v>78</v>
      </c>
      <c r="AA2602" t="s">
        <v>17106</v>
      </c>
      <c r="AB2602" t="s">
        <v>17107</v>
      </c>
      <c r="AC2602" t="s">
        <v>44</v>
      </c>
      <c r="AD2602" t="s">
        <v>17108</v>
      </c>
      <c r="AE2602" t="s">
        <v>17109</v>
      </c>
      <c r="AF2602" t="s">
        <v>115</v>
      </c>
    </row>
    <row r="2603" spans="3:32" x14ac:dyDescent="0.3">
      <c r="C2603" s="21" t="s">
        <v>17110</v>
      </c>
      <c r="D2603" s="20" t="s">
        <v>102</v>
      </c>
      <c r="E2603" s="20" t="s">
        <v>63</v>
      </c>
      <c r="F2603" s="45" t="s">
        <v>17066</v>
      </c>
      <c r="G2603" s="44">
        <v>45142</v>
      </c>
      <c r="H2603" s="20" t="s">
        <v>366</v>
      </c>
      <c r="J2603" t="s">
        <v>33</v>
      </c>
      <c r="K2603" t="s">
        <v>34</v>
      </c>
      <c r="L2603" t="s">
        <v>35</v>
      </c>
      <c r="M2603" t="s">
        <v>36</v>
      </c>
      <c r="N2603" t="s">
        <v>37</v>
      </c>
      <c r="O2603" t="s">
        <v>17111</v>
      </c>
      <c r="P2603" s="13" t="s">
        <v>15896</v>
      </c>
      <c r="Q2603" s="2" t="s">
        <v>44</v>
      </c>
      <c r="R2603" t="s">
        <v>17112</v>
      </c>
      <c r="S2603" s="13" t="s">
        <v>15896</v>
      </c>
      <c r="T2603" t="s">
        <v>17113</v>
      </c>
      <c r="U2603" t="s">
        <v>44</v>
      </c>
      <c r="V2603" t="s">
        <v>37</v>
      </c>
      <c r="W2603" t="s">
        <v>42</v>
      </c>
      <c r="X2603" t="s">
        <v>164</v>
      </c>
      <c r="Y2603" t="s">
        <v>44</v>
      </c>
      <c r="Z2603" t="s">
        <v>78</v>
      </c>
      <c r="AA2603" t="s">
        <v>17114</v>
      </c>
      <c r="AB2603" t="s">
        <v>17115</v>
      </c>
      <c r="AC2603" t="s">
        <v>44</v>
      </c>
      <c r="AD2603" t="s">
        <v>17116</v>
      </c>
      <c r="AE2603" t="s">
        <v>17117</v>
      </c>
      <c r="AF2603" t="s">
        <v>115</v>
      </c>
    </row>
    <row r="2604" spans="3:32" x14ac:dyDescent="0.3">
      <c r="C2604" s="21" t="s">
        <v>17118</v>
      </c>
      <c r="D2604" s="20" t="s">
        <v>102</v>
      </c>
      <c r="E2604" s="20" t="s">
        <v>63</v>
      </c>
      <c r="F2604" s="45" t="s">
        <v>17066</v>
      </c>
      <c r="G2604" s="44">
        <v>45142</v>
      </c>
      <c r="H2604" s="20" t="s">
        <v>366</v>
      </c>
      <c r="J2604" t="s">
        <v>33</v>
      </c>
      <c r="K2604" t="s">
        <v>34</v>
      </c>
      <c r="L2604" t="s">
        <v>35</v>
      </c>
      <c r="M2604" t="s">
        <v>64</v>
      </c>
      <c r="N2604" t="s">
        <v>37</v>
      </c>
      <c r="O2604" t="s">
        <v>17119</v>
      </c>
      <c r="P2604" s="13" t="s">
        <v>15896</v>
      </c>
      <c r="Q2604" s="2" t="s">
        <v>44</v>
      </c>
      <c r="R2604" t="s">
        <v>14257</v>
      </c>
      <c r="S2604" s="13" t="s">
        <v>15896</v>
      </c>
      <c r="T2604" t="s">
        <v>14258</v>
      </c>
      <c r="U2604" t="s">
        <v>44</v>
      </c>
      <c r="V2604" t="s">
        <v>37</v>
      </c>
      <c r="W2604" t="s">
        <v>42</v>
      </c>
      <c r="X2604" t="s">
        <v>164</v>
      </c>
      <c r="Y2604" t="s">
        <v>44</v>
      </c>
      <c r="Z2604" t="s">
        <v>78</v>
      </c>
      <c r="AA2604" t="s">
        <v>17120</v>
      </c>
      <c r="AB2604" t="s">
        <v>17121</v>
      </c>
      <c r="AC2604" t="s">
        <v>44</v>
      </c>
      <c r="AD2604" t="s">
        <v>14260</v>
      </c>
      <c r="AE2604" t="s">
        <v>17122</v>
      </c>
      <c r="AF2604" t="s">
        <v>115</v>
      </c>
    </row>
    <row r="2605" spans="3:32" x14ac:dyDescent="0.3">
      <c r="C2605" s="21" t="s">
        <v>17314</v>
      </c>
      <c r="D2605" s="20" t="s">
        <v>102</v>
      </c>
      <c r="E2605" s="20" t="s">
        <v>63</v>
      </c>
      <c r="F2605" s="45" t="s">
        <v>17066</v>
      </c>
      <c r="G2605" s="44">
        <v>45142</v>
      </c>
      <c r="H2605" s="20" t="s">
        <v>366</v>
      </c>
      <c r="J2605" t="s">
        <v>33</v>
      </c>
      <c r="K2605" t="s">
        <v>34</v>
      </c>
      <c r="L2605" t="s">
        <v>35</v>
      </c>
      <c r="M2605" t="s">
        <v>117</v>
      </c>
      <c r="N2605" t="s">
        <v>37</v>
      </c>
      <c r="O2605" t="s">
        <v>17315</v>
      </c>
      <c r="P2605" s="13" t="s">
        <v>15896</v>
      </c>
      <c r="Q2605" s="2" t="s">
        <v>44</v>
      </c>
      <c r="R2605" t="s">
        <v>17316</v>
      </c>
      <c r="S2605" s="13" t="s">
        <v>15896</v>
      </c>
      <c r="T2605" t="s">
        <v>17317</v>
      </c>
      <c r="U2605" t="s">
        <v>44</v>
      </c>
      <c r="V2605" t="s">
        <v>37</v>
      </c>
      <c r="W2605" t="s">
        <v>42</v>
      </c>
      <c r="X2605" t="s">
        <v>164</v>
      </c>
      <c r="Y2605" t="s">
        <v>44</v>
      </c>
      <c r="Z2605" t="s">
        <v>78</v>
      </c>
      <c r="AA2605" t="s">
        <v>17318</v>
      </c>
      <c r="AB2605" t="s">
        <v>44</v>
      </c>
      <c r="AC2605" t="s">
        <v>44</v>
      </c>
      <c r="AD2605" t="s">
        <v>17319</v>
      </c>
      <c r="AE2605" t="s">
        <v>17320</v>
      </c>
      <c r="AF2605" t="s">
        <v>115</v>
      </c>
    </row>
    <row r="2606" spans="3:32" x14ac:dyDescent="0.3">
      <c r="C2606" s="21" t="s">
        <v>17321</v>
      </c>
      <c r="D2606" s="20" t="s">
        <v>102</v>
      </c>
      <c r="E2606" s="20" t="s">
        <v>63</v>
      </c>
      <c r="F2606" s="45" t="s">
        <v>17066</v>
      </c>
      <c r="G2606" s="44">
        <v>45142</v>
      </c>
      <c r="H2606" s="20" t="s">
        <v>366</v>
      </c>
      <c r="J2606" t="s">
        <v>33</v>
      </c>
      <c r="K2606" t="s">
        <v>34</v>
      </c>
      <c r="L2606" t="s">
        <v>35</v>
      </c>
      <c r="M2606" t="s">
        <v>117</v>
      </c>
      <c r="N2606" t="s">
        <v>37</v>
      </c>
      <c r="O2606" t="s">
        <v>17322</v>
      </c>
      <c r="P2606" s="13" t="s">
        <v>15896</v>
      </c>
      <c r="Q2606" s="2" t="s">
        <v>17323</v>
      </c>
      <c r="R2606" t="s">
        <v>17324</v>
      </c>
      <c r="S2606" s="13" t="s">
        <v>15896</v>
      </c>
      <c r="T2606" t="s">
        <v>17325</v>
      </c>
      <c r="U2606" t="s">
        <v>17326</v>
      </c>
      <c r="V2606" t="s">
        <v>37</v>
      </c>
      <c r="W2606" t="s">
        <v>42</v>
      </c>
      <c r="X2606" t="s">
        <v>2757</v>
      </c>
      <c r="Y2606" t="s">
        <v>44</v>
      </c>
      <c r="Z2606" t="s">
        <v>45</v>
      </c>
      <c r="AA2606" t="s">
        <v>17327</v>
      </c>
      <c r="AB2606" t="s">
        <v>17328</v>
      </c>
      <c r="AC2606" t="s">
        <v>17328</v>
      </c>
      <c r="AD2606" t="s">
        <v>17329</v>
      </c>
      <c r="AE2606" t="s">
        <v>17330</v>
      </c>
      <c r="AF2606" t="s">
        <v>115</v>
      </c>
    </row>
    <row r="2607" spans="3:32" x14ac:dyDescent="0.3">
      <c r="C2607" s="21" t="s">
        <v>17331</v>
      </c>
      <c r="D2607" s="20" t="s">
        <v>102</v>
      </c>
      <c r="E2607" s="20" t="s">
        <v>63</v>
      </c>
      <c r="F2607" s="45" t="s">
        <v>17066</v>
      </c>
      <c r="G2607" s="44">
        <v>45142</v>
      </c>
      <c r="H2607" s="20" t="s">
        <v>366</v>
      </c>
      <c r="J2607" t="s">
        <v>33</v>
      </c>
      <c r="K2607" t="s">
        <v>34</v>
      </c>
      <c r="L2607" t="s">
        <v>35</v>
      </c>
      <c r="M2607" t="s">
        <v>117</v>
      </c>
      <c r="N2607" t="s">
        <v>37</v>
      </c>
      <c r="O2607" t="s">
        <v>17332</v>
      </c>
      <c r="P2607" s="13" t="s">
        <v>15896</v>
      </c>
      <c r="Q2607" s="2" t="s">
        <v>17333</v>
      </c>
      <c r="R2607" t="s">
        <v>17324</v>
      </c>
      <c r="S2607" s="13" t="s">
        <v>15896</v>
      </c>
      <c r="T2607" t="s">
        <v>17325</v>
      </c>
      <c r="U2607" t="s">
        <v>17326</v>
      </c>
      <c r="V2607" t="s">
        <v>37</v>
      </c>
      <c r="W2607" t="s">
        <v>42</v>
      </c>
      <c r="X2607" t="s">
        <v>2757</v>
      </c>
      <c r="Y2607" t="s">
        <v>44</v>
      </c>
      <c r="Z2607" t="s">
        <v>45</v>
      </c>
      <c r="AA2607" t="s">
        <v>17334</v>
      </c>
      <c r="AB2607" t="s">
        <v>17328</v>
      </c>
      <c r="AC2607" t="s">
        <v>17328</v>
      </c>
      <c r="AD2607" t="s">
        <v>17329</v>
      </c>
      <c r="AE2607" t="s">
        <v>17335</v>
      </c>
      <c r="AF2607" t="s">
        <v>115</v>
      </c>
    </row>
    <row r="2608" spans="3:32" x14ac:dyDescent="0.3">
      <c r="C2608" s="21" t="s">
        <v>17336</v>
      </c>
      <c r="D2608" s="20" t="s">
        <v>102</v>
      </c>
      <c r="E2608" s="20" t="s">
        <v>63</v>
      </c>
      <c r="F2608" s="45" t="s">
        <v>17066</v>
      </c>
      <c r="G2608" s="44">
        <v>45142</v>
      </c>
      <c r="H2608" s="20" t="s">
        <v>366</v>
      </c>
      <c r="J2608" t="s">
        <v>33</v>
      </c>
      <c r="K2608" t="s">
        <v>34</v>
      </c>
      <c r="L2608" t="s">
        <v>35</v>
      </c>
      <c r="M2608" t="s">
        <v>52</v>
      </c>
      <c r="N2608" t="s">
        <v>37</v>
      </c>
      <c r="O2608" t="s">
        <v>17337</v>
      </c>
      <c r="P2608" s="13" t="s">
        <v>15896</v>
      </c>
      <c r="Q2608" s="2" t="s">
        <v>17338</v>
      </c>
      <c r="R2608" t="s">
        <v>17339</v>
      </c>
      <c r="S2608" s="13" t="s">
        <v>15896</v>
      </c>
      <c r="T2608" t="s">
        <v>17340</v>
      </c>
      <c r="U2608" t="s">
        <v>44</v>
      </c>
      <c r="V2608" t="s">
        <v>37</v>
      </c>
      <c r="W2608" t="s">
        <v>42</v>
      </c>
      <c r="X2608" t="s">
        <v>11905</v>
      </c>
      <c r="Y2608" t="s">
        <v>44</v>
      </c>
      <c r="Z2608" t="s">
        <v>359</v>
      </c>
      <c r="AA2608" t="s">
        <v>17341</v>
      </c>
      <c r="AB2608" t="s">
        <v>44</v>
      </c>
      <c r="AC2608" t="s">
        <v>17342</v>
      </c>
      <c r="AD2608" t="s">
        <v>17343</v>
      </c>
      <c r="AE2608" t="s">
        <v>17344</v>
      </c>
      <c r="AF2608" t="s">
        <v>115</v>
      </c>
    </row>
    <row r="2609" spans="3:32" x14ac:dyDescent="0.3">
      <c r="C2609" s="21" t="s">
        <v>17345</v>
      </c>
      <c r="D2609" s="20" t="s">
        <v>102</v>
      </c>
      <c r="E2609" s="20" t="s">
        <v>63</v>
      </c>
      <c r="F2609" s="45" t="s">
        <v>17066</v>
      </c>
      <c r="G2609" s="44">
        <v>45142</v>
      </c>
      <c r="H2609" s="20" t="s">
        <v>366</v>
      </c>
      <c r="J2609" t="s">
        <v>33</v>
      </c>
      <c r="K2609" t="s">
        <v>34</v>
      </c>
      <c r="L2609" t="s">
        <v>35</v>
      </c>
      <c r="M2609" t="s">
        <v>52</v>
      </c>
      <c r="N2609" t="s">
        <v>37</v>
      </c>
      <c r="O2609" t="s">
        <v>17346</v>
      </c>
      <c r="P2609" s="13" t="s">
        <v>15896</v>
      </c>
      <c r="Q2609" s="2" t="s">
        <v>44</v>
      </c>
      <c r="R2609" t="s">
        <v>17347</v>
      </c>
      <c r="S2609" s="13" t="s">
        <v>15896</v>
      </c>
      <c r="T2609" t="s">
        <v>17348</v>
      </c>
      <c r="U2609" t="s">
        <v>44</v>
      </c>
      <c r="V2609" t="s">
        <v>37</v>
      </c>
      <c r="W2609" t="s">
        <v>42</v>
      </c>
      <c r="X2609" t="s">
        <v>164</v>
      </c>
      <c r="Y2609" t="s">
        <v>44</v>
      </c>
      <c r="Z2609" t="s">
        <v>78</v>
      </c>
      <c r="AA2609" t="s">
        <v>17349</v>
      </c>
      <c r="AB2609" t="s">
        <v>17350</v>
      </c>
      <c r="AC2609" t="s">
        <v>44</v>
      </c>
      <c r="AD2609" t="s">
        <v>17351</v>
      </c>
      <c r="AE2609" t="s">
        <v>17352</v>
      </c>
      <c r="AF2609" t="s">
        <v>115</v>
      </c>
    </row>
    <row r="2610" spans="3:32" x14ac:dyDescent="0.3">
      <c r="C2610" s="21" t="s">
        <v>17353</v>
      </c>
      <c r="D2610" s="20" t="s">
        <v>102</v>
      </c>
      <c r="E2610" s="20" t="s">
        <v>280</v>
      </c>
      <c r="F2610" s="45" t="s">
        <v>17066</v>
      </c>
      <c r="G2610" s="44">
        <v>45142</v>
      </c>
      <c r="H2610" s="20" t="s">
        <v>366</v>
      </c>
      <c r="J2610" t="s">
        <v>33</v>
      </c>
      <c r="K2610" t="s">
        <v>34</v>
      </c>
      <c r="L2610" t="s">
        <v>35</v>
      </c>
      <c r="M2610" t="s">
        <v>143</v>
      </c>
      <c r="N2610" t="s">
        <v>37</v>
      </c>
      <c r="O2610" t="s">
        <v>17354</v>
      </c>
      <c r="P2610" s="13" t="s">
        <v>15896</v>
      </c>
      <c r="Q2610" s="2" t="s">
        <v>17355</v>
      </c>
      <c r="R2610" t="s">
        <v>17356</v>
      </c>
      <c r="S2610" s="13" t="s">
        <v>15896</v>
      </c>
      <c r="T2610" t="s">
        <v>17357</v>
      </c>
      <c r="U2610" t="s">
        <v>17358</v>
      </c>
      <c r="V2610" t="s">
        <v>37</v>
      </c>
      <c r="W2610" t="s">
        <v>42</v>
      </c>
      <c r="X2610" t="s">
        <v>5909</v>
      </c>
      <c r="Y2610" t="s">
        <v>44</v>
      </c>
      <c r="Z2610" t="s">
        <v>387</v>
      </c>
      <c r="AA2610" t="s">
        <v>17359</v>
      </c>
      <c r="AB2610" t="s">
        <v>124</v>
      </c>
      <c r="AC2610" t="s">
        <v>124</v>
      </c>
      <c r="AD2610" t="s">
        <v>17360</v>
      </c>
      <c r="AE2610" t="s">
        <v>17361</v>
      </c>
      <c r="AF2610" t="s">
        <v>115</v>
      </c>
    </row>
    <row r="2611" spans="3:32" x14ac:dyDescent="0.3">
      <c r="C2611" s="21" t="s">
        <v>17362</v>
      </c>
      <c r="D2611" s="20" t="s">
        <v>102</v>
      </c>
      <c r="E2611" s="20" t="s">
        <v>63</v>
      </c>
      <c r="F2611" s="45" t="s">
        <v>17066</v>
      </c>
      <c r="G2611" s="44">
        <v>45142</v>
      </c>
      <c r="H2611" s="20" t="s">
        <v>366</v>
      </c>
      <c r="J2611" t="s">
        <v>33</v>
      </c>
      <c r="K2611" t="s">
        <v>34</v>
      </c>
      <c r="L2611" t="s">
        <v>35</v>
      </c>
      <c r="M2611" t="s">
        <v>52</v>
      </c>
      <c r="N2611" t="s">
        <v>37</v>
      </c>
      <c r="O2611" t="s">
        <v>17363</v>
      </c>
      <c r="P2611" s="13" t="s">
        <v>15896</v>
      </c>
      <c r="Q2611" s="2" t="s">
        <v>17364</v>
      </c>
      <c r="R2611" t="s">
        <v>17363</v>
      </c>
      <c r="S2611" s="13" t="s">
        <v>15896</v>
      </c>
      <c r="T2611" t="s">
        <v>17365</v>
      </c>
      <c r="U2611" t="s">
        <v>1816</v>
      </c>
      <c r="V2611" t="s">
        <v>37</v>
      </c>
      <c r="W2611" t="s">
        <v>42</v>
      </c>
      <c r="X2611" t="s">
        <v>11905</v>
      </c>
      <c r="Y2611" t="s">
        <v>44</v>
      </c>
      <c r="Z2611" t="s">
        <v>359</v>
      </c>
      <c r="AA2611" t="s">
        <v>17366</v>
      </c>
      <c r="AB2611" t="s">
        <v>1818</v>
      </c>
      <c r="AC2611" t="s">
        <v>17367</v>
      </c>
      <c r="AD2611" t="s">
        <v>17368</v>
      </c>
      <c r="AE2611" t="s">
        <v>17369</v>
      </c>
      <c r="AF2611" t="s">
        <v>115</v>
      </c>
    </row>
    <row r="2612" spans="3:32" x14ac:dyDescent="0.3">
      <c r="C2612" s="21" t="s">
        <v>17588</v>
      </c>
      <c r="D2612" s="20" t="s">
        <v>29</v>
      </c>
      <c r="E2612" s="20" t="s">
        <v>509</v>
      </c>
      <c r="F2612" s="45" t="s">
        <v>17066</v>
      </c>
      <c r="G2612" s="44">
        <v>45142</v>
      </c>
      <c r="H2612" s="20" t="s">
        <v>366</v>
      </c>
      <c r="J2612" t="s">
        <v>33</v>
      </c>
      <c r="K2612" t="s">
        <v>34</v>
      </c>
      <c r="L2612" t="s">
        <v>35</v>
      </c>
      <c r="M2612" t="s">
        <v>52</v>
      </c>
      <c r="N2612" t="s">
        <v>37</v>
      </c>
      <c r="O2612" t="s">
        <v>17589</v>
      </c>
      <c r="P2612" s="13" t="s">
        <v>16111</v>
      </c>
      <c r="Q2612" s="2" t="s">
        <v>44</v>
      </c>
      <c r="R2612" t="s">
        <v>17590</v>
      </c>
      <c r="S2612" s="13" t="s">
        <v>16111</v>
      </c>
      <c r="T2612" t="s">
        <v>17591</v>
      </c>
      <c r="U2612" t="s">
        <v>44</v>
      </c>
      <c r="V2612" t="s">
        <v>37</v>
      </c>
      <c r="W2612" t="s">
        <v>42</v>
      </c>
      <c r="X2612" t="s">
        <v>164</v>
      </c>
      <c r="Y2612" t="s">
        <v>44</v>
      </c>
      <c r="Z2612" t="s">
        <v>78</v>
      </c>
      <c r="AA2612" t="s">
        <v>17592</v>
      </c>
      <c r="AB2612" t="s">
        <v>17549</v>
      </c>
      <c r="AC2612" t="s">
        <v>44</v>
      </c>
      <c r="AD2612" t="s">
        <v>17550</v>
      </c>
      <c r="AE2612" t="s">
        <v>17593</v>
      </c>
      <c r="AF2612" t="s">
        <v>51</v>
      </c>
    </row>
    <row r="2613" spans="3:32" x14ac:dyDescent="0.3">
      <c r="C2613" s="21" t="s">
        <v>17599</v>
      </c>
      <c r="D2613" s="20" t="s">
        <v>29</v>
      </c>
      <c r="E2613" s="20" t="s">
        <v>63</v>
      </c>
      <c r="F2613" s="45" t="s">
        <v>17066</v>
      </c>
      <c r="G2613" s="44">
        <v>45146</v>
      </c>
      <c r="H2613" s="20" t="s">
        <v>366</v>
      </c>
      <c r="J2613" t="s">
        <v>33</v>
      </c>
      <c r="K2613" t="s">
        <v>382</v>
      </c>
      <c r="L2613" t="s">
        <v>35</v>
      </c>
      <c r="M2613" t="s">
        <v>36</v>
      </c>
      <c r="N2613" t="s">
        <v>37</v>
      </c>
      <c r="O2613" t="s">
        <v>17600</v>
      </c>
      <c r="P2613" s="13" t="s">
        <v>16111</v>
      </c>
      <c r="Q2613" s="2" t="s">
        <v>17601</v>
      </c>
      <c r="R2613" t="s">
        <v>17600</v>
      </c>
      <c r="S2613" s="13" t="s">
        <v>16111</v>
      </c>
      <c r="T2613" t="s">
        <v>17602</v>
      </c>
      <c r="U2613" t="s">
        <v>17600</v>
      </c>
      <c r="V2613" t="s">
        <v>37</v>
      </c>
      <c r="W2613" t="s">
        <v>42</v>
      </c>
      <c r="X2613" t="s">
        <v>3371</v>
      </c>
      <c r="Y2613" t="s">
        <v>44</v>
      </c>
      <c r="Z2613" t="s">
        <v>359</v>
      </c>
      <c r="AA2613" t="s">
        <v>17603</v>
      </c>
      <c r="AB2613" t="s">
        <v>17604</v>
      </c>
      <c r="AC2613" t="s">
        <v>17605</v>
      </c>
      <c r="AD2613" t="s">
        <v>17606</v>
      </c>
      <c r="AE2613" t="s">
        <v>17607</v>
      </c>
      <c r="AF2613" t="s">
        <v>51</v>
      </c>
    </row>
    <row r="2614" spans="3:32" x14ac:dyDescent="0.3">
      <c r="C2614" s="21" t="s">
        <v>17616</v>
      </c>
      <c r="D2614" s="20" t="s">
        <v>29</v>
      </c>
      <c r="E2614" s="20" t="s">
        <v>63</v>
      </c>
      <c r="F2614" s="45" t="s">
        <v>17066</v>
      </c>
      <c r="G2614" s="44">
        <v>45146</v>
      </c>
      <c r="H2614" s="20" t="s">
        <v>366</v>
      </c>
      <c r="J2614" t="s">
        <v>33</v>
      </c>
      <c r="K2614" t="s">
        <v>382</v>
      </c>
      <c r="L2614" t="s">
        <v>35</v>
      </c>
      <c r="M2614" t="s">
        <v>52</v>
      </c>
      <c r="N2614" t="s">
        <v>37</v>
      </c>
      <c r="O2614" t="s">
        <v>17617</v>
      </c>
      <c r="P2614" s="13" t="s">
        <v>16111</v>
      </c>
      <c r="Q2614" s="2" t="s">
        <v>17618</v>
      </c>
      <c r="R2614" t="s">
        <v>17617</v>
      </c>
      <c r="S2614" s="13" t="s">
        <v>16111</v>
      </c>
      <c r="T2614" t="s">
        <v>17619</v>
      </c>
      <c r="U2614" t="s">
        <v>200</v>
      </c>
      <c r="V2614" t="s">
        <v>37</v>
      </c>
      <c r="W2614" t="s">
        <v>42</v>
      </c>
      <c r="X2614" t="s">
        <v>401</v>
      </c>
      <c r="Y2614" t="s">
        <v>44</v>
      </c>
      <c r="Z2614" t="s">
        <v>78</v>
      </c>
      <c r="AA2614" t="s">
        <v>17620</v>
      </c>
      <c r="AB2614" t="s">
        <v>44</v>
      </c>
      <c r="AC2614" t="s">
        <v>17621</v>
      </c>
      <c r="AD2614" t="s">
        <v>17622</v>
      </c>
      <c r="AE2614" t="s">
        <v>17623</v>
      </c>
      <c r="AF2614" t="s">
        <v>51</v>
      </c>
    </row>
    <row r="2615" spans="3:32" x14ac:dyDescent="0.3">
      <c r="C2615" s="21" t="s">
        <v>17624</v>
      </c>
      <c r="D2615" s="20" t="s">
        <v>29</v>
      </c>
      <c r="E2615" s="20" t="s">
        <v>63</v>
      </c>
      <c r="F2615" s="45" t="s">
        <v>17066</v>
      </c>
      <c r="G2615" s="44">
        <v>45146</v>
      </c>
      <c r="H2615" s="20" t="s">
        <v>366</v>
      </c>
      <c r="J2615" t="s">
        <v>33</v>
      </c>
      <c r="K2615" t="s">
        <v>382</v>
      </c>
      <c r="L2615" t="s">
        <v>35</v>
      </c>
      <c r="M2615" t="s">
        <v>52</v>
      </c>
      <c r="N2615" t="s">
        <v>37</v>
      </c>
      <c r="O2615" t="s">
        <v>17625</v>
      </c>
      <c r="P2615" s="13" t="s">
        <v>16111</v>
      </c>
      <c r="Q2615" s="2" t="s">
        <v>17626</v>
      </c>
      <c r="R2615" t="s">
        <v>17627</v>
      </c>
      <c r="S2615" s="13" t="s">
        <v>16111</v>
      </c>
      <c r="T2615" t="s">
        <v>17628</v>
      </c>
      <c r="U2615" t="s">
        <v>17629</v>
      </c>
      <c r="V2615" t="s">
        <v>37</v>
      </c>
      <c r="W2615" t="s">
        <v>42</v>
      </c>
      <c r="X2615" t="s">
        <v>9598</v>
      </c>
      <c r="Y2615" t="s">
        <v>44</v>
      </c>
      <c r="Z2615" t="s">
        <v>2444</v>
      </c>
      <c r="AA2615" t="s">
        <v>17630</v>
      </c>
      <c r="AB2615" t="s">
        <v>124</v>
      </c>
      <c r="AC2615" t="s">
        <v>17631</v>
      </c>
      <c r="AD2615" t="s">
        <v>17632</v>
      </c>
      <c r="AE2615" t="s">
        <v>17633</v>
      </c>
      <c r="AF2615" t="s">
        <v>51</v>
      </c>
    </row>
    <row r="2616" spans="3:32" x14ac:dyDescent="0.3">
      <c r="C2616" s="21" t="s">
        <v>17634</v>
      </c>
      <c r="D2616" s="20" t="s">
        <v>29</v>
      </c>
      <c r="E2616" s="20" t="s">
        <v>63</v>
      </c>
      <c r="F2616" s="45" t="s">
        <v>17371</v>
      </c>
      <c r="G2616" s="44">
        <v>45146</v>
      </c>
      <c r="H2616" s="20" t="s">
        <v>366</v>
      </c>
      <c r="J2616" t="s">
        <v>33</v>
      </c>
      <c r="K2616" t="s">
        <v>34</v>
      </c>
      <c r="L2616" t="s">
        <v>35</v>
      </c>
      <c r="M2616" t="s">
        <v>64</v>
      </c>
      <c r="N2616" t="s">
        <v>37</v>
      </c>
      <c r="O2616" t="s">
        <v>16540</v>
      </c>
      <c r="P2616" s="13" t="s">
        <v>16356</v>
      </c>
      <c r="Q2616" s="2" t="s">
        <v>17635</v>
      </c>
      <c r="R2616" t="s">
        <v>16540</v>
      </c>
      <c r="S2616" s="13" t="s">
        <v>16356</v>
      </c>
      <c r="T2616" t="s">
        <v>16542</v>
      </c>
      <c r="U2616" t="s">
        <v>17636</v>
      </c>
      <c r="V2616" t="s">
        <v>37</v>
      </c>
      <c r="W2616" t="s">
        <v>42</v>
      </c>
      <c r="X2616" t="s">
        <v>6959</v>
      </c>
      <c r="Y2616" t="s">
        <v>44</v>
      </c>
      <c r="Z2616" t="s">
        <v>4991</v>
      </c>
      <c r="AA2616" t="s">
        <v>16544</v>
      </c>
      <c r="AB2616" t="s">
        <v>124</v>
      </c>
      <c r="AC2616" t="s">
        <v>16546</v>
      </c>
      <c r="AD2616" t="s">
        <v>16547</v>
      </c>
      <c r="AE2616" t="s">
        <v>17637</v>
      </c>
      <c r="AF2616" t="s">
        <v>51</v>
      </c>
    </row>
    <row r="2617" spans="3:32" x14ac:dyDescent="0.3">
      <c r="C2617" s="21" t="s">
        <v>17638</v>
      </c>
      <c r="D2617" s="20" t="s">
        <v>29</v>
      </c>
      <c r="E2617" s="20" t="s">
        <v>63</v>
      </c>
      <c r="F2617" s="45" t="s">
        <v>17371</v>
      </c>
      <c r="G2617" s="44">
        <v>45146</v>
      </c>
      <c r="H2617" s="20" t="s">
        <v>366</v>
      </c>
      <c r="J2617" t="s">
        <v>33</v>
      </c>
      <c r="K2617" t="s">
        <v>34</v>
      </c>
      <c r="L2617" t="s">
        <v>35</v>
      </c>
      <c r="M2617" t="s">
        <v>52</v>
      </c>
      <c r="N2617" t="s">
        <v>37</v>
      </c>
      <c r="O2617" t="s">
        <v>17639</v>
      </c>
      <c r="P2617" s="13" t="s">
        <v>16356</v>
      </c>
      <c r="Q2617" s="2" t="s">
        <v>17640</v>
      </c>
      <c r="R2617" t="s">
        <v>17641</v>
      </c>
      <c r="S2617" s="13" t="s">
        <v>16356</v>
      </c>
      <c r="T2617" t="s">
        <v>17642</v>
      </c>
      <c r="U2617" t="s">
        <v>17643</v>
      </c>
      <c r="V2617" t="s">
        <v>37</v>
      </c>
      <c r="W2617" t="s">
        <v>42</v>
      </c>
      <c r="X2617" t="s">
        <v>640</v>
      </c>
      <c r="Y2617" t="s">
        <v>44</v>
      </c>
      <c r="Z2617" t="s">
        <v>641</v>
      </c>
      <c r="AA2617" t="s">
        <v>17644</v>
      </c>
      <c r="AB2617" t="s">
        <v>124</v>
      </c>
      <c r="AC2617" t="s">
        <v>17645</v>
      </c>
      <c r="AD2617" t="s">
        <v>17646</v>
      </c>
      <c r="AE2617" t="s">
        <v>17647</v>
      </c>
      <c r="AF2617" t="s">
        <v>51</v>
      </c>
    </row>
    <row r="2618" spans="3:32" x14ac:dyDescent="0.3">
      <c r="C2618" s="21" t="s">
        <v>17594</v>
      </c>
      <c r="D2618" s="20" t="s">
        <v>102</v>
      </c>
      <c r="E2618" s="20" t="s">
        <v>128</v>
      </c>
      <c r="F2618" s="45" t="s">
        <v>17066</v>
      </c>
      <c r="G2618" s="44">
        <v>45146</v>
      </c>
      <c r="H2618" s="20" t="s">
        <v>366</v>
      </c>
      <c r="J2618" t="s">
        <v>33</v>
      </c>
      <c r="K2618" t="s">
        <v>382</v>
      </c>
      <c r="L2618" t="s">
        <v>35</v>
      </c>
      <c r="M2618" t="s">
        <v>143</v>
      </c>
      <c r="N2618" t="s">
        <v>37</v>
      </c>
      <c r="O2618" t="s">
        <v>17595</v>
      </c>
      <c r="P2618" s="13" t="s">
        <v>16111</v>
      </c>
      <c r="Q2618" s="2" t="s">
        <v>17596</v>
      </c>
      <c r="R2618" t="s">
        <v>14460</v>
      </c>
      <c r="S2618" s="13" t="s">
        <v>16111</v>
      </c>
      <c r="T2618" t="s">
        <v>1445</v>
      </c>
      <c r="U2618" t="s">
        <v>200</v>
      </c>
      <c r="V2618" t="s">
        <v>37</v>
      </c>
      <c r="W2618" t="s">
        <v>42</v>
      </c>
      <c r="X2618" t="s">
        <v>12042</v>
      </c>
      <c r="Y2618" t="s">
        <v>44</v>
      </c>
      <c r="Z2618" t="s">
        <v>78</v>
      </c>
      <c r="AA2618" t="s">
        <v>17597</v>
      </c>
      <c r="AB2618" t="s">
        <v>44</v>
      </c>
      <c r="AC2618" t="s">
        <v>1447</v>
      </c>
      <c r="AD2618" t="s">
        <v>1448</v>
      </c>
      <c r="AE2618" t="s">
        <v>17598</v>
      </c>
      <c r="AF2618" t="s">
        <v>51</v>
      </c>
    </row>
    <row r="2619" spans="3:32" x14ac:dyDescent="0.3">
      <c r="C2619" s="21" t="s">
        <v>17608</v>
      </c>
      <c r="D2619" s="20" t="s">
        <v>102</v>
      </c>
      <c r="E2619" s="20" t="s">
        <v>63</v>
      </c>
      <c r="F2619" s="45" t="s">
        <v>17066</v>
      </c>
      <c r="G2619" s="44">
        <v>45146</v>
      </c>
      <c r="H2619" s="20" t="s">
        <v>366</v>
      </c>
      <c r="J2619" t="s">
        <v>33</v>
      </c>
      <c r="K2619" t="s">
        <v>382</v>
      </c>
      <c r="L2619" t="s">
        <v>35</v>
      </c>
      <c r="M2619" t="s">
        <v>143</v>
      </c>
      <c r="N2619" t="s">
        <v>37</v>
      </c>
      <c r="O2619" t="s">
        <v>17609</v>
      </c>
      <c r="P2619" s="13" t="s">
        <v>16111</v>
      </c>
      <c r="Q2619" s="2" t="s">
        <v>17610</v>
      </c>
      <c r="R2619" t="s">
        <v>17611</v>
      </c>
      <c r="S2619" s="13" t="s">
        <v>16111</v>
      </c>
      <c r="T2619" t="s">
        <v>17612</v>
      </c>
      <c r="U2619" t="s">
        <v>44</v>
      </c>
      <c r="V2619" t="s">
        <v>37</v>
      </c>
      <c r="W2619" t="s">
        <v>42</v>
      </c>
      <c r="X2619" t="s">
        <v>97</v>
      </c>
      <c r="Y2619" t="s">
        <v>44</v>
      </c>
      <c r="Z2619" t="s">
        <v>78</v>
      </c>
      <c r="AA2619" t="s">
        <v>17613</v>
      </c>
      <c r="AB2619" t="s">
        <v>44</v>
      </c>
      <c r="AC2619" t="s">
        <v>17614</v>
      </c>
      <c r="AD2619" t="s">
        <v>976</v>
      </c>
      <c r="AE2619" t="s">
        <v>17615</v>
      </c>
      <c r="AF2619" t="s">
        <v>51</v>
      </c>
    </row>
    <row r="2620" spans="3:32" x14ac:dyDescent="0.3">
      <c r="C2620" s="21" t="s">
        <v>17370</v>
      </c>
      <c r="D2620" s="20" t="s">
        <v>102</v>
      </c>
      <c r="E2620" s="20" t="s">
        <v>63</v>
      </c>
      <c r="F2620" s="45" t="s">
        <v>17371</v>
      </c>
      <c r="G2620" s="44">
        <v>45146</v>
      </c>
      <c r="H2620" s="20" t="s">
        <v>366</v>
      </c>
      <c r="J2620" t="s">
        <v>33</v>
      </c>
      <c r="K2620" t="s">
        <v>34</v>
      </c>
      <c r="L2620" t="s">
        <v>35</v>
      </c>
      <c r="M2620" t="s">
        <v>117</v>
      </c>
      <c r="N2620" t="s">
        <v>37</v>
      </c>
      <c r="O2620" t="s">
        <v>17372</v>
      </c>
      <c r="P2620" s="13" t="s">
        <v>15969</v>
      </c>
      <c r="Q2620" s="2" t="s">
        <v>17373</v>
      </c>
      <c r="R2620" t="s">
        <v>17372</v>
      </c>
      <c r="S2620" s="13" t="s">
        <v>15969</v>
      </c>
      <c r="T2620" t="s">
        <v>17374</v>
      </c>
      <c r="U2620" t="s">
        <v>17375</v>
      </c>
      <c r="V2620" t="s">
        <v>37</v>
      </c>
      <c r="W2620" t="s">
        <v>42</v>
      </c>
      <c r="X2620" t="s">
        <v>5672</v>
      </c>
      <c r="Y2620" t="s">
        <v>44</v>
      </c>
      <c r="Z2620" t="s">
        <v>45</v>
      </c>
      <c r="AA2620" t="s">
        <v>17376</v>
      </c>
      <c r="AB2620" t="s">
        <v>4569</v>
      </c>
      <c r="AC2620" t="s">
        <v>17377</v>
      </c>
      <c r="AD2620" t="s">
        <v>17378</v>
      </c>
      <c r="AE2620" t="s">
        <v>17379</v>
      </c>
      <c r="AF2620" t="s">
        <v>115</v>
      </c>
    </row>
    <row r="2621" spans="3:32" x14ac:dyDescent="0.3">
      <c r="C2621" s="21" t="s">
        <v>17380</v>
      </c>
      <c r="D2621" s="20" t="s">
        <v>102</v>
      </c>
      <c r="E2621" s="20" t="s">
        <v>280</v>
      </c>
      <c r="F2621" s="45" t="s">
        <v>17371</v>
      </c>
      <c r="G2621" s="44">
        <v>45146</v>
      </c>
      <c r="H2621" s="20" t="s">
        <v>366</v>
      </c>
      <c r="J2621" t="s">
        <v>33</v>
      </c>
      <c r="K2621" t="s">
        <v>34</v>
      </c>
      <c r="L2621" t="s">
        <v>35</v>
      </c>
      <c r="M2621" t="s">
        <v>52</v>
      </c>
      <c r="N2621" t="s">
        <v>37</v>
      </c>
      <c r="O2621" t="s">
        <v>17381</v>
      </c>
      <c r="P2621" s="13" t="s">
        <v>15969</v>
      </c>
      <c r="Q2621" s="2" t="s">
        <v>17382</v>
      </c>
      <c r="R2621" t="s">
        <v>17381</v>
      </c>
      <c r="S2621" s="13" t="s">
        <v>15969</v>
      </c>
      <c r="T2621" t="s">
        <v>17383</v>
      </c>
      <c r="U2621" t="s">
        <v>17381</v>
      </c>
      <c r="V2621" t="s">
        <v>37</v>
      </c>
      <c r="W2621" t="s">
        <v>42</v>
      </c>
      <c r="X2621" t="s">
        <v>6818</v>
      </c>
      <c r="Y2621" t="s">
        <v>44</v>
      </c>
      <c r="Z2621" t="s">
        <v>45</v>
      </c>
      <c r="AA2621" t="s">
        <v>17384</v>
      </c>
      <c r="AB2621" t="s">
        <v>17385</v>
      </c>
      <c r="AC2621" t="s">
        <v>17385</v>
      </c>
      <c r="AD2621" t="s">
        <v>17386</v>
      </c>
      <c r="AE2621" t="s">
        <v>17387</v>
      </c>
      <c r="AF2621" t="s">
        <v>115</v>
      </c>
    </row>
    <row r="2622" spans="3:32" x14ac:dyDescent="0.3">
      <c r="C2622" s="21" t="s">
        <v>17531</v>
      </c>
      <c r="D2622" s="20" t="s">
        <v>102</v>
      </c>
      <c r="E2622" s="20" t="s">
        <v>509</v>
      </c>
      <c r="F2622" s="45" t="s">
        <v>17371</v>
      </c>
      <c r="G2622" s="44">
        <v>45146</v>
      </c>
      <c r="H2622" s="20" t="s">
        <v>366</v>
      </c>
      <c r="J2622" t="s">
        <v>33</v>
      </c>
      <c r="K2622" t="s">
        <v>34</v>
      </c>
      <c r="L2622" t="s">
        <v>35</v>
      </c>
      <c r="M2622" t="s">
        <v>52</v>
      </c>
      <c r="N2622" t="s">
        <v>37</v>
      </c>
      <c r="O2622" t="s">
        <v>17532</v>
      </c>
      <c r="P2622" s="13" t="s">
        <v>15969</v>
      </c>
      <c r="Q2622" s="2" t="s">
        <v>17533</v>
      </c>
      <c r="R2622" t="s">
        <v>17532</v>
      </c>
      <c r="S2622" s="13" t="s">
        <v>15969</v>
      </c>
      <c r="T2622" t="s">
        <v>17534</v>
      </c>
      <c r="U2622" t="s">
        <v>10278</v>
      </c>
      <c r="V2622" t="s">
        <v>37</v>
      </c>
      <c r="W2622" t="s">
        <v>42</v>
      </c>
      <c r="X2622" t="s">
        <v>6818</v>
      </c>
      <c r="Y2622" t="s">
        <v>44</v>
      </c>
      <c r="Z2622" t="s">
        <v>45</v>
      </c>
      <c r="AA2622" t="s">
        <v>17535</v>
      </c>
      <c r="AB2622" t="s">
        <v>44</v>
      </c>
      <c r="AC2622" t="s">
        <v>17536</v>
      </c>
      <c r="AD2622" t="s">
        <v>17537</v>
      </c>
      <c r="AE2622" t="s">
        <v>17538</v>
      </c>
      <c r="AF2622" t="s">
        <v>115</v>
      </c>
    </row>
    <row r="2623" spans="3:32" x14ac:dyDescent="0.3">
      <c r="C2623" s="21" t="s">
        <v>17388</v>
      </c>
      <c r="D2623" s="20" t="s">
        <v>102</v>
      </c>
      <c r="E2623" s="20" t="s">
        <v>63</v>
      </c>
      <c r="F2623" s="45" t="s">
        <v>17371</v>
      </c>
      <c r="G2623" s="44">
        <v>45146</v>
      </c>
      <c r="H2623" s="20" t="s">
        <v>366</v>
      </c>
      <c r="J2623" t="s">
        <v>33</v>
      </c>
      <c r="K2623" t="s">
        <v>34</v>
      </c>
      <c r="L2623" t="s">
        <v>35</v>
      </c>
      <c r="M2623" t="s">
        <v>292</v>
      </c>
      <c r="N2623" t="s">
        <v>37</v>
      </c>
      <c r="O2623" t="s">
        <v>17389</v>
      </c>
      <c r="P2623" s="13" t="s">
        <v>15969</v>
      </c>
      <c r="Q2623" s="2" t="s">
        <v>44</v>
      </c>
      <c r="R2623" t="s">
        <v>17390</v>
      </c>
      <c r="S2623" s="13" t="s">
        <v>15969</v>
      </c>
      <c r="T2623" t="s">
        <v>17391</v>
      </c>
      <c r="U2623" t="s">
        <v>44</v>
      </c>
      <c r="V2623" t="s">
        <v>37</v>
      </c>
      <c r="W2623" t="s">
        <v>42</v>
      </c>
      <c r="X2623" t="s">
        <v>164</v>
      </c>
      <c r="Y2623" t="s">
        <v>44</v>
      </c>
      <c r="Z2623" t="s">
        <v>78</v>
      </c>
      <c r="AA2623" t="s">
        <v>17392</v>
      </c>
      <c r="AB2623" t="s">
        <v>17393</v>
      </c>
      <c r="AC2623" t="s">
        <v>44</v>
      </c>
      <c r="AD2623" t="s">
        <v>17394</v>
      </c>
      <c r="AE2623" t="s">
        <v>17395</v>
      </c>
      <c r="AF2623" t="s">
        <v>115</v>
      </c>
    </row>
    <row r="2624" spans="3:32" x14ac:dyDescent="0.3">
      <c r="C2624" s="21" t="s">
        <v>17396</v>
      </c>
      <c r="D2624" s="20" t="s">
        <v>102</v>
      </c>
      <c r="E2624" s="20" t="s">
        <v>63</v>
      </c>
      <c r="F2624" s="45" t="s">
        <v>17371</v>
      </c>
      <c r="G2624" s="44">
        <v>45146</v>
      </c>
      <c r="H2624" s="20" t="s">
        <v>366</v>
      </c>
      <c r="J2624" t="s">
        <v>33</v>
      </c>
      <c r="K2624" t="s">
        <v>34</v>
      </c>
      <c r="L2624" t="s">
        <v>35</v>
      </c>
      <c r="M2624" t="s">
        <v>117</v>
      </c>
      <c r="N2624" t="s">
        <v>37</v>
      </c>
      <c r="O2624" t="s">
        <v>17397</v>
      </c>
      <c r="P2624" s="13" t="s">
        <v>15969</v>
      </c>
      <c r="Q2624" s="2" t="s">
        <v>44</v>
      </c>
      <c r="R2624" t="s">
        <v>17398</v>
      </c>
      <c r="S2624" s="13" t="s">
        <v>15969</v>
      </c>
      <c r="T2624" t="s">
        <v>17399</v>
      </c>
      <c r="U2624" t="s">
        <v>44</v>
      </c>
      <c r="V2624" t="s">
        <v>37</v>
      </c>
      <c r="W2624" t="s">
        <v>42</v>
      </c>
      <c r="X2624" t="s">
        <v>164</v>
      </c>
      <c r="Y2624" t="s">
        <v>44</v>
      </c>
      <c r="Z2624" t="s">
        <v>78</v>
      </c>
      <c r="AA2624" t="s">
        <v>17400</v>
      </c>
      <c r="AB2624" t="s">
        <v>44</v>
      </c>
      <c r="AC2624" t="s">
        <v>44</v>
      </c>
      <c r="AD2624" t="s">
        <v>17401</v>
      </c>
      <c r="AE2624" t="s">
        <v>17402</v>
      </c>
      <c r="AF2624" t="s">
        <v>115</v>
      </c>
    </row>
    <row r="2625" spans="3:32" x14ac:dyDescent="0.3">
      <c r="C2625" s="21" t="s">
        <v>17539</v>
      </c>
      <c r="D2625" s="20" t="s">
        <v>102</v>
      </c>
      <c r="E2625" s="20" t="s">
        <v>63</v>
      </c>
      <c r="F2625" s="45" t="s">
        <v>17371</v>
      </c>
      <c r="G2625" s="44">
        <v>45146</v>
      </c>
      <c r="H2625" s="20" t="s">
        <v>366</v>
      </c>
      <c r="J2625" t="s">
        <v>33</v>
      </c>
      <c r="K2625" t="s">
        <v>34</v>
      </c>
      <c r="L2625" t="s">
        <v>35</v>
      </c>
      <c r="M2625" t="s">
        <v>52</v>
      </c>
      <c r="N2625" t="s">
        <v>37</v>
      </c>
      <c r="O2625" t="s">
        <v>17540</v>
      </c>
      <c r="P2625" s="13" t="s">
        <v>15969</v>
      </c>
      <c r="Q2625" s="2" t="s">
        <v>17541</v>
      </c>
      <c r="R2625" t="s">
        <v>17542</v>
      </c>
      <c r="S2625" s="13" t="s">
        <v>15969</v>
      </c>
      <c r="T2625" t="s">
        <v>17543</v>
      </c>
      <c r="U2625" t="s">
        <v>124</v>
      </c>
      <c r="V2625" t="s">
        <v>37</v>
      </c>
      <c r="W2625" t="s">
        <v>42</v>
      </c>
      <c r="X2625" t="s">
        <v>263</v>
      </c>
      <c r="Y2625" t="s">
        <v>44</v>
      </c>
      <c r="Z2625" t="s">
        <v>264</v>
      </c>
      <c r="AA2625" t="s">
        <v>17544</v>
      </c>
      <c r="AB2625" t="s">
        <v>124</v>
      </c>
      <c r="AC2625" t="s">
        <v>17545</v>
      </c>
      <c r="AD2625" t="s">
        <v>17546</v>
      </c>
      <c r="AE2625" t="s">
        <v>17547</v>
      </c>
      <c r="AF2625" t="s">
        <v>115</v>
      </c>
    </row>
    <row r="2626" spans="3:32" x14ac:dyDescent="0.3">
      <c r="C2626" s="21" t="s">
        <v>17403</v>
      </c>
      <c r="D2626" s="20" t="s">
        <v>102</v>
      </c>
      <c r="E2626" s="20" t="s">
        <v>357</v>
      </c>
      <c r="F2626" s="45" t="s">
        <v>17371</v>
      </c>
      <c r="G2626" s="44">
        <v>45146</v>
      </c>
      <c r="H2626" s="20" t="s">
        <v>366</v>
      </c>
      <c r="J2626" t="s">
        <v>33</v>
      </c>
      <c r="K2626" t="s">
        <v>34</v>
      </c>
      <c r="L2626" t="s">
        <v>35</v>
      </c>
      <c r="M2626" t="s">
        <v>117</v>
      </c>
      <c r="N2626" t="s">
        <v>37</v>
      </c>
      <c r="O2626" t="s">
        <v>17404</v>
      </c>
      <c r="P2626" s="13" t="s">
        <v>15969</v>
      </c>
      <c r="Q2626" s="2" t="s">
        <v>17405</v>
      </c>
      <c r="R2626" t="s">
        <v>17404</v>
      </c>
      <c r="S2626" s="13" t="s">
        <v>15969</v>
      </c>
      <c r="T2626" t="s">
        <v>17406</v>
      </c>
      <c r="U2626" t="s">
        <v>17407</v>
      </c>
      <c r="V2626" t="s">
        <v>37</v>
      </c>
      <c r="W2626" t="s">
        <v>42</v>
      </c>
      <c r="X2626" t="s">
        <v>2100</v>
      </c>
      <c r="Y2626" t="s">
        <v>44</v>
      </c>
      <c r="Z2626" t="s">
        <v>45</v>
      </c>
      <c r="AA2626" t="s">
        <v>17408</v>
      </c>
      <c r="AB2626" t="s">
        <v>17409</v>
      </c>
      <c r="AC2626" t="s">
        <v>17409</v>
      </c>
      <c r="AD2626" t="s">
        <v>17410</v>
      </c>
      <c r="AE2626" t="s">
        <v>17411</v>
      </c>
      <c r="AF2626" t="s">
        <v>115</v>
      </c>
    </row>
    <row r="2627" spans="3:32" x14ac:dyDescent="0.3">
      <c r="C2627" s="21" t="s">
        <v>17412</v>
      </c>
      <c r="D2627" s="20" t="s">
        <v>102</v>
      </c>
      <c r="E2627" s="20" t="s">
        <v>63</v>
      </c>
      <c r="F2627" s="45" t="s">
        <v>17371</v>
      </c>
      <c r="G2627" s="44">
        <v>45146</v>
      </c>
      <c r="H2627" s="20" t="s">
        <v>366</v>
      </c>
      <c r="J2627" t="s">
        <v>33</v>
      </c>
      <c r="K2627" t="s">
        <v>34</v>
      </c>
      <c r="L2627" t="s">
        <v>35</v>
      </c>
      <c r="M2627" t="s">
        <v>143</v>
      </c>
      <c r="N2627" t="s">
        <v>37</v>
      </c>
      <c r="O2627" t="s">
        <v>17413</v>
      </c>
      <c r="P2627" s="13" t="s">
        <v>15969</v>
      </c>
      <c r="Q2627" s="2" t="s">
        <v>17414</v>
      </c>
      <c r="R2627" t="s">
        <v>17415</v>
      </c>
      <c r="S2627" s="13" t="s">
        <v>15969</v>
      </c>
      <c r="T2627" t="s">
        <v>17416</v>
      </c>
      <c r="U2627" t="s">
        <v>44</v>
      </c>
      <c r="V2627" t="s">
        <v>37</v>
      </c>
      <c r="W2627" t="s">
        <v>42</v>
      </c>
      <c r="X2627" t="s">
        <v>401</v>
      </c>
      <c r="Y2627" t="s">
        <v>44</v>
      </c>
      <c r="Z2627" t="s">
        <v>78</v>
      </c>
      <c r="AA2627" t="s">
        <v>17417</v>
      </c>
      <c r="AB2627" t="s">
        <v>44</v>
      </c>
      <c r="AC2627" t="s">
        <v>1048</v>
      </c>
      <c r="AD2627" t="s">
        <v>1048</v>
      </c>
      <c r="AE2627" t="s">
        <v>17418</v>
      </c>
      <c r="AF2627" t="s">
        <v>17419</v>
      </c>
    </row>
    <row r="2628" spans="3:32" x14ac:dyDescent="0.3">
      <c r="C2628" s="21" t="s">
        <v>17420</v>
      </c>
      <c r="D2628" s="20" t="s">
        <v>102</v>
      </c>
      <c r="E2628" s="20" t="s">
        <v>63</v>
      </c>
      <c r="F2628" s="45" t="s">
        <v>17371</v>
      </c>
      <c r="G2628" s="44">
        <v>45146</v>
      </c>
      <c r="H2628" s="20" t="s">
        <v>366</v>
      </c>
      <c r="J2628" t="s">
        <v>33</v>
      </c>
      <c r="K2628" t="s">
        <v>34</v>
      </c>
      <c r="L2628" t="s">
        <v>35</v>
      </c>
      <c r="M2628" t="s">
        <v>117</v>
      </c>
      <c r="N2628" t="s">
        <v>37</v>
      </c>
      <c r="O2628" t="s">
        <v>17421</v>
      </c>
      <c r="P2628" s="13" t="s">
        <v>15969</v>
      </c>
      <c r="Q2628" s="2" t="s">
        <v>17422</v>
      </c>
      <c r="R2628" t="s">
        <v>17423</v>
      </c>
      <c r="S2628" s="13" t="s">
        <v>15969</v>
      </c>
      <c r="T2628" t="s">
        <v>17424</v>
      </c>
      <c r="U2628" t="s">
        <v>44</v>
      </c>
      <c r="V2628" t="s">
        <v>37</v>
      </c>
      <c r="W2628" t="s">
        <v>42</v>
      </c>
      <c r="X2628" t="s">
        <v>97</v>
      </c>
      <c r="Y2628" t="s">
        <v>44</v>
      </c>
      <c r="Z2628" t="s">
        <v>78</v>
      </c>
      <c r="AA2628" t="s">
        <v>17425</v>
      </c>
      <c r="AB2628" t="s">
        <v>44</v>
      </c>
      <c r="AC2628" t="s">
        <v>17426</v>
      </c>
      <c r="AD2628" t="s">
        <v>976</v>
      </c>
      <c r="AE2628" t="s">
        <v>17427</v>
      </c>
      <c r="AF2628" t="s">
        <v>115</v>
      </c>
    </row>
    <row r="2629" spans="3:32" x14ac:dyDescent="0.3">
      <c r="C2629" s="21" t="s">
        <v>17866</v>
      </c>
      <c r="D2629" s="20" t="s">
        <v>102</v>
      </c>
      <c r="E2629" s="20" t="s">
        <v>63</v>
      </c>
      <c r="F2629" s="45" t="s">
        <v>17371</v>
      </c>
      <c r="G2629" s="44">
        <v>45146</v>
      </c>
      <c r="H2629" s="20" t="s">
        <v>366</v>
      </c>
      <c r="J2629" t="s">
        <v>33</v>
      </c>
      <c r="K2629" t="s">
        <v>34</v>
      </c>
      <c r="L2629" t="s">
        <v>35</v>
      </c>
      <c r="M2629" t="s">
        <v>52</v>
      </c>
      <c r="N2629" t="s">
        <v>37</v>
      </c>
      <c r="O2629" t="s">
        <v>17867</v>
      </c>
      <c r="P2629" s="13" t="s">
        <v>15969</v>
      </c>
      <c r="Q2629" s="2" t="s">
        <v>17868</v>
      </c>
      <c r="R2629" t="s">
        <v>17867</v>
      </c>
      <c r="S2629" s="13" t="s">
        <v>15969</v>
      </c>
      <c r="T2629" t="s">
        <v>17869</v>
      </c>
      <c r="U2629" t="s">
        <v>17870</v>
      </c>
      <c r="V2629" t="s">
        <v>37</v>
      </c>
      <c r="W2629" t="s">
        <v>42</v>
      </c>
      <c r="X2629" t="s">
        <v>4356</v>
      </c>
      <c r="Y2629" t="s">
        <v>44</v>
      </c>
      <c r="Z2629" t="s">
        <v>45</v>
      </c>
      <c r="AA2629" t="s">
        <v>17871</v>
      </c>
      <c r="AB2629" t="s">
        <v>17872</v>
      </c>
      <c r="AC2629" t="s">
        <v>17873</v>
      </c>
      <c r="AD2629" t="s">
        <v>17874</v>
      </c>
      <c r="AE2629" t="s">
        <v>17875</v>
      </c>
      <c r="AF2629" t="s">
        <v>115</v>
      </c>
    </row>
    <row r="2630" spans="3:32" x14ac:dyDescent="0.3">
      <c r="C2630" s="21" t="s">
        <v>17428</v>
      </c>
      <c r="D2630" s="20" t="s">
        <v>102</v>
      </c>
      <c r="E2630" s="20" t="s">
        <v>63</v>
      </c>
      <c r="F2630" s="45" t="s">
        <v>17371</v>
      </c>
      <c r="G2630" s="44">
        <v>45146</v>
      </c>
      <c r="H2630" s="20" t="s">
        <v>366</v>
      </c>
      <c r="J2630" t="s">
        <v>33</v>
      </c>
      <c r="K2630" t="s">
        <v>34</v>
      </c>
      <c r="L2630" t="s">
        <v>35</v>
      </c>
      <c r="M2630" t="s">
        <v>292</v>
      </c>
      <c r="N2630" t="s">
        <v>37</v>
      </c>
      <c r="O2630" t="s">
        <v>17429</v>
      </c>
      <c r="P2630" s="13" t="s">
        <v>15969</v>
      </c>
      <c r="Q2630" s="2" t="s">
        <v>17430</v>
      </c>
      <c r="R2630" t="s">
        <v>17431</v>
      </c>
      <c r="S2630" s="13" t="s">
        <v>15969</v>
      </c>
      <c r="T2630" t="s">
        <v>17432</v>
      </c>
      <c r="U2630" t="s">
        <v>200</v>
      </c>
      <c r="V2630" t="s">
        <v>37</v>
      </c>
      <c r="W2630" t="s">
        <v>42</v>
      </c>
      <c r="X2630" t="s">
        <v>2100</v>
      </c>
      <c r="Y2630" t="s">
        <v>44</v>
      </c>
      <c r="Z2630" t="s">
        <v>45</v>
      </c>
      <c r="AA2630" t="s">
        <v>17433</v>
      </c>
      <c r="AB2630" t="s">
        <v>44</v>
      </c>
      <c r="AC2630" t="s">
        <v>17434</v>
      </c>
      <c r="AD2630" t="s">
        <v>17435</v>
      </c>
      <c r="AE2630" t="s">
        <v>17436</v>
      </c>
      <c r="AF2630" t="s">
        <v>115</v>
      </c>
    </row>
    <row r="2631" spans="3:32" x14ac:dyDescent="0.3">
      <c r="C2631" s="21" t="s">
        <v>17437</v>
      </c>
      <c r="D2631" s="20" t="s">
        <v>102</v>
      </c>
      <c r="E2631" s="20" t="s">
        <v>63</v>
      </c>
      <c r="F2631" s="45" t="s">
        <v>17371</v>
      </c>
      <c r="G2631" s="44">
        <v>45146</v>
      </c>
      <c r="H2631" s="20" t="s">
        <v>366</v>
      </c>
      <c r="J2631" t="s">
        <v>33</v>
      </c>
      <c r="K2631" t="s">
        <v>34</v>
      </c>
      <c r="L2631" t="s">
        <v>35</v>
      </c>
      <c r="M2631" t="s">
        <v>143</v>
      </c>
      <c r="N2631" t="s">
        <v>37</v>
      </c>
      <c r="O2631" t="s">
        <v>17438</v>
      </c>
      <c r="P2631" s="13" t="s">
        <v>15969</v>
      </c>
      <c r="Q2631" s="2" t="s">
        <v>17439</v>
      </c>
      <c r="R2631" t="s">
        <v>17440</v>
      </c>
      <c r="S2631" s="13" t="s">
        <v>15969</v>
      </c>
      <c r="T2631" t="s">
        <v>17441</v>
      </c>
      <c r="U2631" t="s">
        <v>17442</v>
      </c>
      <c r="V2631" t="s">
        <v>37</v>
      </c>
      <c r="W2631" t="s">
        <v>42</v>
      </c>
      <c r="X2631" t="s">
        <v>12042</v>
      </c>
      <c r="Y2631" t="s">
        <v>44</v>
      </c>
      <c r="Z2631" t="s">
        <v>78</v>
      </c>
      <c r="AA2631" t="s">
        <v>17443</v>
      </c>
      <c r="AB2631" t="s">
        <v>17444</v>
      </c>
      <c r="AC2631" t="s">
        <v>17444</v>
      </c>
      <c r="AD2631" t="s">
        <v>17445</v>
      </c>
      <c r="AE2631" t="s">
        <v>17446</v>
      </c>
      <c r="AF2631" t="s">
        <v>115</v>
      </c>
    </row>
    <row r="2632" spans="3:32" x14ac:dyDescent="0.3">
      <c r="C2632" s="21" t="s">
        <v>17447</v>
      </c>
      <c r="D2632" s="20" t="s">
        <v>102</v>
      </c>
      <c r="E2632" s="20" t="s">
        <v>63</v>
      </c>
      <c r="F2632" s="45" t="s">
        <v>17371</v>
      </c>
      <c r="G2632" s="44">
        <v>45146</v>
      </c>
      <c r="H2632" s="20" t="s">
        <v>366</v>
      </c>
      <c r="J2632" t="s">
        <v>33</v>
      </c>
      <c r="K2632" t="s">
        <v>34</v>
      </c>
      <c r="L2632" t="s">
        <v>35</v>
      </c>
      <c r="M2632" t="s">
        <v>64</v>
      </c>
      <c r="N2632" t="s">
        <v>37</v>
      </c>
      <c r="O2632" t="s">
        <v>17448</v>
      </c>
      <c r="P2632" s="13" t="s">
        <v>15969</v>
      </c>
      <c r="Q2632" s="2" t="s">
        <v>17449</v>
      </c>
      <c r="R2632" t="s">
        <v>17448</v>
      </c>
      <c r="S2632" s="13" t="s">
        <v>15969</v>
      </c>
      <c r="T2632" t="s">
        <v>17450</v>
      </c>
      <c r="U2632" t="s">
        <v>17451</v>
      </c>
      <c r="V2632" t="s">
        <v>37</v>
      </c>
      <c r="W2632" t="s">
        <v>42</v>
      </c>
      <c r="X2632" t="s">
        <v>2831</v>
      </c>
      <c r="Y2632" t="s">
        <v>44</v>
      </c>
      <c r="Z2632" t="s">
        <v>356</v>
      </c>
      <c r="AA2632" t="s">
        <v>17452</v>
      </c>
      <c r="AB2632" t="s">
        <v>17453</v>
      </c>
      <c r="AC2632" t="s">
        <v>17453</v>
      </c>
      <c r="AD2632" t="s">
        <v>17454</v>
      </c>
      <c r="AE2632" t="s">
        <v>17455</v>
      </c>
      <c r="AF2632" t="s">
        <v>115</v>
      </c>
    </row>
    <row r="2633" spans="3:32" x14ac:dyDescent="0.3">
      <c r="C2633" s="21" t="s">
        <v>17456</v>
      </c>
      <c r="D2633" s="20" t="s">
        <v>102</v>
      </c>
      <c r="E2633" s="20" t="s">
        <v>63</v>
      </c>
      <c r="F2633" s="45" t="s">
        <v>17371</v>
      </c>
      <c r="G2633" s="44">
        <v>45146</v>
      </c>
      <c r="H2633" s="20" t="s">
        <v>366</v>
      </c>
      <c r="J2633" t="s">
        <v>33</v>
      </c>
      <c r="K2633" t="s">
        <v>34</v>
      </c>
      <c r="L2633" t="s">
        <v>35</v>
      </c>
      <c r="M2633" t="s">
        <v>52</v>
      </c>
      <c r="N2633" t="s">
        <v>37</v>
      </c>
      <c r="O2633" t="s">
        <v>17457</v>
      </c>
      <c r="P2633" s="13" t="s">
        <v>15969</v>
      </c>
      <c r="Q2633" s="2" t="s">
        <v>17458</v>
      </c>
      <c r="R2633" t="s">
        <v>17459</v>
      </c>
      <c r="S2633" s="13" t="s">
        <v>15969</v>
      </c>
      <c r="T2633" t="s">
        <v>17460</v>
      </c>
      <c r="U2633" t="s">
        <v>1816</v>
      </c>
      <c r="V2633" t="s">
        <v>37</v>
      </c>
      <c r="W2633" t="s">
        <v>42</v>
      </c>
      <c r="X2633" t="s">
        <v>4407</v>
      </c>
      <c r="Y2633" t="s">
        <v>44</v>
      </c>
      <c r="Z2633" t="s">
        <v>45</v>
      </c>
      <c r="AA2633" t="s">
        <v>17461</v>
      </c>
      <c r="AB2633" t="s">
        <v>1818</v>
      </c>
      <c r="AC2633" t="s">
        <v>17462</v>
      </c>
      <c r="AD2633" t="s">
        <v>17463</v>
      </c>
      <c r="AE2633" t="s">
        <v>17464</v>
      </c>
      <c r="AF2633" t="s">
        <v>115</v>
      </c>
    </row>
    <row r="2634" spans="3:32" x14ac:dyDescent="0.3">
      <c r="C2634" s="21" t="s">
        <v>17465</v>
      </c>
      <c r="D2634" s="20" t="s">
        <v>102</v>
      </c>
      <c r="E2634" s="20" t="s">
        <v>509</v>
      </c>
      <c r="F2634" s="45" t="s">
        <v>17371</v>
      </c>
      <c r="G2634" s="44">
        <v>45146</v>
      </c>
      <c r="H2634" s="20" t="s">
        <v>366</v>
      </c>
      <c r="J2634" t="s">
        <v>33</v>
      </c>
      <c r="K2634" t="s">
        <v>34</v>
      </c>
      <c r="L2634" t="s">
        <v>35</v>
      </c>
      <c r="M2634" t="s">
        <v>52</v>
      </c>
      <c r="N2634" t="s">
        <v>37</v>
      </c>
      <c r="O2634" t="s">
        <v>17466</v>
      </c>
      <c r="P2634" s="13" t="s">
        <v>15969</v>
      </c>
      <c r="Q2634" s="2" t="s">
        <v>44</v>
      </c>
      <c r="R2634" t="s">
        <v>17467</v>
      </c>
      <c r="S2634" s="13" t="s">
        <v>15969</v>
      </c>
      <c r="T2634" t="s">
        <v>17468</v>
      </c>
      <c r="U2634" t="s">
        <v>44</v>
      </c>
      <c r="V2634" t="s">
        <v>37</v>
      </c>
      <c r="W2634" t="s">
        <v>42</v>
      </c>
      <c r="X2634" t="s">
        <v>164</v>
      </c>
      <c r="Y2634" t="s">
        <v>44</v>
      </c>
      <c r="Z2634" t="s">
        <v>78</v>
      </c>
      <c r="AA2634" t="s">
        <v>17469</v>
      </c>
      <c r="AB2634" t="s">
        <v>17470</v>
      </c>
      <c r="AC2634" t="s">
        <v>44</v>
      </c>
      <c r="AD2634" t="s">
        <v>17471</v>
      </c>
      <c r="AE2634" t="s">
        <v>17472</v>
      </c>
      <c r="AF2634" t="s">
        <v>115</v>
      </c>
    </row>
    <row r="2635" spans="3:32" x14ac:dyDescent="0.3">
      <c r="C2635" s="21" t="s">
        <v>17473</v>
      </c>
      <c r="D2635" s="20" t="s">
        <v>102</v>
      </c>
      <c r="E2635" s="20" t="s">
        <v>63</v>
      </c>
      <c r="F2635" s="45" t="s">
        <v>17371</v>
      </c>
      <c r="G2635" s="44">
        <v>45146</v>
      </c>
      <c r="H2635" s="20" t="s">
        <v>366</v>
      </c>
      <c r="J2635" t="s">
        <v>33</v>
      </c>
      <c r="K2635" t="s">
        <v>34</v>
      </c>
      <c r="L2635" t="s">
        <v>35</v>
      </c>
      <c r="M2635" t="s">
        <v>117</v>
      </c>
      <c r="N2635" t="s">
        <v>37</v>
      </c>
      <c r="O2635" t="s">
        <v>17474</v>
      </c>
      <c r="P2635" s="13" t="s">
        <v>15969</v>
      </c>
      <c r="Q2635" s="2" t="s">
        <v>44</v>
      </c>
      <c r="R2635" t="s">
        <v>17475</v>
      </c>
      <c r="S2635" s="13" t="s">
        <v>15969</v>
      </c>
      <c r="T2635" t="s">
        <v>17476</v>
      </c>
      <c r="U2635" t="s">
        <v>44</v>
      </c>
      <c r="V2635" t="s">
        <v>37</v>
      </c>
      <c r="W2635" t="s">
        <v>42</v>
      </c>
      <c r="X2635" t="s">
        <v>164</v>
      </c>
      <c r="Y2635" t="s">
        <v>44</v>
      </c>
      <c r="Z2635" t="s">
        <v>78</v>
      </c>
      <c r="AA2635" t="s">
        <v>17477</v>
      </c>
      <c r="AB2635" t="s">
        <v>17478</v>
      </c>
      <c r="AC2635" t="s">
        <v>44</v>
      </c>
      <c r="AD2635" t="s">
        <v>17479</v>
      </c>
      <c r="AE2635" t="s">
        <v>17480</v>
      </c>
      <c r="AF2635" t="s">
        <v>115</v>
      </c>
    </row>
    <row r="2636" spans="3:32" x14ac:dyDescent="0.3">
      <c r="C2636" s="21">
        <v>2549299</v>
      </c>
      <c r="D2636" s="20" t="s">
        <v>102</v>
      </c>
      <c r="E2636" s="20" t="s">
        <v>63</v>
      </c>
      <c r="F2636" s="45" t="s">
        <v>17371</v>
      </c>
      <c r="G2636" s="44">
        <v>45146</v>
      </c>
      <c r="H2636" s="20" t="s">
        <v>366</v>
      </c>
      <c r="J2636" t="s">
        <v>33</v>
      </c>
      <c r="K2636" t="s">
        <v>34</v>
      </c>
      <c r="L2636" t="s">
        <v>35</v>
      </c>
      <c r="M2636" t="s">
        <v>64</v>
      </c>
      <c r="N2636" t="s">
        <v>37</v>
      </c>
      <c r="O2636" t="s">
        <v>17481</v>
      </c>
      <c r="P2636" s="13" t="s">
        <v>17272</v>
      </c>
      <c r="Q2636" s="2" t="s">
        <v>17482</v>
      </c>
      <c r="R2636" t="s">
        <v>17481</v>
      </c>
      <c r="S2636" s="13" t="s">
        <v>17272</v>
      </c>
      <c r="T2636" t="s">
        <v>17483</v>
      </c>
      <c r="U2636" t="s">
        <v>17484</v>
      </c>
      <c r="V2636" t="s">
        <v>37</v>
      </c>
      <c r="W2636" t="s">
        <v>42</v>
      </c>
      <c r="X2636" t="s">
        <v>407</v>
      </c>
      <c r="Y2636" t="s">
        <v>44</v>
      </c>
      <c r="Z2636" t="s">
        <v>45</v>
      </c>
      <c r="AA2636" t="s">
        <v>17485</v>
      </c>
      <c r="AB2636" t="s">
        <v>17486</v>
      </c>
      <c r="AC2636" t="s">
        <v>17487</v>
      </c>
      <c r="AD2636" t="s">
        <v>17488</v>
      </c>
      <c r="AE2636" t="s">
        <v>17489</v>
      </c>
      <c r="AF2636" t="s">
        <v>115</v>
      </c>
    </row>
    <row r="2637" spans="3:32" x14ac:dyDescent="0.3">
      <c r="C2637" s="21" t="s">
        <v>17490</v>
      </c>
      <c r="D2637" s="20" t="s">
        <v>102</v>
      </c>
      <c r="E2637" s="20" t="s">
        <v>63</v>
      </c>
      <c r="F2637" s="45" t="s">
        <v>17371</v>
      </c>
      <c r="G2637" s="44">
        <v>45146</v>
      </c>
      <c r="H2637" s="20" t="s">
        <v>366</v>
      </c>
      <c r="J2637" t="s">
        <v>33</v>
      </c>
      <c r="K2637" t="s">
        <v>34</v>
      </c>
      <c r="L2637" t="s">
        <v>35</v>
      </c>
      <c r="M2637" t="s">
        <v>117</v>
      </c>
      <c r="N2637" t="s">
        <v>37</v>
      </c>
      <c r="O2637" t="s">
        <v>17279</v>
      </c>
      <c r="P2637" s="13" t="s">
        <v>17272</v>
      </c>
      <c r="Q2637" s="2" t="s">
        <v>17491</v>
      </c>
      <c r="R2637" t="s">
        <v>17492</v>
      </c>
      <c r="S2637" s="13" t="s">
        <v>17272</v>
      </c>
      <c r="T2637" t="s">
        <v>17493</v>
      </c>
      <c r="U2637" t="s">
        <v>17494</v>
      </c>
      <c r="V2637" t="s">
        <v>37</v>
      </c>
      <c r="W2637" t="s">
        <v>42</v>
      </c>
      <c r="X2637" t="s">
        <v>17495</v>
      </c>
      <c r="Y2637" t="s">
        <v>44</v>
      </c>
      <c r="Z2637" t="s">
        <v>2444</v>
      </c>
      <c r="AA2637" t="s">
        <v>17280</v>
      </c>
      <c r="AB2637" t="s">
        <v>44</v>
      </c>
      <c r="AC2637" t="s">
        <v>17496</v>
      </c>
      <c r="AD2637" t="s">
        <v>17497</v>
      </c>
      <c r="AE2637" t="s">
        <v>17498</v>
      </c>
      <c r="AF2637" t="s">
        <v>115</v>
      </c>
    </row>
    <row r="2638" spans="3:32" x14ac:dyDescent="0.3">
      <c r="C2638" s="21" t="s">
        <v>17698</v>
      </c>
      <c r="D2638" s="20" t="s">
        <v>29</v>
      </c>
      <c r="E2638" s="20" t="s">
        <v>280</v>
      </c>
      <c r="F2638" s="45" t="s">
        <v>17371</v>
      </c>
      <c r="G2638" s="44">
        <v>45147</v>
      </c>
      <c r="H2638" s="20" t="s">
        <v>366</v>
      </c>
      <c r="J2638" t="s">
        <v>33</v>
      </c>
      <c r="K2638" t="s">
        <v>382</v>
      </c>
      <c r="L2638" t="s">
        <v>35</v>
      </c>
      <c r="M2638" t="s">
        <v>52</v>
      </c>
      <c r="N2638" t="s">
        <v>37</v>
      </c>
      <c r="O2638" t="s">
        <v>17699</v>
      </c>
      <c r="P2638" s="13" t="s">
        <v>16356</v>
      </c>
      <c r="Q2638" s="2" t="s">
        <v>17700</v>
      </c>
      <c r="R2638" t="s">
        <v>17699</v>
      </c>
      <c r="S2638" s="13" t="s">
        <v>16356</v>
      </c>
      <c r="T2638" t="s">
        <v>17701</v>
      </c>
      <c r="U2638" t="s">
        <v>17702</v>
      </c>
      <c r="V2638" t="s">
        <v>37</v>
      </c>
      <c r="W2638" t="s">
        <v>42</v>
      </c>
      <c r="X2638" t="s">
        <v>6818</v>
      </c>
      <c r="Y2638" t="s">
        <v>44</v>
      </c>
      <c r="Z2638" t="s">
        <v>45</v>
      </c>
      <c r="AA2638" t="s">
        <v>17703</v>
      </c>
      <c r="AB2638" t="s">
        <v>17704</v>
      </c>
      <c r="AC2638" t="s">
        <v>17705</v>
      </c>
      <c r="AD2638" t="s">
        <v>17706</v>
      </c>
      <c r="AE2638" t="s">
        <v>17707</v>
      </c>
      <c r="AF2638" t="s">
        <v>51</v>
      </c>
    </row>
    <row r="2639" spans="3:32" x14ac:dyDescent="0.3">
      <c r="C2639" s="21" t="s">
        <v>17708</v>
      </c>
      <c r="D2639" s="20" t="s">
        <v>29</v>
      </c>
      <c r="E2639" s="20" t="s">
        <v>63</v>
      </c>
      <c r="F2639" s="45" t="s">
        <v>17371</v>
      </c>
      <c r="G2639" s="44">
        <v>45147</v>
      </c>
      <c r="H2639" s="20" t="s">
        <v>366</v>
      </c>
      <c r="J2639" t="s">
        <v>33</v>
      </c>
      <c r="K2639" t="s">
        <v>382</v>
      </c>
      <c r="L2639" t="s">
        <v>35</v>
      </c>
      <c r="M2639" t="s">
        <v>52</v>
      </c>
      <c r="N2639" t="s">
        <v>37</v>
      </c>
      <c r="O2639" t="s">
        <v>17709</v>
      </c>
      <c r="P2639" s="13" t="s">
        <v>16356</v>
      </c>
      <c r="Q2639" s="2" t="s">
        <v>17710</v>
      </c>
      <c r="R2639" t="s">
        <v>17711</v>
      </c>
      <c r="S2639" s="13" t="s">
        <v>16356</v>
      </c>
      <c r="T2639" t="s">
        <v>17712</v>
      </c>
      <c r="U2639" t="s">
        <v>124</v>
      </c>
      <c r="V2639" t="s">
        <v>37</v>
      </c>
      <c r="W2639" t="s">
        <v>42</v>
      </c>
      <c r="X2639" t="s">
        <v>2193</v>
      </c>
      <c r="Y2639" t="s">
        <v>44</v>
      </c>
      <c r="Z2639" t="s">
        <v>45</v>
      </c>
      <c r="AA2639" t="s">
        <v>17713</v>
      </c>
      <c r="AB2639" t="s">
        <v>124</v>
      </c>
      <c r="AC2639" t="s">
        <v>124</v>
      </c>
      <c r="AD2639" t="s">
        <v>17714</v>
      </c>
      <c r="AE2639" t="s">
        <v>17715</v>
      </c>
      <c r="AF2639" t="s">
        <v>51</v>
      </c>
    </row>
    <row r="2640" spans="3:32" x14ac:dyDescent="0.3">
      <c r="C2640" s="21" t="s">
        <v>17716</v>
      </c>
      <c r="D2640" s="20" t="s">
        <v>29</v>
      </c>
      <c r="E2640" s="20" t="s">
        <v>63</v>
      </c>
      <c r="F2640" s="45" t="s">
        <v>17371</v>
      </c>
      <c r="G2640" s="44">
        <v>45147</v>
      </c>
      <c r="H2640" s="20" t="s">
        <v>366</v>
      </c>
      <c r="J2640" t="s">
        <v>33</v>
      </c>
      <c r="K2640" t="s">
        <v>382</v>
      </c>
      <c r="L2640" t="s">
        <v>35</v>
      </c>
      <c r="M2640" t="s">
        <v>36</v>
      </c>
      <c r="N2640" t="s">
        <v>37</v>
      </c>
      <c r="O2640" t="s">
        <v>17717</v>
      </c>
      <c r="P2640" s="13" t="s">
        <v>16356</v>
      </c>
      <c r="Q2640" s="2" t="s">
        <v>17718</v>
      </c>
      <c r="R2640" t="s">
        <v>17717</v>
      </c>
      <c r="S2640" s="13" t="s">
        <v>16356</v>
      </c>
      <c r="T2640" t="s">
        <v>17719</v>
      </c>
      <c r="U2640" t="s">
        <v>17720</v>
      </c>
      <c r="V2640" t="s">
        <v>37</v>
      </c>
      <c r="W2640" t="s">
        <v>42</v>
      </c>
      <c r="X2640" t="s">
        <v>17721</v>
      </c>
      <c r="Y2640" t="s">
        <v>44</v>
      </c>
      <c r="Z2640" t="s">
        <v>17722</v>
      </c>
      <c r="AA2640" t="s">
        <v>17723</v>
      </c>
      <c r="AB2640" t="s">
        <v>17724</v>
      </c>
      <c r="AC2640" t="s">
        <v>17725</v>
      </c>
      <c r="AD2640" t="s">
        <v>17726</v>
      </c>
      <c r="AE2640" t="s">
        <v>17727</v>
      </c>
      <c r="AF2640" t="s">
        <v>51</v>
      </c>
    </row>
    <row r="2641" spans="3:32" x14ac:dyDescent="0.3">
      <c r="C2641" s="21" t="s">
        <v>17728</v>
      </c>
      <c r="D2641" s="20" t="s">
        <v>29</v>
      </c>
      <c r="E2641" s="20" t="s">
        <v>63</v>
      </c>
      <c r="F2641" s="45" t="s">
        <v>17371</v>
      </c>
      <c r="G2641" s="44">
        <v>45147</v>
      </c>
      <c r="H2641" s="20" t="s">
        <v>366</v>
      </c>
      <c r="J2641" t="s">
        <v>33</v>
      </c>
      <c r="K2641" t="s">
        <v>382</v>
      </c>
      <c r="L2641" t="s">
        <v>35</v>
      </c>
      <c r="M2641" t="s">
        <v>143</v>
      </c>
      <c r="N2641" t="s">
        <v>37</v>
      </c>
      <c r="O2641" t="s">
        <v>17729</v>
      </c>
      <c r="P2641" s="13" t="s">
        <v>16356</v>
      </c>
      <c r="Q2641" s="2" t="s">
        <v>17730</v>
      </c>
      <c r="R2641" t="s">
        <v>17729</v>
      </c>
      <c r="S2641" s="13" t="s">
        <v>16356</v>
      </c>
      <c r="T2641" t="s">
        <v>17731</v>
      </c>
      <c r="U2641" t="s">
        <v>44</v>
      </c>
      <c r="V2641" t="s">
        <v>37</v>
      </c>
      <c r="W2641" t="s">
        <v>42</v>
      </c>
      <c r="X2641" t="s">
        <v>17732</v>
      </c>
      <c r="Y2641" t="s">
        <v>44</v>
      </c>
      <c r="Z2641" t="s">
        <v>17733</v>
      </c>
      <c r="AA2641" t="s">
        <v>17734</v>
      </c>
      <c r="AB2641" t="s">
        <v>44</v>
      </c>
      <c r="AC2641" t="s">
        <v>17735</v>
      </c>
      <c r="AD2641" t="s">
        <v>17736</v>
      </c>
      <c r="AE2641" t="s">
        <v>17737</v>
      </c>
      <c r="AF2641" t="s">
        <v>51</v>
      </c>
    </row>
    <row r="2642" spans="3:32" x14ac:dyDescent="0.3">
      <c r="C2642" s="21" t="s">
        <v>17738</v>
      </c>
      <c r="D2642" s="20" t="s">
        <v>29</v>
      </c>
      <c r="E2642" s="20" t="s">
        <v>537</v>
      </c>
      <c r="F2642" s="45" t="s">
        <v>17371</v>
      </c>
      <c r="G2642" s="44">
        <v>45147</v>
      </c>
      <c r="H2642" s="20" t="s">
        <v>366</v>
      </c>
      <c r="J2642" t="s">
        <v>33</v>
      </c>
      <c r="K2642" t="s">
        <v>382</v>
      </c>
      <c r="L2642" t="s">
        <v>35</v>
      </c>
      <c r="M2642" t="s">
        <v>143</v>
      </c>
      <c r="N2642" t="s">
        <v>37</v>
      </c>
      <c r="O2642" t="s">
        <v>17729</v>
      </c>
      <c r="P2642" s="13" t="s">
        <v>16356</v>
      </c>
      <c r="Q2642" s="2" t="s">
        <v>17739</v>
      </c>
      <c r="R2642" t="s">
        <v>17729</v>
      </c>
      <c r="S2642" s="13" t="s">
        <v>16356</v>
      </c>
      <c r="T2642" t="s">
        <v>17731</v>
      </c>
      <c r="U2642" t="s">
        <v>44</v>
      </c>
      <c r="V2642" t="s">
        <v>37</v>
      </c>
      <c r="W2642" t="s">
        <v>42</v>
      </c>
      <c r="X2642" t="s">
        <v>17732</v>
      </c>
      <c r="Y2642" t="s">
        <v>44</v>
      </c>
      <c r="Z2642" t="s">
        <v>17733</v>
      </c>
      <c r="AA2642" t="s">
        <v>17734</v>
      </c>
      <c r="AB2642" t="s">
        <v>44</v>
      </c>
      <c r="AC2642" t="s">
        <v>17735</v>
      </c>
      <c r="AD2642" t="s">
        <v>17736</v>
      </c>
      <c r="AE2642" t="s">
        <v>17737</v>
      </c>
      <c r="AF2642" t="s">
        <v>51</v>
      </c>
    </row>
    <row r="2643" spans="3:32" x14ac:dyDescent="0.3">
      <c r="C2643" s="21" t="s">
        <v>17876</v>
      </c>
      <c r="D2643" s="20" t="s">
        <v>29</v>
      </c>
      <c r="E2643" s="20" t="s">
        <v>63</v>
      </c>
      <c r="F2643" s="45" t="s">
        <v>17371</v>
      </c>
      <c r="G2643" s="44">
        <v>45147</v>
      </c>
      <c r="H2643" s="20" t="s">
        <v>366</v>
      </c>
      <c r="J2643" t="s">
        <v>33</v>
      </c>
      <c r="K2643" t="s">
        <v>382</v>
      </c>
      <c r="L2643" t="s">
        <v>35</v>
      </c>
      <c r="M2643" t="s">
        <v>52</v>
      </c>
      <c r="N2643" t="s">
        <v>37</v>
      </c>
      <c r="O2643" t="s">
        <v>16188</v>
      </c>
      <c r="P2643" s="13" t="s">
        <v>16356</v>
      </c>
      <c r="Q2643" s="2" t="s">
        <v>17877</v>
      </c>
      <c r="R2643" t="s">
        <v>16188</v>
      </c>
      <c r="S2643" s="13" t="s">
        <v>16356</v>
      </c>
      <c r="T2643" t="s">
        <v>16190</v>
      </c>
      <c r="U2643" t="s">
        <v>16191</v>
      </c>
      <c r="V2643" t="s">
        <v>37</v>
      </c>
      <c r="W2643" t="s">
        <v>42</v>
      </c>
      <c r="X2643" t="s">
        <v>428</v>
      </c>
      <c r="Y2643" t="s">
        <v>44</v>
      </c>
      <c r="Z2643" t="s">
        <v>45</v>
      </c>
      <c r="AA2643" t="s">
        <v>16192</v>
      </c>
      <c r="AB2643" t="s">
        <v>16193</v>
      </c>
      <c r="AC2643" t="s">
        <v>16194</v>
      </c>
      <c r="AD2643" t="s">
        <v>17878</v>
      </c>
      <c r="AE2643" t="s">
        <v>17879</v>
      </c>
      <c r="AF2643" t="s">
        <v>51</v>
      </c>
    </row>
    <row r="2644" spans="3:32" x14ac:dyDescent="0.3">
      <c r="C2644" s="21" t="s">
        <v>17740</v>
      </c>
      <c r="D2644" s="20" t="s">
        <v>29</v>
      </c>
      <c r="E2644" s="20" t="s">
        <v>357</v>
      </c>
      <c r="F2644" s="45" t="s">
        <v>17371</v>
      </c>
      <c r="G2644" s="44">
        <v>45147</v>
      </c>
      <c r="H2644" s="20" t="s">
        <v>366</v>
      </c>
      <c r="J2644" t="s">
        <v>33</v>
      </c>
      <c r="K2644" t="s">
        <v>382</v>
      </c>
      <c r="L2644" t="s">
        <v>35</v>
      </c>
      <c r="M2644" t="s">
        <v>292</v>
      </c>
      <c r="N2644" t="s">
        <v>37</v>
      </c>
      <c r="O2644" t="s">
        <v>17524</v>
      </c>
      <c r="P2644" s="13" t="s">
        <v>16356</v>
      </c>
      <c r="Q2644" s="2" t="s">
        <v>17741</v>
      </c>
      <c r="R2644" t="s">
        <v>17524</v>
      </c>
      <c r="S2644" s="13" t="s">
        <v>16356</v>
      </c>
      <c r="T2644" t="s">
        <v>17525</v>
      </c>
      <c r="U2644" t="s">
        <v>17526</v>
      </c>
      <c r="V2644" t="s">
        <v>37</v>
      </c>
      <c r="W2644" t="s">
        <v>42</v>
      </c>
      <c r="X2644" t="s">
        <v>7101</v>
      </c>
      <c r="Y2644" t="s">
        <v>44</v>
      </c>
      <c r="Z2644" t="s">
        <v>136</v>
      </c>
      <c r="AA2644" t="s">
        <v>17527</v>
      </c>
      <c r="AB2644" t="s">
        <v>17528</v>
      </c>
      <c r="AC2644" t="s">
        <v>17528</v>
      </c>
      <c r="AD2644" t="s">
        <v>17529</v>
      </c>
      <c r="AE2644" t="s">
        <v>17742</v>
      </c>
      <c r="AF2644" t="s">
        <v>51</v>
      </c>
    </row>
    <row r="2645" spans="3:32" x14ac:dyDescent="0.3">
      <c r="C2645" s="21" t="s">
        <v>17743</v>
      </c>
      <c r="D2645" s="20" t="s">
        <v>29</v>
      </c>
      <c r="E2645" s="20" t="s">
        <v>63</v>
      </c>
      <c r="F2645" s="45" t="s">
        <v>17371</v>
      </c>
      <c r="G2645" s="44">
        <v>45147</v>
      </c>
      <c r="H2645" s="20" t="s">
        <v>366</v>
      </c>
      <c r="J2645" t="s">
        <v>33</v>
      </c>
      <c r="K2645" t="s">
        <v>382</v>
      </c>
      <c r="L2645" t="s">
        <v>35</v>
      </c>
      <c r="M2645" t="s">
        <v>143</v>
      </c>
      <c r="N2645" t="s">
        <v>37</v>
      </c>
      <c r="O2645" t="s">
        <v>17744</v>
      </c>
      <c r="P2645" s="13" t="s">
        <v>16356</v>
      </c>
      <c r="Q2645" s="2" t="s">
        <v>17745</v>
      </c>
      <c r="R2645" t="s">
        <v>17746</v>
      </c>
      <c r="S2645" s="13" t="s">
        <v>16356</v>
      </c>
      <c r="T2645" t="s">
        <v>17747</v>
      </c>
      <c r="U2645" t="s">
        <v>17748</v>
      </c>
      <c r="V2645" t="s">
        <v>37</v>
      </c>
      <c r="W2645" t="s">
        <v>42</v>
      </c>
      <c r="X2645" t="s">
        <v>97</v>
      </c>
      <c r="Y2645" t="s">
        <v>44</v>
      </c>
      <c r="Z2645" t="s">
        <v>78</v>
      </c>
      <c r="AA2645" t="s">
        <v>17749</v>
      </c>
      <c r="AB2645" t="s">
        <v>44</v>
      </c>
      <c r="AC2645" t="s">
        <v>6495</v>
      </c>
      <c r="AD2645" t="s">
        <v>17750</v>
      </c>
      <c r="AE2645" t="s">
        <v>17751</v>
      </c>
      <c r="AF2645" t="s">
        <v>51</v>
      </c>
    </row>
    <row r="2646" spans="3:32" x14ac:dyDescent="0.3">
      <c r="C2646" s="21" t="s">
        <v>17752</v>
      </c>
      <c r="D2646" s="20" t="s">
        <v>29</v>
      </c>
      <c r="E2646" s="20" t="s">
        <v>141</v>
      </c>
      <c r="F2646" s="45" t="s">
        <v>17499</v>
      </c>
      <c r="G2646" s="44">
        <v>45147</v>
      </c>
      <c r="H2646" s="20" t="s">
        <v>366</v>
      </c>
      <c r="J2646" t="s">
        <v>33</v>
      </c>
      <c r="K2646" t="s">
        <v>34</v>
      </c>
      <c r="L2646" t="s">
        <v>35</v>
      </c>
      <c r="M2646" t="s">
        <v>36</v>
      </c>
      <c r="N2646" t="s">
        <v>37</v>
      </c>
      <c r="O2646" t="s">
        <v>17753</v>
      </c>
      <c r="P2646" s="13" t="s">
        <v>16640</v>
      </c>
      <c r="Q2646" s="2" t="s">
        <v>17754</v>
      </c>
      <c r="R2646" t="s">
        <v>17755</v>
      </c>
      <c r="S2646" s="13" t="s">
        <v>16640</v>
      </c>
      <c r="T2646" t="s">
        <v>17756</v>
      </c>
      <c r="U2646" t="s">
        <v>124</v>
      </c>
      <c r="V2646" t="s">
        <v>37</v>
      </c>
      <c r="W2646" t="s">
        <v>42</v>
      </c>
      <c r="X2646" t="s">
        <v>16589</v>
      </c>
      <c r="Y2646" t="s">
        <v>44</v>
      </c>
      <c r="Z2646" t="s">
        <v>45</v>
      </c>
      <c r="AA2646" t="s">
        <v>17757</v>
      </c>
      <c r="AB2646" t="s">
        <v>124</v>
      </c>
      <c r="AC2646" t="s">
        <v>124</v>
      </c>
      <c r="AD2646" t="s">
        <v>17758</v>
      </c>
      <c r="AE2646" t="s">
        <v>17759</v>
      </c>
      <c r="AF2646" t="s">
        <v>51</v>
      </c>
    </row>
    <row r="2647" spans="3:32" x14ac:dyDescent="0.3">
      <c r="C2647" s="21" t="s">
        <v>17760</v>
      </c>
      <c r="D2647" s="20" t="s">
        <v>29</v>
      </c>
      <c r="E2647" s="20" t="s">
        <v>63</v>
      </c>
      <c r="F2647" s="45" t="s">
        <v>17499</v>
      </c>
      <c r="G2647" s="44">
        <v>45147</v>
      </c>
      <c r="H2647" s="20" t="s">
        <v>366</v>
      </c>
      <c r="J2647" t="s">
        <v>33</v>
      </c>
      <c r="K2647" t="s">
        <v>34</v>
      </c>
      <c r="L2647" t="s">
        <v>35</v>
      </c>
      <c r="M2647" t="s">
        <v>292</v>
      </c>
      <c r="N2647" t="s">
        <v>37</v>
      </c>
      <c r="O2647" t="s">
        <v>5448</v>
      </c>
      <c r="P2647" s="13" t="s">
        <v>16640</v>
      </c>
      <c r="Q2647" s="2" t="s">
        <v>17761</v>
      </c>
      <c r="R2647" t="s">
        <v>17762</v>
      </c>
      <c r="S2647" s="13" t="s">
        <v>16640</v>
      </c>
      <c r="T2647" t="s">
        <v>1635</v>
      </c>
      <c r="U2647" t="s">
        <v>44</v>
      </c>
      <c r="V2647" t="s">
        <v>37</v>
      </c>
      <c r="W2647" t="s">
        <v>42</v>
      </c>
      <c r="X2647" t="s">
        <v>1985</v>
      </c>
      <c r="Y2647" t="s">
        <v>44</v>
      </c>
      <c r="Z2647" t="s">
        <v>45</v>
      </c>
      <c r="AA2647" t="s">
        <v>5451</v>
      </c>
      <c r="AB2647" t="s">
        <v>44</v>
      </c>
      <c r="AC2647" t="s">
        <v>5452</v>
      </c>
      <c r="AD2647" t="s">
        <v>1637</v>
      </c>
      <c r="AE2647" t="s">
        <v>3663</v>
      </c>
      <c r="AF2647" t="s">
        <v>51</v>
      </c>
    </row>
    <row r="2648" spans="3:32" x14ac:dyDescent="0.3">
      <c r="C2648" s="21" t="s">
        <v>17880</v>
      </c>
      <c r="D2648" s="20" t="s">
        <v>29</v>
      </c>
      <c r="E2648" s="20" t="s">
        <v>30</v>
      </c>
      <c r="F2648" s="45" t="s">
        <v>17499</v>
      </c>
      <c r="G2648" s="44">
        <v>45147</v>
      </c>
      <c r="H2648" s="20" t="s">
        <v>366</v>
      </c>
      <c r="J2648" t="s">
        <v>33</v>
      </c>
      <c r="K2648" t="s">
        <v>34</v>
      </c>
      <c r="L2648" t="s">
        <v>35</v>
      </c>
      <c r="M2648" t="s">
        <v>143</v>
      </c>
      <c r="N2648" t="s">
        <v>37</v>
      </c>
      <c r="O2648" t="s">
        <v>17881</v>
      </c>
      <c r="P2648" s="13" t="s">
        <v>16640</v>
      </c>
      <c r="Q2648" s="2" t="s">
        <v>17882</v>
      </c>
      <c r="R2648" t="s">
        <v>17883</v>
      </c>
      <c r="S2648" s="13" t="s">
        <v>16640</v>
      </c>
      <c r="T2648" t="s">
        <v>17884</v>
      </c>
      <c r="U2648" t="s">
        <v>44</v>
      </c>
      <c r="V2648" t="s">
        <v>37</v>
      </c>
      <c r="W2648" t="s">
        <v>42</v>
      </c>
      <c r="X2648" t="s">
        <v>17885</v>
      </c>
      <c r="Y2648" t="s">
        <v>44</v>
      </c>
      <c r="Z2648" t="s">
        <v>45</v>
      </c>
      <c r="AA2648" t="s">
        <v>17886</v>
      </c>
      <c r="AB2648" t="s">
        <v>44</v>
      </c>
      <c r="AC2648" t="s">
        <v>17887</v>
      </c>
      <c r="AD2648" t="s">
        <v>17888</v>
      </c>
      <c r="AE2648" t="s">
        <v>17889</v>
      </c>
      <c r="AF2648" t="s">
        <v>51</v>
      </c>
    </row>
    <row r="2649" spans="3:32" x14ac:dyDescent="0.3">
      <c r="C2649" s="21" t="s">
        <v>17890</v>
      </c>
      <c r="D2649" s="20" t="s">
        <v>29</v>
      </c>
      <c r="E2649" s="20" t="s">
        <v>280</v>
      </c>
      <c r="F2649" s="45" t="s">
        <v>17499</v>
      </c>
      <c r="G2649" s="44">
        <v>45147</v>
      </c>
      <c r="H2649" s="20" t="s">
        <v>366</v>
      </c>
      <c r="J2649" t="s">
        <v>33</v>
      </c>
      <c r="K2649" t="s">
        <v>34</v>
      </c>
      <c r="L2649" t="s">
        <v>35</v>
      </c>
      <c r="M2649" t="s">
        <v>64</v>
      </c>
      <c r="N2649" t="s">
        <v>37</v>
      </c>
      <c r="O2649" t="s">
        <v>17891</v>
      </c>
      <c r="P2649" s="13" t="s">
        <v>16640</v>
      </c>
      <c r="Q2649" s="2" t="s">
        <v>17892</v>
      </c>
      <c r="R2649" t="s">
        <v>17891</v>
      </c>
      <c r="S2649" s="13" t="s">
        <v>16640</v>
      </c>
      <c r="T2649" t="s">
        <v>17893</v>
      </c>
      <c r="U2649" t="s">
        <v>17636</v>
      </c>
      <c r="V2649" t="s">
        <v>37</v>
      </c>
      <c r="W2649" t="s">
        <v>42</v>
      </c>
      <c r="X2649" t="s">
        <v>480</v>
      </c>
      <c r="Y2649" t="s">
        <v>44</v>
      </c>
      <c r="Z2649" t="s">
        <v>45</v>
      </c>
      <c r="AA2649" t="s">
        <v>17894</v>
      </c>
      <c r="AB2649" t="s">
        <v>44</v>
      </c>
      <c r="AC2649" t="s">
        <v>17895</v>
      </c>
      <c r="AD2649" t="s">
        <v>17896</v>
      </c>
      <c r="AE2649" t="s">
        <v>17897</v>
      </c>
      <c r="AF2649" t="s">
        <v>51</v>
      </c>
    </row>
    <row r="2650" spans="3:32" x14ac:dyDescent="0.3">
      <c r="C2650" s="21" t="s">
        <v>17551</v>
      </c>
      <c r="D2650" s="20" t="s">
        <v>102</v>
      </c>
      <c r="E2650" s="20" t="s">
        <v>63</v>
      </c>
      <c r="F2650" s="45" t="s">
        <v>17548</v>
      </c>
      <c r="G2650" s="44">
        <v>45147</v>
      </c>
      <c r="H2650" s="20" t="s">
        <v>366</v>
      </c>
      <c r="J2650" t="s">
        <v>33</v>
      </c>
      <c r="K2650" t="s">
        <v>34</v>
      </c>
      <c r="L2650" t="s">
        <v>35</v>
      </c>
      <c r="M2650" t="s">
        <v>64</v>
      </c>
      <c r="N2650" t="s">
        <v>37</v>
      </c>
      <c r="O2650" t="s">
        <v>17552</v>
      </c>
      <c r="P2650" s="13" t="s">
        <v>16111</v>
      </c>
      <c r="Q2650" s="2" t="s">
        <v>44</v>
      </c>
      <c r="R2650" t="s">
        <v>17553</v>
      </c>
      <c r="S2650" s="13" t="s">
        <v>16111</v>
      </c>
      <c r="T2650" t="s">
        <v>17554</v>
      </c>
      <c r="U2650" t="s">
        <v>44</v>
      </c>
      <c r="V2650" t="s">
        <v>37</v>
      </c>
      <c r="W2650" t="s">
        <v>42</v>
      </c>
      <c r="X2650" t="s">
        <v>164</v>
      </c>
      <c r="Y2650" t="s">
        <v>44</v>
      </c>
      <c r="Z2650" t="s">
        <v>78</v>
      </c>
      <c r="AA2650" t="s">
        <v>17555</v>
      </c>
      <c r="AB2650" t="s">
        <v>17556</v>
      </c>
      <c r="AC2650" t="s">
        <v>44</v>
      </c>
      <c r="AD2650" t="s">
        <v>17557</v>
      </c>
      <c r="AE2650" t="s">
        <v>17558</v>
      </c>
      <c r="AF2650" t="s">
        <v>115</v>
      </c>
    </row>
    <row r="2651" spans="3:32" x14ac:dyDescent="0.3">
      <c r="C2651" s="21" t="s">
        <v>17559</v>
      </c>
      <c r="D2651" s="20" t="s">
        <v>102</v>
      </c>
      <c r="E2651" s="20" t="s">
        <v>63</v>
      </c>
      <c r="F2651" s="45" t="s">
        <v>17548</v>
      </c>
      <c r="G2651" s="44">
        <v>45147</v>
      </c>
      <c r="H2651" s="20" t="s">
        <v>366</v>
      </c>
      <c r="J2651" t="s">
        <v>33</v>
      </c>
      <c r="K2651" t="s">
        <v>34</v>
      </c>
      <c r="L2651" t="s">
        <v>35</v>
      </c>
      <c r="M2651" t="s">
        <v>143</v>
      </c>
      <c r="N2651" t="s">
        <v>37</v>
      </c>
      <c r="O2651" t="s">
        <v>17560</v>
      </c>
      <c r="P2651" s="13" t="s">
        <v>16111</v>
      </c>
      <c r="Q2651" s="2" t="s">
        <v>17561</v>
      </c>
      <c r="R2651" t="s">
        <v>17562</v>
      </c>
      <c r="S2651" s="13" t="s">
        <v>16111</v>
      </c>
      <c r="T2651" t="s">
        <v>17563</v>
      </c>
      <c r="U2651" t="s">
        <v>44</v>
      </c>
      <c r="V2651" t="s">
        <v>37</v>
      </c>
      <c r="W2651" t="s">
        <v>42</v>
      </c>
      <c r="X2651" t="s">
        <v>3837</v>
      </c>
      <c r="Y2651" t="s">
        <v>44</v>
      </c>
      <c r="Z2651" t="s">
        <v>387</v>
      </c>
      <c r="AA2651" t="s">
        <v>17564</v>
      </c>
      <c r="AB2651" t="s">
        <v>17565</v>
      </c>
      <c r="AC2651" t="s">
        <v>17565</v>
      </c>
      <c r="AD2651" t="s">
        <v>17566</v>
      </c>
      <c r="AE2651" t="s">
        <v>17567</v>
      </c>
      <c r="AF2651" t="s">
        <v>115</v>
      </c>
    </row>
    <row r="2652" spans="3:32" x14ac:dyDescent="0.3">
      <c r="C2652" s="21" t="s">
        <v>17648</v>
      </c>
      <c r="D2652" s="20" t="s">
        <v>102</v>
      </c>
      <c r="E2652" s="20" t="s">
        <v>63</v>
      </c>
      <c r="F2652" s="45" t="s">
        <v>17548</v>
      </c>
      <c r="G2652" s="44">
        <v>45147</v>
      </c>
      <c r="H2652" s="20" t="s">
        <v>366</v>
      </c>
      <c r="J2652" t="s">
        <v>33</v>
      </c>
      <c r="K2652" t="s">
        <v>34</v>
      </c>
      <c r="L2652" t="s">
        <v>35</v>
      </c>
      <c r="M2652" t="s">
        <v>143</v>
      </c>
      <c r="N2652" t="s">
        <v>37</v>
      </c>
      <c r="O2652" t="s">
        <v>17649</v>
      </c>
      <c r="P2652" s="13" t="s">
        <v>16111</v>
      </c>
      <c r="Q2652" s="2" t="s">
        <v>17650</v>
      </c>
      <c r="R2652" t="s">
        <v>17649</v>
      </c>
      <c r="S2652" s="13" t="s">
        <v>16111</v>
      </c>
      <c r="T2652" t="s">
        <v>17651</v>
      </c>
      <c r="U2652" t="s">
        <v>200</v>
      </c>
      <c r="V2652" t="s">
        <v>37</v>
      </c>
      <c r="W2652" t="s">
        <v>42</v>
      </c>
      <c r="X2652" t="s">
        <v>1941</v>
      </c>
      <c r="Y2652" t="s">
        <v>44</v>
      </c>
      <c r="Z2652" t="s">
        <v>1426</v>
      </c>
      <c r="AA2652" t="s">
        <v>17652</v>
      </c>
      <c r="AB2652" t="s">
        <v>44</v>
      </c>
      <c r="AC2652" t="s">
        <v>17653</v>
      </c>
      <c r="AD2652" t="s">
        <v>17654</v>
      </c>
      <c r="AE2652" t="s">
        <v>17655</v>
      </c>
      <c r="AF2652" t="s">
        <v>115</v>
      </c>
    </row>
    <row r="2653" spans="3:32" x14ac:dyDescent="0.3">
      <c r="C2653" s="21" t="s">
        <v>17656</v>
      </c>
      <c r="D2653" s="20" t="s">
        <v>102</v>
      </c>
      <c r="E2653" s="20" t="s">
        <v>63</v>
      </c>
      <c r="F2653" s="45" t="s">
        <v>17548</v>
      </c>
      <c r="G2653" s="44">
        <v>45147</v>
      </c>
      <c r="H2653" s="20" t="s">
        <v>366</v>
      </c>
      <c r="J2653" t="s">
        <v>33</v>
      </c>
      <c r="K2653" t="s">
        <v>34</v>
      </c>
      <c r="L2653" t="s">
        <v>35</v>
      </c>
      <c r="M2653" t="s">
        <v>64</v>
      </c>
      <c r="N2653" t="s">
        <v>37</v>
      </c>
      <c r="O2653" t="s">
        <v>17657</v>
      </c>
      <c r="P2653" s="13" t="s">
        <v>16111</v>
      </c>
      <c r="Q2653" s="2" t="s">
        <v>17658</v>
      </c>
      <c r="R2653" t="s">
        <v>17657</v>
      </c>
      <c r="S2653" s="13" t="s">
        <v>16111</v>
      </c>
      <c r="T2653" t="s">
        <v>17659</v>
      </c>
      <c r="U2653" t="s">
        <v>17660</v>
      </c>
      <c r="V2653" t="s">
        <v>37</v>
      </c>
      <c r="W2653" t="s">
        <v>42</v>
      </c>
      <c r="X2653" t="s">
        <v>355</v>
      </c>
      <c r="Y2653" t="s">
        <v>44</v>
      </c>
      <c r="Z2653" t="s">
        <v>356</v>
      </c>
      <c r="AA2653" t="s">
        <v>17661</v>
      </c>
      <c r="AB2653" t="s">
        <v>124</v>
      </c>
      <c r="AC2653" t="s">
        <v>17662</v>
      </c>
      <c r="AD2653" t="s">
        <v>17663</v>
      </c>
      <c r="AE2653" t="s">
        <v>17664</v>
      </c>
      <c r="AF2653" t="s">
        <v>115</v>
      </c>
    </row>
    <row r="2654" spans="3:32" x14ac:dyDescent="0.3">
      <c r="C2654" s="21" t="s">
        <v>17772</v>
      </c>
      <c r="D2654" s="20" t="s">
        <v>102</v>
      </c>
      <c r="E2654" s="20" t="s">
        <v>63</v>
      </c>
      <c r="F2654" s="45" t="s">
        <v>17548</v>
      </c>
      <c r="G2654" s="44">
        <v>45147</v>
      </c>
      <c r="H2654" s="20" t="s">
        <v>366</v>
      </c>
      <c r="J2654" t="s">
        <v>33</v>
      </c>
      <c r="K2654" t="s">
        <v>34</v>
      </c>
      <c r="L2654" t="s">
        <v>35</v>
      </c>
      <c r="M2654" t="s">
        <v>36</v>
      </c>
      <c r="N2654" t="s">
        <v>37</v>
      </c>
      <c r="O2654" t="s">
        <v>17773</v>
      </c>
      <c r="P2654" s="13" t="s">
        <v>16111</v>
      </c>
      <c r="Q2654" s="2" t="s">
        <v>17774</v>
      </c>
      <c r="R2654" t="s">
        <v>17775</v>
      </c>
      <c r="S2654" s="13" t="s">
        <v>16111</v>
      </c>
      <c r="T2654" t="s">
        <v>17776</v>
      </c>
      <c r="U2654" t="s">
        <v>44</v>
      </c>
      <c r="V2654" t="s">
        <v>37</v>
      </c>
      <c r="W2654" t="s">
        <v>42</v>
      </c>
      <c r="X2654" t="s">
        <v>1407</v>
      </c>
      <c r="Y2654" t="s">
        <v>44</v>
      </c>
      <c r="Z2654" t="s">
        <v>78</v>
      </c>
      <c r="AA2654" t="s">
        <v>17777</v>
      </c>
      <c r="AB2654" t="s">
        <v>44</v>
      </c>
      <c r="AC2654" t="s">
        <v>17778</v>
      </c>
      <c r="AD2654" t="s">
        <v>17779</v>
      </c>
      <c r="AE2654" t="s">
        <v>17780</v>
      </c>
      <c r="AF2654" t="s">
        <v>115</v>
      </c>
    </row>
    <row r="2655" spans="3:32" x14ac:dyDescent="0.3">
      <c r="C2655" s="21" t="s">
        <v>17665</v>
      </c>
      <c r="D2655" s="20" t="s">
        <v>102</v>
      </c>
      <c r="E2655" s="20" t="s">
        <v>63</v>
      </c>
      <c r="F2655" s="45" t="s">
        <v>17548</v>
      </c>
      <c r="G2655" s="44">
        <v>45147</v>
      </c>
      <c r="H2655" s="20" t="s">
        <v>366</v>
      </c>
      <c r="J2655" t="s">
        <v>33</v>
      </c>
      <c r="K2655" t="s">
        <v>34</v>
      </c>
      <c r="L2655" t="s">
        <v>35</v>
      </c>
      <c r="M2655" t="s">
        <v>143</v>
      </c>
      <c r="N2655" t="s">
        <v>37</v>
      </c>
      <c r="O2655" t="s">
        <v>17666</v>
      </c>
      <c r="P2655" s="13" t="s">
        <v>16111</v>
      </c>
      <c r="Q2655" s="2" t="s">
        <v>44</v>
      </c>
      <c r="R2655" t="s">
        <v>17667</v>
      </c>
      <c r="S2655" s="13" t="s">
        <v>16111</v>
      </c>
      <c r="T2655" t="s">
        <v>17668</v>
      </c>
      <c r="U2655" t="s">
        <v>44</v>
      </c>
      <c r="V2655" t="s">
        <v>37</v>
      </c>
      <c r="W2655" t="s">
        <v>42</v>
      </c>
      <c r="X2655" t="s">
        <v>164</v>
      </c>
      <c r="Y2655" t="s">
        <v>44</v>
      </c>
      <c r="Z2655" t="s">
        <v>78</v>
      </c>
      <c r="AA2655" t="s">
        <v>17669</v>
      </c>
      <c r="AB2655" t="s">
        <v>44</v>
      </c>
      <c r="AC2655" t="s">
        <v>44</v>
      </c>
      <c r="AD2655" t="s">
        <v>17670</v>
      </c>
      <c r="AE2655" t="s">
        <v>17671</v>
      </c>
      <c r="AF2655" t="s">
        <v>115</v>
      </c>
    </row>
    <row r="2656" spans="3:32" x14ac:dyDescent="0.3">
      <c r="C2656" s="21" t="s">
        <v>17672</v>
      </c>
      <c r="D2656" s="20" t="s">
        <v>102</v>
      </c>
      <c r="E2656" s="20" t="s">
        <v>63</v>
      </c>
      <c r="F2656" s="45" t="s">
        <v>17673</v>
      </c>
      <c r="G2656" s="44">
        <v>45147</v>
      </c>
      <c r="H2656" s="20" t="s">
        <v>366</v>
      </c>
      <c r="J2656" t="s">
        <v>33</v>
      </c>
      <c r="K2656" t="s">
        <v>34</v>
      </c>
      <c r="L2656" t="s">
        <v>35</v>
      </c>
      <c r="M2656" t="s">
        <v>52</v>
      </c>
      <c r="N2656" t="s">
        <v>37</v>
      </c>
      <c r="O2656" t="s">
        <v>17674</v>
      </c>
      <c r="P2656" s="13" t="s">
        <v>16356</v>
      </c>
      <c r="Q2656" s="2" t="s">
        <v>17675</v>
      </c>
      <c r="R2656" t="s">
        <v>17674</v>
      </c>
      <c r="S2656" s="13" t="s">
        <v>16356</v>
      </c>
      <c r="T2656" t="s">
        <v>17676</v>
      </c>
      <c r="U2656" t="s">
        <v>14292</v>
      </c>
      <c r="V2656" t="s">
        <v>37</v>
      </c>
      <c r="W2656" t="s">
        <v>42</v>
      </c>
      <c r="X2656" t="s">
        <v>640</v>
      </c>
      <c r="Y2656" t="s">
        <v>44</v>
      </c>
      <c r="Z2656" t="s">
        <v>641</v>
      </c>
      <c r="AA2656" t="s">
        <v>17677</v>
      </c>
      <c r="AB2656" t="s">
        <v>14294</v>
      </c>
      <c r="AC2656" t="s">
        <v>17678</v>
      </c>
      <c r="AD2656" t="s">
        <v>17679</v>
      </c>
      <c r="AE2656" t="s">
        <v>17680</v>
      </c>
      <c r="AF2656" t="s">
        <v>115</v>
      </c>
    </row>
    <row r="2657" spans="3:32" x14ac:dyDescent="0.3">
      <c r="C2657" s="21" t="s">
        <v>17781</v>
      </c>
      <c r="D2657" s="20" t="s">
        <v>102</v>
      </c>
      <c r="E2657" s="20" t="s">
        <v>63</v>
      </c>
      <c r="F2657" s="45" t="s">
        <v>17673</v>
      </c>
      <c r="G2657" s="44">
        <v>45147</v>
      </c>
      <c r="H2657" s="20" t="s">
        <v>366</v>
      </c>
      <c r="J2657" t="s">
        <v>33</v>
      </c>
      <c r="K2657" t="s">
        <v>34</v>
      </c>
      <c r="L2657" t="s">
        <v>35</v>
      </c>
      <c r="M2657" t="s">
        <v>64</v>
      </c>
      <c r="N2657" t="s">
        <v>37</v>
      </c>
      <c r="O2657" t="s">
        <v>6250</v>
      </c>
      <c r="P2657" s="13" t="s">
        <v>16356</v>
      </c>
      <c r="Q2657" s="2" t="s">
        <v>44</v>
      </c>
      <c r="R2657" t="s">
        <v>17782</v>
      </c>
      <c r="S2657" s="13" t="s">
        <v>16356</v>
      </c>
      <c r="T2657" t="s">
        <v>17783</v>
      </c>
      <c r="U2657" t="s">
        <v>44</v>
      </c>
      <c r="V2657" t="s">
        <v>37</v>
      </c>
      <c r="W2657" t="s">
        <v>42</v>
      </c>
      <c r="X2657" t="s">
        <v>164</v>
      </c>
      <c r="Y2657" t="s">
        <v>44</v>
      </c>
      <c r="Z2657" t="s">
        <v>78</v>
      </c>
      <c r="AA2657" t="s">
        <v>6253</v>
      </c>
      <c r="AB2657" t="s">
        <v>44</v>
      </c>
      <c r="AC2657" t="s">
        <v>44</v>
      </c>
      <c r="AD2657" t="s">
        <v>6254</v>
      </c>
      <c r="AE2657" t="s">
        <v>17784</v>
      </c>
      <c r="AF2657" t="s">
        <v>115</v>
      </c>
    </row>
    <row r="2658" spans="3:32" x14ac:dyDescent="0.3">
      <c r="C2658" s="21" t="s">
        <v>17785</v>
      </c>
      <c r="D2658" s="20" t="s">
        <v>102</v>
      </c>
      <c r="E2658" s="20" t="s">
        <v>63</v>
      </c>
      <c r="F2658" s="45" t="s">
        <v>17673</v>
      </c>
      <c r="G2658" s="44">
        <v>45147</v>
      </c>
      <c r="H2658" s="20" t="s">
        <v>366</v>
      </c>
      <c r="J2658" t="s">
        <v>33</v>
      </c>
      <c r="K2658" t="s">
        <v>34</v>
      </c>
      <c r="L2658" t="s">
        <v>35</v>
      </c>
      <c r="M2658" t="s">
        <v>143</v>
      </c>
      <c r="N2658" t="s">
        <v>37</v>
      </c>
      <c r="O2658" t="s">
        <v>17786</v>
      </c>
      <c r="P2658" s="13" t="s">
        <v>16356</v>
      </c>
      <c r="Q2658" s="2" t="s">
        <v>17787</v>
      </c>
      <c r="R2658" t="s">
        <v>17786</v>
      </c>
      <c r="S2658" s="13" t="s">
        <v>16356</v>
      </c>
      <c r="T2658" t="s">
        <v>17788</v>
      </c>
      <c r="U2658" t="s">
        <v>17786</v>
      </c>
      <c r="V2658" t="s">
        <v>37</v>
      </c>
      <c r="W2658" t="s">
        <v>42</v>
      </c>
      <c r="X2658" t="s">
        <v>1150</v>
      </c>
      <c r="Y2658" t="s">
        <v>44</v>
      </c>
      <c r="Z2658" t="s">
        <v>78</v>
      </c>
      <c r="AA2658" t="s">
        <v>17789</v>
      </c>
      <c r="AB2658" t="s">
        <v>17790</v>
      </c>
      <c r="AC2658" t="s">
        <v>17790</v>
      </c>
      <c r="AD2658" t="s">
        <v>17791</v>
      </c>
      <c r="AE2658" t="s">
        <v>17792</v>
      </c>
      <c r="AF2658" t="s">
        <v>115</v>
      </c>
    </row>
    <row r="2659" spans="3:32" x14ac:dyDescent="0.3">
      <c r="C2659" s="21" t="s">
        <v>17681</v>
      </c>
      <c r="D2659" s="20" t="s">
        <v>102</v>
      </c>
      <c r="E2659" s="20" t="s">
        <v>63</v>
      </c>
      <c r="F2659" s="45" t="s">
        <v>17673</v>
      </c>
      <c r="G2659" s="44">
        <v>45147</v>
      </c>
      <c r="H2659" s="20" t="s">
        <v>366</v>
      </c>
      <c r="J2659" t="s">
        <v>33</v>
      </c>
      <c r="K2659" t="s">
        <v>34</v>
      </c>
      <c r="L2659" t="s">
        <v>35</v>
      </c>
      <c r="M2659" t="s">
        <v>105</v>
      </c>
      <c r="N2659" t="s">
        <v>37</v>
      </c>
      <c r="O2659" t="s">
        <v>17682</v>
      </c>
      <c r="P2659" s="13" t="s">
        <v>16356</v>
      </c>
      <c r="Q2659" s="2" t="s">
        <v>17683</v>
      </c>
      <c r="R2659" t="s">
        <v>17682</v>
      </c>
      <c r="S2659" s="13" t="s">
        <v>16356</v>
      </c>
      <c r="T2659" t="s">
        <v>17684</v>
      </c>
      <c r="U2659" t="s">
        <v>17685</v>
      </c>
      <c r="V2659" t="s">
        <v>37</v>
      </c>
      <c r="W2659" t="s">
        <v>42</v>
      </c>
      <c r="X2659" t="s">
        <v>12042</v>
      </c>
      <c r="Y2659" t="s">
        <v>44</v>
      </c>
      <c r="Z2659" t="s">
        <v>78</v>
      </c>
      <c r="AA2659" t="s">
        <v>17686</v>
      </c>
      <c r="AB2659" t="s">
        <v>17687</v>
      </c>
      <c r="AC2659" t="s">
        <v>17688</v>
      </c>
      <c r="AD2659" t="s">
        <v>17689</v>
      </c>
      <c r="AE2659" t="s">
        <v>17690</v>
      </c>
      <c r="AF2659" t="s">
        <v>115</v>
      </c>
    </row>
    <row r="2660" spans="3:32" x14ac:dyDescent="0.3">
      <c r="C2660" s="21" t="s">
        <v>17793</v>
      </c>
      <c r="D2660" s="20" t="s">
        <v>102</v>
      </c>
      <c r="E2660" s="20" t="s">
        <v>63</v>
      </c>
      <c r="F2660" s="45" t="s">
        <v>17673</v>
      </c>
      <c r="G2660" s="44">
        <v>45147</v>
      </c>
      <c r="H2660" s="20" t="s">
        <v>366</v>
      </c>
      <c r="J2660" t="s">
        <v>33</v>
      </c>
      <c r="K2660" t="s">
        <v>34</v>
      </c>
      <c r="L2660" t="s">
        <v>35</v>
      </c>
      <c r="M2660" t="s">
        <v>105</v>
      </c>
      <c r="N2660" t="s">
        <v>37</v>
      </c>
      <c r="O2660" t="s">
        <v>17794</v>
      </c>
      <c r="P2660" s="13" t="s">
        <v>16356</v>
      </c>
      <c r="Q2660" s="2" t="s">
        <v>17795</v>
      </c>
      <c r="R2660" t="s">
        <v>17794</v>
      </c>
      <c r="S2660" s="13" t="s">
        <v>16356</v>
      </c>
      <c r="T2660" t="s">
        <v>17796</v>
      </c>
      <c r="U2660" t="s">
        <v>17797</v>
      </c>
      <c r="V2660" t="s">
        <v>37</v>
      </c>
      <c r="W2660" t="s">
        <v>42</v>
      </c>
      <c r="X2660" t="s">
        <v>97</v>
      </c>
      <c r="Y2660" t="s">
        <v>44</v>
      </c>
      <c r="Z2660" t="s">
        <v>45</v>
      </c>
      <c r="AA2660" t="s">
        <v>17798</v>
      </c>
      <c r="AB2660" t="s">
        <v>17799</v>
      </c>
      <c r="AC2660" t="s">
        <v>17800</v>
      </c>
      <c r="AD2660" t="s">
        <v>17801</v>
      </c>
      <c r="AE2660" t="s">
        <v>17802</v>
      </c>
      <c r="AF2660" t="s">
        <v>115</v>
      </c>
    </row>
    <row r="2661" spans="3:32" x14ac:dyDescent="0.3">
      <c r="C2661" s="21" t="s">
        <v>17691</v>
      </c>
      <c r="D2661" s="20" t="s">
        <v>102</v>
      </c>
      <c r="E2661" s="20" t="s">
        <v>63</v>
      </c>
      <c r="F2661" s="45" t="s">
        <v>17673</v>
      </c>
      <c r="G2661" s="44">
        <v>45147</v>
      </c>
      <c r="H2661" s="20" t="s">
        <v>366</v>
      </c>
      <c r="J2661" t="s">
        <v>33</v>
      </c>
      <c r="K2661" t="s">
        <v>34</v>
      </c>
      <c r="L2661" t="s">
        <v>35</v>
      </c>
      <c r="M2661" t="s">
        <v>105</v>
      </c>
      <c r="N2661" t="s">
        <v>37</v>
      </c>
      <c r="O2661" t="s">
        <v>17692</v>
      </c>
      <c r="P2661" s="13" t="s">
        <v>16356</v>
      </c>
      <c r="Q2661" s="2" t="s">
        <v>17693</v>
      </c>
      <c r="R2661" t="s">
        <v>17694</v>
      </c>
      <c r="S2661" s="13" t="s">
        <v>16356</v>
      </c>
      <c r="T2661" t="s">
        <v>17695</v>
      </c>
      <c r="U2661" t="s">
        <v>124</v>
      </c>
      <c r="V2661" t="s">
        <v>37</v>
      </c>
      <c r="W2661" t="s">
        <v>42</v>
      </c>
      <c r="X2661" t="s">
        <v>567</v>
      </c>
      <c r="Y2661" t="s">
        <v>44</v>
      </c>
      <c r="Z2661" t="s">
        <v>45</v>
      </c>
      <c r="AA2661" t="s">
        <v>17696</v>
      </c>
      <c r="AB2661" t="s">
        <v>124</v>
      </c>
      <c r="AC2661" t="s">
        <v>1717</v>
      </c>
      <c r="AD2661" t="s">
        <v>1717</v>
      </c>
      <c r="AE2661" t="s">
        <v>17697</v>
      </c>
      <c r="AF2661" t="s">
        <v>115</v>
      </c>
    </row>
    <row r="2662" spans="3:32" x14ac:dyDescent="0.3">
      <c r="C2662" s="21" t="s">
        <v>17803</v>
      </c>
      <c r="D2662" s="20" t="s">
        <v>102</v>
      </c>
      <c r="E2662" s="20" t="s">
        <v>63</v>
      </c>
      <c r="F2662" s="45" t="s">
        <v>17673</v>
      </c>
      <c r="G2662" s="44">
        <v>45147</v>
      </c>
      <c r="H2662" s="20" t="s">
        <v>366</v>
      </c>
      <c r="J2662" t="s">
        <v>33</v>
      </c>
      <c r="K2662" t="s">
        <v>34</v>
      </c>
      <c r="L2662" t="s">
        <v>35</v>
      </c>
      <c r="M2662" t="s">
        <v>105</v>
      </c>
      <c r="N2662" t="s">
        <v>37</v>
      </c>
      <c r="O2662" t="s">
        <v>17804</v>
      </c>
      <c r="P2662" s="13" t="s">
        <v>16356</v>
      </c>
      <c r="Q2662" s="2" t="s">
        <v>44</v>
      </c>
      <c r="R2662" t="s">
        <v>17805</v>
      </c>
      <c r="S2662" s="13" t="s">
        <v>16356</v>
      </c>
      <c r="T2662" t="s">
        <v>17806</v>
      </c>
      <c r="U2662" t="s">
        <v>44</v>
      </c>
      <c r="V2662" t="s">
        <v>37</v>
      </c>
      <c r="W2662" t="s">
        <v>42</v>
      </c>
      <c r="X2662" t="s">
        <v>164</v>
      </c>
      <c r="Y2662" t="s">
        <v>44</v>
      </c>
      <c r="Z2662" t="s">
        <v>78</v>
      </c>
      <c r="AA2662" t="s">
        <v>17807</v>
      </c>
      <c r="AB2662" t="s">
        <v>17808</v>
      </c>
      <c r="AC2662" t="s">
        <v>44</v>
      </c>
      <c r="AD2662" t="s">
        <v>17809</v>
      </c>
      <c r="AE2662" t="s">
        <v>17810</v>
      </c>
      <c r="AF2662" t="s">
        <v>115</v>
      </c>
    </row>
    <row r="2663" spans="3:32" x14ac:dyDescent="0.3">
      <c r="C2663" s="21" t="s">
        <v>17898</v>
      </c>
      <c r="D2663" s="20" t="s">
        <v>29</v>
      </c>
      <c r="E2663" s="20" t="s">
        <v>63</v>
      </c>
      <c r="F2663" s="45" t="s">
        <v>17548</v>
      </c>
      <c r="G2663" s="44">
        <v>45148</v>
      </c>
      <c r="H2663" s="20" t="s">
        <v>366</v>
      </c>
      <c r="J2663" t="s">
        <v>33</v>
      </c>
      <c r="K2663" t="s">
        <v>34</v>
      </c>
      <c r="L2663" t="s">
        <v>35</v>
      </c>
      <c r="M2663" t="s">
        <v>143</v>
      </c>
      <c r="N2663" t="s">
        <v>37</v>
      </c>
      <c r="O2663" t="s">
        <v>17899</v>
      </c>
      <c r="P2663" s="13" t="s">
        <v>16746</v>
      </c>
      <c r="Q2663" s="2" t="s">
        <v>17900</v>
      </c>
      <c r="R2663" t="s">
        <v>10524</v>
      </c>
      <c r="S2663" s="13" t="s">
        <v>16746</v>
      </c>
      <c r="T2663" t="s">
        <v>10525</v>
      </c>
      <c r="U2663" t="s">
        <v>44</v>
      </c>
      <c r="V2663" t="s">
        <v>37</v>
      </c>
      <c r="W2663" t="s">
        <v>42</v>
      </c>
      <c r="X2663" t="s">
        <v>97</v>
      </c>
      <c r="Y2663" t="s">
        <v>44</v>
      </c>
      <c r="Z2663" t="s">
        <v>78</v>
      </c>
      <c r="AA2663" t="s">
        <v>17901</v>
      </c>
      <c r="AB2663" t="s">
        <v>44</v>
      </c>
      <c r="AC2663" t="s">
        <v>17902</v>
      </c>
      <c r="AD2663" t="s">
        <v>17903</v>
      </c>
      <c r="AE2663" t="s">
        <v>17904</v>
      </c>
      <c r="AF2663" t="s">
        <v>51</v>
      </c>
    </row>
    <row r="2664" spans="3:32" x14ac:dyDescent="0.3">
      <c r="C2664" s="21" t="s">
        <v>17905</v>
      </c>
      <c r="D2664" s="20" t="s">
        <v>29</v>
      </c>
      <c r="E2664" s="20" t="s">
        <v>63</v>
      </c>
      <c r="F2664" s="45" t="s">
        <v>17548</v>
      </c>
      <c r="G2664" s="44">
        <v>45148</v>
      </c>
      <c r="H2664" s="20" t="s">
        <v>366</v>
      </c>
      <c r="J2664" t="s">
        <v>33</v>
      </c>
      <c r="K2664" t="s">
        <v>34</v>
      </c>
      <c r="L2664" t="s">
        <v>35</v>
      </c>
      <c r="M2664" t="s">
        <v>52</v>
      </c>
      <c r="N2664" t="s">
        <v>37</v>
      </c>
      <c r="O2664" t="s">
        <v>17906</v>
      </c>
      <c r="P2664" s="13" t="s">
        <v>16746</v>
      </c>
      <c r="Q2664" s="2" t="s">
        <v>17907</v>
      </c>
      <c r="R2664" t="s">
        <v>17906</v>
      </c>
      <c r="S2664" s="13" t="s">
        <v>16746</v>
      </c>
      <c r="T2664" t="s">
        <v>17908</v>
      </c>
      <c r="U2664" t="s">
        <v>17909</v>
      </c>
      <c r="V2664" t="s">
        <v>37</v>
      </c>
      <c r="W2664" t="s">
        <v>42</v>
      </c>
      <c r="X2664" t="s">
        <v>6386</v>
      </c>
      <c r="Y2664" t="s">
        <v>44</v>
      </c>
      <c r="Z2664" t="s">
        <v>5203</v>
      </c>
      <c r="AA2664" t="s">
        <v>17910</v>
      </c>
      <c r="AB2664" t="s">
        <v>124</v>
      </c>
      <c r="AC2664" t="s">
        <v>17911</v>
      </c>
      <c r="AD2664" t="s">
        <v>17912</v>
      </c>
      <c r="AE2664" t="s">
        <v>17913</v>
      </c>
      <c r="AF2664" t="s">
        <v>51</v>
      </c>
    </row>
    <row r="2665" spans="3:32" x14ac:dyDescent="0.3">
      <c r="C2665" s="21" t="s">
        <v>17923</v>
      </c>
      <c r="D2665" s="20" t="s">
        <v>29</v>
      </c>
      <c r="E2665" s="20" t="s">
        <v>63</v>
      </c>
      <c r="F2665" s="45" t="s">
        <v>17548</v>
      </c>
      <c r="G2665" s="44">
        <v>45148</v>
      </c>
      <c r="H2665" s="20" t="s">
        <v>366</v>
      </c>
      <c r="J2665" t="s">
        <v>33</v>
      </c>
      <c r="K2665" t="s">
        <v>34</v>
      </c>
      <c r="L2665" t="s">
        <v>35</v>
      </c>
      <c r="M2665" t="s">
        <v>64</v>
      </c>
      <c r="N2665" t="s">
        <v>37</v>
      </c>
      <c r="O2665" t="s">
        <v>17924</v>
      </c>
      <c r="P2665" s="13" t="s">
        <v>16746</v>
      </c>
      <c r="Q2665" s="2" t="s">
        <v>17925</v>
      </c>
      <c r="R2665" t="s">
        <v>17924</v>
      </c>
      <c r="S2665" s="13" t="s">
        <v>16746</v>
      </c>
      <c r="T2665" t="s">
        <v>17926</v>
      </c>
      <c r="U2665" t="s">
        <v>17927</v>
      </c>
      <c r="V2665" t="s">
        <v>37</v>
      </c>
      <c r="W2665" t="s">
        <v>42</v>
      </c>
      <c r="X2665" t="s">
        <v>1494</v>
      </c>
      <c r="Y2665" t="s">
        <v>44</v>
      </c>
      <c r="Z2665" t="s">
        <v>45</v>
      </c>
      <c r="AA2665" t="s">
        <v>17928</v>
      </c>
      <c r="AB2665" t="s">
        <v>17929</v>
      </c>
      <c r="AC2665" t="s">
        <v>17930</v>
      </c>
      <c r="AD2665" t="s">
        <v>17931</v>
      </c>
      <c r="AE2665" t="s">
        <v>17932</v>
      </c>
      <c r="AF2665" t="s">
        <v>51</v>
      </c>
    </row>
    <row r="2666" spans="3:32" x14ac:dyDescent="0.3">
      <c r="C2666" s="21" t="s">
        <v>18016</v>
      </c>
      <c r="D2666" s="20" t="s">
        <v>29</v>
      </c>
      <c r="E2666" s="20" t="s">
        <v>280</v>
      </c>
      <c r="F2666" s="45" t="s">
        <v>17548</v>
      </c>
      <c r="G2666" s="44">
        <v>45148</v>
      </c>
      <c r="H2666" s="20" t="s">
        <v>366</v>
      </c>
      <c r="J2666" t="s">
        <v>33</v>
      </c>
      <c r="K2666" t="s">
        <v>34</v>
      </c>
      <c r="L2666" t="s">
        <v>35</v>
      </c>
      <c r="M2666" t="s">
        <v>64</v>
      </c>
      <c r="N2666" t="s">
        <v>37</v>
      </c>
      <c r="O2666" t="s">
        <v>18017</v>
      </c>
      <c r="P2666" s="13" t="s">
        <v>16746</v>
      </c>
      <c r="Q2666" s="2" t="s">
        <v>18018</v>
      </c>
      <c r="R2666" t="s">
        <v>18019</v>
      </c>
      <c r="S2666" s="13" t="s">
        <v>16746</v>
      </c>
      <c r="T2666" t="s">
        <v>18020</v>
      </c>
      <c r="U2666" t="s">
        <v>18021</v>
      </c>
      <c r="V2666" t="s">
        <v>37</v>
      </c>
      <c r="W2666" t="s">
        <v>42</v>
      </c>
      <c r="X2666" t="s">
        <v>12042</v>
      </c>
      <c r="Y2666" t="s">
        <v>44</v>
      </c>
      <c r="Z2666" t="s">
        <v>45</v>
      </c>
      <c r="AA2666" t="s">
        <v>18022</v>
      </c>
      <c r="AB2666" t="s">
        <v>44</v>
      </c>
      <c r="AC2666" t="s">
        <v>18023</v>
      </c>
      <c r="AD2666" t="s">
        <v>18021</v>
      </c>
      <c r="AE2666" t="s">
        <v>18024</v>
      </c>
      <c r="AF2666" t="s">
        <v>51</v>
      </c>
    </row>
    <row r="2667" spans="3:32" x14ac:dyDescent="0.3">
      <c r="C2667" s="21" t="s">
        <v>17933</v>
      </c>
      <c r="D2667" s="20" t="s">
        <v>29</v>
      </c>
      <c r="E2667" s="20" t="s">
        <v>63</v>
      </c>
      <c r="F2667" s="45" t="s">
        <v>17548</v>
      </c>
      <c r="G2667" s="44">
        <v>45148</v>
      </c>
      <c r="H2667" s="20" t="s">
        <v>366</v>
      </c>
      <c r="J2667" t="s">
        <v>33</v>
      </c>
      <c r="K2667" t="s">
        <v>34</v>
      </c>
      <c r="L2667" t="s">
        <v>35</v>
      </c>
      <c r="M2667" t="s">
        <v>52</v>
      </c>
      <c r="N2667" t="s">
        <v>37</v>
      </c>
      <c r="O2667" t="s">
        <v>17934</v>
      </c>
      <c r="P2667" s="13" t="s">
        <v>16746</v>
      </c>
      <c r="Q2667" s="2" t="s">
        <v>17935</v>
      </c>
      <c r="R2667" t="s">
        <v>17936</v>
      </c>
      <c r="S2667" s="13" t="s">
        <v>16746</v>
      </c>
      <c r="T2667" t="s">
        <v>17937</v>
      </c>
      <c r="U2667" t="s">
        <v>17934</v>
      </c>
      <c r="V2667" t="s">
        <v>37</v>
      </c>
      <c r="W2667" t="s">
        <v>42</v>
      </c>
      <c r="X2667" t="s">
        <v>1111</v>
      </c>
      <c r="Y2667" t="s">
        <v>44</v>
      </c>
      <c r="Z2667" t="s">
        <v>45</v>
      </c>
      <c r="AA2667" t="s">
        <v>17938</v>
      </c>
      <c r="AB2667" t="s">
        <v>17939</v>
      </c>
      <c r="AC2667" t="s">
        <v>17939</v>
      </c>
      <c r="AD2667" t="s">
        <v>17940</v>
      </c>
      <c r="AE2667" t="s">
        <v>17941</v>
      </c>
      <c r="AF2667" t="s">
        <v>51</v>
      </c>
    </row>
    <row r="2668" spans="3:32" x14ac:dyDescent="0.3">
      <c r="C2668" s="21" t="s">
        <v>17942</v>
      </c>
      <c r="D2668" s="20" t="s">
        <v>29</v>
      </c>
      <c r="E2668" s="20" t="s">
        <v>63</v>
      </c>
      <c r="F2668" s="45" t="s">
        <v>17548</v>
      </c>
      <c r="G2668" s="44">
        <v>45148</v>
      </c>
      <c r="H2668" s="20" t="s">
        <v>366</v>
      </c>
      <c r="J2668" t="s">
        <v>33</v>
      </c>
      <c r="K2668" t="s">
        <v>34</v>
      </c>
      <c r="L2668" t="s">
        <v>35</v>
      </c>
      <c r="M2668" t="s">
        <v>143</v>
      </c>
      <c r="N2668" t="s">
        <v>37</v>
      </c>
      <c r="O2668" t="s">
        <v>17943</v>
      </c>
      <c r="P2668" s="13" t="s">
        <v>16746</v>
      </c>
      <c r="Q2668" s="2" t="s">
        <v>17944</v>
      </c>
      <c r="R2668" t="s">
        <v>13750</v>
      </c>
      <c r="S2668" s="13" t="s">
        <v>16746</v>
      </c>
      <c r="T2668" t="s">
        <v>12617</v>
      </c>
      <c r="U2668" t="s">
        <v>124</v>
      </c>
      <c r="V2668" t="s">
        <v>37</v>
      </c>
      <c r="W2668" t="s">
        <v>42</v>
      </c>
      <c r="X2668" t="s">
        <v>421</v>
      </c>
      <c r="Y2668" t="s">
        <v>44</v>
      </c>
      <c r="Z2668" t="s">
        <v>45</v>
      </c>
      <c r="AA2668" t="s">
        <v>17945</v>
      </c>
      <c r="AB2668" t="s">
        <v>124</v>
      </c>
      <c r="AC2668" t="s">
        <v>625</v>
      </c>
      <c r="AD2668" t="s">
        <v>14095</v>
      </c>
      <c r="AE2668" t="s">
        <v>17946</v>
      </c>
      <c r="AF2668" t="s">
        <v>51</v>
      </c>
    </row>
    <row r="2669" spans="3:32" x14ac:dyDescent="0.3">
      <c r="C2669" s="21" t="s">
        <v>17955</v>
      </c>
      <c r="D2669" s="20" t="s">
        <v>29</v>
      </c>
      <c r="E2669" s="20" t="s">
        <v>63</v>
      </c>
      <c r="F2669" s="45" t="s">
        <v>17548</v>
      </c>
      <c r="G2669" s="44">
        <v>45148</v>
      </c>
      <c r="H2669" s="20" t="s">
        <v>366</v>
      </c>
      <c r="J2669" t="s">
        <v>33</v>
      </c>
      <c r="K2669" t="s">
        <v>34</v>
      </c>
      <c r="L2669" t="s">
        <v>35</v>
      </c>
      <c r="M2669" t="s">
        <v>52</v>
      </c>
      <c r="N2669" t="s">
        <v>37</v>
      </c>
      <c r="O2669" t="s">
        <v>17956</v>
      </c>
      <c r="P2669" s="13" t="s">
        <v>16746</v>
      </c>
      <c r="Q2669" s="2" t="s">
        <v>17957</v>
      </c>
      <c r="R2669" t="s">
        <v>17958</v>
      </c>
      <c r="S2669" s="13" t="s">
        <v>16746</v>
      </c>
      <c r="T2669" t="s">
        <v>17959</v>
      </c>
      <c r="U2669" t="s">
        <v>44</v>
      </c>
      <c r="V2669" t="s">
        <v>37</v>
      </c>
      <c r="W2669" t="s">
        <v>42</v>
      </c>
      <c r="X2669" t="s">
        <v>1985</v>
      </c>
      <c r="Y2669" t="s">
        <v>44</v>
      </c>
      <c r="Z2669" t="s">
        <v>45</v>
      </c>
      <c r="AA2669" t="s">
        <v>17960</v>
      </c>
      <c r="AB2669" t="s">
        <v>44</v>
      </c>
      <c r="AC2669" t="s">
        <v>17961</v>
      </c>
      <c r="AD2669" t="s">
        <v>17962</v>
      </c>
      <c r="AE2669" t="s">
        <v>3663</v>
      </c>
      <c r="AF2669" t="s">
        <v>51</v>
      </c>
    </row>
    <row r="2670" spans="3:32" x14ac:dyDescent="0.3">
      <c r="C2670" s="21" t="s">
        <v>17963</v>
      </c>
      <c r="D2670" s="20" t="s">
        <v>29</v>
      </c>
      <c r="E2670" s="20" t="s">
        <v>63</v>
      </c>
      <c r="F2670" s="45" t="s">
        <v>17548</v>
      </c>
      <c r="G2670" s="44">
        <v>45148</v>
      </c>
      <c r="H2670" s="20" t="s">
        <v>366</v>
      </c>
      <c r="J2670" t="s">
        <v>33</v>
      </c>
      <c r="K2670" t="s">
        <v>34</v>
      </c>
      <c r="L2670" t="s">
        <v>35</v>
      </c>
      <c r="M2670" t="s">
        <v>52</v>
      </c>
      <c r="N2670" t="s">
        <v>37</v>
      </c>
      <c r="O2670" t="s">
        <v>17964</v>
      </c>
      <c r="P2670" s="13" t="s">
        <v>16746</v>
      </c>
      <c r="Q2670" s="2" t="s">
        <v>17965</v>
      </c>
      <c r="R2670" t="s">
        <v>17966</v>
      </c>
      <c r="S2670" s="13" t="s">
        <v>16746</v>
      </c>
      <c r="T2670" t="s">
        <v>17967</v>
      </c>
      <c r="U2670" t="s">
        <v>17968</v>
      </c>
      <c r="V2670" t="s">
        <v>37</v>
      </c>
      <c r="W2670" t="s">
        <v>42</v>
      </c>
      <c r="X2670" t="s">
        <v>5347</v>
      </c>
      <c r="Y2670" t="s">
        <v>44</v>
      </c>
      <c r="Z2670" t="s">
        <v>17969</v>
      </c>
      <c r="AA2670" t="s">
        <v>17970</v>
      </c>
      <c r="AB2670" t="s">
        <v>5437</v>
      </c>
      <c r="AC2670" t="s">
        <v>17971</v>
      </c>
      <c r="AD2670" t="s">
        <v>17972</v>
      </c>
      <c r="AE2670" t="s">
        <v>17973</v>
      </c>
      <c r="AF2670" t="s">
        <v>51</v>
      </c>
    </row>
    <row r="2671" spans="3:32" x14ac:dyDescent="0.3">
      <c r="C2671" s="21" t="s">
        <v>17974</v>
      </c>
      <c r="D2671" s="20" t="s">
        <v>29</v>
      </c>
      <c r="E2671" s="20" t="s">
        <v>357</v>
      </c>
      <c r="F2671" s="45" t="s">
        <v>17548</v>
      </c>
      <c r="G2671" s="44">
        <v>45148</v>
      </c>
      <c r="H2671" s="20" t="s">
        <v>366</v>
      </c>
      <c r="J2671" t="s">
        <v>33</v>
      </c>
      <c r="K2671" t="s">
        <v>34</v>
      </c>
      <c r="L2671" t="s">
        <v>35</v>
      </c>
      <c r="M2671" t="s">
        <v>117</v>
      </c>
      <c r="N2671" t="s">
        <v>37</v>
      </c>
      <c r="O2671" t="s">
        <v>17975</v>
      </c>
      <c r="P2671" s="13" t="s">
        <v>17976</v>
      </c>
      <c r="Q2671" s="2" t="s">
        <v>17977</v>
      </c>
      <c r="R2671" t="s">
        <v>17975</v>
      </c>
      <c r="S2671" s="13" t="s">
        <v>17976</v>
      </c>
      <c r="T2671" t="s">
        <v>17978</v>
      </c>
      <c r="U2671" t="s">
        <v>17979</v>
      </c>
      <c r="V2671" t="s">
        <v>37</v>
      </c>
      <c r="W2671" t="s">
        <v>42</v>
      </c>
      <c r="X2671" t="s">
        <v>5173</v>
      </c>
      <c r="Y2671" t="s">
        <v>44</v>
      </c>
      <c r="Z2671" t="s">
        <v>17980</v>
      </c>
      <c r="AA2671" t="s">
        <v>17981</v>
      </c>
      <c r="AB2671" t="s">
        <v>17982</v>
      </c>
      <c r="AC2671" t="s">
        <v>17983</v>
      </c>
      <c r="AD2671" t="s">
        <v>17984</v>
      </c>
      <c r="AE2671" t="s">
        <v>17985</v>
      </c>
      <c r="AF2671" t="s">
        <v>51</v>
      </c>
    </row>
    <row r="2672" spans="3:32" x14ac:dyDescent="0.3">
      <c r="C2672" s="21" t="s">
        <v>17986</v>
      </c>
      <c r="D2672" s="20" t="s">
        <v>29</v>
      </c>
      <c r="E2672" s="20" t="s">
        <v>141</v>
      </c>
      <c r="F2672" s="45" t="s">
        <v>17548</v>
      </c>
      <c r="G2672" s="44">
        <v>45148</v>
      </c>
      <c r="H2672" s="20" t="s">
        <v>366</v>
      </c>
      <c r="J2672" t="s">
        <v>33</v>
      </c>
      <c r="K2672" t="s">
        <v>34</v>
      </c>
      <c r="L2672" t="s">
        <v>35</v>
      </c>
      <c r="M2672" t="s">
        <v>52</v>
      </c>
      <c r="N2672" t="s">
        <v>37</v>
      </c>
      <c r="O2672" t="s">
        <v>16188</v>
      </c>
      <c r="P2672" s="13" t="s">
        <v>17976</v>
      </c>
      <c r="Q2672" s="2" t="s">
        <v>17987</v>
      </c>
      <c r="R2672" t="s">
        <v>16188</v>
      </c>
      <c r="S2672" s="13" t="s">
        <v>17976</v>
      </c>
      <c r="T2672" t="s">
        <v>16190</v>
      </c>
      <c r="U2672" t="s">
        <v>16191</v>
      </c>
      <c r="V2672" t="s">
        <v>37</v>
      </c>
      <c r="W2672" t="s">
        <v>42</v>
      </c>
      <c r="X2672" t="s">
        <v>11905</v>
      </c>
      <c r="Y2672" t="s">
        <v>44</v>
      </c>
      <c r="Z2672" t="s">
        <v>359</v>
      </c>
      <c r="AA2672" t="s">
        <v>16192</v>
      </c>
      <c r="AB2672" t="s">
        <v>16193</v>
      </c>
      <c r="AC2672" t="s">
        <v>16194</v>
      </c>
      <c r="AD2672" t="s">
        <v>17878</v>
      </c>
      <c r="AE2672" t="s">
        <v>17988</v>
      </c>
      <c r="AF2672" t="s">
        <v>51</v>
      </c>
    </row>
    <row r="2673" spans="3:32" x14ac:dyDescent="0.3">
      <c r="C2673" s="21" t="s">
        <v>17989</v>
      </c>
      <c r="D2673" s="20" t="s">
        <v>29</v>
      </c>
      <c r="E2673" s="20" t="s">
        <v>63</v>
      </c>
      <c r="F2673" s="45" t="s">
        <v>17548</v>
      </c>
      <c r="G2673" s="44">
        <v>45148</v>
      </c>
      <c r="H2673" s="20" t="s">
        <v>366</v>
      </c>
      <c r="J2673" t="s">
        <v>33</v>
      </c>
      <c r="K2673" t="s">
        <v>34</v>
      </c>
      <c r="L2673" t="s">
        <v>35</v>
      </c>
      <c r="M2673" t="s">
        <v>36</v>
      </c>
      <c r="N2673" t="s">
        <v>37</v>
      </c>
      <c r="O2673" t="s">
        <v>17990</v>
      </c>
      <c r="P2673" s="13" t="s">
        <v>17991</v>
      </c>
      <c r="Q2673" s="2" t="s">
        <v>17992</v>
      </c>
      <c r="R2673" t="s">
        <v>17993</v>
      </c>
      <c r="S2673" s="13" t="s">
        <v>17991</v>
      </c>
      <c r="T2673" t="s">
        <v>17994</v>
      </c>
      <c r="U2673" t="s">
        <v>44</v>
      </c>
      <c r="V2673" t="s">
        <v>37</v>
      </c>
      <c r="W2673" t="s">
        <v>42</v>
      </c>
      <c r="X2673" t="s">
        <v>401</v>
      </c>
      <c r="Y2673" t="s">
        <v>44</v>
      </c>
      <c r="Z2673" t="s">
        <v>78</v>
      </c>
      <c r="AA2673" t="s">
        <v>17995</v>
      </c>
      <c r="AB2673" t="s">
        <v>44</v>
      </c>
      <c r="AC2673" t="s">
        <v>1048</v>
      </c>
      <c r="AD2673" t="s">
        <v>1048</v>
      </c>
      <c r="AE2673" t="s">
        <v>17996</v>
      </c>
      <c r="AF2673" t="s">
        <v>51</v>
      </c>
    </row>
    <row r="2674" spans="3:32" x14ac:dyDescent="0.3">
      <c r="C2674" s="21" t="s">
        <v>17997</v>
      </c>
      <c r="D2674" s="20" t="s">
        <v>29</v>
      </c>
      <c r="E2674" s="20" t="s">
        <v>63</v>
      </c>
      <c r="F2674" s="45" t="s">
        <v>17548</v>
      </c>
      <c r="G2674" s="44">
        <v>45148</v>
      </c>
      <c r="H2674" s="20" t="s">
        <v>366</v>
      </c>
      <c r="J2674" t="s">
        <v>33</v>
      </c>
      <c r="K2674" t="s">
        <v>34</v>
      </c>
      <c r="L2674" t="s">
        <v>35</v>
      </c>
      <c r="M2674" t="s">
        <v>52</v>
      </c>
      <c r="N2674" t="s">
        <v>37</v>
      </c>
      <c r="O2674" t="s">
        <v>17998</v>
      </c>
      <c r="P2674" s="13" t="s">
        <v>17991</v>
      </c>
      <c r="Q2674" s="2" t="s">
        <v>17999</v>
      </c>
      <c r="R2674" t="s">
        <v>17998</v>
      </c>
      <c r="S2674" s="13" t="s">
        <v>17991</v>
      </c>
      <c r="T2674" t="s">
        <v>18000</v>
      </c>
      <c r="U2674" t="s">
        <v>17998</v>
      </c>
      <c r="V2674" t="s">
        <v>37</v>
      </c>
      <c r="W2674" t="s">
        <v>42</v>
      </c>
      <c r="X2674" t="s">
        <v>69</v>
      </c>
      <c r="Y2674" t="s">
        <v>44</v>
      </c>
      <c r="Z2674" t="s">
        <v>78</v>
      </c>
      <c r="AA2674" t="s">
        <v>18001</v>
      </c>
      <c r="AB2674" t="s">
        <v>18002</v>
      </c>
      <c r="AC2674" t="s">
        <v>18003</v>
      </c>
      <c r="AD2674" t="s">
        <v>18004</v>
      </c>
      <c r="AE2674" t="s">
        <v>18005</v>
      </c>
      <c r="AF2674" t="s">
        <v>51</v>
      </c>
    </row>
    <row r="2675" spans="3:32" x14ac:dyDescent="0.3">
      <c r="C2675" s="21" t="s">
        <v>17947</v>
      </c>
      <c r="D2675" s="20" t="s">
        <v>102</v>
      </c>
      <c r="E2675" s="20" t="s">
        <v>63</v>
      </c>
      <c r="F2675" s="45" t="s">
        <v>17548</v>
      </c>
      <c r="G2675" s="44">
        <v>45148</v>
      </c>
      <c r="H2675" s="20" t="s">
        <v>366</v>
      </c>
      <c r="J2675" t="s">
        <v>33</v>
      </c>
      <c r="K2675" t="s">
        <v>34</v>
      </c>
      <c r="L2675" t="s">
        <v>35</v>
      </c>
      <c r="M2675" t="s">
        <v>143</v>
      </c>
      <c r="N2675" t="s">
        <v>37</v>
      </c>
      <c r="O2675" t="s">
        <v>17413</v>
      </c>
      <c r="P2675" s="13" t="s">
        <v>16746</v>
      </c>
      <c r="Q2675" s="2" t="s">
        <v>17948</v>
      </c>
      <c r="R2675" t="s">
        <v>8407</v>
      </c>
      <c r="S2675" s="13" t="s">
        <v>16746</v>
      </c>
      <c r="T2675" t="s">
        <v>1237</v>
      </c>
      <c r="U2675" t="s">
        <v>44</v>
      </c>
      <c r="V2675" t="s">
        <v>37</v>
      </c>
      <c r="W2675" t="s">
        <v>42</v>
      </c>
      <c r="X2675" t="s">
        <v>401</v>
      </c>
      <c r="Y2675" t="s">
        <v>44</v>
      </c>
      <c r="Z2675" t="s">
        <v>78</v>
      </c>
      <c r="AA2675" t="s">
        <v>17417</v>
      </c>
      <c r="AB2675" t="s">
        <v>44</v>
      </c>
      <c r="AC2675" t="s">
        <v>1048</v>
      </c>
      <c r="AD2675" t="s">
        <v>1048</v>
      </c>
      <c r="AE2675" t="s">
        <v>17949</v>
      </c>
      <c r="AF2675" t="s">
        <v>51</v>
      </c>
    </row>
    <row r="2676" spans="3:32" x14ac:dyDescent="0.3">
      <c r="C2676" s="21" t="s">
        <v>17950</v>
      </c>
      <c r="D2676" s="20" t="s">
        <v>102</v>
      </c>
      <c r="E2676" s="20" t="s">
        <v>63</v>
      </c>
      <c r="F2676" s="45" t="s">
        <v>17548</v>
      </c>
      <c r="G2676" s="44">
        <v>45148</v>
      </c>
      <c r="H2676" s="20" t="s">
        <v>366</v>
      </c>
      <c r="J2676" t="s">
        <v>33</v>
      </c>
      <c r="K2676" t="s">
        <v>34</v>
      </c>
      <c r="L2676" t="s">
        <v>35</v>
      </c>
      <c r="M2676" t="s">
        <v>52</v>
      </c>
      <c r="N2676" t="s">
        <v>37</v>
      </c>
      <c r="O2676" t="s">
        <v>17951</v>
      </c>
      <c r="P2676" s="13" t="s">
        <v>16746</v>
      </c>
      <c r="Q2676" s="2" t="s">
        <v>17952</v>
      </c>
      <c r="R2676" t="s">
        <v>8407</v>
      </c>
      <c r="S2676" s="13" t="s">
        <v>16746</v>
      </c>
      <c r="T2676" t="s">
        <v>1237</v>
      </c>
      <c r="U2676" t="s">
        <v>44</v>
      </c>
      <c r="V2676" t="s">
        <v>37</v>
      </c>
      <c r="W2676" t="s">
        <v>42</v>
      </c>
      <c r="X2676" t="s">
        <v>401</v>
      </c>
      <c r="Y2676" t="s">
        <v>44</v>
      </c>
      <c r="Z2676" t="s">
        <v>78</v>
      </c>
      <c r="AA2676" t="s">
        <v>17953</v>
      </c>
      <c r="AB2676" t="s">
        <v>44</v>
      </c>
      <c r="AC2676" t="s">
        <v>1048</v>
      </c>
      <c r="AD2676" t="s">
        <v>1048</v>
      </c>
      <c r="AE2676" t="s">
        <v>17954</v>
      </c>
      <c r="AF2676" t="s">
        <v>51</v>
      </c>
    </row>
    <row r="2677" spans="3:32" x14ac:dyDescent="0.3">
      <c r="C2677" s="21" t="s">
        <v>17811</v>
      </c>
      <c r="D2677" s="20" t="s">
        <v>102</v>
      </c>
      <c r="E2677" s="20" t="s">
        <v>63</v>
      </c>
      <c r="F2677" s="45" t="s">
        <v>17673</v>
      </c>
      <c r="G2677" s="44">
        <v>45148</v>
      </c>
      <c r="H2677" s="20" t="s">
        <v>366</v>
      </c>
      <c r="J2677" t="s">
        <v>33</v>
      </c>
      <c r="K2677" t="s">
        <v>34</v>
      </c>
      <c r="L2677" t="s">
        <v>35</v>
      </c>
      <c r="M2677" t="s">
        <v>105</v>
      </c>
      <c r="N2677" t="s">
        <v>37</v>
      </c>
      <c r="O2677" t="s">
        <v>17812</v>
      </c>
      <c r="P2677" s="13" t="s">
        <v>16356</v>
      </c>
      <c r="Q2677" s="2" t="s">
        <v>44</v>
      </c>
      <c r="R2677" t="s">
        <v>17813</v>
      </c>
      <c r="S2677" s="13" t="s">
        <v>16356</v>
      </c>
      <c r="T2677" t="s">
        <v>17814</v>
      </c>
      <c r="U2677" t="s">
        <v>44</v>
      </c>
      <c r="V2677" t="s">
        <v>37</v>
      </c>
      <c r="W2677" t="s">
        <v>42</v>
      </c>
      <c r="X2677" t="s">
        <v>164</v>
      </c>
      <c r="Y2677" t="s">
        <v>44</v>
      </c>
      <c r="Z2677" t="s">
        <v>78</v>
      </c>
      <c r="AA2677" t="s">
        <v>17815</v>
      </c>
      <c r="AB2677" t="s">
        <v>44</v>
      </c>
      <c r="AC2677" t="s">
        <v>44</v>
      </c>
      <c r="AD2677" t="s">
        <v>17816</v>
      </c>
      <c r="AE2677" t="s">
        <v>17817</v>
      </c>
      <c r="AF2677" t="s">
        <v>115</v>
      </c>
    </row>
    <row r="2678" spans="3:32" x14ac:dyDescent="0.3">
      <c r="C2678" s="21" t="s">
        <v>17818</v>
      </c>
      <c r="D2678" s="20" t="s">
        <v>102</v>
      </c>
      <c r="E2678" s="20" t="s">
        <v>63</v>
      </c>
      <c r="F2678" s="45" t="s">
        <v>17673</v>
      </c>
      <c r="G2678" s="44">
        <v>45148</v>
      </c>
      <c r="H2678" s="20" t="s">
        <v>366</v>
      </c>
      <c r="J2678" t="s">
        <v>33</v>
      </c>
      <c r="K2678" t="s">
        <v>34</v>
      </c>
      <c r="L2678" t="s">
        <v>35</v>
      </c>
      <c r="M2678" t="s">
        <v>117</v>
      </c>
      <c r="N2678" t="s">
        <v>37</v>
      </c>
      <c r="O2678" t="s">
        <v>17819</v>
      </c>
      <c r="P2678" s="13" t="s">
        <v>16356</v>
      </c>
      <c r="Q2678" s="2" t="s">
        <v>17820</v>
      </c>
      <c r="R2678" t="s">
        <v>17821</v>
      </c>
      <c r="S2678" s="13" t="s">
        <v>16356</v>
      </c>
      <c r="T2678" t="s">
        <v>17822</v>
      </c>
      <c r="U2678" t="s">
        <v>17819</v>
      </c>
      <c r="V2678" t="s">
        <v>37</v>
      </c>
      <c r="W2678" t="s">
        <v>42</v>
      </c>
      <c r="X2678" t="s">
        <v>2100</v>
      </c>
      <c r="Y2678" t="s">
        <v>44</v>
      </c>
      <c r="Z2678" t="s">
        <v>45</v>
      </c>
      <c r="AA2678" t="s">
        <v>17823</v>
      </c>
      <c r="AB2678" t="s">
        <v>124</v>
      </c>
      <c r="AC2678" t="s">
        <v>17824</v>
      </c>
      <c r="AD2678" t="s">
        <v>17825</v>
      </c>
      <c r="AE2678" t="s">
        <v>17826</v>
      </c>
      <c r="AF2678" t="s">
        <v>115</v>
      </c>
    </row>
    <row r="2679" spans="3:32" x14ac:dyDescent="0.3">
      <c r="C2679" s="21" t="s">
        <v>17827</v>
      </c>
      <c r="D2679" s="20" t="s">
        <v>102</v>
      </c>
      <c r="E2679" s="20" t="s">
        <v>63</v>
      </c>
      <c r="F2679" s="45" t="s">
        <v>17673</v>
      </c>
      <c r="G2679" s="44">
        <v>45148</v>
      </c>
      <c r="H2679" s="20" t="s">
        <v>366</v>
      </c>
      <c r="J2679" t="s">
        <v>33</v>
      </c>
      <c r="K2679" t="s">
        <v>34</v>
      </c>
      <c r="L2679" t="s">
        <v>35</v>
      </c>
      <c r="M2679" t="s">
        <v>52</v>
      </c>
      <c r="N2679" t="s">
        <v>37</v>
      </c>
      <c r="O2679" t="s">
        <v>17828</v>
      </c>
      <c r="P2679" s="13" t="s">
        <v>16356</v>
      </c>
      <c r="Q2679" s="2" t="s">
        <v>17829</v>
      </c>
      <c r="R2679" t="s">
        <v>17828</v>
      </c>
      <c r="S2679" s="13" t="s">
        <v>16356</v>
      </c>
      <c r="T2679" t="s">
        <v>17830</v>
      </c>
      <c r="U2679" t="s">
        <v>17831</v>
      </c>
      <c r="V2679" t="s">
        <v>37</v>
      </c>
      <c r="W2679" t="s">
        <v>42</v>
      </c>
      <c r="X2679" t="s">
        <v>57</v>
      </c>
      <c r="Y2679" t="s">
        <v>44</v>
      </c>
      <c r="Z2679" t="s">
        <v>17832</v>
      </c>
      <c r="AA2679" t="s">
        <v>17833</v>
      </c>
      <c r="AB2679" t="s">
        <v>17834</v>
      </c>
      <c r="AC2679" t="s">
        <v>17835</v>
      </c>
      <c r="AD2679" t="s">
        <v>17836</v>
      </c>
      <c r="AE2679" t="s">
        <v>17837</v>
      </c>
      <c r="AF2679" t="s">
        <v>115</v>
      </c>
    </row>
    <row r="2680" spans="3:32" x14ac:dyDescent="0.3">
      <c r="C2680" s="21" t="s">
        <v>17838</v>
      </c>
      <c r="D2680" s="20" t="s">
        <v>102</v>
      </c>
      <c r="E2680" s="20" t="s">
        <v>141</v>
      </c>
      <c r="F2680" s="45" t="s">
        <v>17673</v>
      </c>
      <c r="G2680" s="44">
        <v>45148</v>
      </c>
      <c r="H2680" s="20" t="s">
        <v>366</v>
      </c>
      <c r="J2680" t="s">
        <v>33</v>
      </c>
      <c r="K2680" t="s">
        <v>34</v>
      </c>
      <c r="L2680" t="s">
        <v>35</v>
      </c>
      <c r="M2680" t="s">
        <v>52</v>
      </c>
      <c r="N2680" t="s">
        <v>37</v>
      </c>
      <c r="O2680" t="s">
        <v>17828</v>
      </c>
      <c r="P2680" s="13" t="s">
        <v>16356</v>
      </c>
      <c r="Q2680" s="2" t="s">
        <v>17839</v>
      </c>
      <c r="R2680" t="s">
        <v>17828</v>
      </c>
      <c r="S2680" s="13" t="s">
        <v>16356</v>
      </c>
      <c r="T2680" t="s">
        <v>17830</v>
      </c>
      <c r="U2680" t="s">
        <v>17831</v>
      </c>
      <c r="V2680" t="s">
        <v>37</v>
      </c>
      <c r="W2680" t="s">
        <v>42</v>
      </c>
      <c r="X2680" t="s">
        <v>57</v>
      </c>
      <c r="Y2680" t="s">
        <v>44</v>
      </c>
      <c r="Z2680" t="s">
        <v>17832</v>
      </c>
      <c r="AA2680" t="s">
        <v>17833</v>
      </c>
      <c r="AB2680" t="s">
        <v>17834</v>
      </c>
      <c r="AC2680" t="s">
        <v>17835</v>
      </c>
      <c r="AD2680" t="s">
        <v>17836</v>
      </c>
      <c r="AE2680" t="s">
        <v>17840</v>
      </c>
      <c r="AF2680" t="s">
        <v>115</v>
      </c>
    </row>
    <row r="2681" spans="3:32" x14ac:dyDescent="0.3">
      <c r="C2681" s="21" t="s">
        <v>17841</v>
      </c>
      <c r="D2681" s="20" t="s">
        <v>102</v>
      </c>
      <c r="E2681" s="20" t="s">
        <v>63</v>
      </c>
      <c r="F2681" s="45" t="s">
        <v>17673</v>
      </c>
      <c r="G2681" s="44">
        <v>45148</v>
      </c>
      <c r="H2681" s="20" t="s">
        <v>366</v>
      </c>
      <c r="J2681" t="s">
        <v>33</v>
      </c>
      <c r="K2681" t="s">
        <v>34</v>
      </c>
      <c r="L2681" t="s">
        <v>35</v>
      </c>
      <c r="M2681" t="s">
        <v>117</v>
      </c>
      <c r="N2681" t="s">
        <v>37</v>
      </c>
      <c r="O2681" t="s">
        <v>1437</v>
      </c>
      <c r="P2681" s="13" t="s">
        <v>16356</v>
      </c>
      <c r="Q2681" s="2" t="s">
        <v>44</v>
      </c>
      <c r="R2681" t="s">
        <v>1083</v>
      </c>
      <c r="S2681" s="13" t="s">
        <v>16356</v>
      </c>
      <c r="T2681" t="s">
        <v>86</v>
      </c>
      <c r="U2681" t="s">
        <v>44</v>
      </c>
      <c r="V2681" t="s">
        <v>37</v>
      </c>
      <c r="W2681" t="s">
        <v>42</v>
      </c>
      <c r="X2681" t="s">
        <v>164</v>
      </c>
      <c r="Y2681" t="s">
        <v>44</v>
      </c>
      <c r="Z2681" t="s">
        <v>78</v>
      </c>
      <c r="AA2681" t="s">
        <v>1438</v>
      </c>
      <c r="AB2681" t="s">
        <v>1439</v>
      </c>
      <c r="AC2681" t="s">
        <v>44</v>
      </c>
      <c r="AD2681" t="s">
        <v>1440</v>
      </c>
      <c r="AE2681" t="s">
        <v>17842</v>
      </c>
      <c r="AF2681" t="s">
        <v>115</v>
      </c>
    </row>
    <row r="2682" spans="3:32" x14ac:dyDescent="0.3">
      <c r="C2682" s="21" t="s">
        <v>17843</v>
      </c>
      <c r="D2682" s="20" t="s">
        <v>102</v>
      </c>
      <c r="E2682" s="20" t="s">
        <v>63</v>
      </c>
      <c r="F2682" s="45" t="s">
        <v>17673</v>
      </c>
      <c r="G2682" s="44">
        <v>45148</v>
      </c>
      <c r="H2682" s="20" t="s">
        <v>366</v>
      </c>
      <c r="J2682" t="s">
        <v>33</v>
      </c>
      <c r="K2682" t="s">
        <v>34</v>
      </c>
      <c r="L2682" t="s">
        <v>35</v>
      </c>
      <c r="M2682" t="s">
        <v>52</v>
      </c>
      <c r="N2682" t="s">
        <v>37</v>
      </c>
      <c r="O2682" t="s">
        <v>17844</v>
      </c>
      <c r="P2682" s="13" t="s">
        <v>16356</v>
      </c>
      <c r="Q2682" s="2" t="s">
        <v>44</v>
      </c>
      <c r="R2682" t="s">
        <v>17845</v>
      </c>
      <c r="S2682" s="13" t="s">
        <v>16356</v>
      </c>
      <c r="T2682" t="s">
        <v>17846</v>
      </c>
      <c r="U2682" t="s">
        <v>44</v>
      </c>
      <c r="V2682" t="s">
        <v>37</v>
      </c>
      <c r="W2682" t="s">
        <v>42</v>
      </c>
      <c r="X2682" t="s">
        <v>164</v>
      </c>
      <c r="Y2682" t="s">
        <v>44</v>
      </c>
      <c r="Z2682" t="s">
        <v>78</v>
      </c>
      <c r="AA2682" t="s">
        <v>17847</v>
      </c>
      <c r="AB2682" t="s">
        <v>17848</v>
      </c>
      <c r="AC2682" t="s">
        <v>44</v>
      </c>
      <c r="AD2682" t="s">
        <v>17849</v>
      </c>
      <c r="AE2682" t="s">
        <v>17850</v>
      </c>
      <c r="AF2682" t="s">
        <v>115</v>
      </c>
    </row>
    <row r="2683" spans="3:32" x14ac:dyDescent="0.3">
      <c r="C2683" s="21" t="s">
        <v>17851</v>
      </c>
      <c r="D2683" s="20" t="s">
        <v>102</v>
      </c>
      <c r="E2683" s="20" t="s">
        <v>63</v>
      </c>
      <c r="F2683" s="45" t="s">
        <v>17673</v>
      </c>
      <c r="G2683" s="44">
        <v>45148</v>
      </c>
      <c r="H2683" s="20" t="s">
        <v>366</v>
      </c>
      <c r="J2683" t="s">
        <v>33</v>
      </c>
      <c r="K2683" t="s">
        <v>34</v>
      </c>
      <c r="L2683" t="s">
        <v>35</v>
      </c>
      <c r="M2683" t="s">
        <v>52</v>
      </c>
      <c r="N2683" t="s">
        <v>37</v>
      </c>
      <c r="O2683" t="s">
        <v>15221</v>
      </c>
      <c r="P2683" s="13" t="s">
        <v>16356</v>
      </c>
      <c r="Q2683" s="2" t="s">
        <v>44</v>
      </c>
      <c r="R2683" t="s">
        <v>15222</v>
      </c>
      <c r="S2683" s="13" t="s">
        <v>16356</v>
      </c>
      <c r="T2683" t="s">
        <v>15223</v>
      </c>
      <c r="U2683" t="s">
        <v>44</v>
      </c>
      <c r="V2683" t="s">
        <v>37</v>
      </c>
      <c r="W2683" t="s">
        <v>42</v>
      </c>
      <c r="X2683" t="s">
        <v>164</v>
      </c>
      <c r="Y2683" t="s">
        <v>44</v>
      </c>
      <c r="Z2683" t="s">
        <v>78</v>
      </c>
      <c r="AA2683" t="s">
        <v>15224</v>
      </c>
      <c r="AB2683" t="s">
        <v>44</v>
      </c>
      <c r="AC2683" t="s">
        <v>44</v>
      </c>
      <c r="AD2683" t="s">
        <v>7827</v>
      </c>
      <c r="AE2683" t="s">
        <v>17852</v>
      </c>
      <c r="AF2683" t="s">
        <v>115</v>
      </c>
    </row>
    <row r="2684" spans="3:32" x14ac:dyDescent="0.3">
      <c r="C2684" s="21" t="s">
        <v>17853</v>
      </c>
      <c r="D2684" s="20" t="s">
        <v>102</v>
      </c>
      <c r="E2684" s="20" t="s">
        <v>63</v>
      </c>
      <c r="F2684" s="45" t="s">
        <v>17673</v>
      </c>
      <c r="G2684" s="44">
        <v>45148</v>
      </c>
      <c r="H2684" s="20" t="s">
        <v>366</v>
      </c>
      <c r="J2684" t="s">
        <v>33</v>
      </c>
      <c r="K2684" t="s">
        <v>34</v>
      </c>
      <c r="L2684" t="s">
        <v>35</v>
      </c>
      <c r="M2684" t="s">
        <v>52</v>
      </c>
      <c r="N2684" t="s">
        <v>37</v>
      </c>
      <c r="O2684" t="s">
        <v>15221</v>
      </c>
      <c r="P2684" s="13" t="s">
        <v>16356</v>
      </c>
      <c r="Q2684" s="2" t="s">
        <v>44</v>
      </c>
      <c r="R2684" t="s">
        <v>15222</v>
      </c>
      <c r="S2684" s="13" t="s">
        <v>16356</v>
      </c>
      <c r="T2684" t="s">
        <v>15223</v>
      </c>
      <c r="U2684" t="s">
        <v>44</v>
      </c>
      <c r="V2684" t="s">
        <v>37</v>
      </c>
      <c r="W2684" t="s">
        <v>42</v>
      </c>
      <c r="X2684" t="s">
        <v>164</v>
      </c>
      <c r="Y2684" t="s">
        <v>44</v>
      </c>
      <c r="Z2684" t="s">
        <v>78</v>
      </c>
      <c r="AA2684" t="s">
        <v>15224</v>
      </c>
      <c r="AB2684" t="s">
        <v>44</v>
      </c>
      <c r="AC2684" t="s">
        <v>44</v>
      </c>
      <c r="AD2684" t="s">
        <v>7827</v>
      </c>
      <c r="AE2684" t="s">
        <v>17854</v>
      </c>
      <c r="AF2684" t="s">
        <v>115</v>
      </c>
    </row>
    <row r="2685" spans="3:32" x14ac:dyDescent="0.3">
      <c r="C2685" s="21" t="s">
        <v>18006</v>
      </c>
      <c r="D2685" s="20" t="s">
        <v>102</v>
      </c>
      <c r="E2685" s="20" t="s">
        <v>63</v>
      </c>
      <c r="F2685" s="45" t="s">
        <v>17856</v>
      </c>
      <c r="G2685" s="44">
        <v>45148</v>
      </c>
      <c r="H2685" s="20" t="s">
        <v>366</v>
      </c>
      <c r="J2685" t="s">
        <v>33</v>
      </c>
      <c r="K2685" t="s">
        <v>34</v>
      </c>
      <c r="L2685" t="s">
        <v>35</v>
      </c>
      <c r="M2685" t="s">
        <v>105</v>
      </c>
      <c r="N2685" t="s">
        <v>37</v>
      </c>
      <c r="O2685" t="s">
        <v>18007</v>
      </c>
      <c r="P2685" s="13" t="s">
        <v>16640</v>
      </c>
      <c r="Q2685" s="2" t="s">
        <v>18008</v>
      </c>
      <c r="R2685" t="s">
        <v>18007</v>
      </c>
      <c r="S2685" s="13" t="s">
        <v>16640</v>
      </c>
      <c r="T2685" t="s">
        <v>18009</v>
      </c>
      <c r="U2685" t="s">
        <v>18010</v>
      </c>
      <c r="V2685" t="s">
        <v>37</v>
      </c>
      <c r="W2685" t="s">
        <v>42</v>
      </c>
      <c r="X2685" t="s">
        <v>97</v>
      </c>
      <c r="Y2685" t="s">
        <v>44</v>
      </c>
      <c r="Z2685" t="s">
        <v>45</v>
      </c>
      <c r="AA2685" t="s">
        <v>18011</v>
      </c>
      <c r="AB2685" t="s">
        <v>18012</v>
      </c>
      <c r="AC2685" t="s">
        <v>18013</v>
      </c>
      <c r="AD2685" t="s">
        <v>18014</v>
      </c>
      <c r="AE2685" t="s">
        <v>18015</v>
      </c>
      <c r="AF2685" t="s">
        <v>115</v>
      </c>
    </row>
    <row r="2686" spans="3:32" x14ac:dyDescent="0.3">
      <c r="C2686" s="21" t="s">
        <v>17914</v>
      </c>
      <c r="D2686" s="20" t="s">
        <v>102</v>
      </c>
      <c r="E2686" s="20" t="s">
        <v>63</v>
      </c>
      <c r="F2686" s="45" t="s">
        <v>17856</v>
      </c>
      <c r="G2686" s="44">
        <v>45148</v>
      </c>
      <c r="H2686" s="20" t="s">
        <v>366</v>
      </c>
      <c r="J2686" t="s">
        <v>33</v>
      </c>
      <c r="K2686" t="s">
        <v>34</v>
      </c>
      <c r="L2686" t="s">
        <v>35</v>
      </c>
      <c r="M2686" t="s">
        <v>117</v>
      </c>
      <c r="N2686" t="s">
        <v>37</v>
      </c>
      <c r="O2686" t="s">
        <v>17915</v>
      </c>
      <c r="P2686" s="13" t="s">
        <v>16640</v>
      </c>
      <c r="Q2686" s="2" t="s">
        <v>44</v>
      </c>
      <c r="R2686" t="s">
        <v>17916</v>
      </c>
      <c r="S2686" s="13" t="s">
        <v>16640</v>
      </c>
      <c r="T2686" t="s">
        <v>17917</v>
      </c>
      <c r="U2686" t="s">
        <v>44</v>
      </c>
      <c r="V2686" t="s">
        <v>37</v>
      </c>
      <c r="W2686" t="s">
        <v>42</v>
      </c>
      <c r="X2686" t="s">
        <v>164</v>
      </c>
      <c r="Y2686" t="s">
        <v>44</v>
      </c>
      <c r="Z2686" t="s">
        <v>78</v>
      </c>
      <c r="AA2686" t="s">
        <v>17918</v>
      </c>
      <c r="AB2686" t="s">
        <v>17919</v>
      </c>
      <c r="AC2686" t="s">
        <v>44</v>
      </c>
      <c r="AD2686" t="s">
        <v>17920</v>
      </c>
      <c r="AE2686" t="s">
        <v>17921</v>
      </c>
      <c r="AF2686" t="s">
        <v>115</v>
      </c>
    </row>
    <row r="2687" spans="3:32" x14ac:dyDescent="0.3">
      <c r="C2687" s="21" t="s">
        <v>17855</v>
      </c>
      <c r="D2687" s="20" t="s">
        <v>102</v>
      </c>
      <c r="E2687" s="20" t="s">
        <v>141</v>
      </c>
      <c r="F2687" s="45" t="s">
        <v>17856</v>
      </c>
      <c r="G2687" s="44">
        <v>45148</v>
      </c>
      <c r="H2687" s="20" t="s">
        <v>366</v>
      </c>
      <c r="J2687" t="s">
        <v>33</v>
      </c>
      <c r="K2687" t="s">
        <v>34</v>
      </c>
      <c r="L2687" t="s">
        <v>35</v>
      </c>
      <c r="M2687" t="s">
        <v>143</v>
      </c>
      <c r="N2687" t="s">
        <v>37</v>
      </c>
      <c r="O2687" t="s">
        <v>17857</v>
      </c>
      <c r="P2687" s="13" t="s">
        <v>16640</v>
      </c>
      <c r="Q2687" s="2" t="s">
        <v>17858</v>
      </c>
      <c r="R2687" t="s">
        <v>17857</v>
      </c>
      <c r="S2687" s="13" t="s">
        <v>16640</v>
      </c>
      <c r="T2687" t="s">
        <v>17859</v>
      </c>
      <c r="U2687" t="s">
        <v>17860</v>
      </c>
      <c r="V2687" t="s">
        <v>37</v>
      </c>
      <c r="W2687" t="s">
        <v>42</v>
      </c>
      <c r="X2687" t="s">
        <v>9419</v>
      </c>
      <c r="Y2687" t="s">
        <v>44</v>
      </c>
      <c r="Z2687" t="s">
        <v>387</v>
      </c>
      <c r="AA2687" t="s">
        <v>17861</v>
      </c>
      <c r="AB2687" t="s">
        <v>17862</v>
      </c>
      <c r="AC2687" t="s">
        <v>17863</v>
      </c>
      <c r="AD2687" t="s">
        <v>17864</v>
      </c>
      <c r="AE2687" t="s">
        <v>17865</v>
      </c>
      <c r="AF2687" t="s">
        <v>115</v>
      </c>
    </row>
    <row r="2688" spans="3:32" x14ac:dyDescent="0.3">
      <c r="C2688" s="21" t="s">
        <v>18036</v>
      </c>
      <c r="D2688" s="20" t="s">
        <v>29</v>
      </c>
      <c r="E2688" s="20" t="s">
        <v>63</v>
      </c>
      <c r="F2688" s="45" t="s">
        <v>17548</v>
      </c>
      <c r="G2688" s="44">
        <v>45149</v>
      </c>
      <c r="H2688" s="20" t="s">
        <v>366</v>
      </c>
      <c r="J2688" t="s">
        <v>33</v>
      </c>
      <c r="K2688" t="s">
        <v>34</v>
      </c>
      <c r="L2688" t="s">
        <v>35</v>
      </c>
      <c r="M2688" t="s">
        <v>292</v>
      </c>
      <c r="N2688" t="s">
        <v>37</v>
      </c>
      <c r="O2688" t="s">
        <v>10855</v>
      </c>
      <c r="P2688" s="13" t="s">
        <v>16746</v>
      </c>
      <c r="Q2688" s="2" t="s">
        <v>18037</v>
      </c>
      <c r="R2688" t="s">
        <v>10855</v>
      </c>
      <c r="S2688" s="13" t="s">
        <v>16746</v>
      </c>
      <c r="T2688" t="s">
        <v>18038</v>
      </c>
      <c r="U2688" t="s">
        <v>5955</v>
      </c>
      <c r="V2688" t="s">
        <v>37</v>
      </c>
      <c r="W2688" t="s">
        <v>42</v>
      </c>
      <c r="X2688" t="s">
        <v>9690</v>
      </c>
      <c r="Y2688" t="s">
        <v>44</v>
      </c>
      <c r="Z2688" t="s">
        <v>6801</v>
      </c>
      <c r="AA2688" t="s">
        <v>10860</v>
      </c>
      <c r="AB2688" t="s">
        <v>10861</v>
      </c>
      <c r="AC2688" t="s">
        <v>18039</v>
      </c>
      <c r="AD2688" t="s">
        <v>18040</v>
      </c>
      <c r="AE2688" t="s">
        <v>18041</v>
      </c>
      <c r="AF2688" t="s">
        <v>51</v>
      </c>
    </row>
    <row r="2689" spans="3:32" x14ac:dyDescent="0.3">
      <c r="C2689" s="21" t="s">
        <v>18042</v>
      </c>
      <c r="D2689" s="20" t="s">
        <v>29</v>
      </c>
      <c r="E2689" s="20" t="s">
        <v>63</v>
      </c>
      <c r="F2689" s="45" t="s">
        <v>17673</v>
      </c>
      <c r="G2689" s="44">
        <v>45149</v>
      </c>
      <c r="H2689" s="20" t="s">
        <v>366</v>
      </c>
      <c r="J2689" t="s">
        <v>33</v>
      </c>
      <c r="K2689" t="s">
        <v>34</v>
      </c>
      <c r="L2689" t="s">
        <v>35</v>
      </c>
      <c r="M2689" t="s">
        <v>117</v>
      </c>
      <c r="N2689" t="s">
        <v>37</v>
      </c>
      <c r="O2689" t="s">
        <v>18043</v>
      </c>
      <c r="P2689" s="13" t="s">
        <v>16918</v>
      </c>
      <c r="Q2689" s="2" t="s">
        <v>18044</v>
      </c>
      <c r="R2689" t="s">
        <v>18043</v>
      </c>
      <c r="S2689" s="13" t="s">
        <v>16918</v>
      </c>
      <c r="T2689" t="s">
        <v>18045</v>
      </c>
      <c r="U2689" t="s">
        <v>18046</v>
      </c>
      <c r="V2689" t="s">
        <v>37</v>
      </c>
      <c r="W2689" t="s">
        <v>42</v>
      </c>
      <c r="X2689" t="s">
        <v>17245</v>
      </c>
      <c r="Y2689" t="s">
        <v>44</v>
      </c>
      <c r="Z2689" t="s">
        <v>7073</v>
      </c>
      <c r="AA2689" t="s">
        <v>18047</v>
      </c>
      <c r="AB2689" t="s">
        <v>18048</v>
      </c>
      <c r="AC2689" t="s">
        <v>18049</v>
      </c>
      <c r="AD2689" t="s">
        <v>18050</v>
      </c>
      <c r="AE2689" t="s">
        <v>18051</v>
      </c>
      <c r="AF2689" t="s">
        <v>51</v>
      </c>
    </row>
    <row r="2690" spans="3:32" x14ac:dyDescent="0.3">
      <c r="C2690" s="21" t="s">
        <v>18052</v>
      </c>
      <c r="D2690" s="20" t="s">
        <v>29</v>
      </c>
      <c r="E2690" s="20" t="s">
        <v>63</v>
      </c>
      <c r="F2690" s="45" t="s">
        <v>17673</v>
      </c>
      <c r="G2690" s="44">
        <v>45149</v>
      </c>
      <c r="H2690" s="20" t="s">
        <v>366</v>
      </c>
      <c r="J2690" t="s">
        <v>33</v>
      </c>
      <c r="K2690" t="s">
        <v>34</v>
      </c>
      <c r="L2690" t="s">
        <v>35</v>
      </c>
      <c r="M2690" t="s">
        <v>117</v>
      </c>
      <c r="N2690" t="s">
        <v>37</v>
      </c>
      <c r="O2690" t="s">
        <v>18053</v>
      </c>
      <c r="P2690" s="13" t="s">
        <v>16918</v>
      </c>
      <c r="Q2690" s="2" t="s">
        <v>18054</v>
      </c>
      <c r="R2690" t="s">
        <v>18055</v>
      </c>
      <c r="S2690" s="13" t="s">
        <v>16918</v>
      </c>
      <c r="T2690" t="s">
        <v>18056</v>
      </c>
      <c r="U2690" t="s">
        <v>18057</v>
      </c>
      <c r="V2690" t="s">
        <v>37</v>
      </c>
      <c r="W2690" t="s">
        <v>42</v>
      </c>
      <c r="X2690" t="s">
        <v>17245</v>
      </c>
      <c r="Y2690" t="s">
        <v>44</v>
      </c>
      <c r="Z2690" t="s">
        <v>7073</v>
      </c>
      <c r="AA2690" t="s">
        <v>18058</v>
      </c>
      <c r="AB2690" t="s">
        <v>124</v>
      </c>
      <c r="AC2690" t="s">
        <v>124</v>
      </c>
      <c r="AD2690" t="s">
        <v>18059</v>
      </c>
      <c r="AE2690" t="s">
        <v>18060</v>
      </c>
      <c r="AF2690" t="s">
        <v>51</v>
      </c>
    </row>
    <row r="2691" spans="3:32" x14ac:dyDescent="0.3">
      <c r="C2691" s="21" t="s">
        <v>18061</v>
      </c>
      <c r="D2691" s="20" t="s">
        <v>29</v>
      </c>
      <c r="E2691" s="20" t="s">
        <v>63</v>
      </c>
      <c r="F2691" s="45" t="s">
        <v>17673</v>
      </c>
      <c r="G2691" s="44">
        <v>45149</v>
      </c>
      <c r="H2691" s="20" t="s">
        <v>366</v>
      </c>
      <c r="J2691" t="s">
        <v>33</v>
      </c>
      <c r="K2691" t="s">
        <v>34</v>
      </c>
      <c r="L2691" t="s">
        <v>35</v>
      </c>
      <c r="M2691" t="s">
        <v>117</v>
      </c>
      <c r="N2691" t="s">
        <v>37</v>
      </c>
      <c r="O2691" t="s">
        <v>18062</v>
      </c>
      <c r="P2691" s="13" t="s">
        <v>16918</v>
      </c>
      <c r="Q2691" s="2" t="s">
        <v>18063</v>
      </c>
      <c r="R2691" t="s">
        <v>18062</v>
      </c>
      <c r="S2691" s="13" t="s">
        <v>16918</v>
      </c>
      <c r="T2691" t="s">
        <v>18064</v>
      </c>
      <c r="U2691" t="s">
        <v>18065</v>
      </c>
      <c r="V2691" t="s">
        <v>37</v>
      </c>
      <c r="W2691" t="s">
        <v>42</v>
      </c>
      <c r="X2691" t="s">
        <v>2821</v>
      </c>
      <c r="Y2691" t="s">
        <v>44</v>
      </c>
      <c r="Z2691" t="s">
        <v>45</v>
      </c>
      <c r="AA2691" t="s">
        <v>18066</v>
      </c>
      <c r="AB2691" t="s">
        <v>18067</v>
      </c>
      <c r="AC2691" t="s">
        <v>18068</v>
      </c>
      <c r="AD2691" t="s">
        <v>18069</v>
      </c>
      <c r="AE2691" t="s">
        <v>18070</v>
      </c>
      <c r="AF2691" t="s">
        <v>51</v>
      </c>
    </row>
    <row r="2692" spans="3:32" x14ac:dyDescent="0.3">
      <c r="C2692" s="21" t="s">
        <v>18071</v>
      </c>
      <c r="D2692" s="20" t="s">
        <v>29</v>
      </c>
      <c r="E2692" s="20" t="s">
        <v>30</v>
      </c>
      <c r="F2692" s="45" t="s">
        <v>17673</v>
      </c>
      <c r="G2692" s="44">
        <v>45149</v>
      </c>
      <c r="H2692" s="20" t="s">
        <v>366</v>
      </c>
      <c r="J2692" t="s">
        <v>33</v>
      </c>
      <c r="K2692" t="s">
        <v>34</v>
      </c>
      <c r="L2692" t="s">
        <v>35</v>
      </c>
      <c r="M2692" t="s">
        <v>52</v>
      </c>
      <c r="N2692" t="s">
        <v>37</v>
      </c>
      <c r="O2692" t="s">
        <v>18072</v>
      </c>
      <c r="P2692" s="13" t="s">
        <v>16918</v>
      </c>
      <c r="Q2692" s="2" t="s">
        <v>18073</v>
      </c>
      <c r="R2692" t="s">
        <v>12401</v>
      </c>
      <c r="S2692" s="13" t="s">
        <v>16918</v>
      </c>
      <c r="T2692" t="s">
        <v>11703</v>
      </c>
      <c r="U2692" t="s">
        <v>44</v>
      </c>
      <c r="V2692" t="s">
        <v>37</v>
      </c>
      <c r="W2692" t="s">
        <v>42</v>
      </c>
      <c r="X2692" t="s">
        <v>863</v>
      </c>
      <c r="Y2692" t="s">
        <v>44</v>
      </c>
      <c r="Z2692" t="s">
        <v>45</v>
      </c>
      <c r="AA2692" t="s">
        <v>18074</v>
      </c>
      <c r="AB2692" t="s">
        <v>12635</v>
      </c>
      <c r="AC2692" t="s">
        <v>12635</v>
      </c>
      <c r="AD2692" t="s">
        <v>11706</v>
      </c>
      <c r="AE2692" t="s">
        <v>18075</v>
      </c>
      <c r="AF2692" t="s">
        <v>51</v>
      </c>
    </row>
    <row r="2693" spans="3:32" x14ac:dyDescent="0.3">
      <c r="C2693" s="21" t="s">
        <v>18076</v>
      </c>
      <c r="D2693" s="20" t="s">
        <v>29</v>
      </c>
      <c r="E2693" s="20" t="s">
        <v>63</v>
      </c>
      <c r="F2693" s="45" t="s">
        <v>17673</v>
      </c>
      <c r="G2693" s="44">
        <v>45149</v>
      </c>
      <c r="H2693" s="20" t="s">
        <v>366</v>
      </c>
      <c r="J2693" t="s">
        <v>33</v>
      </c>
      <c r="K2693" t="s">
        <v>34</v>
      </c>
      <c r="L2693" t="s">
        <v>35</v>
      </c>
      <c r="M2693" t="s">
        <v>143</v>
      </c>
      <c r="N2693" t="s">
        <v>37</v>
      </c>
      <c r="O2693" t="s">
        <v>18077</v>
      </c>
      <c r="P2693" s="13" t="s">
        <v>16918</v>
      </c>
      <c r="Q2693" s="2" t="s">
        <v>18078</v>
      </c>
      <c r="R2693" t="s">
        <v>18077</v>
      </c>
      <c r="S2693" s="13" t="s">
        <v>16918</v>
      </c>
      <c r="T2693" t="s">
        <v>18079</v>
      </c>
      <c r="U2693" t="s">
        <v>18080</v>
      </c>
      <c r="V2693" t="s">
        <v>37</v>
      </c>
      <c r="W2693" t="s">
        <v>42</v>
      </c>
      <c r="X2693" t="s">
        <v>1976</v>
      </c>
      <c r="Y2693" t="s">
        <v>44</v>
      </c>
      <c r="Z2693" t="s">
        <v>45</v>
      </c>
      <c r="AA2693" t="s">
        <v>18081</v>
      </c>
      <c r="AB2693" t="s">
        <v>18082</v>
      </c>
      <c r="AC2693" t="s">
        <v>18083</v>
      </c>
      <c r="AD2693" t="s">
        <v>18084</v>
      </c>
      <c r="AE2693" t="s">
        <v>18085</v>
      </c>
      <c r="AF2693" t="s">
        <v>51</v>
      </c>
    </row>
    <row r="2694" spans="3:32" x14ac:dyDescent="0.3">
      <c r="C2694" s="21" t="s">
        <v>18086</v>
      </c>
      <c r="D2694" s="20" t="s">
        <v>29</v>
      </c>
      <c r="E2694" s="20" t="s">
        <v>141</v>
      </c>
      <c r="F2694" s="45" t="s">
        <v>17673</v>
      </c>
      <c r="G2694" s="44">
        <v>45149</v>
      </c>
      <c r="H2694" s="20" t="s">
        <v>366</v>
      </c>
      <c r="J2694" t="s">
        <v>33</v>
      </c>
      <c r="K2694" t="s">
        <v>34</v>
      </c>
      <c r="L2694" t="s">
        <v>35</v>
      </c>
      <c r="M2694" t="s">
        <v>117</v>
      </c>
      <c r="N2694" t="s">
        <v>37</v>
      </c>
      <c r="O2694" t="s">
        <v>18087</v>
      </c>
      <c r="P2694" s="13" t="s">
        <v>16918</v>
      </c>
      <c r="Q2694" s="2" t="s">
        <v>18088</v>
      </c>
      <c r="R2694" t="s">
        <v>18087</v>
      </c>
      <c r="S2694" s="13" t="s">
        <v>16918</v>
      </c>
      <c r="T2694" t="s">
        <v>18089</v>
      </c>
      <c r="U2694" t="s">
        <v>18090</v>
      </c>
      <c r="V2694" t="s">
        <v>37</v>
      </c>
      <c r="W2694" t="s">
        <v>42</v>
      </c>
      <c r="X2694" t="s">
        <v>5645</v>
      </c>
      <c r="Y2694" t="s">
        <v>44</v>
      </c>
      <c r="Z2694" t="s">
        <v>45</v>
      </c>
      <c r="AA2694" t="s">
        <v>18091</v>
      </c>
      <c r="AB2694" t="s">
        <v>18092</v>
      </c>
      <c r="AC2694" t="s">
        <v>18093</v>
      </c>
      <c r="AD2694" t="s">
        <v>18094</v>
      </c>
      <c r="AE2694" t="s">
        <v>18095</v>
      </c>
      <c r="AF2694" t="s">
        <v>51</v>
      </c>
    </row>
    <row r="2695" spans="3:32" x14ac:dyDescent="0.3">
      <c r="C2695" s="21" t="s">
        <v>18096</v>
      </c>
      <c r="D2695" s="20" t="s">
        <v>29</v>
      </c>
      <c r="E2695" s="20" t="s">
        <v>63</v>
      </c>
      <c r="F2695" s="45" t="s">
        <v>17673</v>
      </c>
      <c r="G2695" s="44">
        <v>45149</v>
      </c>
      <c r="H2695" s="20" t="s">
        <v>366</v>
      </c>
      <c r="J2695" t="s">
        <v>33</v>
      </c>
      <c r="K2695" t="s">
        <v>34</v>
      </c>
      <c r="L2695" t="s">
        <v>35</v>
      </c>
      <c r="M2695" t="s">
        <v>143</v>
      </c>
      <c r="N2695" t="s">
        <v>37</v>
      </c>
      <c r="O2695" t="s">
        <v>18097</v>
      </c>
      <c r="P2695" s="13" t="s">
        <v>16918</v>
      </c>
      <c r="Q2695" s="2" t="s">
        <v>18098</v>
      </c>
      <c r="R2695" t="s">
        <v>18097</v>
      </c>
      <c r="S2695" s="13" t="s">
        <v>16918</v>
      </c>
      <c r="T2695" t="s">
        <v>18099</v>
      </c>
      <c r="U2695" t="s">
        <v>18100</v>
      </c>
      <c r="V2695" t="s">
        <v>37</v>
      </c>
      <c r="W2695" t="s">
        <v>42</v>
      </c>
      <c r="X2695" t="s">
        <v>69</v>
      </c>
      <c r="Y2695" t="s">
        <v>44</v>
      </c>
      <c r="Z2695" t="s">
        <v>78</v>
      </c>
      <c r="AA2695" t="s">
        <v>18101</v>
      </c>
      <c r="AB2695" t="s">
        <v>18102</v>
      </c>
      <c r="AC2695" t="s">
        <v>18103</v>
      </c>
      <c r="AD2695" t="s">
        <v>18104</v>
      </c>
      <c r="AE2695" t="s">
        <v>18105</v>
      </c>
      <c r="AF2695" t="s">
        <v>51</v>
      </c>
    </row>
    <row r="2696" spans="3:32" x14ac:dyDescent="0.3">
      <c r="C2696" s="21" t="s">
        <v>18141</v>
      </c>
      <c r="D2696" s="20" t="s">
        <v>29</v>
      </c>
      <c r="E2696" s="20" t="s">
        <v>63</v>
      </c>
      <c r="F2696" s="45" t="s">
        <v>17856</v>
      </c>
      <c r="G2696" s="44">
        <v>45149</v>
      </c>
      <c r="H2696" s="20" t="s">
        <v>366</v>
      </c>
      <c r="J2696" t="s">
        <v>33</v>
      </c>
      <c r="K2696" t="s">
        <v>34</v>
      </c>
      <c r="L2696" t="s">
        <v>35</v>
      </c>
      <c r="M2696" t="s">
        <v>292</v>
      </c>
      <c r="N2696" t="s">
        <v>37</v>
      </c>
      <c r="O2696" t="s">
        <v>18142</v>
      </c>
      <c r="P2696" s="13" t="s">
        <v>17066</v>
      </c>
      <c r="Q2696" s="2" t="s">
        <v>18143</v>
      </c>
      <c r="R2696" t="s">
        <v>18142</v>
      </c>
      <c r="S2696" s="13" t="s">
        <v>17066</v>
      </c>
      <c r="T2696" t="s">
        <v>18144</v>
      </c>
      <c r="U2696" t="s">
        <v>18142</v>
      </c>
      <c r="V2696" t="s">
        <v>37</v>
      </c>
      <c r="W2696" t="s">
        <v>42</v>
      </c>
      <c r="X2696" t="s">
        <v>14571</v>
      </c>
      <c r="Y2696" t="s">
        <v>44</v>
      </c>
      <c r="Z2696" t="s">
        <v>2444</v>
      </c>
      <c r="AA2696" t="s">
        <v>18145</v>
      </c>
      <c r="AB2696" t="s">
        <v>18146</v>
      </c>
      <c r="AC2696" t="s">
        <v>18146</v>
      </c>
      <c r="AD2696" t="s">
        <v>18147</v>
      </c>
      <c r="AE2696" t="s">
        <v>18148</v>
      </c>
      <c r="AF2696" t="s">
        <v>51</v>
      </c>
    </row>
    <row r="2697" spans="3:32" x14ac:dyDescent="0.3">
      <c r="C2697" s="21" t="s">
        <v>18149</v>
      </c>
      <c r="D2697" s="20" t="s">
        <v>29</v>
      </c>
      <c r="E2697" s="20" t="s">
        <v>128</v>
      </c>
      <c r="F2697" s="45" t="s">
        <v>17856</v>
      </c>
      <c r="G2697" s="44">
        <v>45149</v>
      </c>
      <c r="H2697" s="20" t="s">
        <v>366</v>
      </c>
      <c r="J2697" t="s">
        <v>33</v>
      </c>
      <c r="K2697" t="s">
        <v>34</v>
      </c>
      <c r="L2697" t="s">
        <v>35</v>
      </c>
      <c r="M2697" t="s">
        <v>143</v>
      </c>
      <c r="N2697" t="s">
        <v>37</v>
      </c>
      <c r="O2697" t="s">
        <v>18150</v>
      </c>
      <c r="P2697" s="13" t="s">
        <v>17066</v>
      </c>
      <c r="Q2697" s="2" t="s">
        <v>18151</v>
      </c>
      <c r="R2697" t="s">
        <v>18152</v>
      </c>
      <c r="S2697" s="13" t="s">
        <v>17066</v>
      </c>
      <c r="T2697" t="s">
        <v>2830</v>
      </c>
      <c r="U2697" t="s">
        <v>124</v>
      </c>
      <c r="V2697" t="s">
        <v>37</v>
      </c>
      <c r="W2697" t="s">
        <v>42</v>
      </c>
      <c r="X2697" t="s">
        <v>18153</v>
      </c>
      <c r="Y2697" t="s">
        <v>44</v>
      </c>
      <c r="Z2697" t="s">
        <v>18154</v>
      </c>
      <c r="AA2697" t="s">
        <v>18155</v>
      </c>
      <c r="AB2697" t="s">
        <v>124</v>
      </c>
      <c r="AC2697" t="s">
        <v>18156</v>
      </c>
      <c r="AD2697" t="s">
        <v>18157</v>
      </c>
      <c r="AE2697" t="s">
        <v>18158</v>
      </c>
      <c r="AF2697" t="s">
        <v>51</v>
      </c>
    </row>
    <row r="2698" spans="3:32" x14ac:dyDescent="0.3">
      <c r="C2698" s="21" t="s">
        <v>18159</v>
      </c>
      <c r="D2698" s="20" t="s">
        <v>29</v>
      </c>
      <c r="E2698" s="20" t="s">
        <v>357</v>
      </c>
      <c r="F2698" s="45" t="s">
        <v>17856</v>
      </c>
      <c r="G2698" s="44">
        <v>45149</v>
      </c>
      <c r="H2698" s="20" t="s">
        <v>366</v>
      </c>
      <c r="J2698" t="s">
        <v>33</v>
      </c>
      <c r="K2698" t="s">
        <v>34</v>
      </c>
      <c r="L2698" t="s">
        <v>35</v>
      </c>
      <c r="M2698" t="s">
        <v>105</v>
      </c>
      <c r="N2698" t="s">
        <v>37</v>
      </c>
      <c r="O2698" t="s">
        <v>9205</v>
      </c>
      <c r="P2698" s="13" t="s">
        <v>17066</v>
      </c>
      <c r="Q2698" s="2" t="s">
        <v>18160</v>
      </c>
      <c r="R2698" t="s">
        <v>9205</v>
      </c>
      <c r="S2698" s="13" t="s">
        <v>17066</v>
      </c>
      <c r="T2698" t="s">
        <v>9207</v>
      </c>
      <c r="U2698" t="s">
        <v>18161</v>
      </c>
      <c r="V2698" t="s">
        <v>37</v>
      </c>
      <c r="W2698" t="s">
        <v>42</v>
      </c>
      <c r="X2698" t="s">
        <v>18162</v>
      </c>
      <c r="Y2698" t="s">
        <v>44</v>
      </c>
      <c r="Z2698" t="s">
        <v>18163</v>
      </c>
      <c r="AA2698" t="s">
        <v>9208</v>
      </c>
      <c r="AB2698" t="s">
        <v>18164</v>
      </c>
      <c r="AC2698" t="s">
        <v>9209</v>
      </c>
      <c r="AD2698" t="s">
        <v>18165</v>
      </c>
      <c r="AE2698" t="s">
        <v>18166</v>
      </c>
      <c r="AF2698" t="s">
        <v>51</v>
      </c>
    </row>
    <row r="2699" spans="3:32" x14ac:dyDescent="0.3">
      <c r="C2699" s="21" t="s">
        <v>18106</v>
      </c>
      <c r="D2699" s="20" t="s">
        <v>102</v>
      </c>
      <c r="E2699" s="20" t="s">
        <v>63</v>
      </c>
      <c r="F2699" s="45" t="s">
        <v>17856</v>
      </c>
      <c r="G2699" s="44">
        <v>45149</v>
      </c>
      <c r="H2699" s="20" t="s">
        <v>366</v>
      </c>
      <c r="J2699" t="s">
        <v>33</v>
      </c>
      <c r="K2699" t="s">
        <v>34</v>
      </c>
      <c r="L2699" t="s">
        <v>35</v>
      </c>
      <c r="M2699" t="s">
        <v>105</v>
      </c>
      <c r="N2699" t="s">
        <v>37</v>
      </c>
      <c r="O2699" t="s">
        <v>18107</v>
      </c>
      <c r="P2699" s="13" t="s">
        <v>16640</v>
      </c>
      <c r="Q2699" s="2" t="s">
        <v>44</v>
      </c>
      <c r="R2699" t="s">
        <v>18108</v>
      </c>
      <c r="S2699" s="13" t="s">
        <v>16640</v>
      </c>
      <c r="T2699" t="s">
        <v>18109</v>
      </c>
      <c r="U2699" t="s">
        <v>44</v>
      </c>
      <c r="V2699" t="s">
        <v>37</v>
      </c>
      <c r="W2699" t="s">
        <v>42</v>
      </c>
      <c r="X2699" t="s">
        <v>164</v>
      </c>
      <c r="Y2699" t="s">
        <v>44</v>
      </c>
      <c r="Z2699" t="s">
        <v>78</v>
      </c>
      <c r="AA2699" t="s">
        <v>18110</v>
      </c>
      <c r="AB2699" t="s">
        <v>18111</v>
      </c>
      <c r="AC2699" t="s">
        <v>44</v>
      </c>
      <c r="AD2699" t="s">
        <v>18112</v>
      </c>
      <c r="AE2699" t="s">
        <v>18113</v>
      </c>
      <c r="AF2699" t="s">
        <v>115</v>
      </c>
    </row>
    <row r="2700" spans="3:32" x14ac:dyDescent="0.3">
      <c r="C2700" s="21">
        <v>2557045</v>
      </c>
      <c r="D2700" s="20" t="s">
        <v>102</v>
      </c>
      <c r="E2700" s="20" t="s">
        <v>63</v>
      </c>
      <c r="F2700" s="45" t="s">
        <v>17856</v>
      </c>
      <c r="G2700" s="44">
        <v>45149</v>
      </c>
      <c r="H2700" s="20" t="s">
        <v>366</v>
      </c>
      <c r="J2700" t="s">
        <v>33</v>
      </c>
      <c r="K2700" t="s">
        <v>34</v>
      </c>
      <c r="L2700" t="s">
        <v>35</v>
      </c>
      <c r="M2700" t="s">
        <v>52</v>
      </c>
      <c r="N2700" t="s">
        <v>37</v>
      </c>
      <c r="O2700" t="s">
        <v>18114</v>
      </c>
      <c r="P2700" s="13" t="s">
        <v>16640</v>
      </c>
      <c r="Q2700" s="2" t="s">
        <v>18115</v>
      </c>
      <c r="R2700" t="s">
        <v>18114</v>
      </c>
      <c r="S2700" s="13" t="s">
        <v>16640</v>
      </c>
      <c r="T2700" t="s">
        <v>18116</v>
      </c>
      <c r="U2700" t="s">
        <v>18117</v>
      </c>
      <c r="V2700" t="s">
        <v>37</v>
      </c>
      <c r="W2700" t="s">
        <v>42</v>
      </c>
      <c r="X2700" t="s">
        <v>1346</v>
      </c>
      <c r="Y2700" t="s">
        <v>44</v>
      </c>
      <c r="Z2700" t="s">
        <v>45</v>
      </c>
      <c r="AA2700" t="s">
        <v>18118</v>
      </c>
      <c r="AB2700" t="s">
        <v>18119</v>
      </c>
      <c r="AC2700" t="s">
        <v>18119</v>
      </c>
      <c r="AD2700" t="s">
        <v>18120</v>
      </c>
      <c r="AE2700" t="s">
        <v>18121</v>
      </c>
      <c r="AF2700" t="s">
        <v>115</v>
      </c>
    </row>
    <row r="2701" spans="3:32" x14ac:dyDescent="0.3">
      <c r="C2701" s="21" t="s">
        <v>18122</v>
      </c>
      <c r="D2701" s="20" t="s">
        <v>102</v>
      </c>
      <c r="E2701" s="20" t="s">
        <v>63</v>
      </c>
      <c r="F2701" s="45" t="s">
        <v>17856</v>
      </c>
      <c r="G2701" s="44">
        <v>45149</v>
      </c>
      <c r="H2701" s="20" t="s">
        <v>366</v>
      </c>
      <c r="J2701" t="s">
        <v>33</v>
      </c>
      <c r="K2701" t="s">
        <v>34</v>
      </c>
      <c r="L2701" t="s">
        <v>35</v>
      </c>
      <c r="M2701" t="s">
        <v>143</v>
      </c>
      <c r="N2701" t="s">
        <v>37</v>
      </c>
      <c r="O2701" t="s">
        <v>18123</v>
      </c>
      <c r="P2701" s="13" t="s">
        <v>16640</v>
      </c>
      <c r="Q2701" s="2" t="s">
        <v>44</v>
      </c>
      <c r="R2701" t="s">
        <v>18124</v>
      </c>
      <c r="S2701" s="13" t="s">
        <v>16640</v>
      </c>
      <c r="T2701" t="s">
        <v>18125</v>
      </c>
      <c r="U2701" t="s">
        <v>44</v>
      </c>
      <c r="V2701" t="s">
        <v>37</v>
      </c>
      <c r="W2701" t="s">
        <v>42</v>
      </c>
      <c r="X2701" t="s">
        <v>164</v>
      </c>
      <c r="Y2701" t="s">
        <v>44</v>
      </c>
      <c r="Z2701" t="s">
        <v>78</v>
      </c>
      <c r="AA2701" t="s">
        <v>18126</v>
      </c>
      <c r="AB2701" t="s">
        <v>44</v>
      </c>
      <c r="AC2701" t="s">
        <v>44</v>
      </c>
      <c r="AD2701" t="s">
        <v>18127</v>
      </c>
      <c r="AE2701" t="s">
        <v>18128</v>
      </c>
      <c r="AF2701" t="s">
        <v>115</v>
      </c>
    </row>
    <row r="2702" spans="3:32" x14ac:dyDescent="0.3">
      <c r="C2702" s="21" t="s">
        <v>18129</v>
      </c>
      <c r="D2702" s="20" t="s">
        <v>102</v>
      </c>
      <c r="E2702" s="20" t="s">
        <v>63</v>
      </c>
      <c r="F2702" s="45" t="s">
        <v>17856</v>
      </c>
      <c r="G2702" s="44">
        <v>45149</v>
      </c>
      <c r="H2702" s="20" t="s">
        <v>366</v>
      </c>
      <c r="J2702" t="s">
        <v>33</v>
      </c>
      <c r="K2702" t="s">
        <v>34</v>
      </c>
      <c r="L2702" t="s">
        <v>35</v>
      </c>
      <c r="M2702" t="s">
        <v>143</v>
      </c>
      <c r="N2702" t="s">
        <v>37</v>
      </c>
      <c r="O2702" t="s">
        <v>18130</v>
      </c>
      <c r="P2702" s="13" t="s">
        <v>16640</v>
      </c>
      <c r="Q2702" s="2" t="s">
        <v>44</v>
      </c>
      <c r="R2702" t="s">
        <v>18131</v>
      </c>
      <c r="S2702" s="13" t="s">
        <v>16640</v>
      </c>
      <c r="T2702" t="s">
        <v>18132</v>
      </c>
      <c r="U2702" t="s">
        <v>44</v>
      </c>
      <c r="V2702" t="s">
        <v>37</v>
      </c>
      <c r="W2702" t="s">
        <v>42</v>
      </c>
      <c r="X2702" t="s">
        <v>164</v>
      </c>
      <c r="Y2702" t="s">
        <v>44</v>
      </c>
      <c r="Z2702" t="s">
        <v>78</v>
      </c>
      <c r="AA2702" t="s">
        <v>18133</v>
      </c>
      <c r="AB2702" t="s">
        <v>18134</v>
      </c>
      <c r="AC2702" t="s">
        <v>44</v>
      </c>
      <c r="AD2702" t="s">
        <v>18135</v>
      </c>
      <c r="AE2702" t="s">
        <v>18136</v>
      </c>
      <c r="AF2702" t="s">
        <v>115</v>
      </c>
    </row>
    <row r="2703" spans="3:32" x14ac:dyDescent="0.3">
      <c r="C2703" s="21" t="s">
        <v>18137</v>
      </c>
      <c r="D2703" s="20" t="s">
        <v>102</v>
      </c>
      <c r="E2703" s="20" t="s">
        <v>30</v>
      </c>
      <c r="F2703" s="45" t="s">
        <v>17856</v>
      </c>
      <c r="G2703" s="44">
        <v>45149</v>
      </c>
      <c r="H2703" s="20" t="s">
        <v>366</v>
      </c>
      <c r="J2703" t="s">
        <v>33</v>
      </c>
      <c r="K2703" t="s">
        <v>34</v>
      </c>
      <c r="L2703" t="s">
        <v>35</v>
      </c>
      <c r="M2703" t="s">
        <v>52</v>
      </c>
      <c r="N2703" t="s">
        <v>37</v>
      </c>
      <c r="O2703" t="s">
        <v>6774</v>
      </c>
      <c r="P2703" s="13" t="s">
        <v>16640</v>
      </c>
      <c r="Q2703" s="2" t="s">
        <v>18138</v>
      </c>
      <c r="R2703" t="s">
        <v>6774</v>
      </c>
      <c r="S2703" s="13" t="s">
        <v>16640</v>
      </c>
      <c r="T2703" t="s">
        <v>6776</v>
      </c>
      <c r="U2703" t="s">
        <v>6777</v>
      </c>
      <c r="V2703" t="s">
        <v>37</v>
      </c>
      <c r="W2703" t="s">
        <v>42</v>
      </c>
      <c r="X2703" t="s">
        <v>13234</v>
      </c>
      <c r="Y2703" t="s">
        <v>44</v>
      </c>
      <c r="Z2703" t="s">
        <v>45</v>
      </c>
      <c r="AA2703" t="s">
        <v>6778</v>
      </c>
      <c r="AB2703" t="s">
        <v>6779</v>
      </c>
      <c r="AC2703" t="s">
        <v>6779</v>
      </c>
      <c r="AD2703" t="s">
        <v>18139</v>
      </c>
      <c r="AE2703" t="s">
        <v>18140</v>
      </c>
      <c r="AF2703" t="s">
        <v>115</v>
      </c>
    </row>
    <row r="2704" spans="3:32" x14ac:dyDescent="0.3">
      <c r="C2704" s="21" t="s">
        <v>18167</v>
      </c>
      <c r="D2704" s="20" t="s">
        <v>102</v>
      </c>
      <c r="E2704" s="20" t="s">
        <v>63</v>
      </c>
      <c r="F2704" s="45" t="s">
        <v>18168</v>
      </c>
      <c r="G2704" s="44">
        <v>45149</v>
      </c>
      <c r="H2704" s="20" t="s">
        <v>366</v>
      </c>
      <c r="J2704" t="s">
        <v>33</v>
      </c>
      <c r="K2704" t="s">
        <v>34</v>
      </c>
      <c r="L2704" t="s">
        <v>35</v>
      </c>
      <c r="M2704" t="s">
        <v>52</v>
      </c>
      <c r="N2704" t="s">
        <v>37</v>
      </c>
      <c r="O2704" t="s">
        <v>18169</v>
      </c>
      <c r="P2704" s="13" t="s">
        <v>16746</v>
      </c>
      <c r="Q2704" s="2" t="s">
        <v>18170</v>
      </c>
      <c r="R2704" t="s">
        <v>18169</v>
      </c>
      <c r="S2704" s="13" t="s">
        <v>16746</v>
      </c>
      <c r="T2704" t="s">
        <v>18171</v>
      </c>
      <c r="U2704" t="s">
        <v>18169</v>
      </c>
      <c r="V2704" t="s">
        <v>37</v>
      </c>
      <c r="W2704" t="s">
        <v>42</v>
      </c>
      <c r="X2704" t="s">
        <v>274</v>
      </c>
      <c r="Y2704" t="s">
        <v>44</v>
      </c>
      <c r="Z2704" t="s">
        <v>45</v>
      </c>
      <c r="AA2704" t="s">
        <v>18172</v>
      </c>
      <c r="AB2704" t="s">
        <v>18173</v>
      </c>
      <c r="AC2704" t="s">
        <v>18173</v>
      </c>
      <c r="AD2704" t="s">
        <v>18174</v>
      </c>
      <c r="AE2704" t="s">
        <v>18175</v>
      </c>
      <c r="AF2704" t="s">
        <v>115</v>
      </c>
    </row>
    <row r="2705" spans="3:32" x14ac:dyDescent="0.3">
      <c r="C2705" s="21" t="s">
        <v>18176</v>
      </c>
      <c r="D2705" s="20" t="s">
        <v>102</v>
      </c>
      <c r="E2705" s="20" t="s">
        <v>30</v>
      </c>
      <c r="F2705" s="45" t="s">
        <v>18168</v>
      </c>
      <c r="G2705" s="44">
        <v>45149</v>
      </c>
      <c r="H2705" s="20" t="s">
        <v>366</v>
      </c>
      <c r="J2705" t="s">
        <v>33</v>
      </c>
      <c r="K2705" t="s">
        <v>34</v>
      </c>
      <c r="L2705" t="s">
        <v>35</v>
      </c>
      <c r="M2705" t="s">
        <v>52</v>
      </c>
      <c r="N2705" t="s">
        <v>37</v>
      </c>
      <c r="O2705" t="s">
        <v>18177</v>
      </c>
      <c r="P2705" s="13" t="s">
        <v>16746</v>
      </c>
      <c r="Q2705" s="2" t="s">
        <v>18178</v>
      </c>
      <c r="R2705" t="s">
        <v>18177</v>
      </c>
      <c r="S2705" s="13" t="s">
        <v>16746</v>
      </c>
      <c r="T2705" t="s">
        <v>18179</v>
      </c>
      <c r="U2705" t="s">
        <v>1816</v>
      </c>
      <c r="V2705" t="s">
        <v>37</v>
      </c>
      <c r="W2705" t="s">
        <v>42</v>
      </c>
      <c r="X2705" t="s">
        <v>1713</v>
      </c>
      <c r="Y2705" t="s">
        <v>44</v>
      </c>
      <c r="Z2705" t="s">
        <v>1714</v>
      </c>
      <c r="AA2705" t="s">
        <v>18180</v>
      </c>
      <c r="AB2705" t="s">
        <v>1818</v>
      </c>
      <c r="AC2705" t="s">
        <v>18181</v>
      </c>
      <c r="AD2705" t="s">
        <v>18182</v>
      </c>
      <c r="AE2705" t="s">
        <v>18183</v>
      </c>
      <c r="AF2705" t="s">
        <v>18184</v>
      </c>
    </row>
    <row r="2706" spans="3:32" x14ac:dyDescent="0.3">
      <c r="C2706" s="21" t="s">
        <v>18185</v>
      </c>
      <c r="D2706" s="20" t="s">
        <v>102</v>
      </c>
      <c r="E2706" s="20" t="s">
        <v>63</v>
      </c>
      <c r="F2706" s="45" t="s">
        <v>18168</v>
      </c>
      <c r="G2706" s="44">
        <v>45149</v>
      </c>
      <c r="H2706" s="20" t="s">
        <v>366</v>
      </c>
      <c r="J2706" t="s">
        <v>33</v>
      </c>
      <c r="K2706" t="s">
        <v>34</v>
      </c>
      <c r="L2706" t="s">
        <v>35</v>
      </c>
      <c r="M2706" t="s">
        <v>64</v>
      </c>
      <c r="N2706" t="s">
        <v>37</v>
      </c>
      <c r="O2706" t="s">
        <v>6250</v>
      </c>
      <c r="P2706" s="13" t="s">
        <v>16746</v>
      </c>
      <c r="Q2706" s="2" t="s">
        <v>44</v>
      </c>
      <c r="R2706" t="s">
        <v>18186</v>
      </c>
      <c r="S2706" s="13" t="s">
        <v>16746</v>
      </c>
      <c r="T2706" t="s">
        <v>18187</v>
      </c>
      <c r="U2706" t="s">
        <v>44</v>
      </c>
      <c r="V2706" t="s">
        <v>37</v>
      </c>
      <c r="W2706" t="s">
        <v>42</v>
      </c>
      <c r="X2706" t="s">
        <v>164</v>
      </c>
      <c r="Y2706" t="s">
        <v>44</v>
      </c>
      <c r="Z2706" t="s">
        <v>78</v>
      </c>
      <c r="AA2706" t="s">
        <v>6253</v>
      </c>
      <c r="AB2706" t="s">
        <v>44</v>
      </c>
      <c r="AC2706" t="s">
        <v>44</v>
      </c>
      <c r="AD2706" t="s">
        <v>6254</v>
      </c>
      <c r="AE2706" t="s">
        <v>18188</v>
      </c>
      <c r="AF2706" t="s">
        <v>115</v>
      </c>
    </row>
    <row r="2707" spans="3:32" x14ac:dyDescent="0.3">
      <c r="C2707" s="21" t="s">
        <v>18189</v>
      </c>
      <c r="D2707" s="20" t="s">
        <v>102</v>
      </c>
      <c r="E2707" s="20" t="s">
        <v>63</v>
      </c>
      <c r="F2707" s="45" t="s">
        <v>18168</v>
      </c>
      <c r="G2707" s="44">
        <v>45149</v>
      </c>
      <c r="H2707" s="20" t="s">
        <v>366</v>
      </c>
      <c r="J2707" t="s">
        <v>33</v>
      </c>
      <c r="K2707" t="s">
        <v>34</v>
      </c>
      <c r="L2707" t="s">
        <v>35</v>
      </c>
      <c r="M2707" t="s">
        <v>105</v>
      </c>
      <c r="N2707" t="s">
        <v>37</v>
      </c>
      <c r="O2707" t="s">
        <v>18190</v>
      </c>
      <c r="P2707" s="13" t="s">
        <v>16746</v>
      </c>
      <c r="Q2707" s="2" t="s">
        <v>44</v>
      </c>
      <c r="R2707" t="s">
        <v>18191</v>
      </c>
      <c r="S2707" s="13" t="s">
        <v>16746</v>
      </c>
      <c r="T2707" t="s">
        <v>18192</v>
      </c>
      <c r="U2707" t="s">
        <v>44</v>
      </c>
      <c r="V2707" t="s">
        <v>37</v>
      </c>
      <c r="W2707" t="s">
        <v>42</v>
      </c>
      <c r="X2707" t="s">
        <v>164</v>
      </c>
      <c r="Y2707" t="s">
        <v>44</v>
      </c>
      <c r="Z2707" t="s">
        <v>78</v>
      </c>
      <c r="AA2707" t="s">
        <v>18193</v>
      </c>
      <c r="AB2707" t="s">
        <v>18194</v>
      </c>
      <c r="AC2707" t="s">
        <v>44</v>
      </c>
      <c r="AD2707" t="s">
        <v>18195</v>
      </c>
      <c r="AE2707" t="s">
        <v>18196</v>
      </c>
      <c r="AF2707" t="s">
        <v>115</v>
      </c>
    </row>
    <row r="2708" spans="3:32" x14ac:dyDescent="0.3">
      <c r="C2708" s="21" t="s">
        <v>18197</v>
      </c>
      <c r="D2708" s="20" t="s">
        <v>102</v>
      </c>
      <c r="E2708" s="20" t="s">
        <v>63</v>
      </c>
      <c r="F2708" s="45" t="s">
        <v>18168</v>
      </c>
      <c r="G2708" s="44">
        <v>45149</v>
      </c>
      <c r="H2708" s="20" t="s">
        <v>366</v>
      </c>
      <c r="J2708" t="s">
        <v>33</v>
      </c>
      <c r="K2708" t="s">
        <v>34</v>
      </c>
      <c r="L2708" t="s">
        <v>35</v>
      </c>
      <c r="M2708" t="s">
        <v>64</v>
      </c>
      <c r="N2708" t="s">
        <v>37</v>
      </c>
      <c r="O2708" t="s">
        <v>18198</v>
      </c>
      <c r="P2708" s="13" t="s">
        <v>16746</v>
      </c>
      <c r="Q2708" s="2" t="s">
        <v>18199</v>
      </c>
      <c r="R2708" t="s">
        <v>18198</v>
      </c>
      <c r="S2708" s="13" t="s">
        <v>16746</v>
      </c>
      <c r="T2708" t="s">
        <v>18200</v>
      </c>
      <c r="U2708" t="s">
        <v>200</v>
      </c>
      <c r="V2708" t="s">
        <v>37</v>
      </c>
      <c r="W2708" t="s">
        <v>42</v>
      </c>
      <c r="X2708" t="s">
        <v>4940</v>
      </c>
      <c r="Y2708" t="s">
        <v>44</v>
      </c>
      <c r="Z2708" t="s">
        <v>45</v>
      </c>
      <c r="AA2708" t="s">
        <v>18201</v>
      </c>
      <c r="AB2708" t="s">
        <v>18202</v>
      </c>
      <c r="AC2708" t="s">
        <v>18203</v>
      </c>
      <c r="AD2708" t="s">
        <v>18204</v>
      </c>
      <c r="AE2708" t="s">
        <v>18205</v>
      </c>
      <c r="AF2708" t="s">
        <v>115</v>
      </c>
    </row>
    <row r="2709" spans="3:32" x14ac:dyDescent="0.3">
      <c r="C2709" s="21" t="s">
        <v>18206</v>
      </c>
      <c r="D2709" s="20" t="s">
        <v>102</v>
      </c>
      <c r="E2709" s="20" t="s">
        <v>63</v>
      </c>
      <c r="F2709" s="45" t="s">
        <v>18168</v>
      </c>
      <c r="G2709" s="44">
        <v>45149</v>
      </c>
      <c r="H2709" s="20" t="s">
        <v>366</v>
      </c>
      <c r="J2709" t="s">
        <v>33</v>
      </c>
      <c r="K2709" t="s">
        <v>34</v>
      </c>
      <c r="L2709" t="s">
        <v>35</v>
      </c>
      <c r="M2709" t="s">
        <v>105</v>
      </c>
      <c r="N2709" t="s">
        <v>37</v>
      </c>
      <c r="O2709" t="s">
        <v>14382</v>
      </c>
      <c r="P2709" s="13" t="s">
        <v>16746</v>
      </c>
      <c r="Q2709" s="2" t="s">
        <v>44</v>
      </c>
      <c r="R2709" t="s">
        <v>14383</v>
      </c>
      <c r="S2709" s="13" t="s">
        <v>16746</v>
      </c>
      <c r="T2709" t="s">
        <v>14384</v>
      </c>
      <c r="U2709" t="s">
        <v>44</v>
      </c>
      <c r="V2709" t="s">
        <v>37</v>
      </c>
      <c r="W2709" t="s">
        <v>42</v>
      </c>
      <c r="X2709" t="s">
        <v>164</v>
      </c>
      <c r="Y2709" t="s">
        <v>44</v>
      </c>
      <c r="Z2709" t="s">
        <v>78</v>
      </c>
      <c r="AA2709" t="s">
        <v>14385</v>
      </c>
      <c r="AB2709" t="s">
        <v>14386</v>
      </c>
      <c r="AC2709" t="s">
        <v>44</v>
      </c>
      <c r="AD2709" t="s">
        <v>14387</v>
      </c>
      <c r="AE2709" t="s">
        <v>18207</v>
      </c>
      <c r="AF2709" t="s">
        <v>115</v>
      </c>
    </row>
    <row r="2710" spans="3:32" x14ac:dyDescent="0.3">
      <c r="C2710" s="21" t="s">
        <v>18208</v>
      </c>
      <c r="D2710" s="20" t="s">
        <v>102</v>
      </c>
      <c r="E2710" s="20" t="s">
        <v>141</v>
      </c>
      <c r="F2710" s="45" t="s">
        <v>18168</v>
      </c>
      <c r="G2710" s="44">
        <v>45149</v>
      </c>
      <c r="H2710" s="20" t="s">
        <v>366</v>
      </c>
      <c r="J2710" t="s">
        <v>33</v>
      </c>
      <c r="K2710" t="s">
        <v>34</v>
      </c>
      <c r="L2710" t="s">
        <v>35</v>
      </c>
      <c r="M2710" t="s">
        <v>36</v>
      </c>
      <c r="N2710" t="s">
        <v>37</v>
      </c>
      <c r="O2710" t="s">
        <v>18209</v>
      </c>
      <c r="P2710" s="13" t="s">
        <v>16746</v>
      </c>
      <c r="Q2710" s="2" t="s">
        <v>18210</v>
      </c>
      <c r="R2710" t="s">
        <v>18209</v>
      </c>
      <c r="S2710" s="13" t="s">
        <v>16746</v>
      </c>
      <c r="T2710" t="s">
        <v>18211</v>
      </c>
      <c r="U2710" t="s">
        <v>18209</v>
      </c>
      <c r="V2710" t="s">
        <v>37</v>
      </c>
      <c r="W2710" t="s">
        <v>42</v>
      </c>
      <c r="X2710" t="s">
        <v>780</v>
      </c>
      <c r="Y2710" t="s">
        <v>44</v>
      </c>
      <c r="Z2710" t="s">
        <v>45</v>
      </c>
      <c r="AA2710" t="s">
        <v>18212</v>
      </c>
      <c r="AB2710" t="s">
        <v>18213</v>
      </c>
      <c r="AC2710" t="s">
        <v>18213</v>
      </c>
      <c r="AD2710" t="s">
        <v>18214</v>
      </c>
      <c r="AE2710" t="s">
        <v>18215</v>
      </c>
      <c r="AF2710" t="s">
        <v>115</v>
      </c>
    </row>
    <row r="2711" spans="3:32" x14ac:dyDescent="0.3">
      <c r="C2711" s="21" t="s">
        <v>18217</v>
      </c>
      <c r="D2711" s="20" t="s">
        <v>102</v>
      </c>
      <c r="E2711" s="20" t="s">
        <v>63</v>
      </c>
      <c r="F2711" s="45" t="s">
        <v>18168</v>
      </c>
      <c r="G2711" s="44">
        <v>45149</v>
      </c>
      <c r="H2711" s="20" t="s">
        <v>366</v>
      </c>
      <c r="J2711" t="s">
        <v>33</v>
      </c>
      <c r="K2711" t="s">
        <v>34</v>
      </c>
      <c r="L2711" t="s">
        <v>35</v>
      </c>
      <c r="M2711" t="s">
        <v>52</v>
      </c>
      <c r="N2711" t="s">
        <v>37</v>
      </c>
      <c r="O2711" t="s">
        <v>18218</v>
      </c>
      <c r="P2711" s="13" t="s">
        <v>16746</v>
      </c>
      <c r="Q2711" s="2" t="s">
        <v>18219</v>
      </c>
      <c r="R2711" t="s">
        <v>8256</v>
      </c>
      <c r="S2711" s="13" t="s">
        <v>16746</v>
      </c>
      <c r="T2711" t="s">
        <v>8257</v>
      </c>
      <c r="U2711" t="s">
        <v>8258</v>
      </c>
      <c r="V2711" t="s">
        <v>37</v>
      </c>
      <c r="W2711" t="s">
        <v>42</v>
      </c>
      <c r="X2711" t="s">
        <v>263</v>
      </c>
      <c r="Y2711" t="s">
        <v>44</v>
      </c>
      <c r="Z2711" t="s">
        <v>264</v>
      </c>
      <c r="AA2711" t="s">
        <v>18220</v>
      </c>
      <c r="AB2711" t="s">
        <v>44</v>
      </c>
      <c r="AC2711" t="s">
        <v>18216</v>
      </c>
      <c r="AD2711" t="s">
        <v>8261</v>
      </c>
      <c r="AE2711" t="s">
        <v>18221</v>
      </c>
      <c r="AF2711" t="s">
        <v>115</v>
      </c>
    </row>
    <row r="2712" spans="3:32" x14ac:dyDescent="0.3">
      <c r="C2712" s="21" t="s">
        <v>18222</v>
      </c>
      <c r="D2712" s="20" t="s">
        <v>102</v>
      </c>
      <c r="E2712" s="20" t="s">
        <v>141</v>
      </c>
      <c r="F2712" s="45" t="s">
        <v>18168</v>
      </c>
      <c r="G2712" s="44">
        <v>45149</v>
      </c>
      <c r="H2712" s="20" t="s">
        <v>366</v>
      </c>
      <c r="J2712" t="s">
        <v>33</v>
      </c>
      <c r="K2712" t="s">
        <v>34</v>
      </c>
      <c r="L2712" t="s">
        <v>35</v>
      </c>
      <c r="M2712" t="s">
        <v>52</v>
      </c>
      <c r="N2712" t="s">
        <v>37</v>
      </c>
      <c r="O2712" t="s">
        <v>18223</v>
      </c>
      <c r="P2712" s="13" t="s">
        <v>16746</v>
      </c>
      <c r="Q2712" s="2" t="s">
        <v>18224</v>
      </c>
      <c r="R2712" t="s">
        <v>18223</v>
      </c>
      <c r="S2712" s="13" t="s">
        <v>16746</v>
      </c>
      <c r="T2712" t="s">
        <v>18225</v>
      </c>
      <c r="U2712" t="s">
        <v>18226</v>
      </c>
      <c r="V2712" t="s">
        <v>37</v>
      </c>
      <c r="W2712" t="s">
        <v>42</v>
      </c>
      <c r="X2712" t="s">
        <v>1551</v>
      </c>
      <c r="Y2712" t="s">
        <v>44</v>
      </c>
      <c r="Z2712" t="s">
        <v>45</v>
      </c>
      <c r="AA2712" t="s">
        <v>18227</v>
      </c>
      <c r="AB2712" t="s">
        <v>18228</v>
      </c>
      <c r="AC2712" t="s">
        <v>18229</v>
      </c>
      <c r="AD2712" t="s">
        <v>18230</v>
      </c>
      <c r="AE2712" t="s">
        <v>18231</v>
      </c>
      <c r="AF2712" t="s">
        <v>115</v>
      </c>
    </row>
    <row r="2713" spans="3:32" x14ac:dyDescent="0.3">
      <c r="C2713" s="21" t="s">
        <v>18514</v>
      </c>
      <c r="D2713" s="20" t="s">
        <v>29</v>
      </c>
      <c r="E2713" s="20" t="s">
        <v>63</v>
      </c>
      <c r="F2713" s="45" t="s">
        <v>18168</v>
      </c>
      <c r="G2713" s="44">
        <v>45152</v>
      </c>
      <c r="H2713" s="20" t="s">
        <v>366</v>
      </c>
      <c r="J2713" t="s">
        <v>33</v>
      </c>
      <c r="K2713" t="s">
        <v>34</v>
      </c>
      <c r="L2713" t="s">
        <v>35</v>
      </c>
      <c r="M2713" t="s">
        <v>52</v>
      </c>
      <c r="N2713" t="s">
        <v>37</v>
      </c>
      <c r="O2713" t="s">
        <v>12399</v>
      </c>
      <c r="P2713" s="13" t="s">
        <v>17371</v>
      </c>
      <c r="Q2713" s="2" t="s">
        <v>18515</v>
      </c>
      <c r="R2713" t="s">
        <v>11702</v>
      </c>
      <c r="S2713" s="13" t="s">
        <v>17371</v>
      </c>
      <c r="T2713" t="s">
        <v>11703</v>
      </c>
      <c r="U2713" t="s">
        <v>44</v>
      </c>
      <c r="V2713" t="s">
        <v>37</v>
      </c>
      <c r="W2713" t="s">
        <v>42</v>
      </c>
      <c r="X2713" t="s">
        <v>522</v>
      </c>
      <c r="Y2713" t="s">
        <v>44</v>
      </c>
      <c r="Z2713" t="s">
        <v>264</v>
      </c>
      <c r="AA2713" t="s">
        <v>12402</v>
      </c>
      <c r="AB2713" t="s">
        <v>44</v>
      </c>
      <c r="AC2713" t="s">
        <v>11706</v>
      </c>
      <c r="AD2713" t="s">
        <v>11706</v>
      </c>
      <c r="AE2713" t="s">
        <v>18516</v>
      </c>
      <c r="AF2713" t="s">
        <v>51</v>
      </c>
    </row>
    <row r="2714" spans="3:32" x14ac:dyDescent="0.3">
      <c r="C2714" s="21" t="s">
        <v>18517</v>
      </c>
      <c r="D2714" s="20" t="s">
        <v>29</v>
      </c>
      <c r="E2714" s="20" t="s">
        <v>509</v>
      </c>
      <c r="F2714" s="45" t="s">
        <v>18168</v>
      </c>
      <c r="G2714" s="44">
        <v>45152</v>
      </c>
      <c r="H2714" s="20" t="s">
        <v>366</v>
      </c>
      <c r="J2714" t="s">
        <v>33</v>
      </c>
      <c r="K2714" t="s">
        <v>34</v>
      </c>
      <c r="L2714" t="s">
        <v>35</v>
      </c>
      <c r="M2714" t="s">
        <v>143</v>
      </c>
      <c r="N2714" t="s">
        <v>37</v>
      </c>
      <c r="O2714" t="s">
        <v>18518</v>
      </c>
      <c r="P2714" s="13" t="s">
        <v>17371</v>
      </c>
      <c r="Q2714" s="2" t="s">
        <v>18519</v>
      </c>
      <c r="R2714" t="s">
        <v>18520</v>
      </c>
      <c r="S2714" s="13" t="s">
        <v>17371</v>
      </c>
      <c r="T2714" t="s">
        <v>18521</v>
      </c>
      <c r="U2714" t="s">
        <v>44</v>
      </c>
      <c r="V2714" t="s">
        <v>37</v>
      </c>
      <c r="W2714" t="s">
        <v>42</v>
      </c>
      <c r="X2714" t="s">
        <v>3252</v>
      </c>
      <c r="Y2714" t="s">
        <v>44</v>
      </c>
      <c r="Z2714" t="s">
        <v>1426</v>
      </c>
      <c r="AA2714" t="s">
        <v>18522</v>
      </c>
      <c r="AB2714" t="s">
        <v>44</v>
      </c>
      <c r="AC2714" t="s">
        <v>18523</v>
      </c>
      <c r="AD2714" t="s">
        <v>18524</v>
      </c>
      <c r="AE2714" t="s">
        <v>18525</v>
      </c>
      <c r="AF2714" t="s">
        <v>51</v>
      </c>
    </row>
    <row r="2715" spans="3:32" x14ac:dyDescent="0.3">
      <c r="C2715" s="21" t="s">
        <v>18526</v>
      </c>
      <c r="D2715" s="20" t="s">
        <v>29</v>
      </c>
      <c r="E2715" s="20" t="s">
        <v>63</v>
      </c>
      <c r="F2715" s="45" t="s">
        <v>18168</v>
      </c>
      <c r="G2715" s="44">
        <v>45152</v>
      </c>
      <c r="H2715" s="20" t="s">
        <v>366</v>
      </c>
      <c r="J2715" t="s">
        <v>33</v>
      </c>
      <c r="K2715" t="s">
        <v>34</v>
      </c>
      <c r="L2715" t="s">
        <v>35</v>
      </c>
      <c r="M2715" t="s">
        <v>36</v>
      </c>
      <c r="N2715" t="s">
        <v>37</v>
      </c>
      <c r="O2715" t="s">
        <v>18527</v>
      </c>
      <c r="P2715" s="13" t="s">
        <v>17371</v>
      </c>
      <c r="Q2715" s="2" t="s">
        <v>18528</v>
      </c>
      <c r="R2715" t="s">
        <v>18529</v>
      </c>
      <c r="S2715" s="13" t="s">
        <v>17371</v>
      </c>
      <c r="T2715" t="s">
        <v>18530</v>
      </c>
      <c r="U2715" t="s">
        <v>44</v>
      </c>
      <c r="V2715" t="s">
        <v>37</v>
      </c>
      <c r="W2715" t="s">
        <v>42</v>
      </c>
      <c r="X2715" t="s">
        <v>69</v>
      </c>
      <c r="Y2715" t="s">
        <v>44</v>
      </c>
      <c r="Z2715" t="s">
        <v>78</v>
      </c>
      <c r="AA2715" t="s">
        <v>18531</v>
      </c>
      <c r="AB2715" t="s">
        <v>44</v>
      </c>
      <c r="AC2715" t="s">
        <v>18532</v>
      </c>
      <c r="AD2715" t="s">
        <v>4587</v>
      </c>
      <c r="AE2715" t="s">
        <v>18533</v>
      </c>
      <c r="AF2715" t="s">
        <v>51</v>
      </c>
    </row>
    <row r="2716" spans="3:32" x14ac:dyDescent="0.3">
      <c r="C2716" s="21" t="s">
        <v>18505</v>
      </c>
      <c r="D2716" s="20" t="s">
        <v>102</v>
      </c>
      <c r="E2716" s="20" t="s">
        <v>63</v>
      </c>
      <c r="F2716" s="45" t="s">
        <v>17856</v>
      </c>
      <c r="G2716" s="44">
        <v>45152</v>
      </c>
      <c r="H2716" s="20" t="s">
        <v>366</v>
      </c>
      <c r="J2716" t="s">
        <v>33</v>
      </c>
      <c r="K2716" t="s">
        <v>34</v>
      </c>
      <c r="L2716" t="s">
        <v>35</v>
      </c>
      <c r="M2716" t="s">
        <v>52</v>
      </c>
      <c r="N2716" t="s">
        <v>37</v>
      </c>
      <c r="O2716" t="s">
        <v>18506</v>
      </c>
      <c r="P2716" s="13" t="s">
        <v>16640</v>
      </c>
      <c r="Q2716" s="2" t="s">
        <v>18507</v>
      </c>
      <c r="R2716" t="s">
        <v>18506</v>
      </c>
      <c r="S2716" s="13" t="s">
        <v>16640</v>
      </c>
      <c r="T2716" t="s">
        <v>18508</v>
      </c>
      <c r="U2716" t="s">
        <v>18509</v>
      </c>
      <c r="V2716" t="s">
        <v>37</v>
      </c>
      <c r="W2716" t="s">
        <v>42</v>
      </c>
      <c r="X2716" t="s">
        <v>2219</v>
      </c>
      <c r="Y2716" t="s">
        <v>44</v>
      </c>
      <c r="Z2716" t="s">
        <v>45</v>
      </c>
      <c r="AA2716" t="s">
        <v>18510</v>
      </c>
      <c r="AB2716" t="s">
        <v>18511</v>
      </c>
      <c r="AC2716" t="s">
        <v>18511</v>
      </c>
      <c r="AD2716" t="s">
        <v>18512</v>
      </c>
      <c r="AE2716" t="s">
        <v>18513</v>
      </c>
      <c r="AF2716" t="s">
        <v>115</v>
      </c>
    </row>
    <row r="2717" spans="3:32" x14ac:dyDescent="0.3">
      <c r="C2717" s="21" t="s">
        <v>18232</v>
      </c>
      <c r="D2717" s="20" t="s">
        <v>102</v>
      </c>
      <c r="E2717" s="20" t="s">
        <v>30</v>
      </c>
      <c r="F2717" s="45" t="s">
        <v>18168</v>
      </c>
      <c r="G2717" s="44">
        <v>45152</v>
      </c>
      <c r="H2717" s="20" t="s">
        <v>366</v>
      </c>
      <c r="J2717" t="s">
        <v>33</v>
      </c>
      <c r="K2717" t="s">
        <v>34</v>
      </c>
      <c r="L2717" t="s">
        <v>35</v>
      </c>
      <c r="M2717" t="s">
        <v>36</v>
      </c>
      <c r="N2717" t="s">
        <v>37</v>
      </c>
      <c r="O2717" t="s">
        <v>18233</v>
      </c>
      <c r="P2717" s="13" t="s">
        <v>16746</v>
      </c>
      <c r="Q2717" s="2" t="s">
        <v>18234</v>
      </c>
      <c r="R2717" t="s">
        <v>18233</v>
      </c>
      <c r="S2717" s="13" t="s">
        <v>16746</v>
      </c>
      <c r="T2717" t="s">
        <v>18235</v>
      </c>
      <c r="U2717" t="s">
        <v>18236</v>
      </c>
      <c r="V2717" t="s">
        <v>37</v>
      </c>
      <c r="W2717" t="s">
        <v>42</v>
      </c>
      <c r="X2717" t="s">
        <v>18237</v>
      </c>
      <c r="Y2717" t="s">
        <v>44</v>
      </c>
      <c r="Z2717" t="s">
        <v>78</v>
      </c>
      <c r="AA2717" t="s">
        <v>18238</v>
      </c>
      <c r="AB2717" t="s">
        <v>18239</v>
      </c>
      <c r="AC2717" t="s">
        <v>18240</v>
      </c>
      <c r="AD2717" t="s">
        <v>18241</v>
      </c>
      <c r="AE2717" t="s">
        <v>18242</v>
      </c>
      <c r="AF2717" t="s">
        <v>115</v>
      </c>
    </row>
    <row r="2718" spans="3:32" x14ac:dyDescent="0.3">
      <c r="C2718" s="21" t="s">
        <v>18243</v>
      </c>
      <c r="D2718" s="20" t="s">
        <v>102</v>
      </c>
      <c r="E2718" s="20" t="s">
        <v>63</v>
      </c>
      <c r="F2718" s="45" t="s">
        <v>18168</v>
      </c>
      <c r="G2718" s="44">
        <v>45152</v>
      </c>
      <c r="H2718" s="20" t="s">
        <v>366</v>
      </c>
      <c r="J2718" t="s">
        <v>33</v>
      </c>
      <c r="K2718" t="s">
        <v>34</v>
      </c>
      <c r="L2718" t="s">
        <v>35</v>
      </c>
      <c r="M2718" t="s">
        <v>36</v>
      </c>
      <c r="N2718" t="s">
        <v>37</v>
      </c>
      <c r="O2718" t="s">
        <v>18244</v>
      </c>
      <c r="P2718" s="13" t="s">
        <v>16746</v>
      </c>
      <c r="Q2718" s="2" t="s">
        <v>18245</v>
      </c>
      <c r="R2718" t="s">
        <v>18246</v>
      </c>
      <c r="S2718" s="13" t="s">
        <v>16746</v>
      </c>
      <c r="T2718" t="s">
        <v>18247</v>
      </c>
      <c r="U2718" t="s">
        <v>14714</v>
      </c>
      <c r="V2718" t="s">
        <v>37</v>
      </c>
      <c r="W2718" t="s">
        <v>42</v>
      </c>
      <c r="X2718" t="s">
        <v>18237</v>
      </c>
      <c r="Y2718" t="s">
        <v>44</v>
      </c>
      <c r="Z2718" t="s">
        <v>78</v>
      </c>
      <c r="AA2718" t="s">
        <v>18248</v>
      </c>
      <c r="AB2718" t="s">
        <v>44</v>
      </c>
      <c r="AC2718" t="s">
        <v>71</v>
      </c>
      <c r="AD2718" t="s">
        <v>14714</v>
      </c>
      <c r="AE2718" t="s">
        <v>18249</v>
      </c>
      <c r="AF2718" t="s">
        <v>115</v>
      </c>
    </row>
    <row r="2719" spans="3:32" x14ac:dyDescent="0.3">
      <c r="C2719" s="21" t="s">
        <v>18250</v>
      </c>
      <c r="D2719" s="20" t="s">
        <v>102</v>
      </c>
      <c r="E2719" s="20" t="s">
        <v>509</v>
      </c>
      <c r="F2719" s="45" t="s">
        <v>18168</v>
      </c>
      <c r="G2719" s="44">
        <v>45152</v>
      </c>
      <c r="H2719" s="20" t="s">
        <v>366</v>
      </c>
      <c r="J2719" t="s">
        <v>33</v>
      </c>
      <c r="K2719" t="s">
        <v>34</v>
      </c>
      <c r="L2719" t="s">
        <v>35</v>
      </c>
      <c r="M2719" t="s">
        <v>292</v>
      </c>
      <c r="N2719" t="s">
        <v>37</v>
      </c>
      <c r="O2719" t="s">
        <v>18251</v>
      </c>
      <c r="P2719" s="13" t="s">
        <v>16746</v>
      </c>
      <c r="Q2719" s="2" t="s">
        <v>44</v>
      </c>
      <c r="R2719" t="s">
        <v>18252</v>
      </c>
      <c r="S2719" s="13" t="s">
        <v>16746</v>
      </c>
      <c r="T2719" t="s">
        <v>18253</v>
      </c>
      <c r="U2719" t="s">
        <v>44</v>
      </c>
      <c r="V2719" t="s">
        <v>37</v>
      </c>
      <c r="W2719" t="s">
        <v>42</v>
      </c>
      <c r="X2719" t="s">
        <v>164</v>
      </c>
      <c r="Y2719" t="s">
        <v>44</v>
      </c>
      <c r="Z2719" t="s">
        <v>78</v>
      </c>
      <c r="AA2719" t="s">
        <v>18254</v>
      </c>
      <c r="AB2719" t="s">
        <v>18255</v>
      </c>
      <c r="AC2719" t="s">
        <v>44</v>
      </c>
      <c r="AD2719" t="s">
        <v>18256</v>
      </c>
      <c r="AE2719" t="s">
        <v>18257</v>
      </c>
      <c r="AF2719" t="s">
        <v>115</v>
      </c>
    </row>
    <row r="2720" spans="3:32" x14ac:dyDescent="0.3">
      <c r="C2720" s="21" t="s">
        <v>18258</v>
      </c>
      <c r="D2720" s="20" t="s">
        <v>102</v>
      </c>
      <c r="E2720" s="20" t="s">
        <v>63</v>
      </c>
      <c r="F2720" s="45" t="s">
        <v>18168</v>
      </c>
      <c r="G2720" s="44">
        <v>45152</v>
      </c>
      <c r="H2720" s="20" t="s">
        <v>366</v>
      </c>
      <c r="J2720" t="s">
        <v>33</v>
      </c>
      <c r="K2720" t="s">
        <v>34</v>
      </c>
      <c r="L2720" t="s">
        <v>35</v>
      </c>
      <c r="M2720" t="s">
        <v>36</v>
      </c>
      <c r="N2720" t="s">
        <v>37</v>
      </c>
      <c r="O2720" t="s">
        <v>17103</v>
      </c>
      <c r="P2720" s="13" t="s">
        <v>16746</v>
      </c>
      <c r="Q2720" s="2" t="s">
        <v>44</v>
      </c>
      <c r="R2720" t="s">
        <v>17104</v>
      </c>
      <c r="S2720" s="13" t="s">
        <v>16746</v>
      </c>
      <c r="T2720" t="s">
        <v>17105</v>
      </c>
      <c r="U2720" t="s">
        <v>44</v>
      </c>
      <c r="V2720" t="s">
        <v>37</v>
      </c>
      <c r="W2720" t="s">
        <v>42</v>
      </c>
      <c r="X2720" t="s">
        <v>164</v>
      </c>
      <c r="Y2720" t="s">
        <v>44</v>
      </c>
      <c r="Z2720" t="s">
        <v>78</v>
      </c>
      <c r="AA2720" t="s">
        <v>17106</v>
      </c>
      <c r="AB2720" t="s">
        <v>17107</v>
      </c>
      <c r="AC2720" t="s">
        <v>44</v>
      </c>
      <c r="AD2720" t="s">
        <v>17108</v>
      </c>
      <c r="AE2720" t="s">
        <v>18259</v>
      </c>
      <c r="AF2720" t="s">
        <v>115</v>
      </c>
    </row>
    <row r="2721" spans="3:32" x14ac:dyDescent="0.3">
      <c r="C2721" s="21" t="s">
        <v>18260</v>
      </c>
      <c r="D2721" s="20" t="s">
        <v>102</v>
      </c>
      <c r="E2721" s="20" t="s">
        <v>63</v>
      </c>
      <c r="F2721" s="45" t="s">
        <v>18168</v>
      </c>
      <c r="G2721" s="44">
        <v>45152</v>
      </c>
      <c r="H2721" s="20" t="s">
        <v>366</v>
      </c>
      <c r="J2721" t="s">
        <v>33</v>
      </c>
      <c r="K2721" t="s">
        <v>34</v>
      </c>
      <c r="L2721" t="s">
        <v>35</v>
      </c>
      <c r="M2721" t="s">
        <v>292</v>
      </c>
      <c r="N2721" t="s">
        <v>37</v>
      </c>
      <c r="O2721" t="s">
        <v>18261</v>
      </c>
      <c r="P2721" s="13" t="s">
        <v>16746</v>
      </c>
      <c r="Q2721" s="2" t="s">
        <v>44</v>
      </c>
      <c r="R2721" t="s">
        <v>18252</v>
      </c>
      <c r="S2721" s="13" t="s">
        <v>16746</v>
      </c>
      <c r="T2721" t="s">
        <v>18253</v>
      </c>
      <c r="U2721" t="s">
        <v>44</v>
      </c>
      <c r="V2721" t="s">
        <v>37</v>
      </c>
      <c r="W2721" t="s">
        <v>42</v>
      </c>
      <c r="X2721" t="s">
        <v>164</v>
      </c>
      <c r="Y2721" t="s">
        <v>44</v>
      </c>
      <c r="Z2721" t="s">
        <v>78</v>
      </c>
      <c r="AA2721" t="s">
        <v>18262</v>
      </c>
      <c r="AB2721" t="s">
        <v>18255</v>
      </c>
      <c r="AC2721" t="s">
        <v>44</v>
      </c>
      <c r="AD2721" t="s">
        <v>18256</v>
      </c>
      <c r="AE2721" t="s">
        <v>18263</v>
      </c>
      <c r="AF2721" t="s">
        <v>115</v>
      </c>
    </row>
    <row r="2722" spans="3:32" x14ac:dyDescent="0.3">
      <c r="C2722" s="21" t="s">
        <v>18264</v>
      </c>
      <c r="D2722" s="20" t="s">
        <v>102</v>
      </c>
      <c r="E2722" s="20" t="s">
        <v>63</v>
      </c>
      <c r="F2722" s="45" t="s">
        <v>18168</v>
      </c>
      <c r="G2722" s="44">
        <v>45152</v>
      </c>
      <c r="H2722" s="20" t="s">
        <v>366</v>
      </c>
      <c r="J2722" t="s">
        <v>33</v>
      </c>
      <c r="K2722" t="s">
        <v>34</v>
      </c>
      <c r="L2722" t="s">
        <v>35</v>
      </c>
      <c r="M2722" t="s">
        <v>117</v>
      </c>
      <c r="N2722" t="s">
        <v>37</v>
      </c>
      <c r="O2722" t="s">
        <v>18265</v>
      </c>
      <c r="P2722" s="13" t="s">
        <v>16746</v>
      </c>
      <c r="Q2722" s="2" t="s">
        <v>44</v>
      </c>
      <c r="R2722" t="s">
        <v>18266</v>
      </c>
      <c r="S2722" s="13" t="s">
        <v>16746</v>
      </c>
      <c r="T2722" t="s">
        <v>18267</v>
      </c>
      <c r="U2722" t="s">
        <v>44</v>
      </c>
      <c r="V2722" t="s">
        <v>37</v>
      </c>
      <c r="W2722" t="s">
        <v>42</v>
      </c>
      <c r="X2722" t="s">
        <v>164</v>
      </c>
      <c r="Y2722" t="s">
        <v>44</v>
      </c>
      <c r="Z2722" t="s">
        <v>78</v>
      </c>
      <c r="AA2722" t="s">
        <v>18268</v>
      </c>
      <c r="AB2722" t="s">
        <v>18269</v>
      </c>
      <c r="AC2722" t="s">
        <v>44</v>
      </c>
      <c r="AD2722" t="s">
        <v>18270</v>
      </c>
      <c r="AE2722" t="s">
        <v>18271</v>
      </c>
      <c r="AF2722" t="s">
        <v>115</v>
      </c>
    </row>
    <row r="2723" spans="3:32" x14ac:dyDescent="0.3">
      <c r="C2723" s="21" t="s">
        <v>18272</v>
      </c>
      <c r="D2723" s="20" t="s">
        <v>102</v>
      </c>
      <c r="E2723" s="20" t="s">
        <v>63</v>
      </c>
      <c r="F2723" s="45" t="s">
        <v>18168</v>
      </c>
      <c r="G2723" s="44">
        <v>45152</v>
      </c>
      <c r="H2723" s="20" t="s">
        <v>366</v>
      </c>
      <c r="J2723" t="s">
        <v>33</v>
      </c>
      <c r="K2723" t="s">
        <v>34</v>
      </c>
      <c r="L2723" t="s">
        <v>35</v>
      </c>
      <c r="M2723" t="s">
        <v>117</v>
      </c>
      <c r="N2723" t="s">
        <v>37</v>
      </c>
      <c r="O2723" t="s">
        <v>18273</v>
      </c>
      <c r="P2723" s="13" t="s">
        <v>17976</v>
      </c>
      <c r="Q2723" s="2" t="s">
        <v>18274</v>
      </c>
      <c r="R2723" t="s">
        <v>18273</v>
      </c>
      <c r="S2723" s="13" t="s">
        <v>17976</v>
      </c>
      <c r="T2723" t="s">
        <v>18275</v>
      </c>
      <c r="U2723" t="s">
        <v>16609</v>
      </c>
      <c r="V2723" t="s">
        <v>37</v>
      </c>
      <c r="W2723" t="s">
        <v>42</v>
      </c>
      <c r="X2723" t="s">
        <v>14343</v>
      </c>
      <c r="Y2723" t="s">
        <v>44</v>
      </c>
      <c r="Z2723" t="s">
        <v>45</v>
      </c>
      <c r="AA2723" t="s">
        <v>18276</v>
      </c>
      <c r="AB2723" t="s">
        <v>16611</v>
      </c>
      <c r="AC2723" t="s">
        <v>18277</v>
      </c>
      <c r="AD2723" t="s">
        <v>18278</v>
      </c>
      <c r="AE2723" t="s">
        <v>18279</v>
      </c>
      <c r="AF2723" t="s">
        <v>18280</v>
      </c>
    </row>
    <row r="2724" spans="3:32" x14ac:dyDescent="0.3">
      <c r="C2724" s="21" t="s">
        <v>18281</v>
      </c>
      <c r="D2724" s="20" t="s">
        <v>102</v>
      </c>
      <c r="E2724" s="20" t="s">
        <v>63</v>
      </c>
      <c r="F2724" s="45" t="s">
        <v>18168</v>
      </c>
      <c r="G2724" s="44">
        <v>45152</v>
      </c>
      <c r="H2724" s="20" t="s">
        <v>366</v>
      </c>
      <c r="J2724" t="s">
        <v>33</v>
      </c>
      <c r="K2724" t="s">
        <v>34</v>
      </c>
      <c r="L2724" t="s">
        <v>35</v>
      </c>
      <c r="M2724" t="s">
        <v>64</v>
      </c>
      <c r="N2724" t="s">
        <v>37</v>
      </c>
      <c r="O2724" t="s">
        <v>18282</v>
      </c>
      <c r="P2724" s="13" t="s">
        <v>17976</v>
      </c>
      <c r="Q2724" s="2" t="s">
        <v>44</v>
      </c>
      <c r="R2724" t="s">
        <v>18283</v>
      </c>
      <c r="S2724" s="13" t="s">
        <v>17976</v>
      </c>
      <c r="T2724" t="s">
        <v>18284</v>
      </c>
      <c r="U2724" t="s">
        <v>44</v>
      </c>
      <c r="V2724" t="s">
        <v>37</v>
      </c>
      <c r="W2724" t="s">
        <v>42</v>
      </c>
      <c r="X2724" t="s">
        <v>164</v>
      </c>
      <c r="Y2724" t="s">
        <v>44</v>
      </c>
      <c r="Z2724" t="s">
        <v>78</v>
      </c>
      <c r="AA2724" t="s">
        <v>18285</v>
      </c>
      <c r="AB2724" t="s">
        <v>18286</v>
      </c>
      <c r="AC2724" t="s">
        <v>44</v>
      </c>
      <c r="AD2724" t="s">
        <v>18287</v>
      </c>
      <c r="AE2724" t="s">
        <v>18288</v>
      </c>
      <c r="AF2724" t="s">
        <v>115</v>
      </c>
    </row>
    <row r="2725" spans="3:32" x14ac:dyDescent="0.3">
      <c r="C2725" s="21" t="s">
        <v>18289</v>
      </c>
      <c r="D2725" s="20" t="s">
        <v>102</v>
      </c>
      <c r="E2725" s="20" t="s">
        <v>63</v>
      </c>
      <c r="F2725" s="45" t="s">
        <v>18168</v>
      </c>
      <c r="G2725" s="44">
        <v>45152</v>
      </c>
      <c r="H2725" s="20" t="s">
        <v>366</v>
      </c>
      <c r="J2725" t="s">
        <v>33</v>
      </c>
      <c r="K2725" t="s">
        <v>34</v>
      </c>
      <c r="L2725" t="s">
        <v>35</v>
      </c>
      <c r="M2725" t="s">
        <v>36</v>
      </c>
      <c r="N2725" t="s">
        <v>37</v>
      </c>
      <c r="O2725" t="s">
        <v>18290</v>
      </c>
      <c r="P2725" s="13" t="s">
        <v>17976</v>
      </c>
      <c r="Q2725" s="2" t="s">
        <v>18291</v>
      </c>
      <c r="R2725" t="s">
        <v>18292</v>
      </c>
      <c r="S2725" s="13" t="s">
        <v>17976</v>
      </c>
      <c r="T2725" t="s">
        <v>18293</v>
      </c>
      <c r="U2725" t="s">
        <v>44</v>
      </c>
      <c r="V2725" t="s">
        <v>37</v>
      </c>
      <c r="W2725" t="s">
        <v>42</v>
      </c>
      <c r="X2725" t="s">
        <v>69</v>
      </c>
      <c r="Y2725" t="s">
        <v>44</v>
      </c>
      <c r="Z2725" t="s">
        <v>78</v>
      </c>
      <c r="AA2725" t="s">
        <v>18294</v>
      </c>
      <c r="AB2725" t="s">
        <v>44</v>
      </c>
      <c r="AC2725" t="s">
        <v>4587</v>
      </c>
      <c r="AD2725" t="s">
        <v>4587</v>
      </c>
      <c r="AE2725" t="s">
        <v>18295</v>
      </c>
      <c r="AF2725" t="s">
        <v>115</v>
      </c>
    </row>
    <row r="2726" spans="3:32" x14ac:dyDescent="0.3">
      <c r="C2726" s="21" t="s">
        <v>18296</v>
      </c>
      <c r="D2726" s="20" t="s">
        <v>102</v>
      </c>
      <c r="E2726" s="20" t="s">
        <v>280</v>
      </c>
      <c r="F2726" s="45" t="s">
        <v>18168</v>
      </c>
      <c r="G2726" s="44">
        <v>45152</v>
      </c>
      <c r="H2726" s="20" t="s">
        <v>366</v>
      </c>
      <c r="J2726" t="s">
        <v>33</v>
      </c>
      <c r="K2726" t="s">
        <v>34</v>
      </c>
      <c r="L2726" t="s">
        <v>35</v>
      </c>
      <c r="M2726" t="s">
        <v>292</v>
      </c>
      <c r="N2726" t="s">
        <v>37</v>
      </c>
      <c r="O2726" t="s">
        <v>18297</v>
      </c>
      <c r="P2726" s="13" t="s">
        <v>17976</v>
      </c>
      <c r="Q2726" s="2" t="s">
        <v>44</v>
      </c>
      <c r="R2726" t="s">
        <v>18298</v>
      </c>
      <c r="S2726" s="13" t="s">
        <v>17976</v>
      </c>
      <c r="T2726" t="s">
        <v>16104</v>
      </c>
      <c r="U2726" t="s">
        <v>44</v>
      </c>
      <c r="V2726" t="s">
        <v>37</v>
      </c>
      <c r="W2726" t="s">
        <v>42</v>
      </c>
      <c r="X2726" t="s">
        <v>164</v>
      </c>
      <c r="Y2726" t="s">
        <v>44</v>
      </c>
      <c r="Z2726" t="s">
        <v>78</v>
      </c>
      <c r="AA2726" t="s">
        <v>18299</v>
      </c>
      <c r="AB2726" t="s">
        <v>5844</v>
      </c>
      <c r="AC2726" t="s">
        <v>44</v>
      </c>
      <c r="AD2726" t="s">
        <v>18300</v>
      </c>
      <c r="AE2726" t="s">
        <v>18301</v>
      </c>
      <c r="AF2726" t="s">
        <v>115</v>
      </c>
    </row>
    <row r="2727" spans="3:32" x14ac:dyDescent="0.3">
      <c r="C2727" s="21" t="s">
        <v>18302</v>
      </c>
      <c r="D2727" s="20" t="s">
        <v>102</v>
      </c>
      <c r="E2727" s="20" t="s">
        <v>63</v>
      </c>
      <c r="F2727" s="45" t="s">
        <v>18168</v>
      </c>
      <c r="G2727" s="44">
        <v>45152</v>
      </c>
      <c r="H2727" s="20" t="s">
        <v>366</v>
      </c>
      <c r="I2727" t="s">
        <v>18622</v>
      </c>
      <c r="J2727" t="s">
        <v>33</v>
      </c>
      <c r="K2727" t="s">
        <v>34</v>
      </c>
      <c r="L2727" t="s">
        <v>35</v>
      </c>
      <c r="M2727" t="s">
        <v>52</v>
      </c>
      <c r="N2727" t="s">
        <v>37</v>
      </c>
      <c r="O2727" t="s">
        <v>18303</v>
      </c>
      <c r="P2727" s="13" t="s">
        <v>17976</v>
      </c>
      <c r="Q2727" s="2" t="s">
        <v>18304</v>
      </c>
      <c r="R2727" t="s">
        <v>18303</v>
      </c>
      <c r="S2727" s="13" t="s">
        <v>17976</v>
      </c>
      <c r="T2727" t="s">
        <v>18305</v>
      </c>
      <c r="U2727" t="s">
        <v>18306</v>
      </c>
      <c r="V2727" t="s">
        <v>37</v>
      </c>
      <c r="W2727" t="s">
        <v>42</v>
      </c>
      <c r="X2727" t="s">
        <v>1070</v>
      </c>
      <c r="Y2727" t="s">
        <v>44</v>
      </c>
      <c r="Z2727" t="s">
        <v>45</v>
      </c>
      <c r="AA2727" t="s">
        <v>18307</v>
      </c>
      <c r="AB2727" t="s">
        <v>18308</v>
      </c>
      <c r="AC2727" t="s">
        <v>18309</v>
      </c>
      <c r="AD2727" t="s">
        <v>18310</v>
      </c>
      <c r="AE2727" t="s">
        <v>18311</v>
      </c>
      <c r="AF2727" t="s">
        <v>115</v>
      </c>
    </row>
    <row r="2728" spans="3:32" x14ac:dyDescent="0.3">
      <c r="C2728" s="21" t="s">
        <v>18312</v>
      </c>
      <c r="D2728" s="20" t="s">
        <v>102</v>
      </c>
      <c r="E2728" s="20" t="s">
        <v>63</v>
      </c>
      <c r="F2728" s="45" t="s">
        <v>18168</v>
      </c>
      <c r="G2728" s="44">
        <v>45152</v>
      </c>
      <c r="H2728" s="20" t="s">
        <v>366</v>
      </c>
      <c r="J2728" t="s">
        <v>33</v>
      </c>
      <c r="K2728" t="s">
        <v>34</v>
      </c>
      <c r="L2728" t="s">
        <v>35</v>
      </c>
      <c r="M2728" t="s">
        <v>105</v>
      </c>
      <c r="N2728" t="s">
        <v>37</v>
      </c>
      <c r="O2728" t="s">
        <v>18313</v>
      </c>
      <c r="P2728" s="13" t="s">
        <v>17976</v>
      </c>
      <c r="Q2728" s="2" t="s">
        <v>44</v>
      </c>
      <c r="R2728" t="s">
        <v>18314</v>
      </c>
      <c r="S2728" s="13" t="s">
        <v>17976</v>
      </c>
      <c r="T2728" t="s">
        <v>18315</v>
      </c>
      <c r="U2728" t="s">
        <v>44</v>
      </c>
      <c r="V2728" t="s">
        <v>37</v>
      </c>
      <c r="W2728" t="s">
        <v>42</v>
      </c>
      <c r="X2728" t="s">
        <v>164</v>
      </c>
      <c r="Y2728" t="s">
        <v>44</v>
      </c>
      <c r="Z2728" t="s">
        <v>78</v>
      </c>
      <c r="AA2728" t="s">
        <v>18316</v>
      </c>
      <c r="AB2728" t="s">
        <v>18317</v>
      </c>
      <c r="AC2728" t="s">
        <v>44</v>
      </c>
      <c r="AD2728" t="s">
        <v>18318</v>
      </c>
      <c r="AE2728" t="s">
        <v>18319</v>
      </c>
      <c r="AF2728" t="s">
        <v>115</v>
      </c>
    </row>
    <row r="2729" spans="3:32" x14ac:dyDescent="0.3">
      <c r="C2729" s="21" t="s">
        <v>18320</v>
      </c>
      <c r="D2729" s="20" t="s">
        <v>102</v>
      </c>
      <c r="E2729" s="20" t="s">
        <v>63</v>
      </c>
      <c r="F2729" s="45" t="s">
        <v>18168</v>
      </c>
      <c r="G2729" s="44">
        <v>45152</v>
      </c>
      <c r="H2729" s="20" t="s">
        <v>366</v>
      </c>
      <c r="J2729" t="s">
        <v>33</v>
      </c>
      <c r="K2729" t="s">
        <v>34</v>
      </c>
      <c r="L2729" t="s">
        <v>35</v>
      </c>
      <c r="M2729" t="s">
        <v>117</v>
      </c>
      <c r="N2729" t="s">
        <v>37</v>
      </c>
      <c r="O2729" t="s">
        <v>18321</v>
      </c>
      <c r="P2729" s="13" t="s">
        <v>18322</v>
      </c>
      <c r="Q2729" s="2" t="s">
        <v>44</v>
      </c>
      <c r="R2729" t="s">
        <v>18323</v>
      </c>
      <c r="S2729" s="13" t="s">
        <v>18322</v>
      </c>
      <c r="T2729" t="s">
        <v>18324</v>
      </c>
      <c r="U2729" t="s">
        <v>44</v>
      </c>
      <c r="V2729" t="s">
        <v>37</v>
      </c>
      <c r="W2729" t="s">
        <v>42</v>
      </c>
      <c r="X2729" t="s">
        <v>164</v>
      </c>
      <c r="Y2729" t="s">
        <v>44</v>
      </c>
      <c r="Z2729" t="s">
        <v>78</v>
      </c>
      <c r="AA2729" t="s">
        <v>18325</v>
      </c>
      <c r="AB2729" t="s">
        <v>18326</v>
      </c>
      <c r="AC2729" t="s">
        <v>44</v>
      </c>
      <c r="AD2729" t="s">
        <v>18327</v>
      </c>
      <c r="AE2729" t="s">
        <v>18328</v>
      </c>
      <c r="AF2729" t="s">
        <v>115</v>
      </c>
    </row>
    <row r="2730" spans="3:32" x14ac:dyDescent="0.3">
      <c r="C2730" s="21" t="s">
        <v>18329</v>
      </c>
      <c r="D2730" s="20" t="s">
        <v>102</v>
      </c>
      <c r="E2730" s="20" t="s">
        <v>63</v>
      </c>
      <c r="F2730" s="45" t="s">
        <v>18168</v>
      </c>
      <c r="G2730" s="44">
        <v>45152</v>
      </c>
      <c r="H2730" s="20" t="s">
        <v>366</v>
      </c>
      <c r="J2730" t="s">
        <v>33</v>
      </c>
      <c r="K2730" t="s">
        <v>34</v>
      </c>
      <c r="L2730" t="s">
        <v>35</v>
      </c>
      <c r="M2730" t="s">
        <v>143</v>
      </c>
      <c r="N2730" t="s">
        <v>37</v>
      </c>
      <c r="O2730" t="s">
        <v>18330</v>
      </c>
      <c r="P2730" s="13" t="s">
        <v>17991</v>
      </c>
      <c r="Q2730" s="2" t="s">
        <v>18331</v>
      </c>
      <c r="R2730" t="s">
        <v>18330</v>
      </c>
      <c r="S2730" s="13" t="s">
        <v>17991</v>
      </c>
      <c r="T2730" t="s">
        <v>18332</v>
      </c>
      <c r="U2730" t="s">
        <v>18333</v>
      </c>
      <c r="V2730" t="s">
        <v>37</v>
      </c>
      <c r="W2730" t="s">
        <v>42</v>
      </c>
      <c r="X2730" t="s">
        <v>69</v>
      </c>
      <c r="Y2730" t="s">
        <v>44</v>
      </c>
      <c r="Z2730" t="s">
        <v>78</v>
      </c>
      <c r="AA2730" t="s">
        <v>18334</v>
      </c>
      <c r="AB2730" t="s">
        <v>44</v>
      </c>
      <c r="AC2730" t="s">
        <v>18335</v>
      </c>
      <c r="AD2730" t="s">
        <v>18336</v>
      </c>
      <c r="AE2730" t="s">
        <v>18337</v>
      </c>
      <c r="AF2730" t="s">
        <v>18338</v>
      </c>
    </row>
    <row r="2731" spans="3:32" x14ac:dyDescent="0.3">
      <c r="C2731" s="21" t="s">
        <v>18339</v>
      </c>
      <c r="D2731" s="20" t="s">
        <v>102</v>
      </c>
      <c r="E2731" s="20" t="s">
        <v>63</v>
      </c>
      <c r="F2731" s="45" t="s">
        <v>18168</v>
      </c>
      <c r="G2731" s="44">
        <v>45152</v>
      </c>
      <c r="H2731" s="20" t="s">
        <v>366</v>
      </c>
      <c r="J2731" t="s">
        <v>33</v>
      </c>
      <c r="K2731" t="s">
        <v>34</v>
      </c>
      <c r="L2731" t="s">
        <v>35</v>
      </c>
      <c r="M2731" t="s">
        <v>117</v>
      </c>
      <c r="N2731" t="s">
        <v>37</v>
      </c>
      <c r="O2731" t="s">
        <v>18340</v>
      </c>
      <c r="P2731" s="13" t="s">
        <v>17991</v>
      </c>
      <c r="Q2731" s="2" t="s">
        <v>44</v>
      </c>
      <c r="R2731" t="s">
        <v>18341</v>
      </c>
      <c r="S2731" s="13" t="s">
        <v>17991</v>
      </c>
      <c r="T2731" t="s">
        <v>18342</v>
      </c>
      <c r="U2731" t="s">
        <v>44</v>
      </c>
      <c r="V2731" t="s">
        <v>37</v>
      </c>
      <c r="W2731" t="s">
        <v>42</v>
      </c>
      <c r="X2731" t="s">
        <v>164</v>
      </c>
      <c r="Y2731" t="s">
        <v>44</v>
      </c>
      <c r="Z2731" t="s">
        <v>78</v>
      </c>
      <c r="AA2731" t="s">
        <v>18343</v>
      </c>
      <c r="AB2731" t="s">
        <v>5844</v>
      </c>
      <c r="AC2731" t="s">
        <v>44</v>
      </c>
      <c r="AD2731" t="s">
        <v>8312</v>
      </c>
      <c r="AE2731" t="s">
        <v>18344</v>
      </c>
      <c r="AF2731" t="s">
        <v>115</v>
      </c>
    </row>
    <row r="2732" spans="3:32" x14ac:dyDescent="0.3">
      <c r="C2732" s="21" t="s">
        <v>18346</v>
      </c>
      <c r="D2732" s="20" t="s">
        <v>102</v>
      </c>
      <c r="E2732" s="20" t="s">
        <v>63</v>
      </c>
      <c r="F2732" s="45" t="s">
        <v>18345</v>
      </c>
      <c r="G2732" s="44">
        <v>45152</v>
      </c>
      <c r="H2732" s="20" t="s">
        <v>366</v>
      </c>
      <c r="J2732" t="s">
        <v>33</v>
      </c>
      <c r="K2732" t="s">
        <v>34</v>
      </c>
      <c r="L2732" t="s">
        <v>35</v>
      </c>
      <c r="M2732" t="s">
        <v>64</v>
      </c>
      <c r="N2732" t="s">
        <v>37</v>
      </c>
      <c r="O2732" t="s">
        <v>18347</v>
      </c>
      <c r="P2732" s="13" t="s">
        <v>16918</v>
      </c>
      <c r="Q2732" s="2" t="s">
        <v>18348</v>
      </c>
      <c r="R2732" t="s">
        <v>18349</v>
      </c>
      <c r="S2732" s="13" t="s">
        <v>16918</v>
      </c>
      <c r="T2732" t="s">
        <v>18350</v>
      </c>
      <c r="U2732" t="s">
        <v>18351</v>
      </c>
      <c r="V2732" t="s">
        <v>37</v>
      </c>
      <c r="W2732" t="s">
        <v>42</v>
      </c>
      <c r="X2732" t="s">
        <v>18237</v>
      </c>
      <c r="Y2732" t="s">
        <v>44</v>
      </c>
      <c r="Z2732" t="s">
        <v>78</v>
      </c>
      <c r="AA2732" t="s">
        <v>18352</v>
      </c>
      <c r="AB2732" t="s">
        <v>44</v>
      </c>
      <c r="AC2732" t="s">
        <v>18353</v>
      </c>
      <c r="AD2732" t="s">
        <v>18354</v>
      </c>
      <c r="AE2732" t="s">
        <v>18355</v>
      </c>
      <c r="AF2732" t="s">
        <v>115</v>
      </c>
    </row>
    <row r="2733" spans="3:32" x14ac:dyDescent="0.3">
      <c r="C2733" s="21" t="s">
        <v>18356</v>
      </c>
      <c r="D2733" s="20" t="s">
        <v>102</v>
      </c>
      <c r="E2733" s="20" t="s">
        <v>63</v>
      </c>
      <c r="F2733" s="45" t="s">
        <v>18345</v>
      </c>
      <c r="G2733" s="44">
        <v>45152</v>
      </c>
      <c r="H2733" s="20" t="s">
        <v>366</v>
      </c>
      <c r="J2733" t="s">
        <v>33</v>
      </c>
      <c r="K2733" t="s">
        <v>34</v>
      </c>
      <c r="L2733" t="s">
        <v>35</v>
      </c>
      <c r="M2733" t="s">
        <v>36</v>
      </c>
      <c r="N2733" t="s">
        <v>37</v>
      </c>
      <c r="O2733" t="s">
        <v>18357</v>
      </c>
      <c r="P2733" s="13" t="s">
        <v>16918</v>
      </c>
      <c r="Q2733" s="2" t="s">
        <v>44</v>
      </c>
      <c r="R2733" t="s">
        <v>18358</v>
      </c>
      <c r="S2733" s="13" t="s">
        <v>16918</v>
      </c>
      <c r="T2733" t="s">
        <v>18359</v>
      </c>
      <c r="U2733" t="s">
        <v>44</v>
      </c>
      <c r="V2733" t="s">
        <v>37</v>
      </c>
      <c r="W2733" t="s">
        <v>42</v>
      </c>
      <c r="X2733" t="s">
        <v>164</v>
      </c>
      <c r="Y2733" t="s">
        <v>44</v>
      </c>
      <c r="Z2733" t="s">
        <v>78</v>
      </c>
      <c r="AA2733" t="s">
        <v>18360</v>
      </c>
      <c r="AB2733" t="s">
        <v>18361</v>
      </c>
      <c r="AC2733" t="s">
        <v>44</v>
      </c>
      <c r="AD2733" t="s">
        <v>18362</v>
      </c>
      <c r="AE2733" t="s">
        <v>18363</v>
      </c>
      <c r="AF2733" t="s">
        <v>115</v>
      </c>
    </row>
    <row r="2734" spans="3:32" x14ac:dyDescent="0.3">
      <c r="C2734" s="21" t="s">
        <v>18364</v>
      </c>
      <c r="D2734" s="20" t="s">
        <v>102</v>
      </c>
      <c r="E2734" s="20" t="s">
        <v>63</v>
      </c>
      <c r="F2734" s="45" t="s">
        <v>18345</v>
      </c>
      <c r="G2734" s="44">
        <v>45152</v>
      </c>
      <c r="H2734" s="20" t="s">
        <v>366</v>
      </c>
      <c r="J2734" t="s">
        <v>33</v>
      </c>
      <c r="K2734" t="s">
        <v>34</v>
      </c>
      <c r="L2734" t="s">
        <v>35</v>
      </c>
      <c r="M2734" t="s">
        <v>52</v>
      </c>
      <c r="N2734" t="s">
        <v>37</v>
      </c>
      <c r="O2734" t="s">
        <v>12399</v>
      </c>
      <c r="P2734" s="13" t="s">
        <v>16918</v>
      </c>
      <c r="Q2734" s="2" t="s">
        <v>18365</v>
      </c>
      <c r="R2734" t="s">
        <v>11702</v>
      </c>
      <c r="S2734" s="13" t="s">
        <v>16918</v>
      </c>
      <c r="T2734" t="s">
        <v>11703</v>
      </c>
      <c r="U2734" t="s">
        <v>44</v>
      </c>
      <c r="V2734" t="s">
        <v>37</v>
      </c>
      <c r="W2734" t="s">
        <v>42</v>
      </c>
      <c r="X2734" t="s">
        <v>1551</v>
      </c>
      <c r="Y2734" t="s">
        <v>44</v>
      </c>
      <c r="Z2734" t="s">
        <v>45</v>
      </c>
      <c r="AA2734" t="s">
        <v>12402</v>
      </c>
      <c r="AB2734" t="s">
        <v>44</v>
      </c>
      <c r="AC2734" t="s">
        <v>12635</v>
      </c>
      <c r="AD2734" t="s">
        <v>11706</v>
      </c>
      <c r="AE2734" t="s">
        <v>18366</v>
      </c>
      <c r="AF2734" t="s">
        <v>115</v>
      </c>
    </row>
    <row r="2735" spans="3:32" x14ac:dyDescent="0.3">
      <c r="C2735" s="21" t="s">
        <v>18367</v>
      </c>
      <c r="D2735" s="20" t="s">
        <v>102</v>
      </c>
      <c r="E2735" s="20" t="s">
        <v>63</v>
      </c>
      <c r="F2735" s="45" t="s">
        <v>18345</v>
      </c>
      <c r="G2735" s="44">
        <v>45152</v>
      </c>
      <c r="H2735" s="20" t="s">
        <v>366</v>
      </c>
      <c r="J2735" t="s">
        <v>33</v>
      </c>
      <c r="K2735" t="s">
        <v>34</v>
      </c>
      <c r="L2735" t="s">
        <v>35</v>
      </c>
      <c r="M2735" t="s">
        <v>36</v>
      </c>
      <c r="N2735" t="s">
        <v>37</v>
      </c>
      <c r="O2735" t="s">
        <v>18368</v>
      </c>
      <c r="P2735" s="13" t="s">
        <v>16918</v>
      </c>
      <c r="Q2735" s="2" t="s">
        <v>44</v>
      </c>
      <c r="R2735" t="s">
        <v>18369</v>
      </c>
      <c r="S2735" s="13" t="s">
        <v>16918</v>
      </c>
      <c r="T2735" t="s">
        <v>18370</v>
      </c>
      <c r="U2735" t="s">
        <v>44</v>
      </c>
      <c r="V2735" t="s">
        <v>37</v>
      </c>
      <c r="W2735" t="s">
        <v>42</v>
      </c>
      <c r="X2735" t="s">
        <v>164</v>
      </c>
      <c r="Y2735" t="s">
        <v>44</v>
      </c>
      <c r="Z2735" t="s">
        <v>78</v>
      </c>
      <c r="AA2735" t="s">
        <v>18371</v>
      </c>
      <c r="AB2735" t="s">
        <v>18372</v>
      </c>
      <c r="AC2735" t="s">
        <v>44</v>
      </c>
      <c r="AD2735" t="s">
        <v>18373</v>
      </c>
      <c r="AE2735" t="s">
        <v>18374</v>
      </c>
      <c r="AF2735" t="s">
        <v>115</v>
      </c>
    </row>
    <row r="2736" spans="3:32" x14ac:dyDescent="0.3">
      <c r="C2736" s="21" t="s">
        <v>18375</v>
      </c>
      <c r="D2736" s="20" t="s">
        <v>102</v>
      </c>
      <c r="E2736" s="20" t="s">
        <v>63</v>
      </c>
      <c r="F2736" s="45" t="s">
        <v>18345</v>
      </c>
      <c r="G2736" s="44">
        <v>45152</v>
      </c>
      <c r="H2736" s="20" t="s">
        <v>366</v>
      </c>
      <c r="J2736" t="s">
        <v>33</v>
      </c>
      <c r="K2736" t="s">
        <v>34</v>
      </c>
      <c r="L2736" t="s">
        <v>35</v>
      </c>
      <c r="M2736" t="s">
        <v>36</v>
      </c>
      <c r="N2736" t="s">
        <v>37</v>
      </c>
      <c r="O2736" t="s">
        <v>18376</v>
      </c>
      <c r="P2736" s="13" t="s">
        <v>16918</v>
      </c>
      <c r="Q2736" s="2" t="s">
        <v>44</v>
      </c>
      <c r="R2736" t="s">
        <v>18377</v>
      </c>
      <c r="S2736" s="13" t="s">
        <v>16918</v>
      </c>
      <c r="T2736" t="s">
        <v>18378</v>
      </c>
      <c r="U2736" t="s">
        <v>44</v>
      </c>
      <c r="V2736" t="s">
        <v>37</v>
      </c>
      <c r="W2736" t="s">
        <v>42</v>
      </c>
      <c r="X2736" t="s">
        <v>164</v>
      </c>
      <c r="Y2736" t="s">
        <v>44</v>
      </c>
      <c r="Z2736" t="s">
        <v>78</v>
      </c>
      <c r="AA2736" t="s">
        <v>18379</v>
      </c>
      <c r="AB2736" t="s">
        <v>18380</v>
      </c>
      <c r="AC2736" t="s">
        <v>44</v>
      </c>
      <c r="AD2736" t="s">
        <v>18381</v>
      </c>
      <c r="AE2736" t="s">
        <v>18382</v>
      </c>
      <c r="AF2736" t="s">
        <v>115</v>
      </c>
    </row>
    <row r="2737" spans="3:32" x14ac:dyDescent="0.3">
      <c r="C2737" s="21" t="s">
        <v>18383</v>
      </c>
      <c r="D2737" s="20" t="s">
        <v>102</v>
      </c>
      <c r="E2737" s="20" t="s">
        <v>30</v>
      </c>
      <c r="F2737" s="45" t="s">
        <v>18345</v>
      </c>
      <c r="G2737" s="44">
        <v>45152</v>
      </c>
      <c r="H2737" s="20" t="s">
        <v>366</v>
      </c>
      <c r="J2737" t="s">
        <v>33</v>
      </c>
      <c r="K2737" t="s">
        <v>34</v>
      </c>
      <c r="L2737" t="s">
        <v>35</v>
      </c>
      <c r="M2737" t="s">
        <v>36</v>
      </c>
      <c r="N2737" t="s">
        <v>37</v>
      </c>
      <c r="O2737" t="s">
        <v>18384</v>
      </c>
      <c r="P2737" s="13" t="s">
        <v>16918</v>
      </c>
      <c r="Q2737" s="2" t="s">
        <v>18385</v>
      </c>
      <c r="R2737" t="s">
        <v>18384</v>
      </c>
      <c r="S2737" s="13" t="s">
        <v>16918</v>
      </c>
      <c r="T2737" t="s">
        <v>18386</v>
      </c>
      <c r="U2737" t="s">
        <v>18387</v>
      </c>
      <c r="V2737" t="s">
        <v>37</v>
      </c>
      <c r="W2737" t="s">
        <v>42</v>
      </c>
      <c r="X2737" t="s">
        <v>9793</v>
      </c>
      <c r="Y2737" t="s">
        <v>44</v>
      </c>
      <c r="Z2737" t="s">
        <v>45</v>
      </c>
      <c r="AA2737" t="s">
        <v>18388</v>
      </c>
      <c r="AB2737" t="s">
        <v>18389</v>
      </c>
      <c r="AC2737" t="s">
        <v>18390</v>
      </c>
      <c r="AD2737" t="s">
        <v>18391</v>
      </c>
      <c r="AE2737" t="s">
        <v>18392</v>
      </c>
      <c r="AF2737" t="s">
        <v>115</v>
      </c>
    </row>
    <row r="2738" spans="3:32" x14ac:dyDescent="0.3">
      <c r="C2738" s="21" t="s">
        <v>18629</v>
      </c>
      <c r="D2738" s="20" t="s">
        <v>29</v>
      </c>
      <c r="E2738" s="20" t="s">
        <v>280</v>
      </c>
      <c r="F2738" s="45" t="s">
        <v>18345</v>
      </c>
      <c r="G2738" s="44">
        <v>45153</v>
      </c>
      <c r="H2738" s="20" t="s">
        <v>366</v>
      </c>
      <c r="J2738" t="s">
        <v>33</v>
      </c>
      <c r="K2738" t="s">
        <v>34</v>
      </c>
      <c r="L2738" t="s">
        <v>35</v>
      </c>
      <c r="M2738" t="s">
        <v>117</v>
      </c>
      <c r="N2738" t="s">
        <v>37</v>
      </c>
      <c r="O2738" t="s">
        <v>18630</v>
      </c>
      <c r="P2738" s="13" t="s">
        <v>17499</v>
      </c>
      <c r="Q2738" s="2" t="s">
        <v>18631</v>
      </c>
      <c r="R2738" t="s">
        <v>18630</v>
      </c>
      <c r="S2738" s="13" t="s">
        <v>17499</v>
      </c>
      <c r="T2738" t="s">
        <v>18632</v>
      </c>
      <c r="U2738" t="s">
        <v>18633</v>
      </c>
      <c r="V2738" t="s">
        <v>37</v>
      </c>
      <c r="W2738" t="s">
        <v>42</v>
      </c>
      <c r="X2738" t="s">
        <v>17078</v>
      </c>
      <c r="Y2738" t="s">
        <v>44</v>
      </c>
      <c r="Z2738" t="s">
        <v>45</v>
      </c>
      <c r="AA2738" t="s">
        <v>18634</v>
      </c>
      <c r="AB2738" t="s">
        <v>18635</v>
      </c>
      <c r="AC2738" t="s">
        <v>18636</v>
      </c>
      <c r="AD2738" t="s">
        <v>18637</v>
      </c>
      <c r="AE2738" t="s">
        <v>18638</v>
      </c>
      <c r="AF2738" t="s">
        <v>51</v>
      </c>
    </row>
    <row r="2739" spans="3:32" x14ac:dyDescent="0.3">
      <c r="C2739" s="21" t="s">
        <v>18639</v>
      </c>
      <c r="D2739" s="20" t="s">
        <v>29</v>
      </c>
      <c r="E2739" s="20" t="s">
        <v>63</v>
      </c>
      <c r="F2739" s="45" t="s">
        <v>18345</v>
      </c>
      <c r="G2739" s="44">
        <v>45153</v>
      </c>
      <c r="H2739" s="20" t="s">
        <v>366</v>
      </c>
      <c r="J2739" t="s">
        <v>33</v>
      </c>
      <c r="K2739" t="s">
        <v>34</v>
      </c>
      <c r="L2739" t="s">
        <v>35</v>
      </c>
      <c r="M2739" t="s">
        <v>36</v>
      </c>
      <c r="N2739" t="s">
        <v>37</v>
      </c>
      <c r="O2739" t="s">
        <v>18640</v>
      </c>
      <c r="P2739" s="13" t="s">
        <v>17499</v>
      </c>
      <c r="Q2739" s="2" t="s">
        <v>18641</v>
      </c>
      <c r="R2739" t="s">
        <v>18642</v>
      </c>
      <c r="S2739" s="13" t="s">
        <v>17499</v>
      </c>
      <c r="T2739" t="s">
        <v>18643</v>
      </c>
      <c r="U2739" t="s">
        <v>18644</v>
      </c>
      <c r="V2739" t="s">
        <v>37</v>
      </c>
      <c r="W2739" t="s">
        <v>42</v>
      </c>
      <c r="X2739" t="s">
        <v>12042</v>
      </c>
      <c r="Y2739" t="s">
        <v>44</v>
      </c>
      <c r="Z2739" t="s">
        <v>78</v>
      </c>
      <c r="AA2739" t="s">
        <v>18645</v>
      </c>
      <c r="AB2739" t="s">
        <v>18646</v>
      </c>
      <c r="AC2739" t="s">
        <v>18647</v>
      </c>
      <c r="AD2739" t="s">
        <v>18648</v>
      </c>
      <c r="AE2739" t="s">
        <v>18649</v>
      </c>
      <c r="AF2739" t="s">
        <v>51</v>
      </c>
    </row>
    <row r="2740" spans="3:32" x14ac:dyDescent="0.3">
      <c r="C2740" s="21" t="s">
        <v>18650</v>
      </c>
      <c r="D2740" s="20" t="s">
        <v>29</v>
      </c>
      <c r="E2740" s="20" t="s">
        <v>63</v>
      </c>
      <c r="F2740" s="45" t="s">
        <v>18345</v>
      </c>
      <c r="G2740" s="44">
        <v>45153</v>
      </c>
      <c r="H2740" s="20" t="s">
        <v>366</v>
      </c>
      <c r="J2740" t="s">
        <v>33</v>
      </c>
      <c r="K2740" t="s">
        <v>34</v>
      </c>
      <c r="L2740" t="s">
        <v>35</v>
      </c>
      <c r="M2740" t="s">
        <v>36</v>
      </c>
      <c r="N2740" t="s">
        <v>37</v>
      </c>
      <c r="O2740" t="s">
        <v>18651</v>
      </c>
      <c r="P2740" s="13" t="s">
        <v>17499</v>
      </c>
      <c r="Q2740" s="2" t="s">
        <v>18652</v>
      </c>
      <c r="R2740" t="s">
        <v>18653</v>
      </c>
      <c r="S2740" s="13" t="s">
        <v>17499</v>
      </c>
      <c r="T2740" t="s">
        <v>18654</v>
      </c>
      <c r="U2740" t="s">
        <v>18655</v>
      </c>
      <c r="V2740" t="s">
        <v>37</v>
      </c>
      <c r="W2740" t="s">
        <v>42</v>
      </c>
      <c r="X2740" t="s">
        <v>401</v>
      </c>
      <c r="Y2740" t="s">
        <v>44</v>
      </c>
      <c r="Z2740" t="s">
        <v>78</v>
      </c>
      <c r="AA2740" t="s">
        <v>18656</v>
      </c>
      <c r="AB2740" t="s">
        <v>44</v>
      </c>
      <c r="AC2740" t="s">
        <v>1048</v>
      </c>
      <c r="AD2740" t="s">
        <v>18657</v>
      </c>
      <c r="AE2740" t="s">
        <v>18658</v>
      </c>
      <c r="AF2740" t="s">
        <v>51</v>
      </c>
    </row>
    <row r="2741" spans="3:32" x14ac:dyDescent="0.3">
      <c r="C2741" s="21" t="s">
        <v>18659</v>
      </c>
      <c r="D2741" s="20" t="s">
        <v>29</v>
      </c>
      <c r="E2741" s="20" t="s">
        <v>141</v>
      </c>
      <c r="F2741" s="45" t="s">
        <v>18345</v>
      </c>
      <c r="G2741" s="44">
        <v>45153</v>
      </c>
      <c r="H2741" s="20" t="s">
        <v>366</v>
      </c>
      <c r="J2741" t="s">
        <v>33</v>
      </c>
      <c r="K2741" t="s">
        <v>34</v>
      </c>
      <c r="L2741" t="s">
        <v>35</v>
      </c>
      <c r="M2741" t="s">
        <v>292</v>
      </c>
      <c r="N2741" t="s">
        <v>37</v>
      </c>
      <c r="O2741" t="s">
        <v>18660</v>
      </c>
      <c r="P2741" s="13" t="s">
        <v>17499</v>
      </c>
      <c r="Q2741" s="2" t="s">
        <v>18661</v>
      </c>
      <c r="R2741" t="s">
        <v>18660</v>
      </c>
      <c r="S2741" s="13" t="s">
        <v>17499</v>
      </c>
      <c r="T2741" t="s">
        <v>18662</v>
      </c>
      <c r="U2741" t="s">
        <v>18663</v>
      </c>
      <c r="V2741" t="s">
        <v>37</v>
      </c>
      <c r="W2741" t="s">
        <v>42</v>
      </c>
      <c r="X2741" t="s">
        <v>4685</v>
      </c>
      <c r="Y2741" t="s">
        <v>44</v>
      </c>
      <c r="Z2741" t="s">
        <v>18664</v>
      </c>
      <c r="AA2741" t="s">
        <v>18665</v>
      </c>
      <c r="AB2741" t="s">
        <v>18666</v>
      </c>
      <c r="AC2741" t="s">
        <v>18667</v>
      </c>
      <c r="AD2741" t="s">
        <v>18668</v>
      </c>
      <c r="AE2741" t="s">
        <v>18669</v>
      </c>
      <c r="AF2741" t="s">
        <v>51</v>
      </c>
    </row>
    <row r="2742" spans="3:32" x14ac:dyDescent="0.3">
      <c r="C2742" s="21">
        <v>2569412</v>
      </c>
      <c r="D2742" s="20" t="s">
        <v>29</v>
      </c>
      <c r="E2742" s="20" t="s">
        <v>63</v>
      </c>
      <c r="F2742" s="45" t="s">
        <v>18345</v>
      </c>
      <c r="G2742" s="44">
        <v>45153</v>
      </c>
      <c r="H2742" s="20" t="s">
        <v>366</v>
      </c>
      <c r="J2742" t="s">
        <v>33</v>
      </c>
      <c r="K2742" t="s">
        <v>142</v>
      </c>
      <c r="L2742" t="s">
        <v>35</v>
      </c>
      <c r="M2742" t="s">
        <v>64</v>
      </c>
      <c r="N2742" t="s">
        <v>37</v>
      </c>
      <c r="O2742" t="s">
        <v>18670</v>
      </c>
      <c r="P2742" s="13" t="s">
        <v>17499</v>
      </c>
      <c r="Q2742" s="2" t="s">
        <v>18671</v>
      </c>
      <c r="R2742" t="s">
        <v>18670</v>
      </c>
      <c r="S2742" s="13" t="s">
        <v>17499</v>
      </c>
      <c r="T2742" t="s">
        <v>18672</v>
      </c>
      <c r="U2742" t="s">
        <v>200</v>
      </c>
      <c r="V2742" t="s">
        <v>37</v>
      </c>
      <c r="W2742" t="s">
        <v>42</v>
      </c>
      <c r="X2742" t="s">
        <v>5077</v>
      </c>
      <c r="Y2742" t="s">
        <v>44</v>
      </c>
      <c r="Z2742" t="s">
        <v>481</v>
      </c>
      <c r="AA2742" t="s">
        <v>18673</v>
      </c>
      <c r="AB2742" t="s">
        <v>44</v>
      </c>
      <c r="AC2742" t="s">
        <v>18674</v>
      </c>
      <c r="AD2742" t="s">
        <v>18675</v>
      </c>
      <c r="AE2742" t="s">
        <v>18676</v>
      </c>
      <c r="AF2742" t="s">
        <v>51</v>
      </c>
    </row>
    <row r="2743" spans="3:32" x14ac:dyDescent="0.3">
      <c r="C2743" s="21" t="s">
        <v>18677</v>
      </c>
      <c r="D2743" s="20" t="s">
        <v>29</v>
      </c>
      <c r="E2743" s="20" t="s">
        <v>63</v>
      </c>
      <c r="F2743" s="45" t="s">
        <v>18431</v>
      </c>
      <c r="G2743" s="44">
        <v>45153</v>
      </c>
      <c r="H2743" s="20" t="s">
        <v>366</v>
      </c>
      <c r="J2743" t="s">
        <v>33</v>
      </c>
      <c r="K2743" t="s">
        <v>34</v>
      </c>
      <c r="L2743" t="s">
        <v>35</v>
      </c>
      <c r="M2743" t="s">
        <v>36</v>
      </c>
      <c r="N2743" t="s">
        <v>37</v>
      </c>
      <c r="O2743" t="s">
        <v>18678</v>
      </c>
      <c r="P2743" s="13" t="s">
        <v>17548</v>
      </c>
      <c r="Q2743" s="2" t="s">
        <v>18679</v>
      </c>
      <c r="R2743" t="s">
        <v>18678</v>
      </c>
      <c r="S2743" s="13" t="s">
        <v>17548</v>
      </c>
      <c r="T2743" t="s">
        <v>18680</v>
      </c>
      <c r="U2743" t="s">
        <v>18681</v>
      </c>
      <c r="V2743" t="s">
        <v>37</v>
      </c>
      <c r="W2743" t="s">
        <v>42</v>
      </c>
      <c r="X2743" t="s">
        <v>3371</v>
      </c>
      <c r="Y2743" t="s">
        <v>44</v>
      </c>
      <c r="Z2743" t="s">
        <v>359</v>
      </c>
      <c r="AA2743" t="s">
        <v>18682</v>
      </c>
      <c r="AB2743" t="s">
        <v>18683</v>
      </c>
      <c r="AC2743" t="s">
        <v>18684</v>
      </c>
      <c r="AD2743" t="s">
        <v>18685</v>
      </c>
      <c r="AE2743" t="s">
        <v>18686</v>
      </c>
      <c r="AF2743" t="s">
        <v>51</v>
      </c>
    </row>
    <row r="2744" spans="3:32" x14ac:dyDescent="0.3">
      <c r="C2744" s="21" t="s">
        <v>18623</v>
      </c>
      <c r="D2744" s="20" t="s">
        <v>102</v>
      </c>
      <c r="E2744" s="20" t="s">
        <v>357</v>
      </c>
      <c r="F2744" s="45" t="s">
        <v>18345</v>
      </c>
      <c r="G2744" s="44">
        <v>45153</v>
      </c>
      <c r="H2744" s="20" t="s">
        <v>366</v>
      </c>
      <c r="J2744" t="s">
        <v>33</v>
      </c>
      <c r="K2744" t="s">
        <v>34</v>
      </c>
      <c r="L2744" t="s">
        <v>35</v>
      </c>
      <c r="M2744" t="s">
        <v>117</v>
      </c>
      <c r="N2744" t="s">
        <v>37</v>
      </c>
      <c r="O2744" t="s">
        <v>18624</v>
      </c>
      <c r="P2744" s="13" t="s">
        <v>16918</v>
      </c>
      <c r="Q2744" s="2" t="s">
        <v>18625</v>
      </c>
      <c r="R2744" t="s">
        <v>17762</v>
      </c>
      <c r="S2744" s="13" t="s">
        <v>16918</v>
      </c>
      <c r="T2744" t="s">
        <v>1635</v>
      </c>
      <c r="U2744" t="s">
        <v>44</v>
      </c>
      <c r="V2744" t="s">
        <v>37</v>
      </c>
      <c r="W2744" t="s">
        <v>42</v>
      </c>
      <c r="X2744" t="s">
        <v>17078</v>
      </c>
      <c r="Y2744" t="s">
        <v>44</v>
      </c>
      <c r="Z2744" t="s">
        <v>45</v>
      </c>
      <c r="AA2744" t="s">
        <v>18626</v>
      </c>
      <c r="AB2744" t="s">
        <v>44</v>
      </c>
      <c r="AC2744" t="s">
        <v>18627</v>
      </c>
      <c r="AD2744" t="s">
        <v>1637</v>
      </c>
      <c r="AE2744" t="s">
        <v>18628</v>
      </c>
      <c r="AF2744" t="s">
        <v>115</v>
      </c>
    </row>
    <row r="2745" spans="3:32" x14ac:dyDescent="0.3">
      <c r="C2745" s="21" t="s">
        <v>18393</v>
      </c>
      <c r="D2745" s="20" t="s">
        <v>102</v>
      </c>
      <c r="E2745" s="20" t="s">
        <v>63</v>
      </c>
      <c r="F2745" s="45" t="s">
        <v>18345</v>
      </c>
      <c r="G2745" s="44">
        <v>45153</v>
      </c>
      <c r="H2745" s="20" t="s">
        <v>366</v>
      </c>
      <c r="J2745" t="s">
        <v>33</v>
      </c>
      <c r="K2745" t="s">
        <v>34</v>
      </c>
      <c r="L2745" t="s">
        <v>35</v>
      </c>
      <c r="M2745" t="s">
        <v>64</v>
      </c>
      <c r="N2745" t="s">
        <v>37</v>
      </c>
      <c r="O2745" t="s">
        <v>18394</v>
      </c>
      <c r="P2745" s="13" t="s">
        <v>16918</v>
      </c>
      <c r="Q2745" s="2" t="s">
        <v>18395</v>
      </c>
      <c r="R2745" t="s">
        <v>18394</v>
      </c>
      <c r="S2745" s="13" t="s">
        <v>16918</v>
      </c>
      <c r="T2745" t="s">
        <v>18396</v>
      </c>
      <c r="U2745" t="s">
        <v>18397</v>
      </c>
      <c r="V2745" t="s">
        <v>37</v>
      </c>
      <c r="W2745" t="s">
        <v>42</v>
      </c>
      <c r="X2745" t="s">
        <v>2831</v>
      </c>
      <c r="Y2745" t="s">
        <v>44</v>
      </c>
      <c r="Z2745" t="s">
        <v>356</v>
      </c>
      <c r="AA2745" t="s">
        <v>18398</v>
      </c>
      <c r="AB2745" t="s">
        <v>18399</v>
      </c>
      <c r="AC2745" t="s">
        <v>18400</v>
      </c>
      <c r="AD2745" t="s">
        <v>18401</v>
      </c>
      <c r="AE2745" t="s">
        <v>18402</v>
      </c>
      <c r="AF2745" t="s">
        <v>115</v>
      </c>
    </row>
    <row r="2746" spans="3:32" x14ac:dyDescent="0.3">
      <c r="C2746" s="21" t="s">
        <v>18403</v>
      </c>
      <c r="D2746" s="20" t="s">
        <v>102</v>
      </c>
      <c r="E2746" s="20" t="s">
        <v>63</v>
      </c>
      <c r="F2746" s="45" t="s">
        <v>18345</v>
      </c>
      <c r="G2746" s="44">
        <v>45153</v>
      </c>
      <c r="H2746" s="20" t="s">
        <v>366</v>
      </c>
      <c r="J2746" t="s">
        <v>33</v>
      </c>
      <c r="K2746" t="s">
        <v>34</v>
      </c>
      <c r="L2746" t="s">
        <v>35</v>
      </c>
      <c r="M2746" t="s">
        <v>292</v>
      </c>
      <c r="N2746" t="s">
        <v>37</v>
      </c>
      <c r="O2746" t="s">
        <v>18404</v>
      </c>
      <c r="P2746" s="13" t="s">
        <v>16918</v>
      </c>
      <c r="Q2746" s="2" t="s">
        <v>44</v>
      </c>
      <c r="R2746" t="s">
        <v>18405</v>
      </c>
      <c r="S2746" s="13" t="s">
        <v>16918</v>
      </c>
      <c r="T2746" t="s">
        <v>18406</v>
      </c>
      <c r="U2746" t="s">
        <v>44</v>
      </c>
      <c r="V2746" t="s">
        <v>37</v>
      </c>
      <c r="W2746" t="s">
        <v>42</v>
      </c>
      <c r="X2746" t="s">
        <v>164</v>
      </c>
      <c r="Y2746" t="s">
        <v>44</v>
      </c>
      <c r="Z2746" t="s">
        <v>78</v>
      </c>
      <c r="AA2746" t="s">
        <v>18407</v>
      </c>
      <c r="AB2746" t="s">
        <v>44</v>
      </c>
      <c r="AC2746" t="s">
        <v>44</v>
      </c>
      <c r="AD2746" t="s">
        <v>18408</v>
      </c>
      <c r="AE2746" t="s">
        <v>18409</v>
      </c>
      <c r="AF2746" t="s">
        <v>115</v>
      </c>
    </row>
    <row r="2747" spans="3:32" x14ac:dyDescent="0.3">
      <c r="C2747" s="21" t="s">
        <v>18410</v>
      </c>
      <c r="D2747" s="20" t="s">
        <v>102</v>
      </c>
      <c r="E2747" s="20" t="s">
        <v>63</v>
      </c>
      <c r="F2747" s="45" t="s">
        <v>18345</v>
      </c>
      <c r="G2747" s="44">
        <v>45153</v>
      </c>
      <c r="H2747" s="20" t="s">
        <v>366</v>
      </c>
      <c r="J2747" t="s">
        <v>33</v>
      </c>
      <c r="K2747" t="s">
        <v>34</v>
      </c>
      <c r="L2747" t="s">
        <v>35</v>
      </c>
      <c r="M2747" t="s">
        <v>36</v>
      </c>
      <c r="N2747" t="s">
        <v>37</v>
      </c>
      <c r="O2747" t="s">
        <v>18411</v>
      </c>
      <c r="P2747" s="13" t="s">
        <v>16918</v>
      </c>
      <c r="Q2747" s="2" t="s">
        <v>18412</v>
      </c>
      <c r="R2747" t="s">
        <v>18413</v>
      </c>
      <c r="S2747" s="13" t="s">
        <v>16918</v>
      </c>
      <c r="T2747" t="s">
        <v>18414</v>
      </c>
      <c r="U2747" t="s">
        <v>18415</v>
      </c>
      <c r="V2747" t="s">
        <v>37</v>
      </c>
      <c r="W2747" t="s">
        <v>42</v>
      </c>
      <c r="X2747" t="s">
        <v>69</v>
      </c>
      <c r="Y2747" t="s">
        <v>44</v>
      </c>
      <c r="Z2747" t="s">
        <v>78</v>
      </c>
      <c r="AA2747" t="s">
        <v>18416</v>
      </c>
      <c r="AB2747" t="s">
        <v>44</v>
      </c>
      <c r="AC2747" t="s">
        <v>71</v>
      </c>
      <c r="AD2747" t="s">
        <v>18417</v>
      </c>
      <c r="AE2747" t="s">
        <v>18418</v>
      </c>
      <c r="AF2747" t="s">
        <v>115</v>
      </c>
    </row>
    <row r="2748" spans="3:32" x14ac:dyDescent="0.3">
      <c r="C2748" s="21" t="s">
        <v>18419</v>
      </c>
      <c r="D2748" s="20" t="s">
        <v>102</v>
      </c>
      <c r="E2748" s="20" t="s">
        <v>30</v>
      </c>
      <c r="F2748" s="45" t="s">
        <v>18345</v>
      </c>
      <c r="G2748" s="44">
        <v>45153</v>
      </c>
      <c r="H2748" s="20" t="s">
        <v>366</v>
      </c>
      <c r="J2748" t="s">
        <v>33</v>
      </c>
      <c r="K2748" t="s">
        <v>34</v>
      </c>
      <c r="L2748" t="s">
        <v>35</v>
      </c>
      <c r="M2748" t="s">
        <v>64</v>
      </c>
      <c r="N2748" t="s">
        <v>37</v>
      </c>
      <c r="O2748" t="s">
        <v>18420</v>
      </c>
      <c r="P2748" s="13" t="s">
        <v>16918</v>
      </c>
      <c r="Q2748" s="2" t="s">
        <v>18421</v>
      </c>
      <c r="R2748" t="s">
        <v>18420</v>
      </c>
      <c r="S2748" s="13" t="s">
        <v>16918</v>
      </c>
      <c r="T2748" t="s">
        <v>18422</v>
      </c>
      <c r="U2748" t="s">
        <v>18423</v>
      </c>
      <c r="V2748" t="s">
        <v>37</v>
      </c>
      <c r="W2748" t="s">
        <v>42</v>
      </c>
      <c r="X2748" t="s">
        <v>9518</v>
      </c>
      <c r="Y2748" t="s">
        <v>44</v>
      </c>
      <c r="Z2748" t="s">
        <v>3401</v>
      </c>
      <c r="AA2748" t="s">
        <v>18424</v>
      </c>
      <c r="AB2748" t="s">
        <v>124</v>
      </c>
      <c r="AC2748" t="s">
        <v>18425</v>
      </c>
      <c r="AD2748" t="s">
        <v>18426</v>
      </c>
      <c r="AE2748" t="s">
        <v>18427</v>
      </c>
      <c r="AF2748" t="s">
        <v>115</v>
      </c>
    </row>
    <row r="2749" spans="3:32" x14ac:dyDescent="0.3">
      <c r="C2749" s="21" t="s">
        <v>18428</v>
      </c>
      <c r="D2749" s="20" t="s">
        <v>102</v>
      </c>
      <c r="E2749" s="20" t="s">
        <v>30</v>
      </c>
      <c r="F2749" s="45" t="s">
        <v>18345</v>
      </c>
      <c r="G2749" s="44">
        <v>45153</v>
      </c>
      <c r="H2749" s="20" t="s">
        <v>366</v>
      </c>
      <c r="J2749" t="s">
        <v>33</v>
      </c>
      <c r="K2749" t="s">
        <v>34</v>
      </c>
      <c r="L2749" t="s">
        <v>35</v>
      </c>
      <c r="M2749" t="s">
        <v>64</v>
      </c>
      <c r="N2749" t="s">
        <v>37</v>
      </c>
      <c r="O2749" t="s">
        <v>18420</v>
      </c>
      <c r="P2749" s="13" t="s">
        <v>16918</v>
      </c>
      <c r="Q2749" s="2" t="s">
        <v>18429</v>
      </c>
      <c r="R2749" t="s">
        <v>18420</v>
      </c>
      <c r="S2749" s="13" t="s">
        <v>16918</v>
      </c>
      <c r="T2749" t="s">
        <v>18422</v>
      </c>
      <c r="U2749" t="s">
        <v>18423</v>
      </c>
      <c r="V2749" t="s">
        <v>37</v>
      </c>
      <c r="W2749" t="s">
        <v>42</v>
      </c>
      <c r="X2749" t="s">
        <v>9518</v>
      </c>
      <c r="Y2749" t="s">
        <v>44</v>
      </c>
      <c r="Z2749" t="s">
        <v>3401</v>
      </c>
      <c r="AA2749" t="s">
        <v>18424</v>
      </c>
      <c r="AB2749" t="s">
        <v>124</v>
      </c>
      <c r="AC2749" t="s">
        <v>18425</v>
      </c>
      <c r="AD2749" t="s">
        <v>18426</v>
      </c>
      <c r="AE2749" t="s">
        <v>18427</v>
      </c>
      <c r="AF2749" t="s">
        <v>115</v>
      </c>
    </row>
    <row r="2750" spans="3:32" x14ac:dyDescent="0.3">
      <c r="C2750" s="21" t="s">
        <v>18430</v>
      </c>
      <c r="D2750" s="20" t="s">
        <v>102</v>
      </c>
      <c r="E2750" s="20" t="s">
        <v>509</v>
      </c>
      <c r="F2750" s="45" t="s">
        <v>18431</v>
      </c>
      <c r="G2750" s="44">
        <v>45153</v>
      </c>
      <c r="H2750" s="20" t="s">
        <v>366</v>
      </c>
      <c r="J2750" t="s">
        <v>33</v>
      </c>
      <c r="K2750" t="s">
        <v>34</v>
      </c>
      <c r="L2750" t="s">
        <v>35</v>
      </c>
      <c r="M2750" t="s">
        <v>36</v>
      </c>
      <c r="N2750" t="s">
        <v>37</v>
      </c>
      <c r="O2750" t="s">
        <v>18432</v>
      </c>
      <c r="P2750" s="13" t="s">
        <v>17066</v>
      </c>
      <c r="Q2750" s="2" t="s">
        <v>18433</v>
      </c>
      <c r="R2750" t="s">
        <v>18432</v>
      </c>
      <c r="S2750" s="13" t="s">
        <v>17066</v>
      </c>
      <c r="T2750" t="s">
        <v>18434</v>
      </c>
      <c r="U2750" t="s">
        <v>14292</v>
      </c>
      <c r="V2750" t="s">
        <v>37</v>
      </c>
      <c r="W2750" t="s">
        <v>42</v>
      </c>
      <c r="X2750" t="s">
        <v>3371</v>
      </c>
      <c r="Y2750" t="s">
        <v>44</v>
      </c>
      <c r="Z2750" t="s">
        <v>359</v>
      </c>
      <c r="AA2750" t="s">
        <v>18435</v>
      </c>
      <c r="AB2750" t="s">
        <v>14294</v>
      </c>
      <c r="AC2750" t="s">
        <v>18436</v>
      </c>
      <c r="AD2750" t="s">
        <v>18437</v>
      </c>
      <c r="AE2750" t="s">
        <v>18438</v>
      </c>
      <c r="AF2750" t="s">
        <v>115</v>
      </c>
    </row>
    <row r="2751" spans="3:32" x14ac:dyDescent="0.3">
      <c r="C2751" s="21" t="s">
        <v>18439</v>
      </c>
      <c r="D2751" s="20" t="s">
        <v>102</v>
      </c>
      <c r="E2751" s="20" t="s">
        <v>63</v>
      </c>
      <c r="F2751" s="45" t="s">
        <v>18431</v>
      </c>
      <c r="G2751" s="44">
        <v>45153</v>
      </c>
      <c r="H2751" s="20" t="s">
        <v>366</v>
      </c>
      <c r="J2751" t="s">
        <v>33</v>
      </c>
      <c r="K2751" t="s">
        <v>34</v>
      </c>
      <c r="L2751" t="s">
        <v>35</v>
      </c>
      <c r="M2751" t="s">
        <v>143</v>
      </c>
      <c r="N2751" t="s">
        <v>37</v>
      </c>
      <c r="O2751" t="s">
        <v>18440</v>
      </c>
      <c r="P2751" s="13" t="s">
        <v>17066</v>
      </c>
      <c r="Q2751" s="2" t="s">
        <v>44</v>
      </c>
      <c r="R2751" t="s">
        <v>15409</v>
      </c>
      <c r="S2751" s="13" t="s">
        <v>17066</v>
      </c>
      <c r="T2751" t="s">
        <v>15410</v>
      </c>
      <c r="U2751" t="s">
        <v>44</v>
      </c>
      <c r="V2751" t="s">
        <v>37</v>
      </c>
      <c r="W2751" t="s">
        <v>42</v>
      </c>
      <c r="X2751" t="s">
        <v>164</v>
      </c>
      <c r="Y2751" t="s">
        <v>44</v>
      </c>
      <c r="Z2751" t="s">
        <v>78</v>
      </c>
      <c r="AA2751" t="s">
        <v>18441</v>
      </c>
      <c r="AB2751" t="s">
        <v>15412</v>
      </c>
      <c r="AC2751" t="s">
        <v>44</v>
      </c>
      <c r="AD2751" t="s">
        <v>15413</v>
      </c>
      <c r="AE2751" t="s">
        <v>18442</v>
      </c>
      <c r="AF2751" t="s">
        <v>115</v>
      </c>
    </row>
    <row r="2752" spans="3:32" x14ac:dyDescent="0.3">
      <c r="C2752" s="21" t="s">
        <v>18443</v>
      </c>
      <c r="D2752" s="20" t="s">
        <v>102</v>
      </c>
      <c r="E2752" s="20" t="s">
        <v>63</v>
      </c>
      <c r="F2752" s="45" t="s">
        <v>18431</v>
      </c>
      <c r="G2752" s="44">
        <v>45153</v>
      </c>
      <c r="H2752" s="20" t="s">
        <v>366</v>
      </c>
      <c r="J2752" t="s">
        <v>33</v>
      </c>
      <c r="K2752" t="s">
        <v>34</v>
      </c>
      <c r="L2752" t="s">
        <v>35</v>
      </c>
      <c r="M2752" t="s">
        <v>64</v>
      </c>
      <c r="N2752" t="s">
        <v>37</v>
      </c>
      <c r="O2752" t="s">
        <v>18444</v>
      </c>
      <c r="P2752" s="13" t="s">
        <v>17066</v>
      </c>
      <c r="Q2752" s="2" t="s">
        <v>44</v>
      </c>
      <c r="R2752" t="s">
        <v>18445</v>
      </c>
      <c r="S2752" s="13" t="s">
        <v>17066</v>
      </c>
      <c r="T2752" t="s">
        <v>18446</v>
      </c>
      <c r="U2752" t="s">
        <v>44</v>
      </c>
      <c r="V2752" t="s">
        <v>37</v>
      </c>
      <c r="W2752" t="s">
        <v>42</v>
      </c>
      <c r="X2752" t="s">
        <v>164</v>
      </c>
      <c r="Y2752" t="s">
        <v>44</v>
      </c>
      <c r="Z2752" t="s">
        <v>78</v>
      </c>
      <c r="AA2752" t="s">
        <v>18447</v>
      </c>
      <c r="AB2752" t="s">
        <v>18448</v>
      </c>
      <c r="AC2752" t="s">
        <v>44</v>
      </c>
      <c r="AD2752" t="s">
        <v>18449</v>
      </c>
      <c r="AE2752" t="s">
        <v>18450</v>
      </c>
      <c r="AF2752" t="s">
        <v>115</v>
      </c>
    </row>
    <row r="2753" spans="3:32" x14ac:dyDescent="0.3">
      <c r="C2753" s="21" t="s">
        <v>18451</v>
      </c>
      <c r="D2753" s="20" t="s">
        <v>102</v>
      </c>
      <c r="E2753" s="20" t="s">
        <v>63</v>
      </c>
      <c r="F2753" s="45" t="s">
        <v>18431</v>
      </c>
      <c r="G2753" s="44">
        <v>45153</v>
      </c>
      <c r="H2753" s="20" t="s">
        <v>366</v>
      </c>
      <c r="J2753" t="s">
        <v>33</v>
      </c>
      <c r="K2753" t="s">
        <v>34</v>
      </c>
      <c r="L2753" t="s">
        <v>35</v>
      </c>
      <c r="M2753" t="s">
        <v>64</v>
      </c>
      <c r="N2753" t="s">
        <v>37</v>
      </c>
      <c r="O2753" t="s">
        <v>18452</v>
      </c>
      <c r="P2753" s="13" t="s">
        <v>17066</v>
      </c>
      <c r="Q2753" s="2" t="s">
        <v>18453</v>
      </c>
      <c r="R2753" t="s">
        <v>18454</v>
      </c>
      <c r="S2753" s="13" t="s">
        <v>17066</v>
      </c>
      <c r="T2753" t="s">
        <v>18455</v>
      </c>
      <c r="U2753" t="s">
        <v>124</v>
      </c>
      <c r="V2753" t="s">
        <v>37</v>
      </c>
      <c r="W2753" t="s">
        <v>42</v>
      </c>
      <c r="X2753" t="s">
        <v>320</v>
      </c>
      <c r="Y2753" t="s">
        <v>44</v>
      </c>
      <c r="Z2753" t="s">
        <v>45</v>
      </c>
      <c r="AA2753" t="s">
        <v>18456</v>
      </c>
      <c r="AB2753" t="s">
        <v>124</v>
      </c>
      <c r="AC2753" t="s">
        <v>18457</v>
      </c>
      <c r="AD2753" t="s">
        <v>18458</v>
      </c>
      <c r="AE2753" t="s">
        <v>18459</v>
      </c>
      <c r="AF2753" t="s">
        <v>115</v>
      </c>
    </row>
    <row r="2754" spans="3:32" x14ac:dyDescent="0.3">
      <c r="C2754" s="21" t="s">
        <v>18460</v>
      </c>
      <c r="D2754" s="20" t="s">
        <v>102</v>
      </c>
      <c r="E2754" s="20" t="s">
        <v>63</v>
      </c>
      <c r="F2754" s="45" t="s">
        <v>18431</v>
      </c>
      <c r="G2754" s="44">
        <v>45153</v>
      </c>
      <c r="H2754" s="20" t="s">
        <v>366</v>
      </c>
      <c r="J2754" t="s">
        <v>33</v>
      </c>
      <c r="K2754" t="s">
        <v>34</v>
      </c>
      <c r="L2754" t="s">
        <v>35</v>
      </c>
      <c r="M2754" t="s">
        <v>36</v>
      </c>
      <c r="N2754" t="s">
        <v>37</v>
      </c>
      <c r="O2754" t="s">
        <v>18461</v>
      </c>
      <c r="P2754" s="13" t="s">
        <v>17066</v>
      </c>
      <c r="Q2754" s="2" t="s">
        <v>8142</v>
      </c>
      <c r="R2754" t="s">
        <v>18461</v>
      </c>
      <c r="S2754" s="13" t="s">
        <v>17066</v>
      </c>
      <c r="T2754" t="s">
        <v>18462</v>
      </c>
      <c r="U2754" t="s">
        <v>18463</v>
      </c>
      <c r="V2754" t="s">
        <v>37</v>
      </c>
      <c r="W2754" t="s">
        <v>42</v>
      </c>
      <c r="X2754" t="s">
        <v>5900</v>
      </c>
      <c r="Y2754" t="s">
        <v>44</v>
      </c>
      <c r="Z2754" t="s">
        <v>45</v>
      </c>
      <c r="AA2754" t="s">
        <v>18464</v>
      </c>
      <c r="AB2754" t="s">
        <v>18465</v>
      </c>
      <c r="AC2754" t="s">
        <v>18466</v>
      </c>
      <c r="AD2754" t="s">
        <v>18467</v>
      </c>
      <c r="AE2754" t="s">
        <v>18468</v>
      </c>
      <c r="AF2754" t="s">
        <v>115</v>
      </c>
    </row>
    <row r="2755" spans="3:32" x14ac:dyDescent="0.3">
      <c r="C2755" s="21" t="s">
        <v>18469</v>
      </c>
      <c r="D2755" s="20" t="s">
        <v>102</v>
      </c>
      <c r="E2755" s="20" t="s">
        <v>141</v>
      </c>
      <c r="F2755" s="45" t="s">
        <v>18431</v>
      </c>
      <c r="G2755" s="44">
        <v>45153</v>
      </c>
      <c r="H2755" s="20" t="s">
        <v>366</v>
      </c>
      <c r="J2755" t="s">
        <v>33</v>
      </c>
      <c r="K2755" t="s">
        <v>34</v>
      </c>
      <c r="L2755" t="s">
        <v>35</v>
      </c>
      <c r="M2755" t="s">
        <v>64</v>
      </c>
      <c r="N2755" t="s">
        <v>37</v>
      </c>
      <c r="O2755" t="s">
        <v>18470</v>
      </c>
      <c r="P2755" s="13" t="s">
        <v>17066</v>
      </c>
      <c r="Q2755" s="2" t="s">
        <v>18471</v>
      </c>
      <c r="R2755" t="s">
        <v>18472</v>
      </c>
      <c r="S2755" s="13" t="s">
        <v>17066</v>
      </c>
      <c r="T2755" t="s">
        <v>18473</v>
      </c>
      <c r="U2755" t="s">
        <v>18474</v>
      </c>
      <c r="V2755" t="s">
        <v>37</v>
      </c>
      <c r="W2755" t="s">
        <v>42</v>
      </c>
      <c r="X2755" t="s">
        <v>69</v>
      </c>
      <c r="Y2755" t="s">
        <v>44</v>
      </c>
      <c r="Z2755" t="s">
        <v>78</v>
      </c>
      <c r="AA2755" t="s">
        <v>18475</v>
      </c>
      <c r="AB2755" t="s">
        <v>44</v>
      </c>
      <c r="AC2755" t="s">
        <v>18476</v>
      </c>
      <c r="AD2755" t="s">
        <v>18477</v>
      </c>
      <c r="AE2755" t="s">
        <v>18478</v>
      </c>
      <c r="AF2755" t="s">
        <v>115</v>
      </c>
    </row>
    <row r="2756" spans="3:32" x14ac:dyDescent="0.3">
      <c r="C2756" s="21" t="s">
        <v>18534</v>
      </c>
      <c r="D2756" s="20" t="s">
        <v>102</v>
      </c>
      <c r="E2756" s="20" t="s">
        <v>63</v>
      </c>
      <c r="F2756" s="45" t="s">
        <v>18431</v>
      </c>
      <c r="G2756" s="44">
        <v>45153</v>
      </c>
      <c r="H2756" s="20" t="s">
        <v>366</v>
      </c>
      <c r="J2756" t="s">
        <v>33</v>
      </c>
      <c r="K2756" t="s">
        <v>34</v>
      </c>
      <c r="L2756" t="s">
        <v>35</v>
      </c>
      <c r="M2756" t="s">
        <v>52</v>
      </c>
      <c r="N2756" t="s">
        <v>37</v>
      </c>
      <c r="O2756" t="s">
        <v>18535</v>
      </c>
      <c r="P2756" s="13" t="s">
        <v>17066</v>
      </c>
      <c r="Q2756" s="2" t="s">
        <v>44</v>
      </c>
      <c r="R2756" t="s">
        <v>15454</v>
      </c>
      <c r="S2756" s="13" t="s">
        <v>17066</v>
      </c>
      <c r="T2756" t="s">
        <v>15455</v>
      </c>
      <c r="U2756" t="s">
        <v>44</v>
      </c>
      <c r="V2756" t="s">
        <v>37</v>
      </c>
      <c r="W2756" t="s">
        <v>42</v>
      </c>
      <c r="X2756" t="s">
        <v>164</v>
      </c>
      <c r="Y2756" t="s">
        <v>44</v>
      </c>
      <c r="Z2756" t="s">
        <v>78</v>
      </c>
      <c r="AA2756" t="s">
        <v>18536</v>
      </c>
      <c r="AB2756" t="s">
        <v>15412</v>
      </c>
      <c r="AC2756" t="s">
        <v>44</v>
      </c>
      <c r="AD2756" t="s">
        <v>15413</v>
      </c>
      <c r="AE2756" t="s">
        <v>18537</v>
      </c>
      <c r="AF2756" t="s">
        <v>115</v>
      </c>
    </row>
    <row r="2757" spans="3:32" x14ac:dyDescent="0.3">
      <c r="C2757" s="21" t="s">
        <v>18479</v>
      </c>
      <c r="D2757" s="20" t="s">
        <v>102</v>
      </c>
      <c r="E2757" s="20" t="s">
        <v>357</v>
      </c>
      <c r="F2757" s="45" t="s">
        <v>18431</v>
      </c>
      <c r="G2757" s="44">
        <v>45153</v>
      </c>
      <c r="H2757" s="20" t="s">
        <v>366</v>
      </c>
      <c r="J2757" t="s">
        <v>33</v>
      </c>
      <c r="K2757" t="s">
        <v>34</v>
      </c>
      <c r="L2757" t="s">
        <v>35</v>
      </c>
      <c r="M2757" t="s">
        <v>143</v>
      </c>
      <c r="N2757" t="s">
        <v>37</v>
      </c>
      <c r="O2757" t="s">
        <v>18480</v>
      </c>
      <c r="P2757" s="13" t="s">
        <v>17066</v>
      </c>
      <c r="Q2757" s="2" t="s">
        <v>18481</v>
      </c>
      <c r="R2757" t="s">
        <v>18480</v>
      </c>
      <c r="S2757" s="13" t="s">
        <v>17066</v>
      </c>
      <c r="T2757" t="s">
        <v>18482</v>
      </c>
      <c r="U2757" t="s">
        <v>18483</v>
      </c>
      <c r="V2757" t="s">
        <v>37</v>
      </c>
      <c r="W2757" t="s">
        <v>42</v>
      </c>
      <c r="X2757" t="s">
        <v>3025</v>
      </c>
      <c r="Y2757" t="s">
        <v>44</v>
      </c>
      <c r="Z2757" t="s">
        <v>1002</v>
      </c>
      <c r="AA2757" t="s">
        <v>18484</v>
      </c>
      <c r="AB2757" t="s">
        <v>124</v>
      </c>
      <c r="AC2757" t="s">
        <v>18485</v>
      </c>
      <c r="AD2757" t="s">
        <v>18486</v>
      </c>
      <c r="AE2757" t="s">
        <v>18487</v>
      </c>
      <c r="AF2757" t="s">
        <v>115</v>
      </c>
    </row>
    <row r="2758" spans="3:32" x14ac:dyDescent="0.3">
      <c r="C2758" s="21" t="s">
        <v>18488</v>
      </c>
      <c r="D2758" s="20" t="s">
        <v>102</v>
      </c>
      <c r="E2758" s="20" t="s">
        <v>280</v>
      </c>
      <c r="F2758" s="45" t="s">
        <v>18431</v>
      </c>
      <c r="G2758" s="44">
        <v>45153</v>
      </c>
      <c r="H2758" s="20" t="s">
        <v>366</v>
      </c>
      <c r="J2758" t="s">
        <v>33</v>
      </c>
      <c r="K2758" t="s">
        <v>34</v>
      </c>
      <c r="L2758" t="s">
        <v>35</v>
      </c>
      <c r="M2758" t="s">
        <v>143</v>
      </c>
      <c r="N2758" t="s">
        <v>37</v>
      </c>
      <c r="O2758" t="s">
        <v>18489</v>
      </c>
      <c r="P2758" s="13" t="s">
        <v>17066</v>
      </c>
      <c r="Q2758" s="2" t="s">
        <v>18490</v>
      </c>
      <c r="R2758" t="s">
        <v>18489</v>
      </c>
      <c r="S2758" s="13" t="s">
        <v>17066</v>
      </c>
      <c r="T2758" t="s">
        <v>18491</v>
      </c>
      <c r="U2758" t="s">
        <v>1816</v>
      </c>
      <c r="V2758" t="s">
        <v>37</v>
      </c>
      <c r="W2758" t="s">
        <v>42</v>
      </c>
      <c r="X2758" t="s">
        <v>148</v>
      </c>
      <c r="Y2758" t="s">
        <v>44</v>
      </c>
      <c r="Z2758" t="s">
        <v>45</v>
      </c>
      <c r="AA2758" t="s">
        <v>18492</v>
      </c>
      <c r="AB2758" t="s">
        <v>1818</v>
      </c>
      <c r="AC2758" t="s">
        <v>18493</v>
      </c>
      <c r="AD2758" t="s">
        <v>18494</v>
      </c>
      <c r="AE2758" t="s">
        <v>18495</v>
      </c>
      <c r="AF2758" t="s">
        <v>115</v>
      </c>
    </row>
    <row r="2759" spans="3:32" x14ac:dyDescent="0.3">
      <c r="C2759" s="21" t="s">
        <v>18538</v>
      </c>
      <c r="D2759" s="20" t="s">
        <v>102</v>
      </c>
      <c r="E2759" s="20" t="s">
        <v>537</v>
      </c>
      <c r="F2759" s="45" t="s">
        <v>18431</v>
      </c>
      <c r="G2759" s="44">
        <v>45153</v>
      </c>
      <c r="H2759" s="20" t="s">
        <v>366</v>
      </c>
      <c r="J2759" t="s">
        <v>33</v>
      </c>
      <c r="K2759" t="s">
        <v>34</v>
      </c>
      <c r="L2759" t="s">
        <v>35</v>
      </c>
      <c r="M2759" t="s">
        <v>52</v>
      </c>
      <c r="N2759" t="s">
        <v>37</v>
      </c>
      <c r="O2759" t="s">
        <v>18539</v>
      </c>
      <c r="P2759" s="13" t="s">
        <v>17066</v>
      </c>
      <c r="Q2759" s="2" t="s">
        <v>18540</v>
      </c>
      <c r="R2759" t="s">
        <v>18541</v>
      </c>
      <c r="S2759" s="13" t="s">
        <v>17066</v>
      </c>
      <c r="T2759" t="s">
        <v>18542</v>
      </c>
      <c r="U2759" t="s">
        <v>1816</v>
      </c>
      <c r="V2759" t="s">
        <v>37</v>
      </c>
      <c r="W2759" t="s">
        <v>42</v>
      </c>
      <c r="X2759" t="s">
        <v>2480</v>
      </c>
      <c r="Y2759" t="s">
        <v>44</v>
      </c>
      <c r="Z2759" t="s">
        <v>359</v>
      </c>
      <c r="AA2759" t="s">
        <v>18543</v>
      </c>
      <c r="AB2759" t="s">
        <v>1818</v>
      </c>
      <c r="AC2759" t="s">
        <v>18544</v>
      </c>
      <c r="AD2759" t="s">
        <v>18545</v>
      </c>
      <c r="AE2759" t="s">
        <v>18546</v>
      </c>
      <c r="AF2759" t="s">
        <v>115</v>
      </c>
    </row>
    <row r="2760" spans="3:32" x14ac:dyDescent="0.3">
      <c r="C2760" s="21" t="s">
        <v>18547</v>
      </c>
      <c r="D2760" s="20" t="s">
        <v>102</v>
      </c>
      <c r="E2760" s="20" t="s">
        <v>63</v>
      </c>
      <c r="F2760" s="45" t="s">
        <v>18431</v>
      </c>
      <c r="G2760" s="44">
        <v>45153</v>
      </c>
      <c r="H2760" s="20" t="s">
        <v>366</v>
      </c>
      <c r="J2760" t="s">
        <v>33</v>
      </c>
      <c r="K2760" t="s">
        <v>34</v>
      </c>
      <c r="L2760" t="s">
        <v>35</v>
      </c>
      <c r="M2760" t="s">
        <v>36</v>
      </c>
      <c r="N2760" t="s">
        <v>37</v>
      </c>
      <c r="O2760" t="s">
        <v>18548</v>
      </c>
      <c r="P2760" s="13" t="s">
        <v>17066</v>
      </c>
      <c r="Q2760" s="2" t="s">
        <v>44</v>
      </c>
      <c r="R2760" t="s">
        <v>18549</v>
      </c>
      <c r="S2760" s="13" t="s">
        <v>17066</v>
      </c>
      <c r="T2760" t="s">
        <v>18550</v>
      </c>
      <c r="U2760" t="s">
        <v>44</v>
      </c>
      <c r="V2760" t="s">
        <v>37</v>
      </c>
      <c r="W2760" t="s">
        <v>42</v>
      </c>
      <c r="X2760" t="s">
        <v>164</v>
      </c>
      <c r="Y2760" t="s">
        <v>44</v>
      </c>
      <c r="Z2760" t="s">
        <v>78</v>
      </c>
      <c r="AA2760" t="s">
        <v>18551</v>
      </c>
      <c r="AB2760" t="s">
        <v>18552</v>
      </c>
      <c r="AC2760" t="s">
        <v>44</v>
      </c>
      <c r="AD2760" t="s">
        <v>18553</v>
      </c>
      <c r="AE2760" t="s">
        <v>18554</v>
      </c>
      <c r="AF2760" t="s">
        <v>115</v>
      </c>
    </row>
    <row r="2761" spans="3:32" x14ac:dyDescent="0.3">
      <c r="C2761" s="21" t="s">
        <v>18496</v>
      </c>
      <c r="D2761" s="20" t="s">
        <v>102</v>
      </c>
      <c r="E2761" s="20" t="s">
        <v>63</v>
      </c>
      <c r="F2761" s="45" t="s">
        <v>18431</v>
      </c>
      <c r="G2761" s="44">
        <v>45153</v>
      </c>
      <c r="H2761" s="20" t="s">
        <v>366</v>
      </c>
      <c r="J2761" t="s">
        <v>33</v>
      </c>
      <c r="K2761" t="s">
        <v>34</v>
      </c>
      <c r="L2761" t="s">
        <v>35</v>
      </c>
      <c r="M2761" t="s">
        <v>64</v>
      </c>
      <c r="N2761" t="s">
        <v>37</v>
      </c>
      <c r="O2761" t="s">
        <v>18497</v>
      </c>
      <c r="P2761" s="13" t="s">
        <v>17066</v>
      </c>
      <c r="Q2761" s="2" t="s">
        <v>18498</v>
      </c>
      <c r="R2761" t="s">
        <v>18497</v>
      </c>
      <c r="S2761" s="13" t="s">
        <v>17066</v>
      </c>
      <c r="T2761" t="s">
        <v>18499</v>
      </c>
      <c r="U2761" t="s">
        <v>18500</v>
      </c>
      <c r="V2761" t="s">
        <v>37</v>
      </c>
      <c r="W2761" t="s">
        <v>42</v>
      </c>
      <c r="X2761" t="s">
        <v>6296</v>
      </c>
      <c r="Y2761" t="s">
        <v>44</v>
      </c>
      <c r="Z2761" t="s">
        <v>6297</v>
      </c>
      <c r="AA2761" t="s">
        <v>18501</v>
      </c>
      <c r="AB2761" t="s">
        <v>124</v>
      </c>
      <c r="AC2761" t="s">
        <v>18502</v>
      </c>
      <c r="AD2761" t="s">
        <v>18503</v>
      </c>
      <c r="AE2761" t="s">
        <v>18504</v>
      </c>
      <c r="AF2761" t="s">
        <v>115</v>
      </c>
    </row>
    <row r="2762" spans="3:32" x14ac:dyDescent="0.3">
      <c r="C2762" s="21" t="s">
        <v>18576</v>
      </c>
      <c r="D2762" s="20" t="s">
        <v>102</v>
      </c>
      <c r="E2762" s="20" t="s">
        <v>63</v>
      </c>
      <c r="F2762" s="45" t="s">
        <v>18556</v>
      </c>
      <c r="G2762" s="44">
        <v>45153</v>
      </c>
      <c r="H2762" s="20" t="s">
        <v>366</v>
      </c>
      <c r="J2762" t="s">
        <v>33</v>
      </c>
      <c r="K2762" t="s">
        <v>34</v>
      </c>
      <c r="L2762" t="s">
        <v>35</v>
      </c>
      <c r="M2762" t="s">
        <v>36</v>
      </c>
      <c r="N2762" t="s">
        <v>37</v>
      </c>
      <c r="O2762" t="s">
        <v>18577</v>
      </c>
      <c r="P2762" s="13" t="s">
        <v>17371</v>
      </c>
      <c r="Q2762" s="2" t="s">
        <v>17992</v>
      </c>
      <c r="R2762" t="s">
        <v>18577</v>
      </c>
      <c r="S2762" s="13" t="s">
        <v>17371</v>
      </c>
      <c r="T2762" t="s">
        <v>18578</v>
      </c>
      <c r="U2762" t="s">
        <v>18579</v>
      </c>
      <c r="V2762" t="s">
        <v>37</v>
      </c>
      <c r="W2762" t="s">
        <v>42</v>
      </c>
      <c r="X2762" t="s">
        <v>5900</v>
      </c>
      <c r="Y2762" t="s">
        <v>44</v>
      </c>
      <c r="Z2762" t="s">
        <v>45</v>
      </c>
      <c r="AA2762" t="s">
        <v>18580</v>
      </c>
      <c r="AB2762" t="s">
        <v>18581</v>
      </c>
      <c r="AC2762" t="s">
        <v>18581</v>
      </c>
      <c r="AD2762" t="s">
        <v>18582</v>
      </c>
      <c r="AE2762" t="s">
        <v>18583</v>
      </c>
      <c r="AF2762" t="s">
        <v>115</v>
      </c>
    </row>
    <row r="2763" spans="3:32" x14ac:dyDescent="0.3">
      <c r="C2763" s="21" t="s">
        <v>18809</v>
      </c>
      <c r="D2763" s="20" t="s">
        <v>29</v>
      </c>
      <c r="E2763" s="20" t="s">
        <v>30</v>
      </c>
      <c r="F2763" s="45" t="s">
        <v>18168</v>
      </c>
      <c r="G2763" s="44">
        <v>45154</v>
      </c>
      <c r="H2763" s="20" t="s">
        <v>366</v>
      </c>
      <c r="J2763" t="s">
        <v>33</v>
      </c>
      <c r="K2763" t="s">
        <v>382</v>
      </c>
      <c r="L2763" t="s">
        <v>35</v>
      </c>
      <c r="M2763" t="s">
        <v>52</v>
      </c>
      <c r="N2763" t="s">
        <v>37</v>
      </c>
      <c r="O2763" t="s">
        <v>15809</v>
      </c>
      <c r="P2763" s="13" t="s">
        <v>17371</v>
      </c>
      <c r="Q2763" s="2" t="s">
        <v>18810</v>
      </c>
      <c r="R2763" t="s">
        <v>18811</v>
      </c>
      <c r="S2763" s="13" t="s">
        <v>17371</v>
      </c>
      <c r="T2763" t="s">
        <v>15812</v>
      </c>
      <c r="U2763" t="s">
        <v>15809</v>
      </c>
      <c r="V2763" t="s">
        <v>37</v>
      </c>
      <c r="W2763" t="s">
        <v>42</v>
      </c>
      <c r="X2763" t="s">
        <v>13234</v>
      </c>
      <c r="Y2763" t="s">
        <v>44</v>
      </c>
      <c r="Z2763" t="s">
        <v>45</v>
      </c>
      <c r="AA2763" t="s">
        <v>15813</v>
      </c>
      <c r="AB2763" t="s">
        <v>18812</v>
      </c>
      <c r="AC2763" t="s">
        <v>18812</v>
      </c>
      <c r="AD2763" t="s">
        <v>15815</v>
      </c>
      <c r="AE2763" t="s">
        <v>18813</v>
      </c>
      <c r="AF2763" t="s">
        <v>51</v>
      </c>
    </row>
    <row r="2764" spans="3:32" x14ac:dyDescent="0.3">
      <c r="C2764" s="21" t="s">
        <v>18814</v>
      </c>
      <c r="D2764" s="20" t="s">
        <v>29</v>
      </c>
      <c r="E2764" s="20" t="s">
        <v>63</v>
      </c>
      <c r="F2764" s="45" t="s">
        <v>18431</v>
      </c>
      <c r="G2764" s="44">
        <v>45154</v>
      </c>
      <c r="H2764" s="20" t="s">
        <v>366</v>
      </c>
      <c r="J2764" t="s">
        <v>33</v>
      </c>
      <c r="K2764" t="s">
        <v>34</v>
      </c>
      <c r="L2764" t="s">
        <v>35</v>
      </c>
      <c r="M2764" t="s">
        <v>105</v>
      </c>
      <c r="N2764" t="s">
        <v>37</v>
      </c>
      <c r="O2764" t="s">
        <v>12234</v>
      </c>
      <c r="P2764" s="13" t="s">
        <v>17548</v>
      </c>
      <c r="Q2764" s="2" t="s">
        <v>18815</v>
      </c>
      <c r="R2764" t="s">
        <v>12234</v>
      </c>
      <c r="S2764" s="13" t="s">
        <v>17548</v>
      </c>
      <c r="T2764" t="s">
        <v>18816</v>
      </c>
      <c r="U2764" t="s">
        <v>18817</v>
      </c>
      <c r="V2764" t="s">
        <v>37</v>
      </c>
      <c r="W2764" t="s">
        <v>42</v>
      </c>
      <c r="X2764" t="s">
        <v>17516</v>
      </c>
      <c r="Y2764" t="s">
        <v>44</v>
      </c>
      <c r="Z2764" t="s">
        <v>45</v>
      </c>
      <c r="AA2764" t="s">
        <v>12238</v>
      </c>
      <c r="AB2764" t="s">
        <v>18818</v>
      </c>
      <c r="AC2764" t="s">
        <v>18818</v>
      </c>
      <c r="AD2764" t="s">
        <v>18819</v>
      </c>
      <c r="AE2764" t="s">
        <v>18820</v>
      </c>
      <c r="AF2764" t="s">
        <v>51</v>
      </c>
    </row>
    <row r="2765" spans="3:32" x14ac:dyDescent="0.3">
      <c r="C2765" s="21" t="s">
        <v>18821</v>
      </c>
      <c r="D2765" s="20" t="s">
        <v>29</v>
      </c>
      <c r="E2765" s="20" t="s">
        <v>63</v>
      </c>
      <c r="F2765" s="45" t="s">
        <v>18431</v>
      </c>
      <c r="G2765" s="44">
        <v>45154</v>
      </c>
      <c r="H2765" s="20" t="s">
        <v>366</v>
      </c>
      <c r="J2765" t="s">
        <v>33</v>
      </c>
      <c r="K2765" t="s">
        <v>34</v>
      </c>
      <c r="L2765" t="s">
        <v>35</v>
      </c>
      <c r="M2765" t="s">
        <v>52</v>
      </c>
      <c r="N2765" t="s">
        <v>37</v>
      </c>
      <c r="O2765" t="s">
        <v>18822</v>
      </c>
      <c r="P2765" s="13" t="s">
        <v>17548</v>
      </c>
      <c r="Q2765" s="2" t="s">
        <v>18823</v>
      </c>
      <c r="R2765" t="s">
        <v>18822</v>
      </c>
      <c r="S2765" s="13" t="s">
        <v>17548</v>
      </c>
      <c r="T2765" t="s">
        <v>18824</v>
      </c>
      <c r="U2765" t="s">
        <v>18825</v>
      </c>
      <c r="V2765" t="s">
        <v>37</v>
      </c>
      <c r="W2765" t="s">
        <v>42</v>
      </c>
      <c r="X2765" t="s">
        <v>13950</v>
      </c>
      <c r="Y2765" t="s">
        <v>44</v>
      </c>
      <c r="Z2765" t="s">
        <v>45</v>
      </c>
      <c r="AA2765" t="s">
        <v>18826</v>
      </c>
      <c r="AB2765" t="s">
        <v>124</v>
      </c>
      <c r="AC2765" t="s">
        <v>18827</v>
      </c>
      <c r="AD2765" t="s">
        <v>18828</v>
      </c>
      <c r="AE2765" t="s">
        <v>18829</v>
      </c>
      <c r="AF2765" t="s">
        <v>51</v>
      </c>
    </row>
    <row r="2766" spans="3:32" x14ac:dyDescent="0.3">
      <c r="C2766" s="21" t="s">
        <v>18836</v>
      </c>
      <c r="D2766" s="20" t="s">
        <v>29</v>
      </c>
      <c r="E2766" s="20" t="s">
        <v>63</v>
      </c>
      <c r="F2766" s="45" t="s">
        <v>18431</v>
      </c>
      <c r="G2766" s="44">
        <v>45154</v>
      </c>
      <c r="H2766" s="20" t="s">
        <v>366</v>
      </c>
      <c r="J2766" t="s">
        <v>33</v>
      </c>
      <c r="K2766" t="s">
        <v>34</v>
      </c>
      <c r="L2766" t="s">
        <v>35</v>
      </c>
      <c r="M2766" t="s">
        <v>143</v>
      </c>
      <c r="N2766" t="s">
        <v>37</v>
      </c>
      <c r="O2766" t="s">
        <v>18837</v>
      </c>
      <c r="P2766" s="13" t="s">
        <v>17548</v>
      </c>
      <c r="Q2766" s="2" t="s">
        <v>18838</v>
      </c>
      <c r="R2766" t="s">
        <v>18837</v>
      </c>
      <c r="S2766" s="13" t="s">
        <v>17548</v>
      </c>
      <c r="T2766" t="s">
        <v>18839</v>
      </c>
      <c r="U2766" t="s">
        <v>200</v>
      </c>
      <c r="V2766" t="s">
        <v>37</v>
      </c>
      <c r="W2766" t="s">
        <v>42</v>
      </c>
      <c r="X2766" t="s">
        <v>3025</v>
      </c>
      <c r="Y2766" t="s">
        <v>44</v>
      </c>
      <c r="Z2766" t="s">
        <v>1002</v>
      </c>
      <c r="AA2766" t="s">
        <v>18840</v>
      </c>
      <c r="AB2766" t="s">
        <v>124</v>
      </c>
      <c r="AC2766" t="s">
        <v>18841</v>
      </c>
      <c r="AD2766" t="s">
        <v>18842</v>
      </c>
      <c r="AE2766" t="s">
        <v>18843</v>
      </c>
      <c r="AF2766" t="s">
        <v>51</v>
      </c>
    </row>
    <row r="2767" spans="3:32" x14ac:dyDescent="0.3">
      <c r="C2767" s="21" t="s">
        <v>18844</v>
      </c>
      <c r="D2767" s="20" t="s">
        <v>29</v>
      </c>
      <c r="E2767" s="20" t="s">
        <v>30</v>
      </c>
      <c r="F2767" s="45" t="s">
        <v>18431</v>
      </c>
      <c r="G2767" s="44">
        <v>45154</v>
      </c>
      <c r="H2767" s="20" t="s">
        <v>366</v>
      </c>
      <c r="J2767" t="s">
        <v>33</v>
      </c>
      <c r="K2767" t="s">
        <v>34</v>
      </c>
      <c r="L2767" t="s">
        <v>35</v>
      </c>
      <c r="M2767" t="s">
        <v>52</v>
      </c>
      <c r="N2767" t="s">
        <v>37</v>
      </c>
      <c r="O2767" t="s">
        <v>18845</v>
      </c>
      <c r="P2767" s="13" t="s">
        <v>17548</v>
      </c>
      <c r="Q2767" s="2" t="s">
        <v>18846</v>
      </c>
      <c r="R2767" t="s">
        <v>18847</v>
      </c>
      <c r="S2767" s="13" t="s">
        <v>17548</v>
      </c>
      <c r="T2767" t="s">
        <v>18848</v>
      </c>
      <c r="U2767" t="s">
        <v>18849</v>
      </c>
      <c r="V2767" t="s">
        <v>37</v>
      </c>
      <c r="W2767" t="s">
        <v>42</v>
      </c>
      <c r="X2767" t="s">
        <v>18850</v>
      </c>
      <c r="Y2767" t="s">
        <v>44</v>
      </c>
      <c r="Z2767" t="s">
        <v>45</v>
      </c>
      <c r="AA2767" t="s">
        <v>18851</v>
      </c>
      <c r="AB2767" t="s">
        <v>124</v>
      </c>
      <c r="AC2767" t="s">
        <v>18852</v>
      </c>
      <c r="AD2767" t="s">
        <v>18853</v>
      </c>
      <c r="AE2767" t="s">
        <v>18854</v>
      </c>
      <c r="AF2767" t="s">
        <v>51</v>
      </c>
    </row>
    <row r="2768" spans="3:32" x14ac:dyDescent="0.3">
      <c r="C2768" s="21" t="s">
        <v>18855</v>
      </c>
      <c r="D2768" s="20" t="s">
        <v>29</v>
      </c>
      <c r="E2768" s="20" t="s">
        <v>63</v>
      </c>
      <c r="F2768" s="45" t="s">
        <v>18431</v>
      </c>
      <c r="G2768" s="44">
        <v>45154</v>
      </c>
      <c r="H2768" s="20" t="s">
        <v>366</v>
      </c>
      <c r="J2768" t="s">
        <v>33</v>
      </c>
      <c r="K2768" t="s">
        <v>142</v>
      </c>
      <c r="L2768" t="s">
        <v>35</v>
      </c>
      <c r="M2768" t="s">
        <v>117</v>
      </c>
      <c r="N2768" t="s">
        <v>37</v>
      </c>
      <c r="O2768" t="s">
        <v>18856</v>
      </c>
      <c r="P2768" s="13" t="s">
        <v>17548</v>
      </c>
      <c r="Q2768" s="2" t="s">
        <v>18857</v>
      </c>
      <c r="R2768" t="s">
        <v>18858</v>
      </c>
      <c r="S2768" s="13" t="s">
        <v>17548</v>
      </c>
      <c r="T2768" t="s">
        <v>18859</v>
      </c>
      <c r="U2768" t="s">
        <v>44</v>
      </c>
      <c r="V2768" t="s">
        <v>37</v>
      </c>
      <c r="W2768" t="s">
        <v>42</v>
      </c>
      <c r="X2768" t="s">
        <v>18860</v>
      </c>
      <c r="Y2768" t="s">
        <v>44</v>
      </c>
      <c r="Z2768" t="s">
        <v>45</v>
      </c>
      <c r="AA2768" t="s">
        <v>18861</v>
      </c>
      <c r="AB2768" t="s">
        <v>44</v>
      </c>
      <c r="AC2768" t="s">
        <v>18862</v>
      </c>
      <c r="AD2768" t="s">
        <v>18863</v>
      </c>
      <c r="AE2768" t="s">
        <v>18864</v>
      </c>
      <c r="AF2768" t="s">
        <v>51</v>
      </c>
    </row>
    <row r="2769" spans="3:32" x14ac:dyDescent="0.3">
      <c r="C2769" s="21" t="s">
        <v>18865</v>
      </c>
      <c r="D2769" s="20" t="s">
        <v>29</v>
      </c>
      <c r="E2769" s="20" t="s">
        <v>63</v>
      </c>
      <c r="F2769" s="45" t="s">
        <v>18431</v>
      </c>
      <c r="G2769" s="44">
        <v>45154</v>
      </c>
      <c r="H2769" s="20" t="s">
        <v>366</v>
      </c>
      <c r="J2769" t="s">
        <v>33</v>
      </c>
      <c r="K2769" t="s">
        <v>34</v>
      </c>
      <c r="L2769" t="s">
        <v>35</v>
      </c>
      <c r="M2769" t="s">
        <v>64</v>
      </c>
      <c r="N2769" t="s">
        <v>37</v>
      </c>
      <c r="O2769" t="s">
        <v>18866</v>
      </c>
      <c r="P2769" s="13" t="s">
        <v>17548</v>
      </c>
      <c r="Q2769" s="2" t="s">
        <v>18867</v>
      </c>
      <c r="R2769" t="s">
        <v>18866</v>
      </c>
      <c r="S2769" s="13" t="s">
        <v>17548</v>
      </c>
      <c r="T2769" t="s">
        <v>18868</v>
      </c>
      <c r="U2769" t="s">
        <v>200</v>
      </c>
      <c r="V2769" t="s">
        <v>37</v>
      </c>
      <c r="W2769" t="s">
        <v>42</v>
      </c>
      <c r="X2769" t="s">
        <v>1122</v>
      </c>
      <c r="Y2769" t="s">
        <v>44</v>
      </c>
      <c r="Z2769" t="s">
        <v>356</v>
      </c>
      <c r="AA2769" t="s">
        <v>18869</v>
      </c>
      <c r="AB2769" t="s">
        <v>124</v>
      </c>
      <c r="AC2769" t="s">
        <v>18870</v>
      </c>
      <c r="AD2769" t="s">
        <v>18871</v>
      </c>
      <c r="AE2769" t="s">
        <v>18872</v>
      </c>
      <c r="AF2769" t="s">
        <v>51</v>
      </c>
    </row>
    <row r="2770" spans="3:32" x14ac:dyDescent="0.3">
      <c r="C2770" s="21" t="s">
        <v>18873</v>
      </c>
      <c r="D2770" s="20" t="s">
        <v>29</v>
      </c>
      <c r="E2770" s="20" t="s">
        <v>63</v>
      </c>
      <c r="F2770" s="45" t="s">
        <v>18431</v>
      </c>
      <c r="G2770" s="44">
        <v>45154</v>
      </c>
      <c r="H2770" s="20" t="s">
        <v>366</v>
      </c>
      <c r="J2770" t="s">
        <v>33</v>
      </c>
      <c r="K2770" t="s">
        <v>34</v>
      </c>
      <c r="L2770" t="s">
        <v>35</v>
      </c>
      <c r="M2770" t="s">
        <v>64</v>
      </c>
      <c r="N2770" t="s">
        <v>37</v>
      </c>
      <c r="O2770" t="s">
        <v>18874</v>
      </c>
      <c r="P2770" s="13" t="s">
        <v>17548</v>
      </c>
      <c r="Q2770" s="2" t="s">
        <v>18875</v>
      </c>
      <c r="R2770" t="s">
        <v>18874</v>
      </c>
      <c r="S2770" s="13" t="s">
        <v>17548</v>
      </c>
      <c r="T2770" t="s">
        <v>18876</v>
      </c>
      <c r="U2770" t="s">
        <v>18877</v>
      </c>
      <c r="V2770" t="s">
        <v>37</v>
      </c>
      <c r="W2770" t="s">
        <v>42</v>
      </c>
      <c r="X2770" t="s">
        <v>1122</v>
      </c>
      <c r="Y2770" t="s">
        <v>44</v>
      </c>
      <c r="Z2770" t="s">
        <v>356</v>
      </c>
      <c r="AA2770" t="s">
        <v>18878</v>
      </c>
      <c r="AB2770" t="s">
        <v>11799</v>
      </c>
      <c r="AC2770" t="s">
        <v>18879</v>
      </c>
      <c r="AD2770" t="s">
        <v>18880</v>
      </c>
      <c r="AE2770" t="s">
        <v>18881</v>
      </c>
      <c r="AF2770" t="s">
        <v>51</v>
      </c>
    </row>
    <row r="2771" spans="3:32" x14ac:dyDescent="0.3">
      <c r="C2771" s="21" t="s">
        <v>18882</v>
      </c>
      <c r="D2771" s="20" t="s">
        <v>29</v>
      </c>
      <c r="E2771" s="20" t="s">
        <v>63</v>
      </c>
      <c r="F2771" s="45" t="s">
        <v>18556</v>
      </c>
      <c r="G2771" s="44">
        <v>45154</v>
      </c>
      <c r="H2771" s="20" t="s">
        <v>366</v>
      </c>
      <c r="J2771" t="s">
        <v>33</v>
      </c>
      <c r="K2771" t="s">
        <v>34</v>
      </c>
      <c r="L2771" t="s">
        <v>35</v>
      </c>
      <c r="M2771" t="s">
        <v>52</v>
      </c>
      <c r="N2771" t="s">
        <v>37</v>
      </c>
      <c r="O2771" t="s">
        <v>18883</v>
      </c>
      <c r="P2771" s="13" t="s">
        <v>17673</v>
      </c>
      <c r="Q2771" s="2" t="s">
        <v>18884</v>
      </c>
      <c r="R2771" t="s">
        <v>18883</v>
      </c>
      <c r="S2771" s="13" t="s">
        <v>17673</v>
      </c>
      <c r="T2771" t="s">
        <v>18885</v>
      </c>
      <c r="U2771" t="s">
        <v>18883</v>
      </c>
      <c r="V2771" t="s">
        <v>37</v>
      </c>
      <c r="W2771" t="s">
        <v>42</v>
      </c>
      <c r="X2771" t="s">
        <v>1985</v>
      </c>
      <c r="Y2771" t="s">
        <v>44</v>
      </c>
      <c r="Z2771" t="s">
        <v>45</v>
      </c>
      <c r="AA2771" t="s">
        <v>18886</v>
      </c>
      <c r="AB2771" t="s">
        <v>18887</v>
      </c>
      <c r="AC2771" t="s">
        <v>18887</v>
      </c>
      <c r="AD2771" t="s">
        <v>18888</v>
      </c>
      <c r="AE2771" t="s">
        <v>18889</v>
      </c>
      <c r="AF2771" t="s">
        <v>51</v>
      </c>
    </row>
    <row r="2772" spans="3:32" x14ac:dyDescent="0.3">
      <c r="C2772" s="21" t="s">
        <v>18830</v>
      </c>
      <c r="D2772" s="20" t="s">
        <v>29</v>
      </c>
      <c r="E2772" s="20" t="s">
        <v>63</v>
      </c>
      <c r="F2772" s="45" t="s">
        <v>18431</v>
      </c>
      <c r="G2772" s="44">
        <v>45154</v>
      </c>
      <c r="H2772" s="20" t="s">
        <v>366</v>
      </c>
      <c r="J2772" t="s">
        <v>33</v>
      </c>
      <c r="K2772" t="s">
        <v>34</v>
      </c>
      <c r="L2772" t="s">
        <v>35</v>
      </c>
      <c r="M2772" t="s">
        <v>52</v>
      </c>
      <c r="N2772" t="s">
        <v>37</v>
      </c>
      <c r="O2772" t="s">
        <v>17951</v>
      </c>
      <c r="P2772" s="13" t="s">
        <v>17548</v>
      </c>
      <c r="Q2772" s="2" t="s">
        <v>18831</v>
      </c>
      <c r="R2772" t="s">
        <v>16564</v>
      </c>
      <c r="S2772" s="13" t="s">
        <v>17548</v>
      </c>
      <c r="T2772" t="s">
        <v>8257</v>
      </c>
      <c r="U2772" t="s">
        <v>8258</v>
      </c>
      <c r="V2772" t="s">
        <v>37</v>
      </c>
      <c r="W2772" t="s">
        <v>42</v>
      </c>
      <c r="X2772" t="s">
        <v>69</v>
      </c>
      <c r="Y2772" t="s">
        <v>44</v>
      </c>
      <c r="Z2772" t="s">
        <v>78</v>
      </c>
      <c r="AA2772" t="s">
        <v>17953</v>
      </c>
      <c r="AB2772" t="s">
        <v>44</v>
      </c>
      <c r="AC2772" t="s">
        <v>18832</v>
      </c>
      <c r="AD2772" t="s">
        <v>18833</v>
      </c>
      <c r="AE2772" t="s">
        <v>18834</v>
      </c>
      <c r="AF2772" t="s">
        <v>18835</v>
      </c>
    </row>
    <row r="2773" spans="3:32" x14ac:dyDescent="0.3">
      <c r="C2773" s="21" t="s">
        <v>18890</v>
      </c>
      <c r="D2773" s="20" t="s">
        <v>102</v>
      </c>
      <c r="E2773" s="20" t="s">
        <v>30</v>
      </c>
      <c r="F2773" s="45" t="s">
        <v>18556</v>
      </c>
      <c r="G2773" s="44">
        <v>45154</v>
      </c>
      <c r="H2773" s="20" t="s">
        <v>366</v>
      </c>
      <c r="J2773" t="s">
        <v>33</v>
      </c>
      <c r="K2773" t="s">
        <v>34</v>
      </c>
      <c r="L2773" t="s">
        <v>35</v>
      </c>
      <c r="M2773" t="s">
        <v>52</v>
      </c>
      <c r="N2773" t="s">
        <v>37</v>
      </c>
      <c r="O2773" t="s">
        <v>18891</v>
      </c>
      <c r="P2773" s="13" t="s">
        <v>17673</v>
      </c>
      <c r="Q2773" s="2" t="s">
        <v>18892</v>
      </c>
      <c r="R2773" t="s">
        <v>18891</v>
      </c>
      <c r="S2773" s="13" t="s">
        <v>17673</v>
      </c>
      <c r="T2773" t="s">
        <v>18893</v>
      </c>
      <c r="U2773" t="s">
        <v>18894</v>
      </c>
      <c r="V2773" t="s">
        <v>37</v>
      </c>
      <c r="W2773" t="s">
        <v>42</v>
      </c>
      <c r="X2773" t="s">
        <v>15547</v>
      </c>
      <c r="Y2773" t="s">
        <v>44</v>
      </c>
      <c r="Z2773" t="s">
        <v>18895</v>
      </c>
      <c r="AA2773" t="s">
        <v>18896</v>
      </c>
      <c r="AB2773" t="s">
        <v>18897</v>
      </c>
      <c r="AC2773" t="s">
        <v>18898</v>
      </c>
      <c r="AD2773" t="s">
        <v>18899</v>
      </c>
      <c r="AE2773" t="s">
        <v>18900</v>
      </c>
      <c r="AF2773" t="s">
        <v>51</v>
      </c>
    </row>
    <row r="2774" spans="3:32" x14ac:dyDescent="0.3">
      <c r="C2774" s="21" t="s">
        <v>18555</v>
      </c>
      <c r="D2774" s="20" t="s">
        <v>102</v>
      </c>
      <c r="E2774" s="20" t="s">
        <v>63</v>
      </c>
      <c r="F2774" s="45" t="s">
        <v>18556</v>
      </c>
      <c r="G2774" s="44">
        <v>45154</v>
      </c>
      <c r="H2774" s="20" t="s">
        <v>366</v>
      </c>
      <c r="J2774" t="s">
        <v>33</v>
      </c>
      <c r="K2774" t="s">
        <v>34</v>
      </c>
      <c r="L2774" t="s">
        <v>35</v>
      </c>
      <c r="M2774" t="s">
        <v>292</v>
      </c>
      <c r="N2774" t="s">
        <v>37</v>
      </c>
      <c r="O2774" t="s">
        <v>18557</v>
      </c>
      <c r="P2774" s="13" t="s">
        <v>17371</v>
      </c>
      <c r="Q2774" s="2" t="s">
        <v>18558</v>
      </c>
      <c r="R2774" t="s">
        <v>18559</v>
      </c>
      <c r="S2774" s="13" t="s">
        <v>17371</v>
      </c>
      <c r="T2774" t="s">
        <v>18560</v>
      </c>
      <c r="U2774" t="s">
        <v>18561</v>
      </c>
      <c r="V2774" t="s">
        <v>37</v>
      </c>
      <c r="W2774" t="s">
        <v>42</v>
      </c>
      <c r="X2774" t="s">
        <v>18562</v>
      </c>
      <c r="Y2774" t="s">
        <v>44</v>
      </c>
      <c r="Z2774" t="s">
        <v>15789</v>
      </c>
      <c r="AA2774" t="s">
        <v>18563</v>
      </c>
      <c r="AB2774" t="s">
        <v>18564</v>
      </c>
      <c r="AC2774" t="s">
        <v>18565</v>
      </c>
      <c r="AD2774" t="s">
        <v>18566</v>
      </c>
      <c r="AE2774" t="s">
        <v>18567</v>
      </c>
      <c r="AF2774" t="s">
        <v>115</v>
      </c>
    </row>
    <row r="2775" spans="3:32" x14ac:dyDescent="0.3">
      <c r="C2775" s="21" t="s">
        <v>18568</v>
      </c>
      <c r="D2775" s="20" t="s">
        <v>102</v>
      </c>
      <c r="E2775" s="20" t="s">
        <v>63</v>
      </c>
      <c r="F2775" s="45" t="s">
        <v>18556</v>
      </c>
      <c r="G2775" s="44">
        <v>45154</v>
      </c>
      <c r="H2775" s="20" t="s">
        <v>366</v>
      </c>
      <c r="J2775" t="s">
        <v>33</v>
      </c>
      <c r="K2775" t="s">
        <v>34</v>
      </c>
      <c r="L2775" t="s">
        <v>35</v>
      </c>
      <c r="M2775" t="s">
        <v>52</v>
      </c>
      <c r="N2775" t="s">
        <v>37</v>
      </c>
      <c r="O2775" t="s">
        <v>18569</v>
      </c>
      <c r="P2775" s="13" t="s">
        <v>17371</v>
      </c>
      <c r="Q2775" s="2" t="s">
        <v>44</v>
      </c>
      <c r="R2775" t="s">
        <v>18570</v>
      </c>
      <c r="S2775" s="13" t="s">
        <v>17371</v>
      </c>
      <c r="T2775" t="s">
        <v>18571</v>
      </c>
      <c r="U2775" t="s">
        <v>44</v>
      </c>
      <c r="V2775" t="s">
        <v>37</v>
      </c>
      <c r="W2775" t="s">
        <v>42</v>
      </c>
      <c r="X2775" t="s">
        <v>164</v>
      </c>
      <c r="Y2775" t="s">
        <v>44</v>
      </c>
      <c r="Z2775" t="s">
        <v>78</v>
      </c>
      <c r="AA2775" t="s">
        <v>18572</v>
      </c>
      <c r="AB2775" t="s">
        <v>18573</v>
      </c>
      <c r="AC2775" t="s">
        <v>44</v>
      </c>
      <c r="AD2775" t="s">
        <v>18574</v>
      </c>
      <c r="AE2775" t="s">
        <v>18575</v>
      </c>
      <c r="AF2775" t="s">
        <v>115</v>
      </c>
    </row>
    <row r="2776" spans="3:32" x14ac:dyDescent="0.3">
      <c r="C2776" s="21" t="s">
        <v>18584</v>
      </c>
      <c r="D2776" s="20" t="s">
        <v>102</v>
      </c>
      <c r="E2776" s="20" t="s">
        <v>280</v>
      </c>
      <c r="F2776" s="45" t="s">
        <v>18556</v>
      </c>
      <c r="G2776" s="44">
        <v>45154</v>
      </c>
      <c r="H2776" s="20" t="s">
        <v>366</v>
      </c>
      <c r="J2776" t="s">
        <v>33</v>
      </c>
      <c r="K2776" t="s">
        <v>34</v>
      </c>
      <c r="L2776" t="s">
        <v>35</v>
      </c>
      <c r="M2776" t="s">
        <v>52</v>
      </c>
      <c r="N2776" t="s">
        <v>37</v>
      </c>
      <c r="O2776" t="s">
        <v>18585</v>
      </c>
      <c r="P2776" s="13" t="s">
        <v>17371</v>
      </c>
      <c r="Q2776" s="2" t="s">
        <v>44</v>
      </c>
      <c r="R2776" t="s">
        <v>18586</v>
      </c>
      <c r="S2776" s="13" t="s">
        <v>17371</v>
      </c>
      <c r="T2776" t="s">
        <v>18587</v>
      </c>
      <c r="U2776" t="s">
        <v>44</v>
      </c>
      <c r="V2776" t="s">
        <v>37</v>
      </c>
      <c r="W2776" t="s">
        <v>42</v>
      </c>
      <c r="X2776" t="s">
        <v>164</v>
      </c>
      <c r="Y2776" t="s">
        <v>44</v>
      </c>
      <c r="Z2776" t="s">
        <v>78</v>
      </c>
      <c r="AA2776" t="s">
        <v>18588</v>
      </c>
      <c r="AB2776" t="s">
        <v>18589</v>
      </c>
      <c r="AC2776" t="s">
        <v>44</v>
      </c>
      <c r="AD2776" t="s">
        <v>18590</v>
      </c>
      <c r="AE2776" t="s">
        <v>18591</v>
      </c>
      <c r="AF2776" t="s">
        <v>115</v>
      </c>
    </row>
    <row r="2777" spans="3:32" x14ac:dyDescent="0.3">
      <c r="C2777" s="21" t="s">
        <v>18592</v>
      </c>
      <c r="D2777" s="20" t="s">
        <v>102</v>
      </c>
      <c r="E2777" s="20" t="s">
        <v>63</v>
      </c>
      <c r="F2777" s="45" t="s">
        <v>18556</v>
      </c>
      <c r="G2777" s="44">
        <v>45154</v>
      </c>
      <c r="H2777" s="20" t="s">
        <v>366</v>
      </c>
      <c r="J2777" t="s">
        <v>33</v>
      </c>
      <c r="K2777" t="s">
        <v>34</v>
      </c>
      <c r="L2777" t="s">
        <v>35</v>
      </c>
      <c r="M2777" t="s">
        <v>64</v>
      </c>
      <c r="N2777" t="s">
        <v>37</v>
      </c>
      <c r="O2777" t="s">
        <v>18593</v>
      </c>
      <c r="P2777" s="13" t="s">
        <v>17371</v>
      </c>
      <c r="Q2777" s="2" t="s">
        <v>44</v>
      </c>
      <c r="R2777" t="s">
        <v>15710</v>
      </c>
      <c r="S2777" s="13" t="s">
        <v>17371</v>
      </c>
      <c r="T2777" t="s">
        <v>15711</v>
      </c>
      <c r="U2777" t="s">
        <v>44</v>
      </c>
      <c r="V2777" t="s">
        <v>37</v>
      </c>
      <c r="W2777" t="s">
        <v>42</v>
      </c>
      <c r="X2777" t="s">
        <v>164</v>
      </c>
      <c r="Y2777" t="s">
        <v>44</v>
      </c>
      <c r="Z2777" t="s">
        <v>78</v>
      </c>
      <c r="AA2777" t="s">
        <v>18594</v>
      </c>
      <c r="AB2777" t="s">
        <v>44</v>
      </c>
      <c r="AC2777" t="s">
        <v>44</v>
      </c>
      <c r="AD2777" t="s">
        <v>15714</v>
      </c>
      <c r="AE2777" t="s">
        <v>18595</v>
      </c>
      <c r="AF2777" t="s">
        <v>115</v>
      </c>
    </row>
    <row r="2778" spans="3:32" x14ac:dyDescent="0.3">
      <c r="C2778" s="21" t="s">
        <v>18596</v>
      </c>
      <c r="D2778" s="20" t="s">
        <v>102</v>
      </c>
      <c r="E2778" s="20" t="s">
        <v>537</v>
      </c>
      <c r="F2778" s="45" t="s">
        <v>18556</v>
      </c>
      <c r="G2778" s="44">
        <v>45154</v>
      </c>
      <c r="H2778" s="20" t="s">
        <v>366</v>
      </c>
      <c r="J2778" t="s">
        <v>33</v>
      </c>
      <c r="K2778" t="s">
        <v>34</v>
      </c>
      <c r="L2778" t="s">
        <v>35</v>
      </c>
      <c r="M2778" t="s">
        <v>143</v>
      </c>
      <c r="N2778" t="s">
        <v>37</v>
      </c>
      <c r="O2778" t="s">
        <v>18597</v>
      </c>
      <c r="P2778" s="13" t="s">
        <v>17371</v>
      </c>
      <c r="Q2778" s="2" t="s">
        <v>18598</v>
      </c>
      <c r="R2778" t="s">
        <v>18597</v>
      </c>
      <c r="S2778" s="13" t="s">
        <v>17371</v>
      </c>
      <c r="T2778" t="s">
        <v>18599</v>
      </c>
      <c r="U2778" t="s">
        <v>18600</v>
      </c>
      <c r="V2778" t="s">
        <v>37</v>
      </c>
      <c r="W2778" t="s">
        <v>42</v>
      </c>
      <c r="X2778" t="s">
        <v>6073</v>
      </c>
      <c r="Y2778" t="s">
        <v>44</v>
      </c>
      <c r="Z2778" t="s">
        <v>359</v>
      </c>
      <c r="AA2778" t="s">
        <v>18601</v>
      </c>
      <c r="AB2778" t="s">
        <v>18602</v>
      </c>
      <c r="AC2778" t="s">
        <v>18603</v>
      </c>
      <c r="AD2778" t="s">
        <v>18604</v>
      </c>
      <c r="AE2778" t="s">
        <v>18605</v>
      </c>
      <c r="AF2778" t="s">
        <v>115</v>
      </c>
    </row>
    <row r="2779" spans="3:32" x14ac:dyDescent="0.3">
      <c r="C2779" s="21" t="s">
        <v>18606</v>
      </c>
      <c r="D2779" s="20" t="s">
        <v>102</v>
      </c>
      <c r="E2779" s="20" t="s">
        <v>63</v>
      </c>
      <c r="F2779" s="45" t="s">
        <v>18556</v>
      </c>
      <c r="G2779" s="44">
        <v>45154</v>
      </c>
      <c r="H2779" s="20" t="s">
        <v>366</v>
      </c>
      <c r="J2779" t="s">
        <v>33</v>
      </c>
      <c r="K2779" t="s">
        <v>34</v>
      </c>
      <c r="L2779" t="s">
        <v>35</v>
      </c>
      <c r="M2779" t="s">
        <v>143</v>
      </c>
      <c r="N2779" t="s">
        <v>37</v>
      </c>
      <c r="O2779" t="s">
        <v>18607</v>
      </c>
      <c r="P2779" s="13" t="s">
        <v>17371</v>
      </c>
      <c r="Q2779" s="2" t="s">
        <v>18608</v>
      </c>
      <c r="R2779" t="s">
        <v>18607</v>
      </c>
      <c r="S2779" s="13" t="s">
        <v>17371</v>
      </c>
      <c r="T2779" t="s">
        <v>18609</v>
      </c>
      <c r="U2779" t="s">
        <v>200</v>
      </c>
      <c r="V2779" t="s">
        <v>37</v>
      </c>
      <c r="W2779" t="s">
        <v>42</v>
      </c>
      <c r="X2779" t="s">
        <v>18237</v>
      </c>
      <c r="Y2779" t="s">
        <v>44</v>
      </c>
      <c r="Z2779" t="s">
        <v>78</v>
      </c>
      <c r="AA2779" t="s">
        <v>18610</v>
      </c>
      <c r="AB2779" t="s">
        <v>44</v>
      </c>
      <c r="AC2779" t="s">
        <v>18611</v>
      </c>
      <c r="AD2779" t="s">
        <v>18612</v>
      </c>
      <c r="AE2779" t="s">
        <v>18613</v>
      </c>
      <c r="AF2779" t="s">
        <v>115</v>
      </c>
    </row>
    <row r="2780" spans="3:32" x14ac:dyDescent="0.3">
      <c r="C2780" s="21" t="s">
        <v>18614</v>
      </c>
      <c r="D2780" s="20" t="s">
        <v>102</v>
      </c>
      <c r="E2780" s="20" t="s">
        <v>63</v>
      </c>
      <c r="F2780" s="45" t="s">
        <v>18556</v>
      </c>
      <c r="G2780" s="44">
        <v>45154</v>
      </c>
      <c r="H2780" s="20" t="s">
        <v>366</v>
      </c>
      <c r="J2780" t="s">
        <v>33</v>
      </c>
      <c r="K2780" t="s">
        <v>34</v>
      </c>
      <c r="L2780" t="s">
        <v>35</v>
      </c>
      <c r="M2780" t="s">
        <v>292</v>
      </c>
      <c r="N2780" t="s">
        <v>37</v>
      </c>
      <c r="O2780" t="s">
        <v>18615</v>
      </c>
      <c r="P2780" s="13" t="s">
        <v>17371</v>
      </c>
      <c r="Q2780" s="2" t="s">
        <v>44</v>
      </c>
      <c r="R2780" t="s">
        <v>18616</v>
      </c>
      <c r="S2780" s="13" t="s">
        <v>17371</v>
      </c>
      <c r="T2780" t="s">
        <v>18617</v>
      </c>
      <c r="U2780" t="s">
        <v>44</v>
      </c>
      <c r="V2780" t="s">
        <v>37</v>
      </c>
      <c r="W2780" t="s">
        <v>42</v>
      </c>
      <c r="X2780" t="s">
        <v>164</v>
      </c>
      <c r="Y2780" t="s">
        <v>44</v>
      </c>
      <c r="Z2780" t="s">
        <v>78</v>
      </c>
      <c r="AA2780" t="s">
        <v>18618</v>
      </c>
      <c r="AB2780" t="s">
        <v>44</v>
      </c>
      <c r="AC2780" t="s">
        <v>44</v>
      </c>
      <c r="AD2780" t="s">
        <v>18619</v>
      </c>
      <c r="AE2780" t="s">
        <v>18620</v>
      </c>
      <c r="AF2780" t="s">
        <v>18621</v>
      </c>
    </row>
    <row r="2781" spans="3:32" x14ac:dyDescent="0.3">
      <c r="C2781" s="21" t="s">
        <v>18901</v>
      </c>
      <c r="D2781" s="20" t="s">
        <v>102</v>
      </c>
      <c r="E2781" s="20" t="s">
        <v>63</v>
      </c>
      <c r="F2781" s="45" t="s">
        <v>18688</v>
      </c>
      <c r="G2781" s="44">
        <v>45154</v>
      </c>
      <c r="H2781" s="20" t="s">
        <v>366</v>
      </c>
      <c r="J2781" t="s">
        <v>33</v>
      </c>
      <c r="K2781" t="s">
        <v>34</v>
      </c>
      <c r="L2781" t="s">
        <v>35</v>
      </c>
      <c r="M2781" t="s">
        <v>143</v>
      </c>
      <c r="N2781" t="s">
        <v>37</v>
      </c>
      <c r="O2781" t="s">
        <v>18902</v>
      </c>
      <c r="P2781" s="13" t="s">
        <v>17499</v>
      </c>
      <c r="Q2781" s="2" t="s">
        <v>6365</v>
      </c>
      <c r="R2781" t="s">
        <v>18902</v>
      </c>
      <c r="S2781" s="13" t="s">
        <v>17499</v>
      </c>
      <c r="T2781" t="s">
        <v>18903</v>
      </c>
      <c r="U2781" t="s">
        <v>18904</v>
      </c>
      <c r="V2781" t="s">
        <v>37</v>
      </c>
      <c r="W2781" t="s">
        <v>42</v>
      </c>
      <c r="X2781" t="s">
        <v>967</v>
      </c>
      <c r="Y2781" t="s">
        <v>44</v>
      </c>
      <c r="Z2781" t="s">
        <v>387</v>
      </c>
      <c r="AA2781" t="s">
        <v>18905</v>
      </c>
      <c r="AB2781" t="s">
        <v>124</v>
      </c>
      <c r="AC2781" t="s">
        <v>18906</v>
      </c>
      <c r="AD2781" t="s">
        <v>18907</v>
      </c>
      <c r="AE2781" t="s">
        <v>18908</v>
      </c>
      <c r="AF2781" t="s">
        <v>115</v>
      </c>
    </row>
    <row r="2782" spans="3:32" x14ac:dyDescent="0.3">
      <c r="C2782" s="21" t="s">
        <v>18687</v>
      </c>
      <c r="D2782" s="20" t="s">
        <v>102</v>
      </c>
      <c r="E2782" s="20" t="s">
        <v>30</v>
      </c>
      <c r="F2782" s="45" t="s">
        <v>18688</v>
      </c>
      <c r="G2782" s="44">
        <v>45154</v>
      </c>
      <c r="H2782" s="20" t="s">
        <v>366</v>
      </c>
      <c r="J2782" t="s">
        <v>33</v>
      </c>
      <c r="K2782" t="s">
        <v>34</v>
      </c>
      <c r="L2782" t="s">
        <v>35</v>
      </c>
      <c r="M2782" t="s">
        <v>117</v>
      </c>
      <c r="N2782" t="s">
        <v>37</v>
      </c>
      <c r="O2782" t="s">
        <v>18689</v>
      </c>
      <c r="P2782" s="13" t="s">
        <v>17499</v>
      </c>
      <c r="Q2782" s="2" t="s">
        <v>18690</v>
      </c>
      <c r="R2782" t="s">
        <v>18691</v>
      </c>
      <c r="S2782" s="13" t="s">
        <v>17499</v>
      </c>
      <c r="T2782" t="s">
        <v>18692</v>
      </c>
      <c r="U2782" t="s">
        <v>18693</v>
      </c>
      <c r="V2782" t="s">
        <v>37</v>
      </c>
      <c r="W2782" t="s">
        <v>42</v>
      </c>
      <c r="X2782" t="s">
        <v>2821</v>
      </c>
      <c r="Y2782" t="s">
        <v>44</v>
      </c>
      <c r="Z2782" t="s">
        <v>45</v>
      </c>
      <c r="AA2782" t="s">
        <v>18694</v>
      </c>
      <c r="AB2782" t="s">
        <v>18695</v>
      </c>
      <c r="AC2782" t="s">
        <v>18696</v>
      </c>
      <c r="AD2782" t="s">
        <v>18697</v>
      </c>
      <c r="AE2782" t="s">
        <v>18698</v>
      </c>
      <c r="AF2782" t="s">
        <v>115</v>
      </c>
    </row>
    <row r="2783" spans="3:32" x14ac:dyDescent="0.3">
      <c r="C2783" s="21" t="s">
        <v>18699</v>
      </c>
      <c r="D2783" s="20" t="s">
        <v>102</v>
      </c>
      <c r="E2783" s="20" t="s">
        <v>63</v>
      </c>
      <c r="F2783" s="45" t="s">
        <v>18688</v>
      </c>
      <c r="G2783" s="44">
        <v>45154</v>
      </c>
      <c r="H2783" s="20" t="s">
        <v>366</v>
      </c>
      <c r="J2783" t="s">
        <v>33</v>
      </c>
      <c r="K2783" t="s">
        <v>34</v>
      </c>
      <c r="L2783" t="s">
        <v>35</v>
      </c>
      <c r="M2783" t="s">
        <v>143</v>
      </c>
      <c r="N2783" t="s">
        <v>37</v>
      </c>
      <c r="O2783" t="s">
        <v>18700</v>
      </c>
      <c r="P2783" s="13" t="s">
        <v>17499</v>
      </c>
      <c r="Q2783" s="2" t="s">
        <v>44</v>
      </c>
      <c r="R2783" t="s">
        <v>18701</v>
      </c>
      <c r="S2783" s="13" t="s">
        <v>17499</v>
      </c>
      <c r="T2783" t="s">
        <v>18702</v>
      </c>
      <c r="U2783" t="s">
        <v>44</v>
      </c>
      <c r="V2783" t="s">
        <v>37</v>
      </c>
      <c r="W2783" t="s">
        <v>42</v>
      </c>
      <c r="X2783" t="s">
        <v>164</v>
      </c>
      <c r="Y2783" t="s">
        <v>44</v>
      </c>
      <c r="Z2783" t="s">
        <v>78</v>
      </c>
      <c r="AA2783" t="s">
        <v>18703</v>
      </c>
      <c r="AB2783" t="s">
        <v>18704</v>
      </c>
      <c r="AC2783" t="s">
        <v>44</v>
      </c>
      <c r="AD2783" t="s">
        <v>18705</v>
      </c>
      <c r="AE2783" t="s">
        <v>18706</v>
      </c>
      <c r="AF2783" t="s">
        <v>115</v>
      </c>
    </row>
    <row r="2784" spans="3:32" x14ac:dyDescent="0.3">
      <c r="C2784" s="21" t="s">
        <v>18707</v>
      </c>
      <c r="D2784" s="20" t="s">
        <v>102</v>
      </c>
      <c r="E2784" s="20" t="s">
        <v>63</v>
      </c>
      <c r="F2784" s="45" t="s">
        <v>18688</v>
      </c>
      <c r="G2784" s="44">
        <v>45154</v>
      </c>
      <c r="H2784" s="20" t="s">
        <v>366</v>
      </c>
      <c r="J2784" t="s">
        <v>33</v>
      </c>
      <c r="K2784" t="s">
        <v>34</v>
      </c>
      <c r="L2784" t="s">
        <v>35</v>
      </c>
      <c r="M2784" t="s">
        <v>117</v>
      </c>
      <c r="N2784" t="s">
        <v>37</v>
      </c>
      <c r="O2784" t="s">
        <v>18708</v>
      </c>
      <c r="P2784" s="13" t="s">
        <v>17499</v>
      </c>
      <c r="Q2784" s="2" t="s">
        <v>44</v>
      </c>
      <c r="R2784" t="s">
        <v>18709</v>
      </c>
      <c r="S2784" s="13" t="s">
        <v>17499</v>
      </c>
      <c r="T2784" t="s">
        <v>18710</v>
      </c>
      <c r="U2784" t="s">
        <v>44</v>
      </c>
      <c r="V2784" t="s">
        <v>37</v>
      </c>
      <c r="W2784" t="s">
        <v>42</v>
      </c>
      <c r="X2784" t="s">
        <v>164</v>
      </c>
      <c r="Y2784" t="s">
        <v>44</v>
      </c>
      <c r="Z2784" t="s">
        <v>78</v>
      </c>
      <c r="AA2784" t="s">
        <v>18711</v>
      </c>
      <c r="AB2784" t="s">
        <v>18712</v>
      </c>
      <c r="AC2784" t="s">
        <v>44</v>
      </c>
      <c r="AD2784" t="s">
        <v>18713</v>
      </c>
      <c r="AE2784" t="s">
        <v>18714</v>
      </c>
    </row>
    <row r="2785" spans="3:32" x14ac:dyDescent="0.3">
      <c r="C2785" s="21" t="s">
        <v>18715</v>
      </c>
      <c r="D2785" s="20" t="s">
        <v>102</v>
      </c>
      <c r="E2785" s="20" t="s">
        <v>30</v>
      </c>
      <c r="F2785" s="45" t="s">
        <v>18688</v>
      </c>
      <c r="G2785" s="44">
        <v>45154</v>
      </c>
      <c r="H2785" s="20" t="s">
        <v>366</v>
      </c>
      <c r="J2785" t="s">
        <v>33</v>
      </c>
      <c r="K2785" t="s">
        <v>34</v>
      </c>
      <c r="L2785" t="s">
        <v>35</v>
      </c>
      <c r="M2785" t="s">
        <v>36</v>
      </c>
      <c r="N2785" t="s">
        <v>37</v>
      </c>
      <c r="O2785" t="s">
        <v>18716</v>
      </c>
      <c r="P2785" s="13" t="s">
        <v>17499</v>
      </c>
      <c r="Q2785" s="2" t="s">
        <v>18717</v>
      </c>
      <c r="R2785" t="s">
        <v>10254</v>
      </c>
      <c r="S2785" s="13" t="s">
        <v>17499</v>
      </c>
      <c r="T2785" t="s">
        <v>18718</v>
      </c>
      <c r="U2785" t="s">
        <v>10258</v>
      </c>
      <c r="V2785" t="s">
        <v>37</v>
      </c>
      <c r="W2785" t="s">
        <v>42</v>
      </c>
      <c r="X2785" t="s">
        <v>18237</v>
      </c>
      <c r="Y2785" t="s">
        <v>44</v>
      </c>
      <c r="Z2785" t="s">
        <v>78</v>
      </c>
      <c r="AA2785" t="s">
        <v>18719</v>
      </c>
      <c r="AB2785" t="s">
        <v>18720</v>
      </c>
      <c r="AC2785" t="s">
        <v>18721</v>
      </c>
      <c r="AD2785" t="s">
        <v>18722</v>
      </c>
      <c r="AE2785" t="s">
        <v>18723</v>
      </c>
      <c r="AF2785" t="s">
        <v>115</v>
      </c>
    </row>
    <row r="2786" spans="3:32" x14ac:dyDescent="0.3">
      <c r="C2786" s="21" t="s">
        <v>18724</v>
      </c>
      <c r="D2786" s="20" t="s">
        <v>102</v>
      </c>
      <c r="E2786" s="20" t="s">
        <v>63</v>
      </c>
      <c r="F2786" s="45" t="s">
        <v>18688</v>
      </c>
      <c r="G2786" s="44">
        <v>45154</v>
      </c>
      <c r="H2786" s="20" t="s">
        <v>366</v>
      </c>
      <c r="J2786" t="s">
        <v>33</v>
      </c>
      <c r="K2786" t="s">
        <v>34</v>
      </c>
      <c r="L2786" t="s">
        <v>35</v>
      </c>
      <c r="M2786" t="s">
        <v>52</v>
      </c>
      <c r="N2786" t="s">
        <v>37</v>
      </c>
      <c r="O2786" t="s">
        <v>18725</v>
      </c>
      <c r="P2786" s="13" t="s">
        <v>17499</v>
      </c>
      <c r="Q2786" s="2" t="s">
        <v>18726</v>
      </c>
      <c r="R2786" t="s">
        <v>18727</v>
      </c>
      <c r="S2786" s="13" t="s">
        <v>17499</v>
      </c>
      <c r="T2786" t="s">
        <v>18728</v>
      </c>
      <c r="U2786" t="s">
        <v>18729</v>
      </c>
      <c r="V2786" t="s">
        <v>37</v>
      </c>
      <c r="W2786" t="s">
        <v>42</v>
      </c>
      <c r="X2786" t="s">
        <v>11905</v>
      </c>
      <c r="Y2786" t="s">
        <v>44</v>
      </c>
      <c r="Z2786" t="s">
        <v>359</v>
      </c>
      <c r="AA2786" t="s">
        <v>18730</v>
      </c>
      <c r="AB2786" t="s">
        <v>124</v>
      </c>
      <c r="AC2786" t="s">
        <v>124</v>
      </c>
      <c r="AD2786" t="s">
        <v>18731</v>
      </c>
      <c r="AE2786" t="s">
        <v>18732</v>
      </c>
      <c r="AF2786" t="s">
        <v>115</v>
      </c>
    </row>
    <row r="2787" spans="3:32" x14ac:dyDescent="0.3">
      <c r="C2787" s="21" t="s">
        <v>18733</v>
      </c>
      <c r="D2787" s="20" t="s">
        <v>102</v>
      </c>
      <c r="E2787" s="20" t="s">
        <v>63</v>
      </c>
      <c r="F2787" s="45" t="s">
        <v>18688</v>
      </c>
      <c r="G2787" s="44">
        <v>45154</v>
      </c>
      <c r="H2787" s="20" t="s">
        <v>366</v>
      </c>
      <c r="J2787" t="s">
        <v>33</v>
      </c>
      <c r="K2787" t="s">
        <v>34</v>
      </c>
      <c r="L2787" t="s">
        <v>35</v>
      </c>
      <c r="M2787" t="s">
        <v>64</v>
      </c>
      <c r="N2787" t="s">
        <v>37</v>
      </c>
      <c r="O2787" t="s">
        <v>18734</v>
      </c>
      <c r="P2787" s="13" t="s">
        <v>17499</v>
      </c>
      <c r="Q2787" s="2" t="s">
        <v>44</v>
      </c>
      <c r="R2787" t="s">
        <v>18735</v>
      </c>
      <c r="S2787" s="13" t="s">
        <v>17499</v>
      </c>
      <c r="T2787" t="s">
        <v>18736</v>
      </c>
      <c r="U2787" t="s">
        <v>44</v>
      </c>
      <c r="V2787" t="s">
        <v>37</v>
      </c>
      <c r="W2787" t="s">
        <v>42</v>
      </c>
      <c r="X2787" t="s">
        <v>164</v>
      </c>
      <c r="Y2787" t="s">
        <v>44</v>
      </c>
      <c r="Z2787" t="s">
        <v>78</v>
      </c>
      <c r="AA2787" t="s">
        <v>18737</v>
      </c>
      <c r="AB2787" t="s">
        <v>18738</v>
      </c>
      <c r="AC2787" t="s">
        <v>44</v>
      </c>
      <c r="AD2787" t="s">
        <v>18739</v>
      </c>
      <c r="AE2787" t="s">
        <v>18740</v>
      </c>
      <c r="AF2787" t="s">
        <v>115</v>
      </c>
    </row>
    <row r="2788" spans="3:32" x14ac:dyDescent="0.3">
      <c r="C2788" s="21" t="s">
        <v>19022</v>
      </c>
      <c r="D2788" s="20" t="s">
        <v>29</v>
      </c>
      <c r="E2788" s="20" t="s">
        <v>30</v>
      </c>
      <c r="F2788" s="45" t="s">
        <v>18431</v>
      </c>
      <c r="G2788" s="44">
        <v>45155</v>
      </c>
      <c r="H2788" s="20" t="s">
        <v>366</v>
      </c>
      <c r="J2788" t="s">
        <v>33</v>
      </c>
      <c r="K2788" t="s">
        <v>34</v>
      </c>
      <c r="L2788" t="s">
        <v>35</v>
      </c>
      <c r="M2788" t="s">
        <v>52</v>
      </c>
      <c r="N2788" t="s">
        <v>37</v>
      </c>
      <c r="O2788" t="s">
        <v>16772</v>
      </c>
      <c r="P2788" s="13" t="s">
        <v>17548</v>
      </c>
      <c r="Q2788" s="2" t="s">
        <v>19023</v>
      </c>
      <c r="R2788" t="s">
        <v>12401</v>
      </c>
      <c r="S2788" s="13" t="s">
        <v>17548</v>
      </c>
      <c r="T2788" t="s">
        <v>11703</v>
      </c>
      <c r="U2788" t="s">
        <v>44</v>
      </c>
      <c r="V2788" t="s">
        <v>37</v>
      </c>
      <c r="W2788" t="s">
        <v>42</v>
      </c>
      <c r="X2788" t="s">
        <v>863</v>
      </c>
      <c r="Y2788" t="s">
        <v>44</v>
      </c>
      <c r="Z2788" t="s">
        <v>45</v>
      </c>
      <c r="AA2788" t="s">
        <v>16774</v>
      </c>
      <c r="AB2788" t="s">
        <v>12635</v>
      </c>
      <c r="AC2788" t="s">
        <v>12635</v>
      </c>
      <c r="AD2788" t="s">
        <v>11706</v>
      </c>
      <c r="AE2788" t="s">
        <v>19024</v>
      </c>
      <c r="AF2788" t="s">
        <v>51</v>
      </c>
    </row>
    <row r="2789" spans="3:32" x14ac:dyDescent="0.3">
      <c r="C2789" s="21" t="s">
        <v>19025</v>
      </c>
      <c r="D2789" s="20" t="s">
        <v>29</v>
      </c>
      <c r="E2789" s="20" t="s">
        <v>30</v>
      </c>
      <c r="F2789" s="45" t="s">
        <v>18556</v>
      </c>
      <c r="G2789" s="44">
        <v>45155</v>
      </c>
      <c r="H2789" s="20" t="s">
        <v>366</v>
      </c>
      <c r="J2789" t="s">
        <v>33</v>
      </c>
      <c r="K2789" t="s">
        <v>34</v>
      </c>
      <c r="L2789" t="s">
        <v>35</v>
      </c>
      <c r="M2789" t="s">
        <v>36</v>
      </c>
      <c r="N2789" t="s">
        <v>37</v>
      </c>
      <c r="O2789" t="s">
        <v>19026</v>
      </c>
      <c r="P2789" s="13" t="s">
        <v>17673</v>
      </c>
      <c r="Q2789" s="2" t="s">
        <v>44</v>
      </c>
      <c r="R2789" t="s">
        <v>19027</v>
      </c>
      <c r="S2789" s="13" t="s">
        <v>17673</v>
      </c>
      <c r="T2789" t="s">
        <v>19028</v>
      </c>
      <c r="U2789" t="s">
        <v>44</v>
      </c>
      <c r="V2789" t="s">
        <v>37</v>
      </c>
      <c r="W2789" t="s">
        <v>42</v>
      </c>
      <c r="X2789" t="s">
        <v>164</v>
      </c>
      <c r="Y2789" t="s">
        <v>44</v>
      </c>
      <c r="Z2789" t="s">
        <v>78</v>
      </c>
      <c r="AA2789" t="s">
        <v>19029</v>
      </c>
      <c r="AB2789" t="s">
        <v>19030</v>
      </c>
      <c r="AC2789" t="s">
        <v>44</v>
      </c>
      <c r="AD2789" t="s">
        <v>19031</v>
      </c>
      <c r="AE2789" t="s">
        <v>19032</v>
      </c>
      <c r="AF2789" t="s">
        <v>51</v>
      </c>
    </row>
    <row r="2790" spans="3:32" x14ac:dyDescent="0.3">
      <c r="C2790" s="21" t="s">
        <v>19033</v>
      </c>
      <c r="D2790" s="20" t="s">
        <v>29</v>
      </c>
      <c r="E2790" s="20" t="s">
        <v>509</v>
      </c>
      <c r="F2790" s="45" t="s">
        <v>18556</v>
      </c>
      <c r="G2790" s="44">
        <v>45155</v>
      </c>
      <c r="H2790" s="20" t="s">
        <v>366</v>
      </c>
      <c r="J2790" t="s">
        <v>33</v>
      </c>
      <c r="K2790" t="s">
        <v>34</v>
      </c>
      <c r="L2790" t="s">
        <v>35</v>
      </c>
      <c r="M2790" t="s">
        <v>64</v>
      </c>
      <c r="N2790" t="s">
        <v>37</v>
      </c>
      <c r="O2790" t="s">
        <v>19034</v>
      </c>
      <c r="P2790" s="13" t="s">
        <v>17673</v>
      </c>
      <c r="Q2790" s="2" t="s">
        <v>19035</v>
      </c>
      <c r="R2790" t="s">
        <v>19036</v>
      </c>
      <c r="S2790" s="13" t="s">
        <v>17673</v>
      </c>
      <c r="T2790" t="s">
        <v>19037</v>
      </c>
      <c r="U2790" t="s">
        <v>19038</v>
      </c>
      <c r="V2790" t="s">
        <v>37</v>
      </c>
      <c r="W2790" t="s">
        <v>42</v>
      </c>
      <c r="X2790" t="s">
        <v>3306</v>
      </c>
      <c r="Y2790" t="s">
        <v>44</v>
      </c>
      <c r="Z2790" t="s">
        <v>356</v>
      </c>
      <c r="AA2790" t="s">
        <v>19039</v>
      </c>
      <c r="AB2790" t="s">
        <v>124</v>
      </c>
      <c r="AC2790" t="s">
        <v>124</v>
      </c>
      <c r="AD2790" t="s">
        <v>19040</v>
      </c>
      <c r="AE2790" t="s">
        <v>19041</v>
      </c>
      <c r="AF2790" t="s">
        <v>51</v>
      </c>
    </row>
    <row r="2791" spans="3:32" x14ac:dyDescent="0.3">
      <c r="C2791" s="21" t="s">
        <v>19042</v>
      </c>
      <c r="D2791" s="20" t="s">
        <v>29</v>
      </c>
      <c r="E2791" s="20" t="s">
        <v>63</v>
      </c>
      <c r="F2791" s="45" t="s">
        <v>18556</v>
      </c>
      <c r="G2791" s="44">
        <v>45155</v>
      </c>
      <c r="H2791" s="20" t="s">
        <v>366</v>
      </c>
      <c r="J2791" t="s">
        <v>33</v>
      </c>
      <c r="K2791" t="s">
        <v>34</v>
      </c>
      <c r="L2791" t="s">
        <v>35</v>
      </c>
      <c r="M2791" t="s">
        <v>52</v>
      </c>
      <c r="N2791" t="s">
        <v>37</v>
      </c>
      <c r="O2791" t="s">
        <v>17363</v>
      </c>
      <c r="P2791" s="13" t="s">
        <v>17673</v>
      </c>
      <c r="Q2791" s="2" t="s">
        <v>19043</v>
      </c>
      <c r="R2791" t="s">
        <v>17363</v>
      </c>
      <c r="S2791" s="13" t="s">
        <v>17673</v>
      </c>
      <c r="T2791" t="s">
        <v>17365</v>
      </c>
      <c r="U2791" t="s">
        <v>1816</v>
      </c>
      <c r="V2791" t="s">
        <v>37</v>
      </c>
      <c r="W2791" t="s">
        <v>42</v>
      </c>
      <c r="X2791" t="s">
        <v>885</v>
      </c>
      <c r="Y2791" t="s">
        <v>44</v>
      </c>
      <c r="Z2791" t="s">
        <v>45</v>
      </c>
      <c r="AA2791" t="s">
        <v>17366</v>
      </c>
      <c r="AB2791" t="s">
        <v>1818</v>
      </c>
      <c r="AC2791" t="s">
        <v>17367</v>
      </c>
      <c r="AD2791" t="s">
        <v>19044</v>
      </c>
      <c r="AE2791" t="s">
        <v>19045</v>
      </c>
      <c r="AF2791" t="s">
        <v>51</v>
      </c>
    </row>
    <row r="2792" spans="3:32" x14ac:dyDescent="0.3">
      <c r="C2792" s="21" t="s">
        <v>19046</v>
      </c>
      <c r="D2792" s="20" t="s">
        <v>29</v>
      </c>
      <c r="E2792" s="20" t="s">
        <v>141</v>
      </c>
      <c r="F2792" s="45" t="s">
        <v>18556</v>
      </c>
      <c r="G2792" s="44">
        <v>45155</v>
      </c>
      <c r="H2792" s="20" t="s">
        <v>366</v>
      </c>
      <c r="J2792" t="s">
        <v>33</v>
      </c>
      <c r="K2792" t="s">
        <v>34</v>
      </c>
      <c r="L2792" t="s">
        <v>35</v>
      </c>
      <c r="M2792" t="s">
        <v>52</v>
      </c>
      <c r="N2792" t="s">
        <v>37</v>
      </c>
      <c r="O2792" t="s">
        <v>19047</v>
      </c>
      <c r="P2792" s="13" t="s">
        <v>17673</v>
      </c>
      <c r="Q2792" s="2" t="s">
        <v>19048</v>
      </c>
      <c r="R2792" t="s">
        <v>19049</v>
      </c>
      <c r="S2792" s="13" t="s">
        <v>17673</v>
      </c>
      <c r="T2792" t="s">
        <v>19050</v>
      </c>
      <c r="U2792" t="s">
        <v>19051</v>
      </c>
      <c r="V2792" t="s">
        <v>37</v>
      </c>
      <c r="W2792" t="s">
        <v>42</v>
      </c>
      <c r="X2792" t="s">
        <v>19052</v>
      </c>
      <c r="Y2792" t="s">
        <v>44</v>
      </c>
      <c r="Z2792" t="s">
        <v>78</v>
      </c>
      <c r="AA2792" t="s">
        <v>19053</v>
      </c>
      <c r="AB2792" t="s">
        <v>44</v>
      </c>
      <c r="AC2792" t="s">
        <v>19054</v>
      </c>
      <c r="AD2792" t="s">
        <v>19055</v>
      </c>
      <c r="AE2792" t="s">
        <v>19056</v>
      </c>
      <c r="AF2792" t="s">
        <v>51</v>
      </c>
    </row>
    <row r="2793" spans="3:32" x14ac:dyDescent="0.3">
      <c r="C2793" s="21" t="s">
        <v>18741</v>
      </c>
      <c r="D2793" s="20" t="s">
        <v>102</v>
      </c>
      <c r="E2793" s="20" t="s">
        <v>63</v>
      </c>
      <c r="F2793" s="45" t="s">
        <v>18688</v>
      </c>
      <c r="G2793" s="44">
        <v>45155</v>
      </c>
      <c r="H2793" s="20" t="s">
        <v>366</v>
      </c>
      <c r="J2793" t="s">
        <v>33</v>
      </c>
      <c r="K2793" t="s">
        <v>34</v>
      </c>
      <c r="L2793" t="s">
        <v>35</v>
      </c>
      <c r="M2793" t="s">
        <v>64</v>
      </c>
      <c r="N2793" t="s">
        <v>37</v>
      </c>
      <c r="O2793" t="s">
        <v>18742</v>
      </c>
      <c r="P2793" s="13" t="s">
        <v>17499</v>
      </c>
      <c r="Q2793" s="2" t="s">
        <v>18743</v>
      </c>
      <c r="R2793" t="s">
        <v>18744</v>
      </c>
      <c r="S2793" s="13" t="s">
        <v>17499</v>
      </c>
      <c r="T2793" t="s">
        <v>18745</v>
      </c>
      <c r="U2793" t="s">
        <v>124</v>
      </c>
      <c r="V2793" t="s">
        <v>37</v>
      </c>
      <c r="W2793" t="s">
        <v>42</v>
      </c>
      <c r="X2793" t="s">
        <v>5077</v>
      </c>
      <c r="Y2793" t="s">
        <v>44</v>
      </c>
      <c r="Z2793" t="s">
        <v>481</v>
      </c>
      <c r="AA2793" t="s">
        <v>18746</v>
      </c>
      <c r="AB2793" t="s">
        <v>124</v>
      </c>
      <c r="AC2793" t="s">
        <v>18747</v>
      </c>
      <c r="AD2793" t="s">
        <v>18748</v>
      </c>
      <c r="AE2793" t="s">
        <v>18749</v>
      </c>
      <c r="AF2793" t="s">
        <v>115</v>
      </c>
    </row>
    <row r="2794" spans="3:32" x14ac:dyDescent="0.3">
      <c r="C2794" s="21" t="s">
        <v>18750</v>
      </c>
      <c r="D2794" s="20" t="s">
        <v>102</v>
      </c>
      <c r="E2794" s="20" t="s">
        <v>63</v>
      </c>
      <c r="F2794" s="45" t="s">
        <v>18688</v>
      </c>
      <c r="G2794" s="44">
        <v>45155</v>
      </c>
      <c r="H2794" s="20" t="s">
        <v>366</v>
      </c>
      <c r="J2794" t="s">
        <v>33</v>
      </c>
      <c r="K2794" t="s">
        <v>34</v>
      </c>
      <c r="L2794" t="s">
        <v>35</v>
      </c>
      <c r="M2794" t="s">
        <v>105</v>
      </c>
      <c r="N2794" t="s">
        <v>37</v>
      </c>
      <c r="O2794" t="s">
        <v>18751</v>
      </c>
      <c r="P2794" s="13" t="s">
        <v>17499</v>
      </c>
      <c r="Q2794" s="2" t="s">
        <v>44</v>
      </c>
      <c r="R2794" t="s">
        <v>14613</v>
      </c>
      <c r="S2794" s="13" t="s">
        <v>17499</v>
      </c>
      <c r="T2794" t="s">
        <v>4808</v>
      </c>
      <c r="U2794" t="s">
        <v>44</v>
      </c>
      <c r="V2794" t="s">
        <v>37</v>
      </c>
      <c r="W2794" t="s">
        <v>42</v>
      </c>
      <c r="X2794" t="s">
        <v>164</v>
      </c>
      <c r="Y2794" t="s">
        <v>44</v>
      </c>
      <c r="Z2794" t="s">
        <v>78</v>
      </c>
      <c r="AA2794" t="s">
        <v>18752</v>
      </c>
      <c r="AB2794" t="s">
        <v>4810</v>
      </c>
      <c r="AC2794" t="s">
        <v>44</v>
      </c>
      <c r="AD2794" t="s">
        <v>5090</v>
      </c>
      <c r="AE2794" t="s">
        <v>18753</v>
      </c>
      <c r="AF2794" t="s">
        <v>115</v>
      </c>
    </row>
    <row r="2795" spans="3:32" x14ac:dyDescent="0.3">
      <c r="C2795" s="21" t="s">
        <v>18754</v>
      </c>
      <c r="D2795" s="20" t="s">
        <v>102</v>
      </c>
      <c r="E2795" s="20" t="s">
        <v>63</v>
      </c>
      <c r="F2795" s="45" t="s">
        <v>18688</v>
      </c>
      <c r="G2795" s="44">
        <v>45155</v>
      </c>
      <c r="H2795" s="20" t="s">
        <v>366</v>
      </c>
      <c r="J2795" t="s">
        <v>33</v>
      </c>
      <c r="K2795" t="s">
        <v>34</v>
      </c>
      <c r="L2795" t="s">
        <v>35</v>
      </c>
      <c r="M2795" t="s">
        <v>117</v>
      </c>
      <c r="N2795" t="s">
        <v>37</v>
      </c>
      <c r="O2795" t="s">
        <v>4563</v>
      </c>
      <c r="P2795" s="13" t="s">
        <v>18755</v>
      </c>
      <c r="Q2795" s="2" t="s">
        <v>18756</v>
      </c>
      <c r="R2795" t="s">
        <v>18757</v>
      </c>
      <c r="S2795" s="13" t="s">
        <v>18755</v>
      </c>
      <c r="T2795" t="s">
        <v>11896</v>
      </c>
      <c r="U2795" t="s">
        <v>11897</v>
      </c>
      <c r="V2795" t="s">
        <v>37</v>
      </c>
      <c r="W2795" t="s">
        <v>42</v>
      </c>
      <c r="X2795" t="s">
        <v>18237</v>
      </c>
      <c r="Y2795" t="s">
        <v>44</v>
      </c>
      <c r="Z2795" t="s">
        <v>78</v>
      </c>
      <c r="AA2795" t="s">
        <v>4568</v>
      </c>
      <c r="AB2795" t="s">
        <v>44</v>
      </c>
      <c r="AC2795" t="s">
        <v>625</v>
      </c>
      <c r="AD2795" t="s">
        <v>11899</v>
      </c>
      <c r="AE2795" t="s">
        <v>18758</v>
      </c>
      <c r="AF2795" t="s">
        <v>115</v>
      </c>
    </row>
    <row r="2796" spans="3:32" x14ac:dyDescent="0.3">
      <c r="C2796" s="21" t="s">
        <v>18759</v>
      </c>
      <c r="D2796" s="20" t="s">
        <v>102</v>
      </c>
      <c r="E2796" s="20" t="s">
        <v>63</v>
      </c>
      <c r="F2796" s="45" t="s">
        <v>18760</v>
      </c>
      <c r="G2796" s="44">
        <v>45155</v>
      </c>
      <c r="H2796" s="20" t="s">
        <v>366</v>
      </c>
      <c r="J2796" t="s">
        <v>33</v>
      </c>
      <c r="K2796" t="s">
        <v>34</v>
      </c>
      <c r="L2796" t="s">
        <v>35</v>
      </c>
      <c r="M2796" t="s">
        <v>36</v>
      </c>
      <c r="N2796" t="s">
        <v>37</v>
      </c>
      <c r="O2796" t="s">
        <v>18761</v>
      </c>
      <c r="P2796" s="13" t="s">
        <v>17548</v>
      </c>
      <c r="Q2796" s="2" t="s">
        <v>18762</v>
      </c>
      <c r="R2796" t="s">
        <v>18761</v>
      </c>
      <c r="S2796" s="13" t="s">
        <v>17548</v>
      </c>
      <c r="T2796" t="s">
        <v>18763</v>
      </c>
      <c r="U2796" t="s">
        <v>18764</v>
      </c>
      <c r="V2796" t="s">
        <v>37</v>
      </c>
      <c r="W2796" t="s">
        <v>42</v>
      </c>
      <c r="X2796" t="s">
        <v>18237</v>
      </c>
      <c r="Y2796" t="s">
        <v>44</v>
      </c>
      <c r="Z2796" t="s">
        <v>78</v>
      </c>
      <c r="AA2796" t="s">
        <v>18765</v>
      </c>
      <c r="AB2796" t="s">
        <v>18766</v>
      </c>
      <c r="AC2796" t="s">
        <v>18767</v>
      </c>
      <c r="AD2796" t="s">
        <v>18768</v>
      </c>
      <c r="AE2796" t="s">
        <v>18769</v>
      </c>
      <c r="AF2796" t="s">
        <v>115</v>
      </c>
    </row>
    <row r="2797" spans="3:32" x14ac:dyDescent="0.3">
      <c r="C2797" s="21" t="s">
        <v>18770</v>
      </c>
      <c r="D2797" s="20" t="s">
        <v>102</v>
      </c>
      <c r="E2797" s="20" t="s">
        <v>63</v>
      </c>
      <c r="F2797" s="45" t="s">
        <v>18760</v>
      </c>
      <c r="G2797" s="44">
        <v>45155</v>
      </c>
      <c r="H2797" s="20" t="s">
        <v>366</v>
      </c>
      <c r="J2797" t="s">
        <v>33</v>
      </c>
      <c r="K2797" t="s">
        <v>34</v>
      </c>
      <c r="L2797" t="s">
        <v>35</v>
      </c>
      <c r="M2797" t="s">
        <v>64</v>
      </c>
      <c r="N2797" t="s">
        <v>37</v>
      </c>
      <c r="O2797" t="s">
        <v>18771</v>
      </c>
      <c r="P2797" s="13" t="s">
        <v>17548</v>
      </c>
      <c r="Q2797" s="2" t="s">
        <v>18772</v>
      </c>
      <c r="R2797" t="s">
        <v>18773</v>
      </c>
      <c r="S2797" s="13" t="s">
        <v>17548</v>
      </c>
      <c r="T2797" t="s">
        <v>18774</v>
      </c>
      <c r="U2797" t="s">
        <v>124</v>
      </c>
      <c r="V2797" t="s">
        <v>37</v>
      </c>
      <c r="W2797" t="s">
        <v>42</v>
      </c>
      <c r="X2797" t="s">
        <v>2831</v>
      </c>
      <c r="Y2797" t="s">
        <v>44</v>
      </c>
      <c r="Z2797" t="s">
        <v>356</v>
      </c>
      <c r="AA2797" t="s">
        <v>18775</v>
      </c>
      <c r="AB2797" t="s">
        <v>124</v>
      </c>
      <c r="AC2797" t="s">
        <v>18776</v>
      </c>
      <c r="AD2797" t="s">
        <v>18777</v>
      </c>
      <c r="AE2797" t="s">
        <v>18778</v>
      </c>
      <c r="AF2797" t="s">
        <v>115</v>
      </c>
    </row>
    <row r="2798" spans="3:32" x14ac:dyDescent="0.3">
      <c r="C2798" s="21" t="s">
        <v>18779</v>
      </c>
      <c r="D2798" s="20" t="s">
        <v>102</v>
      </c>
      <c r="E2798" s="20" t="s">
        <v>357</v>
      </c>
      <c r="F2798" s="45" t="s">
        <v>18760</v>
      </c>
      <c r="G2798" s="44">
        <v>45155</v>
      </c>
      <c r="H2798" s="20" t="s">
        <v>366</v>
      </c>
      <c r="J2798" t="s">
        <v>33</v>
      </c>
      <c r="K2798" t="s">
        <v>34</v>
      </c>
      <c r="L2798" t="s">
        <v>35</v>
      </c>
      <c r="M2798" t="s">
        <v>117</v>
      </c>
      <c r="N2798" t="s">
        <v>37</v>
      </c>
      <c r="O2798" t="s">
        <v>18780</v>
      </c>
      <c r="P2798" s="13" t="s">
        <v>17548</v>
      </c>
      <c r="Q2798" s="2" t="s">
        <v>18781</v>
      </c>
      <c r="R2798" t="s">
        <v>18780</v>
      </c>
      <c r="S2798" s="13" t="s">
        <v>17548</v>
      </c>
      <c r="T2798" t="s">
        <v>18782</v>
      </c>
      <c r="U2798" t="s">
        <v>18783</v>
      </c>
      <c r="V2798" t="s">
        <v>37</v>
      </c>
      <c r="W2798" t="s">
        <v>42</v>
      </c>
      <c r="X2798" t="s">
        <v>2455</v>
      </c>
      <c r="Y2798" t="s">
        <v>44</v>
      </c>
      <c r="Z2798" t="s">
        <v>45</v>
      </c>
      <c r="AA2798" t="s">
        <v>18784</v>
      </c>
      <c r="AB2798" t="s">
        <v>18785</v>
      </c>
      <c r="AC2798" t="s">
        <v>18786</v>
      </c>
      <c r="AD2798" t="s">
        <v>18787</v>
      </c>
      <c r="AE2798" t="s">
        <v>18788</v>
      </c>
      <c r="AF2798" t="s">
        <v>115</v>
      </c>
    </row>
    <row r="2799" spans="3:32" x14ac:dyDescent="0.3">
      <c r="C2799" s="21" t="s">
        <v>18789</v>
      </c>
      <c r="D2799" s="20" t="s">
        <v>102</v>
      </c>
      <c r="E2799" s="20" t="s">
        <v>63</v>
      </c>
      <c r="F2799" s="45" t="s">
        <v>18760</v>
      </c>
      <c r="G2799" s="44">
        <v>45155</v>
      </c>
      <c r="H2799" s="20" t="s">
        <v>366</v>
      </c>
      <c r="J2799" t="s">
        <v>33</v>
      </c>
      <c r="K2799" t="s">
        <v>34</v>
      </c>
      <c r="L2799" t="s">
        <v>35</v>
      </c>
      <c r="M2799" t="s">
        <v>36</v>
      </c>
      <c r="N2799" t="s">
        <v>37</v>
      </c>
      <c r="O2799" t="s">
        <v>18790</v>
      </c>
      <c r="P2799" s="13" t="s">
        <v>17548</v>
      </c>
      <c r="Q2799" s="2" t="s">
        <v>44</v>
      </c>
      <c r="R2799" t="s">
        <v>18791</v>
      </c>
      <c r="S2799" s="13" t="s">
        <v>17548</v>
      </c>
      <c r="T2799" t="s">
        <v>18792</v>
      </c>
      <c r="U2799" t="s">
        <v>44</v>
      </c>
      <c r="V2799" t="s">
        <v>37</v>
      </c>
      <c r="W2799" t="s">
        <v>42</v>
      </c>
      <c r="X2799" t="s">
        <v>164</v>
      </c>
      <c r="Y2799" t="s">
        <v>44</v>
      </c>
      <c r="Z2799" t="s">
        <v>78</v>
      </c>
      <c r="AA2799" t="s">
        <v>18793</v>
      </c>
      <c r="AB2799" t="s">
        <v>18794</v>
      </c>
      <c r="AC2799" t="s">
        <v>44</v>
      </c>
      <c r="AD2799" t="s">
        <v>18795</v>
      </c>
      <c r="AE2799" t="s">
        <v>18796</v>
      </c>
      <c r="AF2799" t="s">
        <v>18797</v>
      </c>
    </row>
    <row r="2800" spans="3:32" x14ac:dyDescent="0.3">
      <c r="C2800" s="21" t="s">
        <v>18798</v>
      </c>
      <c r="D2800" s="20" t="s">
        <v>102</v>
      </c>
      <c r="E2800" s="20" t="s">
        <v>141</v>
      </c>
      <c r="F2800" s="45" t="s">
        <v>18760</v>
      </c>
      <c r="G2800" s="44">
        <v>45155</v>
      </c>
      <c r="H2800" s="20" t="s">
        <v>366</v>
      </c>
      <c r="J2800" t="s">
        <v>33</v>
      </c>
      <c r="K2800" t="s">
        <v>34</v>
      </c>
      <c r="L2800" t="s">
        <v>35</v>
      </c>
      <c r="M2800" t="s">
        <v>36</v>
      </c>
      <c r="N2800" t="s">
        <v>37</v>
      </c>
      <c r="O2800" t="s">
        <v>18799</v>
      </c>
      <c r="P2800" s="13" t="s">
        <v>17548</v>
      </c>
      <c r="Q2800" s="2" t="s">
        <v>18800</v>
      </c>
      <c r="R2800" t="s">
        <v>18799</v>
      </c>
      <c r="S2800" s="13" t="s">
        <v>17548</v>
      </c>
      <c r="T2800" t="s">
        <v>18801</v>
      </c>
      <c r="U2800" t="s">
        <v>18802</v>
      </c>
      <c r="V2800" t="s">
        <v>37</v>
      </c>
      <c r="W2800" t="s">
        <v>42</v>
      </c>
      <c r="X2800" t="s">
        <v>5900</v>
      </c>
      <c r="Y2800" t="s">
        <v>44</v>
      </c>
      <c r="Z2800" t="s">
        <v>45</v>
      </c>
      <c r="AA2800" t="s">
        <v>18803</v>
      </c>
      <c r="AB2800" t="s">
        <v>18804</v>
      </c>
      <c r="AC2800" t="s">
        <v>18805</v>
      </c>
      <c r="AD2800" t="s">
        <v>18806</v>
      </c>
      <c r="AE2800" t="s">
        <v>18807</v>
      </c>
      <c r="AF2800" t="s">
        <v>115</v>
      </c>
    </row>
    <row r="2801" spans="3:32" x14ac:dyDescent="0.3">
      <c r="C2801" s="21" t="s">
        <v>18909</v>
      </c>
      <c r="D2801" s="20" t="s">
        <v>102</v>
      </c>
      <c r="E2801" s="20" t="s">
        <v>280</v>
      </c>
      <c r="F2801" s="45" t="s">
        <v>18760</v>
      </c>
      <c r="G2801" s="44">
        <v>45155</v>
      </c>
      <c r="H2801" s="20" t="s">
        <v>366</v>
      </c>
      <c r="J2801" t="s">
        <v>33</v>
      </c>
      <c r="K2801" t="s">
        <v>34</v>
      </c>
      <c r="L2801" t="s">
        <v>35</v>
      </c>
      <c r="M2801" t="s">
        <v>143</v>
      </c>
      <c r="N2801" t="s">
        <v>37</v>
      </c>
      <c r="O2801" t="s">
        <v>18910</v>
      </c>
      <c r="P2801" s="13" t="s">
        <v>17548</v>
      </c>
      <c r="Q2801" s="2" t="s">
        <v>44</v>
      </c>
      <c r="R2801" t="s">
        <v>18911</v>
      </c>
      <c r="S2801" s="13" t="s">
        <v>17548</v>
      </c>
      <c r="T2801" t="s">
        <v>18912</v>
      </c>
      <c r="U2801" t="s">
        <v>44</v>
      </c>
      <c r="V2801" t="s">
        <v>37</v>
      </c>
      <c r="W2801" t="s">
        <v>42</v>
      </c>
      <c r="X2801" t="s">
        <v>164</v>
      </c>
      <c r="Y2801" t="s">
        <v>44</v>
      </c>
      <c r="Z2801" t="s">
        <v>78</v>
      </c>
      <c r="AA2801" t="s">
        <v>18913</v>
      </c>
      <c r="AB2801" t="s">
        <v>44</v>
      </c>
      <c r="AC2801" t="s">
        <v>44</v>
      </c>
      <c r="AD2801" t="s">
        <v>18914</v>
      </c>
      <c r="AE2801" t="s">
        <v>18915</v>
      </c>
      <c r="AF2801" t="s">
        <v>115</v>
      </c>
    </row>
    <row r="2802" spans="3:32" x14ac:dyDescent="0.3">
      <c r="C2802" s="21" t="s">
        <v>18916</v>
      </c>
      <c r="D2802" s="20" t="s">
        <v>102</v>
      </c>
      <c r="E2802" s="20" t="s">
        <v>280</v>
      </c>
      <c r="F2802" s="45" t="s">
        <v>18760</v>
      </c>
      <c r="G2802" s="44">
        <v>45155</v>
      </c>
      <c r="H2802" s="20" t="s">
        <v>366</v>
      </c>
      <c r="J2802" t="s">
        <v>33</v>
      </c>
      <c r="K2802" t="s">
        <v>34</v>
      </c>
      <c r="L2802" t="s">
        <v>35</v>
      </c>
      <c r="M2802" t="s">
        <v>143</v>
      </c>
      <c r="N2802" t="s">
        <v>37</v>
      </c>
      <c r="O2802" t="s">
        <v>18910</v>
      </c>
      <c r="P2802" s="13" t="s">
        <v>17548</v>
      </c>
      <c r="Q2802" s="2" t="s">
        <v>44</v>
      </c>
      <c r="R2802" t="s">
        <v>18911</v>
      </c>
      <c r="S2802" s="13" t="s">
        <v>17548</v>
      </c>
      <c r="T2802" t="s">
        <v>18912</v>
      </c>
      <c r="U2802" t="s">
        <v>44</v>
      </c>
      <c r="V2802" t="s">
        <v>37</v>
      </c>
      <c r="W2802" t="s">
        <v>42</v>
      </c>
      <c r="X2802" t="s">
        <v>164</v>
      </c>
      <c r="Y2802" t="s">
        <v>44</v>
      </c>
      <c r="Z2802" t="s">
        <v>78</v>
      </c>
      <c r="AA2802" t="s">
        <v>18913</v>
      </c>
      <c r="AB2802" t="s">
        <v>44</v>
      </c>
      <c r="AC2802" t="s">
        <v>44</v>
      </c>
      <c r="AD2802" t="s">
        <v>18914</v>
      </c>
      <c r="AE2802" t="s">
        <v>18917</v>
      </c>
      <c r="AF2802" t="s">
        <v>115</v>
      </c>
    </row>
    <row r="2803" spans="3:32" x14ac:dyDescent="0.3">
      <c r="C2803" s="21" t="s">
        <v>18918</v>
      </c>
      <c r="D2803" s="20" t="s">
        <v>102</v>
      </c>
      <c r="E2803" s="20" t="s">
        <v>63</v>
      </c>
      <c r="F2803" s="45" t="s">
        <v>18760</v>
      </c>
      <c r="G2803" s="44">
        <v>45155</v>
      </c>
      <c r="H2803" s="20" t="s">
        <v>366</v>
      </c>
      <c r="J2803" t="s">
        <v>33</v>
      </c>
      <c r="K2803" t="s">
        <v>34</v>
      </c>
      <c r="L2803" t="s">
        <v>35</v>
      </c>
      <c r="M2803" t="s">
        <v>143</v>
      </c>
      <c r="N2803" t="s">
        <v>37</v>
      </c>
      <c r="O2803" t="s">
        <v>18910</v>
      </c>
      <c r="P2803" s="13" t="s">
        <v>17548</v>
      </c>
      <c r="Q2803" s="2" t="s">
        <v>44</v>
      </c>
      <c r="R2803" t="s">
        <v>18911</v>
      </c>
      <c r="S2803" s="13" t="s">
        <v>17548</v>
      </c>
      <c r="T2803" t="s">
        <v>18912</v>
      </c>
      <c r="U2803" t="s">
        <v>44</v>
      </c>
      <c r="V2803" t="s">
        <v>37</v>
      </c>
      <c r="W2803" t="s">
        <v>42</v>
      </c>
      <c r="X2803" t="s">
        <v>164</v>
      </c>
      <c r="Y2803" t="s">
        <v>44</v>
      </c>
      <c r="Z2803" t="s">
        <v>78</v>
      </c>
      <c r="AA2803" t="s">
        <v>18913</v>
      </c>
      <c r="AB2803" t="s">
        <v>44</v>
      </c>
      <c r="AC2803" t="s">
        <v>44</v>
      </c>
      <c r="AD2803" t="s">
        <v>18914</v>
      </c>
      <c r="AE2803" t="s">
        <v>18919</v>
      </c>
      <c r="AF2803" t="s">
        <v>115</v>
      </c>
    </row>
    <row r="2804" spans="3:32" x14ac:dyDescent="0.3">
      <c r="C2804" s="21" t="s">
        <v>18920</v>
      </c>
      <c r="D2804" s="20" t="s">
        <v>102</v>
      </c>
      <c r="E2804" s="20" t="s">
        <v>63</v>
      </c>
      <c r="F2804" s="45" t="s">
        <v>18760</v>
      </c>
      <c r="G2804" s="44">
        <v>45155</v>
      </c>
      <c r="H2804" s="20" t="s">
        <v>366</v>
      </c>
      <c r="J2804" t="s">
        <v>33</v>
      </c>
      <c r="K2804" t="s">
        <v>34</v>
      </c>
      <c r="L2804" t="s">
        <v>35</v>
      </c>
      <c r="M2804" t="s">
        <v>64</v>
      </c>
      <c r="N2804" t="s">
        <v>37</v>
      </c>
      <c r="O2804" t="s">
        <v>18921</v>
      </c>
      <c r="P2804" s="13" t="s">
        <v>17548</v>
      </c>
      <c r="Q2804" s="2" t="s">
        <v>44</v>
      </c>
      <c r="R2804" t="s">
        <v>18922</v>
      </c>
      <c r="S2804" s="13" t="s">
        <v>17548</v>
      </c>
      <c r="T2804" t="s">
        <v>18923</v>
      </c>
      <c r="U2804" t="s">
        <v>44</v>
      </c>
      <c r="V2804" t="s">
        <v>37</v>
      </c>
      <c r="W2804" t="s">
        <v>42</v>
      </c>
      <c r="X2804" t="s">
        <v>164</v>
      </c>
      <c r="Y2804" t="s">
        <v>44</v>
      </c>
      <c r="Z2804" t="s">
        <v>78</v>
      </c>
      <c r="AA2804" t="s">
        <v>18924</v>
      </c>
      <c r="AB2804" t="s">
        <v>18925</v>
      </c>
      <c r="AC2804" t="s">
        <v>44</v>
      </c>
      <c r="AD2804" t="s">
        <v>18926</v>
      </c>
      <c r="AE2804" t="s">
        <v>18927</v>
      </c>
      <c r="AF2804" t="s">
        <v>115</v>
      </c>
    </row>
    <row r="2805" spans="3:32" x14ac:dyDescent="0.3">
      <c r="C2805" s="21" t="s">
        <v>18928</v>
      </c>
      <c r="D2805" s="20" t="s">
        <v>102</v>
      </c>
      <c r="E2805" s="20" t="s">
        <v>63</v>
      </c>
      <c r="F2805" s="45" t="s">
        <v>18760</v>
      </c>
      <c r="G2805" s="44">
        <v>45155</v>
      </c>
      <c r="H2805" s="20" t="s">
        <v>366</v>
      </c>
      <c r="J2805" t="s">
        <v>33</v>
      </c>
      <c r="K2805" t="s">
        <v>34</v>
      </c>
      <c r="L2805" t="s">
        <v>35</v>
      </c>
      <c r="M2805" t="s">
        <v>64</v>
      </c>
      <c r="N2805" t="s">
        <v>37</v>
      </c>
      <c r="O2805" t="s">
        <v>18929</v>
      </c>
      <c r="P2805" s="13" t="s">
        <v>17548</v>
      </c>
      <c r="Q2805" s="2" t="s">
        <v>44</v>
      </c>
      <c r="R2805" t="s">
        <v>18930</v>
      </c>
      <c r="S2805" s="13" t="s">
        <v>17548</v>
      </c>
      <c r="T2805" t="s">
        <v>18931</v>
      </c>
      <c r="U2805" t="s">
        <v>44</v>
      </c>
      <c r="V2805" t="s">
        <v>37</v>
      </c>
      <c r="W2805" t="s">
        <v>42</v>
      </c>
      <c r="X2805" t="s">
        <v>164</v>
      </c>
      <c r="Y2805" t="s">
        <v>44</v>
      </c>
      <c r="Z2805" t="s">
        <v>78</v>
      </c>
      <c r="AA2805" t="s">
        <v>18932</v>
      </c>
      <c r="AB2805" t="s">
        <v>18933</v>
      </c>
      <c r="AC2805" t="s">
        <v>44</v>
      </c>
      <c r="AD2805" t="s">
        <v>18934</v>
      </c>
      <c r="AE2805" t="s">
        <v>18935</v>
      </c>
      <c r="AF2805" t="s">
        <v>115</v>
      </c>
    </row>
    <row r="2806" spans="3:32" x14ac:dyDescent="0.3">
      <c r="C2806" s="21" t="s">
        <v>18936</v>
      </c>
      <c r="D2806" s="20" t="s">
        <v>102</v>
      </c>
      <c r="E2806" s="20" t="s">
        <v>63</v>
      </c>
      <c r="F2806" s="45" t="s">
        <v>18760</v>
      </c>
      <c r="G2806" s="44">
        <v>45155</v>
      </c>
      <c r="H2806" s="20" t="s">
        <v>366</v>
      </c>
      <c r="J2806" t="s">
        <v>33</v>
      </c>
      <c r="K2806" t="s">
        <v>34</v>
      </c>
      <c r="L2806" t="s">
        <v>35</v>
      </c>
      <c r="M2806" t="s">
        <v>52</v>
      </c>
      <c r="N2806" t="s">
        <v>37</v>
      </c>
      <c r="O2806" t="s">
        <v>18937</v>
      </c>
      <c r="P2806" s="13" t="s">
        <v>17548</v>
      </c>
      <c r="Q2806" s="2" t="s">
        <v>18938</v>
      </c>
      <c r="R2806" t="s">
        <v>18939</v>
      </c>
      <c r="S2806" s="13" t="s">
        <v>17548</v>
      </c>
      <c r="T2806" t="s">
        <v>18940</v>
      </c>
      <c r="U2806" t="s">
        <v>18941</v>
      </c>
      <c r="V2806" t="s">
        <v>37</v>
      </c>
      <c r="W2806" t="s">
        <v>42</v>
      </c>
      <c r="X2806" t="s">
        <v>5021</v>
      </c>
      <c r="Y2806" t="s">
        <v>44</v>
      </c>
      <c r="Z2806" t="s">
        <v>45</v>
      </c>
      <c r="AA2806" t="s">
        <v>18942</v>
      </c>
      <c r="AB2806" t="s">
        <v>44</v>
      </c>
      <c r="AC2806" t="s">
        <v>18943</v>
      </c>
      <c r="AD2806" t="s">
        <v>18944</v>
      </c>
      <c r="AE2806" t="s">
        <v>18945</v>
      </c>
      <c r="AF2806" t="s">
        <v>115</v>
      </c>
    </row>
    <row r="2807" spans="3:32" x14ac:dyDescent="0.3">
      <c r="C2807" s="21" t="s">
        <v>18946</v>
      </c>
      <c r="D2807" s="20" t="s">
        <v>102</v>
      </c>
      <c r="E2807" s="20" t="s">
        <v>63</v>
      </c>
      <c r="F2807" s="45" t="s">
        <v>18760</v>
      </c>
      <c r="G2807" s="44">
        <v>45155</v>
      </c>
      <c r="H2807" s="20" t="s">
        <v>366</v>
      </c>
      <c r="J2807" t="s">
        <v>33</v>
      </c>
      <c r="K2807" t="s">
        <v>34</v>
      </c>
      <c r="L2807" t="s">
        <v>35</v>
      </c>
      <c r="M2807" t="s">
        <v>117</v>
      </c>
      <c r="N2807" t="s">
        <v>37</v>
      </c>
      <c r="O2807" t="s">
        <v>18947</v>
      </c>
      <c r="P2807" s="13" t="s">
        <v>17548</v>
      </c>
      <c r="Q2807" s="2" t="s">
        <v>18948</v>
      </c>
      <c r="R2807" t="s">
        <v>18949</v>
      </c>
      <c r="S2807" s="13" t="s">
        <v>17548</v>
      </c>
      <c r="T2807" t="s">
        <v>18950</v>
      </c>
      <c r="U2807" t="s">
        <v>18951</v>
      </c>
      <c r="V2807" t="s">
        <v>37</v>
      </c>
      <c r="W2807" t="s">
        <v>42</v>
      </c>
      <c r="X2807" t="s">
        <v>2100</v>
      </c>
      <c r="Y2807" t="s">
        <v>44</v>
      </c>
      <c r="Z2807" t="s">
        <v>45</v>
      </c>
      <c r="AA2807" t="s">
        <v>18952</v>
      </c>
      <c r="AB2807" t="s">
        <v>124</v>
      </c>
      <c r="AC2807" t="s">
        <v>18953</v>
      </c>
      <c r="AD2807" t="s">
        <v>18954</v>
      </c>
      <c r="AE2807" t="s">
        <v>18955</v>
      </c>
      <c r="AF2807" t="s">
        <v>115</v>
      </c>
    </row>
    <row r="2808" spans="3:32" x14ac:dyDescent="0.3">
      <c r="C2808" s="21" t="s">
        <v>18956</v>
      </c>
      <c r="D2808" s="20" t="s">
        <v>102</v>
      </c>
      <c r="E2808" s="20" t="s">
        <v>63</v>
      </c>
      <c r="F2808" s="45" t="s">
        <v>18760</v>
      </c>
      <c r="G2808" s="44">
        <v>45155</v>
      </c>
      <c r="H2808" s="20" t="s">
        <v>366</v>
      </c>
      <c r="J2808" t="s">
        <v>33</v>
      </c>
      <c r="K2808" t="s">
        <v>34</v>
      </c>
      <c r="L2808" t="s">
        <v>35</v>
      </c>
      <c r="M2808" t="s">
        <v>117</v>
      </c>
      <c r="N2808" t="s">
        <v>37</v>
      </c>
      <c r="O2808" t="s">
        <v>18957</v>
      </c>
      <c r="P2808" s="13" t="s">
        <v>17548</v>
      </c>
      <c r="Q2808" s="2" t="s">
        <v>44</v>
      </c>
      <c r="R2808" t="s">
        <v>18958</v>
      </c>
      <c r="S2808" s="13" t="s">
        <v>17548</v>
      </c>
      <c r="T2808" t="s">
        <v>18959</v>
      </c>
      <c r="U2808" t="s">
        <v>44</v>
      </c>
      <c r="V2808" t="s">
        <v>37</v>
      </c>
      <c r="W2808" t="s">
        <v>42</v>
      </c>
      <c r="X2808" t="s">
        <v>164</v>
      </c>
      <c r="Y2808" t="s">
        <v>44</v>
      </c>
      <c r="Z2808" t="s">
        <v>78</v>
      </c>
      <c r="AA2808" t="s">
        <v>18960</v>
      </c>
      <c r="AB2808" t="s">
        <v>18961</v>
      </c>
      <c r="AC2808" t="s">
        <v>44</v>
      </c>
      <c r="AD2808" t="s">
        <v>18962</v>
      </c>
      <c r="AE2808" t="s">
        <v>18963</v>
      </c>
      <c r="AF2808" t="s">
        <v>115</v>
      </c>
    </row>
    <row r="2809" spans="3:32" x14ac:dyDescent="0.3">
      <c r="C2809" s="21" t="s">
        <v>18964</v>
      </c>
      <c r="D2809" s="20" t="s">
        <v>102</v>
      </c>
      <c r="E2809" s="20" t="s">
        <v>30</v>
      </c>
      <c r="F2809" s="45" t="s">
        <v>18760</v>
      </c>
      <c r="G2809" s="44">
        <v>45155</v>
      </c>
      <c r="H2809" s="20" t="s">
        <v>366</v>
      </c>
      <c r="J2809" t="s">
        <v>33</v>
      </c>
      <c r="K2809" t="s">
        <v>34</v>
      </c>
      <c r="L2809" t="s">
        <v>35</v>
      </c>
      <c r="M2809" t="s">
        <v>64</v>
      </c>
      <c r="N2809" t="s">
        <v>37</v>
      </c>
      <c r="O2809" t="s">
        <v>18965</v>
      </c>
      <c r="P2809" s="13" t="s">
        <v>17548</v>
      </c>
      <c r="Q2809" s="2" t="s">
        <v>18966</v>
      </c>
      <c r="R2809" t="s">
        <v>18967</v>
      </c>
      <c r="S2809" s="13" t="s">
        <v>17548</v>
      </c>
      <c r="T2809" t="s">
        <v>18968</v>
      </c>
      <c r="U2809" t="s">
        <v>18969</v>
      </c>
      <c r="V2809" t="s">
        <v>37</v>
      </c>
      <c r="W2809" t="s">
        <v>42</v>
      </c>
      <c r="X2809" t="s">
        <v>480</v>
      </c>
      <c r="Y2809" t="s">
        <v>44</v>
      </c>
      <c r="Z2809" t="s">
        <v>45</v>
      </c>
      <c r="AA2809" t="s">
        <v>18970</v>
      </c>
      <c r="AB2809" t="s">
        <v>44</v>
      </c>
      <c r="AC2809" t="s">
        <v>18971</v>
      </c>
      <c r="AD2809" t="s">
        <v>18972</v>
      </c>
      <c r="AE2809" t="s">
        <v>18973</v>
      </c>
      <c r="AF2809" t="s">
        <v>115</v>
      </c>
    </row>
    <row r="2810" spans="3:32" x14ac:dyDescent="0.3">
      <c r="C2810" s="21" t="s">
        <v>18974</v>
      </c>
      <c r="D2810" s="20" t="s">
        <v>102</v>
      </c>
      <c r="E2810" s="20" t="s">
        <v>63</v>
      </c>
      <c r="F2810" s="45" t="s">
        <v>18760</v>
      </c>
      <c r="G2810" s="44">
        <v>45155</v>
      </c>
      <c r="H2810" s="20" t="s">
        <v>366</v>
      </c>
      <c r="J2810" t="s">
        <v>33</v>
      </c>
      <c r="K2810" t="s">
        <v>34</v>
      </c>
      <c r="L2810" t="s">
        <v>35</v>
      </c>
      <c r="M2810" t="s">
        <v>64</v>
      </c>
      <c r="N2810" t="s">
        <v>37</v>
      </c>
      <c r="O2810" t="s">
        <v>18975</v>
      </c>
      <c r="P2810" s="13" t="s">
        <v>17548</v>
      </c>
      <c r="Q2810" s="2" t="s">
        <v>44</v>
      </c>
      <c r="R2810" t="s">
        <v>15710</v>
      </c>
      <c r="S2810" s="13" t="s">
        <v>17548</v>
      </c>
      <c r="T2810" t="s">
        <v>15711</v>
      </c>
      <c r="U2810" t="s">
        <v>44</v>
      </c>
      <c r="V2810" t="s">
        <v>37</v>
      </c>
      <c r="W2810" t="s">
        <v>42</v>
      </c>
      <c r="X2810" t="s">
        <v>164</v>
      </c>
      <c r="Y2810" t="s">
        <v>44</v>
      </c>
      <c r="Z2810" t="s">
        <v>78</v>
      </c>
      <c r="AA2810" t="s">
        <v>18976</v>
      </c>
      <c r="AB2810" t="s">
        <v>44</v>
      </c>
      <c r="AC2810" t="s">
        <v>44</v>
      </c>
      <c r="AD2810" t="s">
        <v>15714</v>
      </c>
      <c r="AE2810" t="s">
        <v>18977</v>
      </c>
      <c r="AF2810" t="s">
        <v>115</v>
      </c>
    </row>
    <row r="2811" spans="3:32" x14ac:dyDescent="0.3">
      <c r="C2811" s="21">
        <v>2573125</v>
      </c>
      <c r="D2811" s="20" t="s">
        <v>102</v>
      </c>
      <c r="E2811" s="20" t="s">
        <v>63</v>
      </c>
      <c r="F2811" s="45" t="s">
        <v>18760</v>
      </c>
      <c r="G2811" s="44">
        <v>45155</v>
      </c>
      <c r="H2811" s="20" t="s">
        <v>366</v>
      </c>
      <c r="J2811" t="s">
        <v>33</v>
      </c>
      <c r="K2811" t="s">
        <v>34</v>
      </c>
      <c r="L2811" t="s">
        <v>35</v>
      </c>
      <c r="M2811" t="s">
        <v>292</v>
      </c>
      <c r="N2811" t="s">
        <v>37</v>
      </c>
      <c r="O2811" t="s">
        <v>18978</v>
      </c>
      <c r="P2811" s="13" t="s">
        <v>17548</v>
      </c>
      <c r="Q2811" s="2" t="s">
        <v>44</v>
      </c>
      <c r="R2811" t="s">
        <v>18979</v>
      </c>
      <c r="S2811" s="13" t="s">
        <v>17548</v>
      </c>
      <c r="T2811" t="s">
        <v>18980</v>
      </c>
      <c r="U2811" t="s">
        <v>44</v>
      </c>
      <c r="V2811" t="s">
        <v>37</v>
      </c>
      <c r="W2811" t="s">
        <v>42</v>
      </c>
      <c r="X2811" t="s">
        <v>164</v>
      </c>
      <c r="Y2811" t="s">
        <v>44</v>
      </c>
      <c r="Z2811" t="s">
        <v>78</v>
      </c>
      <c r="AA2811" t="s">
        <v>18981</v>
      </c>
      <c r="AB2811" t="s">
        <v>18982</v>
      </c>
      <c r="AC2811" t="s">
        <v>44</v>
      </c>
      <c r="AD2811" t="s">
        <v>18983</v>
      </c>
      <c r="AE2811" t="s">
        <v>18984</v>
      </c>
      <c r="AF2811" t="s">
        <v>115</v>
      </c>
    </row>
    <row r="2812" spans="3:32" x14ac:dyDescent="0.3">
      <c r="C2812" s="21" t="s">
        <v>19199</v>
      </c>
      <c r="D2812" s="20" t="s">
        <v>102</v>
      </c>
      <c r="E2812" s="20" t="s">
        <v>63</v>
      </c>
      <c r="F2812" s="45" t="s">
        <v>18345</v>
      </c>
      <c r="G2812" s="44">
        <v>45156</v>
      </c>
      <c r="H2812" s="20" t="s">
        <v>366</v>
      </c>
      <c r="J2812" t="s">
        <v>33</v>
      </c>
      <c r="K2812" t="s">
        <v>382</v>
      </c>
      <c r="L2812" t="s">
        <v>35</v>
      </c>
      <c r="M2812" t="s">
        <v>143</v>
      </c>
      <c r="N2812" t="s">
        <v>37</v>
      </c>
      <c r="O2812" t="s">
        <v>19200</v>
      </c>
      <c r="P2812" s="13" t="s">
        <v>16918</v>
      </c>
      <c r="Q2812" s="2" t="s">
        <v>19201</v>
      </c>
      <c r="R2812" t="s">
        <v>19200</v>
      </c>
      <c r="S2812" s="13" t="s">
        <v>16918</v>
      </c>
      <c r="T2812" t="s">
        <v>19202</v>
      </c>
      <c r="U2812" t="s">
        <v>19203</v>
      </c>
      <c r="V2812" t="s">
        <v>37</v>
      </c>
      <c r="W2812" t="s">
        <v>42</v>
      </c>
      <c r="X2812" t="s">
        <v>18237</v>
      </c>
      <c r="Y2812" t="s">
        <v>44</v>
      </c>
      <c r="Z2812" t="s">
        <v>45</v>
      </c>
      <c r="AA2812" t="s">
        <v>19204</v>
      </c>
      <c r="AB2812" t="s">
        <v>19205</v>
      </c>
      <c r="AC2812" t="s">
        <v>19206</v>
      </c>
      <c r="AD2812" t="s">
        <v>19207</v>
      </c>
      <c r="AE2812" t="s">
        <v>19208</v>
      </c>
      <c r="AF2812" t="s">
        <v>115</v>
      </c>
    </row>
    <row r="2813" spans="3:32" x14ac:dyDescent="0.3">
      <c r="C2813" s="21" t="s">
        <v>19245</v>
      </c>
      <c r="D2813" s="20" t="s">
        <v>62</v>
      </c>
      <c r="E2813" s="20" t="s">
        <v>30</v>
      </c>
      <c r="F2813" s="45" t="s">
        <v>18688</v>
      </c>
      <c r="G2813" s="44">
        <v>45156</v>
      </c>
      <c r="H2813" s="20" t="s">
        <v>366</v>
      </c>
      <c r="J2813" t="s">
        <v>33</v>
      </c>
      <c r="K2813" t="s">
        <v>34</v>
      </c>
      <c r="L2813" t="s">
        <v>35</v>
      </c>
      <c r="M2813" t="s">
        <v>36</v>
      </c>
      <c r="N2813" t="s">
        <v>37</v>
      </c>
      <c r="O2813" t="s">
        <v>9243</v>
      </c>
      <c r="P2813" s="13" t="s">
        <v>17856</v>
      </c>
      <c r="Q2813" s="2" t="s">
        <v>19246</v>
      </c>
      <c r="R2813" t="s">
        <v>9243</v>
      </c>
      <c r="S2813" s="13" t="s">
        <v>17856</v>
      </c>
      <c r="T2813" t="s">
        <v>11056</v>
      </c>
      <c r="U2813" t="s">
        <v>11057</v>
      </c>
      <c r="V2813" t="s">
        <v>37</v>
      </c>
      <c r="W2813" t="s">
        <v>42</v>
      </c>
      <c r="X2813" t="s">
        <v>1407</v>
      </c>
      <c r="Y2813" t="s">
        <v>44</v>
      </c>
      <c r="Z2813" t="s">
        <v>78</v>
      </c>
      <c r="AA2813" t="s">
        <v>9248</v>
      </c>
      <c r="AB2813" t="s">
        <v>44</v>
      </c>
      <c r="AC2813" t="s">
        <v>11058</v>
      </c>
      <c r="AD2813" t="s">
        <v>19247</v>
      </c>
      <c r="AE2813" t="s">
        <v>19248</v>
      </c>
      <c r="AF2813" t="s">
        <v>51</v>
      </c>
    </row>
    <row r="2814" spans="3:32" x14ac:dyDescent="0.3">
      <c r="C2814" s="21" t="s">
        <v>19405</v>
      </c>
      <c r="D2814" s="20" t="s">
        <v>62</v>
      </c>
      <c r="E2814" s="20" t="s">
        <v>30</v>
      </c>
      <c r="F2814" s="45" t="s">
        <v>18760</v>
      </c>
      <c r="G2814" s="44">
        <v>45156</v>
      </c>
      <c r="H2814" s="20" t="s">
        <v>366</v>
      </c>
      <c r="J2814" t="s">
        <v>33</v>
      </c>
      <c r="K2814" t="s">
        <v>34</v>
      </c>
      <c r="L2814" t="s">
        <v>35</v>
      </c>
      <c r="M2814" t="s">
        <v>292</v>
      </c>
      <c r="N2814" t="s">
        <v>37</v>
      </c>
      <c r="O2814" t="s">
        <v>16996</v>
      </c>
      <c r="P2814" s="13" t="s">
        <v>18168</v>
      </c>
      <c r="Q2814" s="2" t="s">
        <v>44</v>
      </c>
      <c r="R2814" t="s">
        <v>16997</v>
      </c>
      <c r="S2814" s="13" t="s">
        <v>18168</v>
      </c>
      <c r="T2814" t="s">
        <v>16998</v>
      </c>
      <c r="U2814" t="s">
        <v>44</v>
      </c>
      <c r="V2814" t="s">
        <v>37</v>
      </c>
      <c r="W2814" t="s">
        <v>42</v>
      </c>
      <c r="X2814" t="s">
        <v>164</v>
      </c>
      <c r="Y2814" t="s">
        <v>44</v>
      </c>
      <c r="Z2814" t="s">
        <v>78</v>
      </c>
      <c r="AA2814" t="s">
        <v>16999</v>
      </c>
      <c r="AB2814" t="s">
        <v>17000</v>
      </c>
      <c r="AC2814" t="s">
        <v>44</v>
      </c>
      <c r="AD2814" t="s">
        <v>17001</v>
      </c>
      <c r="AE2814" t="s">
        <v>19406</v>
      </c>
      <c r="AF2814" t="s">
        <v>51</v>
      </c>
    </row>
    <row r="2815" spans="3:32" x14ac:dyDescent="0.3">
      <c r="C2815" s="21" t="s">
        <v>19218</v>
      </c>
      <c r="D2815" s="20" t="s">
        <v>102</v>
      </c>
      <c r="E2815" s="20" t="s">
        <v>63</v>
      </c>
      <c r="F2815" s="45" t="s">
        <v>18688</v>
      </c>
      <c r="G2815" s="44">
        <v>45156</v>
      </c>
      <c r="H2815" s="20" t="s">
        <v>366</v>
      </c>
      <c r="J2815" t="s">
        <v>33</v>
      </c>
      <c r="K2815" t="s">
        <v>34</v>
      </c>
      <c r="L2815" t="s">
        <v>35</v>
      </c>
      <c r="M2815" t="s">
        <v>143</v>
      </c>
      <c r="N2815" t="s">
        <v>37</v>
      </c>
      <c r="O2815" t="s">
        <v>599</v>
      </c>
      <c r="P2815" s="13" t="s">
        <v>17499</v>
      </c>
      <c r="Q2815" s="2" t="s">
        <v>19219</v>
      </c>
      <c r="R2815" t="s">
        <v>599</v>
      </c>
      <c r="S2815" s="13" t="s">
        <v>17499</v>
      </c>
      <c r="T2815" t="s">
        <v>6071</v>
      </c>
      <c r="U2815" t="s">
        <v>6072</v>
      </c>
      <c r="V2815" t="s">
        <v>37</v>
      </c>
      <c r="W2815" t="s">
        <v>42</v>
      </c>
      <c r="X2815" t="s">
        <v>18153</v>
      </c>
      <c r="Y2815" t="s">
        <v>44</v>
      </c>
      <c r="Z2815" t="s">
        <v>18154</v>
      </c>
      <c r="AA2815" t="s">
        <v>602</v>
      </c>
      <c r="AB2815" t="s">
        <v>6074</v>
      </c>
      <c r="AC2815" t="s">
        <v>6075</v>
      </c>
      <c r="AD2815" t="s">
        <v>19220</v>
      </c>
      <c r="AE2815" t="s">
        <v>19221</v>
      </c>
      <c r="AF2815" t="s">
        <v>115</v>
      </c>
    </row>
    <row r="2816" spans="3:32" x14ac:dyDescent="0.3">
      <c r="C2816" s="21" t="s">
        <v>18985</v>
      </c>
      <c r="D2816" s="20" t="s">
        <v>102</v>
      </c>
      <c r="E2816" s="20" t="s">
        <v>63</v>
      </c>
      <c r="F2816" s="45" t="s">
        <v>18760</v>
      </c>
      <c r="G2816" s="44">
        <v>45156</v>
      </c>
      <c r="H2816" s="20" t="s">
        <v>366</v>
      </c>
      <c r="J2816" t="s">
        <v>33</v>
      </c>
      <c r="K2816" t="s">
        <v>34</v>
      </c>
      <c r="L2816" t="s">
        <v>35</v>
      </c>
      <c r="M2816" t="s">
        <v>52</v>
      </c>
      <c r="N2816" t="s">
        <v>37</v>
      </c>
      <c r="O2816" t="s">
        <v>18986</v>
      </c>
      <c r="P2816" s="13" t="s">
        <v>17548</v>
      </c>
      <c r="Q2816" s="2" t="s">
        <v>18987</v>
      </c>
      <c r="R2816" t="s">
        <v>18986</v>
      </c>
      <c r="S2816" s="13" t="s">
        <v>17548</v>
      </c>
      <c r="T2816" t="s">
        <v>18988</v>
      </c>
      <c r="U2816" t="s">
        <v>18989</v>
      </c>
      <c r="V2816" t="s">
        <v>37</v>
      </c>
      <c r="W2816" t="s">
        <v>42</v>
      </c>
      <c r="X2816" t="s">
        <v>1407</v>
      </c>
      <c r="Y2816" t="s">
        <v>44</v>
      </c>
      <c r="Z2816" t="s">
        <v>78</v>
      </c>
      <c r="AA2816" t="s">
        <v>18990</v>
      </c>
      <c r="AB2816" t="s">
        <v>18991</v>
      </c>
      <c r="AC2816" t="s">
        <v>18992</v>
      </c>
      <c r="AD2816" t="s">
        <v>18993</v>
      </c>
      <c r="AE2816" t="s">
        <v>18994</v>
      </c>
      <c r="AF2816" t="s">
        <v>115</v>
      </c>
    </row>
    <row r="2817" spans="3:32" x14ac:dyDescent="0.3">
      <c r="C2817" s="21" t="s">
        <v>18995</v>
      </c>
      <c r="D2817" s="20" t="s">
        <v>102</v>
      </c>
      <c r="E2817" s="20" t="s">
        <v>537</v>
      </c>
      <c r="F2817" s="45" t="s">
        <v>18996</v>
      </c>
      <c r="G2817" s="44">
        <v>45156</v>
      </c>
      <c r="H2817" s="20" t="s">
        <v>366</v>
      </c>
      <c r="J2817" t="s">
        <v>33</v>
      </c>
      <c r="K2817" t="s">
        <v>34</v>
      </c>
      <c r="L2817" t="s">
        <v>35</v>
      </c>
      <c r="M2817" t="s">
        <v>52</v>
      </c>
      <c r="N2817" t="s">
        <v>37</v>
      </c>
      <c r="O2817" t="s">
        <v>18997</v>
      </c>
      <c r="P2817" s="13" t="s">
        <v>17673</v>
      </c>
      <c r="Q2817" s="2" t="s">
        <v>18998</v>
      </c>
      <c r="R2817" t="s">
        <v>18999</v>
      </c>
      <c r="S2817" s="13" t="s">
        <v>17673</v>
      </c>
      <c r="T2817" t="s">
        <v>19000</v>
      </c>
      <c r="U2817" t="s">
        <v>124</v>
      </c>
      <c r="V2817" t="s">
        <v>37</v>
      </c>
      <c r="W2817" t="s">
        <v>42</v>
      </c>
      <c r="X2817" t="s">
        <v>2480</v>
      </c>
      <c r="Y2817" t="s">
        <v>44</v>
      </c>
      <c r="Z2817" t="s">
        <v>359</v>
      </c>
      <c r="AA2817" t="s">
        <v>19001</v>
      </c>
      <c r="AB2817" t="s">
        <v>124</v>
      </c>
      <c r="AC2817" t="s">
        <v>124</v>
      </c>
      <c r="AD2817" t="s">
        <v>124</v>
      </c>
      <c r="AE2817" t="s">
        <v>19002</v>
      </c>
      <c r="AF2817" t="s">
        <v>115</v>
      </c>
    </row>
    <row r="2818" spans="3:32" x14ac:dyDescent="0.3">
      <c r="C2818" s="21" t="s">
        <v>19057</v>
      </c>
      <c r="D2818" s="20" t="s">
        <v>102</v>
      </c>
      <c r="E2818" s="20" t="s">
        <v>63</v>
      </c>
      <c r="F2818" s="45" t="s">
        <v>18996</v>
      </c>
      <c r="G2818" s="44">
        <v>45156</v>
      </c>
      <c r="H2818" s="20" t="s">
        <v>366</v>
      </c>
      <c r="J2818" t="s">
        <v>33</v>
      </c>
      <c r="K2818" t="s">
        <v>34</v>
      </c>
      <c r="L2818" t="s">
        <v>35</v>
      </c>
      <c r="M2818" t="s">
        <v>36</v>
      </c>
      <c r="N2818" t="s">
        <v>37</v>
      </c>
      <c r="O2818" t="s">
        <v>19058</v>
      </c>
      <c r="P2818" s="13" t="s">
        <v>17673</v>
      </c>
      <c r="Q2818" s="2" t="s">
        <v>44</v>
      </c>
      <c r="R2818" t="s">
        <v>19059</v>
      </c>
      <c r="S2818" s="13" t="s">
        <v>17673</v>
      </c>
      <c r="T2818" t="s">
        <v>19060</v>
      </c>
      <c r="U2818" t="s">
        <v>44</v>
      </c>
      <c r="V2818" t="s">
        <v>37</v>
      </c>
      <c r="W2818" t="s">
        <v>42</v>
      </c>
      <c r="X2818" t="s">
        <v>164</v>
      </c>
      <c r="Y2818" t="s">
        <v>44</v>
      </c>
      <c r="Z2818" t="s">
        <v>78</v>
      </c>
      <c r="AA2818" t="s">
        <v>19061</v>
      </c>
      <c r="AB2818" t="s">
        <v>19062</v>
      </c>
      <c r="AC2818" t="s">
        <v>44</v>
      </c>
      <c r="AD2818" t="s">
        <v>19063</v>
      </c>
      <c r="AE2818" t="s">
        <v>19064</v>
      </c>
      <c r="AF2818" t="s">
        <v>115</v>
      </c>
    </row>
    <row r="2819" spans="3:32" x14ac:dyDescent="0.3">
      <c r="C2819" s="21" t="s">
        <v>19003</v>
      </c>
      <c r="D2819" s="20" t="s">
        <v>102</v>
      </c>
      <c r="E2819" s="20" t="s">
        <v>357</v>
      </c>
      <c r="F2819" s="45" t="s">
        <v>18996</v>
      </c>
      <c r="G2819" s="44">
        <v>45156</v>
      </c>
      <c r="H2819" s="20" t="s">
        <v>366</v>
      </c>
      <c r="J2819" t="s">
        <v>33</v>
      </c>
      <c r="K2819" t="s">
        <v>34</v>
      </c>
      <c r="L2819" t="s">
        <v>35</v>
      </c>
      <c r="M2819" t="s">
        <v>143</v>
      </c>
      <c r="N2819" t="s">
        <v>37</v>
      </c>
      <c r="O2819" t="s">
        <v>19004</v>
      </c>
      <c r="P2819" s="13" t="s">
        <v>17673</v>
      </c>
      <c r="Q2819" s="2" t="s">
        <v>19005</v>
      </c>
      <c r="R2819" t="s">
        <v>19004</v>
      </c>
      <c r="S2819" s="13" t="s">
        <v>17673</v>
      </c>
      <c r="T2819" t="s">
        <v>19006</v>
      </c>
      <c r="U2819" t="s">
        <v>19007</v>
      </c>
      <c r="V2819" t="s">
        <v>37</v>
      </c>
      <c r="W2819" t="s">
        <v>42</v>
      </c>
      <c r="X2819" t="s">
        <v>1425</v>
      </c>
      <c r="Y2819" t="s">
        <v>44</v>
      </c>
      <c r="Z2819" t="s">
        <v>1426</v>
      </c>
      <c r="AA2819" t="s">
        <v>19008</v>
      </c>
      <c r="AB2819" t="s">
        <v>19009</v>
      </c>
      <c r="AC2819" t="s">
        <v>19010</v>
      </c>
      <c r="AD2819" t="s">
        <v>19011</v>
      </c>
      <c r="AE2819" t="s">
        <v>19012</v>
      </c>
      <c r="AF2819" t="s">
        <v>115</v>
      </c>
    </row>
    <row r="2820" spans="3:32" x14ac:dyDescent="0.3">
      <c r="C2820" s="21" t="s">
        <v>19013</v>
      </c>
      <c r="D2820" s="20" t="s">
        <v>102</v>
      </c>
      <c r="E2820" s="20" t="s">
        <v>63</v>
      </c>
      <c r="F2820" s="45" t="s">
        <v>18996</v>
      </c>
      <c r="G2820" s="44">
        <v>45156</v>
      </c>
      <c r="H2820" s="20" t="s">
        <v>366</v>
      </c>
      <c r="J2820" t="s">
        <v>33</v>
      </c>
      <c r="K2820" t="s">
        <v>34</v>
      </c>
      <c r="L2820" t="s">
        <v>35</v>
      </c>
      <c r="M2820" t="s">
        <v>52</v>
      </c>
      <c r="N2820" t="s">
        <v>37</v>
      </c>
      <c r="O2820" t="s">
        <v>19014</v>
      </c>
      <c r="P2820" s="13" t="s">
        <v>17673</v>
      </c>
      <c r="Q2820" s="2" t="s">
        <v>19015</v>
      </c>
      <c r="R2820" t="s">
        <v>19016</v>
      </c>
      <c r="S2820" s="13" t="s">
        <v>17673</v>
      </c>
      <c r="T2820" t="s">
        <v>19017</v>
      </c>
      <c r="U2820" t="s">
        <v>124</v>
      </c>
      <c r="V2820" t="s">
        <v>37</v>
      </c>
      <c r="W2820" t="s">
        <v>42</v>
      </c>
      <c r="X2820" t="s">
        <v>3719</v>
      </c>
      <c r="Y2820" t="s">
        <v>44</v>
      </c>
      <c r="Z2820" t="s">
        <v>45</v>
      </c>
      <c r="AA2820" t="s">
        <v>19018</v>
      </c>
      <c r="AB2820" t="s">
        <v>19019</v>
      </c>
      <c r="AC2820" t="s">
        <v>124</v>
      </c>
      <c r="AD2820" t="s">
        <v>19020</v>
      </c>
      <c r="AE2820" t="s">
        <v>19021</v>
      </c>
      <c r="AF2820" t="s">
        <v>115</v>
      </c>
    </row>
    <row r="2821" spans="3:32" x14ac:dyDescent="0.3">
      <c r="C2821" s="21" t="s">
        <v>19065</v>
      </c>
      <c r="D2821" s="20" t="s">
        <v>102</v>
      </c>
      <c r="E2821" s="20" t="s">
        <v>63</v>
      </c>
      <c r="F2821" s="45" t="s">
        <v>18996</v>
      </c>
      <c r="G2821" s="44">
        <v>45156</v>
      </c>
      <c r="H2821" s="20" t="s">
        <v>366</v>
      </c>
      <c r="J2821" t="s">
        <v>33</v>
      </c>
      <c r="K2821" t="s">
        <v>34</v>
      </c>
      <c r="L2821" t="s">
        <v>35</v>
      </c>
      <c r="M2821" t="s">
        <v>52</v>
      </c>
      <c r="N2821" t="s">
        <v>37</v>
      </c>
      <c r="O2821" t="s">
        <v>18883</v>
      </c>
      <c r="P2821" s="13" t="s">
        <v>17673</v>
      </c>
      <c r="Q2821" s="2" t="s">
        <v>19066</v>
      </c>
      <c r="R2821" t="s">
        <v>18883</v>
      </c>
      <c r="S2821" s="13" t="s">
        <v>17673</v>
      </c>
      <c r="T2821" t="s">
        <v>18885</v>
      </c>
      <c r="U2821" t="s">
        <v>18883</v>
      </c>
      <c r="V2821" t="s">
        <v>37</v>
      </c>
      <c r="W2821" t="s">
        <v>42</v>
      </c>
      <c r="X2821" t="s">
        <v>1985</v>
      </c>
      <c r="Y2821" t="s">
        <v>44</v>
      </c>
      <c r="Z2821" t="s">
        <v>45</v>
      </c>
      <c r="AA2821" t="s">
        <v>18886</v>
      </c>
      <c r="AB2821" t="s">
        <v>18887</v>
      </c>
      <c r="AC2821" t="s">
        <v>18887</v>
      </c>
      <c r="AD2821" t="s">
        <v>18888</v>
      </c>
      <c r="AE2821" t="s">
        <v>11043</v>
      </c>
      <c r="AF2821" t="s">
        <v>115</v>
      </c>
    </row>
    <row r="2822" spans="3:32" x14ac:dyDescent="0.3">
      <c r="C2822" s="21" t="s">
        <v>19067</v>
      </c>
      <c r="D2822" s="20" t="s">
        <v>102</v>
      </c>
      <c r="E2822" s="20" t="s">
        <v>63</v>
      </c>
      <c r="F2822" s="45" t="s">
        <v>18996</v>
      </c>
      <c r="G2822" s="44">
        <v>45156</v>
      </c>
      <c r="H2822" s="20" t="s">
        <v>366</v>
      </c>
      <c r="J2822" t="s">
        <v>33</v>
      </c>
      <c r="K2822" t="s">
        <v>34</v>
      </c>
      <c r="L2822" t="s">
        <v>35</v>
      </c>
      <c r="M2822" t="s">
        <v>105</v>
      </c>
      <c r="N2822" t="s">
        <v>37</v>
      </c>
      <c r="O2822" t="s">
        <v>19068</v>
      </c>
      <c r="P2822" s="13" t="s">
        <v>17673</v>
      </c>
      <c r="Q2822" s="2" t="s">
        <v>19069</v>
      </c>
      <c r="R2822" t="s">
        <v>19070</v>
      </c>
      <c r="S2822" s="13" t="s">
        <v>17673</v>
      </c>
      <c r="T2822" t="s">
        <v>19071</v>
      </c>
      <c r="U2822" t="s">
        <v>44</v>
      </c>
      <c r="V2822" t="s">
        <v>37</v>
      </c>
      <c r="W2822" t="s">
        <v>42</v>
      </c>
      <c r="X2822" t="s">
        <v>11230</v>
      </c>
      <c r="Y2822" t="s">
        <v>44</v>
      </c>
      <c r="Z2822" t="s">
        <v>45</v>
      </c>
      <c r="AA2822" t="s">
        <v>19072</v>
      </c>
      <c r="AB2822" t="s">
        <v>124</v>
      </c>
      <c r="AC2822" t="s">
        <v>19073</v>
      </c>
      <c r="AD2822" t="s">
        <v>19074</v>
      </c>
      <c r="AE2822" t="s">
        <v>19075</v>
      </c>
      <c r="AF2822" t="s">
        <v>115</v>
      </c>
    </row>
    <row r="2823" spans="3:32" x14ac:dyDescent="0.3">
      <c r="C2823" s="21" t="s">
        <v>19076</v>
      </c>
      <c r="D2823" s="20" t="s">
        <v>102</v>
      </c>
      <c r="E2823" s="20" t="s">
        <v>63</v>
      </c>
      <c r="F2823" s="45" t="s">
        <v>18996</v>
      </c>
      <c r="G2823" s="44">
        <v>45156</v>
      </c>
      <c r="H2823" s="20" t="s">
        <v>366</v>
      </c>
      <c r="J2823" t="s">
        <v>33</v>
      </c>
      <c r="K2823" t="s">
        <v>34</v>
      </c>
      <c r="L2823" t="s">
        <v>35</v>
      </c>
      <c r="M2823" t="s">
        <v>52</v>
      </c>
      <c r="N2823" t="s">
        <v>37</v>
      </c>
      <c r="O2823" t="s">
        <v>19077</v>
      </c>
      <c r="P2823" s="13" t="s">
        <v>17673</v>
      </c>
      <c r="Q2823" s="2" t="s">
        <v>19078</v>
      </c>
      <c r="R2823" t="s">
        <v>19079</v>
      </c>
      <c r="S2823" s="13" t="s">
        <v>17673</v>
      </c>
      <c r="T2823" t="s">
        <v>19080</v>
      </c>
      <c r="U2823" t="s">
        <v>124</v>
      </c>
      <c r="V2823" t="s">
        <v>37</v>
      </c>
      <c r="W2823" t="s">
        <v>42</v>
      </c>
      <c r="X2823" t="s">
        <v>885</v>
      </c>
      <c r="Y2823" t="s">
        <v>44</v>
      </c>
      <c r="Z2823" t="s">
        <v>45</v>
      </c>
      <c r="AA2823" t="s">
        <v>19081</v>
      </c>
      <c r="AB2823" t="s">
        <v>124</v>
      </c>
      <c r="AC2823" t="s">
        <v>19082</v>
      </c>
      <c r="AD2823" t="s">
        <v>19083</v>
      </c>
      <c r="AE2823" t="s">
        <v>19084</v>
      </c>
      <c r="AF2823" t="s">
        <v>115</v>
      </c>
    </row>
    <row r="2824" spans="3:32" x14ac:dyDescent="0.3">
      <c r="C2824" s="21" t="s">
        <v>19085</v>
      </c>
      <c r="D2824" s="20" t="s">
        <v>102</v>
      </c>
      <c r="E2824" s="20" t="s">
        <v>63</v>
      </c>
      <c r="F2824" s="45" t="s">
        <v>18996</v>
      </c>
      <c r="G2824" s="44">
        <v>45156</v>
      </c>
      <c r="H2824" s="20" t="s">
        <v>366</v>
      </c>
      <c r="J2824" t="s">
        <v>33</v>
      </c>
      <c r="K2824" t="s">
        <v>34</v>
      </c>
      <c r="L2824" t="s">
        <v>35</v>
      </c>
      <c r="M2824" t="s">
        <v>52</v>
      </c>
      <c r="N2824" t="s">
        <v>37</v>
      </c>
      <c r="O2824" t="s">
        <v>19086</v>
      </c>
      <c r="P2824" s="13" t="s">
        <v>17673</v>
      </c>
      <c r="Q2824" s="2" t="s">
        <v>44</v>
      </c>
      <c r="R2824" t="s">
        <v>19087</v>
      </c>
      <c r="S2824" s="13" t="s">
        <v>17673</v>
      </c>
      <c r="T2824" t="s">
        <v>19088</v>
      </c>
      <c r="U2824" t="s">
        <v>44</v>
      </c>
      <c r="V2824" t="s">
        <v>37</v>
      </c>
      <c r="W2824" t="s">
        <v>42</v>
      </c>
      <c r="X2824" t="s">
        <v>164</v>
      </c>
      <c r="Y2824" t="s">
        <v>44</v>
      </c>
      <c r="Z2824" t="s">
        <v>78</v>
      </c>
      <c r="AA2824" t="s">
        <v>19089</v>
      </c>
      <c r="AB2824" t="s">
        <v>44</v>
      </c>
      <c r="AC2824" t="s">
        <v>44</v>
      </c>
      <c r="AD2824" t="s">
        <v>19090</v>
      </c>
      <c r="AE2824" t="s">
        <v>19091</v>
      </c>
      <c r="AF2824" t="s">
        <v>115</v>
      </c>
    </row>
    <row r="2825" spans="3:32" x14ac:dyDescent="0.3">
      <c r="C2825" s="21" t="s">
        <v>19092</v>
      </c>
      <c r="D2825" s="20" t="s">
        <v>102</v>
      </c>
      <c r="E2825" s="20" t="s">
        <v>63</v>
      </c>
      <c r="F2825" s="45" t="s">
        <v>18996</v>
      </c>
      <c r="G2825" s="44">
        <v>45156</v>
      </c>
      <c r="H2825" s="20" t="s">
        <v>366</v>
      </c>
      <c r="J2825" t="s">
        <v>33</v>
      </c>
      <c r="K2825" t="s">
        <v>34</v>
      </c>
      <c r="L2825" t="s">
        <v>35</v>
      </c>
      <c r="M2825" t="s">
        <v>52</v>
      </c>
      <c r="N2825" t="s">
        <v>37</v>
      </c>
      <c r="O2825" t="s">
        <v>19093</v>
      </c>
      <c r="P2825" s="13" t="s">
        <v>17673</v>
      </c>
      <c r="Q2825" s="2" t="s">
        <v>19094</v>
      </c>
      <c r="R2825" t="s">
        <v>19093</v>
      </c>
      <c r="S2825" s="13" t="s">
        <v>17673</v>
      </c>
      <c r="T2825" t="s">
        <v>19095</v>
      </c>
      <c r="U2825" t="s">
        <v>19096</v>
      </c>
      <c r="V2825" t="s">
        <v>37</v>
      </c>
      <c r="W2825" t="s">
        <v>42</v>
      </c>
      <c r="X2825" t="s">
        <v>1407</v>
      </c>
      <c r="Y2825" t="s">
        <v>44</v>
      </c>
      <c r="Z2825" t="s">
        <v>78</v>
      </c>
      <c r="AA2825" t="s">
        <v>19097</v>
      </c>
      <c r="AB2825" t="s">
        <v>19098</v>
      </c>
      <c r="AC2825" t="s">
        <v>19099</v>
      </c>
      <c r="AD2825" t="s">
        <v>19100</v>
      </c>
      <c r="AE2825" t="s">
        <v>19101</v>
      </c>
      <c r="AF2825" t="s">
        <v>115</v>
      </c>
    </row>
    <row r="2826" spans="3:32" x14ac:dyDescent="0.3">
      <c r="C2826" s="21" t="s">
        <v>19102</v>
      </c>
      <c r="D2826" s="20" t="s">
        <v>102</v>
      </c>
      <c r="E2826" s="20" t="s">
        <v>63</v>
      </c>
      <c r="F2826" s="45" t="s">
        <v>18996</v>
      </c>
      <c r="G2826" s="44">
        <v>45156</v>
      </c>
      <c r="H2826" s="20" t="s">
        <v>366</v>
      </c>
      <c r="J2826" t="s">
        <v>33</v>
      </c>
      <c r="K2826" t="s">
        <v>34</v>
      </c>
      <c r="L2826" t="s">
        <v>35</v>
      </c>
      <c r="M2826" t="s">
        <v>36</v>
      </c>
      <c r="N2826" t="s">
        <v>37</v>
      </c>
      <c r="O2826" t="s">
        <v>19103</v>
      </c>
      <c r="P2826" s="13" t="s">
        <v>17673</v>
      </c>
      <c r="Q2826" s="2" t="s">
        <v>44</v>
      </c>
      <c r="R2826" t="s">
        <v>19104</v>
      </c>
      <c r="S2826" s="13" t="s">
        <v>17673</v>
      </c>
      <c r="T2826" t="s">
        <v>19105</v>
      </c>
      <c r="U2826" t="s">
        <v>44</v>
      </c>
      <c r="V2826" t="s">
        <v>37</v>
      </c>
      <c r="W2826" t="s">
        <v>42</v>
      </c>
      <c r="X2826" t="s">
        <v>164</v>
      </c>
      <c r="Y2826" t="s">
        <v>44</v>
      </c>
      <c r="Z2826" t="s">
        <v>78</v>
      </c>
      <c r="AA2826" t="s">
        <v>19106</v>
      </c>
      <c r="AB2826" t="s">
        <v>19107</v>
      </c>
      <c r="AC2826" t="s">
        <v>44</v>
      </c>
      <c r="AD2826" t="s">
        <v>19108</v>
      </c>
      <c r="AE2826" t="s">
        <v>19109</v>
      </c>
      <c r="AF2826" t="s">
        <v>115</v>
      </c>
    </row>
    <row r="2827" spans="3:32" x14ac:dyDescent="0.3">
      <c r="C2827" s="21" t="s">
        <v>19110</v>
      </c>
      <c r="D2827" s="20" t="s">
        <v>102</v>
      </c>
      <c r="E2827" s="20" t="s">
        <v>63</v>
      </c>
      <c r="F2827" s="45" t="s">
        <v>18996</v>
      </c>
      <c r="G2827" s="44">
        <v>45156</v>
      </c>
      <c r="H2827" s="20" t="s">
        <v>366</v>
      </c>
      <c r="J2827" t="s">
        <v>33</v>
      </c>
      <c r="K2827" t="s">
        <v>34</v>
      </c>
      <c r="L2827" t="s">
        <v>35</v>
      </c>
      <c r="M2827" t="s">
        <v>292</v>
      </c>
      <c r="N2827" t="s">
        <v>37</v>
      </c>
      <c r="O2827" t="s">
        <v>19111</v>
      </c>
      <c r="P2827" s="13" t="s">
        <v>17673</v>
      </c>
      <c r="Q2827" s="2" t="s">
        <v>44</v>
      </c>
      <c r="R2827" t="s">
        <v>19112</v>
      </c>
      <c r="S2827" s="13" t="s">
        <v>17673</v>
      </c>
      <c r="T2827" t="s">
        <v>19113</v>
      </c>
      <c r="U2827" t="s">
        <v>44</v>
      </c>
      <c r="V2827" t="s">
        <v>37</v>
      </c>
      <c r="W2827" t="s">
        <v>42</v>
      </c>
      <c r="X2827" t="s">
        <v>164</v>
      </c>
      <c r="Y2827" t="s">
        <v>44</v>
      </c>
      <c r="Z2827" t="s">
        <v>78</v>
      </c>
      <c r="AA2827" t="s">
        <v>19114</v>
      </c>
      <c r="AB2827" t="s">
        <v>19115</v>
      </c>
      <c r="AC2827" t="s">
        <v>44</v>
      </c>
      <c r="AD2827" t="s">
        <v>19116</v>
      </c>
      <c r="AE2827" t="s">
        <v>19117</v>
      </c>
      <c r="AF2827" t="s">
        <v>115</v>
      </c>
    </row>
    <row r="2828" spans="3:32" x14ac:dyDescent="0.3">
      <c r="C2828" s="21" t="s">
        <v>19118</v>
      </c>
      <c r="D2828" s="20" t="s">
        <v>102</v>
      </c>
      <c r="E2828" s="20" t="s">
        <v>63</v>
      </c>
      <c r="F2828" s="45" t="s">
        <v>18996</v>
      </c>
      <c r="G2828" s="44">
        <v>45156</v>
      </c>
      <c r="H2828" s="20" t="s">
        <v>366</v>
      </c>
      <c r="J2828" t="s">
        <v>33</v>
      </c>
      <c r="K2828" t="s">
        <v>34</v>
      </c>
      <c r="L2828" t="s">
        <v>35</v>
      </c>
      <c r="M2828" t="s">
        <v>36</v>
      </c>
      <c r="N2828" t="s">
        <v>37</v>
      </c>
      <c r="O2828" t="s">
        <v>19119</v>
      </c>
      <c r="P2828" s="13" t="s">
        <v>17673</v>
      </c>
      <c r="Q2828" s="2" t="s">
        <v>44</v>
      </c>
      <c r="R2828" t="s">
        <v>19120</v>
      </c>
      <c r="S2828" s="13" t="s">
        <v>17673</v>
      </c>
      <c r="T2828" t="s">
        <v>19121</v>
      </c>
      <c r="U2828" t="s">
        <v>44</v>
      </c>
      <c r="V2828" t="s">
        <v>37</v>
      </c>
      <c r="W2828" t="s">
        <v>42</v>
      </c>
      <c r="X2828" t="s">
        <v>164</v>
      </c>
      <c r="Y2828" t="s">
        <v>44</v>
      </c>
      <c r="Z2828" t="s">
        <v>78</v>
      </c>
      <c r="AA2828" t="s">
        <v>19122</v>
      </c>
      <c r="AB2828" t="s">
        <v>19123</v>
      </c>
      <c r="AC2828" t="s">
        <v>44</v>
      </c>
      <c r="AD2828" t="s">
        <v>19124</v>
      </c>
      <c r="AE2828" t="s">
        <v>19125</v>
      </c>
      <c r="AF2828" t="s">
        <v>115</v>
      </c>
    </row>
    <row r="2829" spans="3:32" x14ac:dyDescent="0.3">
      <c r="C2829" s="21" t="s">
        <v>19126</v>
      </c>
      <c r="D2829" s="20" t="s">
        <v>102</v>
      </c>
      <c r="E2829" s="20" t="s">
        <v>63</v>
      </c>
      <c r="F2829" s="45" t="s">
        <v>18996</v>
      </c>
      <c r="G2829" s="44">
        <v>45156</v>
      </c>
      <c r="H2829" s="20" t="s">
        <v>366</v>
      </c>
      <c r="J2829" t="s">
        <v>33</v>
      </c>
      <c r="K2829" t="s">
        <v>34</v>
      </c>
      <c r="L2829" t="s">
        <v>35</v>
      </c>
      <c r="M2829" t="s">
        <v>52</v>
      </c>
      <c r="N2829" t="s">
        <v>37</v>
      </c>
      <c r="O2829" t="s">
        <v>19127</v>
      </c>
      <c r="P2829" s="13" t="s">
        <v>17673</v>
      </c>
      <c r="Q2829" s="2" t="s">
        <v>44</v>
      </c>
      <c r="R2829" t="s">
        <v>1083</v>
      </c>
      <c r="S2829" s="13" t="s">
        <v>17673</v>
      </c>
      <c r="T2829" t="s">
        <v>86</v>
      </c>
      <c r="U2829" t="s">
        <v>44</v>
      </c>
      <c r="V2829" t="s">
        <v>37</v>
      </c>
      <c r="W2829" t="s">
        <v>42</v>
      </c>
      <c r="X2829" t="s">
        <v>164</v>
      </c>
      <c r="Y2829" t="s">
        <v>44</v>
      </c>
      <c r="Z2829" t="s">
        <v>78</v>
      </c>
      <c r="AA2829" t="s">
        <v>19128</v>
      </c>
      <c r="AB2829" t="s">
        <v>1085</v>
      </c>
      <c r="AC2829" t="s">
        <v>44</v>
      </c>
      <c r="AD2829" t="s">
        <v>19129</v>
      </c>
      <c r="AE2829" t="s">
        <v>19130</v>
      </c>
      <c r="AF2829" t="s">
        <v>115</v>
      </c>
    </row>
    <row r="2830" spans="3:32" x14ac:dyDescent="0.3">
      <c r="C2830" s="21" t="s">
        <v>19131</v>
      </c>
      <c r="D2830" s="20" t="s">
        <v>102</v>
      </c>
      <c r="E2830" s="20" t="s">
        <v>63</v>
      </c>
      <c r="F2830" s="45" t="s">
        <v>18996</v>
      </c>
      <c r="G2830" s="44">
        <v>45156</v>
      </c>
      <c r="H2830" s="20" t="s">
        <v>366</v>
      </c>
      <c r="J2830" t="s">
        <v>33</v>
      </c>
      <c r="K2830" t="s">
        <v>34</v>
      </c>
      <c r="L2830" t="s">
        <v>35</v>
      </c>
      <c r="M2830" t="s">
        <v>36</v>
      </c>
      <c r="N2830" t="s">
        <v>37</v>
      </c>
      <c r="O2830" t="s">
        <v>19119</v>
      </c>
      <c r="P2830" s="13" t="s">
        <v>17673</v>
      </c>
      <c r="Q2830" s="2" t="s">
        <v>44</v>
      </c>
      <c r="R2830" t="s">
        <v>19120</v>
      </c>
      <c r="S2830" s="13" t="s">
        <v>17673</v>
      </c>
      <c r="T2830" t="s">
        <v>19121</v>
      </c>
      <c r="U2830" t="s">
        <v>44</v>
      </c>
      <c r="V2830" t="s">
        <v>37</v>
      </c>
      <c r="W2830" t="s">
        <v>42</v>
      </c>
      <c r="X2830" t="s">
        <v>164</v>
      </c>
      <c r="Y2830" t="s">
        <v>44</v>
      </c>
      <c r="Z2830" t="s">
        <v>78</v>
      </c>
      <c r="AA2830" t="s">
        <v>19122</v>
      </c>
      <c r="AB2830" t="s">
        <v>19123</v>
      </c>
      <c r="AC2830" t="s">
        <v>44</v>
      </c>
      <c r="AD2830" t="s">
        <v>19124</v>
      </c>
      <c r="AE2830" t="s">
        <v>19132</v>
      </c>
      <c r="AF2830" t="s">
        <v>115</v>
      </c>
    </row>
    <row r="2831" spans="3:32" x14ac:dyDescent="0.3">
      <c r="C2831" s="21" t="s">
        <v>19133</v>
      </c>
      <c r="D2831" s="20" t="s">
        <v>102</v>
      </c>
      <c r="E2831" s="20" t="s">
        <v>63</v>
      </c>
      <c r="F2831" s="45" t="s">
        <v>19134</v>
      </c>
      <c r="G2831" s="44">
        <v>45156</v>
      </c>
      <c r="H2831" s="20" t="s">
        <v>366</v>
      </c>
      <c r="J2831" t="s">
        <v>33</v>
      </c>
      <c r="K2831" t="s">
        <v>34</v>
      </c>
      <c r="L2831" t="s">
        <v>35</v>
      </c>
      <c r="M2831" t="s">
        <v>117</v>
      </c>
      <c r="N2831" t="s">
        <v>37</v>
      </c>
      <c r="O2831" t="s">
        <v>5226</v>
      </c>
      <c r="P2831" s="13" t="s">
        <v>17856</v>
      </c>
      <c r="Q2831" s="2" t="s">
        <v>19135</v>
      </c>
      <c r="R2831" t="s">
        <v>5226</v>
      </c>
      <c r="S2831" s="13" t="s">
        <v>17856</v>
      </c>
      <c r="T2831" t="s">
        <v>5228</v>
      </c>
      <c r="U2831" t="s">
        <v>5229</v>
      </c>
      <c r="V2831" t="s">
        <v>37</v>
      </c>
      <c r="W2831" t="s">
        <v>42</v>
      </c>
      <c r="X2831" t="s">
        <v>817</v>
      </c>
      <c r="Y2831" t="s">
        <v>44</v>
      </c>
      <c r="Z2831" t="s">
        <v>45</v>
      </c>
      <c r="AA2831" t="s">
        <v>5230</v>
      </c>
      <c r="AB2831" t="s">
        <v>5231</v>
      </c>
      <c r="AC2831" t="s">
        <v>5231</v>
      </c>
      <c r="AD2831" t="s">
        <v>5232</v>
      </c>
      <c r="AE2831" t="s">
        <v>19136</v>
      </c>
      <c r="AF2831" t="s">
        <v>115</v>
      </c>
    </row>
    <row r="2832" spans="3:32" x14ac:dyDescent="0.3">
      <c r="C2832" s="21" t="s">
        <v>19137</v>
      </c>
      <c r="D2832" s="20" t="s">
        <v>102</v>
      </c>
      <c r="E2832" s="20" t="s">
        <v>63</v>
      </c>
      <c r="F2832" s="45" t="s">
        <v>19134</v>
      </c>
      <c r="G2832" s="44">
        <v>45156</v>
      </c>
      <c r="H2832" s="20" t="s">
        <v>366</v>
      </c>
      <c r="J2832" t="s">
        <v>33</v>
      </c>
      <c r="K2832" t="s">
        <v>34</v>
      </c>
      <c r="L2832" t="s">
        <v>35</v>
      </c>
      <c r="M2832" t="s">
        <v>292</v>
      </c>
      <c r="N2832" t="s">
        <v>37</v>
      </c>
      <c r="O2832" t="s">
        <v>19138</v>
      </c>
      <c r="P2832" s="13" t="s">
        <v>17856</v>
      </c>
      <c r="Q2832" s="2" t="s">
        <v>19139</v>
      </c>
      <c r="R2832" t="s">
        <v>19140</v>
      </c>
      <c r="S2832" s="13" t="s">
        <v>17856</v>
      </c>
      <c r="T2832" t="s">
        <v>19141</v>
      </c>
      <c r="U2832" t="s">
        <v>44</v>
      </c>
      <c r="V2832" t="s">
        <v>37</v>
      </c>
      <c r="W2832" t="s">
        <v>42</v>
      </c>
      <c r="X2832" t="s">
        <v>780</v>
      </c>
      <c r="Y2832" t="s">
        <v>44</v>
      </c>
      <c r="Z2832" t="s">
        <v>45</v>
      </c>
      <c r="AA2832" t="s">
        <v>19142</v>
      </c>
      <c r="AB2832" t="s">
        <v>44</v>
      </c>
      <c r="AC2832" t="s">
        <v>19143</v>
      </c>
      <c r="AD2832" t="s">
        <v>19144</v>
      </c>
      <c r="AE2832" t="s">
        <v>19145</v>
      </c>
      <c r="AF2832" t="s">
        <v>115</v>
      </c>
    </row>
    <row r="2833" spans="3:32" x14ac:dyDescent="0.3">
      <c r="C2833" s="21" t="s">
        <v>19146</v>
      </c>
      <c r="D2833" s="20" t="s">
        <v>102</v>
      </c>
      <c r="E2833" s="20" t="s">
        <v>63</v>
      </c>
      <c r="F2833" s="45" t="s">
        <v>19134</v>
      </c>
      <c r="G2833" s="44">
        <v>45156</v>
      </c>
      <c r="H2833" s="20" t="s">
        <v>366</v>
      </c>
      <c r="J2833" t="s">
        <v>33</v>
      </c>
      <c r="K2833" t="s">
        <v>34</v>
      </c>
      <c r="L2833" t="s">
        <v>35</v>
      </c>
      <c r="M2833" t="s">
        <v>143</v>
      </c>
      <c r="N2833" t="s">
        <v>37</v>
      </c>
      <c r="O2833" t="s">
        <v>19147</v>
      </c>
      <c r="P2833" s="13" t="s">
        <v>17856</v>
      </c>
      <c r="Q2833" s="2" t="s">
        <v>44</v>
      </c>
      <c r="R2833" t="s">
        <v>19148</v>
      </c>
      <c r="S2833" s="13" t="s">
        <v>17856</v>
      </c>
      <c r="T2833" t="s">
        <v>2161</v>
      </c>
      <c r="U2833" t="s">
        <v>44</v>
      </c>
      <c r="V2833" t="s">
        <v>37</v>
      </c>
      <c r="W2833" t="s">
        <v>42</v>
      </c>
      <c r="X2833" t="s">
        <v>164</v>
      </c>
      <c r="Y2833" t="s">
        <v>44</v>
      </c>
      <c r="Z2833" t="s">
        <v>78</v>
      </c>
      <c r="AA2833" t="s">
        <v>19149</v>
      </c>
      <c r="AB2833" t="s">
        <v>2164</v>
      </c>
      <c r="AC2833" t="s">
        <v>44</v>
      </c>
      <c r="AD2833" t="s">
        <v>19150</v>
      </c>
      <c r="AE2833" t="s">
        <v>19151</v>
      </c>
      <c r="AF2833" t="s">
        <v>115</v>
      </c>
    </row>
    <row r="2834" spans="3:32" x14ac:dyDescent="0.3">
      <c r="C2834" s="21" t="s">
        <v>19152</v>
      </c>
      <c r="D2834" s="20" t="s">
        <v>102</v>
      </c>
      <c r="E2834" s="20" t="s">
        <v>63</v>
      </c>
      <c r="F2834" s="45" t="s">
        <v>19134</v>
      </c>
      <c r="G2834" s="44">
        <v>45156</v>
      </c>
      <c r="H2834" s="20" t="s">
        <v>366</v>
      </c>
      <c r="J2834" t="s">
        <v>33</v>
      </c>
      <c r="K2834" t="s">
        <v>34</v>
      </c>
      <c r="L2834" t="s">
        <v>35</v>
      </c>
      <c r="M2834" t="s">
        <v>117</v>
      </c>
      <c r="N2834" t="s">
        <v>37</v>
      </c>
      <c r="O2834" t="s">
        <v>19153</v>
      </c>
      <c r="P2834" s="13" t="s">
        <v>17856</v>
      </c>
      <c r="Q2834" s="2" t="s">
        <v>44</v>
      </c>
      <c r="R2834" t="s">
        <v>19154</v>
      </c>
      <c r="S2834" s="13" t="s">
        <v>17856</v>
      </c>
      <c r="T2834" t="s">
        <v>19155</v>
      </c>
      <c r="U2834" t="s">
        <v>44</v>
      </c>
      <c r="V2834" t="s">
        <v>37</v>
      </c>
      <c r="W2834" t="s">
        <v>42</v>
      </c>
      <c r="X2834" t="s">
        <v>164</v>
      </c>
      <c r="Y2834" t="s">
        <v>44</v>
      </c>
      <c r="Z2834" t="s">
        <v>78</v>
      </c>
      <c r="AA2834" t="s">
        <v>19156</v>
      </c>
      <c r="AB2834" t="s">
        <v>19157</v>
      </c>
      <c r="AC2834" t="s">
        <v>44</v>
      </c>
      <c r="AD2834" t="s">
        <v>19158</v>
      </c>
      <c r="AE2834" t="s">
        <v>19159</v>
      </c>
      <c r="AF2834" t="s">
        <v>115</v>
      </c>
    </row>
    <row r="2835" spans="3:32" x14ac:dyDescent="0.3">
      <c r="C2835" s="21" t="s">
        <v>19160</v>
      </c>
      <c r="D2835" s="20" t="s">
        <v>102</v>
      </c>
      <c r="E2835" s="20" t="s">
        <v>63</v>
      </c>
      <c r="F2835" s="45" t="s">
        <v>19134</v>
      </c>
      <c r="G2835" s="44">
        <v>45156</v>
      </c>
      <c r="H2835" s="20" t="s">
        <v>366</v>
      </c>
      <c r="J2835" t="s">
        <v>33</v>
      </c>
      <c r="K2835" t="s">
        <v>34</v>
      </c>
      <c r="L2835" t="s">
        <v>35</v>
      </c>
      <c r="M2835" t="s">
        <v>52</v>
      </c>
      <c r="N2835" t="s">
        <v>37</v>
      </c>
      <c r="O2835" t="s">
        <v>17252</v>
      </c>
      <c r="P2835" s="13" t="s">
        <v>17856</v>
      </c>
      <c r="Q2835" s="2" t="s">
        <v>19161</v>
      </c>
      <c r="R2835" t="s">
        <v>19162</v>
      </c>
      <c r="S2835" s="13" t="s">
        <v>17856</v>
      </c>
      <c r="T2835" t="s">
        <v>17255</v>
      </c>
      <c r="U2835" t="s">
        <v>19163</v>
      </c>
      <c r="V2835" t="s">
        <v>37</v>
      </c>
      <c r="W2835" t="s">
        <v>42</v>
      </c>
      <c r="X2835" t="s">
        <v>17256</v>
      </c>
      <c r="Y2835" t="s">
        <v>44</v>
      </c>
      <c r="Z2835" t="s">
        <v>45</v>
      </c>
      <c r="AA2835" t="s">
        <v>17257</v>
      </c>
      <c r="AB2835" t="s">
        <v>19164</v>
      </c>
      <c r="AC2835" t="s">
        <v>19165</v>
      </c>
      <c r="AD2835" t="s">
        <v>19166</v>
      </c>
      <c r="AE2835" t="s">
        <v>19167</v>
      </c>
      <c r="AF2835" t="s">
        <v>115</v>
      </c>
    </row>
    <row r="2836" spans="3:32" x14ac:dyDescent="0.3">
      <c r="C2836" s="21" t="s">
        <v>19168</v>
      </c>
      <c r="D2836" s="20" t="s">
        <v>102</v>
      </c>
      <c r="E2836" s="20" t="s">
        <v>63</v>
      </c>
      <c r="F2836" s="45" t="s">
        <v>19134</v>
      </c>
      <c r="G2836" s="44">
        <v>45156</v>
      </c>
      <c r="H2836" s="20" t="s">
        <v>366</v>
      </c>
      <c r="J2836" t="s">
        <v>33</v>
      </c>
      <c r="K2836" t="s">
        <v>34</v>
      </c>
      <c r="L2836" t="s">
        <v>35</v>
      </c>
      <c r="M2836" t="s">
        <v>64</v>
      </c>
      <c r="N2836" t="s">
        <v>37</v>
      </c>
      <c r="O2836" t="s">
        <v>19169</v>
      </c>
      <c r="P2836" s="13" t="s">
        <v>17856</v>
      </c>
      <c r="Q2836" s="2" t="s">
        <v>19170</v>
      </c>
      <c r="R2836" t="s">
        <v>19169</v>
      </c>
      <c r="S2836" s="13" t="s">
        <v>17856</v>
      </c>
      <c r="T2836" t="s">
        <v>19171</v>
      </c>
      <c r="U2836" t="s">
        <v>19172</v>
      </c>
      <c r="V2836" t="s">
        <v>37</v>
      </c>
      <c r="W2836" t="s">
        <v>42</v>
      </c>
      <c r="X2836" t="s">
        <v>18237</v>
      </c>
      <c r="Y2836" t="s">
        <v>44</v>
      </c>
      <c r="Z2836" t="s">
        <v>78</v>
      </c>
      <c r="AA2836" t="s">
        <v>19173</v>
      </c>
      <c r="AB2836" t="s">
        <v>19174</v>
      </c>
      <c r="AC2836" t="s">
        <v>19174</v>
      </c>
      <c r="AD2836" t="s">
        <v>19175</v>
      </c>
      <c r="AE2836" t="s">
        <v>19176</v>
      </c>
      <c r="AF2836" t="s">
        <v>115</v>
      </c>
    </row>
    <row r="2837" spans="3:32" x14ac:dyDescent="0.3">
      <c r="C2837" s="21">
        <v>2573835</v>
      </c>
      <c r="D2837" s="20" t="s">
        <v>29</v>
      </c>
      <c r="E2837" s="20" t="s">
        <v>280</v>
      </c>
      <c r="F2837" s="45" t="s">
        <v>18556</v>
      </c>
      <c r="G2837" s="44">
        <v>45160</v>
      </c>
      <c r="H2837" s="20" t="s">
        <v>366</v>
      </c>
      <c r="J2837" t="s">
        <v>33</v>
      </c>
      <c r="K2837" t="s">
        <v>382</v>
      </c>
      <c r="L2837" t="s">
        <v>35</v>
      </c>
      <c r="M2837" t="s">
        <v>143</v>
      </c>
      <c r="N2837" t="s">
        <v>37</v>
      </c>
      <c r="O2837" t="s">
        <v>19209</v>
      </c>
      <c r="P2837" s="13" t="s">
        <v>17673</v>
      </c>
      <c r="Q2837" s="2" t="s">
        <v>19210</v>
      </c>
      <c r="R2837" t="s">
        <v>19209</v>
      </c>
      <c r="S2837" s="13" t="s">
        <v>17673</v>
      </c>
      <c r="T2837" t="s">
        <v>19211</v>
      </c>
      <c r="U2837" t="s">
        <v>19212</v>
      </c>
      <c r="V2837" t="s">
        <v>37</v>
      </c>
      <c r="W2837" t="s">
        <v>42</v>
      </c>
      <c r="X2837" t="s">
        <v>19213</v>
      </c>
      <c r="Y2837" t="s">
        <v>44</v>
      </c>
      <c r="Z2837" t="s">
        <v>78</v>
      </c>
      <c r="AA2837" t="s">
        <v>19214</v>
      </c>
      <c r="AB2837" t="s">
        <v>124</v>
      </c>
      <c r="AC2837" t="s">
        <v>19215</v>
      </c>
      <c r="AD2837" t="s">
        <v>19216</v>
      </c>
      <c r="AE2837" t="s">
        <v>19217</v>
      </c>
      <c r="AF2837" t="s">
        <v>51</v>
      </c>
    </row>
    <row r="2838" spans="3:32" x14ac:dyDescent="0.3">
      <c r="C2838" s="21">
        <v>2574447</v>
      </c>
      <c r="D2838" s="20" t="s">
        <v>29</v>
      </c>
      <c r="E2838" s="20" t="s">
        <v>63</v>
      </c>
      <c r="F2838" s="45" t="s">
        <v>18556</v>
      </c>
      <c r="G2838" s="44">
        <v>45160</v>
      </c>
      <c r="H2838" s="20" t="s">
        <v>366</v>
      </c>
      <c r="J2838" t="s">
        <v>33</v>
      </c>
      <c r="K2838" t="s">
        <v>382</v>
      </c>
      <c r="L2838" t="s">
        <v>35</v>
      </c>
      <c r="M2838" t="s">
        <v>117</v>
      </c>
      <c r="N2838" t="s">
        <v>37</v>
      </c>
      <c r="O2838" t="s">
        <v>19491</v>
      </c>
      <c r="P2838" s="13" t="s">
        <v>17673</v>
      </c>
      <c r="Q2838" s="2" t="s">
        <v>19492</v>
      </c>
      <c r="R2838" t="s">
        <v>19491</v>
      </c>
      <c r="S2838" s="13" t="s">
        <v>17673</v>
      </c>
      <c r="T2838" t="s">
        <v>19493</v>
      </c>
      <c r="U2838" t="s">
        <v>19494</v>
      </c>
      <c r="V2838" t="s">
        <v>37</v>
      </c>
      <c r="W2838" t="s">
        <v>42</v>
      </c>
      <c r="X2838" t="s">
        <v>5093</v>
      </c>
      <c r="Y2838" t="s">
        <v>44</v>
      </c>
      <c r="Z2838" t="s">
        <v>3655</v>
      </c>
      <c r="AA2838" t="s">
        <v>19495</v>
      </c>
      <c r="AB2838" t="s">
        <v>19496</v>
      </c>
      <c r="AC2838" t="s">
        <v>19497</v>
      </c>
      <c r="AD2838" t="s">
        <v>19498</v>
      </c>
      <c r="AE2838" t="s">
        <v>19499</v>
      </c>
      <c r="AF2838" t="s">
        <v>51</v>
      </c>
    </row>
    <row r="2839" spans="3:32" x14ac:dyDescent="0.3">
      <c r="C2839" s="21">
        <v>2574452</v>
      </c>
      <c r="D2839" s="20" t="s">
        <v>29</v>
      </c>
      <c r="E2839" s="20" t="s">
        <v>63</v>
      </c>
      <c r="F2839" s="45" t="s">
        <v>18556</v>
      </c>
      <c r="G2839" s="44">
        <v>45160</v>
      </c>
      <c r="H2839" s="20" t="s">
        <v>366</v>
      </c>
      <c r="J2839" t="s">
        <v>33</v>
      </c>
      <c r="K2839" t="s">
        <v>382</v>
      </c>
      <c r="L2839" t="s">
        <v>35</v>
      </c>
      <c r="M2839" t="s">
        <v>143</v>
      </c>
      <c r="N2839" t="s">
        <v>37</v>
      </c>
      <c r="O2839" t="s">
        <v>19500</v>
      </c>
      <c r="P2839" s="13" t="s">
        <v>17673</v>
      </c>
      <c r="Q2839" s="2" t="s">
        <v>19501</v>
      </c>
      <c r="R2839" t="s">
        <v>19500</v>
      </c>
      <c r="S2839" s="13" t="s">
        <v>17673</v>
      </c>
      <c r="T2839" t="s">
        <v>19502</v>
      </c>
      <c r="U2839" t="s">
        <v>200</v>
      </c>
      <c r="V2839" t="s">
        <v>37</v>
      </c>
      <c r="W2839" t="s">
        <v>42</v>
      </c>
      <c r="X2839" t="s">
        <v>18153</v>
      </c>
      <c r="Y2839" t="s">
        <v>44</v>
      </c>
      <c r="Z2839" t="s">
        <v>18154</v>
      </c>
      <c r="AA2839" t="s">
        <v>19503</v>
      </c>
      <c r="AB2839" t="s">
        <v>124</v>
      </c>
      <c r="AC2839" t="s">
        <v>19504</v>
      </c>
      <c r="AD2839" t="s">
        <v>19505</v>
      </c>
      <c r="AE2839" t="s">
        <v>19506</v>
      </c>
      <c r="AF2839" t="s">
        <v>51</v>
      </c>
    </row>
    <row r="2840" spans="3:32" x14ac:dyDescent="0.3">
      <c r="C2840" s="21">
        <v>2575252</v>
      </c>
      <c r="D2840" s="20" t="s">
        <v>29</v>
      </c>
      <c r="E2840" s="20" t="s">
        <v>63</v>
      </c>
      <c r="F2840" s="45" t="s">
        <v>18556</v>
      </c>
      <c r="G2840" s="44">
        <v>45160</v>
      </c>
      <c r="H2840" s="20" t="s">
        <v>366</v>
      </c>
      <c r="J2840" t="s">
        <v>33</v>
      </c>
      <c r="K2840" t="s">
        <v>382</v>
      </c>
      <c r="L2840" t="s">
        <v>35</v>
      </c>
      <c r="M2840" t="s">
        <v>143</v>
      </c>
      <c r="N2840" t="s">
        <v>37</v>
      </c>
      <c r="O2840" t="s">
        <v>17943</v>
      </c>
      <c r="P2840" s="13" t="s">
        <v>17673</v>
      </c>
      <c r="Q2840" s="2" t="s">
        <v>19507</v>
      </c>
      <c r="R2840" t="s">
        <v>17943</v>
      </c>
      <c r="S2840" s="13" t="s">
        <v>17673</v>
      </c>
      <c r="T2840" t="s">
        <v>19508</v>
      </c>
      <c r="U2840" t="s">
        <v>12614</v>
      </c>
      <c r="V2840" t="s">
        <v>37</v>
      </c>
      <c r="W2840" t="s">
        <v>42</v>
      </c>
      <c r="X2840" t="s">
        <v>1985</v>
      </c>
      <c r="Y2840" t="s">
        <v>44</v>
      </c>
      <c r="Z2840" t="s">
        <v>45</v>
      </c>
      <c r="AA2840" t="s">
        <v>17945</v>
      </c>
      <c r="AB2840" t="s">
        <v>13896</v>
      </c>
      <c r="AC2840" t="s">
        <v>19509</v>
      </c>
      <c r="AD2840" t="s">
        <v>19510</v>
      </c>
      <c r="AE2840" t="s">
        <v>3663</v>
      </c>
      <c r="AF2840" t="s">
        <v>51</v>
      </c>
    </row>
    <row r="2841" spans="3:32" x14ac:dyDescent="0.3">
      <c r="C2841" s="21">
        <v>2575254</v>
      </c>
      <c r="D2841" s="20" t="s">
        <v>29</v>
      </c>
      <c r="E2841" s="20" t="s">
        <v>63</v>
      </c>
      <c r="F2841" s="45" t="s">
        <v>18556</v>
      </c>
      <c r="G2841" s="44">
        <v>45160</v>
      </c>
      <c r="H2841" s="20" t="s">
        <v>366</v>
      </c>
      <c r="J2841" t="s">
        <v>33</v>
      </c>
      <c r="K2841" t="s">
        <v>382</v>
      </c>
      <c r="L2841" t="s">
        <v>35</v>
      </c>
      <c r="M2841" t="s">
        <v>143</v>
      </c>
      <c r="N2841" t="s">
        <v>37</v>
      </c>
      <c r="O2841" t="s">
        <v>19511</v>
      </c>
      <c r="P2841" s="13" t="s">
        <v>17673</v>
      </c>
      <c r="Q2841" s="2" t="s">
        <v>19512</v>
      </c>
      <c r="R2841" t="s">
        <v>13478</v>
      </c>
      <c r="S2841" s="13" t="s">
        <v>17673</v>
      </c>
      <c r="T2841" t="s">
        <v>12617</v>
      </c>
      <c r="U2841" t="s">
        <v>44</v>
      </c>
      <c r="V2841" t="s">
        <v>37</v>
      </c>
      <c r="W2841" t="s">
        <v>42</v>
      </c>
      <c r="X2841" t="s">
        <v>1985</v>
      </c>
      <c r="Y2841" t="s">
        <v>44</v>
      </c>
      <c r="Z2841" t="s">
        <v>45</v>
      </c>
      <c r="AA2841" t="s">
        <v>19513</v>
      </c>
      <c r="AB2841" t="s">
        <v>44</v>
      </c>
      <c r="AC2841" t="s">
        <v>19514</v>
      </c>
      <c r="AD2841" t="s">
        <v>19515</v>
      </c>
      <c r="AE2841" t="s">
        <v>3663</v>
      </c>
      <c r="AF2841" t="s">
        <v>51</v>
      </c>
    </row>
    <row r="2842" spans="3:32" x14ac:dyDescent="0.3">
      <c r="C2842" s="21">
        <v>2575255</v>
      </c>
      <c r="D2842" s="20" t="s">
        <v>29</v>
      </c>
      <c r="E2842" s="20" t="s">
        <v>63</v>
      </c>
      <c r="F2842" s="45" t="s">
        <v>18556</v>
      </c>
      <c r="G2842" s="44">
        <v>45160</v>
      </c>
      <c r="H2842" s="20" t="s">
        <v>366</v>
      </c>
      <c r="J2842" t="s">
        <v>33</v>
      </c>
      <c r="K2842" t="s">
        <v>382</v>
      </c>
      <c r="L2842" t="s">
        <v>35</v>
      </c>
      <c r="M2842" t="s">
        <v>143</v>
      </c>
      <c r="N2842" t="s">
        <v>37</v>
      </c>
      <c r="O2842" t="s">
        <v>19516</v>
      </c>
      <c r="P2842" s="13" t="s">
        <v>17673</v>
      </c>
      <c r="Q2842" s="2" t="s">
        <v>19517</v>
      </c>
      <c r="R2842" t="s">
        <v>19518</v>
      </c>
      <c r="S2842" s="13" t="s">
        <v>17673</v>
      </c>
      <c r="T2842" t="s">
        <v>12617</v>
      </c>
      <c r="U2842" t="s">
        <v>200</v>
      </c>
      <c r="V2842" t="s">
        <v>37</v>
      </c>
      <c r="W2842" t="s">
        <v>42</v>
      </c>
      <c r="X2842" t="s">
        <v>1985</v>
      </c>
      <c r="Y2842" t="s">
        <v>44</v>
      </c>
      <c r="Z2842" t="s">
        <v>45</v>
      </c>
      <c r="AA2842" t="s">
        <v>19519</v>
      </c>
      <c r="AB2842" t="s">
        <v>44</v>
      </c>
      <c r="AC2842" t="s">
        <v>19520</v>
      </c>
      <c r="AD2842" t="s">
        <v>19521</v>
      </c>
      <c r="AE2842" t="s">
        <v>3663</v>
      </c>
      <c r="AF2842" t="s">
        <v>51</v>
      </c>
    </row>
    <row r="2843" spans="3:32" x14ac:dyDescent="0.3">
      <c r="C2843" s="21">
        <v>2575256</v>
      </c>
      <c r="D2843" s="20" t="s">
        <v>29</v>
      </c>
      <c r="E2843" s="20" t="s">
        <v>63</v>
      </c>
      <c r="F2843" s="45" t="s">
        <v>18556</v>
      </c>
      <c r="G2843" s="44">
        <v>45160</v>
      </c>
      <c r="H2843" s="20" t="s">
        <v>366</v>
      </c>
      <c r="J2843" t="s">
        <v>33</v>
      </c>
      <c r="K2843" t="s">
        <v>382</v>
      </c>
      <c r="L2843" t="s">
        <v>35</v>
      </c>
      <c r="M2843" t="s">
        <v>52</v>
      </c>
      <c r="N2843" t="s">
        <v>37</v>
      </c>
      <c r="O2843" t="s">
        <v>12614</v>
      </c>
      <c r="P2843" s="13" t="s">
        <v>17673</v>
      </c>
      <c r="Q2843" s="2" t="s">
        <v>19522</v>
      </c>
      <c r="R2843" t="s">
        <v>13478</v>
      </c>
      <c r="S2843" s="13" t="s">
        <v>17673</v>
      </c>
      <c r="T2843" t="s">
        <v>12617</v>
      </c>
      <c r="U2843" t="s">
        <v>44</v>
      </c>
      <c r="V2843" t="s">
        <v>37</v>
      </c>
      <c r="W2843" t="s">
        <v>42</v>
      </c>
      <c r="X2843" t="s">
        <v>1985</v>
      </c>
      <c r="Y2843" t="s">
        <v>44</v>
      </c>
      <c r="Z2843" t="s">
        <v>45</v>
      </c>
      <c r="AA2843" t="s">
        <v>12618</v>
      </c>
      <c r="AB2843" t="s">
        <v>44</v>
      </c>
      <c r="AC2843" t="s">
        <v>13896</v>
      </c>
      <c r="AD2843" t="s">
        <v>19523</v>
      </c>
      <c r="AE2843" t="s">
        <v>3663</v>
      </c>
      <c r="AF2843" t="s">
        <v>51</v>
      </c>
    </row>
    <row r="2844" spans="3:32" x14ac:dyDescent="0.3">
      <c r="C2844" s="21">
        <v>2575259</v>
      </c>
      <c r="D2844" s="20" t="s">
        <v>29</v>
      </c>
      <c r="E2844" s="20" t="s">
        <v>63</v>
      </c>
      <c r="F2844" s="45" t="s">
        <v>18556</v>
      </c>
      <c r="G2844" s="44">
        <v>45160</v>
      </c>
      <c r="H2844" s="20" t="s">
        <v>366</v>
      </c>
      <c r="J2844" t="s">
        <v>33</v>
      </c>
      <c r="K2844" t="s">
        <v>382</v>
      </c>
      <c r="L2844" t="s">
        <v>35</v>
      </c>
      <c r="M2844" t="s">
        <v>143</v>
      </c>
      <c r="N2844" t="s">
        <v>37</v>
      </c>
      <c r="O2844" t="s">
        <v>19524</v>
      </c>
      <c r="P2844" s="13" t="s">
        <v>17673</v>
      </c>
      <c r="Q2844" s="2" t="s">
        <v>19525</v>
      </c>
      <c r="R2844" t="s">
        <v>13478</v>
      </c>
      <c r="S2844" s="13" t="s">
        <v>17673</v>
      </c>
      <c r="T2844" t="s">
        <v>12617</v>
      </c>
      <c r="U2844" t="s">
        <v>44</v>
      </c>
      <c r="V2844" t="s">
        <v>37</v>
      </c>
      <c r="W2844" t="s">
        <v>42</v>
      </c>
      <c r="X2844" t="s">
        <v>1985</v>
      </c>
      <c r="Y2844" t="s">
        <v>44</v>
      </c>
      <c r="Z2844" t="s">
        <v>45</v>
      </c>
      <c r="AA2844" t="s">
        <v>19526</v>
      </c>
      <c r="AB2844" t="s">
        <v>44</v>
      </c>
      <c r="AC2844" t="s">
        <v>19527</v>
      </c>
      <c r="AD2844" t="s">
        <v>19528</v>
      </c>
      <c r="AE2844" t="s">
        <v>3663</v>
      </c>
      <c r="AF2844" t="s">
        <v>51</v>
      </c>
    </row>
    <row r="2845" spans="3:32" x14ac:dyDescent="0.3">
      <c r="C2845" s="21">
        <v>2575260</v>
      </c>
      <c r="D2845" s="20" t="s">
        <v>29</v>
      </c>
      <c r="E2845" s="20" t="s">
        <v>63</v>
      </c>
      <c r="F2845" s="45" t="s">
        <v>18556</v>
      </c>
      <c r="G2845" s="44">
        <v>45160</v>
      </c>
      <c r="H2845" s="20" t="s">
        <v>366</v>
      </c>
      <c r="J2845" t="s">
        <v>33</v>
      </c>
      <c r="K2845" t="s">
        <v>382</v>
      </c>
      <c r="L2845" t="s">
        <v>35</v>
      </c>
      <c r="M2845" t="s">
        <v>143</v>
      </c>
      <c r="N2845" t="s">
        <v>37</v>
      </c>
      <c r="O2845" t="s">
        <v>19529</v>
      </c>
      <c r="P2845" s="13" t="s">
        <v>17673</v>
      </c>
      <c r="Q2845" s="2" t="s">
        <v>19530</v>
      </c>
      <c r="R2845" t="s">
        <v>13478</v>
      </c>
      <c r="S2845" s="13" t="s">
        <v>17673</v>
      </c>
      <c r="T2845" t="s">
        <v>12617</v>
      </c>
      <c r="U2845" t="s">
        <v>44</v>
      </c>
      <c r="V2845" t="s">
        <v>37</v>
      </c>
      <c r="W2845" t="s">
        <v>42</v>
      </c>
      <c r="X2845" t="s">
        <v>1985</v>
      </c>
      <c r="Y2845" t="s">
        <v>44</v>
      </c>
      <c r="Z2845" t="s">
        <v>45</v>
      </c>
      <c r="AA2845" t="s">
        <v>19531</v>
      </c>
      <c r="AB2845" t="s">
        <v>44</v>
      </c>
      <c r="AC2845" t="s">
        <v>19532</v>
      </c>
      <c r="AD2845" t="s">
        <v>19533</v>
      </c>
      <c r="AE2845" t="s">
        <v>3663</v>
      </c>
      <c r="AF2845" t="s">
        <v>51</v>
      </c>
    </row>
    <row r="2846" spans="3:32" x14ac:dyDescent="0.3">
      <c r="C2846" s="21">
        <v>2575261</v>
      </c>
      <c r="D2846" s="20" t="s">
        <v>29</v>
      </c>
      <c r="E2846" s="20" t="s">
        <v>63</v>
      </c>
      <c r="F2846" s="45" t="s">
        <v>18556</v>
      </c>
      <c r="G2846" s="44">
        <v>45160</v>
      </c>
      <c r="H2846" s="20" t="s">
        <v>366</v>
      </c>
      <c r="J2846" t="s">
        <v>33</v>
      </c>
      <c r="K2846" t="s">
        <v>382</v>
      </c>
      <c r="L2846" t="s">
        <v>35</v>
      </c>
      <c r="M2846" t="s">
        <v>143</v>
      </c>
      <c r="N2846" t="s">
        <v>37</v>
      </c>
      <c r="O2846" t="s">
        <v>19534</v>
      </c>
      <c r="P2846" s="13" t="s">
        <v>17673</v>
      </c>
      <c r="Q2846" s="2" t="s">
        <v>19535</v>
      </c>
      <c r="R2846" t="s">
        <v>13478</v>
      </c>
      <c r="S2846" s="13" t="s">
        <v>17673</v>
      </c>
      <c r="T2846" t="s">
        <v>12617</v>
      </c>
      <c r="U2846" t="s">
        <v>44</v>
      </c>
      <c r="V2846" t="s">
        <v>37</v>
      </c>
      <c r="W2846" t="s">
        <v>42</v>
      </c>
      <c r="X2846" t="s">
        <v>1985</v>
      </c>
      <c r="Y2846" t="s">
        <v>44</v>
      </c>
      <c r="Z2846" t="s">
        <v>45</v>
      </c>
      <c r="AA2846" t="s">
        <v>19536</v>
      </c>
      <c r="AB2846" t="s">
        <v>44</v>
      </c>
      <c r="AC2846" t="s">
        <v>19537</v>
      </c>
      <c r="AD2846" t="s">
        <v>19538</v>
      </c>
      <c r="AE2846" t="s">
        <v>3663</v>
      </c>
      <c r="AF2846" t="s">
        <v>51</v>
      </c>
    </row>
    <row r="2847" spans="3:32" x14ac:dyDescent="0.3">
      <c r="C2847" s="21">
        <v>2575262</v>
      </c>
      <c r="D2847" s="20" t="s">
        <v>29</v>
      </c>
      <c r="E2847" s="20" t="s">
        <v>63</v>
      </c>
      <c r="F2847" s="45" t="s">
        <v>18556</v>
      </c>
      <c r="G2847" s="44">
        <v>45160</v>
      </c>
      <c r="H2847" s="20" t="s">
        <v>366</v>
      </c>
      <c r="J2847" t="s">
        <v>33</v>
      </c>
      <c r="K2847" t="s">
        <v>382</v>
      </c>
      <c r="L2847" t="s">
        <v>35</v>
      </c>
      <c r="M2847" t="s">
        <v>143</v>
      </c>
      <c r="N2847" t="s">
        <v>37</v>
      </c>
      <c r="O2847" t="s">
        <v>19539</v>
      </c>
      <c r="P2847" s="13" t="s">
        <v>17673</v>
      </c>
      <c r="Q2847" s="2" t="s">
        <v>19540</v>
      </c>
      <c r="R2847" t="s">
        <v>13478</v>
      </c>
      <c r="S2847" s="13" t="s">
        <v>17673</v>
      </c>
      <c r="T2847" t="s">
        <v>12617</v>
      </c>
      <c r="U2847" t="s">
        <v>44</v>
      </c>
      <c r="V2847" t="s">
        <v>37</v>
      </c>
      <c r="W2847" t="s">
        <v>42</v>
      </c>
      <c r="X2847" t="s">
        <v>1985</v>
      </c>
      <c r="Y2847" t="s">
        <v>44</v>
      </c>
      <c r="Z2847" t="s">
        <v>45</v>
      </c>
      <c r="AA2847" t="s">
        <v>19541</v>
      </c>
      <c r="AB2847" t="s">
        <v>44</v>
      </c>
      <c r="AC2847" t="s">
        <v>19542</v>
      </c>
      <c r="AD2847" t="s">
        <v>19543</v>
      </c>
      <c r="AE2847" t="s">
        <v>3663</v>
      </c>
      <c r="AF2847" t="s">
        <v>51</v>
      </c>
    </row>
    <row r="2848" spans="3:32" x14ac:dyDescent="0.3">
      <c r="C2848" s="21">
        <v>2575264</v>
      </c>
      <c r="D2848" s="20" t="s">
        <v>29</v>
      </c>
      <c r="E2848" s="20" t="s">
        <v>63</v>
      </c>
      <c r="F2848" s="45" t="s">
        <v>18556</v>
      </c>
      <c r="G2848" s="44">
        <v>45160</v>
      </c>
      <c r="H2848" s="20" t="s">
        <v>366</v>
      </c>
      <c r="J2848" t="s">
        <v>33</v>
      </c>
      <c r="K2848" t="s">
        <v>382</v>
      </c>
      <c r="L2848" t="s">
        <v>35</v>
      </c>
      <c r="M2848" t="s">
        <v>143</v>
      </c>
      <c r="N2848" t="s">
        <v>37</v>
      </c>
      <c r="O2848" t="s">
        <v>19539</v>
      </c>
      <c r="P2848" s="13" t="s">
        <v>17673</v>
      </c>
      <c r="Q2848" s="2" t="s">
        <v>19544</v>
      </c>
      <c r="R2848" t="s">
        <v>13478</v>
      </c>
      <c r="S2848" s="13" t="s">
        <v>17673</v>
      </c>
      <c r="T2848" t="s">
        <v>12617</v>
      </c>
      <c r="U2848" t="s">
        <v>44</v>
      </c>
      <c r="V2848" t="s">
        <v>37</v>
      </c>
      <c r="W2848" t="s">
        <v>42</v>
      </c>
      <c r="X2848" t="s">
        <v>1985</v>
      </c>
      <c r="Y2848" t="s">
        <v>44</v>
      </c>
      <c r="Z2848" t="s">
        <v>45</v>
      </c>
      <c r="AA2848" t="s">
        <v>19541</v>
      </c>
      <c r="AB2848" t="s">
        <v>44</v>
      </c>
      <c r="AC2848" t="s">
        <v>19542</v>
      </c>
      <c r="AD2848" t="s">
        <v>19543</v>
      </c>
      <c r="AE2848" t="s">
        <v>3663</v>
      </c>
      <c r="AF2848" t="s">
        <v>51</v>
      </c>
    </row>
    <row r="2849" spans="3:32" x14ac:dyDescent="0.3">
      <c r="C2849" s="21">
        <v>2575265</v>
      </c>
      <c r="D2849" s="20" t="s">
        <v>29</v>
      </c>
      <c r="E2849" s="20" t="s">
        <v>63</v>
      </c>
      <c r="F2849" s="45" t="s">
        <v>18556</v>
      </c>
      <c r="G2849" s="44">
        <v>45160</v>
      </c>
      <c r="H2849" s="20" t="s">
        <v>366</v>
      </c>
      <c r="J2849" t="s">
        <v>33</v>
      </c>
      <c r="K2849" t="s">
        <v>382</v>
      </c>
      <c r="L2849" t="s">
        <v>35</v>
      </c>
      <c r="M2849" t="s">
        <v>143</v>
      </c>
      <c r="N2849" t="s">
        <v>37</v>
      </c>
      <c r="O2849" t="s">
        <v>19545</v>
      </c>
      <c r="P2849" s="13" t="s">
        <v>17673</v>
      </c>
      <c r="Q2849" s="2" t="s">
        <v>3310</v>
      </c>
      <c r="R2849" t="s">
        <v>13478</v>
      </c>
      <c r="S2849" s="13" t="s">
        <v>17673</v>
      </c>
      <c r="T2849" t="s">
        <v>12617</v>
      </c>
      <c r="U2849" t="s">
        <v>44</v>
      </c>
      <c r="V2849" t="s">
        <v>37</v>
      </c>
      <c r="W2849" t="s">
        <v>42</v>
      </c>
      <c r="X2849" t="s">
        <v>1985</v>
      </c>
      <c r="Y2849" t="s">
        <v>44</v>
      </c>
      <c r="Z2849" t="s">
        <v>45</v>
      </c>
      <c r="AA2849" t="s">
        <v>19546</v>
      </c>
      <c r="AB2849" t="s">
        <v>44</v>
      </c>
      <c r="AC2849" t="s">
        <v>19547</v>
      </c>
      <c r="AD2849" t="s">
        <v>19548</v>
      </c>
      <c r="AE2849" t="s">
        <v>3663</v>
      </c>
      <c r="AF2849" t="s">
        <v>51</v>
      </c>
    </row>
    <row r="2850" spans="3:32" x14ac:dyDescent="0.3">
      <c r="C2850" s="21">
        <v>2575266</v>
      </c>
      <c r="D2850" s="20" t="s">
        <v>29</v>
      </c>
      <c r="E2850" s="20" t="s">
        <v>63</v>
      </c>
      <c r="F2850" s="45" t="s">
        <v>18556</v>
      </c>
      <c r="G2850" s="44">
        <v>45160</v>
      </c>
      <c r="H2850" s="20" t="s">
        <v>366</v>
      </c>
      <c r="J2850" t="s">
        <v>33</v>
      </c>
      <c r="K2850" t="s">
        <v>382</v>
      </c>
      <c r="L2850" t="s">
        <v>35</v>
      </c>
      <c r="M2850" t="s">
        <v>143</v>
      </c>
      <c r="N2850" t="s">
        <v>37</v>
      </c>
      <c r="O2850" t="s">
        <v>19549</v>
      </c>
      <c r="P2850" s="13" t="s">
        <v>17673</v>
      </c>
      <c r="Q2850" s="2" t="s">
        <v>19550</v>
      </c>
      <c r="R2850" t="s">
        <v>13478</v>
      </c>
      <c r="S2850" s="13" t="s">
        <v>17673</v>
      </c>
      <c r="T2850" t="s">
        <v>12617</v>
      </c>
      <c r="U2850" t="s">
        <v>44</v>
      </c>
      <c r="V2850" t="s">
        <v>37</v>
      </c>
      <c r="W2850" t="s">
        <v>42</v>
      </c>
      <c r="X2850" t="s">
        <v>1985</v>
      </c>
      <c r="Y2850" t="s">
        <v>44</v>
      </c>
      <c r="Z2850" t="s">
        <v>45</v>
      </c>
      <c r="AA2850" t="s">
        <v>19551</v>
      </c>
      <c r="AB2850" t="s">
        <v>44</v>
      </c>
      <c r="AC2850" t="s">
        <v>19552</v>
      </c>
      <c r="AD2850" t="s">
        <v>19553</v>
      </c>
      <c r="AE2850" t="s">
        <v>3663</v>
      </c>
      <c r="AF2850" t="s">
        <v>51</v>
      </c>
    </row>
    <row r="2851" spans="3:32" x14ac:dyDescent="0.3">
      <c r="C2851" s="21">
        <v>2575267</v>
      </c>
      <c r="D2851" s="20" t="s">
        <v>29</v>
      </c>
      <c r="E2851" s="20" t="s">
        <v>63</v>
      </c>
      <c r="F2851" s="45" t="s">
        <v>18556</v>
      </c>
      <c r="G2851" s="44">
        <v>45160</v>
      </c>
      <c r="H2851" s="20" t="s">
        <v>366</v>
      </c>
      <c r="J2851" t="s">
        <v>33</v>
      </c>
      <c r="K2851" t="s">
        <v>382</v>
      </c>
      <c r="L2851" t="s">
        <v>35</v>
      </c>
      <c r="M2851" t="s">
        <v>143</v>
      </c>
      <c r="N2851" t="s">
        <v>37</v>
      </c>
      <c r="O2851" t="s">
        <v>19554</v>
      </c>
      <c r="P2851" s="13" t="s">
        <v>17673</v>
      </c>
      <c r="Q2851" s="2" t="s">
        <v>19555</v>
      </c>
      <c r="R2851" t="s">
        <v>13478</v>
      </c>
      <c r="S2851" s="13" t="s">
        <v>17673</v>
      </c>
      <c r="T2851" t="s">
        <v>12617</v>
      </c>
      <c r="U2851" t="s">
        <v>44</v>
      </c>
      <c r="V2851" t="s">
        <v>37</v>
      </c>
      <c r="W2851" t="s">
        <v>42</v>
      </c>
      <c r="X2851" t="s">
        <v>1985</v>
      </c>
      <c r="Y2851" t="s">
        <v>44</v>
      </c>
      <c r="Z2851" t="s">
        <v>45</v>
      </c>
      <c r="AA2851" t="s">
        <v>19556</v>
      </c>
      <c r="AB2851" t="s">
        <v>44</v>
      </c>
      <c r="AC2851" t="s">
        <v>19557</v>
      </c>
      <c r="AD2851" t="s">
        <v>19558</v>
      </c>
      <c r="AE2851" t="s">
        <v>3663</v>
      </c>
      <c r="AF2851" t="s">
        <v>51</v>
      </c>
    </row>
    <row r="2852" spans="3:32" x14ac:dyDescent="0.3">
      <c r="C2852" s="21">
        <v>2565003</v>
      </c>
      <c r="D2852" s="20" t="s">
        <v>102</v>
      </c>
      <c r="E2852" s="20" t="s">
        <v>509</v>
      </c>
      <c r="F2852" s="45" t="s">
        <v>18431</v>
      </c>
      <c r="G2852" s="44">
        <v>45160</v>
      </c>
      <c r="H2852" s="20" t="s">
        <v>366</v>
      </c>
      <c r="J2852" t="s">
        <v>33</v>
      </c>
      <c r="K2852" t="s">
        <v>382</v>
      </c>
      <c r="L2852" t="s">
        <v>35</v>
      </c>
      <c r="M2852" t="s">
        <v>36</v>
      </c>
      <c r="N2852" t="s">
        <v>37</v>
      </c>
      <c r="O2852" t="s">
        <v>19483</v>
      </c>
      <c r="P2852" s="13" t="s">
        <v>17066</v>
      </c>
      <c r="Q2852" s="2" t="s">
        <v>19484</v>
      </c>
      <c r="R2852" t="s">
        <v>19485</v>
      </c>
      <c r="S2852" s="13" t="s">
        <v>17066</v>
      </c>
      <c r="T2852" t="s">
        <v>19486</v>
      </c>
      <c r="U2852" t="s">
        <v>19487</v>
      </c>
      <c r="V2852" t="s">
        <v>37</v>
      </c>
      <c r="W2852" t="s">
        <v>42</v>
      </c>
      <c r="X2852" t="s">
        <v>1653</v>
      </c>
      <c r="Y2852" t="s">
        <v>44</v>
      </c>
      <c r="Z2852" t="s">
        <v>45</v>
      </c>
      <c r="AA2852" t="s">
        <v>19488</v>
      </c>
      <c r="AB2852" t="s">
        <v>44</v>
      </c>
      <c r="AC2852" t="s">
        <v>625</v>
      </c>
      <c r="AD2852" t="s">
        <v>19489</v>
      </c>
      <c r="AE2852" t="s">
        <v>19490</v>
      </c>
      <c r="AF2852" t="s">
        <v>115</v>
      </c>
    </row>
    <row r="2853" spans="3:32" x14ac:dyDescent="0.3">
      <c r="C2853" s="21">
        <v>2574533</v>
      </c>
      <c r="D2853" s="20" t="s">
        <v>102</v>
      </c>
      <c r="E2853" s="20" t="s">
        <v>63</v>
      </c>
      <c r="F2853" s="45" t="s">
        <v>18996</v>
      </c>
      <c r="G2853" s="44">
        <v>45160</v>
      </c>
      <c r="H2853" s="20" t="s">
        <v>366</v>
      </c>
      <c r="J2853" t="s">
        <v>33</v>
      </c>
      <c r="K2853" t="s">
        <v>34</v>
      </c>
      <c r="L2853" t="s">
        <v>35</v>
      </c>
      <c r="M2853" t="s">
        <v>52</v>
      </c>
      <c r="N2853" t="s">
        <v>37</v>
      </c>
      <c r="O2853" t="s">
        <v>19093</v>
      </c>
      <c r="P2853" s="13" t="s">
        <v>17673</v>
      </c>
      <c r="Q2853" s="2" t="s">
        <v>19425</v>
      </c>
      <c r="R2853" t="s">
        <v>19093</v>
      </c>
      <c r="S2853" s="13" t="s">
        <v>17673</v>
      </c>
      <c r="T2853" t="s">
        <v>19095</v>
      </c>
      <c r="U2853" t="s">
        <v>19096</v>
      </c>
      <c r="V2853" t="s">
        <v>37</v>
      </c>
      <c r="W2853" t="s">
        <v>42</v>
      </c>
      <c r="X2853" t="s">
        <v>3212</v>
      </c>
      <c r="Y2853" t="s">
        <v>44</v>
      </c>
      <c r="Z2853" t="s">
        <v>3213</v>
      </c>
      <c r="AA2853" t="s">
        <v>19097</v>
      </c>
      <c r="AB2853" t="s">
        <v>19098</v>
      </c>
      <c r="AC2853" t="s">
        <v>19099</v>
      </c>
      <c r="AD2853" t="s">
        <v>19100</v>
      </c>
      <c r="AE2853" t="s">
        <v>19426</v>
      </c>
      <c r="AF2853" t="s">
        <v>115</v>
      </c>
    </row>
    <row r="2854" spans="3:32" x14ac:dyDescent="0.3">
      <c r="C2854" s="21">
        <v>2575189</v>
      </c>
      <c r="D2854" s="20" t="s">
        <v>102</v>
      </c>
      <c r="E2854" s="20" t="s">
        <v>63</v>
      </c>
      <c r="F2854" s="45" t="s">
        <v>18996</v>
      </c>
      <c r="G2854" s="44">
        <v>45160</v>
      </c>
      <c r="H2854" s="20" t="s">
        <v>366</v>
      </c>
      <c r="J2854" t="s">
        <v>33</v>
      </c>
      <c r="K2854" t="s">
        <v>34</v>
      </c>
      <c r="L2854" t="s">
        <v>35</v>
      </c>
      <c r="M2854" t="s">
        <v>143</v>
      </c>
      <c r="N2854" t="s">
        <v>37</v>
      </c>
      <c r="O2854" t="s">
        <v>19427</v>
      </c>
      <c r="P2854" s="13" t="s">
        <v>17673</v>
      </c>
      <c r="Q2854" s="2" t="s">
        <v>44</v>
      </c>
      <c r="R2854" t="s">
        <v>19428</v>
      </c>
      <c r="S2854" s="13" t="s">
        <v>17673</v>
      </c>
      <c r="T2854" t="s">
        <v>19429</v>
      </c>
      <c r="U2854" t="s">
        <v>44</v>
      </c>
      <c r="V2854" t="s">
        <v>37</v>
      </c>
      <c r="W2854" t="s">
        <v>42</v>
      </c>
      <c r="X2854" t="s">
        <v>164</v>
      </c>
      <c r="Y2854" t="s">
        <v>44</v>
      </c>
      <c r="Z2854" t="s">
        <v>78</v>
      </c>
      <c r="AA2854" t="s">
        <v>19430</v>
      </c>
      <c r="AB2854" t="s">
        <v>44</v>
      </c>
      <c r="AC2854" t="s">
        <v>44</v>
      </c>
      <c r="AD2854" t="s">
        <v>19431</v>
      </c>
      <c r="AE2854" t="s">
        <v>19432</v>
      </c>
      <c r="AF2854" t="s">
        <v>115</v>
      </c>
    </row>
    <row r="2855" spans="3:32" x14ac:dyDescent="0.3">
      <c r="C2855" s="21">
        <v>2576192</v>
      </c>
      <c r="D2855" s="20" t="s">
        <v>102</v>
      </c>
      <c r="E2855" s="20" t="s">
        <v>63</v>
      </c>
      <c r="F2855" s="45" t="s">
        <v>19134</v>
      </c>
      <c r="G2855" s="44">
        <v>45160</v>
      </c>
      <c r="H2855" s="20" t="s">
        <v>366</v>
      </c>
      <c r="J2855" t="s">
        <v>33</v>
      </c>
      <c r="K2855" t="s">
        <v>34</v>
      </c>
      <c r="L2855" t="s">
        <v>35</v>
      </c>
      <c r="M2855" t="s">
        <v>52</v>
      </c>
      <c r="N2855" t="s">
        <v>37</v>
      </c>
      <c r="O2855" t="s">
        <v>19289</v>
      </c>
      <c r="P2855" s="13" t="s">
        <v>17856</v>
      </c>
      <c r="Q2855" s="2" t="s">
        <v>44</v>
      </c>
      <c r="R2855" t="s">
        <v>19290</v>
      </c>
      <c r="S2855" s="13" t="s">
        <v>17856</v>
      </c>
      <c r="T2855" t="s">
        <v>19291</v>
      </c>
      <c r="U2855" t="s">
        <v>44</v>
      </c>
      <c r="V2855" t="s">
        <v>37</v>
      </c>
      <c r="W2855" t="s">
        <v>42</v>
      </c>
      <c r="X2855" t="s">
        <v>164</v>
      </c>
      <c r="Y2855" t="s">
        <v>44</v>
      </c>
      <c r="Z2855" t="s">
        <v>78</v>
      </c>
      <c r="AA2855" t="s">
        <v>19292</v>
      </c>
      <c r="AB2855" t="s">
        <v>19293</v>
      </c>
      <c r="AC2855" t="s">
        <v>44</v>
      </c>
      <c r="AD2855" t="s">
        <v>19294</v>
      </c>
      <c r="AE2855" t="s">
        <v>19295</v>
      </c>
      <c r="AF2855" t="s">
        <v>115</v>
      </c>
    </row>
    <row r="2856" spans="3:32" x14ac:dyDescent="0.3">
      <c r="C2856" s="21">
        <v>2576219</v>
      </c>
      <c r="D2856" s="20" t="s">
        <v>102</v>
      </c>
      <c r="E2856" s="20" t="s">
        <v>63</v>
      </c>
      <c r="F2856" s="45" t="s">
        <v>19134</v>
      </c>
      <c r="G2856" s="44">
        <v>45160</v>
      </c>
      <c r="H2856" s="20" t="s">
        <v>366</v>
      </c>
      <c r="J2856" t="s">
        <v>33</v>
      </c>
      <c r="K2856" t="s">
        <v>34</v>
      </c>
      <c r="L2856" t="s">
        <v>35</v>
      </c>
      <c r="M2856" t="s">
        <v>143</v>
      </c>
      <c r="N2856" t="s">
        <v>37</v>
      </c>
      <c r="O2856" t="s">
        <v>19177</v>
      </c>
      <c r="P2856" s="13" t="s">
        <v>17856</v>
      </c>
      <c r="Q2856" s="2" t="s">
        <v>3342</v>
      </c>
      <c r="R2856" t="s">
        <v>19178</v>
      </c>
      <c r="S2856" s="13" t="s">
        <v>17856</v>
      </c>
      <c r="T2856" t="s">
        <v>19179</v>
      </c>
      <c r="U2856" t="s">
        <v>124</v>
      </c>
      <c r="V2856" t="s">
        <v>37</v>
      </c>
      <c r="W2856" t="s">
        <v>42</v>
      </c>
      <c r="X2856" t="s">
        <v>16466</v>
      </c>
      <c r="Y2856" t="s">
        <v>44</v>
      </c>
      <c r="Z2856" t="s">
        <v>1426</v>
      </c>
      <c r="AA2856" t="s">
        <v>19180</v>
      </c>
      <c r="AB2856" t="s">
        <v>124</v>
      </c>
      <c r="AC2856" t="s">
        <v>19181</v>
      </c>
      <c r="AD2856" t="s">
        <v>19182</v>
      </c>
      <c r="AE2856" t="s">
        <v>19183</v>
      </c>
      <c r="AF2856" t="s">
        <v>115</v>
      </c>
    </row>
    <row r="2857" spans="3:32" x14ac:dyDescent="0.3">
      <c r="C2857" s="21">
        <v>2576545</v>
      </c>
      <c r="D2857" s="20" t="s">
        <v>102</v>
      </c>
      <c r="E2857" s="20" t="s">
        <v>63</v>
      </c>
      <c r="F2857" s="45" t="s">
        <v>19134</v>
      </c>
      <c r="G2857" s="44">
        <v>45160</v>
      </c>
      <c r="H2857" s="20" t="s">
        <v>366</v>
      </c>
      <c r="J2857" t="s">
        <v>33</v>
      </c>
      <c r="K2857" t="s">
        <v>34</v>
      </c>
      <c r="L2857" t="s">
        <v>35</v>
      </c>
      <c r="M2857" t="s">
        <v>36</v>
      </c>
      <c r="N2857" t="s">
        <v>37</v>
      </c>
      <c r="O2857" t="s">
        <v>19184</v>
      </c>
      <c r="P2857" s="13" t="s">
        <v>17856</v>
      </c>
      <c r="Q2857" s="2" t="s">
        <v>19185</v>
      </c>
      <c r="R2857" t="s">
        <v>19184</v>
      </c>
      <c r="S2857" s="13" t="s">
        <v>17856</v>
      </c>
      <c r="T2857" t="s">
        <v>19186</v>
      </c>
      <c r="U2857" t="s">
        <v>14292</v>
      </c>
      <c r="V2857" t="s">
        <v>37</v>
      </c>
      <c r="W2857" t="s">
        <v>42</v>
      </c>
      <c r="X2857" t="s">
        <v>5900</v>
      </c>
      <c r="Y2857" t="s">
        <v>44</v>
      </c>
      <c r="Z2857" t="s">
        <v>45</v>
      </c>
      <c r="AA2857" t="s">
        <v>19187</v>
      </c>
      <c r="AB2857" t="s">
        <v>14294</v>
      </c>
      <c r="AC2857" t="s">
        <v>19188</v>
      </c>
      <c r="AD2857" t="s">
        <v>19189</v>
      </c>
      <c r="AE2857" t="s">
        <v>19190</v>
      </c>
      <c r="AF2857" t="s">
        <v>115</v>
      </c>
    </row>
    <row r="2858" spans="3:32" x14ac:dyDescent="0.3">
      <c r="C2858" s="21">
        <v>2576799</v>
      </c>
      <c r="D2858" s="20" t="s">
        <v>102</v>
      </c>
      <c r="E2858" s="20" t="s">
        <v>63</v>
      </c>
      <c r="F2858" s="45" t="s">
        <v>19134</v>
      </c>
      <c r="G2858" s="44">
        <v>45160</v>
      </c>
      <c r="H2858" s="20" t="s">
        <v>366</v>
      </c>
      <c r="J2858" t="s">
        <v>33</v>
      </c>
      <c r="K2858" t="s">
        <v>34</v>
      </c>
      <c r="L2858" t="s">
        <v>35</v>
      </c>
      <c r="M2858" t="s">
        <v>292</v>
      </c>
      <c r="N2858" t="s">
        <v>37</v>
      </c>
      <c r="O2858" t="s">
        <v>19191</v>
      </c>
      <c r="P2858" s="13" t="s">
        <v>17856</v>
      </c>
      <c r="Q2858" s="2" t="s">
        <v>19192</v>
      </c>
      <c r="R2858" t="s">
        <v>19193</v>
      </c>
      <c r="S2858" s="13" t="s">
        <v>17856</v>
      </c>
      <c r="T2858" t="s">
        <v>19194</v>
      </c>
      <c r="U2858" t="s">
        <v>19195</v>
      </c>
      <c r="V2858" t="s">
        <v>37</v>
      </c>
      <c r="W2858" t="s">
        <v>42</v>
      </c>
      <c r="X2858" t="s">
        <v>12042</v>
      </c>
      <c r="Y2858" t="s">
        <v>44</v>
      </c>
      <c r="Z2858" t="s">
        <v>78</v>
      </c>
      <c r="AA2858" t="s">
        <v>19196</v>
      </c>
      <c r="AB2858" t="s">
        <v>44</v>
      </c>
      <c r="AC2858" t="s">
        <v>19194</v>
      </c>
      <c r="AD2858" t="s">
        <v>19197</v>
      </c>
      <c r="AE2858" t="s">
        <v>19198</v>
      </c>
      <c r="AF2858" t="s">
        <v>115</v>
      </c>
    </row>
    <row r="2859" spans="3:32" x14ac:dyDescent="0.3">
      <c r="C2859" s="21">
        <v>2576833</v>
      </c>
      <c r="D2859" s="20" t="s">
        <v>102</v>
      </c>
      <c r="E2859" s="20" t="s">
        <v>63</v>
      </c>
      <c r="F2859" s="45" t="s">
        <v>19134</v>
      </c>
      <c r="G2859" s="44">
        <v>45160</v>
      </c>
      <c r="H2859" s="20" t="s">
        <v>366</v>
      </c>
      <c r="J2859" t="s">
        <v>33</v>
      </c>
      <c r="K2859" t="s">
        <v>34</v>
      </c>
      <c r="L2859" t="s">
        <v>35</v>
      </c>
      <c r="M2859" t="s">
        <v>117</v>
      </c>
      <c r="N2859" t="s">
        <v>37</v>
      </c>
      <c r="O2859" t="s">
        <v>19296</v>
      </c>
      <c r="P2859" s="13" t="s">
        <v>17856</v>
      </c>
      <c r="Q2859" s="2" t="s">
        <v>19297</v>
      </c>
      <c r="R2859" t="s">
        <v>19296</v>
      </c>
      <c r="S2859" s="13" t="s">
        <v>17856</v>
      </c>
      <c r="T2859" t="s">
        <v>19298</v>
      </c>
      <c r="U2859" t="s">
        <v>19296</v>
      </c>
      <c r="V2859" t="s">
        <v>37</v>
      </c>
      <c r="W2859" t="s">
        <v>42</v>
      </c>
      <c r="X2859" t="s">
        <v>19299</v>
      </c>
      <c r="Y2859" t="s">
        <v>44</v>
      </c>
      <c r="Z2859" t="s">
        <v>19300</v>
      </c>
      <c r="AA2859" t="s">
        <v>19301</v>
      </c>
      <c r="AB2859" t="s">
        <v>19302</v>
      </c>
      <c r="AC2859" t="s">
        <v>19303</v>
      </c>
      <c r="AD2859" t="s">
        <v>19304</v>
      </c>
      <c r="AE2859" t="s">
        <v>19305</v>
      </c>
      <c r="AF2859" t="s">
        <v>115</v>
      </c>
    </row>
    <row r="2860" spans="3:32" x14ac:dyDescent="0.3">
      <c r="C2860" s="21">
        <v>2576908</v>
      </c>
      <c r="D2860" s="20" t="s">
        <v>102</v>
      </c>
      <c r="E2860" s="20" t="s">
        <v>30</v>
      </c>
      <c r="F2860" s="45" t="s">
        <v>19134</v>
      </c>
      <c r="G2860" s="44">
        <v>45160</v>
      </c>
      <c r="H2860" s="20" t="s">
        <v>366</v>
      </c>
      <c r="J2860" t="s">
        <v>33</v>
      </c>
      <c r="K2860" t="s">
        <v>34</v>
      </c>
      <c r="L2860" t="s">
        <v>35</v>
      </c>
      <c r="M2860" t="s">
        <v>64</v>
      </c>
      <c r="N2860" t="s">
        <v>37</v>
      </c>
      <c r="O2860" t="s">
        <v>19306</v>
      </c>
      <c r="P2860" s="13" t="s">
        <v>17856</v>
      </c>
      <c r="Q2860" s="2" t="s">
        <v>19307</v>
      </c>
      <c r="R2860" t="s">
        <v>19308</v>
      </c>
      <c r="S2860" s="13" t="s">
        <v>17856</v>
      </c>
      <c r="T2860" t="s">
        <v>19309</v>
      </c>
      <c r="U2860" t="s">
        <v>19310</v>
      </c>
      <c r="V2860" t="s">
        <v>37</v>
      </c>
      <c r="W2860" t="s">
        <v>42</v>
      </c>
      <c r="X2860" t="s">
        <v>480</v>
      </c>
      <c r="Y2860" t="s">
        <v>44</v>
      </c>
      <c r="Z2860" t="s">
        <v>45</v>
      </c>
      <c r="AA2860" t="s">
        <v>19311</v>
      </c>
      <c r="AB2860" t="s">
        <v>44</v>
      </c>
      <c r="AC2860" t="s">
        <v>19312</v>
      </c>
      <c r="AD2860" t="s">
        <v>19313</v>
      </c>
      <c r="AE2860" t="s">
        <v>19314</v>
      </c>
      <c r="AF2860" t="s">
        <v>115</v>
      </c>
    </row>
    <row r="2861" spans="3:32" x14ac:dyDescent="0.3">
      <c r="C2861" s="21">
        <v>2576944</v>
      </c>
      <c r="D2861" s="20" t="s">
        <v>102</v>
      </c>
      <c r="E2861" s="20" t="s">
        <v>63</v>
      </c>
      <c r="F2861" s="45" t="s">
        <v>19134</v>
      </c>
      <c r="G2861" s="44">
        <v>45160</v>
      </c>
      <c r="H2861" s="20" t="s">
        <v>366</v>
      </c>
      <c r="J2861" t="s">
        <v>33</v>
      </c>
      <c r="K2861" t="s">
        <v>34</v>
      </c>
      <c r="L2861" t="s">
        <v>35</v>
      </c>
      <c r="M2861" t="s">
        <v>64</v>
      </c>
      <c r="N2861" t="s">
        <v>37</v>
      </c>
      <c r="O2861" t="s">
        <v>19315</v>
      </c>
      <c r="P2861" s="13" t="s">
        <v>17856</v>
      </c>
      <c r="Q2861" s="2" t="s">
        <v>19316</v>
      </c>
      <c r="R2861" t="s">
        <v>19317</v>
      </c>
      <c r="S2861" s="13" t="s">
        <v>17856</v>
      </c>
      <c r="T2861" t="s">
        <v>19318</v>
      </c>
      <c r="U2861" t="s">
        <v>124</v>
      </c>
      <c r="V2861" t="s">
        <v>37</v>
      </c>
      <c r="W2861" t="s">
        <v>42</v>
      </c>
      <c r="X2861" t="s">
        <v>320</v>
      </c>
      <c r="Y2861" t="s">
        <v>44</v>
      </c>
      <c r="Z2861" t="s">
        <v>45</v>
      </c>
      <c r="AA2861" t="s">
        <v>19319</v>
      </c>
      <c r="AB2861" t="s">
        <v>124</v>
      </c>
      <c r="AC2861" t="s">
        <v>19320</v>
      </c>
      <c r="AD2861" t="s">
        <v>19321</v>
      </c>
      <c r="AE2861" t="s">
        <v>19322</v>
      </c>
      <c r="AF2861" t="s">
        <v>115</v>
      </c>
    </row>
    <row r="2862" spans="3:32" x14ac:dyDescent="0.3">
      <c r="C2862" s="21">
        <v>2576516</v>
      </c>
      <c r="D2862" s="20" t="s">
        <v>29</v>
      </c>
      <c r="E2862" s="20" t="s">
        <v>63</v>
      </c>
      <c r="F2862" s="45" t="s">
        <v>18688</v>
      </c>
      <c r="G2862" s="44">
        <v>45161</v>
      </c>
      <c r="H2862" s="20" t="s">
        <v>366</v>
      </c>
      <c r="J2862" t="s">
        <v>33</v>
      </c>
      <c r="K2862" t="s">
        <v>382</v>
      </c>
      <c r="L2862" t="s">
        <v>35</v>
      </c>
      <c r="M2862" t="s">
        <v>105</v>
      </c>
      <c r="N2862" t="s">
        <v>37</v>
      </c>
      <c r="O2862" t="s">
        <v>19222</v>
      </c>
      <c r="P2862" s="13" t="s">
        <v>17856</v>
      </c>
      <c r="Q2862" s="2" t="s">
        <v>19223</v>
      </c>
      <c r="R2862" t="s">
        <v>19222</v>
      </c>
      <c r="S2862" s="13" t="s">
        <v>17856</v>
      </c>
      <c r="T2862" t="s">
        <v>19224</v>
      </c>
      <c r="U2862" t="s">
        <v>200</v>
      </c>
      <c r="V2862" t="s">
        <v>37</v>
      </c>
      <c r="W2862" t="s">
        <v>42</v>
      </c>
      <c r="X2862" t="s">
        <v>19052</v>
      </c>
      <c r="Y2862" t="s">
        <v>44</v>
      </c>
      <c r="Z2862" t="s">
        <v>11650</v>
      </c>
      <c r="AA2862" t="s">
        <v>19225</v>
      </c>
      <c r="AB2862" t="s">
        <v>44</v>
      </c>
      <c r="AC2862" t="s">
        <v>19226</v>
      </c>
      <c r="AD2862" t="s">
        <v>19227</v>
      </c>
      <c r="AE2862" t="s">
        <v>19228</v>
      </c>
      <c r="AF2862" t="s">
        <v>51</v>
      </c>
    </row>
    <row r="2863" spans="3:32" x14ac:dyDescent="0.3">
      <c r="C2863" s="21">
        <v>2576859</v>
      </c>
      <c r="D2863" s="20" t="s">
        <v>29</v>
      </c>
      <c r="E2863" s="20" t="s">
        <v>63</v>
      </c>
      <c r="F2863" s="45" t="s">
        <v>18688</v>
      </c>
      <c r="G2863" s="44">
        <v>45161</v>
      </c>
      <c r="H2863" s="20" t="s">
        <v>366</v>
      </c>
      <c r="J2863" t="s">
        <v>33</v>
      </c>
      <c r="K2863" t="s">
        <v>382</v>
      </c>
      <c r="L2863" t="s">
        <v>35</v>
      </c>
      <c r="M2863" t="s">
        <v>143</v>
      </c>
      <c r="N2863" t="s">
        <v>37</v>
      </c>
      <c r="O2863" t="s">
        <v>19229</v>
      </c>
      <c r="P2863" s="13" t="s">
        <v>17856</v>
      </c>
      <c r="Q2863" s="2" t="s">
        <v>19230</v>
      </c>
      <c r="R2863" t="s">
        <v>19229</v>
      </c>
      <c r="S2863" s="13" t="s">
        <v>17856</v>
      </c>
      <c r="T2863" t="s">
        <v>19231</v>
      </c>
      <c r="U2863" t="s">
        <v>19232</v>
      </c>
      <c r="V2863" t="s">
        <v>37</v>
      </c>
      <c r="W2863" t="s">
        <v>42</v>
      </c>
      <c r="X2863" t="s">
        <v>12042</v>
      </c>
      <c r="Y2863" t="s">
        <v>44</v>
      </c>
      <c r="Z2863" t="s">
        <v>78</v>
      </c>
      <c r="AA2863" t="s">
        <v>19233</v>
      </c>
      <c r="AB2863" t="s">
        <v>19234</v>
      </c>
      <c r="AC2863" t="s">
        <v>19235</v>
      </c>
      <c r="AD2863" t="s">
        <v>19236</v>
      </c>
      <c r="AE2863" t="s">
        <v>19237</v>
      </c>
      <c r="AF2863" t="s">
        <v>51</v>
      </c>
    </row>
    <row r="2864" spans="3:32" x14ac:dyDescent="0.3">
      <c r="C2864" s="21">
        <v>2576929</v>
      </c>
      <c r="D2864" s="20" t="s">
        <v>29</v>
      </c>
      <c r="E2864" s="20" t="s">
        <v>63</v>
      </c>
      <c r="F2864" s="45" t="s">
        <v>18688</v>
      </c>
      <c r="G2864" s="44">
        <v>45161</v>
      </c>
      <c r="H2864" s="20" t="s">
        <v>366</v>
      </c>
      <c r="J2864" t="s">
        <v>33</v>
      </c>
      <c r="K2864" t="s">
        <v>382</v>
      </c>
      <c r="L2864" t="s">
        <v>35</v>
      </c>
      <c r="M2864" t="s">
        <v>117</v>
      </c>
      <c r="N2864" t="s">
        <v>37</v>
      </c>
      <c r="O2864" t="s">
        <v>19238</v>
      </c>
      <c r="P2864" s="13" t="s">
        <v>17856</v>
      </c>
      <c r="Q2864" s="2" t="s">
        <v>19239</v>
      </c>
      <c r="R2864" t="s">
        <v>19238</v>
      </c>
      <c r="S2864" s="13" t="s">
        <v>17856</v>
      </c>
      <c r="T2864" t="s">
        <v>19240</v>
      </c>
      <c r="U2864" t="s">
        <v>19238</v>
      </c>
      <c r="V2864" t="s">
        <v>37</v>
      </c>
      <c r="W2864" t="s">
        <v>42</v>
      </c>
      <c r="X2864" t="s">
        <v>6789</v>
      </c>
      <c r="Y2864" t="s">
        <v>44</v>
      </c>
      <c r="Z2864" t="s">
        <v>45</v>
      </c>
      <c r="AA2864" t="s">
        <v>19241</v>
      </c>
      <c r="AB2864" t="s">
        <v>19242</v>
      </c>
      <c r="AC2864" t="s">
        <v>19242</v>
      </c>
      <c r="AD2864" t="s">
        <v>19243</v>
      </c>
      <c r="AE2864" t="s">
        <v>19244</v>
      </c>
      <c r="AF2864" t="s">
        <v>51</v>
      </c>
    </row>
    <row r="2865" spans="3:32" x14ac:dyDescent="0.3">
      <c r="C2865" s="21">
        <v>2577952</v>
      </c>
      <c r="D2865" s="20" t="s">
        <v>29</v>
      </c>
      <c r="E2865" s="20" t="s">
        <v>141</v>
      </c>
      <c r="F2865" s="45" t="s">
        <v>18760</v>
      </c>
      <c r="G2865" s="44">
        <v>45161</v>
      </c>
      <c r="H2865" s="20" t="s">
        <v>366</v>
      </c>
      <c r="J2865" t="s">
        <v>33</v>
      </c>
      <c r="K2865" t="s">
        <v>34</v>
      </c>
      <c r="L2865" t="s">
        <v>35</v>
      </c>
      <c r="M2865" t="s">
        <v>292</v>
      </c>
      <c r="N2865" t="s">
        <v>37</v>
      </c>
      <c r="O2865" t="s">
        <v>19888</v>
      </c>
      <c r="P2865" s="13" t="s">
        <v>18168</v>
      </c>
      <c r="Q2865" s="2" t="s">
        <v>19889</v>
      </c>
      <c r="R2865" t="s">
        <v>19888</v>
      </c>
      <c r="S2865" s="13" t="s">
        <v>18168</v>
      </c>
      <c r="T2865" t="s">
        <v>19890</v>
      </c>
      <c r="U2865" t="s">
        <v>19891</v>
      </c>
      <c r="V2865" t="s">
        <v>37</v>
      </c>
      <c r="W2865" t="s">
        <v>42</v>
      </c>
      <c r="X2865" t="s">
        <v>19892</v>
      </c>
      <c r="Y2865" t="s">
        <v>44</v>
      </c>
      <c r="Z2865" t="s">
        <v>845</v>
      </c>
      <c r="AA2865" t="s">
        <v>19893</v>
      </c>
      <c r="AB2865" t="s">
        <v>19894</v>
      </c>
      <c r="AC2865" t="s">
        <v>19895</v>
      </c>
      <c r="AD2865" t="s">
        <v>19896</v>
      </c>
      <c r="AE2865" t="s">
        <v>19897</v>
      </c>
      <c r="AF2865" t="s">
        <v>51</v>
      </c>
    </row>
    <row r="2866" spans="3:32" x14ac:dyDescent="0.3">
      <c r="C2866" s="21">
        <v>2577997</v>
      </c>
      <c r="D2866" s="20" t="s">
        <v>29</v>
      </c>
      <c r="E2866" s="20" t="s">
        <v>30</v>
      </c>
      <c r="F2866" s="45" t="s">
        <v>18760</v>
      </c>
      <c r="G2866" s="44">
        <v>45161</v>
      </c>
      <c r="H2866" s="20" t="s">
        <v>366</v>
      </c>
      <c r="J2866" t="s">
        <v>33</v>
      </c>
      <c r="K2866" t="s">
        <v>34</v>
      </c>
      <c r="L2866" t="s">
        <v>35</v>
      </c>
      <c r="M2866" t="s">
        <v>117</v>
      </c>
      <c r="N2866" t="s">
        <v>37</v>
      </c>
      <c r="O2866" t="s">
        <v>19249</v>
      </c>
      <c r="P2866" s="13" t="s">
        <v>18168</v>
      </c>
      <c r="Q2866" s="2" t="s">
        <v>19250</v>
      </c>
      <c r="R2866" t="s">
        <v>19251</v>
      </c>
      <c r="S2866" s="13" t="s">
        <v>18168</v>
      </c>
      <c r="T2866" t="s">
        <v>19252</v>
      </c>
      <c r="U2866" t="s">
        <v>19253</v>
      </c>
      <c r="V2866" t="s">
        <v>37</v>
      </c>
      <c r="W2866" t="s">
        <v>42</v>
      </c>
      <c r="X2866" t="s">
        <v>19254</v>
      </c>
      <c r="Y2866" t="s">
        <v>44</v>
      </c>
      <c r="Z2866" t="s">
        <v>286</v>
      </c>
      <c r="AA2866" t="s">
        <v>19255</v>
      </c>
      <c r="AB2866" t="s">
        <v>19256</v>
      </c>
      <c r="AC2866" t="s">
        <v>19257</v>
      </c>
      <c r="AD2866" t="s">
        <v>19258</v>
      </c>
      <c r="AE2866" t="s">
        <v>19259</v>
      </c>
      <c r="AF2866" t="s">
        <v>51</v>
      </c>
    </row>
    <row r="2867" spans="3:32" x14ac:dyDescent="0.3">
      <c r="C2867" s="21">
        <v>2578088</v>
      </c>
      <c r="D2867" s="20" t="s">
        <v>29</v>
      </c>
      <c r="E2867" s="20" t="s">
        <v>537</v>
      </c>
      <c r="F2867" s="45" t="s">
        <v>18760</v>
      </c>
      <c r="G2867" s="44">
        <v>45161</v>
      </c>
      <c r="H2867" s="20" t="s">
        <v>366</v>
      </c>
      <c r="J2867" t="s">
        <v>33</v>
      </c>
      <c r="K2867" t="s">
        <v>34</v>
      </c>
      <c r="L2867" t="s">
        <v>35</v>
      </c>
      <c r="M2867" t="s">
        <v>36</v>
      </c>
      <c r="N2867" t="s">
        <v>37</v>
      </c>
      <c r="O2867" t="s">
        <v>19260</v>
      </c>
      <c r="P2867" s="13" t="s">
        <v>18168</v>
      </c>
      <c r="Q2867" s="2" t="s">
        <v>19261</v>
      </c>
      <c r="R2867" t="s">
        <v>19262</v>
      </c>
      <c r="S2867" s="13" t="s">
        <v>18168</v>
      </c>
      <c r="T2867" t="s">
        <v>19263</v>
      </c>
      <c r="U2867" t="s">
        <v>200</v>
      </c>
      <c r="V2867" t="s">
        <v>37</v>
      </c>
      <c r="W2867" t="s">
        <v>42</v>
      </c>
      <c r="X2867" t="s">
        <v>11861</v>
      </c>
      <c r="Y2867" t="s">
        <v>44</v>
      </c>
      <c r="Z2867" t="s">
        <v>1771</v>
      </c>
      <c r="AA2867" t="s">
        <v>19264</v>
      </c>
      <c r="AB2867" t="s">
        <v>19265</v>
      </c>
      <c r="AC2867" t="s">
        <v>19266</v>
      </c>
      <c r="AD2867" t="s">
        <v>19267</v>
      </c>
      <c r="AE2867" t="s">
        <v>19268</v>
      </c>
      <c r="AF2867" t="s">
        <v>51</v>
      </c>
    </row>
    <row r="2868" spans="3:32" x14ac:dyDescent="0.3">
      <c r="C2868" s="21">
        <v>2578447</v>
      </c>
      <c r="D2868" s="20" t="s">
        <v>29</v>
      </c>
      <c r="E2868" s="20" t="s">
        <v>141</v>
      </c>
      <c r="F2868" s="45" t="s">
        <v>18760</v>
      </c>
      <c r="G2868" s="44">
        <v>45161</v>
      </c>
      <c r="H2868" s="20" t="s">
        <v>366</v>
      </c>
      <c r="J2868" t="s">
        <v>33</v>
      </c>
      <c r="K2868" t="s">
        <v>34</v>
      </c>
      <c r="L2868" t="s">
        <v>35</v>
      </c>
      <c r="M2868" t="s">
        <v>117</v>
      </c>
      <c r="N2868" t="s">
        <v>37</v>
      </c>
      <c r="O2868" t="s">
        <v>19269</v>
      </c>
      <c r="P2868" s="13" t="s">
        <v>18168</v>
      </c>
      <c r="Q2868" s="2" t="s">
        <v>19270</v>
      </c>
      <c r="R2868" t="s">
        <v>19269</v>
      </c>
      <c r="S2868" s="13" t="s">
        <v>18168</v>
      </c>
      <c r="T2868" t="s">
        <v>19271</v>
      </c>
      <c r="U2868" t="s">
        <v>7620</v>
      </c>
      <c r="V2868" t="s">
        <v>37</v>
      </c>
      <c r="W2868" t="s">
        <v>42</v>
      </c>
      <c r="X2868" t="s">
        <v>1896</v>
      </c>
      <c r="Y2868" t="s">
        <v>44</v>
      </c>
      <c r="Z2868" t="s">
        <v>45</v>
      </c>
      <c r="AA2868" t="s">
        <v>19272</v>
      </c>
      <c r="AB2868" t="s">
        <v>7623</v>
      </c>
      <c r="AC2868" t="s">
        <v>19273</v>
      </c>
      <c r="AD2868" t="s">
        <v>19274</v>
      </c>
      <c r="AE2868" t="s">
        <v>19275</v>
      </c>
      <c r="AF2868" t="s">
        <v>51</v>
      </c>
    </row>
    <row r="2869" spans="3:32" x14ac:dyDescent="0.3">
      <c r="C2869" s="21">
        <v>2578910</v>
      </c>
      <c r="D2869" s="20" t="s">
        <v>29</v>
      </c>
      <c r="E2869" s="20" t="s">
        <v>63</v>
      </c>
      <c r="F2869" s="45" t="s">
        <v>18760</v>
      </c>
      <c r="G2869" s="44">
        <v>45161</v>
      </c>
      <c r="H2869" s="20" t="s">
        <v>366</v>
      </c>
      <c r="J2869" t="s">
        <v>33</v>
      </c>
      <c r="K2869" t="s">
        <v>34</v>
      </c>
      <c r="L2869" t="s">
        <v>35</v>
      </c>
      <c r="M2869" t="s">
        <v>52</v>
      </c>
      <c r="N2869" t="s">
        <v>37</v>
      </c>
      <c r="O2869" t="s">
        <v>19276</v>
      </c>
      <c r="P2869" s="13" t="s">
        <v>18168</v>
      </c>
      <c r="Q2869" s="2" t="s">
        <v>19277</v>
      </c>
      <c r="R2869" t="s">
        <v>19276</v>
      </c>
      <c r="S2869" s="13" t="s">
        <v>18168</v>
      </c>
      <c r="T2869" t="s">
        <v>19278</v>
      </c>
      <c r="U2869" t="s">
        <v>200</v>
      </c>
      <c r="V2869" t="s">
        <v>37</v>
      </c>
      <c r="W2869" t="s">
        <v>42</v>
      </c>
      <c r="X2869" t="s">
        <v>11905</v>
      </c>
      <c r="Y2869" t="s">
        <v>44</v>
      </c>
      <c r="Z2869" t="s">
        <v>359</v>
      </c>
      <c r="AA2869" t="s">
        <v>19279</v>
      </c>
      <c r="AB2869" t="s">
        <v>124</v>
      </c>
      <c r="AC2869" t="s">
        <v>19280</v>
      </c>
      <c r="AD2869" t="s">
        <v>19281</v>
      </c>
      <c r="AE2869" t="s">
        <v>19282</v>
      </c>
      <c r="AF2869" t="s">
        <v>51</v>
      </c>
    </row>
    <row r="2870" spans="3:32" x14ac:dyDescent="0.3">
      <c r="C2870" s="21">
        <v>2578924</v>
      </c>
      <c r="D2870" s="20" t="s">
        <v>29</v>
      </c>
      <c r="E2870" s="20" t="s">
        <v>63</v>
      </c>
      <c r="F2870" s="45" t="s">
        <v>18760</v>
      </c>
      <c r="G2870" s="44">
        <v>45161</v>
      </c>
      <c r="H2870" s="20" t="s">
        <v>366</v>
      </c>
      <c r="J2870" t="s">
        <v>33</v>
      </c>
      <c r="K2870" t="s">
        <v>34</v>
      </c>
      <c r="L2870" t="s">
        <v>35</v>
      </c>
      <c r="M2870" t="s">
        <v>117</v>
      </c>
      <c r="N2870" t="s">
        <v>37</v>
      </c>
      <c r="O2870" t="s">
        <v>19283</v>
      </c>
      <c r="P2870" s="13" t="s">
        <v>18168</v>
      </c>
      <c r="Q2870" s="2" t="s">
        <v>5413</v>
      </c>
      <c r="R2870" t="s">
        <v>19284</v>
      </c>
      <c r="S2870" s="13" t="s">
        <v>18168</v>
      </c>
      <c r="T2870" t="s">
        <v>19285</v>
      </c>
      <c r="U2870" t="s">
        <v>44</v>
      </c>
      <c r="V2870" t="s">
        <v>37</v>
      </c>
      <c r="W2870" t="s">
        <v>42</v>
      </c>
      <c r="X2870" t="s">
        <v>1985</v>
      </c>
      <c r="Y2870" t="s">
        <v>44</v>
      </c>
      <c r="Z2870" t="s">
        <v>45</v>
      </c>
      <c r="AA2870" t="s">
        <v>19286</v>
      </c>
      <c r="AB2870" t="s">
        <v>44</v>
      </c>
      <c r="AC2870" t="s">
        <v>19287</v>
      </c>
      <c r="AD2870" t="s">
        <v>19288</v>
      </c>
      <c r="AE2870" t="s">
        <v>3663</v>
      </c>
      <c r="AF2870" t="s">
        <v>51</v>
      </c>
    </row>
    <row r="2871" spans="3:32" x14ac:dyDescent="0.3">
      <c r="C2871" s="21">
        <v>2579374</v>
      </c>
      <c r="D2871" s="20" t="s">
        <v>29</v>
      </c>
      <c r="E2871" s="20" t="s">
        <v>63</v>
      </c>
      <c r="F2871" s="45" t="s">
        <v>18760</v>
      </c>
      <c r="G2871" s="44">
        <v>45161</v>
      </c>
      <c r="H2871" s="20" t="s">
        <v>366</v>
      </c>
      <c r="J2871" t="s">
        <v>33</v>
      </c>
      <c r="K2871" t="s">
        <v>34</v>
      </c>
      <c r="L2871" t="s">
        <v>35</v>
      </c>
      <c r="M2871" t="s">
        <v>36</v>
      </c>
      <c r="N2871" t="s">
        <v>37</v>
      </c>
      <c r="O2871" t="s">
        <v>19407</v>
      </c>
      <c r="P2871" s="13" t="s">
        <v>18168</v>
      </c>
      <c r="Q2871" s="2" t="s">
        <v>19408</v>
      </c>
      <c r="R2871" t="s">
        <v>19407</v>
      </c>
      <c r="S2871" s="13" t="s">
        <v>18168</v>
      </c>
      <c r="T2871" t="s">
        <v>19409</v>
      </c>
      <c r="U2871" t="s">
        <v>19410</v>
      </c>
      <c r="V2871" t="s">
        <v>37</v>
      </c>
      <c r="W2871" t="s">
        <v>42</v>
      </c>
      <c r="X2871" t="s">
        <v>16852</v>
      </c>
      <c r="Y2871" t="s">
        <v>44</v>
      </c>
      <c r="Z2871" t="s">
        <v>1771</v>
      </c>
      <c r="AA2871" t="s">
        <v>19411</v>
      </c>
      <c r="AB2871" t="s">
        <v>19412</v>
      </c>
      <c r="AC2871" t="s">
        <v>19413</v>
      </c>
      <c r="AD2871" t="s">
        <v>19414</v>
      </c>
      <c r="AE2871" t="s">
        <v>19415</v>
      </c>
      <c r="AF2871" t="s">
        <v>51</v>
      </c>
    </row>
    <row r="2872" spans="3:32" x14ac:dyDescent="0.3">
      <c r="C2872" s="21">
        <v>2579391</v>
      </c>
      <c r="D2872" s="20" t="s">
        <v>29</v>
      </c>
      <c r="E2872" s="20" t="s">
        <v>141</v>
      </c>
      <c r="F2872" s="45" t="s">
        <v>18760</v>
      </c>
      <c r="G2872" s="44">
        <v>45161</v>
      </c>
      <c r="H2872" s="20" t="s">
        <v>366</v>
      </c>
      <c r="J2872" t="s">
        <v>33</v>
      </c>
      <c r="K2872" t="s">
        <v>34</v>
      </c>
      <c r="L2872" t="s">
        <v>35</v>
      </c>
      <c r="M2872" t="s">
        <v>52</v>
      </c>
      <c r="N2872" t="s">
        <v>37</v>
      </c>
      <c r="O2872" t="s">
        <v>19898</v>
      </c>
      <c r="P2872" s="13" t="s">
        <v>18168</v>
      </c>
      <c r="Q2872" s="2" t="s">
        <v>19899</v>
      </c>
      <c r="R2872" t="s">
        <v>19898</v>
      </c>
      <c r="S2872" s="13" t="s">
        <v>18168</v>
      </c>
      <c r="T2872" t="s">
        <v>19900</v>
      </c>
      <c r="U2872" t="s">
        <v>200</v>
      </c>
      <c r="V2872" t="s">
        <v>37</v>
      </c>
      <c r="W2872" t="s">
        <v>42</v>
      </c>
      <c r="X2872" t="s">
        <v>885</v>
      </c>
      <c r="Y2872" t="s">
        <v>44</v>
      </c>
      <c r="Z2872" t="s">
        <v>45</v>
      </c>
      <c r="AA2872" t="s">
        <v>19901</v>
      </c>
      <c r="AB2872" t="s">
        <v>44</v>
      </c>
      <c r="AC2872" t="s">
        <v>19902</v>
      </c>
      <c r="AD2872" t="s">
        <v>19903</v>
      </c>
      <c r="AE2872" t="s">
        <v>19904</v>
      </c>
      <c r="AF2872" t="s">
        <v>51</v>
      </c>
    </row>
    <row r="2873" spans="3:32" x14ac:dyDescent="0.3">
      <c r="C2873" s="21">
        <v>2579420</v>
      </c>
      <c r="D2873" s="20" t="s">
        <v>29</v>
      </c>
      <c r="E2873" s="20" t="s">
        <v>63</v>
      </c>
      <c r="F2873" s="45" t="s">
        <v>18760</v>
      </c>
      <c r="G2873" s="44">
        <v>45161</v>
      </c>
      <c r="H2873" s="20" t="s">
        <v>366</v>
      </c>
      <c r="J2873" t="s">
        <v>33</v>
      </c>
      <c r="K2873" t="s">
        <v>34</v>
      </c>
      <c r="L2873" t="s">
        <v>35</v>
      </c>
      <c r="M2873" t="s">
        <v>117</v>
      </c>
      <c r="N2873" t="s">
        <v>37</v>
      </c>
      <c r="O2873" t="s">
        <v>19416</v>
      </c>
      <c r="P2873" s="13" t="s">
        <v>18168</v>
      </c>
      <c r="Q2873" s="2" t="s">
        <v>19417</v>
      </c>
      <c r="R2873" t="s">
        <v>19416</v>
      </c>
      <c r="S2873" s="13" t="s">
        <v>18168</v>
      </c>
      <c r="T2873" t="s">
        <v>19418</v>
      </c>
      <c r="U2873" t="s">
        <v>19416</v>
      </c>
      <c r="V2873" t="s">
        <v>37</v>
      </c>
      <c r="W2873" t="s">
        <v>42</v>
      </c>
      <c r="X2873" t="s">
        <v>5416</v>
      </c>
      <c r="Y2873" t="s">
        <v>44</v>
      </c>
      <c r="Z2873" t="s">
        <v>19419</v>
      </c>
      <c r="AA2873" t="s">
        <v>19420</v>
      </c>
      <c r="AB2873" t="s">
        <v>19421</v>
      </c>
      <c r="AC2873" t="s">
        <v>19422</v>
      </c>
      <c r="AD2873" t="s">
        <v>19423</v>
      </c>
      <c r="AE2873" t="s">
        <v>19424</v>
      </c>
      <c r="AF2873" t="s">
        <v>51</v>
      </c>
    </row>
    <row r="2874" spans="3:32" x14ac:dyDescent="0.3">
      <c r="C2874" s="21">
        <v>2571545</v>
      </c>
      <c r="D2874" s="20" t="s">
        <v>102</v>
      </c>
      <c r="E2874" s="20" t="s">
        <v>141</v>
      </c>
      <c r="F2874" s="45" t="s">
        <v>18760</v>
      </c>
      <c r="G2874" s="44">
        <v>45161</v>
      </c>
      <c r="H2874" s="20" t="s">
        <v>366</v>
      </c>
      <c r="J2874" t="s">
        <v>33</v>
      </c>
      <c r="K2874" t="s">
        <v>34</v>
      </c>
      <c r="L2874" t="s">
        <v>35</v>
      </c>
      <c r="M2874" t="s">
        <v>117</v>
      </c>
      <c r="N2874" t="s">
        <v>37</v>
      </c>
      <c r="O2874" t="s">
        <v>19879</v>
      </c>
      <c r="P2874" s="13" t="s">
        <v>17548</v>
      </c>
      <c r="Q2874" s="2" t="s">
        <v>19880</v>
      </c>
      <c r="R2874" t="s">
        <v>19879</v>
      </c>
      <c r="S2874" s="13" t="s">
        <v>17548</v>
      </c>
      <c r="T2874" t="s">
        <v>19881</v>
      </c>
      <c r="U2874" t="s">
        <v>19882</v>
      </c>
      <c r="V2874" t="s">
        <v>37</v>
      </c>
      <c r="W2874" t="s">
        <v>42</v>
      </c>
      <c r="X2874" t="s">
        <v>817</v>
      </c>
      <c r="Y2874" t="s">
        <v>44</v>
      </c>
      <c r="Z2874" t="s">
        <v>45</v>
      </c>
      <c r="AA2874" t="s">
        <v>19883</v>
      </c>
      <c r="AB2874" t="s">
        <v>19884</v>
      </c>
      <c r="AC2874" t="s">
        <v>19885</v>
      </c>
      <c r="AD2874" t="s">
        <v>19886</v>
      </c>
      <c r="AE2874" t="s">
        <v>19887</v>
      </c>
      <c r="AF2874" t="s">
        <v>115</v>
      </c>
    </row>
    <row r="2875" spans="3:32" x14ac:dyDescent="0.3">
      <c r="C2875" s="21">
        <v>2573474</v>
      </c>
      <c r="D2875" s="20" t="s">
        <v>102</v>
      </c>
      <c r="E2875" s="20" t="s">
        <v>280</v>
      </c>
      <c r="F2875" s="45" t="s">
        <v>18996</v>
      </c>
      <c r="G2875" s="44">
        <v>45161</v>
      </c>
      <c r="H2875" s="20" t="s">
        <v>366</v>
      </c>
      <c r="J2875" t="s">
        <v>33</v>
      </c>
      <c r="K2875" t="s">
        <v>34</v>
      </c>
      <c r="L2875" t="s">
        <v>35</v>
      </c>
      <c r="M2875" t="s">
        <v>143</v>
      </c>
      <c r="N2875" t="s">
        <v>37</v>
      </c>
      <c r="O2875" t="s">
        <v>19905</v>
      </c>
      <c r="P2875" s="13" t="s">
        <v>17673</v>
      </c>
      <c r="Q2875" s="2" t="s">
        <v>44</v>
      </c>
      <c r="R2875" t="s">
        <v>19906</v>
      </c>
      <c r="S2875" s="13" t="s">
        <v>17673</v>
      </c>
      <c r="T2875" t="s">
        <v>19907</v>
      </c>
      <c r="U2875" t="s">
        <v>44</v>
      </c>
      <c r="V2875" t="s">
        <v>37</v>
      </c>
      <c r="W2875" t="s">
        <v>42</v>
      </c>
      <c r="X2875" t="s">
        <v>164</v>
      </c>
      <c r="Y2875" t="s">
        <v>44</v>
      </c>
      <c r="Z2875" t="s">
        <v>78</v>
      </c>
      <c r="AA2875" t="s">
        <v>19908</v>
      </c>
      <c r="AB2875" t="s">
        <v>19909</v>
      </c>
      <c r="AC2875" t="s">
        <v>44</v>
      </c>
      <c r="AD2875" t="s">
        <v>19910</v>
      </c>
      <c r="AE2875" t="s">
        <v>19911</v>
      </c>
      <c r="AF2875" t="s">
        <v>115</v>
      </c>
    </row>
    <row r="2876" spans="3:32" x14ac:dyDescent="0.3">
      <c r="C2876" s="21">
        <v>2573589</v>
      </c>
      <c r="D2876" s="20" t="s">
        <v>102</v>
      </c>
      <c r="E2876" s="20" t="s">
        <v>141</v>
      </c>
      <c r="F2876" s="45" t="s">
        <v>18996</v>
      </c>
      <c r="G2876" s="44">
        <v>45161</v>
      </c>
      <c r="H2876" s="20" t="s">
        <v>366</v>
      </c>
      <c r="J2876" t="s">
        <v>33</v>
      </c>
      <c r="K2876" t="s">
        <v>34</v>
      </c>
      <c r="L2876" t="s">
        <v>35</v>
      </c>
      <c r="M2876" t="s">
        <v>52</v>
      </c>
      <c r="N2876" t="s">
        <v>37</v>
      </c>
      <c r="O2876" t="s">
        <v>19912</v>
      </c>
      <c r="P2876" s="13" t="s">
        <v>17673</v>
      </c>
      <c r="Q2876" s="2" t="s">
        <v>19913</v>
      </c>
      <c r="R2876" t="s">
        <v>19912</v>
      </c>
      <c r="S2876" s="13" t="s">
        <v>17673</v>
      </c>
      <c r="T2876" t="s">
        <v>19914</v>
      </c>
      <c r="U2876" t="s">
        <v>1816</v>
      </c>
      <c r="V2876" t="s">
        <v>37</v>
      </c>
      <c r="W2876" t="s">
        <v>42</v>
      </c>
      <c r="X2876" t="s">
        <v>553</v>
      </c>
      <c r="Y2876" t="s">
        <v>44</v>
      </c>
      <c r="Z2876" t="s">
        <v>19915</v>
      </c>
      <c r="AA2876" t="s">
        <v>19916</v>
      </c>
      <c r="AB2876" t="s">
        <v>1818</v>
      </c>
      <c r="AC2876" t="s">
        <v>19917</v>
      </c>
      <c r="AD2876" t="s">
        <v>19918</v>
      </c>
      <c r="AE2876" t="s">
        <v>19919</v>
      </c>
      <c r="AF2876" t="s">
        <v>115</v>
      </c>
    </row>
    <row r="2877" spans="3:32" x14ac:dyDescent="0.3">
      <c r="C2877" s="21">
        <v>2575414</v>
      </c>
      <c r="D2877" s="20" t="s">
        <v>29</v>
      </c>
      <c r="E2877" s="20" t="s">
        <v>63</v>
      </c>
      <c r="F2877" s="45" t="s">
        <v>18688</v>
      </c>
      <c r="G2877" s="44">
        <v>45162</v>
      </c>
      <c r="H2877" s="20" t="s">
        <v>366</v>
      </c>
      <c r="J2877" t="s">
        <v>33</v>
      </c>
      <c r="K2877" t="s">
        <v>382</v>
      </c>
      <c r="L2877" t="s">
        <v>35</v>
      </c>
      <c r="M2877" t="s">
        <v>143</v>
      </c>
      <c r="N2877" t="s">
        <v>37</v>
      </c>
      <c r="O2877" t="s">
        <v>20345</v>
      </c>
      <c r="P2877" s="13" t="s">
        <v>17856</v>
      </c>
      <c r="Q2877" s="2" t="s">
        <v>20346</v>
      </c>
      <c r="R2877" t="s">
        <v>13478</v>
      </c>
      <c r="S2877" s="13" t="s">
        <v>17856</v>
      </c>
      <c r="T2877" t="s">
        <v>12617</v>
      </c>
      <c r="U2877" t="s">
        <v>124</v>
      </c>
      <c r="V2877" t="s">
        <v>37</v>
      </c>
      <c r="W2877" t="s">
        <v>42</v>
      </c>
      <c r="X2877" t="s">
        <v>1985</v>
      </c>
      <c r="Y2877" t="s">
        <v>44</v>
      </c>
      <c r="Z2877" t="s">
        <v>45</v>
      </c>
      <c r="AA2877" t="s">
        <v>20347</v>
      </c>
      <c r="AB2877" t="s">
        <v>124</v>
      </c>
      <c r="AC2877" t="s">
        <v>20348</v>
      </c>
      <c r="AD2877" t="s">
        <v>20349</v>
      </c>
      <c r="AE2877" t="s">
        <v>3663</v>
      </c>
      <c r="AF2877" t="s">
        <v>51</v>
      </c>
    </row>
    <row r="2878" spans="3:32" x14ac:dyDescent="0.3">
      <c r="C2878" s="21">
        <v>2575427</v>
      </c>
      <c r="D2878" s="20" t="s">
        <v>29</v>
      </c>
      <c r="E2878" s="20" t="s">
        <v>63</v>
      </c>
      <c r="F2878" s="45" t="s">
        <v>18688</v>
      </c>
      <c r="G2878" s="44">
        <v>45162</v>
      </c>
      <c r="H2878" s="20" t="s">
        <v>366</v>
      </c>
      <c r="J2878" t="s">
        <v>33</v>
      </c>
      <c r="K2878" t="s">
        <v>382</v>
      </c>
      <c r="L2878" t="s">
        <v>35</v>
      </c>
      <c r="M2878" t="s">
        <v>143</v>
      </c>
      <c r="N2878" t="s">
        <v>37</v>
      </c>
      <c r="O2878" t="s">
        <v>20350</v>
      </c>
      <c r="P2878" s="13" t="s">
        <v>17856</v>
      </c>
      <c r="Q2878" s="2" t="s">
        <v>20351</v>
      </c>
      <c r="R2878" t="s">
        <v>13478</v>
      </c>
      <c r="S2878" s="13" t="s">
        <v>17856</v>
      </c>
      <c r="T2878" t="s">
        <v>12617</v>
      </c>
      <c r="U2878" t="s">
        <v>44</v>
      </c>
      <c r="V2878" t="s">
        <v>37</v>
      </c>
      <c r="W2878" t="s">
        <v>42</v>
      </c>
      <c r="X2878" t="s">
        <v>1985</v>
      </c>
      <c r="Y2878" t="s">
        <v>44</v>
      </c>
      <c r="Z2878" t="s">
        <v>45</v>
      </c>
      <c r="AA2878" t="s">
        <v>20352</v>
      </c>
      <c r="AB2878" t="s">
        <v>44</v>
      </c>
      <c r="AC2878" t="s">
        <v>20353</v>
      </c>
      <c r="AD2878" t="s">
        <v>20354</v>
      </c>
      <c r="AE2878" t="s">
        <v>3663</v>
      </c>
      <c r="AF2878" t="s">
        <v>51</v>
      </c>
    </row>
    <row r="2879" spans="3:32" x14ac:dyDescent="0.3">
      <c r="C2879" s="21">
        <v>2579421</v>
      </c>
      <c r="D2879" s="20" t="s">
        <v>29</v>
      </c>
      <c r="E2879" s="20" t="s">
        <v>63</v>
      </c>
      <c r="F2879" s="45" t="s">
        <v>18760</v>
      </c>
      <c r="G2879" s="44">
        <v>45162</v>
      </c>
      <c r="H2879" s="20" t="s">
        <v>366</v>
      </c>
      <c r="J2879" t="s">
        <v>33</v>
      </c>
      <c r="K2879" t="s">
        <v>34</v>
      </c>
      <c r="L2879" t="s">
        <v>35</v>
      </c>
      <c r="M2879" t="s">
        <v>117</v>
      </c>
      <c r="N2879" t="s">
        <v>37</v>
      </c>
      <c r="O2879" t="s">
        <v>19416</v>
      </c>
      <c r="P2879" s="13" t="s">
        <v>18168</v>
      </c>
      <c r="Q2879" s="2" t="s">
        <v>5706</v>
      </c>
      <c r="R2879" t="s">
        <v>19416</v>
      </c>
      <c r="S2879" s="13" t="s">
        <v>18168</v>
      </c>
      <c r="T2879" t="s">
        <v>19418</v>
      </c>
      <c r="U2879" t="s">
        <v>19416</v>
      </c>
      <c r="V2879" t="s">
        <v>37</v>
      </c>
      <c r="W2879" t="s">
        <v>42</v>
      </c>
      <c r="X2879" t="s">
        <v>5416</v>
      </c>
      <c r="Y2879" t="s">
        <v>44</v>
      </c>
      <c r="Z2879" t="s">
        <v>19419</v>
      </c>
      <c r="AA2879" t="s">
        <v>19420</v>
      </c>
      <c r="AB2879" t="s">
        <v>19421</v>
      </c>
      <c r="AC2879" t="s">
        <v>19422</v>
      </c>
      <c r="AD2879" t="s">
        <v>19423</v>
      </c>
      <c r="AE2879" t="s">
        <v>19424</v>
      </c>
      <c r="AF2879" t="s">
        <v>51</v>
      </c>
    </row>
    <row r="2880" spans="3:32" x14ac:dyDescent="0.3">
      <c r="C2880" s="21">
        <v>2579919</v>
      </c>
      <c r="D2880" s="20" t="s">
        <v>29</v>
      </c>
      <c r="E2880" s="20" t="s">
        <v>30</v>
      </c>
      <c r="F2880" s="45" t="s">
        <v>18996</v>
      </c>
      <c r="G2880" s="44">
        <v>45162</v>
      </c>
      <c r="H2880" s="20" t="s">
        <v>366</v>
      </c>
      <c r="J2880" t="s">
        <v>33</v>
      </c>
      <c r="K2880" t="s">
        <v>34</v>
      </c>
      <c r="L2880" t="s">
        <v>35</v>
      </c>
      <c r="M2880" t="s">
        <v>52</v>
      </c>
      <c r="N2880" t="s">
        <v>37</v>
      </c>
      <c r="O2880" t="s">
        <v>20126</v>
      </c>
      <c r="P2880" s="13" t="s">
        <v>18345</v>
      </c>
      <c r="Q2880" s="2" t="s">
        <v>20127</v>
      </c>
      <c r="R2880" t="s">
        <v>20128</v>
      </c>
      <c r="S2880" s="13" t="s">
        <v>18345</v>
      </c>
      <c r="T2880" t="s">
        <v>20129</v>
      </c>
      <c r="U2880" t="s">
        <v>20130</v>
      </c>
      <c r="V2880" t="s">
        <v>37</v>
      </c>
      <c r="W2880" t="s">
        <v>42</v>
      </c>
      <c r="X2880" t="s">
        <v>13234</v>
      </c>
      <c r="Y2880" t="s">
        <v>44</v>
      </c>
      <c r="Z2880" t="s">
        <v>45</v>
      </c>
      <c r="AA2880" t="s">
        <v>20131</v>
      </c>
      <c r="AB2880" t="s">
        <v>20132</v>
      </c>
      <c r="AC2880" t="s">
        <v>20132</v>
      </c>
      <c r="AD2880" t="s">
        <v>20133</v>
      </c>
      <c r="AE2880" t="s">
        <v>20134</v>
      </c>
      <c r="AF2880" t="s">
        <v>51</v>
      </c>
    </row>
    <row r="2881" spans="3:32" x14ac:dyDescent="0.3">
      <c r="C2881" s="21">
        <v>2580005</v>
      </c>
      <c r="D2881" s="20" t="s">
        <v>29</v>
      </c>
      <c r="E2881" s="20" t="s">
        <v>63</v>
      </c>
      <c r="F2881" s="45" t="s">
        <v>18996</v>
      </c>
      <c r="G2881" s="44">
        <v>45162</v>
      </c>
      <c r="H2881" s="20" t="s">
        <v>366</v>
      </c>
      <c r="J2881" t="s">
        <v>33</v>
      </c>
      <c r="K2881" t="s">
        <v>34</v>
      </c>
      <c r="L2881" t="s">
        <v>35</v>
      </c>
      <c r="M2881" t="s">
        <v>117</v>
      </c>
      <c r="N2881" t="s">
        <v>37</v>
      </c>
      <c r="O2881" t="s">
        <v>19935</v>
      </c>
      <c r="P2881" s="13" t="s">
        <v>18345</v>
      </c>
      <c r="Q2881" s="2" t="s">
        <v>19936</v>
      </c>
      <c r="R2881" t="s">
        <v>19251</v>
      </c>
      <c r="S2881" s="13" t="s">
        <v>18345</v>
      </c>
      <c r="T2881" t="s">
        <v>19252</v>
      </c>
      <c r="U2881" t="s">
        <v>19253</v>
      </c>
      <c r="V2881" t="s">
        <v>37</v>
      </c>
      <c r="W2881" t="s">
        <v>42</v>
      </c>
      <c r="X2881" t="s">
        <v>285</v>
      </c>
      <c r="Y2881" t="s">
        <v>44</v>
      </c>
      <c r="Z2881" t="s">
        <v>286</v>
      </c>
      <c r="AA2881" t="s">
        <v>19937</v>
      </c>
      <c r="AB2881" t="s">
        <v>19256</v>
      </c>
      <c r="AC2881" t="s">
        <v>19256</v>
      </c>
      <c r="AD2881" t="s">
        <v>19938</v>
      </c>
      <c r="AE2881" t="s">
        <v>19939</v>
      </c>
      <c r="AF2881" t="s">
        <v>51</v>
      </c>
    </row>
    <row r="2882" spans="3:32" x14ac:dyDescent="0.3">
      <c r="C2882" s="21">
        <v>2580252</v>
      </c>
      <c r="D2882" s="20" t="s">
        <v>29</v>
      </c>
      <c r="E2882" s="20" t="s">
        <v>63</v>
      </c>
      <c r="F2882" s="45" t="s">
        <v>18996</v>
      </c>
      <c r="G2882" s="44">
        <v>45162</v>
      </c>
      <c r="H2882" s="20" t="s">
        <v>366</v>
      </c>
      <c r="J2882" t="s">
        <v>33</v>
      </c>
      <c r="K2882" t="s">
        <v>34</v>
      </c>
      <c r="L2882" t="s">
        <v>35</v>
      </c>
      <c r="M2882" t="s">
        <v>52</v>
      </c>
      <c r="N2882" t="s">
        <v>37</v>
      </c>
      <c r="O2882" t="s">
        <v>19940</v>
      </c>
      <c r="P2882" s="13" t="s">
        <v>18345</v>
      </c>
      <c r="Q2882" s="2" t="s">
        <v>19941</v>
      </c>
      <c r="R2882" t="s">
        <v>19940</v>
      </c>
      <c r="S2882" s="13" t="s">
        <v>18345</v>
      </c>
      <c r="T2882" t="s">
        <v>19942</v>
      </c>
      <c r="U2882" t="s">
        <v>19943</v>
      </c>
      <c r="V2882" t="s">
        <v>37</v>
      </c>
      <c r="W2882" t="s">
        <v>42</v>
      </c>
      <c r="X2882" t="s">
        <v>1461</v>
      </c>
      <c r="Y2882" t="s">
        <v>44</v>
      </c>
      <c r="Z2882" t="s">
        <v>45</v>
      </c>
      <c r="AA2882" t="s">
        <v>19944</v>
      </c>
      <c r="AB2882" t="s">
        <v>19945</v>
      </c>
      <c r="AC2882" t="s">
        <v>19946</v>
      </c>
      <c r="AD2882" t="s">
        <v>19947</v>
      </c>
      <c r="AE2882" t="s">
        <v>19948</v>
      </c>
      <c r="AF2882" t="s">
        <v>51</v>
      </c>
    </row>
    <row r="2883" spans="3:32" x14ac:dyDescent="0.3">
      <c r="C2883" s="21">
        <v>2580874</v>
      </c>
      <c r="D2883" s="20" t="s">
        <v>29</v>
      </c>
      <c r="E2883" s="20" t="s">
        <v>63</v>
      </c>
      <c r="F2883" s="45" t="s">
        <v>18996</v>
      </c>
      <c r="G2883" s="44">
        <v>45162</v>
      </c>
      <c r="H2883" s="20" t="s">
        <v>366</v>
      </c>
      <c r="J2883" t="s">
        <v>33</v>
      </c>
      <c r="K2883" t="s">
        <v>34</v>
      </c>
      <c r="L2883" t="s">
        <v>35</v>
      </c>
      <c r="M2883" t="s">
        <v>52</v>
      </c>
      <c r="N2883" t="s">
        <v>37</v>
      </c>
      <c r="O2883" t="s">
        <v>19949</v>
      </c>
      <c r="P2883" s="13" t="s">
        <v>18345</v>
      </c>
      <c r="Q2883" s="2" t="s">
        <v>19950</v>
      </c>
      <c r="R2883" t="s">
        <v>19951</v>
      </c>
      <c r="S2883" s="13" t="s">
        <v>18345</v>
      </c>
      <c r="T2883" t="s">
        <v>19952</v>
      </c>
      <c r="U2883" t="s">
        <v>124</v>
      </c>
      <c r="V2883" t="s">
        <v>37</v>
      </c>
      <c r="W2883" t="s">
        <v>42</v>
      </c>
      <c r="X2883" t="s">
        <v>6959</v>
      </c>
      <c r="Y2883" t="s">
        <v>44</v>
      </c>
      <c r="Z2883" t="s">
        <v>4991</v>
      </c>
      <c r="AA2883" t="s">
        <v>19953</v>
      </c>
      <c r="AB2883" t="s">
        <v>124</v>
      </c>
      <c r="AC2883" t="s">
        <v>124</v>
      </c>
      <c r="AD2883" t="s">
        <v>19954</v>
      </c>
      <c r="AE2883" t="s">
        <v>19955</v>
      </c>
      <c r="AF2883" t="s">
        <v>51</v>
      </c>
    </row>
    <row r="2884" spans="3:32" x14ac:dyDescent="0.3">
      <c r="C2884" s="21">
        <v>2580890</v>
      </c>
      <c r="D2884" s="20" t="s">
        <v>29</v>
      </c>
      <c r="E2884" s="20" t="s">
        <v>63</v>
      </c>
      <c r="F2884" s="45" t="s">
        <v>18996</v>
      </c>
      <c r="G2884" s="44">
        <v>45162</v>
      </c>
      <c r="H2884" s="20" t="s">
        <v>366</v>
      </c>
      <c r="J2884" t="s">
        <v>33</v>
      </c>
      <c r="K2884" t="s">
        <v>34</v>
      </c>
      <c r="L2884" t="s">
        <v>35</v>
      </c>
      <c r="M2884" t="s">
        <v>64</v>
      </c>
      <c r="N2884" t="s">
        <v>37</v>
      </c>
      <c r="O2884" t="s">
        <v>19956</v>
      </c>
      <c r="P2884" s="13" t="s">
        <v>18345</v>
      </c>
      <c r="Q2884" s="2" t="s">
        <v>19957</v>
      </c>
      <c r="R2884" t="s">
        <v>19958</v>
      </c>
      <c r="S2884" s="13" t="s">
        <v>18345</v>
      </c>
      <c r="T2884" t="s">
        <v>19959</v>
      </c>
      <c r="U2884" t="s">
        <v>19960</v>
      </c>
      <c r="V2884" t="s">
        <v>37</v>
      </c>
      <c r="W2884" t="s">
        <v>42</v>
      </c>
      <c r="X2884" t="s">
        <v>1122</v>
      </c>
      <c r="Y2884" t="s">
        <v>44</v>
      </c>
      <c r="Z2884" t="s">
        <v>356</v>
      </c>
      <c r="AA2884" t="s">
        <v>19961</v>
      </c>
      <c r="AB2884" t="s">
        <v>124</v>
      </c>
      <c r="AC2884" t="s">
        <v>124</v>
      </c>
      <c r="AD2884" t="s">
        <v>19962</v>
      </c>
      <c r="AE2884" t="s">
        <v>19963</v>
      </c>
      <c r="AF2884" t="s">
        <v>51</v>
      </c>
    </row>
    <row r="2885" spans="3:32" x14ac:dyDescent="0.3">
      <c r="C2885" s="21">
        <v>2581326</v>
      </c>
      <c r="D2885" s="20" t="s">
        <v>29</v>
      </c>
      <c r="E2885" s="20" t="s">
        <v>63</v>
      </c>
      <c r="F2885" s="45" t="s">
        <v>18996</v>
      </c>
      <c r="G2885" s="44">
        <v>45162</v>
      </c>
      <c r="H2885" s="20" t="s">
        <v>366</v>
      </c>
      <c r="J2885" t="s">
        <v>33</v>
      </c>
      <c r="K2885" t="s">
        <v>34</v>
      </c>
      <c r="L2885" t="s">
        <v>35</v>
      </c>
      <c r="M2885" t="s">
        <v>52</v>
      </c>
      <c r="N2885" t="s">
        <v>37</v>
      </c>
      <c r="O2885" t="s">
        <v>20135</v>
      </c>
      <c r="P2885" s="13" t="s">
        <v>18345</v>
      </c>
      <c r="Q2885" s="2" t="s">
        <v>20136</v>
      </c>
      <c r="R2885" t="s">
        <v>20137</v>
      </c>
      <c r="S2885" s="13" t="s">
        <v>18345</v>
      </c>
      <c r="T2885" t="s">
        <v>20138</v>
      </c>
      <c r="U2885" t="s">
        <v>200</v>
      </c>
      <c r="V2885" t="s">
        <v>37</v>
      </c>
      <c r="W2885" t="s">
        <v>42</v>
      </c>
      <c r="X2885" t="s">
        <v>11905</v>
      </c>
      <c r="Y2885" t="s">
        <v>44</v>
      </c>
      <c r="Z2885" t="s">
        <v>359</v>
      </c>
      <c r="AA2885" t="s">
        <v>20139</v>
      </c>
      <c r="AB2885" t="s">
        <v>124</v>
      </c>
      <c r="AC2885" t="s">
        <v>20140</v>
      </c>
      <c r="AD2885" t="s">
        <v>20141</v>
      </c>
      <c r="AE2885" t="s">
        <v>20142</v>
      </c>
      <c r="AF2885" t="s">
        <v>51</v>
      </c>
    </row>
    <row r="2886" spans="3:32" x14ac:dyDescent="0.3">
      <c r="C2886" s="21">
        <v>2581572</v>
      </c>
      <c r="D2886" s="20" t="s">
        <v>29</v>
      </c>
      <c r="E2886" s="20" t="s">
        <v>63</v>
      </c>
      <c r="F2886" s="45" t="s">
        <v>18996</v>
      </c>
      <c r="G2886" s="44">
        <v>45162</v>
      </c>
      <c r="H2886" s="20" t="s">
        <v>366</v>
      </c>
      <c r="J2886" t="s">
        <v>33</v>
      </c>
      <c r="K2886" t="s">
        <v>142</v>
      </c>
      <c r="L2886" t="s">
        <v>35</v>
      </c>
      <c r="M2886" t="s">
        <v>117</v>
      </c>
      <c r="N2886" t="s">
        <v>37</v>
      </c>
      <c r="O2886" t="s">
        <v>20143</v>
      </c>
      <c r="P2886" s="13" t="s">
        <v>19973</v>
      </c>
      <c r="Q2886" s="2" t="s">
        <v>20144</v>
      </c>
      <c r="R2886" t="s">
        <v>20145</v>
      </c>
      <c r="S2886" s="13" t="s">
        <v>19973</v>
      </c>
      <c r="T2886" t="s">
        <v>20146</v>
      </c>
      <c r="U2886" t="s">
        <v>20147</v>
      </c>
      <c r="V2886" t="s">
        <v>37</v>
      </c>
      <c r="W2886" t="s">
        <v>42</v>
      </c>
      <c r="X2886" t="s">
        <v>2037</v>
      </c>
      <c r="Y2886" t="s">
        <v>44</v>
      </c>
      <c r="Z2886" t="s">
        <v>45</v>
      </c>
      <c r="AA2886" t="s">
        <v>20148</v>
      </c>
      <c r="AB2886" t="s">
        <v>124</v>
      </c>
      <c r="AC2886" t="s">
        <v>20149</v>
      </c>
      <c r="AD2886" t="s">
        <v>20150</v>
      </c>
      <c r="AE2886" t="s">
        <v>20151</v>
      </c>
      <c r="AF2886" t="s">
        <v>51</v>
      </c>
    </row>
    <row r="2887" spans="3:32" x14ac:dyDescent="0.3">
      <c r="C2887" s="21">
        <v>2581654</v>
      </c>
      <c r="D2887" s="20" t="s">
        <v>29</v>
      </c>
      <c r="E2887" s="20" t="s">
        <v>63</v>
      </c>
      <c r="F2887" s="45" t="s">
        <v>18996</v>
      </c>
      <c r="G2887" s="44">
        <v>45162</v>
      </c>
      <c r="H2887" s="20" t="s">
        <v>366</v>
      </c>
      <c r="J2887" t="s">
        <v>33</v>
      </c>
      <c r="K2887" t="s">
        <v>34</v>
      </c>
      <c r="L2887" t="s">
        <v>35</v>
      </c>
      <c r="M2887" t="s">
        <v>64</v>
      </c>
      <c r="N2887" t="s">
        <v>37</v>
      </c>
      <c r="O2887" t="s">
        <v>10563</v>
      </c>
      <c r="P2887" s="13" t="s">
        <v>19973</v>
      </c>
      <c r="Q2887" s="2" t="s">
        <v>19974</v>
      </c>
      <c r="R2887" t="s">
        <v>13321</v>
      </c>
      <c r="S2887" s="13" t="s">
        <v>19973</v>
      </c>
      <c r="T2887" t="s">
        <v>10565</v>
      </c>
      <c r="U2887" t="s">
        <v>13322</v>
      </c>
      <c r="V2887" t="s">
        <v>37</v>
      </c>
      <c r="W2887" t="s">
        <v>42</v>
      </c>
      <c r="X2887" t="s">
        <v>5077</v>
      </c>
      <c r="Y2887" t="s">
        <v>44</v>
      </c>
      <c r="Z2887" t="s">
        <v>45</v>
      </c>
      <c r="AA2887" t="s">
        <v>10566</v>
      </c>
      <c r="AB2887" t="s">
        <v>44</v>
      </c>
      <c r="AC2887" t="s">
        <v>19975</v>
      </c>
      <c r="AD2887" t="s">
        <v>13323</v>
      </c>
      <c r="AE2887" t="s">
        <v>19976</v>
      </c>
      <c r="AF2887" t="s">
        <v>51</v>
      </c>
    </row>
    <row r="2888" spans="3:32" x14ac:dyDescent="0.3">
      <c r="C2888" s="21">
        <v>2581687</v>
      </c>
      <c r="D2888" s="20" t="s">
        <v>29</v>
      </c>
      <c r="E2888" s="20" t="s">
        <v>63</v>
      </c>
      <c r="F2888" s="45" t="s">
        <v>18996</v>
      </c>
      <c r="G2888" s="44">
        <v>45162</v>
      </c>
      <c r="H2888" s="20" t="s">
        <v>366</v>
      </c>
      <c r="J2888" t="s">
        <v>33</v>
      </c>
      <c r="K2888" t="s">
        <v>34</v>
      </c>
      <c r="L2888" t="s">
        <v>35</v>
      </c>
      <c r="M2888" t="s">
        <v>64</v>
      </c>
      <c r="N2888" t="s">
        <v>37</v>
      </c>
      <c r="O2888" t="s">
        <v>19977</v>
      </c>
      <c r="P2888" s="13" t="s">
        <v>19973</v>
      </c>
      <c r="Q2888" s="2" t="s">
        <v>19978</v>
      </c>
      <c r="R2888" t="s">
        <v>19979</v>
      </c>
      <c r="S2888" s="13" t="s">
        <v>19973</v>
      </c>
      <c r="T2888" t="s">
        <v>13049</v>
      </c>
      <c r="U2888" t="s">
        <v>124</v>
      </c>
      <c r="V2888" t="s">
        <v>37</v>
      </c>
      <c r="W2888" t="s">
        <v>42</v>
      </c>
      <c r="X2888" t="s">
        <v>3194</v>
      </c>
      <c r="Y2888" t="s">
        <v>44</v>
      </c>
      <c r="Z2888" t="s">
        <v>3195</v>
      </c>
      <c r="AA2888" t="s">
        <v>19980</v>
      </c>
      <c r="AB2888" t="s">
        <v>124</v>
      </c>
      <c r="AC2888" t="s">
        <v>19981</v>
      </c>
      <c r="AD2888" t="s">
        <v>19982</v>
      </c>
      <c r="AE2888" t="s">
        <v>19983</v>
      </c>
      <c r="AF2888" t="s">
        <v>51</v>
      </c>
    </row>
    <row r="2889" spans="3:32" x14ac:dyDescent="0.3">
      <c r="C2889" s="21">
        <v>2580926</v>
      </c>
      <c r="D2889" s="20" t="s">
        <v>102</v>
      </c>
      <c r="E2889" s="20" t="s">
        <v>63</v>
      </c>
      <c r="F2889" s="45" t="s">
        <v>18996</v>
      </c>
      <c r="G2889" s="44">
        <v>45162</v>
      </c>
      <c r="H2889" s="20" t="s">
        <v>366</v>
      </c>
      <c r="J2889" t="s">
        <v>33</v>
      </c>
      <c r="K2889" t="s">
        <v>34</v>
      </c>
      <c r="L2889" t="s">
        <v>35</v>
      </c>
      <c r="M2889" t="s">
        <v>143</v>
      </c>
      <c r="N2889" t="s">
        <v>37</v>
      </c>
      <c r="O2889" t="s">
        <v>19964</v>
      </c>
      <c r="P2889" s="13" t="s">
        <v>18345</v>
      </c>
      <c r="Q2889" s="2" t="s">
        <v>19965</v>
      </c>
      <c r="R2889" t="s">
        <v>19966</v>
      </c>
      <c r="S2889" s="13" t="s">
        <v>18345</v>
      </c>
      <c r="T2889" t="s">
        <v>19967</v>
      </c>
      <c r="U2889" t="s">
        <v>19968</v>
      </c>
      <c r="V2889" t="s">
        <v>37</v>
      </c>
      <c r="W2889" t="s">
        <v>42</v>
      </c>
      <c r="X2889" t="s">
        <v>12042</v>
      </c>
      <c r="Y2889" t="s">
        <v>44</v>
      </c>
      <c r="Z2889" t="s">
        <v>78</v>
      </c>
      <c r="AA2889" t="s">
        <v>19969</v>
      </c>
      <c r="AB2889" t="s">
        <v>44</v>
      </c>
      <c r="AC2889" t="s">
        <v>19970</v>
      </c>
      <c r="AD2889" t="s">
        <v>19971</v>
      </c>
      <c r="AE2889" t="s">
        <v>19972</v>
      </c>
      <c r="AF2889" t="s">
        <v>51</v>
      </c>
    </row>
    <row r="2890" spans="3:32" x14ac:dyDescent="0.3">
      <c r="C2890" s="21">
        <v>2569199</v>
      </c>
      <c r="D2890" s="20" t="s">
        <v>102</v>
      </c>
      <c r="E2890" s="20" t="s">
        <v>63</v>
      </c>
      <c r="F2890" s="45" t="s">
        <v>18688</v>
      </c>
      <c r="G2890" s="44">
        <v>45162</v>
      </c>
      <c r="H2890" s="20" t="s">
        <v>366</v>
      </c>
      <c r="J2890" t="s">
        <v>33</v>
      </c>
      <c r="K2890" t="s">
        <v>382</v>
      </c>
      <c r="L2890" t="s">
        <v>35</v>
      </c>
      <c r="M2890" t="s">
        <v>143</v>
      </c>
      <c r="N2890" t="s">
        <v>37</v>
      </c>
      <c r="O2890" t="s">
        <v>20315</v>
      </c>
      <c r="P2890" s="13" t="s">
        <v>17499</v>
      </c>
      <c r="Q2890" s="2" t="s">
        <v>44</v>
      </c>
      <c r="R2890" t="s">
        <v>20316</v>
      </c>
      <c r="S2890" s="13" t="s">
        <v>17499</v>
      </c>
      <c r="T2890" t="s">
        <v>20317</v>
      </c>
      <c r="U2890" t="s">
        <v>44</v>
      </c>
      <c r="V2890" t="s">
        <v>37</v>
      </c>
      <c r="W2890" t="s">
        <v>42</v>
      </c>
      <c r="X2890" t="s">
        <v>164</v>
      </c>
      <c r="Y2890" t="s">
        <v>44</v>
      </c>
      <c r="Z2890" t="s">
        <v>78</v>
      </c>
      <c r="AA2890" t="s">
        <v>20318</v>
      </c>
      <c r="AB2890" t="s">
        <v>20319</v>
      </c>
      <c r="AC2890" t="s">
        <v>44</v>
      </c>
      <c r="AD2890" t="s">
        <v>20320</v>
      </c>
      <c r="AE2890" t="s">
        <v>20321</v>
      </c>
      <c r="AF2890" t="s">
        <v>115</v>
      </c>
    </row>
    <row r="2891" spans="3:32" x14ac:dyDescent="0.3">
      <c r="C2891" s="21">
        <v>2569385</v>
      </c>
      <c r="D2891" s="20" t="s">
        <v>102</v>
      </c>
      <c r="E2891" s="20" t="s">
        <v>509</v>
      </c>
      <c r="F2891" s="45" t="s">
        <v>18688</v>
      </c>
      <c r="G2891" s="44">
        <v>45162</v>
      </c>
      <c r="H2891" s="20" t="s">
        <v>366</v>
      </c>
      <c r="J2891" t="s">
        <v>33</v>
      </c>
      <c r="K2891" t="s">
        <v>382</v>
      </c>
      <c r="L2891" t="s">
        <v>35</v>
      </c>
      <c r="M2891" t="s">
        <v>52</v>
      </c>
      <c r="N2891" t="s">
        <v>37</v>
      </c>
      <c r="O2891" t="s">
        <v>20322</v>
      </c>
      <c r="P2891" s="13" t="s">
        <v>17499</v>
      </c>
      <c r="Q2891" s="2" t="s">
        <v>20323</v>
      </c>
      <c r="R2891" t="s">
        <v>20322</v>
      </c>
      <c r="S2891" s="13" t="s">
        <v>17499</v>
      </c>
      <c r="T2891" t="s">
        <v>20324</v>
      </c>
      <c r="U2891" t="s">
        <v>20325</v>
      </c>
      <c r="V2891" t="s">
        <v>37</v>
      </c>
      <c r="W2891" t="s">
        <v>42</v>
      </c>
      <c r="X2891" t="s">
        <v>20326</v>
      </c>
      <c r="Y2891" t="s">
        <v>44</v>
      </c>
      <c r="Z2891" t="s">
        <v>45</v>
      </c>
      <c r="AA2891" t="s">
        <v>20327</v>
      </c>
      <c r="AB2891" t="s">
        <v>20328</v>
      </c>
      <c r="AC2891" t="s">
        <v>20328</v>
      </c>
      <c r="AD2891" t="s">
        <v>20329</v>
      </c>
      <c r="AE2891" t="s">
        <v>20330</v>
      </c>
      <c r="AF2891" t="s">
        <v>115</v>
      </c>
    </row>
    <row r="2892" spans="3:32" x14ac:dyDescent="0.3">
      <c r="C2892" s="21">
        <v>2569423</v>
      </c>
      <c r="D2892" s="20" t="s">
        <v>102</v>
      </c>
      <c r="E2892" s="20" t="s">
        <v>30</v>
      </c>
      <c r="F2892" s="45" t="s">
        <v>18688</v>
      </c>
      <c r="G2892" s="44">
        <v>45162</v>
      </c>
      <c r="H2892" s="20" t="s">
        <v>366</v>
      </c>
      <c r="J2892" t="s">
        <v>33</v>
      </c>
      <c r="K2892" t="s">
        <v>382</v>
      </c>
      <c r="L2892" t="s">
        <v>35</v>
      </c>
      <c r="M2892" t="s">
        <v>64</v>
      </c>
      <c r="N2892" t="s">
        <v>37</v>
      </c>
      <c r="O2892" t="s">
        <v>20331</v>
      </c>
      <c r="P2892" s="13" t="s">
        <v>17499</v>
      </c>
      <c r="Q2892" s="2" t="s">
        <v>20332</v>
      </c>
      <c r="R2892" t="s">
        <v>20333</v>
      </c>
      <c r="S2892" s="13" t="s">
        <v>17499</v>
      </c>
      <c r="T2892" t="s">
        <v>20334</v>
      </c>
      <c r="U2892" t="s">
        <v>124</v>
      </c>
      <c r="V2892" t="s">
        <v>37</v>
      </c>
      <c r="W2892" t="s">
        <v>42</v>
      </c>
      <c r="X2892" t="s">
        <v>5077</v>
      </c>
      <c r="Y2892" t="s">
        <v>44</v>
      </c>
      <c r="Z2892" t="s">
        <v>45</v>
      </c>
      <c r="AA2892" t="s">
        <v>20335</v>
      </c>
      <c r="AB2892" t="s">
        <v>124</v>
      </c>
      <c r="AC2892" t="s">
        <v>124</v>
      </c>
      <c r="AD2892" t="s">
        <v>20336</v>
      </c>
      <c r="AE2892" t="s">
        <v>20337</v>
      </c>
      <c r="AF2892" t="s">
        <v>115</v>
      </c>
    </row>
    <row r="2893" spans="3:32" x14ac:dyDescent="0.3">
      <c r="C2893" s="21">
        <v>2569849</v>
      </c>
      <c r="D2893" s="20" t="s">
        <v>102</v>
      </c>
      <c r="E2893" s="20" t="s">
        <v>63</v>
      </c>
      <c r="F2893" s="45" t="s">
        <v>18688</v>
      </c>
      <c r="G2893" s="44">
        <v>45162</v>
      </c>
      <c r="H2893" s="20" t="s">
        <v>366</v>
      </c>
      <c r="J2893" t="s">
        <v>33</v>
      </c>
      <c r="K2893" t="s">
        <v>382</v>
      </c>
      <c r="L2893" t="s">
        <v>35</v>
      </c>
      <c r="M2893" t="s">
        <v>52</v>
      </c>
      <c r="N2893" t="s">
        <v>37</v>
      </c>
      <c r="O2893" t="s">
        <v>20338</v>
      </c>
      <c r="P2893" s="13" t="s">
        <v>17499</v>
      </c>
      <c r="Q2893" s="2" t="s">
        <v>44</v>
      </c>
      <c r="R2893" t="s">
        <v>20339</v>
      </c>
      <c r="S2893" s="13" t="s">
        <v>17499</v>
      </c>
      <c r="T2893" t="s">
        <v>20340</v>
      </c>
      <c r="U2893" t="s">
        <v>44</v>
      </c>
      <c r="V2893" t="s">
        <v>37</v>
      </c>
      <c r="W2893" t="s">
        <v>42</v>
      </c>
      <c r="X2893" t="s">
        <v>164</v>
      </c>
      <c r="Y2893" t="s">
        <v>44</v>
      </c>
      <c r="Z2893" t="s">
        <v>78</v>
      </c>
      <c r="AA2893" t="s">
        <v>20341</v>
      </c>
      <c r="AB2893" t="s">
        <v>20342</v>
      </c>
      <c r="AC2893" t="s">
        <v>44</v>
      </c>
      <c r="AD2893" t="s">
        <v>20343</v>
      </c>
      <c r="AE2893" t="s">
        <v>20344</v>
      </c>
      <c r="AF2893" t="s">
        <v>115</v>
      </c>
    </row>
    <row r="2894" spans="3:32" x14ac:dyDescent="0.3">
      <c r="C2894" s="21">
        <v>2573642</v>
      </c>
      <c r="D2894" s="20" t="s">
        <v>102</v>
      </c>
      <c r="E2894" s="20" t="s">
        <v>63</v>
      </c>
      <c r="F2894" s="45" t="s">
        <v>18996</v>
      </c>
      <c r="G2894" s="44">
        <v>45162</v>
      </c>
      <c r="H2894" s="20" t="s">
        <v>366</v>
      </c>
      <c r="J2894" t="s">
        <v>33</v>
      </c>
      <c r="K2894" t="s">
        <v>34</v>
      </c>
      <c r="L2894" t="s">
        <v>35</v>
      </c>
      <c r="M2894" t="s">
        <v>64</v>
      </c>
      <c r="N2894" t="s">
        <v>37</v>
      </c>
      <c r="O2894" t="s">
        <v>19920</v>
      </c>
      <c r="P2894" s="13" t="s">
        <v>17673</v>
      </c>
      <c r="Q2894" s="2" t="s">
        <v>44</v>
      </c>
      <c r="R2894" t="s">
        <v>19921</v>
      </c>
      <c r="S2894" s="13" t="s">
        <v>17673</v>
      </c>
      <c r="T2894" t="s">
        <v>19922</v>
      </c>
      <c r="U2894" t="s">
        <v>44</v>
      </c>
      <c r="V2894" t="s">
        <v>37</v>
      </c>
      <c r="W2894" t="s">
        <v>42</v>
      </c>
      <c r="X2894" t="s">
        <v>164</v>
      </c>
      <c r="Y2894" t="s">
        <v>44</v>
      </c>
      <c r="Z2894" t="s">
        <v>78</v>
      </c>
      <c r="AA2894" t="s">
        <v>19923</v>
      </c>
      <c r="AB2894" t="s">
        <v>19924</v>
      </c>
      <c r="AC2894" t="s">
        <v>44</v>
      </c>
      <c r="AD2894" t="s">
        <v>19925</v>
      </c>
      <c r="AE2894" t="s">
        <v>19926</v>
      </c>
      <c r="AF2894" t="s">
        <v>115</v>
      </c>
    </row>
    <row r="2895" spans="3:32" x14ac:dyDescent="0.3">
      <c r="C2895" s="21">
        <v>2573643</v>
      </c>
      <c r="D2895" s="20" t="s">
        <v>102</v>
      </c>
      <c r="E2895" s="20" t="s">
        <v>63</v>
      </c>
      <c r="F2895" s="45" t="s">
        <v>18996</v>
      </c>
      <c r="G2895" s="44">
        <v>45162</v>
      </c>
      <c r="H2895" s="20" t="s">
        <v>366</v>
      </c>
      <c r="J2895" t="s">
        <v>33</v>
      </c>
      <c r="K2895" t="s">
        <v>34</v>
      </c>
      <c r="L2895" t="s">
        <v>35</v>
      </c>
      <c r="M2895" t="s">
        <v>117</v>
      </c>
      <c r="N2895" t="s">
        <v>37</v>
      </c>
      <c r="O2895" t="s">
        <v>19927</v>
      </c>
      <c r="P2895" s="13" t="s">
        <v>17673</v>
      </c>
      <c r="Q2895" s="2" t="s">
        <v>44</v>
      </c>
      <c r="R2895" t="s">
        <v>19928</v>
      </c>
      <c r="S2895" s="13" t="s">
        <v>17673</v>
      </c>
      <c r="T2895" t="s">
        <v>19929</v>
      </c>
      <c r="U2895" t="s">
        <v>44</v>
      </c>
      <c r="V2895" t="s">
        <v>37</v>
      </c>
      <c r="W2895" t="s">
        <v>42</v>
      </c>
      <c r="X2895" t="s">
        <v>164</v>
      </c>
      <c r="Y2895" t="s">
        <v>44</v>
      </c>
      <c r="Z2895" t="s">
        <v>78</v>
      </c>
      <c r="AA2895" t="s">
        <v>19930</v>
      </c>
      <c r="AB2895" t="s">
        <v>19931</v>
      </c>
      <c r="AC2895" t="s">
        <v>44</v>
      </c>
      <c r="AD2895" t="s">
        <v>19932</v>
      </c>
      <c r="AE2895" t="s">
        <v>19933</v>
      </c>
      <c r="AF2895" t="s">
        <v>115</v>
      </c>
    </row>
    <row r="2896" spans="3:32" x14ac:dyDescent="0.3">
      <c r="C2896" s="21">
        <v>2573648</v>
      </c>
      <c r="D2896" s="20" t="s">
        <v>102</v>
      </c>
      <c r="E2896" s="20" t="s">
        <v>63</v>
      </c>
      <c r="F2896" s="45" t="s">
        <v>18996</v>
      </c>
      <c r="G2896" s="44">
        <v>45162</v>
      </c>
      <c r="H2896" s="20" t="s">
        <v>366</v>
      </c>
      <c r="J2896" t="s">
        <v>33</v>
      </c>
      <c r="K2896" t="s">
        <v>34</v>
      </c>
      <c r="L2896" t="s">
        <v>35</v>
      </c>
      <c r="M2896" t="s">
        <v>64</v>
      </c>
      <c r="N2896" t="s">
        <v>37</v>
      </c>
      <c r="O2896" t="s">
        <v>19920</v>
      </c>
      <c r="P2896" s="13" t="s">
        <v>17673</v>
      </c>
      <c r="Q2896" s="2" t="s">
        <v>44</v>
      </c>
      <c r="R2896" t="s">
        <v>19921</v>
      </c>
      <c r="S2896" s="13" t="s">
        <v>17673</v>
      </c>
      <c r="T2896" t="s">
        <v>19922</v>
      </c>
      <c r="U2896" t="s">
        <v>44</v>
      </c>
      <c r="V2896" t="s">
        <v>37</v>
      </c>
      <c r="W2896" t="s">
        <v>42</v>
      </c>
      <c r="X2896" t="s">
        <v>164</v>
      </c>
      <c r="Y2896" t="s">
        <v>44</v>
      </c>
      <c r="Z2896" t="s">
        <v>78</v>
      </c>
      <c r="AA2896" t="s">
        <v>19923</v>
      </c>
      <c r="AB2896" t="s">
        <v>19924</v>
      </c>
      <c r="AC2896" t="s">
        <v>44</v>
      </c>
      <c r="AD2896" t="s">
        <v>19925</v>
      </c>
      <c r="AE2896" t="s">
        <v>19934</v>
      </c>
      <c r="AF2896" t="s">
        <v>115</v>
      </c>
    </row>
    <row r="2897" spans="3:32" x14ac:dyDescent="0.3">
      <c r="C2897" s="21">
        <v>2577715</v>
      </c>
      <c r="D2897" s="20" t="s">
        <v>102</v>
      </c>
      <c r="E2897" s="20" t="s">
        <v>63</v>
      </c>
      <c r="F2897" s="45" t="s">
        <v>19330</v>
      </c>
      <c r="G2897" s="44">
        <v>45162</v>
      </c>
      <c r="H2897" s="20" t="s">
        <v>366</v>
      </c>
      <c r="J2897" t="s">
        <v>33</v>
      </c>
      <c r="K2897" t="s">
        <v>142</v>
      </c>
      <c r="L2897" t="s">
        <v>35</v>
      </c>
      <c r="M2897" t="s">
        <v>117</v>
      </c>
      <c r="N2897" t="s">
        <v>37</v>
      </c>
      <c r="O2897" t="s">
        <v>19331</v>
      </c>
      <c r="P2897" s="13" t="s">
        <v>18168</v>
      </c>
      <c r="Q2897" s="2" t="s">
        <v>19332</v>
      </c>
      <c r="R2897" t="s">
        <v>19331</v>
      </c>
      <c r="S2897" s="13" t="s">
        <v>18168</v>
      </c>
      <c r="T2897" t="s">
        <v>19333</v>
      </c>
      <c r="U2897" t="s">
        <v>19334</v>
      </c>
      <c r="V2897" t="s">
        <v>37</v>
      </c>
      <c r="W2897" t="s">
        <v>42</v>
      </c>
      <c r="X2897" t="s">
        <v>5321</v>
      </c>
      <c r="Y2897" t="s">
        <v>44</v>
      </c>
      <c r="Z2897" t="s">
        <v>45</v>
      </c>
      <c r="AA2897" t="s">
        <v>19335</v>
      </c>
      <c r="AB2897" t="s">
        <v>19336</v>
      </c>
      <c r="AC2897" t="s">
        <v>19337</v>
      </c>
      <c r="AD2897" t="s">
        <v>19338</v>
      </c>
      <c r="AE2897" t="s">
        <v>19339</v>
      </c>
      <c r="AF2897" t="s">
        <v>115</v>
      </c>
    </row>
    <row r="2898" spans="3:32" x14ac:dyDescent="0.3">
      <c r="C2898" s="21">
        <v>2578015</v>
      </c>
      <c r="D2898" s="20" t="s">
        <v>102</v>
      </c>
      <c r="E2898" s="20" t="s">
        <v>63</v>
      </c>
      <c r="F2898" s="45" t="s">
        <v>19330</v>
      </c>
      <c r="G2898" s="44">
        <v>45162</v>
      </c>
      <c r="H2898" s="20" t="s">
        <v>366</v>
      </c>
      <c r="J2898" t="s">
        <v>33</v>
      </c>
      <c r="K2898" t="s">
        <v>34</v>
      </c>
      <c r="L2898" t="s">
        <v>35</v>
      </c>
      <c r="M2898" t="s">
        <v>52</v>
      </c>
      <c r="N2898" t="s">
        <v>37</v>
      </c>
      <c r="O2898" t="s">
        <v>19340</v>
      </c>
      <c r="P2898" s="13" t="s">
        <v>18168</v>
      </c>
      <c r="Q2898" s="2" t="s">
        <v>44</v>
      </c>
      <c r="R2898" t="s">
        <v>19341</v>
      </c>
      <c r="S2898" s="13" t="s">
        <v>18168</v>
      </c>
      <c r="T2898" t="s">
        <v>19342</v>
      </c>
      <c r="U2898" t="s">
        <v>44</v>
      </c>
      <c r="V2898" t="s">
        <v>37</v>
      </c>
      <c r="W2898" t="s">
        <v>42</v>
      </c>
      <c r="X2898" t="s">
        <v>164</v>
      </c>
      <c r="Y2898" t="s">
        <v>44</v>
      </c>
      <c r="Z2898" t="s">
        <v>78</v>
      </c>
      <c r="AA2898" t="s">
        <v>19343</v>
      </c>
      <c r="AB2898" t="s">
        <v>19344</v>
      </c>
      <c r="AC2898" t="s">
        <v>44</v>
      </c>
      <c r="AD2898" t="s">
        <v>19345</v>
      </c>
      <c r="AE2898" t="s">
        <v>19346</v>
      </c>
      <c r="AF2898" t="s">
        <v>115</v>
      </c>
    </row>
    <row r="2899" spans="3:32" x14ac:dyDescent="0.3">
      <c r="C2899" s="21">
        <v>2578019</v>
      </c>
      <c r="D2899" s="20" t="s">
        <v>102</v>
      </c>
      <c r="E2899" s="20" t="s">
        <v>63</v>
      </c>
      <c r="F2899" s="45" t="s">
        <v>19330</v>
      </c>
      <c r="G2899" s="44">
        <v>45162</v>
      </c>
      <c r="H2899" s="20" t="s">
        <v>366</v>
      </c>
      <c r="J2899" t="s">
        <v>33</v>
      </c>
      <c r="K2899" t="s">
        <v>34</v>
      </c>
      <c r="L2899" t="s">
        <v>35</v>
      </c>
      <c r="M2899" t="s">
        <v>52</v>
      </c>
      <c r="N2899" t="s">
        <v>37</v>
      </c>
      <c r="O2899" t="s">
        <v>20000</v>
      </c>
      <c r="P2899" s="13" t="s">
        <v>18168</v>
      </c>
      <c r="Q2899" s="2" t="s">
        <v>20001</v>
      </c>
      <c r="R2899" t="s">
        <v>20000</v>
      </c>
      <c r="S2899" s="13" t="s">
        <v>18168</v>
      </c>
      <c r="T2899" t="s">
        <v>20002</v>
      </c>
      <c r="U2899" t="s">
        <v>20003</v>
      </c>
      <c r="V2899" t="s">
        <v>37</v>
      </c>
      <c r="W2899" t="s">
        <v>42</v>
      </c>
      <c r="X2899" t="s">
        <v>618</v>
      </c>
      <c r="Y2899" t="s">
        <v>44</v>
      </c>
      <c r="Z2899" t="s">
        <v>45</v>
      </c>
      <c r="AA2899" t="s">
        <v>20004</v>
      </c>
      <c r="AB2899" t="s">
        <v>44</v>
      </c>
      <c r="AC2899" t="s">
        <v>20005</v>
      </c>
      <c r="AD2899" t="s">
        <v>20006</v>
      </c>
      <c r="AE2899" t="s">
        <v>20007</v>
      </c>
      <c r="AF2899" t="s">
        <v>115</v>
      </c>
    </row>
    <row r="2900" spans="3:32" x14ac:dyDescent="0.3">
      <c r="C2900" s="21">
        <v>2578049</v>
      </c>
      <c r="D2900" s="20" t="s">
        <v>102</v>
      </c>
      <c r="E2900" s="20" t="s">
        <v>63</v>
      </c>
      <c r="F2900" s="45" t="s">
        <v>19330</v>
      </c>
      <c r="G2900" s="44">
        <v>45162</v>
      </c>
      <c r="H2900" s="20" t="s">
        <v>366</v>
      </c>
      <c r="J2900" t="s">
        <v>33</v>
      </c>
      <c r="K2900" t="s">
        <v>34</v>
      </c>
      <c r="L2900" t="s">
        <v>35</v>
      </c>
      <c r="M2900" t="s">
        <v>64</v>
      </c>
      <c r="N2900" t="s">
        <v>37</v>
      </c>
      <c r="O2900" t="s">
        <v>19347</v>
      </c>
      <c r="P2900" s="13" t="s">
        <v>18168</v>
      </c>
      <c r="Q2900" s="2" t="s">
        <v>19348</v>
      </c>
      <c r="R2900" t="s">
        <v>19347</v>
      </c>
      <c r="S2900" s="13" t="s">
        <v>18168</v>
      </c>
      <c r="T2900" t="s">
        <v>19349</v>
      </c>
      <c r="U2900" t="s">
        <v>19350</v>
      </c>
      <c r="V2900" t="s">
        <v>37</v>
      </c>
      <c r="W2900" t="s">
        <v>42</v>
      </c>
      <c r="X2900" t="s">
        <v>355</v>
      </c>
      <c r="Y2900" t="s">
        <v>44</v>
      </c>
      <c r="Z2900" t="s">
        <v>356</v>
      </c>
      <c r="AA2900" t="s">
        <v>19351</v>
      </c>
      <c r="AB2900" t="s">
        <v>124</v>
      </c>
      <c r="AC2900" t="s">
        <v>19352</v>
      </c>
      <c r="AD2900" t="s">
        <v>19353</v>
      </c>
      <c r="AE2900" t="s">
        <v>19354</v>
      </c>
      <c r="AF2900" t="s">
        <v>115</v>
      </c>
    </row>
    <row r="2901" spans="3:32" x14ac:dyDescent="0.3">
      <c r="C2901" s="21">
        <v>2578120</v>
      </c>
      <c r="D2901" s="20" t="s">
        <v>102</v>
      </c>
      <c r="E2901" s="20" t="s">
        <v>63</v>
      </c>
      <c r="F2901" s="45" t="s">
        <v>19330</v>
      </c>
      <c r="G2901" s="44">
        <v>45162</v>
      </c>
      <c r="H2901" s="20" t="s">
        <v>366</v>
      </c>
      <c r="J2901" t="s">
        <v>33</v>
      </c>
      <c r="K2901" t="s">
        <v>34</v>
      </c>
      <c r="L2901" t="s">
        <v>35</v>
      </c>
      <c r="M2901" t="s">
        <v>292</v>
      </c>
      <c r="N2901" t="s">
        <v>37</v>
      </c>
      <c r="O2901" t="s">
        <v>19355</v>
      </c>
      <c r="P2901" s="13" t="s">
        <v>18168</v>
      </c>
      <c r="Q2901" s="2" t="s">
        <v>44</v>
      </c>
      <c r="R2901" t="s">
        <v>19356</v>
      </c>
      <c r="S2901" s="13" t="s">
        <v>18168</v>
      </c>
      <c r="T2901" t="s">
        <v>19357</v>
      </c>
      <c r="U2901" t="s">
        <v>44</v>
      </c>
      <c r="V2901" t="s">
        <v>37</v>
      </c>
      <c r="W2901" t="s">
        <v>42</v>
      </c>
      <c r="X2901" t="s">
        <v>164</v>
      </c>
      <c r="Y2901" t="s">
        <v>44</v>
      </c>
      <c r="Z2901" t="s">
        <v>78</v>
      </c>
      <c r="AA2901" t="s">
        <v>19358</v>
      </c>
      <c r="AB2901" t="s">
        <v>44</v>
      </c>
      <c r="AC2901" t="s">
        <v>44</v>
      </c>
      <c r="AD2901" t="s">
        <v>19359</v>
      </c>
      <c r="AE2901" t="s">
        <v>19360</v>
      </c>
      <c r="AF2901" t="s">
        <v>115</v>
      </c>
    </row>
    <row r="2902" spans="3:32" x14ac:dyDescent="0.3">
      <c r="C2902" s="21">
        <v>2571660</v>
      </c>
      <c r="D2902" s="20" t="s">
        <v>102</v>
      </c>
      <c r="E2902" s="20" t="s">
        <v>63</v>
      </c>
      <c r="F2902" s="45" t="s">
        <v>18760</v>
      </c>
      <c r="G2902" s="44">
        <v>45163</v>
      </c>
      <c r="H2902" s="20" t="s">
        <v>366</v>
      </c>
      <c r="J2902" t="s">
        <v>33</v>
      </c>
      <c r="K2902" t="s">
        <v>382</v>
      </c>
      <c r="L2902" t="s">
        <v>35</v>
      </c>
      <c r="M2902" t="s">
        <v>117</v>
      </c>
      <c r="N2902" t="s">
        <v>37</v>
      </c>
      <c r="O2902" t="s">
        <v>20525</v>
      </c>
      <c r="P2902" s="13" t="s">
        <v>17548</v>
      </c>
      <c r="Q2902" s="2" t="s">
        <v>44</v>
      </c>
      <c r="R2902" t="s">
        <v>12653</v>
      </c>
      <c r="S2902" s="13" t="s">
        <v>17548</v>
      </c>
      <c r="T2902" t="s">
        <v>9288</v>
      </c>
      <c r="U2902" t="s">
        <v>44</v>
      </c>
      <c r="V2902" t="s">
        <v>37</v>
      </c>
      <c r="W2902" t="s">
        <v>42</v>
      </c>
      <c r="X2902" t="s">
        <v>164</v>
      </c>
      <c r="Y2902" t="s">
        <v>44</v>
      </c>
      <c r="Z2902" t="s">
        <v>78</v>
      </c>
      <c r="AA2902" t="s">
        <v>20526</v>
      </c>
      <c r="AB2902" t="s">
        <v>7773</v>
      </c>
      <c r="AC2902" t="s">
        <v>44</v>
      </c>
      <c r="AD2902" t="s">
        <v>20527</v>
      </c>
      <c r="AE2902" t="s">
        <v>20528</v>
      </c>
      <c r="AF2902" t="s">
        <v>115</v>
      </c>
    </row>
    <row r="2903" spans="3:32" x14ac:dyDescent="0.3">
      <c r="C2903" s="21">
        <v>2581695</v>
      </c>
      <c r="D2903" s="20" t="s">
        <v>29</v>
      </c>
      <c r="E2903" s="20" t="s">
        <v>63</v>
      </c>
      <c r="F2903" s="45" t="s">
        <v>18996</v>
      </c>
      <c r="G2903" s="44">
        <v>45163</v>
      </c>
      <c r="H2903" s="20" t="s">
        <v>366</v>
      </c>
      <c r="J2903" t="s">
        <v>33</v>
      </c>
      <c r="K2903" t="s">
        <v>34</v>
      </c>
      <c r="L2903" t="s">
        <v>35</v>
      </c>
      <c r="M2903" t="s">
        <v>64</v>
      </c>
      <c r="N2903" t="s">
        <v>37</v>
      </c>
      <c r="O2903" t="s">
        <v>19984</v>
      </c>
      <c r="P2903" s="13" t="s">
        <v>19973</v>
      </c>
      <c r="Q2903" s="2" t="s">
        <v>19985</v>
      </c>
      <c r="R2903" t="s">
        <v>19986</v>
      </c>
      <c r="S2903" s="13" t="s">
        <v>19973</v>
      </c>
      <c r="T2903" t="s">
        <v>13049</v>
      </c>
      <c r="U2903" t="s">
        <v>124</v>
      </c>
      <c r="V2903" t="s">
        <v>37</v>
      </c>
      <c r="W2903" t="s">
        <v>42</v>
      </c>
      <c r="X2903" t="s">
        <v>3194</v>
      </c>
      <c r="Y2903" t="s">
        <v>44</v>
      </c>
      <c r="Z2903" t="s">
        <v>3195</v>
      </c>
      <c r="AA2903" t="s">
        <v>19987</v>
      </c>
      <c r="AB2903" t="s">
        <v>124</v>
      </c>
      <c r="AC2903" t="s">
        <v>19981</v>
      </c>
      <c r="AD2903" t="s">
        <v>19988</v>
      </c>
      <c r="AE2903" t="s">
        <v>19989</v>
      </c>
      <c r="AF2903" t="s">
        <v>51</v>
      </c>
    </row>
    <row r="2904" spans="3:32" x14ac:dyDescent="0.3">
      <c r="C2904" s="21">
        <v>2582079</v>
      </c>
      <c r="D2904" s="20" t="s">
        <v>29</v>
      </c>
      <c r="E2904" s="20" t="s">
        <v>63</v>
      </c>
      <c r="F2904" s="45" t="s">
        <v>18996</v>
      </c>
      <c r="G2904" s="44">
        <v>45163</v>
      </c>
      <c r="H2904" s="20" t="s">
        <v>366</v>
      </c>
      <c r="J2904" t="s">
        <v>33</v>
      </c>
      <c r="K2904" t="s">
        <v>34</v>
      </c>
      <c r="L2904" t="s">
        <v>35</v>
      </c>
      <c r="M2904" t="s">
        <v>52</v>
      </c>
      <c r="N2904" t="s">
        <v>37</v>
      </c>
      <c r="O2904" t="s">
        <v>12991</v>
      </c>
      <c r="P2904" s="13" t="s">
        <v>19973</v>
      </c>
      <c r="Q2904" s="2" t="s">
        <v>17509</v>
      </c>
      <c r="R2904" t="s">
        <v>12991</v>
      </c>
      <c r="S2904" s="13" t="s">
        <v>19973</v>
      </c>
      <c r="T2904" t="s">
        <v>12992</v>
      </c>
      <c r="U2904" t="s">
        <v>200</v>
      </c>
      <c r="V2904" t="s">
        <v>37</v>
      </c>
      <c r="W2904" t="s">
        <v>42</v>
      </c>
      <c r="X2904" t="s">
        <v>472</v>
      </c>
      <c r="Y2904" t="s">
        <v>44</v>
      </c>
      <c r="Z2904" t="s">
        <v>78</v>
      </c>
      <c r="AA2904" t="s">
        <v>19990</v>
      </c>
      <c r="AB2904" t="s">
        <v>44</v>
      </c>
      <c r="AC2904" t="s">
        <v>12993</v>
      </c>
      <c r="AD2904" t="s">
        <v>12994</v>
      </c>
      <c r="AE2904" t="s">
        <v>19991</v>
      </c>
      <c r="AF2904" t="s">
        <v>51</v>
      </c>
    </row>
    <row r="2905" spans="3:32" x14ac:dyDescent="0.3">
      <c r="C2905" s="21">
        <v>2582119</v>
      </c>
      <c r="D2905" s="20" t="s">
        <v>29</v>
      </c>
      <c r="E2905" s="20" t="s">
        <v>63</v>
      </c>
      <c r="F2905" s="45" t="s">
        <v>18996</v>
      </c>
      <c r="G2905" s="44">
        <v>45163</v>
      </c>
      <c r="H2905" s="20" t="s">
        <v>366</v>
      </c>
      <c r="J2905" t="s">
        <v>33</v>
      </c>
      <c r="K2905" t="s">
        <v>34</v>
      </c>
      <c r="L2905" t="s">
        <v>35</v>
      </c>
      <c r="M2905" t="s">
        <v>52</v>
      </c>
      <c r="N2905" t="s">
        <v>37</v>
      </c>
      <c r="O2905" t="s">
        <v>20152</v>
      </c>
      <c r="P2905" s="13" t="s">
        <v>19973</v>
      </c>
      <c r="Q2905" s="2" t="s">
        <v>20153</v>
      </c>
      <c r="R2905" t="s">
        <v>20152</v>
      </c>
      <c r="S2905" s="13" t="s">
        <v>19973</v>
      </c>
      <c r="T2905" t="s">
        <v>20154</v>
      </c>
      <c r="U2905" t="s">
        <v>20155</v>
      </c>
      <c r="V2905" t="s">
        <v>37</v>
      </c>
      <c r="W2905" t="s">
        <v>42</v>
      </c>
      <c r="X2905" t="s">
        <v>618</v>
      </c>
      <c r="Y2905" t="s">
        <v>44</v>
      </c>
      <c r="Z2905" t="s">
        <v>45</v>
      </c>
      <c r="AA2905" t="s">
        <v>20156</v>
      </c>
      <c r="AB2905" t="s">
        <v>20157</v>
      </c>
      <c r="AC2905" t="s">
        <v>20158</v>
      </c>
      <c r="AD2905" t="s">
        <v>20159</v>
      </c>
      <c r="AE2905" t="s">
        <v>20160</v>
      </c>
      <c r="AF2905" t="s">
        <v>51</v>
      </c>
    </row>
    <row r="2906" spans="3:32" x14ac:dyDescent="0.3">
      <c r="C2906" s="21">
        <v>2582665</v>
      </c>
      <c r="D2906" s="20" t="s">
        <v>368</v>
      </c>
      <c r="E2906" s="20" t="s">
        <v>63</v>
      </c>
      <c r="F2906" s="45" t="s">
        <v>18996</v>
      </c>
      <c r="G2906" s="44">
        <v>45163</v>
      </c>
      <c r="H2906" s="20" t="s">
        <v>366</v>
      </c>
      <c r="J2906" t="s">
        <v>33</v>
      </c>
      <c r="K2906" t="s">
        <v>34</v>
      </c>
      <c r="L2906" t="s">
        <v>35</v>
      </c>
      <c r="M2906" t="s">
        <v>117</v>
      </c>
      <c r="N2906" t="s">
        <v>37</v>
      </c>
      <c r="O2906" t="s">
        <v>20379</v>
      </c>
      <c r="P2906" s="13" t="s">
        <v>20091</v>
      </c>
      <c r="Q2906" s="2" t="s">
        <v>20380</v>
      </c>
      <c r="R2906" t="s">
        <v>20381</v>
      </c>
      <c r="S2906" s="13" t="s">
        <v>20091</v>
      </c>
      <c r="T2906" t="s">
        <v>20382</v>
      </c>
      <c r="U2906" t="s">
        <v>20383</v>
      </c>
      <c r="V2906" t="s">
        <v>37</v>
      </c>
      <c r="W2906" t="s">
        <v>42</v>
      </c>
      <c r="X2906" t="s">
        <v>401</v>
      </c>
      <c r="Y2906" t="s">
        <v>44</v>
      </c>
      <c r="Z2906" t="s">
        <v>45</v>
      </c>
      <c r="AA2906" t="s">
        <v>20384</v>
      </c>
      <c r="AB2906" t="s">
        <v>44</v>
      </c>
      <c r="AC2906" t="s">
        <v>20385</v>
      </c>
      <c r="AD2906" t="s">
        <v>20386</v>
      </c>
      <c r="AE2906" t="s">
        <v>20387</v>
      </c>
      <c r="AF2906" t="s">
        <v>51</v>
      </c>
    </row>
    <row r="2907" spans="3:32" x14ac:dyDescent="0.3">
      <c r="C2907" s="21">
        <v>2577659</v>
      </c>
      <c r="D2907" s="20" t="s">
        <v>102</v>
      </c>
      <c r="E2907" s="20" t="s">
        <v>63</v>
      </c>
      <c r="F2907" s="45" t="s">
        <v>19134</v>
      </c>
      <c r="G2907" s="44">
        <v>45163</v>
      </c>
      <c r="H2907" s="20" t="s">
        <v>366</v>
      </c>
      <c r="J2907" t="s">
        <v>33</v>
      </c>
      <c r="K2907" t="s">
        <v>34</v>
      </c>
      <c r="L2907" t="s">
        <v>35</v>
      </c>
      <c r="M2907" t="s">
        <v>64</v>
      </c>
      <c r="N2907" t="s">
        <v>37</v>
      </c>
      <c r="O2907" t="s">
        <v>19323</v>
      </c>
      <c r="P2907" s="13" t="s">
        <v>17856</v>
      </c>
      <c r="Q2907" s="2" t="s">
        <v>44</v>
      </c>
      <c r="R2907" t="s">
        <v>19324</v>
      </c>
      <c r="S2907" s="13" t="s">
        <v>17856</v>
      </c>
      <c r="T2907" t="s">
        <v>19325</v>
      </c>
      <c r="U2907" t="s">
        <v>44</v>
      </c>
      <c r="V2907" t="s">
        <v>37</v>
      </c>
      <c r="W2907" t="s">
        <v>42</v>
      </c>
      <c r="X2907" t="s">
        <v>164</v>
      </c>
      <c r="Y2907" t="s">
        <v>44</v>
      </c>
      <c r="Z2907" t="s">
        <v>78</v>
      </c>
      <c r="AA2907" t="s">
        <v>19326</v>
      </c>
      <c r="AB2907" t="s">
        <v>19327</v>
      </c>
      <c r="AC2907" t="s">
        <v>44</v>
      </c>
      <c r="AD2907" t="s">
        <v>19328</v>
      </c>
      <c r="AE2907" t="s">
        <v>19329</v>
      </c>
      <c r="AF2907" t="s">
        <v>115</v>
      </c>
    </row>
    <row r="2908" spans="3:32" x14ac:dyDescent="0.3">
      <c r="C2908" s="21">
        <v>2582953</v>
      </c>
      <c r="D2908" s="20" t="s">
        <v>29</v>
      </c>
      <c r="E2908" s="20" t="s">
        <v>537</v>
      </c>
      <c r="F2908" s="45" t="s">
        <v>19134</v>
      </c>
      <c r="G2908" s="44">
        <v>45163</v>
      </c>
      <c r="H2908" s="20" t="s">
        <v>366</v>
      </c>
      <c r="J2908" t="s">
        <v>33</v>
      </c>
      <c r="K2908" t="s">
        <v>34</v>
      </c>
      <c r="L2908" t="s">
        <v>35</v>
      </c>
      <c r="M2908" t="s">
        <v>36</v>
      </c>
      <c r="N2908" t="s">
        <v>37</v>
      </c>
      <c r="O2908" t="s">
        <v>19992</v>
      </c>
      <c r="P2908" s="13" t="s">
        <v>18431</v>
      </c>
      <c r="Q2908" s="2" t="s">
        <v>19993</v>
      </c>
      <c r="R2908" t="s">
        <v>19992</v>
      </c>
      <c r="S2908" s="13" t="s">
        <v>18431</v>
      </c>
      <c r="T2908" t="s">
        <v>19994</v>
      </c>
      <c r="U2908" t="s">
        <v>19992</v>
      </c>
      <c r="V2908" t="s">
        <v>37</v>
      </c>
      <c r="W2908" t="s">
        <v>42</v>
      </c>
      <c r="X2908" t="s">
        <v>16702</v>
      </c>
      <c r="Y2908" t="s">
        <v>44</v>
      </c>
      <c r="Z2908" t="s">
        <v>5213</v>
      </c>
      <c r="AA2908" t="s">
        <v>19995</v>
      </c>
      <c r="AB2908" t="s">
        <v>19996</v>
      </c>
      <c r="AC2908" t="s">
        <v>19997</v>
      </c>
      <c r="AD2908" t="s">
        <v>19998</v>
      </c>
      <c r="AE2908" t="s">
        <v>19999</v>
      </c>
      <c r="AF2908" t="s">
        <v>51</v>
      </c>
    </row>
    <row r="2909" spans="3:32" x14ac:dyDescent="0.3">
      <c r="C2909" s="21">
        <v>2583041</v>
      </c>
      <c r="D2909" s="20" t="s">
        <v>62</v>
      </c>
      <c r="E2909" s="20" t="s">
        <v>63</v>
      </c>
      <c r="F2909" s="45" t="s">
        <v>19134</v>
      </c>
      <c r="G2909" s="44">
        <v>45163</v>
      </c>
      <c r="H2909" s="20" t="s">
        <v>366</v>
      </c>
      <c r="J2909" t="s">
        <v>33</v>
      </c>
      <c r="K2909" t="s">
        <v>34</v>
      </c>
      <c r="L2909" t="s">
        <v>35</v>
      </c>
      <c r="M2909" t="s">
        <v>143</v>
      </c>
      <c r="N2909" t="s">
        <v>37</v>
      </c>
      <c r="O2909" t="s">
        <v>20161</v>
      </c>
      <c r="P2909" s="13" t="s">
        <v>18431</v>
      </c>
      <c r="Q2909" s="2" t="s">
        <v>20162</v>
      </c>
      <c r="R2909" t="s">
        <v>20161</v>
      </c>
      <c r="S2909" s="13" t="s">
        <v>18431</v>
      </c>
      <c r="T2909" t="s">
        <v>20163</v>
      </c>
      <c r="U2909" t="s">
        <v>20161</v>
      </c>
      <c r="V2909" t="s">
        <v>37</v>
      </c>
      <c r="W2909" t="s">
        <v>42</v>
      </c>
      <c r="X2909" t="s">
        <v>20164</v>
      </c>
      <c r="Y2909" t="s">
        <v>44</v>
      </c>
      <c r="Z2909" t="s">
        <v>1426</v>
      </c>
      <c r="AA2909" t="s">
        <v>20165</v>
      </c>
      <c r="AB2909" t="s">
        <v>20166</v>
      </c>
      <c r="AC2909" t="s">
        <v>20166</v>
      </c>
      <c r="AD2909" t="s">
        <v>20167</v>
      </c>
      <c r="AE2909" t="s">
        <v>20168</v>
      </c>
      <c r="AF2909" t="s">
        <v>20169</v>
      </c>
    </row>
    <row r="2910" spans="3:32" x14ac:dyDescent="0.3">
      <c r="C2910" s="21">
        <v>2583682</v>
      </c>
      <c r="D2910" s="20" t="s">
        <v>29</v>
      </c>
      <c r="E2910" s="20" t="s">
        <v>141</v>
      </c>
      <c r="F2910" s="45" t="s">
        <v>19134</v>
      </c>
      <c r="G2910" s="44">
        <v>45163</v>
      </c>
      <c r="H2910" s="20" t="s">
        <v>366</v>
      </c>
      <c r="J2910" t="s">
        <v>33</v>
      </c>
      <c r="K2910" t="s">
        <v>34</v>
      </c>
      <c r="L2910" t="s">
        <v>35</v>
      </c>
      <c r="M2910" t="s">
        <v>292</v>
      </c>
      <c r="N2910" t="s">
        <v>37</v>
      </c>
      <c r="O2910" t="s">
        <v>20170</v>
      </c>
      <c r="P2910" s="13" t="s">
        <v>18431</v>
      </c>
      <c r="Q2910" s="2" t="s">
        <v>20171</v>
      </c>
      <c r="R2910" t="s">
        <v>20170</v>
      </c>
      <c r="S2910" s="13" t="s">
        <v>18431</v>
      </c>
      <c r="T2910" t="s">
        <v>20172</v>
      </c>
      <c r="U2910" t="s">
        <v>20173</v>
      </c>
      <c r="V2910" t="s">
        <v>37</v>
      </c>
      <c r="W2910" t="s">
        <v>42</v>
      </c>
      <c r="X2910" t="s">
        <v>8203</v>
      </c>
      <c r="Y2910" t="s">
        <v>44</v>
      </c>
      <c r="Z2910" t="s">
        <v>845</v>
      </c>
      <c r="AA2910" t="s">
        <v>20174</v>
      </c>
      <c r="AB2910" t="s">
        <v>20175</v>
      </c>
      <c r="AC2910" t="s">
        <v>20175</v>
      </c>
      <c r="AD2910" t="s">
        <v>20176</v>
      </c>
      <c r="AE2910" t="s">
        <v>20177</v>
      </c>
      <c r="AF2910" t="s">
        <v>51</v>
      </c>
    </row>
    <row r="2911" spans="3:32" x14ac:dyDescent="0.3">
      <c r="C2911" s="21">
        <v>2583995</v>
      </c>
      <c r="D2911" s="20" t="s">
        <v>29</v>
      </c>
      <c r="E2911" s="20" t="s">
        <v>63</v>
      </c>
      <c r="F2911" s="45" t="s">
        <v>19134</v>
      </c>
      <c r="G2911" s="44">
        <v>45163</v>
      </c>
      <c r="H2911" s="20" t="s">
        <v>366</v>
      </c>
      <c r="J2911" t="s">
        <v>33</v>
      </c>
      <c r="K2911" t="s">
        <v>34</v>
      </c>
      <c r="L2911" t="s">
        <v>35</v>
      </c>
      <c r="M2911" t="s">
        <v>64</v>
      </c>
      <c r="N2911" t="s">
        <v>37</v>
      </c>
      <c r="O2911" t="s">
        <v>16161</v>
      </c>
      <c r="P2911" s="13" t="s">
        <v>18431</v>
      </c>
      <c r="Q2911" s="2" t="s">
        <v>20178</v>
      </c>
      <c r="R2911" t="s">
        <v>20179</v>
      </c>
      <c r="S2911" s="13" t="s">
        <v>18431</v>
      </c>
      <c r="T2911" t="s">
        <v>20180</v>
      </c>
      <c r="U2911" t="s">
        <v>44</v>
      </c>
      <c r="V2911" t="s">
        <v>37</v>
      </c>
      <c r="W2911" t="s">
        <v>42</v>
      </c>
      <c r="X2911" t="s">
        <v>69</v>
      </c>
      <c r="Y2911" t="s">
        <v>44</v>
      </c>
      <c r="Z2911" t="s">
        <v>78</v>
      </c>
      <c r="AA2911" t="s">
        <v>16165</v>
      </c>
      <c r="AB2911" t="s">
        <v>44</v>
      </c>
      <c r="AC2911" t="s">
        <v>20181</v>
      </c>
      <c r="AD2911" t="s">
        <v>71</v>
      </c>
      <c r="AE2911" t="s">
        <v>20182</v>
      </c>
      <c r="AF2911" t="s">
        <v>20183</v>
      </c>
    </row>
    <row r="2912" spans="3:32" x14ac:dyDescent="0.3">
      <c r="C2912" s="21">
        <v>2584095</v>
      </c>
      <c r="D2912" s="20" t="s">
        <v>29</v>
      </c>
      <c r="E2912" s="20" t="s">
        <v>280</v>
      </c>
      <c r="F2912" s="45" t="s">
        <v>19134</v>
      </c>
      <c r="G2912" s="44">
        <v>45163</v>
      </c>
      <c r="H2912" s="20" t="s">
        <v>366</v>
      </c>
      <c r="J2912" t="s">
        <v>33</v>
      </c>
      <c r="K2912" t="s">
        <v>34</v>
      </c>
      <c r="L2912" t="s">
        <v>35</v>
      </c>
      <c r="M2912" t="s">
        <v>143</v>
      </c>
      <c r="N2912" t="s">
        <v>37</v>
      </c>
      <c r="O2912" t="s">
        <v>20184</v>
      </c>
      <c r="P2912" s="13" t="s">
        <v>18431</v>
      </c>
      <c r="Q2912" s="2" t="s">
        <v>20185</v>
      </c>
      <c r="R2912" t="s">
        <v>20186</v>
      </c>
      <c r="S2912" s="13" t="s">
        <v>18431</v>
      </c>
      <c r="T2912" t="s">
        <v>20187</v>
      </c>
      <c r="U2912" t="s">
        <v>20188</v>
      </c>
      <c r="V2912" t="s">
        <v>37</v>
      </c>
      <c r="W2912" t="s">
        <v>42</v>
      </c>
      <c r="X2912" t="s">
        <v>5909</v>
      </c>
      <c r="Y2912" t="s">
        <v>44</v>
      </c>
      <c r="Z2912" t="s">
        <v>387</v>
      </c>
      <c r="AA2912" t="s">
        <v>20189</v>
      </c>
      <c r="AB2912" t="s">
        <v>124</v>
      </c>
      <c r="AC2912" t="s">
        <v>124</v>
      </c>
      <c r="AD2912" t="s">
        <v>20190</v>
      </c>
      <c r="AE2912" t="s">
        <v>20191</v>
      </c>
      <c r="AF2912" t="s">
        <v>51</v>
      </c>
    </row>
    <row r="2913" spans="3:32" x14ac:dyDescent="0.3">
      <c r="C2913" s="21">
        <v>2584195</v>
      </c>
      <c r="D2913" s="20" t="s">
        <v>29</v>
      </c>
      <c r="E2913" s="20" t="s">
        <v>509</v>
      </c>
      <c r="F2913" s="45" t="s">
        <v>19134</v>
      </c>
      <c r="G2913" s="44">
        <v>45163</v>
      </c>
      <c r="H2913" s="20" t="s">
        <v>366</v>
      </c>
      <c r="J2913" t="s">
        <v>33</v>
      </c>
      <c r="K2913" t="s">
        <v>34</v>
      </c>
      <c r="L2913" t="s">
        <v>35</v>
      </c>
      <c r="M2913" t="s">
        <v>143</v>
      </c>
      <c r="N2913" t="s">
        <v>37</v>
      </c>
      <c r="O2913" t="s">
        <v>20192</v>
      </c>
      <c r="P2913" s="13" t="s">
        <v>18431</v>
      </c>
      <c r="Q2913" s="2" t="s">
        <v>20193</v>
      </c>
      <c r="R2913" t="s">
        <v>20194</v>
      </c>
      <c r="S2913" s="13" t="s">
        <v>18431</v>
      </c>
      <c r="T2913" t="s">
        <v>20195</v>
      </c>
      <c r="U2913" t="s">
        <v>20196</v>
      </c>
      <c r="V2913" t="s">
        <v>37</v>
      </c>
      <c r="W2913" t="s">
        <v>42</v>
      </c>
      <c r="X2913" t="s">
        <v>6206</v>
      </c>
      <c r="Y2913" t="s">
        <v>44</v>
      </c>
      <c r="Z2913" t="s">
        <v>5011</v>
      </c>
      <c r="AA2913" t="s">
        <v>20197</v>
      </c>
      <c r="AB2913" t="s">
        <v>124</v>
      </c>
      <c r="AC2913" t="s">
        <v>124</v>
      </c>
      <c r="AD2913" t="s">
        <v>124</v>
      </c>
      <c r="AE2913" t="s">
        <v>20198</v>
      </c>
      <c r="AF2913" t="s">
        <v>51</v>
      </c>
    </row>
    <row r="2914" spans="3:32" x14ac:dyDescent="0.3">
      <c r="C2914" s="21">
        <v>2584432</v>
      </c>
      <c r="D2914" s="20" t="s">
        <v>29</v>
      </c>
      <c r="E2914" s="20" t="s">
        <v>63</v>
      </c>
      <c r="F2914" s="45" t="s">
        <v>19134</v>
      </c>
      <c r="G2914" s="44">
        <v>45163</v>
      </c>
      <c r="H2914" s="20" t="s">
        <v>366</v>
      </c>
      <c r="J2914" t="s">
        <v>33</v>
      </c>
      <c r="K2914" t="s">
        <v>34</v>
      </c>
      <c r="L2914" t="s">
        <v>35</v>
      </c>
      <c r="M2914" t="s">
        <v>36</v>
      </c>
      <c r="N2914" t="s">
        <v>37</v>
      </c>
      <c r="O2914" t="s">
        <v>20199</v>
      </c>
      <c r="P2914" s="13" t="s">
        <v>18431</v>
      </c>
      <c r="Q2914" s="2" t="s">
        <v>20200</v>
      </c>
      <c r="R2914" t="s">
        <v>20201</v>
      </c>
      <c r="S2914" s="13" t="s">
        <v>18431</v>
      </c>
      <c r="T2914" t="s">
        <v>20202</v>
      </c>
      <c r="U2914" t="s">
        <v>124</v>
      </c>
      <c r="V2914" t="s">
        <v>37</v>
      </c>
      <c r="W2914" t="s">
        <v>42</v>
      </c>
      <c r="X2914" t="s">
        <v>560</v>
      </c>
      <c r="Y2914" t="s">
        <v>44</v>
      </c>
      <c r="Z2914" t="s">
        <v>45</v>
      </c>
      <c r="AA2914" t="s">
        <v>20203</v>
      </c>
      <c r="AB2914" t="s">
        <v>124</v>
      </c>
      <c r="AC2914" t="s">
        <v>20204</v>
      </c>
      <c r="AD2914" t="s">
        <v>20205</v>
      </c>
      <c r="AE2914" t="s">
        <v>20206</v>
      </c>
      <c r="AF2914" t="s">
        <v>51</v>
      </c>
    </row>
    <row r="2915" spans="3:32" x14ac:dyDescent="0.3">
      <c r="C2915" s="21">
        <v>2584511</v>
      </c>
      <c r="D2915" s="20" t="s">
        <v>29</v>
      </c>
      <c r="E2915" s="20" t="s">
        <v>63</v>
      </c>
      <c r="F2915" s="45" t="s">
        <v>19134</v>
      </c>
      <c r="G2915" s="44">
        <v>45163</v>
      </c>
      <c r="H2915" s="20" t="s">
        <v>366</v>
      </c>
      <c r="J2915" t="s">
        <v>33</v>
      </c>
      <c r="K2915" t="s">
        <v>34</v>
      </c>
      <c r="L2915" t="s">
        <v>35</v>
      </c>
      <c r="M2915" t="s">
        <v>36</v>
      </c>
      <c r="N2915" t="s">
        <v>37</v>
      </c>
      <c r="O2915" t="s">
        <v>20207</v>
      </c>
      <c r="P2915" s="13" t="s">
        <v>18431</v>
      </c>
      <c r="Q2915" s="2" t="s">
        <v>20208</v>
      </c>
      <c r="R2915" t="s">
        <v>20207</v>
      </c>
      <c r="S2915" s="13" t="s">
        <v>18431</v>
      </c>
      <c r="T2915" t="s">
        <v>20209</v>
      </c>
      <c r="U2915" t="s">
        <v>200</v>
      </c>
      <c r="V2915" t="s">
        <v>37</v>
      </c>
      <c r="W2915" t="s">
        <v>42</v>
      </c>
      <c r="X2915" t="s">
        <v>20210</v>
      </c>
      <c r="Y2915" t="s">
        <v>44</v>
      </c>
      <c r="Z2915" t="s">
        <v>633</v>
      </c>
      <c r="AA2915" t="s">
        <v>20211</v>
      </c>
      <c r="AB2915" t="s">
        <v>124</v>
      </c>
      <c r="AC2915" t="s">
        <v>20212</v>
      </c>
      <c r="AD2915" t="s">
        <v>20213</v>
      </c>
      <c r="AE2915" t="s">
        <v>20214</v>
      </c>
      <c r="AF2915" t="s">
        <v>51</v>
      </c>
    </row>
    <row r="2916" spans="3:32" x14ac:dyDescent="0.3">
      <c r="C2916" s="21">
        <v>2578124</v>
      </c>
      <c r="D2916" s="20" t="s">
        <v>102</v>
      </c>
      <c r="E2916" s="20" t="s">
        <v>63</v>
      </c>
      <c r="F2916" s="45" t="s">
        <v>19330</v>
      </c>
      <c r="G2916" s="44">
        <v>45163</v>
      </c>
      <c r="H2916" s="20" t="s">
        <v>366</v>
      </c>
      <c r="J2916" t="s">
        <v>33</v>
      </c>
      <c r="K2916" t="s">
        <v>34</v>
      </c>
      <c r="L2916" t="s">
        <v>35</v>
      </c>
      <c r="M2916" t="s">
        <v>64</v>
      </c>
      <c r="N2916" t="s">
        <v>37</v>
      </c>
      <c r="O2916" t="s">
        <v>10563</v>
      </c>
      <c r="P2916" s="13" t="s">
        <v>18168</v>
      </c>
      <c r="Q2916" s="2" t="s">
        <v>19361</v>
      </c>
      <c r="R2916" t="s">
        <v>19362</v>
      </c>
      <c r="S2916" s="13" t="s">
        <v>18168</v>
      </c>
      <c r="T2916" t="s">
        <v>10565</v>
      </c>
      <c r="U2916" t="s">
        <v>13322</v>
      </c>
      <c r="V2916" t="s">
        <v>37</v>
      </c>
      <c r="W2916" t="s">
        <v>42</v>
      </c>
      <c r="X2916" t="s">
        <v>18237</v>
      </c>
      <c r="Y2916" t="s">
        <v>44</v>
      </c>
      <c r="Z2916" t="s">
        <v>78</v>
      </c>
      <c r="AA2916" t="s">
        <v>10566</v>
      </c>
      <c r="AB2916" t="s">
        <v>44</v>
      </c>
      <c r="AC2916" t="s">
        <v>625</v>
      </c>
      <c r="AD2916" t="s">
        <v>13323</v>
      </c>
      <c r="AE2916" t="s">
        <v>19363</v>
      </c>
      <c r="AF2916" t="s">
        <v>115</v>
      </c>
    </row>
    <row r="2917" spans="3:32" x14ac:dyDescent="0.3">
      <c r="C2917" s="21">
        <v>2578357</v>
      </c>
      <c r="D2917" s="20" t="s">
        <v>102</v>
      </c>
      <c r="E2917" s="20" t="s">
        <v>63</v>
      </c>
      <c r="F2917" s="45" t="s">
        <v>19330</v>
      </c>
      <c r="G2917" s="44">
        <v>45163</v>
      </c>
      <c r="H2917" s="20" t="s">
        <v>366</v>
      </c>
      <c r="J2917" t="s">
        <v>33</v>
      </c>
      <c r="K2917" t="s">
        <v>34</v>
      </c>
      <c r="L2917" t="s">
        <v>35</v>
      </c>
      <c r="M2917" t="s">
        <v>143</v>
      </c>
      <c r="N2917" t="s">
        <v>37</v>
      </c>
      <c r="O2917" t="s">
        <v>17881</v>
      </c>
      <c r="P2917" s="13" t="s">
        <v>18168</v>
      </c>
      <c r="Q2917" s="2" t="s">
        <v>19364</v>
      </c>
      <c r="R2917" t="s">
        <v>19365</v>
      </c>
      <c r="S2917" s="13" t="s">
        <v>18168</v>
      </c>
      <c r="T2917" t="s">
        <v>19366</v>
      </c>
      <c r="U2917" t="s">
        <v>19367</v>
      </c>
      <c r="V2917" t="s">
        <v>37</v>
      </c>
      <c r="W2917" t="s">
        <v>42</v>
      </c>
      <c r="X2917" t="s">
        <v>19368</v>
      </c>
      <c r="Y2917" t="s">
        <v>44</v>
      </c>
      <c r="Z2917" t="s">
        <v>359</v>
      </c>
      <c r="AA2917" t="s">
        <v>17886</v>
      </c>
      <c r="AB2917" t="s">
        <v>17887</v>
      </c>
      <c r="AC2917" t="s">
        <v>19369</v>
      </c>
      <c r="AD2917" t="s">
        <v>19370</v>
      </c>
      <c r="AE2917" t="s">
        <v>19371</v>
      </c>
      <c r="AF2917" t="s">
        <v>115</v>
      </c>
    </row>
    <row r="2918" spans="3:32" x14ac:dyDescent="0.3">
      <c r="C2918" s="21">
        <v>2578368</v>
      </c>
      <c r="D2918" s="20" t="s">
        <v>102</v>
      </c>
      <c r="E2918" s="20" t="s">
        <v>63</v>
      </c>
      <c r="F2918" s="45" t="s">
        <v>19330</v>
      </c>
      <c r="G2918" s="44">
        <v>45163</v>
      </c>
      <c r="H2918" s="20" t="s">
        <v>366</v>
      </c>
      <c r="J2918" t="s">
        <v>33</v>
      </c>
      <c r="K2918" t="s">
        <v>34</v>
      </c>
      <c r="L2918" t="s">
        <v>35</v>
      </c>
      <c r="M2918" t="s">
        <v>64</v>
      </c>
      <c r="N2918" t="s">
        <v>37</v>
      </c>
      <c r="O2918" t="s">
        <v>19372</v>
      </c>
      <c r="P2918" s="13" t="s">
        <v>18168</v>
      </c>
      <c r="Q2918" s="2" t="s">
        <v>44</v>
      </c>
      <c r="R2918" t="s">
        <v>19373</v>
      </c>
      <c r="S2918" s="13" t="s">
        <v>18168</v>
      </c>
      <c r="T2918" t="s">
        <v>19374</v>
      </c>
      <c r="U2918" t="s">
        <v>44</v>
      </c>
      <c r="V2918" t="s">
        <v>37</v>
      </c>
      <c r="W2918" t="s">
        <v>42</v>
      </c>
      <c r="X2918" t="s">
        <v>164</v>
      </c>
      <c r="Y2918" t="s">
        <v>44</v>
      </c>
      <c r="Z2918" t="s">
        <v>78</v>
      </c>
      <c r="AA2918" t="s">
        <v>19375</v>
      </c>
      <c r="AB2918" t="s">
        <v>19376</v>
      </c>
      <c r="AC2918" t="s">
        <v>44</v>
      </c>
      <c r="AD2918" t="s">
        <v>19377</v>
      </c>
      <c r="AE2918" t="s">
        <v>19378</v>
      </c>
      <c r="AF2918" t="s">
        <v>115</v>
      </c>
    </row>
    <row r="2919" spans="3:32" x14ac:dyDescent="0.3">
      <c r="C2919" s="21">
        <v>2578424</v>
      </c>
      <c r="D2919" s="20" t="s">
        <v>102</v>
      </c>
      <c r="E2919" s="20" t="s">
        <v>63</v>
      </c>
      <c r="F2919" s="45" t="s">
        <v>19330</v>
      </c>
      <c r="G2919" s="44">
        <v>45163</v>
      </c>
      <c r="H2919" s="20" t="s">
        <v>366</v>
      </c>
      <c r="J2919" t="s">
        <v>33</v>
      </c>
      <c r="K2919" t="s">
        <v>34</v>
      </c>
      <c r="L2919" t="s">
        <v>35</v>
      </c>
      <c r="M2919" t="s">
        <v>117</v>
      </c>
      <c r="N2919" t="s">
        <v>37</v>
      </c>
      <c r="O2919" t="s">
        <v>19433</v>
      </c>
      <c r="P2919" s="13" t="s">
        <v>18168</v>
      </c>
      <c r="Q2919" s="2" t="s">
        <v>44</v>
      </c>
      <c r="R2919" t="s">
        <v>19434</v>
      </c>
      <c r="S2919" s="13" t="s">
        <v>18168</v>
      </c>
      <c r="T2919" t="s">
        <v>19435</v>
      </c>
      <c r="U2919" t="s">
        <v>44</v>
      </c>
      <c r="V2919" t="s">
        <v>37</v>
      </c>
      <c r="W2919" t="s">
        <v>42</v>
      </c>
      <c r="X2919" t="s">
        <v>164</v>
      </c>
      <c r="Y2919" t="s">
        <v>44</v>
      </c>
      <c r="Z2919" t="s">
        <v>78</v>
      </c>
      <c r="AA2919" t="s">
        <v>19436</v>
      </c>
      <c r="AB2919" t="s">
        <v>44</v>
      </c>
      <c r="AC2919" t="s">
        <v>44</v>
      </c>
      <c r="AD2919" t="s">
        <v>19437</v>
      </c>
      <c r="AE2919" t="s">
        <v>19438</v>
      </c>
      <c r="AF2919" t="s">
        <v>115</v>
      </c>
    </row>
    <row r="2920" spans="3:32" x14ac:dyDescent="0.3">
      <c r="C2920" s="21">
        <v>2578427</v>
      </c>
      <c r="D2920" s="20" t="s">
        <v>102</v>
      </c>
      <c r="E2920" s="20" t="s">
        <v>63</v>
      </c>
      <c r="F2920" s="45" t="s">
        <v>19330</v>
      </c>
      <c r="G2920" s="44">
        <v>45163</v>
      </c>
      <c r="H2920" s="20" t="s">
        <v>366</v>
      </c>
      <c r="J2920" t="s">
        <v>33</v>
      </c>
      <c r="K2920" t="s">
        <v>34</v>
      </c>
      <c r="L2920" t="s">
        <v>35</v>
      </c>
      <c r="M2920" t="s">
        <v>64</v>
      </c>
      <c r="N2920" t="s">
        <v>37</v>
      </c>
      <c r="O2920" t="s">
        <v>19379</v>
      </c>
      <c r="P2920" s="13" t="s">
        <v>18168</v>
      </c>
      <c r="Q2920" s="2" t="s">
        <v>19380</v>
      </c>
      <c r="R2920" t="s">
        <v>19381</v>
      </c>
      <c r="S2920" s="13" t="s">
        <v>18168</v>
      </c>
      <c r="T2920" t="s">
        <v>19382</v>
      </c>
      <c r="U2920" t="s">
        <v>19383</v>
      </c>
      <c r="V2920" t="s">
        <v>37</v>
      </c>
      <c r="W2920" t="s">
        <v>42</v>
      </c>
      <c r="X2920" t="s">
        <v>19384</v>
      </c>
      <c r="Y2920" t="s">
        <v>44</v>
      </c>
      <c r="Z2920" t="s">
        <v>3997</v>
      </c>
      <c r="AA2920" t="s">
        <v>19385</v>
      </c>
      <c r="AB2920" t="s">
        <v>19386</v>
      </c>
      <c r="AC2920" t="s">
        <v>19386</v>
      </c>
      <c r="AD2920" t="s">
        <v>19387</v>
      </c>
      <c r="AE2920" t="s">
        <v>19388</v>
      </c>
      <c r="AF2920" t="s">
        <v>115</v>
      </c>
    </row>
    <row r="2921" spans="3:32" x14ac:dyDescent="0.3">
      <c r="C2921" s="21">
        <v>2578470</v>
      </c>
      <c r="D2921" s="20" t="s">
        <v>102</v>
      </c>
      <c r="E2921" s="20" t="s">
        <v>63</v>
      </c>
      <c r="F2921" s="45" t="s">
        <v>19330</v>
      </c>
      <c r="G2921" s="44">
        <v>45163</v>
      </c>
      <c r="H2921" s="20" t="s">
        <v>366</v>
      </c>
      <c r="J2921" t="s">
        <v>33</v>
      </c>
      <c r="K2921" t="s">
        <v>34</v>
      </c>
      <c r="L2921" t="s">
        <v>35</v>
      </c>
      <c r="M2921" t="s">
        <v>105</v>
      </c>
      <c r="N2921" t="s">
        <v>37</v>
      </c>
      <c r="O2921" t="s">
        <v>19439</v>
      </c>
      <c r="P2921" s="13" t="s">
        <v>18168</v>
      </c>
      <c r="Q2921" s="2" t="s">
        <v>44</v>
      </c>
      <c r="R2921" t="s">
        <v>19440</v>
      </c>
      <c r="S2921" s="13" t="s">
        <v>18168</v>
      </c>
      <c r="T2921" t="s">
        <v>19441</v>
      </c>
      <c r="U2921" t="s">
        <v>44</v>
      </c>
      <c r="V2921" t="s">
        <v>37</v>
      </c>
      <c r="W2921" t="s">
        <v>42</v>
      </c>
      <c r="X2921" t="s">
        <v>164</v>
      </c>
      <c r="Y2921" t="s">
        <v>44</v>
      </c>
      <c r="Z2921" t="s">
        <v>78</v>
      </c>
      <c r="AA2921" t="s">
        <v>19442</v>
      </c>
      <c r="AB2921" t="s">
        <v>19443</v>
      </c>
      <c r="AC2921" t="s">
        <v>44</v>
      </c>
      <c r="AD2921" t="s">
        <v>19444</v>
      </c>
      <c r="AE2921" t="s">
        <v>19445</v>
      </c>
      <c r="AF2921" t="s">
        <v>115</v>
      </c>
    </row>
    <row r="2922" spans="3:32" x14ac:dyDescent="0.3">
      <c r="C2922" s="21">
        <v>2578768</v>
      </c>
      <c r="D2922" s="20" t="s">
        <v>102</v>
      </c>
      <c r="E2922" s="20" t="s">
        <v>537</v>
      </c>
      <c r="F2922" s="45" t="s">
        <v>19330</v>
      </c>
      <c r="G2922" s="44">
        <v>45163</v>
      </c>
      <c r="H2922" s="20" t="s">
        <v>366</v>
      </c>
      <c r="J2922" t="s">
        <v>33</v>
      </c>
      <c r="K2922" t="s">
        <v>34</v>
      </c>
      <c r="L2922" t="s">
        <v>35</v>
      </c>
      <c r="M2922" t="s">
        <v>52</v>
      </c>
      <c r="N2922" t="s">
        <v>37</v>
      </c>
      <c r="O2922" t="s">
        <v>19389</v>
      </c>
      <c r="P2922" s="13" t="s">
        <v>18168</v>
      </c>
      <c r="Q2922" s="2" t="s">
        <v>19390</v>
      </c>
      <c r="R2922" t="s">
        <v>19391</v>
      </c>
      <c r="S2922" s="13" t="s">
        <v>18168</v>
      </c>
      <c r="T2922" t="s">
        <v>19392</v>
      </c>
      <c r="U2922" t="s">
        <v>19393</v>
      </c>
      <c r="V2922" t="s">
        <v>37</v>
      </c>
      <c r="W2922" t="s">
        <v>42</v>
      </c>
      <c r="X2922" t="s">
        <v>2480</v>
      </c>
      <c r="Y2922" t="s">
        <v>44</v>
      </c>
      <c r="Z2922" t="s">
        <v>359</v>
      </c>
      <c r="AA2922" t="s">
        <v>19394</v>
      </c>
      <c r="AB2922" t="s">
        <v>124</v>
      </c>
      <c r="AC2922" t="s">
        <v>124</v>
      </c>
      <c r="AD2922" t="s">
        <v>19395</v>
      </c>
      <c r="AE2922" t="s">
        <v>19396</v>
      </c>
      <c r="AF2922" t="s">
        <v>115</v>
      </c>
    </row>
    <row r="2923" spans="3:32" x14ac:dyDescent="0.3">
      <c r="C2923" s="21">
        <v>2578960</v>
      </c>
      <c r="D2923" s="20" t="s">
        <v>102</v>
      </c>
      <c r="E2923" s="20" t="s">
        <v>63</v>
      </c>
      <c r="F2923" s="45" t="s">
        <v>19330</v>
      </c>
      <c r="G2923" s="44">
        <v>45163</v>
      </c>
      <c r="H2923" s="20" t="s">
        <v>366</v>
      </c>
      <c r="J2923" t="s">
        <v>33</v>
      </c>
      <c r="K2923" t="s">
        <v>34</v>
      </c>
      <c r="L2923" t="s">
        <v>35</v>
      </c>
      <c r="M2923" t="s">
        <v>36</v>
      </c>
      <c r="N2923" t="s">
        <v>37</v>
      </c>
      <c r="O2923" t="s">
        <v>19397</v>
      </c>
      <c r="P2923" s="13" t="s">
        <v>18168</v>
      </c>
      <c r="Q2923" s="2" t="s">
        <v>19398</v>
      </c>
      <c r="R2923" t="s">
        <v>19397</v>
      </c>
      <c r="S2923" s="13" t="s">
        <v>18168</v>
      </c>
      <c r="T2923" t="s">
        <v>19399</v>
      </c>
      <c r="U2923" t="s">
        <v>19397</v>
      </c>
      <c r="V2923" t="s">
        <v>37</v>
      </c>
      <c r="W2923" t="s">
        <v>42</v>
      </c>
      <c r="X2923" t="s">
        <v>654</v>
      </c>
      <c r="Y2923" t="s">
        <v>44</v>
      </c>
      <c r="Z2923" t="s">
        <v>45</v>
      </c>
      <c r="AA2923" t="s">
        <v>19400</v>
      </c>
      <c r="AB2923" t="s">
        <v>19401</v>
      </c>
      <c r="AC2923" t="s">
        <v>19402</v>
      </c>
      <c r="AD2923" t="s">
        <v>19403</v>
      </c>
      <c r="AE2923" t="s">
        <v>19404</v>
      </c>
      <c r="AF2923" t="s">
        <v>115</v>
      </c>
    </row>
    <row r="2924" spans="3:32" x14ac:dyDescent="0.3">
      <c r="C2924" s="21">
        <v>2578978</v>
      </c>
      <c r="D2924" s="20" t="s">
        <v>102</v>
      </c>
      <c r="E2924" s="20" t="s">
        <v>63</v>
      </c>
      <c r="F2924" s="45" t="s">
        <v>19330</v>
      </c>
      <c r="G2924" s="44">
        <v>45163</v>
      </c>
      <c r="H2924" s="20" t="s">
        <v>366</v>
      </c>
      <c r="J2924" t="s">
        <v>33</v>
      </c>
      <c r="K2924" t="s">
        <v>34</v>
      </c>
      <c r="L2924" t="s">
        <v>35</v>
      </c>
      <c r="M2924" t="s">
        <v>64</v>
      </c>
      <c r="N2924" t="s">
        <v>37</v>
      </c>
      <c r="O2924" t="s">
        <v>19446</v>
      </c>
      <c r="P2924" s="13" t="s">
        <v>18168</v>
      </c>
      <c r="Q2924" s="2" t="s">
        <v>44</v>
      </c>
      <c r="R2924" t="s">
        <v>19447</v>
      </c>
      <c r="S2924" s="13" t="s">
        <v>18168</v>
      </c>
      <c r="T2924" t="s">
        <v>19448</v>
      </c>
      <c r="U2924" t="s">
        <v>44</v>
      </c>
      <c r="V2924" t="s">
        <v>37</v>
      </c>
      <c r="W2924" t="s">
        <v>42</v>
      </c>
      <c r="X2924" t="s">
        <v>164</v>
      </c>
      <c r="Y2924" t="s">
        <v>44</v>
      </c>
      <c r="Z2924" t="s">
        <v>78</v>
      </c>
      <c r="AA2924" t="s">
        <v>19449</v>
      </c>
      <c r="AB2924" t="s">
        <v>14284</v>
      </c>
      <c r="AC2924" t="s">
        <v>44</v>
      </c>
      <c r="AD2924" t="s">
        <v>19450</v>
      </c>
      <c r="AE2924" t="s">
        <v>19451</v>
      </c>
      <c r="AF2924" t="s">
        <v>115</v>
      </c>
    </row>
    <row r="2925" spans="3:32" x14ac:dyDescent="0.3">
      <c r="C2925" s="21">
        <v>2579326</v>
      </c>
      <c r="D2925" s="20" t="s">
        <v>102</v>
      </c>
      <c r="E2925" s="20" t="s">
        <v>63</v>
      </c>
      <c r="F2925" s="45" t="s">
        <v>19330</v>
      </c>
      <c r="G2925" s="44">
        <v>45163</v>
      </c>
      <c r="H2925" s="20" t="s">
        <v>366</v>
      </c>
      <c r="J2925" t="s">
        <v>33</v>
      </c>
      <c r="K2925" t="s">
        <v>34</v>
      </c>
      <c r="L2925" t="s">
        <v>35</v>
      </c>
      <c r="M2925" t="s">
        <v>52</v>
      </c>
      <c r="N2925" t="s">
        <v>37</v>
      </c>
      <c r="O2925" t="s">
        <v>19452</v>
      </c>
      <c r="P2925" s="13" t="s">
        <v>18168</v>
      </c>
      <c r="Q2925" s="2" t="s">
        <v>19453</v>
      </c>
      <c r="R2925" t="s">
        <v>19454</v>
      </c>
      <c r="S2925" s="13" t="s">
        <v>18168</v>
      </c>
      <c r="T2925" t="s">
        <v>19455</v>
      </c>
      <c r="U2925" t="s">
        <v>124</v>
      </c>
      <c r="V2925" t="s">
        <v>37</v>
      </c>
      <c r="W2925" t="s">
        <v>42</v>
      </c>
      <c r="X2925" t="s">
        <v>4407</v>
      </c>
      <c r="Y2925" t="s">
        <v>44</v>
      </c>
      <c r="Z2925" t="s">
        <v>45</v>
      </c>
      <c r="AA2925" t="s">
        <v>19456</v>
      </c>
      <c r="AB2925" t="s">
        <v>124</v>
      </c>
      <c r="AC2925" t="s">
        <v>19457</v>
      </c>
      <c r="AD2925" t="s">
        <v>19458</v>
      </c>
      <c r="AE2925" t="s">
        <v>19459</v>
      </c>
      <c r="AF2925" t="s">
        <v>115</v>
      </c>
    </row>
    <row r="2926" spans="3:32" x14ac:dyDescent="0.3">
      <c r="C2926" s="21">
        <v>2579389</v>
      </c>
      <c r="D2926" s="20" t="s">
        <v>102</v>
      </c>
      <c r="E2926" s="20" t="s">
        <v>63</v>
      </c>
      <c r="F2926" s="45" t="s">
        <v>19330</v>
      </c>
      <c r="G2926" s="44">
        <v>45163</v>
      </c>
      <c r="H2926" s="20" t="s">
        <v>366</v>
      </c>
      <c r="J2926" t="s">
        <v>33</v>
      </c>
      <c r="K2926" t="s">
        <v>34</v>
      </c>
      <c r="L2926" t="s">
        <v>35</v>
      </c>
      <c r="M2926" t="s">
        <v>292</v>
      </c>
      <c r="N2926" t="s">
        <v>37</v>
      </c>
      <c r="O2926" t="s">
        <v>19460</v>
      </c>
      <c r="P2926" s="13" t="s">
        <v>18168</v>
      </c>
      <c r="Q2926" s="2" t="s">
        <v>44</v>
      </c>
      <c r="R2926" t="s">
        <v>19461</v>
      </c>
      <c r="S2926" s="13" t="s">
        <v>18168</v>
      </c>
      <c r="T2926" t="s">
        <v>19462</v>
      </c>
      <c r="U2926" t="s">
        <v>44</v>
      </c>
      <c r="V2926" t="s">
        <v>37</v>
      </c>
      <c r="W2926" t="s">
        <v>42</v>
      </c>
      <c r="X2926" t="s">
        <v>164</v>
      </c>
      <c r="Y2926" t="s">
        <v>44</v>
      </c>
      <c r="Z2926" t="s">
        <v>78</v>
      </c>
      <c r="AA2926" t="s">
        <v>19463</v>
      </c>
      <c r="AB2926" t="s">
        <v>19464</v>
      </c>
      <c r="AC2926" t="s">
        <v>44</v>
      </c>
      <c r="AD2926" t="s">
        <v>19465</v>
      </c>
      <c r="AE2926" t="s">
        <v>19466</v>
      </c>
      <c r="AF2926" t="s">
        <v>115</v>
      </c>
    </row>
    <row r="2927" spans="3:32" x14ac:dyDescent="0.3">
      <c r="C2927" s="21">
        <v>2584847</v>
      </c>
      <c r="D2927" s="20" t="s">
        <v>29</v>
      </c>
      <c r="E2927" s="20" t="s">
        <v>63</v>
      </c>
      <c r="F2927" s="45" t="s">
        <v>19330</v>
      </c>
      <c r="G2927" s="44">
        <v>45166</v>
      </c>
      <c r="H2927" s="20" t="s">
        <v>366</v>
      </c>
      <c r="J2927" t="s">
        <v>33</v>
      </c>
      <c r="K2927" t="s">
        <v>34</v>
      </c>
      <c r="L2927" t="s">
        <v>35</v>
      </c>
      <c r="M2927" t="s">
        <v>52</v>
      </c>
      <c r="N2927" t="s">
        <v>37</v>
      </c>
      <c r="O2927" t="s">
        <v>17867</v>
      </c>
      <c r="P2927" s="13" t="s">
        <v>18556</v>
      </c>
      <c r="Q2927" s="2" t="s">
        <v>20388</v>
      </c>
      <c r="R2927" t="s">
        <v>17867</v>
      </c>
      <c r="S2927" s="13" t="s">
        <v>18556</v>
      </c>
      <c r="T2927" t="s">
        <v>17869</v>
      </c>
      <c r="U2927" t="s">
        <v>17870</v>
      </c>
      <c r="V2927" t="s">
        <v>37</v>
      </c>
      <c r="W2927" t="s">
        <v>42</v>
      </c>
      <c r="X2927" t="s">
        <v>57</v>
      </c>
      <c r="Y2927" t="s">
        <v>44</v>
      </c>
      <c r="Z2927" t="s">
        <v>45</v>
      </c>
      <c r="AA2927" t="s">
        <v>17871</v>
      </c>
      <c r="AB2927" t="s">
        <v>17872</v>
      </c>
      <c r="AC2927" t="s">
        <v>17873</v>
      </c>
      <c r="AD2927" t="s">
        <v>17874</v>
      </c>
      <c r="AE2927" t="s">
        <v>20389</v>
      </c>
      <c r="AF2927" t="s">
        <v>20390</v>
      </c>
    </row>
    <row r="2928" spans="3:32" x14ac:dyDescent="0.3">
      <c r="C2928" s="21">
        <v>2585471</v>
      </c>
      <c r="D2928" s="20" t="s">
        <v>29</v>
      </c>
      <c r="E2928" s="20" t="s">
        <v>537</v>
      </c>
      <c r="F2928" s="45" t="s">
        <v>19330</v>
      </c>
      <c r="G2928" s="44">
        <v>45166</v>
      </c>
      <c r="H2928" s="20" t="s">
        <v>366</v>
      </c>
      <c r="J2928" t="s">
        <v>33</v>
      </c>
      <c r="K2928" t="s">
        <v>34</v>
      </c>
      <c r="L2928" t="s">
        <v>35</v>
      </c>
      <c r="M2928" t="s">
        <v>36</v>
      </c>
      <c r="N2928" t="s">
        <v>37</v>
      </c>
      <c r="O2928" t="s">
        <v>20391</v>
      </c>
      <c r="P2928" s="13" t="s">
        <v>18556</v>
      </c>
      <c r="Q2928" s="2" t="s">
        <v>20392</v>
      </c>
      <c r="R2928" t="s">
        <v>20391</v>
      </c>
      <c r="S2928" s="13" t="s">
        <v>18556</v>
      </c>
      <c r="T2928" t="s">
        <v>20393</v>
      </c>
      <c r="U2928" t="s">
        <v>20394</v>
      </c>
      <c r="V2928" t="s">
        <v>37</v>
      </c>
      <c r="W2928" t="s">
        <v>42</v>
      </c>
      <c r="X2928" t="s">
        <v>16852</v>
      </c>
      <c r="Y2928" t="s">
        <v>44</v>
      </c>
      <c r="Z2928" t="s">
        <v>1771</v>
      </c>
      <c r="AA2928" t="s">
        <v>20395</v>
      </c>
      <c r="AB2928" t="s">
        <v>20396</v>
      </c>
      <c r="AC2928" t="s">
        <v>20397</v>
      </c>
      <c r="AD2928" t="s">
        <v>20398</v>
      </c>
      <c r="AE2928" t="s">
        <v>20399</v>
      </c>
      <c r="AF2928" t="s">
        <v>51</v>
      </c>
    </row>
    <row r="2929" spans="3:32" x14ac:dyDescent="0.3">
      <c r="C2929" s="21">
        <v>2585575</v>
      </c>
      <c r="D2929" s="20" t="s">
        <v>29</v>
      </c>
      <c r="E2929" s="20" t="s">
        <v>63</v>
      </c>
      <c r="F2929" s="45" t="s">
        <v>19330</v>
      </c>
      <c r="G2929" s="44">
        <v>45166</v>
      </c>
      <c r="H2929" s="20" t="s">
        <v>366</v>
      </c>
      <c r="J2929" t="s">
        <v>33</v>
      </c>
      <c r="K2929" t="s">
        <v>34</v>
      </c>
      <c r="L2929" t="s">
        <v>35</v>
      </c>
      <c r="M2929" t="s">
        <v>64</v>
      </c>
      <c r="N2929" t="s">
        <v>37</v>
      </c>
      <c r="O2929" t="s">
        <v>11847</v>
      </c>
      <c r="P2929" s="13" t="s">
        <v>18556</v>
      </c>
      <c r="Q2929" s="2" t="s">
        <v>20400</v>
      </c>
      <c r="R2929" t="s">
        <v>20401</v>
      </c>
      <c r="S2929" s="13" t="s">
        <v>18556</v>
      </c>
      <c r="T2929" t="s">
        <v>11851</v>
      </c>
      <c r="U2929" t="s">
        <v>44</v>
      </c>
      <c r="V2929" t="s">
        <v>37</v>
      </c>
      <c r="W2929" t="s">
        <v>42</v>
      </c>
      <c r="X2929" t="s">
        <v>10406</v>
      </c>
      <c r="Y2929" t="s">
        <v>44</v>
      </c>
      <c r="Z2929" t="s">
        <v>78</v>
      </c>
      <c r="AA2929" t="s">
        <v>11853</v>
      </c>
      <c r="AB2929" t="s">
        <v>44</v>
      </c>
      <c r="AC2929" t="s">
        <v>3848</v>
      </c>
      <c r="AD2929" t="s">
        <v>11854</v>
      </c>
      <c r="AE2929" t="s">
        <v>20402</v>
      </c>
      <c r="AF2929" t="s">
        <v>51</v>
      </c>
    </row>
    <row r="2930" spans="3:32" x14ac:dyDescent="0.3">
      <c r="C2930" s="21">
        <v>2585591</v>
      </c>
      <c r="D2930" s="20" t="s">
        <v>29</v>
      </c>
      <c r="E2930" s="20" t="s">
        <v>141</v>
      </c>
      <c r="F2930" s="45" t="s">
        <v>19330</v>
      </c>
      <c r="G2930" s="44">
        <v>45166</v>
      </c>
      <c r="H2930" s="20" t="s">
        <v>366</v>
      </c>
      <c r="J2930" t="s">
        <v>33</v>
      </c>
      <c r="K2930" t="s">
        <v>34</v>
      </c>
      <c r="L2930" t="s">
        <v>35</v>
      </c>
      <c r="M2930" t="s">
        <v>36</v>
      </c>
      <c r="N2930" t="s">
        <v>37</v>
      </c>
      <c r="O2930" t="s">
        <v>20656</v>
      </c>
      <c r="P2930" s="13" t="s">
        <v>18556</v>
      </c>
      <c r="Q2930" s="2" t="s">
        <v>20657</v>
      </c>
      <c r="R2930" t="s">
        <v>20656</v>
      </c>
      <c r="S2930" s="13" t="s">
        <v>18556</v>
      </c>
      <c r="T2930" t="s">
        <v>20658</v>
      </c>
      <c r="U2930" t="s">
        <v>1816</v>
      </c>
      <c r="V2930" t="s">
        <v>37</v>
      </c>
      <c r="W2930" t="s">
        <v>42</v>
      </c>
      <c r="X2930" t="s">
        <v>1028</v>
      </c>
      <c r="Y2930" t="s">
        <v>44</v>
      </c>
      <c r="Z2930" t="s">
        <v>1029</v>
      </c>
      <c r="AA2930" t="s">
        <v>20659</v>
      </c>
      <c r="AB2930" t="s">
        <v>1818</v>
      </c>
      <c r="AC2930" t="s">
        <v>20660</v>
      </c>
      <c r="AD2930" t="s">
        <v>20661</v>
      </c>
      <c r="AE2930" t="s">
        <v>20662</v>
      </c>
      <c r="AF2930" t="s">
        <v>51</v>
      </c>
    </row>
    <row r="2931" spans="3:32" x14ac:dyDescent="0.3">
      <c r="C2931" s="21">
        <v>2586187</v>
      </c>
      <c r="D2931" s="20" t="s">
        <v>29</v>
      </c>
      <c r="E2931" s="20" t="s">
        <v>141</v>
      </c>
      <c r="F2931" s="45" t="s">
        <v>19330</v>
      </c>
      <c r="G2931" s="44">
        <v>45166</v>
      </c>
      <c r="H2931" s="20" t="s">
        <v>366</v>
      </c>
      <c r="J2931" t="s">
        <v>33</v>
      </c>
      <c r="K2931" t="s">
        <v>34</v>
      </c>
      <c r="L2931" t="s">
        <v>35</v>
      </c>
      <c r="M2931" t="s">
        <v>64</v>
      </c>
      <c r="N2931" t="s">
        <v>37</v>
      </c>
      <c r="O2931" t="s">
        <v>20403</v>
      </c>
      <c r="P2931" s="13" t="s">
        <v>18556</v>
      </c>
      <c r="Q2931" s="2" t="s">
        <v>20404</v>
      </c>
      <c r="R2931" t="s">
        <v>20403</v>
      </c>
      <c r="S2931" s="13" t="s">
        <v>18556</v>
      </c>
      <c r="T2931" t="s">
        <v>20405</v>
      </c>
      <c r="U2931" t="s">
        <v>20406</v>
      </c>
      <c r="V2931" t="s">
        <v>37</v>
      </c>
      <c r="W2931" t="s">
        <v>42</v>
      </c>
      <c r="X2931" t="s">
        <v>6015</v>
      </c>
      <c r="Y2931" t="s">
        <v>44</v>
      </c>
      <c r="Z2931" t="s">
        <v>4991</v>
      </c>
      <c r="AA2931" t="s">
        <v>20407</v>
      </c>
      <c r="AB2931" t="s">
        <v>124</v>
      </c>
      <c r="AC2931" t="s">
        <v>20408</v>
      </c>
      <c r="AD2931" t="s">
        <v>20409</v>
      </c>
      <c r="AE2931" t="s">
        <v>20410</v>
      </c>
      <c r="AF2931" t="s">
        <v>51</v>
      </c>
    </row>
    <row r="2932" spans="3:32" x14ac:dyDescent="0.3">
      <c r="C2932" s="21">
        <v>2586314</v>
      </c>
      <c r="D2932" s="20" t="s">
        <v>29</v>
      </c>
      <c r="E2932" s="20" t="s">
        <v>63</v>
      </c>
      <c r="F2932" s="45" t="s">
        <v>19330</v>
      </c>
      <c r="G2932" s="44">
        <v>45166</v>
      </c>
      <c r="H2932" s="20" t="s">
        <v>366</v>
      </c>
      <c r="J2932" t="s">
        <v>33</v>
      </c>
      <c r="K2932" t="s">
        <v>34</v>
      </c>
      <c r="L2932" t="s">
        <v>35</v>
      </c>
      <c r="M2932" t="s">
        <v>52</v>
      </c>
      <c r="N2932" t="s">
        <v>37</v>
      </c>
      <c r="O2932" t="s">
        <v>11795</v>
      </c>
      <c r="P2932" s="13" t="s">
        <v>18556</v>
      </c>
      <c r="Q2932" s="2" t="s">
        <v>20411</v>
      </c>
      <c r="R2932" t="s">
        <v>20412</v>
      </c>
      <c r="S2932" s="13" t="s">
        <v>18556</v>
      </c>
      <c r="T2932" t="s">
        <v>2830</v>
      </c>
      <c r="U2932" t="s">
        <v>44</v>
      </c>
      <c r="V2932" t="s">
        <v>37</v>
      </c>
      <c r="W2932" t="s">
        <v>42</v>
      </c>
      <c r="X2932" t="s">
        <v>1985</v>
      </c>
      <c r="Y2932" t="s">
        <v>44</v>
      </c>
      <c r="Z2932" t="s">
        <v>45</v>
      </c>
      <c r="AA2932" t="s">
        <v>11798</v>
      </c>
      <c r="AB2932" t="s">
        <v>44</v>
      </c>
      <c r="AC2932" t="s">
        <v>11799</v>
      </c>
      <c r="AD2932" t="s">
        <v>2834</v>
      </c>
      <c r="AE2932" t="s">
        <v>3663</v>
      </c>
      <c r="AF2932" t="s">
        <v>51</v>
      </c>
    </row>
    <row r="2933" spans="3:32" x14ac:dyDescent="0.3">
      <c r="C2933" s="21">
        <v>2586331</v>
      </c>
      <c r="D2933" s="20" t="s">
        <v>29</v>
      </c>
      <c r="E2933" s="20" t="s">
        <v>63</v>
      </c>
      <c r="F2933" s="45" t="s">
        <v>19330</v>
      </c>
      <c r="G2933" s="44">
        <v>45166</v>
      </c>
      <c r="H2933" s="20" t="s">
        <v>366</v>
      </c>
      <c r="J2933" t="s">
        <v>33</v>
      </c>
      <c r="K2933" t="s">
        <v>34</v>
      </c>
      <c r="L2933" t="s">
        <v>35</v>
      </c>
      <c r="M2933" t="s">
        <v>64</v>
      </c>
      <c r="N2933" t="s">
        <v>37</v>
      </c>
      <c r="O2933" t="s">
        <v>20413</v>
      </c>
      <c r="P2933" s="13" t="s">
        <v>18556</v>
      </c>
      <c r="Q2933" s="2" t="s">
        <v>20414</v>
      </c>
      <c r="R2933" t="s">
        <v>20415</v>
      </c>
      <c r="S2933" s="13" t="s">
        <v>18556</v>
      </c>
      <c r="T2933" t="s">
        <v>20416</v>
      </c>
      <c r="U2933" t="s">
        <v>44</v>
      </c>
      <c r="V2933" t="s">
        <v>37</v>
      </c>
      <c r="W2933" t="s">
        <v>42</v>
      </c>
      <c r="X2933" t="s">
        <v>472</v>
      </c>
      <c r="Y2933" t="s">
        <v>44</v>
      </c>
      <c r="Z2933" t="s">
        <v>78</v>
      </c>
      <c r="AA2933" t="s">
        <v>20417</v>
      </c>
      <c r="AB2933" t="s">
        <v>44</v>
      </c>
      <c r="AC2933" t="s">
        <v>7484</v>
      </c>
      <c r="AD2933" t="s">
        <v>20418</v>
      </c>
      <c r="AE2933" t="s">
        <v>20419</v>
      </c>
      <c r="AF2933" t="s">
        <v>51</v>
      </c>
    </row>
    <row r="2934" spans="3:32" x14ac:dyDescent="0.3">
      <c r="C2934" s="21">
        <v>2586336</v>
      </c>
      <c r="D2934" s="20" t="s">
        <v>29</v>
      </c>
      <c r="E2934" s="20" t="s">
        <v>141</v>
      </c>
      <c r="F2934" s="45" t="s">
        <v>19330</v>
      </c>
      <c r="G2934" s="44">
        <v>45166</v>
      </c>
      <c r="H2934" s="20" t="s">
        <v>366</v>
      </c>
      <c r="J2934" t="s">
        <v>33</v>
      </c>
      <c r="K2934" t="s">
        <v>34</v>
      </c>
      <c r="L2934" t="s">
        <v>35</v>
      </c>
      <c r="M2934" t="s">
        <v>117</v>
      </c>
      <c r="N2934" t="s">
        <v>37</v>
      </c>
      <c r="O2934" t="s">
        <v>20420</v>
      </c>
      <c r="P2934" s="13" t="s">
        <v>18556</v>
      </c>
      <c r="Q2934" s="2" t="s">
        <v>20421</v>
      </c>
      <c r="R2934" t="s">
        <v>20420</v>
      </c>
      <c r="S2934" s="13" t="s">
        <v>18556</v>
      </c>
      <c r="T2934" t="s">
        <v>20422</v>
      </c>
      <c r="U2934" t="s">
        <v>20423</v>
      </c>
      <c r="V2934" t="s">
        <v>37</v>
      </c>
      <c r="W2934" t="s">
        <v>42</v>
      </c>
      <c r="X2934" t="s">
        <v>18237</v>
      </c>
      <c r="Y2934" t="s">
        <v>44</v>
      </c>
      <c r="Z2934" t="s">
        <v>78</v>
      </c>
      <c r="AA2934" t="s">
        <v>20424</v>
      </c>
      <c r="AB2934" t="s">
        <v>20425</v>
      </c>
      <c r="AC2934" t="s">
        <v>20426</v>
      </c>
      <c r="AD2934" t="s">
        <v>20427</v>
      </c>
      <c r="AE2934" t="s">
        <v>20428</v>
      </c>
      <c r="AF2934" t="s">
        <v>51</v>
      </c>
    </row>
    <row r="2935" spans="3:32" x14ac:dyDescent="0.3">
      <c r="C2935" s="21">
        <v>2586390</v>
      </c>
      <c r="D2935" s="20" t="s">
        <v>29</v>
      </c>
      <c r="E2935" s="20" t="s">
        <v>357</v>
      </c>
      <c r="F2935" s="45" t="s">
        <v>19330</v>
      </c>
      <c r="G2935" s="44">
        <v>45166</v>
      </c>
      <c r="H2935" s="20" t="s">
        <v>366</v>
      </c>
      <c r="J2935" t="s">
        <v>33</v>
      </c>
      <c r="K2935" t="s">
        <v>34</v>
      </c>
      <c r="L2935" t="s">
        <v>35</v>
      </c>
      <c r="M2935" t="s">
        <v>36</v>
      </c>
      <c r="N2935" t="s">
        <v>37</v>
      </c>
      <c r="O2935" t="s">
        <v>20429</v>
      </c>
      <c r="P2935" s="13" t="s">
        <v>18556</v>
      </c>
      <c r="Q2935" s="2" t="s">
        <v>20430</v>
      </c>
      <c r="R2935" t="s">
        <v>20429</v>
      </c>
      <c r="S2935" s="13" t="s">
        <v>18556</v>
      </c>
      <c r="T2935" t="s">
        <v>20431</v>
      </c>
      <c r="U2935" t="s">
        <v>5850</v>
      </c>
      <c r="V2935" t="s">
        <v>37</v>
      </c>
      <c r="W2935" t="s">
        <v>42</v>
      </c>
      <c r="X2935" t="s">
        <v>330</v>
      </c>
      <c r="Y2935" t="s">
        <v>44</v>
      </c>
      <c r="Z2935" t="s">
        <v>45</v>
      </c>
      <c r="AA2935" t="s">
        <v>20432</v>
      </c>
      <c r="AB2935" t="s">
        <v>5853</v>
      </c>
      <c r="AC2935" t="s">
        <v>20433</v>
      </c>
      <c r="AD2935" t="s">
        <v>20434</v>
      </c>
      <c r="AE2935" t="s">
        <v>20435</v>
      </c>
      <c r="AF2935" t="s">
        <v>51</v>
      </c>
    </row>
    <row r="2936" spans="3:32" x14ac:dyDescent="0.3">
      <c r="C2936" s="21">
        <v>2579438</v>
      </c>
      <c r="D2936" s="20" t="s">
        <v>102</v>
      </c>
      <c r="E2936" s="20" t="s">
        <v>63</v>
      </c>
      <c r="F2936" s="45" t="s">
        <v>19330</v>
      </c>
      <c r="G2936" s="44">
        <v>45166</v>
      </c>
      <c r="H2936" s="20" t="s">
        <v>366</v>
      </c>
      <c r="J2936" t="s">
        <v>33</v>
      </c>
      <c r="K2936" t="s">
        <v>34</v>
      </c>
      <c r="L2936" t="s">
        <v>35</v>
      </c>
      <c r="M2936" t="s">
        <v>52</v>
      </c>
      <c r="N2936" t="s">
        <v>37</v>
      </c>
      <c r="O2936" t="s">
        <v>671</v>
      </c>
      <c r="P2936" s="13" t="s">
        <v>18168</v>
      </c>
      <c r="Q2936" s="2" t="s">
        <v>44</v>
      </c>
      <c r="R2936" t="s">
        <v>2021</v>
      </c>
      <c r="S2936" s="13" t="s">
        <v>18168</v>
      </c>
      <c r="T2936" t="s">
        <v>2022</v>
      </c>
      <c r="U2936" t="s">
        <v>44</v>
      </c>
      <c r="V2936" t="s">
        <v>37</v>
      </c>
      <c r="W2936" t="s">
        <v>42</v>
      </c>
      <c r="X2936" t="s">
        <v>164</v>
      </c>
      <c r="Y2936" t="s">
        <v>44</v>
      </c>
      <c r="Z2936" t="s">
        <v>78</v>
      </c>
      <c r="AA2936" t="s">
        <v>673</v>
      </c>
      <c r="AB2936" t="s">
        <v>2023</v>
      </c>
      <c r="AC2936" t="s">
        <v>44</v>
      </c>
      <c r="AD2936" t="s">
        <v>2024</v>
      </c>
      <c r="AE2936" t="s">
        <v>19467</v>
      </c>
      <c r="AF2936" t="s">
        <v>115</v>
      </c>
    </row>
    <row r="2937" spans="3:32" x14ac:dyDescent="0.3">
      <c r="C2937" s="21">
        <v>2579663</v>
      </c>
      <c r="D2937" s="20" t="s">
        <v>102</v>
      </c>
      <c r="E2937" s="20" t="s">
        <v>63</v>
      </c>
      <c r="F2937" s="45" t="s">
        <v>19468</v>
      </c>
      <c r="G2937" s="44">
        <v>45166</v>
      </c>
      <c r="H2937" s="20" t="s">
        <v>366</v>
      </c>
      <c r="J2937" t="s">
        <v>33</v>
      </c>
      <c r="K2937" t="s">
        <v>34</v>
      </c>
      <c r="L2937" t="s">
        <v>35</v>
      </c>
      <c r="M2937" t="s">
        <v>143</v>
      </c>
      <c r="N2937" t="s">
        <v>37</v>
      </c>
      <c r="O2937" t="s">
        <v>19469</v>
      </c>
      <c r="P2937" s="13" t="s">
        <v>18345</v>
      </c>
      <c r="Q2937" s="2" t="s">
        <v>19470</v>
      </c>
      <c r="R2937" t="s">
        <v>19471</v>
      </c>
      <c r="S2937" s="13" t="s">
        <v>18345</v>
      </c>
      <c r="T2937" t="s">
        <v>19472</v>
      </c>
      <c r="U2937" t="s">
        <v>44</v>
      </c>
      <c r="V2937" t="s">
        <v>37</v>
      </c>
      <c r="W2937" t="s">
        <v>42</v>
      </c>
      <c r="X2937" t="s">
        <v>18237</v>
      </c>
      <c r="Y2937" t="s">
        <v>44</v>
      </c>
      <c r="Z2937" t="s">
        <v>78</v>
      </c>
      <c r="AA2937" t="s">
        <v>19473</v>
      </c>
      <c r="AB2937" t="s">
        <v>44</v>
      </c>
      <c r="AC2937" t="s">
        <v>625</v>
      </c>
      <c r="AD2937" t="s">
        <v>625</v>
      </c>
      <c r="AE2937" t="s">
        <v>19474</v>
      </c>
      <c r="AF2937" t="s">
        <v>115</v>
      </c>
    </row>
    <row r="2938" spans="3:32" x14ac:dyDescent="0.3">
      <c r="C2938" s="21">
        <v>2579908</v>
      </c>
      <c r="D2938" s="20" t="s">
        <v>102</v>
      </c>
      <c r="E2938" s="20" t="s">
        <v>141</v>
      </c>
      <c r="F2938" s="45" t="s">
        <v>19468</v>
      </c>
      <c r="G2938" s="44">
        <v>45166</v>
      </c>
      <c r="H2938" s="20" t="s">
        <v>366</v>
      </c>
      <c r="J2938" t="s">
        <v>33</v>
      </c>
      <c r="K2938" t="s">
        <v>34</v>
      </c>
      <c r="L2938" t="s">
        <v>35</v>
      </c>
      <c r="M2938" t="s">
        <v>143</v>
      </c>
      <c r="N2938" t="s">
        <v>37</v>
      </c>
      <c r="O2938" t="s">
        <v>19475</v>
      </c>
      <c r="P2938" s="13" t="s">
        <v>18345</v>
      </c>
      <c r="Q2938" s="2" t="s">
        <v>19476</v>
      </c>
      <c r="R2938" t="s">
        <v>19477</v>
      </c>
      <c r="S2938" s="13" t="s">
        <v>18345</v>
      </c>
      <c r="T2938" t="s">
        <v>19478</v>
      </c>
      <c r="U2938" t="s">
        <v>124</v>
      </c>
      <c r="V2938" t="s">
        <v>37</v>
      </c>
      <c r="W2938" t="s">
        <v>42</v>
      </c>
      <c r="X2938" t="s">
        <v>9419</v>
      </c>
      <c r="Y2938" t="s">
        <v>44</v>
      </c>
      <c r="Z2938" t="s">
        <v>387</v>
      </c>
      <c r="AA2938" t="s">
        <v>19479</v>
      </c>
      <c r="AB2938" t="s">
        <v>124</v>
      </c>
      <c r="AC2938" t="s">
        <v>19480</v>
      </c>
      <c r="AD2938" t="s">
        <v>19481</v>
      </c>
      <c r="AE2938" t="s">
        <v>19482</v>
      </c>
      <c r="AF2938" t="s">
        <v>115</v>
      </c>
    </row>
    <row r="2939" spans="3:32" x14ac:dyDescent="0.3">
      <c r="C2939" s="21">
        <v>2579992</v>
      </c>
      <c r="D2939" s="20" t="s">
        <v>102</v>
      </c>
      <c r="E2939" s="20" t="s">
        <v>63</v>
      </c>
      <c r="F2939" s="45" t="s">
        <v>19468</v>
      </c>
      <c r="G2939" s="44">
        <v>45166</v>
      </c>
      <c r="H2939" s="20" t="s">
        <v>366</v>
      </c>
      <c r="J2939" t="s">
        <v>33</v>
      </c>
      <c r="K2939" t="s">
        <v>34</v>
      </c>
      <c r="L2939" t="s">
        <v>35</v>
      </c>
      <c r="M2939" t="s">
        <v>64</v>
      </c>
      <c r="N2939" t="s">
        <v>37</v>
      </c>
      <c r="O2939" t="s">
        <v>20008</v>
      </c>
      <c r="P2939" s="13" t="s">
        <v>18345</v>
      </c>
      <c r="Q2939" s="2" t="s">
        <v>20009</v>
      </c>
      <c r="R2939" t="s">
        <v>20008</v>
      </c>
      <c r="S2939" s="13" t="s">
        <v>18345</v>
      </c>
      <c r="T2939" t="s">
        <v>20010</v>
      </c>
      <c r="U2939" t="s">
        <v>20008</v>
      </c>
      <c r="V2939" t="s">
        <v>37</v>
      </c>
      <c r="W2939" t="s">
        <v>42</v>
      </c>
      <c r="X2939" t="s">
        <v>20011</v>
      </c>
      <c r="Y2939" t="s">
        <v>44</v>
      </c>
      <c r="Z2939" t="s">
        <v>78</v>
      </c>
      <c r="AA2939" t="s">
        <v>20012</v>
      </c>
      <c r="AB2939" t="s">
        <v>20013</v>
      </c>
      <c r="AC2939" t="s">
        <v>20013</v>
      </c>
      <c r="AD2939" t="s">
        <v>20014</v>
      </c>
      <c r="AE2939" t="s">
        <v>20015</v>
      </c>
      <c r="AF2939" t="s">
        <v>115</v>
      </c>
    </row>
    <row r="2940" spans="3:32" x14ac:dyDescent="0.3">
      <c r="C2940" s="21">
        <v>2580036</v>
      </c>
      <c r="D2940" s="20" t="s">
        <v>102</v>
      </c>
      <c r="E2940" s="20" t="s">
        <v>30</v>
      </c>
      <c r="F2940" s="45" t="s">
        <v>19468</v>
      </c>
      <c r="G2940" s="44">
        <v>45166</v>
      </c>
      <c r="H2940" s="20" t="s">
        <v>366</v>
      </c>
      <c r="J2940" t="s">
        <v>33</v>
      </c>
      <c r="K2940" t="s">
        <v>34</v>
      </c>
      <c r="L2940" t="s">
        <v>35</v>
      </c>
      <c r="M2940" t="s">
        <v>143</v>
      </c>
      <c r="N2940" t="s">
        <v>37</v>
      </c>
      <c r="O2940" t="s">
        <v>20016</v>
      </c>
      <c r="P2940" s="13" t="s">
        <v>18345</v>
      </c>
      <c r="Q2940" s="2" t="s">
        <v>20017</v>
      </c>
      <c r="R2940" t="s">
        <v>20016</v>
      </c>
      <c r="S2940" s="13" t="s">
        <v>18345</v>
      </c>
      <c r="T2940" t="s">
        <v>20018</v>
      </c>
      <c r="U2940" t="s">
        <v>20019</v>
      </c>
      <c r="V2940" t="s">
        <v>37</v>
      </c>
      <c r="W2940" t="s">
        <v>42</v>
      </c>
      <c r="X2940" t="s">
        <v>421</v>
      </c>
      <c r="Y2940" t="s">
        <v>44</v>
      </c>
      <c r="Z2940" t="s">
        <v>45</v>
      </c>
      <c r="AA2940" t="s">
        <v>20020</v>
      </c>
      <c r="AB2940" t="s">
        <v>20021</v>
      </c>
      <c r="AC2940" t="s">
        <v>20021</v>
      </c>
      <c r="AD2940" t="s">
        <v>20022</v>
      </c>
      <c r="AE2940" t="s">
        <v>20023</v>
      </c>
      <c r="AF2940" t="s">
        <v>115</v>
      </c>
    </row>
    <row r="2941" spans="3:32" x14ac:dyDescent="0.3">
      <c r="C2941" s="21">
        <v>2580230</v>
      </c>
      <c r="D2941" s="20" t="s">
        <v>102</v>
      </c>
      <c r="E2941" s="20" t="s">
        <v>509</v>
      </c>
      <c r="F2941" s="45" t="s">
        <v>19468</v>
      </c>
      <c r="G2941" s="44">
        <v>45166</v>
      </c>
      <c r="H2941" s="20" t="s">
        <v>366</v>
      </c>
      <c r="J2941" t="s">
        <v>33</v>
      </c>
      <c r="K2941" t="s">
        <v>34</v>
      </c>
      <c r="L2941" t="s">
        <v>35</v>
      </c>
      <c r="M2941" t="s">
        <v>105</v>
      </c>
      <c r="N2941" t="s">
        <v>37</v>
      </c>
      <c r="O2941" t="s">
        <v>20024</v>
      </c>
      <c r="P2941" s="13" t="s">
        <v>18345</v>
      </c>
      <c r="Q2941" s="2" t="s">
        <v>20025</v>
      </c>
      <c r="R2941" t="s">
        <v>20026</v>
      </c>
      <c r="S2941" s="13" t="s">
        <v>18345</v>
      </c>
      <c r="T2941" t="s">
        <v>15455</v>
      </c>
      <c r="U2941" t="s">
        <v>44</v>
      </c>
      <c r="V2941" t="s">
        <v>37</v>
      </c>
      <c r="W2941" t="s">
        <v>42</v>
      </c>
      <c r="X2941" t="s">
        <v>18237</v>
      </c>
      <c r="Y2941" t="s">
        <v>44</v>
      </c>
      <c r="Z2941" t="s">
        <v>78</v>
      </c>
      <c r="AA2941" t="s">
        <v>20027</v>
      </c>
      <c r="AB2941" t="s">
        <v>44</v>
      </c>
      <c r="AC2941" t="s">
        <v>625</v>
      </c>
      <c r="AD2941" t="s">
        <v>14714</v>
      </c>
      <c r="AE2941" t="s">
        <v>20028</v>
      </c>
      <c r="AF2941" t="s">
        <v>115</v>
      </c>
    </row>
    <row r="2942" spans="3:32" x14ac:dyDescent="0.3">
      <c r="C2942" s="21">
        <v>2580267</v>
      </c>
      <c r="D2942" s="20" t="s">
        <v>102</v>
      </c>
      <c r="E2942" s="20" t="s">
        <v>141</v>
      </c>
      <c r="F2942" s="45" t="s">
        <v>19468</v>
      </c>
      <c r="G2942" s="44">
        <v>45166</v>
      </c>
      <c r="H2942" s="20" t="s">
        <v>366</v>
      </c>
      <c r="J2942" t="s">
        <v>33</v>
      </c>
      <c r="K2942" t="s">
        <v>34</v>
      </c>
      <c r="L2942" t="s">
        <v>35</v>
      </c>
      <c r="M2942" t="s">
        <v>52</v>
      </c>
      <c r="N2942" t="s">
        <v>37</v>
      </c>
      <c r="O2942" t="s">
        <v>12354</v>
      </c>
      <c r="P2942" s="13" t="s">
        <v>18345</v>
      </c>
      <c r="Q2942" s="2" t="s">
        <v>20029</v>
      </c>
      <c r="R2942" t="s">
        <v>12354</v>
      </c>
      <c r="S2942" s="13" t="s">
        <v>18345</v>
      </c>
      <c r="T2942" t="s">
        <v>12356</v>
      </c>
      <c r="U2942" t="s">
        <v>12357</v>
      </c>
      <c r="V2942" t="s">
        <v>37</v>
      </c>
      <c r="W2942" t="s">
        <v>42</v>
      </c>
      <c r="X2942" t="s">
        <v>2193</v>
      </c>
      <c r="Y2942" t="s">
        <v>44</v>
      </c>
      <c r="Z2942" t="s">
        <v>45</v>
      </c>
      <c r="AA2942" t="s">
        <v>12358</v>
      </c>
      <c r="AB2942" t="s">
        <v>12359</v>
      </c>
      <c r="AC2942" t="s">
        <v>20030</v>
      </c>
      <c r="AD2942" t="s">
        <v>20031</v>
      </c>
      <c r="AE2942" t="s">
        <v>20032</v>
      </c>
      <c r="AF2942" t="s">
        <v>115</v>
      </c>
    </row>
    <row r="2943" spans="3:32" x14ac:dyDescent="0.3">
      <c r="C2943" s="21">
        <v>2580294</v>
      </c>
      <c r="D2943" s="20" t="s">
        <v>102</v>
      </c>
      <c r="E2943" s="20" t="s">
        <v>63</v>
      </c>
      <c r="F2943" s="45" t="s">
        <v>19468</v>
      </c>
      <c r="G2943" s="44">
        <v>45166</v>
      </c>
      <c r="H2943" s="20" t="s">
        <v>366</v>
      </c>
      <c r="J2943" t="s">
        <v>33</v>
      </c>
      <c r="K2943" t="s">
        <v>34</v>
      </c>
      <c r="L2943" t="s">
        <v>35</v>
      </c>
      <c r="M2943" t="s">
        <v>105</v>
      </c>
      <c r="N2943" t="s">
        <v>37</v>
      </c>
      <c r="O2943" t="s">
        <v>20033</v>
      </c>
      <c r="P2943" s="13" t="s">
        <v>18345</v>
      </c>
      <c r="Q2943" s="2" t="s">
        <v>20034</v>
      </c>
      <c r="R2943" t="s">
        <v>20033</v>
      </c>
      <c r="S2943" s="13" t="s">
        <v>18345</v>
      </c>
      <c r="T2943" t="s">
        <v>20035</v>
      </c>
      <c r="U2943" t="s">
        <v>200</v>
      </c>
      <c r="V2943" t="s">
        <v>37</v>
      </c>
      <c r="W2943" t="s">
        <v>42</v>
      </c>
      <c r="X2943" t="s">
        <v>20036</v>
      </c>
      <c r="Y2943" t="s">
        <v>44</v>
      </c>
      <c r="Z2943" t="s">
        <v>359</v>
      </c>
      <c r="AA2943" t="s">
        <v>20037</v>
      </c>
      <c r="AB2943" t="s">
        <v>44</v>
      </c>
      <c r="AC2943" t="s">
        <v>20038</v>
      </c>
      <c r="AD2943" t="s">
        <v>20039</v>
      </c>
      <c r="AE2943" t="s">
        <v>20040</v>
      </c>
      <c r="AF2943" t="s">
        <v>115</v>
      </c>
    </row>
    <row r="2944" spans="3:32" x14ac:dyDescent="0.3">
      <c r="C2944" s="21">
        <v>2580577</v>
      </c>
      <c r="D2944" s="20" t="s">
        <v>102</v>
      </c>
      <c r="E2944" s="20" t="s">
        <v>63</v>
      </c>
      <c r="F2944" s="45" t="s">
        <v>19468</v>
      </c>
      <c r="G2944" s="44">
        <v>45166</v>
      </c>
      <c r="H2944" s="20" t="s">
        <v>366</v>
      </c>
      <c r="J2944" t="s">
        <v>33</v>
      </c>
      <c r="K2944" t="s">
        <v>34</v>
      </c>
      <c r="L2944" t="s">
        <v>35</v>
      </c>
      <c r="M2944" t="s">
        <v>36</v>
      </c>
      <c r="N2944" t="s">
        <v>37</v>
      </c>
      <c r="O2944" t="s">
        <v>20041</v>
      </c>
      <c r="P2944" s="13" t="s">
        <v>18345</v>
      </c>
      <c r="Q2944" s="2" t="s">
        <v>20042</v>
      </c>
      <c r="R2944" t="s">
        <v>1444</v>
      </c>
      <c r="S2944" s="13" t="s">
        <v>18345</v>
      </c>
      <c r="T2944" t="s">
        <v>1445</v>
      </c>
      <c r="U2944" t="s">
        <v>200</v>
      </c>
      <c r="V2944" t="s">
        <v>37</v>
      </c>
      <c r="W2944" t="s">
        <v>42</v>
      </c>
      <c r="X2944" t="s">
        <v>12042</v>
      </c>
      <c r="Y2944" t="s">
        <v>44</v>
      </c>
      <c r="Z2944" t="s">
        <v>78</v>
      </c>
      <c r="AA2944" t="s">
        <v>20043</v>
      </c>
      <c r="AB2944" t="s">
        <v>44</v>
      </c>
      <c r="AC2944" t="s">
        <v>1447</v>
      </c>
      <c r="AD2944" t="s">
        <v>1448</v>
      </c>
      <c r="AE2944" t="s">
        <v>20044</v>
      </c>
      <c r="AF2944" t="s">
        <v>115</v>
      </c>
    </row>
    <row r="2945" spans="3:32" x14ac:dyDescent="0.3">
      <c r="C2945" s="21">
        <v>2580945</v>
      </c>
      <c r="D2945" s="20" t="s">
        <v>102</v>
      </c>
      <c r="E2945" s="20" t="s">
        <v>63</v>
      </c>
      <c r="F2945" s="45" t="s">
        <v>19468</v>
      </c>
      <c r="G2945" s="44">
        <v>45166</v>
      </c>
      <c r="H2945" s="20" t="s">
        <v>366</v>
      </c>
      <c r="J2945" t="s">
        <v>33</v>
      </c>
      <c r="K2945" t="s">
        <v>34</v>
      </c>
      <c r="L2945" t="s">
        <v>35</v>
      </c>
      <c r="M2945" t="s">
        <v>105</v>
      </c>
      <c r="N2945" t="s">
        <v>37</v>
      </c>
      <c r="O2945" t="s">
        <v>20045</v>
      </c>
      <c r="P2945" s="13" t="s">
        <v>18345</v>
      </c>
      <c r="Q2945" s="2" t="s">
        <v>44</v>
      </c>
      <c r="R2945" t="s">
        <v>20046</v>
      </c>
      <c r="S2945" s="13" t="s">
        <v>18345</v>
      </c>
      <c r="T2945" t="s">
        <v>20047</v>
      </c>
      <c r="U2945" t="s">
        <v>44</v>
      </c>
      <c r="V2945" t="s">
        <v>37</v>
      </c>
      <c r="W2945" t="s">
        <v>42</v>
      </c>
      <c r="X2945" t="s">
        <v>164</v>
      </c>
      <c r="Y2945" t="s">
        <v>44</v>
      </c>
      <c r="Z2945" t="s">
        <v>78</v>
      </c>
      <c r="AA2945" t="s">
        <v>20048</v>
      </c>
      <c r="AB2945" t="s">
        <v>44</v>
      </c>
      <c r="AC2945" t="s">
        <v>44</v>
      </c>
      <c r="AD2945" t="s">
        <v>20049</v>
      </c>
      <c r="AE2945" t="s">
        <v>20050</v>
      </c>
      <c r="AF2945" t="s">
        <v>115</v>
      </c>
    </row>
    <row r="2946" spans="3:32" x14ac:dyDescent="0.3">
      <c r="C2946" s="21">
        <v>2581334</v>
      </c>
      <c r="D2946" s="20" t="s">
        <v>102</v>
      </c>
      <c r="E2946" s="20" t="s">
        <v>63</v>
      </c>
      <c r="F2946" s="45" t="s">
        <v>19468</v>
      </c>
      <c r="G2946" s="44">
        <v>45166</v>
      </c>
      <c r="H2946" s="20" t="s">
        <v>366</v>
      </c>
      <c r="J2946" t="s">
        <v>33</v>
      </c>
      <c r="K2946" t="s">
        <v>34</v>
      </c>
      <c r="L2946" t="s">
        <v>35</v>
      </c>
      <c r="M2946" t="s">
        <v>36</v>
      </c>
      <c r="N2946" t="s">
        <v>37</v>
      </c>
      <c r="O2946" t="s">
        <v>11795</v>
      </c>
      <c r="P2946" s="13" t="s">
        <v>18345</v>
      </c>
      <c r="Q2946" s="2" t="s">
        <v>20051</v>
      </c>
      <c r="R2946" t="s">
        <v>11797</v>
      </c>
      <c r="S2946" s="13" t="s">
        <v>18345</v>
      </c>
      <c r="T2946" t="s">
        <v>2830</v>
      </c>
      <c r="U2946" t="s">
        <v>44</v>
      </c>
      <c r="V2946" t="s">
        <v>37</v>
      </c>
      <c r="W2946" t="s">
        <v>42</v>
      </c>
      <c r="X2946" t="s">
        <v>401</v>
      </c>
      <c r="Y2946" t="s">
        <v>44</v>
      </c>
      <c r="Z2946" t="s">
        <v>78</v>
      </c>
      <c r="AA2946" t="s">
        <v>11798</v>
      </c>
      <c r="AB2946" t="s">
        <v>44</v>
      </c>
      <c r="AC2946" t="s">
        <v>1048</v>
      </c>
      <c r="AD2946" t="s">
        <v>2834</v>
      </c>
      <c r="AE2946" t="s">
        <v>20052</v>
      </c>
      <c r="AF2946" t="s">
        <v>115</v>
      </c>
    </row>
    <row r="2947" spans="3:32" x14ac:dyDescent="0.3">
      <c r="C2947" s="21">
        <v>2581336</v>
      </c>
      <c r="D2947" s="20" t="s">
        <v>102</v>
      </c>
      <c r="E2947" s="20" t="s">
        <v>63</v>
      </c>
      <c r="F2947" s="45" t="s">
        <v>19468</v>
      </c>
      <c r="G2947" s="44">
        <v>45166</v>
      </c>
      <c r="H2947" s="20" t="s">
        <v>366</v>
      </c>
      <c r="J2947" t="s">
        <v>33</v>
      </c>
      <c r="K2947" t="s">
        <v>34</v>
      </c>
      <c r="L2947" t="s">
        <v>35</v>
      </c>
      <c r="M2947" t="s">
        <v>143</v>
      </c>
      <c r="N2947" t="s">
        <v>37</v>
      </c>
      <c r="O2947" t="s">
        <v>20215</v>
      </c>
      <c r="P2947" s="13" t="s">
        <v>18345</v>
      </c>
      <c r="Q2947" s="2" t="s">
        <v>44</v>
      </c>
      <c r="R2947" t="s">
        <v>20216</v>
      </c>
      <c r="S2947" s="13" t="s">
        <v>18345</v>
      </c>
      <c r="T2947" t="s">
        <v>20217</v>
      </c>
      <c r="U2947" t="s">
        <v>44</v>
      </c>
      <c r="V2947" t="s">
        <v>37</v>
      </c>
      <c r="W2947" t="s">
        <v>42</v>
      </c>
      <c r="X2947" t="s">
        <v>164</v>
      </c>
      <c r="Y2947" t="s">
        <v>44</v>
      </c>
      <c r="Z2947" t="s">
        <v>78</v>
      </c>
      <c r="AA2947" t="s">
        <v>20218</v>
      </c>
      <c r="AB2947" t="s">
        <v>44</v>
      </c>
      <c r="AC2947" t="s">
        <v>44</v>
      </c>
      <c r="AD2947" t="s">
        <v>20219</v>
      </c>
      <c r="AE2947" t="s">
        <v>20220</v>
      </c>
      <c r="AF2947" t="s">
        <v>115</v>
      </c>
    </row>
    <row r="2948" spans="3:32" x14ac:dyDescent="0.3">
      <c r="C2948" s="21">
        <v>2581501</v>
      </c>
      <c r="D2948" s="20" t="s">
        <v>102</v>
      </c>
      <c r="E2948" s="20" t="s">
        <v>63</v>
      </c>
      <c r="F2948" s="45" t="s">
        <v>19468</v>
      </c>
      <c r="G2948" s="44">
        <v>45166</v>
      </c>
      <c r="H2948" s="20" t="s">
        <v>366</v>
      </c>
      <c r="J2948" t="s">
        <v>33</v>
      </c>
      <c r="K2948" t="s">
        <v>34</v>
      </c>
      <c r="L2948" t="s">
        <v>35</v>
      </c>
      <c r="M2948" t="s">
        <v>36</v>
      </c>
      <c r="N2948" t="s">
        <v>37</v>
      </c>
      <c r="O2948" t="s">
        <v>20053</v>
      </c>
      <c r="P2948" s="13" t="s">
        <v>18345</v>
      </c>
      <c r="Q2948" s="2" t="s">
        <v>20054</v>
      </c>
      <c r="R2948" t="s">
        <v>20053</v>
      </c>
      <c r="S2948" s="13" t="s">
        <v>18345</v>
      </c>
      <c r="T2948" t="s">
        <v>20055</v>
      </c>
      <c r="U2948" t="s">
        <v>20056</v>
      </c>
      <c r="V2948" t="s">
        <v>37</v>
      </c>
      <c r="W2948" t="s">
        <v>42</v>
      </c>
      <c r="X2948" t="s">
        <v>401</v>
      </c>
      <c r="Y2948" t="s">
        <v>44</v>
      </c>
      <c r="Z2948" t="s">
        <v>78</v>
      </c>
      <c r="AA2948" t="s">
        <v>20057</v>
      </c>
      <c r="AB2948" t="s">
        <v>20058</v>
      </c>
      <c r="AC2948" t="s">
        <v>20059</v>
      </c>
      <c r="AD2948" t="s">
        <v>20060</v>
      </c>
      <c r="AE2948" t="s">
        <v>20061</v>
      </c>
      <c r="AF2948" t="s">
        <v>115</v>
      </c>
    </row>
    <row r="2949" spans="3:32" x14ac:dyDescent="0.3">
      <c r="C2949" s="21">
        <v>2581672</v>
      </c>
      <c r="D2949" s="20" t="s">
        <v>102</v>
      </c>
      <c r="E2949" s="20" t="s">
        <v>63</v>
      </c>
      <c r="F2949" s="45" t="s">
        <v>19468</v>
      </c>
      <c r="G2949" s="44">
        <v>45166</v>
      </c>
      <c r="H2949" s="20" t="s">
        <v>366</v>
      </c>
      <c r="J2949" t="s">
        <v>33</v>
      </c>
      <c r="K2949" t="s">
        <v>34</v>
      </c>
      <c r="L2949" t="s">
        <v>35</v>
      </c>
      <c r="M2949" t="s">
        <v>36</v>
      </c>
      <c r="N2949" t="s">
        <v>37</v>
      </c>
      <c r="O2949" t="s">
        <v>20221</v>
      </c>
      <c r="P2949" s="13" t="s">
        <v>19973</v>
      </c>
      <c r="Q2949" s="2" t="s">
        <v>44</v>
      </c>
      <c r="R2949" t="s">
        <v>20222</v>
      </c>
      <c r="S2949" s="13" t="s">
        <v>19973</v>
      </c>
      <c r="T2949" t="s">
        <v>20223</v>
      </c>
      <c r="U2949" t="s">
        <v>44</v>
      </c>
      <c r="V2949" t="s">
        <v>37</v>
      </c>
      <c r="W2949" t="s">
        <v>42</v>
      </c>
      <c r="X2949" t="s">
        <v>164</v>
      </c>
      <c r="Y2949" t="s">
        <v>44</v>
      </c>
      <c r="Z2949" t="s">
        <v>78</v>
      </c>
      <c r="AA2949" t="s">
        <v>20224</v>
      </c>
      <c r="AB2949" t="s">
        <v>20225</v>
      </c>
      <c r="AC2949" t="s">
        <v>44</v>
      </c>
      <c r="AD2949" t="s">
        <v>20226</v>
      </c>
      <c r="AE2949" t="s">
        <v>20227</v>
      </c>
      <c r="AF2949" t="s">
        <v>115</v>
      </c>
    </row>
    <row r="2950" spans="3:32" x14ac:dyDescent="0.3">
      <c r="C2950" s="21">
        <v>2582073</v>
      </c>
      <c r="D2950" s="20" t="s">
        <v>102</v>
      </c>
      <c r="E2950" s="20" t="s">
        <v>280</v>
      </c>
      <c r="F2950" s="45" t="s">
        <v>19468</v>
      </c>
      <c r="G2950" s="44">
        <v>45166</v>
      </c>
      <c r="H2950" s="20" t="s">
        <v>366</v>
      </c>
      <c r="J2950" t="s">
        <v>33</v>
      </c>
      <c r="K2950" t="s">
        <v>34</v>
      </c>
      <c r="L2950" t="s">
        <v>35</v>
      </c>
      <c r="M2950" t="s">
        <v>117</v>
      </c>
      <c r="N2950" t="s">
        <v>37</v>
      </c>
      <c r="O2950" t="s">
        <v>6275</v>
      </c>
      <c r="P2950" s="13" t="s">
        <v>19973</v>
      </c>
      <c r="Q2950" s="2" t="s">
        <v>20071</v>
      </c>
      <c r="R2950" t="s">
        <v>6275</v>
      </c>
      <c r="S2950" s="13" t="s">
        <v>19973</v>
      </c>
      <c r="T2950" t="s">
        <v>6277</v>
      </c>
      <c r="U2950" t="s">
        <v>6278</v>
      </c>
      <c r="V2950" t="s">
        <v>37</v>
      </c>
      <c r="W2950" t="s">
        <v>42</v>
      </c>
      <c r="X2950" t="s">
        <v>5000</v>
      </c>
      <c r="Y2950" t="s">
        <v>44</v>
      </c>
      <c r="Z2950" t="s">
        <v>20072</v>
      </c>
      <c r="AA2950" t="s">
        <v>6279</v>
      </c>
      <c r="AB2950" t="s">
        <v>6280</v>
      </c>
      <c r="AC2950" t="s">
        <v>6281</v>
      </c>
      <c r="AD2950" t="s">
        <v>6282</v>
      </c>
      <c r="AE2950" t="s">
        <v>20073</v>
      </c>
      <c r="AF2950" t="s">
        <v>115</v>
      </c>
    </row>
    <row r="2951" spans="3:32" x14ac:dyDescent="0.3">
      <c r="C2951" s="21">
        <v>2582099</v>
      </c>
      <c r="D2951" s="20" t="s">
        <v>102</v>
      </c>
      <c r="E2951" s="20" t="s">
        <v>280</v>
      </c>
      <c r="F2951" s="45" t="s">
        <v>19468</v>
      </c>
      <c r="G2951" s="44">
        <v>45166</v>
      </c>
      <c r="H2951" s="20" t="s">
        <v>366</v>
      </c>
      <c r="J2951" t="s">
        <v>33</v>
      </c>
      <c r="K2951" t="s">
        <v>34</v>
      </c>
      <c r="L2951" t="s">
        <v>35</v>
      </c>
      <c r="M2951" t="s">
        <v>143</v>
      </c>
      <c r="N2951" t="s">
        <v>37</v>
      </c>
      <c r="O2951" t="s">
        <v>20228</v>
      </c>
      <c r="P2951" s="13" t="s">
        <v>19973</v>
      </c>
      <c r="Q2951" s="2" t="s">
        <v>20229</v>
      </c>
      <c r="R2951" t="s">
        <v>20228</v>
      </c>
      <c r="S2951" s="13" t="s">
        <v>19973</v>
      </c>
      <c r="T2951" t="s">
        <v>20230</v>
      </c>
      <c r="U2951" t="s">
        <v>20231</v>
      </c>
      <c r="V2951" t="s">
        <v>37</v>
      </c>
      <c r="W2951" t="s">
        <v>42</v>
      </c>
      <c r="X2951" t="s">
        <v>3837</v>
      </c>
      <c r="Y2951" t="s">
        <v>44</v>
      </c>
      <c r="Z2951" t="s">
        <v>387</v>
      </c>
      <c r="AA2951" t="s">
        <v>20232</v>
      </c>
      <c r="AB2951" t="s">
        <v>20233</v>
      </c>
      <c r="AC2951" t="s">
        <v>20233</v>
      </c>
      <c r="AD2951" t="s">
        <v>20234</v>
      </c>
      <c r="AE2951" t="s">
        <v>20235</v>
      </c>
      <c r="AF2951" t="s">
        <v>115</v>
      </c>
    </row>
    <row r="2952" spans="3:32" x14ac:dyDescent="0.3">
      <c r="C2952" s="21">
        <v>2587380</v>
      </c>
      <c r="D2952" s="20" t="s">
        <v>29</v>
      </c>
      <c r="E2952" s="20" t="s">
        <v>63</v>
      </c>
      <c r="F2952" s="45" t="s">
        <v>19468</v>
      </c>
      <c r="G2952" s="44">
        <v>45167</v>
      </c>
      <c r="H2952" s="20" t="s">
        <v>366</v>
      </c>
      <c r="I2952">
        <v>1</v>
      </c>
      <c r="J2952" t="s">
        <v>33</v>
      </c>
      <c r="K2952" t="s">
        <v>34</v>
      </c>
      <c r="L2952" t="s">
        <v>35</v>
      </c>
      <c r="M2952" t="s">
        <v>64</v>
      </c>
      <c r="N2952" t="s">
        <v>37</v>
      </c>
      <c r="O2952" t="s">
        <v>20436</v>
      </c>
      <c r="P2952" s="13" t="s">
        <v>18688</v>
      </c>
      <c r="Q2952" s="2" t="s">
        <v>20437</v>
      </c>
      <c r="R2952" t="s">
        <v>20438</v>
      </c>
      <c r="S2952" s="13" t="s">
        <v>18688</v>
      </c>
      <c r="T2952" t="s">
        <v>20439</v>
      </c>
      <c r="U2952" t="s">
        <v>20440</v>
      </c>
      <c r="V2952" t="s">
        <v>37</v>
      </c>
      <c r="W2952" t="s">
        <v>42</v>
      </c>
      <c r="X2952" t="s">
        <v>5077</v>
      </c>
      <c r="Y2952" t="s">
        <v>44</v>
      </c>
      <c r="Z2952" t="s">
        <v>45</v>
      </c>
      <c r="AA2952" t="s">
        <v>20441</v>
      </c>
      <c r="AB2952" t="s">
        <v>44</v>
      </c>
      <c r="AC2952" t="s">
        <v>20442</v>
      </c>
      <c r="AD2952" t="s">
        <v>20443</v>
      </c>
      <c r="AE2952" t="s">
        <v>20444</v>
      </c>
      <c r="AF2952" t="s">
        <v>51</v>
      </c>
    </row>
    <row r="2953" spans="3:32" x14ac:dyDescent="0.3">
      <c r="C2953" s="21">
        <v>2587851</v>
      </c>
      <c r="D2953" s="20" t="s">
        <v>29</v>
      </c>
      <c r="E2953" s="20" t="s">
        <v>63</v>
      </c>
      <c r="F2953" s="45" t="s">
        <v>19468</v>
      </c>
      <c r="G2953" s="44">
        <v>45167</v>
      </c>
      <c r="H2953" s="20" t="s">
        <v>366</v>
      </c>
      <c r="I2953">
        <v>1</v>
      </c>
      <c r="J2953" t="s">
        <v>33</v>
      </c>
      <c r="K2953" t="s">
        <v>142</v>
      </c>
      <c r="L2953" t="s">
        <v>35</v>
      </c>
      <c r="M2953" t="s">
        <v>117</v>
      </c>
      <c r="N2953" t="s">
        <v>37</v>
      </c>
      <c r="O2953" t="s">
        <v>20703</v>
      </c>
      <c r="P2953" s="13" t="s">
        <v>18688</v>
      </c>
      <c r="Q2953" s="2" t="s">
        <v>20704</v>
      </c>
      <c r="R2953" t="s">
        <v>20705</v>
      </c>
      <c r="S2953" s="13" t="s">
        <v>18688</v>
      </c>
      <c r="T2953" t="s">
        <v>8759</v>
      </c>
      <c r="U2953" t="s">
        <v>8760</v>
      </c>
      <c r="V2953" t="s">
        <v>37</v>
      </c>
      <c r="W2953" t="s">
        <v>42</v>
      </c>
      <c r="X2953" t="s">
        <v>5321</v>
      </c>
      <c r="Y2953" t="s">
        <v>44</v>
      </c>
      <c r="Z2953" t="s">
        <v>45</v>
      </c>
      <c r="AA2953" t="s">
        <v>20706</v>
      </c>
      <c r="AB2953" t="s">
        <v>124</v>
      </c>
      <c r="AC2953" t="s">
        <v>8762</v>
      </c>
      <c r="AD2953" t="s">
        <v>20707</v>
      </c>
      <c r="AE2953" t="s">
        <v>20708</v>
      </c>
      <c r="AF2953" t="s">
        <v>51</v>
      </c>
    </row>
    <row r="2954" spans="3:32" x14ac:dyDescent="0.3">
      <c r="C2954" s="21">
        <v>2588244</v>
      </c>
      <c r="D2954" s="20" t="s">
        <v>29</v>
      </c>
      <c r="E2954" s="20" t="s">
        <v>63</v>
      </c>
      <c r="F2954" s="45" t="s">
        <v>19468</v>
      </c>
      <c r="G2954" s="44">
        <v>45167</v>
      </c>
      <c r="H2954" s="20" t="s">
        <v>366</v>
      </c>
      <c r="I2954">
        <v>1</v>
      </c>
      <c r="J2954" t="s">
        <v>33</v>
      </c>
      <c r="K2954" t="s">
        <v>34</v>
      </c>
      <c r="L2954" t="s">
        <v>35</v>
      </c>
      <c r="M2954" t="s">
        <v>52</v>
      </c>
      <c r="N2954" t="s">
        <v>37</v>
      </c>
      <c r="O2954" t="s">
        <v>20709</v>
      </c>
      <c r="P2954" s="13" t="s">
        <v>18688</v>
      </c>
      <c r="Q2954" s="2" t="s">
        <v>20710</v>
      </c>
      <c r="R2954" t="s">
        <v>20711</v>
      </c>
      <c r="S2954" s="13" t="s">
        <v>18688</v>
      </c>
      <c r="T2954" t="s">
        <v>10444</v>
      </c>
      <c r="U2954" t="s">
        <v>124</v>
      </c>
      <c r="V2954" t="s">
        <v>37</v>
      </c>
      <c r="W2954" t="s">
        <v>42</v>
      </c>
      <c r="X2954" t="s">
        <v>4407</v>
      </c>
      <c r="Y2954" t="s">
        <v>44</v>
      </c>
      <c r="Z2954" t="s">
        <v>45</v>
      </c>
      <c r="AA2954" t="s">
        <v>20712</v>
      </c>
      <c r="AB2954" t="s">
        <v>124</v>
      </c>
      <c r="AC2954" t="s">
        <v>20713</v>
      </c>
      <c r="AD2954" t="s">
        <v>20714</v>
      </c>
      <c r="AE2954" t="s">
        <v>20715</v>
      </c>
      <c r="AF2954" t="s">
        <v>51</v>
      </c>
    </row>
    <row r="2955" spans="3:32" x14ac:dyDescent="0.3">
      <c r="C2955" s="21">
        <v>2588564</v>
      </c>
      <c r="D2955" s="20" t="s">
        <v>29</v>
      </c>
      <c r="E2955" s="20" t="s">
        <v>537</v>
      </c>
      <c r="F2955" s="45" t="s">
        <v>19468</v>
      </c>
      <c r="G2955" s="44">
        <v>45167</v>
      </c>
      <c r="H2955" s="20" t="s">
        <v>366</v>
      </c>
      <c r="I2955">
        <v>1</v>
      </c>
      <c r="J2955" t="s">
        <v>33</v>
      </c>
      <c r="K2955" t="s">
        <v>34</v>
      </c>
      <c r="L2955" t="s">
        <v>35</v>
      </c>
      <c r="M2955" t="s">
        <v>117</v>
      </c>
      <c r="N2955" t="s">
        <v>37</v>
      </c>
      <c r="O2955" t="s">
        <v>10537</v>
      </c>
      <c r="P2955" s="13" t="s">
        <v>18688</v>
      </c>
      <c r="Q2955" s="2" t="s">
        <v>20535</v>
      </c>
      <c r="R2955" t="s">
        <v>10537</v>
      </c>
      <c r="S2955" s="13" t="s">
        <v>18688</v>
      </c>
      <c r="T2955" t="s">
        <v>10539</v>
      </c>
      <c r="U2955" t="s">
        <v>10540</v>
      </c>
      <c r="V2955" t="s">
        <v>37</v>
      </c>
      <c r="W2955" t="s">
        <v>42</v>
      </c>
      <c r="X2955" t="s">
        <v>17245</v>
      </c>
      <c r="Y2955" t="s">
        <v>44</v>
      </c>
      <c r="Z2955" t="s">
        <v>1759</v>
      </c>
      <c r="AA2955" t="s">
        <v>10541</v>
      </c>
      <c r="AB2955" t="s">
        <v>10542</v>
      </c>
      <c r="AC2955" t="s">
        <v>10543</v>
      </c>
      <c r="AD2955" t="s">
        <v>20536</v>
      </c>
      <c r="AE2955" t="s">
        <v>20537</v>
      </c>
      <c r="AF2955" t="s">
        <v>51</v>
      </c>
    </row>
    <row r="2956" spans="3:32" x14ac:dyDescent="0.3">
      <c r="C2956" s="21">
        <v>2589040</v>
      </c>
      <c r="D2956" s="20" t="s">
        <v>29</v>
      </c>
      <c r="E2956" s="20" t="s">
        <v>63</v>
      </c>
      <c r="F2956" s="45" t="s">
        <v>19468</v>
      </c>
      <c r="G2956" s="44">
        <v>45167</v>
      </c>
      <c r="H2956" s="20" t="s">
        <v>366</v>
      </c>
      <c r="I2956">
        <v>1</v>
      </c>
      <c r="J2956" t="s">
        <v>33</v>
      </c>
      <c r="K2956" t="s">
        <v>34</v>
      </c>
      <c r="L2956" t="s">
        <v>35</v>
      </c>
      <c r="M2956" t="s">
        <v>117</v>
      </c>
      <c r="N2956" t="s">
        <v>37</v>
      </c>
      <c r="O2956" t="s">
        <v>20538</v>
      </c>
      <c r="P2956" s="13" t="s">
        <v>18688</v>
      </c>
      <c r="Q2956" s="2" t="s">
        <v>20539</v>
      </c>
      <c r="R2956" t="s">
        <v>20540</v>
      </c>
      <c r="S2956" s="13" t="s">
        <v>18688</v>
      </c>
      <c r="T2956" t="s">
        <v>20541</v>
      </c>
      <c r="U2956" t="s">
        <v>20542</v>
      </c>
      <c r="V2956" t="s">
        <v>37</v>
      </c>
      <c r="W2956" t="s">
        <v>42</v>
      </c>
      <c r="X2956" t="s">
        <v>2100</v>
      </c>
      <c r="Y2956" t="s">
        <v>44</v>
      </c>
      <c r="Z2956" t="s">
        <v>45</v>
      </c>
      <c r="AA2956" t="s">
        <v>20543</v>
      </c>
      <c r="AB2956" t="s">
        <v>44</v>
      </c>
      <c r="AC2956" t="s">
        <v>20544</v>
      </c>
      <c r="AD2956" t="s">
        <v>20545</v>
      </c>
      <c r="AE2956" t="s">
        <v>12265</v>
      </c>
      <c r="AF2956" t="s">
        <v>51</v>
      </c>
    </row>
    <row r="2957" spans="3:32" x14ac:dyDescent="0.3">
      <c r="C2957" s="21">
        <v>2589653</v>
      </c>
      <c r="D2957" s="20" t="s">
        <v>29</v>
      </c>
      <c r="E2957" s="20" t="s">
        <v>280</v>
      </c>
      <c r="F2957" s="45" t="s">
        <v>20236</v>
      </c>
      <c r="G2957" s="44">
        <v>45167</v>
      </c>
      <c r="H2957" s="20" t="s">
        <v>366</v>
      </c>
      <c r="I2957">
        <v>1</v>
      </c>
      <c r="J2957" t="s">
        <v>33</v>
      </c>
      <c r="K2957" t="s">
        <v>34</v>
      </c>
      <c r="L2957" t="s">
        <v>35</v>
      </c>
      <c r="M2957" t="s">
        <v>117</v>
      </c>
      <c r="N2957" t="s">
        <v>37</v>
      </c>
      <c r="O2957" t="s">
        <v>20716</v>
      </c>
      <c r="P2957" s="13" t="s">
        <v>18760</v>
      </c>
      <c r="Q2957" s="2" t="s">
        <v>20717</v>
      </c>
      <c r="R2957" t="s">
        <v>20716</v>
      </c>
      <c r="S2957" s="13" t="s">
        <v>18760</v>
      </c>
      <c r="T2957" t="s">
        <v>20718</v>
      </c>
      <c r="U2957" t="s">
        <v>20719</v>
      </c>
      <c r="V2957" t="s">
        <v>37</v>
      </c>
      <c r="W2957" t="s">
        <v>42</v>
      </c>
      <c r="X2957" t="s">
        <v>5000</v>
      </c>
      <c r="Y2957" t="s">
        <v>44</v>
      </c>
      <c r="Z2957" t="s">
        <v>20720</v>
      </c>
      <c r="AA2957" t="s">
        <v>20721</v>
      </c>
      <c r="AB2957" t="s">
        <v>20722</v>
      </c>
      <c r="AC2957" t="s">
        <v>20723</v>
      </c>
      <c r="AD2957" t="s">
        <v>20724</v>
      </c>
      <c r="AE2957" t="s">
        <v>20725</v>
      </c>
      <c r="AF2957" t="s">
        <v>51</v>
      </c>
    </row>
    <row r="2958" spans="3:32" x14ac:dyDescent="0.3">
      <c r="C2958" s="21">
        <v>2589722</v>
      </c>
      <c r="D2958" s="20" t="s">
        <v>29</v>
      </c>
      <c r="E2958" s="20" t="s">
        <v>63</v>
      </c>
      <c r="F2958" s="45" t="s">
        <v>20236</v>
      </c>
      <c r="G2958" s="44">
        <v>45167</v>
      </c>
      <c r="H2958" s="20" t="s">
        <v>366</v>
      </c>
      <c r="I2958">
        <v>1</v>
      </c>
      <c r="J2958" t="s">
        <v>33</v>
      </c>
      <c r="K2958" t="s">
        <v>34</v>
      </c>
      <c r="L2958" t="s">
        <v>35</v>
      </c>
      <c r="M2958" t="s">
        <v>64</v>
      </c>
      <c r="N2958" t="s">
        <v>37</v>
      </c>
      <c r="O2958" t="s">
        <v>20726</v>
      </c>
      <c r="P2958" s="13" t="s">
        <v>18760</v>
      </c>
      <c r="Q2958" s="2" t="s">
        <v>20727</v>
      </c>
      <c r="R2958" t="s">
        <v>20726</v>
      </c>
      <c r="S2958" s="13" t="s">
        <v>18760</v>
      </c>
      <c r="T2958" t="s">
        <v>20728</v>
      </c>
      <c r="U2958" t="s">
        <v>1816</v>
      </c>
      <c r="V2958" t="s">
        <v>37</v>
      </c>
      <c r="W2958" t="s">
        <v>42</v>
      </c>
      <c r="X2958" t="s">
        <v>2831</v>
      </c>
      <c r="Y2958" t="s">
        <v>44</v>
      </c>
      <c r="Z2958" t="s">
        <v>356</v>
      </c>
      <c r="AA2958" t="s">
        <v>20729</v>
      </c>
      <c r="AB2958" t="s">
        <v>1818</v>
      </c>
      <c r="AC2958" t="s">
        <v>20730</v>
      </c>
      <c r="AD2958" t="s">
        <v>20731</v>
      </c>
      <c r="AE2958" t="s">
        <v>20732</v>
      </c>
      <c r="AF2958" t="s">
        <v>51</v>
      </c>
    </row>
    <row r="2959" spans="3:32" x14ac:dyDescent="0.3">
      <c r="C2959" s="21">
        <v>2587800</v>
      </c>
      <c r="D2959" s="20" t="s">
        <v>368</v>
      </c>
      <c r="E2959" s="20" t="s">
        <v>63</v>
      </c>
      <c r="F2959" s="45" t="s">
        <v>19468</v>
      </c>
      <c r="G2959" s="44">
        <v>45167</v>
      </c>
      <c r="H2959" s="20" t="s">
        <v>366</v>
      </c>
      <c r="I2959">
        <v>1</v>
      </c>
      <c r="J2959" t="s">
        <v>33</v>
      </c>
      <c r="K2959" t="s">
        <v>34</v>
      </c>
      <c r="L2959" t="s">
        <v>35</v>
      </c>
      <c r="M2959" t="s">
        <v>52</v>
      </c>
      <c r="N2959" t="s">
        <v>37</v>
      </c>
      <c r="O2959" t="s">
        <v>20529</v>
      </c>
      <c r="P2959" s="13" t="s">
        <v>18688</v>
      </c>
      <c r="Q2959" s="2" t="s">
        <v>20530</v>
      </c>
      <c r="R2959" t="s">
        <v>20531</v>
      </c>
      <c r="S2959" s="13" t="s">
        <v>18688</v>
      </c>
      <c r="T2959" t="s">
        <v>20532</v>
      </c>
      <c r="U2959" t="s">
        <v>44</v>
      </c>
      <c r="V2959" t="s">
        <v>37</v>
      </c>
      <c r="W2959" t="s">
        <v>42</v>
      </c>
      <c r="X2959" t="s">
        <v>18237</v>
      </c>
      <c r="Y2959" t="s">
        <v>44</v>
      </c>
      <c r="Z2959" t="s">
        <v>78</v>
      </c>
      <c r="AA2959" t="s">
        <v>20533</v>
      </c>
      <c r="AB2959" t="s">
        <v>44</v>
      </c>
      <c r="AC2959" t="s">
        <v>625</v>
      </c>
      <c r="AD2959" t="s">
        <v>14714</v>
      </c>
      <c r="AE2959" t="s">
        <v>20534</v>
      </c>
      <c r="AF2959" t="s">
        <v>51</v>
      </c>
    </row>
    <row r="2960" spans="3:32" x14ac:dyDescent="0.3">
      <c r="C2960" s="21">
        <v>2580925</v>
      </c>
      <c r="D2960" s="20" t="s">
        <v>102</v>
      </c>
      <c r="E2960" s="20" t="s">
        <v>63</v>
      </c>
      <c r="F2960" s="45" t="s">
        <v>19468</v>
      </c>
      <c r="G2960" s="44">
        <v>45167</v>
      </c>
      <c r="H2960" s="20" t="s">
        <v>366</v>
      </c>
      <c r="I2960">
        <v>1</v>
      </c>
      <c r="J2960" t="s">
        <v>33</v>
      </c>
      <c r="K2960" t="s">
        <v>34</v>
      </c>
      <c r="L2960" t="s">
        <v>35</v>
      </c>
      <c r="M2960" t="s">
        <v>64</v>
      </c>
      <c r="N2960" t="s">
        <v>37</v>
      </c>
      <c r="O2960" t="s">
        <v>20697</v>
      </c>
      <c r="P2960" s="13" t="s">
        <v>18345</v>
      </c>
      <c r="Q2960" s="2" t="s">
        <v>44</v>
      </c>
      <c r="R2960" t="s">
        <v>20698</v>
      </c>
      <c r="S2960" s="13" t="s">
        <v>18345</v>
      </c>
      <c r="T2960" t="s">
        <v>20699</v>
      </c>
      <c r="U2960" t="s">
        <v>44</v>
      </c>
      <c r="V2960" t="s">
        <v>37</v>
      </c>
      <c r="W2960" t="s">
        <v>42</v>
      </c>
      <c r="X2960" t="s">
        <v>164</v>
      </c>
      <c r="Y2960" t="s">
        <v>44</v>
      </c>
      <c r="Z2960" t="s">
        <v>78</v>
      </c>
      <c r="AA2960" t="s">
        <v>20700</v>
      </c>
      <c r="AB2960" t="s">
        <v>18317</v>
      </c>
      <c r="AC2960" t="s">
        <v>44</v>
      </c>
      <c r="AD2960" t="s">
        <v>20701</v>
      </c>
      <c r="AE2960" t="s">
        <v>20702</v>
      </c>
      <c r="AF2960" t="s">
        <v>115</v>
      </c>
    </row>
    <row r="2961" spans="3:32" x14ac:dyDescent="0.3">
      <c r="C2961" s="21">
        <v>2581631</v>
      </c>
      <c r="D2961" s="20" t="s">
        <v>102</v>
      </c>
      <c r="E2961" s="20" t="s">
        <v>63</v>
      </c>
      <c r="F2961" s="45" t="s">
        <v>19468</v>
      </c>
      <c r="G2961" s="44">
        <v>45167</v>
      </c>
      <c r="H2961" s="20" t="s">
        <v>366</v>
      </c>
      <c r="I2961">
        <v>1</v>
      </c>
      <c r="J2961" t="s">
        <v>33</v>
      </c>
      <c r="K2961" t="s">
        <v>34</v>
      </c>
      <c r="L2961" t="s">
        <v>35</v>
      </c>
      <c r="M2961" t="s">
        <v>64</v>
      </c>
      <c r="N2961" t="s">
        <v>37</v>
      </c>
      <c r="O2961" t="s">
        <v>20062</v>
      </c>
      <c r="P2961" s="13" t="s">
        <v>19973</v>
      </c>
      <c r="Q2961" s="2" t="s">
        <v>20063</v>
      </c>
      <c r="R2961" t="s">
        <v>20064</v>
      </c>
      <c r="S2961" s="13" t="s">
        <v>19973</v>
      </c>
      <c r="T2961" t="s">
        <v>20065</v>
      </c>
      <c r="U2961" t="s">
        <v>20066</v>
      </c>
      <c r="V2961" t="s">
        <v>37</v>
      </c>
      <c r="W2961" t="s">
        <v>42</v>
      </c>
      <c r="X2961" t="s">
        <v>10425</v>
      </c>
      <c r="Y2961" t="s">
        <v>44</v>
      </c>
      <c r="Z2961" t="s">
        <v>6297</v>
      </c>
      <c r="AA2961" t="s">
        <v>20067</v>
      </c>
      <c r="AB2961" t="s">
        <v>20068</v>
      </c>
      <c r="AC2961" t="s">
        <v>20068</v>
      </c>
      <c r="AD2961" t="s">
        <v>20069</v>
      </c>
      <c r="AE2961" t="s">
        <v>20070</v>
      </c>
      <c r="AF2961" t="s">
        <v>115</v>
      </c>
    </row>
    <row r="2962" spans="3:32" x14ac:dyDescent="0.3">
      <c r="C2962" s="21">
        <v>2582166</v>
      </c>
      <c r="D2962" s="20" t="s">
        <v>102</v>
      </c>
      <c r="E2962" s="20" t="s">
        <v>63</v>
      </c>
      <c r="F2962" s="45" t="s">
        <v>19468</v>
      </c>
      <c r="G2962" s="44">
        <v>45167</v>
      </c>
      <c r="H2962" s="20" t="s">
        <v>366</v>
      </c>
      <c r="I2962">
        <v>1</v>
      </c>
      <c r="J2962" t="s">
        <v>33</v>
      </c>
      <c r="K2962" t="s">
        <v>34</v>
      </c>
      <c r="L2962" t="s">
        <v>35</v>
      </c>
      <c r="M2962" t="s">
        <v>52</v>
      </c>
      <c r="N2962" t="s">
        <v>37</v>
      </c>
      <c r="O2962" t="s">
        <v>20074</v>
      </c>
      <c r="P2962" s="13" t="s">
        <v>19973</v>
      </c>
      <c r="Q2962" s="2" t="s">
        <v>20075</v>
      </c>
      <c r="R2962" t="s">
        <v>20076</v>
      </c>
      <c r="S2962" s="13" t="s">
        <v>19973</v>
      </c>
      <c r="T2962" t="s">
        <v>20077</v>
      </c>
      <c r="U2962" t="s">
        <v>44</v>
      </c>
      <c r="V2962" t="s">
        <v>37</v>
      </c>
      <c r="W2962" t="s">
        <v>42</v>
      </c>
      <c r="X2962" t="s">
        <v>19052</v>
      </c>
      <c r="Y2962" t="s">
        <v>44</v>
      </c>
      <c r="Z2962" t="s">
        <v>78</v>
      </c>
      <c r="AA2962" t="s">
        <v>20078</v>
      </c>
      <c r="AB2962" t="s">
        <v>44</v>
      </c>
      <c r="AC2962" t="s">
        <v>20079</v>
      </c>
      <c r="AD2962" t="s">
        <v>20080</v>
      </c>
      <c r="AE2962" t="s">
        <v>20081</v>
      </c>
      <c r="AF2962" t="s">
        <v>115</v>
      </c>
    </row>
    <row r="2963" spans="3:32" x14ac:dyDescent="0.3">
      <c r="C2963" s="21">
        <v>2582381</v>
      </c>
      <c r="D2963" s="20" t="s">
        <v>102</v>
      </c>
      <c r="E2963" s="20" t="s">
        <v>141</v>
      </c>
      <c r="F2963" s="45" t="s">
        <v>19468</v>
      </c>
      <c r="G2963" s="44">
        <v>45167</v>
      </c>
      <c r="H2963" s="20" t="s">
        <v>366</v>
      </c>
      <c r="I2963">
        <v>1</v>
      </c>
      <c r="J2963" t="s">
        <v>33</v>
      </c>
      <c r="K2963" t="s">
        <v>34</v>
      </c>
      <c r="L2963" t="s">
        <v>35</v>
      </c>
      <c r="M2963" t="s">
        <v>64</v>
      </c>
      <c r="N2963" t="s">
        <v>37</v>
      </c>
      <c r="O2963" t="s">
        <v>20082</v>
      </c>
      <c r="P2963" s="13" t="s">
        <v>19973</v>
      </c>
      <c r="Q2963" s="2" t="s">
        <v>20083</v>
      </c>
      <c r="R2963" t="s">
        <v>20082</v>
      </c>
      <c r="S2963" s="13" t="s">
        <v>19973</v>
      </c>
      <c r="T2963" t="s">
        <v>20084</v>
      </c>
      <c r="U2963" t="s">
        <v>20085</v>
      </c>
      <c r="V2963" t="s">
        <v>37</v>
      </c>
      <c r="W2963" t="s">
        <v>42</v>
      </c>
      <c r="X2963" t="s">
        <v>12811</v>
      </c>
      <c r="Y2963" t="s">
        <v>44</v>
      </c>
      <c r="Z2963" t="s">
        <v>12812</v>
      </c>
      <c r="AA2963" t="s">
        <v>20086</v>
      </c>
      <c r="AB2963" t="s">
        <v>20087</v>
      </c>
      <c r="AC2963" t="s">
        <v>20087</v>
      </c>
      <c r="AD2963" t="s">
        <v>20088</v>
      </c>
      <c r="AE2963" t="s">
        <v>20089</v>
      </c>
      <c r="AF2963" t="s">
        <v>115</v>
      </c>
    </row>
    <row r="2964" spans="3:32" x14ac:dyDescent="0.3">
      <c r="C2964" s="21">
        <v>2582692</v>
      </c>
      <c r="D2964" s="20" t="s">
        <v>102</v>
      </c>
      <c r="E2964" s="20" t="s">
        <v>63</v>
      </c>
      <c r="F2964" s="45" t="s">
        <v>19468</v>
      </c>
      <c r="G2964" s="44">
        <v>45167</v>
      </c>
      <c r="H2964" s="20" t="s">
        <v>366</v>
      </c>
      <c r="I2964">
        <v>1</v>
      </c>
      <c r="J2964" t="s">
        <v>33</v>
      </c>
      <c r="K2964" t="s">
        <v>34</v>
      </c>
      <c r="L2964" t="s">
        <v>35</v>
      </c>
      <c r="M2964" t="s">
        <v>36</v>
      </c>
      <c r="N2964" t="s">
        <v>37</v>
      </c>
      <c r="O2964" t="s">
        <v>20090</v>
      </c>
      <c r="P2964" s="13" t="s">
        <v>20091</v>
      </c>
      <c r="Q2964" s="2" t="s">
        <v>20092</v>
      </c>
      <c r="R2964" t="s">
        <v>20093</v>
      </c>
      <c r="S2964" s="13" t="s">
        <v>20091</v>
      </c>
      <c r="T2964" t="s">
        <v>20094</v>
      </c>
      <c r="U2964" t="s">
        <v>1816</v>
      </c>
      <c r="V2964" t="s">
        <v>37</v>
      </c>
      <c r="W2964" t="s">
        <v>42</v>
      </c>
      <c r="X2964" t="s">
        <v>1150</v>
      </c>
      <c r="Y2964" t="s">
        <v>44</v>
      </c>
      <c r="Z2964" t="s">
        <v>45</v>
      </c>
      <c r="AA2964" t="s">
        <v>20095</v>
      </c>
      <c r="AB2964" t="s">
        <v>1818</v>
      </c>
      <c r="AC2964" t="s">
        <v>20096</v>
      </c>
      <c r="AD2964" t="s">
        <v>20097</v>
      </c>
      <c r="AE2964" t="s">
        <v>20098</v>
      </c>
      <c r="AF2964" t="s">
        <v>115</v>
      </c>
    </row>
    <row r="2965" spans="3:32" x14ac:dyDescent="0.3">
      <c r="C2965" s="21">
        <v>2582786</v>
      </c>
      <c r="D2965" s="20" t="s">
        <v>102</v>
      </c>
      <c r="E2965" s="20" t="s">
        <v>63</v>
      </c>
      <c r="F2965" s="45" t="s">
        <v>19468</v>
      </c>
      <c r="G2965" s="44">
        <v>45167</v>
      </c>
      <c r="H2965" s="20" t="s">
        <v>366</v>
      </c>
      <c r="I2965">
        <v>1</v>
      </c>
      <c r="J2965" t="s">
        <v>33</v>
      </c>
      <c r="K2965" t="s">
        <v>34</v>
      </c>
      <c r="L2965" t="s">
        <v>35</v>
      </c>
      <c r="M2965" t="s">
        <v>117</v>
      </c>
      <c r="N2965" t="s">
        <v>37</v>
      </c>
      <c r="O2965" t="s">
        <v>20099</v>
      </c>
      <c r="P2965" s="13" t="s">
        <v>20091</v>
      </c>
      <c r="Q2965" s="2" t="s">
        <v>20100</v>
      </c>
      <c r="R2965" t="s">
        <v>20099</v>
      </c>
      <c r="S2965" s="13" t="s">
        <v>20091</v>
      </c>
      <c r="T2965" t="s">
        <v>20101</v>
      </c>
      <c r="U2965" t="s">
        <v>20102</v>
      </c>
      <c r="V2965" t="s">
        <v>37</v>
      </c>
      <c r="W2965" t="s">
        <v>42</v>
      </c>
      <c r="X2965" t="s">
        <v>18237</v>
      </c>
      <c r="Y2965" t="s">
        <v>44</v>
      </c>
      <c r="Z2965" t="s">
        <v>78</v>
      </c>
      <c r="AA2965" t="s">
        <v>20103</v>
      </c>
      <c r="AB2965" t="s">
        <v>20104</v>
      </c>
      <c r="AC2965" t="s">
        <v>20105</v>
      </c>
      <c r="AD2965" t="s">
        <v>20106</v>
      </c>
      <c r="AE2965" t="s">
        <v>20107</v>
      </c>
      <c r="AF2965" t="s">
        <v>115</v>
      </c>
    </row>
    <row r="2966" spans="3:32" x14ac:dyDescent="0.3">
      <c r="C2966" s="21">
        <v>2583010</v>
      </c>
      <c r="D2966" s="20" t="s">
        <v>102</v>
      </c>
      <c r="E2966" s="20" t="s">
        <v>280</v>
      </c>
      <c r="F2966" s="45" t="s">
        <v>20236</v>
      </c>
      <c r="G2966" s="44">
        <v>45167</v>
      </c>
      <c r="H2966" s="20" t="s">
        <v>366</v>
      </c>
      <c r="I2966">
        <v>1</v>
      </c>
      <c r="J2966" t="s">
        <v>33</v>
      </c>
      <c r="K2966" t="s">
        <v>34</v>
      </c>
      <c r="L2966" t="s">
        <v>35</v>
      </c>
      <c r="M2966" t="s">
        <v>117</v>
      </c>
      <c r="N2966" t="s">
        <v>37</v>
      </c>
      <c r="O2966" t="s">
        <v>20237</v>
      </c>
      <c r="P2966" s="13" t="s">
        <v>18431</v>
      </c>
      <c r="Q2966" s="2" t="s">
        <v>20238</v>
      </c>
      <c r="R2966" t="s">
        <v>20237</v>
      </c>
      <c r="S2966" s="13" t="s">
        <v>18431</v>
      </c>
      <c r="T2966" t="s">
        <v>20239</v>
      </c>
      <c r="U2966" t="s">
        <v>20240</v>
      </c>
      <c r="V2966" t="s">
        <v>37</v>
      </c>
      <c r="W2966" t="s">
        <v>42</v>
      </c>
      <c r="X2966" t="s">
        <v>2014</v>
      </c>
      <c r="Y2966" t="s">
        <v>44</v>
      </c>
      <c r="Z2966" t="s">
        <v>45</v>
      </c>
      <c r="AA2966" t="s">
        <v>20241</v>
      </c>
      <c r="AB2966" t="s">
        <v>20242</v>
      </c>
      <c r="AC2966" t="s">
        <v>20243</v>
      </c>
      <c r="AD2966" t="s">
        <v>20244</v>
      </c>
      <c r="AE2966" t="s">
        <v>20245</v>
      </c>
      <c r="AF2966" t="s">
        <v>115</v>
      </c>
    </row>
    <row r="2967" spans="3:32" x14ac:dyDescent="0.3">
      <c r="C2967" s="21">
        <v>2583285</v>
      </c>
      <c r="D2967" s="20" t="s">
        <v>102</v>
      </c>
      <c r="E2967" s="20" t="s">
        <v>63</v>
      </c>
      <c r="F2967" s="45" t="s">
        <v>20236</v>
      </c>
      <c r="G2967" s="44">
        <v>45167</v>
      </c>
      <c r="H2967" s="20" t="s">
        <v>366</v>
      </c>
      <c r="I2967">
        <v>1</v>
      </c>
      <c r="J2967" t="s">
        <v>33</v>
      </c>
      <c r="K2967" t="s">
        <v>34</v>
      </c>
      <c r="L2967" t="s">
        <v>35</v>
      </c>
      <c r="M2967" t="s">
        <v>36</v>
      </c>
      <c r="N2967" t="s">
        <v>37</v>
      </c>
      <c r="O2967" t="s">
        <v>20246</v>
      </c>
      <c r="P2967" s="13" t="s">
        <v>18431</v>
      </c>
      <c r="Q2967" s="2" t="s">
        <v>20247</v>
      </c>
      <c r="R2967" t="s">
        <v>20248</v>
      </c>
      <c r="S2967" s="13" t="s">
        <v>18431</v>
      </c>
      <c r="T2967" t="s">
        <v>20249</v>
      </c>
      <c r="U2967" t="s">
        <v>124</v>
      </c>
      <c r="V2967" t="s">
        <v>37</v>
      </c>
      <c r="W2967" t="s">
        <v>42</v>
      </c>
      <c r="X2967" t="s">
        <v>560</v>
      </c>
      <c r="Y2967" t="s">
        <v>44</v>
      </c>
      <c r="Z2967" t="s">
        <v>45</v>
      </c>
      <c r="AA2967" t="s">
        <v>20250</v>
      </c>
      <c r="AB2967" t="s">
        <v>124</v>
      </c>
      <c r="AC2967" t="s">
        <v>124</v>
      </c>
      <c r="AD2967" t="s">
        <v>20251</v>
      </c>
      <c r="AE2967" t="s">
        <v>20252</v>
      </c>
      <c r="AF2967" t="s">
        <v>20253</v>
      </c>
    </row>
    <row r="2968" spans="3:32" x14ac:dyDescent="0.3">
      <c r="C2968" s="21">
        <v>2583301</v>
      </c>
      <c r="D2968" s="20" t="s">
        <v>102</v>
      </c>
      <c r="E2968" s="20" t="s">
        <v>63</v>
      </c>
      <c r="F2968" s="45" t="s">
        <v>20236</v>
      </c>
      <c r="G2968" s="44">
        <v>45167</v>
      </c>
      <c r="H2968" s="20" t="s">
        <v>366</v>
      </c>
      <c r="I2968">
        <v>1</v>
      </c>
      <c r="J2968" t="s">
        <v>33</v>
      </c>
      <c r="K2968" t="s">
        <v>34</v>
      </c>
      <c r="L2968" t="s">
        <v>35</v>
      </c>
      <c r="M2968" t="s">
        <v>52</v>
      </c>
      <c r="N2968" t="s">
        <v>37</v>
      </c>
      <c r="O2968" t="s">
        <v>20254</v>
      </c>
      <c r="P2968" s="13" t="s">
        <v>18431</v>
      </c>
      <c r="Q2968" s="2" t="s">
        <v>44</v>
      </c>
      <c r="R2968" t="s">
        <v>20255</v>
      </c>
      <c r="S2968" s="13" t="s">
        <v>18431</v>
      </c>
      <c r="T2968" t="s">
        <v>20256</v>
      </c>
      <c r="U2968" t="s">
        <v>44</v>
      </c>
      <c r="V2968" t="s">
        <v>37</v>
      </c>
      <c r="W2968" t="s">
        <v>42</v>
      </c>
      <c r="X2968" t="s">
        <v>164</v>
      </c>
      <c r="Y2968" t="s">
        <v>44</v>
      </c>
      <c r="Z2968" t="s">
        <v>78</v>
      </c>
      <c r="AA2968" t="s">
        <v>20257</v>
      </c>
      <c r="AB2968" t="s">
        <v>20258</v>
      </c>
      <c r="AC2968" t="s">
        <v>44</v>
      </c>
      <c r="AD2968" t="s">
        <v>20259</v>
      </c>
      <c r="AE2968" t="s">
        <v>20260</v>
      </c>
      <c r="AF2968" t="s">
        <v>115</v>
      </c>
    </row>
    <row r="2969" spans="3:32" x14ac:dyDescent="0.3">
      <c r="C2969" s="21">
        <v>2583362</v>
      </c>
      <c r="D2969" s="20" t="s">
        <v>102</v>
      </c>
      <c r="E2969" s="20" t="s">
        <v>357</v>
      </c>
      <c r="F2969" s="45" t="s">
        <v>20236</v>
      </c>
      <c r="G2969" s="44">
        <v>45167</v>
      </c>
      <c r="H2969" s="20" t="s">
        <v>366</v>
      </c>
      <c r="I2969">
        <v>1</v>
      </c>
      <c r="J2969" t="s">
        <v>33</v>
      </c>
      <c r="K2969" t="s">
        <v>34</v>
      </c>
      <c r="L2969" t="s">
        <v>35</v>
      </c>
      <c r="M2969" t="s">
        <v>143</v>
      </c>
      <c r="N2969" t="s">
        <v>37</v>
      </c>
      <c r="O2969" t="s">
        <v>20261</v>
      </c>
      <c r="P2969" s="13" t="s">
        <v>18431</v>
      </c>
      <c r="Q2969" s="2" t="s">
        <v>20262</v>
      </c>
      <c r="R2969" t="s">
        <v>20261</v>
      </c>
      <c r="S2969" s="13" t="s">
        <v>18431</v>
      </c>
      <c r="T2969" t="s">
        <v>20263</v>
      </c>
      <c r="U2969" t="s">
        <v>20264</v>
      </c>
      <c r="V2969" t="s">
        <v>37</v>
      </c>
      <c r="W2969" t="s">
        <v>42</v>
      </c>
      <c r="X2969" t="s">
        <v>20265</v>
      </c>
      <c r="Y2969" t="s">
        <v>44</v>
      </c>
      <c r="Z2969" t="s">
        <v>20266</v>
      </c>
      <c r="AA2969" t="s">
        <v>20267</v>
      </c>
      <c r="AB2969" t="s">
        <v>20268</v>
      </c>
      <c r="AC2969" t="s">
        <v>20269</v>
      </c>
      <c r="AD2969" t="s">
        <v>20270</v>
      </c>
      <c r="AE2969" t="s">
        <v>20271</v>
      </c>
      <c r="AF2969" t="s">
        <v>115</v>
      </c>
    </row>
    <row r="2970" spans="3:32" x14ac:dyDescent="0.3">
      <c r="C2970" s="21">
        <v>2583432</v>
      </c>
      <c r="D2970" s="20" t="s">
        <v>102</v>
      </c>
      <c r="E2970" s="20" t="s">
        <v>63</v>
      </c>
      <c r="F2970" s="45" t="s">
        <v>20236</v>
      </c>
      <c r="G2970" s="44">
        <v>45167</v>
      </c>
      <c r="H2970" s="20" t="s">
        <v>366</v>
      </c>
      <c r="I2970">
        <v>1</v>
      </c>
      <c r="J2970" t="s">
        <v>33</v>
      </c>
      <c r="K2970" t="s">
        <v>34</v>
      </c>
      <c r="L2970" t="s">
        <v>35</v>
      </c>
      <c r="M2970" t="s">
        <v>105</v>
      </c>
      <c r="N2970" t="s">
        <v>37</v>
      </c>
      <c r="O2970" t="s">
        <v>20272</v>
      </c>
      <c r="P2970" s="13" t="s">
        <v>18431</v>
      </c>
      <c r="Q2970" s="2" t="s">
        <v>44</v>
      </c>
      <c r="R2970" t="s">
        <v>20255</v>
      </c>
      <c r="S2970" s="13" t="s">
        <v>18431</v>
      </c>
      <c r="T2970" t="s">
        <v>20256</v>
      </c>
      <c r="U2970" t="s">
        <v>44</v>
      </c>
      <c r="V2970" t="s">
        <v>37</v>
      </c>
      <c r="W2970" t="s">
        <v>42</v>
      </c>
      <c r="X2970" t="s">
        <v>164</v>
      </c>
      <c r="Y2970" t="s">
        <v>44</v>
      </c>
      <c r="Z2970" t="s">
        <v>78</v>
      </c>
      <c r="AA2970" t="s">
        <v>20273</v>
      </c>
      <c r="AB2970" t="s">
        <v>20258</v>
      </c>
      <c r="AC2970" t="s">
        <v>44</v>
      </c>
      <c r="AD2970" t="s">
        <v>20259</v>
      </c>
      <c r="AE2970" t="s">
        <v>20274</v>
      </c>
      <c r="AF2970" t="s">
        <v>115</v>
      </c>
    </row>
    <row r="2971" spans="3:32" x14ac:dyDescent="0.3">
      <c r="C2971" s="21">
        <v>2583433</v>
      </c>
      <c r="D2971" s="20" t="s">
        <v>102</v>
      </c>
      <c r="E2971" s="20" t="s">
        <v>63</v>
      </c>
      <c r="F2971" s="45" t="s">
        <v>20236</v>
      </c>
      <c r="G2971" s="44">
        <v>45167</v>
      </c>
      <c r="H2971" s="20" t="s">
        <v>366</v>
      </c>
      <c r="I2971">
        <v>1</v>
      </c>
      <c r="J2971" t="s">
        <v>33</v>
      </c>
      <c r="K2971" t="s">
        <v>34</v>
      </c>
      <c r="L2971" t="s">
        <v>35</v>
      </c>
      <c r="M2971" t="s">
        <v>105</v>
      </c>
      <c r="N2971" t="s">
        <v>37</v>
      </c>
      <c r="O2971" t="s">
        <v>20275</v>
      </c>
      <c r="P2971" s="13" t="s">
        <v>18431</v>
      </c>
      <c r="Q2971" s="2" t="s">
        <v>44</v>
      </c>
      <c r="R2971" t="s">
        <v>20276</v>
      </c>
      <c r="S2971" s="13" t="s">
        <v>18431</v>
      </c>
      <c r="T2971" t="s">
        <v>20277</v>
      </c>
      <c r="U2971" t="s">
        <v>44</v>
      </c>
      <c r="V2971" t="s">
        <v>37</v>
      </c>
      <c r="W2971" t="s">
        <v>42</v>
      </c>
      <c r="X2971" t="s">
        <v>164</v>
      </c>
      <c r="Y2971" t="s">
        <v>44</v>
      </c>
      <c r="Z2971" t="s">
        <v>78</v>
      </c>
      <c r="AA2971" t="s">
        <v>20278</v>
      </c>
      <c r="AB2971" t="s">
        <v>44</v>
      </c>
      <c r="AC2971" t="s">
        <v>44</v>
      </c>
      <c r="AD2971" t="s">
        <v>20279</v>
      </c>
      <c r="AE2971" t="s">
        <v>20280</v>
      </c>
      <c r="AF2971" t="s">
        <v>115</v>
      </c>
    </row>
    <row r="2972" spans="3:32" x14ac:dyDescent="0.3">
      <c r="C2972" s="21">
        <v>2583652</v>
      </c>
      <c r="D2972" s="20" t="s">
        <v>102</v>
      </c>
      <c r="E2972" s="20" t="s">
        <v>537</v>
      </c>
      <c r="F2972" s="45" t="s">
        <v>20236</v>
      </c>
      <c r="G2972" s="44">
        <v>45167</v>
      </c>
      <c r="H2972" s="20" t="s">
        <v>366</v>
      </c>
      <c r="I2972">
        <v>1</v>
      </c>
      <c r="J2972" t="s">
        <v>33</v>
      </c>
      <c r="K2972" t="s">
        <v>34</v>
      </c>
      <c r="L2972" t="s">
        <v>35</v>
      </c>
      <c r="M2972" t="s">
        <v>52</v>
      </c>
      <c r="N2972" t="s">
        <v>37</v>
      </c>
      <c r="O2972" t="s">
        <v>20281</v>
      </c>
      <c r="P2972" s="13" t="s">
        <v>18431</v>
      </c>
      <c r="Q2972" s="2" t="s">
        <v>20282</v>
      </c>
      <c r="R2972" t="s">
        <v>20281</v>
      </c>
      <c r="S2972" s="13" t="s">
        <v>18431</v>
      </c>
      <c r="T2972" t="s">
        <v>20283</v>
      </c>
      <c r="U2972" t="s">
        <v>20281</v>
      </c>
      <c r="V2972" t="s">
        <v>37</v>
      </c>
      <c r="W2972" t="s">
        <v>42</v>
      </c>
      <c r="X2972" t="s">
        <v>274</v>
      </c>
      <c r="Y2972" t="s">
        <v>44</v>
      </c>
      <c r="Z2972" t="s">
        <v>45</v>
      </c>
      <c r="AA2972" t="s">
        <v>20284</v>
      </c>
      <c r="AB2972" t="s">
        <v>20285</v>
      </c>
      <c r="AC2972" t="s">
        <v>20285</v>
      </c>
      <c r="AD2972" t="s">
        <v>20286</v>
      </c>
      <c r="AE2972" t="s">
        <v>20287</v>
      </c>
      <c r="AF2972" t="s">
        <v>115</v>
      </c>
    </row>
    <row r="2973" spans="3:32" x14ac:dyDescent="0.3">
      <c r="C2973" s="21">
        <v>2584049</v>
      </c>
      <c r="D2973" s="20" t="s">
        <v>102</v>
      </c>
      <c r="E2973" s="20" t="s">
        <v>63</v>
      </c>
      <c r="F2973" s="45" t="s">
        <v>20236</v>
      </c>
      <c r="G2973" s="44">
        <v>45167</v>
      </c>
      <c r="H2973" s="20" t="s">
        <v>366</v>
      </c>
      <c r="I2973">
        <v>1</v>
      </c>
      <c r="J2973" t="s">
        <v>33</v>
      </c>
      <c r="K2973" t="s">
        <v>34</v>
      </c>
      <c r="L2973" t="s">
        <v>35</v>
      </c>
      <c r="M2973" t="s">
        <v>292</v>
      </c>
      <c r="N2973" t="s">
        <v>37</v>
      </c>
      <c r="O2973" t="s">
        <v>20288</v>
      </c>
      <c r="P2973" s="13" t="s">
        <v>18431</v>
      </c>
      <c r="Q2973" s="2" t="s">
        <v>44</v>
      </c>
      <c r="R2973" t="s">
        <v>20289</v>
      </c>
      <c r="S2973" s="13" t="s">
        <v>18431</v>
      </c>
      <c r="T2973" t="s">
        <v>20290</v>
      </c>
      <c r="U2973" t="s">
        <v>44</v>
      </c>
      <c r="V2973" t="s">
        <v>37</v>
      </c>
      <c r="W2973" t="s">
        <v>42</v>
      </c>
      <c r="X2973" t="s">
        <v>164</v>
      </c>
      <c r="Y2973" t="s">
        <v>44</v>
      </c>
      <c r="Z2973" t="s">
        <v>78</v>
      </c>
      <c r="AA2973" t="s">
        <v>20291</v>
      </c>
      <c r="AB2973" t="s">
        <v>20292</v>
      </c>
      <c r="AC2973" t="s">
        <v>44</v>
      </c>
      <c r="AD2973" t="s">
        <v>20293</v>
      </c>
      <c r="AE2973" t="s">
        <v>20294</v>
      </c>
      <c r="AF2973" t="s">
        <v>115</v>
      </c>
    </row>
    <row r="2974" spans="3:32" x14ac:dyDescent="0.3">
      <c r="C2974" s="21">
        <v>2584064</v>
      </c>
      <c r="D2974" s="20" t="s">
        <v>102</v>
      </c>
      <c r="E2974" s="20" t="s">
        <v>63</v>
      </c>
      <c r="F2974" s="45" t="s">
        <v>20236</v>
      </c>
      <c r="G2974" s="44">
        <v>45167</v>
      </c>
      <c r="H2974" s="20" t="s">
        <v>366</v>
      </c>
      <c r="I2974">
        <v>1</v>
      </c>
      <c r="J2974" t="s">
        <v>33</v>
      </c>
      <c r="K2974" t="s">
        <v>34</v>
      </c>
      <c r="L2974" t="s">
        <v>35</v>
      </c>
      <c r="M2974" t="s">
        <v>36</v>
      </c>
      <c r="N2974" t="s">
        <v>37</v>
      </c>
      <c r="O2974" t="s">
        <v>20295</v>
      </c>
      <c r="P2974" s="13" t="s">
        <v>18431</v>
      </c>
      <c r="Q2974" s="2" t="s">
        <v>20296</v>
      </c>
      <c r="R2974" t="s">
        <v>20297</v>
      </c>
      <c r="S2974" s="13" t="s">
        <v>18431</v>
      </c>
      <c r="T2974" t="s">
        <v>20298</v>
      </c>
      <c r="U2974" t="s">
        <v>124</v>
      </c>
      <c r="V2974" t="s">
        <v>37</v>
      </c>
      <c r="W2974" t="s">
        <v>42</v>
      </c>
      <c r="X2974" t="s">
        <v>4796</v>
      </c>
      <c r="Y2974" t="s">
        <v>44</v>
      </c>
      <c r="Z2974" t="s">
        <v>5213</v>
      </c>
      <c r="AA2974" t="s">
        <v>20299</v>
      </c>
      <c r="AB2974" t="s">
        <v>124</v>
      </c>
      <c r="AC2974" t="s">
        <v>20300</v>
      </c>
      <c r="AD2974" t="s">
        <v>124</v>
      </c>
      <c r="AE2974" t="s">
        <v>20301</v>
      </c>
      <c r="AF2974" t="s">
        <v>115</v>
      </c>
    </row>
    <row r="2975" spans="3:32" x14ac:dyDescent="0.3">
      <c r="C2975" s="21">
        <v>2584113</v>
      </c>
      <c r="D2975" s="20" t="s">
        <v>102</v>
      </c>
      <c r="E2975" s="20" t="s">
        <v>63</v>
      </c>
      <c r="F2975" s="45" t="s">
        <v>20236</v>
      </c>
      <c r="G2975" s="44">
        <v>45167</v>
      </c>
      <c r="H2975" s="20" t="s">
        <v>366</v>
      </c>
      <c r="I2975">
        <v>1</v>
      </c>
      <c r="J2975" t="s">
        <v>33</v>
      </c>
      <c r="K2975" t="s">
        <v>34</v>
      </c>
      <c r="L2975" t="s">
        <v>35</v>
      </c>
      <c r="M2975" t="s">
        <v>292</v>
      </c>
      <c r="N2975" t="s">
        <v>37</v>
      </c>
      <c r="O2975" t="s">
        <v>20288</v>
      </c>
      <c r="P2975" s="13" t="s">
        <v>18431</v>
      </c>
      <c r="Q2975" s="2" t="s">
        <v>20302</v>
      </c>
      <c r="R2975" t="s">
        <v>20303</v>
      </c>
      <c r="S2975" s="13" t="s">
        <v>18431</v>
      </c>
      <c r="T2975" t="s">
        <v>20304</v>
      </c>
      <c r="U2975" t="s">
        <v>124</v>
      </c>
      <c r="V2975" t="s">
        <v>37</v>
      </c>
      <c r="W2975" t="s">
        <v>42</v>
      </c>
      <c r="X2975" t="s">
        <v>1407</v>
      </c>
      <c r="Y2975" t="s">
        <v>44</v>
      </c>
      <c r="Z2975" t="s">
        <v>78</v>
      </c>
      <c r="AA2975" t="s">
        <v>20291</v>
      </c>
      <c r="AB2975" t="s">
        <v>124</v>
      </c>
      <c r="AC2975" t="s">
        <v>20305</v>
      </c>
      <c r="AD2975" t="s">
        <v>17779</v>
      </c>
      <c r="AE2975" t="s">
        <v>20306</v>
      </c>
      <c r="AF2975" t="s">
        <v>115</v>
      </c>
    </row>
    <row r="2976" spans="3:32" x14ac:dyDescent="0.3">
      <c r="C2976" s="21">
        <v>2587476</v>
      </c>
      <c r="D2976" s="20" t="s">
        <v>29</v>
      </c>
      <c r="E2976" s="20" t="s">
        <v>280</v>
      </c>
      <c r="F2976" s="45" t="s">
        <v>19468</v>
      </c>
      <c r="G2976" s="44">
        <v>45168</v>
      </c>
      <c r="H2976" s="20" t="s">
        <v>366</v>
      </c>
      <c r="J2976" t="s">
        <v>33</v>
      </c>
      <c r="K2976" t="s">
        <v>382</v>
      </c>
      <c r="L2976" t="s">
        <v>35</v>
      </c>
      <c r="M2976" t="s">
        <v>117</v>
      </c>
      <c r="N2976" t="s">
        <v>37</v>
      </c>
      <c r="O2976" t="s">
        <v>20969</v>
      </c>
      <c r="P2976" s="13" t="s">
        <v>18688</v>
      </c>
      <c r="Q2976" s="2" t="s">
        <v>20970</v>
      </c>
      <c r="R2976" t="s">
        <v>20969</v>
      </c>
      <c r="S2976" s="13" t="s">
        <v>18688</v>
      </c>
      <c r="T2976" t="s">
        <v>20971</v>
      </c>
      <c r="U2976" t="s">
        <v>200</v>
      </c>
      <c r="V2976" t="s">
        <v>37</v>
      </c>
      <c r="W2976" t="s">
        <v>42</v>
      </c>
      <c r="X2976" t="s">
        <v>20972</v>
      </c>
      <c r="Y2976" t="s">
        <v>44</v>
      </c>
      <c r="Z2976" t="s">
        <v>20973</v>
      </c>
      <c r="AA2976" t="s">
        <v>20974</v>
      </c>
      <c r="AB2976" t="s">
        <v>124</v>
      </c>
      <c r="AC2976" t="s">
        <v>20975</v>
      </c>
      <c r="AD2976" t="s">
        <v>20976</v>
      </c>
      <c r="AE2976" t="s">
        <v>20977</v>
      </c>
      <c r="AF2976" t="s">
        <v>51</v>
      </c>
    </row>
    <row r="2977" spans="3:32" x14ac:dyDescent="0.3">
      <c r="C2977" s="21">
        <v>2584571</v>
      </c>
      <c r="D2977" s="20" t="s">
        <v>102</v>
      </c>
      <c r="E2977" s="20" t="s">
        <v>30</v>
      </c>
      <c r="F2977" s="45" t="s">
        <v>20236</v>
      </c>
      <c r="G2977" s="44">
        <v>45168</v>
      </c>
      <c r="H2977" s="20" t="s">
        <v>366</v>
      </c>
      <c r="J2977" t="s">
        <v>33</v>
      </c>
      <c r="K2977" t="s">
        <v>34</v>
      </c>
      <c r="L2977" t="s">
        <v>35</v>
      </c>
      <c r="M2977" t="s">
        <v>64</v>
      </c>
      <c r="N2977" t="s">
        <v>37</v>
      </c>
      <c r="O2977" t="s">
        <v>20307</v>
      </c>
      <c r="P2977" s="13" t="s">
        <v>18431</v>
      </c>
      <c r="Q2977" s="2" t="s">
        <v>20308</v>
      </c>
      <c r="R2977" t="s">
        <v>20307</v>
      </c>
      <c r="S2977" s="13" t="s">
        <v>18431</v>
      </c>
      <c r="T2977" t="s">
        <v>20309</v>
      </c>
      <c r="U2977" t="s">
        <v>20307</v>
      </c>
      <c r="V2977" t="s">
        <v>37</v>
      </c>
      <c r="W2977" t="s">
        <v>42</v>
      </c>
      <c r="X2977" t="s">
        <v>9518</v>
      </c>
      <c r="Y2977" t="s">
        <v>44</v>
      </c>
      <c r="Z2977" t="s">
        <v>3401</v>
      </c>
      <c r="AA2977" t="s">
        <v>20310</v>
      </c>
      <c r="AB2977" t="s">
        <v>20311</v>
      </c>
      <c r="AC2977" t="s">
        <v>20312</v>
      </c>
      <c r="AD2977" t="s">
        <v>20313</v>
      </c>
      <c r="AE2977" t="s">
        <v>20314</v>
      </c>
      <c r="AF2977" t="s">
        <v>115</v>
      </c>
    </row>
    <row r="2978" spans="3:32" x14ac:dyDescent="0.3">
      <c r="C2978" s="21">
        <v>2584820</v>
      </c>
      <c r="D2978" s="20" t="s">
        <v>102</v>
      </c>
      <c r="E2978" s="20" t="s">
        <v>63</v>
      </c>
      <c r="F2978" s="45" t="s">
        <v>20236</v>
      </c>
      <c r="G2978" s="44">
        <v>45168</v>
      </c>
      <c r="H2978" s="20" t="s">
        <v>366</v>
      </c>
      <c r="J2978" t="s">
        <v>33</v>
      </c>
      <c r="K2978" t="s">
        <v>34</v>
      </c>
      <c r="L2978" t="s">
        <v>35</v>
      </c>
      <c r="M2978" t="s">
        <v>52</v>
      </c>
      <c r="N2978" t="s">
        <v>37</v>
      </c>
      <c r="O2978" t="s">
        <v>14655</v>
      </c>
      <c r="P2978" s="13" t="s">
        <v>18431</v>
      </c>
      <c r="Q2978" s="2" t="s">
        <v>44</v>
      </c>
      <c r="R2978" t="s">
        <v>20978</v>
      </c>
      <c r="S2978" s="13" t="s">
        <v>18431</v>
      </c>
      <c r="T2978" t="s">
        <v>14657</v>
      </c>
      <c r="U2978" t="s">
        <v>44</v>
      </c>
      <c r="V2978" t="s">
        <v>37</v>
      </c>
      <c r="W2978" t="s">
        <v>42</v>
      </c>
      <c r="X2978" t="s">
        <v>164</v>
      </c>
      <c r="Y2978" t="s">
        <v>44</v>
      </c>
      <c r="Z2978" t="s">
        <v>78</v>
      </c>
      <c r="AA2978" t="s">
        <v>14659</v>
      </c>
      <c r="AB2978" t="s">
        <v>20979</v>
      </c>
      <c r="AC2978" t="s">
        <v>44</v>
      </c>
      <c r="AD2978" t="s">
        <v>20980</v>
      </c>
      <c r="AE2978" t="s">
        <v>20981</v>
      </c>
      <c r="AF2978" t="s">
        <v>115</v>
      </c>
    </row>
    <row r="2979" spans="3:32" x14ac:dyDescent="0.3">
      <c r="C2979" s="21">
        <v>2590272</v>
      </c>
      <c r="D2979" s="20" t="s">
        <v>29</v>
      </c>
      <c r="E2979" s="20" t="s">
        <v>63</v>
      </c>
      <c r="F2979" s="45" t="s">
        <v>20236</v>
      </c>
      <c r="G2979" s="44">
        <v>45168</v>
      </c>
      <c r="H2979" s="20" t="s">
        <v>366</v>
      </c>
      <c r="J2979" t="s">
        <v>33</v>
      </c>
      <c r="K2979" t="s">
        <v>34</v>
      </c>
      <c r="L2979" t="s">
        <v>35</v>
      </c>
      <c r="M2979" t="s">
        <v>36</v>
      </c>
      <c r="N2979" t="s">
        <v>37</v>
      </c>
      <c r="O2979" t="s">
        <v>20733</v>
      </c>
      <c r="P2979" s="13" t="s">
        <v>18760</v>
      </c>
      <c r="Q2979" s="2" t="s">
        <v>20734</v>
      </c>
      <c r="R2979" t="s">
        <v>20733</v>
      </c>
      <c r="S2979" s="13" t="s">
        <v>18760</v>
      </c>
      <c r="T2979" t="s">
        <v>20735</v>
      </c>
      <c r="U2979" t="s">
        <v>20736</v>
      </c>
      <c r="V2979" t="s">
        <v>37</v>
      </c>
      <c r="W2979" t="s">
        <v>42</v>
      </c>
      <c r="X2979" t="s">
        <v>6127</v>
      </c>
      <c r="Y2979" t="s">
        <v>44</v>
      </c>
      <c r="Z2979" t="s">
        <v>20737</v>
      </c>
      <c r="AA2979" t="s">
        <v>20738</v>
      </c>
      <c r="AB2979" t="s">
        <v>20739</v>
      </c>
      <c r="AC2979" t="s">
        <v>20740</v>
      </c>
      <c r="AD2979" t="s">
        <v>20741</v>
      </c>
      <c r="AE2979" t="s">
        <v>20742</v>
      </c>
      <c r="AF2979" t="s">
        <v>51</v>
      </c>
    </row>
    <row r="2980" spans="3:32" x14ac:dyDescent="0.3">
      <c r="C2980" s="21">
        <v>2590639</v>
      </c>
      <c r="D2980" s="20" t="s">
        <v>29</v>
      </c>
      <c r="E2980" s="20" t="s">
        <v>63</v>
      </c>
      <c r="F2980" s="45" t="s">
        <v>20236</v>
      </c>
      <c r="G2980" s="44">
        <v>45168</v>
      </c>
      <c r="H2980" s="20" t="s">
        <v>366</v>
      </c>
      <c r="J2980" t="s">
        <v>33</v>
      </c>
      <c r="K2980" t="s">
        <v>34</v>
      </c>
      <c r="L2980" t="s">
        <v>35</v>
      </c>
      <c r="M2980" t="s">
        <v>143</v>
      </c>
      <c r="N2980" t="s">
        <v>37</v>
      </c>
      <c r="O2980" t="s">
        <v>20743</v>
      </c>
      <c r="P2980" s="13" t="s">
        <v>18760</v>
      </c>
      <c r="Q2980" s="2" t="s">
        <v>20744</v>
      </c>
      <c r="R2980" t="s">
        <v>20743</v>
      </c>
      <c r="S2980" s="13" t="s">
        <v>18760</v>
      </c>
      <c r="T2980" t="s">
        <v>20745</v>
      </c>
      <c r="U2980" t="s">
        <v>20746</v>
      </c>
      <c r="V2980" t="s">
        <v>37</v>
      </c>
      <c r="W2980" t="s">
        <v>42</v>
      </c>
      <c r="X2980" t="s">
        <v>421</v>
      </c>
      <c r="Y2980" t="s">
        <v>44</v>
      </c>
      <c r="Z2980" t="s">
        <v>45</v>
      </c>
      <c r="AA2980" t="s">
        <v>20747</v>
      </c>
      <c r="AB2980" t="s">
        <v>20748</v>
      </c>
      <c r="AC2980" t="s">
        <v>20749</v>
      </c>
      <c r="AD2980" t="s">
        <v>20750</v>
      </c>
      <c r="AE2980" t="s">
        <v>20751</v>
      </c>
      <c r="AF2980" t="s">
        <v>51</v>
      </c>
    </row>
    <row r="2981" spans="3:32" x14ac:dyDescent="0.3">
      <c r="C2981" s="21">
        <v>2590693</v>
      </c>
      <c r="D2981" s="20" t="s">
        <v>62</v>
      </c>
      <c r="E2981" s="20" t="s">
        <v>63</v>
      </c>
      <c r="F2981" s="45" t="s">
        <v>20236</v>
      </c>
      <c r="G2981" s="44">
        <v>45168</v>
      </c>
      <c r="H2981" s="20" t="s">
        <v>366</v>
      </c>
      <c r="J2981" t="s">
        <v>33</v>
      </c>
      <c r="K2981" t="s">
        <v>34</v>
      </c>
      <c r="L2981" t="s">
        <v>35</v>
      </c>
      <c r="M2981" t="s">
        <v>117</v>
      </c>
      <c r="N2981" t="s">
        <v>37</v>
      </c>
      <c r="O2981" t="s">
        <v>19296</v>
      </c>
      <c r="P2981" s="13" t="s">
        <v>18760</v>
      </c>
      <c r="Q2981" s="2" t="s">
        <v>20752</v>
      </c>
      <c r="R2981" t="s">
        <v>19296</v>
      </c>
      <c r="S2981" s="13" t="s">
        <v>18760</v>
      </c>
      <c r="T2981" t="s">
        <v>19298</v>
      </c>
      <c r="U2981" t="s">
        <v>19296</v>
      </c>
      <c r="V2981" t="s">
        <v>37</v>
      </c>
      <c r="W2981" t="s">
        <v>42</v>
      </c>
      <c r="X2981" t="s">
        <v>2757</v>
      </c>
      <c r="Y2981" t="s">
        <v>44</v>
      </c>
      <c r="Z2981" t="s">
        <v>45</v>
      </c>
      <c r="AA2981" t="s">
        <v>19301</v>
      </c>
      <c r="AB2981" t="s">
        <v>20753</v>
      </c>
      <c r="AC2981" t="s">
        <v>20754</v>
      </c>
      <c r="AD2981" t="s">
        <v>19304</v>
      </c>
      <c r="AE2981" t="s">
        <v>20755</v>
      </c>
      <c r="AF2981" t="s">
        <v>51</v>
      </c>
    </row>
    <row r="2982" spans="3:32" x14ac:dyDescent="0.3">
      <c r="C2982" s="21">
        <v>2591289</v>
      </c>
      <c r="D2982" s="20" t="s">
        <v>29</v>
      </c>
      <c r="E2982" s="20" t="s">
        <v>280</v>
      </c>
      <c r="F2982" s="45" t="s">
        <v>20236</v>
      </c>
      <c r="G2982" s="44">
        <v>45168</v>
      </c>
      <c r="H2982" s="20" t="s">
        <v>366</v>
      </c>
      <c r="J2982" t="s">
        <v>33</v>
      </c>
      <c r="K2982" t="s">
        <v>34</v>
      </c>
      <c r="L2982" t="s">
        <v>35</v>
      </c>
      <c r="M2982" t="s">
        <v>36</v>
      </c>
      <c r="N2982" t="s">
        <v>37</v>
      </c>
      <c r="O2982" t="s">
        <v>20756</v>
      </c>
      <c r="P2982" s="13" t="s">
        <v>20757</v>
      </c>
      <c r="Q2982" s="2" t="s">
        <v>20758</v>
      </c>
      <c r="R2982" t="s">
        <v>20756</v>
      </c>
      <c r="S2982" s="13" t="s">
        <v>20757</v>
      </c>
      <c r="T2982" t="s">
        <v>20759</v>
      </c>
      <c r="U2982" t="s">
        <v>20760</v>
      </c>
      <c r="V2982" t="s">
        <v>37</v>
      </c>
      <c r="W2982" t="s">
        <v>42</v>
      </c>
      <c r="X2982" t="s">
        <v>20761</v>
      </c>
      <c r="Y2982" t="s">
        <v>44</v>
      </c>
      <c r="Z2982" t="s">
        <v>45</v>
      </c>
      <c r="AA2982" t="s">
        <v>20762</v>
      </c>
      <c r="AB2982" t="s">
        <v>20763</v>
      </c>
      <c r="AC2982" t="s">
        <v>20764</v>
      </c>
      <c r="AD2982" t="s">
        <v>20765</v>
      </c>
      <c r="AE2982" t="s">
        <v>20766</v>
      </c>
      <c r="AF2982" t="s">
        <v>51</v>
      </c>
    </row>
    <row r="2983" spans="3:32" x14ac:dyDescent="0.3">
      <c r="C2983" s="21">
        <v>2591303</v>
      </c>
      <c r="D2983" s="20" t="s">
        <v>29</v>
      </c>
      <c r="E2983" s="20" t="s">
        <v>141</v>
      </c>
      <c r="F2983" s="45" t="s">
        <v>20236</v>
      </c>
      <c r="G2983" s="44">
        <v>45168</v>
      </c>
      <c r="H2983" s="20" t="s">
        <v>366</v>
      </c>
      <c r="J2983" t="s">
        <v>33</v>
      </c>
      <c r="K2983" t="s">
        <v>34</v>
      </c>
      <c r="L2983" t="s">
        <v>35</v>
      </c>
      <c r="M2983" t="s">
        <v>292</v>
      </c>
      <c r="N2983" t="s">
        <v>37</v>
      </c>
      <c r="O2983" t="s">
        <v>20767</v>
      </c>
      <c r="P2983" s="13" t="s">
        <v>20757</v>
      </c>
      <c r="Q2983" s="2" t="s">
        <v>20768</v>
      </c>
      <c r="R2983" t="s">
        <v>20767</v>
      </c>
      <c r="S2983" s="13" t="s">
        <v>20757</v>
      </c>
      <c r="T2983" t="s">
        <v>20769</v>
      </c>
      <c r="U2983" t="s">
        <v>20770</v>
      </c>
      <c r="V2983" t="s">
        <v>37</v>
      </c>
      <c r="W2983" t="s">
        <v>42</v>
      </c>
      <c r="X2983" t="s">
        <v>532</v>
      </c>
      <c r="Y2983" t="s">
        <v>44</v>
      </c>
      <c r="Z2983" t="s">
        <v>136</v>
      </c>
      <c r="AA2983" t="s">
        <v>20771</v>
      </c>
      <c r="AB2983" t="s">
        <v>20772</v>
      </c>
      <c r="AC2983" t="s">
        <v>20773</v>
      </c>
      <c r="AD2983" t="s">
        <v>20774</v>
      </c>
      <c r="AE2983" t="s">
        <v>20775</v>
      </c>
      <c r="AF2983" t="s">
        <v>51</v>
      </c>
    </row>
    <row r="2984" spans="3:32" x14ac:dyDescent="0.3">
      <c r="C2984" s="21">
        <v>2591647</v>
      </c>
      <c r="D2984" s="20" t="s">
        <v>368</v>
      </c>
      <c r="E2984" s="20" t="s">
        <v>63</v>
      </c>
      <c r="F2984" s="45" t="s">
        <v>20236</v>
      </c>
      <c r="G2984" s="44">
        <v>45168</v>
      </c>
      <c r="H2984" s="20" t="s">
        <v>366</v>
      </c>
      <c r="J2984" t="s">
        <v>33</v>
      </c>
      <c r="K2984" t="s">
        <v>34</v>
      </c>
      <c r="L2984" t="s">
        <v>35</v>
      </c>
      <c r="M2984" t="s">
        <v>64</v>
      </c>
      <c r="N2984" t="s">
        <v>37</v>
      </c>
      <c r="O2984" t="s">
        <v>20776</v>
      </c>
      <c r="P2984" s="13" t="s">
        <v>20757</v>
      </c>
      <c r="Q2984" s="2" t="s">
        <v>20777</v>
      </c>
      <c r="R2984" t="s">
        <v>14460</v>
      </c>
      <c r="S2984" s="13" t="s">
        <v>20757</v>
      </c>
      <c r="T2984" t="s">
        <v>1445</v>
      </c>
      <c r="U2984" t="s">
        <v>200</v>
      </c>
      <c r="V2984" t="s">
        <v>37</v>
      </c>
      <c r="W2984" t="s">
        <v>42</v>
      </c>
      <c r="X2984" t="s">
        <v>12042</v>
      </c>
      <c r="Y2984" t="s">
        <v>44</v>
      </c>
      <c r="Z2984" t="s">
        <v>78</v>
      </c>
      <c r="AA2984" t="s">
        <v>20778</v>
      </c>
      <c r="AB2984" t="s">
        <v>44</v>
      </c>
      <c r="AC2984" t="s">
        <v>1447</v>
      </c>
      <c r="AD2984" t="s">
        <v>1448</v>
      </c>
      <c r="AE2984" t="s">
        <v>20779</v>
      </c>
      <c r="AF2984" t="s">
        <v>20780</v>
      </c>
    </row>
    <row r="2985" spans="3:32" x14ac:dyDescent="0.3">
      <c r="C2985" s="21">
        <v>2591672</v>
      </c>
      <c r="D2985" s="20" t="s">
        <v>29</v>
      </c>
      <c r="E2985" s="20" t="s">
        <v>141</v>
      </c>
      <c r="F2985" s="45" t="s">
        <v>20236</v>
      </c>
      <c r="G2985" s="44">
        <v>45168</v>
      </c>
      <c r="H2985" s="20" t="s">
        <v>366</v>
      </c>
      <c r="J2985" t="s">
        <v>33</v>
      </c>
      <c r="K2985" t="s">
        <v>34</v>
      </c>
      <c r="L2985" t="s">
        <v>35</v>
      </c>
      <c r="M2985" t="s">
        <v>292</v>
      </c>
      <c r="N2985" t="s">
        <v>37</v>
      </c>
      <c r="O2985" t="s">
        <v>20895</v>
      </c>
      <c r="P2985" s="13" t="s">
        <v>20757</v>
      </c>
      <c r="Q2985" s="2" t="s">
        <v>20896</v>
      </c>
      <c r="R2985" t="s">
        <v>20895</v>
      </c>
      <c r="S2985" s="13" t="s">
        <v>20757</v>
      </c>
      <c r="T2985" t="s">
        <v>20897</v>
      </c>
      <c r="U2985" t="s">
        <v>20898</v>
      </c>
      <c r="V2985" t="s">
        <v>37</v>
      </c>
      <c r="W2985" t="s">
        <v>42</v>
      </c>
      <c r="X2985" t="s">
        <v>3113</v>
      </c>
      <c r="Y2985" t="s">
        <v>44</v>
      </c>
      <c r="Z2985" t="s">
        <v>136</v>
      </c>
      <c r="AA2985" t="s">
        <v>20899</v>
      </c>
      <c r="AB2985" t="s">
        <v>20900</v>
      </c>
      <c r="AC2985" t="s">
        <v>20900</v>
      </c>
      <c r="AD2985" t="s">
        <v>20901</v>
      </c>
      <c r="AE2985" t="s">
        <v>20902</v>
      </c>
      <c r="AF2985" t="s">
        <v>51</v>
      </c>
    </row>
    <row r="2986" spans="3:32" x14ac:dyDescent="0.3">
      <c r="C2986" s="21">
        <v>2591814</v>
      </c>
      <c r="D2986" s="20" t="s">
        <v>368</v>
      </c>
      <c r="E2986" s="20" t="s">
        <v>141</v>
      </c>
      <c r="F2986" s="45" t="s">
        <v>20236</v>
      </c>
      <c r="G2986" s="44">
        <v>45168</v>
      </c>
      <c r="H2986" s="20" t="s">
        <v>366</v>
      </c>
      <c r="J2986" t="s">
        <v>33</v>
      </c>
      <c r="K2986" t="s">
        <v>34</v>
      </c>
      <c r="L2986" t="s">
        <v>35</v>
      </c>
      <c r="M2986" t="s">
        <v>117</v>
      </c>
      <c r="N2986" t="s">
        <v>37</v>
      </c>
      <c r="O2986" t="s">
        <v>20903</v>
      </c>
      <c r="P2986" s="13" t="s">
        <v>20757</v>
      </c>
      <c r="Q2986" s="2" t="s">
        <v>20904</v>
      </c>
      <c r="R2986" t="s">
        <v>14460</v>
      </c>
      <c r="S2986" s="13" t="s">
        <v>20757</v>
      </c>
      <c r="T2986" t="s">
        <v>1445</v>
      </c>
      <c r="U2986" t="s">
        <v>200</v>
      </c>
      <c r="V2986" t="s">
        <v>37</v>
      </c>
      <c r="W2986" t="s">
        <v>42</v>
      </c>
      <c r="X2986" t="s">
        <v>69</v>
      </c>
      <c r="Y2986" t="s">
        <v>44</v>
      </c>
      <c r="Z2986" t="s">
        <v>78</v>
      </c>
      <c r="AA2986" t="s">
        <v>20905</v>
      </c>
      <c r="AB2986" t="s">
        <v>44</v>
      </c>
      <c r="AC2986" t="s">
        <v>1447</v>
      </c>
      <c r="AD2986" t="s">
        <v>1448</v>
      </c>
      <c r="AE2986" t="s">
        <v>20906</v>
      </c>
      <c r="AF2986" t="s">
        <v>51</v>
      </c>
    </row>
    <row r="2987" spans="3:32" x14ac:dyDescent="0.3">
      <c r="C2987" s="21">
        <v>2591865</v>
      </c>
      <c r="D2987" s="20" t="s">
        <v>29</v>
      </c>
      <c r="E2987" s="20" t="s">
        <v>63</v>
      </c>
      <c r="F2987" s="45" t="s">
        <v>20236</v>
      </c>
      <c r="G2987" s="44">
        <v>45168</v>
      </c>
      <c r="H2987" s="20" t="s">
        <v>366</v>
      </c>
      <c r="J2987" t="s">
        <v>33</v>
      </c>
      <c r="K2987" t="s">
        <v>34</v>
      </c>
      <c r="L2987" t="s">
        <v>35</v>
      </c>
      <c r="M2987" t="s">
        <v>64</v>
      </c>
      <c r="N2987" t="s">
        <v>37</v>
      </c>
      <c r="O2987" t="s">
        <v>20907</v>
      </c>
      <c r="P2987" s="13" t="s">
        <v>20757</v>
      </c>
      <c r="Q2987" s="2" t="s">
        <v>20908</v>
      </c>
      <c r="R2987" t="s">
        <v>16516</v>
      </c>
      <c r="S2987" s="13" t="s">
        <v>20757</v>
      </c>
      <c r="T2987" t="s">
        <v>16507</v>
      </c>
      <c r="U2987" t="s">
        <v>16508</v>
      </c>
      <c r="V2987" t="s">
        <v>37</v>
      </c>
      <c r="W2987" t="s">
        <v>42</v>
      </c>
      <c r="X2987" t="s">
        <v>401</v>
      </c>
      <c r="Y2987" t="s">
        <v>44</v>
      </c>
      <c r="Z2987" t="s">
        <v>78</v>
      </c>
      <c r="AA2987" t="s">
        <v>20909</v>
      </c>
      <c r="AB2987" t="s">
        <v>44</v>
      </c>
      <c r="AC2987" t="s">
        <v>1048</v>
      </c>
      <c r="AD2987" t="s">
        <v>16511</v>
      </c>
      <c r="AE2987" t="s">
        <v>20910</v>
      </c>
      <c r="AF2987" t="s">
        <v>44</v>
      </c>
    </row>
    <row r="2988" spans="3:32" x14ac:dyDescent="0.3">
      <c r="C2988" s="21">
        <v>2585166</v>
      </c>
      <c r="D2988" s="20" t="s">
        <v>102</v>
      </c>
      <c r="E2988" s="20" t="s">
        <v>141</v>
      </c>
      <c r="F2988" s="45" t="s">
        <v>20445</v>
      </c>
      <c r="G2988" s="44">
        <v>45168</v>
      </c>
      <c r="H2988" s="20" t="s">
        <v>366</v>
      </c>
      <c r="J2988" t="s">
        <v>33</v>
      </c>
      <c r="K2988" t="s">
        <v>34</v>
      </c>
      <c r="L2988" t="s">
        <v>35</v>
      </c>
      <c r="M2988" t="s">
        <v>64</v>
      </c>
      <c r="N2988" t="s">
        <v>37</v>
      </c>
      <c r="O2988" t="s">
        <v>20546</v>
      </c>
      <c r="P2988" s="13" t="s">
        <v>18556</v>
      </c>
      <c r="Q2988" s="2" t="s">
        <v>20547</v>
      </c>
      <c r="R2988" t="s">
        <v>20546</v>
      </c>
      <c r="S2988" s="13" t="s">
        <v>18556</v>
      </c>
      <c r="T2988" t="s">
        <v>20548</v>
      </c>
      <c r="U2988" t="s">
        <v>20549</v>
      </c>
      <c r="V2988" t="s">
        <v>37</v>
      </c>
      <c r="W2988" t="s">
        <v>42</v>
      </c>
      <c r="X2988" t="s">
        <v>4940</v>
      </c>
      <c r="Y2988" t="s">
        <v>44</v>
      </c>
      <c r="Z2988" t="s">
        <v>45</v>
      </c>
      <c r="AA2988" t="s">
        <v>20550</v>
      </c>
      <c r="AB2988" t="s">
        <v>20551</v>
      </c>
      <c r="AC2988" t="s">
        <v>20551</v>
      </c>
      <c r="AD2988" t="s">
        <v>20552</v>
      </c>
      <c r="AE2988" t="s">
        <v>20553</v>
      </c>
      <c r="AF2988" t="s">
        <v>115</v>
      </c>
    </row>
    <row r="2989" spans="3:32" x14ac:dyDescent="0.3">
      <c r="C2989" s="21">
        <v>2585177</v>
      </c>
      <c r="D2989" s="20" t="s">
        <v>102</v>
      </c>
      <c r="E2989" s="20" t="s">
        <v>30</v>
      </c>
      <c r="F2989" s="45" t="s">
        <v>20445</v>
      </c>
      <c r="G2989" s="44">
        <v>45168</v>
      </c>
      <c r="H2989" s="20" t="s">
        <v>366</v>
      </c>
      <c r="J2989" t="s">
        <v>33</v>
      </c>
      <c r="K2989" t="s">
        <v>34</v>
      </c>
      <c r="L2989" t="s">
        <v>35</v>
      </c>
      <c r="M2989" t="s">
        <v>52</v>
      </c>
      <c r="N2989" t="s">
        <v>37</v>
      </c>
      <c r="O2989" t="s">
        <v>20499</v>
      </c>
      <c r="P2989" s="13" t="s">
        <v>18556</v>
      </c>
      <c r="Q2989" s="2" t="s">
        <v>20911</v>
      </c>
      <c r="R2989" t="s">
        <v>20912</v>
      </c>
      <c r="S2989" s="13" t="s">
        <v>18556</v>
      </c>
      <c r="T2989" t="s">
        <v>20501</v>
      </c>
      <c r="U2989" t="s">
        <v>44</v>
      </c>
      <c r="V2989" t="s">
        <v>37</v>
      </c>
      <c r="W2989" t="s">
        <v>42</v>
      </c>
      <c r="X2989" t="s">
        <v>5662</v>
      </c>
      <c r="Y2989" t="s">
        <v>44</v>
      </c>
      <c r="Z2989" t="s">
        <v>45</v>
      </c>
      <c r="AA2989" t="s">
        <v>20502</v>
      </c>
      <c r="AB2989" t="s">
        <v>44</v>
      </c>
      <c r="AC2989" t="s">
        <v>20503</v>
      </c>
      <c r="AD2989" t="s">
        <v>20913</v>
      </c>
      <c r="AE2989" t="s">
        <v>20914</v>
      </c>
      <c r="AF2989" t="s">
        <v>115</v>
      </c>
    </row>
    <row r="2990" spans="3:32" x14ac:dyDescent="0.3">
      <c r="C2990" s="21">
        <v>2585186</v>
      </c>
      <c r="D2990" s="20" t="s">
        <v>102</v>
      </c>
      <c r="E2990" s="20" t="s">
        <v>63</v>
      </c>
      <c r="F2990" s="45" t="s">
        <v>20445</v>
      </c>
      <c r="G2990" s="44">
        <v>45168</v>
      </c>
      <c r="H2990" s="20" t="s">
        <v>366</v>
      </c>
      <c r="J2990" t="s">
        <v>33</v>
      </c>
      <c r="K2990" t="s">
        <v>34</v>
      </c>
      <c r="L2990" t="s">
        <v>35</v>
      </c>
      <c r="M2990" t="s">
        <v>52</v>
      </c>
      <c r="N2990" t="s">
        <v>37</v>
      </c>
      <c r="O2990" t="s">
        <v>20446</v>
      </c>
      <c r="P2990" s="13" t="s">
        <v>18556</v>
      </c>
      <c r="Q2990" s="2" t="s">
        <v>20447</v>
      </c>
      <c r="R2990" t="s">
        <v>20446</v>
      </c>
      <c r="S2990" s="13" t="s">
        <v>18556</v>
      </c>
      <c r="T2990" t="s">
        <v>20448</v>
      </c>
      <c r="U2990" t="s">
        <v>20449</v>
      </c>
      <c r="V2990" t="s">
        <v>37</v>
      </c>
      <c r="W2990" t="s">
        <v>42</v>
      </c>
      <c r="X2990" t="s">
        <v>1111</v>
      </c>
      <c r="Y2990" t="s">
        <v>44</v>
      </c>
      <c r="Z2990" t="s">
        <v>45</v>
      </c>
      <c r="AA2990" t="s">
        <v>20450</v>
      </c>
      <c r="AB2990" t="s">
        <v>20451</v>
      </c>
      <c r="AC2990" t="s">
        <v>20451</v>
      </c>
      <c r="AD2990" t="s">
        <v>20452</v>
      </c>
      <c r="AE2990" t="s">
        <v>20453</v>
      </c>
      <c r="AF2990" t="s">
        <v>115</v>
      </c>
    </row>
    <row r="2991" spans="3:32" x14ac:dyDescent="0.3">
      <c r="C2991" s="21">
        <v>2585210</v>
      </c>
      <c r="D2991" s="20" t="s">
        <v>102</v>
      </c>
      <c r="E2991" s="20" t="s">
        <v>280</v>
      </c>
      <c r="F2991" s="45" t="s">
        <v>20445</v>
      </c>
      <c r="G2991" s="44">
        <v>45168</v>
      </c>
      <c r="H2991" s="20" t="s">
        <v>366</v>
      </c>
      <c r="J2991" t="s">
        <v>33</v>
      </c>
      <c r="K2991" t="s">
        <v>34</v>
      </c>
      <c r="L2991" t="s">
        <v>35</v>
      </c>
      <c r="M2991" t="s">
        <v>143</v>
      </c>
      <c r="N2991" t="s">
        <v>37</v>
      </c>
      <c r="O2991" t="s">
        <v>20454</v>
      </c>
      <c r="P2991" s="13" t="s">
        <v>18556</v>
      </c>
      <c r="Q2991" s="2" t="s">
        <v>20455</v>
      </c>
      <c r="R2991" t="s">
        <v>20454</v>
      </c>
      <c r="S2991" s="13" t="s">
        <v>18556</v>
      </c>
      <c r="T2991" t="s">
        <v>20456</v>
      </c>
      <c r="U2991" t="s">
        <v>20457</v>
      </c>
      <c r="V2991" t="s">
        <v>37</v>
      </c>
      <c r="W2991" t="s">
        <v>42</v>
      </c>
      <c r="X2991" t="s">
        <v>20265</v>
      </c>
      <c r="Y2991" t="s">
        <v>44</v>
      </c>
      <c r="Z2991" t="s">
        <v>20266</v>
      </c>
      <c r="AA2991" t="s">
        <v>20458</v>
      </c>
      <c r="AB2991" t="s">
        <v>13611</v>
      </c>
      <c r="AC2991" t="s">
        <v>20459</v>
      </c>
      <c r="AD2991" t="s">
        <v>20460</v>
      </c>
      <c r="AE2991" t="s">
        <v>20461</v>
      </c>
      <c r="AF2991" t="s">
        <v>115</v>
      </c>
    </row>
    <row r="2992" spans="3:32" x14ac:dyDescent="0.3">
      <c r="C2992" s="21">
        <v>2585240</v>
      </c>
      <c r="D2992" s="20" t="s">
        <v>102</v>
      </c>
      <c r="E2992" s="20" t="s">
        <v>63</v>
      </c>
      <c r="F2992" s="45" t="s">
        <v>20445</v>
      </c>
      <c r="G2992" s="44">
        <v>45168</v>
      </c>
      <c r="H2992" s="20" t="s">
        <v>366</v>
      </c>
      <c r="J2992" t="s">
        <v>33</v>
      </c>
      <c r="K2992" t="s">
        <v>34</v>
      </c>
      <c r="L2992" t="s">
        <v>35</v>
      </c>
      <c r="M2992" t="s">
        <v>143</v>
      </c>
      <c r="N2992" t="s">
        <v>37</v>
      </c>
      <c r="O2992" t="s">
        <v>15889</v>
      </c>
      <c r="P2992" s="13" t="s">
        <v>18556</v>
      </c>
      <c r="Q2992" s="2" t="s">
        <v>20462</v>
      </c>
      <c r="R2992" t="s">
        <v>15889</v>
      </c>
      <c r="S2992" s="13" t="s">
        <v>18556</v>
      </c>
      <c r="T2992" t="s">
        <v>20463</v>
      </c>
      <c r="U2992" t="s">
        <v>20464</v>
      </c>
      <c r="V2992" t="s">
        <v>37</v>
      </c>
      <c r="W2992" t="s">
        <v>42</v>
      </c>
      <c r="X2992" t="s">
        <v>3857</v>
      </c>
      <c r="Y2992" t="s">
        <v>44</v>
      </c>
      <c r="Z2992" t="s">
        <v>45</v>
      </c>
      <c r="AA2992" t="s">
        <v>15892</v>
      </c>
      <c r="AB2992" t="s">
        <v>20465</v>
      </c>
      <c r="AC2992" t="s">
        <v>20466</v>
      </c>
      <c r="AD2992" t="s">
        <v>20467</v>
      </c>
      <c r="AE2992" t="s">
        <v>20468</v>
      </c>
      <c r="AF2992" t="s">
        <v>115</v>
      </c>
    </row>
    <row r="2993" spans="3:32" x14ac:dyDescent="0.3">
      <c r="C2993" s="21">
        <v>2585248</v>
      </c>
      <c r="D2993" s="20" t="s">
        <v>102</v>
      </c>
      <c r="E2993" s="20" t="s">
        <v>63</v>
      </c>
      <c r="F2993" s="45" t="s">
        <v>20445</v>
      </c>
      <c r="G2993" s="44">
        <v>45168</v>
      </c>
      <c r="H2993" s="20" t="s">
        <v>366</v>
      </c>
      <c r="J2993" t="s">
        <v>33</v>
      </c>
      <c r="K2993" t="s">
        <v>34</v>
      </c>
      <c r="L2993" t="s">
        <v>35</v>
      </c>
      <c r="M2993" t="s">
        <v>143</v>
      </c>
      <c r="N2993" t="s">
        <v>37</v>
      </c>
      <c r="O2993" t="s">
        <v>20469</v>
      </c>
      <c r="P2993" s="13" t="s">
        <v>18556</v>
      </c>
      <c r="Q2993" s="2" t="s">
        <v>44</v>
      </c>
      <c r="R2993" t="s">
        <v>20470</v>
      </c>
      <c r="S2993" s="13" t="s">
        <v>18556</v>
      </c>
      <c r="T2993" t="s">
        <v>20471</v>
      </c>
      <c r="U2993" t="s">
        <v>44</v>
      </c>
      <c r="V2993" t="s">
        <v>37</v>
      </c>
      <c r="W2993" t="s">
        <v>42</v>
      </c>
      <c r="X2993" t="s">
        <v>164</v>
      </c>
      <c r="Y2993" t="s">
        <v>44</v>
      </c>
      <c r="Z2993" t="s">
        <v>78</v>
      </c>
      <c r="AA2993" t="s">
        <v>20472</v>
      </c>
      <c r="AB2993" t="s">
        <v>44</v>
      </c>
      <c r="AC2993" t="s">
        <v>44</v>
      </c>
      <c r="AD2993" t="s">
        <v>20473</v>
      </c>
      <c r="AE2993" t="s">
        <v>20474</v>
      </c>
      <c r="AF2993" t="s">
        <v>115</v>
      </c>
    </row>
    <row r="2994" spans="3:32" x14ac:dyDescent="0.3">
      <c r="C2994" s="21">
        <v>2585278</v>
      </c>
      <c r="D2994" s="20" t="s">
        <v>102</v>
      </c>
      <c r="E2994" s="20" t="s">
        <v>63</v>
      </c>
      <c r="F2994" s="45" t="s">
        <v>20445</v>
      </c>
      <c r="G2994" s="44">
        <v>45168</v>
      </c>
      <c r="H2994" s="20" t="s">
        <v>366</v>
      </c>
      <c r="J2994" t="s">
        <v>33</v>
      </c>
      <c r="K2994" t="s">
        <v>34</v>
      </c>
      <c r="L2994" t="s">
        <v>35</v>
      </c>
      <c r="M2994" t="s">
        <v>143</v>
      </c>
      <c r="N2994" t="s">
        <v>37</v>
      </c>
      <c r="O2994" t="s">
        <v>4329</v>
      </c>
      <c r="P2994" s="13" t="s">
        <v>18556</v>
      </c>
      <c r="Q2994" s="2" t="s">
        <v>20475</v>
      </c>
      <c r="R2994" t="s">
        <v>20476</v>
      </c>
      <c r="S2994" s="13" t="s">
        <v>18556</v>
      </c>
      <c r="T2994" t="s">
        <v>20477</v>
      </c>
      <c r="U2994" t="s">
        <v>44</v>
      </c>
      <c r="V2994" t="s">
        <v>37</v>
      </c>
      <c r="W2994" t="s">
        <v>42</v>
      </c>
      <c r="X2994" t="s">
        <v>18237</v>
      </c>
      <c r="Y2994" t="s">
        <v>44</v>
      </c>
      <c r="Z2994" t="s">
        <v>78</v>
      </c>
      <c r="AA2994" t="s">
        <v>4333</v>
      </c>
      <c r="AB2994" t="s">
        <v>44</v>
      </c>
      <c r="AC2994" t="s">
        <v>625</v>
      </c>
      <c r="AD2994" t="s">
        <v>14714</v>
      </c>
      <c r="AE2994" t="s">
        <v>20478</v>
      </c>
      <c r="AF2994" t="s">
        <v>115</v>
      </c>
    </row>
    <row r="2995" spans="3:32" x14ac:dyDescent="0.3">
      <c r="C2995" s="21">
        <v>2585598</v>
      </c>
      <c r="D2995" s="20" t="s">
        <v>102</v>
      </c>
      <c r="E2995" s="20" t="s">
        <v>141</v>
      </c>
      <c r="F2995" s="45" t="s">
        <v>20445</v>
      </c>
      <c r="G2995" s="44">
        <v>45168</v>
      </c>
      <c r="H2995" s="20" t="s">
        <v>366</v>
      </c>
      <c r="J2995" t="s">
        <v>33</v>
      </c>
      <c r="K2995" t="s">
        <v>34</v>
      </c>
      <c r="L2995" t="s">
        <v>35</v>
      </c>
      <c r="M2995" t="s">
        <v>36</v>
      </c>
      <c r="N2995" t="s">
        <v>37</v>
      </c>
      <c r="O2995" t="s">
        <v>20479</v>
      </c>
      <c r="P2995" s="13" t="s">
        <v>18556</v>
      </c>
      <c r="Q2995" s="2" t="s">
        <v>44</v>
      </c>
      <c r="R2995" t="s">
        <v>18791</v>
      </c>
      <c r="S2995" s="13" t="s">
        <v>18556</v>
      </c>
      <c r="T2995" t="s">
        <v>18792</v>
      </c>
      <c r="U2995" t="s">
        <v>44</v>
      </c>
      <c r="V2995" t="s">
        <v>37</v>
      </c>
      <c r="W2995" t="s">
        <v>42</v>
      </c>
      <c r="X2995" t="s">
        <v>164</v>
      </c>
      <c r="Y2995" t="s">
        <v>44</v>
      </c>
      <c r="Z2995" t="s">
        <v>78</v>
      </c>
      <c r="AA2995" t="s">
        <v>20480</v>
      </c>
      <c r="AB2995" t="s">
        <v>18794</v>
      </c>
      <c r="AC2995" t="s">
        <v>44</v>
      </c>
      <c r="AD2995" t="s">
        <v>18795</v>
      </c>
      <c r="AE2995" t="s">
        <v>20481</v>
      </c>
      <c r="AF2995" t="s">
        <v>20482</v>
      </c>
    </row>
    <row r="2996" spans="3:32" x14ac:dyDescent="0.3">
      <c r="C2996" s="21">
        <v>2585859</v>
      </c>
      <c r="D2996" s="20" t="s">
        <v>102</v>
      </c>
      <c r="E2996" s="20" t="s">
        <v>63</v>
      </c>
      <c r="F2996" s="45" t="s">
        <v>20445</v>
      </c>
      <c r="G2996" s="44">
        <v>45168</v>
      </c>
      <c r="H2996" s="20" t="s">
        <v>366</v>
      </c>
      <c r="J2996" t="s">
        <v>33</v>
      </c>
      <c r="K2996" t="s">
        <v>142</v>
      </c>
      <c r="L2996" t="s">
        <v>35</v>
      </c>
      <c r="M2996" t="s">
        <v>117</v>
      </c>
      <c r="N2996" t="s">
        <v>37</v>
      </c>
      <c r="O2996" t="s">
        <v>12841</v>
      </c>
      <c r="P2996" s="13" t="s">
        <v>18556</v>
      </c>
      <c r="Q2996" s="2" t="s">
        <v>10835</v>
      </c>
      <c r="R2996" t="s">
        <v>12841</v>
      </c>
      <c r="S2996" s="13" t="s">
        <v>18556</v>
      </c>
      <c r="T2996" t="s">
        <v>12843</v>
      </c>
      <c r="U2996" t="s">
        <v>12844</v>
      </c>
      <c r="V2996" t="s">
        <v>37</v>
      </c>
      <c r="W2996" t="s">
        <v>42</v>
      </c>
      <c r="X2996" t="s">
        <v>7174</v>
      </c>
      <c r="Y2996" t="s">
        <v>44</v>
      </c>
      <c r="Z2996" t="s">
        <v>45</v>
      </c>
      <c r="AA2996" t="s">
        <v>12845</v>
      </c>
      <c r="AB2996" t="s">
        <v>12847</v>
      </c>
      <c r="AC2996" t="s">
        <v>20982</v>
      </c>
      <c r="AD2996" t="s">
        <v>20983</v>
      </c>
      <c r="AE2996" t="s">
        <v>20984</v>
      </c>
      <c r="AF2996" t="s">
        <v>115</v>
      </c>
    </row>
    <row r="2997" spans="3:32" x14ac:dyDescent="0.3">
      <c r="C2997" s="21">
        <v>2585869</v>
      </c>
      <c r="D2997" s="20" t="s">
        <v>102</v>
      </c>
      <c r="E2997" s="20" t="s">
        <v>63</v>
      </c>
      <c r="F2997" s="45" t="s">
        <v>20445</v>
      </c>
      <c r="G2997" s="44">
        <v>45168</v>
      </c>
      <c r="H2997" s="20" t="s">
        <v>366</v>
      </c>
      <c r="J2997" t="s">
        <v>33</v>
      </c>
      <c r="K2997" t="s">
        <v>34</v>
      </c>
      <c r="L2997" t="s">
        <v>35</v>
      </c>
      <c r="M2997" t="s">
        <v>64</v>
      </c>
      <c r="N2997" t="s">
        <v>37</v>
      </c>
      <c r="O2997" t="s">
        <v>15672</v>
      </c>
      <c r="P2997" s="13" t="s">
        <v>18556</v>
      </c>
      <c r="Q2997" s="2" t="s">
        <v>44</v>
      </c>
      <c r="R2997" t="s">
        <v>15673</v>
      </c>
      <c r="S2997" s="13" t="s">
        <v>18556</v>
      </c>
      <c r="T2997" t="s">
        <v>15674</v>
      </c>
      <c r="U2997" t="s">
        <v>44</v>
      </c>
      <c r="V2997" t="s">
        <v>37</v>
      </c>
      <c r="W2997" t="s">
        <v>42</v>
      </c>
      <c r="X2997" t="s">
        <v>164</v>
      </c>
      <c r="Y2997" t="s">
        <v>44</v>
      </c>
      <c r="Z2997" t="s">
        <v>78</v>
      </c>
      <c r="AA2997" t="s">
        <v>15675</v>
      </c>
      <c r="AB2997" t="s">
        <v>44</v>
      </c>
      <c r="AC2997" t="s">
        <v>44</v>
      </c>
      <c r="AD2997" t="s">
        <v>15676</v>
      </c>
      <c r="AE2997" t="s">
        <v>20483</v>
      </c>
      <c r="AF2997" t="s">
        <v>115</v>
      </c>
    </row>
    <row r="2998" spans="3:32" x14ac:dyDescent="0.3">
      <c r="C2998" s="21">
        <v>2586218</v>
      </c>
      <c r="D2998" s="20" t="s">
        <v>102</v>
      </c>
      <c r="E2998" s="20" t="s">
        <v>63</v>
      </c>
      <c r="F2998" s="45" t="s">
        <v>20445</v>
      </c>
      <c r="G2998" s="44">
        <v>45168</v>
      </c>
      <c r="H2998" s="20" t="s">
        <v>366</v>
      </c>
      <c r="J2998" t="s">
        <v>33</v>
      </c>
      <c r="K2998" t="s">
        <v>34</v>
      </c>
      <c r="L2998" t="s">
        <v>35</v>
      </c>
      <c r="M2998" t="s">
        <v>143</v>
      </c>
      <c r="N2998" t="s">
        <v>37</v>
      </c>
      <c r="O2998" t="s">
        <v>20484</v>
      </c>
      <c r="P2998" s="13" t="s">
        <v>18556</v>
      </c>
      <c r="Q2998" s="2" t="s">
        <v>20485</v>
      </c>
      <c r="R2998" t="s">
        <v>20484</v>
      </c>
      <c r="S2998" s="13" t="s">
        <v>18556</v>
      </c>
      <c r="T2998" t="s">
        <v>20486</v>
      </c>
      <c r="U2998" t="s">
        <v>20484</v>
      </c>
      <c r="V2998" t="s">
        <v>37</v>
      </c>
      <c r="W2998" t="s">
        <v>42</v>
      </c>
      <c r="X2998" t="s">
        <v>20164</v>
      </c>
      <c r="Y2998" t="s">
        <v>44</v>
      </c>
      <c r="Z2998" t="s">
        <v>1426</v>
      </c>
      <c r="AA2998" t="s">
        <v>20487</v>
      </c>
      <c r="AB2998" t="s">
        <v>20488</v>
      </c>
      <c r="AC2998" t="s">
        <v>20488</v>
      </c>
      <c r="AD2998" t="s">
        <v>20489</v>
      </c>
      <c r="AE2998" t="s">
        <v>20490</v>
      </c>
      <c r="AF2998" t="s">
        <v>44</v>
      </c>
    </row>
    <row r="2999" spans="3:32" x14ac:dyDescent="0.3">
      <c r="C2999" s="21">
        <v>2581631</v>
      </c>
      <c r="D2999" s="20" t="s">
        <v>102</v>
      </c>
      <c r="E2999" s="20" t="s">
        <v>63</v>
      </c>
      <c r="F2999" s="45" t="s">
        <v>19468</v>
      </c>
      <c r="G2999" s="44">
        <v>45169</v>
      </c>
      <c r="H2999" s="20" t="s">
        <v>366</v>
      </c>
      <c r="J2999" t="s">
        <v>33</v>
      </c>
      <c r="K2999" t="s">
        <v>382</v>
      </c>
      <c r="L2999" t="s">
        <v>35</v>
      </c>
      <c r="M2999" t="s">
        <v>64</v>
      </c>
      <c r="N2999" t="s">
        <v>37</v>
      </c>
      <c r="O2999" t="s">
        <v>20062</v>
      </c>
      <c r="P2999" s="13" t="s">
        <v>19973</v>
      </c>
      <c r="Q2999" s="2" t="s">
        <v>20063</v>
      </c>
      <c r="R2999" t="s">
        <v>20064</v>
      </c>
      <c r="S2999" s="13" t="s">
        <v>19973</v>
      </c>
      <c r="T2999" t="s">
        <v>20065</v>
      </c>
      <c r="U2999" t="s">
        <v>20066</v>
      </c>
      <c r="V2999" t="s">
        <v>37</v>
      </c>
      <c r="W2999" t="s">
        <v>42</v>
      </c>
      <c r="X2999" t="s">
        <v>10425</v>
      </c>
      <c r="Y2999" t="s">
        <v>44</v>
      </c>
      <c r="Z2999" t="s">
        <v>6297</v>
      </c>
      <c r="AA2999" t="s">
        <v>20067</v>
      </c>
      <c r="AB2999" t="s">
        <v>20068</v>
      </c>
      <c r="AC2999" t="s">
        <v>20068</v>
      </c>
      <c r="AD2999" t="s">
        <v>20069</v>
      </c>
      <c r="AE2999" t="s">
        <v>20070</v>
      </c>
      <c r="AF2999" t="s">
        <v>115</v>
      </c>
    </row>
    <row r="3000" spans="3:32" x14ac:dyDescent="0.3">
      <c r="C3000" s="21">
        <v>2585186</v>
      </c>
      <c r="D3000" s="20" t="s">
        <v>102</v>
      </c>
      <c r="E3000" s="20" t="s">
        <v>63</v>
      </c>
      <c r="F3000" s="45" t="s">
        <v>20445</v>
      </c>
      <c r="G3000" s="44">
        <v>45169</v>
      </c>
      <c r="H3000" s="20" t="s">
        <v>366</v>
      </c>
      <c r="J3000" t="s">
        <v>33</v>
      </c>
      <c r="K3000" t="s">
        <v>34</v>
      </c>
      <c r="L3000" t="s">
        <v>35</v>
      </c>
      <c r="M3000" t="s">
        <v>52</v>
      </c>
      <c r="N3000" t="s">
        <v>37</v>
      </c>
      <c r="O3000" t="s">
        <v>20446</v>
      </c>
      <c r="P3000" s="13" t="s">
        <v>18556</v>
      </c>
      <c r="Q3000" s="2" t="s">
        <v>20447</v>
      </c>
      <c r="R3000" t="s">
        <v>20446</v>
      </c>
      <c r="S3000" s="13" t="s">
        <v>18556</v>
      </c>
      <c r="T3000" t="s">
        <v>20448</v>
      </c>
      <c r="U3000" t="s">
        <v>20449</v>
      </c>
      <c r="V3000" t="s">
        <v>37</v>
      </c>
      <c r="W3000" t="s">
        <v>42</v>
      </c>
      <c r="X3000" t="s">
        <v>1111</v>
      </c>
      <c r="Y3000" t="s">
        <v>44</v>
      </c>
      <c r="Z3000" t="s">
        <v>45</v>
      </c>
      <c r="AA3000" t="s">
        <v>20450</v>
      </c>
      <c r="AB3000" t="s">
        <v>20451</v>
      </c>
      <c r="AC3000" t="s">
        <v>20451</v>
      </c>
      <c r="AD3000" t="s">
        <v>20452</v>
      </c>
      <c r="AE3000" t="s">
        <v>20453</v>
      </c>
      <c r="AF3000" t="s">
        <v>115</v>
      </c>
    </row>
    <row r="3001" spans="3:32" x14ac:dyDescent="0.3">
      <c r="C3001" s="21">
        <v>2586243</v>
      </c>
      <c r="D3001" s="20" t="s">
        <v>102</v>
      </c>
      <c r="E3001" s="20" t="s">
        <v>63</v>
      </c>
      <c r="F3001" s="45" t="s">
        <v>20445</v>
      </c>
      <c r="G3001" s="44">
        <v>45169</v>
      </c>
      <c r="H3001" s="20" t="s">
        <v>366</v>
      </c>
      <c r="J3001" t="s">
        <v>33</v>
      </c>
      <c r="K3001" t="s">
        <v>34</v>
      </c>
      <c r="L3001" t="s">
        <v>35</v>
      </c>
      <c r="M3001" t="s">
        <v>52</v>
      </c>
      <c r="N3001" t="s">
        <v>37</v>
      </c>
      <c r="O3001" t="s">
        <v>20491</v>
      </c>
      <c r="P3001" s="13" t="s">
        <v>18556</v>
      </c>
      <c r="Q3001" s="2" t="s">
        <v>20492</v>
      </c>
      <c r="R3001" t="s">
        <v>20493</v>
      </c>
      <c r="S3001" s="13" t="s">
        <v>18556</v>
      </c>
      <c r="T3001" t="s">
        <v>20494</v>
      </c>
      <c r="U3001" t="s">
        <v>20495</v>
      </c>
      <c r="V3001" t="s">
        <v>37</v>
      </c>
      <c r="W3001" t="s">
        <v>42</v>
      </c>
      <c r="X3001" t="s">
        <v>1985</v>
      </c>
      <c r="Y3001" t="s">
        <v>44</v>
      </c>
      <c r="Z3001" t="s">
        <v>45</v>
      </c>
      <c r="AA3001" t="s">
        <v>20496</v>
      </c>
      <c r="AB3001" t="s">
        <v>44</v>
      </c>
      <c r="AC3001" t="s">
        <v>20497</v>
      </c>
      <c r="AD3001" t="s">
        <v>20498</v>
      </c>
      <c r="AE3001" t="s">
        <v>11043</v>
      </c>
      <c r="AF3001" t="s">
        <v>115</v>
      </c>
    </row>
    <row r="3002" spans="3:32" x14ac:dyDescent="0.3">
      <c r="C3002" s="21">
        <v>2586394</v>
      </c>
      <c r="D3002" s="20" t="s">
        <v>102</v>
      </c>
      <c r="E3002" s="20" t="s">
        <v>63</v>
      </c>
      <c r="F3002" s="45" t="s">
        <v>20445</v>
      </c>
      <c r="G3002" s="44">
        <v>45169</v>
      </c>
      <c r="H3002" s="20" t="s">
        <v>366</v>
      </c>
      <c r="J3002" t="s">
        <v>33</v>
      </c>
      <c r="K3002" t="s">
        <v>34</v>
      </c>
      <c r="L3002" t="s">
        <v>35</v>
      </c>
      <c r="M3002" t="s">
        <v>64</v>
      </c>
      <c r="N3002" t="s">
        <v>37</v>
      </c>
      <c r="O3002" t="s">
        <v>20985</v>
      </c>
      <c r="P3002" s="13" t="s">
        <v>18556</v>
      </c>
      <c r="Q3002" s="2" t="s">
        <v>44</v>
      </c>
      <c r="R3002" t="s">
        <v>20986</v>
      </c>
      <c r="S3002" s="13" t="s">
        <v>18556</v>
      </c>
      <c r="T3002" t="s">
        <v>20987</v>
      </c>
      <c r="U3002" t="s">
        <v>44</v>
      </c>
      <c r="V3002" t="s">
        <v>37</v>
      </c>
      <c r="W3002" t="s">
        <v>42</v>
      </c>
      <c r="X3002" t="s">
        <v>164</v>
      </c>
      <c r="Y3002" t="s">
        <v>44</v>
      </c>
      <c r="Z3002" t="s">
        <v>78</v>
      </c>
      <c r="AA3002" t="s">
        <v>20988</v>
      </c>
      <c r="AB3002" t="s">
        <v>20989</v>
      </c>
      <c r="AC3002" t="s">
        <v>44</v>
      </c>
      <c r="AD3002" t="s">
        <v>20990</v>
      </c>
      <c r="AE3002" t="s">
        <v>20991</v>
      </c>
      <c r="AF3002" t="s">
        <v>115</v>
      </c>
    </row>
    <row r="3003" spans="3:32" x14ac:dyDescent="0.3">
      <c r="C3003" s="21">
        <v>2586443</v>
      </c>
      <c r="D3003" s="20" t="s">
        <v>102</v>
      </c>
      <c r="E3003" s="20" t="s">
        <v>30</v>
      </c>
      <c r="F3003" s="45" t="s">
        <v>20445</v>
      </c>
      <c r="G3003" s="44">
        <v>45169</v>
      </c>
      <c r="H3003" s="20" t="s">
        <v>366</v>
      </c>
      <c r="J3003" t="s">
        <v>33</v>
      </c>
      <c r="K3003" t="s">
        <v>34</v>
      </c>
      <c r="L3003" t="s">
        <v>35</v>
      </c>
      <c r="M3003" t="s">
        <v>52</v>
      </c>
      <c r="N3003" t="s">
        <v>37</v>
      </c>
      <c r="O3003" t="s">
        <v>20499</v>
      </c>
      <c r="P3003" s="13" t="s">
        <v>18556</v>
      </c>
      <c r="Q3003" s="2" t="s">
        <v>6844</v>
      </c>
      <c r="R3003" t="s">
        <v>20500</v>
      </c>
      <c r="S3003" s="13" t="s">
        <v>18556</v>
      </c>
      <c r="T3003" t="s">
        <v>20501</v>
      </c>
      <c r="U3003" t="s">
        <v>20499</v>
      </c>
      <c r="V3003" t="s">
        <v>37</v>
      </c>
      <c r="W3003" t="s">
        <v>42</v>
      </c>
      <c r="X3003" t="s">
        <v>13234</v>
      </c>
      <c r="Y3003" t="s">
        <v>44</v>
      </c>
      <c r="Z3003" t="s">
        <v>45</v>
      </c>
      <c r="AA3003" t="s">
        <v>20502</v>
      </c>
      <c r="AB3003" t="s">
        <v>20503</v>
      </c>
      <c r="AC3003" t="s">
        <v>20503</v>
      </c>
      <c r="AD3003" t="s">
        <v>20504</v>
      </c>
      <c r="AE3003" t="s">
        <v>20505</v>
      </c>
      <c r="AF3003" t="s">
        <v>115</v>
      </c>
    </row>
    <row r="3004" spans="3:32" x14ac:dyDescent="0.3">
      <c r="C3004" s="21">
        <v>2586473</v>
      </c>
      <c r="D3004" s="20" t="s">
        <v>102</v>
      </c>
      <c r="E3004" s="20" t="s">
        <v>63</v>
      </c>
      <c r="F3004" s="45" t="s">
        <v>20445</v>
      </c>
      <c r="G3004" s="44">
        <v>45169</v>
      </c>
      <c r="H3004" s="20" t="s">
        <v>366</v>
      </c>
      <c r="J3004" t="s">
        <v>33</v>
      </c>
      <c r="K3004" t="s">
        <v>34</v>
      </c>
      <c r="L3004" t="s">
        <v>35</v>
      </c>
      <c r="M3004" t="s">
        <v>105</v>
      </c>
      <c r="N3004" t="s">
        <v>37</v>
      </c>
      <c r="O3004" t="s">
        <v>20554</v>
      </c>
      <c r="P3004" s="13" t="s">
        <v>18556</v>
      </c>
      <c r="Q3004" s="2" t="s">
        <v>44</v>
      </c>
      <c r="R3004" t="s">
        <v>5693</v>
      </c>
      <c r="S3004" s="13" t="s">
        <v>18556</v>
      </c>
      <c r="T3004" t="s">
        <v>5694</v>
      </c>
      <c r="U3004" t="s">
        <v>44</v>
      </c>
      <c r="V3004" t="s">
        <v>37</v>
      </c>
      <c r="W3004" t="s">
        <v>42</v>
      </c>
      <c r="X3004" t="s">
        <v>164</v>
      </c>
      <c r="Y3004" t="s">
        <v>44</v>
      </c>
      <c r="Z3004" t="s">
        <v>78</v>
      </c>
      <c r="AA3004" t="s">
        <v>20555</v>
      </c>
      <c r="AB3004" t="s">
        <v>5696</v>
      </c>
      <c r="AC3004" t="s">
        <v>44</v>
      </c>
      <c r="AD3004" t="s">
        <v>20556</v>
      </c>
      <c r="AE3004" t="s">
        <v>20557</v>
      </c>
      <c r="AF3004" t="s">
        <v>115</v>
      </c>
    </row>
    <row r="3005" spans="3:32" x14ac:dyDescent="0.3">
      <c r="C3005" s="21">
        <v>2587033</v>
      </c>
      <c r="D3005" s="20" t="s">
        <v>102</v>
      </c>
      <c r="E3005" s="20" t="s">
        <v>63</v>
      </c>
      <c r="F3005" s="45" t="s">
        <v>20445</v>
      </c>
      <c r="G3005" s="44">
        <v>45169</v>
      </c>
      <c r="H3005" s="20" t="s">
        <v>366</v>
      </c>
      <c r="J3005" t="s">
        <v>33</v>
      </c>
      <c r="K3005" t="s">
        <v>34</v>
      </c>
      <c r="L3005" t="s">
        <v>35</v>
      </c>
      <c r="M3005" t="s">
        <v>292</v>
      </c>
      <c r="N3005" t="s">
        <v>37</v>
      </c>
      <c r="O3005" t="s">
        <v>20558</v>
      </c>
      <c r="P3005" s="13" t="s">
        <v>18556</v>
      </c>
      <c r="Q3005" s="2" t="s">
        <v>44</v>
      </c>
      <c r="R3005" t="s">
        <v>20559</v>
      </c>
      <c r="S3005" s="13" t="s">
        <v>18556</v>
      </c>
      <c r="T3005" t="s">
        <v>20560</v>
      </c>
      <c r="U3005" t="s">
        <v>44</v>
      </c>
      <c r="V3005" t="s">
        <v>37</v>
      </c>
      <c r="W3005" t="s">
        <v>42</v>
      </c>
      <c r="X3005" t="s">
        <v>164</v>
      </c>
      <c r="Y3005" t="s">
        <v>44</v>
      </c>
      <c r="Z3005" t="s">
        <v>78</v>
      </c>
      <c r="AA3005" t="s">
        <v>20561</v>
      </c>
      <c r="AB3005" t="s">
        <v>20562</v>
      </c>
      <c r="AC3005" t="s">
        <v>44</v>
      </c>
      <c r="AD3005" t="s">
        <v>20563</v>
      </c>
      <c r="AE3005" t="s">
        <v>20564</v>
      </c>
      <c r="AF3005" t="s">
        <v>115</v>
      </c>
    </row>
    <row r="3006" spans="3:32" x14ac:dyDescent="0.3">
      <c r="C3006" s="21">
        <v>2587414</v>
      </c>
      <c r="D3006" s="20" t="s">
        <v>102</v>
      </c>
      <c r="E3006" s="20" t="s">
        <v>30</v>
      </c>
      <c r="F3006" s="45" t="s">
        <v>20506</v>
      </c>
      <c r="G3006" s="44">
        <v>45169</v>
      </c>
      <c r="H3006" s="20" t="s">
        <v>366</v>
      </c>
      <c r="J3006" t="s">
        <v>33</v>
      </c>
      <c r="K3006" t="s">
        <v>34</v>
      </c>
      <c r="L3006" t="s">
        <v>35</v>
      </c>
      <c r="M3006" t="s">
        <v>143</v>
      </c>
      <c r="N3006" t="s">
        <v>37</v>
      </c>
      <c r="O3006" t="s">
        <v>20507</v>
      </c>
      <c r="P3006" s="13" t="s">
        <v>18688</v>
      </c>
      <c r="Q3006" s="2" t="s">
        <v>20508</v>
      </c>
      <c r="R3006" t="s">
        <v>20507</v>
      </c>
      <c r="S3006" s="13" t="s">
        <v>18688</v>
      </c>
      <c r="T3006" t="s">
        <v>20509</v>
      </c>
      <c r="U3006" t="s">
        <v>200</v>
      </c>
      <c r="V3006" t="s">
        <v>37</v>
      </c>
      <c r="W3006" t="s">
        <v>42</v>
      </c>
      <c r="X3006" t="s">
        <v>18237</v>
      </c>
      <c r="Y3006" t="s">
        <v>44</v>
      </c>
      <c r="Z3006" t="s">
        <v>78</v>
      </c>
      <c r="AA3006" t="s">
        <v>20510</v>
      </c>
      <c r="AB3006" t="s">
        <v>44</v>
      </c>
      <c r="AC3006" t="s">
        <v>20511</v>
      </c>
      <c r="AD3006" t="s">
        <v>20512</v>
      </c>
      <c r="AE3006" t="s">
        <v>20513</v>
      </c>
      <c r="AF3006" t="s">
        <v>20514</v>
      </c>
    </row>
    <row r="3007" spans="3:32" x14ac:dyDescent="0.3">
      <c r="C3007" s="21">
        <v>2587488</v>
      </c>
      <c r="D3007" s="20" t="s">
        <v>102</v>
      </c>
      <c r="E3007" s="20" t="s">
        <v>63</v>
      </c>
      <c r="F3007" s="45" t="s">
        <v>20506</v>
      </c>
      <c r="G3007" s="44">
        <v>45169</v>
      </c>
      <c r="H3007" s="20" t="s">
        <v>366</v>
      </c>
      <c r="J3007" t="s">
        <v>33</v>
      </c>
      <c r="K3007" t="s">
        <v>34</v>
      </c>
      <c r="L3007" t="s">
        <v>35</v>
      </c>
      <c r="M3007" t="s">
        <v>117</v>
      </c>
      <c r="N3007" t="s">
        <v>37</v>
      </c>
      <c r="O3007" t="s">
        <v>20515</v>
      </c>
      <c r="P3007" s="13" t="s">
        <v>18688</v>
      </c>
      <c r="Q3007" s="2" t="s">
        <v>20516</v>
      </c>
      <c r="R3007" t="s">
        <v>20515</v>
      </c>
      <c r="S3007" s="13" t="s">
        <v>18688</v>
      </c>
      <c r="T3007" t="s">
        <v>20517</v>
      </c>
      <c r="U3007" t="s">
        <v>20518</v>
      </c>
      <c r="V3007" t="s">
        <v>37</v>
      </c>
      <c r="W3007" t="s">
        <v>42</v>
      </c>
      <c r="X3007" t="s">
        <v>20519</v>
      </c>
      <c r="Y3007" t="s">
        <v>44</v>
      </c>
      <c r="Z3007" t="s">
        <v>7073</v>
      </c>
      <c r="AA3007" t="s">
        <v>20520</v>
      </c>
      <c r="AB3007" t="s">
        <v>20521</v>
      </c>
      <c r="AC3007" t="s">
        <v>20522</v>
      </c>
      <c r="AD3007" t="s">
        <v>20523</v>
      </c>
      <c r="AE3007" t="s">
        <v>20524</v>
      </c>
      <c r="AF3007" t="s">
        <v>115</v>
      </c>
    </row>
    <row r="3008" spans="3:32" x14ac:dyDescent="0.3">
      <c r="C3008" s="21">
        <v>2587746</v>
      </c>
      <c r="D3008" s="20" t="s">
        <v>102</v>
      </c>
      <c r="E3008" s="20" t="s">
        <v>63</v>
      </c>
      <c r="F3008" s="45" t="s">
        <v>20506</v>
      </c>
      <c r="G3008" s="44">
        <v>45169</v>
      </c>
      <c r="H3008" s="20" t="s">
        <v>366</v>
      </c>
      <c r="J3008" t="s">
        <v>33</v>
      </c>
      <c r="K3008" t="s">
        <v>34</v>
      </c>
      <c r="L3008" t="s">
        <v>35</v>
      </c>
      <c r="M3008" t="s">
        <v>64</v>
      </c>
      <c r="N3008" t="s">
        <v>37</v>
      </c>
      <c r="O3008" t="s">
        <v>20565</v>
      </c>
      <c r="P3008" s="13" t="s">
        <v>18688</v>
      </c>
      <c r="Q3008" s="2" t="s">
        <v>20566</v>
      </c>
      <c r="R3008" t="s">
        <v>20567</v>
      </c>
      <c r="S3008" s="13" t="s">
        <v>18688</v>
      </c>
      <c r="T3008" t="s">
        <v>20568</v>
      </c>
      <c r="U3008" t="s">
        <v>20569</v>
      </c>
      <c r="V3008" t="s">
        <v>37</v>
      </c>
      <c r="W3008" t="s">
        <v>42</v>
      </c>
      <c r="X3008" t="s">
        <v>355</v>
      </c>
      <c r="Y3008" t="s">
        <v>44</v>
      </c>
      <c r="Z3008" t="s">
        <v>356</v>
      </c>
      <c r="AA3008" t="s">
        <v>20570</v>
      </c>
      <c r="AB3008" t="s">
        <v>44</v>
      </c>
      <c r="AC3008" t="s">
        <v>20571</v>
      </c>
      <c r="AD3008" t="s">
        <v>20572</v>
      </c>
      <c r="AE3008" t="s">
        <v>20573</v>
      </c>
      <c r="AF3008" t="s">
        <v>115</v>
      </c>
    </row>
    <row r="3009" spans="3:32" x14ac:dyDescent="0.3">
      <c r="C3009" s="21">
        <v>2587764</v>
      </c>
      <c r="D3009" s="20" t="s">
        <v>102</v>
      </c>
      <c r="E3009" s="20" t="s">
        <v>63</v>
      </c>
      <c r="F3009" s="45" t="s">
        <v>20506</v>
      </c>
      <c r="G3009" s="44">
        <v>45169</v>
      </c>
      <c r="H3009" s="20" t="s">
        <v>366</v>
      </c>
      <c r="J3009" t="s">
        <v>33</v>
      </c>
      <c r="K3009" t="s">
        <v>34</v>
      </c>
      <c r="L3009" t="s">
        <v>35</v>
      </c>
      <c r="M3009" t="s">
        <v>105</v>
      </c>
      <c r="N3009" t="s">
        <v>37</v>
      </c>
      <c r="O3009" t="s">
        <v>20574</v>
      </c>
      <c r="P3009" s="13" t="s">
        <v>18688</v>
      </c>
      <c r="Q3009" s="2" t="s">
        <v>44</v>
      </c>
      <c r="R3009" t="s">
        <v>20575</v>
      </c>
      <c r="S3009" s="13" t="s">
        <v>18688</v>
      </c>
      <c r="T3009" t="s">
        <v>20576</v>
      </c>
      <c r="U3009" t="s">
        <v>44</v>
      </c>
      <c r="V3009" t="s">
        <v>37</v>
      </c>
      <c r="W3009" t="s">
        <v>42</v>
      </c>
      <c r="X3009" t="s">
        <v>164</v>
      </c>
      <c r="Y3009" t="s">
        <v>44</v>
      </c>
      <c r="Z3009" t="s">
        <v>78</v>
      </c>
      <c r="AA3009" t="s">
        <v>20577</v>
      </c>
      <c r="AB3009" t="s">
        <v>44</v>
      </c>
      <c r="AC3009" t="s">
        <v>44</v>
      </c>
      <c r="AD3009" t="s">
        <v>20578</v>
      </c>
      <c r="AE3009" t="s">
        <v>20579</v>
      </c>
      <c r="AF3009" t="s">
        <v>115</v>
      </c>
    </row>
    <row r="3010" spans="3:32" x14ac:dyDescent="0.3">
      <c r="C3010" s="21">
        <v>2587844</v>
      </c>
      <c r="D3010" s="20" t="s">
        <v>102</v>
      </c>
      <c r="E3010" s="20" t="s">
        <v>63</v>
      </c>
      <c r="F3010" s="45" t="s">
        <v>20506</v>
      </c>
      <c r="G3010" s="44">
        <v>45169</v>
      </c>
      <c r="H3010" s="20" t="s">
        <v>366</v>
      </c>
      <c r="J3010" t="s">
        <v>33</v>
      </c>
      <c r="K3010" t="s">
        <v>34</v>
      </c>
      <c r="L3010" t="s">
        <v>35</v>
      </c>
      <c r="M3010" t="s">
        <v>36</v>
      </c>
      <c r="N3010" t="s">
        <v>37</v>
      </c>
      <c r="O3010" t="s">
        <v>20580</v>
      </c>
      <c r="P3010" s="13" t="s">
        <v>18688</v>
      </c>
      <c r="Q3010" s="2" t="s">
        <v>20581</v>
      </c>
      <c r="R3010" t="s">
        <v>20580</v>
      </c>
      <c r="S3010" s="13" t="s">
        <v>18688</v>
      </c>
      <c r="T3010" t="s">
        <v>20582</v>
      </c>
      <c r="U3010" t="s">
        <v>1345</v>
      </c>
      <c r="V3010" t="s">
        <v>37</v>
      </c>
      <c r="W3010" t="s">
        <v>42</v>
      </c>
      <c r="X3010" t="s">
        <v>732</v>
      </c>
      <c r="Y3010" t="s">
        <v>44</v>
      </c>
      <c r="Z3010" t="s">
        <v>45</v>
      </c>
      <c r="AA3010" t="s">
        <v>20583</v>
      </c>
      <c r="AB3010" t="s">
        <v>20584</v>
      </c>
      <c r="AC3010" t="s">
        <v>20585</v>
      </c>
      <c r="AD3010" t="s">
        <v>20586</v>
      </c>
      <c r="AE3010" t="s">
        <v>20587</v>
      </c>
      <c r="AF3010" t="s">
        <v>115</v>
      </c>
    </row>
    <row r="3011" spans="3:32" x14ac:dyDescent="0.3">
      <c r="C3011" s="21">
        <v>2588259</v>
      </c>
      <c r="D3011" s="20" t="s">
        <v>102</v>
      </c>
      <c r="E3011" s="20" t="s">
        <v>537</v>
      </c>
      <c r="F3011" s="45" t="s">
        <v>20506</v>
      </c>
      <c r="G3011" s="44">
        <v>45169</v>
      </c>
      <c r="H3011" s="20" t="s">
        <v>366</v>
      </c>
      <c r="J3011" t="s">
        <v>33</v>
      </c>
      <c r="K3011" t="s">
        <v>34</v>
      </c>
      <c r="L3011" t="s">
        <v>35</v>
      </c>
      <c r="M3011" t="s">
        <v>143</v>
      </c>
      <c r="N3011" t="s">
        <v>37</v>
      </c>
      <c r="O3011" t="s">
        <v>21044</v>
      </c>
      <c r="P3011" s="13" t="s">
        <v>18688</v>
      </c>
      <c r="Q3011" s="2" t="s">
        <v>21045</v>
      </c>
      <c r="R3011" t="s">
        <v>21044</v>
      </c>
      <c r="S3011" s="13" t="s">
        <v>18688</v>
      </c>
      <c r="T3011" t="s">
        <v>21046</v>
      </c>
      <c r="U3011" t="s">
        <v>21047</v>
      </c>
      <c r="V3011" t="s">
        <v>37</v>
      </c>
      <c r="W3011" t="s">
        <v>42</v>
      </c>
      <c r="X3011" t="s">
        <v>1425</v>
      </c>
      <c r="Y3011" t="s">
        <v>44</v>
      </c>
      <c r="Z3011" t="s">
        <v>1426</v>
      </c>
      <c r="AA3011" t="s">
        <v>21048</v>
      </c>
      <c r="AB3011" t="s">
        <v>21049</v>
      </c>
      <c r="AC3011" t="s">
        <v>21050</v>
      </c>
      <c r="AD3011" t="s">
        <v>21051</v>
      </c>
      <c r="AE3011" t="s">
        <v>21052</v>
      </c>
      <c r="AF3011" t="s">
        <v>115</v>
      </c>
    </row>
    <row r="3012" spans="3:32" x14ac:dyDescent="0.3">
      <c r="C3012" s="21">
        <v>2588308</v>
      </c>
      <c r="D3012" s="20" t="s">
        <v>102</v>
      </c>
      <c r="E3012" s="20" t="s">
        <v>63</v>
      </c>
      <c r="F3012" s="45" t="s">
        <v>20506</v>
      </c>
      <c r="G3012" s="44">
        <v>45169</v>
      </c>
      <c r="H3012" s="20" t="s">
        <v>366</v>
      </c>
      <c r="J3012" t="s">
        <v>33</v>
      </c>
      <c r="K3012" t="s">
        <v>34</v>
      </c>
      <c r="L3012" t="s">
        <v>35</v>
      </c>
      <c r="M3012" t="s">
        <v>143</v>
      </c>
      <c r="N3012" t="s">
        <v>37</v>
      </c>
      <c r="O3012" t="s">
        <v>20588</v>
      </c>
      <c r="P3012" s="13" t="s">
        <v>18688</v>
      </c>
      <c r="Q3012" s="2" t="s">
        <v>20589</v>
      </c>
      <c r="R3012" t="s">
        <v>20590</v>
      </c>
      <c r="S3012" s="13" t="s">
        <v>18688</v>
      </c>
      <c r="T3012" t="s">
        <v>20591</v>
      </c>
      <c r="U3012" t="s">
        <v>44</v>
      </c>
      <c r="V3012" t="s">
        <v>37</v>
      </c>
      <c r="W3012" t="s">
        <v>42</v>
      </c>
      <c r="X3012" t="s">
        <v>18237</v>
      </c>
      <c r="Y3012" t="s">
        <v>44</v>
      </c>
      <c r="Z3012" t="s">
        <v>78</v>
      </c>
      <c r="AA3012" t="s">
        <v>20592</v>
      </c>
      <c r="AB3012" t="s">
        <v>44</v>
      </c>
      <c r="AC3012" t="s">
        <v>625</v>
      </c>
      <c r="AD3012" t="s">
        <v>14714</v>
      </c>
      <c r="AE3012" t="s">
        <v>20593</v>
      </c>
      <c r="AF3012" t="s">
        <v>20594</v>
      </c>
    </row>
    <row r="3013" spans="3:32" x14ac:dyDescent="0.3">
      <c r="C3013" s="21">
        <v>2588572</v>
      </c>
      <c r="D3013" s="20" t="s">
        <v>102</v>
      </c>
      <c r="E3013" s="20" t="s">
        <v>63</v>
      </c>
      <c r="F3013" s="45" t="s">
        <v>20506</v>
      </c>
      <c r="G3013" s="44">
        <v>45169</v>
      </c>
      <c r="H3013" s="20" t="s">
        <v>366</v>
      </c>
      <c r="J3013" t="s">
        <v>33</v>
      </c>
      <c r="K3013" t="s">
        <v>34</v>
      </c>
      <c r="L3013" t="s">
        <v>35</v>
      </c>
      <c r="M3013" t="s">
        <v>292</v>
      </c>
      <c r="N3013" t="s">
        <v>37</v>
      </c>
      <c r="O3013" t="s">
        <v>8484</v>
      </c>
      <c r="P3013" s="13" t="s">
        <v>18688</v>
      </c>
      <c r="Q3013" s="2" t="s">
        <v>44</v>
      </c>
      <c r="R3013" t="s">
        <v>8485</v>
      </c>
      <c r="S3013" s="13" t="s">
        <v>18688</v>
      </c>
      <c r="T3013" t="s">
        <v>8486</v>
      </c>
      <c r="U3013" t="s">
        <v>44</v>
      </c>
      <c r="V3013" t="s">
        <v>37</v>
      </c>
      <c r="W3013" t="s">
        <v>42</v>
      </c>
      <c r="X3013" t="s">
        <v>164</v>
      </c>
      <c r="Y3013" t="s">
        <v>44</v>
      </c>
      <c r="Z3013" t="s">
        <v>78</v>
      </c>
      <c r="AA3013" t="s">
        <v>8487</v>
      </c>
      <c r="AB3013" t="s">
        <v>8488</v>
      </c>
      <c r="AC3013" t="s">
        <v>44</v>
      </c>
      <c r="AD3013" t="s">
        <v>8489</v>
      </c>
      <c r="AE3013" t="s">
        <v>20781</v>
      </c>
      <c r="AF3013" t="s">
        <v>115</v>
      </c>
    </row>
    <row r="3014" spans="3:32" x14ac:dyDescent="0.3">
      <c r="C3014" s="21">
        <v>2583771</v>
      </c>
      <c r="D3014" s="20" t="s">
        <v>102</v>
      </c>
      <c r="E3014" s="20" t="s">
        <v>509</v>
      </c>
      <c r="F3014" s="45" t="s">
        <v>20236</v>
      </c>
      <c r="G3014" s="44">
        <v>45170</v>
      </c>
      <c r="H3014" s="20" t="s">
        <v>366</v>
      </c>
      <c r="J3014" t="s">
        <v>33</v>
      </c>
      <c r="K3014" t="s">
        <v>382</v>
      </c>
      <c r="L3014" t="s">
        <v>35</v>
      </c>
      <c r="M3014" t="s">
        <v>292</v>
      </c>
      <c r="N3014" t="s">
        <v>37</v>
      </c>
      <c r="O3014" t="s">
        <v>21394</v>
      </c>
      <c r="P3014" s="13" t="s">
        <v>18431</v>
      </c>
      <c r="Q3014" s="2" t="s">
        <v>44</v>
      </c>
      <c r="R3014" t="s">
        <v>20255</v>
      </c>
      <c r="S3014" s="13" t="s">
        <v>18431</v>
      </c>
      <c r="T3014" t="s">
        <v>20256</v>
      </c>
      <c r="U3014" t="s">
        <v>44</v>
      </c>
      <c r="V3014" t="s">
        <v>37</v>
      </c>
      <c r="W3014" t="s">
        <v>42</v>
      </c>
      <c r="X3014" t="s">
        <v>164</v>
      </c>
      <c r="Y3014" t="s">
        <v>44</v>
      </c>
      <c r="Z3014" t="s">
        <v>78</v>
      </c>
      <c r="AA3014" t="s">
        <v>21395</v>
      </c>
      <c r="AB3014" t="s">
        <v>20258</v>
      </c>
      <c r="AC3014" t="s">
        <v>44</v>
      </c>
      <c r="AD3014" t="s">
        <v>20259</v>
      </c>
      <c r="AE3014" t="s">
        <v>21396</v>
      </c>
      <c r="AF3014" t="s">
        <v>115</v>
      </c>
    </row>
    <row r="3015" spans="3:32" x14ac:dyDescent="0.3">
      <c r="C3015" s="21">
        <v>2585533</v>
      </c>
      <c r="D3015" s="20" t="s">
        <v>102</v>
      </c>
      <c r="E3015" s="20" t="s">
        <v>63</v>
      </c>
      <c r="F3015" s="45" t="s">
        <v>20445</v>
      </c>
      <c r="G3015" s="44">
        <v>45170</v>
      </c>
      <c r="H3015" s="20" t="s">
        <v>366</v>
      </c>
      <c r="I3015" t="s">
        <v>21391</v>
      </c>
      <c r="J3015" t="s">
        <v>33</v>
      </c>
      <c r="K3015" t="s">
        <v>34</v>
      </c>
      <c r="L3015" t="s">
        <v>35</v>
      </c>
      <c r="M3015" t="s">
        <v>105</v>
      </c>
      <c r="N3015" t="s">
        <v>37</v>
      </c>
      <c r="O3015" t="s">
        <v>21235</v>
      </c>
      <c r="P3015" s="13" t="s">
        <v>18556</v>
      </c>
      <c r="Q3015" s="2" t="s">
        <v>21236</v>
      </c>
      <c r="R3015" t="s">
        <v>21237</v>
      </c>
      <c r="S3015" s="13" t="s">
        <v>18556</v>
      </c>
      <c r="T3015" t="s">
        <v>21238</v>
      </c>
      <c r="U3015" t="s">
        <v>124</v>
      </c>
      <c r="V3015" t="s">
        <v>37</v>
      </c>
      <c r="W3015" t="s">
        <v>42</v>
      </c>
      <c r="X3015" t="s">
        <v>525</v>
      </c>
      <c r="Y3015" t="s">
        <v>44</v>
      </c>
      <c r="Z3015" t="s">
        <v>45</v>
      </c>
      <c r="AA3015" t="s">
        <v>21239</v>
      </c>
      <c r="AB3015" t="s">
        <v>21240</v>
      </c>
      <c r="AC3015" t="s">
        <v>124</v>
      </c>
      <c r="AD3015" t="s">
        <v>21241</v>
      </c>
      <c r="AE3015" t="s">
        <v>21242</v>
      </c>
      <c r="AF3015" t="s">
        <v>115</v>
      </c>
    </row>
    <row r="3016" spans="3:32" x14ac:dyDescent="0.3">
      <c r="C3016" s="21">
        <v>2593537</v>
      </c>
      <c r="D3016" s="20" t="s">
        <v>102</v>
      </c>
      <c r="E3016" s="20" t="s">
        <v>63</v>
      </c>
      <c r="F3016" s="45" t="s">
        <v>20445</v>
      </c>
      <c r="G3016" s="44">
        <v>45170</v>
      </c>
      <c r="H3016" s="20" t="s">
        <v>366</v>
      </c>
      <c r="J3016" t="s">
        <v>33</v>
      </c>
      <c r="K3016" t="s">
        <v>34</v>
      </c>
      <c r="L3016" t="s">
        <v>35</v>
      </c>
      <c r="M3016" t="s">
        <v>36</v>
      </c>
      <c r="N3016" t="s">
        <v>37</v>
      </c>
      <c r="O3016" t="s">
        <v>6653</v>
      </c>
      <c r="P3016" s="13" t="s">
        <v>18996</v>
      </c>
      <c r="Q3016" s="2" t="s">
        <v>21034</v>
      </c>
      <c r="R3016" t="s">
        <v>14460</v>
      </c>
      <c r="S3016" s="13" t="s">
        <v>18996</v>
      </c>
      <c r="T3016" t="s">
        <v>1445</v>
      </c>
      <c r="U3016" t="s">
        <v>200</v>
      </c>
      <c r="V3016" t="s">
        <v>37</v>
      </c>
      <c r="W3016" t="s">
        <v>42</v>
      </c>
      <c r="X3016" t="s">
        <v>12042</v>
      </c>
      <c r="Y3016" t="s">
        <v>44</v>
      </c>
      <c r="Z3016" t="s">
        <v>78</v>
      </c>
      <c r="AA3016" t="s">
        <v>6657</v>
      </c>
      <c r="AB3016" t="s">
        <v>44</v>
      </c>
      <c r="AC3016" t="s">
        <v>1447</v>
      </c>
      <c r="AD3016" t="s">
        <v>1448</v>
      </c>
      <c r="AE3016" t="s">
        <v>21035</v>
      </c>
      <c r="AF3016" t="s">
        <v>51</v>
      </c>
    </row>
    <row r="3017" spans="3:32" x14ac:dyDescent="0.3">
      <c r="C3017" s="21">
        <v>2591877</v>
      </c>
      <c r="D3017" s="20" t="s">
        <v>29</v>
      </c>
      <c r="E3017" s="20" t="s">
        <v>63</v>
      </c>
      <c r="F3017" s="45" t="s">
        <v>20236</v>
      </c>
      <c r="G3017" s="44">
        <v>45170</v>
      </c>
      <c r="H3017" s="20" t="s">
        <v>366</v>
      </c>
      <c r="J3017" t="s">
        <v>33</v>
      </c>
      <c r="K3017" t="s">
        <v>382</v>
      </c>
      <c r="L3017" t="s">
        <v>35</v>
      </c>
      <c r="M3017" t="s">
        <v>143</v>
      </c>
      <c r="N3017" t="s">
        <v>37</v>
      </c>
      <c r="O3017" t="s">
        <v>13038</v>
      </c>
      <c r="P3017" s="13" t="s">
        <v>20757</v>
      </c>
      <c r="Q3017" s="2" t="s">
        <v>21222</v>
      </c>
      <c r="R3017" t="s">
        <v>13038</v>
      </c>
      <c r="S3017" s="13" t="s">
        <v>20757</v>
      </c>
      <c r="T3017" t="s">
        <v>13039</v>
      </c>
      <c r="U3017" t="s">
        <v>200</v>
      </c>
      <c r="V3017" t="s">
        <v>37</v>
      </c>
      <c r="W3017" t="s">
        <v>42</v>
      </c>
      <c r="X3017" t="s">
        <v>472</v>
      </c>
      <c r="Y3017" t="s">
        <v>44</v>
      </c>
      <c r="Z3017" t="s">
        <v>78</v>
      </c>
      <c r="AA3017" t="s">
        <v>21223</v>
      </c>
      <c r="AB3017" t="s">
        <v>124</v>
      </c>
      <c r="AC3017" t="s">
        <v>13042</v>
      </c>
      <c r="AD3017" t="s">
        <v>13043</v>
      </c>
      <c r="AE3017" t="s">
        <v>21224</v>
      </c>
      <c r="AF3017" t="s">
        <v>51</v>
      </c>
    </row>
    <row r="3018" spans="3:32" x14ac:dyDescent="0.3">
      <c r="C3018" s="21">
        <v>2591952</v>
      </c>
      <c r="D3018" s="20" t="s">
        <v>29</v>
      </c>
      <c r="E3018" s="20" t="s">
        <v>63</v>
      </c>
      <c r="F3018" s="45" t="s">
        <v>20236</v>
      </c>
      <c r="G3018" s="44">
        <v>45170</v>
      </c>
      <c r="H3018" s="20" t="s">
        <v>366</v>
      </c>
      <c r="J3018" t="s">
        <v>33</v>
      </c>
      <c r="K3018" t="s">
        <v>382</v>
      </c>
      <c r="L3018" t="s">
        <v>35</v>
      </c>
      <c r="M3018" t="s">
        <v>143</v>
      </c>
      <c r="N3018" t="s">
        <v>37</v>
      </c>
      <c r="O3018" t="s">
        <v>21225</v>
      </c>
      <c r="P3018" s="13" t="s">
        <v>20757</v>
      </c>
      <c r="Q3018" s="2" t="s">
        <v>21226</v>
      </c>
      <c r="R3018" t="s">
        <v>21225</v>
      </c>
      <c r="S3018" s="13" t="s">
        <v>20757</v>
      </c>
      <c r="T3018" t="s">
        <v>21227</v>
      </c>
      <c r="U3018" t="s">
        <v>21228</v>
      </c>
      <c r="V3018" t="s">
        <v>37</v>
      </c>
      <c r="W3018" t="s">
        <v>42</v>
      </c>
      <c r="X3018" t="s">
        <v>401</v>
      </c>
      <c r="Y3018" t="s">
        <v>44</v>
      </c>
      <c r="Z3018" t="s">
        <v>78</v>
      </c>
      <c r="AA3018" t="s">
        <v>21229</v>
      </c>
      <c r="AB3018" t="s">
        <v>21230</v>
      </c>
      <c r="AC3018" t="s">
        <v>21231</v>
      </c>
      <c r="AD3018" t="s">
        <v>21232</v>
      </c>
      <c r="AE3018" t="s">
        <v>21233</v>
      </c>
      <c r="AF3018" t="s">
        <v>21234</v>
      </c>
    </row>
    <row r="3019" spans="3:32" x14ac:dyDescent="0.3">
      <c r="C3019" s="21">
        <v>2592757</v>
      </c>
      <c r="D3019" s="20" t="s">
        <v>29</v>
      </c>
      <c r="E3019" s="20" t="s">
        <v>63</v>
      </c>
      <c r="F3019" s="45" t="s">
        <v>20445</v>
      </c>
      <c r="G3019" s="44">
        <v>45170</v>
      </c>
      <c r="H3019" s="20" t="s">
        <v>366</v>
      </c>
      <c r="J3019" t="s">
        <v>33</v>
      </c>
      <c r="K3019" t="s">
        <v>34</v>
      </c>
      <c r="L3019" t="s">
        <v>35</v>
      </c>
      <c r="M3019" t="s">
        <v>52</v>
      </c>
      <c r="N3019" t="s">
        <v>37</v>
      </c>
      <c r="O3019" t="s">
        <v>20992</v>
      </c>
      <c r="P3019" s="13" t="s">
        <v>18996</v>
      </c>
      <c r="Q3019" s="2" t="s">
        <v>20993</v>
      </c>
      <c r="R3019" t="s">
        <v>20994</v>
      </c>
      <c r="S3019" s="13" t="s">
        <v>18996</v>
      </c>
      <c r="T3019" t="s">
        <v>20995</v>
      </c>
      <c r="U3019" t="s">
        <v>44</v>
      </c>
      <c r="V3019" t="s">
        <v>37</v>
      </c>
      <c r="W3019" t="s">
        <v>42</v>
      </c>
      <c r="X3019" t="s">
        <v>13104</v>
      </c>
      <c r="Y3019" t="s">
        <v>44</v>
      </c>
      <c r="Z3019" t="s">
        <v>45</v>
      </c>
      <c r="AA3019" t="s">
        <v>20996</v>
      </c>
      <c r="AB3019" t="s">
        <v>44</v>
      </c>
      <c r="AC3019" t="s">
        <v>20997</v>
      </c>
      <c r="AD3019" t="s">
        <v>20998</v>
      </c>
      <c r="AE3019" t="s">
        <v>20999</v>
      </c>
      <c r="AF3019" t="s">
        <v>51</v>
      </c>
    </row>
    <row r="3020" spans="3:32" x14ac:dyDescent="0.3">
      <c r="C3020" s="21">
        <v>2592766</v>
      </c>
      <c r="D3020" s="20" t="s">
        <v>29</v>
      </c>
      <c r="E3020" s="20" t="s">
        <v>30</v>
      </c>
      <c r="F3020" s="45" t="s">
        <v>20445</v>
      </c>
      <c r="G3020" s="44">
        <v>45170</v>
      </c>
      <c r="H3020" s="20" t="s">
        <v>366</v>
      </c>
      <c r="J3020" t="s">
        <v>33</v>
      </c>
      <c r="K3020" t="s">
        <v>34</v>
      </c>
      <c r="L3020" t="s">
        <v>35</v>
      </c>
      <c r="M3020" t="s">
        <v>143</v>
      </c>
      <c r="N3020" t="s">
        <v>37</v>
      </c>
      <c r="O3020" t="s">
        <v>21000</v>
      </c>
      <c r="P3020" s="13" t="s">
        <v>18996</v>
      </c>
      <c r="Q3020" s="2" t="s">
        <v>21001</v>
      </c>
      <c r="R3020" t="s">
        <v>21000</v>
      </c>
      <c r="S3020" s="13" t="s">
        <v>18996</v>
      </c>
      <c r="T3020" t="s">
        <v>21002</v>
      </c>
      <c r="U3020" t="s">
        <v>200</v>
      </c>
      <c r="V3020" t="s">
        <v>37</v>
      </c>
      <c r="W3020" t="s">
        <v>42</v>
      </c>
      <c r="X3020" t="s">
        <v>6206</v>
      </c>
      <c r="Y3020" t="s">
        <v>44</v>
      </c>
      <c r="Z3020" t="s">
        <v>5011</v>
      </c>
      <c r="AA3020" t="s">
        <v>21003</v>
      </c>
      <c r="AB3020" t="s">
        <v>44</v>
      </c>
      <c r="AC3020" t="s">
        <v>21004</v>
      </c>
      <c r="AD3020" t="s">
        <v>21005</v>
      </c>
      <c r="AE3020" t="s">
        <v>21006</v>
      </c>
      <c r="AF3020" t="s">
        <v>51</v>
      </c>
    </row>
    <row r="3021" spans="3:32" x14ac:dyDescent="0.3">
      <c r="C3021" s="21">
        <v>2593100</v>
      </c>
      <c r="D3021" s="20" t="s">
        <v>29</v>
      </c>
      <c r="E3021" s="20" t="s">
        <v>63</v>
      </c>
      <c r="F3021" s="45" t="s">
        <v>20445</v>
      </c>
      <c r="G3021" s="44">
        <v>45170</v>
      </c>
      <c r="H3021" s="20" t="s">
        <v>366</v>
      </c>
      <c r="J3021" t="s">
        <v>33</v>
      </c>
      <c r="K3021" t="s">
        <v>34</v>
      </c>
      <c r="L3021" t="s">
        <v>35</v>
      </c>
      <c r="M3021" t="s">
        <v>143</v>
      </c>
      <c r="N3021" t="s">
        <v>37</v>
      </c>
      <c r="O3021" t="s">
        <v>21007</v>
      </c>
      <c r="P3021" s="13" t="s">
        <v>18996</v>
      </c>
      <c r="Q3021" s="2" t="s">
        <v>21008</v>
      </c>
      <c r="R3021" t="s">
        <v>21007</v>
      </c>
      <c r="S3021" s="13" t="s">
        <v>18996</v>
      </c>
      <c r="T3021" t="s">
        <v>21009</v>
      </c>
      <c r="U3021" t="s">
        <v>21010</v>
      </c>
      <c r="V3021" t="s">
        <v>37</v>
      </c>
      <c r="W3021" t="s">
        <v>42</v>
      </c>
      <c r="X3021" t="s">
        <v>20164</v>
      </c>
      <c r="Y3021" t="s">
        <v>44</v>
      </c>
      <c r="Z3021" t="s">
        <v>1426</v>
      </c>
      <c r="AA3021" t="s">
        <v>21011</v>
      </c>
      <c r="AB3021" t="s">
        <v>21012</v>
      </c>
      <c r="AC3021" t="s">
        <v>21013</v>
      </c>
      <c r="AD3021" t="s">
        <v>21014</v>
      </c>
      <c r="AE3021" t="s">
        <v>21015</v>
      </c>
      <c r="AF3021" t="s">
        <v>51</v>
      </c>
    </row>
    <row r="3022" spans="3:32" x14ac:dyDescent="0.3">
      <c r="C3022" s="21">
        <v>2593117</v>
      </c>
      <c r="D3022" s="20" t="s">
        <v>29</v>
      </c>
      <c r="E3022" s="20" t="s">
        <v>63</v>
      </c>
      <c r="F3022" s="45" t="s">
        <v>20445</v>
      </c>
      <c r="G3022" s="44">
        <v>45170</v>
      </c>
      <c r="H3022" s="20" t="s">
        <v>366</v>
      </c>
      <c r="J3022" t="s">
        <v>33</v>
      </c>
      <c r="K3022" t="s">
        <v>34</v>
      </c>
      <c r="L3022" t="s">
        <v>35</v>
      </c>
      <c r="M3022" t="s">
        <v>292</v>
      </c>
      <c r="N3022" t="s">
        <v>37</v>
      </c>
      <c r="O3022" t="s">
        <v>21016</v>
      </c>
      <c r="P3022" s="13" t="s">
        <v>18996</v>
      </c>
      <c r="Q3022" s="2" t="s">
        <v>21017</v>
      </c>
      <c r="R3022" t="s">
        <v>21018</v>
      </c>
      <c r="S3022" s="13" t="s">
        <v>18996</v>
      </c>
      <c r="T3022" t="s">
        <v>21019</v>
      </c>
      <c r="U3022" t="s">
        <v>21020</v>
      </c>
      <c r="V3022" t="s">
        <v>37</v>
      </c>
      <c r="W3022" t="s">
        <v>42</v>
      </c>
      <c r="X3022" t="s">
        <v>14571</v>
      </c>
      <c r="Y3022" t="s">
        <v>44</v>
      </c>
      <c r="Z3022" t="s">
        <v>2444</v>
      </c>
      <c r="AA3022" t="s">
        <v>21021</v>
      </c>
      <c r="AB3022" t="s">
        <v>21022</v>
      </c>
      <c r="AC3022" t="s">
        <v>21022</v>
      </c>
      <c r="AD3022" t="s">
        <v>21023</v>
      </c>
      <c r="AE3022" t="s">
        <v>21024</v>
      </c>
      <c r="AF3022" t="s">
        <v>51</v>
      </c>
    </row>
    <row r="3023" spans="3:32" x14ac:dyDescent="0.3">
      <c r="C3023" s="21">
        <v>2593150</v>
      </c>
      <c r="D3023" s="20" t="s">
        <v>29</v>
      </c>
      <c r="E3023" s="20" t="s">
        <v>63</v>
      </c>
      <c r="F3023" s="45" t="s">
        <v>20445</v>
      </c>
      <c r="G3023" s="44">
        <v>45170</v>
      </c>
      <c r="H3023" s="20" t="s">
        <v>366</v>
      </c>
      <c r="J3023" t="s">
        <v>33</v>
      </c>
      <c r="K3023" t="s">
        <v>34</v>
      </c>
      <c r="L3023" t="s">
        <v>35</v>
      </c>
      <c r="M3023" t="s">
        <v>52</v>
      </c>
      <c r="N3023" t="s">
        <v>37</v>
      </c>
      <c r="O3023" t="s">
        <v>21025</v>
      </c>
      <c r="P3023" s="13" t="s">
        <v>18996</v>
      </c>
      <c r="Q3023" s="2" t="s">
        <v>21026</v>
      </c>
      <c r="R3023" t="s">
        <v>21025</v>
      </c>
      <c r="S3023" s="13" t="s">
        <v>18996</v>
      </c>
      <c r="T3023" t="s">
        <v>21027</v>
      </c>
      <c r="U3023" t="s">
        <v>21028</v>
      </c>
      <c r="V3023" t="s">
        <v>37</v>
      </c>
      <c r="W3023" t="s">
        <v>42</v>
      </c>
      <c r="X3023" t="s">
        <v>8936</v>
      </c>
      <c r="Y3023" t="s">
        <v>44</v>
      </c>
      <c r="Z3023" t="s">
        <v>45</v>
      </c>
      <c r="AA3023" t="s">
        <v>21029</v>
      </c>
      <c r="AB3023" t="s">
        <v>21030</v>
      </c>
      <c r="AC3023" t="s">
        <v>21031</v>
      </c>
      <c r="AD3023" t="s">
        <v>21032</v>
      </c>
      <c r="AE3023" t="s">
        <v>21033</v>
      </c>
      <c r="AF3023" t="s">
        <v>51</v>
      </c>
    </row>
    <row r="3024" spans="3:32" x14ac:dyDescent="0.3">
      <c r="C3024" s="21">
        <v>2593856</v>
      </c>
      <c r="D3024" s="20" t="s">
        <v>29</v>
      </c>
      <c r="E3024" s="20" t="s">
        <v>537</v>
      </c>
      <c r="F3024" s="45" t="s">
        <v>20445</v>
      </c>
      <c r="G3024" s="44">
        <v>45170</v>
      </c>
      <c r="H3024" s="20" t="s">
        <v>366</v>
      </c>
      <c r="J3024" t="s">
        <v>33</v>
      </c>
      <c r="K3024" t="s">
        <v>34</v>
      </c>
      <c r="L3024" t="s">
        <v>35</v>
      </c>
      <c r="M3024" t="s">
        <v>52</v>
      </c>
      <c r="N3024" t="s">
        <v>37</v>
      </c>
      <c r="O3024" t="s">
        <v>12354</v>
      </c>
      <c r="P3024" s="13" t="s">
        <v>18996</v>
      </c>
      <c r="Q3024" s="2" t="s">
        <v>21036</v>
      </c>
      <c r="R3024" t="s">
        <v>12354</v>
      </c>
      <c r="S3024" s="13" t="s">
        <v>18996</v>
      </c>
      <c r="T3024" t="s">
        <v>12356</v>
      </c>
      <c r="U3024" t="s">
        <v>12357</v>
      </c>
      <c r="V3024" t="s">
        <v>37</v>
      </c>
      <c r="W3024" t="s">
        <v>42</v>
      </c>
      <c r="X3024" t="s">
        <v>2480</v>
      </c>
      <c r="Y3024" t="s">
        <v>44</v>
      </c>
      <c r="Z3024" t="s">
        <v>359</v>
      </c>
      <c r="AA3024" t="s">
        <v>12358</v>
      </c>
      <c r="AB3024" t="s">
        <v>12359</v>
      </c>
      <c r="AC3024" t="s">
        <v>12360</v>
      </c>
      <c r="AD3024" t="s">
        <v>20031</v>
      </c>
      <c r="AE3024" t="s">
        <v>21037</v>
      </c>
      <c r="AF3024" t="s">
        <v>51</v>
      </c>
    </row>
    <row r="3025" spans="3:32" x14ac:dyDescent="0.3">
      <c r="C3025" s="21">
        <v>2593952</v>
      </c>
      <c r="D3025" s="20" t="s">
        <v>29</v>
      </c>
      <c r="E3025" s="20" t="s">
        <v>30</v>
      </c>
      <c r="F3025" s="45" t="s">
        <v>20445</v>
      </c>
      <c r="G3025" s="44">
        <v>45170</v>
      </c>
      <c r="H3025" s="20" t="s">
        <v>366</v>
      </c>
      <c r="J3025" t="s">
        <v>33</v>
      </c>
      <c r="K3025" t="s">
        <v>34</v>
      </c>
      <c r="L3025" t="s">
        <v>35</v>
      </c>
      <c r="M3025" t="s">
        <v>64</v>
      </c>
      <c r="N3025" t="s">
        <v>37</v>
      </c>
      <c r="O3025" t="s">
        <v>21243</v>
      </c>
      <c r="P3025" s="13" t="s">
        <v>18996</v>
      </c>
      <c r="Q3025" s="2" t="s">
        <v>21244</v>
      </c>
      <c r="R3025" t="s">
        <v>21243</v>
      </c>
      <c r="S3025" s="13" t="s">
        <v>18996</v>
      </c>
      <c r="T3025" t="s">
        <v>21245</v>
      </c>
      <c r="U3025" t="s">
        <v>21246</v>
      </c>
      <c r="V3025" t="s">
        <v>37</v>
      </c>
      <c r="W3025" t="s">
        <v>42</v>
      </c>
      <c r="X3025" t="s">
        <v>9897</v>
      </c>
      <c r="Y3025" t="s">
        <v>44</v>
      </c>
      <c r="Z3025" t="s">
        <v>359</v>
      </c>
      <c r="AA3025" t="s">
        <v>21247</v>
      </c>
      <c r="AB3025" t="s">
        <v>21248</v>
      </c>
      <c r="AC3025" t="s">
        <v>21248</v>
      </c>
      <c r="AD3025" t="s">
        <v>21249</v>
      </c>
      <c r="AE3025" t="s">
        <v>21250</v>
      </c>
      <c r="AF3025" t="s">
        <v>51</v>
      </c>
    </row>
    <row r="3026" spans="3:32" x14ac:dyDescent="0.3">
      <c r="C3026" s="21">
        <v>2593956</v>
      </c>
      <c r="D3026" s="20" t="s">
        <v>29</v>
      </c>
      <c r="E3026" s="20" t="s">
        <v>63</v>
      </c>
      <c r="F3026" s="45" t="s">
        <v>20445</v>
      </c>
      <c r="G3026" s="44">
        <v>45170</v>
      </c>
      <c r="H3026" s="20" t="s">
        <v>366</v>
      </c>
      <c r="J3026" t="s">
        <v>33</v>
      </c>
      <c r="K3026" t="s">
        <v>34</v>
      </c>
      <c r="L3026" t="s">
        <v>35</v>
      </c>
      <c r="M3026" t="s">
        <v>105</v>
      </c>
      <c r="N3026" t="s">
        <v>37</v>
      </c>
      <c r="O3026" t="s">
        <v>21038</v>
      </c>
      <c r="P3026" s="13" t="s">
        <v>18996</v>
      </c>
      <c r="Q3026" s="2" t="s">
        <v>12004</v>
      </c>
      <c r="R3026" t="s">
        <v>21039</v>
      </c>
      <c r="S3026" s="13" t="s">
        <v>18996</v>
      </c>
      <c r="T3026" t="s">
        <v>16507</v>
      </c>
      <c r="U3026" t="s">
        <v>16508</v>
      </c>
      <c r="V3026" t="s">
        <v>37</v>
      </c>
      <c r="W3026" t="s">
        <v>42</v>
      </c>
      <c r="X3026" t="s">
        <v>69</v>
      </c>
      <c r="Y3026" t="s">
        <v>44</v>
      </c>
      <c r="Z3026" t="s">
        <v>78</v>
      </c>
      <c r="AA3026" t="s">
        <v>21040</v>
      </c>
      <c r="AB3026" t="s">
        <v>44</v>
      </c>
      <c r="AC3026" t="s">
        <v>21041</v>
      </c>
      <c r="AD3026" t="s">
        <v>21042</v>
      </c>
      <c r="AE3026" t="s">
        <v>21043</v>
      </c>
      <c r="AF3026" t="s">
        <v>51</v>
      </c>
    </row>
    <row r="3027" spans="3:32" x14ac:dyDescent="0.3">
      <c r="C3027" s="21">
        <v>2594977</v>
      </c>
      <c r="D3027" s="20" t="s">
        <v>29</v>
      </c>
      <c r="E3027" s="20" t="s">
        <v>63</v>
      </c>
      <c r="F3027" s="45" t="s">
        <v>20506</v>
      </c>
      <c r="G3027" s="44">
        <v>45173</v>
      </c>
      <c r="H3027" s="20" t="s">
        <v>366</v>
      </c>
      <c r="J3027" t="s">
        <v>33</v>
      </c>
      <c r="K3027" t="s">
        <v>382</v>
      </c>
      <c r="L3027" t="s">
        <v>35</v>
      </c>
      <c r="M3027" t="s">
        <v>52</v>
      </c>
      <c r="N3027" t="s">
        <v>37</v>
      </c>
      <c r="O3027" t="s">
        <v>21053</v>
      </c>
      <c r="P3027" s="13" t="s">
        <v>19134</v>
      </c>
      <c r="Q3027" s="2" t="s">
        <v>21054</v>
      </c>
      <c r="R3027" t="s">
        <v>21055</v>
      </c>
      <c r="S3027" s="13" t="s">
        <v>19134</v>
      </c>
      <c r="T3027" t="s">
        <v>21056</v>
      </c>
      <c r="U3027" t="s">
        <v>21057</v>
      </c>
      <c r="V3027" t="s">
        <v>37</v>
      </c>
      <c r="W3027" t="s">
        <v>42</v>
      </c>
      <c r="X3027" t="s">
        <v>5021</v>
      </c>
      <c r="Y3027" t="s">
        <v>44</v>
      </c>
      <c r="Z3027" t="s">
        <v>359</v>
      </c>
      <c r="AA3027" t="s">
        <v>21058</v>
      </c>
      <c r="AB3027" t="s">
        <v>44</v>
      </c>
      <c r="AC3027" t="s">
        <v>21059</v>
      </c>
      <c r="AD3027" t="s">
        <v>21060</v>
      </c>
      <c r="AE3027" t="s">
        <v>21061</v>
      </c>
      <c r="AF3027" t="s">
        <v>51</v>
      </c>
    </row>
    <row r="3028" spans="3:32" x14ac:dyDescent="0.3">
      <c r="C3028" s="21">
        <v>2595213</v>
      </c>
      <c r="D3028" s="20" t="s">
        <v>29</v>
      </c>
      <c r="E3028" s="20" t="s">
        <v>63</v>
      </c>
      <c r="F3028" s="45" t="s">
        <v>20506</v>
      </c>
      <c r="G3028" s="44">
        <v>45173</v>
      </c>
      <c r="H3028" s="20" t="s">
        <v>366</v>
      </c>
      <c r="J3028" t="s">
        <v>33</v>
      </c>
      <c r="K3028" t="s">
        <v>382</v>
      </c>
      <c r="L3028" t="s">
        <v>35</v>
      </c>
      <c r="M3028" t="s">
        <v>143</v>
      </c>
      <c r="N3028" t="s">
        <v>37</v>
      </c>
      <c r="O3028" t="s">
        <v>21062</v>
      </c>
      <c r="P3028" s="13" t="s">
        <v>19134</v>
      </c>
      <c r="Q3028" s="2" t="s">
        <v>21063</v>
      </c>
      <c r="R3028" t="s">
        <v>21064</v>
      </c>
      <c r="S3028" s="13" t="s">
        <v>19134</v>
      </c>
      <c r="T3028" t="s">
        <v>21065</v>
      </c>
      <c r="U3028" t="s">
        <v>44</v>
      </c>
      <c r="V3028" t="s">
        <v>37</v>
      </c>
      <c r="W3028" t="s">
        <v>42</v>
      </c>
      <c r="X3028" t="s">
        <v>3252</v>
      </c>
      <c r="Y3028" t="s">
        <v>44</v>
      </c>
      <c r="Z3028" t="s">
        <v>1426</v>
      </c>
      <c r="AA3028" t="s">
        <v>21066</v>
      </c>
      <c r="AB3028" t="s">
        <v>44</v>
      </c>
      <c r="AC3028" t="s">
        <v>21067</v>
      </c>
      <c r="AD3028" t="s">
        <v>21068</v>
      </c>
      <c r="AE3028" t="s">
        <v>21069</v>
      </c>
      <c r="AF3028" t="s">
        <v>51</v>
      </c>
    </row>
    <row r="3029" spans="3:32" x14ac:dyDescent="0.3">
      <c r="C3029" s="21">
        <v>2595254</v>
      </c>
      <c r="D3029" s="20" t="s">
        <v>29</v>
      </c>
      <c r="E3029" s="20" t="s">
        <v>30</v>
      </c>
      <c r="F3029" s="45" t="s">
        <v>20506</v>
      </c>
      <c r="G3029" s="44">
        <v>45173</v>
      </c>
      <c r="H3029" s="20" t="s">
        <v>366</v>
      </c>
      <c r="J3029" t="s">
        <v>33</v>
      </c>
      <c r="K3029" t="s">
        <v>382</v>
      </c>
      <c r="L3029" t="s">
        <v>35</v>
      </c>
      <c r="M3029" t="s">
        <v>64</v>
      </c>
      <c r="N3029" t="s">
        <v>37</v>
      </c>
      <c r="O3029" t="s">
        <v>21070</v>
      </c>
      <c r="P3029" s="13" t="s">
        <v>19134</v>
      </c>
      <c r="Q3029" s="2" t="s">
        <v>21071</v>
      </c>
      <c r="R3029" t="s">
        <v>21072</v>
      </c>
      <c r="S3029" s="13" t="s">
        <v>19134</v>
      </c>
      <c r="T3029" t="s">
        <v>21073</v>
      </c>
      <c r="U3029" t="s">
        <v>21070</v>
      </c>
      <c r="V3029" t="s">
        <v>37</v>
      </c>
      <c r="W3029" t="s">
        <v>42</v>
      </c>
      <c r="X3029" t="s">
        <v>9897</v>
      </c>
      <c r="Y3029" t="s">
        <v>44</v>
      </c>
      <c r="Z3029" t="s">
        <v>359</v>
      </c>
      <c r="AA3029" t="s">
        <v>21074</v>
      </c>
      <c r="AB3029" t="s">
        <v>124</v>
      </c>
      <c r="AC3029" t="s">
        <v>124</v>
      </c>
      <c r="AD3029" t="s">
        <v>21075</v>
      </c>
      <c r="AE3029" t="s">
        <v>21076</v>
      </c>
      <c r="AF3029" t="s">
        <v>51</v>
      </c>
    </row>
    <row r="3030" spans="3:32" x14ac:dyDescent="0.3">
      <c r="C3030" s="21">
        <v>2595709</v>
      </c>
      <c r="D3030" s="20" t="s">
        <v>29</v>
      </c>
      <c r="E3030" s="20" t="s">
        <v>357</v>
      </c>
      <c r="F3030" s="45" t="s">
        <v>20506</v>
      </c>
      <c r="G3030" s="44">
        <v>45173</v>
      </c>
      <c r="H3030" s="20" t="s">
        <v>366</v>
      </c>
      <c r="J3030" t="s">
        <v>33</v>
      </c>
      <c r="K3030" t="s">
        <v>382</v>
      </c>
      <c r="L3030" t="s">
        <v>35</v>
      </c>
      <c r="M3030" t="s">
        <v>64</v>
      </c>
      <c r="N3030" t="s">
        <v>37</v>
      </c>
      <c r="O3030" t="s">
        <v>21251</v>
      </c>
      <c r="P3030" s="13" t="s">
        <v>19134</v>
      </c>
      <c r="Q3030" s="2" t="s">
        <v>21252</v>
      </c>
      <c r="R3030" t="s">
        <v>21253</v>
      </c>
      <c r="S3030" s="13" t="s">
        <v>19134</v>
      </c>
      <c r="T3030" t="s">
        <v>21254</v>
      </c>
      <c r="U3030" t="s">
        <v>124</v>
      </c>
      <c r="V3030" t="s">
        <v>37</v>
      </c>
      <c r="W3030" t="s">
        <v>42</v>
      </c>
      <c r="X3030" t="s">
        <v>320</v>
      </c>
      <c r="Y3030" t="s">
        <v>44</v>
      </c>
      <c r="Z3030" t="s">
        <v>45</v>
      </c>
      <c r="AA3030" t="s">
        <v>21255</v>
      </c>
      <c r="AB3030" t="s">
        <v>124</v>
      </c>
      <c r="AC3030" t="s">
        <v>21256</v>
      </c>
      <c r="AD3030" t="s">
        <v>21257</v>
      </c>
      <c r="AE3030" t="s">
        <v>21258</v>
      </c>
      <c r="AF3030" t="s">
        <v>51</v>
      </c>
    </row>
    <row r="3031" spans="3:32" x14ac:dyDescent="0.3">
      <c r="C3031" s="21">
        <v>2595727</v>
      </c>
      <c r="D3031" s="20" t="s">
        <v>29</v>
      </c>
      <c r="E3031" s="20" t="s">
        <v>30</v>
      </c>
      <c r="F3031" s="45" t="s">
        <v>20506</v>
      </c>
      <c r="G3031" s="44">
        <v>45173</v>
      </c>
      <c r="H3031" s="20" t="s">
        <v>366</v>
      </c>
      <c r="J3031" t="s">
        <v>33</v>
      </c>
      <c r="K3031" t="s">
        <v>382</v>
      </c>
      <c r="L3031" t="s">
        <v>35</v>
      </c>
      <c r="M3031" t="s">
        <v>52</v>
      </c>
      <c r="N3031" t="s">
        <v>37</v>
      </c>
      <c r="O3031" t="s">
        <v>21406</v>
      </c>
      <c r="P3031" s="13" t="s">
        <v>19134</v>
      </c>
      <c r="Q3031" s="2" t="s">
        <v>21407</v>
      </c>
      <c r="R3031" t="s">
        <v>21406</v>
      </c>
      <c r="S3031" s="13" t="s">
        <v>19134</v>
      </c>
      <c r="T3031" t="s">
        <v>21408</v>
      </c>
      <c r="U3031" t="s">
        <v>21409</v>
      </c>
      <c r="V3031" t="s">
        <v>37</v>
      </c>
      <c r="W3031" t="s">
        <v>42</v>
      </c>
      <c r="X3031" t="s">
        <v>5662</v>
      </c>
      <c r="Y3031" t="s">
        <v>44</v>
      </c>
      <c r="Z3031" t="s">
        <v>45</v>
      </c>
      <c r="AA3031" t="s">
        <v>21410</v>
      </c>
      <c r="AB3031" t="s">
        <v>44</v>
      </c>
      <c r="AC3031" t="s">
        <v>21411</v>
      </c>
      <c r="AD3031" t="s">
        <v>21412</v>
      </c>
      <c r="AE3031" t="s">
        <v>21413</v>
      </c>
      <c r="AF3031" t="s">
        <v>51</v>
      </c>
    </row>
    <row r="3032" spans="3:32" x14ac:dyDescent="0.3">
      <c r="C3032" s="21">
        <v>2595809</v>
      </c>
      <c r="D3032" s="20" t="s">
        <v>29</v>
      </c>
      <c r="E3032" s="20" t="s">
        <v>63</v>
      </c>
      <c r="F3032" s="45" t="s">
        <v>20506</v>
      </c>
      <c r="G3032" s="44">
        <v>45173</v>
      </c>
      <c r="H3032" s="20" t="s">
        <v>366</v>
      </c>
      <c r="J3032" t="s">
        <v>33</v>
      </c>
      <c r="K3032" t="s">
        <v>382</v>
      </c>
      <c r="L3032" t="s">
        <v>35</v>
      </c>
      <c r="M3032" t="s">
        <v>117</v>
      </c>
      <c r="N3032" t="s">
        <v>37</v>
      </c>
      <c r="O3032" t="s">
        <v>21077</v>
      </c>
      <c r="P3032" s="13" t="s">
        <v>19134</v>
      </c>
      <c r="Q3032" s="2" t="s">
        <v>21078</v>
      </c>
      <c r="R3032" t="s">
        <v>21079</v>
      </c>
      <c r="S3032" s="13" t="s">
        <v>19134</v>
      </c>
      <c r="T3032" t="s">
        <v>10641</v>
      </c>
      <c r="U3032" t="s">
        <v>10642</v>
      </c>
      <c r="V3032" t="s">
        <v>37</v>
      </c>
      <c r="W3032" t="s">
        <v>42</v>
      </c>
      <c r="X3032" t="s">
        <v>3809</v>
      </c>
      <c r="Y3032" t="s">
        <v>44</v>
      </c>
      <c r="Z3032" t="s">
        <v>1759</v>
      </c>
      <c r="AA3032" t="s">
        <v>21080</v>
      </c>
      <c r="AB3032" t="s">
        <v>44</v>
      </c>
      <c r="AC3032" t="s">
        <v>21081</v>
      </c>
      <c r="AD3032" t="s">
        <v>10644</v>
      </c>
      <c r="AE3032" t="s">
        <v>21082</v>
      </c>
      <c r="AF3032" t="s">
        <v>51</v>
      </c>
    </row>
    <row r="3033" spans="3:32" x14ac:dyDescent="0.3">
      <c r="C3033" s="21">
        <v>2595850</v>
      </c>
      <c r="D3033" s="20" t="s">
        <v>29</v>
      </c>
      <c r="E3033" s="20" t="s">
        <v>63</v>
      </c>
      <c r="F3033" s="45" t="s">
        <v>20506</v>
      </c>
      <c r="G3033" s="44">
        <v>45173</v>
      </c>
      <c r="H3033" s="20" t="s">
        <v>366</v>
      </c>
      <c r="J3033" t="s">
        <v>33</v>
      </c>
      <c r="K3033" t="s">
        <v>382</v>
      </c>
      <c r="L3033" t="s">
        <v>35</v>
      </c>
      <c r="M3033" t="s">
        <v>143</v>
      </c>
      <c r="N3033" t="s">
        <v>37</v>
      </c>
      <c r="O3033" t="s">
        <v>9750</v>
      </c>
      <c r="P3033" s="13" t="s">
        <v>19134</v>
      </c>
      <c r="Q3033" s="2" t="s">
        <v>21083</v>
      </c>
      <c r="R3033" t="s">
        <v>9750</v>
      </c>
      <c r="S3033" s="13" t="s">
        <v>19134</v>
      </c>
      <c r="T3033" t="s">
        <v>9752</v>
      </c>
      <c r="U3033" t="s">
        <v>9753</v>
      </c>
      <c r="V3033" t="s">
        <v>37</v>
      </c>
      <c r="W3033" t="s">
        <v>42</v>
      </c>
      <c r="X3033" t="s">
        <v>9754</v>
      </c>
      <c r="Y3033" t="s">
        <v>44</v>
      </c>
      <c r="Z3033" t="s">
        <v>359</v>
      </c>
      <c r="AA3033" t="s">
        <v>9755</v>
      </c>
      <c r="AB3033" t="s">
        <v>21084</v>
      </c>
      <c r="AC3033" t="s">
        <v>9757</v>
      </c>
      <c r="AD3033" t="s">
        <v>21085</v>
      </c>
      <c r="AE3033" t="s">
        <v>21086</v>
      </c>
      <c r="AF3033" t="s">
        <v>51</v>
      </c>
    </row>
    <row r="3034" spans="3:32" x14ac:dyDescent="0.3">
      <c r="C3034" s="21">
        <v>2588286</v>
      </c>
      <c r="D3034" s="20" t="s">
        <v>102</v>
      </c>
      <c r="E3034" s="20" t="s">
        <v>63</v>
      </c>
      <c r="F3034" s="45" t="s">
        <v>20506</v>
      </c>
      <c r="G3034" s="44">
        <v>45173</v>
      </c>
      <c r="H3034" s="20" t="s">
        <v>366</v>
      </c>
      <c r="J3034" t="s">
        <v>33</v>
      </c>
      <c r="K3034" t="s">
        <v>382</v>
      </c>
      <c r="L3034" t="s">
        <v>35</v>
      </c>
      <c r="M3034" t="s">
        <v>36</v>
      </c>
      <c r="N3034" t="s">
        <v>37</v>
      </c>
      <c r="O3034" t="s">
        <v>21397</v>
      </c>
      <c r="P3034" s="13" t="s">
        <v>18688</v>
      </c>
      <c r="Q3034" s="2" t="s">
        <v>21398</v>
      </c>
      <c r="R3034" t="s">
        <v>21397</v>
      </c>
      <c r="S3034" s="13" t="s">
        <v>18688</v>
      </c>
      <c r="T3034" t="s">
        <v>21399</v>
      </c>
      <c r="U3034" t="s">
        <v>21400</v>
      </c>
      <c r="V3034" t="s">
        <v>37</v>
      </c>
      <c r="W3034" t="s">
        <v>42</v>
      </c>
      <c r="X3034" t="s">
        <v>654</v>
      </c>
      <c r="Y3034" t="s">
        <v>44</v>
      </c>
      <c r="Z3034" t="s">
        <v>45</v>
      </c>
      <c r="AA3034" t="s">
        <v>21401</v>
      </c>
      <c r="AB3034" t="s">
        <v>21402</v>
      </c>
      <c r="AC3034" t="s">
        <v>21403</v>
      </c>
      <c r="AD3034" t="s">
        <v>21404</v>
      </c>
      <c r="AE3034" t="s">
        <v>21405</v>
      </c>
      <c r="AF3034" t="s">
        <v>115</v>
      </c>
    </row>
    <row r="3035" spans="3:32" x14ac:dyDescent="0.3">
      <c r="C3035" s="21">
        <v>2588646</v>
      </c>
      <c r="D3035" s="20" t="s">
        <v>102</v>
      </c>
      <c r="E3035" s="20" t="s">
        <v>63</v>
      </c>
      <c r="F3035" s="45" t="s">
        <v>20506</v>
      </c>
      <c r="G3035" s="44">
        <v>45173</v>
      </c>
      <c r="H3035" s="20" t="s">
        <v>366</v>
      </c>
      <c r="J3035" t="s">
        <v>33</v>
      </c>
      <c r="K3035" t="s">
        <v>382</v>
      </c>
      <c r="L3035" t="s">
        <v>35</v>
      </c>
      <c r="M3035" t="s">
        <v>52</v>
      </c>
      <c r="N3035" t="s">
        <v>37</v>
      </c>
      <c r="O3035" t="s">
        <v>20491</v>
      </c>
      <c r="P3035" s="13" t="s">
        <v>18688</v>
      </c>
      <c r="Q3035" s="2" t="s">
        <v>20782</v>
      </c>
      <c r="R3035" t="s">
        <v>20783</v>
      </c>
      <c r="S3035" s="13" t="s">
        <v>18688</v>
      </c>
      <c r="T3035" t="s">
        <v>20494</v>
      </c>
      <c r="U3035" t="s">
        <v>20495</v>
      </c>
      <c r="V3035" t="s">
        <v>37</v>
      </c>
      <c r="W3035" t="s">
        <v>42</v>
      </c>
      <c r="X3035" t="s">
        <v>1985</v>
      </c>
      <c r="Y3035" t="s">
        <v>44</v>
      </c>
      <c r="Z3035" t="s">
        <v>45</v>
      </c>
      <c r="AA3035" t="s">
        <v>20496</v>
      </c>
      <c r="AB3035" t="s">
        <v>44</v>
      </c>
      <c r="AC3035" t="s">
        <v>20497</v>
      </c>
      <c r="AD3035" t="s">
        <v>20498</v>
      </c>
      <c r="AE3035" t="s">
        <v>3663</v>
      </c>
      <c r="AF3035" t="s">
        <v>115</v>
      </c>
    </row>
    <row r="3036" spans="3:32" x14ac:dyDescent="0.3">
      <c r="C3036" s="21">
        <v>2588971</v>
      </c>
      <c r="D3036" s="20" t="s">
        <v>102</v>
      </c>
      <c r="E3036" s="20" t="s">
        <v>141</v>
      </c>
      <c r="F3036" s="45" t="s">
        <v>20506</v>
      </c>
      <c r="G3036" s="44">
        <v>45173</v>
      </c>
      <c r="H3036" s="20" t="s">
        <v>366</v>
      </c>
      <c r="J3036" t="s">
        <v>33</v>
      </c>
      <c r="K3036" t="s">
        <v>382</v>
      </c>
      <c r="L3036" t="s">
        <v>35</v>
      </c>
      <c r="M3036" t="s">
        <v>117</v>
      </c>
      <c r="N3036" t="s">
        <v>37</v>
      </c>
      <c r="O3036" t="s">
        <v>20595</v>
      </c>
      <c r="P3036" s="13" t="s">
        <v>18688</v>
      </c>
      <c r="Q3036" s="2" t="s">
        <v>20596</v>
      </c>
      <c r="R3036" t="s">
        <v>20595</v>
      </c>
      <c r="S3036" s="13" t="s">
        <v>18688</v>
      </c>
      <c r="T3036" t="s">
        <v>20597</v>
      </c>
      <c r="U3036" t="s">
        <v>20598</v>
      </c>
      <c r="V3036" t="s">
        <v>37</v>
      </c>
      <c r="W3036" t="s">
        <v>42</v>
      </c>
      <c r="X3036" t="s">
        <v>6789</v>
      </c>
      <c r="Y3036" t="s">
        <v>44</v>
      </c>
      <c r="Z3036" t="s">
        <v>45</v>
      </c>
      <c r="AA3036" t="s">
        <v>20599</v>
      </c>
      <c r="AB3036" t="s">
        <v>20600</v>
      </c>
      <c r="AC3036" t="s">
        <v>20601</v>
      </c>
      <c r="AD3036" t="s">
        <v>20602</v>
      </c>
      <c r="AE3036" t="s">
        <v>20603</v>
      </c>
      <c r="AF3036" t="s">
        <v>115</v>
      </c>
    </row>
    <row r="3037" spans="3:32" x14ac:dyDescent="0.3">
      <c r="C3037" s="21">
        <v>2589058</v>
      </c>
      <c r="D3037" s="20" t="s">
        <v>102</v>
      </c>
      <c r="E3037" s="20" t="s">
        <v>30</v>
      </c>
      <c r="F3037" s="45" t="s">
        <v>20506</v>
      </c>
      <c r="G3037" s="44">
        <v>45173</v>
      </c>
      <c r="H3037" s="20" t="s">
        <v>366</v>
      </c>
      <c r="J3037" t="s">
        <v>33</v>
      </c>
      <c r="K3037" t="s">
        <v>382</v>
      </c>
      <c r="L3037" t="s">
        <v>35</v>
      </c>
      <c r="M3037" t="s">
        <v>105</v>
      </c>
      <c r="N3037" t="s">
        <v>37</v>
      </c>
      <c r="O3037" t="s">
        <v>20784</v>
      </c>
      <c r="P3037" s="13" t="s">
        <v>18688</v>
      </c>
      <c r="Q3037" s="2" t="s">
        <v>20785</v>
      </c>
      <c r="R3037" t="s">
        <v>20786</v>
      </c>
      <c r="S3037" s="13" t="s">
        <v>18688</v>
      </c>
      <c r="T3037" t="s">
        <v>2917</v>
      </c>
      <c r="U3037" t="s">
        <v>16081</v>
      </c>
      <c r="V3037" t="s">
        <v>37</v>
      </c>
      <c r="W3037" t="s">
        <v>42</v>
      </c>
      <c r="X3037" t="s">
        <v>4364</v>
      </c>
      <c r="Y3037" t="s">
        <v>44</v>
      </c>
      <c r="Z3037" t="s">
        <v>78</v>
      </c>
      <c r="AA3037" t="s">
        <v>20787</v>
      </c>
      <c r="AB3037" t="s">
        <v>124</v>
      </c>
      <c r="AC3037" t="s">
        <v>20788</v>
      </c>
      <c r="AD3037" t="s">
        <v>20789</v>
      </c>
      <c r="AE3037" t="s">
        <v>20790</v>
      </c>
      <c r="AF3037" t="s">
        <v>115</v>
      </c>
    </row>
    <row r="3038" spans="3:32" x14ac:dyDescent="0.3">
      <c r="C3038" s="21">
        <v>2589259</v>
      </c>
      <c r="D3038" s="20" t="s">
        <v>102</v>
      </c>
      <c r="E3038" s="20" t="s">
        <v>63</v>
      </c>
      <c r="F3038" s="45" t="s">
        <v>20506</v>
      </c>
      <c r="G3038" s="44">
        <v>45173</v>
      </c>
      <c r="H3038" s="20" t="s">
        <v>366</v>
      </c>
      <c r="J3038" t="s">
        <v>33</v>
      </c>
      <c r="K3038" t="s">
        <v>382</v>
      </c>
      <c r="L3038" t="s">
        <v>35</v>
      </c>
      <c r="M3038" t="s">
        <v>143</v>
      </c>
      <c r="N3038" t="s">
        <v>37</v>
      </c>
      <c r="O3038" t="s">
        <v>20791</v>
      </c>
      <c r="P3038" s="13" t="s">
        <v>18688</v>
      </c>
      <c r="Q3038" s="2" t="s">
        <v>44</v>
      </c>
      <c r="R3038" t="s">
        <v>20792</v>
      </c>
      <c r="S3038" s="13" t="s">
        <v>18688</v>
      </c>
      <c r="T3038" t="s">
        <v>20793</v>
      </c>
      <c r="U3038" t="s">
        <v>44</v>
      </c>
      <c r="V3038" t="s">
        <v>37</v>
      </c>
      <c r="W3038" t="s">
        <v>42</v>
      </c>
      <c r="X3038" t="s">
        <v>164</v>
      </c>
      <c r="Y3038" t="s">
        <v>44</v>
      </c>
      <c r="Z3038" t="s">
        <v>78</v>
      </c>
      <c r="AA3038" t="s">
        <v>20794</v>
      </c>
      <c r="AB3038" t="s">
        <v>20795</v>
      </c>
      <c r="AC3038" t="s">
        <v>44</v>
      </c>
      <c r="AD3038" t="s">
        <v>20796</v>
      </c>
      <c r="AE3038" t="s">
        <v>20797</v>
      </c>
      <c r="AF3038" t="s">
        <v>115</v>
      </c>
    </row>
    <row r="3039" spans="3:32" x14ac:dyDescent="0.3">
      <c r="C3039" s="21">
        <v>2589346</v>
      </c>
      <c r="D3039" s="20" t="s">
        <v>102</v>
      </c>
      <c r="E3039" s="20" t="s">
        <v>63</v>
      </c>
      <c r="F3039" s="45" t="s">
        <v>21600</v>
      </c>
      <c r="G3039" s="44">
        <v>45173</v>
      </c>
      <c r="H3039" s="20" t="s">
        <v>366</v>
      </c>
      <c r="J3039" t="s">
        <v>33</v>
      </c>
      <c r="K3039" t="s">
        <v>34</v>
      </c>
      <c r="L3039" t="s">
        <v>35</v>
      </c>
      <c r="M3039" t="s">
        <v>52</v>
      </c>
      <c r="N3039" t="s">
        <v>37</v>
      </c>
      <c r="O3039" t="s">
        <v>20604</v>
      </c>
      <c r="P3039" s="13" t="s">
        <v>18760</v>
      </c>
      <c r="Q3039" s="2" t="s">
        <v>20605</v>
      </c>
      <c r="R3039" t="s">
        <v>20606</v>
      </c>
      <c r="S3039" s="13" t="s">
        <v>18760</v>
      </c>
      <c r="T3039" t="s">
        <v>20607</v>
      </c>
      <c r="U3039" t="s">
        <v>20608</v>
      </c>
      <c r="V3039" t="s">
        <v>37</v>
      </c>
      <c r="W3039" t="s">
        <v>42</v>
      </c>
      <c r="X3039" t="s">
        <v>18237</v>
      </c>
      <c r="Y3039" t="s">
        <v>44</v>
      </c>
      <c r="Z3039" t="s">
        <v>78</v>
      </c>
      <c r="AA3039" t="s">
        <v>20609</v>
      </c>
      <c r="AB3039" t="s">
        <v>44</v>
      </c>
      <c r="AC3039" t="s">
        <v>625</v>
      </c>
      <c r="AD3039" t="s">
        <v>20610</v>
      </c>
      <c r="AE3039" t="s">
        <v>20611</v>
      </c>
      <c r="AF3039" t="s">
        <v>115</v>
      </c>
    </row>
    <row r="3040" spans="3:32" x14ac:dyDescent="0.3">
      <c r="C3040" s="21">
        <v>2589356</v>
      </c>
      <c r="D3040" s="20" t="s">
        <v>102</v>
      </c>
      <c r="E3040" s="20" t="s">
        <v>30</v>
      </c>
      <c r="F3040" s="45" t="s">
        <v>21600</v>
      </c>
      <c r="G3040" s="44">
        <v>45173</v>
      </c>
      <c r="H3040" s="20" t="s">
        <v>366</v>
      </c>
      <c r="J3040" t="s">
        <v>33</v>
      </c>
      <c r="K3040" t="s">
        <v>34</v>
      </c>
      <c r="L3040" t="s">
        <v>35</v>
      </c>
      <c r="M3040" t="s">
        <v>64</v>
      </c>
      <c r="N3040" t="s">
        <v>37</v>
      </c>
      <c r="O3040" t="s">
        <v>20612</v>
      </c>
      <c r="P3040" s="13" t="s">
        <v>18760</v>
      </c>
      <c r="Q3040" s="2" t="s">
        <v>20613</v>
      </c>
      <c r="R3040" t="s">
        <v>20614</v>
      </c>
      <c r="S3040" s="13" t="s">
        <v>18760</v>
      </c>
      <c r="T3040" t="s">
        <v>20615</v>
      </c>
      <c r="U3040" t="s">
        <v>124</v>
      </c>
      <c r="V3040" t="s">
        <v>37</v>
      </c>
      <c r="W3040" t="s">
        <v>42</v>
      </c>
      <c r="X3040" t="s">
        <v>480</v>
      </c>
      <c r="Y3040" t="s">
        <v>44</v>
      </c>
      <c r="Z3040" t="s">
        <v>45</v>
      </c>
      <c r="AA3040" t="s">
        <v>20616</v>
      </c>
      <c r="AB3040" t="s">
        <v>124</v>
      </c>
      <c r="AC3040" t="s">
        <v>124</v>
      </c>
      <c r="AD3040" t="s">
        <v>20617</v>
      </c>
      <c r="AE3040" t="s">
        <v>20618</v>
      </c>
      <c r="AF3040" t="s">
        <v>115</v>
      </c>
    </row>
    <row r="3041" spans="3:32" x14ac:dyDescent="0.3">
      <c r="C3041" s="21">
        <v>2589637</v>
      </c>
      <c r="D3041" s="20" t="s">
        <v>102</v>
      </c>
      <c r="E3041" s="20" t="s">
        <v>63</v>
      </c>
      <c r="F3041" s="45" t="s">
        <v>21600</v>
      </c>
      <c r="G3041" s="44">
        <v>45173</v>
      </c>
      <c r="H3041" s="20" t="s">
        <v>366</v>
      </c>
      <c r="J3041" t="s">
        <v>33</v>
      </c>
      <c r="K3041" t="s">
        <v>34</v>
      </c>
      <c r="L3041" t="s">
        <v>35</v>
      </c>
      <c r="M3041" t="s">
        <v>36</v>
      </c>
      <c r="N3041" t="s">
        <v>37</v>
      </c>
      <c r="O3041" t="s">
        <v>20798</v>
      </c>
      <c r="P3041" s="13" t="s">
        <v>18760</v>
      </c>
      <c r="Q3041" s="2" t="s">
        <v>20799</v>
      </c>
      <c r="R3041" t="s">
        <v>20798</v>
      </c>
      <c r="S3041" s="13" t="s">
        <v>18760</v>
      </c>
      <c r="T3041" t="s">
        <v>20800</v>
      </c>
      <c r="U3041" t="s">
        <v>20801</v>
      </c>
      <c r="V3041" t="s">
        <v>37</v>
      </c>
      <c r="W3041" t="s">
        <v>42</v>
      </c>
      <c r="X3041" t="s">
        <v>18237</v>
      </c>
      <c r="Y3041" t="s">
        <v>44</v>
      </c>
      <c r="Z3041" t="s">
        <v>78</v>
      </c>
      <c r="AA3041" t="s">
        <v>20802</v>
      </c>
      <c r="AB3041" t="s">
        <v>20803</v>
      </c>
      <c r="AC3041" t="s">
        <v>20804</v>
      </c>
      <c r="AD3041" t="s">
        <v>20805</v>
      </c>
      <c r="AE3041" t="s">
        <v>20806</v>
      </c>
      <c r="AF3041" t="s">
        <v>115</v>
      </c>
    </row>
    <row r="3042" spans="3:32" x14ac:dyDescent="0.3">
      <c r="C3042" s="21">
        <v>2589705</v>
      </c>
      <c r="D3042" s="20" t="s">
        <v>102</v>
      </c>
      <c r="E3042" s="20" t="s">
        <v>63</v>
      </c>
      <c r="F3042" s="45" t="s">
        <v>21600</v>
      </c>
      <c r="G3042" s="44">
        <v>45173</v>
      </c>
      <c r="H3042" s="20" t="s">
        <v>366</v>
      </c>
      <c r="J3042" t="s">
        <v>33</v>
      </c>
      <c r="K3042" t="s">
        <v>34</v>
      </c>
      <c r="L3042" t="s">
        <v>35</v>
      </c>
      <c r="M3042" t="s">
        <v>105</v>
      </c>
      <c r="N3042" t="s">
        <v>37</v>
      </c>
      <c r="O3042" t="s">
        <v>20807</v>
      </c>
      <c r="P3042" s="13" t="s">
        <v>18760</v>
      </c>
      <c r="Q3042" s="2" t="s">
        <v>20808</v>
      </c>
      <c r="R3042" t="s">
        <v>20807</v>
      </c>
      <c r="S3042" s="13" t="s">
        <v>18760</v>
      </c>
      <c r="T3042" t="s">
        <v>20809</v>
      </c>
      <c r="U3042" t="s">
        <v>20810</v>
      </c>
      <c r="V3042" t="s">
        <v>37</v>
      </c>
      <c r="W3042" t="s">
        <v>42</v>
      </c>
      <c r="X3042" t="s">
        <v>7189</v>
      </c>
      <c r="Y3042" t="s">
        <v>44</v>
      </c>
      <c r="Z3042" t="s">
        <v>359</v>
      </c>
      <c r="AA3042" t="s">
        <v>20811</v>
      </c>
      <c r="AB3042" t="s">
        <v>20812</v>
      </c>
      <c r="AC3042" t="s">
        <v>20813</v>
      </c>
      <c r="AD3042" t="s">
        <v>20814</v>
      </c>
      <c r="AE3042" t="s">
        <v>20815</v>
      </c>
      <c r="AF3042" t="s">
        <v>115</v>
      </c>
    </row>
    <row r="3043" spans="3:32" x14ac:dyDescent="0.3">
      <c r="C3043" s="21">
        <v>2589747</v>
      </c>
      <c r="D3043" s="20" t="s">
        <v>102</v>
      </c>
      <c r="E3043" s="20" t="s">
        <v>357</v>
      </c>
      <c r="F3043" s="45" t="s">
        <v>21600</v>
      </c>
      <c r="G3043" s="44">
        <v>45173</v>
      </c>
      <c r="H3043" s="20" t="s">
        <v>366</v>
      </c>
      <c r="J3043" t="s">
        <v>33</v>
      </c>
      <c r="K3043" t="s">
        <v>34</v>
      </c>
      <c r="L3043" t="s">
        <v>35</v>
      </c>
      <c r="M3043" t="s">
        <v>36</v>
      </c>
      <c r="N3043" t="s">
        <v>37</v>
      </c>
      <c r="O3043" t="s">
        <v>20816</v>
      </c>
      <c r="P3043" s="13" t="s">
        <v>18760</v>
      </c>
      <c r="Q3043" s="2" t="s">
        <v>20817</v>
      </c>
      <c r="R3043" t="s">
        <v>20816</v>
      </c>
      <c r="S3043" s="13" t="s">
        <v>18760</v>
      </c>
      <c r="T3043" t="s">
        <v>20818</v>
      </c>
      <c r="U3043" t="s">
        <v>20819</v>
      </c>
      <c r="V3043" t="s">
        <v>37</v>
      </c>
      <c r="W3043" t="s">
        <v>42</v>
      </c>
      <c r="X3043" t="s">
        <v>632</v>
      </c>
      <c r="Y3043" t="s">
        <v>44</v>
      </c>
      <c r="Z3043" t="s">
        <v>633</v>
      </c>
      <c r="AA3043" t="s">
        <v>20820</v>
      </c>
      <c r="AB3043" t="s">
        <v>20821</v>
      </c>
      <c r="AC3043" t="s">
        <v>20822</v>
      </c>
      <c r="AD3043" t="s">
        <v>20823</v>
      </c>
      <c r="AE3043" t="s">
        <v>20824</v>
      </c>
      <c r="AF3043" t="s">
        <v>115</v>
      </c>
    </row>
    <row r="3044" spans="3:32" x14ac:dyDescent="0.3">
      <c r="C3044" s="21">
        <v>2589756</v>
      </c>
      <c r="D3044" s="20" t="s">
        <v>102</v>
      </c>
      <c r="E3044" s="20" t="s">
        <v>63</v>
      </c>
      <c r="F3044" s="45" t="s">
        <v>21600</v>
      </c>
      <c r="G3044" s="44">
        <v>45173</v>
      </c>
      <c r="H3044" s="20" t="s">
        <v>366</v>
      </c>
      <c r="J3044" t="s">
        <v>33</v>
      </c>
      <c r="K3044" t="s">
        <v>34</v>
      </c>
      <c r="L3044" t="s">
        <v>35</v>
      </c>
      <c r="M3044" t="s">
        <v>52</v>
      </c>
      <c r="N3044" t="s">
        <v>37</v>
      </c>
      <c r="O3044" t="s">
        <v>20825</v>
      </c>
      <c r="P3044" s="13" t="s">
        <v>18760</v>
      </c>
      <c r="Q3044" s="2" t="s">
        <v>20826</v>
      </c>
      <c r="R3044" t="s">
        <v>20825</v>
      </c>
      <c r="S3044" s="13" t="s">
        <v>18760</v>
      </c>
      <c r="T3044" t="s">
        <v>20827</v>
      </c>
      <c r="U3044" t="s">
        <v>20828</v>
      </c>
      <c r="V3044" t="s">
        <v>37</v>
      </c>
      <c r="W3044" t="s">
        <v>42</v>
      </c>
      <c r="X3044" t="s">
        <v>20829</v>
      </c>
      <c r="Y3044" t="s">
        <v>44</v>
      </c>
      <c r="Z3044" t="s">
        <v>264</v>
      </c>
      <c r="AA3044" t="s">
        <v>20830</v>
      </c>
      <c r="AB3044" t="s">
        <v>20831</v>
      </c>
      <c r="AC3044" t="s">
        <v>20831</v>
      </c>
      <c r="AD3044" t="s">
        <v>20832</v>
      </c>
      <c r="AE3044" t="s">
        <v>20833</v>
      </c>
      <c r="AF3044" t="s">
        <v>115</v>
      </c>
    </row>
    <row r="3045" spans="3:32" x14ac:dyDescent="0.3">
      <c r="C3045" s="21">
        <v>2590107</v>
      </c>
      <c r="D3045" s="20" t="s">
        <v>102</v>
      </c>
      <c r="E3045" s="20" t="s">
        <v>63</v>
      </c>
      <c r="F3045" s="45" t="s">
        <v>21600</v>
      </c>
      <c r="G3045" s="44">
        <v>45173</v>
      </c>
      <c r="H3045" s="20" t="s">
        <v>366</v>
      </c>
      <c r="J3045" t="s">
        <v>33</v>
      </c>
      <c r="K3045" t="s">
        <v>34</v>
      </c>
      <c r="L3045" t="s">
        <v>35</v>
      </c>
      <c r="M3045" t="s">
        <v>64</v>
      </c>
      <c r="N3045" t="s">
        <v>37</v>
      </c>
      <c r="O3045" t="s">
        <v>20915</v>
      </c>
      <c r="P3045" s="13" t="s">
        <v>18760</v>
      </c>
      <c r="Q3045" s="2" t="s">
        <v>44</v>
      </c>
      <c r="R3045" t="s">
        <v>20916</v>
      </c>
      <c r="S3045" s="13" t="s">
        <v>18760</v>
      </c>
      <c r="T3045" t="s">
        <v>20917</v>
      </c>
      <c r="U3045" t="s">
        <v>44</v>
      </c>
      <c r="V3045" t="s">
        <v>37</v>
      </c>
      <c r="W3045" t="s">
        <v>42</v>
      </c>
      <c r="X3045" t="s">
        <v>164</v>
      </c>
      <c r="Y3045" t="s">
        <v>44</v>
      </c>
      <c r="Z3045" t="s">
        <v>78</v>
      </c>
      <c r="AA3045" t="s">
        <v>20918</v>
      </c>
      <c r="AB3045" t="s">
        <v>44</v>
      </c>
      <c r="AC3045" t="s">
        <v>44</v>
      </c>
      <c r="AD3045" t="s">
        <v>20919</v>
      </c>
      <c r="AE3045" t="s">
        <v>20920</v>
      </c>
      <c r="AF3045" t="s">
        <v>115</v>
      </c>
    </row>
    <row r="3046" spans="3:32" x14ac:dyDescent="0.3">
      <c r="C3046" s="21">
        <v>2590356</v>
      </c>
      <c r="D3046" s="20" t="s">
        <v>102</v>
      </c>
      <c r="E3046" s="20" t="s">
        <v>63</v>
      </c>
      <c r="F3046" s="45" t="s">
        <v>21600</v>
      </c>
      <c r="G3046" s="44">
        <v>45173</v>
      </c>
      <c r="H3046" s="20" t="s">
        <v>366</v>
      </c>
      <c r="J3046" t="s">
        <v>33</v>
      </c>
      <c r="K3046" t="s">
        <v>34</v>
      </c>
      <c r="L3046" t="s">
        <v>35</v>
      </c>
      <c r="M3046" t="s">
        <v>117</v>
      </c>
      <c r="N3046" t="s">
        <v>37</v>
      </c>
      <c r="O3046" t="s">
        <v>20834</v>
      </c>
      <c r="P3046" s="13" t="s">
        <v>18760</v>
      </c>
      <c r="Q3046" s="2" t="s">
        <v>20835</v>
      </c>
      <c r="R3046" t="s">
        <v>20836</v>
      </c>
      <c r="S3046" s="13" t="s">
        <v>18760</v>
      </c>
      <c r="T3046" t="s">
        <v>20837</v>
      </c>
      <c r="U3046" t="s">
        <v>20834</v>
      </c>
      <c r="V3046" t="s">
        <v>37</v>
      </c>
      <c r="W3046" t="s">
        <v>42</v>
      </c>
      <c r="X3046" t="s">
        <v>2014</v>
      </c>
      <c r="Y3046" t="s">
        <v>44</v>
      </c>
      <c r="Z3046" t="s">
        <v>45</v>
      </c>
      <c r="AA3046" t="s">
        <v>20838</v>
      </c>
      <c r="AB3046" t="s">
        <v>44</v>
      </c>
      <c r="AC3046" t="s">
        <v>20839</v>
      </c>
      <c r="AD3046" t="s">
        <v>20840</v>
      </c>
      <c r="AE3046" t="s">
        <v>20841</v>
      </c>
      <c r="AF3046" t="s">
        <v>115</v>
      </c>
    </row>
    <row r="3047" spans="3:32" x14ac:dyDescent="0.3">
      <c r="C3047" s="21">
        <v>2590539</v>
      </c>
      <c r="D3047" s="20" t="s">
        <v>102</v>
      </c>
      <c r="E3047" s="20" t="s">
        <v>63</v>
      </c>
      <c r="F3047" s="45" t="s">
        <v>21600</v>
      </c>
      <c r="G3047" s="44">
        <v>45173</v>
      </c>
      <c r="H3047" s="20" t="s">
        <v>366</v>
      </c>
      <c r="J3047" t="s">
        <v>33</v>
      </c>
      <c r="K3047" t="s">
        <v>34</v>
      </c>
      <c r="L3047" t="s">
        <v>35</v>
      </c>
      <c r="M3047" t="s">
        <v>292</v>
      </c>
      <c r="N3047" t="s">
        <v>37</v>
      </c>
      <c r="O3047" t="s">
        <v>20842</v>
      </c>
      <c r="P3047" s="13" t="s">
        <v>18760</v>
      </c>
      <c r="Q3047" s="2" t="s">
        <v>20843</v>
      </c>
      <c r="R3047" t="s">
        <v>20842</v>
      </c>
      <c r="S3047" s="13" t="s">
        <v>18760</v>
      </c>
      <c r="T3047" t="s">
        <v>20844</v>
      </c>
      <c r="U3047" t="s">
        <v>20845</v>
      </c>
      <c r="V3047" t="s">
        <v>37</v>
      </c>
      <c r="W3047" t="s">
        <v>42</v>
      </c>
      <c r="X3047" t="s">
        <v>18237</v>
      </c>
      <c r="Y3047" t="s">
        <v>44</v>
      </c>
      <c r="Z3047" t="s">
        <v>78</v>
      </c>
      <c r="AA3047" t="s">
        <v>20846</v>
      </c>
      <c r="AB3047" t="s">
        <v>20847</v>
      </c>
      <c r="AC3047" t="s">
        <v>20847</v>
      </c>
      <c r="AD3047" t="s">
        <v>20848</v>
      </c>
      <c r="AE3047" t="s">
        <v>20849</v>
      </c>
      <c r="AF3047" t="s">
        <v>115</v>
      </c>
    </row>
    <row r="3048" spans="3:32" x14ac:dyDescent="0.3">
      <c r="C3048" s="21">
        <v>2590550</v>
      </c>
      <c r="D3048" s="20" t="s">
        <v>102</v>
      </c>
      <c r="E3048" s="20" t="s">
        <v>63</v>
      </c>
      <c r="F3048" s="45" t="s">
        <v>21600</v>
      </c>
      <c r="G3048" s="44">
        <v>45173</v>
      </c>
      <c r="H3048" s="20" t="s">
        <v>366</v>
      </c>
      <c r="J3048" t="s">
        <v>33</v>
      </c>
      <c r="K3048" t="s">
        <v>34</v>
      </c>
      <c r="L3048" t="s">
        <v>35</v>
      </c>
      <c r="M3048" t="s">
        <v>143</v>
      </c>
      <c r="N3048" t="s">
        <v>37</v>
      </c>
      <c r="O3048" t="s">
        <v>20850</v>
      </c>
      <c r="P3048" s="13" t="s">
        <v>18760</v>
      </c>
      <c r="Q3048" s="2" t="s">
        <v>20851</v>
      </c>
      <c r="R3048" t="s">
        <v>20850</v>
      </c>
      <c r="S3048" s="13" t="s">
        <v>18760</v>
      </c>
      <c r="T3048" t="s">
        <v>20852</v>
      </c>
      <c r="U3048" t="s">
        <v>200</v>
      </c>
      <c r="V3048" t="s">
        <v>37</v>
      </c>
      <c r="W3048" t="s">
        <v>42</v>
      </c>
      <c r="X3048" t="s">
        <v>967</v>
      </c>
      <c r="Y3048" t="s">
        <v>44</v>
      </c>
      <c r="Z3048" t="s">
        <v>387</v>
      </c>
      <c r="AA3048" t="s">
        <v>20853</v>
      </c>
      <c r="AB3048" t="s">
        <v>44</v>
      </c>
      <c r="AC3048" t="s">
        <v>20854</v>
      </c>
      <c r="AD3048" t="s">
        <v>20855</v>
      </c>
      <c r="AE3048" t="s">
        <v>20856</v>
      </c>
      <c r="AF3048" t="s">
        <v>115</v>
      </c>
    </row>
    <row r="3049" spans="3:32" x14ac:dyDescent="0.3">
      <c r="C3049" s="21">
        <v>2590593</v>
      </c>
      <c r="D3049" s="20" t="s">
        <v>102</v>
      </c>
      <c r="E3049" s="20" t="s">
        <v>30</v>
      </c>
      <c r="F3049" s="45" t="s">
        <v>21600</v>
      </c>
      <c r="G3049" s="44">
        <v>45173</v>
      </c>
      <c r="H3049" s="20" t="s">
        <v>366</v>
      </c>
      <c r="J3049" t="s">
        <v>33</v>
      </c>
      <c r="K3049" t="s">
        <v>34</v>
      </c>
      <c r="L3049" t="s">
        <v>35</v>
      </c>
      <c r="M3049" t="s">
        <v>143</v>
      </c>
      <c r="N3049" t="s">
        <v>37</v>
      </c>
      <c r="O3049" t="s">
        <v>20857</v>
      </c>
      <c r="P3049" s="13" t="s">
        <v>18760</v>
      </c>
      <c r="Q3049" s="2" t="s">
        <v>20858</v>
      </c>
      <c r="R3049" t="s">
        <v>20857</v>
      </c>
      <c r="S3049" s="13" t="s">
        <v>18760</v>
      </c>
      <c r="T3049" t="s">
        <v>20859</v>
      </c>
      <c r="U3049" t="s">
        <v>4503</v>
      </c>
      <c r="V3049" t="s">
        <v>37</v>
      </c>
      <c r="W3049" t="s">
        <v>42</v>
      </c>
      <c r="X3049" t="s">
        <v>1266</v>
      </c>
      <c r="Y3049" t="s">
        <v>44</v>
      </c>
      <c r="Z3049" t="s">
        <v>1002</v>
      </c>
      <c r="AA3049" t="s">
        <v>20860</v>
      </c>
      <c r="AB3049" t="s">
        <v>20861</v>
      </c>
      <c r="AC3049" t="s">
        <v>20862</v>
      </c>
      <c r="AD3049" t="s">
        <v>20863</v>
      </c>
      <c r="AE3049" t="s">
        <v>20864</v>
      </c>
      <c r="AF3049" t="s">
        <v>115</v>
      </c>
    </row>
    <row r="3050" spans="3:32" x14ac:dyDescent="0.3">
      <c r="C3050" s="21">
        <v>2590778</v>
      </c>
      <c r="D3050" s="20" t="s">
        <v>102</v>
      </c>
      <c r="E3050" s="20" t="s">
        <v>63</v>
      </c>
      <c r="F3050" s="45" t="s">
        <v>21600</v>
      </c>
      <c r="G3050" s="44">
        <v>45173</v>
      </c>
      <c r="H3050" s="20" t="s">
        <v>366</v>
      </c>
      <c r="J3050" t="s">
        <v>33</v>
      </c>
      <c r="K3050" t="s">
        <v>34</v>
      </c>
      <c r="L3050" t="s">
        <v>35</v>
      </c>
      <c r="M3050" t="s">
        <v>36</v>
      </c>
      <c r="N3050" t="s">
        <v>37</v>
      </c>
      <c r="O3050" t="s">
        <v>20865</v>
      </c>
      <c r="P3050" s="13" t="s">
        <v>18760</v>
      </c>
      <c r="Q3050" s="2" t="s">
        <v>20866</v>
      </c>
      <c r="R3050" t="s">
        <v>20865</v>
      </c>
      <c r="S3050" s="13" t="s">
        <v>18760</v>
      </c>
      <c r="T3050" t="s">
        <v>20867</v>
      </c>
      <c r="U3050" t="s">
        <v>20868</v>
      </c>
      <c r="V3050" t="s">
        <v>37</v>
      </c>
      <c r="W3050" t="s">
        <v>42</v>
      </c>
      <c r="X3050" t="s">
        <v>560</v>
      </c>
      <c r="Y3050" t="s">
        <v>44</v>
      </c>
      <c r="Z3050" t="s">
        <v>45</v>
      </c>
      <c r="AA3050" t="s">
        <v>20869</v>
      </c>
      <c r="AB3050" t="s">
        <v>20870</v>
      </c>
      <c r="AC3050" t="s">
        <v>20871</v>
      </c>
      <c r="AD3050" t="s">
        <v>20872</v>
      </c>
      <c r="AE3050" t="s">
        <v>20873</v>
      </c>
      <c r="AF3050" t="s">
        <v>115</v>
      </c>
    </row>
    <row r="3051" spans="3:32" x14ac:dyDescent="0.3">
      <c r="C3051" s="21">
        <v>2590794</v>
      </c>
      <c r="D3051" s="20" t="s">
        <v>102</v>
      </c>
      <c r="E3051" s="20" t="s">
        <v>63</v>
      </c>
      <c r="F3051" s="45" t="s">
        <v>21600</v>
      </c>
      <c r="G3051" s="44">
        <v>45173</v>
      </c>
      <c r="H3051" s="20" t="s">
        <v>366</v>
      </c>
      <c r="J3051" t="s">
        <v>33</v>
      </c>
      <c r="K3051" t="s">
        <v>34</v>
      </c>
      <c r="L3051" t="s">
        <v>35</v>
      </c>
      <c r="M3051" t="s">
        <v>64</v>
      </c>
      <c r="N3051" t="s">
        <v>37</v>
      </c>
      <c r="O3051" t="s">
        <v>20874</v>
      </c>
      <c r="P3051" s="13" t="s">
        <v>18760</v>
      </c>
      <c r="Q3051" s="2" t="s">
        <v>20875</v>
      </c>
      <c r="R3051" t="s">
        <v>20876</v>
      </c>
      <c r="S3051" s="13" t="s">
        <v>18760</v>
      </c>
      <c r="T3051" t="s">
        <v>20877</v>
      </c>
      <c r="U3051" t="s">
        <v>124</v>
      </c>
      <c r="V3051" t="s">
        <v>37</v>
      </c>
      <c r="W3051" t="s">
        <v>42</v>
      </c>
      <c r="X3051" t="s">
        <v>6015</v>
      </c>
      <c r="Y3051" t="s">
        <v>44</v>
      </c>
      <c r="Z3051" t="s">
        <v>4991</v>
      </c>
      <c r="AA3051" t="s">
        <v>20878</v>
      </c>
      <c r="AB3051" t="s">
        <v>20879</v>
      </c>
      <c r="AC3051" t="s">
        <v>124</v>
      </c>
      <c r="AD3051" t="s">
        <v>20879</v>
      </c>
      <c r="AE3051" t="s">
        <v>20880</v>
      </c>
      <c r="AF3051" t="s">
        <v>115</v>
      </c>
    </row>
    <row r="3052" spans="3:32" x14ac:dyDescent="0.3">
      <c r="C3052" s="21">
        <v>2595254</v>
      </c>
      <c r="D3052" s="20" t="s">
        <v>29</v>
      </c>
      <c r="E3052" s="20" t="s">
        <v>30</v>
      </c>
      <c r="F3052" s="45" t="s">
        <v>20506</v>
      </c>
      <c r="G3052" s="44">
        <v>45174</v>
      </c>
      <c r="H3052" s="20" t="s">
        <v>366</v>
      </c>
      <c r="J3052" t="s">
        <v>33</v>
      </c>
      <c r="K3052" t="s">
        <v>382</v>
      </c>
      <c r="L3052" t="s">
        <v>35</v>
      </c>
      <c r="M3052" t="s">
        <v>64</v>
      </c>
      <c r="N3052" t="s">
        <v>37</v>
      </c>
      <c r="O3052" t="s">
        <v>21070</v>
      </c>
      <c r="P3052" s="13" t="s">
        <v>19134</v>
      </c>
      <c r="Q3052" s="2" t="s">
        <v>21071</v>
      </c>
      <c r="R3052" t="s">
        <v>21072</v>
      </c>
      <c r="S3052" s="13" t="s">
        <v>19134</v>
      </c>
      <c r="T3052" t="s">
        <v>21073</v>
      </c>
      <c r="U3052" t="s">
        <v>21070</v>
      </c>
      <c r="V3052" t="s">
        <v>37</v>
      </c>
      <c r="W3052" t="s">
        <v>42</v>
      </c>
      <c r="X3052" t="s">
        <v>9897</v>
      </c>
      <c r="Y3052" t="s">
        <v>44</v>
      </c>
      <c r="Z3052" t="s">
        <v>359</v>
      </c>
      <c r="AA3052" t="s">
        <v>21074</v>
      </c>
      <c r="AB3052" t="s">
        <v>124</v>
      </c>
      <c r="AC3052" t="s">
        <v>124</v>
      </c>
      <c r="AD3052" t="s">
        <v>21075</v>
      </c>
      <c r="AE3052" t="s">
        <v>21076</v>
      </c>
      <c r="AF3052" t="s">
        <v>51</v>
      </c>
    </row>
    <row r="3053" spans="3:32" x14ac:dyDescent="0.3">
      <c r="C3053" s="21">
        <v>2596765</v>
      </c>
      <c r="D3053" s="20" t="s">
        <v>29</v>
      </c>
      <c r="E3053" s="20" t="s">
        <v>537</v>
      </c>
      <c r="F3053" s="45" t="s">
        <v>21600</v>
      </c>
      <c r="G3053" s="44">
        <v>45174</v>
      </c>
      <c r="H3053" s="20" t="s">
        <v>366</v>
      </c>
      <c r="J3053" t="s">
        <v>33</v>
      </c>
      <c r="K3053" t="s">
        <v>382</v>
      </c>
      <c r="L3053" t="s">
        <v>35</v>
      </c>
      <c r="M3053" t="s">
        <v>36</v>
      </c>
      <c r="N3053" t="s">
        <v>37</v>
      </c>
      <c r="O3053" t="s">
        <v>21267</v>
      </c>
      <c r="P3053" s="13" t="s">
        <v>19330</v>
      </c>
      <c r="Q3053" s="2" t="s">
        <v>21268</v>
      </c>
      <c r="R3053" t="s">
        <v>21267</v>
      </c>
      <c r="S3053" s="13" t="s">
        <v>19330</v>
      </c>
      <c r="T3053" t="s">
        <v>21269</v>
      </c>
      <c r="U3053" t="s">
        <v>21270</v>
      </c>
      <c r="V3053" t="s">
        <v>37</v>
      </c>
      <c r="W3053" t="s">
        <v>42</v>
      </c>
      <c r="X3053" t="s">
        <v>16702</v>
      </c>
      <c r="Y3053" t="s">
        <v>44</v>
      </c>
      <c r="Z3053" t="s">
        <v>5213</v>
      </c>
      <c r="AA3053" t="s">
        <v>21271</v>
      </c>
      <c r="AB3053" t="s">
        <v>124</v>
      </c>
      <c r="AC3053" t="s">
        <v>21272</v>
      </c>
      <c r="AD3053" t="s">
        <v>21273</v>
      </c>
      <c r="AE3053" t="s">
        <v>21274</v>
      </c>
      <c r="AF3053" t="s">
        <v>51</v>
      </c>
    </row>
    <row r="3054" spans="3:32" x14ac:dyDescent="0.3">
      <c r="C3054" s="21">
        <v>2597563</v>
      </c>
      <c r="D3054" s="20" t="s">
        <v>29</v>
      </c>
      <c r="E3054" s="20" t="s">
        <v>63</v>
      </c>
      <c r="F3054" s="45" t="s">
        <v>21600</v>
      </c>
      <c r="G3054" s="44">
        <v>45174</v>
      </c>
      <c r="H3054" s="20" t="s">
        <v>366</v>
      </c>
      <c r="J3054" t="s">
        <v>33</v>
      </c>
      <c r="K3054" t="s">
        <v>382</v>
      </c>
      <c r="L3054" t="s">
        <v>35</v>
      </c>
      <c r="M3054" t="s">
        <v>52</v>
      </c>
      <c r="N3054" t="s">
        <v>37</v>
      </c>
      <c r="O3054" t="s">
        <v>21423</v>
      </c>
      <c r="P3054" s="13" t="s">
        <v>19330</v>
      </c>
      <c r="Q3054" s="2" t="s">
        <v>21424</v>
      </c>
      <c r="R3054" t="s">
        <v>21423</v>
      </c>
      <c r="S3054" s="13" t="s">
        <v>19330</v>
      </c>
      <c r="T3054" t="s">
        <v>21425</v>
      </c>
      <c r="U3054" t="s">
        <v>21426</v>
      </c>
      <c r="V3054" t="s">
        <v>37</v>
      </c>
      <c r="W3054" t="s">
        <v>42</v>
      </c>
      <c r="X3054" t="s">
        <v>640</v>
      </c>
      <c r="Y3054" t="s">
        <v>44</v>
      </c>
      <c r="Z3054" t="s">
        <v>1865</v>
      </c>
      <c r="AA3054" t="s">
        <v>21427</v>
      </c>
      <c r="AB3054" t="s">
        <v>21428</v>
      </c>
      <c r="AC3054" t="s">
        <v>21429</v>
      </c>
      <c r="AD3054" t="s">
        <v>21430</v>
      </c>
      <c r="AE3054" t="s">
        <v>21431</v>
      </c>
      <c r="AF3054" t="s">
        <v>51</v>
      </c>
    </row>
    <row r="3055" spans="3:32" x14ac:dyDescent="0.3">
      <c r="C3055" s="21">
        <v>2597857</v>
      </c>
      <c r="D3055" s="20" t="s">
        <v>29</v>
      </c>
      <c r="E3055" s="20" t="s">
        <v>357</v>
      </c>
      <c r="F3055" s="45" t="s">
        <v>21600</v>
      </c>
      <c r="G3055" s="44">
        <v>45174</v>
      </c>
      <c r="H3055" s="20" t="s">
        <v>366</v>
      </c>
      <c r="J3055" t="s">
        <v>33</v>
      </c>
      <c r="K3055" t="s">
        <v>382</v>
      </c>
      <c r="L3055" t="s">
        <v>35</v>
      </c>
      <c r="M3055" t="s">
        <v>52</v>
      </c>
      <c r="N3055" t="s">
        <v>37</v>
      </c>
      <c r="O3055" t="s">
        <v>21432</v>
      </c>
      <c r="P3055" s="13" t="s">
        <v>19330</v>
      </c>
      <c r="Q3055" s="2" t="s">
        <v>21433</v>
      </c>
      <c r="R3055" t="s">
        <v>21432</v>
      </c>
      <c r="S3055" s="13" t="s">
        <v>19330</v>
      </c>
      <c r="T3055" t="s">
        <v>21434</v>
      </c>
      <c r="U3055" t="s">
        <v>13467</v>
      </c>
      <c r="V3055" t="s">
        <v>37</v>
      </c>
      <c r="W3055" t="s">
        <v>42</v>
      </c>
      <c r="X3055" t="s">
        <v>21435</v>
      </c>
      <c r="Y3055" t="s">
        <v>44</v>
      </c>
      <c r="Z3055" t="s">
        <v>21436</v>
      </c>
      <c r="AA3055" t="s">
        <v>21437</v>
      </c>
      <c r="AB3055" t="s">
        <v>13473</v>
      </c>
      <c r="AC3055" t="s">
        <v>21438</v>
      </c>
      <c r="AD3055" t="s">
        <v>21439</v>
      </c>
      <c r="AE3055" t="s">
        <v>21440</v>
      </c>
      <c r="AF3055" t="s">
        <v>51</v>
      </c>
    </row>
    <row r="3056" spans="3:32" x14ac:dyDescent="0.3">
      <c r="C3056" s="21">
        <v>2597896</v>
      </c>
      <c r="D3056" s="20" t="s">
        <v>29</v>
      </c>
      <c r="E3056" s="20" t="s">
        <v>63</v>
      </c>
      <c r="F3056" s="45" t="s">
        <v>21600</v>
      </c>
      <c r="G3056" s="44">
        <v>45174</v>
      </c>
      <c r="H3056" s="20" t="s">
        <v>366</v>
      </c>
      <c r="J3056" t="s">
        <v>33</v>
      </c>
      <c r="K3056" t="s">
        <v>382</v>
      </c>
      <c r="L3056" t="s">
        <v>35</v>
      </c>
      <c r="M3056" t="s">
        <v>117</v>
      </c>
      <c r="N3056" t="s">
        <v>37</v>
      </c>
      <c r="O3056" t="s">
        <v>21441</v>
      </c>
      <c r="P3056" s="13" t="s">
        <v>19330</v>
      </c>
      <c r="Q3056" s="2" t="s">
        <v>21442</v>
      </c>
      <c r="R3056" t="s">
        <v>21441</v>
      </c>
      <c r="S3056" s="13" t="s">
        <v>19330</v>
      </c>
      <c r="T3056" t="s">
        <v>21443</v>
      </c>
      <c r="U3056" t="s">
        <v>21444</v>
      </c>
      <c r="V3056" t="s">
        <v>37</v>
      </c>
      <c r="W3056" t="s">
        <v>42</v>
      </c>
      <c r="X3056" t="s">
        <v>14820</v>
      </c>
      <c r="Y3056" t="s">
        <v>44</v>
      </c>
      <c r="Z3056" t="s">
        <v>14821</v>
      </c>
      <c r="AA3056" t="s">
        <v>21445</v>
      </c>
      <c r="AB3056" t="s">
        <v>21446</v>
      </c>
      <c r="AC3056" t="s">
        <v>21446</v>
      </c>
      <c r="AD3056" t="s">
        <v>21447</v>
      </c>
      <c r="AE3056" t="s">
        <v>21448</v>
      </c>
      <c r="AF3056" t="s">
        <v>51</v>
      </c>
    </row>
    <row r="3057" spans="3:32" x14ac:dyDescent="0.3">
      <c r="C3057" s="21">
        <v>2598493</v>
      </c>
      <c r="D3057" s="20" t="s">
        <v>29</v>
      </c>
      <c r="E3057" s="20" t="s">
        <v>30</v>
      </c>
      <c r="F3057" s="45" t="s">
        <v>21600</v>
      </c>
      <c r="G3057" s="44">
        <v>45174</v>
      </c>
      <c r="H3057" s="20" t="s">
        <v>366</v>
      </c>
      <c r="J3057" t="s">
        <v>33</v>
      </c>
      <c r="K3057" t="s">
        <v>382</v>
      </c>
      <c r="L3057" t="s">
        <v>35</v>
      </c>
      <c r="M3057" t="s">
        <v>117</v>
      </c>
      <c r="N3057" t="s">
        <v>37</v>
      </c>
      <c r="O3057" t="s">
        <v>21449</v>
      </c>
      <c r="P3057" s="13" t="s">
        <v>19330</v>
      </c>
      <c r="Q3057" s="2" t="s">
        <v>21450</v>
      </c>
      <c r="R3057" t="s">
        <v>21449</v>
      </c>
      <c r="S3057" s="13" t="s">
        <v>19330</v>
      </c>
      <c r="T3057" t="s">
        <v>21451</v>
      </c>
      <c r="U3057" t="s">
        <v>21452</v>
      </c>
      <c r="V3057" t="s">
        <v>37</v>
      </c>
      <c r="W3057" t="s">
        <v>42</v>
      </c>
      <c r="X3057" t="s">
        <v>21453</v>
      </c>
      <c r="Y3057" t="s">
        <v>44</v>
      </c>
      <c r="Z3057" t="s">
        <v>45</v>
      </c>
      <c r="AA3057" t="s">
        <v>21454</v>
      </c>
      <c r="AB3057" t="s">
        <v>21455</v>
      </c>
      <c r="AC3057" t="s">
        <v>21456</v>
      </c>
      <c r="AD3057" t="s">
        <v>21457</v>
      </c>
      <c r="AE3057" t="s">
        <v>21458</v>
      </c>
      <c r="AF3057" t="s">
        <v>51</v>
      </c>
    </row>
    <row r="3058" spans="3:32" x14ac:dyDescent="0.3">
      <c r="C3058" s="21">
        <v>2598543</v>
      </c>
      <c r="D3058" s="20" t="s">
        <v>29</v>
      </c>
      <c r="E3058" s="20" t="s">
        <v>63</v>
      </c>
      <c r="F3058" s="45" t="s">
        <v>21600</v>
      </c>
      <c r="G3058" s="44">
        <v>45174</v>
      </c>
      <c r="H3058" s="20" t="s">
        <v>366</v>
      </c>
      <c r="J3058" t="s">
        <v>33</v>
      </c>
      <c r="K3058" t="s">
        <v>382</v>
      </c>
      <c r="L3058" t="s">
        <v>35</v>
      </c>
      <c r="M3058" t="s">
        <v>292</v>
      </c>
      <c r="N3058" t="s">
        <v>37</v>
      </c>
      <c r="O3058" t="s">
        <v>21459</v>
      </c>
      <c r="P3058" s="13" t="s">
        <v>19330</v>
      </c>
      <c r="Q3058" s="2" t="s">
        <v>21460</v>
      </c>
      <c r="R3058" t="s">
        <v>21461</v>
      </c>
      <c r="S3058" s="13" t="s">
        <v>19330</v>
      </c>
      <c r="T3058" t="s">
        <v>21462</v>
      </c>
      <c r="U3058" t="s">
        <v>124</v>
      </c>
      <c r="V3058" t="s">
        <v>37</v>
      </c>
      <c r="W3058" t="s">
        <v>42</v>
      </c>
      <c r="X3058" t="s">
        <v>3389</v>
      </c>
      <c r="Y3058" t="s">
        <v>44</v>
      </c>
      <c r="Z3058" t="s">
        <v>45</v>
      </c>
      <c r="AA3058" t="s">
        <v>21463</v>
      </c>
      <c r="AB3058" t="s">
        <v>124</v>
      </c>
      <c r="AC3058" t="s">
        <v>21464</v>
      </c>
      <c r="AD3058" t="s">
        <v>21465</v>
      </c>
      <c r="AE3058" t="s">
        <v>21466</v>
      </c>
      <c r="AF3058" t="s">
        <v>51</v>
      </c>
    </row>
    <row r="3059" spans="3:32" x14ac:dyDescent="0.3">
      <c r="C3059" s="21">
        <v>2597463</v>
      </c>
      <c r="D3059" s="20" t="s">
        <v>102</v>
      </c>
      <c r="E3059" s="20" t="s">
        <v>63</v>
      </c>
      <c r="F3059" s="45" t="s">
        <v>21600</v>
      </c>
      <c r="G3059" s="44">
        <v>45174</v>
      </c>
      <c r="H3059" s="20" t="s">
        <v>366</v>
      </c>
      <c r="J3059" t="s">
        <v>33</v>
      </c>
      <c r="K3059" t="s">
        <v>382</v>
      </c>
      <c r="L3059" t="s">
        <v>35</v>
      </c>
      <c r="M3059" t="s">
        <v>117</v>
      </c>
      <c r="N3059" t="s">
        <v>37</v>
      </c>
      <c r="O3059" t="s">
        <v>21275</v>
      </c>
      <c r="P3059" s="13" t="s">
        <v>19330</v>
      </c>
      <c r="Q3059" s="2" t="s">
        <v>21276</v>
      </c>
      <c r="R3059" t="s">
        <v>21277</v>
      </c>
      <c r="S3059" s="13" t="s">
        <v>19330</v>
      </c>
      <c r="T3059" t="s">
        <v>21278</v>
      </c>
      <c r="U3059" t="s">
        <v>44</v>
      </c>
      <c r="V3059" t="s">
        <v>37</v>
      </c>
      <c r="W3059" t="s">
        <v>42</v>
      </c>
      <c r="X3059" t="s">
        <v>97</v>
      </c>
      <c r="Y3059" t="s">
        <v>44</v>
      </c>
      <c r="Z3059" t="s">
        <v>78</v>
      </c>
      <c r="AA3059" t="s">
        <v>21279</v>
      </c>
      <c r="AB3059" t="s">
        <v>44</v>
      </c>
      <c r="AC3059" t="s">
        <v>21280</v>
      </c>
      <c r="AD3059" t="s">
        <v>21281</v>
      </c>
      <c r="AE3059" t="s">
        <v>21282</v>
      </c>
      <c r="AF3059" t="s">
        <v>51</v>
      </c>
    </row>
    <row r="3060" spans="3:32" x14ac:dyDescent="0.3">
      <c r="C3060" s="21">
        <v>2591279</v>
      </c>
      <c r="D3060" s="20" t="s">
        <v>102</v>
      </c>
      <c r="E3060" s="20" t="s">
        <v>63</v>
      </c>
      <c r="F3060" s="45" t="s">
        <v>21600</v>
      </c>
      <c r="G3060" s="44">
        <v>45174</v>
      </c>
      <c r="H3060" s="20" t="s">
        <v>366</v>
      </c>
      <c r="J3060" t="s">
        <v>33</v>
      </c>
      <c r="K3060" t="s">
        <v>382</v>
      </c>
      <c r="L3060" t="s">
        <v>35</v>
      </c>
      <c r="M3060" t="s">
        <v>36</v>
      </c>
      <c r="N3060" t="s">
        <v>37</v>
      </c>
      <c r="O3060" t="s">
        <v>20881</v>
      </c>
      <c r="P3060" s="13" t="s">
        <v>20757</v>
      </c>
      <c r="Q3060" s="2" t="s">
        <v>20882</v>
      </c>
      <c r="R3060" t="s">
        <v>20883</v>
      </c>
      <c r="S3060" s="13" t="s">
        <v>20757</v>
      </c>
      <c r="T3060" t="s">
        <v>20884</v>
      </c>
      <c r="U3060" t="s">
        <v>44</v>
      </c>
      <c r="V3060" t="s">
        <v>37</v>
      </c>
      <c r="W3060" t="s">
        <v>42</v>
      </c>
      <c r="X3060" t="s">
        <v>18237</v>
      </c>
      <c r="Y3060" t="s">
        <v>44</v>
      </c>
      <c r="Z3060" t="s">
        <v>78</v>
      </c>
      <c r="AA3060" t="s">
        <v>20885</v>
      </c>
      <c r="AB3060" t="s">
        <v>44</v>
      </c>
      <c r="AC3060" t="s">
        <v>625</v>
      </c>
      <c r="AD3060" t="s">
        <v>14714</v>
      </c>
      <c r="AE3060" t="s">
        <v>20886</v>
      </c>
      <c r="AF3060" t="s">
        <v>115</v>
      </c>
    </row>
    <row r="3061" spans="3:32" x14ac:dyDescent="0.3">
      <c r="C3061" s="21">
        <v>2591597</v>
      </c>
      <c r="D3061" s="20" t="s">
        <v>102</v>
      </c>
      <c r="E3061" s="20" t="s">
        <v>30</v>
      </c>
      <c r="F3061" s="45" t="s">
        <v>21600</v>
      </c>
      <c r="G3061" s="44">
        <v>45174</v>
      </c>
      <c r="H3061" s="20" t="s">
        <v>366</v>
      </c>
      <c r="J3061" t="s">
        <v>33</v>
      </c>
      <c r="K3061" t="s">
        <v>382</v>
      </c>
      <c r="L3061" t="s">
        <v>35</v>
      </c>
      <c r="M3061" t="s">
        <v>64</v>
      </c>
      <c r="N3061" t="s">
        <v>37</v>
      </c>
      <c r="O3061" t="s">
        <v>20887</v>
      </c>
      <c r="P3061" s="13" t="s">
        <v>20757</v>
      </c>
      <c r="Q3061" s="2" t="s">
        <v>20888</v>
      </c>
      <c r="R3061" t="s">
        <v>20889</v>
      </c>
      <c r="S3061" s="13" t="s">
        <v>20757</v>
      </c>
      <c r="T3061" t="s">
        <v>20890</v>
      </c>
      <c r="U3061" t="s">
        <v>124</v>
      </c>
      <c r="V3061" t="s">
        <v>37</v>
      </c>
      <c r="W3061" t="s">
        <v>42</v>
      </c>
      <c r="X3061" t="s">
        <v>480</v>
      </c>
      <c r="Y3061" t="s">
        <v>44</v>
      </c>
      <c r="Z3061" t="s">
        <v>45</v>
      </c>
      <c r="AA3061" t="s">
        <v>20891</v>
      </c>
      <c r="AB3061" t="s">
        <v>124</v>
      </c>
      <c r="AC3061" t="s">
        <v>20892</v>
      </c>
      <c r="AD3061" t="s">
        <v>20893</v>
      </c>
      <c r="AE3061" t="s">
        <v>20894</v>
      </c>
      <c r="AF3061" t="s">
        <v>115</v>
      </c>
    </row>
    <row r="3062" spans="3:32" x14ac:dyDescent="0.3">
      <c r="C3062" s="21">
        <v>2591659</v>
      </c>
      <c r="D3062" s="20" t="s">
        <v>102</v>
      </c>
      <c r="E3062" s="20" t="s">
        <v>141</v>
      </c>
      <c r="F3062" s="45" t="s">
        <v>21600</v>
      </c>
      <c r="G3062" s="44">
        <v>45174</v>
      </c>
      <c r="H3062" s="20" t="s">
        <v>366</v>
      </c>
      <c r="J3062" t="s">
        <v>33</v>
      </c>
      <c r="K3062" t="s">
        <v>382</v>
      </c>
      <c r="L3062" t="s">
        <v>35</v>
      </c>
      <c r="M3062" t="s">
        <v>117</v>
      </c>
      <c r="N3062" t="s">
        <v>37</v>
      </c>
      <c r="O3062" t="s">
        <v>21414</v>
      </c>
      <c r="P3062" s="13" t="s">
        <v>20757</v>
      </c>
      <c r="Q3062" s="2" t="s">
        <v>21415</v>
      </c>
      <c r="R3062" t="s">
        <v>21414</v>
      </c>
      <c r="S3062" s="13" t="s">
        <v>20757</v>
      </c>
      <c r="T3062" t="s">
        <v>21416</v>
      </c>
      <c r="U3062" t="s">
        <v>21417</v>
      </c>
      <c r="V3062" t="s">
        <v>37</v>
      </c>
      <c r="W3062" t="s">
        <v>42</v>
      </c>
      <c r="X3062" t="s">
        <v>1896</v>
      </c>
      <c r="Y3062" t="s">
        <v>44</v>
      </c>
      <c r="Z3062" t="s">
        <v>45</v>
      </c>
      <c r="AA3062" t="s">
        <v>21418</v>
      </c>
      <c r="AB3062" t="s">
        <v>21419</v>
      </c>
      <c r="AC3062" t="s">
        <v>21420</v>
      </c>
      <c r="AD3062" t="s">
        <v>21421</v>
      </c>
      <c r="AE3062" t="s">
        <v>21422</v>
      </c>
      <c r="AF3062" t="s">
        <v>115</v>
      </c>
    </row>
    <row r="3063" spans="3:32" x14ac:dyDescent="0.3">
      <c r="C3063" s="21">
        <v>2591783</v>
      </c>
      <c r="D3063" s="20" t="s">
        <v>102</v>
      </c>
      <c r="E3063" s="20" t="s">
        <v>63</v>
      </c>
      <c r="F3063" s="45" t="s">
        <v>21600</v>
      </c>
      <c r="G3063" s="44">
        <v>45174</v>
      </c>
      <c r="H3063" s="20" t="s">
        <v>366</v>
      </c>
      <c r="J3063" t="s">
        <v>33</v>
      </c>
      <c r="K3063" t="s">
        <v>382</v>
      </c>
      <c r="L3063" t="s">
        <v>35</v>
      </c>
      <c r="M3063" t="s">
        <v>52</v>
      </c>
      <c r="N3063" t="s">
        <v>37</v>
      </c>
      <c r="O3063" t="s">
        <v>20921</v>
      </c>
      <c r="P3063" s="13" t="s">
        <v>20757</v>
      </c>
      <c r="Q3063" s="2" t="s">
        <v>20922</v>
      </c>
      <c r="R3063" t="s">
        <v>20921</v>
      </c>
      <c r="S3063" s="13" t="s">
        <v>20757</v>
      </c>
      <c r="T3063" t="s">
        <v>20923</v>
      </c>
      <c r="U3063" t="s">
        <v>20921</v>
      </c>
      <c r="V3063" t="s">
        <v>37</v>
      </c>
      <c r="W3063" t="s">
        <v>42</v>
      </c>
      <c r="X3063" t="s">
        <v>5021</v>
      </c>
      <c r="Y3063" t="s">
        <v>44</v>
      </c>
      <c r="Z3063" t="s">
        <v>359</v>
      </c>
      <c r="AA3063" t="s">
        <v>20924</v>
      </c>
      <c r="AB3063" t="s">
        <v>20925</v>
      </c>
      <c r="AC3063" t="s">
        <v>20926</v>
      </c>
      <c r="AD3063" t="s">
        <v>20927</v>
      </c>
      <c r="AE3063" t="s">
        <v>20928</v>
      </c>
      <c r="AF3063" t="s">
        <v>115</v>
      </c>
    </row>
    <row r="3064" spans="3:32" x14ac:dyDescent="0.3">
      <c r="C3064" s="21">
        <v>2591821</v>
      </c>
      <c r="D3064" s="20" t="s">
        <v>102</v>
      </c>
      <c r="E3064" s="20" t="s">
        <v>357</v>
      </c>
      <c r="F3064" s="45" t="s">
        <v>21600</v>
      </c>
      <c r="G3064" s="44">
        <v>45174</v>
      </c>
      <c r="H3064" s="20" t="s">
        <v>366</v>
      </c>
      <c r="J3064" t="s">
        <v>33</v>
      </c>
      <c r="K3064" t="s">
        <v>382</v>
      </c>
      <c r="L3064" t="s">
        <v>35</v>
      </c>
      <c r="M3064" t="s">
        <v>117</v>
      </c>
      <c r="N3064" t="s">
        <v>37</v>
      </c>
      <c r="O3064" t="s">
        <v>20929</v>
      </c>
      <c r="P3064" s="13" t="s">
        <v>20757</v>
      </c>
      <c r="Q3064" s="2" t="s">
        <v>20930</v>
      </c>
      <c r="R3064" t="s">
        <v>20929</v>
      </c>
      <c r="S3064" s="13" t="s">
        <v>20757</v>
      </c>
      <c r="T3064" t="s">
        <v>20931</v>
      </c>
      <c r="U3064" t="s">
        <v>20932</v>
      </c>
      <c r="V3064" t="s">
        <v>37</v>
      </c>
      <c r="W3064" t="s">
        <v>42</v>
      </c>
      <c r="X3064" t="s">
        <v>5321</v>
      </c>
      <c r="Y3064" t="s">
        <v>44</v>
      </c>
      <c r="Z3064" t="s">
        <v>45</v>
      </c>
      <c r="AA3064" t="s">
        <v>20933</v>
      </c>
      <c r="AB3064" t="s">
        <v>20934</v>
      </c>
      <c r="AC3064" t="s">
        <v>20935</v>
      </c>
      <c r="AD3064" t="s">
        <v>20936</v>
      </c>
      <c r="AE3064" t="s">
        <v>20937</v>
      </c>
      <c r="AF3064" t="s">
        <v>115</v>
      </c>
    </row>
    <row r="3065" spans="3:32" x14ac:dyDescent="0.3">
      <c r="C3065" s="21">
        <v>2591908</v>
      </c>
      <c r="D3065" s="20" t="s">
        <v>102</v>
      </c>
      <c r="E3065" s="20" t="s">
        <v>63</v>
      </c>
      <c r="F3065" s="45" t="s">
        <v>21600</v>
      </c>
      <c r="G3065" s="44">
        <v>45174</v>
      </c>
      <c r="H3065" s="20" t="s">
        <v>366</v>
      </c>
      <c r="J3065" t="s">
        <v>33</v>
      </c>
      <c r="K3065" t="s">
        <v>382</v>
      </c>
      <c r="L3065" t="s">
        <v>35</v>
      </c>
      <c r="M3065" t="s">
        <v>117</v>
      </c>
      <c r="N3065" t="s">
        <v>37</v>
      </c>
      <c r="O3065" t="s">
        <v>11979</v>
      </c>
      <c r="P3065" s="13" t="s">
        <v>20757</v>
      </c>
      <c r="Q3065" s="2" t="s">
        <v>20938</v>
      </c>
      <c r="R3065" t="s">
        <v>11979</v>
      </c>
      <c r="S3065" s="13" t="s">
        <v>20757</v>
      </c>
      <c r="T3065" t="s">
        <v>11981</v>
      </c>
      <c r="U3065" t="s">
        <v>11982</v>
      </c>
      <c r="V3065" t="s">
        <v>37</v>
      </c>
      <c r="W3065" t="s">
        <v>42</v>
      </c>
      <c r="X3065" t="s">
        <v>5321</v>
      </c>
      <c r="Y3065" t="s">
        <v>44</v>
      </c>
      <c r="Z3065" t="s">
        <v>45</v>
      </c>
      <c r="AA3065" t="s">
        <v>11983</v>
      </c>
      <c r="AB3065" t="s">
        <v>11984</v>
      </c>
      <c r="AC3065" t="s">
        <v>11984</v>
      </c>
      <c r="AD3065" t="s">
        <v>20939</v>
      </c>
      <c r="AE3065" t="s">
        <v>20940</v>
      </c>
      <c r="AF3065" t="s">
        <v>115</v>
      </c>
    </row>
    <row r="3066" spans="3:32" x14ac:dyDescent="0.3">
      <c r="C3066" s="21">
        <v>2592081</v>
      </c>
      <c r="D3066" s="20" t="s">
        <v>102</v>
      </c>
      <c r="E3066" s="20" t="s">
        <v>63</v>
      </c>
      <c r="F3066" s="45" t="s">
        <v>21600</v>
      </c>
      <c r="G3066" s="44">
        <v>45174</v>
      </c>
      <c r="H3066" s="20" t="s">
        <v>366</v>
      </c>
      <c r="J3066" t="s">
        <v>33</v>
      </c>
      <c r="K3066" t="s">
        <v>382</v>
      </c>
      <c r="L3066" t="s">
        <v>35</v>
      </c>
      <c r="M3066" t="s">
        <v>52</v>
      </c>
      <c r="N3066" t="s">
        <v>37</v>
      </c>
      <c r="O3066" t="s">
        <v>21095</v>
      </c>
      <c r="P3066" s="13" t="s">
        <v>20757</v>
      </c>
      <c r="Q3066" s="2" t="s">
        <v>21096</v>
      </c>
      <c r="R3066" t="s">
        <v>21097</v>
      </c>
      <c r="S3066" s="13" t="s">
        <v>20757</v>
      </c>
      <c r="T3066" t="s">
        <v>21098</v>
      </c>
      <c r="U3066" t="s">
        <v>44</v>
      </c>
      <c r="V3066" t="s">
        <v>37</v>
      </c>
      <c r="W3066" t="s">
        <v>42</v>
      </c>
      <c r="X3066" t="s">
        <v>97</v>
      </c>
      <c r="Y3066" t="s">
        <v>44</v>
      </c>
      <c r="Z3066" t="s">
        <v>78</v>
      </c>
      <c r="AA3066" t="s">
        <v>21099</v>
      </c>
      <c r="AB3066" t="s">
        <v>44</v>
      </c>
      <c r="AC3066" t="s">
        <v>21100</v>
      </c>
      <c r="AD3066" t="s">
        <v>21101</v>
      </c>
      <c r="AE3066" t="s">
        <v>21102</v>
      </c>
      <c r="AF3066" t="s">
        <v>115</v>
      </c>
    </row>
    <row r="3067" spans="3:32" x14ac:dyDescent="0.3">
      <c r="C3067" s="21">
        <v>2592595</v>
      </c>
      <c r="D3067" s="20" t="s">
        <v>102</v>
      </c>
      <c r="E3067" s="20" t="s">
        <v>63</v>
      </c>
      <c r="F3067" s="45" t="s">
        <v>21601</v>
      </c>
      <c r="G3067" s="44">
        <v>45174</v>
      </c>
      <c r="H3067" s="20" t="s">
        <v>366</v>
      </c>
      <c r="J3067" t="s">
        <v>33</v>
      </c>
      <c r="K3067" t="s">
        <v>34</v>
      </c>
      <c r="L3067" t="s">
        <v>35</v>
      </c>
      <c r="M3067" t="s">
        <v>52</v>
      </c>
      <c r="N3067" t="s">
        <v>37</v>
      </c>
      <c r="O3067" t="s">
        <v>21103</v>
      </c>
      <c r="P3067" s="13" t="s">
        <v>18996</v>
      </c>
      <c r="Q3067" s="2" t="s">
        <v>21104</v>
      </c>
      <c r="R3067" t="s">
        <v>21105</v>
      </c>
      <c r="S3067" s="13" t="s">
        <v>18996</v>
      </c>
      <c r="T3067" t="s">
        <v>21106</v>
      </c>
      <c r="U3067" t="s">
        <v>124</v>
      </c>
      <c r="V3067" t="s">
        <v>37</v>
      </c>
      <c r="W3067" t="s">
        <v>42</v>
      </c>
      <c r="X3067" t="s">
        <v>618</v>
      </c>
      <c r="Y3067" t="s">
        <v>44</v>
      </c>
      <c r="Z3067" t="s">
        <v>45</v>
      </c>
      <c r="AA3067" t="s">
        <v>21107</v>
      </c>
      <c r="AB3067" t="s">
        <v>124</v>
      </c>
      <c r="AC3067" t="s">
        <v>21108</v>
      </c>
      <c r="AD3067" t="s">
        <v>21109</v>
      </c>
      <c r="AE3067" t="s">
        <v>21110</v>
      </c>
      <c r="AF3067" t="s">
        <v>115</v>
      </c>
    </row>
    <row r="3068" spans="3:32" x14ac:dyDescent="0.3">
      <c r="C3068" s="21">
        <v>2592715</v>
      </c>
      <c r="D3068" s="20" t="s">
        <v>102</v>
      </c>
      <c r="E3068" s="20" t="s">
        <v>63</v>
      </c>
      <c r="F3068" s="45" t="s">
        <v>21601</v>
      </c>
      <c r="G3068" s="44">
        <v>45174</v>
      </c>
      <c r="H3068" s="20" t="s">
        <v>366</v>
      </c>
      <c r="J3068" t="s">
        <v>33</v>
      </c>
      <c r="K3068" t="s">
        <v>34</v>
      </c>
      <c r="L3068" t="s">
        <v>35</v>
      </c>
      <c r="M3068" t="s">
        <v>52</v>
      </c>
      <c r="N3068" t="s">
        <v>37</v>
      </c>
      <c r="O3068" t="s">
        <v>21290</v>
      </c>
      <c r="P3068" s="13" t="s">
        <v>18996</v>
      </c>
      <c r="Q3068" s="2" t="s">
        <v>44</v>
      </c>
      <c r="R3068" t="s">
        <v>21291</v>
      </c>
      <c r="S3068" s="13" t="s">
        <v>18996</v>
      </c>
      <c r="T3068" t="s">
        <v>21292</v>
      </c>
      <c r="U3068" t="s">
        <v>44</v>
      </c>
      <c r="V3068" t="s">
        <v>37</v>
      </c>
      <c r="W3068" t="s">
        <v>42</v>
      </c>
      <c r="X3068" t="s">
        <v>164</v>
      </c>
      <c r="Y3068" t="s">
        <v>44</v>
      </c>
      <c r="Z3068" t="s">
        <v>45</v>
      </c>
      <c r="AA3068" t="s">
        <v>21293</v>
      </c>
      <c r="AB3068" t="s">
        <v>44</v>
      </c>
      <c r="AC3068" t="s">
        <v>44</v>
      </c>
      <c r="AD3068" t="s">
        <v>21294</v>
      </c>
      <c r="AE3068" t="s">
        <v>21295</v>
      </c>
      <c r="AF3068" t="s">
        <v>115</v>
      </c>
    </row>
    <row r="3069" spans="3:32" x14ac:dyDescent="0.3">
      <c r="C3069" s="21">
        <v>2592858</v>
      </c>
      <c r="D3069" s="20" t="s">
        <v>102</v>
      </c>
      <c r="E3069" s="20" t="s">
        <v>280</v>
      </c>
      <c r="F3069" s="45" t="s">
        <v>21601</v>
      </c>
      <c r="G3069" s="44">
        <v>45174</v>
      </c>
      <c r="H3069" s="20" t="s">
        <v>366</v>
      </c>
      <c r="J3069" t="s">
        <v>33</v>
      </c>
      <c r="K3069" t="s">
        <v>34</v>
      </c>
      <c r="L3069" t="s">
        <v>35</v>
      </c>
      <c r="M3069" t="s">
        <v>143</v>
      </c>
      <c r="N3069" t="s">
        <v>37</v>
      </c>
      <c r="O3069" t="s">
        <v>21111</v>
      </c>
      <c r="P3069" s="13" t="s">
        <v>18996</v>
      </c>
      <c r="Q3069" s="2" t="s">
        <v>21112</v>
      </c>
      <c r="R3069" t="s">
        <v>21113</v>
      </c>
      <c r="S3069" s="13" t="s">
        <v>18996</v>
      </c>
      <c r="T3069" t="s">
        <v>21114</v>
      </c>
      <c r="U3069" t="s">
        <v>21115</v>
      </c>
      <c r="V3069" t="s">
        <v>37</v>
      </c>
      <c r="W3069" t="s">
        <v>42</v>
      </c>
      <c r="X3069" t="s">
        <v>18237</v>
      </c>
      <c r="Y3069" t="s">
        <v>44</v>
      </c>
      <c r="Z3069" t="s">
        <v>78</v>
      </c>
      <c r="AA3069" t="s">
        <v>21116</v>
      </c>
      <c r="AB3069" t="s">
        <v>44</v>
      </c>
      <c r="AC3069" t="s">
        <v>625</v>
      </c>
      <c r="AD3069" t="s">
        <v>21117</v>
      </c>
      <c r="AE3069" t="s">
        <v>21118</v>
      </c>
      <c r="AF3069" t="s">
        <v>115</v>
      </c>
    </row>
    <row r="3070" spans="3:32" x14ac:dyDescent="0.3">
      <c r="C3070" s="21">
        <v>2592864</v>
      </c>
      <c r="D3070" s="20" t="s">
        <v>102</v>
      </c>
      <c r="E3070" s="20" t="s">
        <v>357</v>
      </c>
      <c r="F3070" s="45" t="s">
        <v>21601</v>
      </c>
      <c r="G3070" s="44">
        <v>45174</v>
      </c>
      <c r="H3070" s="20" t="s">
        <v>366</v>
      </c>
      <c r="J3070" t="s">
        <v>33</v>
      </c>
      <c r="K3070" t="s">
        <v>34</v>
      </c>
      <c r="L3070" t="s">
        <v>35</v>
      </c>
      <c r="M3070" t="s">
        <v>36</v>
      </c>
      <c r="N3070" t="s">
        <v>37</v>
      </c>
      <c r="O3070" t="s">
        <v>21119</v>
      </c>
      <c r="P3070" s="13" t="s">
        <v>18996</v>
      </c>
      <c r="Q3070" s="2" t="s">
        <v>21120</v>
      </c>
      <c r="R3070" t="s">
        <v>21121</v>
      </c>
      <c r="S3070" s="13" t="s">
        <v>18996</v>
      </c>
      <c r="T3070" t="s">
        <v>21122</v>
      </c>
      <c r="U3070" t="s">
        <v>44</v>
      </c>
      <c r="V3070" t="s">
        <v>37</v>
      </c>
      <c r="W3070" t="s">
        <v>42</v>
      </c>
      <c r="X3070" t="s">
        <v>19052</v>
      </c>
      <c r="Y3070" t="s">
        <v>44</v>
      </c>
      <c r="Z3070" t="s">
        <v>78</v>
      </c>
      <c r="AA3070" t="s">
        <v>21123</v>
      </c>
      <c r="AB3070" t="s">
        <v>44</v>
      </c>
      <c r="AC3070" t="s">
        <v>21124</v>
      </c>
      <c r="AD3070" t="s">
        <v>14714</v>
      </c>
      <c r="AE3070" t="s">
        <v>20081</v>
      </c>
      <c r="AF3070" t="s">
        <v>115</v>
      </c>
    </row>
    <row r="3071" spans="3:32" x14ac:dyDescent="0.3">
      <c r="C3071" s="21">
        <v>2591915</v>
      </c>
      <c r="D3071" s="20" t="s">
        <v>102</v>
      </c>
      <c r="E3071" s="20" t="s">
        <v>63</v>
      </c>
      <c r="F3071" s="45" t="s">
        <v>21600</v>
      </c>
      <c r="G3071" s="44">
        <v>45175</v>
      </c>
      <c r="H3071" s="20" t="s">
        <v>366</v>
      </c>
      <c r="J3071" t="s">
        <v>33</v>
      </c>
      <c r="K3071" t="s">
        <v>382</v>
      </c>
      <c r="L3071" t="s">
        <v>35</v>
      </c>
      <c r="M3071" t="s">
        <v>292</v>
      </c>
      <c r="N3071" t="s">
        <v>37</v>
      </c>
      <c r="O3071" t="s">
        <v>21087</v>
      </c>
      <c r="P3071" s="13" t="s">
        <v>20757</v>
      </c>
      <c r="Q3071" s="2" t="s">
        <v>21088</v>
      </c>
      <c r="R3071" t="s">
        <v>21089</v>
      </c>
      <c r="S3071" s="13" t="s">
        <v>20757</v>
      </c>
      <c r="T3071" t="s">
        <v>21090</v>
      </c>
      <c r="U3071" t="s">
        <v>124</v>
      </c>
      <c r="V3071" t="s">
        <v>37</v>
      </c>
      <c r="W3071" t="s">
        <v>42</v>
      </c>
      <c r="X3071" t="s">
        <v>532</v>
      </c>
      <c r="Y3071" t="s">
        <v>44</v>
      </c>
      <c r="Z3071" t="s">
        <v>136</v>
      </c>
      <c r="AA3071" t="s">
        <v>21091</v>
      </c>
      <c r="AB3071" t="s">
        <v>124</v>
      </c>
      <c r="AC3071" t="s">
        <v>21092</v>
      </c>
      <c r="AD3071" t="s">
        <v>21093</v>
      </c>
      <c r="AE3071" t="s">
        <v>21094</v>
      </c>
      <c r="AF3071" t="s">
        <v>115</v>
      </c>
    </row>
    <row r="3072" spans="3:32" x14ac:dyDescent="0.3">
      <c r="C3072" s="21">
        <v>2596737</v>
      </c>
      <c r="D3072" s="20" t="s">
        <v>102</v>
      </c>
      <c r="E3072" s="20" t="s">
        <v>141</v>
      </c>
      <c r="F3072" s="45" t="s">
        <v>21600</v>
      </c>
      <c r="G3072" s="44">
        <v>45175</v>
      </c>
      <c r="H3072" s="20" t="s">
        <v>366</v>
      </c>
      <c r="J3072" t="s">
        <v>33</v>
      </c>
      <c r="K3072" t="s">
        <v>382</v>
      </c>
      <c r="L3072" t="s">
        <v>35</v>
      </c>
      <c r="M3072" t="s">
        <v>36</v>
      </c>
      <c r="N3072" t="s">
        <v>37</v>
      </c>
      <c r="O3072" t="s">
        <v>21259</v>
      </c>
      <c r="P3072" s="13" t="s">
        <v>19330</v>
      </c>
      <c r="Q3072" s="2" t="s">
        <v>21260</v>
      </c>
      <c r="R3072" t="s">
        <v>21261</v>
      </c>
      <c r="S3072" s="13" t="s">
        <v>19330</v>
      </c>
      <c r="T3072" t="s">
        <v>21262</v>
      </c>
      <c r="U3072" t="s">
        <v>21263</v>
      </c>
      <c r="V3072" t="s">
        <v>37</v>
      </c>
      <c r="W3072" t="s">
        <v>42</v>
      </c>
      <c r="X3072" t="s">
        <v>401</v>
      </c>
      <c r="Y3072" t="s">
        <v>44</v>
      </c>
      <c r="Z3072" t="s">
        <v>78</v>
      </c>
      <c r="AA3072" t="s">
        <v>21264</v>
      </c>
      <c r="AB3072" t="s">
        <v>44</v>
      </c>
      <c r="AC3072" t="s">
        <v>1048</v>
      </c>
      <c r="AD3072" t="s">
        <v>21265</v>
      </c>
      <c r="AE3072" t="s">
        <v>21266</v>
      </c>
      <c r="AF3072" t="s">
        <v>51</v>
      </c>
    </row>
    <row r="3073" spans="3:32" x14ac:dyDescent="0.3">
      <c r="C3073" s="21">
        <v>2592606</v>
      </c>
      <c r="D3073" s="20" t="s">
        <v>102</v>
      </c>
      <c r="E3073" s="20" t="s">
        <v>63</v>
      </c>
      <c r="F3073" s="45" t="s">
        <v>21601</v>
      </c>
      <c r="G3073" s="44">
        <v>45175</v>
      </c>
      <c r="H3073" s="20" t="s">
        <v>366</v>
      </c>
      <c r="J3073" t="s">
        <v>33</v>
      </c>
      <c r="K3073" t="s">
        <v>382</v>
      </c>
      <c r="L3073" t="s">
        <v>35</v>
      </c>
      <c r="M3073" t="s">
        <v>52</v>
      </c>
      <c r="N3073" t="s">
        <v>37</v>
      </c>
      <c r="O3073" t="s">
        <v>21283</v>
      </c>
      <c r="P3073" s="13" t="s">
        <v>18996</v>
      </c>
      <c r="Q3073" s="2" t="s">
        <v>21284</v>
      </c>
      <c r="R3073" t="s">
        <v>21285</v>
      </c>
      <c r="S3073" s="13" t="s">
        <v>18996</v>
      </c>
      <c r="T3073" t="s">
        <v>21286</v>
      </c>
      <c r="U3073" t="s">
        <v>124</v>
      </c>
      <c r="V3073" t="s">
        <v>37</v>
      </c>
      <c r="W3073" t="s">
        <v>42</v>
      </c>
      <c r="X3073" t="s">
        <v>18237</v>
      </c>
      <c r="Y3073" t="s">
        <v>44</v>
      </c>
      <c r="Z3073" t="s">
        <v>78</v>
      </c>
      <c r="AA3073" t="s">
        <v>21287</v>
      </c>
      <c r="AB3073" t="s">
        <v>124</v>
      </c>
      <c r="AC3073" t="s">
        <v>2707</v>
      </c>
      <c r="AD3073" t="s">
        <v>1717</v>
      </c>
      <c r="AE3073" t="s">
        <v>21288</v>
      </c>
      <c r="AF3073" t="s">
        <v>21289</v>
      </c>
    </row>
    <row r="3074" spans="3:32" x14ac:dyDescent="0.3">
      <c r="C3074" s="21">
        <v>2593033</v>
      </c>
      <c r="D3074" s="20" t="s">
        <v>102</v>
      </c>
      <c r="E3074" s="20" t="s">
        <v>63</v>
      </c>
      <c r="F3074" s="45" t="s">
        <v>21601</v>
      </c>
      <c r="G3074" s="44">
        <v>45175</v>
      </c>
      <c r="H3074" s="20" t="s">
        <v>366</v>
      </c>
      <c r="J3074" t="s">
        <v>33</v>
      </c>
      <c r="K3074" t="s">
        <v>382</v>
      </c>
      <c r="L3074" t="s">
        <v>35</v>
      </c>
      <c r="M3074" t="s">
        <v>143</v>
      </c>
      <c r="N3074" t="s">
        <v>37</v>
      </c>
      <c r="O3074" t="s">
        <v>21125</v>
      </c>
      <c r="P3074" s="13" t="s">
        <v>18996</v>
      </c>
      <c r="Q3074" s="2" t="s">
        <v>21126</v>
      </c>
      <c r="R3074" t="s">
        <v>21127</v>
      </c>
      <c r="S3074" s="13" t="s">
        <v>18996</v>
      </c>
      <c r="T3074" t="s">
        <v>21128</v>
      </c>
      <c r="U3074" t="s">
        <v>21125</v>
      </c>
      <c r="V3074" t="s">
        <v>37</v>
      </c>
      <c r="W3074" t="s">
        <v>42</v>
      </c>
      <c r="X3074" t="s">
        <v>5010</v>
      </c>
      <c r="Y3074" t="s">
        <v>44</v>
      </c>
      <c r="Z3074" t="s">
        <v>5011</v>
      </c>
      <c r="AA3074" t="s">
        <v>21129</v>
      </c>
      <c r="AB3074" t="s">
        <v>21130</v>
      </c>
      <c r="AC3074" t="s">
        <v>21130</v>
      </c>
      <c r="AD3074" t="s">
        <v>21131</v>
      </c>
      <c r="AE3074" t="s">
        <v>21132</v>
      </c>
      <c r="AF3074" t="s">
        <v>115</v>
      </c>
    </row>
    <row r="3075" spans="3:32" x14ac:dyDescent="0.3">
      <c r="C3075" s="21">
        <v>2593164</v>
      </c>
      <c r="D3075" s="20" t="s">
        <v>102</v>
      </c>
      <c r="E3075" s="20" t="s">
        <v>30</v>
      </c>
      <c r="F3075" s="45" t="s">
        <v>21601</v>
      </c>
      <c r="G3075" s="44">
        <v>45175</v>
      </c>
      <c r="H3075" s="20" t="s">
        <v>366</v>
      </c>
      <c r="J3075" t="s">
        <v>33</v>
      </c>
      <c r="K3075" t="s">
        <v>382</v>
      </c>
      <c r="L3075" t="s">
        <v>35</v>
      </c>
      <c r="M3075" t="s">
        <v>36</v>
      </c>
      <c r="N3075" t="s">
        <v>37</v>
      </c>
      <c r="O3075" t="s">
        <v>12913</v>
      </c>
      <c r="P3075" s="13" t="s">
        <v>18996</v>
      </c>
      <c r="Q3075" s="2" t="s">
        <v>21133</v>
      </c>
      <c r="R3075" t="s">
        <v>12913</v>
      </c>
      <c r="S3075" s="13" t="s">
        <v>18996</v>
      </c>
      <c r="T3075" t="s">
        <v>12915</v>
      </c>
      <c r="U3075" t="s">
        <v>7037</v>
      </c>
      <c r="V3075" t="s">
        <v>37</v>
      </c>
      <c r="W3075" t="s">
        <v>42</v>
      </c>
      <c r="X3075" t="s">
        <v>3371</v>
      </c>
      <c r="Y3075" t="s">
        <v>44</v>
      </c>
      <c r="Z3075" t="s">
        <v>359</v>
      </c>
      <c r="AA3075" t="s">
        <v>12916</v>
      </c>
      <c r="AB3075" t="s">
        <v>3811</v>
      </c>
      <c r="AC3075" t="s">
        <v>21134</v>
      </c>
      <c r="AD3075" t="s">
        <v>21135</v>
      </c>
      <c r="AE3075" t="s">
        <v>21136</v>
      </c>
      <c r="AF3075" t="s">
        <v>115</v>
      </c>
    </row>
    <row r="3076" spans="3:32" x14ac:dyDescent="0.3">
      <c r="C3076" s="21">
        <v>2593268</v>
      </c>
      <c r="D3076" s="20" t="s">
        <v>102</v>
      </c>
      <c r="E3076" s="20" t="s">
        <v>280</v>
      </c>
      <c r="F3076" s="45" t="s">
        <v>21601</v>
      </c>
      <c r="G3076" s="44">
        <v>45175</v>
      </c>
      <c r="H3076" s="20" t="s">
        <v>366</v>
      </c>
      <c r="J3076" t="s">
        <v>33</v>
      </c>
      <c r="K3076" t="s">
        <v>382</v>
      </c>
      <c r="L3076" t="s">
        <v>35</v>
      </c>
      <c r="M3076" t="s">
        <v>143</v>
      </c>
      <c r="N3076" t="s">
        <v>37</v>
      </c>
      <c r="O3076" t="s">
        <v>21137</v>
      </c>
      <c r="P3076" s="13" t="s">
        <v>18996</v>
      </c>
      <c r="Q3076" s="2" t="s">
        <v>21138</v>
      </c>
      <c r="R3076" t="s">
        <v>21137</v>
      </c>
      <c r="S3076" s="13" t="s">
        <v>18996</v>
      </c>
      <c r="T3076" t="s">
        <v>21139</v>
      </c>
      <c r="U3076" t="s">
        <v>21140</v>
      </c>
      <c r="V3076" t="s">
        <v>37</v>
      </c>
      <c r="W3076" t="s">
        <v>42</v>
      </c>
      <c r="X3076" t="s">
        <v>2785</v>
      </c>
      <c r="Y3076" t="s">
        <v>44</v>
      </c>
      <c r="Z3076" t="s">
        <v>45</v>
      </c>
      <c r="AA3076" t="s">
        <v>21141</v>
      </c>
      <c r="AB3076" t="s">
        <v>21142</v>
      </c>
      <c r="AC3076" t="s">
        <v>21143</v>
      </c>
      <c r="AD3076" t="s">
        <v>21144</v>
      </c>
      <c r="AE3076" t="s">
        <v>21145</v>
      </c>
      <c r="AF3076" t="s">
        <v>115</v>
      </c>
    </row>
    <row r="3077" spans="3:32" x14ac:dyDescent="0.3">
      <c r="C3077" s="21">
        <v>2593425</v>
      </c>
      <c r="D3077" s="20" t="s">
        <v>102</v>
      </c>
      <c r="E3077" s="20" t="s">
        <v>63</v>
      </c>
      <c r="F3077" s="45" t="s">
        <v>21601</v>
      </c>
      <c r="G3077" s="44">
        <v>45175</v>
      </c>
      <c r="H3077" s="20" t="s">
        <v>366</v>
      </c>
      <c r="J3077" t="s">
        <v>33</v>
      </c>
      <c r="K3077" t="s">
        <v>382</v>
      </c>
      <c r="L3077" t="s">
        <v>35</v>
      </c>
      <c r="M3077" t="s">
        <v>52</v>
      </c>
      <c r="N3077" t="s">
        <v>37</v>
      </c>
      <c r="O3077" t="s">
        <v>21146</v>
      </c>
      <c r="P3077" s="13" t="s">
        <v>18996</v>
      </c>
      <c r="Q3077" s="2" t="s">
        <v>44</v>
      </c>
      <c r="R3077" t="s">
        <v>21147</v>
      </c>
      <c r="S3077" s="13" t="s">
        <v>18996</v>
      </c>
      <c r="T3077" t="s">
        <v>21148</v>
      </c>
      <c r="U3077" t="s">
        <v>44</v>
      </c>
      <c r="V3077" t="s">
        <v>37</v>
      </c>
      <c r="W3077" t="s">
        <v>42</v>
      </c>
      <c r="X3077" t="s">
        <v>164</v>
      </c>
      <c r="Y3077" t="s">
        <v>44</v>
      </c>
      <c r="Z3077" t="s">
        <v>78</v>
      </c>
      <c r="AA3077" t="s">
        <v>21149</v>
      </c>
      <c r="AB3077" t="s">
        <v>21150</v>
      </c>
      <c r="AC3077" t="s">
        <v>44</v>
      </c>
      <c r="AD3077" t="s">
        <v>21151</v>
      </c>
      <c r="AE3077" t="s">
        <v>21152</v>
      </c>
      <c r="AF3077" t="s">
        <v>115</v>
      </c>
    </row>
    <row r="3078" spans="3:32" x14ac:dyDescent="0.3">
      <c r="C3078" s="21">
        <v>2593458</v>
      </c>
      <c r="D3078" s="20" t="s">
        <v>102</v>
      </c>
      <c r="E3078" s="20" t="s">
        <v>63</v>
      </c>
      <c r="F3078" s="45" t="s">
        <v>21601</v>
      </c>
      <c r="G3078" s="44">
        <v>45175</v>
      </c>
      <c r="H3078" s="20" t="s">
        <v>366</v>
      </c>
      <c r="J3078" t="s">
        <v>33</v>
      </c>
      <c r="K3078" t="s">
        <v>382</v>
      </c>
      <c r="L3078" t="s">
        <v>35</v>
      </c>
      <c r="M3078" t="s">
        <v>52</v>
      </c>
      <c r="N3078" t="s">
        <v>37</v>
      </c>
      <c r="O3078" t="s">
        <v>21153</v>
      </c>
      <c r="P3078" s="13" t="s">
        <v>18996</v>
      </c>
      <c r="Q3078" s="2" t="s">
        <v>44</v>
      </c>
      <c r="R3078" t="s">
        <v>21154</v>
      </c>
      <c r="S3078" s="13" t="s">
        <v>18996</v>
      </c>
      <c r="T3078" t="s">
        <v>21155</v>
      </c>
      <c r="U3078" t="s">
        <v>44</v>
      </c>
      <c r="V3078" t="s">
        <v>37</v>
      </c>
      <c r="W3078" t="s">
        <v>42</v>
      </c>
      <c r="X3078" t="s">
        <v>164</v>
      </c>
      <c r="Y3078" t="s">
        <v>44</v>
      </c>
      <c r="Z3078" t="s">
        <v>78</v>
      </c>
      <c r="AA3078" t="s">
        <v>21156</v>
      </c>
      <c r="AB3078" t="s">
        <v>21157</v>
      </c>
      <c r="AC3078" t="s">
        <v>44</v>
      </c>
      <c r="AD3078" t="s">
        <v>21158</v>
      </c>
      <c r="AE3078" t="s">
        <v>21159</v>
      </c>
      <c r="AF3078" t="s">
        <v>115</v>
      </c>
    </row>
    <row r="3079" spans="3:32" x14ac:dyDescent="0.3">
      <c r="C3079" s="21">
        <v>2593813</v>
      </c>
      <c r="D3079" s="20" t="s">
        <v>102</v>
      </c>
      <c r="E3079" s="20" t="s">
        <v>63</v>
      </c>
      <c r="F3079" s="45" t="s">
        <v>21601</v>
      </c>
      <c r="G3079" s="44">
        <v>45175</v>
      </c>
      <c r="H3079" s="20" t="s">
        <v>366</v>
      </c>
      <c r="J3079" t="s">
        <v>33</v>
      </c>
      <c r="K3079" t="s">
        <v>382</v>
      </c>
      <c r="L3079" t="s">
        <v>35</v>
      </c>
      <c r="M3079" t="s">
        <v>52</v>
      </c>
      <c r="N3079" t="s">
        <v>37</v>
      </c>
      <c r="O3079" t="s">
        <v>21160</v>
      </c>
      <c r="P3079" s="13" t="s">
        <v>18996</v>
      </c>
      <c r="Q3079" s="2" t="s">
        <v>21161</v>
      </c>
      <c r="R3079" t="s">
        <v>21160</v>
      </c>
      <c r="S3079" s="13" t="s">
        <v>18996</v>
      </c>
      <c r="T3079" t="s">
        <v>21162</v>
      </c>
      <c r="U3079" t="s">
        <v>21163</v>
      </c>
      <c r="V3079" t="s">
        <v>37</v>
      </c>
      <c r="W3079" t="s">
        <v>42</v>
      </c>
      <c r="X3079" t="s">
        <v>1407</v>
      </c>
      <c r="Y3079" t="s">
        <v>44</v>
      </c>
      <c r="Z3079" t="s">
        <v>78</v>
      </c>
      <c r="AA3079" t="s">
        <v>21164</v>
      </c>
      <c r="AB3079" t="s">
        <v>21165</v>
      </c>
      <c r="AC3079" t="s">
        <v>21165</v>
      </c>
      <c r="AD3079" t="s">
        <v>21166</v>
      </c>
      <c r="AE3079" t="s">
        <v>21167</v>
      </c>
      <c r="AF3079" t="s">
        <v>115</v>
      </c>
    </row>
    <row r="3080" spans="3:32" x14ac:dyDescent="0.3">
      <c r="C3080" s="21">
        <v>2593848</v>
      </c>
      <c r="D3080" s="20" t="s">
        <v>102</v>
      </c>
      <c r="E3080" s="20" t="s">
        <v>537</v>
      </c>
      <c r="F3080" s="45" t="s">
        <v>21601</v>
      </c>
      <c r="G3080" s="44">
        <v>45175</v>
      </c>
      <c r="H3080" s="20" t="s">
        <v>366</v>
      </c>
      <c r="J3080" t="s">
        <v>33</v>
      </c>
      <c r="K3080" t="s">
        <v>382</v>
      </c>
      <c r="L3080" t="s">
        <v>35</v>
      </c>
      <c r="M3080" t="s">
        <v>64</v>
      </c>
      <c r="N3080" t="s">
        <v>37</v>
      </c>
      <c r="O3080" t="s">
        <v>21168</v>
      </c>
      <c r="P3080" s="13" t="s">
        <v>18996</v>
      </c>
      <c r="Q3080" s="2" t="s">
        <v>21169</v>
      </c>
      <c r="R3080" t="s">
        <v>21170</v>
      </c>
      <c r="S3080" s="13" t="s">
        <v>18996</v>
      </c>
      <c r="T3080" t="s">
        <v>20334</v>
      </c>
      <c r="U3080" t="s">
        <v>124</v>
      </c>
      <c r="V3080" t="s">
        <v>37</v>
      </c>
      <c r="W3080" t="s">
        <v>42</v>
      </c>
      <c r="X3080" t="s">
        <v>5077</v>
      </c>
      <c r="Y3080" t="s">
        <v>44</v>
      </c>
      <c r="Z3080" t="s">
        <v>45</v>
      </c>
      <c r="AA3080" t="s">
        <v>21171</v>
      </c>
      <c r="AB3080" t="s">
        <v>124</v>
      </c>
      <c r="AC3080" t="s">
        <v>21172</v>
      </c>
      <c r="AD3080" t="s">
        <v>20336</v>
      </c>
      <c r="AE3080" t="s">
        <v>21173</v>
      </c>
      <c r="AF3080" t="s">
        <v>115</v>
      </c>
    </row>
    <row r="3081" spans="3:32" x14ac:dyDescent="0.3">
      <c r="C3081" s="21">
        <v>2593953</v>
      </c>
      <c r="D3081" s="20" t="s">
        <v>102</v>
      </c>
      <c r="E3081" s="20" t="s">
        <v>63</v>
      </c>
      <c r="F3081" s="45" t="s">
        <v>21601</v>
      </c>
      <c r="G3081" s="44">
        <v>45175</v>
      </c>
      <c r="H3081" s="20" t="s">
        <v>366</v>
      </c>
      <c r="J3081" t="s">
        <v>33</v>
      </c>
      <c r="K3081" t="s">
        <v>382</v>
      </c>
      <c r="L3081" t="s">
        <v>35</v>
      </c>
      <c r="M3081" t="s">
        <v>36</v>
      </c>
      <c r="N3081" t="s">
        <v>37</v>
      </c>
      <c r="O3081" t="s">
        <v>21174</v>
      </c>
      <c r="P3081" s="13" t="s">
        <v>18996</v>
      </c>
      <c r="Q3081" s="2" t="s">
        <v>21175</v>
      </c>
      <c r="R3081" t="s">
        <v>21174</v>
      </c>
      <c r="S3081" s="13" t="s">
        <v>18996</v>
      </c>
      <c r="T3081" t="s">
        <v>21176</v>
      </c>
      <c r="U3081" t="s">
        <v>13129</v>
      </c>
      <c r="V3081" t="s">
        <v>37</v>
      </c>
      <c r="W3081" t="s">
        <v>42</v>
      </c>
      <c r="X3081" t="s">
        <v>1985</v>
      </c>
      <c r="Y3081" t="s">
        <v>44</v>
      </c>
      <c r="Z3081" t="s">
        <v>45</v>
      </c>
      <c r="AA3081" t="s">
        <v>21177</v>
      </c>
      <c r="AB3081" t="s">
        <v>13131</v>
      </c>
      <c r="AC3081" t="s">
        <v>21178</v>
      </c>
      <c r="AD3081" t="s">
        <v>21179</v>
      </c>
      <c r="AE3081" t="s">
        <v>11043</v>
      </c>
      <c r="AF3081" t="s">
        <v>115</v>
      </c>
    </row>
    <row r="3082" spans="3:32" x14ac:dyDescent="0.3">
      <c r="C3082" s="21">
        <v>2594218</v>
      </c>
      <c r="D3082" s="20" t="s">
        <v>102</v>
      </c>
      <c r="E3082" s="20" t="s">
        <v>63</v>
      </c>
      <c r="F3082" s="45" t="s">
        <v>21601</v>
      </c>
      <c r="G3082" s="44">
        <v>45175</v>
      </c>
      <c r="H3082" s="20" t="s">
        <v>366</v>
      </c>
      <c r="J3082" t="s">
        <v>33</v>
      </c>
      <c r="K3082" t="s">
        <v>382</v>
      </c>
      <c r="L3082" t="s">
        <v>35</v>
      </c>
      <c r="M3082" t="s">
        <v>143</v>
      </c>
      <c r="N3082" t="s">
        <v>37</v>
      </c>
      <c r="O3082" t="s">
        <v>14307</v>
      </c>
      <c r="P3082" s="13" t="s">
        <v>18996</v>
      </c>
      <c r="Q3082" s="2" t="s">
        <v>21467</v>
      </c>
      <c r="R3082" t="s">
        <v>21468</v>
      </c>
      <c r="S3082" s="13" t="s">
        <v>18996</v>
      </c>
      <c r="T3082" t="s">
        <v>14306</v>
      </c>
      <c r="U3082" t="s">
        <v>14307</v>
      </c>
      <c r="V3082" t="s">
        <v>37</v>
      </c>
      <c r="W3082" t="s">
        <v>42</v>
      </c>
      <c r="X3082" t="s">
        <v>20164</v>
      </c>
      <c r="Y3082" t="s">
        <v>44</v>
      </c>
      <c r="Z3082" t="s">
        <v>1426</v>
      </c>
      <c r="AA3082" t="s">
        <v>21469</v>
      </c>
      <c r="AB3082" t="s">
        <v>124</v>
      </c>
      <c r="AC3082" t="s">
        <v>21470</v>
      </c>
      <c r="AD3082" t="s">
        <v>14311</v>
      </c>
      <c r="AE3082" t="s">
        <v>21471</v>
      </c>
      <c r="AF3082" t="s">
        <v>21472</v>
      </c>
    </row>
    <row r="3083" spans="3:32" x14ac:dyDescent="0.3">
      <c r="C3083" s="21">
        <v>2594259</v>
      </c>
      <c r="D3083" s="20" t="s">
        <v>102</v>
      </c>
      <c r="E3083" s="20" t="s">
        <v>63</v>
      </c>
      <c r="F3083" s="45" t="s">
        <v>21601</v>
      </c>
      <c r="G3083" s="44">
        <v>45175</v>
      </c>
      <c r="H3083" s="20" t="s">
        <v>366</v>
      </c>
      <c r="J3083" t="s">
        <v>33</v>
      </c>
      <c r="K3083" t="s">
        <v>382</v>
      </c>
      <c r="L3083" t="s">
        <v>35</v>
      </c>
      <c r="M3083" t="s">
        <v>64</v>
      </c>
      <c r="N3083" t="s">
        <v>37</v>
      </c>
      <c r="O3083" t="s">
        <v>21180</v>
      </c>
      <c r="P3083" s="13" t="s">
        <v>18996</v>
      </c>
      <c r="Q3083" s="2" t="s">
        <v>21181</v>
      </c>
      <c r="R3083" t="s">
        <v>21182</v>
      </c>
      <c r="S3083" s="13" t="s">
        <v>18996</v>
      </c>
      <c r="T3083" t="s">
        <v>16507</v>
      </c>
      <c r="U3083" t="s">
        <v>16508</v>
      </c>
      <c r="V3083" t="s">
        <v>37</v>
      </c>
      <c r="W3083" t="s">
        <v>42</v>
      </c>
      <c r="X3083" t="s">
        <v>18237</v>
      </c>
      <c r="Y3083" t="s">
        <v>44</v>
      </c>
      <c r="Z3083" t="s">
        <v>78</v>
      </c>
      <c r="AA3083" t="s">
        <v>21183</v>
      </c>
      <c r="AB3083" t="s">
        <v>44</v>
      </c>
      <c r="AC3083" t="s">
        <v>625</v>
      </c>
      <c r="AD3083" t="s">
        <v>16511</v>
      </c>
      <c r="AE3083" t="s">
        <v>21184</v>
      </c>
      <c r="AF3083" t="s">
        <v>115</v>
      </c>
    </row>
    <row r="3084" spans="3:32" x14ac:dyDescent="0.3">
      <c r="C3084" s="21">
        <v>2594280</v>
      </c>
      <c r="D3084" s="20" t="s">
        <v>102</v>
      </c>
      <c r="E3084" s="20" t="s">
        <v>63</v>
      </c>
      <c r="F3084" s="45" t="s">
        <v>21601</v>
      </c>
      <c r="G3084" s="44">
        <v>45175</v>
      </c>
      <c r="H3084" s="20" t="s">
        <v>366</v>
      </c>
      <c r="J3084" t="s">
        <v>33</v>
      </c>
      <c r="K3084" t="s">
        <v>382</v>
      </c>
      <c r="L3084" t="s">
        <v>35</v>
      </c>
      <c r="M3084" t="s">
        <v>105</v>
      </c>
      <c r="N3084" t="s">
        <v>37</v>
      </c>
      <c r="O3084" t="s">
        <v>21296</v>
      </c>
      <c r="P3084" s="13" t="s">
        <v>18996</v>
      </c>
      <c r="Q3084" s="2" t="s">
        <v>44</v>
      </c>
      <c r="R3084" t="s">
        <v>21297</v>
      </c>
      <c r="S3084" s="13" t="s">
        <v>18996</v>
      </c>
      <c r="T3084" t="s">
        <v>21298</v>
      </c>
      <c r="U3084" t="s">
        <v>44</v>
      </c>
      <c r="V3084" t="s">
        <v>37</v>
      </c>
      <c r="W3084" t="s">
        <v>42</v>
      </c>
      <c r="X3084" t="s">
        <v>164</v>
      </c>
      <c r="Y3084" t="s">
        <v>44</v>
      </c>
      <c r="Z3084" t="s">
        <v>78</v>
      </c>
      <c r="AA3084" t="s">
        <v>21299</v>
      </c>
      <c r="AB3084" t="s">
        <v>21300</v>
      </c>
      <c r="AC3084" t="s">
        <v>44</v>
      </c>
      <c r="AD3084" t="s">
        <v>21301</v>
      </c>
      <c r="AE3084" t="s">
        <v>21302</v>
      </c>
      <c r="AF3084" t="s">
        <v>115</v>
      </c>
    </row>
    <row r="3085" spans="3:32" x14ac:dyDescent="0.3">
      <c r="C3085" s="21">
        <v>2594293</v>
      </c>
      <c r="D3085" s="20" t="s">
        <v>102</v>
      </c>
      <c r="E3085" s="20" t="s">
        <v>509</v>
      </c>
      <c r="F3085" s="45" t="s">
        <v>21601</v>
      </c>
      <c r="G3085" s="44">
        <v>45175</v>
      </c>
      <c r="H3085" s="20" t="s">
        <v>366</v>
      </c>
      <c r="J3085" t="s">
        <v>33</v>
      </c>
      <c r="K3085" t="s">
        <v>382</v>
      </c>
      <c r="L3085" t="s">
        <v>35</v>
      </c>
      <c r="M3085" t="s">
        <v>52</v>
      </c>
      <c r="N3085" t="s">
        <v>37</v>
      </c>
      <c r="O3085" t="s">
        <v>21303</v>
      </c>
      <c r="P3085" s="13" t="s">
        <v>18996</v>
      </c>
      <c r="Q3085" s="2" t="s">
        <v>44</v>
      </c>
      <c r="R3085" t="s">
        <v>20255</v>
      </c>
      <c r="S3085" s="13" t="s">
        <v>18996</v>
      </c>
      <c r="T3085" t="s">
        <v>20256</v>
      </c>
      <c r="U3085" t="s">
        <v>44</v>
      </c>
      <c r="V3085" t="s">
        <v>37</v>
      </c>
      <c r="W3085" t="s">
        <v>42</v>
      </c>
      <c r="X3085" t="s">
        <v>164</v>
      </c>
      <c r="Y3085" t="s">
        <v>44</v>
      </c>
      <c r="Z3085" t="s">
        <v>78</v>
      </c>
      <c r="AA3085" t="s">
        <v>21304</v>
      </c>
      <c r="AB3085" t="s">
        <v>20258</v>
      </c>
      <c r="AC3085" t="s">
        <v>44</v>
      </c>
      <c r="AD3085" t="s">
        <v>20259</v>
      </c>
      <c r="AE3085" t="s">
        <v>21305</v>
      </c>
      <c r="AF3085" t="s">
        <v>115</v>
      </c>
    </row>
    <row r="3086" spans="3:32" x14ac:dyDescent="0.3">
      <c r="C3086" s="21">
        <v>2594356</v>
      </c>
      <c r="D3086" s="20" t="s">
        <v>102</v>
      </c>
      <c r="E3086" s="20" t="s">
        <v>63</v>
      </c>
      <c r="F3086" s="45" t="s">
        <v>21601</v>
      </c>
      <c r="G3086" s="44">
        <v>45175</v>
      </c>
      <c r="H3086" s="20" t="s">
        <v>366</v>
      </c>
      <c r="J3086" t="s">
        <v>33</v>
      </c>
      <c r="K3086" t="s">
        <v>382</v>
      </c>
      <c r="L3086" t="s">
        <v>35</v>
      </c>
      <c r="M3086" t="s">
        <v>117</v>
      </c>
      <c r="N3086" t="s">
        <v>37</v>
      </c>
      <c r="O3086" t="s">
        <v>21306</v>
      </c>
      <c r="P3086" s="13" t="s">
        <v>18996</v>
      </c>
      <c r="Q3086" s="2" t="s">
        <v>44</v>
      </c>
      <c r="R3086" t="s">
        <v>21307</v>
      </c>
      <c r="S3086" s="13" t="s">
        <v>18996</v>
      </c>
      <c r="T3086" t="s">
        <v>21308</v>
      </c>
      <c r="U3086" t="s">
        <v>44</v>
      </c>
      <c r="V3086" t="s">
        <v>37</v>
      </c>
      <c r="W3086" t="s">
        <v>42</v>
      </c>
      <c r="X3086" t="s">
        <v>164</v>
      </c>
      <c r="Y3086" t="s">
        <v>44</v>
      </c>
      <c r="Z3086" t="s">
        <v>78</v>
      </c>
      <c r="AA3086" t="s">
        <v>21309</v>
      </c>
      <c r="AB3086" t="s">
        <v>21310</v>
      </c>
      <c r="AC3086" t="s">
        <v>44</v>
      </c>
      <c r="AD3086" t="s">
        <v>19419</v>
      </c>
      <c r="AE3086" t="s">
        <v>21311</v>
      </c>
      <c r="AF3086" t="s">
        <v>115</v>
      </c>
    </row>
    <row r="3087" spans="3:32" x14ac:dyDescent="0.3">
      <c r="C3087" s="21">
        <v>2594472</v>
      </c>
      <c r="D3087" s="20" t="s">
        <v>102</v>
      </c>
      <c r="E3087" s="20" t="s">
        <v>537</v>
      </c>
      <c r="F3087" s="45" t="s">
        <v>21602</v>
      </c>
      <c r="G3087" s="44">
        <v>45175</v>
      </c>
      <c r="H3087" s="20" t="s">
        <v>366</v>
      </c>
      <c r="J3087" t="s">
        <v>33</v>
      </c>
      <c r="K3087" t="s">
        <v>34</v>
      </c>
      <c r="L3087" t="s">
        <v>35</v>
      </c>
      <c r="M3087" t="s">
        <v>143</v>
      </c>
      <c r="N3087" t="s">
        <v>37</v>
      </c>
      <c r="O3087" t="s">
        <v>21185</v>
      </c>
      <c r="P3087" s="13" t="s">
        <v>19134</v>
      </c>
      <c r="Q3087" s="2" t="s">
        <v>21186</v>
      </c>
      <c r="R3087" t="s">
        <v>21185</v>
      </c>
      <c r="S3087" s="13" t="s">
        <v>19134</v>
      </c>
      <c r="T3087" t="s">
        <v>21187</v>
      </c>
      <c r="U3087" t="s">
        <v>21188</v>
      </c>
      <c r="V3087" t="s">
        <v>37</v>
      </c>
      <c r="W3087" t="s">
        <v>42</v>
      </c>
      <c r="X3087" t="s">
        <v>4729</v>
      </c>
      <c r="Y3087" t="s">
        <v>44</v>
      </c>
      <c r="Z3087" t="s">
        <v>4730</v>
      </c>
      <c r="AA3087" t="s">
        <v>21189</v>
      </c>
      <c r="AB3087" t="s">
        <v>21190</v>
      </c>
      <c r="AC3087" t="s">
        <v>21190</v>
      </c>
      <c r="AD3087" t="s">
        <v>21191</v>
      </c>
      <c r="AE3087" t="s">
        <v>21192</v>
      </c>
      <c r="AF3087" t="s">
        <v>115</v>
      </c>
    </row>
    <row r="3088" spans="3:32" x14ac:dyDescent="0.3">
      <c r="C3088" s="21">
        <v>2594870</v>
      </c>
      <c r="D3088" s="20" t="s">
        <v>102</v>
      </c>
      <c r="E3088" s="20" t="s">
        <v>63</v>
      </c>
      <c r="F3088" s="45" t="s">
        <v>21602</v>
      </c>
      <c r="G3088" s="44">
        <v>45175</v>
      </c>
      <c r="H3088" s="20" t="s">
        <v>366</v>
      </c>
      <c r="J3088" t="s">
        <v>33</v>
      </c>
      <c r="K3088" t="s">
        <v>34</v>
      </c>
      <c r="L3088" t="s">
        <v>35</v>
      </c>
      <c r="M3088" t="s">
        <v>143</v>
      </c>
      <c r="N3088" t="s">
        <v>37</v>
      </c>
      <c r="O3088" t="s">
        <v>21312</v>
      </c>
      <c r="P3088" s="13" t="s">
        <v>19134</v>
      </c>
      <c r="Q3088" s="2" t="s">
        <v>21313</v>
      </c>
      <c r="R3088" t="s">
        <v>21312</v>
      </c>
      <c r="S3088" s="13" t="s">
        <v>19134</v>
      </c>
      <c r="T3088" t="s">
        <v>21314</v>
      </c>
      <c r="U3088" t="s">
        <v>21315</v>
      </c>
      <c r="V3088" t="s">
        <v>37</v>
      </c>
      <c r="W3088" t="s">
        <v>42</v>
      </c>
      <c r="X3088" t="s">
        <v>18237</v>
      </c>
      <c r="Y3088" t="s">
        <v>44</v>
      </c>
      <c r="Z3088" t="s">
        <v>78</v>
      </c>
      <c r="AA3088" t="s">
        <v>21316</v>
      </c>
      <c r="AB3088" t="s">
        <v>21317</v>
      </c>
      <c r="AC3088" t="s">
        <v>625</v>
      </c>
      <c r="AD3088" t="s">
        <v>21318</v>
      </c>
      <c r="AE3088" t="s">
        <v>21319</v>
      </c>
      <c r="AF3088" t="s">
        <v>115</v>
      </c>
    </row>
    <row r="3089" spans="3:32" x14ac:dyDescent="0.3">
      <c r="C3089" s="21">
        <v>2594875</v>
      </c>
      <c r="D3089" s="20" t="s">
        <v>102</v>
      </c>
      <c r="E3089" s="20" t="s">
        <v>63</v>
      </c>
      <c r="F3089" s="45" t="s">
        <v>21602</v>
      </c>
      <c r="G3089" s="44">
        <v>45175</v>
      </c>
      <c r="H3089" s="20" t="s">
        <v>366</v>
      </c>
      <c r="J3089" t="s">
        <v>33</v>
      </c>
      <c r="K3089" t="s">
        <v>34</v>
      </c>
      <c r="L3089" t="s">
        <v>35</v>
      </c>
      <c r="M3089" t="s">
        <v>143</v>
      </c>
      <c r="N3089" t="s">
        <v>37</v>
      </c>
      <c r="O3089" t="s">
        <v>21320</v>
      </c>
      <c r="P3089" s="13" t="s">
        <v>19134</v>
      </c>
      <c r="Q3089" s="2" t="s">
        <v>44</v>
      </c>
      <c r="R3089" t="s">
        <v>21321</v>
      </c>
      <c r="S3089" s="13" t="s">
        <v>19134</v>
      </c>
      <c r="T3089" t="s">
        <v>21322</v>
      </c>
      <c r="U3089" t="s">
        <v>44</v>
      </c>
      <c r="V3089" t="s">
        <v>37</v>
      </c>
      <c r="W3089" t="s">
        <v>42</v>
      </c>
      <c r="X3089" t="s">
        <v>164</v>
      </c>
      <c r="Y3089" t="s">
        <v>44</v>
      </c>
      <c r="Z3089" t="s">
        <v>78</v>
      </c>
      <c r="AA3089" t="s">
        <v>21323</v>
      </c>
      <c r="AB3089" t="s">
        <v>44</v>
      </c>
      <c r="AC3089" t="s">
        <v>44</v>
      </c>
      <c r="AD3089" t="s">
        <v>21324</v>
      </c>
      <c r="AE3089" t="s">
        <v>21325</v>
      </c>
      <c r="AF3089" t="s">
        <v>115</v>
      </c>
    </row>
    <row r="3090" spans="3:32" x14ac:dyDescent="0.3">
      <c r="C3090" s="21">
        <v>2601783</v>
      </c>
      <c r="D3090" s="20" t="s">
        <v>29</v>
      </c>
      <c r="E3090" s="20" t="s">
        <v>141</v>
      </c>
      <c r="F3090" s="45" t="s">
        <v>21602</v>
      </c>
      <c r="G3090" s="44" t="s">
        <v>21602</v>
      </c>
      <c r="H3090" s="20" t="s">
        <v>366</v>
      </c>
      <c r="J3090" t="s">
        <v>33</v>
      </c>
      <c r="K3090" t="s">
        <v>382</v>
      </c>
      <c r="L3090" t="s">
        <v>35</v>
      </c>
      <c r="M3090" t="s">
        <v>143</v>
      </c>
      <c r="N3090" t="s">
        <v>37</v>
      </c>
      <c r="O3090" t="s">
        <v>21826</v>
      </c>
      <c r="P3090" s="13" t="s">
        <v>20236</v>
      </c>
      <c r="Q3090" s="2" t="s">
        <v>21827</v>
      </c>
      <c r="R3090" t="s">
        <v>21826</v>
      </c>
      <c r="S3090" s="13" t="s">
        <v>20236</v>
      </c>
      <c r="T3090" t="s">
        <v>21828</v>
      </c>
      <c r="U3090" t="s">
        <v>21829</v>
      </c>
      <c r="V3090" t="s">
        <v>37</v>
      </c>
      <c r="W3090" t="s">
        <v>42</v>
      </c>
      <c r="X3090" t="s">
        <v>16466</v>
      </c>
      <c r="Y3090" t="s">
        <v>44</v>
      </c>
      <c r="Z3090" t="s">
        <v>1426</v>
      </c>
      <c r="AA3090" t="s">
        <v>21830</v>
      </c>
      <c r="AB3090" t="s">
        <v>21831</v>
      </c>
      <c r="AC3090" t="s">
        <v>21832</v>
      </c>
      <c r="AD3090" t="s">
        <v>21833</v>
      </c>
      <c r="AE3090" t="s">
        <v>21834</v>
      </c>
      <c r="AF3090" t="s">
        <v>51</v>
      </c>
    </row>
    <row r="3091" spans="3:32" x14ac:dyDescent="0.3">
      <c r="C3091" s="21">
        <v>2601787</v>
      </c>
      <c r="D3091" s="20" t="s">
        <v>29</v>
      </c>
      <c r="E3091" s="20" t="s">
        <v>63</v>
      </c>
      <c r="F3091" s="45" t="s">
        <v>21602</v>
      </c>
      <c r="G3091" s="44" t="s">
        <v>21602</v>
      </c>
      <c r="H3091" s="20" t="s">
        <v>366</v>
      </c>
      <c r="J3091" t="s">
        <v>33</v>
      </c>
      <c r="K3091" t="s">
        <v>382</v>
      </c>
      <c r="L3091" t="s">
        <v>35</v>
      </c>
      <c r="M3091" t="s">
        <v>52</v>
      </c>
      <c r="N3091" t="s">
        <v>37</v>
      </c>
      <c r="O3091" t="s">
        <v>21691</v>
      </c>
      <c r="P3091" s="13" t="s">
        <v>20236</v>
      </c>
      <c r="Q3091" s="2" t="s">
        <v>21692</v>
      </c>
      <c r="R3091" t="s">
        <v>21693</v>
      </c>
      <c r="S3091" s="13" t="s">
        <v>20236</v>
      </c>
      <c r="T3091" t="s">
        <v>21694</v>
      </c>
      <c r="U3091" t="s">
        <v>21695</v>
      </c>
      <c r="V3091" t="s">
        <v>37</v>
      </c>
      <c r="W3091" t="s">
        <v>42</v>
      </c>
      <c r="X3091" t="s">
        <v>553</v>
      </c>
      <c r="Y3091" t="s">
        <v>44</v>
      </c>
      <c r="Z3091" t="s">
        <v>45</v>
      </c>
      <c r="AA3091" t="s">
        <v>21696</v>
      </c>
      <c r="AB3091" t="s">
        <v>44</v>
      </c>
      <c r="AC3091" t="s">
        <v>21697</v>
      </c>
      <c r="AD3091" t="s">
        <v>21698</v>
      </c>
      <c r="AE3091" t="s">
        <v>21699</v>
      </c>
      <c r="AF3091" t="s">
        <v>51</v>
      </c>
    </row>
    <row r="3092" spans="3:32" x14ac:dyDescent="0.3">
      <c r="C3092" s="21">
        <v>2602107</v>
      </c>
      <c r="D3092" s="20" t="s">
        <v>29</v>
      </c>
      <c r="E3092" s="20" t="s">
        <v>63</v>
      </c>
      <c r="F3092" s="45" t="s">
        <v>21602</v>
      </c>
      <c r="G3092" s="44" t="s">
        <v>21602</v>
      </c>
      <c r="H3092" s="20" t="s">
        <v>366</v>
      </c>
      <c r="J3092" t="s">
        <v>33</v>
      </c>
      <c r="K3092" t="s">
        <v>382</v>
      </c>
      <c r="L3092" t="s">
        <v>35</v>
      </c>
      <c r="M3092" t="s">
        <v>52</v>
      </c>
      <c r="N3092" t="s">
        <v>37</v>
      </c>
      <c r="O3092" t="s">
        <v>21700</v>
      </c>
      <c r="P3092" s="13" t="s">
        <v>20236</v>
      </c>
      <c r="Q3092" s="2" t="s">
        <v>21701</v>
      </c>
      <c r="R3092" t="s">
        <v>21702</v>
      </c>
      <c r="S3092" s="13" t="s">
        <v>20236</v>
      </c>
      <c r="T3092" t="s">
        <v>21703</v>
      </c>
      <c r="U3092" t="s">
        <v>21704</v>
      </c>
      <c r="V3092" t="s">
        <v>37</v>
      </c>
      <c r="W3092" t="s">
        <v>42</v>
      </c>
      <c r="X3092" t="s">
        <v>19052</v>
      </c>
      <c r="Y3092" t="s">
        <v>44</v>
      </c>
      <c r="Z3092" t="s">
        <v>78</v>
      </c>
      <c r="AA3092" t="s">
        <v>21705</v>
      </c>
      <c r="AB3092" t="s">
        <v>44</v>
      </c>
      <c r="AC3092" t="s">
        <v>71</v>
      </c>
      <c r="AD3092" t="s">
        <v>21706</v>
      </c>
      <c r="AE3092" t="s">
        <v>19228</v>
      </c>
      <c r="AF3092" t="s">
        <v>51</v>
      </c>
    </row>
    <row r="3093" spans="3:32" x14ac:dyDescent="0.3">
      <c r="C3093" s="21">
        <v>2602241</v>
      </c>
      <c r="D3093" s="20" t="s">
        <v>29</v>
      </c>
      <c r="E3093" s="20" t="s">
        <v>63</v>
      </c>
      <c r="F3093" s="45" t="s">
        <v>21602</v>
      </c>
      <c r="G3093" s="44" t="s">
        <v>21602</v>
      </c>
      <c r="H3093" s="20" t="s">
        <v>366</v>
      </c>
      <c r="J3093" t="s">
        <v>33</v>
      </c>
      <c r="K3093" t="s">
        <v>382</v>
      </c>
      <c r="L3093" t="s">
        <v>35</v>
      </c>
      <c r="M3093" t="s">
        <v>64</v>
      </c>
      <c r="N3093" t="s">
        <v>37</v>
      </c>
      <c r="O3093" t="s">
        <v>21835</v>
      </c>
      <c r="P3093" s="13" t="s">
        <v>20236</v>
      </c>
      <c r="Q3093" s="2" t="s">
        <v>21836</v>
      </c>
      <c r="R3093" t="s">
        <v>21837</v>
      </c>
      <c r="S3093" s="13" t="s">
        <v>20236</v>
      </c>
      <c r="T3093" t="s">
        <v>13016</v>
      </c>
      <c r="U3093" t="s">
        <v>13017</v>
      </c>
      <c r="V3093" t="s">
        <v>37</v>
      </c>
      <c r="W3093" t="s">
        <v>42</v>
      </c>
      <c r="X3093" t="s">
        <v>19052</v>
      </c>
      <c r="Y3093" t="s">
        <v>44</v>
      </c>
      <c r="Z3093" t="s">
        <v>78</v>
      </c>
      <c r="AA3093" t="s">
        <v>21838</v>
      </c>
      <c r="AB3093" t="s">
        <v>44</v>
      </c>
      <c r="AC3093" t="s">
        <v>71</v>
      </c>
      <c r="AD3093" t="s">
        <v>13018</v>
      </c>
      <c r="AE3093" t="s">
        <v>19228</v>
      </c>
      <c r="AF3093" t="s">
        <v>51</v>
      </c>
    </row>
    <row r="3094" spans="3:32" x14ac:dyDescent="0.3">
      <c r="C3094" s="21">
        <v>2603923</v>
      </c>
      <c r="D3094" s="20" t="s">
        <v>29</v>
      </c>
      <c r="E3094" s="20" t="s">
        <v>280</v>
      </c>
      <c r="F3094" s="45" t="s">
        <v>21603</v>
      </c>
      <c r="G3094" s="44" t="s">
        <v>21602</v>
      </c>
      <c r="H3094" s="20" t="s">
        <v>366</v>
      </c>
      <c r="J3094" t="s">
        <v>33</v>
      </c>
      <c r="K3094" t="s">
        <v>34</v>
      </c>
      <c r="L3094" t="s">
        <v>35</v>
      </c>
      <c r="M3094" t="s">
        <v>36</v>
      </c>
      <c r="N3094" t="s">
        <v>37</v>
      </c>
      <c r="O3094" t="s">
        <v>21722</v>
      </c>
      <c r="P3094" s="13" t="s">
        <v>20445</v>
      </c>
      <c r="Q3094" s="2" t="s">
        <v>21723</v>
      </c>
      <c r="R3094" t="s">
        <v>21722</v>
      </c>
      <c r="S3094" s="13" t="s">
        <v>20445</v>
      </c>
      <c r="T3094" t="s">
        <v>21724</v>
      </c>
      <c r="U3094" t="s">
        <v>1816</v>
      </c>
      <c r="V3094" t="s">
        <v>37</v>
      </c>
      <c r="W3094" t="s">
        <v>42</v>
      </c>
      <c r="X3094" t="s">
        <v>738</v>
      </c>
      <c r="Y3094" t="s">
        <v>44</v>
      </c>
      <c r="Z3094" t="s">
        <v>5213</v>
      </c>
      <c r="AA3094" t="s">
        <v>21725</v>
      </c>
      <c r="AB3094" t="s">
        <v>1818</v>
      </c>
      <c r="AC3094" t="s">
        <v>21726</v>
      </c>
      <c r="AD3094" t="s">
        <v>21727</v>
      </c>
      <c r="AE3094" t="s">
        <v>21728</v>
      </c>
      <c r="AF3094" t="s">
        <v>51</v>
      </c>
    </row>
    <row r="3095" spans="3:32" x14ac:dyDescent="0.3">
      <c r="C3095" s="21">
        <v>2594895</v>
      </c>
      <c r="D3095" s="20" t="s">
        <v>102</v>
      </c>
      <c r="E3095" s="20" t="s">
        <v>63</v>
      </c>
      <c r="F3095" s="45" t="s">
        <v>21602</v>
      </c>
      <c r="G3095" s="44" t="s">
        <v>21602</v>
      </c>
      <c r="H3095" s="20" t="s">
        <v>366</v>
      </c>
      <c r="J3095" t="s">
        <v>33</v>
      </c>
      <c r="K3095" t="s">
        <v>382</v>
      </c>
      <c r="L3095" t="s">
        <v>35</v>
      </c>
      <c r="M3095" t="s">
        <v>105</v>
      </c>
      <c r="N3095" t="s">
        <v>37</v>
      </c>
      <c r="O3095" t="s">
        <v>21326</v>
      </c>
      <c r="P3095" s="13" t="s">
        <v>19134</v>
      </c>
      <c r="Q3095" s="2" t="s">
        <v>44</v>
      </c>
      <c r="R3095" t="s">
        <v>21327</v>
      </c>
      <c r="S3095" s="13" t="s">
        <v>19134</v>
      </c>
      <c r="T3095" t="s">
        <v>21328</v>
      </c>
      <c r="U3095" t="s">
        <v>44</v>
      </c>
      <c r="V3095" t="s">
        <v>37</v>
      </c>
      <c r="W3095" t="s">
        <v>42</v>
      </c>
      <c r="X3095" t="s">
        <v>164</v>
      </c>
      <c r="Y3095" t="s">
        <v>44</v>
      </c>
      <c r="Z3095" t="s">
        <v>78</v>
      </c>
      <c r="AA3095" t="s">
        <v>21329</v>
      </c>
      <c r="AB3095" t="s">
        <v>21330</v>
      </c>
      <c r="AC3095" t="s">
        <v>44</v>
      </c>
      <c r="AD3095" t="s">
        <v>21331</v>
      </c>
      <c r="AE3095" t="s">
        <v>21332</v>
      </c>
      <c r="AF3095" t="s">
        <v>115</v>
      </c>
    </row>
    <row r="3096" spans="3:32" x14ac:dyDescent="0.3">
      <c r="C3096" s="21">
        <v>2595230</v>
      </c>
      <c r="D3096" s="20" t="s">
        <v>102</v>
      </c>
      <c r="E3096" s="20" t="s">
        <v>280</v>
      </c>
      <c r="F3096" s="45" t="s">
        <v>21602</v>
      </c>
      <c r="G3096" s="44" t="s">
        <v>21602</v>
      </c>
      <c r="H3096" s="20" t="s">
        <v>366</v>
      </c>
      <c r="J3096" t="s">
        <v>33</v>
      </c>
      <c r="K3096" t="s">
        <v>382</v>
      </c>
      <c r="L3096" t="s">
        <v>35</v>
      </c>
      <c r="M3096" t="s">
        <v>52</v>
      </c>
      <c r="N3096" t="s">
        <v>37</v>
      </c>
      <c r="O3096" t="s">
        <v>21473</v>
      </c>
      <c r="P3096" s="13" t="s">
        <v>19134</v>
      </c>
      <c r="Q3096" s="2" t="s">
        <v>21474</v>
      </c>
      <c r="R3096" t="s">
        <v>21475</v>
      </c>
      <c r="S3096" s="13" t="s">
        <v>19134</v>
      </c>
      <c r="T3096" t="s">
        <v>21476</v>
      </c>
      <c r="U3096" t="s">
        <v>124</v>
      </c>
      <c r="V3096" t="s">
        <v>37</v>
      </c>
      <c r="W3096" t="s">
        <v>42</v>
      </c>
      <c r="X3096" t="s">
        <v>6818</v>
      </c>
      <c r="Y3096" t="s">
        <v>44</v>
      </c>
      <c r="Z3096" t="s">
        <v>45</v>
      </c>
      <c r="AA3096" t="s">
        <v>21477</v>
      </c>
      <c r="AB3096" t="s">
        <v>124</v>
      </c>
      <c r="AC3096" t="s">
        <v>21478</v>
      </c>
      <c r="AD3096" t="s">
        <v>124</v>
      </c>
      <c r="AE3096" t="s">
        <v>21479</v>
      </c>
      <c r="AF3096" t="s">
        <v>115</v>
      </c>
    </row>
    <row r="3097" spans="3:32" x14ac:dyDescent="0.3">
      <c r="C3097" s="21">
        <v>2595357</v>
      </c>
      <c r="D3097" s="20" t="s">
        <v>102</v>
      </c>
      <c r="E3097" s="20" t="s">
        <v>141</v>
      </c>
      <c r="F3097" s="45" t="s">
        <v>21602</v>
      </c>
      <c r="G3097" s="44" t="s">
        <v>21602</v>
      </c>
      <c r="H3097" s="20" t="s">
        <v>366</v>
      </c>
      <c r="J3097" t="s">
        <v>33</v>
      </c>
      <c r="K3097" t="s">
        <v>382</v>
      </c>
      <c r="L3097" t="s">
        <v>35</v>
      </c>
      <c r="M3097" t="s">
        <v>52</v>
      </c>
      <c r="N3097" t="s">
        <v>37</v>
      </c>
      <c r="O3097" t="s">
        <v>21333</v>
      </c>
      <c r="P3097" s="13" t="s">
        <v>19134</v>
      </c>
      <c r="Q3097" s="2" t="s">
        <v>44</v>
      </c>
      <c r="R3097" t="s">
        <v>21334</v>
      </c>
      <c r="S3097" s="13" t="s">
        <v>19134</v>
      </c>
      <c r="T3097" t="s">
        <v>21335</v>
      </c>
      <c r="U3097" t="s">
        <v>44</v>
      </c>
      <c r="V3097" t="s">
        <v>37</v>
      </c>
      <c r="W3097" t="s">
        <v>42</v>
      </c>
      <c r="X3097" t="s">
        <v>164</v>
      </c>
      <c r="Y3097" t="s">
        <v>44</v>
      </c>
      <c r="Z3097" t="s">
        <v>78</v>
      </c>
      <c r="AA3097" t="s">
        <v>21336</v>
      </c>
      <c r="AB3097" t="s">
        <v>3739</v>
      </c>
      <c r="AC3097" t="s">
        <v>44</v>
      </c>
      <c r="AD3097" t="s">
        <v>21337</v>
      </c>
      <c r="AE3097" t="s">
        <v>21338</v>
      </c>
      <c r="AF3097" t="s">
        <v>115</v>
      </c>
    </row>
    <row r="3098" spans="3:32" x14ac:dyDescent="0.3">
      <c r="C3098" s="21">
        <v>2595382</v>
      </c>
      <c r="D3098" s="20" t="s">
        <v>102</v>
      </c>
      <c r="E3098" s="20" t="s">
        <v>63</v>
      </c>
      <c r="F3098" s="45" t="s">
        <v>21602</v>
      </c>
      <c r="G3098" s="44" t="s">
        <v>21602</v>
      </c>
      <c r="H3098" s="20" t="s">
        <v>366</v>
      </c>
      <c r="J3098" t="s">
        <v>33</v>
      </c>
      <c r="K3098" t="s">
        <v>382</v>
      </c>
      <c r="L3098" t="s">
        <v>35</v>
      </c>
      <c r="M3098" t="s">
        <v>52</v>
      </c>
      <c r="N3098" t="s">
        <v>37</v>
      </c>
      <c r="O3098" t="s">
        <v>21333</v>
      </c>
      <c r="P3098" s="13" t="s">
        <v>19134</v>
      </c>
      <c r="Q3098" s="2" t="s">
        <v>44</v>
      </c>
      <c r="R3098" t="s">
        <v>21334</v>
      </c>
      <c r="S3098" s="13" t="s">
        <v>19134</v>
      </c>
      <c r="T3098" t="s">
        <v>21335</v>
      </c>
      <c r="U3098" t="s">
        <v>44</v>
      </c>
      <c r="V3098" t="s">
        <v>37</v>
      </c>
      <c r="W3098" t="s">
        <v>42</v>
      </c>
      <c r="X3098" t="s">
        <v>164</v>
      </c>
      <c r="Y3098" t="s">
        <v>44</v>
      </c>
      <c r="Z3098" t="s">
        <v>78</v>
      </c>
      <c r="AA3098" t="s">
        <v>21336</v>
      </c>
      <c r="AB3098" t="s">
        <v>3739</v>
      </c>
      <c r="AC3098" t="s">
        <v>44</v>
      </c>
      <c r="AD3098" t="s">
        <v>21337</v>
      </c>
      <c r="AE3098" t="s">
        <v>21339</v>
      </c>
      <c r="AF3098" t="s">
        <v>115</v>
      </c>
    </row>
    <row r="3099" spans="3:32" x14ac:dyDescent="0.3">
      <c r="C3099" s="21">
        <v>2595823</v>
      </c>
      <c r="D3099" s="20" t="s">
        <v>102</v>
      </c>
      <c r="E3099" s="20" t="s">
        <v>280</v>
      </c>
      <c r="F3099" s="45" t="s">
        <v>21602</v>
      </c>
      <c r="G3099" s="44" t="s">
        <v>21602</v>
      </c>
      <c r="H3099" s="20" t="s">
        <v>366</v>
      </c>
      <c r="J3099" t="s">
        <v>33</v>
      </c>
      <c r="K3099" t="s">
        <v>382</v>
      </c>
      <c r="L3099" t="s">
        <v>35</v>
      </c>
      <c r="M3099" t="s">
        <v>117</v>
      </c>
      <c r="N3099" t="s">
        <v>37</v>
      </c>
      <c r="O3099" t="s">
        <v>21340</v>
      </c>
      <c r="P3099" s="13" t="s">
        <v>19134</v>
      </c>
      <c r="Q3099" s="2" t="s">
        <v>44</v>
      </c>
      <c r="R3099" t="s">
        <v>21341</v>
      </c>
      <c r="S3099" s="13" t="s">
        <v>19134</v>
      </c>
      <c r="T3099" t="s">
        <v>21342</v>
      </c>
      <c r="U3099" t="s">
        <v>44</v>
      </c>
      <c r="V3099" t="s">
        <v>37</v>
      </c>
      <c r="W3099" t="s">
        <v>42</v>
      </c>
      <c r="X3099" t="s">
        <v>164</v>
      </c>
      <c r="Y3099" t="s">
        <v>44</v>
      </c>
      <c r="Z3099" t="s">
        <v>78</v>
      </c>
      <c r="AA3099" t="s">
        <v>21343</v>
      </c>
      <c r="AB3099" t="s">
        <v>21344</v>
      </c>
      <c r="AC3099" t="s">
        <v>44</v>
      </c>
      <c r="AD3099" t="s">
        <v>21345</v>
      </c>
      <c r="AE3099" t="s">
        <v>21346</v>
      </c>
      <c r="AF3099" t="s">
        <v>115</v>
      </c>
    </row>
    <row r="3100" spans="3:32" x14ac:dyDescent="0.3">
      <c r="C3100" s="21">
        <v>2595872</v>
      </c>
      <c r="D3100" s="20" t="s">
        <v>102</v>
      </c>
      <c r="E3100" s="20" t="s">
        <v>63</v>
      </c>
      <c r="F3100" s="45" t="s">
        <v>21602</v>
      </c>
      <c r="G3100" s="44" t="s">
        <v>21602</v>
      </c>
      <c r="H3100" s="20" t="s">
        <v>366</v>
      </c>
      <c r="J3100" t="s">
        <v>33</v>
      </c>
      <c r="K3100" t="s">
        <v>382</v>
      </c>
      <c r="L3100" t="s">
        <v>35</v>
      </c>
      <c r="M3100" t="s">
        <v>105</v>
      </c>
      <c r="N3100" t="s">
        <v>37</v>
      </c>
      <c r="O3100" t="s">
        <v>21347</v>
      </c>
      <c r="P3100" s="13" t="s">
        <v>19134</v>
      </c>
      <c r="Q3100" s="2" t="s">
        <v>21348</v>
      </c>
      <c r="R3100" t="s">
        <v>21347</v>
      </c>
      <c r="S3100" s="13" t="s">
        <v>19134</v>
      </c>
      <c r="T3100" t="s">
        <v>21349</v>
      </c>
      <c r="U3100" t="s">
        <v>21350</v>
      </c>
      <c r="V3100" t="s">
        <v>37</v>
      </c>
      <c r="W3100" t="s">
        <v>42</v>
      </c>
      <c r="X3100" t="s">
        <v>4320</v>
      </c>
      <c r="Y3100" t="s">
        <v>44</v>
      </c>
      <c r="Z3100" t="s">
        <v>4321</v>
      </c>
      <c r="AA3100" t="s">
        <v>21351</v>
      </c>
      <c r="AB3100" t="s">
        <v>21352</v>
      </c>
      <c r="AC3100" t="s">
        <v>21352</v>
      </c>
      <c r="AD3100" t="s">
        <v>21353</v>
      </c>
      <c r="AE3100" t="s">
        <v>21354</v>
      </c>
      <c r="AF3100" t="s">
        <v>115</v>
      </c>
    </row>
    <row r="3101" spans="3:32" x14ac:dyDescent="0.3">
      <c r="C3101" s="21">
        <v>2595950</v>
      </c>
      <c r="D3101" s="20" t="s">
        <v>102</v>
      </c>
      <c r="E3101" s="20" t="s">
        <v>63</v>
      </c>
      <c r="F3101" s="45" t="s">
        <v>21602</v>
      </c>
      <c r="G3101" s="44" t="s">
        <v>21602</v>
      </c>
      <c r="H3101" s="20" t="s">
        <v>366</v>
      </c>
      <c r="J3101" t="s">
        <v>33</v>
      </c>
      <c r="K3101" t="s">
        <v>382</v>
      </c>
      <c r="L3101" t="s">
        <v>35</v>
      </c>
      <c r="M3101" t="s">
        <v>52</v>
      </c>
      <c r="N3101" t="s">
        <v>37</v>
      </c>
      <c r="O3101" t="s">
        <v>21355</v>
      </c>
      <c r="P3101" s="13" t="s">
        <v>19134</v>
      </c>
      <c r="Q3101" s="2" t="s">
        <v>21356</v>
      </c>
      <c r="R3101" t="s">
        <v>21357</v>
      </c>
      <c r="S3101" s="13" t="s">
        <v>19134</v>
      </c>
      <c r="T3101" t="s">
        <v>21358</v>
      </c>
      <c r="U3101" t="s">
        <v>21359</v>
      </c>
      <c r="V3101" t="s">
        <v>37</v>
      </c>
      <c r="W3101" t="s">
        <v>42</v>
      </c>
      <c r="X3101" t="s">
        <v>522</v>
      </c>
      <c r="Y3101" t="s">
        <v>44</v>
      </c>
      <c r="Z3101" t="s">
        <v>264</v>
      </c>
      <c r="AA3101" t="s">
        <v>21360</v>
      </c>
      <c r="AB3101" t="s">
        <v>44</v>
      </c>
      <c r="AC3101" t="s">
        <v>21361</v>
      </c>
      <c r="AD3101" t="s">
        <v>21362</v>
      </c>
      <c r="AE3101" t="s">
        <v>21363</v>
      </c>
      <c r="AF3101" t="s">
        <v>115</v>
      </c>
    </row>
    <row r="3102" spans="3:32" x14ac:dyDescent="0.3">
      <c r="C3102" s="21">
        <v>2596668</v>
      </c>
      <c r="D3102" s="20" t="s">
        <v>102</v>
      </c>
      <c r="E3102" s="20" t="s">
        <v>63</v>
      </c>
      <c r="F3102" s="45" t="s">
        <v>21602</v>
      </c>
      <c r="G3102" s="44" t="s">
        <v>21602</v>
      </c>
      <c r="H3102" s="20" t="s">
        <v>366</v>
      </c>
      <c r="J3102" t="s">
        <v>33</v>
      </c>
      <c r="K3102" t="s">
        <v>382</v>
      </c>
      <c r="L3102" t="s">
        <v>35</v>
      </c>
      <c r="M3102" t="s">
        <v>52</v>
      </c>
      <c r="N3102" t="s">
        <v>37</v>
      </c>
      <c r="O3102" t="s">
        <v>14655</v>
      </c>
      <c r="P3102" s="13" t="s">
        <v>19134</v>
      </c>
      <c r="Q3102" s="2" t="s">
        <v>44</v>
      </c>
      <c r="R3102" t="s">
        <v>20978</v>
      </c>
      <c r="S3102" s="13" t="s">
        <v>19134</v>
      </c>
      <c r="T3102" t="s">
        <v>14657</v>
      </c>
      <c r="U3102" t="s">
        <v>44</v>
      </c>
      <c r="V3102" t="s">
        <v>37</v>
      </c>
      <c r="W3102" t="s">
        <v>42</v>
      </c>
      <c r="X3102" t="s">
        <v>164</v>
      </c>
      <c r="Y3102" t="s">
        <v>44</v>
      </c>
      <c r="Z3102" t="s">
        <v>78</v>
      </c>
      <c r="AA3102" t="s">
        <v>14659</v>
      </c>
      <c r="AB3102" t="s">
        <v>21364</v>
      </c>
      <c r="AC3102" t="s">
        <v>44</v>
      </c>
      <c r="AD3102" t="s">
        <v>20980</v>
      </c>
      <c r="AE3102" t="s">
        <v>21365</v>
      </c>
      <c r="AF3102" t="s">
        <v>115</v>
      </c>
    </row>
    <row r="3103" spans="3:32" x14ac:dyDescent="0.3">
      <c r="C3103" s="21">
        <v>2596734</v>
      </c>
      <c r="D3103" s="20" t="s">
        <v>102</v>
      </c>
      <c r="E3103" s="20" t="s">
        <v>63</v>
      </c>
      <c r="F3103" s="45" t="s">
        <v>21603</v>
      </c>
      <c r="G3103" s="44" t="s">
        <v>21602</v>
      </c>
      <c r="H3103" s="20" t="s">
        <v>366</v>
      </c>
      <c r="J3103" t="s">
        <v>33</v>
      </c>
      <c r="K3103" t="s">
        <v>34</v>
      </c>
      <c r="L3103" t="s">
        <v>35</v>
      </c>
      <c r="M3103" t="s">
        <v>117</v>
      </c>
      <c r="N3103" t="s">
        <v>37</v>
      </c>
      <c r="O3103" t="s">
        <v>12874</v>
      </c>
      <c r="P3103" s="13" t="s">
        <v>19330</v>
      </c>
      <c r="Q3103" s="2" t="s">
        <v>44</v>
      </c>
      <c r="R3103" t="s">
        <v>21480</v>
      </c>
      <c r="S3103" s="13" t="s">
        <v>19330</v>
      </c>
      <c r="T3103" t="s">
        <v>12876</v>
      </c>
      <c r="U3103" t="s">
        <v>44</v>
      </c>
      <c r="V3103" t="s">
        <v>37</v>
      </c>
      <c r="W3103" t="s">
        <v>42</v>
      </c>
      <c r="X3103" t="s">
        <v>164</v>
      </c>
      <c r="Y3103" t="s">
        <v>44</v>
      </c>
      <c r="Z3103" t="s">
        <v>78</v>
      </c>
      <c r="AA3103" t="s">
        <v>12878</v>
      </c>
      <c r="AB3103" t="s">
        <v>12880</v>
      </c>
      <c r="AC3103" t="s">
        <v>44</v>
      </c>
      <c r="AD3103" t="s">
        <v>21481</v>
      </c>
      <c r="AE3103" t="s">
        <v>21482</v>
      </c>
      <c r="AF3103" t="s">
        <v>115</v>
      </c>
    </row>
    <row r="3104" spans="3:32" x14ac:dyDescent="0.3">
      <c r="C3104" s="21">
        <v>2597149</v>
      </c>
      <c r="D3104" s="20" t="s">
        <v>102</v>
      </c>
      <c r="E3104" s="20" t="s">
        <v>63</v>
      </c>
      <c r="F3104" s="45" t="s">
        <v>21603</v>
      </c>
      <c r="G3104" s="44" t="s">
        <v>21602</v>
      </c>
      <c r="H3104" s="20" t="s">
        <v>366</v>
      </c>
      <c r="J3104" t="s">
        <v>33</v>
      </c>
      <c r="K3104" t="s">
        <v>34</v>
      </c>
      <c r="L3104" t="s">
        <v>35</v>
      </c>
      <c r="M3104" t="s">
        <v>64</v>
      </c>
      <c r="N3104" t="s">
        <v>37</v>
      </c>
      <c r="O3104" t="s">
        <v>18975</v>
      </c>
      <c r="P3104" s="13" t="s">
        <v>19330</v>
      </c>
      <c r="Q3104" s="2" t="s">
        <v>44</v>
      </c>
      <c r="R3104" t="s">
        <v>15710</v>
      </c>
      <c r="S3104" s="13" t="s">
        <v>19330</v>
      </c>
      <c r="T3104" t="s">
        <v>15711</v>
      </c>
      <c r="U3104" t="s">
        <v>44</v>
      </c>
      <c r="V3104" t="s">
        <v>37</v>
      </c>
      <c r="W3104" t="s">
        <v>42</v>
      </c>
      <c r="X3104" t="s">
        <v>164</v>
      </c>
      <c r="Y3104" t="s">
        <v>44</v>
      </c>
      <c r="Z3104" t="s">
        <v>78</v>
      </c>
      <c r="AA3104" t="s">
        <v>18976</v>
      </c>
      <c r="AB3104" t="s">
        <v>15713</v>
      </c>
      <c r="AC3104" t="s">
        <v>44</v>
      </c>
      <c r="AD3104" t="s">
        <v>15714</v>
      </c>
      <c r="AE3104" t="s">
        <v>21366</v>
      </c>
      <c r="AF3104" t="s">
        <v>115</v>
      </c>
    </row>
    <row r="3105" spans="3:32" x14ac:dyDescent="0.3">
      <c r="C3105" s="21">
        <v>2597186</v>
      </c>
      <c r="D3105" s="20" t="s">
        <v>102</v>
      </c>
      <c r="E3105" s="20" t="s">
        <v>141</v>
      </c>
      <c r="F3105" s="45" t="s">
        <v>21603</v>
      </c>
      <c r="G3105" s="44" t="s">
        <v>21602</v>
      </c>
      <c r="H3105" s="20" t="s">
        <v>366</v>
      </c>
      <c r="J3105" t="s">
        <v>33</v>
      </c>
      <c r="K3105" t="s">
        <v>34</v>
      </c>
      <c r="L3105" t="s">
        <v>35</v>
      </c>
      <c r="M3105" t="s">
        <v>292</v>
      </c>
      <c r="N3105" t="s">
        <v>37</v>
      </c>
      <c r="O3105" t="s">
        <v>21367</v>
      </c>
      <c r="P3105" s="13" t="s">
        <v>19330</v>
      </c>
      <c r="Q3105" s="2" t="s">
        <v>21368</v>
      </c>
      <c r="R3105" t="s">
        <v>21369</v>
      </c>
      <c r="S3105" s="13" t="s">
        <v>19330</v>
      </c>
      <c r="T3105" t="s">
        <v>21370</v>
      </c>
      <c r="U3105" t="s">
        <v>124</v>
      </c>
      <c r="V3105" t="s">
        <v>37</v>
      </c>
      <c r="W3105" t="s">
        <v>42</v>
      </c>
      <c r="X3105" t="s">
        <v>14032</v>
      </c>
      <c r="Y3105" t="s">
        <v>44</v>
      </c>
      <c r="Z3105" t="s">
        <v>136</v>
      </c>
      <c r="AA3105" t="s">
        <v>21371</v>
      </c>
      <c r="AB3105" t="s">
        <v>124</v>
      </c>
      <c r="AC3105" t="s">
        <v>21372</v>
      </c>
      <c r="AD3105" t="s">
        <v>21373</v>
      </c>
      <c r="AE3105" t="s">
        <v>21374</v>
      </c>
      <c r="AF3105" t="s">
        <v>115</v>
      </c>
    </row>
    <row r="3106" spans="3:32" x14ac:dyDescent="0.3">
      <c r="C3106" s="21">
        <v>2597460</v>
      </c>
      <c r="D3106" s="20" t="s">
        <v>102</v>
      </c>
      <c r="E3106" s="20" t="s">
        <v>63</v>
      </c>
      <c r="F3106" s="45" t="s">
        <v>21603</v>
      </c>
      <c r="G3106" s="44" t="s">
        <v>21602</v>
      </c>
      <c r="H3106" s="20" t="s">
        <v>366</v>
      </c>
      <c r="J3106" t="s">
        <v>33</v>
      </c>
      <c r="K3106" t="s">
        <v>34</v>
      </c>
      <c r="L3106" t="s">
        <v>35</v>
      </c>
      <c r="M3106" t="s">
        <v>292</v>
      </c>
      <c r="N3106" t="s">
        <v>37</v>
      </c>
      <c r="O3106" t="s">
        <v>21483</v>
      </c>
      <c r="P3106" s="13" t="s">
        <v>19330</v>
      </c>
      <c r="Q3106" s="2" t="s">
        <v>44</v>
      </c>
      <c r="R3106" t="s">
        <v>21484</v>
      </c>
      <c r="S3106" s="13" t="s">
        <v>19330</v>
      </c>
      <c r="T3106" t="s">
        <v>21485</v>
      </c>
      <c r="U3106" t="s">
        <v>44</v>
      </c>
      <c r="V3106" t="s">
        <v>37</v>
      </c>
      <c r="W3106" t="s">
        <v>42</v>
      </c>
      <c r="X3106" t="s">
        <v>164</v>
      </c>
      <c r="Y3106" t="s">
        <v>44</v>
      </c>
      <c r="Z3106" t="s">
        <v>78</v>
      </c>
      <c r="AA3106" t="s">
        <v>21486</v>
      </c>
      <c r="AB3106" t="s">
        <v>21487</v>
      </c>
      <c r="AC3106" t="s">
        <v>44</v>
      </c>
      <c r="AD3106" t="s">
        <v>21488</v>
      </c>
      <c r="AE3106" t="s">
        <v>21489</v>
      </c>
      <c r="AF3106" t="s">
        <v>115</v>
      </c>
    </row>
    <row r="3107" spans="3:32" x14ac:dyDescent="0.3">
      <c r="C3107" s="21">
        <v>2597507</v>
      </c>
      <c r="D3107" s="20" t="s">
        <v>102</v>
      </c>
      <c r="E3107" s="20" t="s">
        <v>63</v>
      </c>
      <c r="F3107" s="45" t="s">
        <v>21603</v>
      </c>
      <c r="G3107" s="44" t="s">
        <v>21602</v>
      </c>
      <c r="H3107" s="20" t="s">
        <v>366</v>
      </c>
      <c r="J3107" t="s">
        <v>33</v>
      </c>
      <c r="K3107" t="s">
        <v>34</v>
      </c>
      <c r="L3107" t="s">
        <v>35</v>
      </c>
      <c r="M3107" t="s">
        <v>143</v>
      </c>
      <c r="N3107" t="s">
        <v>37</v>
      </c>
      <c r="O3107" t="s">
        <v>21375</v>
      </c>
      <c r="P3107" s="13" t="s">
        <v>19330</v>
      </c>
      <c r="Q3107" s="2" t="s">
        <v>21376</v>
      </c>
      <c r="R3107" t="s">
        <v>21375</v>
      </c>
      <c r="S3107" s="13" t="s">
        <v>19330</v>
      </c>
      <c r="T3107" t="s">
        <v>21377</v>
      </c>
      <c r="U3107" t="s">
        <v>21378</v>
      </c>
      <c r="V3107" t="s">
        <v>37</v>
      </c>
      <c r="W3107" t="s">
        <v>42</v>
      </c>
      <c r="X3107" t="s">
        <v>1941</v>
      </c>
      <c r="Y3107" t="s">
        <v>44</v>
      </c>
      <c r="Z3107" t="s">
        <v>1426</v>
      </c>
      <c r="AA3107" t="s">
        <v>21379</v>
      </c>
      <c r="AB3107" t="s">
        <v>21380</v>
      </c>
      <c r="AC3107" t="s">
        <v>21380</v>
      </c>
      <c r="AD3107" t="s">
        <v>21381</v>
      </c>
      <c r="AE3107" t="s">
        <v>21382</v>
      </c>
      <c r="AF3107" t="s">
        <v>115</v>
      </c>
    </row>
    <row r="3108" spans="3:32" x14ac:dyDescent="0.3">
      <c r="C3108" s="21">
        <v>2597519</v>
      </c>
      <c r="D3108" s="20" t="s">
        <v>102</v>
      </c>
      <c r="E3108" s="20" t="s">
        <v>63</v>
      </c>
      <c r="F3108" s="45" t="s">
        <v>21603</v>
      </c>
      <c r="G3108" s="44" t="s">
        <v>21602</v>
      </c>
      <c r="H3108" s="20" t="s">
        <v>366</v>
      </c>
      <c r="J3108" t="s">
        <v>33</v>
      </c>
      <c r="K3108" t="s">
        <v>34</v>
      </c>
      <c r="L3108" t="s">
        <v>35</v>
      </c>
      <c r="M3108" t="s">
        <v>36</v>
      </c>
      <c r="N3108" t="s">
        <v>37</v>
      </c>
      <c r="O3108" t="s">
        <v>21383</v>
      </c>
      <c r="P3108" s="13" t="s">
        <v>19330</v>
      </c>
      <c r="Q3108" s="2" t="s">
        <v>21384</v>
      </c>
      <c r="R3108" t="s">
        <v>21383</v>
      </c>
      <c r="S3108" s="13" t="s">
        <v>19330</v>
      </c>
      <c r="T3108" t="s">
        <v>21385</v>
      </c>
      <c r="U3108" t="s">
        <v>21386</v>
      </c>
      <c r="V3108" t="s">
        <v>37</v>
      </c>
      <c r="W3108" t="s">
        <v>42</v>
      </c>
      <c r="X3108" t="s">
        <v>732</v>
      </c>
      <c r="Y3108" t="s">
        <v>44</v>
      </c>
      <c r="Z3108" t="s">
        <v>45</v>
      </c>
      <c r="AA3108" t="s">
        <v>21387</v>
      </c>
      <c r="AB3108" t="s">
        <v>21388</v>
      </c>
      <c r="AC3108" t="s">
        <v>21388</v>
      </c>
      <c r="AD3108" t="s">
        <v>21389</v>
      </c>
      <c r="AE3108" t="s">
        <v>21390</v>
      </c>
      <c r="AF3108" t="s">
        <v>115</v>
      </c>
    </row>
    <row r="3109" spans="3:32" x14ac:dyDescent="0.3">
      <c r="C3109" s="21">
        <v>2597888</v>
      </c>
      <c r="D3109" s="20" t="s">
        <v>102</v>
      </c>
      <c r="E3109" s="20" t="s">
        <v>63</v>
      </c>
      <c r="F3109" s="45" t="s">
        <v>21603</v>
      </c>
      <c r="G3109" s="44" t="s">
        <v>21602</v>
      </c>
      <c r="H3109" s="20" t="s">
        <v>366</v>
      </c>
      <c r="J3109" t="s">
        <v>33</v>
      </c>
      <c r="K3109" t="s">
        <v>142</v>
      </c>
      <c r="L3109" t="s">
        <v>35</v>
      </c>
      <c r="M3109" t="s">
        <v>64</v>
      </c>
      <c r="N3109" t="s">
        <v>37</v>
      </c>
      <c r="O3109" t="s">
        <v>21707</v>
      </c>
      <c r="P3109" s="13" t="s">
        <v>19330</v>
      </c>
      <c r="Q3109" s="2" t="s">
        <v>21708</v>
      </c>
      <c r="R3109" t="s">
        <v>21707</v>
      </c>
      <c r="S3109" s="13" t="s">
        <v>19330</v>
      </c>
      <c r="T3109" t="s">
        <v>21709</v>
      </c>
      <c r="U3109" t="s">
        <v>21710</v>
      </c>
      <c r="V3109" t="s">
        <v>37</v>
      </c>
      <c r="W3109" t="s">
        <v>42</v>
      </c>
      <c r="X3109" t="s">
        <v>5077</v>
      </c>
      <c r="Y3109" t="s">
        <v>44</v>
      </c>
      <c r="Z3109" t="s">
        <v>45</v>
      </c>
      <c r="AA3109" t="s">
        <v>21711</v>
      </c>
      <c r="AB3109" t="s">
        <v>21712</v>
      </c>
      <c r="AC3109" t="s">
        <v>21713</v>
      </c>
      <c r="AD3109" t="s">
        <v>21714</v>
      </c>
      <c r="AE3109" t="s">
        <v>21715</v>
      </c>
      <c r="AF3109" t="s">
        <v>115</v>
      </c>
    </row>
    <row r="3110" spans="3:32" x14ac:dyDescent="0.3">
      <c r="C3110" s="21">
        <v>2597918</v>
      </c>
      <c r="D3110" s="20" t="s">
        <v>102</v>
      </c>
      <c r="E3110" s="20" t="s">
        <v>63</v>
      </c>
      <c r="F3110" s="45" t="s">
        <v>21603</v>
      </c>
      <c r="G3110" s="44" t="s">
        <v>21602</v>
      </c>
      <c r="H3110" s="20" t="s">
        <v>366</v>
      </c>
      <c r="J3110" t="s">
        <v>33</v>
      </c>
      <c r="K3110" t="s">
        <v>34</v>
      </c>
      <c r="L3110" t="s">
        <v>35</v>
      </c>
      <c r="M3110" t="s">
        <v>143</v>
      </c>
      <c r="N3110" t="s">
        <v>37</v>
      </c>
      <c r="O3110" t="s">
        <v>21490</v>
      </c>
      <c r="P3110" s="13" t="s">
        <v>19330</v>
      </c>
      <c r="Q3110" s="2" t="s">
        <v>44</v>
      </c>
      <c r="R3110" t="s">
        <v>21491</v>
      </c>
      <c r="S3110" s="13" t="s">
        <v>19330</v>
      </c>
      <c r="T3110" t="s">
        <v>21492</v>
      </c>
      <c r="U3110" t="s">
        <v>44</v>
      </c>
      <c r="V3110" t="s">
        <v>37</v>
      </c>
      <c r="W3110" t="s">
        <v>42</v>
      </c>
      <c r="X3110" t="s">
        <v>164</v>
      </c>
      <c r="Y3110" t="s">
        <v>44</v>
      </c>
      <c r="Z3110" t="s">
        <v>78</v>
      </c>
      <c r="AA3110" t="s">
        <v>21493</v>
      </c>
      <c r="AB3110" t="s">
        <v>21494</v>
      </c>
      <c r="AC3110" t="s">
        <v>44</v>
      </c>
      <c r="AD3110" t="s">
        <v>21495</v>
      </c>
      <c r="AE3110" t="s">
        <v>21496</v>
      </c>
      <c r="AF3110" t="s">
        <v>115</v>
      </c>
    </row>
    <row r="3111" spans="3:32" x14ac:dyDescent="0.3">
      <c r="C3111" s="21">
        <v>2598125</v>
      </c>
      <c r="D3111" s="20" t="s">
        <v>102</v>
      </c>
      <c r="E3111" s="20" t="s">
        <v>63</v>
      </c>
      <c r="F3111" s="45" t="s">
        <v>21603</v>
      </c>
      <c r="G3111" s="44" t="s">
        <v>21602</v>
      </c>
      <c r="H3111" s="20" t="s">
        <v>366</v>
      </c>
      <c r="J3111" t="s">
        <v>33</v>
      </c>
      <c r="K3111" t="s">
        <v>34</v>
      </c>
      <c r="L3111" t="s">
        <v>35</v>
      </c>
      <c r="M3111" t="s">
        <v>36</v>
      </c>
      <c r="N3111" t="s">
        <v>37</v>
      </c>
      <c r="O3111" t="s">
        <v>21497</v>
      </c>
      <c r="P3111" s="13" t="s">
        <v>19330</v>
      </c>
      <c r="Q3111" s="2" t="s">
        <v>44</v>
      </c>
      <c r="R3111" t="s">
        <v>21498</v>
      </c>
      <c r="S3111" s="13" t="s">
        <v>19330</v>
      </c>
      <c r="T3111" t="s">
        <v>21499</v>
      </c>
      <c r="U3111" t="s">
        <v>44</v>
      </c>
      <c r="V3111" t="s">
        <v>37</v>
      </c>
      <c r="W3111" t="s">
        <v>42</v>
      </c>
      <c r="X3111" t="s">
        <v>164</v>
      </c>
      <c r="Y3111" t="s">
        <v>44</v>
      </c>
      <c r="Z3111" t="s">
        <v>78</v>
      </c>
      <c r="AA3111" t="s">
        <v>21500</v>
      </c>
      <c r="AB3111" t="s">
        <v>21501</v>
      </c>
      <c r="AC3111" t="s">
        <v>44</v>
      </c>
      <c r="AD3111" t="s">
        <v>21502</v>
      </c>
      <c r="AE3111" t="s">
        <v>21503</v>
      </c>
      <c r="AF3111" t="s">
        <v>115</v>
      </c>
    </row>
    <row r="3112" spans="3:32" x14ac:dyDescent="0.3">
      <c r="C3112" s="21">
        <v>2603897</v>
      </c>
      <c r="D3112" s="20" t="s">
        <v>29</v>
      </c>
      <c r="E3112" s="20" t="s">
        <v>63</v>
      </c>
      <c r="F3112" s="45" t="s">
        <v>21603</v>
      </c>
      <c r="G3112" s="44" t="s">
        <v>21603</v>
      </c>
      <c r="H3112" s="20" t="s">
        <v>366</v>
      </c>
      <c r="J3112" t="s">
        <v>33</v>
      </c>
      <c r="K3112" t="s">
        <v>382</v>
      </c>
      <c r="L3112" t="s">
        <v>35</v>
      </c>
      <c r="M3112" t="s">
        <v>64</v>
      </c>
      <c r="N3112" t="s">
        <v>37</v>
      </c>
      <c r="O3112" t="s">
        <v>21755</v>
      </c>
      <c r="P3112" s="13" t="s">
        <v>20445</v>
      </c>
      <c r="Q3112" s="2" t="s">
        <v>19978</v>
      </c>
      <c r="R3112" t="s">
        <v>21755</v>
      </c>
      <c r="S3112" s="13" t="s">
        <v>20445</v>
      </c>
      <c r="T3112" t="s">
        <v>21756</v>
      </c>
      <c r="U3112" t="s">
        <v>21757</v>
      </c>
      <c r="V3112" t="s">
        <v>37</v>
      </c>
      <c r="W3112" t="s">
        <v>42</v>
      </c>
      <c r="X3112" t="s">
        <v>407</v>
      </c>
      <c r="Y3112" t="s">
        <v>44</v>
      </c>
      <c r="Z3112" t="s">
        <v>45</v>
      </c>
      <c r="AA3112" t="s">
        <v>21758</v>
      </c>
      <c r="AB3112" t="s">
        <v>21759</v>
      </c>
      <c r="AC3112" t="s">
        <v>21760</v>
      </c>
      <c r="AD3112" t="s">
        <v>21761</v>
      </c>
      <c r="AE3112" t="s">
        <v>21762</v>
      </c>
      <c r="AF3112" t="s">
        <v>51</v>
      </c>
    </row>
    <row r="3113" spans="3:32" x14ac:dyDescent="0.3">
      <c r="C3113" s="21">
        <v>2604038</v>
      </c>
      <c r="D3113" s="20" t="s">
        <v>29</v>
      </c>
      <c r="E3113" s="20" t="s">
        <v>63</v>
      </c>
      <c r="F3113" s="45" t="s">
        <v>21603</v>
      </c>
      <c r="G3113" s="44" t="s">
        <v>21603</v>
      </c>
      <c r="H3113" s="20" t="s">
        <v>366</v>
      </c>
      <c r="J3113" t="s">
        <v>33</v>
      </c>
      <c r="K3113" t="s">
        <v>382</v>
      </c>
      <c r="L3113" t="s">
        <v>35</v>
      </c>
      <c r="M3113" t="s">
        <v>105</v>
      </c>
      <c r="N3113" t="s">
        <v>37</v>
      </c>
      <c r="O3113" t="s">
        <v>21729</v>
      </c>
      <c r="P3113" s="13" t="s">
        <v>20445</v>
      </c>
      <c r="Q3113" s="2" t="s">
        <v>21730</v>
      </c>
      <c r="R3113" t="s">
        <v>21729</v>
      </c>
      <c r="S3113" s="13" t="s">
        <v>20445</v>
      </c>
      <c r="T3113" t="s">
        <v>21731</v>
      </c>
      <c r="U3113" t="s">
        <v>21732</v>
      </c>
      <c r="V3113" t="s">
        <v>37</v>
      </c>
      <c r="W3113" t="s">
        <v>42</v>
      </c>
      <c r="X3113" t="s">
        <v>7189</v>
      </c>
      <c r="Y3113" t="s">
        <v>44</v>
      </c>
      <c r="Z3113" t="s">
        <v>45</v>
      </c>
      <c r="AA3113" t="s">
        <v>21733</v>
      </c>
      <c r="AB3113" t="s">
        <v>21734</v>
      </c>
      <c r="AC3113" t="s">
        <v>21735</v>
      </c>
      <c r="AD3113" t="s">
        <v>21736</v>
      </c>
      <c r="AE3113" t="s">
        <v>21737</v>
      </c>
      <c r="AF3113" t="s">
        <v>51</v>
      </c>
    </row>
    <row r="3114" spans="3:32" x14ac:dyDescent="0.3">
      <c r="C3114" s="21">
        <v>2604104</v>
      </c>
      <c r="D3114" s="20" t="s">
        <v>29</v>
      </c>
      <c r="E3114" s="20" t="s">
        <v>63</v>
      </c>
      <c r="F3114" s="45" t="s">
        <v>21603</v>
      </c>
      <c r="G3114" s="44" t="s">
        <v>21603</v>
      </c>
      <c r="H3114" s="20" t="s">
        <v>366</v>
      </c>
      <c r="J3114" t="s">
        <v>33</v>
      </c>
      <c r="K3114" t="s">
        <v>382</v>
      </c>
      <c r="L3114" t="s">
        <v>35</v>
      </c>
      <c r="M3114" t="s">
        <v>52</v>
      </c>
      <c r="N3114" t="s">
        <v>37</v>
      </c>
      <c r="O3114" t="s">
        <v>21738</v>
      </c>
      <c r="P3114" s="13" t="s">
        <v>20445</v>
      </c>
      <c r="Q3114" s="2" t="s">
        <v>21739</v>
      </c>
      <c r="R3114" t="s">
        <v>21740</v>
      </c>
      <c r="S3114" s="13" t="s">
        <v>20445</v>
      </c>
      <c r="T3114" t="s">
        <v>21741</v>
      </c>
      <c r="U3114" t="s">
        <v>21742</v>
      </c>
      <c r="V3114" t="s">
        <v>37</v>
      </c>
      <c r="W3114" t="s">
        <v>42</v>
      </c>
      <c r="X3114" t="s">
        <v>1985</v>
      </c>
      <c r="Y3114" t="s">
        <v>44</v>
      </c>
      <c r="Z3114" t="s">
        <v>45</v>
      </c>
      <c r="AA3114" t="s">
        <v>21743</v>
      </c>
      <c r="AB3114" t="s">
        <v>44</v>
      </c>
      <c r="AC3114" t="s">
        <v>21744</v>
      </c>
      <c r="AD3114" t="s">
        <v>21745</v>
      </c>
      <c r="AE3114" t="s">
        <v>21746</v>
      </c>
      <c r="AF3114" t="s">
        <v>51</v>
      </c>
    </row>
    <row r="3115" spans="3:32" x14ac:dyDescent="0.3">
      <c r="C3115" s="21">
        <v>2604213</v>
      </c>
      <c r="D3115" s="20" t="s">
        <v>29</v>
      </c>
      <c r="E3115" s="20" t="s">
        <v>30</v>
      </c>
      <c r="F3115" s="45" t="s">
        <v>21603</v>
      </c>
      <c r="G3115" s="44" t="s">
        <v>21603</v>
      </c>
      <c r="H3115" s="20" t="s">
        <v>366</v>
      </c>
      <c r="J3115" t="s">
        <v>33</v>
      </c>
      <c r="K3115" t="s">
        <v>382</v>
      </c>
      <c r="L3115" t="s">
        <v>35</v>
      </c>
      <c r="M3115" t="s">
        <v>64</v>
      </c>
      <c r="N3115" t="s">
        <v>37</v>
      </c>
      <c r="O3115" t="s">
        <v>21763</v>
      </c>
      <c r="P3115" s="13" t="s">
        <v>20445</v>
      </c>
      <c r="Q3115" s="2" t="s">
        <v>21764</v>
      </c>
      <c r="R3115" t="s">
        <v>21763</v>
      </c>
      <c r="S3115" s="13" t="s">
        <v>20445</v>
      </c>
      <c r="T3115" t="s">
        <v>21765</v>
      </c>
      <c r="U3115" t="s">
        <v>21766</v>
      </c>
      <c r="V3115" t="s">
        <v>37</v>
      </c>
      <c r="W3115" t="s">
        <v>42</v>
      </c>
      <c r="X3115" t="s">
        <v>5077</v>
      </c>
      <c r="Y3115" t="s">
        <v>44</v>
      </c>
      <c r="Z3115" t="s">
        <v>45</v>
      </c>
      <c r="AA3115" t="s">
        <v>21767</v>
      </c>
      <c r="AB3115" t="s">
        <v>21768</v>
      </c>
      <c r="AC3115" t="s">
        <v>21768</v>
      </c>
      <c r="AD3115" t="s">
        <v>21769</v>
      </c>
      <c r="AE3115" t="s">
        <v>21770</v>
      </c>
      <c r="AF3115" t="s">
        <v>51</v>
      </c>
    </row>
    <row r="3116" spans="3:32" x14ac:dyDescent="0.3">
      <c r="C3116" s="21">
        <v>2604874</v>
      </c>
      <c r="D3116" s="20" t="s">
        <v>29</v>
      </c>
      <c r="E3116" s="20" t="s">
        <v>63</v>
      </c>
      <c r="F3116" s="45" t="s">
        <v>21603</v>
      </c>
      <c r="G3116" s="44" t="s">
        <v>21603</v>
      </c>
      <c r="H3116" s="20" t="s">
        <v>366</v>
      </c>
      <c r="J3116" t="s">
        <v>33</v>
      </c>
      <c r="K3116" t="s">
        <v>382</v>
      </c>
      <c r="L3116" t="s">
        <v>35</v>
      </c>
      <c r="M3116" t="s">
        <v>143</v>
      </c>
      <c r="N3116" t="s">
        <v>37</v>
      </c>
      <c r="O3116" t="s">
        <v>21771</v>
      </c>
      <c r="P3116" s="13" t="s">
        <v>20445</v>
      </c>
      <c r="Q3116" s="2" t="s">
        <v>21772</v>
      </c>
      <c r="R3116" t="s">
        <v>21771</v>
      </c>
      <c r="S3116" s="13" t="s">
        <v>20445</v>
      </c>
      <c r="T3116" t="s">
        <v>21773</v>
      </c>
      <c r="U3116" t="s">
        <v>21774</v>
      </c>
      <c r="V3116" t="s">
        <v>37</v>
      </c>
      <c r="W3116" t="s">
        <v>42</v>
      </c>
      <c r="X3116" t="s">
        <v>97</v>
      </c>
      <c r="Y3116" t="s">
        <v>44</v>
      </c>
      <c r="Z3116" t="s">
        <v>78</v>
      </c>
      <c r="AA3116" t="s">
        <v>21775</v>
      </c>
      <c r="AB3116" t="s">
        <v>21776</v>
      </c>
      <c r="AC3116" t="s">
        <v>21777</v>
      </c>
      <c r="AD3116" t="s">
        <v>21778</v>
      </c>
      <c r="AE3116" t="s">
        <v>21779</v>
      </c>
      <c r="AF3116" t="s">
        <v>51</v>
      </c>
    </row>
    <row r="3117" spans="3:32" x14ac:dyDescent="0.3">
      <c r="C3117" s="21">
        <v>2605326</v>
      </c>
      <c r="D3117" s="20" t="s">
        <v>29</v>
      </c>
      <c r="E3117" s="20" t="s">
        <v>63</v>
      </c>
      <c r="F3117" s="45" t="s">
        <v>21603</v>
      </c>
      <c r="G3117" s="44" t="s">
        <v>21603</v>
      </c>
      <c r="H3117" s="20" t="s">
        <v>366</v>
      </c>
      <c r="J3117" t="s">
        <v>33</v>
      </c>
      <c r="K3117" t="s">
        <v>382</v>
      </c>
      <c r="L3117" t="s">
        <v>35</v>
      </c>
      <c r="M3117" t="s">
        <v>52</v>
      </c>
      <c r="N3117" t="s">
        <v>37</v>
      </c>
      <c r="O3117" t="s">
        <v>21839</v>
      </c>
      <c r="P3117" s="13" t="s">
        <v>20445</v>
      </c>
      <c r="Q3117" s="2" t="s">
        <v>21840</v>
      </c>
      <c r="R3117" t="s">
        <v>21839</v>
      </c>
      <c r="S3117" s="13" t="s">
        <v>20445</v>
      </c>
      <c r="T3117" t="s">
        <v>21841</v>
      </c>
      <c r="U3117" t="s">
        <v>21842</v>
      </c>
      <c r="V3117" t="s">
        <v>37</v>
      </c>
      <c r="W3117" t="s">
        <v>42</v>
      </c>
      <c r="X3117" t="s">
        <v>13055</v>
      </c>
      <c r="Y3117" t="s">
        <v>44</v>
      </c>
      <c r="Z3117" t="s">
        <v>45</v>
      </c>
      <c r="AA3117" t="s">
        <v>21843</v>
      </c>
      <c r="AB3117" t="s">
        <v>21844</v>
      </c>
      <c r="AC3117" t="s">
        <v>21845</v>
      </c>
      <c r="AD3117" t="s">
        <v>21846</v>
      </c>
      <c r="AE3117" t="s">
        <v>21847</v>
      </c>
      <c r="AF3117" t="s">
        <v>51</v>
      </c>
    </row>
    <row r="3118" spans="3:32" x14ac:dyDescent="0.3">
      <c r="C3118" s="21">
        <v>2603839</v>
      </c>
      <c r="D3118" s="20" t="s">
        <v>102</v>
      </c>
      <c r="E3118" s="20" t="s">
        <v>509</v>
      </c>
      <c r="F3118" s="45" t="s">
        <v>21603</v>
      </c>
      <c r="G3118" s="44" t="s">
        <v>21603</v>
      </c>
      <c r="H3118" s="20" t="s">
        <v>366</v>
      </c>
      <c r="J3118" t="s">
        <v>33</v>
      </c>
      <c r="K3118" t="s">
        <v>382</v>
      </c>
      <c r="L3118" t="s">
        <v>35</v>
      </c>
      <c r="M3118" t="s">
        <v>117</v>
      </c>
      <c r="N3118" t="s">
        <v>37</v>
      </c>
      <c r="O3118" t="s">
        <v>21716</v>
      </c>
      <c r="P3118" s="13" t="s">
        <v>20445</v>
      </c>
      <c r="Q3118" s="2" t="s">
        <v>21717</v>
      </c>
      <c r="R3118" t="s">
        <v>21718</v>
      </c>
      <c r="S3118" s="13" t="s">
        <v>20445</v>
      </c>
      <c r="T3118" t="s">
        <v>21719</v>
      </c>
      <c r="U3118" t="s">
        <v>44</v>
      </c>
      <c r="V3118" t="s">
        <v>37</v>
      </c>
      <c r="W3118" t="s">
        <v>42</v>
      </c>
      <c r="X3118" t="s">
        <v>19052</v>
      </c>
      <c r="Y3118" t="s">
        <v>44</v>
      </c>
      <c r="Z3118" t="s">
        <v>78</v>
      </c>
      <c r="AA3118" t="s">
        <v>21720</v>
      </c>
      <c r="AB3118" t="s">
        <v>44</v>
      </c>
      <c r="AC3118" t="s">
        <v>8585</v>
      </c>
      <c r="AD3118" t="s">
        <v>976</v>
      </c>
      <c r="AE3118" t="s">
        <v>21721</v>
      </c>
      <c r="AF3118" t="s">
        <v>51</v>
      </c>
    </row>
    <row r="3119" spans="3:32" x14ac:dyDescent="0.3">
      <c r="C3119" s="21">
        <v>2605278</v>
      </c>
      <c r="D3119" s="20" t="s">
        <v>102</v>
      </c>
      <c r="E3119" s="20" t="s">
        <v>63</v>
      </c>
      <c r="F3119" s="45" t="s">
        <v>21603</v>
      </c>
      <c r="G3119" s="44" t="s">
        <v>21603</v>
      </c>
      <c r="H3119" s="20" t="s">
        <v>366</v>
      </c>
      <c r="J3119" t="s">
        <v>33</v>
      </c>
      <c r="K3119" t="s">
        <v>382</v>
      </c>
      <c r="L3119" t="s">
        <v>35</v>
      </c>
      <c r="M3119" t="s">
        <v>143</v>
      </c>
      <c r="N3119" t="s">
        <v>37</v>
      </c>
      <c r="O3119" t="s">
        <v>15116</v>
      </c>
      <c r="P3119" s="13" t="s">
        <v>20445</v>
      </c>
      <c r="Q3119" s="2" t="s">
        <v>21780</v>
      </c>
      <c r="R3119" t="s">
        <v>21781</v>
      </c>
      <c r="S3119" s="13" t="s">
        <v>20445</v>
      </c>
      <c r="T3119" t="s">
        <v>11362</v>
      </c>
      <c r="U3119" t="s">
        <v>44</v>
      </c>
      <c r="V3119" t="s">
        <v>37</v>
      </c>
      <c r="W3119" t="s">
        <v>42</v>
      </c>
      <c r="X3119" t="s">
        <v>3837</v>
      </c>
      <c r="Y3119" t="s">
        <v>44</v>
      </c>
      <c r="Z3119" t="s">
        <v>387</v>
      </c>
      <c r="AA3119" t="s">
        <v>15120</v>
      </c>
      <c r="AB3119" t="s">
        <v>21782</v>
      </c>
      <c r="AC3119" t="s">
        <v>21783</v>
      </c>
      <c r="AD3119" t="s">
        <v>11365</v>
      </c>
      <c r="AE3119" t="s">
        <v>21784</v>
      </c>
      <c r="AF3119" t="s">
        <v>51</v>
      </c>
    </row>
    <row r="3120" spans="3:32" x14ac:dyDescent="0.3">
      <c r="C3120" s="21">
        <v>2597460</v>
      </c>
      <c r="D3120" s="20" t="s">
        <v>102</v>
      </c>
      <c r="E3120" s="20" t="s">
        <v>63</v>
      </c>
      <c r="F3120" s="45" t="s">
        <v>21603</v>
      </c>
      <c r="G3120" s="44" t="s">
        <v>21603</v>
      </c>
      <c r="H3120" s="20" t="s">
        <v>366</v>
      </c>
      <c r="J3120" t="s">
        <v>33</v>
      </c>
      <c r="K3120" t="s">
        <v>382</v>
      </c>
      <c r="L3120" t="s">
        <v>35</v>
      </c>
      <c r="M3120" t="s">
        <v>292</v>
      </c>
      <c r="N3120" t="s">
        <v>37</v>
      </c>
      <c r="O3120" t="s">
        <v>21483</v>
      </c>
      <c r="P3120" s="13" t="s">
        <v>19330</v>
      </c>
      <c r="Q3120" s="2" t="s">
        <v>44</v>
      </c>
      <c r="R3120" t="s">
        <v>21484</v>
      </c>
      <c r="S3120" s="13" t="s">
        <v>19330</v>
      </c>
      <c r="T3120" t="s">
        <v>21485</v>
      </c>
      <c r="U3120" t="s">
        <v>44</v>
      </c>
      <c r="V3120" t="s">
        <v>37</v>
      </c>
      <c r="W3120" t="s">
        <v>42</v>
      </c>
      <c r="X3120" t="s">
        <v>164</v>
      </c>
      <c r="Y3120" t="s">
        <v>44</v>
      </c>
      <c r="Z3120" t="s">
        <v>78</v>
      </c>
      <c r="AA3120" t="s">
        <v>21486</v>
      </c>
      <c r="AB3120" t="s">
        <v>21487</v>
      </c>
      <c r="AC3120" t="s">
        <v>44</v>
      </c>
      <c r="AD3120" t="s">
        <v>21488</v>
      </c>
      <c r="AE3120" t="s">
        <v>21489</v>
      </c>
      <c r="AF3120" t="s">
        <v>115</v>
      </c>
    </row>
    <row r="3121" spans="3:32" x14ac:dyDescent="0.3">
      <c r="C3121" s="21">
        <v>2598584</v>
      </c>
      <c r="D3121" s="20" t="s">
        <v>102</v>
      </c>
      <c r="E3121" s="20" t="s">
        <v>63</v>
      </c>
      <c r="F3121" s="45" t="s">
        <v>21603</v>
      </c>
      <c r="G3121" s="44" t="s">
        <v>21603</v>
      </c>
      <c r="H3121" s="20" t="s">
        <v>366</v>
      </c>
      <c r="J3121" t="s">
        <v>33</v>
      </c>
      <c r="K3121" t="s">
        <v>382</v>
      </c>
      <c r="L3121" t="s">
        <v>35</v>
      </c>
      <c r="M3121" t="s">
        <v>292</v>
      </c>
      <c r="N3121" t="s">
        <v>37</v>
      </c>
      <c r="O3121" t="s">
        <v>21504</v>
      </c>
      <c r="P3121" s="13" t="s">
        <v>19330</v>
      </c>
      <c r="Q3121" s="2" t="s">
        <v>44</v>
      </c>
      <c r="R3121" t="s">
        <v>21505</v>
      </c>
      <c r="S3121" s="13" t="s">
        <v>19330</v>
      </c>
      <c r="T3121" t="s">
        <v>21506</v>
      </c>
      <c r="U3121" t="s">
        <v>44</v>
      </c>
      <c r="V3121" t="s">
        <v>37</v>
      </c>
      <c r="W3121" t="s">
        <v>42</v>
      </c>
      <c r="X3121" t="s">
        <v>164</v>
      </c>
      <c r="Y3121" t="s">
        <v>44</v>
      </c>
      <c r="Z3121" t="s">
        <v>78</v>
      </c>
      <c r="AA3121" t="s">
        <v>21507</v>
      </c>
      <c r="AB3121" t="s">
        <v>21508</v>
      </c>
      <c r="AC3121" t="s">
        <v>44</v>
      </c>
      <c r="AD3121" t="s">
        <v>11623</v>
      </c>
      <c r="AE3121" t="s">
        <v>21509</v>
      </c>
      <c r="AF3121" t="s">
        <v>21510</v>
      </c>
    </row>
    <row r="3122" spans="3:32" x14ac:dyDescent="0.3">
      <c r="C3122" s="21">
        <v>2598846</v>
      </c>
      <c r="D3122" s="20" t="s">
        <v>102</v>
      </c>
      <c r="E3122" s="20" t="s">
        <v>63</v>
      </c>
      <c r="F3122" s="45" t="s">
        <v>21604</v>
      </c>
      <c r="G3122" s="44" t="s">
        <v>21603</v>
      </c>
      <c r="H3122" s="20" t="s">
        <v>366</v>
      </c>
      <c r="J3122" t="s">
        <v>33</v>
      </c>
      <c r="K3122" t="s">
        <v>382</v>
      </c>
      <c r="L3122" t="s">
        <v>35</v>
      </c>
      <c r="M3122" t="s">
        <v>36</v>
      </c>
      <c r="N3122" t="s">
        <v>37</v>
      </c>
      <c r="O3122" t="s">
        <v>21511</v>
      </c>
      <c r="P3122" s="13" t="s">
        <v>19468</v>
      </c>
      <c r="Q3122" s="2" t="s">
        <v>21512</v>
      </c>
      <c r="R3122" t="s">
        <v>21513</v>
      </c>
      <c r="S3122" s="13" t="s">
        <v>19468</v>
      </c>
      <c r="T3122" t="s">
        <v>21514</v>
      </c>
      <c r="U3122" t="s">
        <v>124</v>
      </c>
      <c r="V3122" t="s">
        <v>37</v>
      </c>
      <c r="W3122" t="s">
        <v>42</v>
      </c>
      <c r="X3122" t="s">
        <v>16028</v>
      </c>
      <c r="Y3122" t="s">
        <v>44</v>
      </c>
      <c r="Z3122" t="s">
        <v>627</v>
      </c>
      <c r="AA3122" t="s">
        <v>21515</v>
      </c>
      <c r="AB3122" t="s">
        <v>21516</v>
      </c>
      <c r="AC3122" t="s">
        <v>124</v>
      </c>
      <c r="AD3122" t="s">
        <v>21517</v>
      </c>
      <c r="AE3122" t="s">
        <v>21518</v>
      </c>
      <c r="AF3122" t="s">
        <v>115</v>
      </c>
    </row>
    <row r="3123" spans="3:32" x14ac:dyDescent="0.3">
      <c r="C3123" s="21">
        <v>2599085</v>
      </c>
      <c r="D3123" s="20" t="s">
        <v>102</v>
      </c>
      <c r="E3123" s="20" t="s">
        <v>63</v>
      </c>
      <c r="F3123" s="45" t="s">
        <v>21604</v>
      </c>
      <c r="G3123" s="44" t="s">
        <v>21603</v>
      </c>
      <c r="H3123" s="20" t="s">
        <v>366</v>
      </c>
      <c r="J3123" t="s">
        <v>33</v>
      </c>
      <c r="K3123" t="s">
        <v>382</v>
      </c>
      <c r="L3123" t="s">
        <v>35</v>
      </c>
      <c r="M3123" t="s">
        <v>292</v>
      </c>
      <c r="N3123" t="s">
        <v>37</v>
      </c>
      <c r="O3123" t="s">
        <v>21519</v>
      </c>
      <c r="P3123" s="13" t="s">
        <v>19468</v>
      </c>
      <c r="Q3123" s="2" t="s">
        <v>44</v>
      </c>
      <c r="R3123" t="s">
        <v>21520</v>
      </c>
      <c r="S3123" s="13" t="s">
        <v>19468</v>
      </c>
      <c r="T3123" t="s">
        <v>21521</v>
      </c>
      <c r="U3123" t="s">
        <v>44</v>
      </c>
      <c r="V3123" t="s">
        <v>37</v>
      </c>
      <c r="W3123" t="s">
        <v>42</v>
      </c>
      <c r="X3123" t="s">
        <v>164</v>
      </c>
      <c r="Y3123" t="s">
        <v>44</v>
      </c>
      <c r="Z3123" t="s">
        <v>78</v>
      </c>
      <c r="AA3123" t="s">
        <v>21522</v>
      </c>
      <c r="AB3123" t="s">
        <v>21523</v>
      </c>
      <c r="AC3123" t="s">
        <v>44</v>
      </c>
      <c r="AD3123" t="s">
        <v>21524</v>
      </c>
      <c r="AE3123" t="s">
        <v>21525</v>
      </c>
      <c r="AF3123" t="s">
        <v>115</v>
      </c>
    </row>
    <row r="3124" spans="3:32" x14ac:dyDescent="0.3">
      <c r="C3124" s="21">
        <v>2599143</v>
      </c>
      <c r="D3124" s="20" t="s">
        <v>102</v>
      </c>
      <c r="E3124" s="20" t="s">
        <v>63</v>
      </c>
      <c r="F3124" s="45" t="s">
        <v>21604</v>
      </c>
      <c r="G3124" s="44" t="s">
        <v>21603</v>
      </c>
      <c r="H3124" s="20" t="s">
        <v>366</v>
      </c>
      <c r="J3124" t="s">
        <v>33</v>
      </c>
      <c r="K3124" t="s">
        <v>382</v>
      </c>
      <c r="L3124" t="s">
        <v>35</v>
      </c>
      <c r="M3124" t="s">
        <v>36</v>
      </c>
      <c r="N3124" t="s">
        <v>37</v>
      </c>
      <c r="O3124" t="s">
        <v>21605</v>
      </c>
      <c r="P3124" s="13" t="s">
        <v>19468</v>
      </c>
      <c r="Q3124" s="2" t="s">
        <v>44</v>
      </c>
      <c r="R3124" t="s">
        <v>21606</v>
      </c>
      <c r="S3124" s="13" t="s">
        <v>19468</v>
      </c>
      <c r="T3124" t="s">
        <v>21607</v>
      </c>
      <c r="U3124" t="s">
        <v>44</v>
      </c>
      <c r="V3124" t="s">
        <v>37</v>
      </c>
      <c r="W3124" t="s">
        <v>42</v>
      </c>
      <c r="X3124" t="s">
        <v>164</v>
      </c>
      <c r="Y3124" t="s">
        <v>44</v>
      </c>
      <c r="Z3124" t="s">
        <v>78</v>
      </c>
      <c r="AA3124" t="s">
        <v>21608</v>
      </c>
      <c r="AB3124" t="s">
        <v>44</v>
      </c>
      <c r="AC3124" t="s">
        <v>44</v>
      </c>
      <c r="AD3124" t="s">
        <v>21609</v>
      </c>
      <c r="AE3124" t="s">
        <v>21610</v>
      </c>
      <c r="AF3124" t="s">
        <v>115</v>
      </c>
    </row>
    <row r="3125" spans="3:32" x14ac:dyDescent="0.3">
      <c r="C3125" s="21">
        <v>2599214</v>
      </c>
      <c r="D3125" s="20" t="s">
        <v>102</v>
      </c>
      <c r="E3125" s="20" t="s">
        <v>280</v>
      </c>
      <c r="F3125" s="45" t="s">
        <v>21604</v>
      </c>
      <c r="G3125" s="44" t="s">
        <v>21603</v>
      </c>
      <c r="H3125" s="20" t="s">
        <v>366</v>
      </c>
      <c r="J3125" t="s">
        <v>33</v>
      </c>
      <c r="K3125" t="s">
        <v>382</v>
      </c>
      <c r="L3125" t="s">
        <v>35</v>
      </c>
      <c r="M3125" t="s">
        <v>36</v>
      </c>
      <c r="N3125" t="s">
        <v>37</v>
      </c>
      <c r="O3125" t="s">
        <v>21526</v>
      </c>
      <c r="P3125" s="13" t="s">
        <v>19468</v>
      </c>
      <c r="Q3125" s="2" t="s">
        <v>44</v>
      </c>
      <c r="R3125" t="s">
        <v>21527</v>
      </c>
      <c r="S3125" s="13" t="s">
        <v>19468</v>
      </c>
      <c r="T3125" t="s">
        <v>21528</v>
      </c>
      <c r="U3125" t="s">
        <v>44</v>
      </c>
      <c r="V3125" t="s">
        <v>37</v>
      </c>
      <c r="W3125" t="s">
        <v>42</v>
      </c>
      <c r="X3125" t="s">
        <v>164</v>
      </c>
      <c r="Y3125" t="s">
        <v>44</v>
      </c>
      <c r="Z3125" t="s">
        <v>78</v>
      </c>
      <c r="AA3125" t="s">
        <v>21529</v>
      </c>
      <c r="AB3125" t="s">
        <v>21530</v>
      </c>
      <c r="AC3125" t="s">
        <v>44</v>
      </c>
      <c r="AD3125" t="s">
        <v>21531</v>
      </c>
      <c r="AE3125" t="s">
        <v>21532</v>
      </c>
      <c r="AF3125" t="s">
        <v>21533</v>
      </c>
    </row>
    <row r="3126" spans="3:32" x14ac:dyDescent="0.3">
      <c r="C3126" s="21">
        <v>2599455</v>
      </c>
      <c r="D3126" s="20" t="s">
        <v>102</v>
      </c>
      <c r="E3126" s="20" t="s">
        <v>63</v>
      </c>
      <c r="F3126" s="45" t="s">
        <v>21604</v>
      </c>
      <c r="G3126" s="44" t="s">
        <v>21603</v>
      </c>
      <c r="H3126" s="20" t="s">
        <v>366</v>
      </c>
      <c r="J3126" t="s">
        <v>33</v>
      </c>
      <c r="K3126" t="s">
        <v>382</v>
      </c>
      <c r="L3126" t="s">
        <v>35</v>
      </c>
      <c r="M3126" t="s">
        <v>52</v>
      </c>
      <c r="N3126" t="s">
        <v>37</v>
      </c>
      <c r="O3126" t="s">
        <v>21534</v>
      </c>
      <c r="P3126" s="13" t="s">
        <v>19468</v>
      </c>
      <c r="Q3126" s="2" t="s">
        <v>21535</v>
      </c>
      <c r="R3126" t="s">
        <v>21536</v>
      </c>
      <c r="S3126" s="13" t="s">
        <v>19468</v>
      </c>
      <c r="T3126" t="s">
        <v>21537</v>
      </c>
      <c r="U3126" t="s">
        <v>44</v>
      </c>
      <c r="V3126" t="s">
        <v>37</v>
      </c>
      <c r="W3126" t="s">
        <v>42</v>
      </c>
      <c r="X3126" t="s">
        <v>97</v>
      </c>
      <c r="Y3126" t="s">
        <v>44</v>
      </c>
      <c r="Z3126" t="s">
        <v>78</v>
      </c>
      <c r="AA3126" t="s">
        <v>21538</v>
      </c>
      <c r="AB3126" t="s">
        <v>44</v>
      </c>
      <c r="AC3126" t="s">
        <v>21539</v>
      </c>
      <c r="AD3126" t="s">
        <v>21540</v>
      </c>
      <c r="AE3126" t="s">
        <v>21541</v>
      </c>
      <c r="AF3126" t="s">
        <v>115</v>
      </c>
    </row>
    <row r="3127" spans="3:32" x14ac:dyDescent="0.3">
      <c r="C3127" s="21">
        <v>2599556</v>
      </c>
      <c r="D3127" s="20" t="s">
        <v>102</v>
      </c>
      <c r="E3127" s="20" t="s">
        <v>63</v>
      </c>
      <c r="F3127" s="45" t="s">
        <v>21604</v>
      </c>
      <c r="G3127" s="44" t="s">
        <v>21603</v>
      </c>
      <c r="H3127" s="20" t="s">
        <v>366</v>
      </c>
      <c r="J3127" t="s">
        <v>33</v>
      </c>
      <c r="K3127" t="s">
        <v>382</v>
      </c>
      <c r="L3127" t="s">
        <v>35</v>
      </c>
      <c r="M3127" t="s">
        <v>64</v>
      </c>
      <c r="N3127" t="s">
        <v>37</v>
      </c>
      <c r="O3127" t="s">
        <v>21542</v>
      </c>
      <c r="P3127" s="13" t="s">
        <v>19468</v>
      </c>
      <c r="Q3127" s="2" t="s">
        <v>21543</v>
      </c>
      <c r="R3127" t="s">
        <v>21544</v>
      </c>
      <c r="S3127" s="13" t="s">
        <v>19468</v>
      </c>
      <c r="T3127" t="s">
        <v>21545</v>
      </c>
      <c r="U3127" t="s">
        <v>44</v>
      </c>
      <c r="V3127" t="s">
        <v>37</v>
      </c>
      <c r="W3127" t="s">
        <v>42</v>
      </c>
      <c r="X3127" t="s">
        <v>1494</v>
      </c>
      <c r="Y3127" t="s">
        <v>44</v>
      </c>
      <c r="Z3127" t="s">
        <v>45</v>
      </c>
      <c r="AA3127" t="s">
        <v>21546</v>
      </c>
      <c r="AB3127" t="s">
        <v>44</v>
      </c>
      <c r="AC3127" t="s">
        <v>21547</v>
      </c>
      <c r="AD3127" t="s">
        <v>21548</v>
      </c>
      <c r="AE3127" t="s">
        <v>21549</v>
      </c>
      <c r="AF3127" t="s">
        <v>115</v>
      </c>
    </row>
    <row r="3128" spans="3:32" x14ac:dyDescent="0.3">
      <c r="C3128" s="21">
        <v>2599586</v>
      </c>
      <c r="D3128" s="20" t="s">
        <v>102</v>
      </c>
      <c r="E3128" s="20" t="s">
        <v>141</v>
      </c>
      <c r="F3128" s="45" t="s">
        <v>21604</v>
      </c>
      <c r="G3128" s="44" t="s">
        <v>21603</v>
      </c>
      <c r="H3128" s="20" t="s">
        <v>366</v>
      </c>
      <c r="J3128" t="s">
        <v>33</v>
      </c>
      <c r="K3128" t="s">
        <v>382</v>
      </c>
      <c r="L3128" t="s">
        <v>35</v>
      </c>
      <c r="M3128" t="s">
        <v>143</v>
      </c>
      <c r="N3128" t="s">
        <v>37</v>
      </c>
      <c r="O3128" t="s">
        <v>21550</v>
      </c>
      <c r="P3128" s="13" t="s">
        <v>19468</v>
      </c>
      <c r="Q3128" s="2" t="s">
        <v>21551</v>
      </c>
      <c r="R3128" t="s">
        <v>21550</v>
      </c>
      <c r="S3128" s="13" t="s">
        <v>19468</v>
      </c>
      <c r="T3128" t="s">
        <v>21552</v>
      </c>
      <c r="U3128" t="s">
        <v>21553</v>
      </c>
      <c r="V3128" t="s">
        <v>37</v>
      </c>
      <c r="W3128" t="s">
        <v>42</v>
      </c>
      <c r="X3128" t="s">
        <v>11842</v>
      </c>
      <c r="Y3128" t="s">
        <v>44</v>
      </c>
      <c r="Z3128" t="s">
        <v>45</v>
      </c>
      <c r="AA3128" t="s">
        <v>21554</v>
      </c>
      <c r="AB3128" t="s">
        <v>21555</v>
      </c>
      <c r="AC3128" t="s">
        <v>21556</v>
      </c>
      <c r="AD3128" t="s">
        <v>21557</v>
      </c>
      <c r="AE3128" t="s">
        <v>21558</v>
      </c>
      <c r="AF3128" t="s">
        <v>115</v>
      </c>
    </row>
    <row r="3129" spans="3:32" x14ac:dyDescent="0.3">
      <c r="C3129" s="21">
        <v>2599619</v>
      </c>
      <c r="D3129" s="20" t="s">
        <v>102</v>
      </c>
      <c r="E3129" s="20" t="s">
        <v>63</v>
      </c>
      <c r="F3129" s="45" t="s">
        <v>21604</v>
      </c>
      <c r="G3129" s="44" t="s">
        <v>21603</v>
      </c>
      <c r="H3129" s="20" t="s">
        <v>366</v>
      </c>
      <c r="J3129" t="s">
        <v>33</v>
      </c>
      <c r="K3129" t="s">
        <v>382</v>
      </c>
      <c r="L3129" t="s">
        <v>35</v>
      </c>
      <c r="M3129" t="s">
        <v>36</v>
      </c>
      <c r="N3129" t="s">
        <v>37</v>
      </c>
      <c r="O3129" t="s">
        <v>21559</v>
      </c>
      <c r="P3129" s="13" t="s">
        <v>19468</v>
      </c>
      <c r="Q3129" s="2" t="s">
        <v>21560</v>
      </c>
      <c r="R3129" t="s">
        <v>21561</v>
      </c>
      <c r="S3129" s="13" t="s">
        <v>19468</v>
      </c>
      <c r="T3129" t="s">
        <v>21562</v>
      </c>
      <c r="U3129" t="s">
        <v>44</v>
      </c>
      <c r="V3129" t="s">
        <v>37</v>
      </c>
      <c r="W3129" t="s">
        <v>42</v>
      </c>
      <c r="X3129" t="s">
        <v>5883</v>
      </c>
      <c r="Y3129" t="s">
        <v>44</v>
      </c>
      <c r="Z3129" t="s">
        <v>45</v>
      </c>
      <c r="AA3129" t="s">
        <v>21563</v>
      </c>
      <c r="AB3129" t="s">
        <v>21564</v>
      </c>
      <c r="AC3129" t="s">
        <v>21564</v>
      </c>
      <c r="AD3129" t="s">
        <v>21565</v>
      </c>
      <c r="AE3129" t="s">
        <v>21566</v>
      </c>
      <c r="AF3129" t="s">
        <v>115</v>
      </c>
    </row>
    <row r="3130" spans="3:32" x14ac:dyDescent="0.3">
      <c r="C3130" s="21">
        <v>2605977</v>
      </c>
      <c r="D3130" s="20" t="s">
        <v>29</v>
      </c>
      <c r="E3130" s="20" t="s">
        <v>63</v>
      </c>
      <c r="F3130" s="45" t="s">
        <v>21604</v>
      </c>
      <c r="G3130" s="44" t="s">
        <v>21603</v>
      </c>
      <c r="H3130" s="20" t="s">
        <v>366</v>
      </c>
      <c r="J3130" t="s">
        <v>33</v>
      </c>
      <c r="K3130" t="s">
        <v>382</v>
      </c>
      <c r="L3130" t="s">
        <v>35</v>
      </c>
      <c r="M3130" t="s">
        <v>292</v>
      </c>
      <c r="N3130" t="s">
        <v>37</v>
      </c>
      <c r="O3130" t="s">
        <v>21785</v>
      </c>
      <c r="P3130" s="13" t="s">
        <v>20506</v>
      </c>
      <c r="Q3130" s="2" t="s">
        <v>21786</v>
      </c>
      <c r="R3130" t="s">
        <v>21785</v>
      </c>
      <c r="S3130" s="13" t="s">
        <v>20506</v>
      </c>
      <c r="T3130" t="s">
        <v>21787</v>
      </c>
      <c r="U3130" t="s">
        <v>21788</v>
      </c>
      <c r="V3130" t="s">
        <v>37</v>
      </c>
      <c r="W3130" t="s">
        <v>42</v>
      </c>
      <c r="X3130" t="s">
        <v>11694</v>
      </c>
      <c r="Y3130" t="s">
        <v>44</v>
      </c>
      <c r="Z3130" t="s">
        <v>78</v>
      </c>
      <c r="AA3130" t="s">
        <v>21789</v>
      </c>
      <c r="AB3130" t="s">
        <v>124</v>
      </c>
      <c r="AC3130" t="s">
        <v>21790</v>
      </c>
      <c r="AD3130" t="s">
        <v>21791</v>
      </c>
      <c r="AE3130" t="s">
        <v>21792</v>
      </c>
      <c r="AF3130" t="s">
        <v>51</v>
      </c>
    </row>
    <row r="3131" spans="3:32" x14ac:dyDescent="0.3">
      <c r="C3131" s="21">
        <v>2599627</v>
      </c>
      <c r="D3131" s="20" t="s">
        <v>102</v>
      </c>
      <c r="E3131" s="20" t="s">
        <v>63</v>
      </c>
      <c r="F3131" s="45" t="s">
        <v>21604</v>
      </c>
      <c r="G3131" s="44" t="s">
        <v>21603</v>
      </c>
      <c r="H3131" s="20" t="s">
        <v>366</v>
      </c>
      <c r="J3131" t="s">
        <v>33</v>
      </c>
      <c r="K3131" t="s">
        <v>382</v>
      </c>
      <c r="L3131" t="s">
        <v>35</v>
      </c>
      <c r="M3131" t="s">
        <v>117</v>
      </c>
      <c r="N3131" t="s">
        <v>37</v>
      </c>
      <c r="O3131" t="s">
        <v>21611</v>
      </c>
      <c r="P3131" s="13" t="s">
        <v>19468</v>
      </c>
      <c r="Q3131" s="2" t="s">
        <v>44</v>
      </c>
      <c r="R3131" t="s">
        <v>21612</v>
      </c>
      <c r="S3131" s="13" t="s">
        <v>19468</v>
      </c>
      <c r="T3131" t="s">
        <v>21613</v>
      </c>
      <c r="U3131" t="s">
        <v>44</v>
      </c>
      <c r="V3131" t="s">
        <v>37</v>
      </c>
      <c r="W3131" t="s">
        <v>42</v>
      </c>
      <c r="X3131" t="s">
        <v>164</v>
      </c>
      <c r="Y3131" t="s">
        <v>44</v>
      </c>
      <c r="Z3131" t="s">
        <v>78</v>
      </c>
      <c r="AA3131" t="s">
        <v>21614</v>
      </c>
      <c r="AB3131" t="s">
        <v>21615</v>
      </c>
      <c r="AC3131" t="s">
        <v>44</v>
      </c>
      <c r="AD3131" t="s">
        <v>21616</v>
      </c>
      <c r="AE3131" t="s">
        <v>21617</v>
      </c>
      <c r="AF3131" t="s">
        <v>115</v>
      </c>
    </row>
    <row r="3132" spans="3:32" x14ac:dyDescent="0.3">
      <c r="C3132" s="21">
        <v>2600045</v>
      </c>
      <c r="D3132" s="20" t="s">
        <v>102</v>
      </c>
      <c r="E3132" s="20" t="s">
        <v>63</v>
      </c>
      <c r="F3132" s="45" t="s">
        <v>21604</v>
      </c>
      <c r="G3132" s="44" t="s">
        <v>21603</v>
      </c>
      <c r="H3132" s="20" t="s">
        <v>366</v>
      </c>
      <c r="J3132" t="s">
        <v>33</v>
      </c>
      <c r="K3132" t="s">
        <v>382</v>
      </c>
      <c r="L3132" t="s">
        <v>35</v>
      </c>
      <c r="M3132" t="s">
        <v>117</v>
      </c>
      <c r="N3132" t="s">
        <v>37</v>
      </c>
      <c r="O3132" t="s">
        <v>21625</v>
      </c>
      <c r="P3132" s="13" t="s">
        <v>19468</v>
      </c>
      <c r="Q3132" s="2" t="s">
        <v>44</v>
      </c>
      <c r="R3132" t="s">
        <v>21626</v>
      </c>
      <c r="S3132" s="13" t="s">
        <v>19468</v>
      </c>
      <c r="T3132" t="s">
        <v>21627</v>
      </c>
      <c r="U3132" t="s">
        <v>44</v>
      </c>
      <c r="V3132" t="s">
        <v>37</v>
      </c>
      <c r="W3132" t="s">
        <v>42</v>
      </c>
      <c r="X3132" t="s">
        <v>164</v>
      </c>
      <c r="Y3132" t="s">
        <v>44</v>
      </c>
      <c r="Z3132" t="s">
        <v>78</v>
      </c>
      <c r="AA3132" t="s">
        <v>21628</v>
      </c>
      <c r="AB3132" t="s">
        <v>21629</v>
      </c>
      <c r="AC3132" t="s">
        <v>44</v>
      </c>
      <c r="AD3132" t="s">
        <v>19197</v>
      </c>
      <c r="AE3132" t="s">
        <v>21630</v>
      </c>
      <c r="AF3132" t="s">
        <v>115</v>
      </c>
    </row>
    <row r="3133" spans="3:32" x14ac:dyDescent="0.3">
      <c r="C3133" s="21">
        <v>2606039</v>
      </c>
      <c r="D3133" s="20" t="s">
        <v>29</v>
      </c>
      <c r="E3133" s="20" t="s">
        <v>357</v>
      </c>
      <c r="F3133" s="45" t="s">
        <v>21604</v>
      </c>
      <c r="G3133" s="44" t="s">
        <v>21604</v>
      </c>
      <c r="H3133" s="20" t="s">
        <v>366</v>
      </c>
      <c r="J3133" t="s">
        <v>33</v>
      </c>
      <c r="K3133" t="s">
        <v>382</v>
      </c>
      <c r="L3133" t="s">
        <v>35</v>
      </c>
      <c r="M3133" t="s">
        <v>143</v>
      </c>
      <c r="N3133" t="s">
        <v>37</v>
      </c>
      <c r="O3133" t="s">
        <v>21185</v>
      </c>
      <c r="P3133" s="13" t="s">
        <v>20506</v>
      </c>
      <c r="Q3133" s="2" t="s">
        <v>21793</v>
      </c>
      <c r="R3133" t="s">
        <v>21185</v>
      </c>
      <c r="S3133" s="13" t="s">
        <v>20506</v>
      </c>
      <c r="T3133" t="s">
        <v>21187</v>
      </c>
      <c r="U3133" t="s">
        <v>21188</v>
      </c>
      <c r="V3133" t="s">
        <v>37</v>
      </c>
      <c r="W3133" t="s">
        <v>42</v>
      </c>
      <c r="X3133" t="s">
        <v>4729</v>
      </c>
      <c r="Y3133" t="s">
        <v>44</v>
      </c>
      <c r="Z3133" t="s">
        <v>4730</v>
      </c>
      <c r="AA3133" t="s">
        <v>21189</v>
      </c>
      <c r="AB3133" t="s">
        <v>21794</v>
      </c>
      <c r="AC3133" t="s">
        <v>21190</v>
      </c>
      <c r="AD3133" t="s">
        <v>21191</v>
      </c>
      <c r="AE3133" t="s">
        <v>21795</v>
      </c>
      <c r="AF3133" t="s">
        <v>51</v>
      </c>
    </row>
    <row r="3134" spans="3:32" x14ac:dyDescent="0.3">
      <c r="C3134" s="21">
        <v>2606425</v>
      </c>
      <c r="D3134" s="20" t="s">
        <v>29</v>
      </c>
      <c r="E3134" s="20" t="s">
        <v>63</v>
      </c>
      <c r="F3134" s="45" t="s">
        <v>21604</v>
      </c>
      <c r="G3134" s="44" t="s">
        <v>21604</v>
      </c>
      <c r="H3134" s="20" t="s">
        <v>366</v>
      </c>
      <c r="J3134" t="s">
        <v>33</v>
      </c>
      <c r="K3134" t="s">
        <v>382</v>
      </c>
      <c r="L3134" t="s">
        <v>35</v>
      </c>
      <c r="M3134" t="s">
        <v>52</v>
      </c>
      <c r="N3134" t="s">
        <v>37</v>
      </c>
      <c r="O3134" t="s">
        <v>21796</v>
      </c>
      <c r="P3134" s="13" t="s">
        <v>20506</v>
      </c>
      <c r="Q3134" s="2" t="s">
        <v>21797</v>
      </c>
      <c r="R3134" t="s">
        <v>21798</v>
      </c>
      <c r="S3134" s="13" t="s">
        <v>20506</v>
      </c>
      <c r="T3134" t="s">
        <v>21799</v>
      </c>
      <c r="U3134" t="s">
        <v>124</v>
      </c>
      <c r="V3134" t="s">
        <v>37</v>
      </c>
      <c r="W3134" t="s">
        <v>42</v>
      </c>
      <c r="X3134" t="s">
        <v>21800</v>
      </c>
      <c r="Y3134" t="s">
        <v>44</v>
      </c>
      <c r="Z3134" t="s">
        <v>45</v>
      </c>
      <c r="AA3134" t="s">
        <v>21801</v>
      </c>
      <c r="AB3134" t="s">
        <v>21802</v>
      </c>
      <c r="AC3134" t="s">
        <v>21803</v>
      </c>
      <c r="AD3134" t="s">
        <v>21804</v>
      </c>
      <c r="AE3134" t="s">
        <v>21805</v>
      </c>
      <c r="AF3134" t="s">
        <v>51</v>
      </c>
    </row>
    <row r="3135" spans="3:32" x14ac:dyDescent="0.3">
      <c r="C3135" s="21">
        <v>2606607</v>
      </c>
      <c r="D3135" s="20" t="s">
        <v>29</v>
      </c>
      <c r="E3135" s="20" t="s">
        <v>30</v>
      </c>
      <c r="F3135" s="45" t="s">
        <v>21604</v>
      </c>
      <c r="G3135" s="44" t="s">
        <v>21604</v>
      </c>
      <c r="H3135" s="20" t="s">
        <v>366</v>
      </c>
      <c r="J3135" t="s">
        <v>33</v>
      </c>
      <c r="K3135" t="s">
        <v>382</v>
      </c>
      <c r="L3135" t="s">
        <v>35</v>
      </c>
      <c r="M3135" t="s">
        <v>64</v>
      </c>
      <c r="N3135" t="s">
        <v>37</v>
      </c>
      <c r="O3135" t="s">
        <v>13109</v>
      </c>
      <c r="P3135" s="13" t="s">
        <v>20506</v>
      </c>
      <c r="Q3135" s="2" t="s">
        <v>21848</v>
      </c>
      <c r="R3135" t="s">
        <v>13111</v>
      </c>
      <c r="S3135" s="13" t="s">
        <v>20506</v>
      </c>
      <c r="T3135" t="s">
        <v>13112</v>
      </c>
      <c r="U3135" t="s">
        <v>200</v>
      </c>
      <c r="V3135" t="s">
        <v>37</v>
      </c>
      <c r="W3135" t="s">
        <v>42</v>
      </c>
      <c r="X3135" t="s">
        <v>12729</v>
      </c>
      <c r="Y3135" t="s">
        <v>44</v>
      </c>
      <c r="Z3135" t="s">
        <v>356</v>
      </c>
      <c r="AA3135" t="s">
        <v>13113</v>
      </c>
      <c r="AB3135" t="s">
        <v>21849</v>
      </c>
      <c r="AC3135" t="s">
        <v>13114</v>
      </c>
      <c r="AD3135" t="s">
        <v>21850</v>
      </c>
      <c r="AE3135" t="s">
        <v>21851</v>
      </c>
      <c r="AF3135" t="s">
        <v>51</v>
      </c>
    </row>
    <row r="3136" spans="3:32" x14ac:dyDescent="0.3">
      <c r="C3136" s="21">
        <v>2606634</v>
      </c>
      <c r="D3136" s="20" t="s">
        <v>29</v>
      </c>
      <c r="E3136" s="20" t="s">
        <v>63</v>
      </c>
      <c r="F3136" s="45" t="s">
        <v>21604</v>
      </c>
      <c r="G3136" s="44" t="s">
        <v>21604</v>
      </c>
      <c r="H3136" s="20" t="s">
        <v>366</v>
      </c>
      <c r="J3136" t="s">
        <v>33</v>
      </c>
      <c r="K3136" t="s">
        <v>382</v>
      </c>
      <c r="L3136" t="s">
        <v>35</v>
      </c>
      <c r="M3136" t="s">
        <v>292</v>
      </c>
      <c r="N3136" t="s">
        <v>37</v>
      </c>
      <c r="O3136" t="s">
        <v>21806</v>
      </c>
      <c r="P3136" s="13" t="s">
        <v>20506</v>
      </c>
      <c r="Q3136" s="2" t="s">
        <v>21807</v>
      </c>
      <c r="R3136" t="s">
        <v>21806</v>
      </c>
      <c r="S3136" s="13" t="s">
        <v>20506</v>
      </c>
      <c r="T3136" t="s">
        <v>21808</v>
      </c>
      <c r="U3136" t="s">
        <v>21809</v>
      </c>
      <c r="V3136" t="s">
        <v>37</v>
      </c>
      <c r="W3136" t="s">
        <v>42</v>
      </c>
      <c r="X3136" t="s">
        <v>21810</v>
      </c>
      <c r="Y3136" t="s">
        <v>44</v>
      </c>
      <c r="Z3136" t="s">
        <v>45</v>
      </c>
      <c r="AA3136" t="s">
        <v>21811</v>
      </c>
      <c r="AB3136" t="s">
        <v>21812</v>
      </c>
      <c r="AC3136" t="s">
        <v>21813</v>
      </c>
      <c r="AD3136" t="s">
        <v>21814</v>
      </c>
      <c r="AE3136" t="s">
        <v>21815</v>
      </c>
      <c r="AF3136" t="s">
        <v>51</v>
      </c>
    </row>
    <row r="3137" spans="3:32" x14ac:dyDescent="0.3">
      <c r="C3137" s="21">
        <v>2606738</v>
      </c>
      <c r="D3137" s="20" t="s">
        <v>29</v>
      </c>
      <c r="E3137" s="20" t="s">
        <v>63</v>
      </c>
      <c r="F3137" s="45" t="s">
        <v>21604</v>
      </c>
      <c r="G3137" s="44" t="s">
        <v>21604</v>
      </c>
      <c r="H3137" s="20" t="s">
        <v>366</v>
      </c>
      <c r="J3137" t="s">
        <v>33</v>
      </c>
      <c r="K3137" t="s">
        <v>382</v>
      </c>
      <c r="L3137" t="s">
        <v>35</v>
      </c>
      <c r="M3137" t="s">
        <v>105</v>
      </c>
      <c r="N3137" t="s">
        <v>37</v>
      </c>
      <c r="O3137" t="s">
        <v>21816</v>
      </c>
      <c r="P3137" s="13" t="s">
        <v>20506</v>
      </c>
      <c r="Q3137" s="2" t="s">
        <v>21817</v>
      </c>
      <c r="R3137" t="s">
        <v>21818</v>
      </c>
      <c r="S3137" s="13" t="s">
        <v>20506</v>
      </c>
      <c r="T3137" t="s">
        <v>21819</v>
      </c>
      <c r="U3137" t="s">
        <v>21820</v>
      </c>
      <c r="V3137" t="s">
        <v>37</v>
      </c>
      <c r="W3137" t="s">
        <v>42</v>
      </c>
      <c r="X3137" t="s">
        <v>1211</v>
      </c>
      <c r="Y3137" t="s">
        <v>44</v>
      </c>
      <c r="Z3137" t="s">
        <v>45</v>
      </c>
      <c r="AA3137" t="s">
        <v>21821</v>
      </c>
      <c r="AB3137" t="s">
        <v>44</v>
      </c>
      <c r="AC3137" t="s">
        <v>625</v>
      </c>
      <c r="AD3137" t="s">
        <v>21822</v>
      </c>
      <c r="AE3137" t="s">
        <v>21823</v>
      </c>
      <c r="AF3137" t="s">
        <v>51</v>
      </c>
    </row>
    <row r="3138" spans="3:32" x14ac:dyDescent="0.3">
      <c r="C3138" s="21">
        <v>2606762</v>
      </c>
      <c r="D3138" s="20" t="s">
        <v>29</v>
      </c>
      <c r="E3138" s="20" t="s">
        <v>537</v>
      </c>
      <c r="F3138" s="45" t="s">
        <v>21604</v>
      </c>
      <c r="G3138" s="44" t="s">
        <v>21604</v>
      </c>
      <c r="H3138" s="20" t="s">
        <v>366</v>
      </c>
      <c r="J3138" t="s">
        <v>33</v>
      </c>
      <c r="K3138" t="s">
        <v>382</v>
      </c>
      <c r="L3138" t="s">
        <v>35</v>
      </c>
      <c r="M3138" t="s">
        <v>52</v>
      </c>
      <c r="N3138" t="s">
        <v>37</v>
      </c>
      <c r="O3138" t="s">
        <v>21852</v>
      </c>
      <c r="P3138" s="13" t="s">
        <v>20506</v>
      </c>
      <c r="Q3138" s="2" t="s">
        <v>21853</v>
      </c>
      <c r="R3138" t="s">
        <v>21854</v>
      </c>
      <c r="S3138" s="13" t="s">
        <v>20506</v>
      </c>
      <c r="T3138" t="s">
        <v>21855</v>
      </c>
      <c r="U3138" t="s">
        <v>44</v>
      </c>
      <c r="V3138" t="s">
        <v>37</v>
      </c>
      <c r="W3138" t="s">
        <v>42</v>
      </c>
      <c r="X3138" t="s">
        <v>2480</v>
      </c>
      <c r="Y3138" t="s">
        <v>44</v>
      </c>
      <c r="Z3138" t="s">
        <v>359</v>
      </c>
      <c r="AA3138" t="s">
        <v>21856</v>
      </c>
      <c r="AB3138" t="s">
        <v>44</v>
      </c>
      <c r="AC3138" t="s">
        <v>21857</v>
      </c>
      <c r="AD3138" t="s">
        <v>21858</v>
      </c>
      <c r="AE3138" t="s">
        <v>21859</v>
      </c>
      <c r="AF3138" t="s">
        <v>51</v>
      </c>
    </row>
    <row r="3139" spans="3:32" x14ac:dyDescent="0.3">
      <c r="C3139" s="21">
        <v>2606773</v>
      </c>
      <c r="D3139" s="20" t="s">
        <v>29</v>
      </c>
      <c r="E3139" s="20" t="s">
        <v>63</v>
      </c>
      <c r="F3139" s="45" t="s">
        <v>21604</v>
      </c>
      <c r="G3139" s="44" t="s">
        <v>21604</v>
      </c>
      <c r="H3139" s="20" t="s">
        <v>366</v>
      </c>
      <c r="J3139" t="s">
        <v>33</v>
      </c>
      <c r="K3139" t="s">
        <v>382</v>
      </c>
      <c r="L3139" t="s">
        <v>35</v>
      </c>
      <c r="M3139" t="s">
        <v>52</v>
      </c>
      <c r="N3139" t="s">
        <v>37</v>
      </c>
      <c r="O3139" t="s">
        <v>18883</v>
      </c>
      <c r="P3139" s="13" t="s">
        <v>20506</v>
      </c>
      <c r="Q3139" s="2" t="s">
        <v>21860</v>
      </c>
      <c r="R3139" t="s">
        <v>18883</v>
      </c>
      <c r="S3139" s="13" t="s">
        <v>20506</v>
      </c>
      <c r="T3139" t="s">
        <v>18885</v>
      </c>
      <c r="U3139" t="s">
        <v>18883</v>
      </c>
      <c r="V3139" t="s">
        <v>37</v>
      </c>
      <c r="W3139" t="s">
        <v>42</v>
      </c>
      <c r="X3139" t="s">
        <v>1985</v>
      </c>
      <c r="Y3139" t="s">
        <v>44</v>
      </c>
      <c r="Z3139" t="s">
        <v>45</v>
      </c>
      <c r="AA3139" t="s">
        <v>18886</v>
      </c>
      <c r="AB3139" t="s">
        <v>21861</v>
      </c>
      <c r="AC3139" t="s">
        <v>21862</v>
      </c>
      <c r="AD3139" t="s">
        <v>21863</v>
      </c>
      <c r="AE3139" t="s">
        <v>3663</v>
      </c>
      <c r="AF3139" t="s">
        <v>51</v>
      </c>
    </row>
    <row r="3140" spans="3:32" x14ac:dyDescent="0.3">
      <c r="C3140" s="21">
        <v>2607181</v>
      </c>
      <c r="D3140" s="20" t="s">
        <v>29</v>
      </c>
      <c r="E3140" s="20" t="s">
        <v>537</v>
      </c>
      <c r="F3140" s="45" t="s">
        <v>21604</v>
      </c>
      <c r="G3140" s="44" t="s">
        <v>21604</v>
      </c>
      <c r="H3140" s="20" t="s">
        <v>366</v>
      </c>
      <c r="J3140" t="s">
        <v>33</v>
      </c>
      <c r="K3140" t="s">
        <v>382</v>
      </c>
      <c r="L3140" t="s">
        <v>35</v>
      </c>
      <c r="M3140" t="s">
        <v>52</v>
      </c>
      <c r="N3140" t="s">
        <v>37</v>
      </c>
      <c r="O3140" t="s">
        <v>21864</v>
      </c>
      <c r="P3140" s="13" t="s">
        <v>20506</v>
      </c>
      <c r="Q3140" s="2" t="s">
        <v>21865</v>
      </c>
      <c r="R3140" t="s">
        <v>21866</v>
      </c>
      <c r="S3140" s="13" t="s">
        <v>20506</v>
      </c>
      <c r="T3140" t="s">
        <v>21867</v>
      </c>
      <c r="U3140" t="s">
        <v>21864</v>
      </c>
      <c r="V3140" t="s">
        <v>37</v>
      </c>
      <c r="W3140" t="s">
        <v>42</v>
      </c>
      <c r="X3140" t="s">
        <v>2480</v>
      </c>
      <c r="Y3140" t="s">
        <v>44</v>
      </c>
      <c r="Z3140" t="s">
        <v>359</v>
      </c>
      <c r="AA3140" t="s">
        <v>21868</v>
      </c>
      <c r="AB3140" t="s">
        <v>44</v>
      </c>
      <c r="AC3140" t="s">
        <v>10447</v>
      </c>
      <c r="AD3140" t="s">
        <v>21869</v>
      </c>
      <c r="AE3140" t="s">
        <v>21870</v>
      </c>
      <c r="AF3140" t="s">
        <v>51</v>
      </c>
    </row>
    <row r="3141" spans="3:32" x14ac:dyDescent="0.3">
      <c r="C3141" s="21">
        <v>2607677</v>
      </c>
      <c r="D3141" s="20" t="s">
        <v>29</v>
      </c>
      <c r="E3141" s="20" t="s">
        <v>63</v>
      </c>
      <c r="F3141" s="45" t="s">
        <v>21604</v>
      </c>
      <c r="G3141" s="44" t="s">
        <v>21604</v>
      </c>
      <c r="H3141" s="20" t="s">
        <v>366</v>
      </c>
      <c r="J3141" t="s">
        <v>33</v>
      </c>
      <c r="K3141" t="s">
        <v>382</v>
      </c>
      <c r="L3141" t="s">
        <v>35</v>
      </c>
      <c r="M3141" t="s">
        <v>64</v>
      </c>
      <c r="N3141" t="s">
        <v>37</v>
      </c>
      <c r="O3141" t="s">
        <v>13444</v>
      </c>
      <c r="P3141" s="13" t="s">
        <v>20506</v>
      </c>
      <c r="Q3141" s="2" t="s">
        <v>21878</v>
      </c>
      <c r="R3141" t="s">
        <v>13444</v>
      </c>
      <c r="S3141" s="13" t="s">
        <v>20506</v>
      </c>
      <c r="T3141" t="s">
        <v>13446</v>
      </c>
      <c r="U3141" t="s">
        <v>21879</v>
      </c>
      <c r="V3141" t="s">
        <v>37</v>
      </c>
      <c r="W3141" t="s">
        <v>42</v>
      </c>
      <c r="X3141" t="s">
        <v>2831</v>
      </c>
      <c r="Y3141" t="s">
        <v>44</v>
      </c>
      <c r="Z3141" t="s">
        <v>356</v>
      </c>
      <c r="AA3141" t="s">
        <v>13447</v>
      </c>
      <c r="AB3141" t="s">
        <v>21880</v>
      </c>
      <c r="AC3141" t="s">
        <v>21880</v>
      </c>
      <c r="AD3141" t="s">
        <v>21881</v>
      </c>
      <c r="AE3141" t="s">
        <v>21882</v>
      </c>
      <c r="AF3141" t="s">
        <v>51</v>
      </c>
    </row>
    <row r="3142" spans="3:32" x14ac:dyDescent="0.3">
      <c r="C3142" s="21">
        <v>2607912</v>
      </c>
      <c r="D3142" s="20" t="s">
        <v>29</v>
      </c>
      <c r="E3142" s="20" t="s">
        <v>63</v>
      </c>
      <c r="F3142" s="45" t="s">
        <v>21604</v>
      </c>
      <c r="G3142" s="44" t="s">
        <v>21604</v>
      </c>
      <c r="H3142" s="20" t="s">
        <v>366</v>
      </c>
      <c r="J3142" t="s">
        <v>33</v>
      </c>
      <c r="K3142" t="s">
        <v>382</v>
      </c>
      <c r="L3142" t="s">
        <v>35</v>
      </c>
      <c r="M3142" t="s">
        <v>36</v>
      </c>
      <c r="N3142" t="s">
        <v>37</v>
      </c>
      <c r="O3142" t="s">
        <v>21883</v>
      </c>
      <c r="P3142" s="13" t="s">
        <v>20506</v>
      </c>
      <c r="Q3142" s="2" t="s">
        <v>21884</v>
      </c>
      <c r="R3142" t="s">
        <v>21883</v>
      </c>
      <c r="S3142" s="13" t="s">
        <v>20506</v>
      </c>
      <c r="T3142" t="s">
        <v>21885</v>
      </c>
      <c r="U3142" t="s">
        <v>21886</v>
      </c>
      <c r="V3142" t="s">
        <v>37</v>
      </c>
      <c r="W3142" t="s">
        <v>42</v>
      </c>
      <c r="X3142" t="s">
        <v>97</v>
      </c>
      <c r="Y3142" t="s">
        <v>44</v>
      </c>
      <c r="Z3142" t="s">
        <v>78</v>
      </c>
      <c r="AA3142" t="s">
        <v>21887</v>
      </c>
      <c r="AB3142" t="s">
        <v>21888</v>
      </c>
      <c r="AC3142" t="s">
        <v>21889</v>
      </c>
      <c r="AD3142" t="s">
        <v>21890</v>
      </c>
      <c r="AE3142" t="s">
        <v>21891</v>
      </c>
      <c r="AF3142" t="s">
        <v>51</v>
      </c>
    </row>
    <row r="3143" spans="3:32" x14ac:dyDescent="0.3">
      <c r="C3143" s="21">
        <v>2607253</v>
      </c>
      <c r="D3143" s="20" t="s">
        <v>102</v>
      </c>
      <c r="E3143" s="20" t="s">
        <v>63</v>
      </c>
      <c r="F3143" s="45" t="s">
        <v>21604</v>
      </c>
      <c r="G3143" s="44" t="s">
        <v>21604</v>
      </c>
      <c r="H3143" s="20" t="s">
        <v>366</v>
      </c>
      <c r="J3143" t="s">
        <v>33</v>
      </c>
      <c r="K3143" t="s">
        <v>382</v>
      </c>
      <c r="L3143" t="s">
        <v>35</v>
      </c>
      <c r="M3143" t="s">
        <v>117</v>
      </c>
      <c r="N3143" t="s">
        <v>37</v>
      </c>
      <c r="O3143" t="s">
        <v>21871</v>
      </c>
      <c r="P3143" s="13" t="s">
        <v>20506</v>
      </c>
      <c r="Q3143" s="2" t="s">
        <v>14021</v>
      </c>
      <c r="R3143" t="s">
        <v>21872</v>
      </c>
      <c r="S3143" s="13" t="s">
        <v>20506</v>
      </c>
      <c r="T3143" t="s">
        <v>21873</v>
      </c>
      <c r="U3143" t="s">
        <v>44</v>
      </c>
      <c r="V3143" t="s">
        <v>37</v>
      </c>
      <c r="W3143" t="s">
        <v>42</v>
      </c>
      <c r="X3143" t="s">
        <v>14343</v>
      </c>
      <c r="Y3143" t="s">
        <v>44</v>
      </c>
      <c r="Z3143" t="s">
        <v>45</v>
      </c>
      <c r="AA3143" t="s">
        <v>21874</v>
      </c>
      <c r="AB3143" t="s">
        <v>21875</v>
      </c>
      <c r="AC3143" t="s">
        <v>21875</v>
      </c>
      <c r="AD3143" t="s">
        <v>21876</v>
      </c>
      <c r="AE3143" t="s">
        <v>21877</v>
      </c>
      <c r="AF3143" t="s">
        <v>51</v>
      </c>
    </row>
    <row r="3144" spans="3:32" x14ac:dyDescent="0.3">
      <c r="C3144" s="21">
        <v>2599666</v>
      </c>
      <c r="D3144" s="20" t="s">
        <v>102</v>
      </c>
      <c r="E3144" s="20" t="s">
        <v>63</v>
      </c>
      <c r="F3144" s="45" t="s">
        <v>21604</v>
      </c>
      <c r="G3144" s="44" t="s">
        <v>21604</v>
      </c>
      <c r="H3144" s="20" t="s">
        <v>366</v>
      </c>
      <c r="J3144" t="s">
        <v>33</v>
      </c>
      <c r="K3144" t="s">
        <v>382</v>
      </c>
      <c r="L3144" t="s">
        <v>35</v>
      </c>
      <c r="M3144" t="s">
        <v>105</v>
      </c>
      <c r="N3144" t="s">
        <v>37</v>
      </c>
      <c r="O3144" t="s">
        <v>21618</v>
      </c>
      <c r="P3144" s="13" t="s">
        <v>19468</v>
      </c>
      <c r="Q3144" s="2" t="s">
        <v>44</v>
      </c>
      <c r="R3144" t="s">
        <v>21619</v>
      </c>
      <c r="S3144" s="13" t="s">
        <v>19468</v>
      </c>
      <c r="T3144" t="s">
        <v>21620</v>
      </c>
      <c r="U3144" t="s">
        <v>44</v>
      </c>
      <c r="V3144" t="s">
        <v>37</v>
      </c>
      <c r="W3144" t="s">
        <v>42</v>
      </c>
      <c r="X3144" t="s">
        <v>164</v>
      </c>
      <c r="Y3144" t="s">
        <v>44</v>
      </c>
      <c r="Z3144" t="s">
        <v>78</v>
      </c>
      <c r="AA3144" t="s">
        <v>21621</v>
      </c>
      <c r="AB3144" t="s">
        <v>21622</v>
      </c>
      <c r="AC3144" t="s">
        <v>44</v>
      </c>
      <c r="AD3144" t="s">
        <v>21623</v>
      </c>
      <c r="AE3144" t="s">
        <v>21624</v>
      </c>
      <c r="AF3144" t="s">
        <v>115</v>
      </c>
    </row>
    <row r="3145" spans="3:32" x14ac:dyDescent="0.3">
      <c r="C3145" s="21">
        <v>2600107</v>
      </c>
      <c r="D3145" s="20" t="s">
        <v>102</v>
      </c>
      <c r="E3145" s="20" t="s">
        <v>63</v>
      </c>
      <c r="F3145" s="45" t="s">
        <v>21604</v>
      </c>
      <c r="G3145" s="44" t="s">
        <v>21604</v>
      </c>
      <c r="H3145" s="20" t="s">
        <v>366</v>
      </c>
      <c r="J3145" t="s">
        <v>33</v>
      </c>
      <c r="K3145" t="s">
        <v>382</v>
      </c>
      <c r="L3145" t="s">
        <v>35</v>
      </c>
      <c r="M3145" t="s">
        <v>52</v>
      </c>
      <c r="N3145" t="s">
        <v>37</v>
      </c>
      <c r="O3145" t="s">
        <v>3127</v>
      </c>
      <c r="P3145" s="13" t="s">
        <v>19468</v>
      </c>
      <c r="Q3145" s="2" t="s">
        <v>21631</v>
      </c>
      <c r="R3145" t="s">
        <v>3127</v>
      </c>
      <c r="S3145" s="13" t="s">
        <v>19468</v>
      </c>
      <c r="T3145" t="s">
        <v>3129</v>
      </c>
      <c r="U3145" t="s">
        <v>3130</v>
      </c>
      <c r="V3145" t="s">
        <v>37</v>
      </c>
      <c r="W3145" t="s">
        <v>42</v>
      </c>
      <c r="X3145" t="s">
        <v>11905</v>
      </c>
      <c r="Y3145" t="s">
        <v>44</v>
      </c>
      <c r="Z3145" t="s">
        <v>45</v>
      </c>
      <c r="AA3145" t="s">
        <v>3131</v>
      </c>
      <c r="AB3145" t="s">
        <v>3132</v>
      </c>
      <c r="AC3145" t="s">
        <v>3132</v>
      </c>
      <c r="AD3145" t="s">
        <v>14370</v>
      </c>
      <c r="AE3145" t="s">
        <v>21632</v>
      </c>
      <c r="AF3145" t="s">
        <v>115</v>
      </c>
    </row>
    <row r="3146" spans="3:32" x14ac:dyDescent="0.3">
      <c r="C3146" s="21">
        <v>2600150</v>
      </c>
      <c r="D3146" s="20" t="s">
        <v>102</v>
      </c>
      <c r="E3146" s="20" t="s">
        <v>63</v>
      </c>
      <c r="F3146" s="45" t="s">
        <v>21604</v>
      </c>
      <c r="G3146" s="44" t="s">
        <v>21604</v>
      </c>
      <c r="H3146" s="20" t="s">
        <v>366</v>
      </c>
      <c r="J3146" t="s">
        <v>33</v>
      </c>
      <c r="K3146" t="s">
        <v>382</v>
      </c>
      <c r="L3146" t="s">
        <v>35</v>
      </c>
      <c r="M3146" t="s">
        <v>105</v>
      </c>
      <c r="N3146" t="s">
        <v>37</v>
      </c>
      <c r="O3146" t="s">
        <v>21633</v>
      </c>
      <c r="P3146" s="13" t="s">
        <v>19468</v>
      </c>
      <c r="Q3146" s="2" t="s">
        <v>44</v>
      </c>
      <c r="R3146" t="s">
        <v>21634</v>
      </c>
      <c r="S3146" s="13" t="s">
        <v>19468</v>
      </c>
      <c r="T3146" t="s">
        <v>21635</v>
      </c>
      <c r="U3146" t="s">
        <v>44</v>
      </c>
      <c r="V3146" t="s">
        <v>37</v>
      </c>
      <c r="W3146" t="s">
        <v>42</v>
      </c>
      <c r="X3146" t="s">
        <v>164</v>
      </c>
      <c r="Y3146" t="s">
        <v>44</v>
      </c>
      <c r="Z3146" t="s">
        <v>78</v>
      </c>
      <c r="AA3146" t="s">
        <v>21636</v>
      </c>
      <c r="AB3146" t="s">
        <v>21637</v>
      </c>
      <c r="AC3146" t="s">
        <v>44</v>
      </c>
      <c r="AD3146" t="s">
        <v>21638</v>
      </c>
      <c r="AE3146" t="s">
        <v>21639</v>
      </c>
      <c r="AF3146" t="s">
        <v>115</v>
      </c>
    </row>
    <row r="3147" spans="3:32" x14ac:dyDescent="0.3">
      <c r="C3147" s="21">
        <v>2600175</v>
      </c>
      <c r="D3147" s="20" t="s">
        <v>102</v>
      </c>
      <c r="E3147" s="20" t="s">
        <v>63</v>
      </c>
      <c r="F3147" s="45" t="s">
        <v>21604</v>
      </c>
      <c r="G3147" s="44" t="s">
        <v>21604</v>
      </c>
      <c r="H3147" s="20" t="s">
        <v>366</v>
      </c>
      <c r="J3147" t="s">
        <v>33</v>
      </c>
      <c r="K3147" t="s">
        <v>382</v>
      </c>
      <c r="L3147" t="s">
        <v>35</v>
      </c>
      <c r="M3147" t="s">
        <v>105</v>
      </c>
      <c r="N3147" t="s">
        <v>37</v>
      </c>
      <c r="O3147" t="s">
        <v>21640</v>
      </c>
      <c r="P3147" s="13" t="s">
        <v>19468</v>
      </c>
      <c r="Q3147" s="2" t="s">
        <v>44</v>
      </c>
      <c r="R3147" t="s">
        <v>21634</v>
      </c>
      <c r="S3147" s="13" t="s">
        <v>19468</v>
      </c>
      <c r="T3147" t="s">
        <v>21635</v>
      </c>
      <c r="U3147" t="s">
        <v>44</v>
      </c>
      <c r="V3147" t="s">
        <v>37</v>
      </c>
      <c r="W3147" t="s">
        <v>42</v>
      </c>
      <c r="X3147" t="s">
        <v>164</v>
      </c>
      <c r="Y3147" t="s">
        <v>44</v>
      </c>
      <c r="Z3147" t="s">
        <v>78</v>
      </c>
      <c r="AA3147" t="s">
        <v>21641</v>
      </c>
      <c r="AB3147" t="s">
        <v>21637</v>
      </c>
      <c r="AC3147" t="s">
        <v>44</v>
      </c>
      <c r="AD3147" t="s">
        <v>21638</v>
      </c>
      <c r="AE3147" t="s">
        <v>21642</v>
      </c>
      <c r="AF3147" t="s">
        <v>115</v>
      </c>
    </row>
    <row r="3148" spans="3:32" x14ac:dyDescent="0.3">
      <c r="C3148" s="21">
        <v>2600454</v>
      </c>
      <c r="D3148" s="20" t="s">
        <v>102</v>
      </c>
      <c r="E3148" s="20" t="s">
        <v>63</v>
      </c>
      <c r="F3148" s="45" t="s">
        <v>21604</v>
      </c>
      <c r="G3148" s="44" t="s">
        <v>21604</v>
      </c>
      <c r="H3148" s="20" t="s">
        <v>366</v>
      </c>
      <c r="J3148" t="s">
        <v>33</v>
      </c>
      <c r="K3148" t="s">
        <v>382</v>
      </c>
      <c r="L3148" t="s">
        <v>35</v>
      </c>
      <c r="M3148" t="s">
        <v>52</v>
      </c>
      <c r="N3148" t="s">
        <v>37</v>
      </c>
      <c r="O3148" t="s">
        <v>21643</v>
      </c>
      <c r="P3148" s="13" t="s">
        <v>19468</v>
      </c>
      <c r="Q3148" s="2" t="s">
        <v>21644</v>
      </c>
      <c r="R3148" t="s">
        <v>21645</v>
      </c>
      <c r="S3148" s="13" t="s">
        <v>19468</v>
      </c>
      <c r="T3148" t="s">
        <v>21646</v>
      </c>
      <c r="U3148" t="s">
        <v>124</v>
      </c>
      <c r="V3148" t="s">
        <v>37</v>
      </c>
      <c r="W3148" t="s">
        <v>42</v>
      </c>
      <c r="X3148" t="s">
        <v>885</v>
      </c>
      <c r="Y3148" t="s">
        <v>44</v>
      </c>
      <c r="Z3148" t="s">
        <v>45</v>
      </c>
      <c r="AA3148" t="s">
        <v>21647</v>
      </c>
      <c r="AB3148" t="s">
        <v>124</v>
      </c>
      <c r="AC3148" t="s">
        <v>124</v>
      </c>
      <c r="AD3148" t="s">
        <v>21648</v>
      </c>
      <c r="AE3148" t="s">
        <v>21649</v>
      </c>
      <c r="AF3148" t="s">
        <v>115</v>
      </c>
    </row>
    <row r="3149" spans="3:32" x14ac:dyDescent="0.3">
      <c r="C3149" s="21">
        <v>2600478</v>
      </c>
      <c r="D3149" s="20" t="s">
        <v>102</v>
      </c>
      <c r="E3149" s="20" t="s">
        <v>63</v>
      </c>
      <c r="F3149" s="45" t="s">
        <v>21604</v>
      </c>
      <c r="G3149" s="44" t="s">
        <v>21604</v>
      </c>
      <c r="H3149" s="20" t="s">
        <v>366</v>
      </c>
      <c r="J3149" t="s">
        <v>33</v>
      </c>
      <c r="K3149" t="s">
        <v>382</v>
      </c>
      <c r="L3149" t="s">
        <v>35</v>
      </c>
      <c r="M3149" t="s">
        <v>105</v>
      </c>
      <c r="N3149" t="s">
        <v>37</v>
      </c>
      <c r="O3149" t="s">
        <v>21650</v>
      </c>
      <c r="P3149" s="13" t="s">
        <v>19468</v>
      </c>
      <c r="Q3149" s="2" t="s">
        <v>21651</v>
      </c>
      <c r="R3149" t="s">
        <v>21652</v>
      </c>
      <c r="S3149" s="13" t="s">
        <v>19468</v>
      </c>
      <c r="T3149" t="s">
        <v>21653</v>
      </c>
      <c r="U3149" t="s">
        <v>21654</v>
      </c>
      <c r="V3149" t="s">
        <v>37</v>
      </c>
      <c r="W3149" t="s">
        <v>42</v>
      </c>
      <c r="X3149" t="s">
        <v>1985</v>
      </c>
      <c r="Y3149" t="s">
        <v>44</v>
      </c>
      <c r="Z3149" t="s">
        <v>45</v>
      </c>
      <c r="AA3149" t="s">
        <v>21655</v>
      </c>
      <c r="AB3149" t="s">
        <v>44</v>
      </c>
      <c r="AC3149" t="s">
        <v>13000</v>
      </c>
      <c r="AD3149" t="s">
        <v>21656</v>
      </c>
      <c r="AE3149" t="s">
        <v>11043</v>
      </c>
      <c r="AF3149" t="s">
        <v>115</v>
      </c>
    </row>
    <row r="3150" spans="3:32" x14ac:dyDescent="0.3">
      <c r="C3150" s="21">
        <v>2600518</v>
      </c>
      <c r="D3150" s="20" t="s">
        <v>102</v>
      </c>
      <c r="E3150" s="20" t="s">
        <v>63</v>
      </c>
      <c r="F3150" s="45" t="s">
        <v>21604</v>
      </c>
      <c r="G3150" s="44" t="s">
        <v>21604</v>
      </c>
      <c r="H3150" s="20" t="s">
        <v>366</v>
      </c>
      <c r="J3150" t="s">
        <v>33</v>
      </c>
      <c r="K3150" t="s">
        <v>382</v>
      </c>
      <c r="L3150" t="s">
        <v>35</v>
      </c>
      <c r="M3150" t="s">
        <v>64</v>
      </c>
      <c r="N3150" t="s">
        <v>37</v>
      </c>
      <c r="O3150" t="s">
        <v>21657</v>
      </c>
      <c r="P3150" s="13" t="s">
        <v>19468</v>
      </c>
      <c r="Q3150" s="2" t="s">
        <v>21658</v>
      </c>
      <c r="R3150" t="s">
        <v>21659</v>
      </c>
      <c r="S3150" s="13" t="s">
        <v>19468</v>
      </c>
      <c r="T3150" t="s">
        <v>21660</v>
      </c>
      <c r="U3150" t="s">
        <v>124</v>
      </c>
      <c r="V3150" t="s">
        <v>37</v>
      </c>
      <c r="W3150" t="s">
        <v>42</v>
      </c>
      <c r="X3150" t="s">
        <v>6015</v>
      </c>
      <c r="Y3150" t="s">
        <v>44</v>
      </c>
      <c r="Z3150" t="s">
        <v>4991</v>
      </c>
      <c r="AA3150" t="s">
        <v>21661</v>
      </c>
      <c r="AB3150" t="s">
        <v>20879</v>
      </c>
      <c r="AC3150" t="s">
        <v>20879</v>
      </c>
      <c r="AD3150" t="s">
        <v>20879</v>
      </c>
      <c r="AE3150" t="s">
        <v>21662</v>
      </c>
      <c r="AF3150" t="s">
        <v>115</v>
      </c>
    </row>
    <row r="3151" spans="3:32" x14ac:dyDescent="0.3">
      <c r="C3151" s="21">
        <v>2600568</v>
      </c>
      <c r="D3151" s="20" t="s">
        <v>102</v>
      </c>
      <c r="E3151" s="20" t="s">
        <v>63</v>
      </c>
      <c r="F3151" s="45" t="s">
        <v>21604</v>
      </c>
      <c r="G3151" s="44" t="s">
        <v>21604</v>
      </c>
      <c r="H3151" s="20" t="s">
        <v>366</v>
      </c>
      <c r="J3151" t="s">
        <v>33</v>
      </c>
      <c r="K3151" t="s">
        <v>382</v>
      </c>
      <c r="L3151" t="s">
        <v>35</v>
      </c>
      <c r="M3151" t="s">
        <v>117</v>
      </c>
      <c r="N3151" t="s">
        <v>37</v>
      </c>
      <c r="O3151" t="s">
        <v>21663</v>
      </c>
      <c r="P3151" s="13" t="s">
        <v>19468</v>
      </c>
      <c r="Q3151" s="2" t="s">
        <v>44</v>
      </c>
      <c r="R3151" t="s">
        <v>21664</v>
      </c>
      <c r="S3151" s="13" t="s">
        <v>19468</v>
      </c>
      <c r="T3151" t="s">
        <v>21665</v>
      </c>
      <c r="U3151" t="s">
        <v>44</v>
      </c>
      <c r="V3151" t="s">
        <v>37</v>
      </c>
      <c r="W3151" t="s">
        <v>42</v>
      </c>
      <c r="X3151" t="s">
        <v>164</v>
      </c>
      <c r="Y3151" t="s">
        <v>44</v>
      </c>
      <c r="Z3151" t="s">
        <v>78</v>
      </c>
      <c r="AA3151" t="s">
        <v>21666</v>
      </c>
      <c r="AB3151" t="s">
        <v>21667</v>
      </c>
      <c r="AC3151" t="s">
        <v>44</v>
      </c>
      <c r="AD3151" t="s">
        <v>21668</v>
      </c>
      <c r="AE3151" t="s">
        <v>21669</v>
      </c>
      <c r="AF3151" t="s">
        <v>115</v>
      </c>
    </row>
    <row r="3152" spans="3:32" x14ac:dyDescent="0.3">
      <c r="C3152" s="21">
        <v>2600737</v>
      </c>
      <c r="D3152" s="20" t="s">
        <v>102</v>
      </c>
      <c r="E3152" s="20" t="s">
        <v>63</v>
      </c>
      <c r="F3152" s="45" t="s">
        <v>21604</v>
      </c>
      <c r="G3152" s="44" t="s">
        <v>21604</v>
      </c>
      <c r="H3152" s="20" t="s">
        <v>366</v>
      </c>
      <c r="J3152" t="s">
        <v>33</v>
      </c>
      <c r="K3152" t="s">
        <v>382</v>
      </c>
      <c r="L3152" t="s">
        <v>35</v>
      </c>
      <c r="M3152" t="s">
        <v>143</v>
      </c>
      <c r="N3152" t="s">
        <v>37</v>
      </c>
      <c r="O3152" t="s">
        <v>21670</v>
      </c>
      <c r="P3152" s="13" t="s">
        <v>19468</v>
      </c>
      <c r="Q3152" s="2" t="s">
        <v>21671</v>
      </c>
      <c r="R3152" t="s">
        <v>21670</v>
      </c>
      <c r="S3152" s="13" t="s">
        <v>19468</v>
      </c>
      <c r="T3152" t="s">
        <v>21672</v>
      </c>
      <c r="U3152" t="s">
        <v>21673</v>
      </c>
      <c r="V3152" t="s">
        <v>37</v>
      </c>
      <c r="W3152" t="s">
        <v>42</v>
      </c>
      <c r="X3152" t="s">
        <v>1407</v>
      </c>
      <c r="Y3152" t="s">
        <v>44</v>
      </c>
      <c r="Z3152" t="s">
        <v>78</v>
      </c>
      <c r="AA3152" t="s">
        <v>21674</v>
      </c>
      <c r="AB3152" t="s">
        <v>44</v>
      </c>
      <c r="AC3152" t="s">
        <v>21675</v>
      </c>
      <c r="AD3152" t="s">
        <v>21676</v>
      </c>
      <c r="AE3152" t="s">
        <v>21677</v>
      </c>
      <c r="AF3152" t="s">
        <v>115</v>
      </c>
    </row>
    <row r="3153" spans="3:32" x14ac:dyDescent="0.3">
      <c r="C3153" s="21">
        <v>2600796</v>
      </c>
      <c r="D3153" s="20" t="s">
        <v>102</v>
      </c>
      <c r="E3153" s="20" t="s">
        <v>30</v>
      </c>
      <c r="F3153" s="45" t="s">
        <v>21678</v>
      </c>
      <c r="G3153" s="44" t="s">
        <v>21604</v>
      </c>
      <c r="H3153" s="20" t="s">
        <v>366</v>
      </c>
      <c r="J3153" t="s">
        <v>33</v>
      </c>
      <c r="K3153" t="s">
        <v>382</v>
      </c>
      <c r="L3153" t="s">
        <v>35</v>
      </c>
      <c r="M3153" t="s">
        <v>117</v>
      </c>
      <c r="N3153" t="s">
        <v>37</v>
      </c>
      <c r="O3153" t="s">
        <v>17501</v>
      </c>
      <c r="P3153" s="13" t="s">
        <v>20236</v>
      </c>
      <c r="Q3153" s="2" t="s">
        <v>21679</v>
      </c>
      <c r="R3153" t="s">
        <v>17501</v>
      </c>
      <c r="S3153" s="13" t="s">
        <v>20236</v>
      </c>
      <c r="T3153" t="s">
        <v>17503</v>
      </c>
      <c r="U3153" t="s">
        <v>21680</v>
      </c>
      <c r="V3153" t="s">
        <v>37</v>
      </c>
      <c r="W3153" t="s">
        <v>42</v>
      </c>
      <c r="X3153" t="s">
        <v>5672</v>
      </c>
      <c r="Y3153" t="s">
        <v>44</v>
      </c>
      <c r="Z3153" t="s">
        <v>45</v>
      </c>
      <c r="AA3153" t="s">
        <v>17504</v>
      </c>
      <c r="AB3153" t="s">
        <v>21681</v>
      </c>
      <c r="AC3153" t="s">
        <v>21682</v>
      </c>
      <c r="AD3153" t="s">
        <v>21683</v>
      </c>
      <c r="AE3153" t="s">
        <v>21684</v>
      </c>
      <c r="AF3153" t="s">
        <v>115</v>
      </c>
    </row>
    <row r="3154" spans="3:32" x14ac:dyDescent="0.3">
      <c r="C3154" s="21">
        <v>2601067</v>
      </c>
      <c r="D3154" s="20" t="s">
        <v>102</v>
      </c>
      <c r="E3154" s="20" t="s">
        <v>63</v>
      </c>
      <c r="F3154" s="45" t="s">
        <v>21678</v>
      </c>
      <c r="G3154" s="44" t="s">
        <v>21604</v>
      </c>
      <c r="H3154" s="20" t="s">
        <v>366</v>
      </c>
      <c r="J3154" t="s">
        <v>33</v>
      </c>
      <c r="K3154" t="s">
        <v>382</v>
      </c>
      <c r="L3154" t="s">
        <v>35</v>
      </c>
      <c r="M3154" t="s">
        <v>52</v>
      </c>
      <c r="N3154" t="s">
        <v>37</v>
      </c>
      <c r="O3154" t="s">
        <v>1235</v>
      </c>
      <c r="P3154" s="13" t="s">
        <v>20236</v>
      </c>
      <c r="Q3154" s="2" t="s">
        <v>44</v>
      </c>
      <c r="R3154" t="s">
        <v>1236</v>
      </c>
      <c r="S3154" s="13" t="s">
        <v>20236</v>
      </c>
      <c r="T3154" t="s">
        <v>1237</v>
      </c>
      <c r="U3154" t="s">
        <v>44</v>
      </c>
      <c r="V3154" t="s">
        <v>37</v>
      </c>
      <c r="W3154" t="s">
        <v>42</v>
      </c>
      <c r="X3154" t="s">
        <v>164</v>
      </c>
      <c r="Y3154" t="s">
        <v>44</v>
      </c>
      <c r="Z3154" t="s">
        <v>78</v>
      </c>
      <c r="AA3154" t="s">
        <v>1238</v>
      </c>
      <c r="AB3154" t="s">
        <v>21685</v>
      </c>
      <c r="AC3154" t="s">
        <v>44</v>
      </c>
      <c r="AD3154" t="s">
        <v>21686</v>
      </c>
      <c r="AE3154" t="s">
        <v>21687</v>
      </c>
      <c r="AF3154" t="s">
        <v>115</v>
      </c>
    </row>
    <row r="3155" spans="3:32" x14ac:dyDescent="0.3">
      <c r="C3155" s="21">
        <v>2601117</v>
      </c>
      <c r="D3155" s="20" t="s">
        <v>102</v>
      </c>
      <c r="E3155" s="20" t="s">
        <v>509</v>
      </c>
      <c r="F3155" s="45" t="s">
        <v>21678</v>
      </c>
      <c r="G3155" s="44" t="s">
        <v>21604</v>
      </c>
      <c r="H3155" s="20" t="s">
        <v>366</v>
      </c>
      <c r="J3155" t="s">
        <v>33</v>
      </c>
      <c r="K3155" t="s">
        <v>382</v>
      </c>
      <c r="L3155" t="s">
        <v>35</v>
      </c>
      <c r="M3155" t="s">
        <v>143</v>
      </c>
      <c r="N3155" t="s">
        <v>37</v>
      </c>
      <c r="O3155" t="s">
        <v>21894</v>
      </c>
      <c r="P3155" s="13" t="s">
        <v>20236</v>
      </c>
      <c r="Q3155" s="2" t="s">
        <v>21895</v>
      </c>
      <c r="R3155" t="s">
        <v>21894</v>
      </c>
      <c r="S3155" s="13" t="s">
        <v>20236</v>
      </c>
      <c r="T3155" t="s">
        <v>21896</v>
      </c>
      <c r="U3155" t="s">
        <v>21897</v>
      </c>
      <c r="V3155" t="s">
        <v>37</v>
      </c>
      <c r="W3155" t="s">
        <v>42</v>
      </c>
      <c r="X3155" t="s">
        <v>827</v>
      </c>
      <c r="Y3155" t="s">
        <v>44</v>
      </c>
      <c r="Z3155" t="s">
        <v>387</v>
      </c>
      <c r="AA3155" t="s">
        <v>21898</v>
      </c>
      <c r="AB3155" t="s">
        <v>44</v>
      </c>
      <c r="AC3155" t="s">
        <v>21899</v>
      </c>
      <c r="AD3155" t="s">
        <v>21900</v>
      </c>
      <c r="AE3155" t="s">
        <v>21901</v>
      </c>
      <c r="AF3155" t="s">
        <v>115</v>
      </c>
    </row>
    <row r="3156" spans="3:32" x14ac:dyDescent="0.3">
      <c r="C3156" s="21">
        <v>2601158</v>
      </c>
      <c r="D3156" s="20" t="s">
        <v>102</v>
      </c>
      <c r="E3156" s="20" t="s">
        <v>63</v>
      </c>
      <c r="F3156" s="45" t="s">
        <v>21678</v>
      </c>
      <c r="G3156" s="44" t="s">
        <v>21678</v>
      </c>
      <c r="H3156" s="20" t="s">
        <v>366</v>
      </c>
      <c r="P3156" s="13"/>
      <c r="Q3156" s="2"/>
      <c r="S3156" s="13"/>
    </row>
    <row r="3157" spans="3:32" x14ac:dyDescent="0.3">
      <c r="C3157" s="21">
        <v>2601180</v>
      </c>
      <c r="D3157" s="20" t="s">
        <v>102</v>
      </c>
      <c r="E3157" s="20" t="s">
        <v>141</v>
      </c>
      <c r="F3157" s="45" t="s">
        <v>21678</v>
      </c>
      <c r="G3157" s="44" t="s">
        <v>21678</v>
      </c>
      <c r="H3157" s="20" t="s">
        <v>366</v>
      </c>
      <c r="P3157" s="13"/>
      <c r="Q3157" s="2"/>
      <c r="S3157" s="13"/>
    </row>
    <row r="3158" spans="3:32" x14ac:dyDescent="0.3">
      <c r="C3158" s="21">
        <v>2601343</v>
      </c>
      <c r="D3158" s="20" t="s">
        <v>102</v>
      </c>
      <c r="E3158" s="20" t="s">
        <v>63</v>
      </c>
      <c r="F3158" s="45" t="s">
        <v>21678</v>
      </c>
      <c r="G3158" s="44" t="s">
        <v>21678</v>
      </c>
      <c r="H3158" s="20" t="s">
        <v>366</v>
      </c>
      <c r="P3158" s="13"/>
      <c r="Q3158" s="2"/>
      <c r="S3158" s="13"/>
    </row>
    <row r="3159" spans="3:32" x14ac:dyDescent="0.3">
      <c r="C3159" s="21">
        <v>2601396</v>
      </c>
      <c r="D3159" s="20" t="s">
        <v>102</v>
      </c>
      <c r="E3159" s="20" t="s">
        <v>63</v>
      </c>
      <c r="F3159" s="45" t="s">
        <v>21678</v>
      </c>
      <c r="G3159" s="44" t="s">
        <v>21678</v>
      </c>
      <c r="H3159" s="20" t="s">
        <v>366</v>
      </c>
      <c r="P3159" s="13"/>
      <c r="Q3159" s="2"/>
      <c r="S3159" s="13"/>
    </row>
    <row r="3160" spans="3:32" x14ac:dyDescent="0.3">
      <c r="C3160" s="21">
        <v>2601420</v>
      </c>
      <c r="D3160" s="20" t="s">
        <v>102</v>
      </c>
      <c r="E3160" s="20" t="s">
        <v>63</v>
      </c>
      <c r="F3160" s="45" t="s">
        <v>21678</v>
      </c>
      <c r="G3160" s="44" t="s">
        <v>21678</v>
      </c>
      <c r="H3160" s="20" t="s">
        <v>366</v>
      </c>
      <c r="P3160" s="13"/>
      <c r="Q3160" s="2"/>
      <c r="S3160" s="13"/>
    </row>
    <row r="3161" spans="3:32" x14ac:dyDescent="0.3">
      <c r="C3161" s="21">
        <v>2601796</v>
      </c>
      <c r="D3161" s="20" t="s">
        <v>102</v>
      </c>
      <c r="E3161" s="20" t="s">
        <v>30</v>
      </c>
      <c r="F3161" s="45" t="s">
        <v>21678</v>
      </c>
      <c r="G3161" s="44" t="s">
        <v>21678</v>
      </c>
      <c r="H3161" s="20" t="s">
        <v>366</v>
      </c>
      <c r="P3161" s="13"/>
      <c r="Q3161" s="2"/>
      <c r="S3161" s="13"/>
    </row>
    <row r="3162" spans="3:32" x14ac:dyDescent="0.3">
      <c r="C3162" s="21">
        <v>2602080</v>
      </c>
      <c r="D3162" s="20" t="s">
        <v>102</v>
      </c>
      <c r="E3162" s="20" t="s">
        <v>63</v>
      </c>
      <c r="F3162" s="45" t="s">
        <v>21678</v>
      </c>
      <c r="G3162" s="44" t="s">
        <v>21678</v>
      </c>
      <c r="H3162" s="20" t="s">
        <v>366</v>
      </c>
      <c r="P3162" s="13"/>
      <c r="Q3162" s="2"/>
      <c r="S3162" s="13"/>
    </row>
    <row r="3163" spans="3:32" x14ac:dyDescent="0.3">
      <c r="C3163" s="21">
        <v>2602187</v>
      </c>
      <c r="D3163" s="20" t="s">
        <v>102</v>
      </c>
      <c r="E3163" s="20" t="s">
        <v>63</v>
      </c>
      <c r="F3163" s="45" t="s">
        <v>21678</v>
      </c>
      <c r="G3163" s="44" t="s">
        <v>21678</v>
      </c>
      <c r="H3163" s="20" t="s">
        <v>366</v>
      </c>
      <c r="P3163" s="13"/>
      <c r="Q3163" s="2"/>
      <c r="S3163" s="13"/>
    </row>
    <row r="3164" spans="3:32" x14ac:dyDescent="0.3">
      <c r="C3164" s="21">
        <v>2602189</v>
      </c>
      <c r="D3164" s="20" t="s">
        <v>102</v>
      </c>
      <c r="E3164" s="20" t="s">
        <v>63</v>
      </c>
      <c r="F3164" s="45" t="s">
        <v>21678</v>
      </c>
      <c r="G3164" s="44" t="s">
        <v>21678</v>
      </c>
      <c r="H3164" s="20" t="s">
        <v>366</v>
      </c>
      <c r="P3164" s="13"/>
      <c r="Q3164" s="2"/>
      <c r="S3164" s="13"/>
    </row>
    <row r="3165" spans="3:32" x14ac:dyDescent="0.3">
      <c r="C3165" s="21">
        <v>2602211</v>
      </c>
      <c r="D3165" s="20" t="s">
        <v>102</v>
      </c>
      <c r="E3165" s="20" t="s">
        <v>63</v>
      </c>
      <c r="F3165" s="45" t="s">
        <v>21678</v>
      </c>
      <c r="G3165" s="44" t="s">
        <v>21678</v>
      </c>
      <c r="H3165" s="20" t="s">
        <v>366</v>
      </c>
      <c r="P3165" s="13"/>
      <c r="Q3165" s="2"/>
      <c r="S3165" s="13"/>
    </row>
    <row r="3166" spans="3:32" x14ac:dyDescent="0.3">
      <c r="C3166" s="21">
        <v>2602234</v>
      </c>
      <c r="D3166" s="20" t="s">
        <v>102</v>
      </c>
      <c r="E3166" s="20" t="s">
        <v>63</v>
      </c>
      <c r="F3166" s="45" t="s">
        <v>21678</v>
      </c>
      <c r="G3166" s="44" t="s">
        <v>21678</v>
      </c>
      <c r="H3166" s="20" t="s">
        <v>366</v>
      </c>
      <c r="P3166" s="13"/>
      <c r="Q3166" s="2"/>
      <c r="S3166" s="13"/>
    </row>
    <row r="3167" spans="3:32" x14ac:dyDescent="0.3">
      <c r="C3167" s="21">
        <v>2602742</v>
      </c>
      <c r="D3167" s="20" t="s">
        <v>102</v>
      </c>
      <c r="E3167" s="20" t="s">
        <v>63</v>
      </c>
      <c r="F3167" s="45" t="s">
        <v>21678</v>
      </c>
      <c r="G3167" s="44" t="s">
        <v>21678</v>
      </c>
      <c r="H3167" s="20" t="s">
        <v>366</v>
      </c>
      <c r="P3167" s="13"/>
      <c r="Q3167" s="2"/>
      <c r="S3167" s="13"/>
    </row>
    <row r="3168" spans="3:32" x14ac:dyDescent="0.3">
      <c r="C3168" s="21">
        <v>2602802</v>
      </c>
      <c r="D3168" s="20" t="s">
        <v>102</v>
      </c>
      <c r="E3168" s="20" t="s">
        <v>63</v>
      </c>
      <c r="F3168" s="45" t="s">
        <v>21678</v>
      </c>
      <c r="G3168" s="44" t="s">
        <v>21678</v>
      </c>
      <c r="H3168" s="20" t="s">
        <v>366</v>
      </c>
      <c r="P3168" s="13"/>
      <c r="Q3168" s="2"/>
      <c r="S3168" s="13"/>
    </row>
    <row r="3169" spans="3:32" x14ac:dyDescent="0.3">
      <c r="C3169" s="21">
        <v>2602830</v>
      </c>
      <c r="D3169" s="20" t="s">
        <v>102</v>
      </c>
      <c r="E3169" s="20" t="s">
        <v>63</v>
      </c>
      <c r="F3169" s="45" t="s">
        <v>21678</v>
      </c>
      <c r="G3169" s="44" t="s">
        <v>21678</v>
      </c>
      <c r="H3169" s="20" t="s">
        <v>366</v>
      </c>
      <c r="P3169" s="13"/>
      <c r="Q3169" s="2"/>
      <c r="S3169" s="13"/>
    </row>
    <row r="3170" spans="3:32" x14ac:dyDescent="0.3">
      <c r="C3170" s="21">
        <v>2608272</v>
      </c>
      <c r="D3170" s="20" t="s">
        <v>29</v>
      </c>
      <c r="E3170" s="20" t="s">
        <v>63</v>
      </c>
      <c r="F3170" s="45" t="s">
        <v>21678</v>
      </c>
      <c r="G3170" s="44" t="s">
        <v>21678</v>
      </c>
      <c r="H3170" s="20" t="s">
        <v>366</v>
      </c>
      <c r="P3170" s="13"/>
      <c r="Q3170" s="2"/>
      <c r="S3170" s="13"/>
    </row>
    <row r="3171" spans="3:32" x14ac:dyDescent="0.3">
      <c r="C3171" s="21">
        <v>2609373</v>
      </c>
      <c r="D3171" s="20" t="s">
        <v>29</v>
      </c>
      <c r="E3171" s="20" t="s">
        <v>280</v>
      </c>
      <c r="F3171" s="45" t="s">
        <v>21678</v>
      </c>
      <c r="G3171" s="44" t="s">
        <v>21678</v>
      </c>
      <c r="H3171" s="20" t="s">
        <v>366</v>
      </c>
      <c r="P3171" s="13"/>
      <c r="Q3171" s="2"/>
      <c r="S3171" s="13"/>
    </row>
    <row r="3172" spans="3:32" x14ac:dyDescent="0.3">
      <c r="C3172" s="21">
        <v>2609379</v>
      </c>
      <c r="D3172" s="20" t="s">
        <v>29</v>
      </c>
      <c r="E3172" s="20" t="s">
        <v>30</v>
      </c>
      <c r="F3172" s="45" t="s">
        <v>21678</v>
      </c>
      <c r="G3172" s="44" t="s">
        <v>21678</v>
      </c>
      <c r="H3172" s="20" t="s">
        <v>366</v>
      </c>
      <c r="P3172" s="13"/>
      <c r="Q3172" s="2"/>
      <c r="S3172" s="13"/>
    </row>
    <row r="3173" spans="3:32" x14ac:dyDescent="0.3">
      <c r="C3173" s="21">
        <v>2609384</v>
      </c>
      <c r="D3173" s="20" t="s">
        <v>29</v>
      </c>
      <c r="E3173" s="20" t="s">
        <v>63</v>
      </c>
      <c r="F3173" s="45" t="s">
        <v>21678</v>
      </c>
      <c r="G3173" s="44" t="s">
        <v>21678</v>
      </c>
      <c r="H3173" s="20" t="s">
        <v>366</v>
      </c>
      <c r="P3173" s="13"/>
      <c r="Q3173" s="2"/>
      <c r="S3173" s="13"/>
    </row>
    <row r="3174" spans="3:32" x14ac:dyDescent="0.3">
      <c r="C3174" s="21">
        <v>2609708</v>
      </c>
      <c r="D3174" s="20" t="s">
        <v>29</v>
      </c>
      <c r="E3174" s="20" t="s">
        <v>357</v>
      </c>
      <c r="F3174" s="45" t="s">
        <v>21678</v>
      </c>
      <c r="G3174" s="44" t="s">
        <v>21678</v>
      </c>
      <c r="H3174" s="20" t="s">
        <v>366</v>
      </c>
      <c r="P3174" s="13"/>
      <c r="Q3174" s="2"/>
      <c r="S3174" s="13"/>
    </row>
    <row r="3175" spans="3:32" x14ac:dyDescent="0.3">
      <c r="C3175" s="21">
        <v>2609752</v>
      </c>
      <c r="D3175" s="20" t="s">
        <v>29</v>
      </c>
      <c r="E3175" s="20" t="s">
        <v>280</v>
      </c>
      <c r="F3175" s="45" t="s">
        <v>21678</v>
      </c>
      <c r="G3175" s="44" t="s">
        <v>21678</v>
      </c>
      <c r="H3175" s="20" t="s">
        <v>366</v>
      </c>
      <c r="P3175" s="13"/>
      <c r="Q3175" s="2"/>
      <c r="S3175" s="13"/>
    </row>
    <row r="3176" spans="3:32" x14ac:dyDescent="0.3">
      <c r="C3176" s="21">
        <v>2609819</v>
      </c>
      <c r="D3176" s="20" t="s">
        <v>29</v>
      </c>
      <c r="E3176" s="20" t="s">
        <v>357</v>
      </c>
      <c r="F3176" s="45" t="s">
        <v>21678</v>
      </c>
      <c r="G3176" s="44" t="s">
        <v>21678</v>
      </c>
      <c r="H3176" s="20" t="s">
        <v>366</v>
      </c>
      <c r="P3176" s="13"/>
      <c r="Q3176" s="2"/>
      <c r="S3176" s="13"/>
    </row>
    <row r="3177" spans="3:32" x14ac:dyDescent="0.3">
      <c r="C3177" s="21">
        <v>2603817</v>
      </c>
      <c r="D3177" s="20" t="s">
        <v>102</v>
      </c>
      <c r="E3177" s="20" t="s">
        <v>63</v>
      </c>
      <c r="F3177" s="45" t="s">
        <v>21747</v>
      </c>
      <c r="G3177" s="44" t="s">
        <v>21678</v>
      </c>
      <c r="H3177" s="20" t="s">
        <v>366</v>
      </c>
      <c r="P3177" s="13"/>
      <c r="Q3177" s="2"/>
      <c r="S3177" s="13"/>
    </row>
    <row r="3178" spans="3:32" x14ac:dyDescent="0.3">
      <c r="C3178" s="21">
        <v>2603925</v>
      </c>
      <c r="D3178" s="20" t="s">
        <v>102</v>
      </c>
      <c r="E3178" s="20" t="s">
        <v>63</v>
      </c>
      <c r="F3178" s="45" t="s">
        <v>21747</v>
      </c>
      <c r="G3178" s="44" t="s">
        <v>21678</v>
      </c>
      <c r="H3178" s="20" t="s">
        <v>366</v>
      </c>
      <c r="P3178" s="13"/>
      <c r="Q3178" s="2"/>
      <c r="S3178" s="13"/>
    </row>
    <row r="3179" spans="3:32" x14ac:dyDescent="0.3">
      <c r="C3179" s="21">
        <v>2603943</v>
      </c>
      <c r="D3179" s="20" t="s">
        <v>102</v>
      </c>
      <c r="E3179" s="20" t="s">
        <v>63</v>
      </c>
      <c r="F3179" s="45" t="s">
        <v>21747</v>
      </c>
      <c r="G3179" s="44" t="s">
        <v>21678</v>
      </c>
      <c r="H3179" s="20" t="s">
        <v>366</v>
      </c>
      <c r="P3179" s="13"/>
      <c r="Q3179" s="2"/>
      <c r="S3179" s="13"/>
    </row>
    <row r="3180" spans="3:32" x14ac:dyDescent="0.3">
      <c r="C3180" s="21">
        <v>2603955</v>
      </c>
      <c r="D3180" s="20" t="s">
        <v>102</v>
      </c>
      <c r="E3180" s="20" t="s">
        <v>63</v>
      </c>
      <c r="F3180" s="45" t="s">
        <v>21747</v>
      </c>
      <c r="G3180" s="44" t="s">
        <v>21678</v>
      </c>
      <c r="H3180" s="20" t="s">
        <v>366</v>
      </c>
      <c r="P3180" s="13"/>
      <c r="Q3180" s="2"/>
      <c r="S3180" s="13"/>
    </row>
    <row r="3181" spans="3:32" x14ac:dyDescent="0.3">
      <c r="C3181" s="21">
        <v>2610099</v>
      </c>
      <c r="D3181" s="20" t="s">
        <v>29</v>
      </c>
      <c r="E3181" s="20" t="s">
        <v>63</v>
      </c>
      <c r="F3181" s="45" t="s">
        <v>21747</v>
      </c>
      <c r="G3181" s="44" t="s">
        <v>21747</v>
      </c>
      <c r="H3181" s="20" t="s">
        <v>366</v>
      </c>
      <c r="J3181" t="s">
        <v>33</v>
      </c>
      <c r="K3181" t="s">
        <v>382</v>
      </c>
      <c r="L3181" t="s">
        <v>35</v>
      </c>
      <c r="M3181" t="s">
        <v>117</v>
      </c>
      <c r="N3181" t="s">
        <v>37</v>
      </c>
      <c r="O3181" t="s">
        <v>21974</v>
      </c>
      <c r="P3181" s="13" t="s">
        <v>21601</v>
      </c>
      <c r="Q3181" s="2" t="s">
        <v>21975</v>
      </c>
      <c r="R3181" t="s">
        <v>21976</v>
      </c>
      <c r="S3181" s="13" t="s">
        <v>21601</v>
      </c>
      <c r="T3181" t="s">
        <v>21977</v>
      </c>
      <c r="U3181" t="s">
        <v>21978</v>
      </c>
      <c r="V3181" t="s">
        <v>37</v>
      </c>
      <c r="W3181" t="s">
        <v>42</v>
      </c>
      <c r="X3181" t="s">
        <v>11694</v>
      </c>
      <c r="Y3181" t="s">
        <v>44</v>
      </c>
      <c r="Z3181" t="s">
        <v>78</v>
      </c>
      <c r="AA3181" t="s">
        <v>21979</v>
      </c>
      <c r="AB3181" t="s">
        <v>44</v>
      </c>
      <c r="AC3181" t="s">
        <v>9265</v>
      </c>
      <c r="AD3181" t="s">
        <v>21980</v>
      </c>
      <c r="AE3181" t="s">
        <v>21981</v>
      </c>
      <c r="AF3181" t="s">
        <v>51</v>
      </c>
    </row>
    <row r="3182" spans="3:32" x14ac:dyDescent="0.3">
      <c r="C3182" s="21">
        <v>2610512</v>
      </c>
      <c r="D3182" s="20" t="s">
        <v>29</v>
      </c>
      <c r="E3182" s="20" t="s">
        <v>63</v>
      </c>
      <c r="F3182" s="45" t="s">
        <v>21747</v>
      </c>
      <c r="G3182" s="44" t="s">
        <v>21747</v>
      </c>
      <c r="H3182" s="20" t="s">
        <v>366</v>
      </c>
      <c r="J3182" t="s">
        <v>33</v>
      </c>
      <c r="K3182" t="s">
        <v>382</v>
      </c>
      <c r="L3182" t="s">
        <v>35</v>
      </c>
      <c r="M3182" t="s">
        <v>143</v>
      </c>
      <c r="N3182" t="s">
        <v>37</v>
      </c>
      <c r="O3182" t="s">
        <v>21982</v>
      </c>
      <c r="P3182" s="13" t="s">
        <v>21601</v>
      </c>
      <c r="Q3182" s="2" t="s">
        <v>21983</v>
      </c>
      <c r="R3182" t="s">
        <v>21984</v>
      </c>
      <c r="S3182" s="13" t="s">
        <v>21601</v>
      </c>
      <c r="T3182" t="s">
        <v>21985</v>
      </c>
      <c r="U3182" t="s">
        <v>21986</v>
      </c>
      <c r="V3182" t="s">
        <v>37</v>
      </c>
      <c r="W3182" t="s">
        <v>42</v>
      </c>
      <c r="X3182" t="s">
        <v>421</v>
      </c>
      <c r="Y3182" t="s">
        <v>44</v>
      </c>
      <c r="Z3182" t="s">
        <v>45</v>
      </c>
      <c r="AA3182" t="s">
        <v>21987</v>
      </c>
      <c r="AB3182" t="s">
        <v>44</v>
      </c>
      <c r="AC3182" t="s">
        <v>21988</v>
      </c>
      <c r="AD3182" t="s">
        <v>21989</v>
      </c>
      <c r="AE3182" t="s">
        <v>21990</v>
      </c>
      <c r="AF3182" t="s">
        <v>51</v>
      </c>
    </row>
    <row r="3183" spans="3:32" x14ac:dyDescent="0.3">
      <c r="C3183" s="21">
        <v>2610924</v>
      </c>
      <c r="D3183" s="20" t="s">
        <v>29</v>
      </c>
      <c r="E3183" s="20" t="s">
        <v>63</v>
      </c>
      <c r="F3183" s="45" t="s">
        <v>21747</v>
      </c>
      <c r="G3183" s="44" t="s">
        <v>21747</v>
      </c>
      <c r="H3183" s="20" t="s">
        <v>366</v>
      </c>
      <c r="J3183" t="s">
        <v>33</v>
      </c>
      <c r="K3183" t="s">
        <v>382</v>
      </c>
      <c r="L3183" t="s">
        <v>35</v>
      </c>
      <c r="M3183" t="s">
        <v>105</v>
      </c>
      <c r="N3183" t="s">
        <v>37</v>
      </c>
      <c r="O3183" t="s">
        <v>21991</v>
      </c>
      <c r="P3183" s="13" t="s">
        <v>21601</v>
      </c>
      <c r="Q3183" s="2" t="s">
        <v>21992</v>
      </c>
      <c r="R3183" t="s">
        <v>21991</v>
      </c>
      <c r="S3183" s="13" t="s">
        <v>21601</v>
      </c>
      <c r="T3183" t="s">
        <v>21993</v>
      </c>
      <c r="U3183" t="s">
        <v>21994</v>
      </c>
      <c r="V3183" t="s">
        <v>37</v>
      </c>
      <c r="W3183" t="s">
        <v>42</v>
      </c>
      <c r="X3183" t="s">
        <v>7189</v>
      </c>
      <c r="Y3183" t="s">
        <v>44</v>
      </c>
      <c r="Z3183" t="s">
        <v>45</v>
      </c>
      <c r="AA3183" t="s">
        <v>21995</v>
      </c>
      <c r="AB3183" t="s">
        <v>21996</v>
      </c>
      <c r="AC3183" t="s">
        <v>21997</v>
      </c>
      <c r="AD3183" t="s">
        <v>21998</v>
      </c>
      <c r="AE3183" t="s">
        <v>21999</v>
      </c>
      <c r="AF3183" t="s">
        <v>51</v>
      </c>
    </row>
    <row r="3184" spans="3:32" x14ac:dyDescent="0.3">
      <c r="C3184" s="21">
        <v>2611206</v>
      </c>
      <c r="D3184" s="20" t="s">
        <v>29</v>
      </c>
      <c r="E3184" s="20" t="s">
        <v>63</v>
      </c>
      <c r="F3184" s="45" t="s">
        <v>21747</v>
      </c>
      <c r="G3184" s="44" t="s">
        <v>21747</v>
      </c>
      <c r="H3184" s="20" t="s">
        <v>366</v>
      </c>
      <c r="J3184" t="s">
        <v>33</v>
      </c>
      <c r="K3184" t="s">
        <v>382</v>
      </c>
      <c r="L3184" t="s">
        <v>35</v>
      </c>
      <c r="M3184" t="s">
        <v>52</v>
      </c>
      <c r="N3184" t="s">
        <v>37</v>
      </c>
      <c r="O3184" t="s">
        <v>22000</v>
      </c>
      <c r="P3184" s="13" t="s">
        <v>21601</v>
      </c>
      <c r="Q3184" s="2" t="s">
        <v>22001</v>
      </c>
      <c r="R3184" t="s">
        <v>22000</v>
      </c>
      <c r="S3184" s="13" t="s">
        <v>21601</v>
      </c>
      <c r="T3184" t="s">
        <v>22002</v>
      </c>
      <c r="U3184" t="s">
        <v>22003</v>
      </c>
      <c r="V3184" t="s">
        <v>37</v>
      </c>
      <c r="W3184" t="s">
        <v>42</v>
      </c>
      <c r="X3184" t="s">
        <v>1985</v>
      </c>
      <c r="Y3184" t="s">
        <v>44</v>
      </c>
      <c r="Z3184" t="s">
        <v>45</v>
      </c>
      <c r="AA3184" t="s">
        <v>22004</v>
      </c>
      <c r="AB3184" t="s">
        <v>22005</v>
      </c>
      <c r="AC3184" t="s">
        <v>22005</v>
      </c>
      <c r="AD3184" t="s">
        <v>22006</v>
      </c>
      <c r="AE3184" t="s">
        <v>22007</v>
      </c>
      <c r="AF3184" t="s">
        <v>51</v>
      </c>
    </row>
    <row r="3185" spans="3:32" x14ac:dyDescent="0.3">
      <c r="C3185" s="21">
        <v>2611299</v>
      </c>
      <c r="D3185" s="20" t="s">
        <v>29</v>
      </c>
      <c r="E3185" s="20" t="s">
        <v>63</v>
      </c>
      <c r="F3185" s="45" t="s">
        <v>21747</v>
      </c>
      <c r="G3185" s="44" t="s">
        <v>21747</v>
      </c>
      <c r="H3185" s="20" t="s">
        <v>366</v>
      </c>
      <c r="J3185" t="s">
        <v>33</v>
      </c>
      <c r="K3185" t="s">
        <v>382</v>
      </c>
      <c r="L3185" t="s">
        <v>35</v>
      </c>
      <c r="M3185" t="s">
        <v>117</v>
      </c>
      <c r="N3185" t="s">
        <v>37</v>
      </c>
      <c r="O3185" t="s">
        <v>12921</v>
      </c>
      <c r="P3185" s="13" t="s">
        <v>21601</v>
      </c>
      <c r="Q3185" s="2" t="s">
        <v>22008</v>
      </c>
      <c r="R3185" t="s">
        <v>12921</v>
      </c>
      <c r="S3185" s="13" t="s">
        <v>21601</v>
      </c>
      <c r="T3185" t="s">
        <v>12923</v>
      </c>
      <c r="U3185" t="s">
        <v>2013</v>
      </c>
      <c r="V3185" t="s">
        <v>37</v>
      </c>
      <c r="W3185" t="s">
        <v>42</v>
      </c>
      <c r="X3185" t="s">
        <v>5416</v>
      </c>
      <c r="Y3185" t="s">
        <v>44</v>
      </c>
      <c r="Z3185" t="s">
        <v>45</v>
      </c>
      <c r="AA3185" t="s">
        <v>12924</v>
      </c>
      <c r="AB3185" t="s">
        <v>12925</v>
      </c>
      <c r="AC3185" t="s">
        <v>22009</v>
      </c>
      <c r="AD3185" t="s">
        <v>22010</v>
      </c>
      <c r="AE3185" t="s">
        <v>22011</v>
      </c>
      <c r="AF3185" t="s">
        <v>51</v>
      </c>
    </row>
    <row r="3186" spans="3:32" x14ac:dyDescent="0.3">
      <c r="C3186" s="21">
        <v>2611326</v>
      </c>
      <c r="D3186" s="20" t="s">
        <v>29</v>
      </c>
      <c r="E3186" s="20" t="s">
        <v>63</v>
      </c>
      <c r="F3186" s="45" t="s">
        <v>21747</v>
      </c>
      <c r="G3186" s="44" t="s">
        <v>21747</v>
      </c>
      <c r="H3186" s="20" t="s">
        <v>366</v>
      </c>
      <c r="J3186" t="s">
        <v>33</v>
      </c>
      <c r="K3186" t="s">
        <v>382</v>
      </c>
      <c r="L3186" t="s">
        <v>35</v>
      </c>
      <c r="M3186" t="s">
        <v>117</v>
      </c>
      <c r="N3186" t="s">
        <v>37</v>
      </c>
      <c r="O3186" t="s">
        <v>22012</v>
      </c>
      <c r="P3186" s="13" t="s">
        <v>21601</v>
      </c>
      <c r="Q3186" s="2" t="s">
        <v>22013</v>
      </c>
      <c r="R3186" t="s">
        <v>22014</v>
      </c>
      <c r="S3186" s="13" t="s">
        <v>21601</v>
      </c>
      <c r="T3186" t="s">
        <v>22015</v>
      </c>
      <c r="U3186" t="s">
        <v>124</v>
      </c>
      <c r="V3186" t="s">
        <v>37</v>
      </c>
      <c r="W3186" t="s">
        <v>42</v>
      </c>
      <c r="X3186" t="s">
        <v>5416</v>
      </c>
      <c r="Y3186" t="s">
        <v>44</v>
      </c>
      <c r="Z3186" t="s">
        <v>45</v>
      </c>
      <c r="AA3186" t="s">
        <v>22016</v>
      </c>
      <c r="AB3186" t="s">
        <v>124</v>
      </c>
      <c r="AC3186" t="s">
        <v>22017</v>
      </c>
      <c r="AD3186" t="s">
        <v>22018</v>
      </c>
      <c r="AE3186" t="s">
        <v>22019</v>
      </c>
      <c r="AF3186" t="s">
        <v>51</v>
      </c>
    </row>
    <row r="3187" spans="3:32" x14ac:dyDescent="0.3">
      <c r="C3187" s="21">
        <v>2611977</v>
      </c>
      <c r="D3187" s="20" t="s">
        <v>29</v>
      </c>
      <c r="E3187" s="20" t="s">
        <v>63</v>
      </c>
      <c r="F3187" s="45" t="s">
        <v>21747</v>
      </c>
      <c r="G3187" s="44" t="s">
        <v>21747</v>
      </c>
      <c r="H3187" s="20" t="s">
        <v>366</v>
      </c>
      <c r="J3187" t="s">
        <v>33</v>
      </c>
      <c r="K3187" t="s">
        <v>382</v>
      </c>
      <c r="L3187" t="s">
        <v>35</v>
      </c>
      <c r="M3187" t="s">
        <v>52</v>
      </c>
      <c r="N3187" t="s">
        <v>37</v>
      </c>
      <c r="O3187" t="s">
        <v>22020</v>
      </c>
      <c r="P3187" s="13" t="s">
        <v>21601</v>
      </c>
      <c r="Q3187" s="2" t="s">
        <v>22021</v>
      </c>
      <c r="R3187" t="s">
        <v>22022</v>
      </c>
      <c r="S3187" s="13" t="s">
        <v>21601</v>
      </c>
      <c r="T3187" t="s">
        <v>1534</v>
      </c>
      <c r="U3187" t="s">
        <v>44</v>
      </c>
      <c r="V3187" t="s">
        <v>37</v>
      </c>
      <c r="W3187" t="s">
        <v>42</v>
      </c>
      <c r="X3187" t="s">
        <v>19052</v>
      </c>
      <c r="Y3187" t="s">
        <v>44</v>
      </c>
      <c r="Z3187" t="s">
        <v>45</v>
      </c>
      <c r="AA3187" t="s">
        <v>22023</v>
      </c>
      <c r="AB3187" t="s">
        <v>44</v>
      </c>
      <c r="AC3187" t="s">
        <v>71</v>
      </c>
      <c r="AD3187" t="s">
        <v>976</v>
      </c>
      <c r="AE3187" t="s">
        <v>19228</v>
      </c>
      <c r="AF3187" t="s">
        <v>51</v>
      </c>
    </row>
    <row r="3188" spans="3:32" x14ac:dyDescent="0.3">
      <c r="C3188" s="21">
        <v>2611981</v>
      </c>
      <c r="D3188" s="20" t="s">
        <v>29</v>
      </c>
      <c r="E3188" s="20" t="s">
        <v>63</v>
      </c>
      <c r="F3188" s="45" t="s">
        <v>21747</v>
      </c>
      <c r="G3188" s="44" t="s">
        <v>21747</v>
      </c>
      <c r="H3188" s="20" t="s">
        <v>366</v>
      </c>
      <c r="J3188" t="s">
        <v>33</v>
      </c>
      <c r="K3188" t="s">
        <v>382</v>
      </c>
      <c r="L3188" t="s">
        <v>35</v>
      </c>
      <c r="M3188" t="s">
        <v>117</v>
      </c>
      <c r="N3188" t="s">
        <v>37</v>
      </c>
      <c r="O3188" t="s">
        <v>22024</v>
      </c>
      <c r="P3188" s="13" t="s">
        <v>21601</v>
      </c>
      <c r="Q3188" s="2" t="s">
        <v>22025</v>
      </c>
      <c r="R3188" t="s">
        <v>22024</v>
      </c>
      <c r="S3188" s="13" t="s">
        <v>21601</v>
      </c>
      <c r="T3188" t="s">
        <v>22026</v>
      </c>
      <c r="U3188" t="s">
        <v>200</v>
      </c>
      <c r="V3188" t="s">
        <v>37</v>
      </c>
      <c r="W3188" t="s">
        <v>42</v>
      </c>
      <c r="X3188" t="s">
        <v>1748</v>
      </c>
      <c r="Y3188" t="s">
        <v>44</v>
      </c>
      <c r="Z3188" t="s">
        <v>45</v>
      </c>
      <c r="AA3188" t="s">
        <v>22027</v>
      </c>
      <c r="AB3188" t="s">
        <v>124</v>
      </c>
      <c r="AC3188" t="s">
        <v>22028</v>
      </c>
      <c r="AD3188" t="s">
        <v>22029</v>
      </c>
      <c r="AE3188" t="s">
        <v>22030</v>
      </c>
      <c r="AF3188" t="s">
        <v>51</v>
      </c>
    </row>
    <row r="3189" spans="3:32" x14ac:dyDescent="0.3">
      <c r="C3189" s="21">
        <v>2610079</v>
      </c>
      <c r="D3189" s="20" t="s">
        <v>102</v>
      </c>
      <c r="E3189" s="20" t="s">
        <v>30</v>
      </c>
      <c r="F3189" s="45" t="s">
        <v>21747</v>
      </c>
      <c r="G3189" s="44" t="s">
        <v>21747</v>
      </c>
      <c r="H3189" s="20" t="s">
        <v>366</v>
      </c>
      <c r="J3189" t="s">
        <v>33</v>
      </c>
      <c r="K3189" t="s">
        <v>382</v>
      </c>
      <c r="L3189" t="s">
        <v>35</v>
      </c>
      <c r="M3189" t="s">
        <v>117</v>
      </c>
      <c r="N3189" t="s">
        <v>37</v>
      </c>
      <c r="O3189" t="s">
        <v>21966</v>
      </c>
      <c r="P3189" s="13" t="s">
        <v>21601</v>
      </c>
      <c r="Q3189" s="2" t="s">
        <v>21967</v>
      </c>
      <c r="R3189" t="s">
        <v>21966</v>
      </c>
      <c r="S3189" s="13" t="s">
        <v>21601</v>
      </c>
      <c r="T3189" t="s">
        <v>21968</v>
      </c>
      <c r="U3189" t="s">
        <v>21969</v>
      </c>
      <c r="V3189" t="s">
        <v>37</v>
      </c>
      <c r="W3189" t="s">
        <v>42</v>
      </c>
      <c r="X3189" t="s">
        <v>69</v>
      </c>
      <c r="Y3189" t="s">
        <v>44</v>
      </c>
      <c r="Z3189" t="s">
        <v>78</v>
      </c>
      <c r="AA3189" t="s">
        <v>21970</v>
      </c>
      <c r="AB3189" t="s">
        <v>21971</v>
      </c>
      <c r="AC3189" t="s">
        <v>21971</v>
      </c>
      <c r="AD3189" t="s">
        <v>21972</v>
      </c>
      <c r="AE3189" t="s">
        <v>21973</v>
      </c>
      <c r="AF3189" t="s">
        <v>51</v>
      </c>
    </row>
    <row r="3190" spans="3:32" x14ac:dyDescent="0.3">
      <c r="C3190" s="21">
        <v>2604045</v>
      </c>
      <c r="D3190" s="20" t="s">
        <v>102</v>
      </c>
      <c r="E3190" s="20" t="s">
        <v>63</v>
      </c>
      <c r="F3190" s="45" t="s">
        <v>21747</v>
      </c>
      <c r="G3190" s="44" t="s">
        <v>21747</v>
      </c>
      <c r="H3190" s="20" t="s">
        <v>366</v>
      </c>
      <c r="J3190" t="s">
        <v>33</v>
      </c>
      <c r="K3190" t="s">
        <v>382</v>
      </c>
      <c r="L3190" t="s">
        <v>35</v>
      </c>
      <c r="M3190" t="s">
        <v>52</v>
      </c>
      <c r="N3190" t="s">
        <v>37</v>
      </c>
      <c r="O3190" t="s">
        <v>21903</v>
      </c>
      <c r="P3190" s="13" t="s">
        <v>20445</v>
      </c>
      <c r="Q3190" s="2" t="s">
        <v>21904</v>
      </c>
      <c r="R3190" t="s">
        <v>21905</v>
      </c>
      <c r="S3190" s="13" t="s">
        <v>20445</v>
      </c>
      <c r="T3190" t="s">
        <v>21906</v>
      </c>
      <c r="U3190" t="s">
        <v>124</v>
      </c>
      <c r="V3190" t="s">
        <v>37</v>
      </c>
      <c r="W3190" t="s">
        <v>42</v>
      </c>
      <c r="X3190" t="s">
        <v>1461</v>
      </c>
      <c r="Y3190" t="s">
        <v>44</v>
      </c>
      <c r="Z3190" t="s">
        <v>45</v>
      </c>
      <c r="AA3190" t="s">
        <v>21907</v>
      </c>
      <c r="AB3190" t="s">
        <v>21908</v>
      </c>
      <c r="AC3190" t="s">
        <v>124</v>
      </c>
      <c r="AD3190" t="s">
        <v>21909</v>
      </c>
      <c r="AE3190" t="s">
        <v>21910</v>
      </c>
      <c r="AF3190" t="s">
        <v>115</v>
      </c>
    </row>
    <row r="3191" spans="3:32" x14ac:dyDescent="0.3">
      <c r="C3191" s="21">
        <v>2604091</v>
      </c>
      <c r="D3191" s="20" t="s">
        <v>102</v>
      </c>
      <c r="E3191" s="20" t="s">
        <v>63</v>
      </c>
      <c r="F3191" s="45" t="s">
        <v>21747</v>
      </c>
      <c r="G3191" s="44" t="s">
        <v>21747</v>
      </c>
      <c r="H3191" s="20" t="s">
        <v>366</v>
      </c>
      <c r="J3191" t="s">
        <v>33</v>
      </c>
      <c r="K3191" t="s">
        <v>382</v>
      </c>
      <c r="L3191" t="s">
        <v>35</v>
      </c>
      <c r="M3191" t="s">
        <v>64</v>
      </c>
      <c r="N3191" t="s">
        <v>37</v>
      </c>
      <c r="O3191" t="s">
        <v>21911</v>
      </c>
      <c r="P3191" s="13" t="s">
        <v>20445</v>
      </c>
      <c r="Q3191" s="2" t="s">
        <v>21912</v>
      </c>
      <c r="R3191" t="s">
        <v>21913</v>
      </c>
      <c r="S3191" s="13" t="s">
        <v>20445</v>
      </c>
      <c r="T3191" t="s">
        <v>21914</v>
      </c>
      <c r="U3191" t="s">
        <v>21915</v>
      </c>
      <c r="V3191" t="s">
        <v>37</v>
      </c>
      <c r="W3191" t="s">
        <v>42</v>
      </c>
      <c r="X3191" t="s">
        <v>3306</v>
      </c>
      <c r="Y3191" t="s">
        <v>44</v>
      </c>
      <c r="Z3191" t="s">
        <v>356</v>
      </c>
      <c r="AA3191" t="s">
        <v>21916</v>
      </c>
      <c r="AB3191" t="s">
        <v>124</v>
      </c>
      <c r="AC3191" t="s">
        <v>21917</v>
      </c>
      <c r="AD3191" t="s">
        <v>21918</v>
      </c>
      <c r="AE3191" t="s">
        <v>21919</v>
      </c>
      <c r="AF3191" t="s">
        <v>115</v>
      </c>
    </row>
    <row r="3192" spans="3:32" x14ac:dyDescent="0.3">
      <c r="C3192" s="21">
        <v>2604110</v>
      </c>
      <c r="D3192" s="20" t="s">
        <v>102</v>
      </c>
      <c r="E3192" s="20" t="s">
        <v>63</v>
      </c>
      <c r="F3192" s="45" t="s">
        <v>21747</v>
      </c>
      <c r="G3192" s="44" t="s">
        <v>21747</v>
      </c>
      <c r="H3192" s="20" t="s">
        <v>366</v>
      </c>
      <c r="J3192" t="s">
        <v>33</v>
      </c>
      <c r="K3192" t="s">
        <v>382</v>
      </c>
      <c r="L3192" t="s">
        <v>35</v>
      </c>
      <c r="M3192" t="s">
        <v>117</v>
      </c>
      <c r="N3192" t="s">
        <v>37</v>
      </c>
      <c r="O3192" t="s">
        <v>21920</v>
      </c>
      <c r="P3192" s="13" t="s">
        <v>20445</v>
      </c>
      <c r="Q3192" s="2" t="s">
        <v>44</v>
      </c>
      <c r="R3192" t="s">
        <v>21921</v>
      </c>
      <c r="S3192" s="13" t="s">
        <v>20445</v>
      </c>
      <c r="T3192" t="s">
        <v>21922</v>
      </c>
      <c r="U3192" t="s">
        <v>44</v>
      </c>
      <c r="V3192" t="s">
        <v>37</v>
      </c>
      <c r="W3192" t="s">
        <v>42</v>
      </c>
      <c r="X3192" t="s">
        <v>164</v>
      </c>
      <c r="Y3192" t="s">
        <v>44</v>
      </c>
      <c r="Z3192" t="s">
        <v>78</v>
      </c>
      <c r="AA3192" t="s">
        <v>21923</v>
      </c>
      <c r="AB3192" t="s">
        <v>44</v>
      </c>
      <c r="AC3192" t="s">
        <v>44</v>
      </c>
      <c r="AD3192" t="s">
        <v>21924</v>
      </c>
      <c r="AE3192" t="s">
        <v>21925</v>
      </c>
      <c r="AF3192" t="s">
        <v>115</v>
      </c>
    </row>
    <row r="3193" spans="3:32" x14ac:dyDescent="0.3">
      <c r="C3193" s="21">
        <v>2604136</v>
      </c>
      <c r="D3193" s="20" t="s">
        <v>102</v>
      </c>
      <c r="E3193" s="20" t="s">
        <v>357</v>
      </c>
      <c r="F3193" s="45" t="s">
        <v>21747</v>
      </c>
      <c r="G3193" s="44" t="s">
        <v>21747</v>
      </c>
      <c r="H3193" s="20" t="s">
        <v>366</v>
      </c>
      <c r="J3193" t="s">
        <v>33</v>
      </c>
      <c r="K3193" t="s">
        <v>382</v>
      </c>
      <c r="L3193" t="s">
        <v>35</v>
      </c>
      <c r="M3193" t="s">
        <v>117</v>
      </c>
      <c r="N3193" t="s">
        <v>37</v>
      </c>
      <c r="O3193" t="s">
        <v>21926</v>
      </c>
      <c r="P3193" s="13" t="s">
        <v>20445</v>
      </c>
      <c r="Q3193" s="2" t="s">
        <v>21927</v>
      </c>
      <c r="R3193" t="s">
        <v>21926</v>
      </c>
      <c r="S3193" s="13" t="s">
        <v>20445</v>
      </c>
      <c r="T3193" t="s">
        <v>21928</v>
      </c>
      <c r="U3193" t="s">
        <v>10311</v>
      </c>
      <c r="V3193" t="s">
        <v>37</v>
      </c>
      <c r="W3193" t="s">
        <v>42</v>
      </c>
      <c r="X3193" t="s">
        <v>21929</v>
      </c>
      <c r="Y3193" t="s">
        <v>44</v>
      </c>
      <c r="Z3193" t="s">
        <v>21930</v>
      </c>
      <c r="AA3193" t="s">
        <v>21931</v>
      </c>
      <c r="AB3193" t="s">
        <v>21932</v>
      </c>
      <c r="AC3193" t="s">
        <v>21933</v>
      </c>
      <c r="AD3193" t="s">
        <v>21934</v>
      </c>
      <c r="AE3193" t="s">
        <v>21935</v>
      </c>
      <c r="AF3193" t="s">
        <v>115</v>
      </c>
    </row>
    <row r="3194" spans="3:32" x14ac:dyDescent="0.3">
      <c r="C3194" s="21">
        <v>2604832</v>
      </c>
      <c r="D3194" s="20" t="s">
        <v>102</v>
      </c>
      <c r="E3194" s="20" t="s">
        <v>63</v>
      </c>
      <c r="F3194" s="45" t="s">
        <v>21747</v>
      </c>
      <c r="G3194" s="44" t="s">
        <v>21747</v>
      </c>
      <c r="H3194" s="20" t="s">
        <v>366</v>
      </c>
      <c r="J3194" t="s">
        <v>33</v>
      </c>
      <c r="K3194" t="s">
        <v>382</v>
      </c>
      <c r="L3194" t="s">
        <v>35</v>
      </c>
      <c r="M3194" t="s">
        <v>52</v>
      </c>
      <c r="N3194" t="s">
        <v>37</v>
      </c>
      <c r="O3194" t="s">
        <v>21936</v>
      </c>
      <c r="P3194" s="13" t="s">
        <v>20445</v>
      </c>
      <c r="Q3194" s="2" t="s">
        <v>44</v>
      </c>
      <c r="R3194" t="s">
        <v>15890</v>
      </c>
      <c r="S3194" s="13" t="s">
        <v>20445</v>
      </c>
      <c r="T3194" t="s">
        <v>15891</v>
      </c>
      <c r="U3194" t="s">
        <v>44</v>
      </c>
      <c r="V3194" t="s">
        <v>37</v>
      </c>
      <c r="W3194" t="s">
        <v>42</v>
      </c>
      <c r="X3194" t="s">
        <v>164</v>
      </c>
      <c r="Y3194" t="s">
        <v>44</v>
      </c>
      <c r="Z3194" t="s">
        <v>78</v>
      </c>
      <c r="AA3194" t="s">
        <v>21937</v>
      </c>
      <c r="AB3194" t="s">
        <v>9143</v>
      </c>
      <c r="AC3194" t="s">
        <v>44</v>
      </c>
      <c r="AD3194" t="s">
        <v>21938</v>
      </c>
      <c r="AE3194" t="s">
        <v>21939</v>
      </c>
      <c r="AF3194" t="s">
        <v>115</v>
      </c>
    </row>
    <row r="3195" spans="3:32" x14ac:dyDescent="0.3">
      <c r="C3195" s="21">
        <v>2604928</v>
      </c>
      <c r="D3195" s="20" t="s">
        <v>102</v>
      </c>
      <c r="E3195" s="20" t="s">
        <v>63</v>
      </c>
      <c r="F3195" s="45" t="s">
        <v>21747</v>
      </c>
      <c r="G3195" s="44" t="s">
        <v>21747</v>
      </c>
      <c r="H3195" s="20" t="s">
        <v>366</v>
      </c>
      <c r="J3195" t="s">
        <v>33</v>
      </c>
      <c r="K3195" t="s">
        <v>382</v>
      </c>
      <c r="L3195" t="s">
        <v>35</v>
      </c>
      <c r="M3195" t="s">
        <v>143</v>
      </c>
      <c r="N3195" t="s">
        <v>37</v>
      </c>
      <c r="O3195" t="s">
        <v>21940</v>
      </c>
      <c r="P3195" s="13" t="s">
        <v>20445</v>
      </c>
      <c r="Q3195" s="2" t="s">
        <v>21941</v>
      </c>
      <c r="R3195" t="s">
        <v>21940</v>
      </c>
      <c r="S3195" s="13" t="s">
        <v>20445</v>
      </c>
      <c r="T3195" t="s">
        <v>21942</v>
      </c>
      <c r="U3195" t="s">
        <v>200</v>
      </c>
      <c r="V3195" t="s">
        <v>37</v>
      </c>
      <c r="W3195" t="s">
        <v>42</v>
      </c>
      <c r="X3195" t="s">
        <v>1985</v>
      </c>
      <c r="Y3195" t="s">
        <v>44</v>
      </c>
      <c r="Z3195" t="s">
        <v>45</v>
      </c>
      <c r="AA3195" t="s">
        <v>21943</v>
      </c>
      <c r="AB3195" t="s">
        <v>44</v>
      </c>
      <c r="AC3195" t="s">
        <v>21944</v>
      </c>
      <c r="AD3195" t="s">
        <v>21945</v>
      </c>
      <c r="AE3195" t="s">
        <v>21946</v>
      </c>
      <c r="AF3195" t="s">
        <v>115</v>
      </c>
    </row>
    <row r="3196" spans="3:32" x14ac:dyDescent="0.3">
      <c r="C3196" s="21">
        <v>2605365</v>
      </c>
      <c r="D3196" s="20" t="s">
        <v>102</v>
      </c>
      <c r="E3196" s="20" t="s">
        <v>63</v>
      </c>
      <c r="F3196" s="45" t="s">
        <v>21747</v>
      </c>
      <c r="G3196" s="44" t="s">
        <v>21747</v>
      </c>
      <c r="H3196" s="20" t="s">
        <v>366</v>
      </c>
      <c r="J3196" t="s">
        <v>33</v>
      </c>
      <c r="K3196" t="s">
        <v>382</v>
      </c>
      <c r="L3196" t="s">
        <v>35</v>
      </c>
      <c r="M3196" t="s">
        <v>105</v>
      </c>
      <c r="N3196" t="s">
        <v>37</v>
      </c>
      <c r="O3196" t="s">
        <v>21947</v>
      </c>
      <c r="P3196" s="13" t="s">
        <v>20445</v>
      </c>
      <c r="Q3196" s="2" t="s">
        <v>44</v>
      </c>
      <c r="R3196" t="s">
        <v>21948</v>
      </c>
      <c r="S3196" s="13" t="s">
        <v>20445</v>
      </c>
      <c r="T3196" t="s">
        <v>21949</v>
      </c>
      <c r="U3196" t="s">
        <v>44</v>
      </c>
      <c r="V3196" t="s">
        <v>37</v>
      </c>
      <c r="W3196" t="s">
        <v>42</v>
      </c>
      <c r="X3196" t="s">
        <v>164</v>
      </c>
      <c r="Y3196" t="s">
        <v>44</v>
      </c>
      <c r="Z3196" t="s">
        <v>78</v>
      </c>
      <c r="AA3196" t="s">
        <v>21950</v>
      </c>
      <c r="AB3196" t="s">
        <v>21951</v>
      </c>
      <c r="AC3196" t="s">
        <v>44</v>
      </c>
      <c r="AD3196" t="s">
        <v>21952</v>
      </c>
      <c r="AE3196" t="s">
        <v>21953</v>
      </c>
      <c r="AF3196" t="s">
        <v>115</v>
      </c>
    </row>
    <row r="3197" spans="3:32" x14ac:dyDescent="0.3">
      <c r="C3197" s="21">
        <v>2605373</v>
      </c>
      <c r="D3197" s="20" t="s">
        <v>102</v>
      </c>
      <c r="E3197" s="20" t="s">
        <v>63</v>
      </c>
      <c r="F3197" s="45" t="s">
        <v>21747</v>
      </c>
      <c r="G3197" s="44" t="s">
        <v>21747</v>
      </c>
      <c r="H3197" s="20" t="s">
        <v>366</v>
      </c>
      <c r="J3197" t="s">
        <v>33</v>
      </c>
      <c r="K3197" t="s">
        <v>382</v>
      </c>
      <c r="L3197" t="s">
        <v>35</v>
      </c>
      <c r="M3197" t="s">
        <v>105</v>
      </c>
      <c r="N3197" t="s">
        <v>37</v>
      </c>
      <c r="O3197" t="s">
        <v>21947</v>
      </c>
      <c r="P3197" s="13" t="s">
        <v>20445</v>
      </c>
      <c r="Q3197" s="2" t="s">
        <v>44</v>
      </c>
      <c r="R3197" t="s">
        <v>21954</v>
      </c>
      <c r="S3197" s="13" t="s">
        <v>20445</v>
      </c>
      <c r="T3197" t="s">
        <v>21955</v>
      </c>
      <c r="U3197" t="s">
        <v>44</v>
      </c>
      <c r="V3197" t="s">
        <v>37</v>
      </c>
      <c r="W3197" t="s">
        <v>42</v>
      </c>
      <c r="X3197" t="s">
        <v>164</v>
      </c>
      <c r="Y3197" t="s">
        <v>44</v>
      </c>
      <c r="Z3197" t="s">
        <v>78</v>
      </c>
      <c r="AA3197" t="s">
        <v>21950</v>
      </c>
      <c r="AB3197" t="s">
        <v>21951</v>
      </c>
      <c r="AC3197" t="s">
        <v>44</v>
      </c>
      <c r="AD3197" t="s">
        <v>21952</v>
      </c>
      <c r="AE3197" t="s">
        <v>21956</v>
      </c>
      <c r="AF3197" t="s">
        <v>115</v>
      </c>
    </row>
    <row r="3198" spans="3:32" x14ac:dyDescent="0.3">
      <c r="C3198" s="21">
        <v>2605538</v>
      </c>
      <c r="D3198" s="20" t="s">
        <v>102</v>
      </c>
      <c r="E3198" s="20" t="s">
        <v>63</v>
      </c>
      <c r="F3198" s="45" t="s">
        <v>21747</v>
      </c>
      <c r="G3198" s="44" t="s">
        <v>21747</v>
      </c>
      <c r="H3198" s="20" t="s">
        <v>366</v>
      </c>
      <c r="J3198" t="s">
        <v>33</v>
      </c>
      <c r="K3198" t="s">
        <v>382</v>
      </c>
      <c r="L3198" t="s">
        <v>35</v>
      </c>
      <c r="M3198" t="s">
        <v>52</v>
      </c>
      <c r="N3198" t="s">
        <v>37</v>
      </c>
      <c r="O3198" t="s">
        <v>21957</v>
      </c>
      <c r="P3198" s="13" t="s">
        <v>20445</v>
      </c>
      <c r="Q3198" s="2" t="s">
        <v>21958</v>
      </c>
      <c r="R3198" t="s">
        <v>21959</v>
      </c>
      <c r="S3198" s="13" t="s">
        <v>20445</v>
      </c>
      <c r="T3198" t="s">
        <v>21960</v>
      </c>
      <c r="U3198" t="s">
        <v>124</v>
      </c>
      <c r="V3198" t="s">
        <v>37</v>
      </c>
      <c r="W3198" t="s">
        <v>42</v>
      </c>
      <c r="X3198" t="s">
        <v>21961</v>
      </c>
      <c r="Y3198" t="s">
        <v>44</v>
      </c>
      <c r="Z3198" t="s">
        <v>45</v>
      </c>
      <c r="AA3198" t="s">
        <v>21962</v>
      </c>
      <c r="AB3198" t="s">
        <v>21963</v>
      </c>
      <c r="AC3198" t="s">
        <v>124</v>
      </c>
      <c r="AD3198" t="s">
        <v>21964</v>
      </c>
      <c r="AE3198" t="s">
        <v>21965</v>
      </c>
      <c r="AF3198" t="s">
        <v>115</v>
      </c>
    </row>
    <row r="3199" spans="3:32" x14ac:dyDescent="0.3">
      <c r="C3199" s="21">
        <v>2605631</v>
      </c>
      <c r="D3199" s="20" t="s">
        <v>102</v>
      </c>
      <c r="E3199" s="20" t="s">
        <v>63</v>
      </c>
      <c r="F3199" s="45" t="s">
        <v>21824</v>
      </c>
      <c r="G3199" s="44" t="s">
        <v>21747</v>
      </c>
      <c r="H3199" s="20" t="s">
        <v>366</v>
      </c>
      <c r="J3199" t="s">
        <v>33</v>
      </c>
      <c r="K3199" t="s">
        <v>382</v>
      </c>
      <c r="L3199" t="s">
        <v>35</v>
      </c>
      <c r="M3199" t="s">
        <v>105</v>
      </c>
      <c r="N3199" t="s">
        <v>37</v>
      </c>
      <c r="O3199" t="s">
        <v>22031</v>
      </c>
      <c r="P3199" s="13" t="s">
        <v>20506</v>
      </c>
      <c r="Q3199" s="2" t="s">
        <v>44</v>
      </c>
      <c r="R3199" t="s">
        <v>22032</v>
      </c>
      <c r="S3199" s="13" t="s">
        <v>20506</v>
      </c>
      <c r="T3199" t="s">
        <v>22033</v>
      </c>
      <c r="U3199" t="s">
        <v>44</v>
      </c>
      <c r="V3199" t="s">
        <v>37</v>
      </c>
      <c r="W3199" t="s">
        <v>42</v>
      </c>
      <c r="X3199" t="s">
        <v>164</v>
      </c>
      <c r="Y3199" t="s">
        <v>44</v>
      </c>
      <c r="Z3199" t="s">
        <v>78</v>
      </c>
      <c r="AA3199" t="s">
        <v>22034</v>
      </c>
      <c r="AB3199" t="s">
        <v>22035</v>
      </c>
      <c r="AC3199" t="s">
        <v>44</v>
      </c>
      <c r="AD3199" t="s">
        <v>22036</v>
      </c>
      <c r="AE3199" t="s">
        <v>22037</v>
      </c>
      <c r="AF3199" t="s">
        <v>22038</v>
      </c>
    </row>
    <row r="3200" spans="3:32" x14ac:dyDescent="0.3">
      <c r="C3200" s="21">
        <v>2605633</v>
      </c>
      <c r="D3200" s="20" t="s">
        <v>102</v>
      </c>
      <c r="E3200" s="20" t="s">
        <v>30</v>
      </c>
      <c r="F3200" s="45" t="s">
        <v>21824</v>
      </c>
      <c r="G3200" s="44" t="s">
        <v>21747</v>
      </c>
      <c r="H3200" s="20" t="s">
        <v>366</v>
      </c>
      <c r="J3200" t="s">
        <v>33</v>
      </c>
      <c r="K3200" t="s">
        <v>382</v>
      </c>
      <c r="L3200" t="s">
        <v>35</v>
      </c>
      <c r="M3200" t="s">
        <v>52</v>
      </c>
      <c r="N3200" t="s">
        <v>37</v>
      </c>
      <c r="O3200" t="s">
        <v>22039</v>
      </c>
      <c r="P3200" s="13" t="s">
        <v>20506</v>
      </c>
      <c r="Q3200" s="2" t="s">
        <v>22040</v>
      </c>
      <c r="R3200" t="s">
        <v>22039</v>
      </c>
      <c r="S3200" s="13" t="s">
        <v>20506</v>
      </c>
      <c r="T3200" t="s">
        <v>22041</v>
      </c>
      <c r="U3200" t="s">
        <v>22042</v>
      </c>
      <c r="V3200" t="s">
        <v>37</v>
      </c>
      <c r="W3200" t="s">
        <v>42</v>
      </c>
      <c r="X3200" t="s">
        <v>1111</v>
      </c>
      <c r="Y3200" t="s">
        <v>44</v>
      </c>
      <c r="Z3200" t="s">
        <v>45</v>
      </c>
      <c r="AA3200" t="s">
        <v>22043</v>
      </c>
      <c r="AB3200" t="s">
        <v>22044</v>
      </c>
      <c r="AC3200" t="s">
        <v>22045</v>
      </c>
      <c r="AD3200" t="s">
        <v>22046</v>
      </c>
      <c r="AE3200" t="s">
        <v>22047</v>
      </c>
      <c r="AF3200" t="s">
        <v>115</v>
      </c>
    </row>
    <row r="3201" spans="3:32" x14ac:dyDescent="0.3">
      <c r="C3201" s="21">
        <v>2606091</v>
      </c>
      <c r="D3201" s="20" t="s">
        <v>102</v>
      </c>
      <c r="E3201" s="20" t="s">
        <v>63</v>
      </c>
      <c r="F3201" s="45" t="s">
        <v>21824</v>
      </c>
      <c r="G3201" s="44" t="s">
        <v>21747</v>
      </c>
      <c r="H3201" s="20" t="s">
        <v>366</v>
      </c>
      <c r="J3201" t="s">
        <v>33</v>
      </c>
      <c r="K3201" t="s">
        <v>382</v>
      </c>
      <c r="L3201" t="s">
        <v>35</v>
      </c>
      <c r="M3201" t="s">
        <v>52</v>
      </c>
      <c r="N3201" t="s">
        <v>37</v>
      </c>
      <c r="O3201" t="s">
        <v>22048</v>
      </c>
      <c r="P3201" s="13" t="s">
        <v>20506</v>
      </c>
      <c r="Q3201" s="2" t="s">
        <v>13754</v>
      </c>
      <c r="R3201" t="s">
        <v>22049</v>
      </c>
      <c r="S3201" s="13" t="s">
        <v>20506</v>
      </c>
      <c r="T3201" t="s">
        <v>22050</v>
      </c>
      <c r="U3201" t="s">
        <v>22051</v>
      </c>
      <c r="V3201" t="s">
        <v>37</v>
      </c>
      <c r="W3201" t="s">
        <v>42</v>
      </c>
      <c r="X3201" t="s">
        <v>5021</v>
      </c>
      <c r="Y3201" t="s">
        <v>44</v>
      </c>
      <c r="Z3201" t="s">
        <v>359</v>
      </c>
      <c r="AA3201" t="s">
        <v>22052</v>
      </c>
      <c r="AB3201" t="s">
        <v>44</v>
      </c>
      <c r="AC3201" t="s">
        <v>22053</v>
      </c>
      <c r="AD3201" t="s">
        <v>22054</v>
      </c>
      <c r="AE3201" t="s">
        <v>22055</v>
      </c>
      <c r="AF3201" t="s">
        <v>115</v>
      </c>
    </row>
    <row r="3202" spans="3:32" x14ac:dyDescent="0.3">
      <c r="C3202" s="21">
        <v>2606147</v>
      </c>
      <c r="D3202" s="20" t="s">
        <v>102</v>
      </c>
      <c r="E3202" s="20" t="s">
        <v>63</v>
      </c>
      <c r="F3202" s="45" t="s">
        <v>21824</v>
      </c>
      <c r="G3202" s="44" t="s">
        <v>21747</v>
      </c>
      <c r="H3202" s="20" t="s">
        <v>366</v>
      </c>
      <c r="J3202" t="s">
        <v>33</v>
      </c>
      <c r="K3202" t="s">
        <v>382</v>
      </c>
      <c r="L3202" t="s">
        <v>35</v>
      </c>
      <c r="M3202" t="s">
        <v>64</v>
      </c>
      <c r="N3202" t="s">
        <v>37</v>
      </c>
      <c r="O3202" t="s">
        <v>22056</v>
      </c>
      <c r="P3202" s="13" t="s">
        <v>20506</v>
      </c>
      <c r="Q3202" s="2" t="s">
        <v>44</v>
      </c>
      <c r="R3202" t="s">
        <v>22057</v>
      </c>
      <c r="S3202" s="13" t="s">
        <v>20506</v>
      </c>
      <c r="T3202" t="s">
        <v>22058</v>
      </c>
      <c r="U3202" t="s">
        <v>44</v>
      </c>
      <c r="V3202" t="s">
        <v>37</v>
      </c>
      <c r="W3202" t="s">
        <v>42</v>
      </c>
      <c r="X3202" t="s">
        <v>164</v>
      </c>
      <c r="Y3202" t="s">
        <v>44</v>
      </c>
      <c r="Z3202" t="s">
        <v>78</v>
      </c>
      <c r="AA3202" t="s">
        <v>22059</v>
      </c>
      <c r="AB3202" t="s">
        <v>22060</v>
      </c>
      <c r="AC3202" t="s">
        <v>44</v>
      </c>
      <c r="AD3202" t="s">
        <v>22061</v>
      </c>
      <c r="AE3202" t="s">
        <v>22062</v>
      </c>
      <c r="AF3202" t="s">
        <v>115</v>
      </c>
    </row>
    <row r="3203" spans="3:32" x14ac:dyDescent="0.3">
      <c r="C3203" s="21">
        <v>2606444</v>
      </c>
      <c r="D3203" s="20" t="s">
        <v>102</v>
      </c>
      <c r="E3203" s="20" t="s">
        <v>63</v>
      </c>
      <c r="F3203" s="45" t="s">
        <v>21824</v>
      </c>
      <c r="G3203" s="44" t="s">
        <v>21747</v>
      </c>
      <c r="H3203" s="20" t="s">
        <v>366</v>
      </c>
      <c r="J3203" t="s">
        <v>33</v>
      </c>
      <c r="K3203" t="s">
        <v>382</v>
      </c>
      <c r="L3203" t="s">
        <v>35</v>
      </c>
      <c r="M3203" t="s">
        <v>143</v>
      </c>
      <c r="N3203" t="s">
        <v>37</v>
      </c>
      <c r="O3203" t="s">
        <v>22063</v>
      </c>
      <c r="P3203" s="13" t="s">
        <v>20506</v>
      </c>
      <c r="Q3203" s="2" t="s">
        <v>44</v>
      </c>
      <c r="R3203" t="s">
        <v>22064</v>
      </c>
      <c r="S3203" s="13" t="s">
        <v>20506</v>
      </c>
      <c r="T3203" t="s">
        <v>22065</v>
      </c>
      <c r="U3203" t="s">
        <v>44</v>
      </c>
      <c r="V3203" t="s">
        <v>37</v>
      </c>
      <c r="W3203" t="s">
        <v>42</v>
      </c>
      <c r="X3203" t="s">
        <v>164</v>
      </c>
      <c r="Y3203" t="s">
        <v>44</v>
      </c>
      <c r="Z3203" t="s">
        <v>78</v>
      </c>
      <c r="AA3203" t="s">
        <v>22066</v>
      </c>
      <c r="AB3203" t="s">
        <v>22067</v>
      </c>
      <c r="AC3203" t="s">
        <v>44</v>
      </c>
      <c r="AD3203" t="s">
        <v>22068</v>
      </c>
      <c r="AE3203" t="s">
        <v>22069</v>
      </c>
      <c r="AF3203" t="s">
        <v>115</v>
      </c>
    </row>
    <row r="3204" spans="3:32" x14ac:dyDescent="0.3">
      <c r="C3204" s="21">
        <v>2606488</v>
      </c>
      <c r="D3204" s="20" t="s">
        <v>102</v>
      </c>
      <c r="E3204" s="20" t="s">
        <v>30</v>
      </c>
      <c r="F3204" s="45" t="s">
        <v>21824</v>
      </c>
      <c r="G3204" s="44" t="s">
        <v>21747</v>
      </c>
      <c r="H3204" s="20" t="s">
        <v>366</v>
      </c>
      <c r="J3204" t="s">
        <v>33</v>
      </c>
      <c r="K3204" t="s">
        <v>382</v>
      </c>
      <c r="L3204" t="s">
        <v>35</v>
      </c>
      <c r="M3204" t="s">
        <v>117</v>
      </c>
      <c r="N3204" t="s">
        <v>37</v>
      </c>
      <c r="O3204" t="s">
        <v>20834</v>
      </c>
      <c r="P3204" s="13" t="s">
        <v>20506</v>
      </c>
      <c r="Q3204" s="2" t="s">
        <v>6931</v>
      </c>
      <c r="R3204" t="s">
        <v>22070</v>
      </c>
      <c r="S3204" s="13" t="s">
        <v>20506</v>
      </c>
      <c r="T3204" t="s">
        <v>20837</v>
      </c>
      <c r="U3204" t="s">
        <v>20834</v>
      </c>
      <c r="V3204" t="s">
        <v>37</v>
      </c>
      <c r="W3204" t="s">
        <v>42</v>
      </c>
      <c r="X3204" t="s">
        <v>817</v>
      </c>
      <c r="Y3204" t="s">
        <v>44</v>
      </c>
      <c r="Z3204" t="s">
        <v>45</v>
      </c>
      <c r="AA3204" t="s">
        <v>20838</v>
      </c>
      <c r="AB3204" t="s">
        <v>124</v>
      </c>
      <c r="AC3204" t="s">
        <v>20839</v>
      </c>
      <c r="AD3204" t="s">
        <v>20840</v>
      </c>
      <c r="AE3204" t="s">
        <v>22071</v>
      </c>
      <c r="AF3204" t="s">
        <v>115</v>
      </c>
    </row>
    <row r="3205" spans="3:32" x14ac:dyDescent="0.3">
      <c r="C3205" s="21">
        <v>2606491</v>
      </c>
      <c r="D3205" s="20" t="s">
        <v>102</v>
      </c>
      <c r="E3205" s="20" t="s">
        <v>141</v>
      </c>
      <c r="F3205" s="45" t="s">
        <v>21824</v>
      </c>
      <c r="G3205" s="44" t="s">
        <v>21747</v>
      </c>
      <c r="H3205" s="20" t="s">
        <v>366</v>
      </c>
      <c r="J3205" t="s">
        <v>33</v>
      </c>
      <c r="K3205" t="s">
        <v>382</v>
      </c>
      <c r="L3205" t="s">
        <v>35</v>
      </c>
      <c r="M3205" t="s">
        <v>292</v>
      </c>
      <c r="N3205" t="s">
        <v>37</v>
      </c>
      <c r="O3205" t="s">
        <v>22072</v>
      </c>
      <c r="P3205" s="13" t="s">
        <v>20506</v>
      </c>
      <c r="Q3205" s="2" t="s">
        <v>22073</v>
      </c>
      <c r="R3205" t="s">
        <v>22072</v>
      </c>
      <c r="S3205" s="13" t="s">
        <v>20506</v>
      </c>
      <c r="T3205" t="s">
        <v>22074</v>
      </c>
      <c r="U3205" t="s">
        <v>22075</v>
      </c>
      <c r="V3205" t="s">
        <v>37</v>
      </c>
      <c r="W3205" t="s">
        <v>42</v>
      </c>
      <c r="X3205" t="s">
        <v>22076</v>
      </c>
      <c r="Y3205" t="s">
        <v>44</v>
      </c>
      <c r="Z3205" t="s">
        <v>2444</v>
      </c>
      <c r="AA3205" t="s">
        <v>22077</v>
      </c>
      <c r="AB3205" t="s">
        <v>22078</v>
      </c>
      <c r="AC3205" t="s">
        <v>22079</v>
      </c>
      <c r="AD3205" t="s">
        <v>22080</v>
      </c>
      <c r="AE3205" t="s">
        <v>22081</v>
      </c>
      <c r="AF3205" t="s">
        <v>115</v>
      </c>
    </row>
    <row r="3206" spans="3:32" x14ac:dyDescent="0.3">
      <c r="C3206" s="21">
        <v>2606496</v>
      </c>
      <c r="D3206" s="20" t="s">
        <v>102</v>
      </c>
      <c r="E3206" s="20" t="s">
        <v>63</v>
      </c>
      <c r="F3206" s="45" t="s">
        <v>21824</v>
      </c>
      <c r="G3206" s="44" t="s">
        <v>21824</v>
      </c>
      <c r="H3206" s="20" t="s">
        <v>366</v>
      </c>
      <c r="J3206" t="s">
        <v>33</v>
      </c>
      <c r="K3206" t="s">
        <v>382</v>
      </c>
      <c r="L3206" t="s">
        <v>35</v>
      </c>
      <c r="M3206" t="s">
        <v>117</v>
      </c>
      <c r="N3206" t="s">
        <v>37</v>
      </c>
      <c r="O3206" t="s">
        <v>3915</v>
      </c>
      <c r="P3206" s="13" t="s">
        <v>20506</v>
      </c>
      <c r="Q3206" s="2" t="s">
        <v>44</v>
      </c>
      <c r="R3206" t="s">
        <v>22082</v>
      </c>
      <c r="S3206" s="13" t="s">
        <v>20506</v>
      </c>
      <c r="T3206" t="s">
        <v>22083</v>
      </c>
      <c r="U3206" t="s">
        <v>44</v>
      </c>
      <c r="V3206" t="s">
        <v>37</v>
      </c>
      <c r="W3206" t="s">
        <v>42</v>
      </c>
      <c r="X3206" t="s">
        <v>164</v>
      </c>
      <c r="Y3206" t="s">
        <v>44</v>
      </c>
      <c r="Z3206" t="s">
        <v>78</v>
      </c>
      <c r="AA3206" t="s">
        <v>3919</v>
      </c>
      <c r="AB3206" t="s">
        <v>22084</v>
      </c>
      <c r="AC3206" t="s">
        <v>44</v>
      </c>
      <c r="AD3206" t="s">
        <v>22085</v>
      </c>
      <c r="AE3206" t="s">
        <v>22086</v>
      </c>
      <c r="AF3206" t="s">
        <v>115</v>
      </c>
    </row>
    <row r="3207" spans="3:32" x14ac:dyDescent="0.3">
      <c r="C3207" s="21">
        <v>2606512</v>
      </c>
      <c r="D3207" s="20" t="s">
        <v>102</v>
      </c>
      <c r="E3207" s="20" t="s">
        <v>63</v>
      </c>
      <c r="F3207" s="45" t="s">
        <v>21824</v>
      </c>
      <c r="G3207" s="44" t="s">
        <v>21824</v>
      </c>
      <c r="H3207" s="20" t="s">
        <v>366</v>
      </c>
      <c r="J3207" t="s">
        <v>33</v>
      </c>
      <c r="K3207" t="s">
        <v>382</v>
      </c>
      <c r="L3207" t="s">
        <v>35</v>
      </c>
      <c r="M3207" t="s">
        <v>117</v>
      </c>
      <c r="N3207" t="s">
        <v>37</v>
      </c>
      <c r="O3207" t="s">
        <v>8466</v>
      </c>
      <c r="P3207" s="13" t="s">
        <v>20506</v>
      </c>
      <c r="Q3207" s="2" t="s">
        <v>44</v>
      </c>
      <c r="R3207" t="s">
        <v>22087</v>
      </c>
      <c r="S3207" s="13" t="s">
        <v>20506</v>
      </c>
      <c r="T3207" t="s">
        <v>8468</v>
      </c>
      <c r="U3207" t="s">
        <v>44</v>
      </c>
      <c r="V3207" t="s">
        <v>37</v>
      </c>
      <c r="W3207" t="s">
        <v>42</v>
      </c>
      <c r="X3207" t="s">
        <v>164</v>
      </c>
      <c r="Y3207" t="s">
        <v>44</v>
      </c>
      <c r="Z3207" t="s">
        <v>78</v>
      </c>
      <c r="AA3207" t="s">
        <v>8469</v>
      </c>
      <c r="AB3207" t="s">
        <v>8470</v>
      </c>
      <c r="AC3207" t="s">
        <v>44</v>
      </c>
      <c r="AD3207" t="s">
        <v>8471</v>
      </c>
      <c r="AE3207" t="s">
        <v>22088</v>
      </c>
      <c r="AF3207" t="s">
        <v>115</v>
      </c>
    </row>
    <row r="3208" spans="3:32" x14ac:dyDescent="0.3">
      <c r="C3208" s="21">
        <v>2606518</v>
      </c>
      <c r="D3208" s="20" t="s">
        <v>102</v>
      </c>
      <c r="E3208" s="20" t="s">
        <v>63</v>
      </c>
      <c r="F3208" s="45" t="s">
        <v>21824</v>
      </c>
      <c r="G3208" s="44" t="s">
        <v>21824</v>
      </c>
      <c r="H3208" s="20" t="s">
        <v>366</v>
      </c>
      <c r="J3208" t="s">
        <v>33</v>
      </c>
      <c r="K3208" t="s">
        <v>382</v>
      </c>
      <c r="L3208" t="s">
        <v>35</v>
      </c>
      <c r="M3208" t="s">
        <v>36</v>
      </c>
      <c r="N3208" t="s">
        <v>37</v>
      </c>
      <c r="O3208" t="s">
        <v>22089</v>
      </c>
      <c r="P3208" s="13" t="s">
        <v>20506</v>
      </c>
      <c r="Q3208" s="2" t="s">
        <v>13843</v>
      </c>
      <c r="R3208" t="s">
        <v>22090</v>
      </c>
      <c r="S3208" s="13" t="s">
        <v>20506</v>
      </c>
      <c r="T3208" t="s">
        <v>22091</v>
      </c>
      <c r="U3208" t="s">
        <v>124</v>
      </c>
      <c r="V3208" t="s">
        <v>37</v>
      </c>
      <c r="W3208" t="s">
        <v>42</v>
      </c>
      <c r="X3208" t="s">
        <v>1028</v>
      </c>
      <c r="Y3208" t="s">
        <v>44</v>
      </c>
      <c r="Z3208" t="s">
        <v>1029</v>
      </c>
      <c r="AA3208" t="s">
        <v>22092</v>
      </c>
      <c r="AB3208" t="s">
        <v>124</v>
      </c>
      <c r="AC3208" t="s">
        <v>22093</v>
      </c>
      <c r="AD3208" t="s">
        <v>124</v>
      </c>
      <c r="AE3208" t="s">
        <v>6969</v>
      </c>
      <c r="AF3208" t="s">
        <v>115</v>
      </c>
    </row>
    <row r="3209" spans="3:32" x14ac:dyDescent="0.3">
      <c r="C3209" s="21">
        <v>2606520</v>
      </c>
      <c r="D3209" s="20" t="s">
        <v>102</v>
      </c>
      <c r="E3209" s="20" t="s">
        <v>63</v>
      </c>
      <c r="F3209" s="45" t="s">
        <v>21824</v>
      </c>
      <c r="G3209" s="44" t="s">
        <v>21824</v>
      </c>
      <c r="H3209" s="20" t="s">
        <v>366</v>
      </c>
      <c r="J3209" t="s">
        <v>33</v>
      </c>
      <c r="K3209" t="s">
        <v>382</v>
      </c>
      <c r="L3209" t="s">
        <v>35</v>
      </c>
      <c r="M3209" t="s">
        <v>117</v>
      </c>
      <c r="N3209" t="s">
        <v>37</v>
      </c>
      <c r="O3209" t="s">
        <v>8466</v>
      </c>
      <c r="P3209" s="13" t="s">
        <v>20506</v>
      </c>
      <c r="Q3209" s="2" t="s">
        <v>44</v>
      </c>
      <c r="R3209" t="s">
        <v>22087</v>
      </c>
      <c r="S3209" s="13" t="s">
        <v>20506</v>
      </c>
      <c r="T3209" t="s">
        <v>8468</v>
      </c>
      <c r="U3209" t="s">
        <v>44</v>
      </c>
      <c r="V3209" t="s">
        <v>37</v>
      </c>
      <c r="W3209" t="s">
        <v>42</v>
      </c>
      <c r="X3209" t="s">
        <v>164</v>
      </c>
      <c r="Y3209" t="s">
        <v>44</v>
      </c>
      <c r="Z3209" t="s">
        <v>78</v>
      </c>
      <c r="AA3209" t="s">
        <v>8469</v>
      </c>
      <c r="AB3209" t="s">
        <v>8470</v>
      </c>
      <c r="AC3209" t="s">
        <v>44</v>
      </c>
      <c r="AD3209" t="s">
        <v>8471</v>
      </c>
      <c r="AE3209" t="s">
        <v>22094</v>
      </c>
      <c r="AF3209" t="s">
        <v>115</v>
      </c>
    </row>
    <row r="3210" spans="3:32" x14ac:dyDescent="0.3">
      <c r="C3210" s="21">
        <v>2606566</v>
      </c>
      <c r="D3210" s="20" t="s">
        <v>102</v>
      </c>
      <c r="E3210" s="20" t="s">
        <v>357</v>
      </c>
      <c r="F3210" s="45" t="s">
        <v>21824</v>
      </c>
      <c r="G3210" s="44" t="s">
        <v>21824</v>
      </c>
      <c r="H3210" s="20" t="s">
        <v>366</v>
      </c>
      <c r="J3210" t="s">
        <v>33</v>
      </c>
      <c r="K3210" t="s">
        <v>382</v>
      </c>
      <c r="L3210" t="s">
        <v>35</v>
      </c>
      <c r="M3210" t="s">
        <v>36</v>
      </c>
      <c r="N3210" t="s">
        <v>37</v>
      </c>
      <c r="O3210" t="s">
        <v>17674</v>
      </c>
      <c r="P3210" s="13" t="s">
        <v>20506</v>
      </c>
      <c r="Q3210" s="2" t="s">
        <v>22095</v>
      </c>
      <c r="R3210" t="s">
        <v>17674</v>
      </c>
      <c r="S3210" s="13" t="s">
        <v>20506</v>
      </c>
      <c r="T3210" t="s">
        <v>17676</v>
      </c>
      <c r="U3210" t="s">
        <v>14292</v>
      </c>
      <c r="V3210" t="s">
        <v>37</v>
      </c>
      <c r="W3210" t="s">
        <v>42</v>
      </c>
      <c r="X3210" t="s">
        <v>7982</v>
      </c>
      <c r="Y3210" t="s">
        <v>44</v>
      </c>
      <c r="Z3210" t="s">
        <v>359</v>
      </c>
      <c r="AA3210" t="s">
        <v>17677</v>
      </c>
      <c r="AB3210" t="s">
        <v>14294</v>
      </c>
      <c r="AC3210" t="s">
        <v>17678</v>
      </c>
      <c r="AD3210" t="s">
        <v>17679</v>
      </c>
      <c r="AE3210" t="s">
        <v>22096</v>
      </c>
      <c r="AF3210" t="s">
        <v>115</v>
      </c>
    </row>
    <row r="3211" spans="3:32" x14ac:dyDescent="0.3">
      <c r="C3211" s="21">
        <v>2606703</v>
      </c>
      <c r="D3211" s="20" t="s">
        <v>102</v>
      </c>
      <c r="E3211" s="20" t="s">
        <v>63</v>
      </c>
      <c r="F3211" s="45" t="s">
        <v>21824</v>
      </c>
      <c r="G3211" s="44" t="s">
        <v>21824</v>
      </c>
      <c r="H3211" s="20" t="s">
        <v>366</v>
      </c>
      <c r="J3211" t="s">
        <v>33</v>
      </c>
      <c r="K3211" t="s">
        <v>382</v>
      </c>
      <c r="L3211" t="s">
        <v>35</v>
      </c>
      <c r="M3211" t="s">
        <v>52</v>
      </c>
      <c r="N3211" t="s">
        <v>37</v>
      </c>
      <c r="O3211" t="s">
        <v>22097</v>
      </c>
      <c r="P3211" s="13" t="s">
        <v>20506</v>
      </c>
      <c r="Q3211" s="2" t="s">
        <v>44</v>
      </c>
      <c r="R3211" t="s">
        <v>22098</v>
      </c>
      <c r="S3211" s="13" t="s">
        <v>20506</v>
      </c>
      <c r="T3211" t="s">
        <v>22099</v>
      </c>
      <c r="U3211" t="s">
        <v>44</v>
      </c>
      <c r="V3211" t="s">
        <v>37</v>
      </c>
      <c r="W3211" t="s">
        <v>42</v>
      </c>
      <c r="X3211" t="s">
        <v>164</v>
      </c>
      <c r="Y3211" t="s">
        <v>44</v>
      </c>
      <c r="Z3211" t="s">
        <v>78</v>
      </c>
      <c r="AA3211" t="s">
        <v>22100</v>
      </c>
      <c r="AB3211" t="s">
        <v>22101</v>
      </c>
      <c r="AC3211" t="s">
        <v>44</v>
      </c>
      <c r="AD3211" t="s">
        <v>22102</v>
      </c>
      <c r="AE3211" t="s">
        <v>22103</v>
      </c>
      <c r="AF3211" t="s">
        <v>115</v>
      </c>
    </row>
    <row r="3212" spans="3:32" x14ac:dyDescent="0.3">
      <c r="C3212" s="21">
        <v>2606704</v>
      </c>
      <c r="D3212" s="20" t="s">
        <v>102</v>
      </c>
      <c r="E3212" s="20" t="s">
        <v>63</v>
      </c>
      <c r="F3212" s="45" t="s">
        <v>21824</v>
      </c>
      <c r="G3212" s="44" t="s">
        <v>21824</v>
      </c>
      <c r="H3212" s="20" t="s">
        <v>366</v>
      </c>
      <c r="J3212" t="s">
        <v>33</v>
      </c>
      <c r="K3212" t="s">
        <v>382</v>
      </c>
      <c r="L3212" t="s">
        <v>35</v>
      </c>
      <c r="M3212" t="s">
        <v>105</v>
      </c>
      <c r="N3212" t="s">
        <v>37</v>
      </c>
      <c r="O3212" t="s">
        <v>22104</v>
      </c>
      <c r="P3212" s="13" t="s">
        <v>20506</v>
      </c>
      <c r="Q3212" s="2" t="s">
        <v>44</v>
      </c>
      <c r="R3212" t="s">
        <v>5693</v>
      </c>
      <c r="S3212" s="13" t="s">
        <v>20506</v>
      </c>
      <c r="T3212" t="s">
        <v>5694</v>
      </c>
      <c r="U3212" t="s">
        <v>44</v>
      </c>
      <c r="V3212" t="s">
        <v>37</v>
      </c>
      <c r="W3212" t="s">
        <v>42</v>
      </c>
      <c r="X3212" t="s">
        <v>164</v>
      </c>
      <c r="Y3212" t="s">
        <v>44</v>
      </c>
      <c r="Z3212" t="s">
        <v>78</v>
      </c>
      <c r="AA3212" t="s">
        <v>22105</v>
      </c>
      <c r="AB3212" t="s">
        <v>5696</v>
      </c>
      <c r="AC3212" t="s">
        <v>44</v>
      </c>
      <c r="AD3212" t="s">
        <v>20556</v>
      </c>
      <c r="AE3212" t="s">
        <v>22106</v>
      </c>
      <c r="AF3212" t="s">
        <v>115</v>
      </c>
    </row>
    <row r="3213" spans="3:32" x14ac:dyDescent="0.3">
      <c r="C3213" s="21">
        <v>2606715</v>
      </c>
      <c r="D3213" s="20" t="s">
        <v>102</v>
      </c>
      <c r="E3213" s="20" t="s">
        <v>63</v>
      </c>
      <c r="F3213" s="45" t="s">
        <v>21824</v>
      </c>
      <c r="G3213" s="44" t="s">
        <v>21824</v>
      </c>
      <c r="H3213" s="20" t="s">
        <v>366</v>
      </c>
      <c r="J3213" t="s">
        <v>33</v>
      </c>
      <c r="K3213" t="s">
        <v>382</v>
      </c>
      <c r="L3213" t="s">
        <v>35</v>
      </c>
      <c r="M3213" t="s">
        <v>36</v>
      </c>
      <c r="N3213" t="s">
        <v>37</v>
      </c>
      <c r="O3213" t="s">
        <v>22107</v>
      </c>
      <c r="P3213" s="13" t="s">
        <v>20506</v>
      </c>
      <c r="Q3213" s="2" t="s">
        <v>44</v>
      </c>
      <c r="R3213" t="s">
        <v>22108</v>
      </c>
      <c r="S3213" s="13" t="s">
        <v>20506</v>
      </c>
      <c r="T3213" t="s">
        <v>22109</v>
      </c>
      <c r="U3213" t="s">
        <v>44</v>
      </c>
      <c r="V3213" t="s">
        <v>37</v>
      </c>
      <c r="W3213" t="s">
        <v>42</v>
      </c>
      <c r="X3213" t="s">
        <v>164</v>
      </c>
      <c r="Y3213" t="s">
        <v>44</v>
      </c>
      <c r="Z3213" t="s">
        <v>78</v>
      </c>
      <c r="AA3213" t="s">
        <v>22110</v>
      </c>
      <c r="AB3213" t="s">
        <v>44</v>
      </c>
      <c r="AC3213" t="s">
        <v>44</v>
      </c>
      <c r="AD3213" t="s">
        <v>22111</v>
      </c>
      <c r="AE3213" t="s">
        <v>22112</v>
      </c>
      <c r="AF3213" t="s">
        <v>115</v>
      </c>
    </row>
    <row r="3214" spans="3:32" x14ac:dyDescent="0.3">
      <c r="C3214" s="21">
        <v>2606716</v>
      </c>
      <c r="D3214" s="20" t="s">
        <v>102</v>
      </c>
      <c r="E3214" s="20" t="s">
        <v>280</v>
      </c>
      <c r="F3214" s="45" t="s">
        <v>21824</v>
      </c>
      <c r="G3214" s="44" t="s">
        <v>21824</v>
      </c>
      <c r="H3214" s="20" t="s">
        <v>366</v>
      </c>
      <c r="J3214" t="s">
        <v>33</v>
      </c>
      <c r="K3214" t="s">
        <v>382</v>
      </c>
      <c r="L3214" t="s">
        <v>35</v>
      </c>
      <c r="M3214" t="s">
        <v>52</v>
      </c>
      <c r="N3214" t="s">
        <v>37</v>
      </c>
      <c r="O3214" t="s">
        <v>22113</v>
      </c>
      <c r="P3214" s="13" t="s">
        <v>20506</v>
      </c>
      <c r="Q3214" s="2" t="s">
        <v>44</v>
      </c>
      <c r="R3214" t="s">
        <v>22114</v>
      </c>
      <c r="S3214" s="13" t="s">
        <v>20506</v>
      </c>
      <c r="T3214" t="s">
        <v>12992</v>
      </c>
      <c r="U3214" t="s">
        <v>44</v>
      </c>
      <c r="V3214" t="s">
        <v>37</v>
      </c>
      <c r="W3214" t="s">
        <v>42</v>
      </c>
      <c r="X3214" t="s">
        <v>164</v>
      </c>
      <c r="Y3214" t="s">
        <v>44</v>
      </c>
      <c r="Z3214" t="s">
        <v>78</v>
      </c>
      <c r="AA3214" t="s">
        <v>22115</v>
      </c>
      <c r="AB3214" t="s">
        <v>12410</v>
      </c>
      <c r="AC3214" t="s">
        <v>44</v>
      </c>
      <c r="AD3214" t="s">
        <v>22116</v>
      </c>
      <c r="AE3214" t="s">
        <v>22117</v>
      </c>
      <c r="AF3214" t="s">
        <v>115</v>
      </c>
    </row>
    <row r="3215" spans="3:32" x14ac:dyDescent="0.3">
      <c r="C3215" s="21">
        <v>2607202</v>
      </c>
      <c r="D3215" s="20" t="s">
        <v>102</v>
      </c>
      <c r="E3215" s="20" t="s">
        <v>63</v>
      </c>
      <c r="F3215" s="45" t="s">
        <v>21824</v>
      </c>
      <c r="G3215" s="44" t="s">
        <v>21824</v>
      </c>
      <c r="H3215" s="20" t="s">
        <v>366</v>
      </c>
      <c r="J3215" t="s">
        <v>33</v>
      </c>
      <c r="K3215" t="s">
        <v>382</v>
      </c>
      <c r="L3215" t="s">
        <v>35</v>
      </c>
      <c r="M3215" t="s">
        <v>143</v>
      </c>
      <c r="N3215" t="s">
        <v>37</v>
      </c>
      <c r="O3215" t="s">
        <v>6725</v>
      </c>
      <c r="P3215" s="13" t="s">
        <v>20506</v>
      </c>
      <c r="Q3215" s="2" t="s">
        <v>22118</v>
      </c>
      <c r="R3215" t="s">
        <v>6725</v>
      </c>
      <c r="S3215" s="13" t="s">
        <v>20506</v>
      </c>
      <c r="T3215" t="s">
        <v>6727</v>
      </c>
      <c r="U3215" t="s">
        <v>6728</v>
      </c>
      <c r="V3215" t="s">
        <v>37</v>
      </c>
      <c r="W3215" t="s">
        <v>42</v>
      </c>
      <c r="X3215" t="s">
        <v>16466</v>
      </c>
      <c r="Y3215" t="s">
        <v>44</v>
      </c>
      <c r="Z3215" t="s">
        <v>1426</v>
      </c>
      <c r="AA3215" t="s">
        <v>6729</v>
      </c>
      <c r="AB3215" t="s">
        <v>22119</v>
      </c>
      <c r="AC3215" t="s">
        <v>22119</v>
      </c>
      <c r="AD3215" t="s">
        <v>22120</v>
      </c>
      <c r="AE3215" t="s">
        <v>22121</v>
      </c>
      <c r="AF3215" t="s">
        <v>115</v>
      </c>
    </row>
    <row r="3216" spans="3:32" x14ac:dyDescent="0.3">
      <c r="C3216" s="21">
        <v>2607222</v>
      </c>
      <c r="D3216" s="20" t="s">
        <v>102</v>
      </c>
      <c r="E3216" s="20" t="s">
        <v>63</v>
      </c>
      <c r="F3216" s="45" t="s">
        <v>21824</v>
      </c>
      <c r="G3216" s="44" t="s">
        <v>21824</v>
      </c>
      <c r="H3216" s="20" t="s">
        <v>366</v>
      </c>
      <c r="J3216" t="s">
        <v>33</v>
      </c>
      <c r="K3216" t="s">
        <v>382</v>
      </c>
      <c r="L3216" t="s">
        <v>35</v>
      </c>
      <c r="M3216" t="s">
        <v>117</v>
      </c>
      <c r="N3216" t="s">
        <v>37</v>
      </c>
      <c r="O3216" t="s">
        <v>22122</v>
      </c>
      <c r="P3216" s="13" t="s">
        <v>20506</v>
      </c>
      <c r="Q3216" s="2" t="s">
        <v>44</v>
      </c>
      <c r="R3216" t="s">
        <v>22123</v>
      </c>
      <c r="S3216" s="13" t="s">
        <v>20506</v>
      </c>
      <c r="T3216" t="s">
        <v>22124</v>
      </c>
      <c r="U3216" t="s">
        <v>44</v>
      </c>
      <c r="V3216" t="s">
        <v>37</v>
      </c>
      <c r="W3216" t="s">
        <v>42</v>
      </c>
      <c r="X3216" t="s">
        <v>164</v>
      </c>
      <c r="Y3216" t="s">
        <v>44</v>
      </c>
      <c r="Z3216" t="s">
        <v>78</v>
      </c>
      <c r="AA3216" t="s">
        <v>22125</v>
      </c>
      <c r="AB3216" t="s">
        <v>22126</v>
      </c>
      <c r="AC3216" t="s">
        <v>44</v>
      </c>
      <c r="AD3216" t="s">
        <v>22127</v>
      </c>
      <c r="AE3216" t="s">
        <v>22128</v>
      </c>
      <c r="AF3216" t="s">
        <v>115</v>
      </c>
    </row>
    <row r="3217" spans="3:32" x14ac:dyDescent="0.3">
      <c r="C3217" s="21">
        <v>2607245</v>
      </c>
      <c r="D3217" s="20" t="s">
        <v>102</v>
      </c>
      <c r="E3217" s="20" t="s">
        <v>63</v>
      </c>
      <c r="F3217" s="45" t="s">
        <v>21824</v>
      </c>
      <c r="G3217" s="44" t="s">
        <v>21824</v>
      </c>
      <c r="H3217" s="20" t="s">
        <v>366</v>
      </c>
      <c r="J3217" t="s">
        <v>33</v>
      </c>
      <c r="K3217" t="s">
        <v>382</v>
      </c>
      <c r="L3217" t="s">
        <v>35</v>
      </c>
      <c r="M3217" t="s">
        <v>52</v>
      </c>
      <c r="N3217" t="s">
        <v>37</v>
      </c>
      <c r="O3217" t="s">
        <v>22129</v>
      </c>
      <c r="P3217" s="13" t="s">
        <v>20506</v>
      </c>
      <c r="Q3217" s="2" t="s">
        <v>8368</v>
      </c>
      <c r="R3217" t="s">
        <v>22130</v>
      </c>
      <c r="S3217" s="13" t="s">
        <v>20506</v>
      </c>
      <c r="T3217" t="s">
        <v>3776</v>
      </c>
      <c r="U3217" t="s">
        <v>124</v>
      </c>
      <c r="V3217" t="s">
        <v>37</v>
      </c>
      <c r="W3217" t="s">
        <v>42</v>
      </c>
      <c r="X3217" t="s">
        <v>274</v>
      </c>
      <c r="Y3217" t="s">
        <v>44</v>
      </c>
      <c r="Z3217" t="s">
        <v>45</v>
      </c>
      <c r="AA3217" t="s">
        <v>22131</v>
      </c>
      <c r="AB3217" t="s">
        <v>124</v>
      </c>
      <c r="AC3217" t="s">
        <v>22132</v>
      </c>
      <c r="AD3217" t="s">
        <v>3779</v>
      </c>
      <c r="AE3217" t="s">
        <v>22133</v>
      </c>
      <c r="AF3217" t="s">
        <v>115</v>
      </c>
    </row>
    <row r="3218" spans="3:32" x14ac:dyDescent="0.3">
      <c r="C3218" s="21">
        <v>2607249</v>
      </c>
      <c r="D3218" s="20" t="s">
        <v>102</v>
      </c>
      <c r="E3218" s="20" t="s">
        <v>63</v>
      </c>
      <c r="F3218" s="45" t="s">
        <v>21824</v>
      </c>
      <c r="G3218" s="44" t="s">
        <v>21824</v>
      </c>
      <c r="H3218" s="20" t="s">
        <v>366</v>
      </c>
      <c r="J3218" t="s">
        <v>33</v>
      </c>
      <c r="K3218" t="s">
        <v>382</v>
      </c>
      <c r="L3218" t="s">
        <v>35</v>
      </c>
      <c r="M3218" t="s">
        <v>52</v>
      </c>
      <c r="N3218" t="s">
        <v>37</v>
      </c>
      <c r="O3218" t="s">
        <v>22134</v>
      </c>
      <c r="P3218" s="13" t="s">
        <v>20506</v>
      </c>
      <c r="Q3218" s="2" t="s">
        <v>2308</v>
      </c>
      <c r="R3218" t="s">
        <v>22135</v>
      </c>
      <c r="S3218" s="13" t="s">
        <v>20506</v>
      </c>
      <c r="T3218" t="s">
        <v>22136</v>
      </c>
      <c r="U3218" t="s">
        <v>124</v>
      </c>
      <c r="V3218" t="s">
        <v>37</v>
      </c>
      <c r="W3218" t="s">
        <v>42</v>
      </c>
      <c r="X3218" t="s">
        <v>274</v>
      </c>
      <c r="Y3218" t="s">
        <v>44</v>
      </c>
      <c r="Z3218" t="s">
        <v>45</v>
      </c>
      <c r="AA3218" t="s">
        <v>22137</v>
      </c>
      <c r="AB3218" t="s">
        <v>124</v>
      </c>
      <c r="AC3218" t="s">
        <v>3911</v>
      </c>
      <c r="AD3218" t="s">
        <v>22138</v>
      </c>
      <c r="AE3218" t="s">
        <v>22139</v>
      </c>
      <c r="AF3218" t="s">
        <v>115</v>
      </c>
    </row>
    <row r="3219" spans="3:32" x14ac:dyDescent="0.3">
      <c r="C3219" s="21">
        <v>2607306</v>
      </c>
      <c r="D3219" s="20" t="s">
        <v>102</v>
      </c>
      <c r="E3219" s="20" t="s">
        <v>280</v>
      </c>
      <c r="F3219" s="45" t="s">
        <v>21824</v>
      </c>
      <c r="G3219" s="44" t="s">
        <v>21824</v>
      </c>
      <c r="H3219" s="20" t="s">
        <v>366</v>
      </c>
      <c r="J3219" t="s">
        <v>33</v>
      </c>
      <c r="K3219" t="s">
        <v>382</v>
      </c>
      <c r="L3219" t="s">
        <v>35</v>
      </c>
      <c r="M3219" t="s">
        <v>36</v>
      </c>
      <c r="N3219" t="s">
        <v>37</v>
      </c>
      <c r="O3219" t="s">
        <v>22140</v>
      </c>
      <c r="P3219" s="13" t="s">
        <v>20506</v>
      </c>
      <c r="Q3219" s="2" t="s">
        <v>44</v>
      </c>
      <c r="R3219" t="s">
        <v>22141</v>
      </c>
      <c r="S3219" s="13" t="s">
        <v>20506</v>
      </c>
      <c r="T3219" t="s">
        <v>22142</v>
      </c>
      <c r="U3219" t="s">
        <v>44</v>
      </c>
      <c r="V3219" t="s">
        <v>37</v>
      </c>
      <c r="W3219" t="s">
        <v>42</v>
      </c>
      <c r="X3219" t="s">
        <v>164</v>
      </c>
      <c r="Y3219" t="s">
        <v>44</v>
      </c>
      <c r="Z3219" t="s">
        <v>78</v>
      </c>
      <c r="AA3219" t="s">
        <v>22143</v>
      </c>
      <c r="AB3219" t="s">
        <v>22144</v>
      </c>
      <c r="AC3219" t="s">
        <v>44</v>
      </c>
      <c r="AD3219" t="s">
        <v>22145</v>
      </c>
      <c r="AE3219" t="s">
        <v>22146</v>
      </c>
      <c r="AF3219" t="s">
        <v>115</v>
      </c>
    </row>
    <row r="3220" spans="3:32" x14ac:dyDescent="0.3">
      <c r="C3220" s="21">
        <v>2607609</v>
      </c>
      <c r="D3220" s="20" t="s">
        <v>102</v>
      </c>
      <c r="E3220" s="20" t="s">
        <v>63</v>
      </c>
      <c r="F3220" s="45" t="s">
        <v>21824</v>
      </c>
      <c r="G3220" s="44" t="s">
        <v>21824</v>
      </c>
      <c r="H3220" s="20" t="s">
        <v>366</v>
      </c>
      <c r="J3220" t="s">
        <v>33</v>
      </c>
      <c r="K3220" t="s">
        <v>382</v>
      </c>
      <c r="L3220" t="s">
        <v>35</v>
      </c>
      <c r="M3220" t="s">
        <v>52</v>
      </c>
      <c r="N3220" t="s">
        <v>37</v>
      </c>
      <c r="O3220" t="s">
        <v>22147</v>
      </c>
      <c r="P3220" s="13" t="s">
        <v>20506</v>
      </c>
      <c r="Q3220" s="2" t="s">
        <v>22148</v>
      </c>
      <c r="R3220" t="s">
        <v>22149</v>
      </c>
      <c r="S3220" s="13" t="s">
        <v>20506</v>
      </c>
      <c r="T3220" t="s">
        <v>22150</v>
      </c>
      <c r="U3220" t="s">
        <v>44</v>
      </c>
      <c r="V3220" t="s">
        <v>37</v>
      </c>
      <c r="W3220" t="s">
        <v>42</v>
      </c>
      <c r="X3220" t="s">
        <v>2193</v>
      </c>
      <c r="Y3220" t="s">
        <v>44</v>
      </c>
      <c r="Z3220" t="s">
        <v>45</v>
      </c>
      <c r="AA3220" t="s">
        <v>22151</v>
      </c>
      <c r="AB3220" t="s">
        <v>44</v>
      </c>
      <c r="AC3220" t="s">
        <v>22152</v>
      </c>
      <c r="AD3220" t="s">
        <v>22153</v>
      </c>
      <c r="AE3220" t="s">
        <v>22154</v>
      </c>
      <c r="AF3220" t="s">
        <v>115</v>
      </c>
    </row>
    <row r="3221" spans="3:32" x14ac:dyDescent="0.3">
      <c r="C3221" s="21">
        <v>2607661</v>
      </c>
      <c r="D3221" s="20" t="s">
        <v>102</v>
      </c>
      <c r="E3221" s="20" t="s">
        <v>509</v>
      </c>
      <c r="F3221" s="45" t="s">
        <v>21824</v>
      </c>
      <c r="G3221" s="44" t="s">
        <v>21824</v>
      </c>
      <c r="H3221" s="20" t="s">
        <v>366</v>
      </c>
      <c r="J3221" t="s">
        <v>33</v>
      </c>
      <c r="K3221" t="s">
        <v>382</v>
      </c>
      <c r="L3221" t="s">
        <v>35</v>
      </c>
      <c r="M3221" t="s">
        <v>52</v>
      </c>
      <c r="N3221" t="s">
        <v>37</v>
      </c>
      <c r="O3221" t="s">
        <v>3700</v>
      </c>
      <c r="P3221" s="13" t="s">
        <v>20506</v>
      </c>
      <c r="Q3221" s="2" t="s">
        <v>44</v>
      </c>
      <c r="R3221" t="s">
        <v>22155</v>
      </c>
      <c r="S3221" s="13" t="s">
        <v>20506</v>
      </c>
      <c r="T3221" t="s">
        <v>3703</v>
      </c>
      <c r="U3221" t="s">
        <v>44</v>
      </c>
      <c r="V3221" t="s">
        <v>37</v>
      </c>
      <c r="W3221" t="s">
        <v>42</v>
      </c>
      <c r="X3221" t="s">
        <v>164</v>
      </c>
      <c r="Y3221" t="s">
        <v>44</v>
      </c>
      <c r="Z3221" t="s">
        <v>78</v>
      </c>
      <c r="AA3221" t="s">
        <v>3704</v>
      </c>
      <c r="AB3221" t="s">
        <v>22156</v>
      </c>
      <c r="AC3221" t="s">
        <v>44</v>
      </c>
      <c r="AD3221" t="s">
        <v>22157</v>
      </c>
      <c r="AE3221" t="s">
        <v>22158</v>
      </c>
      <c r="AF3221" t="s">
        <v>115</v>
      </c>
    </row>
    <row r="3222" spans="3:32" x14ac:dyDescent="0.3">
      <c r="C3222" s="21">
        <v>2607695</v>
      </c>
      <c r="D3222" s="20" t="s">
        <v>102</v>
      </c>
      <c r="E3222" s="20" t="s">
        <v>63</v>
      </c>
      <c r="F3222" s="45" t="s">
        <v>21824</v>
      </c>
      <c r="G3222" s="44" t="s">
        <v>21824</v>
      </c>
      <c r="H3222" s="20" t="s">
        <v>366</v>
      </c>
      <c r="J3222" t="s">
        <v>33</v>
      </c>
      <c r="K3222" t="s">
        <v>382</v>
      </c>
      <c r="L3222" t="s">
        <v>35</v>
      </c>
      <c r="M3222" t="s">
        <v>64</v>
      </c>
      <c r="N3222" t="s">
        <v>37</v>
      </c>
      <c r="O3222" t="s">
        <v>22159</v>
      </c>
      <c r="P3222" s="13" t="s">
        <v>20506</v>
      </c>
      <c r="Q3222" s="2" t="s">
        <v>22160</v>
      </c>
      <c r="R3222" t="s">
        <v>22159</v>
      </c>
      <c r="S3222" s="13" t="s">
        <v>20506</v>
      </c>
      <c r="T3222" t="s">
        <v>22161</v>
      </c>
      <c r="U3222" t="s">
        <v>22162</v>
      </c>
      <c r="V3222" t="s">
        <v>37</v>
      </c>
      <c r="W3222" t="s">
        <v>42</v>
      </c>
      <c r="X3222" t="s">
        <v>7361</v>
      </c>
      <c r="Y3222" t="s">
        <v>44</v>
      </c>
      <c r="Z3222" t="s">
        <v>3401</v>
      </c>
      <c r="AA3222" t="s">
        <v>22163</v>
      </c>
      <c r="AB3222" t="s">
        <v>22164</v>
      </c>
      <c r="AC3222" t="s">
        <v>22164</v>
      </c>
      <c r="AD3222" t="s">
        <v>22165</v>
      </c>
      <c r="AE3222" t="s">
        <v>22166</v>
      </c>
      <c r="AF3222" t="s">
        <v>115</v>
      </c>
    </row>
    <row r="3223" spans="3:32" x14ac:dyDescent="0.3">
      <c r="C3223" s="21">
        <v>2608232</v>
      </c>
      <c r="D3223" s="20" t="s">
        <v>102</v>
      </c>
      <c r="E3223" s="20" t="s">
        <v>63</v>
      </c>
      <c r="F3223" s="45" t="s">
        <v>21892</v>
      </c>
      <c r="G3223" s="44" t="s">
        <v>21824</v>
      </c>
      <c r="H3223" s="20" t="s">
        <v>366</v>
      </c>
      <c r="J3223" t="s">
        <v>33</v>
      </c>
      <c r="K3223" t="s">
        <v>34</v>
      </c>
      <c r="L3223" t="s">
        <v>35</v>
      </c>
      <c r="M3223" t="s">
        <v>143</v>
      </c>
      <c r="N3223" t="s">
        <v>37</v>
      </c>
      <c r="O3223" t="s">
        <v>12717</v>
      </c>
      <c r="P3223" s="13" t="s">
        <v>21600</v>
      </c>
      <c r="Q3223" s="2" t="s">
        <v>44</v>
      </c>
      <c r="R3223" t="s">
        <v>12718</v>
      </c>
      <c r="S3223" s="13" t="s">
        <v>21600</v>
      </c>
      <c r="T3223" t="s">
        <v>12719</v>
      </c>
      <c r="U3223" t="s">
        <v>44</v>
      </c>
      <c r="V3223" t="s">
        <v>37</v>
      </c>
      <c r="W3223" t="s">
        <v>42</v>
      </c>
      <c r="X3223" t="s">
        <v>164</v>
      </c>
      <c r="Y3223" t="s">
        <v>44</v>
      </c>
      <c r="Z3223" t="s">
        <v>78</v>
      </c>
      <c r="AA3223" t="s">
        <v>12720</v>
      </c>
      <c r="AB3223" t="s">
        <v>12721</v>
      </c>
      <c r="AC3223" t="s">
        <v>44</v>
      </c>
      <c r="AD3223" t="s">
        <v>12722</v>
      </c>
      <c r="AE3223" t="s">
        <v>22168</v>
      </c>
      <c r="AF3223" t="s">
        <v>115</v>
      </c>
    </row>
    <row r="3224" spans="3:32" x14ac:dyDescent="0.3">
      <c r="C3224" s="21">
        <v>2608237</v>
      </c>
      <c r="D3224" s="20" t="s">
        <v>102</v>
      </c>
      <c r="E3224" s="20" t="s">
        <v>141</v>
      </c>
      <c r="F3224" s="45" t="s">
        <v>21892</v>
      </c>
      <c r="G3224" s="44" t="s">
        <v>21824</v>
      </c>
      <c r="H3224" s="20" t="s">
        <v>366</v>
      </c>
      <c r="J3224" t="s">
        <v>33</v>
      </c>
      <c r="K3224" t="s">
        <v>34</v>
      </c>
      <c r="L3224" t="s">
        <v>35</v>
      </c>
      <c r="M3224" t="s">
        <v>64</v>
      </c>
      <c r="N3224" t="s">
        <v>37</v>
      </c>
      <c r="O3224" t="s">
        <v>22169</v>
      </c>
      <c r="P3224" s="13" t="s">
        <v>21600</v>
      </c>
      <c r="Q3224" s="2" t="s">
        <v>22170</v>
      </c>
      <c r="R3224" t="s">
        <v>22169</v>
      </c>
      <c r="S3224" s="13" t="s">
        <v>21600</v>
      </c>
      <c r="T3224" t="s">
        <v>22171</v>
      </c>
      <c r="U3224" t="s">
        <v>22172</v>
      </c>
      <c r="V3224" t="s">
        <v>37</v>
      </c>
      <c r="W3224" t="s">
        <v>42</v>
      </c>
      <c r="X3224" t="s">
        <v>19052</v>
      </c>
      <c r="Y3224" t="s">
        <v>44</v>
      </c>
      <c r="Z3224" t="s">
        <v>78</v>
      </c>
      <c r="AA3224" t="s">
        <v>22173</v>
      </c>
      <c r="AB3224" t="s">
        <v>44</v>
      </c>
      <c r="AC3224" t="s">
        <v>22174</v>
      </c>
      <c r="AD3224" t="s">
        <v>22175</v>
      </c>
      <c r="AE3224" t="s">
        <v>22176</v>
      </c>
      <c r="AF3224" t="s">
        <v>115</v>
      </c>
    </row>
    <row r="3225" spans="3:32" x14ac:dyDescent="0.3">
      <c r="C3225" s="21">
        <v>2608308</v>
      </c>
      <c r="D3225" s="20" t="s">
        <v>102</v>
      </c>
      <c r="E3225" s="20" t="s">
        <v>63</v>
      </c>
      <c r="F3225" s="45" t="s">
        <v>21892</v>
      </c>
      <c r="G3225" s="44" t="s">
        <v>21824</v>
      </c>
      <c r="H3225" s="20" t="s">
        <v>366</v>
      </c>
      <c r="J3225" t="s">
        <v>33</v>
      </c>
      <c r="K3225" t="s">
        <v>34</v>
      </c>
      <c r="L3225" t="s">
        <v>35</v>
      </c>
      <c r="M3225" t="s">
        <v>64</v>
      </c>
      <c r="N3225" t="s">
        <v>37</v>
      </c>
      <c r="O3225" t="s">
        <v>22177</v>
      </c>
      <c r="P3225" s="13" t="s">
        <v>21600</v>
      </c>
      <c r="Q3225" s="2" t="s">
        <v>44</v>
      </c>
      <c r="R3225" t="s">
        <v>22178</v>
      </c>
      <c r="S3225" s="13" t="s">
        <v>21600</v>
      </c>
      <c r="T3225" t="s">
        <v>22179</v>
      </c>
      <c r="U3225" t="s">
        <v>44</v>
      </c>
      <c r="V3225" t="s">
        <v>37</v>
      </c>
      <c r="W3225" t="s">
        <v>42</v>
      </c>
      <c r="X3225" t="s">
        <v>164</v>
      </c>
      <c r="Y3225" t="s">
        <v>44</v>
      </c>
      <c r="Z3225" t="s">
        <v>78</v>
      </c>
      <c r="AA3225" t="s">
        <v>22180</v>
      </c>
      <c r="AB3225" t="s">
        <v>22181</v>
      </c>
      <c r="AC3225" t="s">
        <v>44</v>
      </c>
      <c r="AD3225" t="s">
        <v>22182</v>
      </c>
      <c r="AE3225" t="s">
        <v>22183</v>
      </c>
      <c r="AF3225" t="s">
        <v>115</v>
      </c>
    </row>
    <row r="3226" spans="3:32" x14ac:dyDescent="0.3">
      <c r="C3226" s="21">
        <v>2608324</v>
      </c>
      <c r="D3226" s="20" t="s">
        <v>102</v>
      </c>
      <c r="E3226" s="20" t="s">
        <v>63</v>
      </c>
      <c r="F3226" s="45" t="s">
        <v>21892</v>
      </c>
      <c r="G3226" s="44" t="s">
        <v>21824</v>
      </c>
      <c r="H3226" s="20" t="s">
        <v>366</v>
      </c>
      <c r="J3226" t="s">
        <v>33</v>
      </c>
      <c r="K3226" t="s">
        <v>34</v>
      </c>
      <c r="L3226" t="s">
        <v>35</v>
      </c>
      <c r="M3226" t="s">
        <v>117</v>
      </c>
      <c r="N3226" t="s">
        <v>37</v>
      </c>
      <c r="O3226" t="s">
        <v>22184</v>
      </c>
      <c r="P3226" s="13" t="s">
        <v>21600</v>
      </c>
      <c r="Q3226" s="2" t="s">
        <v>44</v>
      </c>
      <c r="R3226" t="s">
        <v>22185</v>
      </c>
      <c r="S3226" s="13" t="s">
        <v>21600</v>
      </c>
      <c r="T3226" t="s">
        <v>22186</v>
      </c>
      <c r="U3226" t="s">
        <v>44</v>
      </c>
      <c r="V3226" t="s">
        <v>37</v>
      </c>
      <c r="W3226" t="s">
        <v>42</v>
      </c>
      <c r="X3226" t="s">
        <v>164</v>
      </c>
      <c r="Y3226" t="s">
        <v>44</v>
      </c>
      <c r="Z3226" t="s">
        <v>78</v>
      </c>
      <c r="AA3226" t="s">
        <v>22187</v>
      </c>
      <c r="AB3226" t="s">
        <v>22188</v>
      </c>
      <c r="AC3226" t="s">
        <v>44</v>
      </c>
      <c r="AD3226" t="s">
        <v>22189</v>
      </c>
      <c r="AE3226" t="s">
        <v>22190</v>
      </c>
      <c r="AF3226" t="s">
        <v>22191</v>
      </c>
    </row>
    <row r="3227" spans="3:32" x14ac:dyDescent="0.3">
      <c r="C3227" s="21">
        <v>2615511</v>
      </c>
      <c r="D3227" s="20" t="s">
        <v>29</v>
      </c>
      <c r="E3227" s="20" t="s">
        <v>280</v>
      </c>
      <c r="F3227" s="45" t="s">
        <v>21892</v>
      </c>
      <c r="G3227" s="44" t="s">
        <v>21892</v>
      </c>
      <c r="H3227" s="20" t="s">
        <v>366</v>
      </c>
      <c r="J3227" t="s">
        <v>33</v>
      </c>
      <c r="K3227" t="s">
        <v>382</v>
      </c>
      <c r="L3227" t="s">
        <v>35</v>
      </c>
      <c r="M3227" t="s">
        <v>36</v>
      </c>
      <c r="N3227" t="s">
        <v>37</v>
      </c>
      <c r="O3227" t="s">
        <v>15073</v>
      </c>
      <c r="P3227" s="13" t="s">
        <v>21603</v>
      </c>
      <c r="Q3227" s="2" t="s">
        <v>22462</v>
      </c>
      <c r="R3227" t="s">
        <v>15073</v>
      </c>
      <c r="S3227" s="13" t="s">
        <v>21603</v>
      </c>
      <c r="T3227" t="s">
        <v>15075</v>
      </c>
      <c r="U3227" t="s">
        <v>15076</v>
      </c>
      <c r="V3227" t="s">
        <v>37</v>
      </c>
      <c r="W3227" t="s">
        <v>42</v>
      </c>
      <c r="X3227" t="s">
        <v>738</v>
      </c>
      <c r="Y3227" t="s">
        <v>44</v>
      </c>
      <c r="Z3227" t="s">
        <v>5213</v>
      </c>
      <c r="AA3227" t="s">
        <v>15078</v>
      </c>
      <c r="AB3227" t="s">
        <v>22463</v>
      </c>
      <c r="AC3227" t="s">
        <v>15080</v>
      </c>
      <c r="AD3227" t="s">
        <v>22464</v>
      </c>
      <c r="AE3227" t="s">
        <v>22465</v>
      </c>
      <c r="AF3227" t="s">
        <v>51</v>
      </c>
    </row>
    <row r="3228" spans="3:32" x14ac:dyDescent="0.3">
      <c r="C3228" s="21">
        <v>2616511</v>
      </c>
      <c r="D3228" s="20" t="s">
        <v>29</v>
      </c>
      <c r="E3228" s="20" t="s">
        <v>63</v>
      </c>
      <c r="F3228" s="45" t="s">
        <v>21892</v>
      </c>
      <c r="G3228" s="44" t="s">
        <v>21892</v>
      </c>
      <c r="H3228" s="20" t="s">
        <v>366</v>
      </c>
      <c r="J3228" t="s">
        <v>33</v>
      </c>
      <c r="K3228" t="s">
        <v>382</v>
      </c>
      <c r="L3228" t="s">
        <v>35</v>
      </c>
      <c r="M3228" t="s">
        <v>52</v>
      </c>
      <c r="N3228" t="s">
        <v>37</v>
      </c>
      <c r="O3228" t="s">
        <v>22260</v>
      </c>
      <c r="P3228" s="13" t="s">
        <v>21603</v>
      </c>
      <c r="Q3228" s="2" t="s">
        <v>22261</v>
      </c>
      <c r="R3228" t="s">
        <v>22262</v>
      </c>
      <c r="S3228" s="13" t="s">
        <v>21603</v>
      </c>
      <c r="T3228" t="s">
        <v>86</v>
      </c>
      <c r="U3228" t="s">
        <v>87</v>
      </c>
      <c r="V3228" t="s">
        <v>37</v>
      </c>
      <c r="W3228" t="s">
        <v>42</v>
      </c>
      <c r="X3228" t="s">
        <v>2193</v>
      </c>
      <c r="Y3228" t="s">
        <v>44</v>
      </c>
      <c r="Z3228" t="s">
        <v>45</v>
      </c>
      <c r="AA3228" t="s">
        <v>22263</v>
      </c>
      <c r="AB3228" t="s">
        <v>44</v>
      </c>
      <c r="AC3228" t="s">
        <v>7032</v>
      </c>
      <c r="AD3228" t="s">
        <v>91</v>
      </c>
      <c r="AE3228" t="s">
        <v>22264</v>
      </c>
      <c r="AF3228" t="s">
        <v>51</v>
      </c>
    </row>
    <row r="3229" spans="3:32" x14ac:dyDescent="0.3">
      <c r="C3229" s="21">
        <v>2616439</v>
      </c>
      <c r="D3229" s="20" t="s">
        <v>102</v>
      </c>
      <c r="E3229" s="20" t="s">
        <v>63</v>
      </c>
      <c r="F3229" s="45" t="s">
        <v>21892</v>
      </c>
      <c r="G3229" s="44" t="s">
        <v>21892</v>
      </c>
      <c r="H3229" s="20" t="s">
        <v>366</v>
      </c>
      <c r="J3229" t="s">
        <v>33</v>
      </c>
      <c r="K3229" t="s">
        <v>382</v>
      </c>
      <c r="L3229" t="s">
        <v>35</v>
      </c>
      <c r="M3229" t="s">
        <v>143</v>
      </c>
      <c r="N3229" t="s">
        <v>37</v>
      </c>
      <c r="O3229" t="s">
        <v>22255</v>
      </c>
      <c r="P3229" s="13" t="s">
        <v>21603</v>
      </c>
      <c r="Q3229" s="2" t="s">
        <v>22256</v>
      </c>
      <c r="R3229" t="s">
        <v>22257</v>
      </c>
      <c r="S3229" s="13" t="s">
        <v>21603</v>
      </c>
      <c r="T3229" t="s">
        <v>11268</v>
      </c>
      <c r="U3229" t="s">
        <v>601</v>
      </c>
      <c r="V3229" t="s">
        <v>37</v>
      </c>
      <c r="W3229" t="s">
        <v>42</v>
      </c>
      <c r="X3229" t="s">
        <v>401</v>
      </c>
      <c r="Y3229" t="s">
        <v>44</v>
      </c>
      <c r="Z3229" t="s">
        <v>78</v>
      </c>
      <c r="AA3229" t="s">
        <v>22258</v>
      </c>
      <c r="AB3229" t="s">
        <v>44</v>
      </c>
      <c r="AC3229" t="s">
        <v>1048</v>
      </c>
      <c r="AD3229" t="s">
        <v>603</v>
      </c>
      <c r="AE3229" t="s">
        <v>22259</v>
      </c>
      <c r="AF3229" t="s">
        <v>51</v>
      </c>
    </row>
    <row r="3230" spans="3:32" x14ac:dyDescent="0.3">
      <c r="C3230" s="21">
        <v>2617016</v>
      </c>
      <c r="D3230" s="20" t="s">
        <v>102</v>
      </c>
      <c r="E3230" s="20" t="s">
        <v>30</v>
      </c>
      <c r="F3230" s="45" t="s">
        <v>21892</v>
      </c>
      <c r="G3230" s="44" t="s">
        <v>21892</v>
      </c>
      <c r="H3230" s="20" t="s">
        <v>366</v>
      </c>
      <c r="J3230" t="s">
        <v>33</v>
      </c>
      <c r="K3230" t="s">
        <v>382</v>
      </c>
      <c r="L3230" t="s">
        <v>35</v>
      </c>
      <c r="M3230" t="s">
        <v>117</v>
      </c>
      <c r="N3230" t="s">
        <v>37</v>
      </c>
      <c r="O3230" t="s">
        <v>21966</v>
      </c>
      <c r="P3230" s="13" t="s">
        <v>21603</v>
      </c>
      <c r="Q3230" s="2" t="s">
        <v>22265</v>
      </c>
      <c r="R3230" t="s">
        <v>21966</v>
      </c>
      <c r="S3230" s="13" t="s">
        <v>21603</v>
      </c>
      <c r="T3230" t="s">
        <v>21968</v>
      </c>
      <c r="U3230" t="s">
        <v>21969</v>
      </c>
      <c r="V3230" t="s">
        <v>37</v>
      </c>
      <c r="W3230" t="s">
        <v>42</v>
      </c>
      <c r="X3230" t="s">
        <v>12042</v>
      </c>
      <c r="Y3230" t="s">
        <v>44</v>
      </c>
      <c r="Z3230" t="s">
        <v>78</v>
      </c>
      <c r="AA3230" t="s">
        <v>21970</v>
      </c>
      <c r="AB3230" t="s">
        <v>21971</v>
      </c>
      <c r="AC3230" t="s">
        <v>21971</v>
      </c>
      <c r="AD3230" t="s">
        <v>21972</v>
      </c>
      <c r="AE3230" t="s">
        <v>22266</v>
      </c>
      <c r="AF3230" t="s">
        <v>51</v>
      </c>
    </row>
    <row r="3231" spans="3:32" x14ac:dyDescent="0.3">
      <c r="C3231" s="21">
        <v>2608347</v>
      </c>
      <c r="D3231" s="20" t="s">
        <v>102</v>
      </c>
      <c r="E3231" s="20" t="s">
        <v>63</v>
      </c>
      <c r="F3231" s="45" t="s">
        <v>21892</v>
      </c>
      <c r="G3231" s="44" t="s">
        <v>21892</v>
      </c>
      <c r="H3231" s="20" t="s">
        <v>366</v>
      </c>
      <c r="J3231" t="s">
        <v>33</v>
      </c>
      <c r="K3231" t="s">
        <v>382</v>
      </c>
      <c r="L3231" t="s">
        <v>35</v>
      </c>
      <c r="M3231" t="s">
        <v>36</v>
      </c>
      <c r="N3231" t="s">
        <v>37</v>
      </c>
      <c r="O3231" t="s">
        <v>22192</v>
      </c>
      <c r="P3231" s="13" t="s">
        <v>21600</v>
      </c>
      <c r="Q3231" s="2" t="s">
        <v>22193</v>
      </c>
      <c r="R3231" t="s">
        <v>22194</v>
      </c>
      <c r="S3231" s="13" t="s">
        <v>21600</v>
      </c>
      <c r="T3231" t="s">
        <v>16148</v>
      </c>
      <c r="U3231" t="s">
        <v>44</v>
      </c>
      <c r="V3231" t="s">
        <v>37</v>
      </c>
      <c r="W3231" t="s">
        <v>42</v>
      </c>
      <c r="X3231" t="s">
        <v>330</v>
      </c>
      <c r="Y3231" t="s">
        <v>44</v>
      </c>
      <c r="Z3231" t="s">
        <v>45</v>
      </c>
      <c r="AA3231" t="s">
        <v>22195</v>
      </c>
      <c r="AB3231" t="s">
        <v>44</v>
      </c>
      <c r="AC3231" t="s">
        <v>8960</v>
      </c>
      <c r="AD3231" t="s">
        <v>22196</v>
      </c>
      <c r="AE3231" t="s">
        <v>22197</v>
      </c>
      <c r="AF3231" t="s">
        <v>115</v>
      </c>
    </row>
    <row r="3232" spans="3:32" x14ac:dyDescent="0.3">
      <c r="C3232" s="21">
        <v>2608431</v>
      </c>
      <c r="D3232" s="20" t="s">
        <v>102</v>
      </c>
      <c r="E3232" s="20" t="s">
        <v>63</v>
      </c>
      <c r="F3232" s="45" t="s">
        <v>21892</v>
      </c>
      <c r="G3232" s="44" t="s">
        <v>21892</v>
      </c>
      <c r="H3232" s="20" t="s">
        <v>366</v>
      </c>
      <c r="J3232" t="s">
        <v>33</v>
      </c>
      <c r="K3232" t="s">
        <v>382</v>
      </c>
      <c r="L3232" t="s">
        <v>35</v>
      </c>
      <c r="M3232" t="s">
        <v>143</v>
      </c>
      <c r="N3232" t="s">
        <v>37</v>
      </c>
      <c r="O3232" t="s">
        <v>22198</v>
      </c>
      <c r="P3232" s="13" t="s">
        <v>21600</v>
      </c>
      <c r="Q3232" s="2" t="s">
        <v>44</v>
      </c>
      <c r="R3232" t="s">
        <v>22199</v>
      </c>
      <c r="S3232" s="13" t="s">
        <v>21600</v>
      </c>
      <c r="T3232" t="s">
        <v>22200</v>
      </c>
      <c r="U3232" t="s">
        <v>44</v>
      </c>
      <c r="V3232" t="s">
        <v>37</v>
      </c>
      <c r="W3232" t="s">
        <v>42</v>
      </c>
      <c r="X3232" t="s">
        <v>164</v>
      </c>
      <c r="Y3232" t="s">
        <v>44</v>
      </c>
      <c r="Z3232" t="s">
        <v>78</v>
      </c>
      <c r="AA3232" t="s">
        <v>22201</v>
      </c>
      <c r="AB3232" t="s">
        <v>22202</v>
      </c>
      <c r="AC3232" t="s">
        <v>44</v>
      </c>
      <c r="AD3232" t="s">
        <v>22203</v>
      </c>
      <c r="AE3232" t="s">
        <v>22204</v>
      </c>
      <c r="AF3232" t="s">
        <v>115</v>
      </c>
    </row>
    <row r="3233" spans="3:32" x14ac:dyDescent="0.3">
      <c r="C3233" s="21">
        <v>2608489</v>
      </c>
      <c r="D3233" s="20" t="s">
        <v>102</v>
      </c>
      <c r="E3233" s="20" t="s">
        <v>63</v>
      </c>
      <c r="F3233" s="45" t="s">
        <v>21892</v>
      </c>
      <c r="G3233" s="44" t="s">
        <v>21892</v>
      </c>
      <c r="H3233" s="20" t="s">
        <v>366</v>
      </c>
      <c r="J3233" t="s">
        <v>33</v>
      </c>
      <c r="K3233" t="s">
        <v>382</v>
      </c>
      <c r="L3233" t="s">
        <v>35</v>
      </c>
      <c r="M3233" t="s">
        <v>64</v>
      </c>
      <c r="N3233" t="s">
        <v>37</v>
      </c>
      <c r="O3233" t="s">
        <v>22205</v>
      </c>
      <c r="P3233" s="13" t="s">
        <v>21600</v>
      </c>
      <c r="Q3233" s="2" t="s">
        <v>11238</v>
      </c>
      <c r="R3233" t="s">
        <v>22206</v>
      </c>
      <c r="S3233" s="13" t="s">
        <v>21600</v>
      </c>
      <c r="T3233" t="s">
        <v>22207</v>
      </c>
      <c r="U3233" t="s">
        <v>124</v>
      </c>
      <c r="V3233" t="s">
        <v>37</v>
      </c>
      <c r="W3233" t="s">
        <v>42</v>
      </c>
      <c r="X3233" t="s">
        <v>5077</v>
      </c>
      <c r="Y3233" t="s">
        <v>44</v>
      </c>
      <c r="Z3233" t="s">
        <v>45</v>
      </c>
      <c r="AA3233" t="s">
        <v>22208</v>
      </c>
      <c r="AB3233" t="s">
        <v>124</v>
      </c>
      <c r="AC3233" t="s">
        <v>22209</v>
      </c>
      <c r="AD3233" t="s">
        <v>22210</v>
      </c>
      <c r="AE3233" t="s">
        <v>22211</v>
      </c>
      <c r="AF3233" t="s">
        <v>115</v>
      </c>
    </row>
    <row r="3234" spans="3:32" x14ac:dyDescent="0.3">
      <c r="C3234" s="21">
        <v>2608517</v>
      </c>
      <c r="D3234" s="20" t="s">
        <v>102</v>
      </c>
      <c r="E3234" s="20" t="s">
        <v>63</v>
      </c>
      <c r="F3234" s="45" t="s">
        <v>21892</v>
      </c>
      <c r="G3234" s="44" t="s">
        <v>21892</v>
      </c>
      <c r="H3234" s="20" t="s">
        <v>366</v>
      </c>
      <c r="J3234" t="s">
        <v>33</v>
      </c>
      <c r="K3234" t="s">
        <v>382</v>
      </c>
      <c r="L3234" t="s">
        <v>35</v>
      </c>
      <c r="M3234" t="s">
        <v>52</v>
      </c>
      <c r="N3234" t="s">
        <v>37</v>
      </c>
      <c r="O3234" t="s">
        <v>22212</v>
      </c>
      <c r="P3234" s="13" t="s">
        <v>21600</v>
      </c>
      <c r="Q3234" s="2" t="s">
        <v>22213</v>
      </c>
      <c r="R3234" t="s">
        <v>22214</v>
      </c>
      <c r="S3234" s="13" t="s">
        <v>21600</v>
      </c>
      <c r="T3234" t="s">
        <v>22215</v>
      </c>
      <c r="U3234" t="s">
        <v>22216</v>
      </c>
      <c r="V3234" t="s">
        <v>37</v>
      </c>
      <c r="W3234" t="s">
        <v>42</v>
      </c>
      <c r="X3234" t="s">
        <v>401</v>
      </c>
      <c r="Y3234" t="s">
        <v>44</v>
      </c>
      <c r="Z3234" t="s">
        <v>45</v>
      </c>
      <c r="AA3234" t="s">
        <v>22217</v>
      </c>
      <c r="AB3234" t="s">
        <v>44</v>
      </c>
      <c r="AC3234" t="s">
        <v>1048</v>
      </c>
      <c r="AD3234" t="s">
        <v>22218</v>
      </c>
      <c r="AE3234" t="s">
        <v>22219</v>
      </c>
      <c r="AF3234" t="s">
        <v>115</v>
      </c>
    </row>
    <row r="3235" spans="3:32" x14ac:dyDescent="0.3">
      <c r="C3235" s="21">
        <v>2608526</v>
      </c>
      <c r="D3235" s="20" t="s">
        <v>102</v>
      </c>
      <c r="E3235" s="20" t="s">
        <v>63</v>
      </c>
      <c r="F3235" s="45" t="s">
        <v>21892</v>
      </c>
      <c r="G3235" s="44" t="s">
        <v>21892</v>
      </c>
      <c r="H3235" s="20" t="s">
        <v>366</v>
      </c>
      <c r="J3235" t="s">
        <v>33</v>
      </c>
      <c r="K3235" t="s">
        <v>382</v>
      </c>
      <c r="L3235" t="s">
        <v>35</v>
      </c>
      <c r="M3235" t="s">
        <v>52</v>
      </c>
      <c r="N3235" t="s">
        <v>37</v>
      </c>
      <c r="O3235" t="s">
        <v>22220</v>
      </c>
      <c r="P3235" s="13" t="s">
        <v>21600</v>
      </c>
      <c r="Q3235" s="2" t="s">
        <v>22221</v>
      </c>
      <c r="R3235" t="s">
        <v>22220</v>
      </c>
      <c r="S3235" s="13" t="s">
        <v>21600</v>
      </c>
      <c r="T3235" t="s">
        <v>22222</v>
      </c>
      <c r="U3235" t="s">
        <v>22223</v>
      </c>
      <c r="V3235" t="s">
        <v>37</v>
      </c>
      <c r="W3235" t="s">
        <v>42</v>
      </c>
      <c r="X3235" t="s">
        <v>4407</v>
      </c>
      <c r="Y3235" t="s">
        <v>44</v>
      </c>
      <c r="Z3235" t="s">
        <v>45</v>
      </c>
      <c r="AA3235" t="s">
        <v>22224</v>
      </c>
      <c r="AB3235" t="s">
        <v>22225</v>
      </c>
      <c r="AC3235" t="s">
        <v>22226</v>
      </c>
      <c r="AD3235" t="s">
        <v>22227</v>
      </c>
      <c r="AE3235" t="s">
        <v>22228</v>
      </c>
      <c r="AF3235" t="s">
        <v>115</v>
      </c>
    </row>
    <row r="3236" spans="3:32" x14ac:dyDescent="0.3">
      <c r="C3236" s="21">
        <v>2608565</v>
      </c>
      <c r="D3236" s="20" t="s">
        <v>102</v>
      </c>
      <c r="E3236" s="20" t="s">
        <v>30</v>
      </c>
      <c r="F3236" s="45" t="s">
        <v>21892</v>
      </c>
      <c r="G3236" s="44" t="s">
        <v>21892</v>
      </c>
      <c r="H3236" s="20" t="s">
        <v>366</v>
      </c>
      <c r="J3236" t="s">
        <v>33</v>
      </c>
      <c r="K3236" t="s">
        <v>382</v>
      </c>
      <c r="L3236" t="s">
        <v>35</v>
      </c>
      <c r="M3236" t="s">
        <v>52</v>
      </c>
      <c r="N3236" t="s">
        <v>37</v>
      </c>
      <c r="O3236" t="s">
        <v>13491</v>
      </c>
      <c r="P3236" s="13" t="s">
        <v>21600</v>
      </c>
      <c r="Q3236" s="2" t="s">
        <v>44</v>
      </c>
      <c r="R3236" t="s">
        <v>13492</v>
      </c>
      <c r="S3236" s="13" t="s">
        <v>21600</v>
      </c>
      <c r="T3236" t="s">
        <v>13493</v>
      </c>
      <c r="U3236" t="s">
        <v>44</v>
      </c>
      <c r="V3236" t="s">
        <v>37</v>
      </c>
      <c r="W3236" t="s">
        <v>42</v>
      </c>
      <c r="X3236" t="s">
        <v>164</v>
      </c>
      <c r="Y3236" t="s">
        <v>44</v>
      </c>
      <c r="Z3236" t="s">
        <v>78</v>
      </c>
      <c r="AA3236" t="s">
        <v>13494</v>
      </c>
      <c r="AB3236" t="s">
        <v>13495</v>
      </c>
      <c r="AC3236" t="s">
        <v>44</v>
      </c>
      <c r="AD3236" t="s">
        <v>13496</v>
      </c>
      <c r="AE3236" t="s">
        <v>22229</v>
      </c>
      <c r="AF3236" t="s">
        <v>115</v>
      </c>
    </row>
    <row r="3237" spans="3:32" x14ac:dyDescent="0.3">
      <c r="C3237" s="21">
        <v>2609091</v>
      </c>
      <c r="D3237" s="20" t="s">
        <v>102</v>
      </c>
      <c r="E3237" s="20" t="s">
        <v>63</v>
      </c>
      <c r="F3237" s="45" t="s">
        <v>21892</v>
      </c>
      <c r="G3237" s="44" t="s">
        <v>21892</v>
      </c>
      <c r="H3237" s="20" t="s">
        <v>366</v>
      </c>
      <c r="J3237" t="s">
        <v>33</v>
      </c>
      <c r="K3237" t="s">
        <v>382</v>
      </c>
      <c r="L3237" t="s">
        <v>35</v>
      </c>
      <c r="M3237" t="s">
        <v>64</v>
      </c>
      <c r="N3237" t="s">
        <v>37</v>
      </c>
      <c r="O3237" t="s">
        <v>6250</v>
      </c>
      <c r="P3237" s="13" t="s">
        <v>21600</v>
      </c>
      <c r="Q3237" s="2" t="s">
        <v>44</v>
      </c>
      <c r="R3237" t="s">
        <v>22230</v>
      </c>
      <c r="S3237" s="13" t="s">
        <v>21600</v>
      </c>
      <c r="T3237" t="s">
        <v>22231</v>
      </c>
      <c r="U3237" t="s">
        <v>44</v>
      </c>
      <c r="V3237" t="s">
        <v>37</v>
      </c>
      <c r="W3237" t="s">
        <v>42</v>
      </c>
      <c r="X3237" t="s">
        <v>164</v>
      </c>
      <c r="Y3237" t="s">
        <v>44</v>
      </c>
      <c r="Z3237" t="s">
        <v>78</v>
      </c>
      <c r="AA3237" t="s">
        <v>6253</v>
      </c>
      <c r="AB3237" t="s">
        <v>44</v>
      </c>
      <c r="AC3237" t="s">
        <v>44</v>
      </c>
      <c r="AD3237" t="s">
        <v>6254</v>
      </c>
      <c r="AE3237" t="s">
        <v>22232</v>
      </c>
      <c r="AF3237" t="s">
        <v>115</v>
      </c>
    </row>
    <row r="3238" spans="3:32" x14ac:dyDescent="0.3">
      <c r="C3238" s="21">
        <v>2609283</v>
      </c>
      <c r="D3238" s="20" t="s">
        <v>102</v>
      </c>
      <c r="E3238" s="20" t="s">
        <v>63</v>
      </c>
      <c r="F3238" s="45" t="s">
        <v>21892</v>
      </c>
      <c r="G3238" s="44" t="s">
        <v>21892</v>
      </c>
      <c r="H3238" s="20" t="s">
        <v>366</v>
      </c>
      <c r="J3238" t="s">
        <v>33</v>
      </c>
      <c r="K3238" t="s">
        <v>382</v>
      </c>
      <c r="L3238" t="s">
        <v>35</v>
      </c>
      <c r="M3238" t="s">
        <v>143</v>
      </c>
      <c r="N3238" t="s">
        <v>37</v>
      </c>
      <c r="O3238" t="s">
        <v>22233</v>
      </c>
      <c r="P3238" s="13" t="s">
        <v>21600</v>
      </c>
      <c r="Q3238" s="2" t="s">
        <v>22234</v>
      </c>
      <c r="R3238" t="s">
        <v>22235</v>
      </c>
      <c r="S3238" s="13" t="s">
        <v>21600</v>
      </c>
      <c r="T3238" t="s">
        <v>22236</v>
      </c>
      <c r="U3238" t="s">
        <v>44</v>
      </c>
      <c r="V3238" t="s">
        <v>37</v>
      </c>
      <c r="W3238" t="s">
        <v>42</v>
      </c>
      <c r="X3238" t="s">
        <v>19052</v>
      </c>
      <c r="Y3238" t="s">
        <v>44</v>
      </c>
      <c r="Z3238" t="s">
        <v>78</v>
      </c>
      <c r="AA3238" t="s">
        <v>22237</v>
      </c>
      <c r="AB3238" t="s">
        <v>44</v>
      </c>
      <c r="AC3238" t="s">
        <v>71</v>
      </c>
      <c r="AD3238" t="s">
        <v>976</v>
      </c>
      <c r="AE3238" t="s">
        <v>22238</v>
      </c>
      <c r="AF3238" t="s">
        <v>115</v>
      </c>
    </row>
    <row r="3239" spans="3:32" x14ac:dyDescent="0.3">
      <c r="C3239" s="21">
        <v>2609309</v>
      </c>
      <c r="D3239" s="20" t="s">
        <v>102</v>
      </c>
      <c r="E3239" s="20" t="s">
        <v>63</v>
      </c>
      <c r="F3239" s="45" t="s">
        <v>21892</v>
      </c>
      <c r="G3239" s="44" t="s">
        <v>21892</v>
      </c>
      <c r="H3239" s="20" t="s">
        <v>366</v>
      </c>
      <c r="J3239" t="s">
        <v>33</v>
      </c>
      <c r="K3239" t="s">
        <v>382</v>
      </c>
      <c r="L3239" t="s">
        <v>35</v>
      </c>
      <c r="M3239" t="s">
        <v>117</v>
      </c>
      <c r="N3239" t="s">
        <v>37</v>
      </c>
      <c r="O3239" t="s">
        <v>22239</v>
      </c>
      <c r="P3239" s="13" t="s">
        <v>21600</v>
      </c>
      <c r="Q3239" s="2" t="s">
        <v>22240</v>
      </c>
      <c r="R3239" t="s">
        <v>22241</v>
      </c>
      <c r="S3239" s="13" t="s">
        <v>21600</v>
      </c>
      <c r="T3239" t="s">
        <v>22242</v>
      </c>
      <c r="U3239" t="s">
        <v>22243</v>
      </c>
      <c r="V3239" t="s">
        <v>37</v>
      </c>
      <c r="W3239" t="s">
        <v>42</v>
      </c>
      <c r="X3239" t="s">
        <v>2014</v>
      </c>
      <c r="Y3239" t="s">
        <v>44</v>
      </c>
      <c r="Z3239" t="s">
        <v>45</v>
      </c>
      <c r="AA3239" t="s">
        <v>22244</v>
      </c>
      <c r="AB3239" t="s">
        <v>22245</v>
      </c>
      <c r="AC3239" t="s">
        <v>124</v>
      </c>
      <c r="AD3239" t="s">
        <v>22246</v>
      </c>
      <c r="AE3239" t="s">
        <v>22247</v>
      </c>
      <c r="AF3239" t="s">
        <v>115</v>
      </c>
    </row>
    <row r="3240" spans="3:32" x14ac:dyDescent="0.3">
      <c r="C3240" s="21">
        <v>2609439</v>
      </c>
      <c r="D3240" s="20" t="s">
        <v>102</v>
      </c>
      <c r="E3240" s="20" t="s">
        <v>63</v>
      </c>
      <c r="F3240" s="45" t="s">
        <v>21892</v>
      </c>
      <c r="G3240" s="44" t="s">
        <v>21892</v>
      </c>
      <c r="H3240" s="20" t="s">
        <v>366</v>
      </c>
      <c r="J3240" t="s">
        <v>33</v>
      </c>
      <c r="K3240" t="s">
        <v>382</v>
      </c>
      <c r="L3240" t="s">
        <v>35</v>
      </c>
      <c r="M3240" t="s">
        <v>117</v>
      </c>
      <c r="N3240" t="s">
        <v>37</v>
      </c>
      <c r="O3240" t="s">
        <v>671</v>
      </c>
      <c r="P3240" s="13" t="s">
        <v>21600</v>
      </c>
      <c r="Q3240" s="2" t="s">
        <v>44</v>
      </c>
      <c r="R3240" t="s">
        <v>2021</v>
      </c>
      <c r="S3240" s="13" t="s">
        <v>21600</v>
      </c>
      <c r="T3240" t="s">
        <v>2022</v>
      </c>
      <c r="U3240" t="s">
        <v>44</v>
      </c>
      <c r="V3240" t="s">
        <v>37</v>
      </c>
      <c r="W3240" t="s">
        <v>42</v>
      </c>
      <c r="X3240" t="s">
        <v>164</v>
      </c>
      <c r="Y3240" t="s">
        <v>44</v>
      </c>
      <c r="Z3240" t="s">
        <v>78</v>
      </c>
      <c r="AA3240" t="s">
        <v>673</v>
      </c>
      <c r="AB3240" t="s">
        <v>2023</v>
      </c>
      <c r="AC3240" t="s">
        <v>44</v>
      </c>
      <c r="AD3240" t="s">
        <v>2024</v>
      </c>
      <c r="AE3240" t="s">
        <v>22248</v>
      </c>
      <c r="AF3240" t="s">
        <v>115</v>
      </c>
    </row>
    <row r="3241" spans="3:32" x14ac:dyDescent="0.3">
      <c r="C3241" s="21">
        <v>2609808</v>
      </c>
      <c r="D3241" s="20" t="s">
        <v>102</v>
      </c>
      <c r="E3241" s="20" t="s">
        <v>63</v>
      </c>
      <c r="F3241" s="45" t="s">
        <v>21892</v>
      </c>
      <c r="G3241" s="44" t="s">
        <v>21892</v>
      </c>
      <c r="H3241" s="20" t="s">
        <v>366</v>
      </c>
      <c r="J3241" t="s">
        <v>33</v>
      </c>
      <c r="K3241" t="s">
        <v>382</v>
      </c>
      <c r="L3241" t="s">
        <v>35</v>
      </c>
      <c r="M3241" t="s">
        <v>52</v>
      </c>
      <c r="N3241" t="s">
        <v>37</v>
      </c>
      <c r="O3241" t="s">
        <v>22249</v>
      </c>
      <c r="P3241" s="13" t="s">
        <v>21600</v>
      </c>
      <c r="Q3241" s="2" t="s">
        <v>44</v>
      </c>
      <c r="R3241" t="s">
        <v>22250</v>
      </c>
      <c r="S3241" s="13" t="s">
        <v>21600</v>
      </c>
      <c r="T3241" t="s">
        <v>22251</v>
      </c>
      <c r="U3241" t="s">
        <v>44</v>
      </c>
      <c r="V3241" t="s">
        <v>37</v>
      </c>
      <c r="W3241" t="s">
        <v>42</v>
      </c>
      <c r="X3241" t="s">
        <v>164</v>
      </c>
      <c r="Y3241" t="s">
        <v>44</v>
      </c>
      <c r="Z3241" t="s">
        <v>78</v>
      </c>
      <c r="AA3241" t="s">
        <v>22252</v>
      </c>
      <c r="AB3241" t="s">
        <v>44</v>
      </c>
      <c r="AC3241" t="s">
        <v>44</v>
      </c>
      <c r="AD3241" t="s">
        <v>22253</v>
      </c>
      <c r="AE3241" t="s">
        <v>22254</v>
      </c>
      <c r="AF3241" t="s">
        <v>115</v>
      </c>
    </row>
    <row r="3242" spans="3:32" x14ac:dyDescent="0.3">
      <c r="C3242" s="21">
        <v>2610109</v>
      </c>
      <c r="D3242" s="20" t="s">
        <v>102</v>
      </c>
      <c r="E3242" s="20" t="s">
        <v>63</v>
      </c>
      <c r="F3242" s="45" t="s">
        <v>21893</v>
      </c>
      <c r="G3242" s="44" t="s">
        <v>21892</v>
      </c>
      <c r="H3242" s="20" t="s">
        <v>366</v>
      </c>
      <c r="J3242" t="s">
        <v>33</v>
      </c>
      <c r="K3242" t="s">
        <v>382</v>
      </c>
      <c r="L3242" t="s">
        <v>35</v>
      </c>
      <c r="M3242" t="s">
        <v>52</v>
      </c>
      <c r="N3242" t="s">
        <v>37</v>
      </c>
      <c r="O3242" t="s">
        <v>22267</v>
      </c>
      <c r="P3242" s="13" t="s">
        <v>21601</v>
      </c>
      <c r="Q3242" s="2" t="s">
        <v>22268</v>
      </c>
      <c r="R3242" t="s">
        <v>22269</v>
      </c>
      <c r="S3242" s="13" t="s">
        <v>21601</v>
      </c>
      <c r="T3242" t="s">
        <v>22270</v>
      </c>
      <c r="U3242" t="s">
        <v>200</v>
      </c>
      <c r="V3242" t="s">
        <v>37</v>
      </c>
      <c r="W3242" t="s">
        <v>42</v>
      </c>
      <c r="X3242" t="s">
        <v>640</v>
      </c>
      <c r="Y3242" t="s">
        <v>44</v>
      </c>
      <c r="Z3242" t="s">
        <v>641</v>
      </c>
      <c r="AA3242" t="s">
        <v>22271</v>
      </c>
      <c r="AB3242" t="s">
        <v>44</v>
      </c>
      <c r="AC3242" t="s">
        <v>22272</v>
      </c>
      <c r="AD3242" t="s">
        <v>22273</v>
      </c>
      <c r="AE3242" t="s">
        <v>22274</v>
      </c>
      <c r="AF3242" t="s">
        <v>115</v>
      </c>
    </row>
    <row r="3243" spans="3:32" x14ac:dyDescent="0.3">
      <c r="C3243" s="21">
        <v>2610410</v>
      </c>
      <c r="D3243" s="20" t="s">
        <v>102</v>
      </c>
      <c r="E3243" s="20" t="s">
        <v>63</v>
      </c>
      <c r="F3243" s="45" t="s">
        <v>21893</v>
      </c>
      <c r="G3243" s="44" t="s">
        <v>21892</v>
      </c>
      <c r="H3243" s="20" t="s">
        <v>366</v>
      </c>
      <c r="J3243" t="s">
        <v>33</v>
      </c>
      <c r="K3243" t="s">
        <v>382</v>
      </c>
      <c r="L3243" t="s">
        <v>35</v>
      </c>
      <c r="M3243" t="s">
        <v>143</v>
      </c>
      <c r="N3243" t="s">
        <v>37</v>
      </c>
      <c r="O3243" t="s">
        <v>22275</v>
      </c>
      <c r="P3243" s="13" t="s">
        <v>21601</v>
      </c>
      <c r="Q3243" s="2" t="s">
        <v>44</v>
      </c>
      <c r="R3243" t="s">
        <v>22276</v>
      </c>
      <c r="S3243" s="13" t="s">
        <v>21601</v>
      </c>
      <c r="T3243" t="s">
        <v>22277</v>
      </c>
      <c r="U3243" t="s">
        <v>44</v>
      </c>
      <c r="V3243" t="s">
        <v>37</v>
      </c>
      <c r="W3243" t="s">
        <v>42</v>
      </c>
      <c r="X3243" t="s">
        <v>164</v>
      </c>
      <c r="Y3243" t="s">
        <v>44</v>
      </c>
      <c r="Z3243" t="s">
        <v>78</v>
      </c>
      <c r="AA3243" t="s">
        <v>22278</v>
      </c>
      <c r="AB3243" t="s">
        <v>22279</v>
      </c>
      <c r="AC3243" t="s">
        <v>44</v>
      </c>
      <c r="AD3243" t="s">
        <v>22280</v>
      </c>
      <c r="AE3243" t="s">
        <v>22281</v>
      </c>
      <c r="AF3243" t="s">
        <v>115</v>
      </c>
    </row>
    <row r="3244" spans="3:32" x14ac:dyDescent="0.3">
      <c r="C3244" s="21">
        <v>2610453</v>
      </c>
      <c r="D3244" s="20" t="s">
        <v>102</v>
      </c>
      <c r="E3244" s="20" t="s">
        <v>63</v>
      </c>
      <c r="F3244" s="45" t="s">
        <v>21893</v>
      </c>
      <c r="G3244" s="44" t="s">
        <v>21892</v>
      </c>
      <c r="H3244" s="20" t="s">
        <v>366</v>
      </c>
      <c r="J3244" t="s">
        <v>33</v>
      </c>
      <c r="K3244" t="s">
        <v>382</v>
      </c>
      <c r="L3244" t="s">
        <v>35</v>
      </c>
      <c r="M3244" t="s">
        <v>105</v>
      </c>
      <c r="N3244" t="s">
        <v>37</v>
      </c>
      <c r="O3244" t="s">
        <v>22282</v>
      </c>
      <c r="P3244" s="13" t="s">
        <v>21601</v>
      </c>
      <c r="Q3244" s="2" t="s">
        <v>44</v>
      </c>
      <c r="R3244" t="s">
        <v>22283</v>
      </c>
      <c r="S3244" s="13" t="s">
        <v>21601</v>
      </c>
      <c r="T3244" t="s">
        <v>22284</v>
      </c>
      <c r="U3244" t="s">
        <v>44</v>
      </c>
      <c r="V3244" t="s">
        <v>37</v>
      </c>
      <c r="W3244" t="s">
        <v>42</v>
      </c>
      <c r="X3244" t="s">
        <v>164</v>
      </c>
      <c r="Y3244" t="s">
        <v>44</v>
      </c>
      <c r="Z3244" t="s">
        <v>78</v>
      </c>
      <c r="AA3244" t="s">
        <v>22285</v>
      </c>
      <c r="AB3244" t="s">
        <v>44</v>
      </c>
      <c r="AC3244" t="s">
        <v>44</v>
      </c>
      <c r="AD3244" t="s">
        <v>22286</v>
      </c>
      <c r="AE3244" t="s">
        <v>22287</v>
      </c>
      <c r="AF3244" t="s">
        <v>115</v>
      </c>
    </row>
    <row r="3245" spans="3:32" x14ac:dyDescent="0.3">
      <c r="C3245" s="21">
        <v>2610476</v>
      </c>
      <c r="D3245" s="20" t="s">
        <v>102</v>
      </c>
      <c r="E3245" s="20" t="s">
        <v>63</v>
      </c>
      <c r="F3245" s="45" t="s">
        <v>21893</v>
      </c>
      <c r="G3245" s="44" t="s">
        <v>21892</v>
      </c>
      <c r="H3245" s="20" t="s">
        <v>366</v>
      </c>
      <c r="J3245" t="s">
        <v>33</v>
      </c>
      <c r="K3245" t="s">
        <v>382</v>
      </c>
      <c r="L3245" t="s">
        <v>35</v>
      </c>
      <c r="M3245" t="s">
        <v>143</v>
      </c>
      <c r="N3245" t="s">
        <v>37</v>
      </c>
      <c r="O3245" t="s">
        <v>22288</v>
      </c>
      <c r="P3245" s="13" t="s">
        <v>21601</v>
      </c>
      <c r="Q3245" s="2" t="s">
        <v>11771</v>
      </c>
      <c r="R3245" t="s">
        <v>22289</v>
      </c>
      <c r="S3245" s="13" t="s">
        <v>21601</v>
      </c>
      <c r="T3245" t="s">
        <v>22290</v>
      </c>
      <c r="U3245" t="s">
        <v>44</v>
      </c>
      <c r="V3245" t="s">
        <v>37</v>
      </c>
      <c r="W3245" t="s">
        <v>42</v>
      </c>
      <c r="X3245" t="s">
        <v>69</v>
      </c>
      <c r="Y3245" t="s">
        <v>44</v>
      </c>
      <c r="Z3245" t="s">
        <v>78</v>
      </c>
      <c r="AA3245" t="s">
        <v>22291</v>
      </c>
      <c r="AB3245" t="s">
        <v>44</v>
      </c>
      <c r="AC3245" t="s">
        <v>15577</v>
      </c>
      <c r="AD3245" t="s">
        <v>4587</v>
      </c>
      <c r="AE3245" t="s">
        <v>22292</v>
      </c>
      <c r="AF3245" t="s">
        <v>115</v>
      </c>
    </row>
    <row r="3246" spans="3:32" x14ac:dyDescent="0.3">
      <c r="C3246" s="21">
        <v>2610713</v>
      </c>
      <c r="D3246" s="20" t="s">
        <v>102</v>
      </c>
      <c r="E3246" s="20" t="s">
        <v>63</v>
      </c>
      <c r="F3246" s="45" t="s">
        <v>21893</v>
      </c>
      <c r="G3246" s="44" t="s">
        <v>21892</v>
      </c>
      <c r="H3246" s="20" t="s">
        <v>366</v>
      </c>
      <c r="J3246" t="s">
        <v>33</v>
      </c>
      <c r="K3246" t="s">
        <v>382</v>
      </c>
      <c r="L3246" t="s">
        <v>35</v>
      </c>
      <c r="M3246" t="s">
        <v>143</v>
      </c>
      <c r="N3246" t="s">
        <v>37</v>
      </c>
      <c r="O3246" t="s">
        <v>21125</v>
      </c>
      <c r="P3246" s="13" t="s">
        <v>21601</v>
      </c>
      <c r="Q3246" s="2" t="s">
        <v>22293</v>
      </c>
      <c r="R3246" t="s">
        <v>22294</v>
      </c>
      <c r="S3246" s="13" t="s">
        <v>21601</v>
      </c>
      <c r="T3246" t="s">
        <v>21128</v>
      </c>
      <c r="U3246" t="s">
        <v>21125</v>
      </c>
      <c r="V3246" t="s">
        <v>37</v>
      </c>
      <c r="W3246" t="s">
        <v>42</v>
      </c>
      <c r="X3246" t="s">
        <v>5010</v>
      </c>
      <c r="Y3246" t="s">
        <v>44</v>
      </c>
      <c r="Z3246" t="s">
        <v>5011</v>
      </c>
      <c r="AA3246" t="s">
        <v>21129</v>
      </c>
      <c r="AB3246" t="s">
        <v>22295</v>
      </c>
      <c r="AC3246" t="s">
        <v>22295</v>
      </c>
      <c r="AD3246" t="s">
        <v>21131</v>
      </c>
      <c r="AE3246" t="s">
        <v>22296</v>
      </c>
      <c r="AF3246" t="s">
        <v>115</v>
      </c>
    </row>
    <row r="3247" spans="3:32" x14ac:dyDescent="0.3">
      <c r="C3247" s="21">
        <v>2610828</v>
      </c>
      <c r="D3247" s="20" t="s">
        <v>102</v>
      </c>
      <c r="E3247" s="20" t="s">
        <v>63</v>
      </c>
      <c r="F3247" s="45" t="s">
        <v>21893</v>
      </c>
      <c r="G3247" s="44" t="s">
        <v>21892</v>
      </c>
      <c r="H3247" s="20" t="s">
        <v>366</v>
      </c>
      <c r="J3247" t="s">
        <v>33</v>
      </c>
      <c r="K3247" t="s">
        <v>382</v>
      </c>
      <c r="L3247" t="s">
        <v>35</v>
      </c>
      <c r="M3247" t="s">
        <v>117</v>
      </c>
      <c r="N3247" t="s">
        <v>37</v>
      </c>
      <c r="O3247" t="s">
        <v>22297</v>
      </c>
      <c r="P3247" s="13" t="s">
        <v>21601</v>
      </c>
      <c r="Q3247" s="2" t="s">
        <v>44</v>
      </c>
      <c r="R3247" t="s">
        <v>22298</v>
      </c>
      <c r="S3247" s="13" t="s">
        <v>21601</v>
      </c>
      <c r="T3247" t="s">
        <v>22299</v>
      </c>
      <c r="U3247" t="s">
        <v>44</v>
      </c>
      <c r="V3247" t="s">
        <v>37</v>
      </c>
      <c r="W3247" t="s">
        <v>42</v>
      </c>
      <c r="X3247" t="s">
        <v>164</v>
      </c>
      <c r="Y3247" t="s">
        <v>44</v>
      </c>
      <c r="Z3247" t="s">
        <v>78</v>
      </c>
      <c r="AA3247" t="s">
        <v>22300</v>
      </c>
      <c r="AB3247" t="s">
        <v>22301</v>
      </c>
      <c r="AC3247" t="s">
        <v>44</v>
      </c>
      <c r="AD3247" t="s">
        <v>22302</v>
      </c>
      <c r="AE3247" t="s">
        <v>22303</v>
      </c>
      <c r="AF3247" t="s">
        <v>115</v>
      </c>
    </row>
    <row r="3248" spans="3:32" x14ac:dyDescent="0.3">
      <c r="C3248" s="21">
        <v>2610886</v>
      </c>
      <c r="D3248" s="20" t="s">
        <v>102</v>
      </c>
      <c r="E3248" s="20" t="s">
        <v>63</v>
      </c>
      <c r="F3248" s="45" t="s">
        <v>21893</v>
      </c>
      <c r="G3248" s="44" t="s">
        <v>21892</v>
      </c>
      <c r="H3248" s="20" t="s">
        <v>366</v>
      </c>
      <c r="J3248" t="s">
        <v>33</v>
      </c>
      <c r="K3248" t="s">
        <v>382</v>
      </c>
      <c r="L3248" t="s">
        <v>35</v>
      </c>
      <c r="M3248" t="s">
        <v>117</v>
      </c>
      <c r="N3248" t="s">
        <v>37</v>
      </c>
      <c r="O3248" t="s">
        <v>18780</v>
      </c>
      <c r="P3248" s="13" t="s">
        <v>21601</v>
      </c>
      <c r="Q3248" s="2" t="s">
        <v>22304</v>
      </c>
      <c r="R3248" t="s">
        <v>18780</v>
      </c>
      <c r="S3248" s="13" t="s">
        <v>21601</v>
      </c>
      <c r="T3248" t="s">
        <v>18782</v>
      </c>
      <c r="U3248" t="s">
        <v>18783</v>
      </c>
      <c r="V3248" t="s">
        <v>37</v>
      </c>
      <c r="W3248" t="s">
        <v>42</v>
      </c>
      <c r="X3248" t="s">
        <v>1896</v>
      </c>
      <c r="Y3248" t="s">
        <v>44</v>
      </c>
      <c r="Z3248" t="s">
        <v>45</v>
      </c>
      <c r="AA3248" t="s">
        <v>18784</v>
      </c>
      <c r="AB3248" t="s">
        <v>22305</v>
      </c>
      <c r="AC3248" t="s">
        <v>18786</v>
      </c>
      <c r="AD3248" t="s">
        <v>22306</v>
      </c>
      <c r="AE3248" t="s">
        <v>22307</v>
      </c>
      <c r="AF3248" t="s">
        <v>115</v>
      </c>
    </row>
    <row r="3249" spans="3:32" x14ac:dyDescent="0.3">
      <c r="C3249" s="21">
        <v>2610949</v>
      </c>
      <c r="D3249" s="20" t="s">
        <v>102</v>
      </c>
      <c r="E3249" s="20" t="s">
        <v>63</v>
      </c>
      <c r="F3249" s="45" t="s">
        <v>21893</v>
      </c>
      <c r="G3249" s="44" t="s">
        <v>21892</v>
      </c>
      <c r="H3249" s="20" t="s">
        <v>366</v>
      </c>
      <c r="J3249" t="s">
        <v>33</v>
      </c>
      <c r="K3249" t="s">
        <v>382</v>
      </c>
      <c r="L3249" t="s">
        <v>35</v>
      </c>
      <c r="M3249" t="s">
        <v>36</v>
      </c>
      <c r="N3249" t="s">
        <v>37</v>
      </c>
      <c r="O3249" t="s">
        <v>22308</v>
      </c>
      <c r="P3249" s="13" t="s">
        <v>21601</v>
      </c>
      <c r="Q3249" s="2" t="s">
        <v>44</v>
      </c>
      <c r="R3249" t="s">
        <v>22309</v>
      </c>
      <c r="S3249" s="13" t="s">
        <v>21601</v>
      </c>
      <c r="T3249" t="s">
        <v>22310</v>
      </c>
      <c r="U3249" t="s">
        <v>44</v>
      </c>
      <c r="V3249" t="s">
        <v>37</v>
      </c>
      <c r="W3249" t="s">
        <v>42</v>
      </c>
      <c r="X3249" t="s">
        <v>164</v>
      </c>
      <c r="Y3249" t="s">
        <v>44</v>
      </c>
      <c r="Z3249" t="s">
        <v>78</v>
      </c>
      <c r="AA3249" t="s">
        <v>22311</v>
      </c>
      <c r="AB3249" t="s">
        <v>22312</v>
      </c>
      <c r="AC3249" t="s">
        <v>44</v>
      </c>
      <c r="AD3249" t="s">
        <v>22313</v>
      </c>
      <c r="AE3249" t="s">
        <v>22314</v>
      </c>
      <c r="AF3249" t="s">
        <v>115</v>
      </c>
    </row>
    <row r="3250" spans="3:32" x14ac:dyDescent="0.3">
      <c r="C3250" s="21">
        <v>2611217</v>
      </c>
      <c r="D3250" s="20" t="s">
        <v>102</v>
      </c>
      <c r="E3250" s="20" t="s">
        <v>63</v>
      </c>
      <c r="F3250" s="45" t="s">
        <v>21893</v>
      </c>
      <c r="G3250" s="44" t="s">
        <v>21892</v>
      </c>
      <c r="H3250" s="20" t="s">
        <v>366</v>
      </c>
      <c r="J3250" t="s">
        <v>33</v>
      </c>
      <c r="K3250" t="s">
        <v>382</v>
      </c>
      <c r="L3250" t="s">
        <v>35</v>
      </c>
      <c r="M3250" t="s">
        <v>105</v>
      </c>
      <c r="N3250" t="s">
        <v>37</v>
      </c>
      <c r="O3250" t="s">
        <v>22317</v>
      </c>
      <c r="P3250" s="13" t="s">
        <v>21601</v>
      </c>
      <c r="Q3250" s="2" t="s">
        <v>44</v>
      </c>
      <c r="R3250" t="s">
        <v>22318</v>
      </c>
      <c r="S3250" s="13" t="s">
        <v>21601</v>
      </c>
      <c r="T3250" t="s">
        <v>22319</v>
      </c>
      <c r="U3250" t="s">
        <v>44</v>
      </c>
      <c r="V3250" t="s">
        <v>37</v>
      </c>
      <c r="W3250" t="s">
        <v>42</v>
      </c>
      <c r="X3250" t="s">
        <v>164</v>
      </c>
      <c r="Y3250" t="s">
        <v>44</v>
      </c>
      <c r="Z3250" t="s">
        <v>78</v>
      </c>
      <c r="AA3250" t="s">
        <v>22320</v>
      </c>
      <c r="AB3250" t="s">
        <v>22321</v>
      </c>
      <c r="AC3250" t="s">
        <v>44</v>
      </c>
      <c r="AD3250" t="s">
        <v>22322</v>
      </c>
      <c r="AE3250" t="s">
        <v>22323</v>
      </c>
      <c r="AF3250" t="s">
        <v>115</v>
      </c>
    </row>
    <row r="3251" spans="3:32" x14ac:dyDescent="0.3">
      <c r="C3251" s="21">
        <v>2617926</v>
      </c>
      <c r="D3251" s="20" t="s">
        <v>29</v>
      </c>
      <c r="E3251" s="20" t="s">
        <v>141</v>
      </c>
      <c r="F3251" s="45" t="s">
        <v>21893</v>
      </c>
      <c r="G3251" s="44" t="s">
        <v>21893</v>
      </c>
      <c r="H3251" s="20" t="s">
        <v>366</v>
      </c>
      <c r="J3251" t="s">
        <v>33</v>
      </c>
      <c r="K3251" t="s">
        <v>382</v>
      </c>
      <c r="L3251" t="s">
        <v>35</v>
      </c>
      <c r="M3251" t="s">
        <v>292</v>
      </c>
      <c r="N3251" t="s">
        <v>37</v>
      </c>
      <c r="O3251" t="s">
        <v>7097</v>
      </c>
      <c r="P3251" s="13" t="s">
        <v>21604</v>
      </c>
      <c r="Q3251" s="2" t="s">
        <v>22494</v>
      </c>
      <c r="R3251" t="s">
        <v>7097</v>
      </c>
      <c r="S3251" s="13" t="s">
        <v>21604</v>
      </c>
      <c r="T3251" t="s">
        <v>7099</v>
      </c>
      <c r="U3251" t="s">
        <v>7100</v>
      </c>
      <c r="V3251" t="s">
        <v>37</v>
      </c>
      <c r="W3251" t="s">
        <v>42</v>
      </c>
      <c r="X3251" t="s">
        <v>7101</v>
      </c>
      <c r="Y3251" t="s">
        <v>44</v>
      </c>
      <c r="Z3251" t="s">
        <v>136</v>
      </c>
      <c r="AA3251" t="s">
        <v>7102</v>
      </c>
      <c r="AB3251" t="s">
        <v>22331</v>
      </c>
      <c r="AC3251" t="s">
        <v>7104</v>
      </c>
      <c r="AD3251" t="s">
        <v>22332</v>
      </c>
      <c r="AE3251" t="s">
        <v>22333</v>
      </c>
      <c r="AF3251" t="s">
        <v>51</v>
      </c>
    </row>
    <row r="3252" spans="3:32" x14ac:dyDescent="0.3">
      <c r="C3252" s="21">
        <v>2619748</v>
      </c>
      <c r="D3252" s="20" t="s">
        <v>29</v>
      </c>
      <c r="E3252" s="20" t="s">
        <v>63</v>
      </c>
      <c r="F3252" s="45" t="s">
        <v>21902</v>
      </c>
      <c r="G3252" s="44" t="s">
        <v>21893</v>
      </c>
      <c r="H3252" s="20" t="s">
        <v>366</v>
      </c>
      <c r="J3252" t="s">
        <v>33</v>
      </c>
      <c r="K3252" t="s">
        <v>382</v>
      </c>
      <c r="L3252" t="s">
        <v>35</v>
      </c>
      <c r="M3252" t="s">
        <v>64</v>
      </c>
      <c r="N3252" t="s">
        <v>37</v>
      </c>
      <c r="O3252" t="s">
        <v>22466</v>
      </c>
      <c r="P3252" s="13" t="s">
        <v>21678</v>
      </c>
      <c r="Q3252" s="2" t="s">
        <v>22467</v>
      </c>
      <c r="R3252" t="s">
        <v>22466</v>
      </c>
      <c r="S3252" s="13" t="s">
        <v>21678</v>
      </c>
      <c r="T3252" t="s">
        <v>22468</v>
      </c>
      <c r="U3252" t="s">
        <v>200</v>
      </c>
      <c r="V3252" t="s">
        <v>37</v>
      </c>
      <c r="W3252" t="s">
        <v>42</v>
      </c>
      <c r="X3252" t="s">
        <v>4990</v>
      </c>
      <c r="Y3252" t="s">
        <v>44</v>
      </c>
      <c r="Z3252" t="s">
        <v>4991</v>
      </c>
      <c r="AA3252" t="s">
        <v>22469</v>
      </c>
      <c r="AB3252" t="s">
        <v>124</v>
      </c>
      <c r="AC3252" t="s">
        <v>22470</v>
      </c>
      <c r="AD3252" t="s">
        <v>22471</v>
      </c>
      <c r="AE3252" t="s">
        <v>22472</v>
      </c>
      <c r="AF3252" t="s">
        <v>51</v>
      </c>
    </row>
    <row r="3253" spans="3:32" x14ac:dyDescent="0.3">
      <c r="C3253" s="21">
        <v>2620053</v>
      </c>
      <c r="D3253" s="20" t="s">
        <v>29</v>
      </c>
      <c r="E3253" s="20" t="s">
        <v>141</v>
      </c>
      <c r="F3253" s="45" t="s">
        <v>21902</v>
      </c>
      <c r="G3253" s="44" t="s">
        <v>21893</v>
      </c>
      <c r="H3253" s="20" t="s">
        <v>366</v>
      </c>
      <c r="J3253" t="s">
        <v>33</v>
      </c>
      <c r="K3253" t="s">
        <v>382</v>
      </c>
      <c r="L3253" t="s">
        <v>35</v>
      </c>
      <c r="M3253" t="s">
        <v>292</v>
      </c>
      <c r="N3253" t="s">
        <v>37</v>
      </c>
      <c r="O3253" t="s">
        <v>22473</v>
      </c>
      <c r="P3253" s="13" t="s">
        <v>21678</v>
      </c>
      <c r="Q3253" s="2" t="s">
        <v>22474</v>
      </c>
      <c r="R3253" t="s">
        <v>22473</v>
      </c>
      <c r="S3253" s="13" t="s">
        <v>21678</v>
      </c>
      <c r="T3253" t="s">
        <v>22475</v>
      </c>
      <c r="U3253" t="s">
        <v>22476</v>
      </c>
      <c r="V3253" t="s">
        <v>37</v>
      </c>
      <c r="W3253" t="s">
        <v>42</v>
      </c>
      <c r="X3253" t="s">
        <v>22477</v>
      </c>
      <c r="Y3253" t="s">
        <v>44</v>
      </c>
      <c r="Z3253" t="s">
        <v>711</v>
      </c>
      <c r="AA3253" t="s">
        <v>22478</v>
      </c>
      <c r="AB3253" t="s">
        <v>124</v>
      </c>
      <c r="AC3253" t="s">
        <v>22479</v>
      </c>
      <c r="AD3253" t="s">
        <v>22480</v>
      </c>
      <c r="AE3253" t="s">
        <v>22481</v>
      </c>
      <c r="AF3253" t="s">
        <v>51</v>
      </c>
    </row>
    <row r="3254" spans="3:32" x14ac:dyDescent="0.3">
      <c r="C3254" s="21">
        <v>2620182</v>
      </c>
      <c r="D3254" s="20" t="s">
        <v>29</v>
      </c>
      <c r="E3254" s="20" t="s">
        <v>63</v>
      </c>
      <c r="F3254" s="45" t="s">
        <v>21902</v>
      </c>
      <c r="G3254" s="44" t="s">
        <v>21893</v>
      </c>
      <c r="H3254" s="20" t="s">
        <v>366</v>
      </c>
      <c r="J3254" t="s">
        <v>33</v>
      </c>
      <c r="K3254" t="s">
        <v>382</v>
      </c>
      <c r="L3254" t="s">
        <v>35</v>
      </c>
      <c r="M3254" t="s">
        <v>143</v>
      </c>
      <c r="N3254" t="s">
        <v>37</v>
      </c>
      <c r="O3254" t="s">
        <v>22482</v>
      </c>
      <c r="P3254" s="13" t="s">
        <v>21678</v>
      </c>
      <c r="Q3254" s="2" t="s">
        <v>22483</v>
      </c>
      <c r="R3254" t="s">
        <v>22482</v>
      </c>
      <c r="S3254" s="13" t="s">
        <v>21678</v>
      </c>
      <c r="T3254" t="s">
        <v>22484</v>
      </c>
      <c r="U3254" t="s">
        <v>22485</v>
      </c>
      <c r="V3254" t="s">
        <v>37</v>
      </c>
      <c r="W3254" t="s">
        <v>42</v>
      </c>
      <c r="X3254" t="s">
        <v>6789</v>
      </c>
      <c r="Y3254" t="s">
        <v>44</v>
      </c>
      <c r="Z3254" t="s">
        <v>45</v>
      </c>
      <c r="AA3254" t="s">
        <v>22486</v>
      </c>
      <c r="AB3254" t="s">
        <v>22487</v>
      </c>
      <c r="AC3254" t="s">
        <v>22488</v>
      </c>
      <c r="AD3254" t="s">
        <v>22489</v>
      </c>
      <c r="AE3254" t="s">
        <v>22490</v>
      </c>
      <c r="AF3254" t="s">
        <v>51</v>
      </c>
    </row>
    <row r="3255" spans="3:32" x14ac:dyDescent="0.3">
      <c r="C3255" s="21">
        <v>2620311</v>
      </c>
      <c r="D3255" s="20" t="s">
        <v>102</v>
      </c>
      <c r="E3255" s="20" t="s">
        <v>357</v>
      </c>
      <c r="F3255" s="45" t="s">
        <v>21902</v>
      </c>
      <c r="G3255" s="44" t="s">
        <v>21893</v>
      </c>
      <c r="H3255" s="20" t="s">
        <v>366</v>
      </c>
      <c r="J3255" t="s">
        <v>33</v>
      </c>
      <c r="K3255" t="s">
        <v>382</v>
      </c>
      <c r="L3255" t="s">
        <v>35</v>
      </c>
      <c r="M3255" t="s">
        <v>52</v>
      </c>
      <c r="N3255" t="s">
        <v>37</v>
      </c>
      <c r="O3255" t="s">
        <v>348</v>
      </c>
      <c r="P3255" s="13" t="s">
        <v>21678</v>
      </c>
      <c r="Q3255" s="2" t="s">
        <v>22491</v>
      </c>
      <c r="R3255" t="s">
        <v>22492</v>
      </c>
      <c r="S3255" s="13" t="s">
        <v>21678</v>
      </c>
      <c r="T3255" t="s">
        <v>12640</v>
      </c>
      <c r="U3255" t="s">
        <v>44</v>
      </c>
      <c r="V3255" t="s">
        <v>37</v>
      </c>
      <c r="W3255" t="s">
        <v>42</v>
      </c>
      <c r="X3255" t="s">
        <v>69</v>
      </c>
      <c r="Y3255" t="s">
        <v>44</v>
      </c>
      <c r="Z3255" t="s">
        <v>78</v>
      </c>
      <c r="AA3255" t="s">
        <v>351</v>
      </c>
      <c r="AB3255" t="s">
        <v>44</v>
      </c>
      <c r="AC3255" t="s">
        <v>4756</v>
      </c>
      <c r="AD3255" t="s">
        <v>4587</v>
      </c>
      <c r="AE3255" t="s">
        <v>22493</v>
      </c>
      <c r="AF3255" t="s">
        <v>51</v>
      </c>
    </row>
    <row r="3256" spans="3:32" x14ac:dyDescent="0.3">
      <c r="C3256" s="21">
        <v>2611195</v>
      </c>
      <c r="D3256" s="20" t="s">
        <v>102</v>
      </c>
      <c r="E3256" s="20" t="s">
        <v>30</v>
      </c>
      <c r="F3256" s="45" t="s">
        <v>21893</v>
      </c>
      <c r="G3256" s="44" t="s">
        <v>21893</v>
      </c>
      <c r="H3256" s="20" t="s">
        <v>366</v>
      </c>
      <c r="J3256" t="s">
        <v>33</v>
      </c>
      <c r="K3256" t="s">
        <v>382</v>
      </c>
      <c r="L3256" t="s">
        <v>35</v>
      </c>
      <c r="M3256" t="s">
        <v>117</v>
      </c>
      <c r="N3256" t="s">
        <v>37</v>
      </c>
      <c r="O3256" t="s">
        <v>21966</v>
      </c>
      <c r="P3256" s="13" t="s">
        <v>21601</v>
      </c>
      <c r="Q3256" s="2" t="s">
        <v>22315</v>
      </c>
      <c r="R3256" t="s">
        <v>21966</v>
      </c>
      <c r="S3256" s="13" t="s">
        <v>21601</v>
      </c>
      <c r="T3256" t="s">
        <v>21968</v>
      </c>
      <c r="U3256" t="s">
        <v>21969</v>
      </c>
      <c r="V3256" t="s">
        <v>37</v>
      </c>
      <c r="W3256" t="s">
        <v>42</v>
      </c>
      <c r="X3256" t="s">
        <v>12042</v>
      </c>
      <c r="Y3256" t="s">
        <v>44</v>
      </c>
      <c r="Z3256" t="s">
        <v>78</v>
      </c>
      <c r="AA3256" t="s">
        <v>21970</v>
      </c>
      <c r="AB3256" t="s">
        <v>21971</v>
      </c>
      <c r="AC3256" t="s">
        <v>21971</v>
      </c>
      <c r="AD3256" t="s">
        <v>21972</v>
      </c>
      <c r="AE3256" t="s">
        <v>22316</v>
      </c>
      <c r="AF3256" t="s">
        <v>115</v>
      </c>
    </row>
    <row r="3257" spans="3:32" x14ac:dyDescent="0.3">
      <c r="C3257" s="21">
        <v>2611929</v>
      </c>
      <c r="D3257" s="20" t="s">
        <v>102</v>
      </c>
      <c r="E3257" s="20" t="s">
        <v>30</v>
      </c>
      <c r="F3257" s="45" t="s">
        <v>21893</v>
      </c>
      <c r="G3257" s="44" t="s">
        <v>21893</v>
      </c>
      <c r="H3257" s="20" t="s">
        <v>366</v>
      </c>
      <c r="J3257" t="s">
        <v>33</v>
      </c>
      <c r="K3257" t="s">
        <v>382</v>
      </c>
      <c r="L3257" t="s">
        <v>35</v>
      </c>
      <c r="M3257" t="s">
        <v>52</v>
      </c>
      <c r="N3257" t="s">
        <v>37</v>
      </c>
      <c r="O3257" t="s">
        <v>22324</v>
      </c>
      <c r="P3257" s="13" t="s">
        <v>21601</v>
      </c>
      <c r="Q3257" s="2" t="s">
        <v>22325</v>
      </c>
      <c r="R3257" t="s">
        <v>22326</v>
      </c>
      <c r="S3257" s="13" t="s">
        <v>21601</v>
      </c>
      <c r="T3257" t="s">
        <v>7479</v>
      </c>
      <c r="U3257" t="s">
        <v>22327</v>
      </c>
      <c r="V3257" t="s">
        <v>37</v>
      </c>
      <c r="W3257" t="s">
        <v>42</v>
      </c>
      <c r="X3257" t="s">
        <v>5021</v>
      </c>
      <c r="Y3257" t="s">
        <v>44</v>
      </c>
      <c r="Z3257" t="s">
        <v>359</v>
      </c>
      <c r="AA3257" t="s">
        <v>22328</v>
      </c>
      <c r="AB3257" t="s">
        <v>124</v>
      </c>
      <c r="AC3257" t="s">
        <v>124</v>
      </c>
      <c r="AD3257" t="s">
        <v>22329</v>
      </c>
      <c r="AE3257" t="s">
        <v>22330</v>
      </c>
      <c r="AF3257" t="s">
        <v>115</v>
      </c>
    </row>
    <row r="3258" spans="3:32" x14ac:dyDescent="0.3">
      <c r="C3258" s="21">
        <v>2612594</v>
      </c>
      <c r="D3258" s="20" t="s">
        <v>102</v>
      </c>
      <c r="E3258" s="20" t="s">
        <v>63</v>
      </c>
      <c r="F3258" s="45" t="s">
        <v>21902</v>
      </c>
      <c r="G3258" s="44" t="s">
        <v>21893</v>
      </c>
      <c r="H3258" s="20" t="s">
        <v>366</v>
      </c>
      <c r="J3258" t="s">
        <v>33</v>
      </c>
      <c r="K3258" t="s">
        <v>382</v>
      </c>
      <c r="L3258" t="s">
        <v>35</v>
      </c>
      <c r="M3258" t="s">
        <v>117</v>
      </c>
      <c r="N3258" t="s">
        <v>37</v>
      </c>
      <c r="O3258" t="s">
        <v>22334</v>
      </c>
      <c r="P3258" s="13" t="s">
        <v>21602</v>
      </c>
      <c r="Q3258" s="2" t="s">
        <v>22335</v>
      </c>
      <c r="R3258" t="s">
        <v>22334</v>
      </c>
      <c r="S3258" s="13" t="s">
        <v>21602</v>
      </c>
      <c r="T3258" t="s">
        <v>22336</v>
      </c>
      <c r="U3258" t="s">
        <v>22337</v>
      </c>
      <c r="V3258" t="s">
        <v>37</v>
      </c>
      <c r="W3258" t="s">
        <v>42</v>
      </c>
      <c r="X3258" t="s">
        <v>19299</v>
      </c>
      <c r="Y3258" t="s">
        <v>44</v>
      </c>
      <c r="Z3258" t="s">
        <v>19300</v>
      </c>
      <c r="AA3258" t="s">
        <v>22338</v>
      </c>
      <c r="AB3258" t="s">
        <v>22339</v>
      </c>
      <c r="AC3258" t="s">
        <v>22340</v>
      </c>
      <c r="AD3258" t="s">
        <v>22341</v>
      </c>
      <c r="AE3258" t="s">
        <v>22342</v>
      </c>
      <c r="AF3258" t="s">
        <v>115</v>
      </c>
    </row>
    <row r="3259" spans="3:32" x14ac:dyDescent="0.3">
      <c r="C3259" s="21">
        <v>2612704</v>
      </c>
      <c r="D3259" s="20" t="s">
        <v>102</v>
      </c>
      <c r="E3259" s="20" t="s">
        <v>63</v>
      </c>
      <c r="F3259" s="45" t="s">
        <v>21902</v>
      </c>
      <c r="G3259" s="44" t="s">
        <v>21893</v>
      </c>
      <c r="H3259" s="20" t="s">
        <v>366</v>
      </c>
      <c r="J3259" t="s">
        <v>33</v>
      </c>
      <c r="K3259" t="s">
        <v>382</v>
      </c>
      <c r="L3259" t="s">
        <v>35</v>
      </c>
      <c r="M3259" t="s">
        <v>143</v>
      </c>
      <c r="N3259" t="s">
        <v>37</v>
      </c>
      <c r="O3259" t="s">
        <v>22343</v>
      </c>
      <c r="P3259" s="13" t="s">
        <v>21602</v>
      </c>
      <c r="Q3259" s="2" t="s">
        <v>44</v>
      </c>
      <c r="R3259" t="s">
        <v>22344</v>
      </c>
      <c r="S3259" s="13" t="s">
        <v>21602</v>
      </c>
      <c r="T3259" t="s">
        <v>22345</v>
      </c>
      <c r="U3259" t="s">
        <v>44</v>
      </c>
      <c r="V3259" t="s">
        <v>37</v>
      </c>
      <c r="W3259" t="s">
        <v>42</v>
      </c>
      <c r="X3259" t="s">
        <v>164</v>
      </c>
      <c r="Y3259" t="s">
        <v>44</v>
      </c>
      <c r="Z3259" t="s">
        <v>78</v>
      </c>
      <c r="AA3259" t="s">
        <v>22346</v>
      </c>
      <c r="AB3259" t="s">
        <v>22347</v>
      </c>
      <c r="AC3259" t="s">
        <v>44</v>
      </c>
      <c r="AD3259" t="s">
        <v>22348</v>
      </c>
      <c r="AE3259" t="s">
        <v>22349</v>
      </c>
      <c r="AF3259" t="s">
        <v>115</v>
      </c>
    </row>
    <row r="3260" spans="3:32" x14ac:dyDescent="0.3">
      <c r="C3260" s="21">
        <v>2612721</v>
      </c>
      <c r="D3260" s="20" t="s">
        <v>102</v>
      </c>
      <c r="E3260" s="20" t="s">
        <v>509</v>
      </c>
      <c r="F3260" s="45" t="s">
        <v>21902</v>
      </c>
      <c r="G3260" s="44" t="s">
        <v>21893</v>
      </c>
      <c r="H3260" s="20" t="s">
        <v>366</v>
      </c>
      <c r="J3260" t="s">
        <v>33</v>
      </c>
      <c r="K3260" t="s">
        <v>382</v>
      </c>
      <c r="L3260" t="s">
        <v>35</v>
      </c>
      <c r="M3260" t="s">
        <v>105</v>
      </c>
      <c r="N3260" t="s">
        <v>37</v>
      </c>
      <c r="O3260" t="s">
        <v>22350</v>
      </c>
      <c r="P3260" s="13" t="s">
        <v>21602</v>
      </c>
      <c r="Q3260" s="2" t="s">
        <v>44</v>
      </c>
      <c r="R3260" t="s">
        <v>14613</v>
      </c>
      <c r="S3260" s="13" t="s">
        <v>21602</v>
      </c>
      <c r="T3260" t="s">
        <v>4808</v>
      </c>
      <c r="U3260" t="s">
        <v>44</v>
      </c>
      <c r="V3260" t="s">
        <v>37</v>
      </c>
      <c r="W3260" t="s">
        <v>42</v>
      </c>
      <c r="X3260" t="s">
        <v>164</v>
      </c>
      <c r="Y3260" t="s">
        <v>44</v>
      </c>
      <c r="Z3260" t="s">
        <v>78</v>
      </c>
      <c r="AA3260" t="s">
        <v>22351</v>
      </c>
      <c r="AB3260" t="s">
        <v>4810</v>
      </c>
      <c r="AC3260" t="s">
        <v>44</v>
      </c>
      <c r="AD3260" t="s">
        <v>5090</v>
      </c>
      <c r="AE3260" t="s">
        <v>22352</v>
      </c>
      <c r="AF3260" t="s">
        <v>115</v>
      </c>
    </row>
    <row r="3261" spans="3:32" x14ac:dyDescent="0.3">
      <c r="C3261" s="21">
        <v>2612890</v>
      </c>
      <c r="D3261" s="20" t="s">
        <v>102</v>
      </c>
      <c r="E3261" s="20" t="s">
        <v>63</v>
      </c>
      <c r="F3261" s="45" t="s">
        <v>21902</v>
      </c>
      <c r="G3261" s="44" t="s">
        <v>21893</v>
      </c>
      <c r="H3261" s="20" t="s">
        <v>366</v>
      </c>
      <c r="J3261" t="s">
        <v>33</v>
      </c>
      <c r="K3261" t="s">
        <v>382</v>
      </c>
      <c r="L3261" t="s">
        <v>35</v>
      </c>
      <c r="M3261" t="s">
        <v>117</v>
      </c>
      <c r="N3261" t="s">
        <v>37</v>
      </c>
      <c r="O3261" t="s">
        <v>22353</v>
      </c>
      <c r="P3261" s="13" t="s">
        <v>21602</v>
      </c>
      <c r="Q3261" s="2" t="s">
        <v>22354</v>
      </c>
      <c r="R3261" t="s">
        <v>22355</v>
      </c>
      <c r="S3261" s="13" t="s">
        <v>21602</v>
      </c>
      <c r="T3261" t="s">
        <v>22356</v>
      </c>
      <c r="U3261" t="s">
        <v>44</v>
      </c>
      <c r="V3261" t="s">
        <v>37</v>
      </c>
      <c r="W3261" t="s">
        <v>42</v>
      </c>
      <c r="X3261" t="s">
        <v>21929</v>
      </c>
      <c r="Y3261" t="s">
        <v>44</v>
      </c>
      <c r="Z3261" t="s">
        <v>45</v>
      </c>
      <c r="AA3261" t="s">
        <v>22357</v>
      </c>
      <c r="AB3261" t="s">
        <v>44</v>
      </c>
      <c r="AC3261" t="s">
        <v>22358</v>
      </c>
      <c r="AD3261" t="s">
        <v>22359</v>
      </c>
      <c r="AE3261" t="s">
        <v>22360</v>
      </c>
      <c r="AF3261" t="s">
        <v>115</v>
      </c>
    </row>
    <row r="3262" spans="3:32" x14ac:dyDescent="0.3">
      <c r="C3262" s="21">
        <v>2612937</v>
      </c>
      <c r="D3262" s="20" t="s">
        <v>102</v>
      </c>
      <c r="E3262" s="20" t="s">
        <v>63</v>
      </c>
      <c r="F3262" s="45" t="s">
        <v>21902</v>
      </c>
      <c r="G3262" s="44" t="s">
        <v>21893</v>
      </c>
      <c r="H3262" s="20" t="s">
        <v>366</v>
      </c>
      <c r="J3262" t="s">
        <v>33</v>
      </c>
      <c r="K3262" t="s">
        <v>382</v>
      </c>
      <c r="L3262" t="s">
        <v>35</v>
      </c>
      <c r="M3262" t="s">
        <v>117</v>
      </c>
      <c r="N3262" t="s">
        <v>37</v>
      </c>
      <c r="O3262" t="s">
        <v>22361</v>
      </c>
      <c r="P3262" s="13" t="s">
        <v>21602</v>
      </c>
      <c r="Q3262" s="2" t="s">
        <v>44</v>
      </c>
      <c r="R3262" t="s">
        <v>22362</v>
      </c>
      <c r="S3262" s="13" t="s">
        <v>21602</v>
      </c>
      <c r="T3262" t="s">
        <v>22363</v>
      </c>
      <c r="U3262" t="s">
        <v>44</v>
      </c>
      <c r="V3262" t="s">
        <v>37</v>
      </c>
      <c r="W3262" t="s">
        <v>42</v>
      </c>
      <c r="X3262" t="s">
        <v>164</v>
      </c>
      <c r="Y3262" t="s">
        <v>44</v>
      </c>
      <c r="Z3262" t="s">
        <v>78</v>
      </c>
      <c r="AA3262" t="s">
        <v>22364</v>
      </c>
      <c r="AB3262" t="s">
        <v>22365</v>
      </c>
      <c r="AC3262" t="s">
        <v>44</v>
      </c>
      <c r="AD3262" t="s">
        <v>22366</v>
      </c>
      <c r="AE3262" t="s">
        <v>22367</v>
      </c>
      <c r="AF3262" t="s">
        <v>115</v>
      </c>
    </row>
    <row r="3263" spans="3:32" x14ac:dyDescent="0.3">
      <c r="C3263" s="21">
        <v>2612965</v>
      </c>
      <c r="D3263" s="20" t="s">
        <v>102</v>
      </c>
      <c r="E3263" s="20" t="s">
        <v>280</v>
      </c>
      <c r="F3263" s="45" t="s">
        <v>21902</v>
      </c>
      <c r="G3263" s="44" t="s">
        <v>21893</v>
      </c>
      <c r="H3263" s="20" t="s">
        <v>366</v>
      </c>
      <c r="J3263" t="s">
        <v>33</v>
      </c>
      <c r="K3263" t="s">
        <v>382</v>
      </c>
      <c r="L3263" t="s">
        <v>35</v>
      </c>
      <c r="M3263" t="s">
        <v>36</v>
      </c>
      <c r="N3263" t="s">
        <v>37</v>
      </c>
      <c r="O3263" t="s">
        <v>22368</v>
      </c>
      <c r="P3263" s="13" t="s">
        <v>21602</v>
      </c>
      <c r="Q3263" s="2" t="s">
        <v>44</v>
      </c>
      <c r="R3263" t="s">
        <v>22369</v>
      </c>
      <c r="S3263" s="13" t="s">
        <v>21602</v>
      </c>
      <c r="T3263" t="s">
        <v>22370</v>
      </c>
      <c r="U3263" t="s">
        <v>44</v>
      </c>
      <c r="V3263" t="s">
        <v>37</v>
      </c>
      <c r="W3263" t="s">
        <v>42</v>
      </c>
      <c r="X3263" t="s">
        <v>164</v>
      </c>
      <c r="Y3263" t="s">
        <v>44</v>
      </c>
      <c r="Z3263" t="s">
        <v>45</v>
      </c>
      <c r="AA3263" t="s">
        <v>22371</v>
      </c>
      <c r="AB3263" t="s">
        <v>22372</v>
      </c>
      <c r="AC3263" t="s">
        <v>44</v>
      </c>
      <c r="AD3263" t="s">
        <v>22373</v>
      </c>
      <c r="AE3263" t="s">
        <v>22374</v>
      </c>
      <c r="AF3263" t="s">
        <v>22375</v>
      </c>
    </row>
    <row r="3264" spans="3:32" x14ac:dyDescent="0.3">
      <c r="C3264" s="21">
        <v>2612972</v>
      </c>
      <c r="D3264" s="20" t="s">
        <v>102</v>
      </c>
      <c r="E3264" s="20" t="s">
        <v>63</v>
      </c>
      <c r="F3264" s="45" t="s">
        <v>21902</v>
      </c>
      <c r="G3264" s="44" t="s">
        <v>21893</v>
      </c>
      <c r="H3264" s="20" t="s">
        <v>366</v>
      </c>
      <c r="J3264" t="s">
        <v>33</v>
      </c>
      <c r="K3264" t="s">
        <v>382</v>
      </c>
      <c r="L3264" t="s">
        <v>35</v>
      </c>
      <c r="M3264" t="s">
        <v>143</v>
      </c>
      <c r="N3264" t="s">
        <v>37</v>
      </c>
      <c r="O3264" t="s">
        <v>5454</v>
      </c>
      <c r="P3264" s="13" t="s">
        <v>21602</v>
      </c>
      <c r="Q3264" s="2" t="s">
        <v>22376</v>
      </c>
      <c r="R3264" t="s">
        <v>5454</v>
      </c>
      <c r="S3264" s="13" t="s">
        <v>21602</v>
      </c>
      <c r="T3264" t="s">
        <v>5456</v>
      </c>
      <c r="U3264" t="s">
        <v>5457</v>
      </c>
      <c r="V3264" t="s">
        <v>37</v>
      </c>
      <c r="W3264" t="s">
        <v>42</v>
      </c>
      <c r="X3264" t="s">
        <v>1941</v>
      </c>
      <c r="Y3264" t="s">
        <v>44</v>
      </c>
      <c r="Z3264" t="s">
        <v>1426</v>
      </c>
      <c r="AA3264" t="s">
        <v>5460</v>
      </c>
      <c r="AB3264" t="s">
        <v>22377</v>
      </c>
      <c r="AC3264" t="s">
        <v>22378</v>
      </c>
      <c r="AD3264" t="s">
        <v>22379</v>
      </c>
      <c r="AE3264" t="s">
        <v>22380</v>
      </c>
      <c r="AF3264" t="s">
        <v>115</v>
      </c>
    </row>
    <row r="3265" spans="3:32" x14ac:dyDescent="0.3">
      <c r="C3265" s="21">
        <v>2612987</v>
      </c>
      <c r="D3265" s="20" t="s">
        <v>102</v>
      </c>
      <c r="E3265" s="20" t="s">
        <v>63</v>
      </c>
      <c r="F3265" s="45" t="s">
        <v>21902</v>
      </c>
      <c r="G3265" s="44" t="s">
        <v>21893</v>
      </c>
      <c r="H3265" s="20" t="s">
        <v>366</v>
      </c>
      <c r="J3265" t="s">
        <v>33</v>
      </c>
      <c r="K3265" t="s">
        <v>382</v>
      </c>
      <c r="L3265" t="s">
        <v>35</v>
      </c>
      <c r="M3265" t="s">
        <v>52</v>
      </c>
      <c r="N3265" t="s">
        <v>37</v>
      </c>
      <c r="O3265" t="s">
        <v>22381</v>
      </c>
      <c r="P3265" s="13" t="s">
        <v>21602</v>
      </c>
      <c r="Q3265" s="2" t="s">
        <v>22382</v>
      </c>
      <c r="R3265" t="s">
        <v>22383</v>
      </c>
      <c r="S3265" s="13" t="s">
        <v>21602</v>
      </c>
      <c r="T3265" t="s">
        <v>22384</v>
      </c>
      <c r="U3265" t="s">
        <v>44</v>
      </c>
      <c r="V3265" t="s">
        <v>37</v>
      </c>
      <c r="W3265" t="s">
        <v>42</v>
      </c>
      <c r="X3265" t="s">
        <v>1985</v>
      </c>
      <c r="Y3265" t="s">
        <v>44</v>
      </c>
      <c r="Z3265" t="s">
        <v>45</v>
      </c>
      <c r="AA3265" t="s">
        <v>22385</v>
      </c>
      <c r="AB3265" t="s">
        <v>44</v>
      </c>
      <c r="AC3265" t="s">
        <v>22386</v>
      </c>
      <c r="AD3265" t="s">
        <v>22387</v>
      </c>
      <c r="AE3265" t="s">
        <v>22007</v>
      </c>
      <c r="AF3265" t="s">
        <v>115</v>
      </c>
    </row>
    <row r="3266" spans="3:32" x14ac:dyDescent="0.3">
      <c r="C3266" s="21">
        <v>2612999</v>
      </c>
      <c r="D3266" s="20" t="s">
        <v>102</v>
      </c>
      <c r="E3266" s="20" t="s">
        <v>63</v>
      </c>
      <c r="F3266" s="45" t="s">
        <v>21902</v>
      </c>
      <c r="G3266" s="44" t="s">
        <v>21893</v>
      </c>
      <c r="H3266" s="20" t="s">
        <v>366</v>
      </c>
      <c r="J3266" t="s">
        <v>33</v>
      </c>
      <c r="K3266" t="s">
        <v>382</v>
      </c>
      <c r="L3266" t="s">
        <v>35</v>
      </c>
      <c r="M3266" t="s">
        <v>52</v>
      </c>
      <c r="N3266" t="s">
        <v>37</v>
      </c>
      <c r="O3266" t="s">
        <v>22388</v>
      </c>
      <c r="P3266" s="13" t="s">
        <v>21602</v>
      </c>
      <c r="Q3266" s="2" t="s">
        <v>22389</v>
      </c>
      <c r="R3266" t="s">
        <v>22388</v>
      </c>
      <c r="S3266" s="13" t="s">
        <v>21602</v>
      </c>
      <c r="T3266" t="s">
        <v>22390</v>
      </c>
      <c r="U3266" t="s">
        <v>22391</v>
      </c>
      <c r="V3266" t="s">
        <v>37</v>
      </c>
      <c r="W3266" t="s">
        <v>42</v>
      </c>
      <c r="X3266" t="s">
        <v>274</v>
      </c>
      <c r="Y3266" t="s">
        <v>44</v>
      </c>
      <c r="Z3266" t="s">
        <v>45</v>
      </c>
      <c r="AA3266" t="s">
        <v>22392</v>
      </c>
      <c r="AB3266" t="s">
        <v>22393</v>
      </c>
      <c r="AC3266" t="s">
        <v>22393</v>
      </c>
      <c r="AD3266" t="s">
        <v>22394</v>
      </c>
      <c r="AE3266" t="s">
        <v>22395</v>
      </c>
      <c r="AF3266" t="s">
        <v>115</v>
      </c>
    </row>
    <row r="3267" spans="3:32" x14ac:dyDescent="0.3">
      <c r="C3267" s="21">
        <v>2613016</v>
      </c>
      <c r="D3267" s="20" t="s">
        <v>102</v>
      </c>
      <c r="E3267" s="20" t="s">
        <v>63</v>
      </c>
      <c r="F3267" s="45" t="s">
        <v>21902</v>
      </c>
      <c r="G3267" s="44" t="s">
        <v>21893</v>
      </c>
      <c r="H3267" s="20" t="s">
        <v>366</v>
      </c>
      <c r="J3267" t="s">
        <v>33</v>
      </c>
      <c r="K3267" t="s">
        <v>382</v>
      </c>
      <c r="L3267" t="s">
        <v>35</v>
      </c>
      <c r="M3267" t="s">
        <v>36</v>
      </c>
      <c r="N3267" t="s">
        <v>37</v>
      </c>
      <c r="O3267" t="s">
        <v>22396</v>
      </c>
      <c r="P3267" s="13" t="s">
        <v>21602</v>
      </c>
      <c r="Q3267" s="2" t="s">
        <v>44</v>
      </c>
      <c r="R3267" t="s">
        <v>22397</v>
      </c>
      <c r="S3267" s="13" t="s">
        <v>21602</v>
      </c>
      <c r="T3267" t="s">
        <v>22398</v>
      </c>
      <c r="U3267" t="s">
        <v>44</v>
      </c>
      <c r="V3267" t="s">
        <v>37</v>
      </c>
      <c r="W3267" t="s">
        <v>42</v>
      </c>
      <c r="X3267" t="s">
        <v>164</v>
      </c>
      <c r="Y3267" t="s">
        <v>44</v>
      </c>
      <c r="Z3267" t="s">
        <v>78</v>
      </c>
      <c r="AA3267" t="s">
        <v>22399</v>
      </c>
      <c r="AB3267" t="s">
        <v>22400</v>
      </c>
      <c r="AC3267" t="s">
        <v>44</v>
      </c>
      <c r="AD3267" t="s">
        <v>22401</v>
      </c>
      <c r="AE3267" t="s">
        <v>22402</v>
      </c>
      <c r="AF3267" t="s">
        <v>115</v>
      </c>
    </row>
    <row r="3268" spans="3:32" x14ac:dyDescent="0.3">
      <c r="C3268" s="21">
        <v>2613291</v>
      </c>
      <c r="D3268" s="20" t="s">
        <v>102</v>
      </c>
      <c r="E3268" s="20" t="s">
        <v>63</v>
      </c>
      <c r="F3268" s="45" t="s">
        <v>21902</v>
      </c>
      <c r="G3268" s="44" t="s">
        <v>21893</v>
      </c>
      <c r="H3268" s="20" t="s">
        <v>366</v>
      </c>
      <c r="J3268" t="s">
        <v>33</v>
      </c>
      <c r="K3268" t="s">
        <v>382</v>
      </c>
      <c r="L3268" t="s">
        <v>35</v>
      </c>
      <c r="M3268" t="s">
        <v>117</v>
      </c>
      <c r="N3268" t="s">
        <v>37</v>
      </c>
      <c r="O3268" t="s">
        <v>22403</v>
      </c>
      <c r="P3268" s="13" t="s">
        <v>21602</v>
      </c>
      <c r="Q3268" s="2" t="s">
        <v>22404</v>
      </c>
      <c r="R3268" t="s">
        <v>22405</v>
      </c>
      <c r="S3268" s="13" t="s">
        <v>21602</v>
      </c>
      <c r="T3268" t="s">
        <v>22406</v>
      </c>
      <c r="U3268" t="s">
        <v>44</v>
      </c>
      <c r="V3268" t="s">
        <v>37</v>
      </c>
      <c r="W3268" t="s">
        <v>42</v>
      </c>
      <c r="X3268" t="s">
        <v>401</v>
      </c>
      <c r="Y3268" t="s">
        <v>44</v>
      </c>
      <c r="Z3268" t="s">
        <v>78</v>
      </c>
      <c r="AA3268" t="s">
        <v>22407</v>
      </c>
      <c r="AB3268" t="s">
        <v>44</v>
      </c>
      <c r="AC3268" t="s">
        <v>1048</v>
      </c>
      <c r="AD3268" t="s">
        <v>1048</v>
      </c>
      <c r="AE3268" t="s">
        <v>22408</v>
      </c>
      <c r="AF3268" t="s">
        <v>22409</v>
      </c>
    </row>
    <row r="3269" spans="3:32" x14ac:dyDescent="0.3">
      <c r="C3269" s="21">
        <v>2613306</v>
      </c>
      <c r="D3269" s="20" t="s">
        <v>102</v>
      </c>
      <c r="E3269" s="20" t="s">
        <v>63</v>
      </c>
      <c r="F3269" s="45" t="s">
        <v>21902</v>
      </c>
      <c r="G3269" s="44" t="s">
        <v>21893</v>
      </c>
      <c r="H3269" s="20" t="s">
        <v>366</v>
      </c>
      <c r="J3269" t="s">
        <v>33</v>
      </c>
      <c r="K3269" t="s">
        <v>382</v>
      </c>
      <c r="L3269" t="s">
        <v>35</v>
      </c>
      <c r="M3269" t="s">
        <v>52</v>
      </c>
      <c r="N3269" t="s">
        <v>37</v>
      </c>
      <c r="O3269" t="s">
        <v>22410</v>
      </c>
      <c r="P3269" s="13" t="s">
        <v>21602</v>
      </c>
      <c r="Q3269" s="2" t="s">
        <v>22411</v>
      </c>
      <c r="R3269" t="s">
        <v>22412</v>
      </c>
      <c r="S3269" s="13" t="s">
        <v>21602</v>
      </c>
      <c r="T3269" t="s">
        <v>22413</v>
      </c>
      <c r="U3269" t="s">
        <v>22414</v>
      </c>
      <c r="V3269" t="s">
        <v>37</v>
      </c>
      <c r="W3269" t="s">
        <v>42</v>
      </c>
      <c r="X3269" t="s">
        <v>13104</v>
      </c>
      <c r="Y3269" t="s">
        <v>44</v>
      </c>
      <c r="Z3269" t="s">
        <v>45</v>
      </c>
      <c r="AA3269" t="s">
        <v>22415</v>
      </c>
      <c r="AB3269" t="s">
        <v>124</v>
      </c>
      <c r="AC3269" t="s">
        <v>22416</v>
      </c>
      <c r="AD3269" t="s">
        <v>22417</v>
      </c>
      <c r="AE3269" t="s">
        <v>22418</v>
      </c>
      <c r="AF3269" t="s">
        <v>115</v>
      </c>
    </row>
    <row r="3270" spans="3:32" x14ac:dyDescent="0.3">
      <c r="C3270" s="21">
        <v>2613311</v>
      </c>
      <c r="D3270" s="20" t="s">
        <v>102</v>
      </c>
      <c r="E3270" s="20" t="s">
        <v>63</v>
      </c>
      <c r="F3270" s="45" t="s">
        <v>21902</v>
      </c>
      <c r="G3270" s="44" t="s">
        <v>21893</v>
      </c>
      <c r="H3270" s="20" t="s">
        <v>366</v>
      </c>
      <c r="J3270" t="s">
        <v>33</v>
      </c>
      <c r="K3270" t="s">
        <v>382</v>
      </c>
      <c r="L3270" t="s">
        <v>35</v>
      </c>
      <c r="M3270" t="s">
        <v>64</v>
      </c>
      <c r="N3270" t="s">
        <v>37</v>
      </c>
      <c r="O3270" t="s">
        <v>22419</v>
      </c>
      <c r="P3270" s="13" t="s">
        <v>21602</v>
      </c>
      <c r="Q3270" s="2" t="s">
        <v>44</v>
      </c>
      <c r="R3270" t="s">
        <v>22420</v>
      </c>
      <c r="S3270" s="13" t="s">
        <v>21602</v>
      </c>
      <c r="T3270" t="s">
        <v>22421</v>
      </c>
      <c r="U3270" t="s">
        <v>44</v>
      </c>
      <c r="V3270" t="s">
        <v>37</v>
      </c>
      <c r="W3270" t="s">
        <v>42</v>
      </c>
      <c r="X3270" t="s">
        <v>164</v>
      </c>
      <c r="Y3270" t="s">
        <v>44</v>
      </c>
      <c r="Z3270" t="s">
        <v>78</v>
      </c>
      <c r="AA3270" t="s">
        <v>22422</v>
      </c>
      <c r="AB3270" t="s">
        <v>22423</v>
      </c>
      <c r="AC3270" t="s">
        <v>44</v>
      </c>
      <c r="AD3270" t="s">
        <v>22424</v>
      </c>
      <c r="AE3270" t="s">
        <v>22425</v>
      </c>
      <c r="AF3270" t="s">
        <v>115</v>
      </c>
    </row>
    <row r="3271" spans="3:32" x14ac:dyDescent="0.3">
      <c r="C3271" s="21">
        <v>2613430</v>
      </c>
      <c r="D3271" s="20" t="s">
        <v>102</v>
      </c>
      <c r="E3271" s="20" t="s">
        <v>63</v>
      </c>
      <c r="F3271" s="45" t="s">
        <v>21902</v>
      </c>
      <c r="G3271" s="44" t="s">
        <v>21893</v>
      </c>
      <c r="H3271" s="20" t="s">
        <v>366</v>
      </c>
      <c r="J3271" t="s">
        <v>33</v>
      </c>
      <c r="K3271" t="s">
        <v>382</v>
      </c>
      <c r="L3271" t="s">
        <v>35</v>
      </c>
      <c r="M3271" t="s">
        <v>52</v>
      </c>
      <c r="N3271" t="s">
        <v>37</v>
      </c>
      <c r="O3271" t="s">
        <v>22426</v>
      </c>
      <c r="P3271" s="13" t="s">
        <v>21602</v>
      </c>
      <c r="Q3271" s="2" t="s">
        <v>17124</v>
      </c>
      <c r="R3271" t="s">
        <v>22427</v>
      </c>
      <c r="S3271" s="13" t="s">
        <v>21602</v>
      </c>
      <c r="T3271" t="s">
        <v>22428</v>
      </c>
      <c r="U3271" t="s">
        <v>22429</v>
      </c>
      <c r="V3271" t="s">
        <v>37</v>
      </c>
      <c r="W3271" t="s">
        <v>42</v>
      </c>
      <c r="X3271" t="s">
        <v>263</v>
      </c>
      <c r="Y3271" t="s">
        <v>44</v>
      </c>
      <c r="Z3271" t="s">
        <v>264</v>
      </c>
      <c r="AA3271" t="s">
        <v>22430</v>
      </c>
      <c r="AB3271" t="s">
        <v>124</v>
      </c>
      <c r="AC3271" t="s">
        <v>22431</v>
      </c>
      <c r="AD3271" t="s">
        <v>22432</v>
      </c>
      <c r="AE3271" t="s">
        <v>22433</v>
      </c>
      <c r="AF3271" t="s">
        <v>115</v>
      </c>
    </row>
    <row r="3272" spans="3:32" x14ac:dyDescent="0.3">
      <c r="C3272" s="21">
        <v>2613662</v>
      </c>
      <c r="D3272" s="20" t="s">
        <v>102</v>
      </c>
      <c r="E3272" s="20" t="s">
        <v>63</v>
      </c>
      <c r="F3272" s="45" t="s">
        <v>21902</v>
      </c>
      <c r="G3272" s="44" t="s">
        <v>21893</v>
      </c>
      <c r="H3272" s="20" t="s">
        <v>366</v>
      </c>
      <c r="J3272" t="s">
        <v>33</v>
      </c>
      <c r="K3272" t="s">
        <v>382</v>
      </c>
      <c r="L3272" t="s">
        <v>35</v>
      </c>
      <c r="M3272" t="s">
        <v>64</v>
      </c>
      <c r="N3272" t="s">
        <v>37</v>
      </c>
      <c r="O3272" t="s">
        <v>22434</v>
      </c>
      <c r="P3272" s="13" t="s">
        <v>21602</v>
      </c>
      <c r="Q3272" s="2" t="s">
        <v>44</v>
      </c>
      <c r="R3272" t="s">
        <v>22435</v>
      </c>
      <c r="S3272" s="13" t="s">
        <v>21602</v>
      </c>
      <c r="T3272" t="s">
        <v>22436</v>
      </c>
      <c r="U3272" t="s">
        <v>44</v>
      </c>
      <c r="V3272" t="s">
        <v>37</v>
      </c>
      <c r="W3272" t="s">
        <v>42</v>
      </c>
      <c r="X3272" t="s">
        <v>164</v>
      </c>
      <c r="Y3272" t="s">
        <v>44</v>
      </c>
      <c r="Z3272" t="s">
        <v>78</v>
      </c>
      <c r="AA3272" t="s">
        <v>22437</v>
      </c>
      <c r="AB3272" t="s">
        <v>22438</v>
      </c>
      <c r="AC3272" t="s">
        <v>44</v>
      </c>
      <c r="AD3272" t="s">
        <v>22439</v>
      </c>
      <c r="AE3272" t="s">
        <v>22440</v>
      </c>
      <c r="AF3272" t="s">
        <v>115</v>
      </c>
    </row>
    <row r="3273" spans="3:32" x14ac:dyDescent="0.3">
      <c r="C3273" s="21">
        <v>2613798</v>
      </c>
      <c r="D3273" s="20" t="s">
        <v>102</v>
      </c>
      <c r="E3273" s="20" t="s">
        <v>63</v>
      </c>
      <c r="F3273" s="45" t="s">
        <v>21902</v>
      </c>
      <c r="G3273" s="44" t="s">
        <v>21893</v>
      </c>
      <c r="H3273" s="20" t="s">
        <v>366</v>
      </c>
      <c r="J3273" t="s">
        <v>33</v>
      </c>
      <c r="K3273" t="s">
        <v>382</v>
      </c>
      <c r="L3273" t="s">
        <v>35</v>
      </c>
      <c r="M3273" t="s">
        <v>143</v>
      </c>
      <c r="N3273" t="s">
        <v>37</v>
      </c>
      <c r="O3273" t="s">
        <v>22441</v>
      </c>
      <c r="P3273" s="13" t="s">
        <v>21602</v>
      </c>
      <c r="Q3273" s="2" t="s">
        <v>44</v>
      </c>
      <c r="R3273" t="s">
        <v>22442</v>
      </c>
      <c r="S3273" s="13" t="s">
        <v>21602</v>
      </c>
      <c r="T3273" t="s">
        <v>22443</v>
      </c>
      <c r="U3273" t="s">
        <v>44</v>
      </c>
      <c r="V3273" t="s">
        <v>37</v>
      </c>
      <c r="W3273" t="s">
        <v>42</v>
      </c>
      <c r="X3273" t="s">
        <v>164</v>
      </c>
      <c r="Y3273" t="s">
        <v>44</v>
      </c>
      <c r="Z3273" t="s">
        <v>78</v>
      </c>
      <c r="AA3273" t="s">
        <v>22444</v>
      </c>
      <c r="AB3273" t="s">
        <v>22445</v>
      </c>
      <c r="AC3273" t="s">
        <v>44</v>
      </c>
      <c r="AD3273" t="s">
        <v>22446</v>
      </c>
      <c r="AE3273" t="s">
        <v>22447</v>
      </c>
      <c r="AF3273" t="s">
        <v>115</v>
      </c>
    </row>
    <row r="3274" spans="3:32" x14ac:dyDescent="0.3">
      <c r="C3274" s="21">
        <v>2614036</v>
      </c>
      <c r="D3274" s="20" t="s">
        <v>102</v>
      </c>
      <c r="E3274" s="20" t="s">
        <v>63</v>
      </c>
      <c r="F3274" s="45" t="s">
        <v>21902</v>
      </c>
      <c r="G3274" s="44" t="s">
        <v>21893</v>
      </c>
      <c r="H3274" s="20" t="s">
        <v>366</v>
      </c>
      <c r="J3274" t="s">
        <v>33</v>
      </c>
      <c r="K3274" t="s">
        <v>382</v>
      </c>
      <c r="L3274" t="s">
        <v>35</v>
      </c>
      <c r="M3274" t="s">
        <v>64</v>
      </c>
      <c r="N3274" t="s">
        <v>37</v>
      </c>
      <c r="O3274" t="s">
        <v>22448</v>
      </c>
      <c r="P3274" s="13" t="s">
        <v>21602</v>
      </c>
      <c r="Q3274" s="2" t="s">
        <v>44</v>
      </c>
      <c r="R3274" t="s">
        <v>22449</v>
      </c>
      <c r="S3274" s="13" t="s">
        <v>21602</v>
      </c>
      <c r="T3274" t="s">
        <v>22450</v>
      </c>
      <c r="U3274" t="s">
        <v>44</v>
      </c>
      <c r="V3274" t="s">
        <v>37</v>
      </c>
      <c r="W3274" t="s">
        <v>42</v>
      </c>
      <c r="X3274" t="s">
        <v>164</v>
      </c>
      <c r="Y3274" t="s">
        <v>44</v>
      </c>
      <c r="Z3274" t="s">
        <v>78</v>
      </c>
      <c r="AA3274" t="s">
        <v>22451</v>
      </c>
      <c r="AB3274" t="s">
        <v>22452</v>
      </c>
      <c r="AC3274" t="s">
        <v>44</v>
      </c>
      <c r="AD3274" t="s">
        <v>22453</v>
      </c>
      <c r="AE3274" t="s">
        <v>22454</v>
      </c>
      <c r="AF3274" t="s">
        <v>115</v>
      </c>
    </row>
    <row r="3275" spans="3:32" x14ac:dyDescent="0.3">
      <c r="C3275" s="21">
        <v>2614470</v>
      </c>
      <c r="D3275" s="20" t="s">
        <v>102</v>
      </c>
      <c r="E3275" s="20" t="s">
        <v>63</v>
      </c>
      <c r="F3275" s="45" t="s">
        <v>21902</v>
      </c>
      <c r="G3275" s="44" t="s">
        <v>21893</v>
      </c>
      <c r="H3275" s="20" t="s">
        <v>366</v>
      </c>
      <c r="J3275" t="s">
        <v>33</v>
      </c>
      <c r="K3275" t="s">
        <v>382</v>
      </c>
      <c r="L3275" t="s">
        <v>35</v>
      </c>
      <c r="M3275" t="s">
        <v>64</v>
      </c>
      <c r="N3275" t="s">
        <v>37</v>
      </c>
      <c r="O3275" t="s">
        <v>22455</v>
      </c>
      <c r="P3275" s="13" t="s">
        <v>22167</v>
      </c>
      <c r="Q3275" s="2" t="s">
        <v>44</v>
      </c>
      <c r="R3275" t="s">
        <v>22456</v>
      </c>
      <c r="S3275" s="13" t="s">
        <v>22167</v>
      </c>
      <c r="T3275" t="s">
        <v>22457</v>
      </c>
      <c r="U3275" t="s">
        <v>44</v>
      </c>
      <c r="V3275" t="s">
        <v>37</v>
      </c>
      <c r="W3275" t="s">
        <v>42</v>
      </c>
      <c r="X3275" t="s">
        <v>164</v>
      </c>
      <c r="Y3275" t="s">
        <v>44</v>
      </c>
      <c r="Z3275" t="s">
        <v>78</v>
      </c>
      <c r="AA3275" t="s">
        <v>22458</v>
      </c>
      <c r="AB3275" t="s">
        <v>22459</v>
      </c>
      <c r="AC3275" t="s">
        <v>44</v>
      </c>
      <c r="AD3275" t="s">
        <v>22460</v>
      </c>
      <c r="AE3275" t="s">
        <v>22461</v>
      </c>
      <c r="AF3275" t="s">
        <v>115</v>
      </c>
    </row>
    <row r="3276" spans="3:32" x14ac:dyDescent="0.3">
      <c r="C3276" s="21">
        <v>2620608</v>
      </c>
      <c r="D3276" s="20" t="s">
        <v>29</v>
      </c>
      <c r="E3276" s="20" t="s">
        <v>63</v>
      </c>
      <c r="F3276" s="45" t="s">
        <v>21902</v>
      </c>
      <c r="G3276" s="44" t="s">
        <v>21902</v>
      </c>
      <c r="H3276" s="20" t="s">
        <v>366</v>
      </c>
      <c r="J3276" t="s">
        <v>33</v>
      </c>
      <c r="K3276" t="s">
        <v>382</v>
      </c>
      <c r="L3276" t="s">
        <v>35</v>
      </c>
      <c r="M3276" t="s">
        <v>52</v>
      </c>
      <c r="N3276" t="s">
        <v>37</v>
      </c>
      <c r="O3276" t="s">
        <v>21839</v>
      </c>
      <c r="P3276" s="13" t="s">
        <v>21678</v>
      </c>
      <c r="Q3276" s="2" t="s">
        <v>22503</v>
      </c>
      <c r="R3276" t="s">
        <v>21839</v>
      </c>
      <c r="S3276" s="13" t="s">
        <v>21678</v>
      </c>
      <c r="T3276" t="s">
        <v>21841</v>
      </c>
      <c r="U3276" t="s">
        <v>21842</v>
      </c>
      <c r="V3276" t="s">
        <v>37</v>
      </c>
      <c r="W3276" t="s">
        <v>42</v>
      </c>
      <c r="X3276" t="s">
        <v>22504</v>
      </c>
      <c r="Y3276" t="s">
        <v>44</v>
      </c>
      <c r="Z3276" t="s">
        <v>22505</v>
      </c>
      <c r="AA3276" t="s">
        <v>21843</v>
      </c>
      <c r="AB3276" t="s">
        <v>124</v>
      </c>
      <c r="AC3276" t="s">
        <v>21845</v>
      </c>
      <c r="AD3276" t="s">
        <v>21846</v>
      </c>
      <c r="AE3276" t="s">
        <v>22506</v>
      </c>
      <c r="AF3276" t="s">
        <v>51</v>
      </c>
    </row>
    <row r="3277" spans="3:32" x14ac:dyDescent="0.3">
      <c r="C3277" s="21">
        <v>2620645</v>
      </c>
      <c r="D3277" s="20" t="s">
        <v>29</v>
      </c>
      <c r="E3277" s="20" t="s">
        <v>63</v>
      </c>
      <c r="F3277" s="45" t="s">
        <v>21902</v>
      </c>
      <c r="G3277" s="44" t="s">
        <v>21902</v>
      </c>
      <c r="H3277" s="20" t="s">
        <v>366</v>
      </c>
      <c r="J3277" t="s">
        <v>33</v>
      </c>
      <c r="K3277" t="s">
        <v>382</v>
      </c>
      <c r="L3277" t="s">
        <v>35</v>
      </c>
      <c r="M3277" t="s">
        <v>117</v>
      </c>
      <c r="N3277" t="s">
        <v>37</v>
      </c>
      <c r="O3277" t="s">
        <v>22507</v>
      </c>
      <c r="P3277" s="13" t="s">
        <v>21678</v>
      </c>
      <c r="Q3277" s="2" t="s">
        <v>22508</v>
      </c>
      <c r="R3277" t="s">
        <v>22507</v>
      </c>
      <c r="S3277" s="13" t="s">
        <v>21678</v>
      </c>
      <c r="T3277" t="s">
        <v>22509</v>
      </c>
      <c r="U3277" t="s">
        <v>22510</v>
      </c>
      <c r="V3277" t="s">
        <v>37</v>
      </c>
      <c r="W3277" t="s">
        <v>42</v>
      </c>
      <c r="X3277" t="s">
        <v>17245</v>
      </c>
      <c r="Y3277" t="s">
        <v>44</v>
      </c>
      <c r="Z3277" t="s">
        <v>7073</v>
      </c>
      <c r="AA3277" t="s">
        <v>22511</v>
      </c>
      <c r="AB3277" t="s">
        <v>22512</v>
      </c>
      <c r="AC3277" t="s">
        <v>22512</v>
      </c>
      <c r="AD3277" t="s">
        <v>22513</v>
      </c>
      <c r="AE3277" t="s">
        <v>22514</v>
      </c>
      <c r="AF3277" t="s">
        <v>51</v>
      </c>
    </row>
    <row r="3278" spans="3:32" x14ac:dyDescent="0.3">
      <c r="C3278" s="21">
        <v>2620863</v>
      </c>
      <c r="D3278" s="20" t="s">
        <v>29</v>
      </c>
      <c r="E3278" s="20" t="s">
        <v>63</v>
      </c>
      <c r="F3278" s="45" t="s">
        <v>22515</v>
      </c>
      <c r="G3278" s="44" t="s">
        <v>21902</v>
      </c>
      <c r="H3278" s="20" t="s">
        <v>366</v>
      </c>
      <c r="J3278" t="s">
        <v>33</v>
      </c>
      <c r="K3278" t="s">
        <v>382</v>
      </c>
      <c r="L3278" t="s">
        <v>35</v>
      </c>
      <c r="M3278" t="s">
        <v>117</v>
      </c>
      <c r="N3278" t="s">
        <v>37</v>
      </c>
      <c r="O3278" t="s">
        <v>22618</v>
      </c>
      <c r="P3278" s="13" t="s">
        <v>21747</v>
      </c>
      <c r="Q3278" s="2" t="s">
        <v>22619</v>
      </c>
      <c r="R3278" t="s">
        <v>22620</v>
      </c>
      <c r="S3278" s="13" t="s">
        <v>21747</v>
      </c>
      <c r="T3278" t="s">
        <v>22621</v>
      </c>
      <c r="U3278" t="s">
        <v>200</v>
      </c>
      <c r="V3278" t="s">
        <v>37</v>
      </c>
      <c r="W3278" t="s">
        <v>42</v>
      </c>
      <c r="X3278" t="s">
        <v>19052</v>
      </c>
      <c r="Y3278" t="s">
        <v>44</v>
      </c>
      <c r="Z3278" t="s">
        <v>78</v>
      </c>
      <c r="AA3278" t="s">
        <v>22622</v>
      </c>
      <c r="AB3278" t="s">
        <v>44</v>
      </c>
      <c r="AC3278" t="s">
        <v>22623</v>
      </c>
      <c r="AD3278" t="s">
        <v>22624</v>
      </c>
      <c r="AE3278" t="s">
        <v>19228</v>
      </c>
      <c r="AF3278" t="s">
        <v>51</v>
      </c>
    </row>
    <row r="3279" spans="3:32" x14ac:dyDescent="0.3">
      <c r="C3279" s="21">
        <v>2621144</v>
      </c>
      <c r="D3279" s="20" t="s">
        <v>29</v>
      </c>
      <c r="E3279" s="20" t="s">
        <v>63</v>
      </c>
      <c r="F3279" s="45" t="s">
        <v>22515</v>
      </c>
      <c r="G3279" s="44" t="s">
        <v>21902</v>
      </c>
      <c r="H3279" s="20" t="s">
        <v>366</v>
      </c>
      <c r="J3279" t="s">
        <v>33</v>
      </c>
      <c r="K3279" t="s">
        <v>382</v>
      </c>
      <c r="L3279" t="s">
        <v>35</v>
      </c>
      <c r="M3279" t="s">
        <v>52</v>
      </c>
      <c r="N3279" t="s">
        <v>37</v>
      </c>
      <c r="O3279" t="s">
        <v>22625</v>
      </c>
      <c r="P3279" s="13" t="s">
        <v>21747</v>
      </c>
      <c r="Q3279" s="2" t="s">
        <v>22626</v>
      </c>
      <c r="R3279" t="s">
        <v>22625</v>
      </c>
      <c r="S3279" s="13" t="s">
        <v>21747</v>
      </c>
      <c r="T3279" t="s">
        <v>22627</v>
      </c>
      <c r="U3279" t="s">
        <v>22628</v>
      </c>
      <c r="V3279" t="s">
        <v>37</v>
      </c>
      <c r="W3279" t="s">
        <v>42</v>
      </c>
      <c r="X3279" t="s">
        <v>6959</v>
      </c>
      <c r="Y3279" t="s">
        <v>44</v>
      </c>
      <c r="Z3279" t="s">
        <v>4991</v>
      </c>
      <c r="AA3279" t="s">
        <v>22629</v>
      </c>
      <c r="AB3279" t="s">
        <v>22630</v>
      </c>
      <c r="AC3279" t="s">
        <v>22631</v>
      </c>
      <c r="AD3279" t="s">
        <v>22632</v>
      </c>
      <c r="AE3279" t="s">
        <v>22633</v>
      </c>
      <c r="AF3279" t="s">
        <v>51</v>
      </c>
    </row>
    <row r="3280" spans="3:32" x14ac:dyDescent="0.3">
      <c r="C3280" s="21">
        <v>2620481</v>
      </c>
      <c r="D3280" s="20" t="s">
        <v>102</v>
      </c>
      <c r="E3280" s="20" t="s">
        <v>63</v>
      </c>
      <c r="F3280" s="45" t="s">
        <v>21902</v>
      </c>
      <c r="G3280" s="44" t="s">
        <v>21902</v>
      </c>
      <c r="H3280" s="20" t="s">
        <v>366</v>
      </c>
      <c r="J3280" t="s">
        <v>33</v>
      </c>
      <c r="K3280" t="s">
        <v>382</v>
      </c>
      <c r="L3280" t="s">
        <v>35</v>
      </c>
      <c r="M3280" t="s">
        <v>143</v>
      </c>
      <c r="N3280" t="s">
        <v>37</v>
      </c>
      <c r="O3280" t="s">
        <v>22496</v>
      </c>
      <c r="P3280" s="13" t="s">
        <v>21678</v>
      </c>
      <c r="Q3280" s="2" t="s">
        <v>22497</v>
      </c>
      <c r="R3280" t="s">
        <v>22498</v>
      </c>
      <c r="S3280" s="13" t="s">
        <v>21678</v>
      </c>
      <c r="T3280" t="s">
        <v>22499</v>
      </c>
      <c r="U3280" t="s">
        <v>44</v>
      </c>
      <c r="V3280" t="s">
        <v>37</v>
      </c>
      <c r="W3280" t="s">
        <v>42</v>
      </c>
      <c r="X3280" t="s">
        <v>97</v>
      </c>
      <c r="Y3280" t="s">
        <v>44</v>
      </c>
      <c r="Z3280" t="s">
        <v>78</v>
      </c>
      <c r="AA3280" t="s">
        <v>22500</v>
      </c>
      <c r="AB3280" t="s">
        <v>44</v>
      </c>
      <c r="AC3280" t="s">
        <v>11331</v>
      </c>
      <c r="AD3280" t="s">
        <v>976</v>
      </c>
      <c r="AE3280" t="s">
        <v>22501</v>
      </c>
      <c r="AF3280" t="s">
        <v>22502</v>
      </c>
    </row>
    <row r="3281" spans="3:32" x14ac:dyDescent="0.3">
      <c r="C3281" s="21">
        <v>2615034</v>
      </c>
      <c r="D3281" s="20" t="s">
        <v>102</v>
      </c>
      <c r="E3281" s="20" t="s">
        <v>63</v>
      </c>
      <c r="F3281" s="45" t="s">
        <v>22515</v>
      </c>
      <c r="G3281" s="44" t="s">
        <v>21902</v>
      </c>
      <c r="H3281" s="20" t="s">
        <v>366</v>
      </c>
      <c r="J3281" t="s">
        <v>33</v>
      </c>
      <c r="K3281" t="s">
        <v>382</v>
      </c>
      <c r="L3281" t="s">
        <v>35</v>
      </c>
      <c r="M3281" t="s">
        <v>36</v>
      </c>
      <c r="N3281" t="s">
        <v>37</v>
      </c>
      <c r="O3281" t="s">
        <v>22516</v>
      </c>
      <c r="P3281" s="13" t="s">
        <v>21603</v>
      </c>
      <c r="Q3281" s="2" t="s">
        <v>22517</v>
      </c>
      <c r="R3281" t="s">
        <v>22518</v>
      </c>
      <c r="S3281" s="13" t="s">
        <v>21603</v>
      </c>
      <c r="T3281" t="s">
        <v>22519</v>
      </c>
      <c r="U3281" t="s">
        <v>124</v>
      </c>
      <c r="V3281" t="s">
        <v>37</v>
      </c>
      <c r="W3281" t="s">
        <v>42</v>
      </c>
      <c r="X3281" t="s">
        <v>7072</v>
      </c>
      <c r="Y3281" t="s">
        <v>44</v>
      </c>
      <c r="Z3281" t="s">
        <v>7073</v>
      </c>
      <c r="AA3281" t="s">
        <v>22520</v>
      </c>
      <c r="AB3281" t="s">
        <v>124</v>
      </c>
      <c r="AC3281" t="s">
        <v>124</v>
      </c>
      <c r="AD3281" t="s">
        <v>124</v>
      </c>
      <c r="AE3281" t="s">
        <v>22521</v>
      </c>
      <c r="AF3281" t="s">
        <v>115</v>
      </c>
    </row>
    <row r="3282" spans="3:32" x14ac:dyDescent="0.3">
      <c r="C3282" s="21">
        <v>2615509</v>
      </c>
      <c r="D3282" s="20" t="s">
        <v>102</v>
      </c>
      <c r="E3282" s="20" t="s">
        <v>63</v>
      </c>
      <c r="F3282" s="45" t="s">
        <v>22515</v>
      </c>
      <c r="G3282" s="44" t="s">
        <v>21902</v>
      </c>
      <c r="H3282" s="20" t="s">
        <v>366</v>
      </c>
      <c r="J3282" t="s">
        <v>33</v>
      </c>
      <c r="K3282" t="s">
        <v>382</v>
      </c>
      <c r="L3282" t="s">
        <v>35</v>
      </c>
      <c r="M3282" t="s">
        <v>117</v>
      </c>
      <c r="N3282" t="s">
        <v>37</v>
      </c>
      <c r="O3282" t="s">
        <v>22522</v>
      </c>
      <c r="P3282" s="13" t="s">
        <v>21603</v>
      </c>
      <c r="Q3282" s="2" t="s">
        <v>21415</v>
      </c>
      <c r="R3282" t="s">
        <v>22523</v>
      </c>
      <c r="S3282" s="13" t="s">
        <v>21603</v>
      </c>
      <c r="T3282" t="s">
        <v>22524</v>
      </c>
      <c r="U3282" t="s">
        <v>124</v>
      </c>
      <c r="V3282" t="s">
        <v>37</v>
      </c>
      <c r="W3282" t="s">
        <v>42</v>
      </c>
      <c r="X3282" t="s">
        <v>14800</v>
      </c>
      <c r="Y3282" t="s">
        <v>44</v>
      </c>
      <c r="Z3282" t="s">
        <v>14801</v>
      </c>
      <c r="AA3282" t="s">
        <v>22525</v>
      </c>
      <c r="AB3282" t="s">
        <v>124</v>
      </c>
      <c r="AC3282" t="s">
        <v>22526</v>
      </c>
      <c r="AD3282" t="s">
        <v>22526</v>
      </c>
      <c r="AE3282" t="s">
        <v>22527</v>
      </c>
      <c r="AF3282" t="s">
        <v>115</v>
      </c>
    </row>
    <row r="3283" spans="3:32" x14ac:dyDescent="0.3">
      <c r="C3283" s="21">
        <v>2615741</v>
      </c>
      <c r="D3283" s="20" t="s">
        <v>102</v>
      </c>
      <c r="E3283" s="20" t="s">
        <v>30</v>
      </c>
      <c r="F3283" s="45" t="s">
        <v>22515</v>
      </c>
      <c r="G3283" s="44" t="s">
        <v>21902</v>
      </c>
      <c r="H3283" s="20" t="s">
        <v>366</v>
      </c>
      <c r="J3283" t="s">
        <v>33</v>
      </c>
      <c r="K3283" t="s">
        <v>382</v>
      </c>
      <c r="L3283" t="s">
        <v>35</v>
      </c>
      <c r="M3283" t="s">
        <v>52</v>
      </c>
      <c r="N3283" t="s">
        <v>37</v>
      </c>
      <c r="O3283" t="s">
        <v>22528</v>
      </c>
      <c r="P3283" s="13" t="s">
        <v>21603</v>
      </c>
      <c r="Q3283" s="2" t="s">
        <v>22529</v>
      </c>
      <c r="R3283" t="s">
        <v>22528</v>
      </c>
      <c r="S3283" s="13" t="s">
        <v>21603</v>
      </c>
      <c r="T3283" t="s">
        <v>22530</v>
      </c>
      <c r="U3283" t="s">
        <v>1816</v>
      </c>
      <c r="V3283" t="s">
        <v>37</v>
      </c>
      <c r="W3283" t="s">
        <v>42</v>
      </c>
      <c r="X3283" t="s">
        <v>13234</v>
      </c>
      <c r="Y3283" t="s">
        <v>44</v>
      </c>
      <c r="Z3283" t="s">
        <v>45</v>
      </c>
      <c r="AA3283" t="s">
        <v>22531</v>
      </c>
      <c r="AB3283" t="s">
        <v>1818</v>
      </c>
      <c r="AC3283" t="s">
        <v>22532</v>
      </c>
      <c r="AD3283" t="s">
        <v>22533</v>
      </c>
      <c r="AE3283" t="s">
        <v>22534</v>
      </c>
      <c r="AF3283" t="s">
        <v>115</v>
      </c>
    </row>
    <row r="3284" spans="3:32" x14ac:dyDescent="0.3">
      <c r="C3284" s="21">
        <v>2615798</v>
      </c>
      <c r="D3284" s="20" t="s">
        <v>102</v>
      </c>
      <c r="E3284" s="20" t="s">
        <v>63</v>
      </c>
      <c r="F3284" s="45" t="s">
        <v>22515</v>
      </c>
      <c r="G3284" s="44" t="s">
        <v>21902</v>
      </c>
      <c r="H3284" s="20" t="s">
        <v>366</v>
      </c>
      <c r="J3284" t="s">
        <v>33</v>
      </c>
      <c r="K3284" t="s">
        <v>382</v>
      </c>
      <c r="L3284" t="s">
        <v>35</v>
      </c>
      <c r="M3284" t="s">
        <v>52</v>
      </c>
      <c r="N3284" t="s">
        <v>37</v>
      </c>
      <c r="O3284" t="s">
        <v>22535</v>
      </c>
      <c r="P3284" s="13" t="s">
        <v>21603</v>
      </c>
      <c r="Q3284" s="2" t="s">
        <v>22536</v>
      </c>
      <c r="R3284" t="s">
        <v>22535</v>
      </c>
      <c r="S3284" s="13" t="s">
        <v>21603</v>
      </c>
      <c r="T3284" t="s">
        <v>22537</v>
      </c>
      <c r="U3284" t="s">
        <v>4459</v>
      </c>
      <c r="V3284" t="s">
        <v>37</v>
      </c>
      <c r="W3284" t="s">
        <v>42</v>
      </c>
      <c r="X3284" t="s">
        <v>428</v>
      </c>
      <c r="Y3284" t="s">
        <v>44</v>
      </c>
      <c r="Z3284" t="s">
        <v>45</v>
      </c>
      <c r="AA3284" t="s">
        <v>22538</v>
      </c>
      <c r="AB3284" t="s">
        <v>4463</v>
      </c>
      <c r="AC3284" t="s">
        <v>22539</v>
      </c>
      <c r="AD3284" t="s">
        <v>22540</v>
      </c>
      <c r="AE3284" t="s">
        <v>22541</v>
      </c>
      <c r="AF3284" t="s">
        <v>115</v>
      </c>
    </row>
    <row r="3285" spans="3:32" x14ac:dyDescent="0.3">
      <c r="C3285" s="21">
        <v>2615860</v>
      </c>
      <c r="D3285" s="20" t="s">
        <v>102</v>
      </c>
      <c r="E3285" s="20" t="s">
        <v>357</v>
      </c>
      <c r="F3285" s="45" t="s">
        <v>22515</v>
      </c>
      <c r="G3285" s="44" t="s">
        <v>21902</v>
      </c>
      <c r="H3285" s="20" t="s">
        <v>366</v>
      </c>
      <c r="J3285" t="s">
        <v>33</v>
      </c>
      <c r="K3285" t="s">
        <v>382</v>
      </c>
      <c r="L3285" t="s">
        <v>35</v>
      </c>
      <c r="M3285" t="s">
        <v>52</v>
      </c>
      <c r="N3285" t="s">
        <v>37</v>
      </c>
      <c r="O3285" t="s">
        <v>10834</v>
      </c>
      <c r="P3285" s="13" t="s">
        <v>21603</v>
      </c>
      <c r="Q3285" s="2" t="s">
        <v>22542</v>
      </c>
      <c r="R3285" t="s">
        <v>10834</v>
      </c>
      <c r="S3285" s="13" t="s">
        <v>21603</v>
      </c>
      <c r="T3285" t="s">
        <v>10836</v>
      </c>
      <c r="U3285" t="s">
        <v>10837</v>
      </c>
      <c r="V3285" t="s">
        <v>37</v>
      </c>
      <c r="W3285" t="s">
        <v>42</v>
      </c>
      <c r="X3285" t="s">
        <v>13104</v>
      </c>
      <c r="Y3285" t="s">
        <v>44</v>
      </c>
      <c r="Z3285" t="s">
        <v>45</v>
      </c>
      <c r="AA3285" t="s">
        <v>10838</v>
      </c>
      <c r="AB3285" t="s">
        <v>22543</v>
      </c>
      <c r="AC3285" t="s">
        <v>10839</v>
      </c>
      <c r="AD3285" t="s">
        <v>22544</v>
      </c>
      <c r="AE3285" t="s">
        <v>22545</v>
      </c>
      <c r="AF3285" t="s">
        <v>115</v>
      </c>
    </row>
    <row r="3286" spans="3:32" x14ac:dyDescent="0.3">
      <c r="C3286" s="21">
        <v>2615885</v>
      </c>
      <c r="D3286" s="20" t="s">
        <v>102</v>
      </c>
      <c r="E3286" s="20" t="s">
        <v>63</v>
      </c>
      <c r="F3286" s="45" t="s">
        <v>22515</v>
      </c>
      <c r="G3286" s="44" t="s">
        <v>21902</v>
      </c>
      <c r="H3286" s="20" t="s">
        <v>366</v>
      </c>
      <c r="J3286" t="s">
        <v>33</v>
      </c>
      <c r="K3286" t="s">
        <v>382</v>
      </c>
      <c r="L3286" t="s">
        <v>35</v>
      </c>
      <c r="M3286" t="s">
        <v>105</v>
      </c>
      <c r="N3286" t="s">
        <v>37</v>
      </c>
      <c r="O3286" t="s">
        <v>22546</v>
      </c>
      <c r="P3286" s="13" t="s">
        <v>21603</v>
      </c>
      <c r="Q3286" s="2" t="s">
        <v>44</v>
      </c>
      <c r="R3286" t="s">
        <v>22547</v>
      </c>
      <c r="S3286" s="13" t="s">
        <v>21603</v>
      </c>
      <c r="T3286" t="s">
        <v>22548</v>
      </c>
      <c r="U3286" t="s">
        <v>44</v>
      </c>
      <c r="V3286" t="s">
        <v>37</v>
      </c>
      <c r="W3286" t="s">
        <v>42</v>
      </c>
      <c r="X3286" t="s">
        <v>164</v>
      </c>
      <c r="Y3286" t="s">
        <v>44</v>
      </c>
      <c r="Z3286" t="s">
        <v>78</v>
      </c>
      <c r="AA3286" t="s">
        <v>22549</v>
      </c>
      <c r="AB3286" t="s">
        <v>44</v>
      </c>
      <c r="AC3286" t="s">
        <v>22550</v>
      </c>
      <c r="AD3286" t="s">
        <v>22551</v>
      </c>
      <c r="AE3286" t="s">
        <v>22552</v>
      </c>
      <c r="AF3286" t="s">
        <v>115</v>
      </c>
    </row>
    <row r="3287" spans="3:32" x14ac:dyDescent="0.3">
      <c r="C3287" s="21">
        <v>2615980</v>
      </c>
      <c r="D3287" s="20" t="s">
        <v>102</v>
      </c>
      <c r="E3287" s="20" t="s">
        <v>63</v>
      </c>
      <c r="F3287" s="45" t="s">
        <v>22515</v>
      </c>
      <c r="G3287" s="44" t="s">
        <v>21902</v>
      </c>
      <c r="H3287" s="20" t="s">
        <v>366</v>
      </c>
      <c r="J3287" t="s">
        <v>33</v>
      </c>
      <c r="K3287" t="s">
        <v>382</v>
      </c>
      <c r="L3287" t="s">
        <v>35</v>
      </c>
      <c r="M3287" t="s">
        <v>64</v>
      </c>
      <c r="N3287" t="s">
        <v>37</v>
      </c>
      <c r="O3287" t="s">
        <v>22553</v>
      </c>
      <c r="P3287" s="13" t="s">
        <v>21603</v>
      </c>
      <c r="Q3287" s="2" t="s">
        <v>22554</v>
      </c>
      <c r="R3287" t="s">
        <v>22555</v>
      </c>
      <c r="S3287" s="13" t="s">
        <v>21603</v>
      </c>
      <c r="T3287" t="s">
        <v>22556</v>
      </c>
      <c r="U3287" t="s">
        <v>22553</v>
      </c>
      <c r="V3287" t="s">
        <v>37</v>
      </c>
      <c r="W3287" t="s">
        <v>42</v>
      </c>
      <c r="X3287" t="s">
        <v>5077</v>
      </c>
      <c r="Y3287" t="s">
        <v>44</v>
      </c>
      <c r="Z3287" t="s">
        <v>45</v>
      </c>
      <c r="AA3287" t="s">
        <v>22557</v>
      </c>
      <c r="AB3287" t="s">
        <v>124</v>
      </c>
      <c r="AC3287" t="s">
        <v>22558</v>
      </c>
      <c r="AD3287" t="s">
        <v>22559</v>
      </c>
      <c r="AE3287" t="s">
        <v>22560</v>
      </c>
      <c r="AF3287" t="s">
        <v>115</v>
      </c>
    </row>
    <row r="3288" spans="3:32" x14ac:dyDescent="0.3">
      <c r="C3288" s="21">
        <v>2616002</v>
      </c>
      <c r="D3288" s="20" t="s">
        <v>102</v>
      </c>
      <c r="E3288" s="20" t="s">
        <v>63</v>
      </c>
      <c r="F3288" s="45" t="s">
        <v>22515</v>
      </c>
      <c r="G3288" s="44" t="s">
        <v>21902</v>
      </c>
      <c r="H3288" s="20" t="s">
        <v>366</v>
      </c>
      <c r="J3288" t="s">
        <v>33</v>
      </c>
      <c r="K3288" t="s">
        <v>382</v>
      </c>
      <c r="L3288" t="s">
        <v>35</v>
      </c>
      <c r="M3288" t="s">
        <v>143</v>
      </c>
      <c r="N3288" t="s">
        <v>37</v>
      </c>
      <c r="O3288" t="s">
        <v>12443</v>
      </c>
      <c r="P3288" s="13" t="s">
        <v>21603</v>
      </c>
      <c r="Q3288" s="2" t="s">
        <v>44</v>
      </c>
      <c r="R3288" t="s">
        <v>13984</v>
      </c>
      <c r="S3288" s="13" t="s">
        <v>21603</v>
      </c>
      <c r="T3288" t="s">
        <v>13985</v>
      </c>
      <c r="U3288" t="s">
        <v>44</v>
      </c>
      <c r="V3288" t="s">
        <v>37</v>
      </c>
      <c r="W3288" t="s">
        <v>42</v>
      </c>
      <c r="X3288" t="s">
        <v>164</v>
      </c>
      <c r="Y3288" t="s">
        <v>44</v>
      </c>
      <c r="Z3288" t="s">
        <v>78</v>
      </c>
      <c r="AA3288" t="s">
        <v>12447</v>
      </c>
      <c r="AB3288" t="s">
        <v>166</v>
      </c>
      <c r="AC3288" t="s">
        <v>12448</v>
      </c>
      <c r="AD3288" t="s">
        <v>167</v>
      </c>
      <c r="AE3288" t="s">
        <v>22561</v>
      </c>
      <c r="AF3288" t="s">
        <v>115</v>
      </c>
    </row>
    <row r="3289" spans="3:32" x14ac:dyDescent="0.3">
      <c r="C3289" s="21">
        <v>2616008</v>
      </c>
      <c r="D3289" s="20" t="s">
        <v>102</v>
      </c>
      <c r="E3289" s="20" t="s">
        <v>63</v>
      </c>
      <c r="F3289" s="45" t="s">
        <v>22515</v>
      </c>
      <c r="G3289" s="44" t="s">
        <v>21902</v>
      </c>
      <c r="H3289" s="20" t="s">
        <v>366</v>
      </c>
      <c r="J3289" t="s">
        <v>33</v>
      </c>
      <c r="K3289" t="s">
        <v>382</v>
      </c>
      <c r="L3289" t="s">
        <v>35</v>
      </c>
      <c r="M3289" t="s">
        <v>143</v>
      </c>
      <c r="N3289" t="s">
        <v>37</v>
      </c>
      <c r="O3289" t="s">
        <v>12443</v>
      </c>
      <c r="P3289" s="13" t="s">
        <v>21603</v>
      </c>
      <c r="Q3289" s="2" t="s">
        <v>44</v>
      </c>
      <c r="R3289" t="s">
        <v>22562</v>
      </c>
      <c r="S3289" s="13" t="s">
        <v>21603</v>
      </c>
      <c r="T3289" t="s">
        <v>22563</v>
      </c>
      <c r="U3289" t="s">
        <v>44</v>
      </c>
      <c r="V3289" t="s">
        <v>37</v>
      </c>
      <c r="W3289" t="s">
        <v>42</v>
      </c>
      <c r="X3289" t="s">
        <v>164</v>
      </c>
      <c r="Y3289" t="s">
        <v>44</v>
      </c>
      <c r="Z3289" t="s">
        <v>78</v>
      </c>
      <c r="AA3289" t="s">
        <v>12447</v>
      </c>
      <c r="AB3289" t="s">
        <v>166</v>
      </c>
      <c r="AC3289" t="s">
        <v>12448</v>
      </c>
      <c r="AD3289" t="s">
        <v>167</v>
      </c>
      <c r="AE3289" t="s">
        <v>22564</v>
      </c>
      <c r="AF3289" t="s">
        <v>115</v>
      </c>
    </row>
    <row r="3290" spans="3:32" x14ac:dyDescent="0.3">
      <c r="C3290" s="21">
        <v>2616025</v>
      </c>
      <c r="D3290" s="20" t="s">
        <v>102</v>
      </c>
      <c r="E3290" s="20" t="s">
        <v>280</v>
      </c>
      <c r="F3290" s="45" t="s">
        <v>22515</v>
      </c>
      <c r="G3290" s="44" t="s">
        <v>21902</v>
      </c>
      <c r="H3290" s="20" t="s">
        <v>366</v>
      </c>
      <c r="J3290" t="s">
        <v>33</v>
      </c>
      <c r="K3290" t="s">
        <v>382</v>
      </c>
      <c r="L3290" t="s">
        <v>35</v>
      </c>
      <c r="M3290" t="s">
        <v>143</v>
      </c>
      <c r="N3290" t="s">
        <v>37</v>
      </c>
      <c r="O3290" t="s">
        <v>22565</v>
      </c>
      <c r="P3290" s="13" t="s">
        <v>21603</v>
      </c>
      <c r="Q3290" s="2" t="s">
        <v>22566</v>
      </c>
      <c r="R3290" t="s">
        <v>22565</v>
      </c>
      <c r="S3290" s="13" t="s">
        <v>21603</v>
      </c>
      <c r="T3290" t="s">
        <v>22567</v>
      </c>
      <c r="U3290" t="s">
        <v>22568</v>
      </c>
      <c r="V3290" t="s">
        <v>37</v>
      </c>
      <c r="W3290" t="s">
        <v>42</v>
      </c>
      <c r="X3290" t="s">
        <v>1976</v>
      </c>
      <c r="Y3290" t="s">
        <v>44</v>
      </c>
      <c r="Z3290" t="s">
        <v>45</v>
      </c>
      <c r="AA3290" t="s">
        <v>22569</v>
      </c>
      <c r="AB3290" t="s">
        <v>22570</v>
      </c>
      <c r="AC3290" t="s">
        <v>22571</v>
      </c>
      <c r="AD3290" t="s">
        <v>22572</v>
      </c>
      <c r="AE3290" t="s">
        <v>22573</v>
      </c>
      <c r="AF3290" t="s">
        <v>115</v>
      </c>
    </row>
    <row r="3291" spans="3:32" x14ac:dyDescent="0.3">
      <c r="C3291" s="21">
        <v>2616575</v>
      </c>
      <c r="D3291" s="20" t="s">
        <v>102</v>
      </c>
      <c r="E3291" s="20" t="s">
        <v>63</v>
      </c>
      <c r="F3291" s="45" t="s">
        <v>22515</v>
      </c>
      <c r="G3291" s="44" t="s">
        <v>21902</v>
      </c>
      <c r="H3291" s="20" t="s">
        <v>366</v>
      </c>
      <c r="J3291" t="s">
        <v>33</v>
      </c>
      <c r="K3291" t="s">
        <v>382</v>
      </c>
      <c r="L3291" t="s">
        <v>35</v>
      </c>
      <c r="M3291" t="s">
        <v>143</v>
      </c>
      <c r="N3291" t="s">
        <v>37</v>
      </c>
      <c r="O3291" t="s">
        <v>22574</v>
      </c>
      <c r="P3291" s="13" t="s">
        <v>21603</v>
      </c>
      <c r="Q3291" s="2" t="s">
        <v>44</v>
      </c>
      <c r="R3291" t="s">
        <v>22575</v>
      </c>
      <c r="S3291" s="13" t="s">
        <v>21603</v>
      </c>
      <c r="T3291" t="s">
        <v>22576</v>
      </c>
      <c r="U3291" t="s">
        <v>44</v>
      </c>
      <c r="V3291" t="s">
        <v>37</v>
      </c>
      <c r="W3291" t="s">
        <v>42</v>
      </c>
      <c r="X3291" t="s">
        <v>164</v>
      </c>
      <c r="Y3291" t="s">
        <v>44</v>
      </c>
      <c r="Z3291" t="s">
        <v>78</v>
      </c>
      <c r="AA3291" t="s">
        <v>22577</v>
      </c>
      <c r="AB3291" t="s">
        <v>22578</v>
      </c>
      <c r="AC3291" t="s">
        <v>44</v>
      </c>
      <c r="AD3291" t="s">
        <v>22579</v>
      </c>
      <c r="AE3291" t="s">
        <v>22580</v>
      </c>
      <c r="AF3291" t="s">
        <v>115</v>
      </c>
    </row>
    <row r="3292" spans="3:32" x14ac:dyDescent="0.3">
      <c r="C3292" s="21">
        <v>2616891</v>
      </c>
      <c r="D3292" s="20" t="s">
        <v>102</v>
      </c>
      <c r="E3292" s="20" t="s">
        <v>63</v>
      </c>
      <c r="F3292" s="45" t="s">
        <v>22515</v>
      </c>
      <c r="G3292" s="44" t="s">
        <v>21902</v>
      </c>
      <c r="H3292" s="20" t="s">
        <v>366</v>
      </c>
      <c r="J3292" t="s">
        <v>33</v>
      </c>
      <c r="K3292" t="s">
        <v>382</v>
      </c>
      <c r="L3292" t="s">
        <v>35</v>
      </c>
      <c r="M3292" t="s">
        <v>52</v>
      </c>
      <c r="N3292" t="s">
        <v>37</v>
      </c>
      <c r="O3292" t="s">
        <v>22581</v>
      </c>
      <c r="P3292" s="13" t="s">
        <v>21603</v>
      </c>
      <c r="Q3292" s="2" t="s">
        <v>22582</v>
      </c>
      <c r="R3292" t="s">
        <v>22583</v>
      </c>
      <c r="S3292" s="13" t="s">
        <v>21603</v>
      </c>
      <c r="T3292" t="s">
        <v>22584</v>
      </c>
      <c r="U3292" t="s">
        <v>44</v>
      </c>
      <c r="V3292" t="s">
        <v>37</v>
      </c>
      <c r="W3292" t="s">
        <v>42</v>
      </c>
      <c r="X3292" t="s">
        <v>2193</v>
      </c>
      <c r="Y3292" t="s">
        <v>44</v>
      </c>
      <c r="Z3292" t="s">
        <v>45</v>
      </c>
      <c r="AA3292" t="s">
        <v>22585</v>
      </c>
      <c r="AB3292" t="s">
        <v>44</v>
      </c>
      <c r="AC3292" t="s">
        <v>22586</v>
      </c>
      <c r="AD3292" t="s">
        <v>7484</v>
      </c>
      <c r="AE3292" t="s">
        <v>22587</v>
      </c>
      <c r="AF3292" t="s">
        <v>115</v>
      </c>
    </row>
    <row r="3293" spans="3:32" x14ac:dyDescent="0.3">
      <c r="C3293" s="21">
        <v>2616927</v>
      </c>
      <c r="D3293" s="20" t="s">
        <v>102</v>
      </c>
      <c r="E3293" s="20" t="s">
        <v>63</v>
      </c>
      <c r="F3293" s="45" t="s">
        <v>22515</v>
      </c>
      <c r="G3293" s="44" t="s">
        <v>21902</v>
      </c>
      <c r="H3293" s="20" t="s">
        <v>366</v>
      </c>
      <c r="J3293" t="s">
        <v>33</v>
      </c>
      <c r="K3293" t="s">
        <v>382</v>
      </c>
      <c r="L3293" t="s">
        <v>35</v>
      </c>
      <c r="M3293" t="s">
        <v>143</v>
      </c>
      <c r="N3293" t="s">
        <v>37</v>
      </c>
      <c r="O3293" t="s">
        <v>22588</v>
      </c>
      <c r="P3293" s="13" t="s">
        <v>21603</v>
      </c>
      <c r="Q3293" s="2" t="s">
        <v>44</v>
      </c>
      <c r="R3293" t="s">
        <v>22589</v>
      </c>
      <c r="S3293" s="13" t="s">
        <v>21603</v>
      </c>
      <c r="T3293" t="s">
        <v>22590</v>
      </c>
      <c r="U3293" t="s">
        <v>44</v>
      </c>
      <c r="V3293" t="s">
        <v>37</v>
      </c>
      <c r="W3293" t="s">
        <v>42</v>
      </c>
      <c r="X3293" t="s">
        <v>164</v>
      </c>
      <c r="Y3293" t="s">
        <v>44</v>
      </c>
      <c r="Z3293" t="s">
        <v>78</v>
      </c>
      <c r="AA3293" t="s">
        <v>22591</v>
      </c>
      <c r="AB3293" t="s">
        <v>22592</v>
      </c>
      <c r="AC3293" t="s">
        <v>44</v>
      </c>
      <c r="AD3293" t="s">
        <v>22593</v>
      </c>
      <c r="AE3293" t="s">
        <v>22594</v>
      </c>
      <c r="AF3293" t="s">
        <v>115</v>
      </c>
    </row>
    <row r="3294" spans="3:32" x14ac:dyDescent="0.3">
      <c r="C3294" s="21">
        <v>2616931</v>
      </c>
      <c r="D3294" s="20" t="s">
        <v>102</v>
      </c>
      <c r="E3294" s="20" t="s">
        <v>63</v>
      </c>
      <c r="F3294" s="45" t="s">
        <v>22515</v>
      </c>
      <c r="G3294" s="44" t="s">
        <v>21902</v>
      </c>
      <c r="H3294" s="20" t="s">
        <v>366</v>
      </c>
      <c r="J3294" t="s">
        <v>33</v>
      </c>
      <c r="K3294" t="s">
        <v>382</v>
      </c>
      <c r="L3294" t="s">
        <v>35</v>
      </c>
      <c r="M3294" t="s">
        <v>36</v>
      </c>
      <c r="N3294" t="s">
        <v>37</v>
      </c>
      <c r="O3294" t="s">
        <v>22595</v>
      </c>
      <c r="P3294" s="13" t="s">
        <v>21603</v>
      </c>
      <c r="Q3294" s="2" t="s">
        <v>22596</v>
      </c>
      <c r="R3294" t="s">
        <v>22595</v>
      </c>
      <c r="S3294" s="13" t="s">
        <v>21603</v>
      </c>
      <c r="T3294" t="s">
        <v>22597</v>
      </c>
      <c r="U3294" t="s">
        <v>22598</v>
      </c>
      <c r="V3294" t="s">
        <v>37</v>
      </c>
      <c r="W3294" t="s">
        <v>42</v>
      </c>
      <c r="X3294" t="s">
        <v>7903</v>
      </c>
      <c r="Y3294" t="s">
        <v>44</v>
      </c>
      <c r="Z3294" t="s">
        <v>7904</v>
      </c>
      <c r="AA3294" t="s">
        <v>22599</v>
      </c>
      <c r="AB3294" t="s">
        <v>124</v>
      </c>
      <c r="AC3294" t="s">
        <v>22600</v>
      </c>
      <c r="AD3294" t="s">
        <v>22601</v>
      </c>
      <c r="AE3294" t="s">
        <v>22602</v>
      </c>
      <c r="AF3294" t="s">
        <v>115</v>
      </c>
    </row>
    <row r="3295" spans="3:32" x14ac:dyDescent="0.3">
      <c r="C3295" s="21">
        <v>2616952</v>
      </c>
      <c r="D3295" s="20" t="s">
        <v>102</v>
      </c>
      <c r="E3295" s="20" t="s">
        <v>280</v>
      </c>
      <c r="F3295" s="45" t="s">
        <v>22515</v>
      </c>
      <c r="G3295" s="44" t="s">
        <v>21902</v>
      </c>
      <c r="H3295" s="20" t="s">
        <v>366</v>
      </c>
      <c r="J3295" t="s">
        <v>33</v>
      </c>
      <c r="K3295" t="s">
        <v>382</v>
      </c>
      <c r="L3295" t="s">
        <v>35</v>
      </c>
      <c r="M3295" t="s">
        <v>143</v>
      </c>
      <c r="N3295" t="s">
        <v>37</v>
      </c>
      <c r="O3295" t="s">
        <v>22603</v>
      </c>
      <c r="P3295" s="13" t="s">
        <v>21603</v>
      </c>
      <c r="Q3295" s="2" t="s">
        <v>22604</v>
      </c>
      <c r="R3295" t="s">
        <v>22603</v>
      </c>
      <c r="S3295" s="13" t="s">
        <v>21603</v>
      </c>
      <c r="T3295" t="s">
        <v>22605</v>
      </c>
      <c r="U3295" t="s">
        <v>22603</v>
      </c>
      <c r="V3295" t="s">
        <v>37</v>
      </c>
      <c r="W3295" t="s">
        <v>42</v>
      </c>
      <c r="X3295" t="s">
        <v>5909</v>
      </c>
      <c r="Y3295" t="s">
        <v>44</v>
      </c>
      <c r="Z3295" t="s">
        <v>387</v>
      </c>
      <c r="AA3295" t="s">
        <v>22606</v>
      </c>
      <c r="AB3295" t="s">
        <v>22607</v>
      </c>
      <c r="AC3295" t="s">
        <v>22608</v>
      </c>
      <c r="AD3295" t="s">
        <v>22609</v>
      </c>
      <c r="AE3295" t="s">
        <v>22610</v>
      </c>
      <c r="AF3295" t="s">
        <v>115</v>
      </c>
    </row>
    <row r="3296" spans="3:32" x14ac:dyDescent="0.3">
      <c r="C3296" s="21">
        <v>2617238</v>
      </c>
      <c r="D3296" s="20" t="s">
        <v>102</v>
      </c>
      <c r="E3296" s="20" t="s">
        <v>141</v>
      </c>
      <c r="F3296" s="45" t="s">
        <v>22515</v>
      </c>
      <c r="G3296" s="44" t="s">
        <v>21902</v>
      </c>
      <c r="H3296" s="20" t="s">
        <v>366</v>
      </c>
      <c r="J3296" t="s">
        <v>33</v>
      </c>
      <c r="K3296" t="s">
        <v>382</v>
      </c>
      <c r="L3296" t="s">
        <v>35</v>
      </c>
      <c r="M3296" t="s">
        <v>64</v>
      </c>
      <c r="N3296" t="s">
        <v>37</v>
      </c>
      <c r="O3296" t="s">
        <v>22611</v>
      </c>
      <c r="P3296" s="13" t="s">
        <v>21603</v>
      </c>
      <c r="Q3296" s="2" t="s">
        <v>44</v>
      </c>
      <c r="R3296" t="s">
        <v>22612</v>
      </c>
      <c r="S3296" s="13" t="s">
        <v>21603</v>
      </c>
      <c r="T3296" t="s">
        <v>22613</v>
      </c>
      <c r="U3296" t="s">
        <v>44</v>
      </c>
      <c r="V3296" t="s">
        <v>37</v>
      </c>
      <c r="W3296" t="s">
        <v>42</v>
      </c>
      <c r="X3296" t="s">
        <v>164</v>
      </c>
      <c r="Y3296" t="s">
        <v>44</v>
      </c>
      <c r="Z3296" t="s">
        <v>78</v>
      </c>
      <c r="AA3296" t="s">
        <v>22614</v>
      </c>
      <c r="AB3296" t="s">
        <v>22615</v>
      </c>
      <c r="AC3296" t="s">
        <v>44</v>
      </c>
      <c r="AD3296" t="s">
        <v>22616</v>
      </c>
      <c r="AE3296" t="s">
        <v>22617</v>
      </c>
      <c r="AF3296" t="s">
        <v>115</v>
      </c>
    </row>
    <row r="3297" spans="3:32" x14ac:dyDescent="0.3">
      <c r="C3297" s="21">
        <v>2621231</v>
      </c>
      <c r="D3297" s="20" t="s">
        <v>29</v>
      </c>
      <c r="E3297" s="20" t="s">
        <v>63</v>
      </c>
      <c r="F3297" s="45" t="s">
        <v>22515</v>
      </c>
      <c r="G3297" s="44" t="s">
        <v>22515</v>
      </c>
      <c r="H3297" s="20" t="s">
        <v>366</v>
      </c>
      <c r="J3297" t="s">
        <v>33</v>
      </c>
      <c r="K3297" t="s">
        <v>382</v>
      </c>
      <c r="L3297" t="s">
        <v>35</v>
      </c>
      <c r="M3297" t="s">
        <v>143</v>
      </c>
      <c r="N3297" t="s">
        <v>37</v>
      </c>
      <c r="O3297" t="s">
        <v>22634</v>
      </c>
      <c r="P3297" s="13" t="s">
        <v>21747</v>
      </c>
      <c r="Q3297" s="2" t="s">
        <v>22635</v>
      </c>
      <c r="R3297" t="s">
        <v>22634</v>
      </c>
      <c r="S3297" s="13" t="s">
        <v>21747</v>
      </c>
      <c r="T3297" t="s">
        <v>22636</v>
      </c>
      <c r="U3297" t="s">
        <v>22634</v>
      </c>
      <c r="V3297" t="s">
        <v>37</v>
      </c>
      <c r="W3297" t="s">
        <v>42</v>
      </c>
      <c r="X3297" t="s">
        <v>19052</v>
      </c>
      <c r="Y3297" t="s">
        <v>44</v>
      </c>
      <c r="Z3297" t="s">
        <v>78</v>
      </c>
      <c r="AA3297" t="s">
        <v>22637</v>
      </c>
      <c r="AB3297" t="s">
        <v>22638</v>
      </c>
      <c r="AC3297" t="s">
        <v>22639</v>
      </c>
      <c r="AD3297" t="s">
        <v>22640</v>
      </c>
      <c r="AE3297" t="s">
        <v>22641</v>
      </c>
      <c r="AF3297" t="s">
        <v>51</v>
      </c>
    </row>
    <row r="3298" spans="3:32" x14ac:dyDescent="0.3">
      <c r="C3298" s="21">
        <v>2621269</v>
      </c>
      <c r="D3298" s="20" t="s">
        <v>29</v>
      </c>
      <c r="E3298" s="20" t="s">
        <v>63</v>
      </c>
      <c r="F3298" s="45" t="s">
        <v>22515</v>
      </c>
      <c r="G3298" s="44" t="s">
        <v>22515</v>
      </c>
      <c r="H3298" s="20" t="s">
        <v>366</v>
      </c>
      <c r="J3298" t="s">
        <v>33</v>
      </c>
      <c r="K3298" t="s">
        <v>382</v>
      </c>
      <c r="L3298" t="s">
        <v>35</v>
      </c>
      <c r="M3298" t="s">
        <v>64</v>
      </c>
      <c r="N3298" t="s">
        <v>37</v>
      </c>
      <c r="O3298" t="s">
        <v>22642</v>
      </c>
      <c r="P3298" s="13" t="s">
        <v>21747</v>
      </c>
      <c r="Q3298" s="2" t="s">
        <v>22643</v>
      </c>
      <c r="R3298" t="s">
        <v>22642</v>
      </c>
      <c r="S3298" s="13" t="s">
        <v>21747</v>
      </c>
      <c r="T3298" t="s">
        <v>22644</v>
      </c>
      <c r="U3298" t="s">
        <v>22645</v>
      </c>
      <c r="V3298" t="s">
        <v>37</v>
      </c>
      <c r="W3298" t="s">
        <v>42</v>
      </c>
      <c r="X3298" t="s">
        <v>12729</v>
      </c>
      <c r="Y3298" t="s">
        <v>44</v>
      </c>
      <c r="Z3298" t="s">
        <v>356</v>
      </c>
      <c r="AA3298" t="s">
        <v>22646</v>
      </c>
      <c r="AB3298" t="s">
        <v>22647</v>
      </c>
      <c r="AC3298" t="s">
        <v>22648</v>
      </c>
      <c r="AD3298" t="s">
        <v>22649</v>
      </c>
      <c r="AE3298" t="s">
        <v>22650</v>
      </c>
      <c r="AF3298" t="s">
        <v>51</v>
      </c>
    </row>
    <row r="3299" spans="3:32" x14ac:dyDescent="0.3">
      <c r="C3299" s="21">
        <v>2621307</v>
      </c>
      <c r="D3299" s="20" t="s">
        <v>29</v>
      </c>
      <c r="E3299" s="20" t="s">
        <v>141</v>
      </c>
      <c r="F3299" s="45" t="s">
        <v>22515</v>
      </c>
      <c r="G3299" s="44" t="s">
        <v>22515</v>
      </c>
      <c r="H3299" s="20" t="s">
        <v>366</v>
      </c>
      <c r="J3299" t="s">
        <v>33</v>
      </c>
      <c r="K3299" t="s">
        <v>382</v>
      </c>
      <c r="L3299" t="s">
        <v>35</v>
      </c>
      <c r="M3299" t="s">
        <v>292</v>
      </c>
      <c r="N3299" t="s">
        <v>37</v>
      </c>
      <c r="O3299" t="s">
        <v>22651</v>
      </c>
      <c r="P3299" s="13" t="s">
        <v>21747</v>
      </c>
      <c r="Q3299" s="2" t="s">
        <v>22652</v>
      </c>
      <c r="R3299" t="s">
        <v>22651</v>
      </c>
      <c r="S3299" s="13" t="s">
        <v>21747</v>
      </c>
      <c r="T3299" t="s">
        <v>22653</v>
      </c>
      <c r="U3299" t="s">
        <v>22654</v>
      </c>
      <c r="V3299" t="s">
        <v>37</v>
      </c>
      <c r="W3299" t="s">
        <v>42</v>
      </c>
      <c r="X3299" t="s">
        <v>6314</v>
      </c>
      <c r="Y3299" t="s">
        <v>44</v>
      </c>
      <c r="Z3299" t="s">
        <v>136</v>
      </c>
      <c r="AA3299" t="s">
        <v>22655</v>
      </c>
      <c r="AB3299" t="s">
        <v>22656</v>
      </c>
      <c r="AC3299" t="s">
        <v>22657</v>
      </c>
      <c r="AD3299" t="s">
        <v>22658</v>
      </c>
      <c r="AE3299" t="s">
        <v>22659</v>
      </c>
      <c r="AF3299" t="s">
        <v>51</v>
      </c>
    </row>
    <row r="3300" spans="3:32" x14ac:dyDescent="0.3">
      <c r="C3300" s="21">
        <v>2621394</v>
      </c>
      <c r="D3300" s="20" t="s">
        <v>29</v>
      </c>
      <c r="E3300" s="20" t="s">
        <v>63</v>
      </c>
      <c r="F3300" s="45" t="s">
        <v>22515</v>
      </c>
      <c r="G3300" s="44" t="s">
        <v>22515</v>
      </c>
      <c r="H3300" s="20" t="s">
        <v>366</v>
      </c>
      <c r="J3300" t="s">
        <v>33</v>
      </c>
      <c r="K3300" t="s">
        <v>382</v>
      </c>
      <c r="L3300" t="s">
        <v>35</v>
      </c>
      <c r="M3300" t="s">
        <v>64</v>
      </c>
      <c r="N3300" t="s">
        <v>37</v>
      </c>
      <c r="O3300" t="s">
        <v>22660</v>
      </c>
      <c r="P3300" s="13" t="s">
        <v>21747</v>
      </c>
      <c r="Q3300" s="2" t="s">
        <v>22661</v>
      </c>
      <c r="R3300" t="s">
        <v>22660</v>
      </c>
      <c r="S3300" s="13" t="s">
        <v>21747</v>
      </c>
      <c r="T3300" t="s">
        <v>22662</v>
      </c>
      <c r="U3300" t="s">
        <v>200</v>
      </c>
      <c r="V3300" t="s">
        <v>37</v>
      </c>
      <c r="W3300" t="s">
        <v>42</v>
      </c>
      <c r="X3300" t="s">
        <v>3194</v>
      </c>
      <c r="Y3300" t="s">
        <v>44</v>
      </c>
      <c r="Z3300" t="s">
        <v>359</v>
      </c>
      <c r="AA3300" t="s">
        <v>22663</v>
      </c>
      <c r="AB3300" t="s">
        <v>124</v>
      </c>
      <c r="AC3300" t="s">
        <v>22664</v>
      </c>
      <c r="AD3300" t="s">
        <v>22665</v>
      </c>
      <c r="AE3300" t="s">
        <v>22666</v>
      </c>
      <c r="AF3300" t="s">
        <v>51</v>
      </c>
    </row>
    <row r="3301" spans="3:32" x14ac:dyDescent="0.3">
      <c r="C3301" s="21">
        <v>2621637</v>
      </c>
      <c r="D3301" s="20" t="s">
        <v>29</v>
      </c>
      <c r="E3301" s="20" t="s">
        <v>63</v>
      </c>
      <c r="F3301" s="45" t="s">
        <v>22515</v>
      </c>
      <c r="G3301" s="44" t="s">
        <v>22515</v>
      </c>
      <c r="H3301" s="20" t="s">
        <v>366</v>
      </c>
      <c r="J3301" t="s">
        <v>33</v>
      </c>
      <c r="K3301" t="s">
        <v>382</v>
      </c>
      <c r="L3301" t="s">
        <v>35</v>
      </c>
      <c r="M3301" t="s">
        <v>105</v>
      </c>
      <c r="N3301" t="s">
        <v>37</v>
      </c>
      <c r="O3301" t="s">
        <v>22667</v>
      </c>
      <c r="P3301" s="13" t="s">
        <v>21747</v>
      </c>
      <c r="Q3301" s="2" t="s">
        <v>22668</v>
      </c>
      <c r="R3301" t="s">
        <v>22667</v>
      </c>
      <c r="S3301" s="13" t="s">
        <v>21747</v>
      </c>
      <c r="T3301" t="s">
        <v>22669</v>
      </c>
      <c r="U3301" t="s">
        <v>22670</v>
      </c>
      <c r="V3301" t="s">
        <v>37</v>
      </c>
      <c r="W3301" t="s">
        <v>42</v>
      </c>
      <c r="X3301" t="s">
        <v>18237</v>
      </c>
      <c r="Y3301" t="s">
        <v>44</v>
      </c>
      <c r="Z3301" t="s">
        <v>45</v>
      </c>
      <c r="AA3301" t="s">
        <v>22671</v>
      </c>
      <c r="AB3301" t="s">
        <v>22672</v>
      </c>
      <c r="AC3301" t="s">
        <v>22673</v>
      </c>
      <c r="AD3301" t="s">
        <v>22674</v>
      </c>
      <c r="AE3301" t="s">
        <v>22675</v>
      </c>
      <c r="AF3301" t="s">
        <v>51</v>
      </c>
    </row>
    <row r="3302" spans="3:32" x14ac:dyDescent="0.3">
      <c r="C3302" s="21">
        <v>2621736</v>
      </c>
      <c r="D3302" s="20" t="s">
        <v>29</v>
      </c>
      <c r="E3302" s="20" t="s">
        <v>63</v>
      </c>
      <c r="F3302" s="45" t="s">
        <v>22515</v>
      </c>
      <c r="G3302" s="44" t="s">
        <v>22515</v>
      </c>
      <c r="H3302" s="20" t="s">
        <v>366</v>
      </c>
      <c r="J3302" t="s">
        <v>33</v>
      </c>
      <c r="K3302" t="s">
        <v>382</v>
      </c>
      <c r="L3302" t="s">
        <v>35</v>
      </c>
      <c r="M3302" t="s">
        <v>64</v>
      </c>
      <c r="N3302" t="s">
        <v>37</v>
      </c>
      <c r="O3302" t="s">
        <v>22676</v>
      </c>
      <c r="P3302" s="13" t="s">
        <v>21747</v>
      </c>
      <c r="Q3302" s="2" t="s">
        <v>22677</v>
      </c>
      <c r="R3302" t="s">
        <v>22678</v>
      </c>
      <c r="S3302" s="13" t="s">
        <v>21747</v>
      </c>
      <c r="T3302" t="s">
        <v>22679</v>
      </c>
      <c r="U3302" t="s">
        <v>22680</v>
      </c>
      <c r="V3302" t="s">
        <v>37</v>
      </c>
      <c r="W3302" t="s">
        <v>42</v>
      </c>
      <c r="X3302" t="s">
        <v>480</v>
      </c>
      <c r="Y3302" t="s">
        <v>44</v>
      </c>
      <c r="Z3302" t="s">
        <v>9707</v>
      </c>
      <c r="AA3302" t="s">
        <v>22681</v>
      </c>
      <c r="AB3302" t="s">
        <v>22682</v>
      </c>
      <c r="AC3302" t="s">
        <v>22682</v>
      </c>
      <c r="AD3302" t="s">
        <v>7484</v>
      </c>
      <c r="AE3302" t="s">
        <v>22683</v>
      </c>
      <c r="AF3302" t="s">
        <v>51</v>
      </c>
    </row>
    <row r="3303" spans="3:32" x14ac:dyDescent="0.3">
      <c r="C3303" s="21">
        <v>2617931</v>
      </c>
      <c r="D3303" s="20" t="s">
        <v>102</v>
      </c>
      <c r="E3303" s="20" t="s">
        <v>280</v>
      </c>
      <c r="F3303" s="45" t="s">
        <v>22684</v>
      </c>
      <c r="G3303" s="44" t="s">
        <v>22515</v>
      </c>
      <c r="H3303" s="20" t="s">
        <v>366</v>
      </c>
      <c r="J3303" t="s">
        <v>33</v>
      </c>
      <c r="K3303" t="s">
        <v>382</v>
      </c>
      <c r="L3303" t="s">
        <v>35</v>
      </c>
      <c r="M3303" t="s">
        <v>117</v>
      </c>
      <c r="N3303" t="s">
        <v>37</v>
      </c>
      <c r="O3303" t="s">
        <v>22685</v>
      </c>
      <c r="P3303" s="13" t="s">
        <v>21604</v>
      </c>
      <c r="Q3303" s="2" t="s">
        <v>44</v>
      </c>
      <c r="R3303" t="s">
        <v>22686</v>
      </c>
      <c r="S3303" s="13" t="s">
        <v>21604</v>
      </c>
      <c r="T3303" t="s">
        <v>22687</v>
      </c>
      <c r="U3303" t="s">
        <v>44</v>
      </c>
      <c r="V3303" t="s">
        <v>37</v>
      </c>
      <c r="W3303" t="s">
        <v>42</v>
      </c>
      <c r="X3303" t="s">
        <v>164</v>
      </c>
      <c r="Y3303" t="s">
        <v>44</v>
      </c>
      <c r="Z3303" t="s">
        <v>78</v>
      </c>
      <c r="AA3303" t="s">
        <v>22688</v>
      </c>
      <c r="AB3303" t="s">
        <v>22689</v>
      </c>
      <c r="AC3303" t="s">
        <v>44</v>
      </c>
      <c r="AD3303" t="s">
        <v>22690</v>
      </c>
      <c r="AE3303" t="s">
        <v>22691</v>
      </c>
      <c r="AF3303" t="s">
        <v>115</v>
      </c>
    </row>
    <row r="3304" spans="3:32" x14ac:dyDescent="0.3">
      <c r="C3304" s="21">
        <v>2617992</v>
      </c>
      <c r="D3304" s="20" t="s">
        <v>102</v>
      </c>
      <c r="E3304" s="20" t="s">
        <v>63</v>
      </c>
      <c r="F3304" s="45" t="s">
        <v>22684</v>
      </c>
      <c r="G3304" s="44" t="s">
        <v>22515</v>
      </c>
      <c r="H3304" s="20" t="s">
        <v>366</v>
      </c>
      <c r="J3304" t="s">
        <v>33</v>
      </c>
      <c r="K3304" t="s">
        <v>382</v>
      </c>
      <c r="L3304" t="s">
        <v>35</v>
      </c>
      <c r="M3304" t="s">
        <v>52</v>
      </c>
      <c r="N3304" t="s">
        <v>37</v>
      </c>
      <c r="O3304" t="s">
        <v>22692</v>
      </c>
      <c r="P3304" s="13" t="s">
        <v>21604</v>
      </c>
      <c r="Q3304" s="2" t="s">
        <v>22693</v>
      </c>
      <c r="R3304" t="s">
        <v>22692</v>
      </c>
      <c r="S3304" s="13" t="s">
        <v>21604</v>
      </c>
      <c r="T3304" t="s">
        <v>22694</v>
      </c>
      <c r="U3304" t="s">
        <v>22695</v>
      </c>
      <c r="V3304" t="s">
        <v>37</v>
      </c>
      <c r="W3304" t="s">
        <v>42</v>
      </c>
      <c r="X3304" t="s">
        <v>263</v>
      </c>
      <c r="Y3304" t="s">
        <v>44</v>
      </c>
      <c r="Z3304" t="s">
        <v>264</v>
      </c>
      <c r="AA3304" t="s">
        <v>22696</v>
      </c>
      <c r="AB3304" t="s">
        <v>22697</v>
      </c>
      <c r="AC3304" t="s">
        <v>22698</v>
      </c>
      <c r="AD3304" t="s">
        <v>22699</v>
      </c>
      <c r="AE3304" t="s">
        <v>22700</v>
      </c>
      <c r="AF3304" t="s">
        <v>115</v>
      </c>
    </row>
    <row r="3305" spans="3:32" x14ac:dyDescent="0.3">
      <c r="C3305" s="21">
        <v>2618060</v>
      </c>
      <c r="D3305" s="20" t="s">
        <v>102</v>
      </c>
      <c r="E3305" s="20" t="s">
        <v>280</v>
      </c>
      <c r="F3305" s="45" t="s">
        <v>22684</v>
      </c>
      <c r="G3305" s="44" t="s">
        <v>22515</v>
      </c>
      <c r="H3305" s="20" t="s">
        <v>366</v>
      </c>
      <c r="J3305" t="s">
        <v>33</v>
      </c>
      <c r="K3305" t="s">
        <v>382</v>
      </c>
      <c r="L3305" t="s">
        <v>35</v>
      </c>
      <c r="M3305" t="s">
        <v>105</v>
      </c>
      <c r="N3305" t="s">
        <v>37</v>
      </c>
      <c r="O3305" t="s">
        <v>7181</v>
      </c>
      <c r="P3305" s="13" t="s">
        <v>21604</v>
      </c>
      <c r="Q3305" s="2" t="s">
        <v>22701</v>
      </c>
      <c r="R3305" t="s">
        <v>22702</v>
      </c>
      <c r="S3305" s="13" t="s">
        <v>21604</v>
      </c>
      <c r="T3305" t="s">
        <v>22703</v>
      </c>
      <c r="U3305" t="s">
        <v>22704</v>
      </c>
      <c r="V3305" t="s">
        <v>37</v>
      </c>
      <c r="W3305" t="s">
        <v>42</v>
      </c>
      <c r="X3305" t="s">
        <v>22705</v>
      </c>
      <c r="Y3305" t="s">
        <v>44</v>
      </c>
      <c r="Z3305" t="s">
        <v>1502</v>
      </c>
      <c r="AA3305" t="s">
        <v>22706</v>
      </c>
      <c r="AB3305" t="s">
        <v>44</v>
      </c>
      <c r="AC3305" t="s">
        <v>22707</v>
      </c>
      <c r="AD3305" t="s">
        <v>22708</v>
      </c>
      <c r="AE3305" t="s">
        <v>22709</v>
      </c>
      <c r="AF3305" t="s">
        <v>115</v>
      </c>
    </row>
    <row r="3306" spans="3:32" x14ac:dyDescent="0.3">
      <c r="C3306" s="21">
        <v>2618301</v>
      </c>
      <c r="D3306" s="20" t="s">
        <v>102</v>
      </c>
      <c r="E3306" s="20" t="s">
        <v>63</v>
      </c>
      <c r="F3306" s="45" t="s">
        <v>22684</v>
      </c>
      <c r="G3306" s="44" t="s">
        <v>22515</v>
      </c>
      <c r="H3306" s="20" t="s">
        <v>366</v>
      </c>
      <c r="J3306" t="s">
        <v>33</v>
      </c>
      <c r="K3306" t="s">
        <v>382</v>
      </c>
      <c r="L3306" t="s">
        <v>35</v>
      </c>
      <c r="M3306" t="s">
        <v>292</v>
      </c>
      <c r="N3306" t="s">
        <v>37</v>
      </c>
      <c r="O3306" t="s">
        <v>22710</v>
      </c>
      <c r="P3306" s="13" t="s">
        <v>21604</v>
      </c>
      <c r="Q3306" s="2" t="s">
        <v>44</v>
      </c>
      <c r="R3306" t="s">
        <v>22711</v>
      </c>
      <c r="S3306" s="13" t="s">
        <v>21604</v>
      </c>
      <c r="T3306" t="s">
        <v>22712</v>
      </c>
      <c r="U3306" t="s">
        <v>44</v>
      </c>
      <c r="V3306" t="s">
        <v>37</v>
      </c>
      <c r="W3306" t="s">
        <v>42</v>
      </c>
      <c r="X3306" t="s">
        <v>164</v>
      </c>
      <c r="Y3306" t="s">
        <v>44</v>
      </c>
      <c r="Z3306" t="s">
        <v>78</v>
      </c>
      <c r="AA3306" t="s">
        <v>22713</v>
      </c>
      <c r="AB3306" t="s">
        <v>22714</v>
      </c>
      <c r="AC3306" t="s">
        <v>22714</v>
      </c>
      <c r="AD3306" t="s">
        <v>22715</v>
      </c>
      <c r="AE3306" t="s">
        <v>22716</v>
      </c>
      <c r="AF3306" t="s">
        <v>115</v>
      </c>
    </row>
    <row r="3307" spans="3:32" x14ac:dyDescent="0.3">
      <c r="C3307" s="21">
        <v>2618701</v>
      </c>
      <c r="D3307" s="20" t="s">
        <v>102</v>
      </c>
      <c r="E3307" s="20" t="s">
        <v>63</v>
      </c>
      <c r="F3307" s="45" t="s">
        <v>22684</v>
      </c>
      <c r="G3307" s="44" t="s">
        <v>22515</v>
      </c>
      <c r="H3307" s="20" t="s">
        <v>366</v>
      </c>
      <c r="J3307" t="s">
        <v>33</v>
      </c>
      <c r="K3307" t="s">
        <v>382</v>
      </c>
      <c r="L3307" t="s">
        <v>35</v>
      </c>
      <c r="M3307" t="s">
        <v>52</v>
      </c>
      <c r="N3307" t="s">
        <v>37</v>
      </c>
      <c r="O3307" t="s">
        <v>22717</v>
      </c>
      <c r="P3307" s="13" t="s">
        <v>21604</v>
      </c>
      <c r="Q3307" s="2" t="s">
        <v>44</v>
      </c>
      <c r="R3307" t="s">
        <v>22718</v>
      </c>
      <c r="S3307" s="13" t="s">
        <v>21604</v>
      </c>
      <c r="T3307" t="s">
        <v>22719</v>
      </c>
      <c r="U3307" t="s">
        <v>44</v>
      </c>
      <c r="V3307" t="s">
        <v>37</v>
      </c>
      <c r="W3307" t="s">
        <v>42</v>
      </c>
      <c r="X3307" t="s">
        <v>164</v>
      </c>
      <c r="Y3307" t="s">
        <v>44</v>
      </c>
      <c r="Z3307" t="s">
        <v>78</v>
      </c>
      <c r="AA3307" t="s">
        <v>22720</v>
      </c>
      <c r="AB3307" t="s">
        <v>22721</v>
      </c>
      <c r="AC3307" t="s">
        <v>22722</v>
      </c>
      <c r="AD3307" t="s">
        <v>22723</v>
      </c>
      <c r="AE3307" t="s">
        <v>22724</v>
      </c>
      <c r="AF3307" t="s">
        <v>115</v>
      </c>
    </row>
    <row r="3308" spans="3:32" x14ac:dyDescent="0.3">
      <c r="C3308" s="21">
        <v>2618719</v>
      </c>
      <c r="D3308" s="20" t="s">
        <v>102</v>
      </c>
      <c r="E3308" s="20" t="s">
        <v>63</v>
      </c>
      <c r="F3308" s="45" t="s">
        <v>22684</v>
      </c>
      <c r="G3308" s="44" t="s">
        <v>22515</v>
      </c>
      <c r="H3308" s="20" t="s">
        <v>366</v>
      </c>
      <c r="J3308" t="s">
        <v>33</v>
      </c>
      <c r="K3308" t="s">
        <v>382</v>
      </c>
      <c r="L3308" t="s">
        <v>35</v>
      </c>
      <c r="M3308" t="s">
        <v>105</v>
      </c>
      <c r="N3308" t="s">
        <v>37</v>
      </c>
      <c r="O3308" t="s">
        <v>22725</v>
      </c>
      <c r="P3308" s="13" t="s">
        <v>21604</v>
      </c>
      <c r="Q3308" s="2" t="s">
        <v>44</v>
      </c>
      <c r="R3308" t="s">
        <v>21634</v>
      </c>
      <c r="S3308" s="13" t="s">
        <v>21604</v>
      </c>
      <c r="T3308" t="s">
        <v>21635</v>
      </c>
      <c r="U3308" t="s">
        <v>44</v>
      </c>
      <c r="V3308" t="s">
        <v>37</v>
      </c>
      <c r="W3308" t="s">
        <v>42</v>
      </c>
      <c r="X3308" t="s">
        <v>164</v>
      </c>
      <c r="Y3308" t="s">
        <v>44</v>
      </c>
      <c r="Z3308" t="s">
        <v>78</v>
      </c>
      <c r="AA3308" t="s">
        <v>22726</v>
      </c>
      <c r="AB3308" t="s">
        <v>22727</v>
      </c>
      <c r="AC3308" t="s">
        <v>22728</v>
      </c>
      <c r="AD3308" t="s">
        <v>21638</v>
      </c>
      <c r="AE3308" t="s">
        <v>22729</v>
      </c>
      <c r="AF3308" t="s">
        <v>115</v>
      </c>
    </row>
    <row r="3309" spans="3:32" x14ac:dyDescent="0.3">
      <c r="C3309" s="21">
        <v>2619786</v>
      </c>
      <c r="D3309" s="20" t="s">
        <v>102</v>
      </c>
      <c r="E3309" s="20" t="s">
        <v>63</v>
      </c>
      <c r="F3309" s="45" t="s">
        <v>22730</v>
      </c>
      <c r="G3309" s="44" t="s">
        <v>22515</v>
      </c>
      <c r="H3309" s="20" t="s">
        <v>366</v>
      </c>
      <c r="J3309" t="s">
        <v>33</v>
      </c>
      <c r="K3309" t="s">
        <v>34</v>
      </c>
      <c r="L3309" t="s">
        <v>35</v>
      </c>
      <c r="M3309" t="s">
        <v>64</v>
      </c>
      <c r="N3309" t="s">
        <v>37</v>
      </c>
      <c r="O3309" t="s">
        <v>22731</v>
      </c>
      <c r="P3309" s="13" t="s">
        <v>21678</v>
      </c>
      <c r="Q3309" s="2" t="s">
        <v>22732</v>
      </c>
      <c r="R3309" t="s">
        <v>22733</v>
      </c>
      <c r="S3309" s="13" t="s">
        <v>21678</v>
      </c>
      <c r="T3309" t="s">
        <v>22734</v>
      </c>
      <c r="U3309" t="s">
        <v>44</v>
      </c>
      <c r="V3309" t="s">
        <v>37</v>
      </c>
      <c r="W3309" t="s">
        <v>42</v>
      </c>
      <c r="X3309" t="s">
        <v>97</v>
      </c>
      <c r="Y3309" t="s">
        <v>44</v>
      </c>
      <c r="Z3309" t="s">
        <v>78</v>
      </c>
      <c r="AA3309" t="s">
        <v>22735</v>
      </c>
      <c r="AB3309" t="s">
        <v>44</v>
      </c>
      <c r="AC3309" t="s">
        <v>22736</v>
      </c>
      <c r="AD3309" t="s">
        <v>22737</v>
      </c>
      <c r="AE3309" t="s">
        <v>22738</v>
      </c>
      <c r="AF3309" t="s">
        <v>115</v>
      </c>
    </row>
    <row r="3310" spans="3:32" x14ac:dyDescent="0.3">
      <c r="C3310" s="21">
        <v>2619789</v>
      </c>
      <c r="D3310" s="20" t="s">
        <v>102</v>
      </c>
      <c r="E3310" s="20" t="s">
        <v>63</v>
      </c>
      <c r="F3310" s="45" t="s">
        <v>22730</v>
      </c>
      <c r="G3310" s="44" t="s">
        <v>22515</v>
      </c>
      <c r="H3310" s="20" t="s">
        <v>366</v>
      </c>
      <c r="J3310" t="s">
        <v>33</v>
      </c>
      <c r="K3310" t="s">
        <v>34</v>
      </c>
      <c r="L3310" t="s">
        <v>35</v>
      </c>
      <c r="M3310" t="s">
        <v>64</v>
      </c>
      <c r="N3310" t="s">
        <v>37</v>
      </c>
      <c r="O3310" t="s">
        <v>22739</v>
      </c>
      <c r="P3310" s="13" t="s">
        <v>21678</v>
      </c>
      <c r="Q3310" s="2" t="s">
        <v>22740</v>
      </c>
      <c r="R3310" t="s">
        <v>22739</v>
      </c>
      <c r="S3310" s="13" t="s">
        <v>21678</v>
      </c>
      <c r="T3310" t="s">
        <v>22741</v>
      </c>
      <c r="U3310" t="s">
        <v>22742</v>
      </c>
      <c r="V3310" t="s">
        <v>37</v>
      </c>
      <c r="W3310" t="s">
        <v>42</v>
      </c>
      <c r="X3310" t="s">
        <v>5077</v>
      </c>
      <c r="Y3310" t="s">
        <v>44</v>
      </c>
      <c r="Z3310" t="s">
        <v>45</v>
      </c>
      <c r="AA3310" t="s">
        <v>22743</v>
      </c>
      <c r="AB3310" t="s">
        <v>22744</v>
      </c>
      <c r="AC3310" t="s">
        <v>22744</v>
      </c>
      <c r="AD3310" t="s">
        <v>22745</v>
      </c>
      <c r="AE3310" t="s">
        <v>22746</v>
      </c>
      <c r="AF3310" t="s">
        <v>115</v>
      </c>
    </row>
    <row r="3311" spans="3:32" x14ac:dyDescent="0.3">
      <c r="C3311" s="21">
        <v>2620158</v>
      </c>
      <c r="D3311" s="20" t="s">
        <v>102</v>
      </c>
      <c r="E3311" s="20" t="s">
        <v>63</v>
      </c>
      <c r="F3311" s="45" t="s">
        <v>22730</v>
      </c>
      <c r="G3311" s="44" t="s">
        <v>22515</v>
      </c>
      <c r="H3311" s="20" t="s">
        <v>366</v>
      </c>
      <c r="J3311" t="s">
        <v>33</v>
      </c>
      <c r="K3311" t="s">
        <v>34</v>
      </c>
      <c r="L3311" t="s">
        <v>35</v>
      </c>
      <c r="M3311" t="s">
        <v>105</v>
      </c>
      <c r="N3311" t="s">
        <v>37</v>
      </c>
      <c r="O3311" t="s">
        <v>22747</v>
      </c>
      <c r="P3311" s="13" t="s">
        <v>21678</v>
      </c>
      <c r="Q3311" s="2" t="s">
        <v>22748</v>
      </c>
      <c r="R3311" t="s">
        <v>22747</v>
      </c>
      <c r="S3311" s="13" t="s">
        <v>21678</v>
      </c>
      <c r="T3311" t="s">
        <v>22749</v>
      </c>
      <c r="U3311" t="s">
        <v>200</v>
      </c>
      <c r="V3311" t="s">
        <v>37</v>
      </c>
      <c r="W3311" t="s">
        <v>42</v>
      </c>
      <c r="X3311" t="s">
        <v>401</v>
      </c>
      <c r="Y3311" t="s">
        <v>44</v>
      </c>
      <c r="Z3311" t="s">
        <v>78</v>
      </c>
      <c r="AA3311" t="s">
        <v>22750</v>
      </c>
      <c r="AB3311" t="s">
        <v>44</v>
      </c>
      <c r="AC3311" t="s">
        <v>22751</v>
      </c>
      <c r="AD3311" t="s">
        <v>22752</v>
      </c>
      <c r="AE3311" t="s">
        <v>22753</v>
      </c>
      <c r="AF3311" t="s">
        <v>115</v>
      </c>
    </row>
    <row r="3312" spans="3:32" x14ac:dyDescent="0.3">
      <c r="C3312" s="21">
        <v>2620259</v>
      </c>
      <c r="D3312" s="20" t="s">
        <v>102</v>
      </c>
      <c r="E3312" s="20" t="s">
        <v>63</v>
      </c>
      <c r="F3312" s="45" t="s">
        <v>22730</v>
      </c>
      <c r="G3312" s="44" t="s">
        <v>22515</v>
      </c>
      <c r="H3312" s="20" t="s">
        <v>366</v>
      </c>
      <c r="J3312" t="s">
        <v>33</v>
      </c>
      <c r="K3312" t="s">
        <v>34</v>
      </c>
      <c r="L3312" t="s">
        <v>35</v>
      </c>
      <c r="M3312" t="s">
        <v>143</v>
      </c>
      <c r="N3312" t="s">
        <v>37</v>
      </c>
      <c r="O3312" t="s">
        <v>22754</v>
      </c>
      <c r="P3312" s="13" t="s">
        <v>21678</v>
      </c>
      <c r="Q3312" s="2" t="s">
        <v>22755</v>
      </c>
      <c r="R3312" t="s">
        <v>22756</v>
      </c>
      <c r="S3312" s="13" t="s">
        <v>21678</v>
      </c>
      <c r="T3312" t="s">
        <v>22757</v>
      </c>
      <c r="U3312" t="s">
        <v>22758</v>
      </c>
      <c r="V3312" t="s">
        <v>37</v>
      </c>
      <c r="W3312" t="s">
        <v>42</v>
      </c>
      <c r="X3312" t="s">
        <v>22759</v>
      </c>
      <c r="Y3312" t="s">
        <v>44</v>
      </c>
      <c r="Z3312" t="s">
        <v>45</v>
      </c>
      <c r="AA3312" t="s">
        <v>22760</v>
      </c>
      <c r="AB3312" t="s">
        <v>124</v>
      </c>
      <c r="AC3312" t="s">
        <v>22761</v>
      </c>
      <c r="AD3312" t="s">
        <v>22762</v>
      </c>
      <c r="AE3312" t="s">
        <v>22763</v>
      </c>
      <c r="AF3312" t="s">
        <v>115</v>
      </c>
    </row>
    <row r="3313" spans="3:32" x14ac:dyDescent="0.3">
      <c r="C3313" s="21">
        <v>2620431</v>
      </c>
      <c r="D3313" s="20" t="s">
        <v>102</v>
      </c>
      <c r="E3313" s="20" t="s">
        <v>63</v>
      </c>
      <c r="F3313" s="45" t="s">
        <v>22730</v>
      </c>
      <c r="G3313" s="44" t="s">
        <v>22515</v>
      </c>
      <c r="H3313" s="20" t="s">
        <v>366</v>
      </c>
      <c r="J3313" t="s">
        <v>33</v>
      </c>
      <c r="K3313" t="s">
        <v>34</v>
      </c>
      <c r="L3313" t="s">
        <v>35</v>
      </c>
      <c r="M3313" t="s">
        <v>64</v>
      </c>
      <c r="N3313" t="s">
        <v>37</v>
      </c>
      <c r="O3313" t="s">
        <v>22764</v>
      </c>
      <c r="P3313" s="13" t="s">
        <v>21678</v>
      </c>
      <c r="Q3313" s="2" t="s">
        <v>22765</v>
      </c>
      <c r="R3313" t="s">
        <v>22766</v>
      </c>
      <c r="S3313" s="13" t="s">
        <v>21678</v>
      </c>
      <c r="T3313" t="s">
        <v>22767</v>
      </c>
      <c r="U3313" t="s">
        <v>124</v>
      </c>
      <c r="V3313" t="s">
        <v>37</v>
      </c>
      <c r="W3313" t="s">
        <v>42</v>
      </c>
      <c r="X3313" t="s">
        <v>7352</v>
      </c>
      <c r="Y3313" t="s">
        <v>44</v>
      </c>
      <c r="Z3313" t="s">
        <v>45</v>
      </c>
      <c r="AA3313" t="s">
        <v>22768</v>
      </c>
      <c r="AB3313" t="s">
        <v>124</v>
      </c>
      <c r="AC3313" t="s">
        <v>124</v>
      </c>
      <c r="AD3313" t="s">
        <v>22769</v>
      </c>
      <c r="AE3313" t="s">
        <v>22770</v>
      </c>
      <c r="AF3313" t="s">
        <v>115</v>
      </c>
    </row>
    <row r="3314" spans="3:32" x14ac:dyDescent="0.3">
      <c r="C3314" s="21">
        <v>2620492</v>
      </c>
      <c r="D3314" s="20" t="s">
        <v>102</v>
      </c>
      <c r="E3314" s="20" t="s">
        <v>63</v>
      </c>
      <c r="F3314" s="45" t="s">
        <v>22730</v>
      </c>
      <c r="G3314" s="44" t="s">
        <v>22515</v>
      </c>
      <c r="H3314" s="20" t="s">
        <v>366</v>
      </c>
      <c r="J3314" t="s">
        <v>33</v>
      </c>
      <c r="K3314" t="s">
        <v>34</v>
      </c>
      <c r="L3314" t="s">
        <v>35</v>
      </c>
      <c r="M3314" t="s">
        <v>52</v>
      </c>
      <c r="N3314" t="s">
        <v>37</v>
      </c>
      <c r="O3314" t="s">
        <v>12800</v>
      </c>
      <c r="P3314" s="13" t="s">
        <v>21678</v>
      </c>
      <c r="Q3314" s="2" t="s">
        <v>44</v>
      </c>
      <c r="R3314" t="s">
        <v>22771</v>
      </c>
      <c r="S3314" s="13" t="s">
        <v>21678</v>
      </c>
      <c r="T3314" t="s">
        <v>8257</v>
      </c>
      <c r="U3314" t="s">
        <v>44</v>
      </c>
      <c r="V3314" t="s">
        <v>37</v>
      </c>
      <c r="W3314" t="s">
        <v>42</v>
      </c>
      <c r="X3314" t="s">
        <v>164</v>
      </c>
      <c r="Y3314" t="s">
        <v>44</v>
      </c>
      <c r="Z3314" t="s">
        <v>78</v>
      </c>
      <c r="AA3314" t="s">
        <v>12802</v>
      </c>
      <c r="AB3314" t="s">
        <v>22772</v>
      </c>
      <c r="AC3314" t="s">
        <v>22772</v>
      </c>
      <c r="AD3314" t="s">
        <v>22773</v>
      </c>
      <c r="AE3314" t="s">
        <v>22774</v>
      </c>
      <c r="AF3314" t="s">
        <v>115</v>
      </c>
    </row>
    <row r="3315" spans="3:32" x14ac:dyDescent="0.3">
      <c r="C3315" s="21">
        <v>2620581</v>
      </c>
      <c r="D3315" s="20" t="s">
        <v>102</v>
      </c>
      <c r="E3315" s="20" t="s">
        <v>63</v>
      </c>
      <c r="F3315" s="45" t="s">
        <v>22730</v>
      </c>
      <c r="G3315" s="44" t="s">
        <v>22515</v>
      </c>
      <c r="H3315" s="20" t="s">
        <v>366</v>
      </c>
      <c r="J3315" t="s">
        <v>33</v>
      </c>
      <c r="K3315" t="s">
        <v>34</v>
      </c>
      <c r="L3315" t="s">
        <v>35</v>
      </c>
      <c r="M3315" t="s">
        <v>143</v>
      </c>
      <c r="N3315" t="s">
        <v>37</v>
      </c>
      <c r="O3315" t="s">
        <v>22775</v>
      </c>
      <c r="P3315" s="13" t="s">
        <v>21678</v>
      </c>
      <c r="Q3315" s="2" t="s">
        <v>22776</v>
      </c>
      <c r="R3315" t="s">
        <v>22777</v>
      </c>
      <c r="S3315" s="13" t="s">
        <v>21678</v>
      </c>
      <c r="T3315" t="s">
        <v>22778</v>
      </c>
      <c r="U3315" t="s">
        <v>200</v>
      </c>
      <c r="V3315" t="s">
        <v>37</v>
      </c>
      <c r="W3315" t="s">
        <v>42</v>
      </c>
      <c r="X3315" t="s">
        <v>20164</v>
      </c>
      <c r="Y3315" t="s">
        <v>44</v>
      </c>
      <c r="Z3315" t="s">
        <v>1426</v>
      </c>
      <c r="AA3315" t="s">
        <v>22779</v>
      </c>
      <c r="AB3315" t="s">
        <v>44</v>
      </c>
      <c r="AC3315" t="s">
        <v>22780</v>
      </c>
      <c r="AD3315" t="s">
        <v>22781</v>
      </c>
      <c r="AE3315" t="s">
        <v>22782</v>
      </c>
      <c r="AF3315" t="s">
        <v>115</v>
      </c>
    </row>
    <row r="3316" spans="3:32" x14ac:dyDescent="0.3">
      <c r="C3316" s="21">
        <v>2620651</v>
      </c>
      <c r="D3316" s="20" t="s">
        <v>102</v>
      </c>
      <c r="E3316" s="20" t="s">
        <v>63</v>
      </c>
      <c r="F3316" s="45" t="s">
        <v>22730</v>
      </c>
      <c r="G3316" s="44" t="s">
        <v>22515</v>
      </c>
      <c r="H3316" s="20" t="s">
        <v>366</v>
      </c>
      <c r="J3316" t="s">
        <v>33</v>
      </c>
      <c r="K3316" t="s">
        <v>34</v>
      </c>
      <c r="L3316" t="s">
        <v>35</v>
      </c>
      <c r="M3316" t="s">
        <v>64</v>
      </c>
      <c r="N3316" t="s">
        <v>37</v>
      </c>
      <c r="O3316" t="s">
        <v>22783</v>
      </c>
      <c r="P3316" s="13" t="s">
        <v>21678</v>
      </c>
      <c r="Q3316" s="2" t="s">
        <v>22784</v>
      </c>
      <c r="R3316" t="s">
        <v>22783</v>
      </c>
      <c r="S3316" s="13" t="s">
        <v>21678</v>
      </c>
      <c r="T3316" t="s">
        <v>22785</v>
      </c>
      <c r="U3316" t="s">
        <v>22786</v>
      </c>
      <c r="V3316" t="s">
        <v>37</v>
      </c>
      <c r="W3316" t="s">
        <v>42</v>
      </c>
      <c r="X3316" t="s">
        <v>3306</v>
      </c>
      <c r="Y3316" t="s">
        <v>44</v>
      </c>
      <c r="Z3316" t="s">
        <v>356</v>
      </c>
      <c r="AA3316" t="s">
        <v>22787</v>
      </c>
      <c r="AB3316" t="s">
        <v>22788</v>
      </c>
      <c r="AC3316" t="s">
        <v>22789</v>
      </c>
      <c r="AD3316" t="s">
        <v>22790</v>
      </c>
      <c r="AE3316" t="s">
        <v>22791</v>
      </c>
      <c r="AF3316" t="s">
        <v>115</v>
      </c>
    </row>
    <row r="3317" spans="3:32" x14ac:dyDescent="0.3">
      <c r="C3317" s="21">
        <v>2620743</v>
      </c>
      <c r="D3317" s="20" t="s">
        <v>102</v>
      </c>
      <c r="E3317" s="20" t="s">
        <v>63</v>
      </c>
      <c r="F3317" s="45" t="s">
        <v>22730</v>
      </c>
      <c r="G3317" s="44" t="s">
        <v>22515</v>
      </c>
      <c r="H3317" s="20" t="s">
        <v>366</v>
      </c>
      <c r="J3317" t="s">
        <v>33</v>
      </c>
      <c r="K3317" t="s">
        <v>34</v>
      </c>
      <c r="L3317" t="s">
        <v>35</v>
      </c>
      <c r="M3317" t="s">
        <v>64</v>
      </c>
      <c r="N3317" t="s">
        <v>37</v>
      </c>
      <c r="O3317" t="s">
        <v>22792</v>
      </c>
      <c r="P3317" s="13" t="s">
        <v>21678</v>
      </c>
      <c r="Q3317" s="2" t="s">
        <v>22793</v>
      </c>
      <c r="R3317" t="s">
        <v>22794</v>
      </c>
      <c r="S3317" s="13" t="s">
        <v>21678</v>
      </c>
      <c r="T3317" t="s">
        <v>22795</v>
      </c>
      <c r="U3317" t="s">
        <v>22792</v>
      </c>
      <c r="V3317" t="s">
        <v>37</v>
      </c>
      <c r="W3317" t="s">
        <v>42</v>
      </c>
      <c r="X3317" t="s">
        <v>6015</v>
      </c>
      <c r="Y3317" t="s">
        <v>44</v>
      </c>
      <c r="Z3317" t="s">
        <v>4991</v>
      </c>
      <c r="AA3317" t="s">
        <v>22796</v>
      </c>
      <c r="AB3317" t="s">
        <v>2000</v>
      </c>
      <c r="AC3317" t="s">
        <v>2000</v>
      </c>
      <c r="AD3317" t="s">
        <v>22797</v>
      </c>
      <c r="AE3317" t="s">
        <v>22798</v>
      </c>
      <c r="AF3317" t="s">
        <v>115</v>
      </c>
    </row>
    <row r="3318" spans="3:32" x14ac:dyDescent="0.3">
      <c r="C3318" s="21">
        <v>2620791</v>
      </c>
      <c r="D3318" s="20" t="s">
        <v>102</v>
      </c>
      <c r="E3318" s="20" t="s">
        <v>63</v>
      </c>
      <c r="F3318" s="45" t="s">
        <v>22730</v>
      </c>
      <c r="G3318" s="44" t="s">
        <v>22515</v>
      </c>
      <c r="H3318" s="20" t="s">
        <v>366</v>
      </c>
      <c r="J3318" t="s">
        <v>33</v>
      </c>
      <c r="K3318" t="s">
        <v>34</v>
      </c>
      <c r="L3318" t="s">
        <v>35</v>
      </c>
      <c r="M3318" t="s">
        <v>36</v>
      </c>
      <c r="N3318" t="s">
        <v>37</v>
      </c>
      <c r="O3318" t="s">
        <v>22799</v>
      </c>
      <c r="P3318" s="13" t="s">
        <v>21678</v>
      </c>
      <c r="Q3318" s="2" t="s">
        <v>22800</v>
      </c>
      <c r="R3318" t="s">
        <v>22801</v>
      </c>
      <c r="S3318" s="13" t="s">
        <v>21678</v>
      </c>
      <c r="T3318" t="s">
        <v>22802</v>
      </c>
      <c r="U3318" t="s">
        <v>124</v>
      </c>
      <c r="V3318" t="s">
        <v>37</v>
      </c>
      <c r="W3318" t="s">
        <v>42</v>
      </c>
      <c r="X3318" t="s">
        <v>4414</v>
      </c>
      <c r="Y3318" t="s">
        <v>44</v>
      </c>
      <c r="Z3318" t="s">
        <v>45</v>
      </c>
      <c r="AA3318" t="s">
        <v>22803</v>
      </c>
      <c r="AB3318" t="s">
        <v>124</v>
      </c>
      <c r="AC3318" t="s">
        <v>124</v>
      </c>
      <c r="AD3318" t="s">
        <v>22804</v>
      </c>
      <c r="AE3318" t="s">
        <v>22805</v>
      </c>
      <c r="AF3318" t="s">
        <v>115</v>
      </c>
    </row>
    <row r="3319" spans="3:32" x14ac:dyDescent="0.3">
      <c r="C3319" s="21">
        <v>2622011</v>
      </c>
      <c r="D3319" s="20" t="s">
        <v>29</v>
      </c>
      <c r="E3319" s="20" t="s">
        <v>63</v>
      </c>
      <c r="F3319" s="45" t="s">
        <v>22684</v>
      </c>
      <c r="G3319" s="44" t="s">
        <v>22684</v>
      </c>
      <c r="H3319" s="20" t="s">
        <v>366</v>
      </c>
      <c r="J3319" t="s">
        <v>33</v>
      </c>
      <c r="K3319" t="s">
        <v>382</v>
      </c>
      <c r="L3319" t="s">
        <v>35</v>
      </c>
      <c r="M3319" t="s">
        <v>36</v>
      </c>
      <c r="N3319" t="s">
        <v>37</v>
      </c>
      <c r="O3319" t="s">
        <v>22818</v>
      </c>
      <c r="P3319" s="13" t="s">
        <v>21824</v>
      </c>
      <c r="Q3319" s="2" t="s">
        <v>22819</v>
      </c>
      <c r="R3319" t="s">
        <v>22818</v>
      </c>
      <c r="S3319" s="13" t="s">
        <v>21824</v>
      </c>
      <c r="T3319" t="s">
        <v>22820</v>
      </c>
      <c r="U3319" t="s">
        <v>22821</v>
      </c>
      <c r="V3319" t="s">
        <v>37</v>
      </c>
      <c r="W3319" t="s">
        <v>42</v>
      </c>
      <c r="X3319" t="s">
        <v>1985</v>
      </c>
      <c r="Y3319" t="s">
        <v>44</v>
      </c>
      <c r="Z3319" t="s">
        <v>45</v>
      </c>
      <c r="AA3319" t="s">
        <v>22822</v>
      </c>
      <c r="AB3319" t="s">
        <v>11399</v>
      </c>
      <c r="AC3319" t="s">
        <v>22823</v>
      </c>
      <c r="AD3319" t="s">
        <v>22824</v>
      </c>
      <c r="AE3319" t="s">
        <v>11043</v>
      </c>
      <c r="AF3319" t="s">
        <v>51</v>
      </c>
    </row>
    <row r="3320" spans="3:32" x14ac:dyDescent="0.3">
      <c r="C3320" s="21">
        <v>2622022</v>
      </c>
      <c r="D3320" s="20" t="s">
        <v>29</v>
      </c>
      <c r="E3320" s="20" t="s">
        <v>63</v>
      </c>
      <c r="F3320" s="45" t="s">
        <v>22684</v>
      </c>
      <c r="G3320" s="44" t="s">
        <v>22684</v>
      </c>
      <c r="H3320" s="20" t="s">
        <v>366</v>
      </c>
      <c r="J3320" t="s">
        <v>33</v>
      </c>
      <c r="K3320" t="s">
        <v>382</v>
      </c>
      <c r="L3320" t="s">
        <v>35</v>
      </c>
      <c r="M3320" t="s">
        <v>52</v>
      </c>
      <c r="N3320" t="s">
        <v>37</v>
      </c>
      <c r="O3320" t="s">
        <v>22825</v>
      </c>
      <c r="P3320" s="13" t="s">
        <v>21824</v>
      </c>
      <c r="Q3320" s="2" t="s">
        <v>22826</v>
      </c>
      <c r="R3320" t="s">
        <v>22827</v>
      </c>
      <c r="S3320" s="13" t="s">
        <v>21824</v>
      </c>
      <c r="T3320" t="s">
        <v>22828</v>
      </c>
      <c r="U3320" t="s">
        <v>44</v>
      </c>
      <c r="V3320" t="s">
        <v>37</v>
      </c>
      <c r="W3320" t="s">
        <v>42</v>
      </c>
      <c r="X3320" t="s">
        <v>2219</v>
      </c>
      <c r="Y3320" t="s">
        <v>44</v>
      </c>
      <c r="Z3320" t="s">
        <v>45</v>
      </c>
      <c r="AA3320" t="s">
        <v>22829</v>
      </c>
      <c r="AB3320" t="s">
        <v>44</v>
      </c>
      <c r="AC3320" t="s">
        <v>22830</v>
      </c>
      <c r="AD3320" t="s">
        <v>22831</v>
      </c>
      <c r="AE3320" t="s">
        <v>22832</v>
      </c>
      <c r="AF3320" t="s">
        <v>51</v>
      </c>
    </row>
    <row r="3321" spans="3:32" x14ac:dyDescent="0.3">
      <c r="C3321" s="21">
        <v>2622033</v>
      </c>
      <c r="D3321" s="20" t="s">
        <v>29</v>
      </c>
      <c r="E3321" s="20" t="s">
        <v>141</v>
      </c>
      <c r="F3321" s="45" t="s">
        <v>22684</v>
      </c>
      <c r="G3321" s="44" t="s">
        <v>22684</v>
      </c>
      <c r="H3321" s="20" t="s">
        <v>366</v>
      </c>
      <c r="J3321" t="s">
        <v>33</v>
      </c>
      <c r="K3321" t="s">
        <v>382</v>
      </c>
      <c r="L3321" t="s">
        <v>35</v>
      </c>
      <c r="M3321" t="s">
        <v>36</v>
      </c>
      <c r="N3321" t="s">
        <v>37</v>
      </c>
      <c r="O3321" t="s">
        <v>9052</v>
      </c>
      <c r="P3321" s="13" t="s">
        <v>21824</v>
      </c>
      <c r="Q3321" s="2" t="s">
        <v>22833</v>
      </c>
      <c r="R3321" t="s">
        <v>9054</v>
      </c>
      <c r="S3321" s="13" t="s">
        <v>21824</v>
      </c>
      <c r="T3321" t="s">
        <v>2698</v>
      </c>
      <c r="U3321" t="s">
        <v>124</v>
      </c>
      <c r="V3321" t="s">
        <v>37</v>
      </c>
      <c r="W3321" t="s">
        <v>42</v>
      </c>
      <c r="X3321" t="s">
        <v>1985</v>
      </c>
      <c r="Y3321" t="s">
        <v>44</v>
      </c>
      <c r="Z3321" t="s">
        <v>45</v>
      </c>
      <c r="AA3321" t="s">
        <v>9055</v>
      </c>
      <c r="AB3321" t="s">
        <v>124</v>
      </c>
      <c r="AC3321" t="s">
        <v>22834</v>
      </c>
      <c r="AD3321" t="s">
        <v>22835</v>
      </c>
      <c r="AE3321" t="s">
        <v>2077</v>
      </c>
      <c r="AF3321" t="s">
        <v>51</v>
      </c>
    </row>
    <row r="3322" spans="3:32" x14ac:dyDescent="0.3">
      <c r="C3322" s="21">
        <v>2622189</v>
      </c>
      <c r="D3322" s="20" t="s">
        <v>29</v>
      </c>
      <c r="E3322" s="20" t="s">
        <v>63</v>
      </c>
      <c r="F3322" s="45" t="s">
        <v>22684</v>
      </c>
      <c r="G3322" s="44" t="s">
        <v>22684</v>
      </c>
      <c r="H3322" s="20" t="s">
        <v>366</v>
      </c>
      <c r="J3322" t="s">
        <v>33</v>
      </c>
      <c r="K3322" t="s">
        <v>382</v>
      </c>
      <c r="L3322" t="s">
        <v>35</v>
      </c>
      <c r="M3322" t="s">
        <v>143</v>
      </c>
      <c r="N3322" t="s">
        <v>37</v>
      </c>
      <c r="O3322" t="s">
        <v>22836</v>
      </c>
      <c r="P3322" s="13" t="s">
        <v>21824</v>
      </c>
      <c r="Q3322" s="2" t="s">
        <v>22837</v>
      </c>
      <c r="R3322" t="s">
        <v>22836</v>
      </c>
      <c r="S3322" s="13" t="s">
        <v>21824</v>
      </c>
      <c r="T3322" t="s">
        <v>22838</v>
      </c>
      <c r="U3322" t="s">
        <v>22839</v>
      </c>
      <c r="V3322" t="s">
        <v>37</v>
      </c>
      <c r="W3322" t="s">
        <v>42</v>
      </c>
      <c r="X3322" t="s">
        <v>18237</v>
      </c>
      <c r="Y3322" t="s">
        <v>44</v>
      </c>
      <c r="Z3322" t="s">
        <v>78</v>
      </c>
      <c r="AA3322" t="s">
        <v>22840</v>
      </c>
      <c r="AB3322" t="s">
        <v>22841</v>
      </c>
      <c r="AC3322" t="s">
        <v>22842</v>
      </c>
      <c r="AD3322" t="s">
        <v>22843</v>
      </c>
      <c r="AE3322" t="s">
        <v>22844</v>
      </c>
      <c r="AF3322" t="s">
        <v>51</v>
      </c>
    </row>
    <row r="3323" spans="3:32" x14ac:dyDescent="0.3">
      <c r="C3323" s="21">
        <v>2622366</v>
      </c>
      <c r="D3323" s="20" t="s">
        <v>29</v>
      </c>
      <c r="E3323" s="20" t="s">
        <v>63</v>
      </c>
      <c r="F3323" s="45" t="s">
        <v>22684</v>
      </c>
      <c r="G3323" s="44" t="s">
        <v>22684</v>
      </c>
      <c r="H3323" s="20" t="s">
        <v>366</v>
      </c>
      <c r="J3323" t="s">
        <v>33</v>
      </c>
      <c r="K3323" t="s">
        <v>382</v>
      </c>
      <c r="L3323" t="s">
        <v>35</v>
      </c>
      <c r="M3323" t="s">
        <v>143</v>
      </c>
      <c r="N3323" t="s">
        <v>37</v>
      </c>
      <c r="O3323" t="s">
        <v>22845</v>
      </c>
      <c r="P3323" s="13" t="s">
        <v>21824</v>
      </c>
      <c r="Q3323" s="2" t="s">
        <v>22846</v>
      </c>
      <c r="R3323" t="s">
        <v>22845</v>
      </c>
      <c r="S3323" s="13" t="s">
        <v>21824</v>
      </c>
      <c r="T3323" t="s">
        <v>22847</v>
      </c>
      <c r="U3323" t="s">
        <v>200</v>
      </c>
      <c r="V3323" t="s">
        <v>37</v>
      </c>
      <c r="W3323" t="s">
        <v>42</v>
      </c>
      <c r="X3323" t="s">
        <v>967</v>
      </c>
      <c r="Y3323" t="s">
        <v>44</v>
      </c>
      <c r="Z3323" t="s">
        <v>387</v>
      </c>
      <c r="AA3323" t="s">
        <v>22848</v>
      </c>
      <c r="AB3323" t="s">
        <v>44</v>
      </c>
      <c r="AC3323" t="s">
        <v>22849</v>
      </c>
      <c r="AD3323" t="s">
        <v>22850</v>
      </c>
      <c r="AE3323" t="s">
        <v>651</v>
      </c>
      <c r="AF3323" t="s">
        <v>51</v>
      </c>
    </row>
    <row r="3324" spans="3:32" x14ac:dyDescent="0.3">
      <c r="C3324" s="21">
        <v>2622667</v>
      </c>
      <c r="D3324" s="20" t="s">
        <v>29</v>
      </c>
      <c r="E3324" s="20" t="s">
        <v>63</v>
      </c>
      <c r="F3324" s="45" t="s">
        <v>22684</v>
      </c>
      <c r="G3324" s="44" t="s">
        <v>22684</v>
      </c>
      <c r="H3324" s="20" t="s">
        <v>366</v>
      </c>
      <c r="J3324" t="s">
        <v>33</v>
      </c>
      <c r="K3324" t="s">
        <v>382</v>
      </c>
      <c r="L3324" t="s">
        <v>35</v>
      </c>
      <c r="M3324" t="s">
        <v>36</v>
      </c>
      <c r="N3324" t="s">
        <v>37</v>
      </c>
      <c r="O3324" t="s">
        <v>22860</v>
      </c>
      <c r="P3324" s="13" t="s">
        <v>21824</v>
      </c>
      <c r="Q3324" s="2" t="s">
        <v>22861</v>
      </c>
      <c r="R3324" t="s">
        <v>22860</v>
      </c>
      <c r="S3324" s="13" t="s">
        <v>21824</v>
      </c>
      <c r="T3324" t="s">
        <v>22862</v>
      </c>
      <c r="U3324" t="s">
        <v>189</v>
      </c>
      <c r="V3324" t="s">
        <v>37</v>
      </c>
      <c r="W3324" t="s">
        <v>42</v>
      </c>
      <c r="X3324" t="s">
        <v>2284</v>
      </c>
      <c r="Y3324" t="s">
        <v>44</v>
      </c>
      <c r="Z3324" t="s">
        <v>45</v>
      </c>
      <c r="AA3324" t="s">
        <v>22863</v>
      </c>
      <c r="AB3324" t="s">
        <v>22864</v>
      </c>
      <c r="AC3324" t="s">
        <v>22865</v>
      </c>
      <c r="AD3324" t="s">
        <v>22866</v>
      </c>
      <c r="AE3324" t="s">
        <v>22867</v>
      </c>
      <c r="AF3324" t="s">
        <v>51</v>
      </c>
    </row>
    <row r="3325" spans="3:32" x14ac:dyDescent="0.3">
      <c r="C3325" s="21">
        <v>2622808</v>
      </c>
      <c r="D3325" s="20" t="s">
        <v>29</v>
      </c>
      <c r="E3325" s="20" t="s">
        <v>30</v>
      </c>
      <c r="F3325" s="45" t="s">
        <v>22684</v>
      </c>
      <c r="G3325" s="44" t="s">
        <v>22684</v>
      </c>
      <c r="H3325" s="20" t="s">
        <v>366</v>
      </c>
      <c r="J3325" t="s">
        <v>33</v>
      </c>
      <c r="K3325" t="s">
        <v>382</v>
      </c>
      <c r="L3325" t="s">
        <v>35</v>
      </c>
      <c r="M3325" t="s">
        <v>292</v>
      </c>
      <c r="N3325" t="s">
        <v>37</v>
      </c>
      <c r="O3325" t="s">
        <v>22868</v>
      </c>
      <c r="P3325" s="13" t="s">
        <v>22869</v>
      </c>
      <c r="Q3325" s="2" t="s">
        <v>22870</v>
      </c>
      <c r="R3325" t="s">
        <v>22868</v>
      </c>
      <c r="S3325" s="13" t="s">
        <v>22869</v>
      </c>
      <c r="T3325" t="s">
        <v>22871</v>
      </c>
      <c r="U3325" t="s">
        <v>22872</v>
      </c>
      <c r="V3325" t="s">
        <v>37</v>
      </c>
      <c r="W3325" t="s">
        <v>42</v>
      </c>
      <c r="X3325" t="s">
        <v>532</v>
      </c>
      <c r="Y3325" t="s">
        <v>44</v>
      </c>
      <c r="Z3325" t="s">
        <v>136</v>
      </c>
      <c r="AA3325" t="s">
        <v>22873</v>
      </c>
      <c r="AB3325" t="s">
        <v>124</v>
      </c>
      <c r="AC3325" t="s">
        <v>22874</v>
      </c>
      <c r="AD3325" t="s">
        <v>22875</v>
      </c>
      <c r="AE3325" t="s">
        <v>22876</v>
      </c>
      <c r="AF3325" t="s">
        <v>51</v>
      </c>
    </row>
    <row r="3326" spans="3:32" x14ac:dyDescent="0.3">
      <c r="C3326" s="21">
        <v>2622824</v>
      </c>
      <c r="D3326" s="20" t="s">
        <v>29</v>
      </c>
      <c r="E3326" s="20" t="s">
        <v>357</v>
      </c>
      <c r="F3326" s="45" t="s">
        <v>22684</v>
      </c>
      <c r="G3326" s="44" t="s">
        <v>22684</v>
      </c>
      <c r="H3326" s="20" t="s">
        <v>366</v>
      </c>
      <c r="J3326" t="s">
        <v>33</v>
      </c>
      <c r="K3326" t="s">
        <v>382</v>
      </c>
      <c r="L3326" t="s">
        <v>35</v>
      </c>
      <c r="M3326" t="s">
        <v>117</v>
      </c>
      <c r="N3326" t="s">
        <v>37</v>
      </c>
      <c r="O3326" t="s">
        <v>22877</v>
      </c>
      <c r="P3326" s="13" t="s">
        <v>22869</v>
      </c>
      <c r="Q3326" s="2" t="s">
        <v>22878</v>
      </c>
      <c r="R3326" t="s">
        <v>22879</v>
      </c>
      <c r="S3326" s="13" t="s">
        <v>22869</v>
      </c>
      <c r="T3326" t="s">
        <v>22880</v>
      </c>
      <c r="U3326" t="s">
        <v>22879</v>
      </c>
      <c r="V3326" t="s">
        <v>37</v>
      </c>
      <c r="W3326" t="s">
        <v>42</v>
      </c>
      <c r="X3326" t="s">
        <v>22881</v>
      </c>
      <c r="Y3326" t="s">
        <v>44</v>
      </c>
      <c r="Z3326" t="s">
        <v>5174</v>
      </c>
      <c r="AA3326" t="s">
        <v>22882</v>
      </c>
      <c r="AB3326" t="s">
        <v>22883</v>
      </c>
      <c r="AC3326" t="s">
        <v>22884</v>
      </c>
      <c r="AD3326" t="s">
        <v>22885</v>
      </c>
      <c r="AE3326" t="s">
        <v>22886</v>
      </c>
      <c r="AF3326" t="s">
        <v>51</v>
      </c>
    </row>
    <row r="3327" spans="3:32" x14ac:dyDescent="0.3">
      <c r="C3327" s="21">
        <v>2622453</v>
      </c>
      <c r="D3327" s="20" t="s">
        <v>102</v>
      </c>
      <c r="E3327" s="20" t="s">
        <v>63</v>
      </c>
      <c r="F3327" s="45" t="s">
        <v>22684</v>
      </c>
      <c r="G3327" s="44" t="s">
        <v>22684</v>
      </c>
      <c r="H3327" s="20" t="s">
        <v>366</v>
      </c>
      <c r="J3327" t="s">
        <v>33</v>
      </c>
      <c r="K3327" t="s">
        <v>382</v>
      </c>
      <c r="L3327" t="s">
        <v>35</v>
      </c>
      <c r="M3327" t="s">
        <v>105</v>
      </c>
      <c r="N3327" t="s">
        <v>37</v>
      </c>
      <c r="O3327" t="s">
        <v>22851</v>
      </c>
      <c r="P3327" s="13" t="s">
        <v>21824</v>
      </c>
      <c r="Q3327" s="2" t="s">
        <v>22852</v>
      </c>
      <c r="R3327" t="s">
        <v>22853</v>
      </c>
      <c r="S3327" s="13" t="s">
        <v>21824</v>
      </c>
      <c r="T3327" t="s">
        <v>2170</v>
      </c>
      <c r="U3327" t="s">
        <v>200</v>
      </c>
      <c r="V3327" t="s">
        <v>37</v>
      </c>
      <c r="W3327" t="s">
        <v>42</v>
      </c>
      <c r="X3327" t="s">
        <v>22854</v>
      </c>
      <c r="Y3327" t="s">
        <v>44</v>
      </c>
      <c r="Z3327" t="s">
        <v>45</v>
      </c>
      <c r="AA3327" t="s">
        <v>22855</v>
      </c>
      <c r="AB3327" t="s">
        <v>124</v>
      </c>
      <c r="AC3327" t="s">
        <v>22856</v>
      </c>
      <c r="AD3327" t="s">
        <v>22857</v>
      </c>
      <c r="AE3327" t="s">
        <v>22858</v>
      </c>
      <c r="AF3327" t="s">
        <v>22859</v>
      </c>
    </row>
    <row r="3328" spans="3:32" x14ac:dyDescent="0.3">
      <c r="C3328" s="21">
        <v>2624093</v>
      </c>
      <c r="D3328" s="20" t="s">
        <v>102</v>
      </c>
      <c r="E3328" s="20" t="s">
        <v>141</v>
      </c>
      <c r="F3328" s="45" t="s">
        <v>22730</v>
      </c>
      <c r="G3328" s="44" t="s">
        <v>22684</v>
      </c>
      <c r="H3328" s="20" t="s">
        <v>366</v>
      </c>
      <c r="J3328" t="s">
        <v>33</v>
      </c>
      <c r="K3328" t="s">
        <v>34</v>
      </c>
      <c r="L3328" t="s">
        <v>35</v>
      </c>
      <c r="M3328" t="s">
        <v>36</v>
      </c>
      <c r="N3328" t="s">
        <v>37</v>
      </c>
      <c r="O3328" t="s">
        <v>22911</v>
      </c>
      <c r="P3328" s="13" t="s">
        <v>21892</v>
      </c>
      <c r="Q3328" s="2" t="s">
        <v>22912</v>
      </c>
      <c r="R3328" t="s">
        <v>22913</v>
      </c>
      <c r="S3328" s="13" t="s">
        <v>21892</v>
      </c>
      <c r="T3328" t="s">
        <v>11268</v>
      </c>
      <c r="U3328" t="s">
        <v>601</v>
      </c>
      <c r="V3328" t="s">
        <v>37</v>
      </c>
      <c r="W3328" t="s">
        <v>42</v>
      </c>
      <c r="X3328" t="s">
        <v>12042</v>
      </c>
      <c r="Y3328" t="s">
        <v>44</v>
      </c>
      <c r="Z3328" t="s">
        <v>78</v>
      </c>
      <c r="AA3328" t="s">
        <v>22914</v>
      </c>
      <c r="AB3328" t="s">
        <v>44</v>
      </c>
      <c r="AC3328" t="s">
        <v>22915</v>
      </c>
      <c r="AD3328" t="s">
        <v>603</v>
      </c>
      <c r="AE3328" t="s">
        <v>22916</v>
      </c>
      <c r="AF3328" t="s">
        <v>51</v>
      </c>
    </row>
    <row r="3329" spans="3:32" x14ac:dyDescent="0.3">
      <c r="C3329" s="21">
        <v>2619131</v>
      </c>
      <c r="D3329" s="20" t="s">
        <v>102</v>
      </c>
      <c r="E3329" s="20" t="s">
        <v>63</v>
      </c>
      <c r="F3329" s="45" t="s">
        <v>22684</v>
      </c>
      <c r="G3329" s="44" t="s">
        <v>22684</v>
      </c>
      <c r="H3329" s="20" t="s">
        <v>366</v>
      </c>
      <c r="J3329" t="s">
        <v>33</v>
      </c>
      <c r="K3329" t="s">
        <v>382</v>
      </c>
      <c r="L3329" t="s">
        <v>35</v>
      </c>
      <c r="M3329" t="s">
        <v>52</v>
      </c>
      <c r="N3329" t="s">
        <v>37</v>
      </c>
      <c r="O3329" t="s">
        <v>22806</v>
      </c>
      <c r="P3329" s="13" t="s">
        <v>21604</v>
      </c>
      <c r="Q3329" s="2" t="s">
        <v>44</v>
      </c>
      <c r="R3329" t="s">
        <v>22807</v>
      </c>
      <c r="S3329" s="13" t="s">
        <v>21604</v>
      </c>
      <c r="T3329" t="s">
        <v>22808</v>
      </c>
      <c r="U3329" t="s">
        <v>44</v>
      </c>
      <c r="V3329" t="s">
        <v>37</v>
      </c>
      <c r="W3329" t="s">
        <v>42</v>
      </c>
      <c r="X3329" t="s">
        <v>164</v>
      </c>
      <c r="Y3329" t="s">
        <v>44</v>
      </c>
      <c r="Z3329" t="s">
        <v>78</v>
      </c>
      <c r="AA3329" t="s">
        <v>22809</v>
      </c>
      <c r="AB3329" t="s">
        <v>44</v>
      </c>
      <c r="AC3329" t="s">
        <v>44</v>
      </c>
      <c r="AD3329" t="s">
        <v>22810</v>
      </c>
      <c r="AE3329" t="s">
        <v>22811</v>
      </c>
      <c r="AF3329" t="s">
        <v>115</v>
      </c>
    </row>
    <row r="3330" spans="3:32" x14ac:dyDescent="0.3">
      <c r="C3330" s="21">
        <v>2619465</v>
      </c>
      <c r="D3330" s="20" t="s">
        <v>102</v>
      </c>
      <c r="E3330" s="20" t="s">
        <v>63</v>
      </c>
      <c r="F3330" s="45" t="s">
        <v>22684</v>
      </c>
      <c r="G3330" s="44" t="s">
        <v>22684</v>
      </c>
      <c r="H3330" s="20" t="s">
        <v>366</v>
      </c>
      <c r="J3330" t="s">
        <v>33</v>
      </c>
      <c r="K3330" t="s">
        <v>382</v>
      </c>
      <c r="L3330" t="s">
        <v>35</v>
      </c>
      <c r="M3330" t="s">
        <v>64</v>
      </c>
      <c r="N3330" t="s">
        <v>37</v>
      </c>
      <c r="O3330" t="s">
        <v>22812</v>
      </c>
      <c r="P3330" s="13" t="s">
        <v>21604</v>
      </c>
      <c r="Q3330" s="2" t="s">
        <v>44</v>
      </c>
      <c r="R3330" t="s">
        <v>22813</v>
      </c>
      <c r="S3330" s="13" t="s">
        <v>21604</v>
      </c>
      <c r="T3330" t="s">
        <v>22814</v>
      </c>
      <c r="U3330" t="s">
        <v>44</v>
      </c>
      <c r="V3330" t="s">
        <v>37</v>
      </c>
      <c r="W3330" t="s">
        <v>42</v>
      </c>
      <c r="X3330" t="s">
        <v>164</v>
      </c>
      <c r="Y3330" t="s">
        <v>44</v>
      </c>
      <c r="Z3330" t="s">
        <v>78</v>
      </c>
      <c r="AA3330" t="s">
        <v>22815</v>
      </c>
      <c r="AB3330" t="s">
        <v>44</v>
      </c>
      <c r="AC3330" t="s">
        <v>44</v>
      </c>
      <c r="AD3330" t="s">
        <v>22816</v>
      </c>
      <c r="AE3330" t="s">
        <v>22817</v>
      </c>
      <c r="AF3330" t="s">
        <v>115</v>
      </c>
    </row>
    <row r="3331" spans="3:32" x14ac:dyDescent="0.3">
      <c r="C3331" s="21">
        <v>2620490</v>
      </c>
      <c r="D3331" s="20" t="s">
        <v>102</v>
      </c>
      <c r="E3331" s="20" t="s">
        <v>30</v>
      </c>
      <c r="F3331" s="45" t="s">
        <v>22730</v>
      </c>
      <c r="G3331" s="44" t="s">
        <v>22684</v>
      </c>
      <c r="H3331" s="20" t="s">
        <v>366</v>
      </c>
      <c r="J3331" t="s">
        <v>33</v>
      </c>
      <c r="K3331" t="s">
        <v>34</v>
      </c>
      <c r="L3331" t="s">
        <v>35</v>
      </c>
      <c r="M3331" t="s">
        <v>52</v>
      </c>
      <c r="N3331" t="s">
        <v>37</v>
      </c>
      <c r="O3331" t="s">
        <v>22887</v>
      </c>
      <c r="P3331" s="13" t="s">
        <v>21678</v>
      </c>
      <c r="Q3331" s="2" t="s">
        <v>22888</v>
      </c>
      <c r="R3331" t="s">
        <v>22889</v>
      </c>
      <c r="S3331" s="13" t="s">
        <v>21678</v>
      </c>
      <c r="T3331" t="s">
        <v>22890</v>
      </c>
      <c r="U3331" t="s">
        <v>44</v>
      </c>
      <c r="V3331" t="s">
        <v>37</v>
      </c>
      <c r="W3331" t="s">
        <v>42</v>
      </c>
      <c r="X3331" t="s">
        <v>263</v>
      </c>
      <c r="Y3331" t="s">
        <v>44</v>
      </c>
      <c r="Z3331" t="s">
        <v>264</v>
      </c>
      <c r="AA3331" t="s">
        <v>22891</v>
      </c>
      <c r="AB3331" t="s">
        <v>44</v>
      </c>
      <c r="AC3331" t="s">
        <v>22892</v>
      </c>
      <c r="AD3331" t="s">
        <v>22893</v>
      </c>
      <c r="AE3331" t="s">
        <v>22894</v>
      </c>
      <c r="AF3331" t="s">
        <v>115</v>
      </c>
    </row>
    <row r="3332" spans="3:32" x14ac:dyDescent="0.3">
      <c r="C3332" s="21">
        <v>2620794</v>
      </c>
      <c r="D3332" s="20" t="s">
        <v>102</v>
      </c>
      <c r="E3332" s="20" t="s">
        <v>63</v>
      </c>
      <c r="F3332" s="45" t="s">
        <v>22730</v>
      </c>
      <c r="G3332" s="44" t="s">
        <v>22684</v>
      </c>
      <c r="H3332" s="20" t="s">
        <v>366</v>
      </c>
      <c r="J3332" t="s">
        <v>33</v>
      </c>
      <c r="K3332" t="s">
        <v>34</v>
      </c>
      <c r="L3332" t="s">
        <v>35</v>
      </c>
      <c r="M3332" t="s">
        <v>52</v>
      </c>
      <c r="N3332" t="s">
        <v>37</v>
      </c>
      <c r="O3332" t="s">
        <v>22895</v>
      </c>
      <c r="P3332" s="13" t="s">
        <v>21678</v>
      </c>
      <c r="Q3332" s="2" t="s">
        <v>22896</v>
      </c>
      <c r="R3332" t="s">
        <v>22895</v>
      </c>
      <c r="S3332" s="13" t="s">
        <v>21678</v>
      </c>
      <c r="T3332" t="s">
        <v>22897</v>
      </c>
      <c r="U3332" t="s">
        <v>22898</v>
      </c>
      <c r="V3332" t="s">
        <v>37</v>
      </c>
      <c r="W3332" t="s">
        <v>42</v>
      </c>
      <c r="X3332" t="s">
        <v>1407</v>
      </c>
      <c r="Y3332" t="s">
        <v>44</v>
      </c>
      <c r="Z3332" t="s">
        <v>78</v>
      </c>
      <c r="AA3332" t="s">
        <v>22899</v>
      </c>
      <c r="AB3332" t="s">
        <v>22900</v>
      </c>
      <c r="AC3332" t="s">
        <v>22901</v>
      </c>
      <c r="AD3332" t="s">
        <v>22902</v>
      </c>
      <c r="AE3332" t="s">
        <v>22903</v>
      </c>
      <c r="AF3332" t="s">
        <v>115</v>
      </c>
    </row>
    <row r="3333" spans="3:32" x14ac:dyDescent="0.3">
      <c r="C3333" s="21">
        <v>2620803</v>
      </c>
      <c r="D3333" s="20" t="s">
        <v>102</v>
      </c>
      <c r="E3333" s="20" t="s">
        <v>63</v>
      </c>
      <c r="F3333" s="45" t="s">
        <v>22730</v>
      </c>
      <c r="G3333" s="44" t="s">
        <v>22684</v>
      </c>
      <c r="H3333" s="20" t="s">
        <v>366</v>
      </c>
      <c r="J3333" t="s">
        <v>33</v>
      </c>
      <c r="K3333" t="s">
        <v>34</v>
      </c>
      <c r="L3333" t="s">
        <v>35</v>
      </c>
      <c r="M3333" t="s">
        <v>64</v>
      </c>
      <c r="N3333" t="s">
        <v>37</v>
      </c>
      <c r="O3333" t="s">
        <v>22904</v>
      </c>
      <c r="P3333" s="13" t="s">
        <v>21678</v>
      </c>
      <c r="Q3333" s="2" t="s">
        <v>44</v>
      </c>
      <c r="R3333" t="s">
        <v>22905</v>
      </c>
      <c r="S3333" s="13" t="s">
        <v>21678</v>
      </c>
      <c r="T3333" t="s">
        <v>22906</v>
      </c>
      <c r="U3333" t="s">
        <v>44</v>
      </c>
      <c r="V3333" t="s">
        <v>37</v>
      </c>
      <c r="W3333" t="s">
        <v>42</v>
      </c>
      <c r="X3333" t="s">
        <v>164</v>
      </c>
      <c r="Y3333" t="s">
        <v>44</v>
      </c>
      <c r="Z3333" t="s">
        <v>78</v>
      </c>
      <c r="AA3333" t="s">
        <v>22907</v>
      </c>
      <c r="AB3333" t="s">
        <v>22908</v>
      </c>
      <c r="AC3333" t="s">
        <v>44</v>
      </c>
      <c r="AD3333" t="s">
        <v>22909</v>
      </c>
      <c r="AE3333" t="s">
        <v>22910</v>
      </c>
      <c r="AF3333" t="s">
        <v>115</v>
      </c>
    </row>
    <row r="3334" spans="3:32" x14ac:dyDescent="0.3">
      <c r="C3334" s="21">
        <v>2620841</v>
      </c>
      <c r="D3334" s="20" t="s">
        <v>102</v>
      </c>
      <c r="E3334" s="20" t="s">
        <v>63</v>
      </c>
      <c r="F3334" s="45" t="s">
        <v>22917</v>
      </c>
      <c r="G3334" s="44" t="s">
        <v>22684</v>
      </c>
      <c r="H3334" s="20" t="s">
        <v>366</v>
      </c>
      <c r="J3334" t="s">
        <v>33</v>
      </c>
      <c r="K3334" t="s">
        <v>34</v>
      </c>
      <c r="L3334" t="s">
        <v>35</v>
      </c>
      <c r="M3334" t="s">
        <v>143</v>
      </c>
      <c r="N3334" t="s">
        <v>37</v>
      </c>
      <c r="O3334" t="s">
        <v>22918</v>
      </c>
      <c r="P3334" s="13" t="s">
        <v>21747</v>
      </c>
      <c r="Q3334" s="2" t="s">
        <v>44</v>
      </c>
      <c r="R3334" t="s">
        <v>22919</v>
      </c>
      <c r="S3334" s="13" t="s">
        <v>21747</v>
      </c>
      <c r="T3334" t="s">
        <v>22920</v>
      </c>
      <c r="U3334" t="s">
        <v>44</v>
      </c>
      <c r="V3334" t="s">
        <v>37</v>
      </c>
      <c r="W3334" t="s">
        <v>42</v>
      </c>
      <c r="X3334" t="s">
        <v>164</v>
      </c>
      <c r="Y3334" t="s">
        <v>44</v>
      </c>
      <c r="Z3334" t="s">
        <v>78</v>
      </c>
      <c r="AA3334" t="s">
        <v>22921</v>
      </c>
      <c r="AB3334" t="s">
        <v>22922</v>
      </c>
      <c r="AC3334" t="s">
        <v>44</v>
      </c>
      <c r="AD3334" t="s">
        <v>22923</v>
      </c>
      <c r="AE3334" t="s">
        <v>22924</v>
      </c>
      <c r="AF3334" t="s">
        <v>115</v>
      </c>
    </row>
    <row r="3335" spans="3:32" x14ac:dyDescent="0.3">
      <c r="C3335" s="21">
        <v>2620915</v>
      </c>
      <c r="D3335" s="20" t="s">
        <v>102</v>
      </c>
      <c r="E3335" s="20" t="s">
        <v>30</v>
      </c>
      <c r="F3335" s="45" t="s">
        <v>22917</v>
      </c>
      <c r="G3335" s="44" t="s">
        <v>22684</v>
      </c>
      <c r="H3335" s="20" t="s">
        <v>366</v>
      </c>
      <c r="J3335" t="s">
        <v>33</v>
      </c>
      <c r="K3335" t="s">
        <v>34</v>
      </c>
      <c r="L3335" t="s">
        <v>35</v>
      </c>
      <c r="M3335" t="s">
        <v>143</v>
      </c>
      <c r="N3335" t="s">
        <v>37</v>
      </c>
      <c r="O3335" t="s">
        <v>12190</v>
      </c>
      <c r="P3335" s="13" t="s">
        <v>21747</v>
      </c>
      <c r="Q3335" s="2" t="s">
        <v>22925</v>
      </c>
      <c r="R3335" t="s">
        <v>12190</v>
      </c>
      <c r="S3335" s="13" t="s">
        <v>21747</v>
      </c>
      <c r="T3335" t="s">
        <v>22926</v>
      </c>
      <c r="U3335" t="s">
        <v>22927</v>
      </c>
      <c r="V3335" t="s">
        <v>37</v>
      </c>
      <c r="W3335" t="s">
        <v>42</v>
      </c>
      <c r="X3335" t="s">
        <v>7538</v>
      </c>
      <c r="Y3335" t="s">
        <v>44</v>
      </c>
      <c r="Z3335" t="s">
        <v>387</v>
      </c>
      <c r="AA3335" t="s">
        <v>12194</v>
      </c>
      <c r="AB3335" t="s">
        <v>22928</v>
      </c>
      <c r="AC3335" t="s">
        <v>22929</v>
      </c>
      <c r="AD3335" t="s">
        <v>22930</v>
      </c>
      <c r="AE3335" t="s">
        <v>22931</v>
      </c>
      <c r="AF3335" t="s">
        <v>115</v>
      </c>
    </row>
    <row r="3336" spans="3:32" x14ac:dyDescent="0.3">
      <c r="C3336" s="21">
        <v>2620932</v>
      </c>
      <c r="D3336" s="20" t="s">
        <v>102</v>
      </c>
      <c r="E3336" s="20" t="s">
        <v>141</v>
      </c>
      <c r="F3336" s="45" t="s">
        <v>22917</v>
      </c>
      <c r="G3336" s="44" t="s">
        <v>22684</v>
      </c>
      <c r="H3336" s="20" t="s">
        <v>366</v>
      </c>
      <c r="J3336" t="s">
        <v>33</v>
      </c>
      <c r="K3336" t="s">
        <v>34</v>
      </c>
      <c r="L3336" t="s">
        <v>35</v>
      </c>
      <c r="M3336" t="s">
        <v>64</v>
      </c>
      <c r="N3336" t="s">
        <v>37</v>
      </c>
      <c r="O3336" t="s">
        <v>22932</v>
      </c>
      <c r="P3336" s="13" t="s">
        <v>21747</v>
      </c>
      <c r="Q3336" s="2" t="s">
        <v>22933</v>
      </c>
      <c r="R3336" t="s">
        <v>22932</v>
      </c>
      <c r="S3336" s="13" t="s">
        <v>21747</v>
      </c>
      <c r="T3336" t="s">
        <v>22934</v>
      </c>
      <c r="U3336" t="s">
        <v>22935</v>
      </c>
      <c r="V3336" t="s">
        <v>37</v>
      </c>
      <c r="W3336" t="s">
        <v>42</v>
      </c>
      <c r="X3336" t="s">
        <v>12811</v>
      </c>
      <c r="Y3336" t="s">
        <v>44</v>
      </c>
      <c r="Z3336" t="s">
        <v>12812</v>
      </c>
      <c r="AA3336" t="s">
        <v>22936</v>
      </c>
      <c r="AB3336" t="s">
        <v>22937</v>
      </c>
      <c r="AC3336" t="s">
        <v>22938</v>
      </c>
      <c r="AD3336" t="s">
        <v>22939</v>
      </c>
      <c r="AE3336" t="s">
        <v>22940</v>
      </c>
      <c r="AF3336" t="s">
        <v>115</v>
      </c>
    </row>
    <row r="3337" spans="3:32" x14ac:dyDescent="0.3">
      <c r="C3337" s="21">
        <v>2620980</v>
      </c>
      <c r="D3337" s="20" t="s">
        <v>102</v>
      </c>
      <c r="E3337" s="20" t="s">
        <v>63</v>
      </c>
      <c r="F3337" s="45" t="s">
        <v>22917</v>
      </c>
      <c r="G3337" s="44" t="s">
        <v>22684</v>
      </c>
      <c r="H3337" s="20" t="s">
        <v>366</v>
      </c>
      <c r="J3337" t="s">
        <v>33</v>
      </c>
      <c r="K3337" t="s">
        <v>34</v>
      </c>
      <c r="L3337" t="s">
        <v>35</v>
      </c>
      <c r="M3337" t="s">
        <v>105</v>
      </c>
      <c r="N3337" t="s">
        <v>37</v>
      </c>
      <c r="O3337" t="s">
        <v>22941</v>
      </c>
      <c r="P3337" s="13" t="s">
        <v>21747</v>
      </c>
      <c r="Q3337" s="2" t="s">
        <v>44</v>
      </c>
      <c r="R3337" t="s">
        <v>5693</v>
      </c>
      <c r="S3337" s="13" t="s">
        <v>21747</v>
      </c>
      <c r="T3337" t="s">
        <v>5694</v>
      </c>
      <c r="U3337" t="s">
        <v>44</v>
      </c>
      <c r="V3337" t="s">
        <v>37</v>
      </c>
      <c r="W3337" t="s">
        <v>42</v>
      </c>
      <c r="X3337" t="s">
        <v>164</v>
      </c>
      <c r="Y3337" t="s">
        <v>44</v>
      </c>
      <c r="Z3337" t="s">
        <v>78</v>
      </c>
      <c r="AA3337" t="s">
        <v>22942</v>
      </c>
      <c r="AB3337" t="s">
        <v>5696</v>
      </c>
      <c r="AC3337" t="s">
        <v>44</v>
      </c>
      <c r="AD3337" t="s">
        <v>20556</v>
      </c>
      <c r="AE3337" t="s">
        <v>22943</v>
      </c>
      <c r="AF3337" t="s">
        <v>115</v>
      </c>
    </row>
    <row r="3338" spans="3:32" x14ac:dyDescent="0.3">
      <c r="C3338" s="21">
        <v>2621043</v>
      </c>
      <c r="D3338" s="20" t="s">
        <v>102</v>
      </c>
      <c r="E3338" s="20" t="s">
        <v>63</v>
      </c>
      <c r="F3338" s="45" t="s">
        <v>22917</v>
      </c>
      <c r="G3338" s="44" t="s">
        <v>22684</v>
      </c>
      <c r="H3338" s="20" t="s">
        <v>366</v>
      </c>
      <c r="J3338" t="s">
        <v>33</v>
      </c>
      <c r="K3338" t="s">
        <v>34</v>
      </c>
      <c r="L3338" t="s">
        <v>35</v>
      </c>
      <c r="M3338" t="s">
        <v>143</v>
      </c>
      <c r="N3338" t="s">
        <v>37</v>
      </c>
      <c r="O3338" t="s">
        <v>22944</v>
      </c>
      <c r="P3338" s="13" t="s">
        <v>21747</v>
      </c>
      <c r="Q3338" s="2" t="s">
        <v>44</v>
      </c>
      <c r="R3338" t="s">
        <v>22945</v>
      </c>
      <c r="S3338" s="13" t="s">
        <v>21747</v>
      </c>
      <c r="T3338" t="s">
        <v>22946</v>
      </c>
      <c r="U3338" t="s">
        <v>44</v>
      </c>
      <c r="V3338" t="s">
        <v>37</v>
      </c>
      <c r="W3338" t="s">
        <v>42</v>
      </c>
      <c r="X3338" t="s">
        <v>164</v>
      </c>
      <c r="Y3338" t="s">
        <v>44</v>
      </c>
      <c r="Z3338" t="s">
        <v>78</v>
      </c>
      <c r="AA3338" t="s">
        <v>22947</v>
      </c>
      <c r="AB3338" t="s">
        <v>22948</v>
      </c>
      <c r="AC3338" t="s">
        <v>44</v>
      </c>
      <c r="AD3338" t="s">
        <v>22949</v>
      </c>
      <c r="AE3338" t="s">
        <v>22950</v>
      </c>
      <c r="AF3338" t="s">
        <v>115</v>
      </c>
    </row>
    <row r="3339" spans="3:32" x14ac:dyDescent="0.3">
      <c r="C3339" s="21">
        <v>2621070</v>
      </c>
      <c r="D3339" s="20" t="s">
        <v>102</v>
      </c>
      <c r="E3339" s="20" t="s">
        <v>63</v>
      </c>
      <c r="F3339" s="45" t="s">
        <v>22917</v>
      </c>
      <c r="G3339" s="44" t="s">
        <v>22684</v>
      </c>
      <c r="H3339" s="20" t="s">
        <v>366</v>
      </c>
      <c r="J3339" t="s">
        <v>33</v>
      </c>
      <c r="K3339" t="s">
        <v>34</v>
      </c>
      <c r="L3339" t="s">
        <v>35</v>
      </c>
      <c r="M3339" t="s">
        <v>36</v>
      </c>
      <c r="N3339" t="s">
        <v>37</v>
      </c>
      <c r="O3339" t="s">
        <v>22951</v>
      </c>
      <c r="P3339" s="13" t="s">
        <v>21747</v>
      </c>
      <c r="Q3339" s="2" t="s">
        <v>44</v>
      </c>
      <c r="R3339" t="s">
        <v>22952</v>
      </c>
      <c r="S3339" s="13" t="s">
        <v>21747</v>
      </c>
      <c r="T3339" t="s">
        <v>21476</v>
      </c>
      <c r="U3339" t="s">
        <v>44</v>
      </c>
      <c r="V3339" t="s">
        <v>37</v>
      </c>
      <c r="W3339" t="s">
        <v>42</v>
      </c>
      <c r="X3339" t="s">
        <v>164</v>
      </c>
      <c r="Y3339" t="s">
        <v>44</v>
      </c>
      <c r="Z3339" t="s">
        <v>78</v>
      </c>
      <c r="AA3339" t="s">
        <v>22953</v>
      </c>
      <c r="AB3339" t="s">
        <v>22954</v>
      </c>
      <c r="AC3339" t="s">
        <v>44</v>
      </c>
      <c r="AD3339" t="s">
        <v>22955</v>
      </c>
      <c r="AE3339" t="s">
        <v>22956</v>
      </c>
      <c r="AF3339" t="s">
        <v>115</v>
      </c>
    </row>
    <row r="3340" spans="3:32" x14ac:dyDescent="0.3">
      <c r="C3340" s="21">
        <v>2621119</v>
      </c>
      <c r="D3340" s="20" t="s">
        <v>102</v>
      </c>
      <c r="E3340" s="20" t="s">
        <v>63</v>
      </c>
      <c r="F3340" s="45" t="s">
        <v>22917</v>
      </c>
      <c r="G3340" s="44" t="s">
        <v>22684</v>
      </c>
      <c r="H3340" s="20" t="s">
        <v>366</v>
      </c>
      <c r="J3340" t="s">
        <v>33</v>
      </c>
      <c r="K3340" t="s">
        <v>34</v>
      </c>
      <c r="L3340" t="s">
        <v>35</v>
      </c>
      <c r="M3340" t="s">
        <v>117</v>
      </c>
      <c r="N3340" t="s">
        <v>37</v>
      </c>
      <c r="O3340" t="s">
        <v>22957</v>
      </c>
      <c r="P3340" s="13" t="s">
        <v>21747</v>
      </c>
      <c r="Q3340" s="2" t="s">
        <v>9444</v>
      </c>
      <c r="R3340" t="s">
        <v>22958</v>
      </c>
      <c r="S3340" s="13" t="s">
        <v>21747</v>
      </c>
      <c r="T3340" t="s">
        <v>22959</v>
      </c>
      <c r="U3340" t="s">
        <v>124</v>
      </c>
      <c r="V3340" t="s">
        <v>37</v>
      </c>
      <c r="W3340" t="s">
        <v>42</v>
      </c>
      <c r="X3340" t="s">
        <v>1896</v>
      </c>
      <c r="Y3340" t="s">
        <v>44</v>
      </c>
      <c r="Z3340" t="s">
        <v>45</v>
      </c>
      <c r="AA3340" t="s">
        <v>22960</v>
      </c>
      <c r="AB3340" t="s">
        <v>124</v>
      </c>
      <c r="AC3340" t="s">
        <v>22961</v>
      </c>
      <c r="AD3340" t="s">
        <v>124</v>
      </c>
      <c r="AE3340" t="s">
        <v>22962</v>
      </c>
      <c r="AF3340" t="s">
        <v>115</v>
      </c>
    </row>
    <row r="3341" spans="3:32" x14ac:dyDescent="0.3">
      <c r="C3341" s="21">
        <v>2623906</v>
      </c>
      <c r="D3341" s="20" t="s">
        <v>29</v>
      </c>
      <c r="E3341" s="20" t="s">
        <v>63</v>
      </c>
      <c r="F3341" s="45" t="s">
        <v>22730</v>
      </c>
      <c r="G3341" s="44" t="s">
        <v>22730</v>
      </c>
      <c r="H3341" s="20" t="s">
        <v>366</v>
      </c>
      <c r="J3341" t="s">
        <v>33</v>
      </c>
      <c r="K3341" t="s">
        <v>382</v>
      </c>
      <c r="L3341" t="s">
        <v>35</v>
      </c>
      <c r="M3341" t="s">
        <v>143</v>
      </c>
      <c r="N3341" t="s">
        <v>37</v>
      </c>
      <c r="O3341" t="s">
        <v>17729</v>
      </c>
      <c r="P3341" s="13" t="s">
        <v>21892</v>
      </c>
      <c r="Q3341" s="2" t="s">
        <v>21348</v>
      </c>
      <c r="R3341" t="s">
        <v>17729</v>
      </c>
      <c r="S3341" s="13" t="s">
        <v>21892</v>
      </c>
      <c r="T3341" t="s">
        <v>17731</v>
      </c>
      <c r="U3341" t="s">
        <v>200</v>
      </c>
      <c r="V3341" t="s">
        <v>37</v>
      </c>
      <c r="W3341" t="s">
        <v>42</v>
      </c>
      <c r="X3341" t="s">
        <v>17732</v>
      </c>
      <c r="Y3341" t="s">
        <v>44</v>
      </c>
      <c r="Z3341" t="s">
        <v>17733</v>
      </c>
      <c r="AA3341" t="s">
        <v>17734</v>
      </c>
      <c r="AB3341" t="s">
        <v>124</v>
      </c>
      <c r="AC3341" t="s">
        <v>17735</v>
      </c>
      <c r="AD3341" t="s">
        <v>23373</v>
      </c>
      <c r="AE3341" t="s">
        <v>23374</v>
      </c>
      <c r="AF3341" t="s">
        <v>23375</v>
      </c>
    </row>
    <row r="3342" spans="3:32" x14ac:dyDescent="0.3">
      <c r="C3342" s="21">
        <v>2626023</v>
      </c>
      <c r="D3342" s="20" t="s">
        <v>29</v>
      </c>
      <c r="E3342" s="20" t="s">
        <v>280</v>
      </c>
      <c r="F3342" s="45" t="s">
        <v>22917</v>
      </c>
      <c r="G3342" s="44" t="s">
        <v>22730</v>
      </c>
      <c r="H3342" s="20" t="s">
        <v>366</v>
      </c>
      <c r="J3342" t="s">
        <v>33</v>
      </c>
      <c r="K3342" t="s">
        <v>382</v>
      </c>
      <c r="L3342" t="s">
        <v>35</v>
      </c>
      <c r="M3342" t="s">
        <v>117</v>
      </c>
      <c r="N3342" t="s">
        <v>37</v>
      </c>
      <c r="O3342" t="s">
        <v>2991</v>
      </c>
      <c r="P3342" s="13" t="s">
        <v>21893</v>
      </c>
      <c r="Q3342" s="2" t="s">
        <v>23038</v>
      </c>
      <c r="R3342" t="s">
        <v>2991</v>
      </c>
      <c r="S3342" s="13" t="s">
        <v>21893</v>
      </c>
      <c r="T3342" t="s">
        <v>2993</v>
      </c>
      <c r="U3342" t="s">
        <v>2994</v>
      </c>
      <c r="V3342" t="s">
        <v>37</v>
      </c>
      <c r="W3342" t="s">
        <v>42</v>
      </c>
      <c r="X3342" t="s">
        <v>5645</v>
      </c>
      <c r="Y3342" t="s">
        <v>44</v>
      </c>
      <c r="Z3342" t="s">
        <v>45</v>
      </c>
      <c r="AA3342" t="s">
        <v>2995</v>
      </c>
      <c r="AB3342" t="s">
        <v>23039</v>
      </c>
      <c r="AC3342" t="s">
        <v>23040</v>
      </c>
      <c r="AD3342" t="s">
        <v>23041</v>
      </c>
      <c r="AE3342" t="s">
        <v>23042</v>
      </c>
      <c r="AF3342" t="s">
        <v>51</v>
      </c>
    </row>
    <row r="3343" spans="3:32" x14ac:dyDescent="0.3">
      <c r="C3343" s="21">
        <v>2626029</v>
      </c>
      <c r="D3343" s="20" t="s">
        <v>29</v>
      </c>
      <c r="E3343" s="20" t="s">
        <v>63</v>
      </c>
      <c r="F3343" s="45" t="s">
        <v>22917</v>
      </c>
      <c r="G3343" s="44" t="s">
        <v>22730</v>
      </c>
      <c r="H3343" s="20" t="s">
        <v>366</v>
      </c>
      <c r="J3343" t="s">
        <v>33</v>
      </c>
      <c r="K3343" t="s">
        <v>382</v>
      </c>
      <c r="L3343" t="s">
        <v>35</v>
      </c>
      <c r="M3343" t="s">
        <v>292</v>
      </c>
      <c r="N3343" t="s">
        <v>37</v>
      </c>
      <c r="O3343" t="s">
        <v>23043</v>
      </c>
      <c r="P3343" s="13" t="s">
        <v>21893</v>
      </c>
      <c r="Q3343" s="2" t="s">
        <v>23044</v>
      </c>
      <c r="R3343" t="s">
        <v>23043</v>
      </c>
      <c r="S3343" s="13" t="s">
        <v>21893</v>
      </c>
      <c r="T3343" t="s">
        <v>23045</v>
      </c>
      <c r="U3343" t="s">
        <v>23043</v>
      </c>
      <c r="V3343" t="s">
        <v>37</v>
      </c>
      <c r="W3343" t="s">
        <v>42</v>
      </c>
      <c r="X3343" t="s">
        <v>23046</v>
      </c>
      <c r="Y3343" t="s">
        <v>44</v>
      </c>
      <c r="Z3343" t="s">
        <v>45</v>
      </c>
      <c r="AA3343" t="s">
        <v>23047</v>
      </c>
      <c r="AB3343" t="s">
        <v>23048</v>
      </c>
      <c r="AC3343" t="s">
        <v>23049</v>
      </c>
      <c r="AD3343" t="s">
        <v>23050</v>
      </c>
      <c r="AE3343" t="s">
        <v>23051</v>
      </c>
      <c r="AF3343" t="s">
        <v>51</v>
      </c>
    </row>
    <row r="3344" spans="3:32" x14ac:dyDescent="0.3">
      <c r="C3344" s="21">
        <v>2626089</v>
      </c>
      <c r="D3344" s="20" t="s">
        <v>29</v>
      </c>
      <c r="E3344" s="20" t="s">
        <v>63</v>
      </c>
      <c r="F3344" s="45" t="s">
        <v>22917</v>
      </c>
      <c r="G3344" s="44" t="s">
        <v>22730</v>
      </c>
      <c r="H3344" s="20" t="s">
        <v>366</v>
      </c>
      <c r="J3344" t="s">
        <v>33</v>
      </c>
      <c r="K3344" t="s">
        <v>382</v>
      </c>
      <c r="L3344" t="s">
        <v>35</v>
      </c>
      <c r="M3344" t="s">
        <v>52</v>
      </c>
      <c r="N3344" t="s">
        <v>37</v>
      </c>
      <c r="O3344" t="s">
        <v>23052</v>
      </c>
      <c r="P3344" s="13" t="s">
        <v>21893</v>
      </c>
      <c r="Q3344" s="2" t="s">
        <v>3943</v>
      </c>
      <c r="R3344" t="s">
        <v>23053</v>
      </c>
      <c r="S3344" s="13" t="s">
        <v>21893</v>
      </c>
      <c r="T3344" t="s">
        <v>23054</v>
      </c>
      <c r="U3344" t="s">
        <v>124</v>
      </c>
      <c r="V3344" t="s">
        <v>37</v>
      </c>
      <c r="W3344" t="s">
        <v>42</v>
      </c>
      <c r="X3344" t="s">
        <v>10859</v>
      </c>
      <c r="Y3344" t="s">
        <v>44</v>
      </c>
      <c r="Z3344" t="s">
        <v>45</v>
      </c>
      <c r="AA3344" t="s">
        <v>23055</v>
      </c>
      <c r="AB3344" t="s">
        <v>23056</v>
      </c>
      <c r="AC3344" t="s">
        <v>23056</v>
      </c>
      <c r="AD3344" t="s">
        <v>23057</v>
      </c>
      <c r="AE3344" t="s">
        <v>23058</v>
      </c>
      <c r="AF3344" t="s">
        <v>51</v>
      </c>
    </row>
    <row r="3345" spans="3:32" x14ac:dyDescent="0.3">
      <c r="C3345" s="21">
        <v>2627759</v>
      </c>
      <c r="D3345" s="20" t="s">
        <v>29</v>
      </c>
      <c r="E3345" s="20" t="s">
        <v>63</v>
      </c>
      <c r="F3345" s="45" t="s">
        <v>22917</v>
      </c>
      <c r="G3345" s="44" t="s">
        <v>22730</v>
      </c>
      <c r="H3345" s="20" t="s">
        <v>366</v>
      </c>
      <c r="J3345" t="s">
        <v>33</v>
      </c>
      <c r="K3345" t="s">
        <v>382</v>
      </c>
      <c r="L3345" t="s">
        <v>35</v>
      </c>
      <c r="M3345" t="s">
        <v>117</v>
      </c>
      <c r="N3345" t="s">
        <v>37</v>
      </c>
      <c r="O3345" t="s">
        <v>23059</v>
      </c>
      <c r="P3345" s="13" t="s">
        <v>21893</v>
      </c>
      <c r="Q3345" s="2" t="s">
        <v>23060</v>
      </c>
      <c r="R3345" t="s">
        <v>23061</v>
      </c>
      <c r="S3345" s="13" t="s">
        <v>21893</v>
      </c>
      <c r="T3345" t="s">
        <v>23062</v>
      </c>
      <c r="U3345" t="s">
        <v>23063</v>
      </c>
      <c r="V3345" t="s">
        <v>37</v>
      </c>
      <c r="W3345" t="s">
        <v>42</v>
      </c>
      <c r="X3345" t="s">
        <v>12042</v>
      </c>
      <c r="Y3345" t="s">
        <v>44</v>
      </c>
      <c r="Z3345" t="s">
        <v>78</v>
      </c>
      <c r="AA3345" t="s">
        <v>23064</v>
      </c>
      <c r="AB3345" t="s">
        <v>44</v>
      </c>
      <c r="AC3345" t="s">
        <v>9265</v>
      </c>
      <c r="AD3345" t="s">
        <v>23065</v>
      </c>
      <c r="AE3345" t="s">
        <v>23066</v>
      </c>
      <c r="AF3345" t="s">
        <v>23067</v>
      </c>
    </row>
    <row r="3346" spans="3:32" x14ac:dyDescent="0.3">
      <c r="C3346" s="21">
        <v>2628214</v>
      </c>
      <c r="D3346" s="20" t="s">
        <v>29</v>
      </c>
      <c r="E3346" s="20" t="s">
        <v>63</v>
      </c>
      <c r="F3346" s="45" t="s">
        <v>22917</v>
      </c>
      <c r="G3346" s="44" t="s">
        <v>22730</v>
      </c>
      <c r="H3346" s="20" t="s">
        <v>366</v>
      </c>
      <c r="J3346" t="s">
        <v>33</v>
      </c>
      <c r="K3346" t="s">
        <v>382</v>
      </c>
      <c r="L3346" t="s">
        <v>35</v>
      </c>
      <c r="M3346" t="s">
        <v>36</v>
      </c>
      <c r="N3346" t="s">
        <v>37</v>
      </c>
      <c r="O3346" t="s">
        <v>23071</v>
      </c>
      <c r="P3346" s="13" t="s">
        <v>21893</v>
      </c>
      <c r="Q3346" s="2" t="s">
        <v>23072</v>
      </c>
      <c r="R3346" t="s">
        <v>23071</v>
      </c>
      <c r="S3346" s="13" t="s">
        <v>21893</v>
      </c>
      <c r="T3346" t="s">
        <v>23073</v>
      </c>
      <c r="U3346" t="s">
        <v>7769</v>
      </c>
      <c r="V3346" t="s">
        <v>37</v>
      </c>
      <c r="W3346" t="s">
        <v>42</v>
      </c>
      <c r="X3346" t="s">
        <v>97</v>
      </c>
      <c r="Y3346" t="s">
        <v>44</v>
      </c>
      <c r="Z3346" t="s">
        <v>78</v>
      </c>
      <c r="AA3346" t="s">
        <v>23074</v>
      </c>
      <c r="AB3346" t="s">
        <v>23075</v>
      </c>
      <c r="AC3346" t="s">
        <v>23076</v>
      </c>
      <c r="AD3346" t="s">
        <v>23077</v>
      </c>
      <c r="AE3346" t="s">
        <v>23078</v>
      </c>
      <c r="AF3346" t="s">
        <v>51</v>
      </c>
    </row>
    <row r="3347" spans="3:32" x14ac:dyDescent="0.3">
      <c r="C3347" s="21">
        <v>2628275</v>
      </c>
      <c r="D3347" s="20" t="s">
        <v>29</v>
      </c>
      <c r="E3347" s="20" t="s">
        <v>141</v>
      </c>
      <c r="F3347" s="45" t="s">
        <v>22917</v>
      </c>
      <c r="G3347" s="44" t="s">
        <v>22730</v>
      </c>
      <c r="H3347" s="20" t="s">
        <v>366</v>
      </c>
      <c r="J3347" t="s">
        <v>33</v>
      </c>
      <c r="K3347" t="s">
        <v>382</v>
      </c>
      <c r="L3347" t="s">
        <v>35</v>
      </c>
      <c r="M3347" t="s">
        <v>143</v>
      </c>
      <c r="N3347" t="s">
        <v>37</v>
      </c>
      <c r="O3347" t="s">
        <v>11911</v>
      </c>
      <c r="P3347" s="13" t="s">
        <v>21893</v>
      </c>
      <c r="Q3347" s="2" t="s">
        <v>23079</v>
      </c>
      <c r="R3347" t="s">
        <v>11911</v>
      </c>
      <c r="S3347" s="13" t="s">
        <v>21893</v>
      </c>
      <c r="T3347" t="s">
        <v>11913</v>
      </c>
      <c r="U3347" t="s">
        <v>11914</v>
      </c>
      <c r="V3347" t="s">
        <v>37</v>
      </c>
      <c r="W3347" t="s">
        <v>42</v>
      </c>
      <c r="X3347" t="s">
        <v>421</v>
      </c>
      <c r="Y3347" t="s">
        <v>44</v>
      </c>
      <c r="Z3347" t="s">
        <v>45</v>
      </c>
      <c r="AA3347" t="s">
        <v>11915</v>
      </c>
      <c r="AB3347" t="s">
        <v>11916</v>
      </c>
      <c r="AC3347" t="s">
        <v>11917</v>
      </c>
      <c r="AD3347" t="s">
        <v>23080</v>
      </c>
      <c r="AE3347" t="s">
        <v>23081</v>
      </c>
      <c r="AF3347" t="s">
        <v>51</v>
      </c>
    </row>
    <row r="3348" spans="3:32" x14ac:dyDescent="0.3">
      <c r="C3348" s="21">
        <v>2628191</v>
      </c>
      <c r="D3348" s="20" t="s">
        <v>102</v>
      </c>
      <c r="E3348" s="20" t="s">
        <v>30</v>
      </c>
      <c r="F3348" s="45" t="s">
        <v>22917</v>
      </c>
      <c r="G3348" s="44" t="s">
        <v>22730</v>
      </c>
      <c r="H3348" s="20" t="s">
        <v>366</v>
      </c>
      <c r="J3348" t="s">
        <v>33</v>
      </c>
      <c r="K3348" t="s">
        <v>382</v>
      </c>
      <c r="L3348" t="s">
        <v>35</v>
      </c>
      <c r="M3348" t="s">
        <v>117</v>
      </c>
      <c r="N3348" t="s">
        <v>37</v>
      </c>
      <c r="O3348" t="s">
        <v>21966</v>
      </c>
      <c r="P3348" s="13" t="s">
        <v>21893</v>
      </c>
      <c r="Q3348" s="2" t="s">
        <v>23068</v>
      </c>
      <c r="R3348" t="s">
        <v>21966</v>
      </c>
      <c r="S3348" s="13" t="s">
        <v>21893</v>
      </c>
      <c r="T3348" t="s">
        <v>21968</v>
      </c>
      <c r="U3348" t="s">
        <v>21969</v>
      </c>
      <c r="V3348" t="s">
        <v>37</v>
      </c>
      <c r="W3348" t="s">
        <v>42</v>
      </c>
      <c r="X3348" t="s">
        <v>14343</v>
      </c>
      <c r="Y3348" t="s">
        <v>44</v>
      </c>
      <c r="Z3348" t="s">
        <v>45</v>
      </c>
      <c r="AA3348" t="s">
        <v>21970</v>
      </c>
      <c r="AB3348" t="s">
        <v>21971</v>
      </c>
      <c r="AC3348" t="s">
        <v>21971</v>
      </c>
      <c r="AD3348" t="s">
        <v>21972</v>
      </c>
      <c r="AE3348" t="s">
        <v>23069</v>
      </c>
      <c r="AF3348" t="s">
        <v>23070</v>
      </c>
    </row>
    <row r="3349" spans="3:32" x14ac:dyDescent="0.3">
      <c r="C3349" s="21">
        <v>2621174</v>
      </c>
      <c r="D3349" s="20" t="s">
        <v>102</v>
      </c>
      <c r="E3349" s="20" t="s">
        <v>63</v>
      </c>
      <c r="F3349" s="45" t="s">
        <v>22917</v>
      </c>
      <c r="G3349" s="44" t="s">
        <v>22730</v>
      </c>
      <c r="H3349" s="20" t="s">
        <v>366</v>
      </c>
      <c r="J3349" t="s">
        <v>33</v>
      </c>
      <c r="K3349" t="s">
        <v>382</v>
      </c>
      <c r="L3349" t="s">
        <v>35</v>
      </c>
      <c r="M3349" t="s">
        <v>64</v>
      </c>
      <c r="N3349" t="s">
        <v>37</v>
      </c>
      <c r="O3349" t="s">
        <v>22963</v>
      </c>
      <c r="P3349" s="13" t="s">
        <v>21747</v>
      </c>
      <c r="Q3349" s="2" t="s">
        <v>44</v>
      </c>
      <c r="R3349" t="s">
        <v>22964</v>
      </c>
      <c r="S3349" s="13" t="s">
        <v>21747</v>
      </c>
      <c r="T3349" t="s">
        <v>3776</v>
      </c>
      <c r="U3349" t="s">
        <v>44</v>
      </c>
      <c r="V3349" t="s">
        <v>37</v>
      </c>
      <c r="W3349" t="s">
        <v>42</v>
      </c>
      <c r="X3349" t="s">
        <v>164</v>
      </c>
      <c r="Y3349" t="s">
        <v>44</v>
      </c>
      <c r="Z3349" t="s">
        <v>78</v>
      </c>
      <c r="AA3349" t="s">
        <v>22965</v>
      </c>
      <c r="AB3349" t="s">
        <v>44</v>
      </c>
      <c r="AC3349" t="s">
        <v>44</v>
      </c>
      <c r="AD3349" t="s">
        <v>22966</v>
      </c>
      <c r="AE3349" t="s">
        <v>22967</v>
      </c>
      <c r="AF3349" t="s">
        <v>115</v>
      </c>
    </row>
    <row r="3350" spans="3:32" x14ac:dyDescent="0.3">
      <c r="C3350" s="21">
        <v>2621217</v>
      </c>
      <c r="D3350" s="20" t="s">
        <v>102</v>
      </c>
      <c r="E3350" s="20" t="s">
        <v>30</v>
      </c>
      <c r="F3350" s="45" t="s">
        <v>22917</v>
      </c>
      <c r="G3350" s="44" t="s">
        <v>22730</v>
      </c>
      <c r="H3350" s="20" t="s">
        <v>366</v>
      </c>
      <c r="J3350" t="s">
        <v>33</v>
      </c>
      <c r="K3350" t="s">
        <v>382</v>
      </c>
      <c r="L3350" t="s">
        <v>35</v>
      </c>
      <c r="M3350" t="s">
        <v>52</v>
      </c>
      <c r="N3350" t="s">
        <v>37</v>
      </c>
      <c r="O3350" t="s">
        <v>22968</v>
      </c>
      <c r="P3350" s="13" t="s">
        <v>21747</v>
      </c>
      <c r="Q3350" s="2" t="s">
        <v>22969</v>
      </c>
      <c r="R3350" t="s">
        <v>22970</v>
      </c>
      <c r="S3350" s="13" t="s">
        <v>21747</v>
      </c>
      <c r="T3350" t="s">
        <v>22971</v>
      </c>
      <c r="U3350" t="s">
        <v>44</v>
      </c>
      <c r="V3350" t="s">
        <v>37</v>
      </c>
      <c r="W3350" t="s">
        <v>42</v>
      </c>
      <c r="X3350" t="s">
        <v>863</v>
      </c>
      <c r="Y3350" t="s">
        <v>44</v>
      </c>
      <c r="Z3350" t="s">
        <v>45</v>
      </c>
      <c r="AA3350" t="s">
        <v>22972</v>
      </c>
      <c r="AB3350" t="s">
        <v>22973</v>
      </c>
      <c r="AC3350" t="s">
        <v>22973</v>
      </c>
      <c r="AD3350" t="s">
        <v>22974</v>
      </c>
      <c r="AE3350" t="s">
        <v>22975</v>
      </c>
      <c r="AF3350" t="s">
        <v>115</v>
      </c>
    </row>
    <row r="3351" spans="3:32" x14ac:dyDescent="0.3">
      <c r="C3351" s="21">
        <v>2621459</v>
      </c>
      <c r="D3351" s="20" t="s">
        <v>102</v>
      </c>
      <c r="E3351" s="20" t="s">
        <v>63</v>
      </c>
      <c r="F3351" s="45" t="s">
        <v>22917</v>
      </c>
      <c r="G3351" s="44" t="s">
        <v>22730</v>
      </c>
      <c r="H3351" s="20" t="s">
        <v>366</v>
      </c>
      <c r="J3351" t="s">
        <v>33</v>
      </c>
      <c r="K3351" t="s">
        <v>382</v>
      </c>
      <c r="L3351" t="s">
        <v>35</v>
      </c>
      <c r="M3351" t="s">
        <v>117</v>
      </c>
      <c r="N3351" t="s">
        <v>37</v>
      </c>
      <c r="O3351" t="s">
        <v>22976</v>
      </c>
      <c r="P3351" s="13" t="s">
        <v>21747</v>
      </c>
      <c r="Q3351" s="2" t="s">
        <v>22977</v>
      </c>
      <c r="R3351" t="s">
        <v>22978</v>
      </c>
      <c r="S3351" s="13" t="s">
        <v>21747</v>
      </c>
      <c r="T3351" t="s">
        <v>22979</v>
      </c>
      <c r="U3351" t="s">
        <v>22976</v>
      </c>
      <c r="V3351" t="s">
        <v>37</v>
      </c>
      <c r="W3351" t="s">
        <v>42</v>
      </c>
      <c r="X3351" t="s">
        <v>19299</v>
      </c>
      <c r="Y3351" t="s">
        <v>44</v>
      </c>
      <c r="Z3351" t="s">
        <v>19300</v>
      </c>
      <c r="AA3351" t="s">
        <v>22980</v>
      </c>
      <c r="AB3351" t="s">
        <v>124</v>
      </c>
      <c r="AC3351" t="s">
        <v>124</v>
      </c>
      <c r="AD3351" t="s">
        <v>22981</v>
      </c>
      <c r="AE3351" t="s">
        <v>22982</v>
      </c>
      <c r="AF3351" t="s">
        <v>115</v>
      </c>
    </row>
    <row r="3352" spans="3:32" x14ac:dyDescent="0.3">
      <c r="C3352" s="21">
        <v>2621494</v>
      </c>
      <c r="D3352" s="20" t="s">
        <v>102</v>
      </c>
      <c r="E3352" s="20" t="s">
        <v>63</v>
      </c>
      <c r="F3352" s="45" t="s">
        <v>22917</v>
      </c>
      <c r="G3352" s="44" t="s">
        <v>22730</v>
      </c>
      <c r="H3352" s="20" t="s">
        <v>366</v>
      </c>
      <c r="J3352" t="s">
        <v>33</v>
      </c>
      <c r="K3352" t="s">
        <v>382</v>
      </c>
      <c r="L3352" t="s">
        <v>35</v>
      </c>
      <c r="M3352" t="s">
        <v>36</v>
      </c>
      <c r="N3352" t="s">
        <v>37</v>
      </c>
      <c r="O3352" t="s">
        <v>22983</v>
      </c>
      <c r="P3352" s="13" t="s">
        <v>21747</v>
      </c>
      <c r="Q3352" s="2" t="s">
        <v>44</v>
      </c>
      <c r="R3352" t="s">
        <v>22984</v>
      </c>
      <c r="S3352" s="13" t="s">
        <v>21747</v>
      </c>
      <c r="T3352" t="s">
        <v>8302</v>
      </c>
      <c r="U3352" t="s">
        <v>44</v>
      </c>
      <c r="V3352" t="s">
        <v>37</v>
      </c>
      <c r="W3352" t="s">
        <v>42</v>
      </c>
      <c r="X3352" t="s">
        <v>164</v>
      </c>
      <c r="Y3352" t="s">
        <v>44</v>
      </c>
      <c r="Z3352" t="s">
        <v>78</v>
      </c>
      <c r="AA3352" t="s">
        <v>22985</v>
      </c>
      <c r="AB3352" t="s">
        <v>8304</v>
      </c>
      <c r="AC3352" t="s">
        <v>44</v>
      </c>
      <c r="AD3352" t="s">
        <v>22986</v>
      </c>
      <c r="AE3352" t="s">
        <v>22987</v>
      </c>
      <c r="AF3352" t="s">
        <v>115</v>
      </c>
    </row>
    <row r="3353" spans="3:32" x14ac:dyDescent="0.3">
      <c r="C3353" s="21">
        <v>2621517</v>
      </c>
      <c r="D3353" s="20" t="s">
        <v>102</v>
      </c>
      <c r="E3353" s="20" t="s">
        <v>63</v>
      </c>
      <c r="F3353" s="45" t="s">
        <v>22917</v>
      </c>
      <c r="G3353" s="44" t="s">
        <v>22730</v>
      </c>
      <c r="H3353" s="20" t="s">
        <v>366</v>
      </c>
      <c r="J3353" t="s">
        <v>33</v>
      </c>
      <c r="K3353" t="s">
        <v>382</v>
      </c>
      <c r="L3353" t="s">
        <v>35</v>
      </c>
      <c r="M3353" t="s">
        <v>143</v>
      </c>
      <c r="N3353" t="s">
        <v>37</v>
      </c>
      <c r="O3353" t="s">
        <v>6725</v>
      </c>
      <c r="P3353" s="13" t="s">
        <v>21747</v>
      </c>
      <c r="Q3353" s="2" t="s">
        <v>22988</v>
      </c>
      <c r="R3353" t="s">
        <v>6725</v>
      </c>
      <c r="S3353" s="13" t="s">
        <v>21747</v>
      </c>
      <c r="T3353" t="s">
        <v>6727</v>
      </c>
      <c r="U3353" t="s">
        <v>6728</v>
      </c>
      <c r="V3353" t="s">
        <v>37</v>
      </c>
      <c r="W3353" t="s">
        <v>42</v>
      </c>
      <c r="X3353" t="s">
        <v>1941</v>
      </c>
      <c r="Y3353" t="s">
        <v>44</v>
      </c>
      <c r="Z3353" t="s">
        <v>22989</v>
      </c>
      <c r="AA3353" t="s">
        <v>6729</v>
      </c>
      <c r="AB3353" t="s">
        <v>22119</v>
      </c>
      <c r="AC3353" t="s">
        <v>22119</v>
      </c>
      <c r="AD3353" t="s">
        <v>22120</v>
      </c>
      <c r="AE3353" t="s">
        <v>22990</v>
      </c>
      <c r="AF3353" t="s">
        <v>115</v>
      </c>
    </row>
    <row r="3354" spans="3:32" x14ac:dyDescent="0.3">
      <c r="C3354" s="21">
        <v>2621535</v>
      </c>
      <c r="D3354" s="20" t="s">
        <v>102</v>
      </c>
      <c r="E3354" s="20" t="s">
        <v>63</v>
      </c>
      <c r="F3354" s="45" t="s">
        <v>22917</v>
      </c>
      <c r="G3354" s="44" t="s">
        <v>22730</v>
      </c>
      <c r="H3354" s="20" t="s">
        <v>366</v>
      </c>
      <c r="J3354" t="s">
        <v>33</v>
      </c>
      <c r="K3354" t="s">
        <v>382</v>
      </c>
      <c r="L3354" t="s">
        <v>35</v>
      </c>
      <c r="M3354" t="s">
        <v>52</v>
      </c>
      <c r="N3354" t="s">
        <v>37</v>
      </c>
      <c r="O3354" t="s">
        <v>22991</v>
      </c>
      <c r="P3354" s="13" t="s">
        <v>21747</v>
      </c>
      <c r="Q3354" s="2" t="s">
        <v>44</v>
      </c>
      <c r="R3354" t="s">
        <v>22992</v>
      </c>
      <c r="S3354" s="13" t="s">
        <v>21747</v>
      </c>
      <c r="T3354" t="s">
        <v>22993</v>
      </c>
      <c r="U3354" t="s">
        <v>44</v>
      </c>
      <c r="V3354" t="s">
        <v>37</v>
      </c>
      <c r="W3354" t="s">
        <v>42</v>
      </c>
      <c r="X3354" t="s">
        <v>164</v>
      </c>
      <c r="Y3354" t="s">
        <v>44</v>
      </c>
      <c r="Z3354" t="s">
        <v>78</v>
      </c>
      <c r="AA3354" t="s">
        <v>22994</v>
      </c>
      <c r="AB3354" t="s">
        <v>22995</v>
      </c>
      <c r="AC3354" t="s">
        <v>44</v>
      </c>
      <c r="AD3354" t="s">
        <v>22996</v>
      </c>
      <c r="AE3354" t="s">
        <v>22997</v>
      </c>
      <c r="AF3354" t="s">
        <v>115</v>
      </c>
    </row>
    <row r="3355" spans="3:32" x14ac:dyDescent="0.3">
      <c r="C3355" s="21">
        <v>2621563</v>
      </c>
      <c r="D3355" s="20" t="s">
        <v>102</v>
      </c>
      <c r="E3355" s="20" t="s">
        <v>63</v>
      </c>
      <c r="F3355" s="45" t="s">
        <v>22917</v>
      </c>
      <c r="G3355" s="44" t="s">
        <v>22730</v>
      </c>
      <c r="H3355" s="20" t="s">
        <v>366</v>
      </c>
      <c r="J3355" t="s">
        <v>33</v>
      </c>
      <c r="K3355" t="s">
        <v>382</v>
      </c>
      <c r="L3355" t="s">
        <v>35</v>
      </c>
      <c r="M3355" t="s">
        <v>64</v>
      </c>
      <c r="N3355" t="s">
        <v>37</v>
      </c>
      <c r="O3355" t="s">
        <v>22998</v>
      </c>
      <c r="P3355" s="13" t="s">
        <v>21747</v>
      </c>
      <c r="Q3355" s="2" t="s">
        <v>22999</v>
      </c>
      <c r="R3355" t="s">
        <v>22998</v>
      </c>
      <c r="S3355" s="13" t="s">
        <v>21747</v>
      </c>
      <c r="T3355" t="s">
        <v>23000</v>
      </c>
      <c r="U3355" t="s">
        <v>23001</v>
      </c>
      <c r="V3355" t="s">
        <v>37</v>
      </c>
      <c r="W3355" t="s">
        <v>42</v>
      </c>
      <c r="X3355" t="s">
        <v>12042</v>
      </c>
      <c r="Y3355" t="s">
        <v>44</v>
      </c>
      <c r="Z3355" t="s">
        <v>78</v>
      </c>
      <c r="AA3355" t="s">
        <v>23002</v>
      </c>
      <c r="AB3355" t="s">
        <v>23003</v>
      </c>
      <c r="AC3355" t="s">
        <v>23004</v>
      </c>
      <c r="AD3355" t="s">
        <v>23005</v>
      </c>
      <c r="AE3355" t="s">
        <v>23006</v>
      </c>
      <c r="AF3355" t="s">
        <v>115</v>
      </c>
    </row>
    <row r="3356" spans="3:32" x14ac:dyDescent="0.3">
      <c r="C3356" s="21">
        <v>2621592</v>
      </c>
      <c r="D3356" s="20" t="s">
        <v>102</v>
      </c>
      <c r="E3356" s="20" t="s">
        <v>63</v>
      </c>
      <c r="F3356" s="45" t="s">
        <v>22917</v>
      </c>
      <c r="G3356" s="44" t="s">
        <v>22730</v>
      </c>
      <c r="H3356" s="20" t="s">
        <v>366</v>
      </c>
      <c r="J3356" t="s">
        <v>33</v>
      </c>
      <c r="K3356" t="s">
        <v>382</v>
      </c>
      <c r="L3356" t="s">
        <v>35</v>
      </c>
      <c r="M3356" t="s">
        <v>117</v>
      </c>
      <c r="N3356" t="s">
        <v>37</v>
      </c>
      <c r="O3356" t="s">
        <v>23007</v>
      </c>
      <c r="P3356" s="13" t="s">
        <v>21747</v>
      </c>
      <c r="Q3356" s="2" t="s">
        <v>44</v>
      </c>
      <c r="R3356" t="s">
        <v>23008</v>
      </c>
      <c r="S3356" s="13" t="s">
        <v>21747</v>
      </c>
      <c r="T3356" t="s">
        <v>23009</v>
      </c>
      <c r="U3356" t="s">
        <v>44</v>
      </c>
      <c r="V3356" t="s">
        <v>37</v>
      </c>
      <c r="W3356" t="s">
        <v>42</v>
      </c>
      <c r="X3356" t="s">
        <v>164</v>
      </c>
      <c r="Y3356" t="s">
        <v>44</v>
      </c>
      <c r="Z3356" t="s">
        <v>78</v>
      </c>
      <c r="AA3356" t="s">
        <v>23010</v>
      </c>
      <c r="AB3356" t="s">
        <v>23011</v>
      </c>
      <c r="AC3356" t="s">
        <v>44</v>
      </c>
      <c r="AD3356" t="s">
        <v>23012</v>
      </c>
      <c r="AE3356" t="s">
        <v>23013</v>
      </c>
      <c r="AF3356" t="s">
        <v>115</v>
      </c>
    </row>
    <row r="3357" spans="3:32" x14ac:dyDescent="0.3">
      <c r="C3357" s="21">
        <v>2621654</v>
      </c>
      <c r="D3357" s="20" t="s">
        <v>102</v>
      </c>
      <c r="E3357" s="20" t="s">
        <v>357</v>
      </c>
      <c r="F3357" s="45" t="s">
        <v>22917</v>
      </c>
      <c r="G3357" s="44" t="s">
        <v>22730</v>
      </c>
      <c r="H3357" s="20" t="s">
        <v>366</v>
      </c>
      <c r="J3357" t="s">
        <v>33</v>
      </c>
      <c r="K3357" t="s">
        <v>382</v>
      </c>
      <c r="L3357" t="s">
        <v>35</v>
      </c>
      <c r="M3357" t="s">
        <v>143</v>
      </c>
      <c r="N3357" t="s">
        <v>37</v>
      </c>
      <c r="O3357" t="s">
        <v>23014</v>
      </c>
      <c r="P3357" s="13" t="s">
        <v>21747</v>
      </c>
      <c r="Q3357" s="2" t="s">
        <v>23015</v>
      </c>
      <c r="R3357" t="s">
        <v>23014</v>
      </c>
      <c r="S3357" s="13" t="s">
        <v>21747</v>
      </c>
      <c r="T3357" t="s">
        <v>23016</v>
      </c>
      <c r="U3357" t="s">
        <v>23017</v>
      </c>
      <c r="V3357" t="s">
        <v>37</v>
      </c>
      <c r="W3357" t="s">
        <v>42</v>
      </c>
      <c r="X3357" t="s">
        <v>11842</v>
      </c>
      <c r="Y3357" t="s">
        <v>44</v>
      </c>
      <c r="Z3357" t="s">
        <v>45</v>
      </c>
      <c r="AA3357" t="s">
        <v>23018</v>
      </c>
      <c r="AB3357" t="s">
        <v>23019</v>
      </c>
      <c r="AC3357" t="s">
        <v>23020</v>
      </c>
      <c r="AD3357" t="s">
        <v>23021</v>
      </c>
      <c r="AE3357" t="s">
        <v>23022</v>
      </c>
      <c r="AF3357" t="s">
        <v>115</v>
      </c>
    </row>
    <row r="3358" spans="3:32" x14ac:dyDescent="0.3">
      <c r="C3358" s="21">
        <v>2621670</v>
      </c>
      <c r="D3358" s="20" t="s">
        <v>102</v>
      </c>
      <c r="E3358" s="20" t="s">
        <v>63</v>
      </c>
      <c r="F3358" s="45" t="s">
        <v>22917</v>
      </c>
      <c r="G3358" s="44" t="s">
        <v>22730</v>
      </c>
      <c r="H3358" s="20" t="s">
        <v>366</v>
      </c>
      <c r="J3358" t="s">
        <v>33</v>
      </c>
      <c r="K3358" t="s">
        <v>382</v>
      </c>
      <c r="L3358" t="s">
        <v>35</v>
      </c>
      <c r="M3358" t="s">
        <v>52</v>
      </c>
      <c r="N3358" t="s">
        <v>37</v>
      </c>
      <c r="O3358" t="s">
        <v>23023</v>
      </c>
      <c r="P3358" s="13" t="s">
        <v>21747</v>
      </c>
      <c r="Q3358" s="2" t="s">
        <v>23024</v>
      </c>
      <c r="R3358" t="s">
        <v>23025</v>
      </c>
      <c r="S3358" s="13" t="s">
        <v>21747</v>
      </c>
      <c r="T3358" t="s">
        <v>23026</v>
      </c>
      <c r="U3358" t="s">
        <v>23027</v>
      </c>
      <c r="V3358" t="s">
        <v>37</v>
      </c>
      <c r="W3358" t="s">
        <v>42</v>
      </c>
      <c r="X3358" t="s">
        <v>2151</v>
      </c>
      <c r="Y3358" t="s">
        <v>44</v>
      </c>
      <c r="Z3358" t="s">
        <v>16686</v>
      </c>
      <c r="AA3358" t="s">
        <v>23028</v>
      </c>
      <c r="AB3358" t="s">
        <v>124</v>
      </c>
      <c r="AC3358" t="s">
        <v>124</v>
      </c>
      <c r="AD3358" t="s">
        <v>23029</v>
      </c>
      <c r="AE3358" t="s">
        <v>23030</v>
      </c>
      <c r="AF3358" t="s">
        <v>115</v>
      </c>
    </row>
    <row r="3359" spans="3:32" x14ac:dyDescent="0.3">
      <c r="C3359" s="21">
        <v>2621690</v>
      </c>
      <c r="D3359" s="20" t="s">
        <v>102</v>
      </c>
      <c r="E3359" s="20" t="s">
        <v>63</v>
      </c>
      <c r="F3359" s="45" t="s">
        <v>22917</v>
      </c>
      <c r="G3359" s="44" t="s">
        <v>22730</v>
      </c>
      <c r="H3359" s="20" t="s">
        <v>366</v>
      </c>
      <c r="J3359" t="s">
        <v>33</v>
      </c>
      <c r="K3359" t="s">
        <v>382</v>
      </c>
      <c r="L3359" t="s">
        <v>35</v>
      </c>
      <c r="M3359" t="s">
        <v>36</v>
      </c>
      <c r="N3359" t="s">
        <v>37</v>
      </c>
      <c r="O3359" t="s">
        <v>23031</v>
      </c>
      <c r="P3359" s="13" t="s">
        <v>21747</v>
      </c>
      <c r="Q3359" s="2" t="s">
        <v>23032</v>
      </c>
      <c r="R3359" t="s">
        <v>23033</v>
      </c>
      <c r="S3359" s="13" t="s">
        <v>21747</v>
      </c>
      <c r="T3359" t="s">
        <v>4069</v>
      </c>
      <c r="U3359" t="s">
        <v>200</v>
      </c>
      <c r="V3359" t="s">
        <v>37</v>
      </c>
      <c r="W3359" t="s">
        <v>42</v>
      </c>
      <c r="X3359" t="s">
        <v>5900</v>
      </c>
      <c r="Y3359" t="s">
        <v>44</v>
      </c>
      <c r="Z3359" t="s">
        <v>45</v>
      </c>
      <c r="AA3359" t="s">
        <v>23034</v>
      </c>
      <c r="AB3359" t="s">
        <v>44</v>
      </c>
      <c r="AC3359" t="s">
        <v>23035</v>
      </c>
      <c r="AD3359" t="s">
        <v>23036</v>
      </c>
      <c r="AE3359" t="s">
        <v>23037</v>
      </c>
      <c r="AF3359" t="s">
        <v>115</v>
      </c>
    </row>
    <row r="3360" spans="3:32" x14ac:dyDescent="0.3">
      <c r="C3360" s="21">
        <v>2621915</v>
      </c>
      <c r="D3360" s="20" t="s">
        <v>102</v>
      </c>
      <c r="E3360" s="20" t="s">
        <v>63</v>
      </c>
      <c r="F3360" s="45" t="s">
        <v>23082</v>
      </c>
      <c r="G3360" s="44" t="s">
        <v>22730</v>
      </c>
      <c r="H3360" s="20" t="s">
        <v>366</v>
      </c>
      <c r="J3360" t="s">
        <v>33</v>
      </c>
      <c r="K3360" t="s">
        <v>34</v>
      </c>
      <c r="L3360" t="s">
        <v>35</v>
      </c>
      <c r="M3360" t="s">
        <v>117</v>
      </c>
      <c r="N3360" t="s">
        <v>37</v>
      </c>
      <c r="O3360" t="s">
        <v>3915</v>
      </c>
      <c r="P3360" s="13" t="s">
        <v>21824</v>
      </c>
      <c r="Q3360" s="2" t="s">
        <v>44</v>
      </c>
      <c r="R3360" t="s">
        <v>23083</v>
      </c>
      <c r="S3360" s="13" t="s">
        <v>21824</v>
      </c>
      <c r="T3360" t="s">
        <v>22083</v>
      </c>
      <c r="U3360" t="s">
        <v>44</v>
      </c>
      <c r="V3360" t="s">
        <v>37</v>
      </c>
      <c r="W3360" t="s">
        <v>42</v>
      </c>
      <c r="X3360" t="s">
        <v>164</v>
      </c>
      <c r="Y3360" t="s">
        <v>44</v>
      </c>
      <c r="Z3360" t="s">
        <v>78</v>
      </c>
      <c r="AA3360" t="s">
        <v>3919</v>
      </c>
      <c r="AB3360" t="s">
        <v>22084</v>
      </c>
      <c r="AC3360" t="s">
        <v>44</v>
      </c>
      <c r="AD3360" t="s">
        <v>22085</v>
      </c>
      <c r="AE3360" t="s">
        <v>23084</v>
      </c>
      <c r="AF3360" t="s">
        <v>115</v>
      </c>
    </row>
    <row r="3361" spans="3:32" x14ac:dyDescent="0.3">
      <c r="C3361" s="21">
        <v>2622106</v>
      </c>
      <c r="D3361" s="20" t="s">
        <v>102</v>
      </c>
      <c r="E3361" s="20" t="s">
        <v>63</v>
      </c>
      <c r="F3361" s="45" t="s">
        <v>23082</v>
      </c>
      <c r="G3361" s="44" t="s">
        <v>22730</v>
      </c>
      <c r="H3361" s="20" t="s">
        <v>366</v>
      </c>
      <c r="J3361" t="s">
        <v>33</v>
      </c>
      <c r="K3361" t="s">
        <v>34</v>
      </c>
      <c r="L3361" t="s">
        <v>35</v>
      </c>
      <c r="M3361" t="s">
        <v>117</v>
      </c>
      <c r="N3361" t="s">
        <v>37</v>
      </c>
      <c r="O3361" t="s">
        <v>23085</v>
      </c>
      <c r="P3361" s="13" t="s">
        <v>21824</v>
      </c>
      <c r="Q3361" s="2" t="s">
        <v>23086</v>
      </c>
      <c r="R3361" t="s">
        <v>23085</v>
      </c>
      <c r="S3361" s="13" t="s">
        <v>21824</v>
      </c>
      <c r="T3361" t="s">
        <v>23087</v>
      </c>
      <c r="U3361" t="s">
        <v>23088</v>
      </c>
      <c r="V3361" t="s">
        <v>37</v>
      </c>
      <c r="W3361" t="s">
        <v>42</v>
      </c>
      <c r="X3361" t="s">
        <v>1748</v>
      </c>
      <c r="Y3361" t="s">
        <v>44</v>
      </c>
      <c r="Z3361" t="s">
        <v>45</v>
      </c>
      <c r="AA3361" t="s">
        <v>23089</v>
      </c>
      <c r="AB3361" t="s">
        <v>23090</v>
      </c>
      <c r="AC3361" t="s">
        <v>23091</v>
      </c>
      <c r="AD3361" t="s">
        <v>23092</v>
      </c>
      <c r="AE3361" t="s">
        <v>23093</v>
      </c>
      <c r="AF3361" t="s">
        <v>115</v>
      </c>
    </row>
    <row r="3362" spans="3:32" x14ac:dyDescent="0.3">
      <c r="C3362" s="21">
        <v>2622126</v>
      </c>
      <c r="D3362" s="20" t="s">
        <v>102</v>
      </c>
      <c r="E3362" s="20" t="s">
        <v>63</v>
      </c>
      <c r="F3362" s="45" t="s">
        <v>23082</v>
      </c>
      <c r="G3362" s="44" t="s">
        <v>22730</v>
      </c>
      <c r="H3362" s="20" t="s">
        <v>366</v>
      </c>
      <c r="J3362" t="s">
        <v>33</v>
      </c>
      <c r="K3362" t="s">
        <v>34</v>
      </c>
      <c r="L3362" t="s">
        <v>35</v>
      </c>
      <c r="M3362" t="s">
        <v>117</v>
      </c>
      <c r="N3362" t="s">
        <v>37</v>
      </c>
      <c r="O3362" t="s">
        <v>18957</v>
      </c>
      <c r="P3362" s="13" t="s">
        <v>21824</v>
      </c>
      <c r="Q3362" s="2" t="s">
        <v>44</v>
      </c>
      <c r="R3362" t="s">
        <v>18958</v>
      </c>
      <c r="S3362" s="13" t="s">
        <v>21824</v>
      </c>
      <c r="T3362" t="s">
        <v>18959</v>
      </c>
      <c r="U3362" t="s">
        <v>44</v>
      </c>
      <c r="V3362" t="s">
        <v>37</v>
      </c>
      <c r="W3362" t="s">
        <v>42</v>
      </c>
      <c r="X3362" t="s">
        <v>164</v>
      </c>
      <c r="Y3362" t="s">
        <v>44</v>
      </c>
      <c r="Z3362" t="s">
        <v>78</v>
      </c>
      <c r="AA3362" t="s">
        <v>18960</v>
      </c>
      <c r="AB3362" t="s">
        <v>18961</v>
      </c>
      <c r="AC3362" t="s">
        <v>44</v>
      </c>
      <c r="AD3362" t="s">
        <v>18962</v>
      </c>
      <c r="AE3362" t="s">
        <v>23094</v>
      </c>
      <c r="AF3362" t="s">
        <v>115</v>
      </c>
    </row>
    <row r="3363" spans="3:32" x14ac:dyDescent="0.3">
      <c r="C3363" s="21">
        <v>2622156</v>
      </c>
      <c r="D3363" s="20" t="s">
        <v>102</v>
      </c>
      <c r="E3363" s="20" t="s">
        <v>63</v>
      </c>
      <c r="F3363" s="45" t="s">
        <v>23082</v>
      </c>
      <c r="G3363" s="44" t="s">
        <v>22730</v>
      </c>
      <c r="H3363" s="20" t="s">
        <v>366</v>
      </c>
      <c r="J3363" t="s">
        <v>33</v>
      </c>
      <c r="K3363" t="s">
        <v>34</v>
      </c>
      <c r="L3363" t="s">
        <v>35</v>
      </c>
      <c r="M3363" t="s">
        <v>117</v>
      </c>
      <c r="N3363" t="s">
        <v>37</v>
      </c>
      <c r="O3363" t="s">
        <v>23095</v>
      </c>
      <c r="P3363" s="13" t="s">
        <v>21824</v>
      </c>
      <c r="Q3363" s="2" t="s">
        <v>44</v>
      </c>
      <c r="R3363" t="s">
        <v>23096</v>
      </c>
      <c r="S3363" s="13" t="s">
        <v>21824</v>
      </c>
      <c r="T3363" t="s">
        <v>23097</v>
      </c>
      <c r="U3363" t="s">
        <v>44</v>
      </c>
      <c r="V3363" t="s">
        <v>37</v>
      </c>
      <c r="W3363" t="s">
        <v>42</v>
      </c>
      <c r="X3363" t="s">
        <v>164</v>
      </c>
      <c r="Y3363" t="s">
        <v>44</v>
      </c>
      <c r="Z3363" t="s">
        <v>78</v>
      </c>
      <c r="AA3363" t="s">
        <v>23098</v>
      </c>
      <c r="AB3363" t="s">
        <v>23099</v>
      </c>
      <c r="AC3363" t="s">
        <v>44</v>
      </c>
      <c r="AD3363" t="s">
        <v>23100</v>
      </c>
      <c r="AE3363" t="s">
        <v>23101</v>
      </c>
      <c r="AF3363" t="s">
        <v>115</v>
      </c>
    </row>
    <row r="3364" spans="3:32" x14ac:dyDescent="0.3">
      <c r="C3364" s="21">
        <v>2622170</v>
      </c>
      <c r="D3364" s="20" t="s">
        <v>102</v>
      </c>
      <c r="E3364" s="20" t="s">
        <v>63</v>
      </c>
      <c r="F3364" s="45" t="s">
        <v>23082</v>
      </c>
      <c r="G3364" s="44" t="s">
        <v>22730</v>
      </c>
      <c r="H3364" s="20" t="s">
        <v>366</v>
      </c>
      <c r="J3364" t="s">
        <v>33</v>
      </c>
      <c r="K3364" t="s">
        <v>34</v>
      </c>
      <c r="L3364" t="s">
        <v>35</v>
      </c>
      <c r="M3364" t="s">
        <v>64</v>
      </c>
      <c r="N3364" t="s">
        <v>37</v>
      </c>
      <c r="O3364" t="s">
        <v>23102</v>
      </c>
      <c r="P3364" s="13" t="s">
        <v>21824</v>
      </c>
      <c r="Q3364" s="2" t="s">
        <v>23103</v>
      </c>
      <c r="R3364" t="s">
        <v>23104</v>
      </c>
      <c r="S3364" s="13" t="s">
        <v>21824</v>
      </c>
      <c r="T3364" t="s">
        <v>23105</v>
      </c>
      <c r="U3364" t="s">
        <v>124</v>
      </c>
      <c r="V3364" t="s">
        <v>37</v>
      </c>
      <c r="W3364" t="s">
        <v>42</v>
      </c>
      <c r="X3364" t="s">
        <v>5077</v>
      </c>
      <c r="Y3364" t="s">
        <v>44</v>
      </c>
      <c r="Z3364" t="s">
        <v>45</v>
      </c>
      <c r="AA3364" t="s">
        <v>23106</v>
      </c>
      <c r="AB3364" t="s">
        <v>124</v>
      </c>
      <c r="AC3364" t="s">
        <v>23107</v>
      </c>
      <c r="AD3364" t="s">
        <v>23108</v>
      </c>
      <c r="AE3364" t="s">
        <v>23109</v>
      </c>
      <c r="AF3364" t="s">
        <v>115</v>
      </c>
    </row>
    <row r="3365" spans="3:32" x14ac:dyDescent="0.3">
      <c r="C3365" s="21">
        <v>2629956</v>
      </c>
      <c r="D3365" s="20" t="s">
        <v>29</v>
      </c>
      <c r="E3365" s="20" t="s">
        <v>63</v>
      </c>
      <c r="F3365" s="45" t="s">
        <v>23082</v>
      </c>
      <c r="G3365" s="44" t="s">
        <v>23082</v>
      </c>
      <c r="H3365" s="20" t="s">
        <v>366</v>
      </c>
      <c r="J3365" t="s">
        <v>33</v>
      </c>
      <c r="K3365" t="s">
        <v>382</v>
      </c>
      <c r="L3365" t="s">
        <v>35</v>
      </c>
      <c r="M3365" t="s">
        <v>117</v>
      </c>
      <c r="N3365" t="s">
        <v>37</v>
      </c>
      <c r="O3365" t="s">
        <v>23165</v>
      </c>
      <c r="P3365" s="13" t="s">
        <v>21902</v>
      </c>
      <c r="Q3365" s="2" t="s">
        <v>23166</v>
      </c>
      <c r="R3365" t="s">
        <v>23167</v>
      </c>
      <c r="S3365" s="13" t="s">
        <v>21902</v>
      </c>
      <c r="T3365" t="s">
        <v>8468</v>
      </c>
      <c r="U3365" t="s">
        <v>23168</v>
      </c>
      <c r="V3365" t="s">
        <v>37</v>
      </c>
      <c r="W3365" t="s">
        <v>42</v>
      </c>
      <c r="X3365" t="s">
        <v>7174</v>
      </c>
      <c r="Y3365" t="s">
        <v>44</v>
      </c>
      <c r="Z3365" t="s">
        <v>45</v>
      </c>
      <c r="AA3365" t="s">
        <v>23169</v>
      </c>
      <c r="AB3365" t="s">
        <v>124</v>
      </c>
      <c r="AC3365" t="s">
        <v>8470</v>
      </c>
      <c r="AD3365" t="s">
        <v>23170</v>
      </c>
      <c r="AE3365" t="s">
        <v>23171</v>
      </c>
      <c r="AF3365" t="s">
        <v>51</v>
      </c>
    </row>
    <row r="3366" spans="3:32" x14ac:dyDescent="0.3">
      <c r="C3366" s="21">
        <v>2630160</v>
      </c>
      <c r="D3366" s="20" t="s">
        <v>29</v>
      </c>
      <c r="E3366" s="20" t="s">
        <v>63</v>
      </c>
      <c r="F3366" s="45" t="s">
        <v>23082</v>
      </c>
      <c r="G3366" s="44" t="s">
        <v>23082</v>
      </c>
      <c r="H3366" s="20" t="s">
        <v>366</v>
      </c>
      <c r="J3366" t="s">
        <v>33</v>
      </c>
      <c r="K3366" t="s">
        <v>382</v>
      </c>
      <c r="L3366" t="s">
        <v>35</v>
      </c>
      <c r="M3366" t="s">
        <v>36</v>
      </c>
      <c r="N3366" t="s">
        <v>37</v>
      </c>
      <c r="O3366" t="s">
        <v>13803</v>
      </c>
      <c r="P3366" s="13" t="s">
        <v>21902</v>
      </c>
      <c r="Q3366" s="2" t="s">
        <v>23172</v>
      </c>
      <c r="R3366" t="s">
        <v>23173</v>
      </c>
      <c r="S3366" s="13" t="s">
        <v>21902</v>
      </c>
      <c r="T3366" t="s">
        <v>13806</v>
      </c>
      <c r="U3366" t="s">
        <v>124</v>
      </c>
      <c r="V3366" t="s">
        <v>37</v>
      </c>
      <c r="W3366" t="s">
        <v>42</v>
      </c>
      <c r="X3366" t="s">
        <v>4460</v>
      </c>
      <c r="Y3366" t="s">
        <v>44</v>
      </c>
      <c r="Z3366" t="s">
        <v>4461</v>
      </c>
      <c r="AA3366" t="s">
        <v>13807</v>
      </c>
      <c r="AB3366" t="s">
        <v>124</v>
      </c>
      <c r="AC3366" t="s">
        <v>23174</v>
      </c>
      <c r="AD3366" t="s">
        <v>13809</v>
      </c>
      <c r="AE3366" t="s">
        <v>23175</v>
      </c>
      <c r="AF3366" t="s">
        <v>51</v>
      </c>
    </row>
    <row r="3367" spans="3:32" x14ac:dyDescent="0.3">
      <c r="C3367" s="21">
        <v>2630324</v>
      </c>
      <c r="D3367" s="20" t="s">
        <v>29</v>
      </c>
      <c r="E3367" s="20" t="s">
        <v>141</v>
      </c>
      <c r="F3367" s="45" t="s">
        <v>23082</v>
      </c>
      <c r="G3367" s="44" t="s">
        <v>23082</v>
      </c>
      <c r="H3367" s="20" t="s">
        <v>366</v>
      </c>
      <c r="J3367" t="s">
        <v>33</v>
      </c>
      <c r="K3367" t="s">
        <v>382</v>
      </c>
      <c r="L3367" t="s">
        <v>35</v>
      </c>
      <c r="M3367" t="s">
        <v>36</v>
      </c>
      <c r="N3367" t="s">
        <v>37</v>
      </c>
      <c r="O3367" t="s">
        <v>23176</v>
      </c>
      <c r="P3367" s="13" t="s">
        <v>21902</v>
      </c>
      <c r="Q3367" s="2" t="s">
        <v>23177</v>
      </c>
      <c r="R3367" t="s">
        <v>23176</v>
      </c>
      <c r="S3367" s="13" t="s">
        <v>21902</v>
      </c>
      <c r="T3367" t="s">
        <v>23178</v>
      </c>
      <c r="U3367" t="s">
        <v>23179</v>
      </c>
      <c r="V3367" t="s">
        <v>37</v>
      </c>
      <c r="W3367" t="s">
        <v>42</v>
      </c>
      <c r="X3367" t="s">
        <v>1028</v>
      </c>
      <c r="Y3367" t="s">
        <v>44</v>
      </c>
      <c r="Z3367" t="s">
        <v>1029</v>
      </c>
      <c r="AA3367" t="s">
        <v>23180</v>
      </c>
      <c r="AB3367" t="s">
        <v>23181</v>
      </c>
      <c r="AC3367" t="s">
        <v>23182</v>
      </c>
      <c r="AD3367" t="s">
        <v>23183</v>
      </c>
      <c r="AE3367" t="s">
        <v>23184</v>
      </c>
      <c r="AF3367" t="s">
        <v>51</v>
      </c>
    </row>
    <row r="3368" spans="3:32" x14ac:dyDescent="0.3">
      <c r="C3368" s="21">
        <v>2630583</v>
      </c>
      <c r="D3368" s="20" t="s">
        <v>29</v>
      </c>
      <c r="E3368" s="20" t="s">
        <v>63</v>
      </c>
      <c r="F3368" s="45" t="s">
        <v>23082</v>
      </c>
      <c r="G3368" s="44" t="s">
        <v>23082</v>
      </c>
      <c r="H3368" s="20" t="s">
        <v>366</v>
      </c>
      <c r="J3368" t="s">
        <v>33</v>
      </c>
      <c r="K3368" t="s">
        <v>382</v>
      </c>
      <c r="L3368" t="s">
        <v>35</v>
      </c>
      <c r="M3368" t="s">
        <v>117</v>
      </c>
      <c r="N3368" t="s">
        <v>37</v>
      </c>
      <c r="O3368" t="s">
        <v>23185</v>
      </c>
      <c r="P3368" s="13" t="s">
        <v>21902</v>
      </c>
      <c r="Q3368" s="2" t="s">
        <v>23186</v>
      </c>
      <c r="R3368" t="s">
        <v>23187</v>
      </c>
      <c r="S3368" s="13" t="s">
        <v>21902</v>
      </c>
      <c r="T3368" t="s">
        <v>23188</v>
      </c>
      <c r="U3368" t="s">
        <v>124</v>
      </c>
      <c r="V3368" t="s">
        <v>37</v>
      </c>
      <c r="W3368" t="s">
        <v>42</v>
      </c>
      <c r="X3368" t="s">
        <v>2455</v>
      </c>
      <c r="Y3368" t="s">
        <v>44</v>
      </c>
      <c r="Z3368" t="s">
        <v>45</v>
      </c>
      <c r="AA3368" t="s">
        <v>23189</v>
      </c>
      <c r="AB3368" t="s">
        <v>124</v>
      </c>
      <c r="AC3368" t="s">
        <v>23190</v>
      </c>
      <c r="AD3368" t="s">
        <v>23191</v>
      </c>
      <c r="AE3368" t="s">
        <v>23192</v>
      </c>
      <c r="AF3368" t="s">
        <v>51</v>
      </c>
    </row>
    <row r="3369" spans="3:32" x14ac:dyDescent="0.3">
      <c r="C3369" s="21">
        <v>2631142</v>
      </c>
      <c r="D3369" s="20" t="s">
        <v>29</v>
      </c>
      <c r="E3369" s="20" t="s">
        <v>63</v>
      </c>
      <c r="F3369" s="45" t="s">
        <v>23193</v>
      </c>
      <c r="G3369" s="44" t="s">
        <v>23082</v>
      </c>
      <c r="H3369" s="20" t="s">
        <v>366</v>
      </c>
      <c r="J3369" t="s">
        <v>33</v>
      </c>
      <c r="K3369" t="s">
        <v>34</v>
      </c>
      <c r="L3369" t="s">
        <v>35</v>
      </c>
      <c r="M3369" t="s">
        <v>143</v>
      </c>
      <c r="N3369" t="s">
        <v>37</v>
      </c>
      <c r="O3369" t="s">
        <v>23376</v>
      </c>
      <c r="P3369" s="13" t="s">
        <v>22515</v>
      </c>
      <c r="Q3369" s="2" t="s">
        <v>23377</v>
      </c>
      <c r="R3369" t="s">
        <v>23376</v>
      </c>
      <c r="S3369" s="13" t="s">
        <v>22515</v>
      </c>
      <c r="T3369" t="s">
        <v>23378</v>
      </c>
      <c r="U3369" t="s">
        <v>23376</v>
      </c>
      <c r="V3369" t="s">
        <v>37</v>
      </c>
      <c r="W3369" t="s">
        <v>42</v>
      </c>
      <c r="X3369" t="s">
        <v>2162</v>
      </c>
      <c r="Y3369" t="s">
        <v>44</v>
      </c>
      <c r="Z3369" t="s">
        <v>387</v>
      </c>
      <c r="AA3369" t="s">
        <v>23379</v>
      </c>
      <c r="AB3369" t="s">
        <v>23380</v>
      </c>
      <c r="AC3369" t="s">
        <v>23380</v>
      </c>
      <c r="AD3369" t="s">
        <v>23381</v>
      </c>
      <c r="AE3369" t="s">
        <v>23382</v>
      </c>
      <c r="AF3369" t="s">
        <v>51</v>
      </c>
    </row>
    <row r="3370" spans="3:32" x14ac:dyDescent="0.3">
      <c r="C3370" s="21">
        <v>2634065</v>
      </c>
      <c r="D3370" s="20" t="s">
        <v>29</v>
      </c>
      <c r="E3370" s="20" t="s">
        <v>63</v>
      </c>
      <c r="F3370" s="45" t="s">
        <v>23193</v>
      </c>
      <c r="G3370" s="44" t="s">
        <v>23082</v>
      </c>
      <c r="H3370" s="20" t="s">
        <v>366</v>
      </c>
      <c r="J3370" t="s">
        <v>33</v>
      </c>
      <c r="K3370" t="s">
        <v>34</v>
      </c>
      <c r="L3370" t="s">
        <v>35</v>
      </c>
      <c r="M3370" t="s">
        <v>143</v>
      </c>
      <c r="N3370" t="s">
        <v>37</v>
      </c>
      <c r="O3370" t="s">
        <v>23411</v>
      </c>
      <c r="P3370" s="13" t="s">
        <v>22515</v>
      </c>
      <c r="Q3370" s="2" t="s">
        <v>23412</v>
      </c>
      <c r="R3370" t="s">
        <v>23411</v>
      </c>
      <c r="S3370" s="13" t="s">
        <v>22515</v>
      </c>
      <c r="T3370" t="s">
        <v>23413</v>
      </c>
      <c r="U3370" t="s">
        <v>23414</v>
      </c>
      <c r="V3370" t="s">
        <v>37</v>
      </c>
      <c r="W3370" t="s">
        <v>42</v>
      </c>
      <c r="X3370" t="s">
        <v>19052</v>
      </c>
      <c r="Y3370" t="s">
        <v>44</v>
      </c>
      <c r="Z3370" t="s">
        <v>78</v>
      </c>
      <c r="AA3370" t="s">
        <v>23415</v>
      </c>
      <c r="AB3370" t="s">
        <v>23416</v>
      </c>
      <c r="AC3370" t="s">
        <v>23417</v>
      </c>
      <c r="AD3370" t="s">
        <v>23418</v>
      </c>
      <c r="AE3370" t="s">
        <v>23419</v>
      </c>
      <c r="AF3370" t="s">
        <v>51</v>
      </c>
    </row>
    <row r="3371" spans="3:32" x14ac:dyDescent="0.3">
      <c r="C3371" s="21">
        <v>2633186</v>
      </c>
      <c r="D3371" s="20" t="s">
        <v>102</v>
      </c>
      <c r="E3371" s="20" t="s">
        <v>280</v>
      </c>
      <c r="F3371" s="45" t="s">
        <v>23193</v>
      </c>
      <c r="G3371" s="44" t="s">
        <v>23082</v>
      </c>
      <c r="H3371" s="20" t="s">
        <v>366</v>
      </c>
      <c r="J3371" t="s">
        <v>33</v>
      </c>
      <c r="K3371" t="s">
        <v>34</v>
      </c>
      <c r="L3371" t="s">
        <v>35</v>
      </c>
      <c r="M3371" t="s">
        <v>64</v>
      </c>
      <c r="N3371" t="s">
        <v>37</v>
      </c>
      <c r="O3371" t="s">
        <v>16944</v>
      </c>
      <c r="P3371" s="13" t="s">
        <v>22515</v>
      </c>
      <c r="Q3371" s="2" t="s">
        <v>23383</v>
      </c>
      <c r="R3371" t="s">
        <v>23384</v>
      </c>
      <c r="S3371" s="13" t="s">
        <v>22515</v>
      </c>
      <c r="T3371" t="s">
        <v>1237</v>
      </c>
      <c r="U3371" t="s">
        <v>44</v>
      </c>
      <c r="V3371" t="s">
        <v>37</v>
      </c>
      <c r="W3371" t="s">
        <v>42</v>
      </c>
      <c r="X3371" t="s">
        <v>23385</v>
      </c>
      <c r="Y3371" t="s">
        <v>44</v>
      </c>
      <c r="Z3371" t="s">
        <v>45</v>
      </c>
      <c r="AA3371" t="s">
        <v>16947</v>
      </c>
      <c r="AB3371" t="s">
        <v>625</v>
      </c>
      <c r="AC3371" t="s">
        <v>625</v>
      </c>
      <c r="AD3371" t="s">
        <v>23386</v>
      </c>
      <c r="AE3371" t="s">
        <v>23387</v>
      </c>
      <c r="AF3371" t="s">
        <v>51</v>
      </c>
    </row>
    <row r="3372" spans="3:32" x14ac:dyDescent="0.3">
      <c r="C3372" s="21">
        <v>2622218</v>
      </c>
      <c r="D3372" s="20" t="s">
        <v>102</v>
      </c>
      <c r="E3372" s="20" t="s">
        <v>63</v>
      </c>
      <c r="F3372" s="45" t="s">
        <v>23082</v>
      </c>
      <c r="G3372" s="44" t="s">
        <v>23082</v>
      </c>
      <c r="H3372" s="20" t="s">
        <v>366</v>
      </c>
      <c r="J3372" t="s">
        <v>33</v>
      </c>
      <c r="K3372" t="s">
        <v>382</v>
      </c>
      <c r="L3372" t="s">
        <v>35</v>
      </c>
      <c r="M3372" t="s">
        <v>143</v>
      </c>
      <c r="N3372" t="s">
        <v>37</v>
      </c>
      <c r="O3372" t="s">
        <v>249</v>
      </c>
      <c r="P3372" s="13" t="s">
        <v>21824</v>
      </c>
      <c r="Q3372" s="2" t="s">
        <v>23110</v>
      </c>
      <c r="R3372" t="s">
        <v>249</v>
      </c>
      <c r="S3372" s="13" t="s">
        <v>21824</v>
      </c>
      <c r="T3372" t="s">
        <v>251</v>
      </c>
      <c r="U3372" t="s">
        <v>252</v>
      </c>
      <c r="V3372" t="s">
        <v>37</v>
      </c>
      <c r="W3372" t="s">
        <v>42</v>
      </c>
      <c r="X3372" t="s">
        <v>23111</v>
      </c>
      <c r="Y3372" t="s">
        <v>44</v>
      </c>
      <c r="Z3372" t="s">
        <v>78</v>
      </c>
      <c r="AA3372" t="s">
        <v>253</v>
      </c>
      <c r="AB3372" t="s">
        <v>254</v>
      </c>
      <c r="AC3372" t="s">
        <v>255</v>
      </c>
      <c r="AD3372" t="s">
        <v>23112</v>
      </c>
      <c r="AE3372" t="s">
        <v>23113</v>
      </c>
      <c r="AF3372" t="s">
        <v>115</v>
      </c>
    </row>
    <row r="3373" spans="3:32" x14ac:dyDescent="0.3">
      <c r="C3373" s="21">
        <v>2622285</v>
      </c>
      <c r="D3373" s="20" t="s">
        <v>102</v>
      </c>
      <c r="E3373" s="20" t="s">
        <v>63</v>
      </c>
      <c r="F3373" s="45" t="s">
        <v>23082</v>
      </c>
      <c r="G3373" s="44" t="s">
        <v>23082</v>
      </c>
      <c r="H3373" s="20" t="s">
        <v>366</v>
      </c>
      <c r="J3373" t="s">
        <v>33</v>
      </c>
      <c r="K3373" t="s">
        <v>382</v>
      </c>
      <c r="L3373" t="s">
        <v>35</v>
      </c>
      <c r="M3373" t="s">
        <v>52</v>
      </c>
      <c r="N3373" t="s">
        <v>37</v>
      </c>
      <c r="O3373" t="s">
        <v>23114</v>
      </c>
      <c r="P3373" s="13" t="s">
        <v>21824</v>
      </c>
      <c r="Q3373" s="2" t="s">
        <v>16055</v>
      </c>
      <c r="R3373" t="s">
        <v>23114</v>
      </c>
      <c r="S3373" s="13" t="s">
        <v>21824</v>
      </c>
      <c r="T3373" t="s">
        <v>23115</v>
      </c>
      <c r="U3373" t="s">
        <v>23114</v>
      </c>
      <c r="V3373" t="s">
        <v>37</v>
      </c>
      <c r="W3373" t="s">
        <v>42</v>
      </c>
      <c r="X3373" t="s">
        <v>428</v>
      </c>
      <c r="Y3373" t="s">
        <v>44</v>
      </c>
      <c r="Z3373" t="s">
        <v>45</v>
      </c>
      <c r="AA3373" t="s">
        <v>23116</v>
      </c>
      <c r="AB3373" t="s">
        <v>23117</v>
      </c>
      <c r="AC3373" t="s">
        <v>23117</v>
      </c>
      <c r="AD3373" t="s">
        <v>23118</v>
      </c>
      <c r="AE3373" t="s">
        <v>23119</v>
      </c>
      <c r="AF3373" t="s">
        <v>115</v>
      </c>
    </row>
    <row r="3374" spans="3:32" x14ac:dyDescent="0.3">
      <c r="C3374" s="21">
        <v>2622484</v>
      </c>
      <c r="D3374" s="20" t="s">
        <v>102</v>
      </c>
      <c r="E3374" s="20" t="s">
        <v>63</v>
      </c>
      <c r="F3374" s="45" t="s">
        <v>23082</v>
      </c>
      <c r="G3374" s="44" t="s">
        <v>23082</v>
      </c>
      <c r="H3374" s="20" t="s">
        <v>366</v>
      </c>
      <c r="J3374" t="s">
        <v>33</v>
      </c>
      <c r="K3374" t="s">
        <v>382</v>
      </c>
      <c r="L3374" t="s">
        <v>35</v>
      </c>
      <c r="M3374" t="s">
        <v>36</v>
      </c>
      <c r="N3374" t="s">
        <v>37</v>
      </c>
      <c r="O3374" t="s">
        <v>23120</v>
      </c>
      <c r="P3374" s="13" t="s">
        <v>21824</v>
      </c>
      <c r="Q3374" s="2" t="s">
        <v>44</v>
      </c>
      <c r="R3374" t="s">
        <v>23121</v>
      </c>
      <c r="S3374" s="13" t="s">
        <v>21824</v>
      </c>
      <c r="T3374" t="s">
        <v>23122</v>
      </c>
      <c r="U3374" t="s">
        <v>44</v>
      </c>
      <c r="V3374" t="s">
        <v>37</v>
      </c>
      <c r="W3374" t="s">
        <v>42</v>
      </c>
      <c r="X3374" t="s">
        <v>164</v>
      </c>
      <c r="Y3374" t="s">
        <v>44</v>
      </c>
      <c r="Z3374" t="s">
        <v>78</v>
      </c>
      <c r="AA3374" t="s">
        <v>23123</v>
      </c>
      <c r="AB3374" t="s">
        <v>23124</v>
      </c>
      <c r="AC3374" t="s">
        <v>44</v>
      </c>
      <c r="AD3374" t="s">
        <v>23125</v>
      </c>
      <c r="AE3374" t="s">
        <v>23126</v>
      </c>
      <c r="AF3374" t="s">
        <v>115</v>
      </c>
    </row>
    <row r="3375" spans="3:32" x14ac:dyDescent="0.3">
      <c r="C3375" s="21">
        <v>2622489</v>
      </c>
      <c r="D3375" s="20" t="s">
        <v>102</v>
      </c>
      <c r="E3375" s="20" t="s">
        <v>63</v>
      </c>
      <c r="F3375" s="45" t="s">
        <v>23082</v>
      </c>
      <c r="G3375" s="44" t="s">
        <v>23082</v>
      </c>
      <c r="H3375" s="20" t="s">
        <v>366</v>
      </c>
      <c r="J3375" t="s">
        <v>33</v>
      </c>
      <c r="K3375" t="s">
        <v>382</v>
      </c>
      <c r="L3375" t="s">
        <v>35</v>
      </c>
      <c r="M3375" t="s">
        <v>36</v>
      </c>
      <c r="N3375" t="s">
        <v>37</v>
      </c>
      <c r="O3375" t="s">
        <v>23127</v>
      </c>
      <c r="P3375" s="13" t="s">
        <v>21824</v>
      </c>
      <c r="Q3375" s="2" t="s">
        <v>44</v>
      </c>
      <c r="R3375" t="s">
        <v>15930</v>
      </c>
      <c r="S3375" s="13" t="s">
        <v>21824</v>
      </c>
      <c r="T3375" t="s">
        <v>2464</v>
      </c>
      <c r="U3375" t="s">
        <v>44</v>
      </c>
      <c r="V3375" t="s">
        <v>37</v>
      </c>
      <c r="W3375" t="s">
        <v>42</v>
      </c>
      <c r="X3375" t="s">
        <v>164</v>
      </c>
      <c r="Y3375" t="s">
        <v>44</v>
      </c>
      <c r="Z3375" t="s">
        <v>78</v>
      </c>
      <c r="AA3375" t="s">
        <v>23128</v>
      </c>
      <c r="AB3375" t="s">
        <v>15932</v>
      </c>
      <c r="AC3375" t="s">
        <v>44</v>
      </c>
      <c r="AD3375" t="s">
        <v>2466</v>
      </c>
      <c r="AE3375" t="s">
        <v>23129</v>
      </c>
      <c r="AF3375" t="s">
        <v>115</v>
      </c>
    </row>
    <row r="3376" spans="3:32" x14ac:dyDescent="0.3">
      <c r="C3376" s="21">
        <v>2622532</v>
      </c>
      <c r="D3376" s="20" t="s">
        <v>102</v>
      </c>
      <c r="E3376" s="20" t="s">
        <v>357</v>
      </c>
      <c r="F3376" s="45" t="s">
        <v>23082</v>
      </c>
      <c r="G3376" s="44" t="s">
        <v>23082</v>
      </c>
      <c r="H3376" s="20" t="s">
        <v>366</v>
      </c>
      <c r="J3376" t="s">
        <v>33</v>
      </c>
      <c r="K3376" t="s">
        <v>382</v>
      </c>
      <c r="L3376" t="s">
        <v>35</v>
      </c>
      <c r="M3376" t="s">
        <v>117</v>
      </c>
      <c r="N3376" t="s">
        <v>37</v>
      </c>
      <c r="O3376" t="s">
        <v>23130</v>
      </c>
      <c r="P3376" s="13" t="s">
        <v>21824</v>
      </c>
      <c r="Q3376" s="2" t="s">
        <v>23131</v>
      </c>
      <c r="R3376" t="s">
        <v>23130</v>
      </c>
      <c r="S3376" s="13" t="s">
        <v>21824</v>
      </c>
      <c r="T3376" t="s">
        <v>23132</v>
      </c>
      <c r="U3376" t="s">
        <v>23133</v>
      </c>
      <c r="V3376" t="s">
        <v>37</v>
      </c>
      <c r="W3376" t="s">
        <v>42</v>
      </c>
      <c r="X3376" t="s">
        <v>21929</v>
      </c>
      <c r="Y3376" t="s">
        <v>44</v>
      </c>
      <c r="Z3376" t="s">
        <v>45</v>
      </c>
      <c r="AA3376" t="s">
        <v>23134</v>
      </c>
      <c r="AB3376" t="s">
        <v>23135</v>
      </c>
      <c r="AC3376" t="s">
        <v>23136</v>
      </c>
      <c r="AD3376" t="s">
        <v>23137</v>
      </c>
      <c r="AE3376" t="s">
        <v>23138</v>
      </c>
      <c r="AF3376" t="s">
        <v>115</v>
      </c>
    </row>
    <row r="3377" spans="3:32" x14ac:dyDescent="0.3">
      <c r="C3377" s="21">
        <v>2622589</v>
      </c>
      <c r="D3377" s="20" t="s">
        <v>102</v>
      </c>
      <c r="E3377" s="20" t="s">
        <v>63</v>
      </c>
      <c r="F3377" s="45" t="s">
        <v>23082</v>
      </c>
      <c r="G3377" s="44" t="s">
        <v>23082</v>
      </c>
      <c r="H3377" s="20" t="s">
        <v>366</v>
      </c>
      <c r="J3377" t="s">
        <v>33</v>
      </c>
      <c r="K3377" t="s">
        <v>382</v>
      </c>
      <c r="L3377" t="s">
        <v>35</v>
      </c>
      <c r="M3377" t="s">
        <v>52</v>
      </c>
      <c r="N3377" t="s">
        <v>37</v>
      </c>
      <c r="O3377" t="s">
        <v>23139</v>
      </c>
      <c r="P3377" s="13" t="s">
        <v>21824</v>
      </c>
      <c r="Q3377" s="2" t="s">
        <v>23140</v>
      </c>
      <c r="R3377" t="s">
        <v>23139</v>
      </c>
      <c r="S3377" s="13" t="s">
        <v>21824</v>
      </c>
      <c r="T3377" t="s">
        <v>23141</v>
      </c>
      <c r="U3377" t="s">
        <v>23139</v>
      </c>
      <c r="V3377" t="s">
        <v>37</v>
      </c>
      <c r="W3377" t="s">
        <v>42</v>
      </c>
      <c r="X3377" t="s">
        <v>1070</v>
      </c>
      <c r="Y3377" t="s">
        <v>44</v>
      </c>
      <c r="Z3377" t="s">
        <v>45</v>
      </c>
      <c r="AA3377" t="s">
        <v>23142</v>
      </c>
      <c r="AB3377" t="s">
        <v>23143</v>
      </c>
      <c r="AC3377" t="s">
        <v>23143</v>
      </c>
      <c r="AD3377" t="s">
        <v>23144</v>
      </c>
      <c r="AE3377" t="s">
        <v>23145</v>
      </c>
      <c r="AF3377" t="s">
        <v>115</v>
      </c>
    </row>
    <row r="3378" spans="3:32" x14ac:dyDescent="0.3">
      <c r="C3378" s="21">
        <v>2622618</v>
      </c>
      <c r="D3378" s="20" t="s">
        <v>102</v>
      </c>
      <c r="E3378" s="20" t="s">
        <v>30</v>
      </c>
      <c r="F3378" s="45" t="s">
        <v>23082</v>
      </c>
      <c r="G3378" s="44" t="s">
        <v>23082</v>
      </c>
      <c r="H3378" s="20" t="s">
        <v>366</v>
      </c>
      <c r="J3378" t="s">
        <v>33</v>
      </c>
      <c r="K3378" t="s">
        <v>382</v>
      </c>
      <c r="L3378" t="s">
        <v>35</v>
      </c>
      <c r="M3378" t="s">
        <v>52</v>
      </c>
      <c r="N3378" t="s">
        <v>37</v>
      </c>
      <c r="O3378" t="s">
        <v>23146</v>
      </c>
      <c r="P3378" s="13" t="s">
        <v>21824</v>
      </c>
      <c r="Q3378" s="2" t="s">
        <v>23147</v>
      </c>
      <c r="R3378" t="s">
        <v>23146</v>
      </c>
      <c r="S3378" s="13" t="s">
        <v>21824</v>
      </c>
      <c r="T3378" t="s">
        <v>23148</v>
      </c>
      <c r="U3378" t="s">
        <v>23149</v>
      </c>
      <c r="V3378" t="s">
        <v>37</v>
      </c>
      <c r="W3378" t="s">
        <v>42</v>
      </c>
      <c r="X3378" t="s">
        <v>23150</v>
      </c>
      <c r="Y3378" t="s">
        <v>44</v>
      </c>
      <c r="Z3378" t="s">
        <v>23151</v>
      </c>
      <c r="AA3378" t="s">
        <v>23152</v>
      </c>
      <c r="AB3378" t="s">
        <v>23153</v>
      </c>
      <c r="AC3378" t="s">
        <v>23154</v>
      </c>
      <c r="AD3378" t="s">
        <v>23155</v>
      </c>
      <c r="AE3378" t="s">
        <v>23156</v>
      </c>
      <c r="AF3378" t="s">
        <v>115</v>
      </c>
    </row>
    <row r="3379" spans="3:32" x14ac:dyDescent="0.3">
      <c r="C3379" s="21">
        <v>2623057</v>
      </c>
      <c r="D3379" s="20" t="s">
        <v>102</v>
      </c>
      <c r="E3379" s="20" t="s">
        <v>63</v>
      </c>
      <c r="F3379" s="45" t="s">
        <v>23082</v>
      </c>
      <c r="G3379" s="44" t="s">
        <v>23082</v>
      </c>
      <c r="H3379" s="20" t="s">
        <v>366</v>
      </c>
      <c r="J3379" t="s">
        <v>33</v>
      </c>
      <c r="K3379" t="s">
        <v>382</v>
      </c>
      <c r="L3379" t="s">
        <v>35</v>
      </c>
      <c r="M3379" t="s">
        <v>52</v>
      </c>
      <c r="N3379" t="s">
        <v>37</v>
      </c>
      <c r="O3379" t="s">
        <v>23157</v>
      </c>
      <c r="P3379" s="13" t="s">
        <v>22869</v>
      </c>
      <c r="Q3379" s="2" t="s">
        <v>23158</v>
      </c>
      <c r="R3379" t="s">
        <v>23157</v>
      </c>
      <c r="S3379" s="13" t="s">
        <v>22869</v>
      </c>
      <c r="T3379" t="s">
        <v>23159</v>
      </c>
      <c r="U3379" t="s">
        <v>23160</v>
      </c>
      <c r="V3379" t="s">
        <v>37</v>
      </c>
      <c r="W3379" t="s">
        <v>42</v>
      </c>
      <c r="X3379" t="s">
        <v>522</v>
      </c>
      <c r="Y3379" t="s">
        <v>44</v>
      </c>
      <c r="Z3379" t="s">
        <v>264</v>
      </c>
      <c r="AA3379" t="s">
        <v>23161</v>
      </c>
      <c r="AB3379" t="s">
        <v>23162</v>
      </c>
      <c r="AC3379" t="s">
        <v>23162</v>
      </c>
      <c r="AD3379" t="s">
        <v>23163</v>
      </c>
      <c r="AE3379" t="s">
        <v>23164</v>
      </c>
      <c r="AF3379" t="s">
        <v>115</v>
      </c>
    </row>
    <row r="3380" spans="3:32" x14ac:dyDescent="0.3">
      <c r="C3380" s="21">
        <v>2635403</v>
      </c>
      <c r="D3380" s="20" t="s">
        <v>29</v>
      </c>
      <c r="E3380" s="20" t="s">
        <v>63</v>
      </c>
      <c r="F3380" s="45" t="s">
        <v>23239</v>
      </c>
      <c r="G3380" s="44">
        <v>45196</v>
      </c>
      <c r="H3380" s="20" t="s">
        <v>366</v>
      </c>
      <c r="J3380" t="s">
        <v>33</v>
      </c>
      <c r="K3380" t="s">
        <v>34</v>
      </c>
      <c r="L3380" t="s">
        <v>35</v>
      </c>
      <c r="M3380" t="s">
        <v>52</v>
      </c>
      <c r="N3380" t="s">
        <v>37</v>
      </c>
      <c r="O3380" t="s">
        <v>23427</v>
      </c>
      <c r="P3380" s="13" t="s">
        <v>22684</v>
      </c>
      <c r="Q3380" s="2" t="s">
        <v>23428</v>
      </c>
      <c r="R3380" t="s">
        <v>23429</v>
      </c>
      <c r="S3380" s="13" t="s">
        <v>22684</v>
      </c>
      <c r="T3380" t="s">
        <v>23430</v>
      </c>
      <c r="U3380" t="s">
        <v>23427</v>
      </c>
      <c r="V3380" t="s">
        <v>37</v>
      </c>
      <c r="W3380" t="s">
        <v>42</v>
      </c>
      <c r="X3380" t="s">
        <v>19052</v>
      </c>
      <c r="Y3380" t="s">
        <v>44</v>
      </c>
      <c r="Z3380" t="s">
        <v>78</v>
      </c>
      <c r="AA3380" t="s">
        <v>23431</v>
      </c>
      <c r="AB3380" t="s">
        <v>44</v>
      </c>
      <c r="AC3380" t="s">
        <v>23432</v>
      </c>
      <c r="AD3380" t="s">
        <v>23433</v>
      </c>
      <c r="AE3380" t="s">
        <v>23434</v>
      </c>
      <c r="AF3380" t="s">
        <v>51</v>
      </c>
    </row>
    <row r="3381" spans="3:32" x14ac:dyDescent="0.3">
      <c r="C3381" s="21">
        <v>2623241</v>
      </c>
      <c r="D3381" s="20" t="s">
        <v>102</v>
      </c>
      <c r="E3381" s="20" t="s">
        <v>30</v>
      </c>
      <c r="F3381" s="45" t="s">
        <v>23193</v>
      </c>
      <c r="G3381" s="44">
        <v>45196</v>
      </c>
      <c r="H3381" s="20" t="s">
        <v>366</v>
      </c>
      <c r="J3381" t="s">
        <v>33</v>
      </c>
      <c r="K3381" t="s">
        <v>382</v>
      </c>
      <c r="L3381" t="s">
        <v>35</v>
      </c>
      <c r="M3381" t="s">
        <v>292</v>
      </c>
      <c r="N3381" t="s">
        <v>37</v>
      </c>
      <c r="O3381" t="s">
        <v>23194</v>
      </c>
      <c r="P3381" s="13" t="s">
        <v>21892</v>
      </c>
      <c r="Q3381" s="2" t="s">
        <v>23195</v>
      </c>
      <c r="R3381" t="s">
        <v>23194</v>
      </c>
      <c r="S3381" s="13" t="s">
        <v>21892</v>
      </c>
      <c r="T3381" t="s">
        <v>23196</v>
      </c>
      <c r="U3381" t="s">
        <v>23194</v>
      </c>
      <c r="V3381" t="s">
        <v>37</v>
      </c>
      <c r="W3381" t="s">
        <v>42</v>
      </c>
      <c r="X3381" t="s">
        <v>1150</v>
      </c>
      <c r="Y3381" t="s">
        <v>44</v>
      </c>
      <c r="Z3381" t="s">
        <v>45</v>
      </c>
      <c r="AA3381" t="s">
        <v>23197</v>
      </c>
      <c r="AB3381" t="s">
        <v>23198</v>
      </c>
      <c r="AC3381" t="s">
        <v>23199</v>
      </c>
      <c r="AD3381" t="s">
        <v>23200</v>
      </c>
      <c r="AE3381" t="s">
        <v>23201</v>
      </c>
      <c r="AF3381" t="s">
        <v>115</v>
      </c>
    </row>
    <row r="3382" spans="3:32" x14ac:dyDescent="0.3">
      <c r="C3382" s="21">
        <v>2623446</v>
      </c>
      <c r="D3382" s="20" t="s">
        <v>102</v>
      </c>
      <c r="E3382" s="20" t="s">
        <v>63</v>
      </c>
      <c r="F3382" s="45" t="s">
        <v>23193</v>
      </c>
      <c r="G3382" s="44">
        <v>45196</v>
      </c>
      <c r="H3382" s="20" t="s">
        <v>366</v>
      </c>
      <c r="J3382" t="s">
        <v>33</v>
      </c>
      <c r="K3382" t="s">
        <v>382</v>
      </c>
      <c r="L3382" t="s">
        <v>35</v>
      </c>
      <c r="M3382" t="s">
        <v>64</v>
      </c>
      <c r="N3382" t="s">
        <v>37</v>
      </c>
      <c r="O3382" t="s">
        <v>23202</v>
      </c>
      <c r="P3382" s="13" t="s">
        <v>21892</v>
      </c>
      <c r="Q3382" s="2" t="s">
        <v>44</v>
      </c>
      <c r="R3382" t="s">
        <v>23203</v>
      </c>
      <c r="S3382" s="13" t="s">
        <v>21892</v>
      </c>
      <c r="T3382" t="s">
        <v>23204</v>
      </c>
      <c r="U3382" t="s">
        <v>44</v>
      </c>
      <c r="V3382" t="s">
        <v>37</v>
      </c>
      <c r="W3382" t="s">
        <v>42</v>
      </c>
      <c r="X3382" t="s">
        <v>164</v>
      </c>
      <c r="Y3382" t="s">
        <v>44</v>
      </c>
      <c r="Z3382" t="s">
        <v>78</v>
      </c>
      <c r="AA3382" t="s">
        <v>23205</v>
      </c>
      <c r="AB3382" t="s">
        <v>23206</v>
      </c>
      <c r="AC3382" t="s">
        <v>44</v>
      </c>
      <c r="AD3382" t="s">
        <v>23207</v>
      </c>
      <c r="AE3382" t="s">
        <v>23208</v>
      </c>
      <c r="AF3382" t="s">
        <v>23209</v>
      </c>
    </row>
    <row r="3383" spans="3:32" x14ac:dyDescent="0.3">
      <c r="C3383" s="21">
        <v>2623517</v>
      </c>
      <c r="D3383" s="20" t="s">
        <v>102</v>
      </c>
      <c r="E3383" s="20" t="s">
        <v>63</v>
      </c>
      <c r="F3383" s="45" t="s">
        <v>23193</v>
      </c>
      <c r="G3383" s="44">
        <v>45196</v>
      </c>
      <c r="H3383" s="20" t="s">
        <v>366</v>
      </c>
      <c r="J3383" t="s">
        <v>33</v>
      </c>
      <c r="K3383" t="s">
        <v>382</v>
      </c>
      <c r="L3383" t="s">
        <v>35</v>
      </c>
      <c r="M3383" t="s">
        <v>52</v>
      </c>
      <c r="N3383" t="s">
        <v>37</v>
      </c>
      <c r="O3383" t="s">
        <v>23210</v>
      </c>
      <c r="P3383" s="13" t="s">
        <v>21892</v>
      </c>
      <c r="Q3383" s="2" t="s">
        <v>44</v>
      </c>
      <c r="R3383" t="s">
        <v>23211</v>
      </c>
      <c r="S3383" s="13" t="s">
        <v>21892</v>
      </c>
      <c r="T3383" t="s">
        <v>23212</v>
      </c>
      <c r="U3383" t="s">
        <v>44</v>
      </c>
      <c r="V3383" t="s">
        <v>37</v>
      </c>
      <c r="W3383" t="s">
        <v>42</v>
      </c>
      <c r="X3383" t="s">
        <v>164</v>
      </c>
      <c r="Y3383" t="s">
        <v>44</v>
      </c>
      <c r="Z3383" t="s">
        <v>45</v>
      </c>
      <c r="AA3383" t="s">
        <v>23213</v>
      </c>
      <c r="AB3383" t="s">
        <v>23214</v>
      </c>
      <c r="AC3383" t="s">
        <v>44</v>
      </c>
      <c r="AD3383" t="s">
        <v>23215</v>
      </c>
      <c r="AE3383" t="s">
        <v>23216</v>
      </c>
      <c r="AF3383" t="s">
        <v>115</v>
      </c>
    </row>
    <row r="3384" spans="3:32" x14ac:dyDescent="0.3">
      <c r="C3384" s="21">
        <v>2623522</v>
      </c>
      <c r="D3384" s="20" t="s">
        <v>102</v>
      </c>
      <c r="E3384" s="20" t="s">
        <v>141</v>
      </c>
      <c r="F3384" s="45" t="s">
        <v>23193</v>
      </c>
      <c r="G3384" s="44">
        <v>45196</v>
      </c>
      <c r="H3384" s="20" t="s">
        <v>366</v>
      </c>
      <c r="J3384" t="s">
        <v>33</v>
      </c>
      <c r="K3384" t="s">
        <v>382</v>
      </c>
      <c r="L3384" t="s">
        <v>35</v>
      </c>
      <c r="M3384" t="s">
        <v>143</v>
      </c>
      <c r="N3384" t="s">
        <v>37</v>
      </c>
      <c r="O3384" t="s">
        <v>23217</v>
      </c>
      <c r="P3384" s="13" t="s">
        <v>21892</v>
      </c>
      <c r="Q3384" s="2" t="s">
        <v>23218</v>
      </c>
      <c r="R3384" t="s">
        <v>23219</v>
      </c>
      <c r="S3384" s="13" t="s">
        <v>21892</v>
      </c>
      <c r="T3384" t="s">
        <v>6492</v>
      </c>
      <c r="U3384" t="s">
        <v>124</v>
      </c>
      <c r="V3384" t="s">
        <v>37</v>
      </c>
      <c r="W3384" t="s">
        <v>42</v>
      </c>
      <c r="X3384" t="s">
        <v>23220</v>
      </c>
      <c r="Y3384" t="s">
        <v>44</v>
      </c>
      <c r="Z3384" t="s">
        <v>45</v>
      </c>
      <c r="AA3384" t="s">
        <v>23221</v>
      </c>
      <c r="AB3384" t="s">
        <v>124</v>
      </c>
      <c r="AC3384" t="s">
        <v>124</v>
      </c>
      <c r="AD3384" t="s">
        <v>6496</v>
      </c>
      <c r="AE3384" t="s">
        <v>23222</v>
      </c>
      <c r="AF3384" t="s">
        <v>115</v>
      </c>
    </row>
    <row r="3385" spans="3:32" x14ac:dyDescent="0.3">
      <c r="C3385" s="21">
        <v>2624047</v>
      </c>
      <c r="D3385" s="20" t="s">
        <v>102</v>
      </c>
      <c r="E3385" s="20" t="s">
        <v>63</v>
      </c>
      <c r="F3385" s="45" t="s">
        <v>23193</v>
      </c>
      <c r="G3385" s="44">
        <v>45196</v>
      </c>
      <c r="H3385" s="20" t="s">
        <v>366</v>
      </c>
      <c r="J3385" t="s">
        <v>33</v>
      </c>
      <c r="K3385" t="s">
        <v>382</v>
      </c>
      <c r="L3385" t="s">
        <v>35</v>
      </c>
      <c r="M3385" t="s">
        <v>143</v>
      </c>
      <c r="N3385" t="s">
        <v>37</v>
      </c>
      <c r="O3385" t="s">
        <v>23223</v>
      </c>
      <c r="P3385" s="13" t="s">
        <v>21892</v>
      </c>
      <c r="Q3385" s="2" t="s">
        <v>44</v>
      </c>
      <c r="R3385" t="s">
        <v>23224</v>
      </c>
      <c r="S3385" s="13" t="s">
        <v>21892</v>
      </c>
      <c r="T3385" t="s">
        <v>23225</v>
      </c>
      <c r="U3385" t="s">
        <v>44</v>
      </c>
      <c r="V3385" t="s">
        <v>37</v>
      </c>
      <c r="W3385" t="s">
        <v>42</v>
      </c>
      <c r="X3385" t="s">
        <v>164</v>
      </c>
      <c r="Y3385" t="s">
        <v>44</v>
      </c>
      <c r="Z3385" t="s">
        <v>78</v>
      </c>
      <c r="AA3385" t="s">
        <v>23226</v>
      </c>
      <c r="AB3385" t="s">
        <v>23227</v>
      </c>
      <c r="AC3385" t="s">
        <v>44</v>
      </c>
      <c r="AD3385" t="s">
        <v>23228</v>
      </c>
      <c r="AE3385" t="s">
        <v>23229</v>
      </c>
      <c r="AF3385" t="s">
        <v>115</v>
      </c>
    </row>
    <row r="3386" spans="3:32" x14ac:dyDescent="0.3">
      <c r="C3386" s="21">
        <v>2624094</v>
      </c>
      <c r="D3386" s="20" t="s">
        <v>102</v>
      </c>
      <c r="E3386" s="20" t="s">
        <v>63</v>
      </c>
      <c r="F3386" s="45" t="s">
        <v>23193</v>
      </c>
      <c r="G3386" s="44">
        <v>45196</v>
      </c>
      <c r="H3386" s="20" t="s">
        <v>366</v>
      </c>
      <c r="J3386" t="s">
        <v>33</v>
      </c>
      <c r="K3386" t="s">
        <v>382</v>
      </c>
      <c r="L3386" t="s">
        <v>35</v>
      </c>
      <c r="M3386" t="s">
        <v>143</v>
      </c>
      <c r="N3386" t="s">
        <v>37</v>
      </c>
      <c r="O3386" t="s">
        <v>23223</v>
      </c>
      <c r="P3386" s="13" t="s">
        <v>21892</v>
      </c>
      <c r="Q3386" s="2" t="s">
        <v>44</v>
      </c>
      <c r="R3386" t="s">
        <v>23224</v>
      </c>
      <c r="S3386" s="13" t="s">
        <v>21892</v>
      </c>
      <c r="T3386" t="s">
        <v>23225</v>
      </c>
      <c r="U3386" t="s">
        <v>44</v>
      </c>
      <c r="V3386" t="s">
        <v>37</v>
      </c>
      <c r="W3386" t="s">
        <v>42</v>
      </c>
      <c r="X3386" t="s">
        <v>164</v>
      </c>
      <c r="Y3386" t="s">
        <v>44</v>
      </c>
      <c r="Z3386" t="s">
        <v>78</v>
      </c>
      <c r="AA3386" t="s">
        <v>23226</v>
      </c>
      <c r="AB3386" t="s">
        <v>23227</v>
      </c>
      <c r="AC3386" t="s">
        <v>44</v>
      </c>
      <c r="AD3386" t="s">
        <v>23228</v>
      </c>
      <c r="AE3386" t="s">
        <v>23230</v>
      </c>
      <c r="AF3386" t="s">
        <v>115</v>
      </c>
    </row>
    <row r="3387" spans="3:32" x14ac:dyDescent="0.3">
      <c r="C3387" s="21">
        <v>2624127</v>
      </c>
      <c r="D3387" s="20" t="s">
        <v>102</v>
      </c>
      <c r="E3387" s="20" t="s">
        <v>63</v>
      </c>
      <c r="F3387" s="45" t="s">
        <v>23193</v>
      </c>
      <c r="G3387" s="44">
        <v>45196</v>
      </c>
      <c r="H3387" s="20" t="s">
        <v>366</v>
      </c>
      <c r="J3387" t="s">
        <v>33</v>
      </c>
      <c r="K3387" t="s">
        <v>382</v>
      </c>
      <c r="L3387" t="s">
        <v>35</v>
      </c>
      <c r="M3387" t="s">
        <v>36</v>
      </c>
      <c r="N3387" t="s">
        <v>37</v>
      </c>
      <c r="O3387" t="s">
        <v>23231</v>
      </c>
      <c r="P3387" s="13" t="s">
        <v>21892</v>
      </c>
      <c r="Q3387" s="2" t="s">
        <v>44</v>
      </c>
      <c r="R3387" t="s">
        <v>23232</v>
      </c>
      <c r="S3387" s="13" t="s">
        <v>21892</v>
      </c>
      <c r="T3387" t="s">
        <v>23233</v>
      </c>
      <c r="U3387" t="s">
        <v>44</v>
      </c>
      <c r="V3387" t="s">
        <v>37</v>
      </c>
      <c r="W3387" t="s">
        <v>42</v>
      </c>
      <c r="X3387" t="s">
        <v>164</v>
      </c>
      <c r="Y3387" t="s">
        <v>44</v>
      </c>
      <c r="Z3387" t="s">
        <v>78</v>
      </c>
      <c r="AA3387" t="s">
        <v>23234</v>
      </c>
      <c r="AB3387" t="s">
        <v>23235</v>
      </c>
      <c r="AC3387" t="s">
        <v>44</v>
      </c>
      <c r="AD3387" t="s">
        <v>23236</v>
      </c>
      <c r="AE3387" t="s">
        <v>23237</v>
      </c>
      <c r="AF3387" t="s">
        <v>23238</v>
      </c>
    </row>
    <row r="3388" spans="3:32" x14ac:dyDescent="0.3">
      <c r="C3388" s="21">
        <v>2626129</v>
      </c>
      <c r="D3388" s="20" t="s">
        <v>102</v>
      </c>
      <c r="E3388" s="20" t="s">
        <v>63</v>
      </c>
      <c r="F3388" s="45" t="s">
        <v>23239</v>
      </c>
      <c r="G3388" s="44">
        <v>45196</v>
      </c>
      <c r="H3388" s="20" t="s">
        <v>366</v>
      </c>
      <c r="J3388" t="s">
        <v>33</v>
      </c>
      <c r="K3388" t="s">
        <v>142</v>
      </c>
      <c r="L3388" t="s">
        <v>35</v>
      </c>
      <c r="M3388" t="s">
        <v>143</v>
      </c>
      <c r="N3388" t="s">
        <v>37</v>
      </c>
      <c r="O3388" t="s">
        <v>23388</v>
      </c>
      <c r="P3388" s="13" t="s">
        <v>21893</v>
      </c>
      <c r="Q3388" s="2" t="s">
        <v>23389</v>
      </c>
      <c r="R3388" t="s">
        <v>23388</v>
      </c>
      <c r="S3388" s="13" t="s">
        <v>21893</v>
      </c>
      <c r="T3388" t="s">
        <v>23390</v>
      </c>
      <c r="U3388" t="s">
        <v>23391</v>
      </c>
      <c r="V3388" t="s">
        <v>37</v>
      </c>
      <c r="W3388" t="s">
        <v>42</v>
      </c>
      <c r="X3388" t="s">
        <v>23392</v>
      </c>
      <c r="Y3388" t="s">
        <v>44</v>
      </c>
      <c r="Z3388" t="s">
        <v>45</v>
      </c>
      <c r="AA3388" t="s">
        <v>23393</v>
      </c>
      <c r="AB3388" t="s">
        <v>23394</v>
      </c>
      <c r="AC3388" t="s">
        <v>23395</v>
      </c>
      <c r="AD3388" t="s">
        <v>23396</v>
      </c>
      <c r="AE3388" t="s">
        <v>23397</v>
      </c>
      <c r="AF3388" t="s">
        <v>115</v>
      </c>
    </row>
    <row r="3389" spans="3:32" x14ac:dyDescent="0.3">
      <c r="C3389" s="21">
        <v>2626164</v>
      </c>
      <c r="D3389" s="20" t="s">
        <v>102</v>
      </c>
      <c r="E3389" s="20" t="s">
        <v>63</v>
      </c>
      <c r="F3389" s="45" t="s">
        <v>23239</v>
      </c>
      <c r="G3389" s="44">
        <v>45196</v>
      </c>
      <c r="H3389" s="20" t="s">
        <v>366</v>
      </c>
      <c r="J3389" t="s">
        <v>33</v>
      </c>
      <c r="K3389" t="s">
        <v>34</v>
      </c>
      <c r="L3389" t="s">
        <v>35</v>
      </c>
      <c r="M3389" t="s">
        <v>36</v>
      </c>
      <c r="N3389" t="s">
        <v>37</v>
      </c>
      <c r="O3389" t="s">
        <v>17103</v>
      </c>
      <c r="P3389" s="13" t="s">
        <v>21893</v>
      </c>
      <c r="Q3389" s="2" t="s">
        <v>44</v>
      </c>
      <c r="R3389" t="s">
        <v>17104</v>
      </c>
      <c r="S3389" s="13" t="s">
        <v>21893</v>
      </c>
      <c r="T3389" t="s">
        <v>17105</v>
      </c>
      <c r="U3389" t="s">
        <v>44</v>
      </c>
      <c r="V3389" t="s">
        <v>37</v>
      </c>
      <c r="W3389" t="s">
        <v>42</v>
      </c>
      <c r="X3389" t="s">
        <v>164</v>
      </c>
      <c r="Y3389" t="s">
        <v>44</v>
      </c>
      <c r="Z3389" t="s">
        <v>78</v>
      </c>
      <c r="AA3389" t="s">
        <v>17106</v>
      </c>
      <c r="AB3389" t="s">
        <v>17107</v>
      </c>
      <c r="AC3389" t="s">
        <v>44</v>
      </c>
      <c r="AD3389" t="s">
        <v>17108</v>
      </c>
      <c r="AE3389" t="s">
        <v>23240</v>
      </c>
      <c r="AF3389" t="s">
        <v>115</v>
      </c>
    </row>
    <row r="3390" spans="3:32" x14ac:dyDescent="0.3">
      <c r="C3390" s="21">
        <v>2626189</v>
      </c>
      <c r="D3390" s="20" t="s">
        <v>102</v>
      </c>
      <c r="E3390" s="20" t="s">
        <v>63</v>
      </c>
      <c r="F3390" s="45" t="s">
        <v>23239</v>
      </c>
      <c r="G3390" s="44">
        <v>45196</v>
      </c>
      <c r="H3390" s="20" t="s">
        <v>366</v>
      </c>
      <c r="J3390" t="s">
        <v>33</v>
      </c>
      <c r="K3390" t="s">
        <v>34</v>
      </c>
      <c r="L3390" t="s">
        <v>35</v>
      </c>
      <c r="M3390" t="s">
        <v>143</v>
      </c>
      <c r="N3390" t="s">
        <v>37</v>
      </c>
      <c r="O3390" t="s">
        <v>23241</v>
      </c>
      <c r="P3390" s="13" t="s">
        <v>21893</v>
      </c>
      <c r="Q3390" s="2" t="s">
        <v>44</v>
      </c>
      <c r="R3390" t="s">
        <v>23242</v>
      </c>
      <c r="S3390" s="13" t="s">
        <v>21893</v>
      </c>
      <c r="T3390" t="s">
        <v>23243</v>
      </c>
      <c r="U3390" t="s">
        <v>44</v>
      </c>
      <c r="V3390" t="s">
        <v>37</v>
      </c>
      <c r="W3390" t="s">
        <v>42</v>
      </c>
      <c r="X3390" t="s">
        <v>164</v>
      </c>
      <c r="Y3390" t="s">
        <v>44</v>
      </c>
      <c r="Z3390" t="s">
        <v>78</v>
      </c>
      <c r="AA3390" t="s">
        <v>23244</v>
      </c>
      <c r="AB3390" t="s">
        <v>23245</v>
      </c>
      <c r="AC3390" t="s">
        <v>44</v>
      </c>
      <c r="AD3390" t="s">
        <v>23246</v>
      </c>
      <c r="AE3390" t="s">
        <v>23247</v>
      </c>
      <c r="AF3390" t="s">
        <v>115</v>
      </c>
    </row>
    <row r="3391" spans="3:32" x14ac:dyDescent="0.3">
      <c r="C3391" s="21">
        <v>2626222</v>
      </c>
      <c r="D3391" s="20" t="s">
        <v>102</v>
      </c>
      <c r="E3391" s="20" t="s">
        <v>63</v>
      </c>
      <c r="F3391" s="45" t="s">
        <v>23239</v>
      </c>
      <c r="G3391" s="44">
        <v>45196</v>
      </c>
      <c r="H3391" s="20" t="s">
        <v>366</v>
      </c>
      <c r="J3391" t="s">
        <v>33</v>
      </c>
      <c r="K3391" t="s">
        <v>34</v>
      </c>
      <c r="L3391" t="s">
        <v>35</v>
      </c>
      <c r="M3391" t="s">
        <v>64</v>
      </c>
      <c r="N3391" t="s">
        <v>37</v>
      </c>
      <c r="O3391" t="s">
        <v>23202</v>
      </c>
      <c r="P3391" s="13" t="s">
        <v>21893</v>
      </c>
      <c r="Q3391" s="2" t="s">
        <v>44</v>
      </c>
      <c r="R3391" t="s">
        <v>23203</v>
      </c>
      <c r="S3391" s="13" t="s">
        <v>21893</v>
      </c>
      <c r="T3391" t="s">
        <v>23204</v>
      </c>
      <c r="U3391" t="s">
        <v>44</v>
      </c>
      <c r="V3391" t="s">
        <v>37</v>
      </c>
      <c r="W3391" t="s">
        <v>42</v>
      </c>
      <c r="X3391" t="s">
        <v>164</v>
      </c>
      <c r="Y3391" t="s">
        <v>44</v>
      </c>
      <c r="Z3391" t="s">
        <v>78</v>
      </c>
      <c r="AA3391" t="s">
        <v>23205</v>
      </c>
      <c r="AB3391" t="s">
        <v>23206</v>
      </c>
      <c r="AC3391" t="s">
        <v>44</v>
      </c>
      <c r="AD3391" t="s">
        <v>23207</v>
      </c>
      <c r="AE3391" t="s">
        <v>23248</v>
      </c>
      <c r="AF3391" t="s">
        <v>23249</v>
      </c>
    </row>
    <row r="3392" spans="3:32" x14ac:dyDescent="0.3">
      <c r="C3392" s="21">
        <v>2626227</v>
      </c>
      <c r="D3392" s="20" t="s">
        <v>102</v>
      </c>
      <c r="E3392" s="20" t="s">
        <v>63</v>
      </c>
      <c r="F3392" s="45" t="s">
        <v>23239</v>
      </c>
      <c r="G3392" s="44">
        <v>45196</v>
      </c>
      <c r="H3392" s="20" t="s">
        <v>366</v>
      </c>
      <c r="J3392" t="s">
        <v>33</v>
      </c>
      <c r="K3392" t="s">
        <v>34</v>
      </c>
      <c r="L3392" t="s">
        <v>35</v>
      </c>
      <c r="M3392" t="s">
        <v>52</v>
      </c>
      <c r="N3392" t="s">
        <v>37</v>
      </c>
      <c r="O3392" t="s">
        <v>23250</v>
      </c>
      <c r="P3392" s="13" t="s">
        <v>21893</v>
      </c>
      <c r="Q3392" s="2" t="s">
        <v>44</v>
      </c>
      <c r="R3392" t="s">
        <v>23251</v>
      </c>
      <c r="S3392" s="13" t="s">
        <v>21893</v>
      </c>
      <c r="T3392" t="s">
        <v>23252</v>
      </c>
      <c r="U3392" t="s">
        <v>44</v>
      </c>
      <c r="V3392" t="s">
        <v>37</v>
      </c>
      <c r="W3392" t="s">
        <v>42</v>
      </c>
      <c r="X3392" t="s">
        <v>164</v>
      </c>
      <c r="Y3392" t="s">
        <v>44</v>
      </c>
      <c r="Z3392" t="s">
        <v>78</v>
      </c>
      <c r="AA3392" t="s">
        <v>23253</v>
      </c>
      <c r="AB3392" t="s">
        <v>23254</v>
      </c>
      <c r="AC3392" t="s">
        <v>44</v>
      </c>
      <c r="AD3392" t="s">
        <v>23255</v>
      </c>
      <c r="AE3392" t="s">
        <v>23256</v>
      </c>
      <c r="AF3392" t="s">
        <v>115</v>
      </c>
    </row>
    <row r="3393" spans="3:32" x14ac:dyDescent="0.3">
      <c r="C3393" s="21">
        <v>2627641</v>
      </c>
      <c r="D3393" s="20" t="s">
        <v>102</v>
      </c>
      <c r="E3393" s="20" t="s">
        <v>63</v>
      </c>
      <c r="F3393" s="45" t="s">
        <v>23239</v>
      </c>
      <c r="G3393" s="44">
        <v>45196</v>
      </c>
      <c r="H3393" s="20" t="s">
        <v>366</v>
      </c>
      <c r="J3393" t="s">
        <v>33</v>
      </c>
      <c r="K3393" t="s">
        <v>34</v>
      </c>
      <c r="L3393" t="s">
        <v>35</v>
      </c>
      <c r="M3393" t="s">
        <v>64</v>
      </c>
      <c r="N3393" t="s">
        <v>37</v>
      </c>
      <c r="O3393" t="s">
        <v>23257</v>
      </c>
      <c r="P3393" s="13" t="s">
        <v>21893</v>
      </c>
      <c r="Q3393" s="2" t="s">
        <v>23258</v>
      </c>
      <c r="R3393" t="s">
        <v>23259</v>
      </c>
      <c r="S3393" s="13" t="s">
        <v>21893</v>
      </c>
      <c r="T3393" t="s">
        <v>23260</v>
      </c>
      <c r="U3393" t="s">
        <v>124</v>
      </c>
      <c r="V3393" t="s">
        <v>37</v>
      </c>
      <c r="W3393" t="s">
        <v>42</v>
      </c>
      <c r="X3393" t="s">
        <v>5868</v>
      </c>
      <c r="Y3393" t="s">
        <v>44</v>
      </c>
      <c r="Z3393" t="s">
        <v>45</v>
      </c>
      <c r="AA3393" t="s">
        <v>23261</v>
      </c>
      <c r="AB3393" t="s">
        <v>124</v>
      </c>
      <c r="AC3393" t="s">
        <v>23262</v>
      </c>
      <c r="AD3393" t="s">
        <v>124</v>
      </c>
      <c r="AE3393" t="s">
        <v>23263</v>
      </c>
      <c r="AF3393" t="s">
        <v>115</v>
      </c>
    </row>
    <row r="3394" spans="3:32" x14ac:dyDescent="0.3">
      <c r="C3394" s="21">
        <v>2627680</v>
      </c>
      <c r="D3394" s="20" t="s">
        <v>102</v>
      </c>
      <c r="E3394" s="20" t="s">
        <v>63</v>
      </c>
      <c r="F3394" s="45" t="s">
        <v>23239</v>
      </c>
      <c r="G3394" s="44">
        <v>45196</v>
      </c>
      <c r="H3394" s="20" t="s">
        <v>366</v>
      </c>
      <c r="J3394" t="s">
        <v>33</v>
      </c>
      <c r="K3394" t="s">
        <v>34</v>
      </c>
      <c r="L3394" t="s">
        <v>35</v>
      </c>
      <c r="M3394" t="s">
        <v>36</v>
      </c>
      <c r="N3394" t="s">
        <v>37</v>
      </c>
      <c r="O3394" t="s">
        <v>23264</v>
      </c>
      <c r="P3394" s="13" t="s">
        <v>21893</v>
      </c>
      <c r="Q3394" s="2" t="s">
        <v>23265</v>
      </c>
      <c r="R3394" t="s">
        <v>23264</v>
      </c>
      <c r="S3394" s="13" t="s">
        <v>21893</v>
      </c>
      <c r="T3394" t="s">
        <v>23266</v>
      </c>
      <c r="U3394" t="s">
        <v>23267</v>
      </c>
      <c r="V3394" t="s">
        <v>37</v>
      </c>
      <c r="W3394" t="s">
        <v>42</v>
      </c>
      <c r="X3394" t="s">
        <v>3371</v>
      </c>
      <c r="Y3394" t="s">
        <v>44</v>
      </c>
      <c r="Z3394" t="s">
        <v>359</v>
      </c>
      <c r="AA3394" t="s">
        <v>23268</v>
      </c>
      <c r="AB3394" t="s">
        <v>23269</v>
      </c>
      <c r="AC3394" t="s">
        <v>23269</v>
      </c>
      <c r="AD3394" t="s">
        <v>23270</v>
      </c>
      <c r="AE3394" t="s">
        <v>23271</v>
      </c>
      <c r="AF3394" t="s">
        <v>115</v>
      </c>
    </row>
    <row r="3395" spans="3:32" x14ac:dyDescent="0.3">
      <c r="C3395" s="21">
        <v>2627710</v>
      </c>
      <c r="D3395" s="20" t="s">
        <v>102</v>
      </c>
      <c r="E3395" s="20" t="s">
        <v>63</v>
      </c>
      <c r="F3395" s="45" t="s">
        <v>23239</v>
      </c>
      <c r="G3395" s="44">
        <v>45196</v>
      </c>
      <c r="H3395" s="20" t="s">
        <v>366</v>
      </c>
      <c r="J3395" t="s">
        <v>33</v>
      </c>
      <c r="K3395" t="s">
        <v>34</v>
      </c>
      <c r="L3395" t="s">
        <v>35</v>
      </c>
      <c r="M3395" t="s">
        <v>52</v>
      </c>
      <c r="N3395" t="s">
        <v>37</v>
      </c>
      <c r="O3395" t="s">
        <v>23272</v>
      </c>
      <c r="P3395" s="13" t="s">
        <v>21893</v>
      </c>
      <c r="Q3395" s="2" t="s">
        <v>23273</v>
      </c>
      <c r="R3395" t="s">
        <v>23274</v>
      </c>
      <c r="S3395" s="13" t="s">
        <v>21893</v>
      </c>
      <c r="T3395" t="s">
        <v>13493</v>
      </c>
      <c r="U3395" t="s">
        <v>44</v>
      </c>
      <c r="V3395" t="s">
        <v>37</v>
      </c>
      <c r="W3395" t="s">
        <v>42</v>
      </c>
      <c r="X3395" t="s">
        <v>13104</v>
      </c>
      <c r="Y3395" t="s">
        <v>44</v>
      </c>
      <c r="Z3395" t="s">
        <v>45</v>
      </c>
      <c r="AA3395" t="s">
        <v>23275</v>
      </c>
      <c r="AB3395" t="s">
        <v>44</v>
      </c>
      <c r="AC3395" t="s">
        <v>23276</v>
      </c>
      <c r="AD3395" t="s">
        <v>23277</v>
      </c>
      <c r="AE3395" t="s">
        <v>23278</v>
      </c>
      <c r="AF3395" t="s">
        <v>115</v>
      </c>
    </row>
    <row r="3396" spans="3:32" x14ac:dyDescent="0.3">
      <c r="C3396" s="21">
        <v>2635505</v>
      </c>
      <c r="D3396" s="20" t="s">
        <v>29</v>
      </c>
      <c r="E3396" s="20" t="s">
        <v>63</v>
      </c>
      <c r="F3396" s="45" t="s">
        <v>23239</v>
      </c>
      <c r="G3396" s="44">
        <v>45197</v>
      </c>
      <c r="H3396" s="20" t="s">
        <v>366</v>
      </c>
      <c r="J3396" t="s">
        <v>33</v>
      </c>
      <c r="K3396" t="s">
        <v>382</v>
      </c>
      <c r="L3396" t="s">
        <v>35</v>
      </c>
      <c r="M3396" t="s">
        <v>36</v>
      </c>
      <c r="N3396" t="s">
        <v>37</v>
      </c>
      <c r="O3396" t="s">
        <v>23435</v>
      </c>
      <c r="P3396" s="13" t="s">
        <v>22684</v>
      </c>
      <c r="Q3396" s="2" t="s">
        <v>23436</v>
      </c>
      <c r="R3396" t="s">
        <v>23435</v>
      </c>
      <c r="S3396" s="13" t="s">
        <v>22684</v>
      </c>
      <c r="T3396" t="s">
        <v>23437</v>
      </c>
      <c r="U3396" t="s">
        <v>23438</v>
      </c>
      <c r="V3396" t="s">
        <v>37</v>
      </c>
      <c r="W3396" t="s">
        <v>42</v>
      </c>
      <c r="X3396" t="s">
        <v>19052</v>
      </c>
      <c r="Y3396" t="s">
        <v>44</v>
      </c>
      <c r="Z3396" t="s">
        <v>78</v>
      </c>
      <c r="AA3396" t="s">
        <v>23439</v>
      </c>
      <c r="AB3396" t="s">
        <v>124</v>
      </c>
      <c r="AC3396" t="s">
        <v>23440</v>
      </c>
      <c r="AD3396" t="s">
        <v>23441</v>
      </c>
      <c r="AE3396" t="s">
        <v>23442</v>
      </c>
      <c r="AF3396" t="s">
        <v>51</v>
      </c>
    </row>
    <row r="3397" spans="3:32" x14ac:dyDescent="0.3">
      <c r="C3397" s="21">
        <v>2635518</v>
      </c>
      <c r="D3397" s="20" t="s">
        <v>29</v>
      </c>
      <c r="E3397" s="20" t="s">
        <v>537</v>
      </c>
      <c r="F3397" s="45" t="s">
        <v>23239</v>
      </c>
      <c r="G3397" s="44">
        <v>45197</v>
      </c>
      <c r="H3397" s="20" t="s">
        <v>366</v>
      </c>
      <c r="J3397" t="s">
        <v>33</v>
      </c>
      <c r="K3397" t="s">
        <v>382</v>
      </c>
      <c r="L3397" t="s">
        <v>35</v>
      </c>
      <c r="M3397" t="s">
        <v>52</v>
      </c>
      <c r="N3397" t="s">
        <v>37</v>
      </c>
      <c r="O3397" t="s">
        <v>23443</v>
      </c>
      <c r="P3397" s="13" t="s">
        <v>22684</v>
      </c>
      <c r="Q3397" s="2" t="s">
        <v>23444</v>
      </c>
      <c r="R3397" t="s">
        <v>23445</v>
      </c>
      <c r="S3397" s="13" t="s">
        <v>22684</v>
      </c>
      <c r="T3397" t="s">
        <v>86</v>
      </c>
      <c r="U3397" t="s">
        <v>87</v>
      </c>
      <c r="V3397" t="s">
        <v>37</v>
      </c>
      <c r="W3397" t="s">
        <v>42</v>
      </c>
      <c r="X3397" t="s">
        <v>2480</v>
      </c>
      <c r="Y3397" t="s">
        <v>44</v>
      </c>
      <c r="Z3397" t="s">
        <v>359</v>
      </c>
      <c r="AA3397" t="s">
        <v>23446</v>
      </c>
      <c r="AB3397" t="s">
        <v>44</v>
      </c>
      <c r="AC3397" t="s">
        <v>23447</v>
      </c>
      <c r="AD3397" t="s">
        <v>91</v>
      </c>
      <c r="AE3397" t="s">
        <v>23448</v>
      </c>
      <c r="AF3397" t="s">
        <v>51</v>
      </c>
    </row>
    <row r="3398" spans="3:32" x14ac:dyDescent="0.3">
      <c r="C3398" s="21">
        <v>2635765</v>
      </c>
      <c r="D3398" s="20" t="s">
        <v>29</v>
      </c>
      <c r="E3398" s="20" t="s">
        <v>63</v>
      </c>
      <c r="F3398" s="45" t="s">
        <v>23239</v>
      </c>
      <c r="G3398" s="44">
        <v>45197</v>
      </c>
      <c r="H3398" s="20" t="s">
        <v>366</v>
      </c>
      <c r="J3398" t="s">
        <v>33</v>
      </c>
      <c r="K3398" t="s">
        <v>382</v>
      </c>
      <c r="L3398" t="s">
        <v>35</v>
      </c>
      <c r="M3398" t="s">
        <v>36</v>
      </c>
      <c r="N3398" t="s">
        <v>37</v>
      </c>
      <c r="O3398" t="s">
        <v>23449</v>
      </c>
      <c r="P3398" s="13" t="s">
        <v>22684</v>
      </c>
      <c r="Q3398" s="2" t="s">
        <v>23450</v>
      </c>
      <c r="R3398" t="s">
        <v>23449</v>
      </c>
      <c r="S3398" s="13" t="s">
        <v>22684</v>
      </c>
      <c r="T3398" t="s">
        <v>23451</v>
      </c>
      <c r="U3398" t="s">
        <v>200</v>
      </c>
      <c r="V3398" t="s">
        <v>37</v>
      </c>
      <c r="W3398" t="s">
        <v>42</v>
      </c>
      <c r="X3398" t="s">
        <v>738</v>
      </c>
      <c r="Y3398" t="s">
        <v>44</v>
      </c>
      <c r="Z3398" t="s">
        <v>23452</v>
      </c>
      <c r="AA3398" t="s">
        <v>23453</v>
      </c>
      <c r="AB3398" t="s">
        <v>124</v>
      </c>
      <c r="AC3398" t="s">
        <v>5313</v>
      </c>
      <c r="AD3398" t="s">
        <v>23454</v>
      </c>
      <c r="AE3398" t="s">
        <v>23455</v>
      </c>
      <c r="AF3398" t="s">
        <v>51</v>
      </c>
    </row>
    <row r="3399" spans="3:32" x14ac:dyDescent="0.3">
      <c r="C3399" s="21">
        <v>2635931</v>
      </c>
      <c r="D3399" s="20" t="s">
        <v>29</v>
      </c>
      <c r="E3399" s="20" t="s">
        <v>63</v>
      </c>
      <c r="F3399" s="45" t="s">
        <v>23239</v>
      </c>
      <c r="G3399" s="44">
        <v>45197</v>
      </c>
      <c r="H3399" s="20" t="s">
        <v>366</v>
      </c>
      <c r="J3399" t="s">
        <v>33</v>
      </c>
      <c r="K3399" t="s">
        <v>382</v>
      </c>
      <c r="L3399" t="s">
        <v>35</v>
      </c>
      <c r="M3399" t="s">
        <v>105</v>
      </c>
      <c r="N3399" t="s">
        <v>37</v>
      </c>
      <c r="O3399" t="s">
        <v>23456</v>
      </c>
      <c r="P3399" s="13" t="s">
        <v>22684</v>
      </c>
      <c r="Q3399" s="2" t="s">
        <v>23457</v>
      </c>
      <c r="R3399" t="s">
        <v>23456</v>
      </c>
      <c r="S3399" s="13" t="s">
        <v>22684</v>
      </c>
      <c r="T3399" t="s">
        <v>23458</v>
      </c>
      <c r="U3399" t="s">
        <v>23459</v>
      </c>
      <c r="V3399" t="s">
        <v>37</v>
      </c>
      <c r="W3399" t="s">
        <v>42</v>
      </c>
      <c r="X3399" t="s">
        <v>1985</v>
      </c>
      <c r="Y3399" t="s">
        <v>44</v>
      </c>
      <c r="Z3399" t="s">
        <v>45</v>
      </c>
      <c r="AA3399" t="s">
        <v>23460</v>
      </c>
      <c r="AB3399" t="s">
        <v>23461</v>
      </c>
      <c r="AC3399" t="s">
        <v>23461</v>
      </c>
      <c r="AD3399" t="s">
        <v>23462</v>
      </c>
      <c r="AE3399" t="s">
        <v>11043</v>
      </c>
      <c r="AF3399" t="s">
        <v>51</v>
      </c>
    </row>
    <row r="3400" spans="3:32" x14ac:dyDescent="0.3">
      <c r="C3400" s="21">
        <v>2636461</v>
      </c>
      <c r="D3400" s="20" t="s">
        <v>29</v>
      </c>
      <c r="E3400" s="20" t="s">
        <v>30</v>
      </c>
      <c r="F3400" s="45" t="s">
        <v>23239</v>
      </c>
      <c r="G3400" s="44">
        <v>45197</v>
      </c>
      <c r="H3400" s="20" t="s">
        <v>366</v>
      </c>
      <c r="J3400" t="s">
        <v>33</v>
      </c>
      <c r="K3400" t="s">
        <v>382</v>
      </c>
      <c r="L3400" t="s">
        <v>35</v>
      </c>
      <c r="M3400" t="s">
        <v>117</v>
      </c>
      <c r="N3400" t="s">
        <v>37</v>
      </c>
      <c r="O3400" t="s">
        <v>23463</v>
      </c>
      <c r="P3400" s="13" t="s">
        <v>22684</v>
      </c>
      <c r="Q3400" s="2" t="s">
        <v>23464</v>
      </c>
      <c r="R3400" t="s">
        <v>23463</v>
      </c>
      <c r="S3400" s="13" t="s">
        <v>22684</v>
      </c>
      <c r="T3400" t="s">
        <v>23465</v>
      </c>
      <c r="U3400" t="s">
        <v>23466</v>
      </c>
      <c r="V3400" t="s">
        <v>37</v>
      </c>
      <c r="W3400" t="s">
        <v>42</v>
      </c>
      <c r="X3400" t="s">
        <v>817</v>
      </c>
      <c r="Y3400" t="s">
        <v>44</v>
      </c>
      <c r="Z3400" t="s">
        <v>45</v>
      </c>
      <c r="AA3400" t="s">
        <v>23467</v>
      </c>
      <c r="AB3400" t="s">
        <v>23468</v>
      </c>
      <c r="AC3400" t="s">
        <v>23469</v>
      </c>
      <c r="AD3400" t="s">
        <v>23470</v>
      </c>
      <c r="AE3400" t="s">
        <v>23471</v>
      </c>
      <c r="AF3400" t="s">
        <v>51</v>
      </c>
    </row>
    <row r="3401" spans="3:32" x14ac:dyDescent="0.3">
      <c r="C3401" s="21">
        <v>2636468</v>
      </c>
      <c r="D3401" s="20" t="s">
        <v>29</v>
      </c>
      <c r="E3401" s="20" t="s">
        <v>63</v>
      </c>
      <c r="F3401" s="45" t="s">
        <v>23239</v>
      </c>
      <c r="G3401" s="44">
        <v>45197</v>
      </c>
      <c r="H3401" s="20" t="s">
        <v>366</v>
      </c>
      <c r="J3401" t="s">
        <v>33</v>
      </c>
      <c r="K3401" t="s">
        <v>382</v>
      </c>
      <c r="L3401" t="s">
        <v>35</v>
      </c>
      <c r="M3401" t="s">
        <v>36</v>
      </c>
      <c r="N3401" t="s">
        <v>37</v>
      </c>
      <c r="O3401" t="s">
        <v>23472</v>
      </c>
      <c r="P3401" s="13" t="s">
        <v>22684</v>
      </c>
      <c r="Q3401" s="2" t="s">
        <v>23473</v>
      </c>
      <c r="R3401" t="s">
        <v>23474</v>
      </c>
      <c r="S3401" s="13" t="s">
        <v>22684</v>
      </c>
      <c r="T3401" t="s">
        <v>23475</v>
      </c>
      <c r="U3401" t="s">
        <v>44</v>
      </c>
      <c r="V3401" t="s">
        <v>37</v>
      </c>
      <c r="W3401" t="s">
        <v>42</v>
      </c>
      <c r="X3401" t="s">
        <v>97</v>
      </c>
      <c r="Y3401" t="s">
        <v>44</v>
      </c>
      <c r="Z3401" t="s">
        <v>78</v>
      </c>
      <c r="AA3401" t="s">
        <v>23476</v>
      </c>
      <c r="AB3401" t="s">
        <v>44</v>
      </c>
      <c r="AC3401" t="s">
        <v>23477</v>
      </c>
      <c r="AD3401" t="s">
        <v>976</v>
      </c>
      <c r="AE3401" t="s">
        <v>23478</v>
      </c>
      <c r="AF3401" t="s">
        <v>51</v>
      </c>
    </row>
    <row r="3402" spans="3:32" x14ac:dyDescent="0.3">
      <c r="C3402" s="21">
        <v>2636898</v>
      </c>
      <c r="D3402" s="20" t="s">
        <v>29</v>
      </c>
      <c r="E3402" s="20" t="s">
        <v>63</v>
      </c>
      <c r="F3402" s="45" t="s">
        <v>23239</v>
      </c>
      <c r="G3402" s="44">
        <v>45197</v>
      </c>
      <c r="H3402" s="20" t="s">
        <v>366</v>
      </c>
      <c r="J3402" t="s">
        <v>33</v>
      </c>
      <c r="K3402" t="s">
        <v>382</v>
      </c>
      <c r="L3402" t="s">
        <v>35</v>
      </c>
      <c r="M3402" t="s">
        <v>36</v>
      </c>
      <c r="N3402" t="s">
        <v>37</v>
      </c>
      <c r="O3402" t="s">
        <v>23472</v>
      </c>
      <c r="P3402" s="13" t="s">
        <v>23479</v>
      </c>
      <c r="Q3402" s="2" t="s">
        <v>23480</v>
      </c>
      <c r="R3402" t="s">
        <v>23481</v>
      </c>
      <c r="S3402" s="13" t="s">
        <v>23479</v>
      </c>
      <c r="T3402" t="s">
        <v>23482</v>
      </c>
      <c r="U3402" t="s">
        <v>23472</v>
      </c>
      <c r="V3402" t="s">
        <v>37</v>
      </c>
      <c r="W3402" t="s">
        <v>42</v>
      </c>
      <c r="X3402" t="s">
        <v>12042</v>
      </c>
      <c r="Y3402" t="s">
        <v>44</v>
      </c>
      <c r="Z3402" t="s">
        <v>78</v>
      </c>
      <c r="AA3402" t="s">
        <v>23476</v>
      </c>
      <c r="AB3402" t="s">
        <v>44</v>
      </c>
      <c r="AC3402" t="s">
        <v>23477</v>
      </c>
      <c r="AD3402" t="s">
        <v>23472</v>
      </c>
      <c r="AE3402" t="s">
        <v>23483</v>
      </c>
      <c r="AF3402" t="s">
        <v>51</v>
      </c>
    </row>
    <row r="3403" spans="3:32" x14ac:dyDescent="0.3">
      <c r="C3403" s="21">
        <v>2637319</v>
      </c>
      <c r="D3403" s="20" t="s">
        <v>29</v>
      </c>
      <c r="E3403" s="20" t="s">
        <v>63</v>
      </c>
      <c r="F3403" s="45" t="s">
        <v>23239</v>
      </c>
      <c r="G3403" s="44">
        <v>45197</v>
      </c>
      <c r="H3403" s="20" t="s">
        <v>366</v>
      </c>
      <c r="J3403" t="s">
        <v>33</v>
      </c>
      <c r="K3403" t="s">
        <v>382</v>
      </c>
      <c r="L3403" t="s">
        <v>35</v>
      </c>
      <c r="M3403" t="s">
        <v>52</v>
      </c>
      <c r="N3403" t="s">
        <v>37</v>
      </c>
      <c r="O3403" t="s">
        <v>23484</v>
      </c>
      <c r="P3403" s="13" t="s">
        <v>23479</v>
      </c>
      <c r="Q3403" s="2" t="s">
        <v>23485</v>
      </c>
      <c r="R3403" t="s">
        <v>23486</v>
      </c>
      <c r="S3403" s="13" t="s">
        <v>23479</v>
      </c>
      <c r="T3403" t="s">
        <v>23487</v>
      </c>
      <c r="U3403" t="s">
        <v>23488</v>
      </c>
      <c r="V3403" t="s">
        <v>37</v>
      </c>
      <c r="W3403" t="s">
        <v>42</v>
      </c>
      <c r="X3403" t="s">
        <v>69</v>
      </c>
      <c r="Y3403" t="s">
        <v>44</v>
      </c>
      <c r="Z3403" t="s">
        <v>78</v>
      </c>
      <c r="AA3403" t="s">
        <v>23489</v>
      </c>
      <c r="AB3403" t="s">
        <v>44</v>
      </c>
      <c r="AC3403" t="s">
        <v>71</v>
      </c>
      <c r="AD3403" t="s">
        <v>23490</v>
      </c>
      <c r="AE3403" t="s">
        <v>23491</v>
      </c>
      <c r="AF3403" t="s">
        <v>51</v>
      </c>
    </row>
    <row r="3404" spans="3:32" x14ac:dyDescent="0.3">
      <c r="C3404" s="21">
        <v>2637409</v>
      </c>
      <c r="D3404" s="20" t="s">
        <v>29</v>
      </c>
      <c r="E3404" s="20" t="s">
        <v>63</v>
      </c>
      <c r="F3404" s="45" t="s">
        <v>23239</v>
      </c>
      <c r="G3404" s="44">
        <v>45197</v>
      </c>
      <c r="H3404" s="20" t="s">
        <v>366</v>
      </c>
      <c r="J3404" t="s">
        <v>33</v>
      </c>
      <c r="K3404" t="s">
        <v>382</v>
      </c>
      <c r="L3404" t="s">
        <v>35</v>
      </c>
      <c r="M3404" t="s">
        <v>36</v>
      </c>
      <c r="N3404" t="s">
        <v>37</v>
      </c>
      <c r="O3404" t="s">
        <v>23492</v>
      </c>
      <c r="P3404" s="13" t="s">
        <v>23479</v>
      </c>
      <c r="Q3404" s="2" t="s">
        <v>23493</v>
      </c>
      <c r="R3404" t="s">
        <v>23494</v>
      </c>
      <c r="S3404" s="13" t="s">
        <v>23479</v>
      </c>
      <c r="T3404" t="s">
        <v>23495</v>
      </c>
      <c r="U3404" t="s">
        <v>124</v>
      </c>
      <c r="V3404" t="s">
        <v>37</v>
      </c>
      <c r="W3404" t="s">
        <v>42</v>
      </c>
      <c r="X3404" t="s">
        <v>4414</v>
      </c>
      <c r="Y3404" t="s">
        <v>44</v>
      </c>
      <c r="Z3404" t="s">
        <v>23496</v>
      </c>
      <c r="AA3404" t="s">
        <v>23497</v>
      </c>
      <c r="AB3404" t="s">
        <v>124</v>
      </c>
      <c r="AC3404" t="s">
        <v>124</v>
      </c>
      <c r="AD3404" t="s">
        <v>124</v>
      </c>
      <c r="AE3404" t="s">
        <v>23498</v>
      </c>
      <c r="AF3404" t="s">
        <v>51</v>
      </c>
    </row>
    <row r="3405" spans="3:32" x14ac:dyDescent="0.3">
      <c r="C3405" s="21">
        <v>2635149</v>
      </c>
      <c r="D3405" s="20" t="s">
        <v>102</v>
      </c>
      <c r="E3405" s="20" t="s">
        <v>30</v>
      </c>
      <c r="F3405" s="45" t="s">
        <v>23239</v>
      </c>
      <c r="G3405" s="44">
        <v>45197</v>
      </c>
      <c r="H3405" s="20" t="s">
        <v>366</v>
      </c>
      <c r="J3405" t="s">
        <v>33</v>
      </c>
      <c r="K3405" t="s">
        <v>382</v>
      </c>
      <c r="L3405" t="s">
        <v>35</v>
      </c>
      <c r="M3405" t="s">
        <v>36</v>
      </c>
      <c r="N3405" t="s">
        <v>37</v>
      </c>
      <c r="O3405" t="s">
        <v>23420</v>
      </c>
      <c r="P3405" s="13" t="s">
        <v>22684</v>
      </c>
      <c r="Q3405" s="2" t="s">
        <v>44</v>
      </c>
      <c r="R3405" t="s">
        <v>23421</v>
      </c>
      <c r="S3405" s="13" t="s">
        <v>22684</v>
      </c>
      <c r="T3405" t="s">
        <v>23422</v>
      </c>
      <c r="U3405" t="s">
        <v>44</v>
      </c>
      <c r="V3405" t="s">
        <v>37</v>
      </c>
      <c r="W3405" t="s">
        <v>42</v>
      </c>
      <c r="X3405" t="s">
        <v>164</v>
      </c>
      <c r="Y3405" t="s">
        <v>44</v>
      </c>
      <c r="Z3405" t="s">
        <v>78</v>
      </c>
      <c r="AA3405" t="s">
        <v>23423</v>
      </c>
      <c r="AB3405" t="s">
        <v>23424</v>
      </c>
      <c r="AC3405" t="s">
        <v>44</v>
      </c>
      <c r="AD3405" t="s">
        <v>23425</v>
      </c>
      <c r="AE3405" t="s">
        <v>23426</v>
      </c>
      <c r="AF3405" t="s">
        <v>51</v>
      </c>
    </row>
    <row r="3406" spans="3:32" x14ac:dyDescent="0.3">
      <c r="C3406" s="21">
        <v>2628018</v>
      </c>
      <c r="D3406" s="20" t="s">
        <v>102</v>
      </c>
      <c r="E3406" s="20" t="s">
        <v>63</v>
      </c>
      <c r="F3406" s="45" t="s">
        <v>23239</v>
      </c>
      <c r="G3406" s="44">
        <v>45197</v>
      </c>
      <c r="H3406" s="20" t="s">
        <v>366</v>
      </c>
      <c r="J3406" t="s">
        <v>33</v>
      </c>
      <c r="K3406" t="s">
        <v>382</v>
      </c>
      <c r="L3406" t="s">
        <v>35</v>
      </c>
      <c r="M3406" t="s">
        <v>143</v>
      </c>
      <c r="N3406" t="s">
        <v>37</v>
      </c>
      <c r="O3406" t="s">
        <v>20261</v>
      </c>
      <c r="P3406" s="13" t="s">
        <v>21893</v>
      </c>
      <c r="Q3406" s="2" t="s">
        <v>23279</v>
      </c>
      <c r="R3406" t="s">
        <v>23280</v>
      </c>
      <c r="S3406" s="13" t="s">
        <v>21893</v>
      </c>
      <c r="T3406" t="s">
        <v>23281</v>
      </c>
      <c r="U3406" t="s">
        <v>124</v>
      </c>
      <c r="V3406" t="s">
        <v>37</v>
      </c>
      <c r="W3406" t="s">
        <v>42</v>
      </c>
      <c r="X3406" t="s">
        <v>17187</v>
      </c>
      <c r="Y3406" t="s">
        <v>44</v>
      </c>
      <c r="Z3406" t="s">
        <v>20266</v>
      </c>
      <c r="AA3406" t="s">
        <v>20267</v>
      </c>
      <c r="AB3406" t="s">
        <v>124</v>
      </c>
      <c r="AC3406" t="s">
        <v>23282</v>
      </c>
      <c r="AD3406" t="s">
        <v>23283</v>
      </c>
      <c r="AE3406" t="s">
        <v>23284</v>
      </c>
      <c r="AF3406" t="s">
        <v>115</v>
      </c>
    </row>
    <row r="3407" spans="3:32" x14ac:dyDescent="0.3">
      <c r="C3407" s="21">
        <v>2628023</v>
      </c>
      <c r="D3407" s="20" t="s">
        <v>102</v>
      </c>
      <c r="E3407" s="20" t="s">
        <v>141</v>
      </c>
      <c r="F3407" s="45" t="s">
        <v>23239</v>
      </c>
      <c r="G3407" s="44">
        <v>45197</v>
      </c>
      <c r="H3407" s="20" t="s">
        <v>366</v>
      </c>
      <c r="J3407" t="s">
        <v>33</v>
      </c>
      <c r="K3407" t="s">
        <v>382</v>
      </c>
      <c r="L3407" t="s">
        <v>35</v>
      </c>
      <c r="M3407" t="s">
        <v>117</v>
      </c>
      <c r="N3407" t="s">
        <v>37</v>
      </c>
      <c r="O3407" t="s">
        <v>23285</v>
      </c>
      <c r="P3407" s="13" t="s">
        <v>21893</v>
      </c>
      <c r="Q3407" s="2" t="s">
        <v>23286</v>
      </c>
      <c r="R3407" t="s">
        <v>23285</v>
      </c>
      <c r="S3407" s="13" t="s">
        <v>21893</v>
      </c>
      <c r="T3407" t="s">
        <v>23287</v>
      </c>
      <c r="U3407" t="s">
        <v>23288</v>
      </c>
      <c r="V3407" t="s">
        <v>37</v>
      </c>
      <c r="W3407" t="s">
        <v>42</v>
      </c>
      <c r="X3407" t="s">
        <v>7667</v>
      </c>
      <c r="Y3407" t="s">
        <v>44</v>
      </c>
      <c r="Z3407" t="s">
        <v>45</v>
      </c>
      <c r="AA3407" t="s">
        <v>23289</v>
      </c>
      <c r="AB3407" t="s">
        <v>23290</v>
      </c>
      <c r="AC3407" t="s">
        <v>23291</v>
      </c>
      <c r="AD3407" t="s">
        <v>23292</v>
      </c>
      <c r="AE3407" t="s">
        <v>23293</v>
      </c>
      <c r="AF3407" t="s">
        <v>115</v>
      </c>
    </row>
    <row r="3408" spans="3:32" x14ac:dyDescent="0.3">
      <c r="C3408" s="21">
        <v>2628101</v>
      </c>
      <c r="D3408" s="20" t="s">
        <v>102</v>
      </c>
      <c r="E3408" s="20" t="s">
        <v>280</v>
      </c>
      <c r="F3408" s="45" t="s">
        <v>23239</v>
      </c>
      <c r="G3408" s="44">
        <v>45197</v>
      </c>
      <c r="H3408" s="20" t="s">
        <v>366</v>
      </c>
      <c r="J3408" t="s">
        <v>33</v>
      </c>
      <c r="K3408" t="s">
        <v>382</v>
      </c>
      <c r="L3408" t="s">
        <v>35</v>
      </c>
      <c r="M3408" t="s">
        <v>117</v>
      </c>
      <c r="N3408" t="s">
        <v>37</v>
      </c>
      <c r="O3408" t="s">
        <v>23294</v>
      </c>
      <c r="P3408" s="13" t="s">
        <v>21893</v>
      </c>
      <c r="Q3408" s="2" t="s">
        <v>44</v>
      </c>
      <c r="R3408" t="s">
        <v>23295</v>
      </c>
      <c r="S3408" s="13" t="s">
        <v>21893</v>
      </c>
      <c r="T3408" t="s">
        <v>23296</v>
      </c>
      <c r="U3408" t="s">
        <v>44</v>
      </c>
      <c r="V3408" t="s">
        <v>37</v>
      </c>
      <c r="W3408" t="s">
        <v>42</v>
      </c>
      <c r="X3408" t="s">
        <v>164</v>
      </c>
      <c r="Y3408" t="s">
        <v>44</v>
      </c>
      <c r="Z3408" t="s">
        <v>78</v>
      </c>
      <c r="AA3408" t="s">
        <v>23297</v>
      </c>
      <c r="AB3408" t="s">
        <v>23298</v>
      </c>
      <c r="AC3408" t="s">
        <v>44</v>
      </c>
      <c r="AD3408" t="s">
        <v>23299</v>
      </c>
      <c r="AE3408" t="s">
        <v>23300</v>
      </c>
      <c r="AF3408" t="s">
        <v>115</v>
      </c>
    </row>
    <row r="3409" spans="3:32" x14ac:dyDescent="0.3">
      <c r="C3409" s="21">
        <v>2628116</v>
      </c>
      <c r="D3409" s="20" t="s">
        <v>102</v>
      </c>
      <c r="E3409" s="20" t="s">
        <v>30</v>
      </c>
      <c r="F3409" s="45" t="s">
        <v>23239</v>
      </c>
      <c r="G3409" s="44">
        <v>45197</v>
      </c>
      <c r="H3409" s="20" t="s">
        <v>366</v>
      </c>
      <c r="J3409" t="s">
        <v>33</v>
      </c>
      <c r="K3409" t="s">
        <v>382</v>
      </c>
      <c r="L3409" t="s">
        <v>35</v>
      </c>
      <c r="M3409" t="s">
        <v>36</v>
      </c>
      <c r="N3409" t="s">
        <v>37</v>
      </c>
      <c r="O3409" t="s">
        <v>23301</v>
      </c>
      <c r="P3409" s="13" t="s">
        <v>21893</v>
      </c>
      <c r="Q3409" s="2" t="s">
        <v>23302</v>
      </c>
      <c r="R3409" t="s">
        <v>23301</v>
      </c>
      <c r="S3409" s="13" t="s">
        <v>21893</v>
      </c>
      <c r="T3409" t="s">
        <v>23303</v>
      </c>
      <c r="U3409" t="s">
        <v>23304</v>
      </c>
      <c r="V3409" t="s">
        <v>37</v>
      </c>
      <c r="W3409" t="s">
        <v>42</v>
      </c>
      <c r="X3409" t="s">
        <v>1150</v>
      </c>
      <c r="Y3409" t="s">
        <v>44</v>
      </c>
      <c r="Z3409" t="s">
        <v>78</v>
      </c>
      <c r="AA3409" t="s">
        <v>23305</v>
      </c>
      <c r="AB3409" t="s">
        <v>44</v>
      </c>
      <c r="AC3409" t="s">
        <v>23306</v>
      </c>
      <c r="AD3409" t="s">
        <v>23307</v>
      </c>
      <c r="AE3409" t="s">
        <v>23308</v>
      </c>
      <c r="AF3409" t="s">
        <v>115</v>
      </c>
    </row>
    <row r="3410" spans="3:32" x14ac:dyDescent="0.3">
      <c r="C3410" s="21">
        <v>2628217</v>
      </c>
      <c r="D3410" s="20" t="s">
        <v>102</v>
      </c>
      <c r="E3410" s="20" t="s">
        <v>63</v>
      </c>
      <c r="F3410" s="45" t="s">
        <v>23239</v>
      </c>
      <c r="G3410" s="44">
        <v>45197</v>
      </c>
      <c r="H3410" s="20" t="s">
        <v>366</v>
      </c>
      <c r="J3410" t="s">
        <v>33</v>
      </c>
      <c r="K3410" t="s">
        <v>382</v>
      </c>
      <c r="L3410" t="s">
        <v>35</v>
      </c>
      <c r="M3410" t="s">
        <v>117</v>
      </c>
      <c r="N3410" t="s">
        <v>37</v>
      </c>
      <c r="O3410" t="s">
        <v>23309</v>
      </c>
      <c r="P3410" s="13" t="s">
        <v>21893</v>
      </c>
      <c r="Q3410" s="2" t="s">
        <v>44</v>
      </c>
      <c r="R3410" t="s">
        <v>23310</v>
      </c>
      <c r="S3410" s="13" t="s">
        <v>21893</v>
      </c>
      <c r="T3410" t="s">
        <v>23311</v>
      </c>
      <c r="U3410" t="s">
        <v>44</v>
      </c>
      <c r="V3410" t="s">
        <v>37</v>
      </c>
      <c r="W3410" t="s">
        <v>42</v>
      </c>
      <c r="X3410" t="s">
        <v>164</v>
      </c>
      <c r="Y3410" t="s">
        <v>44</v>
      </c>
      <c r="Z3410" t="s">
        <v>78</v>
      </c>
      <c r="AA3410" t="s">
        <v>23312</v>
      </c>
      <c r="AB3410" t="s">
        <v>23313</v>
      </c>
      <c r="AC3410" t="s">
        <v>44</v>
      </c>
      <c r="AD3410" t="s">
        <v>23314</v>
      </c>
      <c r="AE3410" t="s">
        <v>23315</v>
      </c>
      <c r="AF3410" t="s">
        <v>115</v>
      </c>
    </row>
    <row r="3411" spans="3:32" x14ac:dyDescent="0.3">
      <c r="C3411" s="21">
        <v>2623598</v>
      </c>
      <c r="D3411" s="20" t="s">
        <v>102</v>
      </c>
      <c r="E3411" s="20" t="s">
        <v>63</v>
      </c>
      <c r="F3411" s="45" t="s">
        <v>23193</v>
      </c>
      <c r="G3411" s="44" t="s">
        <v>23193</v>
      </c>
      <c r="H3411" s="20" t="s">
        <v>366</v>
      </c>
      <c r="J3411" t="s">
        <v>33</v>
      </c>
      <c r="K3411" t="s">
        <v>382</v>
      </c>
      <c r="L3411" t="s">
        <v>35</v>
      </c>
      <c r="M3411" t="s">
        <v>117</v>
      </c>
      <c r="N3411" t="s">
        <v>37</v>
      </c>
      <c r="O3411" t="s">
        <v>23795</v>
      </c>
      <c r="P3411" s="13" t="s">
        <v>21892</v>
      </c>
      <c r="Q3411" s="2" t="s">
        <v>44</v>
      </c>
      <c r="R3411" t="s">
        <v>23796</v>
      </c>
      <c r="S3411" s="13" t="s">
        <v>21892</v>
      </c>
      <c r="T3411" t="s">
        <v>23797</v>
      </c>
      <c r="U3411" t="s">
        <v>44</v>
      </c>
      <c r="V3411" t="s">
        <v>37</v>
      </c>
      <c r="W3411" t="s">
        <v>42</v>
      </c>
      <c r="X3411" t="s">
        <v>164</v>
      </c>
      <c r="Y3411" t="s">
        <v>44</v>
      </c>
      <c r="Z3411" t="s">
        <v>78</v>
      </c>
      <c r="AA3411" t="s">
        <v>23798</v>
      </c>
      <c r="AB3411" t="s">
        <v>23799</v>
      </c>
      <c r="AC3411" t="s">
        <v>44</v>
      </c>
      <c r="AD3411" t="s">
        <v>23800</v>
      </c>
      <c r="AE3411" t="s">
        <v>23801</v>
      </c>
      <c r="AF3411" t="s">
        <v>115</v>
      </c>
    </row>
    <row r="3412" spans="3:32" x14ac:dyDescent="0.3">
      <c r="C3412" s="21">
        <v>2637998</v>
      </c>
      <c r="D3412" s="20" t="s">
        <v>29</v>
      </c>
      <c r="E3412" s="20" t="s">
        <v>63</v>
      </c>
      <c r="F3412" s="45" t="s">
        <v>23330</v>
      </c>
      <c r="G3412" s="44" t="s">
        <v>23239</v>
      </c>
      <c r="H3412" s="20" t="s">
        <v>366</v>
      </c>
      <c r="J3412" t="s">
        <v>33</v>
      </c>
      <c r="K3412" t="s">
        <v>34</v>
      </c>
      <c r="L3412" t="s">
        <v>35</v>
      </c>
      <c r="M3412" t="s">
        <v>52</v>
      </c>
      <c r="N3412" t="s">
        <v>37</v>
      </c>
      <c r="O3412" t="s">
        <v>23499</v>
      </c>
      <c r="P3412" s="13" t="s">
        <v>22730</v>
      </c>
      <c r="Q3412" s="2" t="s">
        <v>23500</v>
      </c>
      <c r="R3412" t="s">
        <v>23501</v>
      </c>
      <c r="S3412" s="13" t="s">
        <v>22730</v>
      </c>
      <c r="T3412" t="s">
        <v>23502</v>
      </c>
      <c r="U3412" t="s">
        <v>23503</v>
      </c>
      <c r="V3412" t="s">
        <v>37</v>
      </c>
      <c r="W3412" t="s">
        <v>42</v>
      </c>
      <c r="X3412" t="s">
        <v>4407</v>
      </c>
      <c r="Y3412" t="s">
        <v>44</v>
      </c>
      <c r="Z3412" t="s">
        <v>45</v>
      </c>
      <c r="AA3412" t="s">
        <v>23504</v>
      </c>
      <c r="AB3412" t="s">
        <v>124</v>
      </c>
      <c r="AC3412" t="s">
        <v>23505</v>
      </c>
      <c r="AD3412" t="s">
        <v>23506</v>
      </c>
      <c r="AE3412" t="s">
        <v>23507</v>
      </c>
      <c r="AF3412" t="s">
        <v>51</v>
      </c>
    </row>
    <row r="3413" spans="3:32" x14ac:dyDescent="0.3">
      <c r="C3413" s="21">
        <v>2638761</v>
      </c>
      <c r="D3413" s="20" t="s">
        <v>29</v>
      </c>
      <c r="E3413" s="20" t="s">
        <v>30</v>
      </c>
      <c r="F3413" s="45" t="s">
        <v>23330</v>
      </c>
      <c r="G3413" s="44" t="s">
        <v>23239</v>
      </c>
      <c r="H3413" s="20" t="s">
        <v>366</v>
      </c>
      <c r="J3413" t="s">
        <v>33</v>
      </c>
      <c r="K3413" t="s">
        <v>34</v>
      </c>
      <c r="L3413" t="s">
        <v>35</v>
      </c>
      <c r="M3413" t="s">
        <v>117</v>
      </c>
      <c r="N3413" t="s">
        <v>37</v>
      </c>
      <c r="O3413" t="s">
        <v>23640</v>
      </c>
      <c r="P3413" s="13" t="s">
        <v>22730</v>
      </c>
      <c r="Q3413" s="2" t="s">
        <v>23641</v>
      </c>
      <c r="R3413" t="s">
        <v>23642</v>
      </c>
      <c r="S3413" s="13" t="s">
        <v>22730</v>
      </c>
      <c r="T3413" t="s">
        <v>16291</v>
      </c>
      <c r="U3413" t="s">
        <v>23643</v>
      </c>
      <c r="V3413" t="s">
        <v>37</v>
      </c>
      <c r="W3413" t="s">
        <v>42</v>
      </c>
      <c r="X3413" t="s">
        <v>23644</v>
      </c>
      <c r="Y3413" t="s">
        <v>44</v>
      </c>
      <c r="Z3413" t="s">
        <v>23645</v>
      </c>
      <c r="AA3413" t="s">
        <v>23646</v>
      </c>
      <c r="AB3413" t="s">
        <v>23647</v>
      </c>
      <c r="AC3413" t="s">
        <v>23647</v>
      </c>
      <c r="AD3413" t="s">
        <v>23648</v>
      </c>
      <c r="AE3413" t="s">
        <v>23649</v>
      </c>
      <c r="AF3413" t="s">
        <v>51</v>
      </c>
    </row>
    <row r="3414" spans="3:32" x14ac:dyDescent="0.3">
      <c r="C3414" s="21">
        <v>2639049</v>
      </c>
      <c r="D3414" s="20" t="s">
        <v>29</v>
      </c>
      <c r="E3414" s="20" t="s">
        <v>357</v>
      </c>
      <c r="F3414" s="45" t="s">
        <v>23330</v>
      </c>
      <c r="G3414" s="44" t="s">
        <v>23239</v>
      </c>
      <c r="H3414" s="20" t="s">
        <v>366</v>
      </c>
      <c r="J3414" t="s">
        <v>33</v>
      </c>
      <c r="K3414" t="s">
        <v>34</v>
      </c>
      <c r="L3414" t="s">
        <v>35</v>
      </c>
      <c r="M3414" t="s">
        <v>143</v>
      </c>
      <c r="N3414" t="s">
        <v>37</v>
      </c>
      <c r="O3414" t="s">
        <v>9750</v>
      </c>
      <c r="P3414" s="13" t="s">
        <v>22730</v>
      </c>
      <c r="Q3414" s="2" t="s">
        <v>23650</v>
      </c>
      <c r="R3414" t="s">
        <v>9750</v>
      </c>
      <c r="S3414" s="13" t="s">
        <v>22730</v>
      </c>
      <c r="T3414" t="s">
        <v>9752</v>
      </c>
      <c r="U3414" t="s">
        <v>44</v>
      </c>
      <c r="V3414" t="s">
        <v>37</v>
      </c>
      <c r="W3414" t="s">
        <v>42</v>
      </c>
      <c r="X3414" t="s">
        <v>23651</v>
      </c>
      <c r="Y3414" t="s">
        <v>44</v>
      </c>
      <c r="Z3414" t="s">
        <v>17188</v>
      </c>
      <c r="AA3414" t="s">
        <v>9755</v>
      </c>
      <c r="AB3414" t="s">
        <v>9757</v>
      </c>
      <c r="AC3414" t="s">
        <v>9757</v>
      </c>
      <c r="AD3414" t="s">
        <v>23652</v>
      </c>
      <c r="AE3414" t="s">
        <v>23653</v>
      </c>
      <c r="AF3414" t="s">
        <v>51</v>
      </c>
    </row>
    <row r="3415" spans="3:32" x14ac:dyDescent="0.3">
      <c r="C3415" s="21">
        <v>2639081</v>
      </c>
      <c r="D3415" s="20" t="s">
        <v>29</v>
      </c>
      <c r="E3415" s="20" t="s">
        <v>63</v>
      </c>
      <c r="F3415" s="45" t="s">
        <v>23330</v>
      </c>
      <c r="G3415" s="44" t="s">
        <v>23239</v>
      </c>
      <c r="H3415" s="20" t="s">
        <v>366</v>
      </c>
      <c r="J3415" t="s">
        <v>33</v>
      </c>
      <c r="K3415" t="s">
        <v>34</v>
      </c>
      <c r="L3415" t="s">
        <v>35</v>
      </c>
      <c r="M3415" t="s">
        <v>52</v>
      </c>
      <c r="N3415" t="s">
        <v>37</v>
      </c>
      <c r="O3415" t="s">
        <v>23654</v>
      </c>
      <c r="P3415" s="13" t="s">
        <v>22730</v>
      </c>
      <c r="Q3415" s="2" t="s">
        <v>23655</v>
      </c>
      <c r="R3415" t="s">
        <v>23654</v>
      </c>
      <c r="S3415" s="13" t="s">
        <v>22730</v>
      </c>
      <c r="T3415" t="s">
        <v>23656</v>
      </c>
      <c r="U3415" t="s">
        <v>23657</v>
      </c>
      <c r="V3415" t="s">
        <v>37</v>
      </c>
      <c r="W3415" t="s">
        <v>42</v>
      </c>
      <c r="X3415" t="s">
        <v>5021</v>
      </c>
      <c r="Y3415" t="s">
        <v>44</v>
      </c>
      <c r="Z3415" t="s">
        <v>359</v>
      </c>
      <c r="AA3415" t="s">
        <v>23658</v>
      </c>
      <c r="AB3415" t="s">
        <v>23659</v>
      </c>
      <c r="AC3415" t="s">
        <v>23660</v>
      </c>
      <c r="AD3415" t="s">
        <v>23661</v>
      </c>
      <c r="AE3415" t="s">
        <v>23662</v>
      </c>
      <c r="AF3415" t="s">
        <v>51</v>
      </c>
    </row>
    <row r="3416" spans="3:32" x14ac:dyDescent="0.3">
      <c r="C3416" s="21">
        <v>2639153</v>
      </c>
      <c r="D3416" s="20" t="s">
        <v>29</v>
      </c>
      <c r="E3416" s="20" t="s">
        <v>63</v>
      </c>
      <c r="F3416" s="45" t="s">
        <v>23330</v>
      </c>
      <c r="G3416" s="44" t="s">
        <v>23239</v>
      </c>
      <c r="H3416" s="20" t="s">
        <v>366</v>
      </c>
      <c r="J3416" t="s">
        <v>33</v>
      </c>
      <c r="K3416" t="s">
        <v>34</v>
      </c>
      <c r="L3416" t="s">
        <v>35</v>
      </c>
      <c r="M3416" t="s">
        <v>64</v>
      </c>
      <c r="N3416" t="s">
        <v>37</v>
      </c>
      <c r="O3416" t="s">
        <v>23663</v>
      </c>
      <c r="P3416" s="13" t="s">
        <v>22730</v>
      </c>
      <c r="Q3416" s="2" t="s">
        <v>23664</v>
      </c>
      <c r="R3416" t="s">
        <v>23665</v>
      </c>
      <c r="S3416" s="13" t="s">
        <v>22730</v>
      </c>
      <c r="T3416" t="s">
        <v>23666</v>
      </c>
      <c r="U3416" t="s">
        <v>23667</v>
      </c>
      <c r="V3416" t="s">
        <v>37</v>
      </c>
      <c r="W3416" t="s">
        <v>42</v>
      </c>
      <c r="X3416" t="s">
        <v>2831</v>
      </c>
      <c r="Y3416" t="s">
        <v>44</v>
      </c>
      <c r="Z3416" t="s">
        <v>356</v>
      </c>
      <c r="AA3416" t="s">
        <v>23668</v>
      </c>
      <c r="AB3416" t="s">
        <v>124</v>
      </c>
      <c r="AC3416" t="s">
        <v>23669</v>
      </c>
      <c r="AD3416" t="s">
        <v>23670</v>
      </c>
      <c r="AE3416" t="s">
        <v>23671</v>
      </c>
      <c r="AF3416" t="s">
        <v>51</v>
      </c>
    </row>
    <row r="3417" spans="3:32" x14ac:dyDescent="0.3">
      <c r="C3417" s="21">
        <v>2639793</v>
      </c>
      <c r="D3417" s="20" t="s">
        <v>29</v>
      </c>
      <c r="E3417" s="20" t="s">
        <v>30</v>
      </c>
      <c r="F3417" s="45" t="s">
        <v>23364</v>
      </c>
      <c r="G3417" s="44" t="s">
        <v>23239</v>
      </c>
      <c r="H3417" s="20" t="s">
        <v>366</v>
      </c>
      <c r="J3417" t="s">
        <v>33</v>
      </c>
      <c r="K3417" t="s">
        <v>34</v>
      </c>
      <c r="L3417" t="s">
        <v>35</v>
      </c>
      <c r="M3417" t="s">
        <v>52</v>
      </c>
      <c r="N3417" t="s">
        <v>37</v>
      </c>
      <c r="O3417" t="s">
        <v>23672</v>
      </c>
      <c r="P3417" s="13" t="s">
        <v>22917</v>
      </c>
      <c r="Q3417" s="2" t="s">
        <v>23673</v>
      </c>
      <c r="R3417" t="s">
        <v>23674</v>
      </c>
      <c r="S3417" s="13" t="s">
        <v>22917</v>
      </c>
      <c r="T3417" t="s">
        <v>23675</v>
      </c>
      <c r="U3417" t="s">
        <v>44</v>
      </c>
      <c r="V3417" t="s">
        <v>37</v>
      </c>
      <c r="W3417" t="s">
        <v>42</v>
      </c>
      <c r="X3417" t="s">
        <v>5662</v>
      </c>
      <c r="Y3417" t="s">
        <v>44</v>
      </c>
      <c r="Z3417" t="s">
        <v>45</v>
      </c>
      <c r="AA3417" t="s">
        <v>23676</v>
      </c>
      <c r="AB3417" t="s">
        <v>44</v>
      </c>
      <c r="AC3417" t="s">
        <v>23677</v>
      </c>
      <c r="AD3417" t="s">
        <v>23678</v>
      </c>
      <c r="AE3417" t="s">
        <v>23679</v>
      </c>
      <c r="AF3417" t="s">
        <v>51</v>
      </c>
    </row>
    <row r="3418" spans="3:32" x14ac:dyDescent="0.3">
      <c r="C3418" s="21">
        <v>2629178</v>
      </c>
      <c r="D3418" s="20" t="s">
        <v>102</v>
      </c>
      <c r="E3418" s="20" t="s">
        <v>63</v>
      </c>
      <c r="F3418" s="45" t="s">
        <v>23239</v>
      </c>
      <c r="G3418" s="44" t="s">
        <v>23239</v>
      </c>
      <c r="H3418" s="20" t="s">
        <v>366</v>
      </c>
      <c r="J3418" t="s">
        <v>33</v>
      </c>
      <c r="K3418" t="s">
        <v>382</v>
      </c>
      <c r="L3418" t="s">
        <v>35</v>
      </c>
      <c r="M3418" t="s">
        <v>105</v>
      </c>
      <c r="N3418" t="s">
        <v>37</v>
      </c>
      <c r="O3418" t="s">
        <v>23316</v>
      </c>
      <c r="P3418" s="13" t="s">
        <v>21893</v>
      </c>
      <c r="Q3418" s="2" t="s">
        <v>44</v>
      </c>
      <c r="R3418" t="s">
        <v>23317</v>
      </c>
      <c r="S3418" s="13" t="s">
        <v>21893</v>
      </c>
      <c r="T3418" t="s">
        <v>23318</v>
      </c>
      <c r="U3418" t="s">
        <v>44</v>
      </c>
      <c r="V3418" t="s">
        <v>37</v>
      </c>
      <c r="W3418" t="s">
        <v>42</v>
      </c>
      <c r="X3418" t="s">
        <v>164</v>
      </c>
      <c r="Y3418" t="s">
        <v>44</v>
      </c>
      <c r="Z3418" t="s">
        <v>78</v>
      </c>
      <c r="AA3418" t="s">
        <v>23319</v>
      </c>
      <c r="AB3418" t="s">
        <v>44</v>
      </c>
      <c r="AC3418" t="s">
        <v>44</v>
      </c>
      <c r="AD3418" t="s">
        <v>23320</v>
      </c>
      <c r="AE3418" t="s">
        <v>23321</v>
      </c>
      <c r="AF3418" t="s">
        <v>115</v>
      </c>
    </row>
    <row r="3419" spans="3:32" x14ac:dyDescent="0.3">
      <c r="C3419" s="21">
        <v>2629203</v>
      </c>
      <c r="D3419" s="20" t="s">
        <v>102</v>
      </c>
      <c r="E3419" s="20" t="s">
        <v>280</v>
      </c>
      <c r="F3419" s="45" t="s">
        <v>23239</v>
      </c>
      <c r="G3419" s="44" t="s">
        <v>23239</v>
      </c>
      <c r="H3419" s="20" t="s">
        <v>366</v>
      </c>
      <c r="J3419" t="s">
        <v>33</v>
      </c>
      <c r="K3419" t="s">
        <v>382</v>
      </c>
      <c r="L3419" t="s">
        <v>35</v>
      </c>
      <c r="M3419" t="s">
        <v>52</v>
      </c>
      <c r="N3419" t="s">
        <v>37</v>
      </c>
      <c r="O3419" t="s">
        <v>23322</v>
      </c>
      <c r="P3419" s="13" t="s">
        <v>21893</v>
      </c>
      <c r="Q3419" s="2" t="s">
        <v>23323</v>
      </c>
      <c r="R3419" t="s">
        <v>23322</v>
      </c>
      <c r="S3419" s="13" t="s">
        <v>21893</v>
      </c>
      <c r="T3419" t="s">
        <v>23324</v>
      </c>
      <c r="U3419" t="s">
        <v>23325</v>
      </c>
      <c r="V3419" t="s">
        <v>37</v>
      </c>
      <c r="W3419" t="s">
        <v>42</v>
      </c>
      <c r="X3419" t="s">
        <v>4383</v>
      </c>
      <c r="Y3419" t="s">
        <v>44</v>
      </c>
      <c r="Z3419" t="s">
        <v>4384</v>
      </c>
      <c r="AA3419" t="s">
        <v>23326</v>
      </c>
      <c r="AB3419" t="s">
        <v>23327</v>
      </c>
      <c r="AC3419" t="s">
        <v>23327</v>
      </c>
      <c r="AD3419" t="s">
        <v>23328</v>
      </c>
      <c r="AE3419" t="s">
        <v>23329</v>
      </c>
      <c r="AF3419" t="s">
        <v>115</v>
      </c>
    </row>
    <row r="3420" spans="3:32" x14ac:dyDescent="0.3">
      <c r="C3420" s="21">
        <v>2639855</v>
      </c>
      <c r="D3420" s="20" t="s">
        <v>29</v>
      </c>
      <c r="E3420" s="20" t="s">
        <v>63</v>
      </c>
      <c r="F3420" s="45" t="s">
        <v>23364</v>
      </c>
      <c r="G3420" s="44" t="s">
        <v>23239</v>
      </c>
      <c r="H3420" s="20" t="s">
        <v>366</v>
      </c>
      <c r="J3420" t="s">
        <v>33</v>
      </c>
      <c r="K3420" t="s">
        <v>34</v>
      </c>
      <c r="L3420" t="s">
        <v>35</v>
      </c>
      <c r="M3420" t="s">
        <v>105</v>
      </c>
      <c r="N3420" t="s">
        <v>37</v>
      </c>
      <c r="O3420" t="s">
        <v>23749</v>
      </c>
      <c r="P3420" s="13" t="s">
        <v>22917</v>
      </c>
      <c r="Q3420" s="2" t="s">
        <v>23750</v>
      </c>
      <c r="R3420" t="s">
        <v>23749</v>
      </c>
      <c r="S3420" s="13" t="s">
        <v>22917</v>
      </c>
      <c r="T3420" t="s">
        <v>23751</v>
      </c>
      <c r="U3420" t="s">
        <v>200</v>
      </c>
      <c r="V3420" t="s">
        <v>37</v>
      </c>
      <c r="W3420" t="s">
        <v>42</v>
      </c>
      <c r="X3420" t="s">
        <v>1211</v>
      </c>
      <c r="Y3420" t="s">
        <v>44</v>
      </c>
      <c r="Z3420" t="s">
        <v>359</v>
      </c>
      <c r="AA3420" t="s">
        <v>23752</v>
      </c>
      <c r="AB3420" t="s">
        <v>44</v>
      </c>
      <c r="AC3420" t="s">
        <v>23753</v>
      </c>
      <c r="AD3420" t="s">
        <v>23754</v>
      </c>
      <c r="AE3420" t="s">
        <v>23755</v>
      </c>
      <c r="AF3420" t="s">
        <v>51</v>
      </c>
    </row>
    <row r="3421" spans="3:32" x14ac:dyDescent="0.3">
      <c r="C3421" s="21">
        <v>2630320</v>
      </c>
      <c r="D3421" s="20" t="s">
        <v>102</v>
      </c>
      <c r="E3421" s="20" t="s">
        <v>63</v>
      </c>
      <c r="F3421" s="45" t="s">
        <v>23330</v>
      </c>
      <c r="G3421" s="44" t="s">
        <v>23239</v>
      </c>
      <c r="H3421" s="20" t="s">
        <v>366</v>
      </c>
      <c r="J3421" t="s">
        <v>33</v>
      </c>
      <c r="K3421" t="s">
        <v>34</v>
      </c>
      <c r="L3421" t="s">
        <v>35</v>
      </c>
      <c r="M3421" t="s">
        <v>36</v>
      </c>
      <c r="N3421" t="s">
        <v>37</v>
      </c>
      <c r="O3421" t="s">
        <v>23331</v>
      </c>
      <c r="P3421" s="13" t="s">
        <v>21902</v>
      </c>
      <c r="Q3421" s="2" t="s">
        <v>23332</v>
      </c>
      <c r="R3421" t="s">
        <v>23331</v>
      </c>
      <c r="S3421" s="13" t="s">
        <v>21902</v>
      </c>
      <c r="T3421" t="s">
        <v>23333</v>
      </c>
      <c r="U3421" t="s">
        <v>23334</v>
      </c>
      <c r="V3421" t="s">
        <v>37</v>
      </c>
      <c r="W3421" t="s">
        <v>42</v>
      </c>
      <c r="X3421" t="s">
        <v>5900</v>
      </c>
      <c r="Y3421" t="s">
        <v>44</v>
      </c>
      <c r="Z3421" t="s">
        <v>45</v>
      </c>
      <c r="AA3421" t="s">
        <v>23335</v>
      </c>
      <c r="AB3421" t="s">
        <v>23336</v>
      </c>
      <c r="AC3421" t="s">
        <v>23337</v>
      </c>
      <c r="AD3421" t="s">
        <v>23338</v>
      </c>
      <c r="AE3421" t="s">
        <v>23339</v>
      </c>
      <c r="AF3421" t="s">
        <v>115</v>
      </c>
    </row>
    <row r="3422" spans="3:32" x14ac:dyDescent="0.3">
      <c r="C3422" s="21">
        <v>2630431</v>
      </c>
      <c r="D3422" s="20" t="s">
        <v>102</v>
      </c>
      <c r="E3422" s="20" t="s">
        <v>280</v>
      </c>
      <c r="F3422" s="45" t="s">
        <v>23330</v>
      </c>
      <c r="G3422" s="44" t="s">
        <v>23239</v>
      </c>
      <c r="H3422" s="20" t="s">
        <v>366</v>
      </c>
      <c r="J3422" t="s">
        <v>33</v>
      </c>
      <c r="K3422" t="s">
        <v>34</v>
      </c>
      <c r="L3422" t="s">
        <v>35</v>
      </c>
      <c r="M3422" t="s">
        <v>117</v>
      </c>
      <c r="N3422" t="s">
        <v>37</v>
      </c>
      <c r="O3422" t="s">
        <v>23340</v>
      </c>
      <c r="P3422" s="13" t="s">
        <v>21902</v>
      </c>
      <c r="Q3422" s="2" t="s">
        <v>23341</v>
      </c>
      <c r="R3422" t="s">
        <v>23340</v>
      </c>
      <c r="S3422" s="13" t="s">
        <v>21902</v>
      </c>
      <c r="T3422" t="s">
        <v>23342</v>
      </c>
      <c r="U3422" t="s">
        <v>23343</v>
      </c>
      <c r="V3422" t="s">
        <v>37</v>
      </c>
      <c r="W3422" t="s">
        <v>42</v>
      </c>
      <c r="X3422" t="s">
        <v>1407</v>
      </c>
      <c r="Y3422" t="s">
        <v>44</v>
      </c>
      <c r="Z3422" t="s">
        <v>78</v>
      </c>
      <c r="AA3422" t="s">
        <v>23344</v>
      </c>
      <c r="AB3422" t="s">
        <v>23345</v>
      </c>
      <c r="AC3422" t="s">
        <v>23346</v>
      </c>
      <c r="AD3422" t="s">
        <v>23347</v>
      </c>
      <c r="AE3422" t="s">
        <v>23348</v>
      </c>
      <c r="AF3422" t="s">
        <v>115</v>
      </c>
    </row>
    <row r="3423" spans="3:32" x14ac:dyDescent="0.3">
      <c r="C3423" s="21">
        <v>2630547</v>
      </c>
      <c r="D3423" s="20" t="s">
        <v>102</v>
      </c>
      <c r="E3423" s="20" t="s">
        <v>63</v>
      </c>
      <c r="F3423" s="45" t="s">
        <v>23330</v>
      </c>
      <c r="G3423" s="44" t="s">
        <v>23239</v>
      </c>
      <c r="H3423" s="20" t="s">
        <v>366</v>
      </c>
      <c r="J3423" t="s">
        <v>33</v>
      </c>
      <c r="K3423" t="s">
        <v>34</v>
      </c>
      <c r="L3423" t="s">
        <v>35</v>
      </c>
      <c r="M3423" t="s">
        <v>36</v>
      </c>
      <c r="N3423" t="s">
        <v>37</v>
      </c>
      <c r="O3423" t="s">
        <v>23349</v>
      </c>
      <c r="P3423" s="13" t="s">
        <v>21902</v>
      </c>
      <c r="Q3423" s="2" t="s">
        <v>12036</v>
      </c>
      <c r="R3423" t="s">
        <v>23350</v>
      </c>
      <c r="S3423" s="13" t="s">
        <v>21902</v>
      </c>
      <c r="T3423" t="s">
        <v>23351</v>
      </c>
      <c r="U3423" t="s">
        <v>44</v>
      </c>
      <c r="V3423" t="s">
        <v>37</v>
      </c>
      <c r="W3423" t="s">
        <v>42</v>
      </c>
      <c r="X3423" t="s">
        <v>19052</v>
      </c>
      <c r="Y3423" t="s">
        <v>44</v>
      </c>
      <c r="Z3423" t="s">
        <v>78</v>
      </c>
      <c r="AA3423" t="s">
        <v>23352</v>
      </c>
      <c r="AB3423" t="s">
        <v>44</v>
      </c>
      <c r="AC3423" t="s">
        <v>71</v>
      </c>
      <c r="AD3423" t="s">
        <v>23353</v>
      </c>
      <c r="AE3423" t="s">
        <v>23354</v>
      </c>
      <c r="AF3423" t="s">
        <v>115</v>
      </c>
    </row>
    <row r="3424" spans="3:32" x14ac:dyDescent="0.3">
      <c r="C3424" s="21">
        <v>2630596</v>
      </c>
      <c r="D3424" s="20" t="s">
        <v>102</v>
      </c>
      <c r="E3424" s="20" t="s">
        <v>63</v>
      </c>
      <c r="F3424" s="45" t="s">
        <v>23330</v>
      </c>
      <c r="G3424" s="44" t="s">
        <v>23239</v>
      </c>
      <c r="H3424" s="20" t="s">
        <v>366</v>
      </c>
      <c r="J3424" t="s">
        <v>33</v>
      </c>
      <c r="K3424" t="s">
        <v>34</v>
      </c>
      <c r="L3424" t="s">
        <v>35</v>
      </c>
      <c r="M3424" t="s">
        <v>105</v>
      </c>
      <c r="N3424" t="s">
        <v>37</v>
      </c>
      <c r="O3424" t="s">
        <v>23398</v>
      </c>
      <c r="P3424" s="13" t="s">
        <v>21902</v>
      </c>
      <c r="Q3424" s="2" t="s">
        <v>44</v>
      </c>
      <c r="R3424" t="s">
        <v>21634</v>
      </c>
      <c r="S3424" s="13" t="s">
        <v>21902</v>
      </c>
      <c r="T3424" t="s">
        <v>23399</v>
      </c>
      <c r="U3424" t="s">
        <v>44</v>
      </c>
      <c r="V3424" t="s">
        <v>37</v>
      </c>
      <c r="W3424" t="s">
        <v>42</v>
      </c>
      <c r="X3424" t="s">
        <v>164</v>
      </c>
      <c r="Y3424" t="s">
        <v>44</v>
      </c>
      <c r="Z3424" t="s">
        <v>78</v>
      </c>
      <c r="AA3424" t="s">
        <v>23400</v>
      </c>
      <c r="AB3424" t="s">
        <v>44</v>
      </c>
      <c r="AC3424" t="s">
        <v>44</v>
      </c>
      <c r="AD3424" t="s">
        <v>23401</v>
      </c>
      <c r="AE3424" t="s">
        <v>23402</v>
      </c>
      <c r="AF3424" t="s">
        <v>115</v>
      </c>
    </row>
    <row r="3425" spans="3:32" x14ac:dyDescent="0.3">
      <c r="C3425" s="21">
        <v>2630864</v>
      </c>
      <c r="D3425" s="20" t="s">
        <v>102</v>
      </c>
      <c r="E3425" s="20" t="s">
        <v>63</v>
      </c>
      <c r="F3425" s="45" t="s">
        <v>23330</v>
      </c>
      <c r="G3425" s="44" t="s">
        <v>23239</v>
      </c>
      <c r="H3425" s="20" t="s">
        <v>366</v>
      </c>
      <c r="J3425" t="s">
        <v>33</v>
      </c>
      <c r="K3425" t="s">
        <v>34</v>
      </c>
      <c r="L3425" t="s">
        <v>35</v>
      </c>
      <c r="M3425" t="s">
        <v>36</v>
      </c>
      <c r="N3425" t="s">
        <v>37</v>
      </c>
      <c r="O3425" t="s">
        <v>23355</v>
      </c>
      <c r="P3425" s="13" t="s">
        <v>21902</v>
      </c>
      <c r="Q3425" s="2" t="s">
        <v>23356</v>
      </c>
      <c r="R3425" t="s">
        <v>23355</v>
      </c>
      <c r="S3425" s="13" t="s">
        <v>21902</v>
      </c>
      <c r="T3425" t="s">
        <v>23357</v>
      </c>
      <c r="U3425" t="s">
        <v>23358</v>
      </c>
      <c r="V3425" t="s">
        <v>37</v>
      </c>
      <c r="W3425" t="s">
        <v>42</v>
      </c>
      <c r="X3425" t="s">
        <v>97</v>
      </c>
      <c r="Y3425" t="s">
        <v>44</v>
      </c>
      <c r="Z3425" t="s">
        <v>78</v>
      </c>
      <c r="AA3425" t="s">
        <v>23359</v>
      </c>
      <c r="AB3425" t="s">
        <v>23360</v>
      </c>
      <c r="AC3425" t="s">
        <v>23361</v>
      </c>
      <c r="AD3425" t="s">
        <v>23362</v>
      </c>
      <c r="AE3425" t="s">
        <v>23363</v>
      </c>
      <c r="AF3425" t="s">
        <v>115</v>
      </c>
    </row>
    <row r="3426" spans="3:32" x14ac:dyDescent="0.3">
      <c r="C3426" s="21">
        <v>2630968</v>
      </c>
      <c r="D3426" s="20" t="s">
        <v>102</v>
      </c>
      <c r="E3426" s="20" t="s">
        <v>63</v>
      </c>
      <c r="F3426" s="45" t="s">
        <v>23364</v>
      </c>
      <c r="G3426" s="44" t="s">
        <v>23239</v>
      </c>
      <c r="H3426" s="20" t="s">
        <v>366</v>
      </c>
      <c r="J3426" t="s">
        <v>33</v>
      </c>
      <c r="K3426" t="s">
        <v>34</v>
      </c>
      <c r="L3426" t="s">
        <v>35</v>
      </c>
      <c r="M3426" t="s">
        <v>52</v>
      </c>
      <c r="N3426" t="s">
        <v>37</v>
      </c>
      <c r="O3426" t="s">
        <v>23508</v>
      </c>
      <c r="P3426" s="13" t="s">
        <v>22515</v>
      </c>
      <c r="Q3426" s="2" t="s">
        <v>23509</v>
      </c>
      <c r="R3426" t="s">
        <v>23510</v>
      </c>
      <c r="S3426" s="13" t="s">
        <v>22515</v>
      </c>
      <c r="T3426" t="s">
        <v>23511</v>
      </c>
      <c r="U3426" t="s">
        <v>124</v>
      </c>
      <c r="V3426" t="s">
        <v>37</v>
      </c>
      <c r="W3426" t="s">
        <v>42</v>
      </c>
      <c r="X3426" t="s">
        <v>522</v>
      </c>
      <c r="Y3426" t="s">
        <v>44</v>
      </c>
      <c r="Z3426" t="s">
        <v>264</v>
      </c>
      <c r="AA3426" t="s">
        <v>23512</v>
      </c>
      <c r="AB3426" t="s">
        <v>23513</v>
      </c>
      <c r="AC3426" t="s">
        <v>23514</v>
      </c>
      <c r="AD3426" t="s">
        <v>124</v>
      </c>
      <c r="AE3426" t="s">
        <v>23515</v>
      </c>
      <c r="AF3426" t="s">
        <v>115</v>
      </c>
    </row>
    <row r="3427" spans="3:32" x14ac:dyDescent="0.3">
      <c r="C3427" s="21">
        <v>2631007</v>
      </c>
      <c r="D3427" s="20" t="s">
        <v>102</v>
      </c>
      <c r="E3427" s="20" t="s">
        <v>63</v>
      </c>
      <c r="F3427" s="45" t="s">
        <v>23364</v>
      </c>
      <c r="G3427" s="44" t="s">
        <v>23239</v>
      </c>
      <c r="H3427" s="20" t="s">
        <v>366</v>
      </c>
      <c r="J3427" t="s">
        <v>33</v>
      </c>
      <c r="K3427" t="s">
        <v>34</v>
      </c>
      <c r="L3427" t="s">
        <v>35</v>
      </c>
      <c r="M3427" t="s">
        <v>36</v>
      </c>
      <c r="N3427" t="s">
        <v>37</v>
      </c>
      <c r="O3427" t="s">
        <v>23365</v>
      </c>
      <c r="P3427" s="13" t="s">
        <v>22515</v>
      </c>
      <c r="Q3427" s="2" t="s">
        <v>4535</v>
      </c>
      <c r="R3427" t="s">
        <v>23365</v>
      </c>
      <c r="S3427" s="13" t="s">
        <v>22515</v>
      </c>
      <c r="T3427" t="s">
        <v>23366</v>
      </c>
      <c r="U3427" t="s">
        <v>23367</v>
      </c>
      <c r="V3427" t="s">
        <v>37</v>
      </c>
      <c r="W3427" t="s">
        <v>42</v>
      </c>
      <c r="X3427" t="s">
        <v>12042</v>
      </c>
      <c r="Y3427" t="s">
        <v>44</v>
      </c>
      <c r="Z3427" t="s">
        <v>78</v>
      </c>
      <c r="AA3427" t="s">
        <v>23368</v>
      </c>
      <c r="AB3427" t="s">
        <v>23369</v>
      </c>
      <c r="AC3427" t="s">
        <v>23370</v>
      </c>
      <c r="AD3427" t="s">
        <v>23371</v>
      </c>
      <c r="AE3427" t="s">
        <v>23372</v>
      </c>
      <c r="AF3427" t="s">
        <v>115</v>
      </c>
    </row>
    <row r="3428" spans="3:32" x14ac:dyDescent="0.3">
      <c r="C3428" s="21">
        <v>2631262</v>
      </c>
      <c r="D3428" s="20" t="s">
        <v>102</v>
      </c>
      <c r="E3428" s="20" t="s">
        <v>63</v>
      </c>
      <c r="F3428" s="45" t="s">
        <v>23364</v>
      </c>
      <c r="G3428" s="44" t="s">
        <v>23239</v>
      </c>
      <c r="H3428" s="20" t="s">
        <v>366</v>
      </c>
      <c r="J3428" t="s">
        <v>33</v>
      </c>
      <c r="K3428" t="s">
        <v>34</v>
      </c>
      <c r="L3428" t="s">
        <v>35</v>
      </c>
      <c r="M3428" t="s">
        <v>143</v>
      </c>
      <c r="N3428" t="s">
        <v>37</v>
      </c>
      <c r="O3428" t="s">
        <v>23403</v>
      </c>
      <c r="P3428" s="13" t="s">
        <v>22515</v>
      </c>
      <c r="Q3428" s="2" t="s">
        <v>23404</v>
      </c>
      <c r="R3428" t="s">
        <v>23405</v>
      </c>
      <c r="S3428" s="13" t="s">
        <v>22515</v>
      </c>
      <c r="T3428" t="s">
        <v>23406</v>
      </c>
      <c r="U3428" t="s">
        <v>44</v>
      </c>
      <c r="V3428" t="s">
        <v>37</v>
      </c>
      <c r="W3428" t="s">
        <v>42</v>
      </c>
      <c r="X3428" t="s">
        <v>2689</v>
      </c>
      <c r="Y3428" t="s">
        <v>44</v>
      </c>
      <c r="Z3428" t="s">
        <v>45</v>
      </c>
      <c r="AA3428" t="s">
        <v>23407</v>
      </c>
      <c r="AB3428" t="s">
        <v>23408</v>
      </c>
      <c r="AC3428" t="s">
        <v>23408</v>
      </c>
      <c r="AD3428" t="s">
        <v>23409</v>
      </c>
      <c r="AE3428" t="s">
        <v>23410</v>
      </c>
      <c r="AF3428" t="s">
        <v>115</v>
      </c>
    </row>
    <row r="3429" spans="3:32" x14ac:dyDescent="0.3">
      <c r="C3429" s="21">
        <v>2633940</v>
      </c>
      <c r="D3429" s="20" t="s">
        <v>102</v>
      </c>
      <c r="E3429" s="20" t="s">
        <v>280</v>
      </c>
      <c r="F3429" s="45" t="s">
        <v>23364</v>
      </c>
      <c r="G3429" s="44" t="s">
        <v>23239</v>
      </c>
      <c r="H3429" s="20" t="s">
        <v>366</v>
      </c>
      <c r="J3429" t="s">
        <v>33</v>
      </c>
      <c r="K3429" t="s">
        <v>34</v>
      </c>
      <c r="L3429" t="s">
        <v>35</v>
      </c>
      <c r="M3429" t="s">
        <v>52</v>
      </c>
      <c r="N3429" t="s">
        <v>37</v>
      </c>
      <c r="O3429" t="s">
        <v>23516</v>
      </c>
      <c r="P3429" s="13" t="s">
        <v>22515</v>
      </c>
      <c r="Q3429" s="2" t="s">
        <v>23517</v>
      </c>
      <c r="R3429" t="s">
        <v>23516</v>
      </c>
      <c r="S3429" s="13" t="s">
        <v>22515</v>
      </c>
      <c r="T3429" t="s">
        <v>23518</v>
      </c>
      <c r="U3429" t="s">
        <v>12357</v>
      </c>
      <c r="V3429" t="s">
        <v>37</v>
      </c>
      <c r="W3429" t="s">
        <v>42</v>
      </c>
      <c r="X3429" t="s">
        <v>13104</v>
      </c>
      <c r="Y3429" t="s">
        <v>44</v>
      </c>
      <c r="Z3429" t="s">
        <v>45</v>
      </c>
      <c r="AA3429" t="s">
        <v>23519</v>
      </c>
      <c r="AB3429" t="s">
        <v>12359</v>
      </c>
      <c r="AC3429" t="s">
        <v>23520</v>
      </c>
      <c r="AD3429" t="s">
        <v>23521</v>
      </c>
      <c r="AE3429" t="s">
        <v>23522</v>
      </c>
      <c r="AF3429" t="s">
        <v>115</v>
      </c>
    </row>
    <row r="3430" spans="3:32" x14ac:dyDescent="0.3">
      <c r="C3430" s="21">
        <v>2634002</v>
      </c>
      <c r="D3430" s="20" t="s">
        <v>102</v>
      </c>
      <c r="E3430" s="20" t="s">
        <v>63</v>
      </c>
      <c r="F3430" s="45" t="s">
        <v>23364</v>
      </c>
      <c r="G3430" s="44" t="s">
        <v>23239</v>
      </c>
      <c r="H3430" s="20" t="s">
        <v>366</v>
      </c>
      <c r="J3430" t="s">
        <v>33</v>
      </c>
      <c r="K3430" t="s">
        <v>34</v>
      </c>
      <c r="L3430" t="s">
        <v>35</v>
      </c>
      <c r="M3430" t="s">
        <v>117</v>
      </c>
      <c r="N3430" t="s">
        <v>37</v>
      </c>
      <c r="O3430" t="s">
        <v>23523</v>
      </c>
      <c r="P3430" s="13" t="s">
        <v>22515</v>
      </c>
      <c r="Q3430" s="2" t="s">
        <v>44</v>
      </c>
      <c r="R3430" t="s">
        <v>23524</v>
      </c>
      <c r="S3430" s="13" t="s">
        <v>22515</v>
      </c>
      <c r="T3430" t="s">
        <v>23525</v>
      </c>
      <c r="U3430" t="s">
        <v>44</v>
      </c>
      <c r="V3430" t="s">
        <v>37</v>
      </c>
      <c r="W3430" t="s">
        <v>42</v>
      </c>
      <c r="X3430" t="s">
        <v>164</v>
      </c>
      <c r="Y3430" t="s">
        <v>44</v>
      </c>
      <c r="Z3430" t="s">
        <v>78</v>
      </c>
      <c r="AA3430" t="s">
        <v>23526</v>
      </c>
      <c r="AB3430" t="s">
        <v>23527</v>
      </c>
      <c r="AC3430" t="s">
        <v>44</v>
      </c>
      <c r="AD3430" t="s">
        <v>23528</v>
      </c>
      <c r="AE3430" t="s">
        <v>23529</v>
      </c>
      <c r="AF3430" t="s">
        <v>115</v>
      </c>
    </row>
    <row r="3431" spans="3:32" x14ac:dyDescent="0.3">
      <c r="C3431" s="21">
        <v>2634035</v>
      </c>
      <c r="D3431" s="20" t="s">
        <v>102</v>
      </c>
      <c r="E3431" s="20" t="s">
        <v>280</v>
      </c>
      <c r="F3431" s="45" t="s">
        <v>23364</v>
      </c>
      <c r="G3431" s="44" t="s">
        <v>23239</v>
      </c>
      <c r="H3431" s="20" t="s">
        <v>366</v>
      </c>
      <c r="J3431" t="s">
        <v>33</v>
      </c>
      <c r="K3431" t="s">
        <v>34</v>
      </c>
      <c r="L3431" t="s">
        <v>35</v>
      </c>
      <c r="M3431" t="s">
        <v>143</v>
      </c>
      <c r="N3431" t="s">
        <v>37</v>
      </c>
      <c r="O3431" t="s">
        <v>23740</v>
      </c>
      <c r="P3431" s="13" t="s">
        <v>22515</v>
      </c>
      <c r="Q3431" s="2" t="s">
        <v>23741</v>
      </c>
      <c r="R3431" t="s">
        <v>23742</v>
      </c>
      <c r="S3431" s="13" t="s">
        <v>22515</v>
      </c>
      <c r="T3431" t="s">
        <v>23743</v>
      </c>
      <c r="U3431" t="s">
        <v>124</v>
      </c>
      <c r="V3431" t="s">
        <v>37</v>
      </c>
      <c r="W3431" t="s">
        <v>42</v>
      </c>
      <c r="X3431" t="s">
        <v>23744</v>
      </c>
      <c r="Y3431" t="s">
        <v>44</v>
      </c>
      <c r="Z3431" t="s">
        <v>23745</v>
      </c>
      <c r="AA3431" t="s">
        <v>23746</v>
      </c>
      <c r="AB3431" t="s">
        <v>124</v>
      </c>
      <c r="AC3431" t="s">
        <v>124</v>
      </c>
      <c r="AD3431" t="s">
        <v>23747</v>
      </c>
      <c r="AE3431" t="s">
        <v>23748</v>
      </c>
      <c r="AF3431" t="s">
        <v>115</v>
      </c>
    </row>
    <row r="3432" spans="3:32" x14ac:dyDescent="0.3">
      <c r="C3432" s="21">
        <v>2634270</v>
      </c>
      <c r="D3432" s="20" t="s">
        <v>102</v>
      </c>
      <c r="E3432" s="20" t="s">
        <v>63</v>
      </c>
      <c r="F3432" s="45" t="s">
        <v>23364</v>
      </c>
      <c r="G3432" s="44" t="s">
        <v>23239</v>
      </c>
      <c r="H3432" s="20" t="s">
        <v>366</v>
      </c>
      <c r="J3432" t="s">
        <v>33</v>
      </c>
      <c r="K3432" t="s">
        <v>34</v>
      </c>
      <c r="L3432" t="s">
        <v>35</v>
      </c>
      <c r="M3432" t="s">
        <v>52</v>
      </c>
      <c r="N3432" t="s">
        <v>37</v>
      </c>
      <c r="O3432" t="s">
        <v>23530</v>
      </c>
      <c r="P3432" s="13" t="s">
        <v>22515</v>
      </c>
      <c r="Q3432" s="2" t="s">
        <v>44</v>
      </c>
      <c r="R3432" t="s">
        <v>23531</v>
      </c>
      <c r="S3432" s="13" t="s">
        <v>22515</v>
      </c>
      <c r="T3432" t="s">
        <v>23532</v>
      </c>
      <c r="U3432" t="s">
        <v>44</v>
      </c>
      <c r="V3432" t="s">
        <v>37</v>
      </c>
      <c r="W3432" t="s">
        <v>42</v>
      </c>
      <c r="X3432" t="s">
        <v>164</v>
      </c>
      <c r="Y3432" t="s">
        <v>44</v>
      </c>
      <c r="Z3432" t="s">
        <v>78</v>
      </c>
      <c r="AA3432" t="s">
        <v>23533</v>
      </c>
      <c r="AB3432" t="s">
        <v>23534</v>
      </c>
      <c r="AC3432" t="s">
        <v>44</v>
      </c>
      <c r="AD3432" t="s">
        <v>23535</v>
      </c>
      <c r="AE3432" t="s">
        <v>23536</v>
      </c>
      <c r="AF3432" t="s">
        <v>115</v>
      </c>
    </row>
    <row r="3433" spans="3:32" x14ac:dyDescent="0.3">
      <c r="C3433" s="21">
        <v>2640760</v>
      </c>
      <c r="D3433" s="20" t="s">
        <v>29</v>
      </c>
      <c r="E3433" s="20" t="s">
        <v>63</v>
      </c>
      <c r="F3433" s="45" t="s">
        <v>23364</v>
      </c>
      <c r="G3433" s="44" t="s">
        <v>23330</v>
      </c>
      <c r="H3433" s="20" t="s">
        <v>366</v>
      </c>
      <c r="J3433" t="s">
        <v>33</v>
      </c>
      <c r="K3433" t="s">
        <v>382</v>
      </c>
      <c r="L3433" t="s">
        <v>35</v>
      </c>
      <c r="M3433" t="s">
        <v>64</v>
      </c>
      <c r="N3433" t="s">
        <v>37</v>
      </c>
      <c r="O3433" t="s">
        <v>23805</v>
      </c>
      <c r="P3433" s="13" t="s">
        <v>22917</v>
      </c>
      <c r="Q3433" s="2" t="s">
        <v>23806</v>
      </c>
      <c r="R3433" t="s">
        <v>23805</v>
      </c>
      <c r="S3433" s="13" t="s">
        <v>22917</v>
      </c>
      <c r="T3433" t="s">
        <v>23807</v>
      </c>
      <c r="U3433" t="s">
        <v>23805</v>
      </c>
      <c r="V3433" t="s">
        <v>37</v>
      </c>
      <c r="W3433" t="s">
        <v>42</v>
      </c>
      <c r="X3433" t="s">
        <v>855</v>
      </c>
      <c r="Y3433" t="s">
        <v>44</v>
      </c>
      <c r="Z3433" t="s">
        <v>356</v>
      </c>
      <c r="AA3433" t="s">
        <v>23808</v>
      </c>
      <c r="AB3433" t="s">
        <v>23809</v>
      </c>
      <c r="AC3433" t="s">
        <v>23809</v>
      </c>
      <c r="AD3433" t="s">
        <v>23810</v>
      </c>
      <c r="AE3433" t="s">
        <v>23811</v>
      </c>
      <c r="AF3433" t="s">
        <v>51</v>
      </c>
    </row>
    <row r="3434" spans="3:32" x14ac:dyDescent="0.3">
      <c r="C3434" s="21">
        <v>2641375</v>
      </c>
      <c r="D3434" s="20" t="s">
        <v>29</v>
      </c>
      <c r="E3434" s="20" t="s">
        <v>30</v>
      </c>
      <c r="F3434" s="45" t="s">
        <v>23364</v>
      </c>
      <c r="G3434" s="44" t="s">
        <v>23330</v>
      </c>
      <c r="H3434" s="20" t="s">
        <v>366</v>
      </c>
      <c r="J3434" t="s">
        <v>33</v>
      </c>
      <c r="K3434" t="s">
        <v>382</v>
      </c>
      <c r="L3434" t="s">
        <v>35</v>
      </c>
      <c r="M3434" t="s">
        <v>105</v>
      </c>
      <c r="N3434" t="s">
        <v>37</v>
      </c>
      <c r="O3434" t="s">
        <v>23812</v>
      </c>
      <c r="P3434" s="13" t="s">
        <v>22917</v>
      </c>
      <c r="Q3434" s="2" t="s">
        <v>23813</v>
      </c>
      <c r="R3434" t="s">
        <v>23814</v>
      </c>
      <c r="S3434" s="13" t="s">
        <v>22917</v>
      </c>
      <c r="T3434" t="s">
        <v>23815</v>
      </c>
      <c r="U3434" t="s">
        <v>124</v>
      </c>
      <c r="V3434" t="s">
        <v>37</v>
      </c>
      <c r="W3434" t="s">
        <v>42</v>
      </c>
      <c r="X3434" t="s">
        <v>23816</v>
      </c>
      <c r="Y3434" t="s">
        <v>44</v>
      </c>
      <c r="Z3434" t="s">
        <v>3490</v>
      </c>
      <c r="AA3434" t="s">
        <v>23817</v>
      </c>
      <c r="AB3434" t="s">
        <v>23818</v>
      </c>
      <c r="AC3434" t="s">
        <v>23818</v>
      </c>
      <c r="AD3434" t="s">
        <v>23819</v>
      </c>
      <c r="AE3434" t="s">
        <v>23820</v>
      </c>
      <c r="AF3434" t="s">
        <v>51</v>
      </c>
    </row>
    <row r="3435" spans="3:32" x14ac:dyDescent="0.3">
      <c r="C3435" s="21">
        <v>2641609</v>
      </c>
      <c r="D3435" s="20" t="s">
        <v>29</v>
      </c>
      <c r="E3435" s="20" t="s">
        <v>280</v>
      </c>
      <c r="F3435" s="45" t="s">
        <v>23364</v>
      </c>
      <c r="G3435" s="44" t="s">
        <v>23330</v>
      </c>
      <c r="H3435" s="20" t="s">
        <v>366</v>
      </c>
      <c r="J3435" t="s">
        <v>33</v>
      </c>
      <c r="K3435" t="s">
        <v>382</v>
      </c>
      <c r="L3435" t="s">
        <v>35</v>
      </c>
      <c r="M3435" t="s">
        <v>117</v>
      </c>
      <c r="N3435" t="s">
        <v>37</v>
      </c>
      <c r="O3435" t="s">
        <v>16015</v>
      </c>
      <c r="P3435" s="13" t="s">
        <v>22917</v>
      </c>
      <c r="Q3435" s="2" t="s">
        <v>22508</v>
      </c>
      <c r="R3435" t="s">
        <v>16015</v>
      </c>
      <c r="S3435" s="13" t="s">
        <v>22917</v>
      </c>
      <c r="T3435" t="s">
        <v>16017</v>
      </c>
      <c r="U3435" t="s">
        <v>1816</v>
      </c>
      <c r="V3435" t="s">
        <v>37</v>
      </c>
      <c r="W3435" t="s">
        <v>42</v>
      </c>
      <c r="X3435" t="s">
        <v>20519</v>
      </c>
      <c r="Y3435" t="s">
        <v>44</v>
      </c>
      <c r="Z3435" t="s">
        <v>23821</v>
      </c>
      <c r="AA3435" t="s">
        <v>16019</v>
      </c>
      <c r="AB3435" t="s">
        <v>1818</v>
      </c>
      <c r="AC3435" t="s">
        <v>16020</v>
      </c>
      <c r="AD3435" t="s">
        <v>23822</v>
      </c>
      <c r="AE3435" t="s">
        <v>23823</v>
      </c>
      <c r="AF3435" t="s">
        <v>51</v>
      </c>
    </row>
    <row r="3436" spans="3:32" x14ac:dyDescent="0.3">
      <c r="C3436" s="21">
        <v>2641856</v>
      </c>
      <c r="D3436" s="20" t="s">
        <v>29</v>
      </c>
      <c r="E3436" s="20" t="s">
        <v>141</v>
      </c>
      <c r="F3436" s="45" t="s">
        <v>23537</v>
      </c>
      <c r="G3436" s="44" t="s">
        <v>23330</v>
      </c>
      <c r="H3436" s="20" t="s">
        <v>366</v>
      </c>
      <c r="J3436" t="s">
        <v>33</v>
      </c>
      <c r="K3436" t="s">
        <v>34</v>
      </c>
      <c r="L3436" t="s">
        <v>35</v>
      </c>
      <c r="M3436" t="s">
        <v>36</v>
      </c>
      <c r="N3436" t="s">
        <v>37</v>
      </c>
      <c r="O3436" t="s">
        <v>23824</v>
      </c>
      <c r="P3436" s="13" t="s">
        <v>23082</v>
      </c>
      <c r="Q3436" s="2" t="s">
        <v>23825</v>
      </c>
      <c r="R3436" t="s">
        <v>23824</v>
      </c>
      <c r="S3436" s="13" t="s">
        <v>23082</v>
      </c>
      <c r="T3436" t="s">
        <v>23826</v>
      </c>
      <c r="U3436" t="s">
        <v>23827</v>
      </c>
      <c r="V3436" t="s">
        <v>37</v>
      </c>
      <c r="W3436" t="s">
        <v>42</v>
      </c>
      <c r="X3436" t="s">
        <v>97</v>
      </c>
      <c r="Y3436" t="s">
        <v>44</v>
      </c>
      <c r="Z3436" t="s">
        <v>78</v>
      </c>
      <c r="AA3436" t="s">
        <v>23828</v>
      </c>
      <c r="AB3436" t="s">
        <v>23829</v>
      </c>
      <c r="AC3436" t="s">
        <v>23829</v>
      </c>
      <c r="AD3436" t="s">
        <v>23830</v>
      </c>
      <c r="AE3436" t="s">
        <v>23831</v>
      </c>
      <c r="AF3436" t="s">
        <v>23832</v>
      </c>
    </row>
    <row r="3437" spans="3:32" x14ac:dyDescent="0.3">
      <c r="C3437" s="21">
        <v>2641882</v>
      </c>
      <c r="D3437" s="20" t="s">
        <v>29</v>
      </c>
      <c r="E3437" s="20" t="s">
        <v>63</v>
      </c>
      <c r="F3437" s="45" t="s">
        <v>23537</v>
      </c>
      <c r="G3437" s="44" t="s">
        <v>23330</v>
      </c>
      <c r="H3437" s="20" t="s">
        <v>366</v>
      </c>
      <c r="J3437" t="s">
        <v>33</v>
      </c>
      <c r="K3437" t="s">
        <v>34</v>
      </c>
      <c r="L3437" t="s">
        <v>35</v>
      </c>
      <c r="M3437" t="s">
        <v>52</v>
      </c>
      <c r="N3437" t="s">
        <v>37</v>
      </c>
      <c r="O3437" t="s">
        <v>23833</v>
      </c>
      <c r="P3437" s="13" t="s">
        <v>23082</v>
      </c>
      <c r="Q3437" s="2" t="s">
        <v>23834</v>
      </c>
      <c r="R3437" t="s">
        <v>23833</v>
      </c>
      <c r="S3437" s="13" t="s">
        <v>23082</v>
      </c>
      <c r="T3437" t="s">
        <v>23835</v>
      </c>
      <c r="U3437" t="s">
        <v>23836</v>
      </c>
      <c r="V3437" t="s">
        <v>37</v>
      </c>
      <c r="W3437" t="s">
        <v>42</v>
      </c>
      <c r="X3437" t="s">
        <v>1461</v>
      </c>
      <c r="Y3437" t="s">
        <v>44</v>
      </c>
      <c r="Z3437" t="s">
        <v>45</v>
      </c>
      <c r="AA3437" t="s">
        <v>23837</v>
      </c>
      <c r="AB3437" t="s">
        <v>23838</v>
      </c>
      <c r="AC3437" t="s">
        <v>23839</v>
      </c>
      <c r="AD3437" t="s">
        <v>23840</v>
      </c>
      <c r="AE3437" t="s">
        <v>23841</v>
      </c>
      <c r="AF3437" t="s">
        <v>51</v>
      </c>
    </row>
    <row r="3438" spans="3:32" x14ac:dyDescent="0.3">
      <c r="C3438" s="21">
        <v>2640417</v>
      </c>
      <c r="D3438" s="20" t="s">
        <v>102</v>
      </c>
      <c r="E3438" s="20" t="s">
        <v>63</v>
      </c>
      <c r="F3438" s="45" t="s">
        <v>23364</v>
      </c>
      <c r="G3438" s="44" t="s">
        <v>23330</v>
      </c>
      <c r="H3438" s="20" t="s">
        <v>366</v>
      </c>
      <c r="J3438" t="s">
        <v>33</v>
      </c>
      <c r="K3438" t="s">
        <v>382</v>
      </c>
      <c r="L3438" t="s">
        <v>35</v>
      </c>
      <c r="M3438" t="s">
        <v>52</v>
      </c>
      <c r="N3438" t="s">
        <v>37</v>
      </c>
      <c r="O3438" t="s">
        <v>23680</v>
      </c>
      <c r="P3438" s="13" t="s">
        <v>22917</v>
      </c>
      <c r="Q3438" s="2" t="s">
        <v>23681</v>
      </c>
      <c r="R3438" t="s">
        <v>23384</v>
      </c>
      <c r="S3438" s="13" t="s">
        <v>22917</v>
      </c>
      <c r="T3438" t="s">
        <v>1237</v>
      </c>
      <c r="U3438" t="s">
        <v>44</v>
      </c>
      <c r="V3438" t="s">
        <v>37</v>
      </c>
      <c r="W3438" t="s">
        <v>42</v>
      </c>
      <c r="X3438" t="s">
        <v>23385</v>
      </c>
      <c r="Y3438" t="s">
        <v>44</v>
      </c>
      <c r="Z3438" t="s">
        <v>45</v>
      </c>
      <c r="AA3438" t="s">
        <v>23682</v>
      </c>
      <c r="AB3438" t="s">
        <v>625</v>
      </c>
      <c r="AC3438" t="s">
        <v>625</v>
      </c>
      <c r="AD3438" t="s">
        <v>625</v>
      </c>
      <c r="AE3438" t="s">
        <v>23683</v>
      </c>
      <c r="AF3438" t="s">
        <v>23684</v>
      </c>
    </row>
    <row r="3439" spans="3:32" x14ac:dyDescent="0.3">
      <c r="C3439" s="21">
        <v>2640665</v>
      </c>
      <c r="D3439" s="20" t="s">
        <v>102</v>
      </c>
      <c r="E3439" s="20" t="s">
        <v>357</v>
      </c>
      <c r="F3439" s="45" t="s">
        <v>23364</v>
      </c>
      <c r="G3439" s="44" t="s">
        <v>23330</v>
      </c>
      <c r="H3439" s="20" t="s">
        <v>366</v>
      </c>
      <c r="J3439" t="s">
        <v>33</v>
      </c>
      <c r="K3439" t="s">
        <v>382</v>
      </c>
      <c r="L3439" t="s">
        <v>35</v>
      </c>
      <c r="M3439" t="s">
        <v>52</v>
      </c>
      <c r="N3439" t="s">
        <v>37</v>
      </c>
      <c r="O3439" t="s">
        <v>348</v>
      </c>
      <c r="P3439" s="13" t="s">
        <v>22917</v>
      </c>
      <c r="Q3439" s="2" t="s">
        <v>23802</v>
      </c>
      <c r="R3439" t="s">
        <v>23803</v>
      </c>
      <c r="S3439" s="13" t="s">
        <v>22917</v>
      </c>
      <c r="T3439" t="s">
        <v>14788</v>
      </c>
      <c r="U3439" t="s">
        <v>14789</v>
      </c>
      <c r="V3439" t="s">
        <v>37</v>
      </c>
      <c r="W3439" t="s">
        <v>42</v>
      </c>
      <c r="X3439" t="s">
        <v>17516</v>
      </c>
      <c r="Y3439" t="s">
        <v>44</v>
      </c>
      <c r="Z3439" t="s">
        <v>45</v>
      </c>
      <c r="AA3439" t="s">
        <v>351</v>
      </c>
      <c r="AB3439" t="s">
        <v>44</v>
      </c>
      <c r="AC3439" t="s">
        <v>352</v>
      </c>
      <c r="AD3439" t="s">
        <v>14792</v>
      </c>
      <c r="AE3439" t="s">
        <v>23804</v>
      </c>
      <c r="AF3439" t="s">
        <v>51</v>
      </c>
    </row>
    <row r="3440" spans="3:32" x14ac:dyDescent="0.3">
      <c r="C3440" s="21">
        <v>2629985</v>
      </c>
      <c r="D3440" s="20" t="s">
        <v>102</v>
      </c>
      <c r="E3440" s="20" t="s">
        <v>63</v>
      </c>
      <c r="F3440" s="45" t="s">
        <v>23330</v>
      </c>
      <c r="G3440" s="44" t="s">
        <v>23330</v>
      </c>
      <c r="H3440" s="20" t="s">
        <v>366</v>
      </c>
      <c r="J3440" t="s">
        <v>33</v>
      </c>
      <c r="K3440" t="s">
        <v>382</v>
      </c>
      <c r="L3440" t="s">
        <v>35</v>
      </c>
      <c r="M3440" t="s">
        <v>143</v>
      </c>
      <c r="N3440" t="s">
        <v>37</v>
      </c>
      <c r="O3440" t="s">
        <v>23976</v>
      </c>
      <c r="P3440" s="13" t="s">
        <v>21902</v>
      </c>
      <c r="Q3440" s="2" t="s">
        <v>23977</v>
      </c>
      <c r="R3440" t="s">
        <v>23978</v>
      </c>
      <c r="S3440" s="13" t="s">
        <v>21902</v>
      </c>
      <c r="T3440" t="s">
        <v>23979</v>
      </c>
      <c r="U3440" t="s">
        <v>23980</v>
      </c>
      <c r="V3440" t="s">
        <v>37</v>
      </c>
      <c r="W3440" t="s">
        <v>42</v>
      </c>
      <c r="X3440" t="s">
        <v>12042</v>
      </c>
      <c r="Y3440" t="s">
        <v>44</v>
      </c>
      <c r="Z3440" t="s">
        <v>78</v>
      </c>
      <c r="AA3440" t="s">
        <v>23981</v>
      </c>
      <c r="AB3440" t="s">
        <v>44</v>
      </c>
      <c r="AC3440" t="s">
        <v>23982</v>
      </c>
      <c r="AD3440" t="s">
        <v>23983</v>
      </c>
      <c r="AE3440" t="s">
        <v>23984</v>
      </c>
      <c r="AF3440" t="s">
        <v>23985</v>
      </c>
    </row>
    <row r="3441" spans="3:32" x14ac:dyDescent="0.3">
      <c r="C3441" s="21">
        <v>2630139</v>
      </c>
      <c r="D3441" s="20" t="s">
        <v>102</v>
      </c>
      <c r="E3441" s="20" t="s">
        <v>63</v>
      </c>
      <c r="F3441" s="45" t="s">
        <v>23330</v>
      </c>
      <c r="G3441" s="44" t="s">
        <v>23330</v>
      </c>
      <c r="H3441" s="20" t="s">
        <v>366</v>
      </c>
      <c r="J3441" t="s">
        <v>33</v>
      </c>
      <c r="K3441" t="s">
        <v>382</v>
      </c>
      <c r="L3441" t="s">
        <v>35</v>
      </c>
      <c r="M3441" t="s">
        <v>36</v>
      </c>
      <c r="N3441" t="s">
        <v>37</v>
      </c>
      <c r="O3441" t="s">
        <v>18376</v>
      </c>
      <c r="P3441" s="13" t="s">
        <v>21902</v>
      </c>
      <c r="Q3441" s="2" t="s">
        <v>44</v>
      </c>
      <c r="R3441" t="s">
        <v>23986</v>
      </c>
      <c r="S3441" s="13" t="s">
        <v>21902</v>
      </c>
      <c r="T3441" t="s">
        <v>18378</v>
      </c>
      <c r="U3441" t="s">
        <v>44</v>
      </c>
      <c r="V3441" t="s">
        <v>37</v>
      </c>
      <c r="W3441" t="s">
        <v>42</v>
      </c>
      <c r="X3441" t="s">
        <v>164</v>
      </c>
      <c r="Y3441" t="s">
        <v>44</v>
      </c>
      <c r="Z3441" t="s">
        <v>78</v>
      </c>
      <c r="AA3441" t="s">
        <v>18379</v>
      </c>
      <c r="AB3441" t="s">
        <v>23987</v>
      </c>
      <c r="AC3441" t="s">
        <v>44</v>
      </c>
      <c r="AD3441" t="s">
        <v>18381</v>
      </c>
      <c r="AE3441" t="s">
        <v>23988</v>
      </c>
      <c r="AF3441" t="s">
        <v>115</v>
      </c>
    </row>
    <row r="3442" spans="3:32" x14ac:dyDescent="0.3">
      <c r="C3442" s="21">
        <v>2634391</v>
      </c>
      <c r="D3442" s="20" t="s">
        <v>102</v>
      </c>
      <c r="E3442" s="20" t="s">
        <v>357</v>
      </c>
      <c r="F3442" s="45" t="s">
        <v>23537</v>
      </c>
      <c r="G3442" s="44" t="s">
        <v>23330</v>
      </c>
      <c r="H3442" s="20" t="s">
        <v>366</v>
      </c>
      <c r="J3442" t="s">
        <v>33</v>
      </c>
      <c r="K3442" t="s">
        <v>34</v>
      </c>
      <c r="L3442" t="s">
        <v>35</v>
      </c>
      <c r="M3442" t="s">
        <v>64</v>
      </c>
      <c r="N3442" t="s">
        <v>37</v>
      </c>
      <c r="O3442" t="s">
        <v>23538</v>
      </c>
      <c r="P3442" s="13" t="s">
        <v>22684</v>
      </c>
      <c r="Q3442" s="2" t="s">
        <v>23539</v>
      </c>
      <c r="R3442" t="s">
        <v>23538</v>
      </c>
      <c r="S3442" s="13" t="s">
        <v>22684</v>
      </c>
      <c r="T3442" t="s">
        <v>23540</v>
      </c>
      <c r="U3442" t="s">
        <v>23541</v>
      </c>
      <c r="V3442" t="s">
        <v>37</v>
      </c>
      <c r="W3442" t="s">
        <v>42</v>
      </c>
      <c r="X3442" t="s">
        <v>1853</v>
      </c>
      <c r="Y3442" t="s">
        <v>44</v>
      </c>
      <c r="Z3442" t="s">
        <v>3401</v>
      </c>
      <c r="AA3442" t="s">
        <v>23542</v>
      </c>
      <c r="AB3442" t="s">
        <v>124</v>
      </c>
      <c r="AC3442" t="s">
        <v>23543</v>
      </c>
      <c r="AD3442" t="s">
        <v>23544</v>
      </c>
      <c r="AE3442" t="s">
        <v>23545</v>
      </c>
      <c r="AF3442" t="s">
        <v>115</v>
      </c>
    </row>
    <row r="3443" spans="3:32" x14ac:dyDescent="0.3">
      <c r="C3443" s="21">
        <v>2634392</v>
      </c>
      <c r="D3443" s="20" t="s">
        <v>102</v>
      </c>
      <c r="E3443" s="20" t="s">
        <v>63</v>
      </c>
      <c r="F3443" s="45" t="s">
        <v>23537</v>
      </c>
      <c r="G3443" s="44" t="s">
        <v>23330</v>
      </c>
      <c r="H3443" s="20" t="s">
        <v>366</v>
      </c>
      <c r="J3443" t="s">
        <v>33</v>
      </c>
      <c r="K3443" t="s">
        <v>142</v>
      </c>
      <c r="L3443" t="s">
        <v>35</v>
      </c>
      <c r="M3443" t="s">
        <v>64</v>
      </c>
      <c r="N3443" t="s">
        <v>37</v>
      </c>
      <c r="O3443" t="s">
        <v>23538</v>
      </c>
      <c r="P3443" s="13" t="s">
        <v>22684</v>
      </c>
      <c r="Q3443" s="2" t="s">
        <v>23685</v>
      </c>
      <c r="R3443" t="s">
        <v>23538</v>
      </c>
      <c r="S3443" s="13" t="s">
        <v>22684</v>
      </c>
      <c r="T3443" t="s">
        <v>23540</v>
      </c>
      <c r="U3443" t="s">
        <v>23541</v>
      </c>
      <c r="V3443" t="s">
        <v>37</v>
      </c>
      <c r="W3443" t="s">
        <v>42</v>
      </c>
      <c r="X3443" t="s">
        <v>1853</v>
      </c>
      <c r="Y3443" t="s">
        <v>44</v>
      </c>
      <c r="Z3443" t="s">
        <v>1854</v>
      </c>
      <c r="AA3443" t="s">
        <v>23542</v>
      </c>
      <c r="AB3443" t="s">
        <v>124</v>
      </c>
      <c r="AC3443" t="s">
        <v>23543</v>
      </c>
      <c r="AD3443" t="s">
        <v>23544</v>
      </c>
      <c r="AE3443" t="s">
        <v>23686</v>
      </c>
      <c r="AF3443" t="s">
        <v>115</v>
      </c>
    </row>
    <row r="3444" spans="3:32" x14ac:dyDescent="0.3">
      <c r="C3444" s="21">
        <v>2635159</v>
      </c>
      <c r="D3444" s="20" t="s">
        <v>102</v>
      </c>
      <c r="E3444" s="20" t="s">
        <v>63</v>
      </c>
      <c r="F3444" s="45" t="s">
        <v>23537</v>
      </c>
      <c r="G3444" s="44" t="s">
        <v>23330</v>
      </c>
      <c r="H3444" s="20" t="s">
        <v>366</v>
      </c>
      <c r="J3444" t="s">
        <v>33</v>
      </c>
      <c r="K3444" t="s">
        <v>34</v>
      </c>
      <c r="L3444" t="s">
        <v>35</v>
      </c>
      <c r="M3444" t="s">
        <v>143</v>
      </c>
      <c r="N3444" t="s">
        <v>37</v>
      </c>
      <c r="O3444" t="s">
        <v>23546</v>
      </c>
      <c r="P3444" s="13" t="s">
        <v>22684</v>
      </c>
      <c r="Q3444" s="2" t="s">
        <v>23547</v>
      </c>
      <c r="R3444" t="s">
        <v>23548</v>
      </c>
      <c r="S3444" s="13" t="s">
        <v>22684</v>
      </c>
      <c r="T3444" t="s">
        <v>23549</v>
      </c>
      <c r="U3444" t="s">
        <v>124</v>
      </c>
      <c r="V3444" t="s">
        <v>37</v>
      </c>
      <c r="W3444" t="s">
        <v>42</v>
      </c>
      <c r="X3444" t="s">
        <v>610</v>
      </c>
      <c r="Y3444" t="s">
        <v>44</v>
      </c>
      <c r="Z3444" t="s">
        <v>16686</v>
      </c>
      <c r="AA3444" t="s">
        <v>23550</v>
      </c>
      <c r="AB3444" t="s">
        <v>124</v>
      </c>
      <c r="AC3444" t="s">
        <v>124</v>
      </c>
      <c r="AD3444" t="s">
        <v>23551</v>
      </c>
      <c r="AE3444" t="s">
        <v>23552</v>
      </c>
      <c r="AF3444" t="s">
        <v>115</v>
      </c>
    </row>
    <row r="3445" spans="3:32" x14ac:dyDescent="0.3">
      <c r="C3445" s="21">
        <v>2635175</v>
      </c>
      <c r="D3445" s="20" t="s">
        <v>102</v>
      </c>
      <c r="E3445" s="20" t="s">
        <v>30</v>
      </c>
      <c r="F3445" s="45" t="s">
        <v>23537</v>
      </c>
      <c r="G3445" s="44" t="s">
        <v>23330</v>
      </c>
      <c r="H3445" s="20" t="s">
        <v>366</v>
      </c>
      <c r="J3445" t="s">
        <v>33</v>
      </c>
      <c r="K3445" t="s">
        <v>34</v>
      </c>
      <c r="L3445" t="s">
        <v>35</v>
      </c>
      <c r="M3445" t="s">
        <v>52</v>
      </c>
      <c r="N3445" t="s">
        <v>37</v>
      </c>
      <c r="O3445" t="s">
        <v>23553</v>
      </c>
      <c r="P3445" s="13" t="s">
        <v>22684</v>
      </c>
      <c r="Q3445" s="2" t="s">
        <v>23554</v>
      </c>
      <c r="R3445" t="s">
        <v>23553</v>
      </c>
      <c r="S3445" s="13" t="s">
        <v>22684</v>
      </c>
      <c r="T3445" t="s">
        <v>23555</v>
      </c>
      <c r="U3445" t="s">
        <v>23553</v>
      </c>
      <c r="V3445" t="s">
        <v>37</v>
      </c>
      <c r="W3445" t="s">
        <v>42</v>
      </c>
      <c r="X3445" t="s">
        <v>13234</v>
      </c>
      <c r="Y3445" t="s">
        <v>44</v>
      </c>
      <c r="Z3445" t="s">
        <v>45</v>
      </c>
      <c r="AA3445" t="s">
        <v>23556</v>
      </c>
      <c r="AB3445" t="s">
        <v>23557</v>
      </c>
      <c r="AC3445" t="s">
        <v>23557</v>
      </c>
      <c r="AD3445" t="s">
        <v>23558</v>
      </c>
      <c r="AE3445" t="s">
        <v>23559</v>
      </c>
      <c r="AF3445" t="s">
        <v>115</v>
      </c>
    </row>
    <row r="3446" spans="3:32" x14ac:dyDescent="0.3">
      <c r="C3446" s="21">
        <v>2635442</v>
      </c>
      <c r="D3446" s="20" t="s">
        <v>102</v>
      </c>
      <c r="E3446" s="20" t="s">
        <v>63</v>
      </c>
      <c r="F3446" s="45" t="s">
        <v>23537</v>
      </c>
      <c r="G3446" s="44" t="s">
        <v>23330</v>
      </c>
      <c r="H3446" s="20" t="s">
        <v>366</v>
      </c>
      <c r="J3446" t="s">
        <v>33</v>
      </c>
      <c r="K3446" t="s">
        <v>34</v>
      </c>
      <c r="L3446" t="s">
        <v>35</v>
      </c>
      <c r="M3446" t="s">
        <v>52</v>
      </c>
      <c r="N3446" t="s">
        <v>37</v>
      </c>
      <c r="O3446" t="s">
        <v>23560</v>
      </c>
      <c r="P3446" s="13" t="s">
        <v>22684</v>
      </c>
      <c r="Q3446" s="2" t="s">
        <v>44</v>
      </c>
      <c r="R3446" t="s">
        <v>23561</v>
      </c>
      <c r="S3446" s="13" t="s">
        <v>22684</v>
      </c>
      <c r="T3446" t="s">
        <v>23562</v>
      </c>
      <c r="U3446" t="s">
        <v>44</v>
      </c>
      <c r="V3446" t="s">
        <v>37</v>
      </c>
      <c r="W3446" t="s">
        <v>42</v>
      </c>
      <c r="X3446" t="s">
        <v>164</v>
      </c>
      <c r="Y3446" t="s">
        <v>44</v>
      </c>
      <c r="Z3446" t="s">
        <v>78</v>
      </c>
      <c r="AA3446" t="s">
        <v>23563</v>
      </c>
      <c r="AB3446" t="s">
        <v>23564</v>
      </c>
      <c r="AC3446" t="s">
        <v>44</v>
      </c>
      <c r="AD3446" t="s">
        <v>23565</v>
      </c>
      <c r="AE3446" t="s">
        <v>23566</v>
      </c>
      <c r="AF3446" t="s">
        <v>115</v>
      </c>
    </row>
    <row r="3447" spans="3:32" x14ac:dyDescent="0.3">
      <c r="C3447" s="21">
        <v>2635523</v>
      </c>
      <c r="D3447" s="20" t="s">
        <v>102</v>
      </c>
      <c r="E3447" s="20" t="s">
        <v>63</v>
      </c>
      <c r="F3447" s="45" t="s">
        <v>23537</v>
      </c>
      <c r="G3447" s="44" t="s">
        <v>23330</v>
      </c>
      <c r="H3447" s="20" t="s">
        <v>366</v>
      </c>
      <c r="J3447" t="s">
        <v>33</v>
      </c>
      <c r="K3447" t="s">
        <v>142</v>
      </c>
      <c r="L3447" t="s">
        <v>35</v>
      </c>
      <c r="M3447" t="s">
        <v>52</v>
      </c>
      <c r="N3447" t="s">
        <v>37</v>
      </c>
      <c r="O3447" t="s">
        <v>23989</v>
      </c>
      <c r="P3447" s="13" t="s">
        <v>22684</v>
      </c>
      <c r="Q3447" s="2" t="s">
        <v>23990</v>
      </c>
      <c r="R3447" t="s">
        <v>23991</v>
      </c>
      <c r="S3447" s="13" t="s">
        <v>22684</v>
      </c>
      <c r="T3447" t="s">
        <v>86</v>
      </c>
      <c r="U3447" t="s">
        <v>87</v>
      </c>
      <c r="V3447" t="s">
        <v>37</v>
      </c>
      <c r="W3447" t="s">
        <v>42</v>
      </c>
      <c r="X3447" t="s">
        <v>2480</v>
      </c>
      <c r="Y3447" t="s">
        <v>44</v>
      </c>
      <c r="Z3447" t="s">
        <v>359</v>
      </c>
      <c r="AA3447" t="s">
        <v>23992</v>
      </c>
      <c r="AB3447" t="s">
        <v>44</v>
      </c>
      <c r="AC3447" t="s">
        <v>10446</v>
      </c>
      <c r="AD3447" t="s">
        <v>91</v>
      </c>
      <c r="AE3447" t="s">
        <v>23448</v>
      </c>
      <c r="AF3447" t="s">
        <v>115</v>
      </c>
    </row>
    <row r="3448" spans="3:32" x14ac:dyDescent="0.3">
      <c r="C3448" s="21">
        <v>2635816</v>
      </c>
      <c r="D3448" s="20" t="s">
        <v>102</v>
      </c>
      <c r="E3448" s="20" t="s">
        <v>63</v>
      </c>
      <c r="F3448" s="45" t="s">
        <v>23537</v>
      </c>
      <c r="G3448" s="44" t="s">
        <v>23330</v>
      </c>
      <c r="H3448" s="20" t="s">
        <v>366</v>
      </c>
      <c r="J3448" t="s">
        <v>33</v>
      </c>
      <c r="K3448" t="s">
        <v>34</v>
      </c>
      <c r="L3448" t="s">
        <v>35</v>
      </c>
      <c r="M3448" t="s">
        <v>117</v>
      </c>
      <c r="N3448" t="s">
        <v>37</v>
      </c>
      <c r="O3448" t="s">
        <v>23567</v>
      </c>
      <c r="P3448" s="13" t="s">
        <v>22684</v>
      </c>
      <c r="Q3448" s="2" t="s">
        <v>23568</v>
      </c>
      <c r="R3448" t="s">
        <v>23567</v>
      </c>
      <c r="S3448" s="13" t="s">
        <v>22684</v>
      </c>
      <c r="T3448" t="s">
        <v>23569</v>
      </c>
      <c r="U3448" t="s">
        <v>23570</v>
      </c>
      <c r="V3448" t="s">
        <v>37</v>
      </c>
      <c r="W3448" t="s">
        <v>42</v>
      </c>
      <c r="X3448" t="s">
        <v>1150</v>
      </c>
      <c r="Y3448" t="s">
        <v>44</v>
      </c>
      <c r="Z3448" t="s">
        <v>78</v>
      </c>
      <c r="AA3448" t="s">
        <v>23571</v>
      </c>
      <c r="AB3448" t="s">
        <v>23572</v>
      </c>
      <c r="AC3448" t="s">
        <v>23573</v>
      </c>
      <c r="AD3448" t="s">
        <v>23574</v>
      </c>
      <c r="AE3448" t="s">
        <v>23575</v>
      </c>
      <c r="AF3448" t="s">
        <v>115</v>
      </c>
    </row>
    <row r="3449" spans="3:32" x14ac:dyDescent="0.3">
      <c r="C3449" s="21">
        <v>2635898</v>
      </c>
      <c r="D3449" s="20" t="s">
        <v>102</v>
      </c>
      <c r="E3449" s="20" t="s">
        <v>63</v>
      </c>
      <c r="F3449" s="45" t="s">
        <v>23537</v>
      </c>
      <c r="G3449" s="44" t="s">
        <v>23330</v>
      </c>
      <c r="H3449" s="20" t="s">
        <v>366</v>
      </c>
      <c r="J3449" t="s">
        <v>33</v>
      </c>
      <c r="K3449" t="s">
        <v>34</v>
      </c>
      <c r="L3449" t="s">
        <v>35</v>
      </c>
      <c r="M3449" t="s">
        <v>292</v>
      </c>
      <c r="N3449" t="s">
        <v>37</v>
      </c>
      <c r="O3449" t="s">
        <v>23576</v>
      </c>
      <c r="P3449" s="13" t="s">
        <v>22684</v>
      </c>
      <c r="Q3449" s="2" t="s">
        <v>44</v>
      </c>
      <c r="R3449" t="s">
        <v>23577</v>
      </c>
      <c r="S3449" s="13" t="s">
        <v>22684</v>
      </c>
      <c r="T3449" t="s">
        <v>23578</v>
      </c>
      <c r="U3449" t="s">
        <v>44</v>
      </c>
      <c r="V3449" t="s">
        <v>37</v>
      </c>
      <c r="W3449" t="s">
        <v>42</v>
      </c>
      <c r="X3449" t="s">
        <v>164</v>
      </c>
      <c r="Y3449" t="s">
        <v>44</v>
      </c>
      <c r="Z3449" t="s">
        <v>78</v>
      </c>
      <c r="AA3449" t="s">
        <v>23579</v>
      </c>
      <c r="AB3449" t="s">
        <v>23580</v>
      </c>
      <c r="AC3449" t="s">
        <v>44</v>
      </c>
      <c r="AD3449" t="s">
        <v>23581</v>
      </c>
      <c r="AE3449" t="s">
        <v>23582</v>
      </c>
      <c r="AF3449" t="s">
        <v>115</v>
      </c>
    </row>
    <row r="3450" spans="3:32" x14ac:dyDescent="0.3">
      <c r="C3450" s="21">
        <v>2635912</v>
      </c>
      <c r="D3450" s="20" t="s">
        <v>102</v>
      </c>
      <c r="E3450" s="20" t="s">
        <v>63</v>
      </c>
      <c r="F3450" s="45" t="s">
        <v>23537</v>
      </c>
      <c r="G3450" s="44" t="s">
        <v>23330</v>
      </c>
      <c r="H3450" s="20" t="s">
        <v>366</v>
      </c>
      <c r="J3450" t="s">
        <v>33</v>
      </c>
      <c r="K3450" t="s">
        <v>34</v>
      </c>
      <c r="L3450" t="s">
        <v>35</v>
      </c>
      <c r="M3450" t="s">
        <v>292</v>
      </c>
      <c r="N3450" t="s">
        <v>37</v>
      </c>
      <c r="O3450" t="s">
        <v>23583</v>
      </c>
      <c r="P3450" s="13" t="s">
        <v>22684</v>
      </c>
      <c r="Q3450" s="2" t="s">
        <v>44</v>
      </c>
      <c r="R3450" t="s">
        <v>23584</v>
      </c>
      <c r="S3450" s="13" t="s">
        <v>22684</v>
      </c>
      <c r="T3450" t="s">
        <v>23585</v>
      </c>
      <c r="U3450" t="s">
        <v>44</v>
      </c>
      <c r="V3450" t="s">
        <v>37</v>
      </c>
      <c r="W3450" t="s">
        <v>42</v>
      </c>
      <c r="X3450" t="s">
        <v>164</v>
      </c>
      <c r="Y3450" t="s">
        <v>44</v>
      </c>
      <c r="Z3450" t="s">
        <v>78</v>
      </c>
      <c r="AA3450" t="s">
        <v>23586</v>
      </c>
      <c r="AB3450" t="s">
        <v>23587</v>
      </c>
      <c r="AC3450" t="s">
        <v>44</v>
      </c>
      <c r="AD3450" t="s">
        <v>23588</v>
      </c>
      <c r="AE3450" t="s">
        <v>23589</v>
      </c>
      <c r="AF3450" t="s">
        <v>115</v>
      </c>
    </row>
    <row r="3451" spans="3:32" x14ac:dyDescent="0.3">
      <c r="C3451" s="21">
        <v>2635984</v>
      </c>
      <c r="D3451" s="20" t="s">
        <v>102</v>
      </c>
      <c r="E3451" s="20" t="s">
        <v>280</v>
      </c>
      <c r="F3451" s="45" t="s">
        <v>23537</v>
      </c>
      <c r="G3451" s="44" t="s">
        <v>23330</v>
      </c>
      <c r="H3451" s="20" t="s">
        <v>366</v>
      </c>
      <c r="J3451" t="s">
        <v>33</v>
      </c>
      <c r="K3451" t="s">
        <v>34</v>
      </c>
      <c r="L3451" t="s">
        <v>35</v>
      </c>
      <c r="M3451" t="s">
        <v>52</v>
      </c>
      <c r="N3451" t="s">
        <v>37</v>
      </c>
      <c r="O3451" t="s">
        <v>23590</v>
      </c>
      <c r="P3451" s="13" t="s">
        <v>22684</v>
      </c>
      <c r="Q3451" s="2" t="s">
        <v>23591</v>
      </c>
      <c r="R3451" t="s">
        <v>23590</v>
      </c>
      <c r="S3451" s="13" t="s">
        <v>22684</v>
      </c>
      <c r="T3451" t="s">
        <v>23592</v>
      </c>
      <c r="U3451" t="s">
        <v>23593</v>
      </c>
      <c r="V3451" t="s">
        <v>37</v>
      </c>
      <c r="W3451" t="s">
        <v>42</v>
      </c>
      <c r="X3451" t="s">
        <v>6818</v>
      </c>
      <c r="Y3451" t="s">
        <v>44</v>
      </c>
      <c r="Z3451" t="s">
        <v>45</v>
      </c>
      <c r="AA3451" t="s">
        <v>23594</v>
      </c>
      <c r="AB3451" t="s">
        <v>23595</v>
      </c>
      <c r="AC3451" t="s">
        <v>23596</v>
      </c>
      <c r="AD3451" t="s">
        <v>23597</v>
      </c>
      <c r="AE3451" t="s">
        <v>23598</v>
      </c>
      <c r="AF3451" t="s">
        <v>115</v>
      </c>
    </row>
    <row r="3452" spans="3:32" x14ac:dyDescent="0.3">
      <c r="C3452" s="21">
        <v>2636028</v>
      </c>
      <c r="D3452" s="20" t="s">
        <v>102</v>
      </c>
      <c r="E3452" s="20" t="s">
        <v>280</v>
      </c>
      <c r="F3452" s="45" t="s">
        <v>23537</v>
      </c>
      <c r="G3452" s="44" t="s">
        <v>23330</v>
      </c>
      <c r="H3452" s="20" t="s">
        <v>366</v>
      </c>
      <c r="J3452" t="s">
        <v>33</v>
      </c>
      <c r="K3452" t="s">
        <v>34</v>
      </c>
      <c r="L3452" t="s">
        <v>35</v>
      </c>
      <c r="M3452" t="s">
        <v>143</v>
      </c>
      <c r="N3452" t="s">
        <v>37</v>
      </c>
      <c r="O3452" t="s">
        <v>23599</v>
      </c>
      <c r="P3452" s="13" t="s">
        <v>22684</v>
      </c>
      <c r="Q3452" s="2" t="s">
        <v>23600</v>
      </c>
      <c r="R3452" t="s">
        <v>23599</v>
      </c>
      <c r="S3452" s="13" t="s">
        <v>22684</v>
      </c>
      <c r="T3452" t="s">
        <v>23601</v>
      </c>
      <c r="U3452" t="s">
        <v>23602</v>
      </c>
      <c r="V3452" t="s">
        <v>37</v>
      </c>
      <c r="W3452" t="s">
        <v>42</v>
      </c>
      <c r="X3452" t="s">
        <v>11842</v>
      </c>
      <c r="Y3452" t="s">
        <v>44</v>
      </c>
      <c r="Z3452" t="s">
        <v>45</v>
      </c>
      <c r="AA3452" t="s">
        <v>23603</v>
      </c>
      <c r="AB3452" t="s">
        <v>23604</v>
      </c>
      <c r="AC3452" t="s">
        <v>23605</v>
      </c>
      <c r="AD3452" t="s">
        <v>23606</v>
      </c>
      <c r="AE3452" t="s">
        <v>23607</v>
      </c>
      <c r="AF3452" t="s">
        <v>115</v>
      </c>
    </row>
    <row r="3453" spans="3:32" x14ac:dyDescent="0.3">
      <c r="C3453" s="21">
        <v>2636529</v>
      </c>
      <c r="D3453" s="20" t="s">
        <v>102</v>
      </c>
      <c r="E3453" s="20" t="s">
        <v>63</v>
      </c>
      <c r="F3453" s="45" t="s">
        <v>23537</v>
      </c>
      <c r="G3453" s="44" t="s">
        <v>23330</v>
      </c>
      <c r="H3453" s="20" t="s">
        <v>366</v>
      </c>
      <c r="J3453" t="s">
        <v>33</v>
      </c>
      <c r="K3453" t="s">
        <v>34</v>
      </c>
      <c r="L3453" t="s">
        <v>35</v>
      </c>
      <c r="M3453" t="s">
        <v>64</v>
      </c>
      <c r="N3453" t="s">
        <v>37</v>
      </c>
      <c r="O3453" t="s">
        <v>23608</v>
      </c>
      <c r="P3453" s="13" t="s">
        <v>22684</v>
      </c>
      <c r="Q3453" s="2" t="s">
        <v>23609</v>
      </c>
      <c r="R3453" t="s">
        <v>23608</v>
      </c>
      <c r="S3453" s="13" t="s">
        <v>22684</v>
      </c>
      <c r="T3453" t="s">
        <v>23610</v>
      </c>
      <c r="U3453" t="s">
        <v>23611</v>
      </c>
      <c r="V3453" t="s">
        <v>37</v>
      </c>
      <c r="W3453" t="s">
        <v>42</v>
      </c>
      <c r="X3453" t="s">
        <v>2831</v>
      </c>
      <c r="Y3453" t="s">
        <v>44</v>
      </c>
      <c r="Z3453" t="s">
        <v>356</v>
      </c>
      <c r="AA3453" t="s">
        <v>23612</v>
      </c>
      <c r="AB3453" t="s">
        <v>44</v>
      </c>
      <c r="AC3453" t="s">
        <v>23613</v>
      </c>
      <c r="AD3453" t="s">
        <v>23614</v>
      </c>
      <c r="AE3453" t="s">
        <v>23615</v>
      </c>
      <c r="AF3453" t="s">
        <v>115</v>
      </c>
    </row>
    <row r="3454" spans="3:32" x14ac:dyDescent="0.3">
      <c r="C3454" s="21">
        <v>2636798</v>
      </c>
      <c r="D3454" s="20" t="s">
        <v>102</v>
      </c>
      <c r="E3454" s="20" t="s">
        <v>30</v>
      </c>
      <c r="F3454" s="45" t="s">
        <v>23537</v>
      </c>
      <c r="G3454" s="44" t="s">
        <v>23330</v>
      </c>
      <c r="H3454" s="20" t="s">
        <v>366</v>
      </c>
      <c r="J3454" t="s">
        <v>33</v>
      </c>
      <c r="K3454" t="s">
        <v>34</v>
      </c>
      <c r="L3454" t="s">
        <v>35</v>
      </c>
      <c r="M3454" t="s">
        <v>36</v>
      </c>
      <c r="N3454" t="s">
        <v>37</v>
      </c>
      <c r="O3454" t="s">
        <v>23616</v>
      </c>
      <c r="P3454" s="13" t="s">
        <v>22684</v>
      </c>
      <c r="Q3454" s="2" t="s">
        <v>44</v>
      </c>
      <c r="R3454" t="s">
        <v>23617</v>
      </c>
      <c r="S3454" s="13" t="s">
        <v>22684</v>
      </c>
      <c r="T3454" t="s">
        <v>23618</v>
      </c>
      <c r="U3454" t="s">
        <v>44</v>
      </c>
      <c r="V3454" t="s">
        <v>37</v>
      </c>
      <c r="W3454" t="s">
        <v>42</v>
      </c>
      <c r="X3454" t="s">
        <v>164</v>
      </c>
      <c r="Y3454" t="s">
        <v>44</v>
      </c>
      <c r="Z3454" t="s">
        <v>78</v>
      </c>
      <c r="AA3454" t="s">
        <v>23619</v>
      </c>
      <c r="AB3454" t="s">
        <v>23620</v>
      </c>
      <c r="AC3454" t="s">
        <v>44</v>
      </c>
      <c r="AD3454" t="s">
        <v>23621</v>
      </c>
      <c r="AE3454" t="s">
        <v>23622</v>
      </c>
      <c r="AF3454" t="s">
        <v>115</v>
      </c>
    </row>
    <row r="3455" spans="3:32" x14ac:dyDescent="0.3">
      <c r="C3455" s="21">
        <v>2637255</v>
      </c>
      <c r="D3455" s="20" t="s">
        <v>102</v>
      </c>
      <c r="E3455" s="20" t="s">
        <v>280</v>
      </c>
      <c r="F3455" s="45" t="s">
        <v>23537</v>
      </c>
      <c r="G3455" s="44" t="s">
        <v>23330</v>
      </c>
      <c r="H3455" s="20" t="s">
        <v>366</v>
      </c>
      <c r="J3455" t="s">
        <v>33</v>
      </c>
      <c r="K3455" t="s">
        <v>34</v>
      </c>
      <c r="L3455" t="s">
        <v>35</v>
      </c>
      <c r="M3455" t="s">
        <v>52</v>
      </c>
      <c r="N3455" t="s">
        <v>37</v>
      </c>
      <c r="O3455" t="s">
        <v>23623</v>
      </c>
      <c r="P3455" s="13" t="s">
        <v>23479</v>
      </c>
      <c r="Q3455" s="2" t="s">
        <v>23624</v>
      </c>
      <c r="R3455" t="s">
        <v>23623</v>
      </c>
      <c r="S3455" s="13" t="s">
        <v>23479</v>
      </c>
      <c r="T3455" t="s">
        <v>23625</v>
      </c>
      <c r="U3455" t="s">
        <v>23626</v>
      </c>
      <c r="V3455" t="s">
        <v>37</v>
      </c>
      <c r="W3455" t="s">
        <v>42</v>
      </c>
      <c r="X3455" t="s">
        <v>1111</v>
      </c>
      <c r="Y3455" t="s">
        <v>44</v>
      </c>
      <c r="Z3455" t="s">
        <v>45</v>
      </c>
      <c r="AA3455" t="s">
        <v>23627</v>
      </c>
      <c r="AB3455" t="s">
        <v>23628</v>
      </c>
      <c r="AC3455" t="s">
        <v>23629</v>
      </c>
      <c r="AD3455" t="s">
        <v>23630</v>
      </c>
      <c r="AE3455" t="s">
        <v>23631</v>
      </c>
      <c r="AF3455" t="s">
        <v>115</v>
      </c>
    </row>
    <row r="3456" spans="3:32" x14ac:dyDescent="0.3">
      <c r="C3456" s="21">
        <v>2637286</v>
      </c>
      <c r="D3456" s="20" t="s">
        <v>102</v>
      </c>
      <c r="E3456" s="20" t="s">
        <v>280</v>
      </c>
      <c r="F3456" s="45" t="s">
        <v>23537</v>
      </c>
      <c r="G3456" s="44" t="s">
        <v>23330</v>
      </c>
      <c r="H3456" s="20" t="s">
        <v>366</v>
      </c>
      <c r="J3456" t="s">
        <v>33</v>
      </c>
      <c r="K3456" t="s">
        <v>34</v>
      </c>
      <c r="L3456" t="s">
        <v>35</v>
      </c>
      <c r="M3456" t="s">
        <v>36</v>
      </c>
      <c r="N3456" t="s">
        <v>37</v>
      </c>
      <c r="O3456" t="s">
        <v>23632</v>
      </c>
      <c r="P3456" s="13" t="s">
        <v>23479</v>
      </c>
      <c r="Q3456" s="2" t="s">
        <v>23633</v>
      </c>
      <c r="R3456" t="s">
        <v>23632</v>
      </c>
      <c r="S3456" s="13" t="s">
        <v>23479</v>
      </c>
      <c r="T3456" t="s">
        <v>23634</v>
      </c>
      <c r="U3456" t="s">
        <v>23635</v>
      </c>
      <c r="V3456" t="s">
        <v>37</v>
      </c>
      <c r="W3456" t="s">
        <v>42</v>
      </c>
      <c r="X3456" t="s">
        <v>7684</v>
      </c>
      <c r="Y3456" t="s">
        <v>44</v>
      </c>
      <c r="Z3456" t="s">
        <v>45</v>
      </c>
      <c r="AA3456" t="s">
        <v>23636</v>
      </c>
      <c r="AB3456" t="s">
        <v>124</v>
      </c>
      <c r="AC3456" t="s">
        <v>23637</v>
      </c>
      <c r="AD3456" t="s">
        <v>23638</v>
      </c>
      <c r="AE3456" t="s">
        <v>23639</v>
      </c>
      <c r="AF3456" t="s">
        <v>115</v>
      </c>
    </row>
    <row r="3457" spans="3:32" x14ac:dyDescent="0.3">
      <c r="C3457" s="21">
        <v>2637918</v>
      </c>
      <c r="D3457" s="20" t="s">
        <v>102</v>
      </c>
      <c r="E3457" s="20" t="s">
        <v>141</v>
      </c>
      <c r="F3457" s="45" t="s">
        <v>23537</v>
      </c>
      <c r="G3457" s="44" t="s">
        <v>23330</v>
      </c>
      <c r="H3457" s="20" t="s">
        <v>366</v>
      </c>
      <c r="J3457" t="s">
        <v>33</v>
      </c>
      <c r="K3457" t="s">
        <v>34</v>
      </c>
      <c r="L3457" t="s">
        <v>35</v>
      </c>
      <c r="M3457" t="s">
        <v>36</v>
      </c>
      <c r="N3457" t="s">
        <v>37</v>
      </c>
      <c r="O3457" t="s">
        <v>23687</v>
      </c>
      <c r="P3457" s="13" t="s">
        <v>23688</v>
      </c>
      <c r="Q3457" s="2" t="s">
        <v>44</v>
      </c>
      <c r="R3457" t="s">
        <v>23689</v>
      </c>
      <c r="S3457" s="13" t="s">
        <v>23688</v>
      </c>
      <c r="T3457" t="s">
        <v>23690</v>
      </c>
      <c r="U3457" t="s">
        <v>44</v>
      </c>
      <c r="V3457" t="s">
        <v>37</v>
      </c>
      <c r="W3457" t="s">
        <v>42</v>
      </c>
      <c r="X3457" t="s">
        <v>164</v>
      </c>
      <c r="Y3457" t="s">
        <v>44</v>
      </c>
      <c r="Z3457" t="s">
        <v>78</v>
      </c>
      <c r="AA3457" t="s">
        <v>23691</v>
      </c>
      <c r="AB3457" t="s">
        <v>11331</v>
      </c>
      <c r="AC3457" t="s">
        <v>44</v>
      </c>
      <c r="AD3457" t="s">
        <v>9874</v>
      </c>
      <c r="AE3457" t="s">
        <v>23692</v>
      </c>
      <c r="AF3457" t="s">
        <v>115</v>
      </c>
    </row>
    <row r="3458" spans="3:32" x14ac:dyDescent="0.3">
      <c r="C3458" s="21">
        <v>2642866</v>
      </c>
      <c r="D3458" s="20" t="s">
        <v>29</v>
      </c>
      <c r="E3458" s="20" t="s">
        <v>63</v>
      </c>
      <c r="F3458" s="45" t="s">
        <v>23537</v>
      </c>
      <c r="G3458" s="44">
        <v>45202</v>
      </c>
      <c r="H3458" s="20" t="s">
        <v>366</v>
      </c>
      <c r="J3458" t="s">
        <v>33</v>
      </c>
      <c r="K3458" t="s">
        <v>382</v>
      </c>
      <c r="L3458" t="s">
        <v>35</v>
      </c>
      <c r="M3458" t="s">
        <v>143</v>
      </c>
      <c r="N3458" t="s">
        <v>37</v>
      </c>
      <c r="O3458" t="s">
        <v>23900</v>
      </c>
      <c r="P3458" s="13" t="s">
        <v>23082</v>
      </c>
      <c r="Q3458" s="2" t="s">
        <v>23901</v>
      </c>
      <c r="R3458" t="s">
        <v>23900</v>
      </c>
      <c r="S3458" s="13" t="s">
        <v>23082</v>
      </c>
      <c r="T3458" t="s">
        <v>23902</v>
      </c>
      <c r="U3458" t="s">
        <v>23903</v>
      </c>
      <c r="V3458" t="s">
        <v>37</v>
      </c>
      <c r="W3458" t="s">
        <v>42</v>
      </c>
      <c r="X3458" t="s">
        <v>6378</v>
      </c>
      <c r="Y3458" t="s">
        <v>44</v>
      </c>
      <c r="Z3458" t="s">
        <v>45</v>
      </c>
      <c r="AA3458" t="s">
        <v>23904</v>
      </c>
      <c r="AB3458" t="s">
        <v>23905</v>
      </c>
      <c r="AC3458" t="s">
        <v>23906</v>
      </c>
      <c r="AD3458" t="s">
        <v>23907</v>
      </c>
      <c r="AE3458" t="s">
        <v>23908</v>
      </c>
      <c r="AF3458" t="s">
        <v>51</v>
      </c>
    </row>
    <row r="3459" spans="3:32" x14ac:dyDescent="0.3">
      <c r="C3459" s="21">
        <v>2643480</v>
      </c>
      <c r="D3459" s="20" t="s">
        <v>29</v>
      </c>
      <c r="E3459" s="20" t="s">
        <v>63</v>
      </c>
      <c r="F3459" s="45" t="s">
        <v>23537</v>
      </c>
      <c r="G3459" s="44">
        <v>45202</v>
      </c>
      <c r="H3459" s="20" t="s">
        <v>366</v>
      </c>
      <c r="J3459" t="s">
        <v>33</v>
      </c>
      <c r="K3459" t="s">
        <v>382</v>
      </c>
      <c r="L3459" t="s">
        <v>35</v>
      </c>
      <c r="M3459" t="s">
        <v>52</v>
      </c>
      <c r="N3459" t="s">
        <v>37</v>
      </c>
      <c r="O3459" t="s">
        <v>23909</v>
      </c>
      <c r="P3459" s="13" t="s">
        <v>23082</v>
      </c>
      <c r="Q3459" s="2" t="s">
        <v>23910</v>
      </c>
      <c r="R3459" t="s">
        <v>23911</v>
      </c>
      <c r="S3459" s="13" t="s">
        <v>23082</v>
      </c>
      <c r="T3459" t="s">
        <v>23912</v>
      </c>
      <c r="U3459" t="s">
        <v>23913</v>
      </c>
      <c r="V3459" t="s">
        <v>37</v>
      </c>
      <c r="W3459" t="s">
        <v>42</v>
      </c>
      <c r="X3459" t="s">
        <v>640</v>
      </c>
      <c r="Y3459" t="s">
        <v>44</v>
      </c>
      <c r="Z3459" t="s">
        <v>641</v>
      </c>
      <c r="AA3459" t="s">
        <v>23914</v>
      </c>
      <c r="AB3459" t="s">
        <v>23915</v>
      </c>
      <c r="AC3459" t="s">
        <v>23916</v>
      </c>
      <c r="AD3459" t="s">
        <v>23917</v>
      </c>
      <c r="AE3459" t="s">
        <v>23918</v>
      </c>
      <c r="AF3459" t="s">
        <v>51</v>
      </c>
    </row>
    <row r="3460" spans="3:32" x14ac:dyDescent="0.3">
      <c r="C3460" s="21">
        <v>2643817</v>
      </c>
      <c r="D3460" s="20" t="s">
        <v>29</v>
      </c>
      <c r="E3460" s="20" t="s">
        <v>63</v>
      </c>
      <c r="F3460" s="45" t="s">
        <v>23537</v>
      </c>
      <c r="G3460" s="44">
        <v>45202</v>
      </c>
      <c r="H3460" s="20" t="s">
        <v>366</v>
      </c>
      <c r="J3460" t="s">
        <v>33</v>
      </c>
      <c r="K3460" t="s">
        <v>382</v>
      </c>
      <c r="L3460" t="s">
        <v>35</v>
      </c>
      <c r="M3460" t="s">
        <v>36</v>
      </c>
      <c r="N3460" t="s">
        <v>37</v>
      </c>
      <c r="O3460" t="s">
        <v>23919</v>
      </c>
      <c r="P3460" s="13" t="s">
        <v>23082</v>
      </c>
      <c r="Q3460" s="2" t="s">
        <v>23920</v>
      </c>
      <c r="R3460" t="s">
        <v>23921</v>
      </c>
      <c r="S3460" s="13" t="s">
        <v>23082</v>
      </c>
      <c r="T3460" t="s">
        <v>23922</v>
      </c>
      <c r="U3460" t="s">
        <v>23923</v>
      </c>
      <c r="V3460" t="s">
        <v>37</v>
      </c>
      <c r="W3460" t="s">
        <v>42</v>
      </c>
      <c r="X3460" t="s">
        <v>5883</v>
      </c>
      <c r="Y3460" t="s">
        <v>44</v>
      </c>
      <c r="Z3460" t="s">
        <v>45</v>
      </c>
      <c r="AA3460" t="s">
        <v>23924</v>
      </c>
      <c r="AB3460" t="s">
        <v>44</v>
      </c>
      <c r="AC3460" t="s">
        <v>23925</v>
      </c>
      <c r="AD3460" t="s">
        <v>23926</v>
      </c>
      <c r="AE3460" t="s">
        <v>23927</v>
      </c>
      <c r="AF3460" t="s">
        <v>51</v>
      </c>
    </row>
    <row r="3461" spans="3:32" x14ac:dyDescent="0.3">
      <c r="C3461" s="21">
        <v>2643903</v>
      </c>
      <c r="D3461" s="20" t="s">
        <v>29</v>
      </c>
      <c r="E3461" s="20" t="s">
        <v>63</v>
      </c>
      <c r="F3461" s="45" t="s">
        <v>23537</v>
      </c>
      <c r="G3461" s="44">
        <v>45202</v>
      </c>
      <c r="H3461" s="20" t="s">
        <v>366</v>
      </c>
      <c r="J3461" t="s">
        <v>33</v>
      </c>
      <c r="K3461" t="s">
        <v>382</v>
      </c>
      <c r="L3461" t="s">
        <v>35</v>
      </c>
      <c r="M3461" t="s">
        <v>52</v>
      </c>
      <c r="N3461" t="s">
        <v>37</v>
      </c>
      <c r="O3461" t="s">
        <v>24185</v>
      </c>
      <c r="P3461" s="13" t="s">
        <v>23082</v>
      </c>
      <c r="Q3461" s="2" t="s">
        <v>24186</v>
      </c>
      <c r="R3461" t="s">
        <v>24185</v>
      </c>
      <c r="S3461" s="13" t="s">
        <v>23082</v>
      </c>
      <c r="T3461" t="s">
        <v>24187</v>
      </c>
      <c r="U3461" t="s">
        <v>3614</v>
      </c>
      <c r="V3461" t="s">
        <v>37</v>
      </c>
      <c r="W3461" t="s">
        <v>42</v>
      </c>
      <c r="X3461" t="s">
        <v>5548</v>
      </c>
      <c r="Y3461" t="s">
        <v>44</v>
      </c>
      <c r="Z3461" t="s">
        <v>45</v>
      </c>
      <c r="AA3461" t="s">
        <v>24188</v>
      </c>
      <c r="AB3461" t="s">
        <v>24189</v>
      </c>
      <c r="AC3461" t="s">
        <v>24190</v>
      </c>
      <c r="AD3461" t="s">
        <v>24191</v>
      </c>
      <c r="AE3461" t="s">
        <v>24192</v>
      </c>
      <c r="AF3461" t="s">
        <v>51</v>
      </c>
    </row>
    <row r="3462" spans="3:32" x14ac:dyDescent="0.3">
      <c r="C3462" s="21">
        <v>2644588</v>
      </c>
      <c r="D3462" s="20" t="s">
        <v>102</v>
      </c>
      <c r="E3462" s="20" t="s">
        <v>63</v>
      </c>
      <c r="F3462" s="45" t="s">
        <v>23693</v>
      </c>
      <c r="G3462" s="44">
        <v>45202</v>
      </c>
      <c r="H3462" s="20" t="s">
        <v>366</v>
      </c>
      <c r="J3462" t="s">
        <v>33</v>
      </c>
      <c r="K3462" t="s">
        <v>34</v>
      </c>
      <c r="L3462" t="s">
        <v>35</v>
      </c>
      <c r="M3462" t="s">
        <v>52</v>
      </c>
      <c r="N3462" t="s">
        <v>37</v>
      </c>
      <c r="O3462" t="s">
        <v>15174</v>
      </c>
      <c r="P3462" s="13" t="s">
        <v>23193</v>
      </c>
      <c r="Q3462" s="2" t="s">
        <v>23993</v>
      </c>
      <c r="R3462" t="s">
        <v>23994</v>
      </c>
      <c r="S3462" s="13" t="s">
        <v>23193</v>
      </c>
      <c r="T3462" t="s">
        <v>11362</v>
      </c>
      <c r="U3462" t="s">
        <v>23995</v>
      </c>
      <c r="V3462" t="s">
        <v>37</v>
      </c>
      <c r="W3462" t="s">
        <v>42</v>
      </c>
      <c r="X3462" t="s">
        <v>12042</v>
      </c>
      <c r="Y3462" t="s">
        <v>44</v>
      </c>
      <c r="Z3462" t="s">
        <v>78</v>
      </c>
      <c r="AA3462" t="s">
        <v>15178</v>
      </c>
      <c r="AB3462" t="s">
        <v>44</v>
      </c>
      <c r="AC3462" t="s">
        <v>8687</v>
      </c>
      <c r="AD3462" t="s">
        <v>11365</v>
      </c>
      <c r="AE3462" t="s">
        <v>23996</v>
      </c>
      <c r="AF3462" t="s">
        <v>51</v>
      </c>
    </row>
    <row r="3463" spans="3:32" x14ac:dyDescent="0.3">
      <c r="C3463" s="21">
        <v>2644641</v>
      </c>
      <c r="D3463" s="20" t="s">
        <v>102</v>
      </c>
      <c r="E3463" s="20" t="s">
        <v>30</v>
      </c>
      <c r="F3463" s="45" t="s">
        <v>23693</v>
      </c>
      <c r="G3463" s="44">
        <v>45202</v>
      </c>
      <c r="H3463" s="20" t="s">
        <v>366</v>
      </c>
      <c r="J3463" t="s">
        <v>33</v>
      </c>
      <c r="K3463" t="s">
        <v>34</v>
      </c>
      <c r="L3463" t="s">
        <v>35</v>
      </c>
      <c r="M3463" t="s">
        <v>143</v>
      </c>
      <c r="N3463" t="s">
        <v>37</v>
      </c>
      <c r="O3463" t="s">
        <v>23997</v>
      </c>
      <c r="P3463" s="13" t="s">
        <v>23193</v>
      </c>
      <c r="Q3463" s="2" t="s">
        <v>44</v>
      </c>
      <c r="R3463" t="s">
        <v>23998</v>
      </c>
      <c r="S3463" s="13" t="s">
        <v>23193</v>
      </c>
      <c r="T3463" t="s">
        <v>23999</v>
      </c>
      <c r="U3463" t="s">
        <v>44</v>
      </c>
      <c r="V3463" t="s">
        <v>37</v>
      </c>
      <c r="W3463" t="s">
        <v>42</v>
      </c>
      <c r="X3463" t="s">
        <v>164</v>
      </c>
      <c r="Y3463" t="s">
        <v>44</v>
      </c>
      <c r="Z3463" t="s">
        <v>78</v>
      </c>
      <c r="AA3463" t="s">
        <v>24000</v>
      </c>
      <c r="AB3463" t="s">
        <v>24001</v>
      </c>
      <c r="AC3463" t="s">
        <v>44</v>
      </c>
      <c r="AD3463" t="s">
        <v>24002</v>
      </c>
      <c r="AE3463" t="s">
        <v>24003</v>
      </c>
      <c r="AF3463" t="s">
        <v>24004</v>
      </c>
    </row>
    <row r="3464" spans="3:32" x14ac:dyDescent="0.3">
      <c r="C3464" s="21">
        <v>2638094</v>
      </c>
      <c r="D3464" s="20" t="s">
        <v>102</v>
      </c>
      <c r="E3464" s="20" t="s">
        <v>63</v>
      </c>
      <c r="F3464" s="45" t="s">
        <v>23693</v>
      </c>
      <c r="G3464" s="44">
        <v>45202</v>
      </c>
      <c r="H3464" s="20" t="s">
        <v>366</v>
      </c>
      <c r="J3464" t="s">
        <v>33</v>
      </c>
      <c r="K3464" t="s">
        <v>34</v>
      </c>
      <c r="L3464" t="s">
        <v>35</v>
      </c>
      <c r="M3464" t="s">
        <v>105</v>
      </c>
      <c r="N3464" t="s">
        <v>37</v>
      </c>
      <c r="O3464" t="s">
        <v>20024</v>
      </c>
      <c r="P3464" s="13" t="s">
        <v>22730</v>
      </c>
      <c r="Q3464" s="2" t="s">
        <v>23694</v>
      </c>
      <c r="R3464" t="s">
        <v>23695</v>
      </c>
      <c r="S3464" s="13" t="s">
        <v>22730</v>
      </c>
      <c r="T3464" t="s">
        <v>15455</v>
      </c>
      <c r="U3464" t="s">
        <v>44</v>
      </c>
      <c r="V3464" t="s">
        <v>37</v>
      </c>
      <c r="W3464" t="s">
        <v>42</v>
      </c>
      <c r="X3464" t="s">
        <v>97</v>
      </c>
      <c r="Y3464" t="s">
        <v>44</v>
      </c>
      <c r="Z3464" t="s">
        <v>78</v>
      </c>
      <c r="AA3464" t="s">
        <v>20027</v>
      </c>
      <c r="AB3464" t="s">
        <v>44</v>
      </c>
      <c r="AC3464" t="s">
        <v>6495</v>
      </c>
      <c r="AD3464" t="s">
        <v>976</v>
      </c>
      <c r="AE3464" t="s">
        <v>23696</v>
      </c>
      <c r="AF3464" t="s">
        <v>115</v>
      </c>
    </row>
    <row r="3465" spans="3:32" x14ac:dyDescent="0.3">
      <c r="C3465" s="21">
        <v>2638173</v>
      </c>
      <c r="D3465" s="20" t="s">
        <v>102</v>
      </c>
      <c r="E3465" s="20" t="s">
        <v>63</v>
      </c>
      <c r="F3465" s="45" t="s">
        <v>23693</v>
      </c>
      <c r="G3465" s="44">
        <v>45202</v>
      </c>
      <c r="H3465" s="20" t="s">
        <v>366</v>
      </c>
      <c r="J3465" t="s">
        <v>33</v>
      </c>
      <c r="K3465" t="s">
        <v>34</v>
      </c>
      <c r="L3465" t="s">
        <v>35</v>
      </c>
      <c r="M3465" t="s">
        <v>143</v>
      </c>
      <c r="N3465" t="s">
        <v>37</v>
      </c>
      <c r="O3465" t="s">
        <v>23697</v>
      </c>
      <c r="P3465" s="13" t="s">
        <v>22730</v>
      </c>
      <c r="Q3465" s="2" t="s">
        <v>44</v>
      </c>
      <c r="R3465" t="s">
        <v>23531</v>
      </c>
      <c r="S3465" s="13" t="s">
        <v>22730</v>
      </c>
      <c r="T3465" t="s">
        <v>23532</v>
      </c>
      <c r="U3465" t="s">
        <v>44</v>
      </c>
      <c r="V3465" t="s">
        <v>37</v>
      </c>
      <c r="W3465" t="s">
        <v>42</v>
      </c>
      <c r="X3465" t="s">
        <v>164</v>
      </c>
      <c r="Y3465" t="s">
        <v>44</v>
      </c>
      <c r="Z3465" t="s">
        <v>78</v>
      </c>
      <c r="AA3465" t="s">
        <v>23698</v>
      </c>
      <c r="AB3465" t="s">
        <v>23534</v>
      </c>
      <c r="AC3465" t="s">
        <v>44</v>
      </c>
      <c r="AD3465" t="s">
        <v>23535</v>
      </c>
      <c r="AE3465" t="s">
        <v>23699</v>
      </c>
      <c r="AF3465" t="s">
        <v>115</v>
      </c>
    </row>
    <row r="3466" spans="3:32" x14ac:dyDescent="0.3">
      <c r="C3466" s="21">
        <v>2638426</v>
      </c>
      <c r="D3466" s="20" t="s">
        <v>102</v>
      </c>
      <c r="E3466" s="20" t="s">
        <v>63</v>
      </c>
      <c r="F3466" s="45" t="s">
        <v>23693</v>
      </c>
      <c r="G3466" s="44">
        <v>45202</v>
      </c>
      <c r="H3466" s="20" t="s">
        <v>366</v>
      </c>
      <c r="J3466" t="s">
        <v>33</v>
      </c>
      <c r="K3466" t="s">
        <v>34</v>
      </c>
      <c r="L3466" t="s">
        <v>35</v>
      </c>
      <c r="M3466" t="s">
        <v>292</v>
      </c>
      <c r="N3466" t="s">
        <v>37</v>
      </c>
      <c r="O3466" t="s">
        <v>23700</v>
      </c>
      <c r="P3466" s="13" t="s">
        <v>22730</v>
      </c>
      <c r="Q3466" s="2" t="s">
        <v>44</v>
      </c>
      <c r="R3466" t="s">
        <v>23701</v>
      </c>
      <c r="S3466" s="13" t="s">
        <v>22730</v>
      </c>
      <c r="T3466" t="s">
        <v>23702</v>
      </c>
      <c r="U3466" t="s">
        <v>44</v>
      </c>
      <c r="V3466" t="s">
        <v>37</v>
      </c>
      <c r="W3466" t="s">
        <v>42</v>
      </c>
      <c r="X3466" t="s">
        <v>164</v>
      </c>
      <c r="Y3466" t="s">
        <v>44</v>
      </c>
      <c r="Z3466" t="s">
        <v>78</v>
      </c>
      <c r="AA3466" t="s">
        <v>23703</v>
      </c>
      <c r="AB3466" t="s">
        <v>44</v>
      </c>
      <c r="AC3466" t="s">
        <v>44</v>
      </c>
      <c r="AD3466" t="s">
        <v>23704</v>
      </c>
      <c r="AE3466" t="s">
        <v>23705</v>
      </c>
      <c r="AF3466" t="s">
        <v>115</v>
      </c>
    </row>
    <row r="3467" spans="3:32" x14ac:dyDescent="0.3">
      <c r="C3467" s="21">
        <v>2638434</v>
      </c>
      <c r="D3467" s="20" t="s">
        <v>102</v>
      </c>
      <c r="E3467" s="20" t="s">
        <v>63</v>
      </c>
      <c r="F3467" s="45" t="s">
        <v>23693</v>
      </c>
      <c r="G3467" s="44">
        <v>45202</v>
      </c>
      <c r="H3467" s="20" t="s">
        <v>366</v>
      </c>
      <c r="J3467" t="s">
        <v>33</v>
      </c>
      <c r="K3467" t="s">
        <v>34</v>
      </c>
      <c r="L3467" t="s">
        <v>35</v>
      </c>
      <c r="M3467" t="s">
        <v>117</v>
      </c>
      <c r="N3467" t="s">
        <v>37</v>
      </c>
      <c r="O3467" t="s">
        <v>23706</v>
      </c>
      <c r="P3467" s="13" t="s">
        <v>22730</v>
      </c>
      <c r="Q3467" s="2" t="s">
        <v>23707</v>
      </c>
      <c r="R3467" t="s">
        <v>23706</v>
      </c>
      <c r="S3467" s="13" t="s">
        <v>22730</v>
      </c>
      <c r="T3467" t="s">
        <v>23708</v>
      </c>
      <c r="U3467" t="s">
        <v>23709</v>
      </c>
      <c r="V3467" t="s">
        <v>37</v>
      </c>
      <c r="W3467" t="s">
        <v>42</v>
      </c>
      <c r="X3467" t="s">
        <v>6789</v>
      </c>
      <c r="Y3467" t="s">
        <v>44</v>
      </c>
      <c r="Z3467" t="s">
        <v>45</v>
      </c>
      <c r="AA3467" t="s">
        <v>23710</v>
      </c>
      <c r="AB3467" t="s">
        <v>23711</v>
      </c>
      <c r="AC3467" t="s">
        <v>23712</v>
      </c>
      <c r="AD3467" t="s">
        <v>23713</v>
      </c>
      <c r="AE3467" t="s">
        <v>23714</v>
      </c>
      <c r="AF3467" t="s">
        <v>115</v>
      </c>
    </row>
    <row r="3468" spans="3:32" x14ac:dyDescent="0.3">
      <c r="C3468" s="21">
        <v>2638729</v>
      </c>
      <c r="D3468" s="20" t="s">
        <v>102</v>
      </c>
      <c r="E3468" s="20" t="s">
        <v>63</v>
      </c>
      <c r="F3468" s="45" t="s">
        <v>23693</v>
      </c>
      <c r="G3468" s="44">
        <v>45202</v>
      </c>
      <c r="H3468" s="20" t="s">
        <v>366</v>
      </c>
      <c r="J3468" t="s">
        <v>33</v>
      </c>
      <c r="K3468" t="s">
        <v>34</v>
      </c>
      <c r="L3468" t="s">
        <v>35</v>
      </c>
      <c r="M3468" t="s">
        <v>117</v>
      </c>
      <c r="N3468" t="s">
        <v>37</v>
      </c>
      <c r="O3468" t="s">
        <v>23715</v>
      </c>
      <c r="P3468" s="13" t="s">
        <v>22730</v>
      </c>
      <c r="Q3468" s="2" t="s">
        <v>23716</v>
      </c>
      <c r="R3468" t="s">
        <v>23715</v>
      </c>
      <c r="S3468" s="13" t="s">
        <v>22730</v>
      </c>
      <c r="T3468" t="s">
        <v>23717</v>
      </c>
      <c r="U3468" t="s">
        <v>23718</v>
      </c>
      <c r="V3468" t="s">
        <v>37</v>
      </c>
      <c r="W3468" t="s">
        <v>42</v>
      </c>
      <c r="X3468" t="s">
        <v>1407</v>
      </c>
      <c r="Y3468" t="s">
        <v>44</v>
      </c>
      <c r="Z3468" t="s">
        <v>78</v>
      </c>
      <c r="AA3468" t="s">
        <v>23719</v>
      </c>
      <c r="AB3468" t="s">
        <v>23720</v>
      </c>
      <c r="AC3468" t="s">
        <v>23721</v>
      </c>
      <c r="AD3468" t="s">
        <v>23722</v>
      </c>
      <c r="AE3468" t="s">
        <v>23723</v>
      </c>
      <c r="AF3468" t="s">
        <v>115</v>
      </c>
    </row>
    <row r="3469" spans="3:32" x14ac:dyDescent="0.3">
      <c r="C3469" s="21">
        <v>2638820</v>
      </c>
      <c r="D3469" s="20" t="s">
        <v>102</v>
      </c>
      <c r="E3469" s="20" t="s">
        <v>357</v>
      </c>
      <c r="F3469" s="45" t="s">
        <v>23693</v>
      </c>
      <c r="G3469" s="44">
        <v>45202</v>
      </c>
      <c r="H3469" s="20" t="s">
        <v>366</v>
      </c>
      <c r="J3469" t="s">
        <v>33</v>
      </c>
      <c r="K3469" t="s">
        <v>34</v>
      </c>
      <c r="L3469" t="s">
        <v>35</v>
      </c>
      <c r="M3469" t="s">
        <v>52</v>
      </c>
      <c r="N3469" t="s">
        <v>37</v>
      </c>
      <c r="O3469" t="s">
        <v>23724</v>
      </c>
      <c r="P3469" s="13" t="s">
        <v>22730</v>
      </c>
      <c r="Q3469" s="2" t="s">
        <v>23725</v>
      </c>
      <c r="R3469" t="s">
        <v>23724</v>
      </c>
      <c r="S3469" s="13" t="s">
        <v>22730</v>
      </c>
      <c r="T3469" t="s">
        <v>23726</v>
      </c>
      <c r="U3469" t="s">
        <v>200</v>
      </c>
      <c r="V3469" t="s">
        <v>37</v>
      </c>
      <c r="W3469" t="s">
        <v>42</v>
      </c>
      <c r="X3469" t="s">
        <v>13471</v>
      </c>
      <c r="Y3469" t="s">
        <v>44</v>
      </c>
      <c r="Z3469" t="s">
        <v>45</v>
      </c>
      <c r="AA3469" t="s">
        <v>23727</v>
      </c>
      <c r="AB3469" t="s">
        <v>23728</v>
      </c>
      <c r="AC3469" t="s">
        <v>23729</v>
      </c>
      <c r="AD3469" t="s">
        <v>23730</v>
      </c>
      <c r="AE3469" t="s">
        <v>23731</v>
      </c>
      <c r="AF3469" t="s">
        <v>23732</v>
      </c>
    </row>
    <row r="3470" spans="3:32" x14ac:dyDescent="0.3">
      <c r="C3470" s="21">
        <v>2639078</v>
      </c>
      <c r="D3470" s="20" t="s">
        <v>102</v>
      </c>
      <c r="E3470" s="20" t="s">
        <v>63</v>
      </c>
      <c r="F3470" s="45" t="s">
        <v>23693</v>
      </c>
      <c r="G3470" s="44">
        <v>45202</v>
      </c>
      <c r="H3470" s="20" t="s">
        <v>366</v>
      </c>
      <c r="J3470" t="s">
        <v>33</v>
      </c>
      <c r="K3470" t="s">
        <v>34</v>
      </c>
      <c r="L3470" t="s">
        <v>35</v>
      </c>
      <c r="M3470" t="s">
        <v>64</v>
      </c>
      <c r="N3470" t="s">
        <v>37</v>
      </c>
      <c r="O3470" t="s">
        <v>23756</v>
      </c>
      <c r="P3470" s="13" t="s">
        <v>22730</v>
      </c>
      <c r="Q3470" s="2" t="s">
        <v>44</v>
      </c>
      <c r="R3470" t="s">
        <v>14613</v>
      </c>
      <c r="S3470" s="13" t="s">
        <v>22730</v>
      </c>
      <c r="T3470" t="s">
        <v>4808</v>
      </c>
      <c r="U3470" t="s">
        <v>44</v>
      </c>
      <c r="V3470" t="s">
        <v>37</v>
      </c>
      <c r="W3470" t="s">
        <v>42</v>
      </c>
      <c r="X3470" t="s">
        <v>164</v>
      </c>
      <c r="Y3470" t="s">
        <v>44</v>
      </c>
      <c r="Z3470" t="s">
        <v>78</v>
      </c>
      <c r="AA3470" t="s">
        <v>23757</v>
      </c>
      <c r="AB3470" t="s">
        <v>44</v>
      </c>
      <c r="AC3470" t="s">
        <v>44</v>
      </c>
      <c r="AD3470" t="s">
        <v>5090</v>
      </c>
      <c r="AE3470" t="s">
        <v>23758</v>
      </c>
      <c r="AF3470" t="s">
        <v>115</v>
      </c>
    </row>
    <row r="3471" spans="3:32" x14ac:dyDescent="0.3">
      <c r="C3471" s="21">
        <v>2639437</v>
      </c>
      <c r="D3471" s="20" t="s">
        <v>102</v>
      </c>
      <c r="E3471" s="20" t="s">
        <v>63</v>
      </c>
      <c r="F3471" s="45" t="s">
        <v>23693</v>
      </c>
      <c r="G3471" s="44">
        <v>45202</v>
      </c>
      <c r="H3471" s="20" t="s">
        <v>366</v>
      </c>
      <c r="J3471" t="s">
        <v>33</v>
      </c>
      <c r="K3471" t="s">
        <v>34</v>
      </c>
      <c r="L3471" t="s">
        <v>35</v>
      </c>
      <c r="M3471" t="s">
        <v>143</v>
      </c>
      <c r="N3471" t="s">
        <v>37</v>
      </c>
      <c r="O3471" t="s">
        <v>23928</v>
      </c>
      <c r="P3471" s="13" t="s">
        <v>22730</v>
      </c>
      <c r="Q3471" s="2" t="s">
        <v>23929</v>
      </c>
      <c r="R3471" t="s">
        <v>23930</v>
      </c>
      <c r="S3471" s="13" t="s">
        <v>22730</v>
      </c>
      <c r="T3471" t="s">
        <v>23931</v>
      </c>
      <c r="U3471" t="s">
        <v>44</v>
      </c>
      <c r="V3471" t="s">
        <v>37</v>
      </c>
      <c r="W3471" t="s">
        <v>42</v>
      </c>
      <c r="X3471" t="s">
        <v>2689</v>
      </c>
      <c r="Y3471" t="s">
        <v>44</v>
      </c>
      <c r="Z3471" t="s">
        <v>45</v>
      </c>
      <c r="AA3471" t="s">
        <v>23932</v>
      </c>
      <c r="AB3471" t="s">
        <v>23933</v>
      </c>
      <c r="AC3471" t="s">
        <v>23933</v>
      </c>
      <c r="AD3471" t="s">
        <v>23934</v>
      </c>
      <c r="AE3471" t="s">
        <v>23935</v>
      </c>
      <c r="AF3471" t="s">
        <v>115</v>
      </c>
    </row>
    <row r="3472" spans="3:32" x14ac:dyDescent="0.3">
      <c r="C3472" s="21">
        <v>2639472</v>
      </c>
      <c r="D3472" s="20" t="s">
        <v>102</v>
      </c>
      <c r="E3472" s="20" t="s">
        <v>63</v>
      </c>
      <c r="F3472" s="45" t="s">
        <v>23693</v>
      </c>
      <c r="G3472" s="44">
        <v>45202</v>
      </c>
      <c r="H3472" s="20" t="s">
        <v>366</v>
      </c>
      <c r="J3472" t="s">
        <v>33</v>
      </c>
      <c r="K3472" t="s">
        <v>34</v>
      </c>
      <c r="L3472" t="s">
        <v>35</v>
      </c>
      <c r="M3472" t="s">
        <v>105</v>
      </c>
      <c r="N3472" t="s">
        <v>37</v>
      </c>
      <c r="O3472" t="s">
        <v>23759</v>
      </c>
      <c r="P3472" s="13" t="s">
        <v>22730</v>
      </c>
      <c r="Q3472" s="2" t="s">
        <v>44</v>
      </c>
      <c r="R3472" t="s">
        <v>23760</v>
      </c>
      <c r="S3472" s="13" t="s">
        <v>22730</v>
      </c>
      <c r="T3472" t="s">
        <v>23761</v>
      </c>
      <c r="U3472" t="s">
        <v>44</v>
      </c>
      <c r="V3472" t="s">
        <v>37</v>
      </c>
      <c r="W3472" t="s">
        <v>42</v>
      </c>
      <c r="X3472" t="s">
        <v>164</v>
      </c>
      <c r="Y3472" t="s">
        <v>44</v>
      </c>
      <c r="Z3472" t="s">
        <v>78</v>
      </c>
      <c r="AA3472" t="s">
        <v>23762</v>
      </c>
      <c r="AB3472" t="s">
        <v>44</v>
      </c>
      <c r="AC3472" t="s">
        <v>44</v>
      </c>
      <c r="AD3472" t="s">
        <v>23763</v>
      </c>
      <c r="AE3472" t="s">
        <v>23764</v>
      </c>
      <c r="AF3472" t="s">
        <v>115</v>
      </c>
    </row>
    <row r="3473" spans="3:32" x14ac:dyDescent="0.3">
      <c r="C3473" s="21">
        <v>2639489</v>
      </c>
      <c r="D3473" s="20" t="s">
        <v>102</v>
      </c>
      <c r="E3473" s="20" t="s">
        <v>63</v>
      </c>
      <c r="F3473" s="45" t="s">
        <v>23693</v>
      </c>
      <c r="G3473" s="44">
        <v>45202</v>
      </c>
      <c r="H3473" s="20" t="s">
        <v>366</v>
      </c>
      <c r="J3473" t="s">
        <v>33</v>
      </c>
      <c r="K3473" t="s">
        <v>34</v>
      </c>
      <c r="L3473" t="s">
        <v>35</v>
      </c>
      <c r="M3473" t="s">
        <v>64</v>
      </c>
      <c r="N3473" t="s">
        <v>37</v>
      </c>
      <c r="O3473" t="s">
        <v>23733</v>
      </c>
      <c r="P3473" s="13" t="s">
        <v>22730</v>
      </c>
      <c r="Q3473" s="2" t="s">
        <v>8674</v>
      </c>
      <c r="R3473" t="s">
        <v>23734</v>
      </c>
      <c r="S3473" s="13" t="s">
        <v>22730</v>
      </c>
      <c r="T3473" t="s">
        <v>23735</v>
      </c>
      <c r="U3473" t="s">
        <v>23736</v>
      </c>
      <c r="V3473" t="s">
        <v>37</v>
      </c>
      <c r="W3473" t="s">
        <v>42</v>
      </c>
      <c r="X3473" t="s">
        <v>5077</v>
      </c>
      <c r="Y3473" t="s">
        <v>44</v>
      </c>
      <c r="Z3473" t="s">
        <v>481</v>
      </c>
      <c r="AA3473" t="s">
        <v>23737</v>
      </c>
      <c r="AB3473" t="s">
        <v>124</v>
      </c>
      <c r="AC3473" t="s">
        <v>124</v>
      </c>
      <c r="AD3473" t="s">
        <v>23738</v>
      </c>
      <c r="AE3473" t="s">
        <v>23739</v>
      </c>
      <c r="AF3473" t="s">
        <v>115</v>
      </c>
    </row>
    <row r="3474" spans="3:32" x14ac:dyDescent="0.3">
      <c r="C3474" s="21">
        <v>2639493</v>
      </c>
      <c r="D3474" s="20" t="s">
        <v>102</v>
      </c>
      <c r="E3474" s="20" t="s">
        <v>63</v>
      </c>
      <c r="F3474" s="45" t="s">
        <v>23693</v>
      </c>
      <c r="G3474" s="44">
        <v>45202</v>
      </c>
      <c r="H3474" s="20" t="s">
        <v>366</v>
      </c>
      <c r="J3474" t="s">
        <v>33</v>
      </c>
      <c r="K3474" t="s">
        <v>34</v>
      </c>
      <c r="L3474" t="s">
        <v>35</v>
      </c>
      <c r="M3474" t="s">
        <v>105</v>
      </c>
      <c r="N3474" t="s">
        <v>37</v>
      </c>
      <c r="O3474" t="s">
        <v>23765</v>
      </c>
      <c r="P3474" s="13" t="s">
        <v>22730</v>
      </c>
      <c r="Q3474" s="2" t="s">
        <v>44</v>
      </c>
      <c r="R3474" t="s">
        <v>21634</v>
      </c>
      <c r="S3474" s="13" t="s">
        <v>22730</v>
      </c>
      <c r="T3474" t="s">
        <v>23399</v>
      </c>
      <c r="U3474" t="s">
        <v>44</v>
      </c>
      <c r="V3474" t="s">
        <v>37</v>
      </c>
      <c r="W3474" t="s">
        <v>42</v>
      </c>
      <c r="X3474" t="s">
        <v>164</v>
      </c>
      <c r="Y3474" t="s">
        <v>44</v>
      </c>
      <c r="Z3474" t="s">
        <v>78</v>
      </c>
      <c r="AA3474" t="s">
        <v>23766</v>
      </c>
      <c r="AB3474" t="s">
        <v>21637</v>
      </c>
      <c r="AC3474" t="s">
        <v>44</v>
      </c>
      <c r="AD3474" t="s">
        <v>23401</v>
      </c>
      <c r="AE3474" t="s">
        <v>23767</v>
      </c>
      <c r="AF3474" t="s">
        <v>115</v>
      </c>
    </row>
    <row r="3475" spans="3:32" x14ac:dyDescent="0.3">
      <c r="C3475" s="21">
        <v>2639522</v>
      </c>
      <c r="D3475" s="20" t="s">
        <v>102</v>
      </c>
      <c r="E3475" s="20" t="s">
        <v>63</v>
      </c>
      <c r="F3475" s="45" t="s">
        <v>23693</v>
      </c>
      <c r="G3475" s="44">
        <v>45202</v>
      </c>
      <c r="H3475" s="20" t="s">
        <v>366</v>
      </c>
      <c r="J3475" t="s">
        <v>33</v>
      </c>
      <c r="K3475" t="s">
        <v>34</v>
      </c>
      <c r="L3475" t="s">
        <v>35</v>
      </c>
      <c r="M3475" t="s">
        <v>105</v>
      </c>
      <c r="N3475" t="s">
        <v>37</v>
      </c>
      <c r="O3475" t="s">
        <v>21640</v>
      </c>
      <c r="P3475" s="13" t="s">
        <v>22730</v>
      </c>
      <c r="Q3475" s="2" t="s">
        <v>44</v>
      </c>
      <c r="R3475" t="s">
        <v>21634</v>
      </c>
      <c r="S3475" s="13" t="s">
        <v>22730</v>
      </c>
      <c r="T3475" t="s">
        <v>23399</v>
      </c>
      <c r="U3475" t="s">
        <v>44</v>
      </c>
      <c r="V3475" t="s">
        <v>37</v>
      </c>
      <c r="W3475" t="s">
        <v>42</v>
      </c>
      <c r="X3475" t="s">
        <v>164</v>
      </c>
      <c r="Y3475" t="s">
        <v>44</v>
      </c>
      <c r="Z3475" t="s">
        <v>78</v>
      </c>
      <c r="AA3475" t="s">
        <v>21641</v>
      </c>
      <c r="AB3475" t="s">
        <v>21637</v>
      </c>
      <c r="AC3475" t="s">
        <v>44</v>
      </c>
      <c r="AD3475" t="s">
        <v>23401</v>
      </c>
      <c r="AE3475" t="s">
        <v>23768</v>
      </c>
      <c r="AF3475" t="s">
        <v>115</v>
      </c>
    </row>
    <row r="3476" spans="3:32" x14ac:dyDescent="0.3">
      <c r="C3476" s="21">
        <v>2639532</v>
      </c>
      <c r="D3476" s="20" t="s">
        <v>102</v>
      </c>
      <c r="E3476" s="20" t="s">
        <v>63</v>
      </c>
      <c r="F3476" s="45" t="s">
        <v>23693</v>
      </c>
      <c r="G3476" s="44">
        <v>45202</v>
      </c>
      <c r="H3476" s="20" t="s">
        <v>366</v>
      </c>
      <c r="J3476" t="s">
        <v>33</v>
      </c>
      <c r="K3476" t="s">
        <v>34</v>
      </c>
      <c r="L3476" t="s">
        <v>35</v>
      </c>
      <c r="M3476" t="s">
        <v>105</v>
      </c>
      <c r="N3476" t="s">
        <v>37</v>
      </c>
      <c r="O3476" t="s">
        <v>23398</v>
      </c>
      <c r="P3476" s="13" t="s">
        <v>22730</v>
      </c>
      <c r="Q3476" s="2" t="s">
        <v>44</v>
      </c>
      <c r="R3476" t="s">
        <v>21634</v>
      </c>
      <c r="S3476" s="13" t="s">
        <v>22730</v>
      </c>
      <c r="T3476" t="s">
        <v>23399</v>
      </c>
      <c r="U3476" t="s">
        <v>44</v>
      </c>
      <c r="V3476" t="s">
        <v>37</v>
      </c>
      <c r="W3476" t="s">
        <v>42</v>
      </c>
      <c r="X3476" t="s">
        <v>164</v>
      </c>
      <c r="Y3476" t="s">
        <v>44</v>
      </c>
      <c r="Z3476" t="s">
        <v>78</v>
      </c>
      <c r="AA3476" t="s">
        <v>23400</v>
      </c>
      <c r="AB3476" t="s">
        <v>21637</v>
      </c>
      <c r="AC3476" t="s">
        <v>44</v>
      </c>
      <c r="AD3476" t="s">
        <v>23401</v>
      </c>
      <c r="AE3476" t="s">
        <v>23769</v>
      </c>
      <c r="AF3476" t="s">
        <v>115</v>
      </c>
    </row>
    <row r="3477" spans="3:32" x14ac:dyDescent="0.3">
      <c r="C3477" s="21">
        <v>2639682</v>
      </c>
      <c r="D3477" s="20" t="s">
        <v>102</v>
      </c>
      <c r="E3477" s="20" t="s">
        <v>63</v>
      </c>
      <c r="F3477" s="45" t="s">
        <v>23693</v>
      </c>
      <c r="G3477" s="44">
        <v>45202</v>
      </c>
      <c r="H3477" s="20" t="s">
        <v>366</v>
      </c>
      <c r="J3477" t="s">
        <v>33</v>
      </c>
      <c r="K3477" t="s">
        <v>34</v>
      </c>
      <c r="L3477" t="s">
        <v>35</v>
      </c>
      <c r="M3477" t="s">
        <v>105</v>
      </c>
      <c r="N3477" t="s">
        <v>37</v>
      </c>
      <c r="O3477" t="s">
        <v>23765</v>
      </c>
      <c r="P3477" s="13" t="s">
        <v>22730</v>
      </c>
      <c r="Q3477" s="2" t="s">
        <v>44</v>
      </c>
      <c r="R3477" t="s">
        <v>21634</v>
      </c>
      <c r="S3477" s="13" t="s">
        <v>22730</v>
      </c>
      <c r="T3477" t="s">
        <v>23399</v>
      </c>
      <c r="U3477" t="s">
        <v>44</v>
      </c>
      <c r="V3477" t="s">
        <v>37</v>
      </c>
      <c r="W3477" t="s">
        <v>42</v>
      </c>
      <c r="X3477" t="s">
        <v>164</v>
      </c>
      <c r="Y3477" t="s">
        <v>44</v>
      </c>
      <c r="Z3477" t="s">
        <v>78</v>
      </c>
      <c r="AA3477" t="s">
        <v>23766</v>
      </c>
      <c r="AB3477" t="s">
        <v>21637</v>
      </c>
      <c r="AC3477" t="s">
        <v>44</v>
      </c>
      <c r="AD3477" t="s">
        <v>23401</v>
      </c>
      <c r="AE3477" t="s">
        <v>23770</v>
      </c>
      <c r="AF3477" t="s">
        <v>115</v>
      </c>
    </row>
    <row r="3478" spans="3:32" x14ac:dyDescent="0.3">
      <c r="C3478" s="21">
        <v>2639830</v>
      </c>
      <c r="D3478" s="20" t="s">
        <v>102</v>
      </c>
      <c r="E3478" s="20" t="s">
        <v>63</v>
      </c>
      <c r="F3478" s="45" t="s">
        <v>23771</v>
      </c>
      <c r="G3478" s="44">
        <v>45202</v>
      </c>
      <c r="H3478" s="20" t="s">
        <v>366</v>
      </c>
      <c r="J3478" t="s">
        <v>33</v>
      </c>
      <c r="K3478" t="s">
        <v>34</v>
      </c>
      <c r="L3478" t="s">
        <v>35</v>
      </c>
      <c r="M3478" t="s">
        <v>143</v>
      </c>
      <c r="N3478" t="s">
        <v>37</v>
      </c>
      <c r="O3478" t="s">
        <v>23772</v>
      </c>
      <c r="P3478" s="13" t="s">
        <v>22917</v>
      </c>
      <c r="Q3478" s="2" t="s">
        <v>23773</v>
      </c>
      <c r="R3478" t="s">
        <v>23774</v>
      </c>
      <c r="S3478" s="13" t="s">
        <v>22917</v>
      </c>
      <c r="T3478" t="s">
        <v>19478</v>
      </c>
      <c r="U3478" t="s">
        <v>44</v>
      </c>
      <c r="V3478" t="s">
        <v>37</v>
      </c>
      <c r="W3478" t="s">
        <v>42</v>
      </c>
      <c r="X3478" t="s">
        <v>2689</v>
      </c>
      <c r="Y3478" t="s">
        <v>44</v>
      </c>
      <c r="Z3478" t="s">
        <v>45</v>
      </c>
      <c r="AA3478" t="s">
        <v>23775</v>
      </c>
      <c r="AB3478" t="s">
        <v>23776</v>
      </c>
      <c r="AC3478" t="s">
        <v>23776</v>
      </c>
      <c r="AD3478" t="s">
        <v>23777</v>
      </c>
      <c r="AE3478" t="s">
        <v>23778</v>
      </c>
      <c r="AF3478" t="s">
        <v>115</v>
      </c>
    </row>
    <row r="3479" spans="3:32" x14ac:dyDescent="0.3">
      <c r="C3479" s="21">
        <v>2644887</v>
      </c>
      <c r="D3479" s="20" t="s">
        <v>29</v>
      </c>
      <c r="E3479" s="20" t="s">
        <v>30</v>
      </c>
      <c r="F3479" s="45" t="s">
        <v>23693</v>
      </c>
      <c r="G3479" s="44" t="s">
        <v>23537</v>
      </c>
      <c r="H3479" s="20" t="s">
        <v>366</v>
      </c>
      <c r="J3479" t="s">
        <v>33</v>
      </c>
      <c r="K3479" t="s">
        <v>382</v>
      </c>
      <c r="L3479" t="s">
        <v>35</v>
      </c>
      <c r="M3479" t="s">
        <v>52</v>
      </c>
      <c r="N3479" t="s">
        <v>37</v>
      </c>
      <c r="O3479" t="s">
        <v>24005</v>
      </c>
      <c r="P3479" s="13" t="s">
        <v>23193</v>
      </c>
      <c r="Q3479" s="2" t="s">
        <v>24006</v>
      </c>
      <c r="R3479" t="s">
        <v>24007</v>
      </c>
      <c r="S3479" s="13" t="s">
        <v>23193</v>
      </c>
      <c r="T3479" t="s">
        <v>24008</v>
      </c>
      <c r="U3479" t="s">
        <v>44</v>
      </c>
      <c r="V3479" t="s">
        <v>37</v>
      </c>
      <c r="W3479" t="s">
        <v>42</v>
      </c>
      <c r="X3479" t="s">
        <v>21800</v>
      </c>
      <c r="Y3479" t="s">
        <v>44</v>
      </c>
      <c r="Z3479" t="s">
        <v>45</v>
      </c>
      <c r="AA3479" t="s">
        <v>24009</v>
      </c>
      <c r="AB3479" t="s">
        <v>24010</v>
      </c>
      <c r="AC3479" t="s">
        <v>24011</v>
      </c>
      <c r="AD3479" t="s">
        <v>24012</v>
      </c>
      <c r="AE3479" t="s">
        <v>24013</v>
      </c>
      <c r="AF3479" t="s">
        <v>51</v>
      </c>
    </row>
    <row r="3480" spans="3:32" x14ac:dyDescent="0.3">
      <c r="C3480" s="21">
        <v>2644971</v>
      </c>
      <c r="D3480" s="20" t="s">
        <v>29</v>
      </c>
      <c r="E3480" s="20" t="s">
        <v>63</v>
      </c>
      <c r="F3480" s="45" t="s">
        <v>23693</v>
      </c>
      <c r="G3480" s="44" t="s">
        <v>23537</v>
      </c>
      <c r="H3480" s="20" t="s">
        <v>366</v>
      </c>
      <c r="J3480" t="s">
        <v>33</v>
      </c>
      <c r="K3480" t="s">
        <v>382</v>
      </c>
      <c r="L3480" t="s">
        <v>35</v>
      </c>
      <c r="M3480" t="s">
        <v>52</v>
      </c>
      <c r="N3480" t="s">
        <v>37</v>
      </c>
      <c r="O3480" t="s">
        <v>14567</v>
      </c>
      <c r="P3480" s="13" t="s">
        <v>23193</v>
      </c>
      <c r="Q3480" s="2" t="s">
        <v>24014</v>
      </c>
      <c r="R3480" t="s">
        <v>14567</v>
      </c>
      <c r="S3480" s="13" t="s">
        <v>23193</v>
      </c>
      <c r="T3480" t="s">
        <v>14569</v>
      </c>
      <c r="U3480" t="s">
        <v>14570</v>
      </c>
      <c r="V3480" t="s">
        <v>37</v>
      </c>
      <c r="W3480" t="s">
        <v>42</v>
      </c>
      <c r="X3480" t="s">
        <v>4538</v>
      </c>
      <c r="Y3480" t="s">
        <v>44</v>
      </c>
      <c r="Z3480" t="s">
        <v>45</v>
      </c>
      <c r="AA3480" t="s">
        <v>14572</v>
      </c>
      <c r="AB3480" t="s">
        <v>14573</v>
      </c>
      <c r="AC3480" t="s">
        <v>14574</v>
      </c>
      <c r="AD3480" t="s">
        <v>24015</v>
      </c>
      <c r="AE3480" t="s">
        <v>24016</v>
      </c>
      <c r="AF3480" t="s">
        <v>51</v>
      </c>
    </row>
    <row r="3481" spans="3:32" x14ac:dyDescent="0.3">
      <c r="C3481" s="21">
        <v>2645041</v>
      </c>
      <c r="D3481" s="20" t="s">
        <v>29</v>
      </c>
      <c r="E3481" s="20" t="s">
        <v>63</v>
      </c>
      <c r="F3481" s="45" t="s">
        <v>23693</v>
      </c>
      <c r="G3481" s="44" t="s">
        <v>23537</v>
      </c>
      <c r="H3481" s="20" t="s">
        <v>366</v>
      </c>
      <c r="J3481" t="s">
        <v>33</v>
      </c>
      <c r="K3481" t="s">
        <v>382</v>
      </c>
      <c r="L3481" t="s">
        <v>35</v>
      </c>
      <c r="M3481" t="s">
        <v>105</v>
      </c>
      <c r="N3481" t="s">
        <v>37</v>
      </c>
      <c r="O3481" t="s">
        <v>24193</v>
      </c>
      <c r="P3481" s="13" t="s">
        <v>23193</v>
      </c>
      <c r="Q3481" s="2" t="s">
        <v>24194</v>
      </c>
      <c r="R3481" t="s">
        <v>24195</v>
      </c>
      <c r="S3481" s="13" t="s">
        <v>23193</v>
      </c>
      <c r="T3481" t="s">
        <v>24196</v>
      </c>
      <c r="U3481" t="s">
        <v>24197</v>
      </c>
      <c r="V3481" t="s">
        <v>37</v>
      </c>
      <c r="W3481" t="s">
        <v>42</v>
      </c>
      <c r="X3481" t="s">
        <v>6350</v>
      </c>
      <c r="Y3481" t="s">
        <v>44</v>
      </c>
      <c r="Z3481" t="s">
        <v>45</v>
      </c>
      <c r="AA3481" t="s">
        <v>24198</v>
      </c>
      <c r="AB3481" t="s">
        <v>24199</v>
      </c>
      <c r="AC3481" t="s">
        <v>24199</v>
      </c>
      <c r="AD3481" t="s">
        <v>124</v>
      </c>
      <c r="AE3481" t="s">
        <v>24200</v>
      </c>
      <c r="AF3481" t="s">
        <v>51</v>
      </c>
    </row>
    <row r="3482" spans="3:32" x14ac:dyDescent="0.3">
      <c r="C3482" s="21">
        <v>2645647</v>
      </c>
      <c r="D3482" s="20" t="s">
        <v>29</v>
      </c>
      <c r="E3482" s="20" t="s">
        <v>63</v>
      </c>
      <c r="F3482" s="45" t="s">
        <v>23693</v>
      </c>
      <c r="G3482" s="44" t="s">
        <v>23537</v>
      </c>
      <c r="H3482" s="20" t="s">
        <v>366</v>
      </c>
      <c r="J3482" t="s">
        <v>33</v>
      </c>
      <c r="K3482" t="s">
        <v>382</v>
      </c>
      <c r="L3482" t="s">
        <v>35</v>
      </c>
      <c r="M3482" t="s">
        <v>52</v>
      </c>
      <c r="N3482" t="s">
        <v>37</v>
      </c>
      <c r="O3482" t="s">
        <v>24201</v>
      </c>
      <c r="P3482" s="13" t="s">
        <v>23193</v>
      </c>
      <c r="Q3482" s="2" t="s">
        <v>24202</v>
      </c>
      <c r="R3482" t="s">
        <v>24201</v>
      </c>
      <c r="S3482" s="13" t="s">
        <v>23193</v>
      </c>
      <c r="T3482" t="s">
        <v>24203</v>
      </c>
      <c r="U3482" t="s">
        <v>24204</v>
      </c>
      <c r="V3482" t="s">
        <v>37</v>
      </c>
      <c r="W3482" t="s">
        <v>42</v>
      </c>
      <c r="X3482" t="s">
        <v>13104</v>
      </c>
      <c r="Y3482" t="s">
        <v>44</v>
      </c>
      <c r="Z3482" t="s">
        <v>45</v>
      </c>
      <c r="AA3482" t="s">
        <v>24205</v>
      </c>
      <c r="AB3482" t="s">
        <v>24206</v>
      </c>
      <c r="AC3482" t="s">
        <v>24207</v>
      </c>
      <c r="AD3482" t="s">
        <v>24208</v>
      </c>
      <c r="AE3482" t="s">
        <v>24209</v>
      </c>
      <c r="AF3482" t="s">
        <v>51</v>
      </c>
    </row>
    <row r="3483" spans="3:32" x14ac:dyDescent="0.3">
      <c r="C3483" s="21">
        <v>2645713</v>
      </c>
      <c r="D3483" s="20" t="s">
        <v>29</v>
      </c>
      <c r="E3483" s="20" t="s">
        <v>63</v>
      </c>
      <c r="F3483" s="45" t="s">
        <v>23693</v>
      </c>
      <c r="G3483" s="44" t="s">
        <v>23537</v>
      </c>
      <c r="H3483" s="20" t="s">
        <v>366</v>
      </c>
      <c r="J3483" t="s">
        <v>33</v>
      </c>
      <c r="K3483" t="s">
        <v>382</v>
      </c>
      <c r="L3483" t="s">
        <v>35</v>
      </c>
      <c r="M3483" t="s">
        <v>36</v>
      </c>
      <c r="N3483" t="s">
        <v>37</v>
      </c>
      <c r="O3483" t="s">
        <v>1566</v>
      </c>
      <c r="P3483" s="13" t="s">
        <v>23193</v>
      </c>
      <c r="Q3483" s="2" t="s">
        <v>24017</v>
      </c>
      <c r="R3483" t="s">
        <v>1566</v>
      </c>
      <c r="S3483" s="13" t="s">
        <v>23193</v>
      </c>
      <c r="T3483" t="s">
        <v>1568</v>
      </c>
      <c r="U3483" t="s">
        <v>1569</v>
      </c>
      <c r="V3483" t="s">
        <v>37</v>
      </c>
      <c r="W3483" t="s">
        <v>42</v>
      </c>
      <c r="X3483" t="s">
        <v>732</v>
      </c>
      <c r="Y3483" t="s">
        <v>44</v>
      </c>
      <c r="Z3483" t="s">
        <v>45</v>
      </c>
      <c r="AA3483" t="s">
        <v>1571</v>
      </c>
      <c r="AB3483" t="s">
        <v>1572</v>
      </c>
      <c r="AC3483" t="s">
        <v>1573</v>
      </c>
      <c r="AD3483" t="s">
        <v>1574</v>
      </c>
      <c r="AE3483" t="s">
        <v>24018</v>
      </c>
      <c r="AF3483" t="s">
        <v>51</v>
      </c>
    </row>
    <row r="3484" spans="3:32" x14ac:dyDescent="0.3">
      <c r="C3484" s="21">
        <v>2645764</v>
      </c>
      <c r="D3484" s="20" t="s">
        <v>29</v>
      </c>
      <c r="E3484" s="20" t="s">
        <v>30</v>
      </c>
      <c r="F3484" s="45" t="s">
        <v>23693</v>
      </c>
      <c r="G3484" s="44" t="s">
        <v>23537</v>
      </c>
      <c r="H3484" s="20" t="s">
        <v>366</v>
      </c>
      <c r="J3484" t="s">
        <v>33</v>
      </c>
      <c r="K3484" t="s">
        <v>382</v>
      </c>
      <c r="L3484" t="s">
        <v>35</v>
      </c>
      <c r="M3484" t="s">
        <v>52</v>
      </c>
      <c r="N3484" t="s">
        <v>37</v>
      </c>
      <c r="O3484" t="s">
        <v>24019</v>
      </c>
      <c r="P3484" s="13" t="s">
        <v>23193</v>
      </c>
      <c r="Q3484" s="2" t="s">
        <v>24020</v>
      </c>
      <c r="R3484" t="s">
        <v>12401</v>
      </c>
      <c r="S3484" s="13" t="s">
        <v>23193</v>
      </c>
      <c r="T3484" t="s">
        <v>11703</v>
      </c>
      <c r="U3484" t="s">
        <v>44</v>
      </c>
      <c r="V3484" t="s">
        <v>37</v>
      </c>
      <c r="W3484" t="s">
        <v>42</v>
      </c>
      <c r="X3484" t="s">
        <v>863</v>
      </c>
      <c r="Y3484" t="s">
        <v>44</v>
      </c>
      <c r="Z3484" t="s">
        <v>45</v>
      </c>
      <c r="AA3484" t="s">
        <v>24021</v>
      </c>
      <c r="AB3484" t="s">
        <v>12635</v>
      </c>
      <c r="AC3484" t="s">
        <v>12635</v>
      </c>
      <c r="AD3484" t="s">
        <v>11706</v>
      </c>
      <c r="AE3484" t="s">
        <v>24022</v>
      </c>
      <c r="AF3484" t="s">
        <v>51</v>
      </c>
    </row>
    <row r="3485" spans="3:32" x14ac:dyDescent="0.3">
      <c r="C3485" s="21">
        <v>2645773</v>
      </c>
      <c r="D3485" s="20" t="s">
        <v>29</v>
      </c>
      <c r="E3485" s="20" t="s">
        <v>30</v>
      </c>
      <c r="F3485" s="45" t="s">
        <v>23693</v>
      </c>
      <c r="G3485" s="44" t="s">
        <v>23537</v>
      </c>
      <c r="H3485" s="20" t="s">
        <v>366</v>
      </c>
      <c r="J3485" t="s">
        <v>33</v>
      </c>
      <c r="K3485" t="s">
        <v>382</v>
      </c>
      <c r="L3485" t="s">
        <v>35</v>
      </c>
      <c r="M3485" t="s">
        <v>52</v>
      </c>
      <c r="N3485" t="s">
        <v>37</v>
      </c>
      <c r="O3485" t="s">
        <v>24023</v>
      </c>
      <c r="P3485" s="13" t="s">
        <v>23193</v>
      </c>
      <c r="Q3485" s="2" t="s">
        <v>24024</v>
      </c>
      <c r="R3485" t="s">
        <v>12401</v>
      </c>
      <c r="S3485" s="13" t="s">
        <v>23193</v>
      </c>
      <c r="T3485" t="s">
        <v>11703</v>
      </c>
      <c r="U3485" t="s">
        <v>44</v>
      </c>
      <c r="V3485" t="s">
        <v>37</v>
      </c>
      <c r="W3485" t="s">
        <v>42</v>
      </c>
      <c r="X3485" t="s">
        <v>863</v>
      </c>
      <c r="Y3485" t="s">
        <v>44</v>
      </c>
      <c r="Z3485" t="s">
        <v>45</v>
      </c>
      <c r="AA3485" t="s">
        <v>24025</v>
      </c>
      <c r="AB3485" t="s">
        <v>12635</v>
      </c>
      <c r="AC3485" t="s">
        <v>12635</v>
      </c>
      <c r="AD3485" t="s">
        <v>11706</v>
      </c>
      <c r="AE3485" t="s">
        <v>24022</v>
      </c>
      <c r="AF3485" t="s">
        <v>51</v>
      </c>
    </row>
    <row r="3486" spans="3:32" x14ac:dyDescent="0.3">
      <c r="C3486" s="21">
        <v>2645783</v>
      </c>
      <c r="D3486" s="20" t="s">
        <v>29</v>
      </c>
      <c r="E3486" s="20" t="s">
        <v>30</v>
      </c>
      <c r="F3486" s="45" t="s">
        <v>23693</v>
      </c>
      <c r="G3486" s="44" t="s">
        <v>23537</v>
      </c>
      <c r="H3486" s="20" t="s">
        <v>366</v>
      </c>
      <c r="J3486" t="s">
        <v>33</v>
      </c>
      <c r="K3486" t="s">
        <v>382</v>
      </c>
      <c r="L3486" t="s">
        <v>35</v>
      </c>
      <c r="M3486" t="s">
        <v>52</v>
      </c>
      <c r="N3486" t="s">
        <v>37</v>
      </c>
      <c r="O3486" t="s">
        <v>24026</v>
      </c>
      <c r="P3486" s="13" t="s">
        <v>23193</v>
      </c>
      <c r="Q3486" s="2" t="s">
        <v>24027</v>
      </c>
      <c r="R3486" t="s">
        <v>12401</v>
      </c>
      <c r="S3486" s="13" t="s">
        <v>23193</v>
      </c>
      <c r="T3486" t="s">
        <v>11703</v>
      </c>
      <c r="U3486" t="s">
        <v>44</v>
      </c>
      <c r="V3486" t="s">
        <v>37</v>
      </c>
      <c r="W3486" t="s">
        <v>42</v>
      </c>
      <c r="X3486" t="s">
        <v>863</v>
      </c>
      <c r="Y3486" t="s">
        <v>44</v>
      </c>
      <c r="Z3486" t="s">
        <v>45</v>
      </c>
      <c r="AA3486" t="s">
        <v>24028</v>
      </c>
      <c r="AB3486" t="s">
        <v>12635</v>
      </c>
      <c r="AC3486" t="s">
        <v>12635</v>
      </c>
      <c r="AD3486" t="s">
        <v>11706</v>
      </c>
      <c r="AE3486" t="s">
        <v>24022</v>
      </c>
      <c r="AF3486" t="s">
        <v>51</v>
      </c>
    </row>
    <row r="3487" spans="3:32" x14ac:dyDescent="0.3">
      <c r="C3487" s="21">
        <v>2646701</v>
      </c>
      <c r="D3487" s="20" t="s">
        <v>14654</v>
      </c>
      <c r="E3487" s="20" t="s">
        <v>509</v>
      </c>
      <c r="F3487" s="45" t="s">
        <v>23537</v>
      </c>
      <c r="G3487" s="44" t="s">
        <v>23537</v>
      </c>
      <c r="H3487" s="20" t="s">
        <v>366</v>
      </c>
      <c r="J3487" t="s">
        <v>33</v>
      </c>
      <c r="K3487" t="s">
        <v>382</v>
      </c>
      <c r="L3487" t="s">
        <v>35</v>
      </c>
      <c r="M3487" t="s">
        <v>292</v>
      </c>
      <c r="N3487" t="s">
        <v>37</v>
      </c>
      <c r="O3487" t="s">
        <v>24398</v>
      </c>
      <c r="P3487" s="13" t="s">
        <v>23239</v>
      </c>
      <c r="Q3487" s="2" t="s">
        <v>24399</v>
      </c>
      <c r="R3487" t="s">
        <v>24400</v>
      </c>
      <c r="S3487" s="13" t="s">
        <v>23239</v>
      </c>
      <c r="T3487" t="s">
        <v>14788</v>
      </c>
      <c r="U3487" t="s">
        <v>14789</v>
      </c>
      <c r="V3487" t="s">
        <v>37</v>
      </c>
      <c r="W3487" t="s">
        <v>42</v>
      </c>
      <c r="X3487" t="s">
        <v>14675</v>
      </c>
      <c r="Y3487" t="s">
        <v>44</v>
      </c>
      <c r="Z3487" t="s">
        <v>78</v>
      </c>
      <c r="AA3487" t="s">
        <v>24401</v>
      </c>
      <c r="AB3487" t="s">
        <v>44</v>
      </c>
      <c r="AC3487" t="s">
        <v>71</v>
      </c>
      <c r="AD3487" t="s">
        <v>14792</v>
      </c>
      <c r="AE3487" t="s">
        <v>24402</v>
      </c>
      <c r="AF3487" t="s">
        <v>483</v>
      </c>
    </row>
    <row r="3488" spans="3:32" x14ac:dyDescent="0.3">
      <c r="C3488" s="21">
        <v>2639078</v>
      </c>
      <c r="D3488" s="20" t="s">
        <v>102</v>
      </c>
      <c r="E3488" s="20" t="s">
        <v>63</v>
      </c>
      <c r="F3488" s="45" t="s">
        <v>23693</v>
      </c>
      <c r="G3488" s="44" t="s">
        <v>23537</v>
      </c>
      <c r="H3488" s="20" t="s">
        <v>366</v>
      </c>
      <c r="J3488" t="s">
        <v>33</v>
      </c>
      <c r="K3488" t="s">
        <v>382</v>
      </c>
      <c r="L3488" t="s">
        <v>35</v>
      </c>
      <c r="M3488" t="s">
        <v>64</v>
      </c>
      <c r="N3488" t="s">
        <v>37</v>
      </c>
      <c r="O3488" t="s">
        <v>23756</v>
      </c>
      <c r="P3488" s="13" t="s">
        <v>22730</v>
      </c>
      <c r="Q3488" s="2" t="s">
        <v>44</v>
      </c>
      <c r="R3488" t="s">
        <v>14613</v>
      </c>
      <c r="S3488" s="13" t="s">
        <v>22730</v>
      </c>
      <c r="T3488" t="s">
        <v>4808</v>
      </c>
      <c r="U3488" t="s">
        <v>44</v>
      </c>
      <c r="V3488" t="s">
        <v>37</v>
      </c>
      <c r="W3488" t="s">
        <v>42</v>
      </c>
      <c r="X3488" t="s">
        <v>164</v>
      </c>
      <c r="Y3488" t="s">
        <v>44</v>
      </c>
      <c r="Z3488" t="s">
        <v>78</v>
      </c>
      <c r="AA3488" t="s">
        <v>23757</v>
      </c>
      <c r="AB3488" t="s">
        <v>44</v>
      </c>
      <c r="AC3488" t="s">
        <v>44</v>
      </c>
      <c r="AD3488" t="s">
        <v>5090</v>
      </c>
      <c r="AE3488" t="s">
        <v>23758</v>
      </c>
      <c r="AF3488" t="s">
        <v>115</v>
      </c>
    </row>
    <row r="3489" spans="3:32" x14ac:dyDescent="0.3">
      <c r="C3489" s="21">
        <v>2639864</v>
      </c>
      <c r="D3489" s="20" t="s">
        <v>102</v>
      </c>
      <c r="E3489" s="20" t="s">
        <v>63</v>
      </c>
      <c r="F3489" s="45" t="s">
        <v>23771</v>
      </c>
      <c r="G3489" s="44" t="s">
        <v>23537</v>
      </c>
      <c r="H3489" s="20" t="s">
        <v>366</v>
      </c>
      <c r="J3489" t="s">
        <v>33</v>
      </c>
      <c r="K3489" t="s">
        <v>34</v>
      </c>
      <c r="L3489" t="s">
        <v>35</v>
      </c>
      <c r="M3489" t="s">
        <v>143</v>
      </c>
      <c r="N3489" t="s">
        <v>37</v>
      </c>
      <c r="O3489" t="s">
        <v>23779</v>
      </c>
      <c r="P3489" s="13" t="s">
        <v>22917</v>
      </c>
      <c r="Q3489" s="2" t="s">
        <v>44</v>
      </c>
      <c r="R3489" t="s">
        <v>23780</v>
      </c>
      <c r="S3489" s="13" t="s">
        <v>22917</v>
      </c>
      <c r="T3489" t="s">
        <v>23781</v>
      </c>
      <c r="U3489" t="s">
        <v>44</v>
      </c>
      <c r="V3489" t="s">
        <v>37</v>
      </c>
      <c r="W3489" t="s">
        <v>42</v>
      </c>
      <c r="X3489" t="s">
        <v>164</v>
      </c>
      <c r="Y3489" t="s">
        <v>44</v>
      </c>
      <c r="Z3489" t="s">
        <v>78</v>
      </c>
      <c r="AA3489" t="s">
        <v>23782</v>
      </c>
      <c r="AB3489" t="s">
        <v>23783</v>
      </c>
      <c r="AC3489" t="s">
        <v>44</v>
      </c>
      <c r="AD3489" t="s">
        <v>23784</v>
      </c>
      <c r="AE3489" t="s">
        <v>23785</v>
      </c>
      <c r="AF3489" t="s">
        <v>115</v>
      </c>
    </row>
    <row r="3490" spans="3:32" x14ac:dyDescent="0.3">
      <c r="C3490" s="21">
        <v>2639961</v>
      </c>
      <c r="D3490" s="20" t="s">
        <v>102</v>
      </c>
      <c r="E3490" s="20" t="s">
        <v>63</v>
      </c>
      <c r="F3490" s="45" t="s">
        <v>23771</v>
      </c>
      <c r="G3490" s="44" t="s">
        <v>23537</v>
      </c>
      <c r="H3490" s="20" t="s">
        <v>366</v>
      </c>
      <c r="J3490" t="s">
        <v>33</v>
      </c>
      <c r="K3490" t="s">
        <v>34</v>
      </c>
      <c r="L3490" t="s">
        <v>35</v>
      </c>
      <c r="M3490" t="s">
        <v>64</v>
      </c>
      <c r="N3490" t="s">
        <v>37</v>
      </c>
      <c r="O3490" t="s">
        <v>23786</v>
      </c>
      <c r="P3490" s="13" t="s">
        <v>22917</v>
      </c>
      <c r="Q3490" s="2" t="s">
        <v>23787</v>
      </c>
      <c r="R3490" t="s">
        <v>23788</v>
      </c>
      <c r="S3490" s="13" t="s">
        <v>22917</v>
      </c>
      <c r="T3490" t="s">
        <v>23789</v>
      </c>
      <c r="U3490" t="s">
        <v>23790</v>
      </c>
      <c r="V3490" t="s">
        <v>37</v>
      </c>
      <c r="W3490" t="s">
        <v>42</v>
      </c>
      <c r="X3490" t="s">
        <v>12042</v>
      </c>
      <c r="Y3490" t="s">
        <v>44</v>
      </c>
      <c r="Z3490" t="s">
        <v>78</v>
      </c>
      <c r="AA3490" t="s">
        <v>23791</v>
      </c>
      <c r="AB3490" t="s">
        <v>44</v>
      </c>
      <c r="AC3490" t="s">
        <v>23792</v>
      </c>
      <c r="AD3490" t="s">
        <v>23793</v>
      </c>
      <c r="AE3490" t="s">
        <v>23794</v>
      </c>
      <c r="AF3490" t="s">
        <v>115</v>
      </c>
    </row>
    <row r="3491" spans="3:32" x14ac:dyDescent="0.3">
      <c r="C3491" s="21">
        <v>2640550</v>
      </c>
      <c r="D3491" s="20" t="s">
        <v>102</v>
      </c>
      <c r="E3491" s="20" t="s">
        <v>63</v>
      </c>
      <c r="F3491" s="45" t="s">
        <v>23771</v>
      </c>
      <c r="G3491" s="44" t="s">
        <v>23537</v>
      </c>
      <c r="H3491" s="20" t="s">
        <v>366</v>
      </c>
      <c r="J3491" t="s">
        <v>33</v>
      </c>
      <c r="K3491" t="s">
        <v>34</v>
      </c>
      <c r="L3491" t="s">
        <v>35</v>
      </c>
      <c r="M3491" t="s">
        <v>52</v>
      </c>
      <c r="N3491" t="s">
        <v>37</v>
      </c>
      <c r="O3491" t="s">
        <v>23842</v>
      </c>
      <c r="P3491" s="13" t="s">
        <v>22917</v>
      </c>
      <c r="Q3491" s="2" t="s">
        <v>23843</v>
      </c>
      <c r="R3491" t="s">
        <v>23842</v>
      </c>
      <c r="S3491" s="13" t="s">
        <v>22917</v>
      </c>
      <c r="T3491" t="s">
        <v>23844</v>
      </c>
      <c r="U3491" t="s">
        <v>14292</v>
      </c>
      <c r="V3491" t="s">
        <v>37</v>
      </c>
      <c r="W3491" t="s">
        <v>42</v>
      </c>
      <c r="X3491" t="s">
        <v>640</v>
      </c>
      <c r="Y3491" t="s">
        <v>44</v>
      </c>
      <c r="Z3491" t="s">
        <v>641</v>
      </c>
      <c r="AA3491" t="s">
        <v>23845</v>
      </c>
      <c r="AB3491" t="s">
        <v>14294</v>
      </c>
      <c r="AC3491" t="s">
        <v>18436</v>
      </c>
      <c r="AD3491" t="s">
        <v>23846</v>
      </c>
      <c r="AE3491" t="s">
        <v>23847</v>
      </c>
      <c r="AF3491" t="s">
        <v>115</v>
      </c>
    </row>
    <row r="3492" spans="3:32" x14ac:dyDescent="0.3">
      <c r="C3492" s="21">
        <v>2640596</v>
      </c>
      <c r="D3492" s="20" t="s">
        <v>102</v>
      </c>
      <c r="E3492" s="20" t="s">
        <v>63</v>
      </c>
      <c r="F3492" s="45" t="s">
        <v>23771</v>
      </c>
      <c r="G3492" s="44" t="s">
        <v>23537</v>
      </c>
      <c r="H3492" s="20" t="s">
        <v>366</v>
      </c>
      <c r="J3492" t="s">
        <v>33</v>
      </c>
      <c r="K3492" t="s">
        <v>34</v>
      </c>
      <c r="L3492" t="s">
        <v>35</v>
      </c>
      <c r="M3492" t="s">
        <v>143</v>
      </c>
      <c r="N3492" t="s">
        <v>37</v>
      </c>
      <c r="O3492" t="s">
        <v>23223</v>
      </c>
      <c r="P3492" s="13" t="s">
        <v>22917</v>
      </c>
      <c r="Q3492" s="2" t="s">
        <v>44</v>
      </c>
      <c r="R3492" t="s">
        <v>23224</v>
      </c>
      <c r="S3492" s="13" t="s">
        <v>22917</v>
      </c>
      <c r="T3492" t="s">
        <v>23225</v>
      </c>
      <c r="U3492" t="s">
        <v>44</v>
      </c>
      <c r="V3492" t="s">
        <v>37</v>
      </c>
      <c r="W3492" t="s">
        <v>42</v>
      </c>
      <c r="X3492" t="s">
        <v>164</v>
      </c>
      <c r="Y3492" t="s">
        <v>44</v>
      </c>
      <c r="Z3492" t="s">
        <v>78</v>
      </c>
      <c r="AA3492" t="s">
        <v>23226</v>
      </c>
      <c r="AB3492" t="s">
        <v>23227</v>
      </c>
      <c r="AC3492" t="s">
        <v>44</v>
      </c>
      <c r="AD3492" t="s">
        <v>23228</v>
      </c>
      <c r="AE3492" t="s">
        <v>23848</v>
      </c>
      <c r="AF3492" t="s">
        <v>115</v>
      </c>
    </row>
    <row r="3493" spans="3:32" x14ac:dyDescent="0.3">
      <c r="C3493" s="21">
        <v>2640848</v>
      </c>
      <c r="D3493" s="20" t="s">
        <v>102</v>
      </c>
      <c r="E3493" s="20" t="s">
        <v>63</v>
      </c>
      <c r="F3493" s="45" t="s">
        <v>23771</v>
      </c>
      <c r="G3493" s="44" t="s">
        <v>23537</v>
      </c>
      <c r="H3493" s="20" t="s">
        <v>366</v>
      </c>
      <c r="J3493" t="s">
        <v>33</v>
      </c>
      <c r="K3493" t="s">
        <v>34</v>
      </c>
      <c r="L3493" t="s">
        <v>35</v>
      </c>
      <c r="M3493" t="s">
        <v>117</v>
      </c>
      <c r="N3493" t="s">
        <v>37</v>
      </c>
      <c r="O3493" t="s">
        <v>23849</v>
      </c>
      <c r="P3493" s="13" t="s">
        <v>22917</v>
      </c>
      <c r="Q3493" s="2" t="s">
        <v>44</v>
      </c>
      <c r="R3493" t="s">
        <v>23850</v>
      </c>
      <c r="S3493" s="13" t="s">
        <v>22917</v>
      </c>
      <c r="T3493" t="s">
        <v>23851</v>
      </c>
      <c r="U3493" t="s">
        <v>44</v>
      </c>
      <c r="V3493" t="s">
        <v>37</v>
      </c>
      <c r="W3493" t="s">
        <v>42</v>
      </c>
      <c r="X3493" t="s">
        <v>164</v>
      </c>
      <c r="Y3493" t="s">
        <v>44</v>
      </c>
      <c r="Z3493" t="s">
        <v>78</v>
      </c>
      <c r="AA3493" t="s">
        <v>23852</v>
      </c>
      <c r="AB3493" t="s">
        <v>19931</v>
      </c>
      <c r="AC3493" t="s">
        <v>44</v>
      </c>
      <c r="AD3493" t="s">
        <v>19932</v>
      </c>
      <c r="AE3493" t="s">
        <v>23853</v>
      </c>
      <c r="AF3493" t="s">
        <v>115</v>
      </c>
    </row>
    <row r="3494" spans="3:32" x14ac:dyDescent="0.3">
      <c r="C3494" s="21">
        <v>2641264</v>
      </c>
      <c r="D3494" s="20" t="s">
        <v>102</v>
      </c>
      <c r="E3494" s="20" t="s">
        <v>63</v>
      </c>
      <c r="F3494" s="45" t="s">
        <v>23771</v>
      </c>
      <c r="G3494" s="44" t="s">
        <v>23537</v>
      </c>
      <c r="H3494" s="20" t="s">
        <v>366</v>
      </c>
      <c r="J3494" t="s">
        <v>33</v>
      </c>
      <c r="K3494" t="s">
        <v>142</v>
      </c>
      <c r="L3494" t="s">
        <v>35</v>
      </c>
      <c r="M3494" t="s">
        <v>143</v>
      </c>
      <c r="N3494" t="s">
        <v>37</v>
      </c>
      <c r="O3494" t="s">
        <v>24403</v>
      </c>
      <c r="P3494" s="13" t="s">
        <v>22917</v>
      </c>
      <c r="Q3494" s="2" t="s">
        <v>24404</v>
      </c>
      <c r="R3494" t="s">
        <v>24403</v>
      </c>
      <c r="S3494" s="13" t="s">
        <v>22917</v>
      </c>
      <c r="T3494" t="s">
        <v>24405</v>
      </c>
      <c r="U3494" t="s">
        <v>24406</v>
      </c>
      <c r="V3494" t="s">
        <v>37</v>
      </c>
      <c r="W3494" t="s">
        <v>42</v>
      </c>
      <c r="X3494" t="s">
        <v>12042</v>
      </c>
      <c r="Y3494" t="s">
        <v>44</v>
      </c>
      <c r="Z3494" t="s">
        <v>78</v>
      </c>
      <c r="AA3494" t="s">
        <v>24407</v>
      </c>
      <c r="AB3494" t="s">
        <v>24408</v>
      </c>
      <c r="AC3494" t="s">
        <v>24409</v>
      </c>
      <c r="AD3494" t="s">
        <v>24410</v>
      </c>
      <c r="AE3494" t="s">
        <v>24411</v>
      </c>
      <c r="AF3494" t="s">
        <v>115</v>
      </c>
    </row>
    <row r="3495" spans="3:32" x14ac:dyDescent="0.3">
      <c r="C3495" s="21">
        <v>2641309</v>
      </c>
      <c r="D3495" s="20" t="s">
        <v>102</v>
      </c>
      <c r="E3495" s="20" t="s">
        <v>63</v>
      </c>
      <c r="F3495" s="45" t="s">
        <v>23771</v>
      </c>
      <c r="G3495" s="44" t="s">
        <v>23537</v>
      </c>
      <c r="H3495" s="20" t="s">
        <v>366</v>
      </c>
      <c r="J3495" t="s">
        <v>33</v>
      </c>
      <c r="K3495" t="s">
        <v>34</v>
      </c>
      <c r="L3495" t="s">
        <v>35</v>
      </c>
      <c r="M3495" t="s">
        <v>64</v>
      </c>
      <c r="N3495" t="s">
        <v>37</v>
      </c>
      <c r="O3495" t="s">
        <v>23854</v>
      </c>
      <c r="P3495" s="13" t="s">
        <v>22917</v>
      </c>
      <c r="Q3495" s="2" t="s">
        <v>44</v>
      </c>
      <c r="R3495" t="s">
        <v>23855</v>
      </c>
      <c r="S3495" s="13" t="s">
        <v>22917</v>
      </c>
      <c r="T3495" t="s">
        <v>23856</v>
      </c>
      <c r="U3495" t="s">
        <v>44</v>
      </c>
      <c r="V3495" t="s">
        <v>37</v>
      </c>
      <c r="W3495" t="s">
        <v>42</v>
      </c>
      <c r="X3495" t="s">
        <v>164</v>
      </c>
      <c r="Y3495" t="s">
        <v>44</v>
      </c>
      <c r="Z3495" t="s">
        <v>78</v>
      </c>
      <c r="AA3495" t="s">
        <v>23857</v>
      </c>
      <c r="AB3495" t="s">
        <v>23858</v>
      </c>
      <c r="AC3495" t="s">
        <v>44</v>
      </c>
      <c r="AD3495" t="s">
        <v>23859</v>
      </c>
      <c r="AE3495" t="s">
        <v>23860</v>
      </c>
      <c r="AF3495" t="s">
        <v>115</v>
      </c>
    </row>
    <row r="3496" spans="3:32" x14ac:dyDescent="0.3">
      <c r="C3496" s="21">
        <v>2641311</v>
      </c>
      <c r="D3496" s="20" t="s">
        <v>102</v>
      </c>
      <c r="E3496" s="20" t="s">
        <v>63</v>
      </c>
      <c r="F3496" s="45" t="s">
        <v>23771</v>
      </c>
      <c r="G3496" s="44" t="s">
        <v>23537</v>
      </c>
      <c r="H3496" s="20" t="s">
        <v>366</v>
      </c>
      <c r="J3496" t="s">
        <v>33</v>
      </c>
      <c r="K3496" t="s">
        <v>34</v>
      </c>
      <c r="L3496" t="s">
        <v>35</v>
      </c>
      <c r="M3496" t="s">
        <v>36</v>
      </c>
      <c r="N3496" t="s">
        <v>37</v>
      </c>
      <c r="O3496" t="s">
        <v>23861</v>
      </c>
      <c r="P3496" s="13" t="s">
        <v>22917</v>
      </c>
      <c r="Q3496" s="2" t="s">
        <v>44</v>
      </c>
      <c r="R3496" t="s">
        <v>23862</v>
      </c>
      <c r="S3496" s="13" t="s">
        <v>22917</v>
      </c>
      <c r="T3496" t="s">
        <v>23863</v>
      </c>
      <c r="U3496" t="s">
        <v>44</v>
      </c>
      <c r="V3496" t="s">
        <v>37</v>
      </c>
      <c r="W3496" t="s">
        <v>42</v>
      </c>
      <c r="X3496" t="s">
        <v>164</v>
      </c>
      <c r="Y3496" t="s">
        <v>44</v>
      </c>
      <c r="Z3496" t="s">
        <v>78</v>
      </c>
      <c r="AA3496" t="s">
        <v>23864</v>
      </c>
      <c r="AB3496" t="s">
        <v>23865</v>
      </c>
      <c r="AC3496" t="s">
        <v>44</v>
      </c>
      <c r="AD3496" t="s">
        <v>23866</v>
      </c>
      <c r="AE3496" t="s">
        <v>23867</v>
      </c>
      <c r="AF3496" t="s">
        <v>115</v>
      </c>
    </row>
    <row r="3497" spans="3:32" x14ac:dyDescent="0.3">
      <c r="C3497" s="21">
        <v>2641638</v>
      </c>
      <c r="D3497" s="20" t="s">
        <v>102</v>
      </c>
      <c r="E3497" s="20" t="s">
        <v>30</v>
      </c>
      <c r="F3497" s="45" t="s">
        <v>23771</v>
      </c>
      <c r="G3497" s="44" t="s">
        <v>23537</v>
      </c>
      <c r="H3497" s="20" t="s">
        <v>366</v>
      </c>
      <c r="J3497" t="s">
        <v>33</v>
      </c>
      <c r="K3497" t="s">
        <v>34</v>
      </c>
      <c r="L3497" t="s">
        <v>35</v>
      </c>
      <c r="M3497" t="s">
        <v>52</v>
      </c>
      <c r="N3497" t="s">
        <v>37</v>
      </c>
      <c r="O3497" t="s">
        <v>23868</v>
      </c>
      <c r="P3497" s="13" t="s">
        <v>22917</v>
      </c>
      <c r="Q3497" s="2" t="s">
        <v>23869</v>
      </c>
      <c r="R3497" t="s">
        <v>23870</v>
      </c>
      <c r="S3497" s="13" t="s">
        <v>22917</v>
      </c>
      <c r="T3497" t="s">
        <v>23871</v>
      </c>
      <c r="U3497" t="s">
        <v>23872</v>
      </c>
      <c r="V3497" t="s">
        <v>37</v>
      </c>
      <c r="W3497" t="s">
        <v>42</v>
      </c>
      <c r="X3497" t="s">
        <v>13234</v>
      </c>
      <c r="Y3497" t="s">
        <v>44</v>
      </c>
      <c r="Z3497" t="s">
        <v>45</v>
      </c>
      <c r="AA3497" t="s">
        <v>23873</v>
      </c>
      <c r="AB3497" t="s">
        <v>23874</v>
      </c>
      <c r="AC3497" t="s">
        <v>23874</v>
      </c>
      <c r="AD3497" t="s">
        <v>23875</v>
      </c>
      <c r="AE3497" t="s">
        <v>23876</v>
      </c>
      <c r="AF3497" t="s">
        <v>115</v>
      </c>
    </row>
    <row r="3498" spans="3:32" x14ac:dyDescent="0.3">
      <c r="C3498" s="21">
        <v>2641747</v>
      </c>
      <c r="D3498" s="20" t="s">
        <v>102</v>
      </c>
      <c r="E3498" s="20" t="s">
        <v>63</v>
      </c>
      <c r="F3498" s="45" t="s">
        <v>23771</v>
      </c>
      <c r="G3498" s="44" t="s">
        <v>23537</v>
      </c>
      <c r="H3498" s="20" t="s">
        <v>366</v>
      </c>
      <c r="J3498" t="s">
        <v>33</v>
      </c>
      <c r="K3498" t="s">
        <v>34</v>
      </c>
      <c r="L3498" t="s">
        <v>35</v>
      </c>
      <c r="M3498" t="s">
        <v>36</v>
      </c>
      <c r="N3498" t="s">
        <v>37</v>
      </c>
      <c r="O3498" t="s">
        <v>23877</v>
      </c>
      <c r="P3498" s="13" t="s">
        <v>22917</v>
      </c>
      <c r="Q3498" s="2" t="s">
        <v>23878</v>
      </c>
      <c r="R3498" t="s">
        <v>23877</v>
      </c>
      <c r="S3498" s="13" t="s">
        <v>22917</v>
      </c>
      <c r="T3498" t="s">
        <v>23879</v>
      </c>
      <c r="U3498" t="s">
        <v>23877</v>
      </c>
      <c r="V3498" t="s">
        <v>37</v>
      </c>
      <c r="W3498" t="s">
        <v>42</v>
      </c>
      <c r="X3498" t="s">
        <v>97</v>
      </c>
      <c r="Y3498" t="s">
        <v>44</v>
      </c>
      <c r="Z3498" t="s">
        <v>78</v>
      </c>
      <c r="AA3498" t="s">
        <v>23880</v>
      </c>
      <c r="AB3498" t="s">
        <v>23881</v>
      </c>
      <c r="AC3498" t="s">
        <v>23882</v>
      </c>
      <c r="AD3498" t="s">
        <v>23883</v>
      </c>
      <c r="AE3498" t="s">
        <v>5453</v>
      </c>
      <c r="AF3498" t="s">
        <v>115</v>
      </c>
    </row>
    <row r="3499" spans="3:32" x14ac:dyDescent="0.3">
      <c r="C3499" s="21">
        <v>2641840</v>
      </c>
      <c r="D3499" s="20" t="s">
        <v>102</v>
      </c>
      <c r="E3499" s="20" t="s">
        <v>63</v>
      </c>
      <c r="F3499" s="45" t="s">
        <v>23771</v>
      </c>
      <c r="G3499" s="44" t="s">
        <v>23537</v>
      </c>
      <c r="H3499" s="20" t="s">
        <v>366</v>
      </c>
      <c r="J3499" t="s">
        <v>33</v>
      </c>
      <c r="K3499" t="s">
        <v>34</v>
      </c>
      <c r="L3499" t="s">
        <v>35</v>
      </c>
      <c r="M3499" t="s">
        <v>52</v>
      </c>
      <c r="N3499" t="s">
        <v>37</v>
      </c>
      <c r="O3499" t="s">
        <v>154</v>
      </c>
      <c r="P3499" s="13" t="s">
        <v>22917</v>
      </c>
      <c r="Q3499" s="2" t="s">
        <v>44</v>
      </c>
      <c r="R3499" t="s">
        <v>23884</v>
      </c>
      <c r="S3499" s="13" t="s">
        <v>22917</v>
      </c>
      <c r="T3499" t="s">
        <v>157</v>
      </c>
      <c r="U3499" t="s">
        <v>44</v>
      </c>
      <c r="V3499" t="s">
        <v>37</v>
      </c>
      <c r="W3499" t="s">
        <v>42</v>
      </c>
      <c r="X3499" t="s">
        <v>164</v>
      </c>
      <c r="Y3499" t="s">
        <v>44</v>
      </c>
      <c r="Z3499" t="s">
        <v>78</v>
      </c>
      <c r="AA3499" t="s">
        <v>158</v>
      </c>
      <c r="AB3499" t="s">
        <v>5748</v>
      </c>
      <c r="AC3499" t="s">
        <v>44</v>
      </c>
      <c r="AD3499" t="s">
        <v>5749</v>
      </c>
      <c r="AE3499" t="s">
        <v>23885</v>
      </c>
      <c r="AF3499" t="s">
        <v>115</v>
      </c>
    </row>
    <row r="3500" spans="3:32" x14ac:dyDescent="0.3">
      <c r="C3500" s="21">
        <v>2647322</v>
      </c>
      <c r="D3500" s="20" t="s">
        <v>29</v>
      </c>
      <c r="E3500" s="20" t="s">
        <v>63</v>
      </c>
      <c r="F3500" s="45" t="s">
        <v>23771</v>
      </c>
      <c r="G3500" s="44" t="s">
        <v>23693</v>
      </c>
      <c r="H3500" s="20" t="s">
        <v>366</v>
      </c>
      <c r="J3500" t="s">
        <v>33</v>
      </c>
      <c r="K3500" t="s">
        <v>382</v>
      </c>
      <c r="L3500" t="s">
        <v>35</v>
      </c>
      <c r="M3500" t="s">
        <v>52</v>
      </c>
      <c r="N3500" t="s">
        <v>37</v>
      </c>
      <c r="O3500" t="s">
        <v>24210</v>
      </c>
      <c r="P3500" s="13" t="s">
        <v>23239</v>
      </c>
      <c r="Q3500" s="2" t="s">
        <v>24211</v>
      </c>
      <c r="R3500" t="s">
        <v>24210</v>
      </c>
      <c r="S3500" s="13" t="s">
        <v>23239</v>
      </c>
      <c r="T3500" t="s">
        <v>24212</v>
      </c>
      <c r="U3500" t="s">
        <v>1816</v>
      </c>
      <c r="V3500" t="s">
        <v>37</v>
      </c>
      <c r="W3500" t="s">
        <v>42</v>
      </c>
      <c r="X3500" t="s">
        <v>24213</v>
      </c>
      <c r="Y3500" t="s">
        <v>44</v>
      </c>
      <c r="Z3500" t="s">
        <v>359</v>
      </c>
      <c r="AA3500" t="s">
        <v>24214</v>
      </c>
      <c r="AB3500" t="s">
        <v>1818</v>
      </c>
      <c r="AC3500" t="s">
        <v>24215</v>
      </c>
      <c r="AD3500" t="s">
        <v>24216</v>
      </c>
      <c r="AE3500" t="s">
        <v>24217</v>
      </c>
      <c r="AF3500" t="s">
        <v>51</v>
      </c>
    </row>
    <row r="3501" spans="3:32" x14ac:dyDescent="0.3">
      <c r="C3501" s="21">
        <v>2647326</v>
      </c>
      <c r="D3501" s="20" t="s">
        <v>29</v>
      </c>
      <c r="E3501" s="20" t="s">
        <v>63</v>
      </c>
      <c r="F3501" s="45" t="s">
        <v>23771</v>
      </c>
      <c r="G3501" s="44" t="s">
        <v>23693</v>
      </c>
      <c r="H3501" s="20" t="s">
        <v>366</v>
      </c>
      <c r="J3501" t="s">
        <v>33</v>
      </c>
      <c r="K3501" t="s">
        <v>382</v>
      </c>
      <c r="L3501" t="s">
        <v>35</v>
      </c>
      <c r="M3501" t="s">
        <v>292</v>
      </c>
      <c r="N3501" t="s">
        <v>37</v>
      </c>
      <c r="O3501" t="s">
        <v>24218</v>
      </c>
      <c r="P3501" s="13" t="s">
        <v>23239</v>
      </c>
      <c r="Q3501" s="2" t="s">
        <v>5962</v>
      </c>
      <c r="R3501" t="s">
        <v>24218</v>
      </c>
      <c r="S3501" s="13" t="s">
        <v>23239</v>
      </c>
      <c r="T3501" t="s">
        <v>24219</v>
      </c>
      <c r="U3501" t="s">
        <v>24220</v>
      </c>
      <c r="V3501" t="s">
        <v>37</v>
      </c>
      <c r="W3501" t="s">
        <v>42</v>
      </c>
      <c r="X3501" t="s">
        <v>24221</v>
      </c>
      <c r="Y3501" t="s">
        <v>44</v>
      </c>
      <c r="Z3501" t="s">
        <v>2444</v>
      </c>
      <c r="AA3501" t="s">
        <v>24222</v>
      </c>
      <c r="AB3501" t="s">
        <v>24223</v>
      </c>
      <c r="AC3501" t="s">
        <v>24223</v>
      </c>
      <c r="AD3501" t="s">
        <v>24224</v>
      </c>
      <c r="AE3501" t="s">
        <v>24225</v>
      </c>
      <c r="AF3501" t="s">
        <v>51</v>
      </c>
    </row>
    <row r="3502" spans="3:32" x14ac:dyDescent="0.3">
      <c r="C3502" s="21">
        <v>2647655</v>
      </c>
      <c r="D3502" s="20" t="s">
        <v>29</v>
      </c>
      <c r="E3502" s="20" t="s">
        <v>63</v>
      </c>
      <c r="F3502" s="45" t="s">
        <v>23771</v>
      </c>
      <c r="G3502" s="44" t="s">
        <v>23693</v>
      </c>
      <c r="H3502" s="20" t="s">
        <v>366</v>
      </c>
      <c r="J3502" t="s">
        <v>33</v>
      </c>
      <c r="K3502" t="s">
        <v>382</v>
      </c>
      <c r="L3502" t="s">
        <v>35</v>
      </c>
      <c r="M3502" t="s">
        <v>52</v>
      </c>
      <c r="N3502" t="s">
        <v>37</v>
      </c>
      <c r="O3502" t="s">
        <v>24226</v>
      </c>
      <c r="P3502" s="13" t="s">
        <v>23239</v>
      </c>
      <c r="Q3502" s="2" t="s">
        <v>24227</v>
      </c>
      <c r="R3502" t="s">
        <v>24226</v>
      </c>
      <c r="S3502" s="13" t="s">
        <v>23239</v>
      </c>
      <c r="T3502" t="s">
        <v>24228</v>
      </c>
      <c r="U3502" t="s">
        <v>24229</v>
      </c>
      <c r="V3502" t="s">
        <v>37</v>
      </c>
      <c r="W3502" t="s">
        <v>42</v>
      </c>
      <c r="X3502" t="s">
        <v>24230</v>
      </c>
      <c r="Y3502" t="s">
        <v>44</v>
      </c>
      <c r="Z3502" t="s">
        <v>2444</v>
      </c>
      <c r="AA3502" t="s">
        <v>24231</v>
      </c>
      <c r="AB3502" t="s">
        <v>24232</v>
      </c>
      <c r="AC3502" t="s">
        <v>24233</v>
      </c>
      <c r="AD3502" t="s">
        <v>24234</v>
      </c>
      <c r="AE3502" t="s">
        <v>24235</v>
      </c>
      <c r="AF3502" t="s">
        <v>51</v>
      </c>
    </row>
    <row r="3503" spans="3:32" x14ac:dyDescent="0.3">
      <c r="C3503" s="21">
        <v>2647709</v>
      </c>
      <c r="D3503" s="20" t="s">
        <v>29</v>
      </c>
      <c r="E3503" s="20" t="s">
        <v>63</v>
      </c>
      <c r="F3503" s="45" t="s">
        <v>23771</v>
      </c>
      <c r="G3503" s="44" t="s">
        <v>23693</v>
      </c>
      <c r="H3503" s="20" t="s">
        <v>366</v>
      </c>
      <c r="J3503" t="s">
        <v>33</v>
      </c>
      <c r="K3503" t="s">
        <v>382</v>
      </c>
      <c r="L3503" t="s">
        <v>35</v>
      </c>
      <c r="M3503" t="s">
        <v>52</v>
      </c>
      <c r="N3503" t="s">
        <v>37</v>
      </c>
      <c r="O3503" t="s">
        <v>24236</v>
      </c>
      <c r="P3503" s="13" t="s">
        <v>23239</v>
      </c>
      <c r="Q3503" s="2" t="s">
        <v>24237</v>
      </c>
      <c r="R3503" t="s">
        <v>24238</v>
      </c>
      <c r="S3503" s="13" t="s">
        <v>23239</v>
      </c>
      <c r="T3503" t="s">
        <v>24239</v>
      </c>
      <c r="U3503" t="s">
        <v>44</v>
      </c>
      <c r="V3503" t="s">
        <v>37</v>
      </c>
      <c r="W3503" t="s">
        <v>42</v>
      </c>
      <c r="X3503" t="s">
        <v>1985</v>
      </c>
      <c r="Y3503" t="s">
        <v>44</v>
      </c>
      <c r="Z3503" t="s">
        <v>45</v>
      </c>
      <c r="AA3503" t="s">
        <v>24240</v>
      </c>
      <c r="AB3503" t="s">
        <v>44</v>
      </c>
      <c r="AC3503" t="s">
        <v>24241</v>
      </c>
      <c r="AD3503" t="s">
        <v>24242</v>
      </c>
      <c r="AE3503" t="s">
        <v>24243</v>
      </c>
      <c r="AF3503" t="s">
        <v>51</v>
      </c>
    </row>
    <row r="3504" spans="3:32" x14ac:dyDescent="0.3">
      <c r="C3504" s="21">
        <v>2647728</v>
      </c>
      <c r="D3504" s="20" t="s">
        <v>29</v>
      </c>
      <c r="E3504" s="20" t="s">
        <v>63</v>
      </c>
      <c r="F3504" s="45" t="s">
        <v>23771</v>
      </c>
      <c r="G3504" s="44" t="s">
        <v>23693</v>
      </c>
      <c r="H3504" s="20" t="s">
        <v>366</v>
      </c>
      <c r="J3504" t="s">
        <v>33</v>
      </c>
      <c r="K3504" t="s">
        <v>382</v>
      </c>
      <c r="L3504" t="s">
        <v>35</v>
      </c>
      <c r="M3504" t="s">
        <v>52</v>
      </c>
      <c r="N3504" t="s">
        <v>37</v>
      </c>
      <c r="O3504" t="s">
        <v>24236</v>
      </c>
      <c r="P3504" s="13" t="s">
        <v>23239</v>
      </c>
      <c r="Q3504" s="2" t="s">
        <v>24244</v>
      </c>
      <c r="R3504" t="s">
        <v>24238</v>
      </c>
      <c r="S3504" s="13" t="s">
        <v>23239</v>
      </c>
      <c r="T3504" t="s">
        <v>24239</v>
      </c>
      <c r="U3504" t="s">
        <v>44</v>
      </c>
      <c r="V3504" t="s">
        <v>37</v>
      </c>
      <c r="W3504" t="s">
        <v>42</v>
      </c>
      <c r="X3504" t="s">
        <v>1985</v>
      </c>
      <c r="Y3504" t="s">
        <v>44</v>
      </c>
      <c r="Z3504" t="s">
        <v>45</v>
      </c>
      <c r="AA3504" t="s">
        <v>24240</v>
      </c>
      <c r="AB3504" t="s">
        <v>44</v>
      </c>
      <c r="AC3504" t="s">
        <v>24241</v>
      </c>
      <c r="AD3504" t="s">
        <v>24242</v>
      </c>
      <c r="AE3504" t="s">
        <v>24243</v>
      </c>
      <c r="AF3504" t="s">
        <v>51</v>
      </c>
    </row>
    <row r="3505" spans="3:32" x14ac:dyDescent="0.3">
      <c r="C3505" s="21">
        <v>2647734</v>
      </c>
      <c r="D3505" s="20" t="s">
        <v>29</v>
      </c>
      <c r="E3505" s="20" t="s">
        <v>63</v>
      </c>
      <c r="F3505" s="45" t="s">
        <v>23771</v>
      </c>
      <c r="G3505" s="44" t="s">
        <v>23693</v>
      </c>
      <c r="H3505" s="20" t="s">
        <v>366</v>
      </c>
      <c r="J3505" t="s">
        <v>33</v>
      </c>
      <c r="K3505" t="s">
        <v>382</v>
      </c>
      <c r="L3505" t="s">
        <v>35</v>
      </c>
      <c r="M3505" t="s">
        <v>52</v>
      </c>
      <c r="N3505" t="s">
        <v>37</v>
      </c>
      <c r="O3505" t="s">
        <v>24245</v>
      </c>
      <c r="P3505" s="13" t="s">
        <v>23239</v>
      </c>
      <c r="Q3505" s="2" t="s">
        <v>24246</v>
      </c>
      <c r="R3505" t="s">
        <v>24238</v>
      </c>
      <c r="S3505" s="13" t="s">
        <v>23239</v>
      </c>
      <c r="T3505" t="s">
        <v>24239</v>
      </c>
      <c r="U3505" t="s">
        <v>44</v>
      </c>
      <c r="V3505" t="s">
        <v>37</v>
      </c>
      <c r="W3505" t="s">
        <v>42</v>
      </c>
      <c r="X3505" t="s">
        <v>1985</v>
      </c>
      <c r="Y3505" t="s">
        <v>44</v>
      </c>
      <c r="Z3505" t="s">
        <v>45</v>
      </c>
      <c r="AA3505" t="s">
        <v>24247</v>
      </c>
      <c r="AB3505" t="s">
        <v>44</v>
      </c>
      <c r="AC3505" t="s">
        <v>24248</v>
      </c>
      <c r="AD3505" t="s">
        <v>24242</v>
      </c>
      <c r="AE3505" t="s">
        <v>24243</v>
      </c>
      <c r="AF3505" t="s">
        <v>51</v>
      </c>
    </row>
    <row r="3506" spans="3:32" x14ac:dyDescent="0.3">
      <c r="C3506" s="21">
        <v>2647737</v>
      </c>
      <c r="D3506" s="20" t="s">
        <v>29</v>
      </c>
      <c r="E3506" s="20" t="s">
        <v>63</v>
      </c>
      <c r="F3506" s="45" t="s">
        <v>23771</v>
      </c>
      <c r="G3506" s="44" t="s">
        <v>23693</v>
      </c>
      <c r="H3506" s="20" t="s">
        <v>366</v>
      </c>
      <c r="J3506" t="s">
        <v>33</v>
      </c>
      <c r="K3506" t="s">
        <v>382</v>
      </c>
      <c r="L3506" t="s">
        <v>35</v>
      </c>
      <c r="M3506" t="s">
        <v>52</v>
      </c>
      <c r="N3506" t="s">
        <v>37</v>
      </c>
      <c r="O3506" t="s">
        <v>24245</v>
      </c>
      <c r="P3506" s="13" t="s">
        <v>23239</v>
      </c>
      <c r="Q3506" s="2" t="s">
        <v>24249</v>
      </c>
      <c r="R3506" t="s">
        <v>24238</v>
      </c>
      <c r="S3506" s="13" t="s">
        <v>23239</v>
      </c>
      <c r="T3506" t="s">
        <v>24239</v>
      </c>
      <c r="U3506" t="s">
        <v>44</v>
      </c>
      <c r="V3506" t="s">
        <v>37</v>
      </c>
      <c r="W3506" t="s">
        <v>42</v>
      </c>
      <c r="X3506" t="s">
        <v>1985</v>
      </c>
      <c r="Y3506" t="s">
        <v>44</v>
      </c>
      <c r="Z3506" t="s">
        <v>45</v>
      </c>
      <c r="AA3506" t="s">
        <v>24247</v>
      </c>
      <c r="AB3506" t="s">
        <v>44</v>
      </c>
      <c r="AC3506" t="s">
        <v>24248</v>
      </c>
      <c r="AD3506" t="s">
        <v>24242</v>
      </c>
      <c r="AE3506" t="s">
        <v>22007</v>
      </c>
      <c r="AF3506" t="s">
        <v>51</v>
      </c>
    </row>
    <row r="3507" spans="3:32" x14ac:dyDescent="0.3">
      <c r="C3507" s="21">
        <v>2647742</v>
      </c>
      <c r="D3507" s="20" t="s">
        <v>29</v>
      </c>
      <c r="E3507" s="20" t="s">
        <v>63</v>
      </c>
      <c r="F3507" s="45" t="s">
        <v>23771</v>
      </c>
      <c r="G3507" s="44" t="s">
        <v>23693</v>
      </c>
      <c r="H3507" s="20" t="s">
        <v>366</v>
      </c>
      <c r="J3507" t="s">
        <v>33</v>
      </c>
      <c r="K3507" t="s">
        <v>382</v>
      </c>
      <c r="L3507" t="s">
        <v>35</v>
      </c>
      <c r="M3507" t="s">
        <v>52</v>
      </c>
      <c r="N3507" t="s">
        <v>37</v>
      </c>
      <c r="O3507" t="s">
        <v>24245</v>
      </c>
      <c r="P3507" s="13" t="s">
        <v>23239</v>
      </c>
      <c r="Q3507" s="2" t="s">
        <v>24250</v>
      </c>
      <c r="R3507" t="s">
        <v>24238</v>
      </c>
      <c r="S3507" s="13" t="s">
        <v>23239</v>
      </c>
      <c r="T3507" t="s">
        <v>24239</v>
      </c>
      <c r="U3507" t="s">
        <v>44</v>
      </c>
      <c r="V3507" t="s">
        <v>37</v>
      </c>
      <c r="W3507" t="s">
        <v>42</v>
      </c>
      <c r="X3507" t="s">
        <v>1985</v>
      </c>
      <c r="Y3507" t="s">
        <v>44</v>
      </c>
      <c r="Z3507" t="s">
        <v>45</v>
      </c>
      <c r="AA3507" t="s">
        <v>24247</v>
      </c>
      <c r="AB3507" t="s">
        <v>44</v>
      </c>
      <c r="AC3507" t="s">
        <v>24248</v>
      </c>
      <c r="AD3507" t="s">
        <v>24242</v>
      </c>
      <c r="AE3507" t="s">
        <v>24243</v>
      </c>
      <c r="AF3507" t="s">
        <v>51</v>
      </c>
    </row>
    <row r="3508" spans="3:32" x14ac:dyDescent="0.3">
      <c r="C3508" s="21">
        <v>2648568</v>
      </c>
      <c r="D3508" s="20" t="s">
        <v>29</v>
      </c>
      <c r="E3508" s="20" t="s">
        <v>63</v>
      </c>
      <c r="F3508" s="45" t="s">
        <v>23771</v>
      </c>
      <c r="G3508" s="44" t="s">
        <v>23693</v>
      </c>
      <c r="H3508" s="20" t="s">
        <v>366</v>
      </c>
      <c r="J3508" t="s">
        <v>33</v>
      </c>
      <c r="K3508" t="s">
        <v>382</v>
      </c>
      <c r="L3508" t="s">
        <v>35</v>
      </c>
      <c r="M3508" t="s">
        <v>105</v>
      </c>
      <c r="N3508" t="s">
        <v>37</v>
      </c>
      <c r="O3508" t="s">
        <v>24251</v>
      </c>
      <c r="P3508" s="13" t="s">
        <v>24252</v>
      </c>
      <c r="Q3508" s="2" t="s">
        <v>24253</v>
      </c>
      <c r="R3508" t="s">
        <v>24251</v>
      </c>
      <c r="S3508" s="13" t="s">
        <v>24252</v>
      </c>
      <c r="T3508" t="s">
        <v>24254</v>
      </c>
      <c r="U3508" t="s">
        <v>24255</v>
      </c>
      <c r="V3508" t="s">
        <v>37</v>
      </c>
      <c r="W3508" t="s">
        <v>42</v>
      </c>
      <c r="X3508" t="s">
        <v>12151</v>
      </c>
      <c r="Y3508" t="s">
        <v>44</v>
      </c>
      <c r="Z3508" t="s">
        <v>45</v>
      </c>
      <c r="AA3508" t="s">
        <v>24256</v>
      </c>
      <c r="AB3508" t="s">
        <v>24257</v>
      </c>
      <c r="AC3508" t="s">
        <v>24258</v>
      </c>
      <c r="AD3508" t="s">
        <v>24259</v>
      </c>
      <c r="AE3508" t="s">
        <v>24260</v>
      </c>
      <c r="AF3508" t="s">
        <v>51</v>
      </c>
    </row>
    <row r="3509" spans="3:32" x14ac:dyDescent="0.3">
      <c r="C3509" s="21">
        <v>2649735</v>
      </c>
      <c r="D3509" s="20" t="s">
        <v>29</v>
      </c>
      <c r="E3509" s="20" t="s">
        <v>63</v>
      </c>
      <c r="F3509" s="45" t="s">
        <v>23886</v>
      </c>
      <c r="G3509" s="44" t="s">
        <v>23693</v>
      </c>
      <c r="H3509" s="20" t="s">
        <v>366</v>
      </c>
      <c r="J3509" t="s">
        <v>33</v>
      </c>
      <c r="K3509" t="s">
        <v>34</v>
      </c>
      <c r="L3509" t="s">
        <v>35</v>
      </c>
      <c r="M3509" t="s">
        <v>117</v>
      </c>
      <c r="N3509" t="s">
        <v>37</v>
      </c>
      <c r="O3509" t="s">
        <v>24288</v>
      </c>
      <c r="P3509" s="13" t="s">
        <v>23330</v>
      </c>
      <c r="Q3509" s="2" t="s">
        <v>24289</v>
      </c>
      <c r="R3509" t="s">
        <v>24288</v>
      </c>
      <c r="S3509" s="13" t="s">
        <v>23330</v>
      </c>
      <c r="T3509" t="s">
        <v>24290</v>
      </c>
      <c r="U3509" t="s">
        <v>24291</v>
      </c>
      <c r="V3509" t="s">
        <v>37</v>
      </c>
      <c r="W3509" t="s">
        <v>42</v>
      </c>
      <c r="X3509" t="s">
        <v>2100</v>
      </c>
      <c r="Y3509" t="s">
        <v>44</v>
      </c>
      <c r="Z3509" t="s">
        <v>45</v>
      </c>
      <c r="AA3509" t="s">
        <v>24292</v>
      </c>
      <c r="AB3509" t="s">
        <v>24293</v>
      </c>
      <c r="AC3509" t="s">
        <v>24294</v>
      </c>
      <c r="AD3509" t="s">
        <v>24295</v>
      </c>
      <c r="AE3509" t="s">
        <v>24296</v>
      </c>
      <c r="AF3509" t="s">
        <v>51</v>
      </c>
    </row>
    <row r="3510" spans="3:32" x14ac:dyDescent="0.3">
      <c r="C3510" s="21">
        <v>2649146</v>
      </c>
      <c r="D3510" s="20" t="s">
        <v>102</v>
      </c>
      <c r="E3510" s="20" t="s">
        <v>280</v>
      </c>
      <c r="F3510" s="45" t="s">
        <v>23771</v>
      </c>
      <c r="G3510" s="44" t="s">
        <v>23693</v>
      </c>
      <c r="H3510" s="20" t="s">
        <v>366</v>
      </c>
      <c r="J3510" t="s">
        <v>33</v>
      </c>
      <c r="K3510" t="s">
        <v>382</v>
      </c>
      <c r="L3510" t="s">
        <v>35</v>
      </c>
      <c r="M3510" t="s">
        <v>143</v>
      </c>
      <c r="N3510" t="s">
        <v>37</v>
      </c>
      <c r="O3510" t="s">
        <v>24265</v>
      </c>
      <c r="P3510" s="13" t="s">
        <v>24252</v>
      </c>
      <c r="Q3510" s="2" t="s">
        <v>24266</v>
      </c>
      <c r="R3510" t="s">
        <v>24267</v>
      </c>
      <c r="S3510" s="13" t="s">
        <v>24252</v>
      </c>
      <c r="T3510" t="s">
        <v>2917</v>
      </c>
      <c r="U3510" t="s">
        <v>16081</v>
      </c>
      <c r="V3510" t="s">
        <v>37</v>
      </c>
      <c r="W3510" t="s">
        <v>42</v>
      </c>
      <c r="X3510" t="s">
        <v>12042</v>
      </c>
      <c r="Y3510" t="s">
        <v>44</v>
      </c>
      <c r="Z3510" t="s">
        <v>45</v>
      </c>
      <c r="AA3510" t="s">
        <v>24268</v>
      </c>
      <c r="AB3510" t="s">
        <v>44</v>
      </c>
      <c r="AC3510" t="s">
        <v>24269</v>
      </c>
      <c r="AD3510" t="s">
        <v>24270</v>
      </c>
      <c r="AE3510" t="s">
        <v>24271</v>
      </c>
      <c r="AF3510" t="s">
        <v>51</v>
      </c>
    </row>
    <row r="3511" spans="3:32" x14ac:dyDescent="0.3">
      <c r="C3511" s="21">
        <v>2648595</v>
      </c>
      <c r="D3511" s="20" t="s">
        <v>102</v>
      </c>
      <c r="E3511" s="20" t="s">
        <v>30</v>
      </c>
      <c r="F3511" s="45" t="s">
        <v>23771</v>
      </c>
      <c r="G3511" s="44" t="s">
        <v>23693</v>
      </c>
      <c r="H3511" s="20" t="s">
        <v>366</v>
      </c>
      <c r="J3511" t="s">
        <v>33</v>
      </c>
      <c r="K3511" t="s">
        <v>382</v>
      </c>
      <c r="L3511" t="s">
        <v>35</v>
      </c>
      <c r="M3511" t="s">
        <v>64</v>
      </c>
      <c r="N3511" t="s">
        <v>37</v>
      </c>
      <c r="O3511" t="s">
        <v>10571</v>
      </c>
      <c r="P3511" s="13" t="s">
        <v>24252</v>
      </c>
      <c r="Q3511" s="2" t="s">
        <v>44</v>
      </c>
      <c r="R3511" t="s">
        <v>24261</v>
      </c>
      <c r="S3511" s="13" t="s">
        <v>24252</v>
      </c>
      <c r="T3511" t="s">
        <v>10574</v>
      </c>
      <c r="U3511" t="s">
        <v>44</v>
      </c>
      <c r="V3511" t="s">
        <v>37</v>
      </c>
      <c r="W3511" t="s">
        <v>42</v>
      </c>
      <c r="X3511" t="s">
        <v>164</v>
      </c>
      <c r="Y3511" t="s">
        <v>44</v>
      </c>
      <c r="Z3511" t="s">
        <v>78</v>
      </c>
      <c r="AA3511" t="s">
        <v>10575</v>
      </c>
      <c r="AB3511" t="s">
        <v>24262</v>
      </c>
      <c r="AC3511" t="s">
        <v>44</v>
      </c>
      <c r="AD3511" t="s">
        <v>24263</v>
      </c>
      <c r="AE3511" t="s">
        <v>24264</v>
      </c>
      <c r="AF3511" t="s">
        <v>51</v>
      </c>
    </row>
    <row r="3512" spans="3:32" x14ac:dyDescent="0.3">
      <c r="C3512" s="21">
        <v>2639523</v>
      </c>
      <c r="D3512" s="20" t="s">
        <v>102</v>
      </c>
      <c r="E3512" s="20" t="s">
        <v>509</v>
      </c>
      <c r="F3512" s="45" t="s">
        <v>23693</v>
      </c>
      <c r="G3512" s="44" t="s">
        <v>23693</v>
      </c>
      <c r="H3512" s="20" t="s">
        <v>366</v>
      </c>
      <c r="J3512" t="s">
        <v>33</v>
      </c>
      <c r="K3512" t="s">
        <v>382</v>
      </c>
      <c r="L3512" t="s">
        <v>35</v>
      </c>
      <c r="M3512" t="s">
        <v>143</v>
      </c>
      <c r="N3512" t="s">
        <v>37</v>
      </c>
      <c r="O3512" t="s">
        <v>24547</v>
      </c>
      <c r="P3512" s="13" t="s">
        <v>22730</v>
      </c>
      <c r="Q3512" s="2" t="s">
        <v>44</v>
      </c>
      <c r="R3512" t="s">
        <v>24548</v>
      </c>
      <c r="S3512" s="13" t="s">
        <v>22730</v>
      </c>
      <c r="T3512" t="s">
        <v>24549</v>
      </c>
      <c r="U3512" t="s">
        <v>44</v>
      </c>
      <c r="V3512" t="s">
        <v>37</v>
      </c>
      <c r="W3512" t="s">
        <v>42</v>
      </c>
      <c r="X3512" t="s">
        <v>164</v>
      </c>
      <c r="Y3512" t="s">
        <v>44</v>
      </c>
      <c r="Z3512" t="s">
        <v>45</v>
      </c>
      <c r="AA3512" t="s">
        <v>24550</v>
      </c>
      <c r="AB3512" t="s">
        <v>24551</v>
      </c>
      <c r="AC3512" t="s">
        <v>44</v>
      </c>
      <c r="AD3512" t="s">
        <v>24552</v>
      </c>
      <c r="AE3512" t="s">
        <v>24553</v>
      </c>
      <c r="AF3512" t="s">
        <v>115</v>
      </c>
    </row>
    <row r="3513" spans="3:32" x14ac:dyDescent="0.3">
      <c r="C3513" s="21">
        <v>2641881</v>
      </c>
      <c r="D3513" s="20" t="s">
        <v>102</v>
      </c>
      <c r="E3513" s="20" t="s">
        <v>280</v>
      </c>
      <c r="F3513" s="45" t="s">
        <v>23886</v>
      </c>
      <c r="G3513" s="44" t="s">
        <v>23693</v>
      </c>
      <c r="H3513" s="20" t="s">
        <v>366</v>
      </c>
      <c r="J3513" t="s">
        <v>33</v>
      </c>
      <c r="K3513" t="s">
        <v>34</v>
      </c>
      <c r="L3513" t="s">
        <v>35</v>
      </c>
      <c r="M3513" t="s">
        <v>117</v>
      </c>
      <c r="N3513" t="s">
        <v>37</v>
      </c>
      <c r="O3513" t="s">
        <v>17084</v>
      </c>
      <c r="P3513" s="13" t="s">
        <v>23082</v>
      </c>
      <c r="Q3513" s="2" t="s">
        <v>23887</v>
      </c>
      <c r="R3513" t="s">
        <v>17084</v>
      </c>
      <c r="S3513" s="13" t="s">
        <v>23082</v>
      </c>
      <c r="T3513" t="s">
        <v>17086</v>
      </c>
      <c r="U3513" t="s">
        <v>17087</v>
      </c>
      <c r="V3513" t="s">
        <v>37</v>
      </c>
      <c r="W3513" t="s">
        <v>42</v>
      </c>
      <c r="X3513" t="s">
        <v>7072</v>
      </c>
      <c r="Y3513" t="s">
        <v>44</v>
      </c>
      <c r="Z3513" t="s">
        <v>7073</v>
      </c>
      <c r="AA3513" t="s">
        <v>17088</v>
      </c>
      <c r="AB3513" t="s">
        <v>17089</v>
      </c>
      <c r="AC3513" t="s">
        <v>17090</v>
      </c>
      <c r="AD3513" t="s">
        <v>17091</v>
      </c>
      <c r="AE3513" t="s">
        <v>23888</v>
      </c>
      <c r="AF3513" t="s">
        <v>115</v>
      </c>
    </row>
    <row r="3514" spans="3:32" x14ac:dyDescent="0.3">
      <c r="C3514" s="21">
        <v>2642456</v>
      </c>
      <c r="D3514" s="20" t="s">
        <v>102</v>
      </c>
      <c r="E3514" s="20" t="s">
        <v>280</v>
      </c>
      <c r="F3514" s="45" t="s">
        <v>23886</v>
      </c>
      <c r="G3514" s="44" t="s">
        <v>23693</v>
      </c>
      <c r="H3514" s="20" t="s">
        <v>366</v>
      </c>
      <c r="J3514" t="s">
        <v>33</v>
      </c>
      <c r="K3514" t="s">
        <v>34</v>
      </c>
      <c r="L3514" t="s">
        <v>35</v>
      </c>
      <c r="M3514" t="s">
        <v>36</v>
      </c>
      <c r="N3514" t="s">
        <v>37</v>
      </c>
      <c r="O3514" t="s">
        <v>23889</v>
      </c>
      <c r="P3514" s="13" t="s">
        <v>23082</v>
      </c>
      <c r="Q3514" s="2" t="s">
        <v>44</v>
      </c>
      <c r="R3514" t="s">
        <v>8301</v>
      </c>
      <c r="S3514" s="13" t="s">
        <v>23082</v>
      </c>
      <c r="T3514" t="s">
        <v>8302</v>
      </c>
      <c r="U3514" t="s">
        <v>44</v>
      </c>
      <c r="V3514" t="s">
        <v>37</v>
      </c>
      <c r="W3514" t="s">
        <v>42</v>
      </c>
      <c r="X3514" t="s">
        <v>164</v>
      </c>
      <c r="Y3514" t="s">
        <v>44</v>
      </c>
      <c r="Z3514" t="s">
        <v>78</v>
      </c>
      <c r="AA3514" t="s">
        <v>23890</v>
      </c>
      <c r="AB3514" t="s">
        <v>8304</v>
      </c>
      <c r="AC3514" t="s">
        <v>44</v>
      </c>
      <c r="AD3514" t="s">
        <v>23891</v>
      </c>
      <c r="AE3514" t="s">
        <v>23892</v>
      </c>
      <c r="AF3514" t="s">
        <v>115</v>
      </c>
    </row>
    <row r="3515" spans="3:32" x14ac:dyDescent="0.3">
      <c r="C3515" s="21">
        <v>2642487</v>
      </c>
      <c r="D3515" s="20" t="s">
        <v>102</v>
      </c>
      <c r="E3515" s="20" t="s">
        <v>63</v>
      </c>
      <c r="F3515" s="45" t="s">
        <v>23886</v>
      </c>
      <c r="G3515" s="44" t="s">
        <v>23693</v>
      </c>
      <c r="H3515" s="20" t="s">
        <v>366</v>
      </c>
      <c r="J3515" t="s">
        <v>33</v>
      </c>
      <c r="K3515" t="s">
        <v>34</v>
      </c>
      <c r="L3515" t="s">
        <v>35</v>
      </c>
      <c r="M3515" t="s">
        <v>143</v>
      </c>
      <c r="N3515" t="s">
        <v>37</v>
      </c>
      <c r="O3515" t="s">
        <v>23893</v>
      </c>
      <c r="P3515" s="13" t="s">
        <v>23082</v>
      </c>
      <c r="Q3515" s="2" t="s">
        <v>44</v>
      </c>
      <c r="R3515" t="s">
        <v>23894</v>
      </c>
      <c r="S3515" s="13" t="s">
        <v>23082</v>
      </c>
      <c r="T3515" t="s">
        <v>23895</v>
      </c>
      <c r="U3515" t="s">
        <v>44</v>
      </c>
      <c r="V3515" t="s">
        <v>37</v>
      </c>
      <c r="W3515" t="s">
        <v>42</v>
      </c>
      <c r="X3515" t="s">
        <v>164</v>
      </c>
      <c r="Y3515" t="s">
        <v>44</v>
      </c>
      <c r="Z3515" t="s">
        <v>78</v>
      </c>
      <c r="AA3515" t="s">
        <v>23896</v>
      </c>
      <c r="AB3515" t="s">
        <v>23897</v>
      </c>
      <c r="AC3515" t="s">
        <v>44</v>
      </c>
      <c r="AD3515" t="s">
        <v>23898</v>
      </c>
      <c r="AE3515" t="s">
        <v>23899</v>
      </c>
      <c r="AF3515" t="s">
        <v>115</v>
      </c>
    </row>
    <row r="3516" spans="3:32" x14ac:dyDescent="0.3">
      <c r="C3516" s="21">
        <v>2642687</v>
      </c>
      <c r="D3516" s="20" t="s">
        <v>102</v>
      </c>
      <c r="E3516" s="20" t="s">
        <v>63</v>
      </c>
      <c r="F3516" s="45" t="s">
        <v>23886</v>
      </c>
      <c r="G3516" s="44" t="s">
        <v>23693</v>
      </c>
      <c r="H3516" s="20" t="s">
        <v>366</v>
      </c>
      <c r="J3516" t="s">
        <v>33</v>
      </c>
      <c r="K3516" t="s">
        <v>34</v>
      </c>
      <c r="L3516" t="s">
        <v>35</v>
      </c>
      <c r="M3516" t="s">
        <v>143</v>
      </c>
      <c r="N3516" t="s">
        <v>37</v>
      </c>
      <c r="O3516" t="s">
        <v>24272</v>
      </c>
      <c r="P3516" s="13" t="s">
        <v>23082</v>
      </c>
      <c r="Q3516" s="2" t="s">
        <v>24273</v>
      </c>
      <c r="R3516" t="s">
        <v>24272</v>
      </c>
      <c r="S3516" s="13" t="s">
        <v>23082</v>
      </c>
      <c r="T3516" t="s">
        <v>24274</v>
      </c>
      <c r="U3516" t="s">
        <v>24275</v>
      </c>
      <c r="V3516" t="s">
        <v>37</v>
      </c>
      <c r="W3516" t="s">
        <v>42</v>
      </c>
      <c r="X3516" t="s">
        <v>421</v>
      </c>
      <c r="Y3516" t="s">
        <v>44</v>
      </c>
      <c r="Z3516" t="s">
        <v>45</v>
      </c>
      <c r="AA3516" t="s">
        <v>24276</v>
      </c>
      <c r="AB3516" t="s">
        <v>24277</v>
      </c>
      <c r="AC3516" t="s">
        <v>24278</v>
      </c>
      <c r="AD3516" t="s">
        <v>24279</v>
      </c>
      <c r="AE3516" t="s">
        <v>22844</v>
      </c>
      <c r="AF3516" t="s">
        <v>115</v>
      </c>
    </row>
    <row r="3517" spans="3:32" x14ac:dyDescent="0.3">
      <c r="C3517" s="21">
        <v>2642710</v>
      </c>
      <c r="D3517" s="20" t="s">
        <v>102</v>
      </c>
      <c r="E3517" s="20" t="s">
        <v>63</v>
      </c>
      <c r="F3517" s="45" t="s">
        <v>23886</v>
      </c>
      <c r="G3517" s="44" t="s">
        <v>23693</v>
      </c>
      <c r="H3517" s="20" t="s">
        <v>366</v>
      </c>
      <c r="J3517" t="s">
        <v>33</v>
      </c>
      <c r="K3517" t="s">
        <v>34</v>
      </c>
      <c r="L3517" t="s">
        <v>35</v>
      </c>
      <c r="M3517" t="s">
        <v>52</v>
      </c>
      <c r="N3517" t="s">
        <v>37</v>
      </c>
      <c r="O3517" t="s">
        <v>23936</v>
      </c>
      <c r="P3517" s="13" t="s">
        <v>23082</v>
      </c>
      <c r="Q3517" s="2" t="s">
        <v>5906</v>
      </c>
      <c r="R3517" t="s">
        <v>23936</v>
      </c>
      <c r="S3517" s="13" t="s">
        <v>23082</v>
      </c>
      <c r="T3517" t="s">
        <v>23937</v>
      </c>
      <c r="U3517" t="s">
        <v>23938</v>
      </c>
      <c r="V3517" t="s">
        <v>37</v>
      </c>
      <c r="W3517" t="s">
        <v>42</v>
      </c>
      <c r="X3517" t="s">
        <v>553</v>
      </c>
      <c r="Y3517" t="s">
        <v>44</v>
      </c>
      <c r="Z3517" t="s">
        <v>45</v>
      </c>
      <c r="AA3517" t="s">
        <v>23939</v>
      </c>
      <c r="AB3517" t="s">
        <v>23940</v>
      </c>
      <c r="AC3517" t="s">
        <v>23941</v>
      </c>
      <c r="AD3517" t="s">
        <v>23942</v>
      </c>
      <c r="AE3517" t="s">
        <v>23943</v>
      </c>
      <c r="AF3517" t="s">
        <v>115</v>
      </c>
    </row>
    <row r="3518" spans="3:32" x14ac:dyDescent="0.3">
      <c r="C3518" s="21">
        <v>2642717</v>
      </c>
      <c r="D3518" s="20" t="s">
        <v>102</v>
      </c>
      <c r="E3518" s="20" t="s">
        <v>63</v>
      </c>
      <c r="F3518" s="45" t="s">
        <v>23886</v>
      </c>
      <c r="G3518" s="44" t="s">
        <v>23693</v>
      </c>
      <c r="H3518" s="20" t="s">
        <v>366</v>
      </c>
      <c r="J3518" t="s">
        <v>33</v>
      </c>
      <c r="K3518" t="s">
        <v>34</v>
      </c>
      <c r="L3518" t="s">
        <v>35</v>
      </c>
      <c r="M3518" t="s">
        <v>36</v>
      </c>
      <c r="N3518" t="s">
        <v>37</v>
      </c>
      <c r="O3518" t="s">
        <v>23944</v>
      </c>
      <c r="P3518" s="13" t="s">
        <v>23082</v>
      </c>
      <c r="Q3518" s="2" t="s">
        <v>44</v>
      </c>
      <c r="R3518" t="s">
        <v>8301</v>
      </c>
      <c r="S3518" s="13" t="s">
        <v>23082</v>
      </c>
      <c r="T3518" t="s">
        <v>8302</v>
      </c>
      <c r="U3518" t="s">
        <v>44</v>
      </c>
      <c r="V3518" t="s">
        <v>37</v>
      </c>
      <c r="W3518" t="s">
        <v>42</v>
      </c>
      <c r="X3518" t="s">
        <v>164</v>
      </c>
      <c r="Y3518" t="s">
        <v>44</v>
      </c>
      <c r="Z3518" t="s">
        <v>78</v>
      </c>
      <c r="AA3518" t="s">
        <v>23945</v>
      </c>
      <c r="AB3518" t="s">
        <v>8304</v>
      </c>
      <c r="AC3518" t="s">
        <v>44</v>
      </c>
      <c r="AD3518" t="s">
        <v>23891</v>
      </c>
      <c r="AE3518" t="s">
        <v>23946</v>
      </c>
      <c r="AF3518" t="s">
        <v>115</v>
      </c>
    </row>
    <row r="3519" spans="3:32" x14ac:dyDescent="0.3">
      <c r="C3519" s="21">
        <v>2642978</v>
      </c>
      <c r="D3519" s="20" t="s">
        <v>102</v>
      </c>
      <c r="E3519" s="20" t="s">
        <v>63</v>
      </c>
      <c r="F3519" s="45" t="s">
        <v>23886</v>
      </c>
      <c r="G3519" s="44" t="s">
        <v>23693</v>
      </c>
      <c r="H3519" s="20" t="s">
        <v>366</v>
      </c>
      <c r="J3519" t="s">
        <v>33</v>
      </c>
      <c r="K3519" t="s">
        <v>34</v>
      </c>
      <c r="L3519" t="s">
        <v>35</v>
      </c>
      <c r="M3519" t="s">
        <v>36</v>
      </c>
      <c r="N3519" t="s">
        <v>37</v>
      </c>
      <c r="O3519" t="s">
        <v>23947</v>
      </c>
      <c r="P3519" s="13" t="s">
        <v>23082</v>
      </c>
      <c r="Q3519" s="2" t="s">
        <v>44</v>
      </c>
      <c r="R3519" t="s">
        <v>23948</v>
      </c>
      <c r="S3519" s="13" t="s">
        <v>23082</v>
      </c>
      <c r="T3519" t="s">
        <v>23949</v>
      </c>
      <c r="U3519" t="s">
        <v>44</v>
      </c>
      <c r="V3519" t="s">
        <v>37</v>
      </c>
      <c r="W3519" t="s">
        <v>42</v>
      </c>
      <c r="X3519" t="s">
        <v>164</v>
      </c>
      <c r="Y3519" t="s">
        <v>44</v>
      </c>
      <c r="Z3519" t="s">
        <v>78</v>
      </c>
      <c r="AA3519" t="s">
        <v>23950</v>
      </c>
      <c r="AB3519" t="s">
        <v>44</v>
      </c>
      <c r="AC3519" t="s">
        <v>44</v>
      </c>
      <c r="AD3519" t="s">
        <v>23951</v>
      </c>
      <c r="AE3519" t="s">
        <v>23952</v>
      </c>
      <c r="AF3519" t="s">
        <v>115</v>
      </c>
    </row>
    <row r="3520" spans="3:32" x14ac:dyDescent="0.3">
      <c r="C3520" s="21">
        <v>2643462</v>
      </c>
      <c r="D3520" s="20" t="s">
        <v>102</v>
      </c>
      <c r="E3520" s="20" t="s">
        <v>63</v>
      </c>
      <c r="F3520" s="45" t="s">
        <v>23886</v>
      </c>
      <c r="G3520" s="44">
        <v>45205</v>
      </c>
      <c r="H3520" s="20" t="s">
        <v>366</v>
      </c>
      <c r="J3520" t="s">
        <v>33</v>
      </c>
      <c r="K3520" t="s">
        <v>34</v>
      </c>
      <c r="L3520" t="s">
        <v>35</v>
      </c>
      <c r="M3520" t="s">
        <v>117</v>
      </c>
      <c r="N3520" t="s">
        <v>37</v>
      </c>
      <c r="O3520" t="s">
        <v>23953</v>
      </c>
      <c r="P3520" s="13" t="s">
        <v>23082</v>
      </c>
      <c r="Q3520" s="2" t="s">
        <v>44</v>
      </c>
      <c r="R3520" t="s">
        <v>23954</v>
      </c>
      <c r="S3520" s="13" t="s">
        <v>23082</v>
      </c>
      <c r="T3520" t="s">
        <v>23955</v>
      </c>
      <c r="U3520" t="s">
        <v>44</v>
      </c>
      <c r="V3520" t="s">
        <v>37</v>
      </c>
      <c r="W3520" t="s">
        <v>42</v>
      </c>
      <c r="X3520" t="s">
        <v>164</v>
      </c>
      <c r="Y3520" t="s">
        <v>44</v>
      </c>
      <c r="Z3520" t="s">
        <v>78</v>
      </c>
      <c r="AA3520" t="s">
        <v>23956</v>
      </c>
      <c r="AB3520" t="s">
        <v>23957</v>
      </c>
      <c r="AC3520" t="s">
        <v>44</v>
      </c>
      <c r="AD3520" t="s">
        <v>23958</v>
      </c>
      <c r="AE3520" t="s">
        <v>23959</v>
      </c>
      <c r="AF3520" t="s">
        <v>115</v>
      </c>
    </row>
    <row r="3521" spans="3:32" x14ac:dyDescent="0.3">
      <c r="C3521" s="21">
        <v>2643464</v>
      </c>
      <c r="D3521" s="20" t="s">
        <v>102</v>
      </c>
      <c r="E3521" s="20" t="s">
        <v>141</v>
      </c>
      <c r="F3521" s="45" t="s">
        <v>23886</v>
      </c>
      <c r="G3521" s="44">
        <v>45205</v>
      </c>
      <c r="H3521" s="20" t="s">
        <v>366</v>
      </c>
      <c r="J3521" t="s">
        <v>33</v>
      </c>
      <c r="K3521" t="s">
        <v>34</v>
      </c>
      <c r="L3521" t="s">
        <v>35</v>
      </c>
      <c r="M3521" t="s">
        <v>117</v>
      </c>
      <c r="N3521" t="s">
        <v>37</v>
      </c>
      <c r="O3521" t="s">
        <v>24029</v>
      </c>
      <c r="P3521" s="13" t="s">
        <v>23082</v>
      </c>
      <c r="Q3521" s="2" t="s">
        <v>24030</v>
      </c>
      <c r="R3521" t="s">
        <v>24029</v>
      </c>
      <c r="S3521" s="13" t="s">
        <v>23082</v>
      </c>
      <c r="T3521" t="s">
        <v>24031</v>
      </c>
      <c r="U3521" t="s">
        <v>24032</v>
      </c>
      <c r="V3521" t="s">
        <v>37</v>
      </c>
      <c r="W3521" t="s">
        <v>42</v>
      </c>
      <c r="X3521" t="s">
        <v>6789</v>
      </c>
      <c r="Y3521" t="s">
        <v>44</v>
      </c>
      <c r="Z3521" t="s">
        <v>45</v>
      </c>
      <c r="AA3521" t="s">
        <v>24033</v>
      </c>
      <c r="AB3521" t="s">
        <v>24034</v>
      </c>
      <c r="AC3521" t="s">
        <v>24035</v>
      </c>
      <c r="AD3521" t="s">
        <v>24036</v>
      </c>
      <c r="AE3521" t="s">
        <v>24037</v>
      </c>
      <c r="AF3521" t="s">
        <v>115</v>
      </c>
    </row>
    <row r="3522" spans="3:32" x14ac:dyDescent="0.3">
      <c r="C3522" s="21">
        <v>2643573</v>
      </c>
      <c r="D3522" s="20" t="s">
        <v>102</v>
      </c>
      <c r="E3522" s="20" t="s">
        <v>63</v>
      </c>
      <c r="F3522" s="45" t="s">
        <v>23886</v>
      </c>
      <c r="G3522" s="44">
        <v>45205</v>
      </c>
      <c r="H3522" s="20" t="s">
        <v>366</v>
      </c>
      <c r="J3522" t="s">
        <v>33</v>
      </c>
      <c r="K3522" t="s">
        <v>34</v>
      </c>
      <c r="L3522" t="s">
        <v>35</v>
      </c>
      <c r="M3522" t="s">
        <v>105</v>
      </c>
      <c r="N3522" t="s">
        <v>37</v>
      </c>
      <c r="O3522" t="s">
        <v>23960</v>
      </c>
      <c r="P3522" s="13" t="s">
        <v>23082</v>
      </c>
      <c r="Q3522" s="2" t="s">
        <v>44</v>
      </c>
      <c r="R3522" t="s">
        <v>23961</v>
      </c>
      <c r="S3522" s="13" t="s">
        <v>23082</v>
      </c>
      <c r="T3522" t="s">
        <v>23962</v>
      </c>
      <c r="U3522" t="s">
        <v>44</v>
      </c>
      <c r="V3522" t="s">
        <v>37</v>
      </c>
      <c r="W3522" t="s">
        <v>42</v>
      </c>
      <c r="X3522" t="s">
        <v>164</v>
      </c>
      <c r="Y3522" t="s">
        <v>44</v>
      </c>
      <c r="Z3522" t="s">
        <v>78</v>
      </c>
      <c r="AA3522" t="s">
        <v>23963</v>
      </c>
      <c r="AB3522" t="s">
        <v>23964</v>
      </c>
      <c r="AC3522" t="s">
        <v>44</v>
      </c>
      <c r="AD3522" t="s">
        <v>23965</v>
      </c>
      <c r="AE3522" t="s">
        <v>23966</v>
      </c>
      <c r="AF3522" t="s">
        <v>115</v>
      </c>
    </row>
    <row r="3523" spans="3:32" x14ac:dyDescent="0.3">
      <c r="C3523" s="21">
        <v>2643617</v>
      </c>
      <c r="D3523" s="20" t="s">
        <v>102</v>
      </c>
      <c r="E3523" s="20" t="s">
        <v>63</v>
      </c>
      <c r="F3523" s="45" t="s">
        <v>23886</v>
      </c>
      <c r="G3523" s="44">
        <v>45205</v>
      </c>
      <c r="H3523" s="20" t="s">
        <v>366</v>
      </c>
      <c r="J3523" t="s">
        <v>33</v>
      </c>
      <c r="K3523" t="s">
        <v>34</v>
      </c>
      <c r="L3523" t="s">
        <v>35</v>
      </c>
      <c r="M3523" t="s">
        <v>64</v>
      </c>
      <c r="N3523" t="s">
        <v>37</v>
      </c>
      <c r="O3523" t="s">
        <v>24280</v>
      </c>
      <c r="P3523" s="13" t="s">
        <v>23082</v>
      </c>
      <c r="Q3523" s="2" t="s">
        <v>24281</v>
      </c>
      <c r="R3523" t="s">
        <v>24282</v>
      </c>
      <c r="S3523" s="13" t="s">
        <v>23082</v>
      </c>
      <c r="T3523" t="s">
        <v>24283</v>
      </c>
      <c r="U3523" t="s">
        <v>44</v>
      </c>
      <c r="V3523" t="s">
        <v>37</v>
      </c>
      <c r="W3523" t="s">
        <v>42</v>
      </c>
      <c r="X3523" t="s">
        <v>480</v>
      </c>
      <c r="Y3523" t="s">
        <v>44</v>
      </c>
      <c r="Z3523" t="s">
        <v>45</v>
      </c>
      <c r="AA3523" t="s">
        <v>24284</v>
      </c>
      <c r="AB3523" t="s">
        <v>44</v>
      </c>
      <c r="AC3523" t="s">
        <v>24285</v>
      </c>
      <c r="AD3523" t="s">
        <v>24286</v>
      </c>
      <c r="AE3523" t="s">
        <v>24287</v>
      </c>
      <c r="AF3523" t="s">
        <v>115</v>
      </c>
    </row>
    <row r="3524" spans="3:32" x14ac:dyDescent="0.3">
      <c r="C3524" s="21">
        <v>2643879</v>
      </c>
      <c r="D3524" s="20" t="s">
        <v>102</v>
      </c>
      <c r="E3524" s="20" t="s">
        <v>141</v>
      </c>
      <c r="F3524" s="45" t="s">
        <v>23886</v>
      </c>
      <c r="G3524" s="44">
        <v>45205</v>
      </c>
      <c r="H3524" s="20" t="s">
        <v>366</v>
      </c>
      <c r="J3524" t="s">
        <v>33</v>
      </c>
      <c r="K3524" t="s">
        <v>34</v>
      </c>
      <c r="L3524" t="s">
        <v>35</v>
      </c>
      <c r="M3524" t="s">
        <v>52</v>
      </c>
      <c r="N3524" t="s">
        <v>37</v>
      </c>
      <c r="O3524" t="s">
        <v>23967</v>
      </c>
      <c r="P3524" s="13" t="s">
        <v>23082</v>
      </c>
      <c r="Q3524" s="2" t="s">
        <v>23968</v>
      </c>
      <c r="R3524" t="s">
        <v>23967</v>
      </c>
      <c r="S3524" s="13" t="s">
        <v>23082</v>
      </c>
      <c r="T3524" t="s">
        <v>23969</v>
      </c>
      <c r="U3524" t="s">
        <v>23970</v>
      </c>
      <c r="V3524" t="s">
        <v>37</v>
      </c>
      <c r="W3524" t="s">
        <v>42</v>
      </c>
      <c r="X3524" t="s">
        <v>57</v>
      </c>
      <c r="Y3524" t="s">
        <v>44</v>
      </c>
      <c r="Z3524" t="s">
        <v>45</v>
      </c>
      <c r="AA3524" t="s">
        <v>23971</v>
      </c>
      <c r="AB3524" t="s">
        <v>23972</v>
      </c>
      <c r="AC3524" t="s">
        <v>23973</v>
      </c>
      <c r="AD3524" t="s">
        <v>23974</v>
      </c>
      <c r="AE3524" t="s">
        <v>23975</v>
      </c>
      <c r="AF3524" t="s">
        <v>115</v>
      </c>
    </row>
    <row r="3525" spans="3:32" x14ac:dyDescent="0.3">
      <c r="C3525" s="21">
        <v>2650565</v>
      </c>
      <c r="D3525" s="20" t="s">
        <v>29</v>
      </c>
      <c r="E3525" s="20" t="s">
        <v>63</v>
      </c>
      <c r="F3525" s="45" t="s">
        <v>23886</v>
      </c>
      <c r="G3525" s="44">
        <v>45205</v>
      </c>
      <c r="H3525" s="20" t="s">
        <v>366</v>
      </c>
      <c r="J3525" t="s">
        <v>33</v>
      </c>
      <c r="K3525" t="s">
        <v>34</v>
      </c>
      <c r="L3525" t="s">
        <v>35</v>
      </c>
      <c r="M3525" t="s">
        <v>36</v>
      </c>
      <c r="N3525" t="s">
        <v>37</v>
      </c>
      <c r="O3525" t="s">
        <v>24419</v>
      </c>
      <c r="P3525" s="13" t="s">
        <v>23330</v>
      </c>
      <c r="Q3525" s="2" t="s">
        <v>24420</v>
      </c>
      <c r="R3525" t="s">
        <v>24419</v>
      </c>
      <c r="S3525" s="13" t="s">
        <v>23330</v>
      </c>
      <c r="T3525" t="s">
        <v>24421</v>
      </c>
      <c r="U3525" t="s">
        <v>24422</v>
      </c>
      <c r="V3525" t="s">
        <v>37</v>
      </c>
      <c r="W3525" t="s">
        <v>42</v>
      </c>
      <c r="X3525" t="s">
        <v>594</v>
      </c>
      <c r="Y3525" t="s">
        <v>44</v>
      </c>
      <c r="Z3525" t="s">
        <v>45</v>
      </c>
      <c r="AA3525" t="s">
        <v>24423</v>
      </c>
      <c r="AB3525" t="s">
        <v>24424</v>
      </c>
      <c r="AC3525" t="s">
        <v>24425</v>
      </c>
      <c r="AD3525" t="s">
        <v>24426</v>
      </c>
      <c r="AE3525" t="s">
        <v>24427</v>
      </c>
      <c r="AF3525" t="s">
        <v>51</v>
      </c>
    </row>
    <row r="3526" spans="3:32" x14ac:dyDescent="0.3">
      <c r="C3526" s="21">
        <v>2651071</v>
      </c>
      <c r="D3526" s="20" t="s">
        <v>29</v>
      </c>
      <c r="E3526" s="20" t="s">
        <v>30</v>
      </c>
      <c r="F3526" s="45" t="s">
        <v>23886</v>
      </c>
      <c r="G3526" s="44">
        <v>45205</v>
      </c>
      <c r="H3526" s="20" t="s">
        <v>366</v>
      </c>
      <c r="J3526" t="s">
        <v>33</v>
      </c>
      <c r="K3526" t="s">
        <v>34</v>
      </c>
      <c r="L3526" t="s">
        <v>35</v>
      </c>
      <c r="M3526" t="s">
        <v>64</v>
      </c>
      <c r="N3526" t="s">
        <v>37</v>
      </c>
      <c r="O3526" t="s">
        <v>24428</v>
      </c>
      <c r="P3526" s="13" t="s">
        <v>23330</v>
      </c>
      <c r="Q3526" s="2" t="s">
        <v>24429</v>
      </c>
      <c r="R3526" t="s">
        <v>24430</v>
      </c>
      <c r="S3526" s="13" t="s">
        <v>23330</v>
      </c>
      <c r="T3526" t="s">
        <v>24431</v>
      </c>
      <c r="U3526" t="s">
        <v>44</v>
      </c>
      <c r="V3526" t="s">
        <v>37</v>
      </c>
      <c r="W3526" t="s">
        <v>42</v>
      </c>
      <c r="X3526" t="s">
        <v>5077</v>
      </c>
      <c r="Y3526" t="s">
        <v>44</v>
      </c>
      <c r="Z3526" t="s">
        <v>481</v>
      </c>
      <c r="AA3526" t="s">
        <v>24432</v>
      </c>
      <c r="AB3526" t="s">
        <v>44</v>
      </c>
      <c r="AC3526" t="s">
        <v>24433</v>
      </c>
      <c r="AD3526" t="s">
        <v>24434</v>
      </c>
      <c r="AE3526" t="s">
        <v>24435</v>
      </c>
      <c r="AF3526" t="s">
        <v>51</v>
      </c>
    </row>
    <row r="3527" spans="3:32" x14ac:dyDescent="0.3">
      <c r="C3527" s="21">
        <v>2651085</v>
      </c>
      <c r="D3527" s="20" t="s">
        <v>29</v>
      </c>
      <c r="E3527" s="20" t="s">
        <v>30</v>
      </c>
      <c r="F3527" s="45" t="s">
        <v>23886</v>
      </c>
      <c r="G3527" s="44">
        <v>45205</v>
      </c>
      <c r="H3527" s="20" t="s">
        <v>366</v>
      </c>
      <c r="J3527" t="s">
        <v>33</v>
      </c>
      <c r="K3527" t="s">
        <v>34</v>
      </c>
      <c r="L3527" t="s">
        <v>35</v>
      </c>
      <c r="M3527" t="s">
        <v>64</v>
      </c>
      <c r="N3527" t="s">
        <v>37</v>
      </c>
      <c r="O3527" t="s">
        <v>24428</v>
      </c>
      <c r="P3527" s="13" t="s">
        <v>23330</v>
      </c>
      <c r="Q3527" s="2" t="s">
        <v>24436</v>
      </c>
      <c r="R3527" t="s">
        <v>24437</v>
      </c>
      <c r="S3527" s="13" t="s">
        <v>23330</v>
      </c>
      <c r="T3527" t="s">
        <v>24431</v>
      </c>
      <c r="U3527" t="s">
        <v>44</v>
      </c>
      <c r="V3527" t="s">
        <v>37</v>
      </c>
      <c r="W3527" t="s">
        <v>42</v>
      </c>
      <c r="X3527" t="s">
        <v>5077</v>
      </c>
      <c r="Y3527" t="s">
        <v>44</v>
      </c>
      <c r="Z3527" t="s">
        <v>481</v>
      </c>
      <c r="AA3527" t="s">
        <v>24432</v>
      </c>
      <c r="AB3527" t="s">
        <v>44</v>
      </c>
      <c r="AC3527" t="s">
        <v>24433</v>
      </c>
      <c r="AD3527" t="s">
        <v>24438</v>
      </c>
      <c r="AE3527" t="s">
        <v>24439</v>
      </c>
      <c r="AF3527" t="s">
        <v>51</v>
      </c>
    </row>
    <row r="3528" spans="3:32" x14ac:dyDescent="0.3">
      <c r="C3528" s="21">
        <v>2651955</v>
      </c>
      <c r="D3528" s="20" t="s">
        <v>29</v>
      </c>
      <c r="E3528" s="20" t="s">
        <v>141</v>
      </c>
      <c r="F3528" s="45" t="s">
        <v>24038</v>
      </c>
      <c r="G3528" s="44">
        <v>45205</v>
      </c>
      <c r="H3528" s="20" t="s">
        <v>366</v>
      </c>
      <c r="J3528" t="s">
        <v>33</v>
      </c>
      <c r="K3528" t="s">
        <v>34</v>
      </c>
      <c r="L3528" t="s">
        <v>35</v>
      </c>
      <c r="M3528" t="s">
        <v>117</v>
      </c>
      <c r="N3528" t="s">
        <v>37</v>
      </c>
      <c r="O3528" t="s">
        <v>24447</v>
      </c>
      <c r="P3528" s="13" t="s">
        <v>23364</v>
      </c>
      <c r="Q3528" s="2" t="s">
        <v>24448</v>
      </c>
      <c r="R3528" t="s">
        <v>24447</v>
      </c>
      <c r="S3528" s="13" t="s">
        <v>23364</v>
      </c>
      <c r="T3528" t="s">
        <v>24449</v>
      </c>
      <c r="U3528" t="s">
        <v>24450</v>
      </c>
      <c r="V3528" t="s">
        <v>37</v>
      </c>
      <c r="W3528" t="s">
        <v>42</v>
      </c>
      <c r="X3528" t="s">
        <v>2821</v>
      </c>
      <c r="Y3528" t="s">
        <v>44</v>
      </c>
      <c r="Z3528" t="s">
        <v>45</v>
      </c>
      <c r="AA3528" t="s">
        <v>24451</v>
      </c>
      <c r="AB3528" t="s">
        <v>24452</v>
      </c>
      <c r="AC3528" t="s">
        <v>24453</v>
      </c>
      <c r="AD3528" t="s">
        <v>24454</v>
      </c>
      <c r="AE3528" t="s">
        <v>24455</v>
      </c>
      <c r="AF3528" t="s">
        <v>51</v>
      </c>
    </row>
    <row r="3529" spans="3:32" x14ac:dyDescent="0.3">
      <c r="C3529" s="21">
        <v>2651696</v>
      </c>
      <c r="D3529" s="20" t="s">
        <v>102</v>
      </c>
      <c r="E3529" s="20" t="s">
        <v>63</v>
      </c>
      <c r="F3529" s="45" t="s">
        <v>24038</v>
      </c>
      <c r="G3529" s="44">
        <v>45205</v>
      </c>
      <c r="H3529" s="20" t="s">
        <v>366</v>
      </c>
      <c r="J3529" t="s">
        <v>33</v>
      </c>
      <c r="K3529" t="s">
        <v>34</v>
      </c>
      <c r="L3529" t="s">
        <v>35</v>
      </c>
      <c r="M3529" t="s">
        <v>117</v>
      </c>
      <c r="N3529" t="s">
        <v>37</v>
      </c>
      <c r="O3529" t="s">
        <v>24440</v>
      </c>
      <c r="P3529" s="13" t="s">
        <v>23364</v>
      </c>
      <c r="Q3529" s="2" t="s">
        <v>24441</v>
      </c>
      <c r="R3529" t="s">
        <v>24442</v>
      </c>
      <c r="S3529" s="13" t="s">
        <v>23364</v>
      </c>
      <c r="T3529" t="s">
        <v>24443</v>
      </c>
      <c r="U3529" t="s">
        <v>44</v>
      </c>
      <c r="V3529" t="s">
        <v>37</v>
      </c>
      <c r="W3529" t="s">
        <v>42</v>
      </c>
      <c r="X3529" t="s">
        <v>19052</v>
      </c>
      <c r="Y3529" t="s">
        <v>44</v>
      </c>
      <c r="Z3529" t="s">
        <v>78</v>
      </c>
      <c r="AA3529" t="s">
        <v>24444</v>
      </c>
      <c r="AB3529" t="s">
        <v>44</v>
      </c>
      <c r="AC3529" t="s">
        <v>24445</v>
      </c>
      <c r="AD3529" t="s">
        <v>976</v>
      </c>
      <c r="AE3529" t="s">
        <v>24446</v>
      </c>
      <c r="AF3529" t="s">
        <v>51</v>
      </c>
    </row>
    <row r="3530" spans="3:32" x14ac:dyDescent="0.3">
      <c r="C3530" s="21">
        <v>2649950</v>
      </c>
      <c r="D3530" s="20" t="s">
        <v>102</v>
      </c>
      <c r="E3530" s="20" t="s">
        <v>30</v>
      </c>
      <c r="F3530" s="45" t="s">
        <v>23886</v>
      </c>
      <c r="G3530" s="44">
        <v>45205</v>
      </c>
      <c r="H3530" s="20" t="s">
        <v>366</v>
      </c>
      <c r="J3530" t="s">
        <v>33</v>
      </c>
      <c r="K3530" t="s">
        <v>34</v>
      </c>
      <c r="L3530" t="s">
        <v>35</v>
      </c>
      <c r="M3530" t="s">
        <v>36</v>
      </c>
      <c r="N3530" t="s">
        <v>37</v>
      </c>
      <c r="O3530" t="s">
        <v>24412</v>
      </c>
      <c r="P3530" s="13" t="s">
        <v>23330</v>
      </c>
      <c r="Q3530" s="2" t="s">
        <v>44</v>
      </c>
      <c r="R3530" t="s">
        <v>24413</v>
      </c>
      <c r="S3530" s="13" t="s">
        <v>23330</v>
      </c>
      <c r="T3530" t="s">
        <v>24414</v>
      </c>
      <c r="U3530" t="s">
        <v>44</v>
      </c>
      <c r="V3530" t="s">
        <v>37</v>
      </c>
      <c r="W3530" t="s">
        <v>42</v>
      </c>
      <c r="X3530" t="s">
        <v>164</v>
      </c>
      <c r="Y3530" t="s">
        <v>44</v>
      </c>
      <c r="Z3530" t="s">
        <v>78</v>
      </c>
      <c r="AA3530" t="s">
        <v>24415</v>
      </c>
      <c r="AB3530" t="s">
        <v>24416</v>
      </c>
      <c r="AC3530" t="s">
        <v>44</v>
      </c>
      <c r="AD3530" t="s">
        <v>625</v>
      </c>
      <c r="AE3530" t="s">
        <v>24417</v>
      </c>
      <c r="AF3530" t="s">
        <v>24418</v>
      </c>
    </row>
    <row r="3531" spans="3:32" x14ac:dyDescent="0.3">
      <c r="C3531" s="21">
        <v>2644067</v>
      </c>
      <c r="D3531" s="20" t="s">
        <v>102</v>
      </c>
      <c r="E3531" s="20" t="s">
        <v>141</v>
      </c>
      <c r="F3531" s="45" t="s">
        <v>24038</v>
      </c>
      <c r="G3531" s="44">
        <v>45205</v>
      </c>
      <c r="H3531" s="20" t="s">
        <v>366</v>
      </c>
      <c r="J3531" t="s">
        <v>33</v>
      </c>
      <c r="K3531" t="s">
        <v>34</v>
      </c>
      <c r="L3531" t="s">
        <v>35</v>
      </c>
      <c r="M3531" t="s">
        <v>52</v>
      </c>
      <c r="N3531" t="s">
        <v>37</v>
      </c>
      <c r="O3531" t="s">
        <v>24039</v>
      </c>
      <c r="P3531" s="13" t="s">
        <v>23193</v>
      </c>
      <c r="Q3531" s="2" t="s">
        <v>44</v>
      </c>
      <c r="R3531" t="s">
        <v>24040</v>
      </c>
      <c r="S3531" s="13" t="s">
        <v>23193</v>
      </c>
      <c r="T3531" t="s">
        <v>24041</v>
      </c>
      <c r="U3531" t="s">
        <v>44</v>
      </c>
      <c r="V3531" t="s">
        <v>37</v>
      </c>
      <c r="W3531" t="s">
        <v>42</v>
      </c>
      <c r="X3531" t="s">
        <v>164</v>
      </c>
      <c r="Y3531" t="s">
        <v>44</v>
      </c>
      <c r="Z3531" t="s">
        <v>78</v>
      </c>
      <c r="AA3531" t="s">
        <v>24042</v>
      </c>
      <c r="AB3531" t="s">
        <v>44</v>
      </c>
      <c r="AC3531" t="s">
        <v>44</v>
      </c>
      <c r="AD3531" t="s">
        <v>24043</v>
      </c>
      <c r="AE3531" t="s">
        <v>24044</v>
      </c>
      <c r="AF3531" t="s">
        <v>115</v>
      </c>
    </row>
    <row r="3532" spans="3:32" x14ac:dyDescent="0.3">
      <c r="C3532" s="21">
        <v>2644618</v>
      </c>
      <c r="D3532" s="20" t="s">
        <v>102</v>
      </c>
      <c r="E3532" s="20" t="s">
        <v>63</v>
      </c>
      <c r="F3532" s="45" t="s">
        <v>24038</v>
      </c>
      <c r="G3532" s="44">
        <v>45205</v>
      </c>
      <c r="H3532" s="20" t="s">
        <v>366</v>
      </c>
      <c r="J3532" t="s">
        <v>33</v>
      </c>
      <c r="K3532" t="s">
        <v>34</v>
      </c>
      <c r="L3532" t="s">
        <v>35</v>
      </c>
      <c r="M3532" t="s">
        <v>36</v>
      </c>
      <c r="N3532" t="s">
        <v>37</v>
      </c>
      <c r="O3532" t="s">
        <v>24045</v>
      </c>
      <c r="P3532" s="13" t="s">
        <v>23193</v>
      </c>
      <c r="Q3532" s="2" t="s">
        <v>24046</v>
      </c>
      <c r="R3532" t="s">
        <v>24045</v>
      </c>
      <c r="S3532" s="13" t="s">
        <v>23193</v>
      </c>
      <c r="T3532" t="s">
        <v>24047</v>
      </c>
      <c r="U3532" t="s">
        <v>24045</v>
      </c>
      <c r="V3532" t="s">
        <v>37</v>
      </c>
      <c r="W3532" t="s">
        <v>42</v>
      </c>
      <c r="X3532" t="s">
        <v>1150</v>
      </c>
      <c r="Y3532" t="s">
        <v>44</v>
      </c>
      <c r="Z3532" t="s">
        <v>45</v>
      </c>
      <c r="AA3532" t="s">
        <v>24048</v>
      </c>
      <c r="AB3532" t="s">
        <v>44</v>
      </c>
      <c r="AC3532" t="s">
        <v>24049</v>
      </c>
      <c r="AD3532" t="s">
        <v>24050</v>
      </c>
      <c r="AE3532" t="s">
        <v>24051</v>
      </c>
      <c r="AF3532" t="s">
        <v>115</v>
      </c>
    </row>
    <row r="3533" spans="3:32" x14ac:dyDescent="0.3">
      <c r="C3533" s="21">
        <v>2644624</v>
      </c>
      <c r="D3533" s="20" t="s">
        <v>102</v>
      </c>
      <c r="E3533" s="20" t="s">
        <v>63</v>
      </c>
      <c r="F3533" s="45" t="s">
        <v>24038</v>
      </c>
      <c r="G3533" s="44">
        <v>45205</v>
      </c>
      <c r="H3533" s="20" t="s">
        <v>366</v>
      </c>
      <c r="J3533" t="s">
        <v>33</v>
      </c>
      <c r="K3533" t="s">
        <v>34</v>
      </c>
      <c r="L3533" t="s">
        <v>35</v>
      </c>
      <c r="M3533" t="s">
        <v>143</v>
      </c>
      <c r="N3533" t="s">
        <v>37</v>
      </c>
      <c r="O3533" t="s">
        <v>24052</v>
      </c>
      <c r="P3533" s="13" t="s">
        <v>23193</v>
      </c>
      <c r="Q3533" s="2" t="s">
        <v>24053</v>
      </c>
      <c r="R3533" t="s">
        <v>24054</v>
      </c>
      <c r="S3533" s="13" t="s">
        <v>23193</v>
      </c>
      <c r="T3533" t="s">
        <v>24055</v>
      </c>
      <c r="U3533" t="s">
        <v>124</v>
      </c>
      <c r="V3533" t="s">
        <v>37</v>
      </c>
      <c r="W3533" t="s">
        <v>42</v>
      </c>
      <c r="X3533" t="s">
        <v>1941</v>
      </c>
      <c r="Y3533" t="s">
        <v>44</v>
      </c>
      <c r="Z3533" t="s">
        <v>1426</v>
      </c>
      <c r="AA3533" t="s">
        <v>24056</v>
      </c>
      <c r="AB3533" t="s">
        <v>124</v>
      </c>
      <c r="AC3533" t="s">
        <v>24057</v>
      </c>
      <c r="AD3533" t="s">
        <v>24058</v>
      </c>
      <c r="AE3533" t="s">
        <v>24059</v>
      </c>
      <c r="AF3533" t="s">
        <v>115</v>
      </c>
    </row>
    <row r="3534" spans="3:32" x14ac:dyDescent="0.3">
      <c r="C3534" s="21">
        <v>2644650</v>
      </c>
      <c r="D3534" s="20" t="s">
        <v>102</v>
      </c>
      <c r="E3534" s="20" t="s">
        <v>509</v>
      </c>
      <c r="F3534" s="45" t="s">
        <v>24038</v>
      </c>
      <c r="G3534" s="44">
        <v>45205</v>
      </c>
      <c r="H3534" s="20" t="s">
        <v>366</v>
      </c>
      <c r="J3534" t="s">
        <v>33</v>
      </c>
      <c r="K3534" t="s">
        <v>34</v>
      </c>
      <c r="L3534" t="s">
        <v>35</v>
      </c>
      <c r="M3534" t="s">
        <v>52</v>
      </c>
      <c r="N3534" t="s">
        <v>37</v>
      </c>
      <c r="O3534" t="s">
        <v>24060</v>
      </c>
      <c r="P3534" s="13" t="s">
        <v>23193</v>
      </c>
      <c r="Q3534" s="2" t="s">
        <v>44</v>
      </c>
      <c r="R3534" t="s">
        <v>24061</v>
      </c>
      <c r="S3534" s="13" t="s">
        <v>23193</v>
      </c>
      <c r="T3534" t="s">
        <v>24062</v>
      </c>
      <c r="U3534" t="s">
        <v>44</v>
      </c>
      <c r="V3534" t="s">
        <v>37</v>
      </c>
      <c r="W3534" t="s">
        <v>42</v>
      </c>
      <c r="X3534" t="s">
        <v>164</v>
      </c>
      <c r="Y3534" t="s">
        <v>44</v>
      </c>
      <c r="Z3534" t="s">
        <v>78</v>
      </c>
      <c r="AA3534" t="s">
        <v>24063</v>
      </c>
      <c r="AB3534" t="s">
        <v>24064</v>
      </c>
      <c r="AC3534" t="s">
        <v>44</v>
      </c>
      <c r="AD3534" t="s">
        <v>24065</v>
      </c>
      <c r="AE3534" t="s">
        <v>24066</v>
      </c>
      <c r="AF3534" t="s">
        <v>115</v>
      </c>
    </row>
    <row r="3535" spans="3:32" x14ac:dyDescent="0.3">
      <c r="C3535" s="21">
        <v>2644690</v>
      </c>
      <c r="D3535" s="20" t="s">
        <v>102</v>
      </c>
      <c r="E3535" s="20" t="s">
        <v>63</v>
      </c>
      <c r="F3535" s="45" t="s">
        <v>24038</v>
      </c>
      <c r="G3535" s="44">
        <v>45205</v>
      </c>
      <c r="H3535" s="20" t="s">
        <v>366</v>
      </c>
      <c r="J3535" t="s">
        <v>33</v>
      </c>
      <c r="K3535" t="s">
        <v>34</v>
      </c>
      <c r="L3535" t="s">
        <v>35</v>
      </c>
      <c r="M3535" t="s">
        <v>143</v>
      </c>
      <c r="N3535" t="s">
        <v>37</v>
      </c>
      <c r="O3535" t="s">
        <v>24067</v>
      </c>
      <c r="P3535" s="13" t="s">
        <v>23193</v>
      </c>
      <c r="Q3535" s="2" t="s">
        <v>44</v>
      </c>
      <c r="R3535" t="s">
        <v>24068</v>
      </c>
      <c r="S3535" s="13" t="s">
        <v>23193</v>
      </c>
      <c r="T3535" t="s">
        <v>24069</v>
      </c>
      <c r="U3535" t="s">
        <v>44</v>
      </c>
      <c r="V3535" t="s">
        <v>37</v>
      </c>
      <c r="W3535" t="s">
        <v>42</v>
      </c>
      <c r="X3535" t="s">
        <v>164</v>
      </c>
      <c r="Y3535" t="s">
        <v>44</v>
      </c>
      <c r="Z3535" t="s">
        <v>78</v>
      </c>
      <c r="AA3535" t="s">
        <v>24070</v>
      </c>
      <c r="AB3535" t="s">
        <v>166</v>
      </c>
      <c r="AC3535" t="s">
        <v>44</v>
      </c>
      <c r="AD3535" t="s">
        <v>167</v>
      </c>
      <c r="AE3535" t="s">
        <v>24071</v>
      </c>
      <c r="AF3535" t="s">
        <v>115</v>
      </c>
    </row>
    <row r="3536" spans="3:32" x14ac:dyDescent="0.3">
      <c r="C3536" s="21">
        <v>2644888</v>
      </c>
      <c r="D3536" s="20" t="s">
        <v>102</v>
      </c>
      <c r="E3536" s="20" t="s">
        <v>63</v>
      </c>
      <c r="F3536" s="45" t="s">
        <v>24038</v>
      </c>
      <c r="G3536" s="44">
        <v>45205</v>
      </c>
      <c r="H3536" s="20" t="s">
        <v>366</v>
      </c>
      <c r="J3536" t="s">
        <v>33</v>
      </c>
      <c r="K3536" t="s">
        <v>34</v>
      </c>
      <c r="L3536" t="s">
        <v>35</v>
      </c>
      <c r="M3536" t="s">
        <v>36</v>
      </c>
      <c r="N3536" t="s">
        <v>37</v>
      </c>
      <c r="O3536" t="s">
        <v>24072</v>
      </c>
      <c r="P3536" s="13" t="s">
        <v>23193</v>
      </c>
      <c r="Q3536" s="2" t="s">
        <v>44</v>
      </c>
      <c r="R3536" t="s">
        <v>24073</v>
      </c>
      <c r="S3536" s="13" t="s">
        <v>23193</v>
      </c>
      <c r="T3536" t="s">
        <v>24074</v>
      </c>
      <c r="U3536" t="s">
        <v>44</v>
      </c>
      <c r="V3536" t="s">
        <v>37</v>
      </c>
      <c r="W3536" t="s">
        <v>42</v>
      </c>
      <c r="X3536" t="s">
        <v>164</v>
      </c>
      <c r="Y3536" t="s">
        <v>44</v>
      </c>
      <c r="Z3536" t="s">
        <v>78</v>
      </c>
      <c r="AA3536" t="s">
        <v>24075</v>
      </c>
      <c r="AB3536" t="s">
        <v>24076</v>
      </c>
      <c r="AC3536" t="s">
        <v>44</v>
      </c>
      <c r="AD3536" t="s">
        <v>24077</v>
      </c>
      <c r="AE3536" t="s">
        <v>24078</v>
      </c>
      <c r="AF3536" t="s">
        <v>115</v>
      </c>
    </row>
    <row r="3537" spans="3:32" x14ac:dyDescent="0.3">
      <c r="C3537" s="21">
        <v>2644917</v>
      </c>
      <c r="D3537" s="20" t="s">
        <v>102</v>
      </c>
      <c r="E3537" s="20" t="s">
        <v>141</v>
      </c>
      <c r="F3537" s="45" t="s">
        <v>24038</v>
      </c>
      <c r="G3537" s="44">
        <v>45205</v>
      </c>
      <c r="H3537" s="20" t="s">
        <v>366</v>
      </c>
      <c r="J3537" t="s">
        <v>33</v>
      </c>
      <c r="K3537" t="s">
        <v>34</v>
      </c>
      <c r="L3537" t="s">
        <v>35</v>
      </c>
      <c r="M3537" t="s">
        <v>36</v>
      </c>
      <c r="N3537" t="s">
        <v>37</v>
      </c>
      <c r="O3537" t="s">
        <v>24079</v>
      </c>
      <c r="P3537" s="13" t="s">
        <v>23193</v>
      </c>
      <c r="Q3537" s="2" t="s">
        <v>24080</v>
      </c>
      <c r="R3537" t="s">
        <v>24081</v>
      </c>
      <c r="S3537" s="13" t="s">
        <v>23193</v>
      </c>
      <c r="T3537" t="s">
        <v>24082</v>
      </c>
      <c r="U3537" t="s">
        <v>24083</v>
      </c>
      <c r="V3537" t="s">
        <v>37</v>
      </c>
      <c r="W3537" t="s">
        <v>42</v>
      </c>
      <c r="X3537" t="s">
        <v>7621</v>
      </c>
      <c r="Y3537" t="s">
        <v>44</v>
      </c>
      <c r="Z3537" t="s">
        <v>45</v>
      </c>
      <c r="AA3537" t="s">
        <v>24084</v>
      </c>
      <c r="AB3537" t="s">
        <v>24085</v>
      </c>
      <c r="AC3537" t="s">
        <v>24086</v>
      </c>
      <c r="AD3537" t="s">
        <v>24087</v>
      </c>
      <c r="AE3537" t="s">
        <v>24088</v>
      </c>
      <c r="AF3537" t="s">
        <v>115</v>
      </c>
    </row>
    <row r="3538" spans="3:32" x14ac:dyDescent="0.3">
      <c r="C3538" s="21">
        <v>2645011</v>
      </c>
      <c r="D3538" s="20" t="s">
        <v>102</v>
      </c>
      <c r="E3538" s="20" t="s">
        <v>63</v>
      </c>
      <c r="F3538" s="45" t="s">
        <v>24038</v>
      </c>
      <c r="G3538" s="44">
        <v>45205</v>
      </c>
      <c r="H3538" s="20" t="s">
        <v>366</v>
      </c>
      <c r="J3538" t="s">
        <v>33</v>
      </c>
      <c r="K3538" t="s">
        <v>34</v>
      </c>
      <c r="L3538" t="s">
        <v>35</v>
      </c>
      <c r="M3538" t="s">
        <v>117</v>
      </c>
      <c r="N3538" t="s">
        <v>37</v>
      </c>
      <c r="O3538" t="s">
        <v>24089</v>
      </c>
      <c r="P3538" s="13" t="s">
        <v>23193</v>
      </c>
      <c r="Q3538" s="2" t="s">
        <v>44</v>
      </c>
      <c r="R3538" t="s">
        <v>24090</v>
      </c>
      <c r="S3538" s="13" t="s">
        <v>23193</v>
      </c>
      <c r="T3538" t="s">
        <v>24091</v>
      </c>
      <c r="U3538" t="s">
        <v>44</v>
      </c>
      <c r="V3538" t="s">
        <v>37</v>
      </c>
      <c r="W3538" t="s">
        <v>42</v>
      </c>
      <c r="X3538" t="s">
        <v>164</v>
      </c>
      <c r="Y3538" t="s">
        <v>44</v>
      </c>
      <c r="Z3538" t="s">
        <v>78</v>
      </c>
      <c r="AA3538" t="s">
        <v>24092</v>
      </c>
      <c r="AB3538" t="s">
        <v>24093</v>
      </c>
      <c r="AC3538" t="s">
        <v>44</v>
      </c>
      <c r="AD3538" t="s">
        <v>24094</v>
      </c>
      <c r="AE3538" t="s">
        <v>24095</v>
      </c>
      <c r="AF3538" t="s">
        <v>115</v>
      </c>
    </row>
    <row r="3539" spans="3:32" x14ac:dyDescent="0.3">
      <c r="C3539" s="21">
        <v>2645069</v>
      </c>
      <c r="D3539" s="20" t="s">
        <v>102</v>
      </c>
      <c r="E3539" s="20" t="s">
        <v>63</v>
      </c>
      <c r="F3539" s="45" t="s">
        <v>24038</v>
      </c>
      <c r="G3539" s="44">
        <v>45205</v>
      </c>
      <c r="H3539" s="20" t="s">
        <v>366</v>
      </c>
      <c r="J3539" t="s">
        <v>33</v>
      </c>
      <c r="K3539" t="s">
        <v>34</v>
      </c>
      <c r="L3539" t="s">
        <v>35</v>
      </c>
      <c r="M3539" t="s">
        <v>143</v>
      </c>
      <c r="N3539" t="s">
        <v>37</v>
      </c>
      <c r="O3539" t="s">
        <v>24096</v>
      </c>
      <c r="P3539" s="13" t="s">
        <v>23193</v>
      </c>
      <c r="Q3539" s="2" t="s">
        <v>24097</v>
      </c>
      <c r="R3539" t="s">
        <v>24098</v>
      </c>
      <c r="S3539" s="13" t="s">
        <v>23193</v>
      </c>
      <c r="T3539" t="s">
        <v>24099</v>
      </c>
      <c r="U3539" t="s">
        <v>24100</v>
      </c>
      <c r="V3539" t="s">
        <v>37</v>
      </c>
      <c r="W3539" t="s">
        <v>42</v>
      </c>
      <c r="X3539" t="s">
        <v>69</v>
      </c>
      <c r="Y3539" t="s">
        <v>44</v>
      </c>
      <c r="Z3539" t="s">
        <v>78</v>
      </c>
      <c r="AA3539" t="s">
        <v>24101</v>
      </c>
      <c r="AB3539" t="s">
        <v>24102</v>
      </c>
      <c r="AC3539" t="s">
        <v>24102</v>
      </c>
      <c r="AD3539" t="s">
        <v>24103</v>
      </c>
      <c r="AE3539" t="s">
        <v>24104</v>
      </c>
      <c r="AF3539" t="s">
        <v>115</v>
      </c>
    </row>
    <row r="3540" spans="3:32" x14ac:dyDescent="0.3">
      <c r="C3540" s="21">
        <v>2645095</v>
      </c>
      <c r="D3540" s="20" t="s">
        <v>102</v>
      </c>
      <c r="E3540" s="20" t="s">
        <v>141</v>
      </c>
      <c r="F3540" s="45" t="s">
        <v>24038</v>
      </c>
      <c r="G3540" s="44">
        <v>45205</v>
      </c>
      <c r="H3540" s="20" t="s">
        <v>366</v>
      </c>
      <c r="J3540" t="s">
        <v>33</v>
      </c>
      <c r="K3540" t="s">
        <v>34</v>
      </c>
      <c r="L3540" t="s">
        <v>35</v>
      </c>
      <c r="M3540" t="s">
        <v>64</v>
      </c>
      <c r="N3540" t="s">
        <v>37</v>
      </c>
      <c r="O3540" t="s">
        <v>24105</v>
      </c>
      <c r="P3540" s="13" t="s">
        <v>23193</v>
      </c>
      <c r="Q3540" s="2" t="s">
        <v>44</v>
      </c>
      <c r="R3540" t="s">
        <v>24106</v>
      </c>
      <c r="S3540" s="13" t="s">
        <v>23193</v>
      </c>
      <c r="T3540" t="s">
        <v>24107</v>
      </c>
      <c r="U3540" t="s">
        <v>44</v>
      </c>
      <c r="V3540" t="s">
        <v>37</v>
      </c>
      <c r="W3540" t="s">
        <v>42</v>
      </c>
      <c r="X3540" t="s">
        <v>164</v>
      </c>
      <c r="Y3540" t="s">
        <v>44</v>
      </c>
      <c r="Z3540" t="s">
        <v>78</v>
      </c>
      <c r="AA3540" t="s">
        <v>24108</v>
      </c>
      <c r="AB3540" t="s">
        <v>44</v>
      </c>
      <c r="AC3540" t="s">
        <v>44</v>
      </c>
      <c r="AD3540" t="s">
        <v>24109</v>
      </c>
      <c r="AE3540" t="s">
        <v>24110</v>
      </c>
      <c r="AF3540" t="s">
        <v>115</v>
      </c>
    </row>
    <row r="3541" spans="3:32" x14ac:dyDescent="0.3">
      <c r="C3541" s="21">
        <v>2645183</v>
      </c>
      <c r="D3541" s="20" t="s">
        <v>102</v>
      </c>
      <c r="E3541" s="20" t="s">
        <v>63</v>
      </c>
      <c r="F3541" s="45" t="s">
        <v>24038</v>
      </c>
      <c r="G3541" s="44">
        <v>45205</v>
      </c>
      <c r="H3541" s="20" t="s">
        <v>366</v>
      </c>
      <c r="J3541" t="s">
        <v>33</v>
      </c>
      <c r="K3541" t="s">
        <v>34</v>
      </c>
      <c r="L3541" t="s">
        <v>35</v>
      </c>
      <c r="M3541" t="s">
        <v>105</v>
      </c>
      <c r="N3541" t="s">
        <v>37</v>
      </c>
      <c r="O3541" t="s">
        <v>24111</v>
      </c>
      <c r="P3541" s="13" t="s">
        <v>23193</v>
      </c>
      <c r="Q3541" s="2" t="s">
        <v>24112</v>
      </c>
      <c r="R3541" t="s">
        <v>24113</v>
      </c>
      <c r="S3541" s="13" t="s">
        <v>23193</v>
      </c>
      <c r="T3541" t="s">
        <v>24114</v>
      </c>
      <c r="U3541" t="s">
        <v>44</v>
      </c>
      <c r="V3541" t="s">
        <v>37</v>
      </c>
      <c r="W3541" t="s">
        <v>42</v>
      </c>
      <c r="X3541" t="s">
        <v>1211</v>
      </c>
      <c r="Y3541" t="s">
        <v>44</v>
      </c>
      <c r="Z3541" t="s">
        <v>359</v>
      </c>
      <c r="AA3541" t="s">
        <v>24115</v>
      </c>
      <c r="AB3541" t="s">
        <v>44</v>
      </c>
      <c r="AC3541" t="s">
        <v>625</v>
      </c>
      <c r="AD3541" t="s">
        <v>625</v>
      </c>
      <c r="AE3541" t="s">
        <v>24116</v>
      </c>
      <c r="AF3541" t="s">
        <v>115</v>
      </c>
    </row>
    <row r="3542" spans="3:32" x14ac:dyDescent="0.3">
      <c r="C3542" s="21">
        <v>2645261</v>
      </c>
      <c r="D3542" s="20" t="s">
        <v>102</v>
      </c>
      <c r="E3542" s="20" t="s">
        <v>509</v>
      </c>
      <c r="F3542" s="45" t="s">
        <v>24038</v>
      </c>
      <c r="G3542" s="44">
        <v>45205</v>
      </c>
      <c r="H3542" s="20" t="s">
        <v>366</v>
      </c>
      <c r="J3542" t="s">
        <v>33</v>
      </c>
      <c r="K3542" t="s">
        <v>34</v>
      </c>
      <c r="L3542" t="s">
        <v>35</v>
      </c>
      <c r="M3542" t="s">
        <v>64</v>
      </c>
      <c r="N3542" t="s">
        <v>37</v>
      </c>
      <c r="O3542" t="s">
        <v>24117</v>
      </c>
      <c r="P3542" s="13" t="s">
        <v>23193</v>
      </c>
      <c r="Q3542" s="2" t="s">
        <v>24118</v>
      </c>
      <c r="R3542" t="s">
        <v>24117</v>
      </c>
      <c r="S3542" s="13" t="s">
        <v>23193</v>
      </c>
      <c r="T3542" t="s">
        <v>24119</v>
      </c>
      <c r="U3542" t="s">
        <v>24120</v>
      </c>
      <c r="V3542" t="s">
        <v>37</v>
      </c>
      <c r="W3542" t="s">
        <v>42</v>
      </c>
      <c r="X3542" t="s">
        <v>9518</v>
      </c>
      <c r="Y3542" t="s">
        <v>44</v>
      </c>
      <c r="Z3542" t="s">
        <v>3401</v>
      </c>
      <c r="AA3542" t="s">
        <v>24121</v>
      </c>
      <c r="AB3542" t="s">
        <v>7001</v>
      </c>
      <c r="AC3542" t="s">
        <v>24122</v>
      </c>
      <c r="AD3542" t="s">
        <v>24123</v>
      </c>
      <c r="AE3542" t="s">
        <v>24124</v>
      </c>
      <c r="AF3542" t="s">
        <v>115</v>
      </c>
    </row>
    <row r="3543" spans="3:32" x14ac:dyDescent="0.3">
      <c r="C3543" s="21">
        <v>2645755</v>
      </c>
      <c r="D3543" s="20" t="s">
        <v>102</v>
      </c>
      <c r="E3543" s="20" t="s">
        <v>63</v>
      </c>
      <c r="F3543" s="45" t="s">
        <v>24038</v>
      </c>
      <c r="G3543" s="44">
        <v>45205</v>
      </c>
      <c r="H3543" s="20" t="s">
        <v>366</v>
      </c>
      <c r="J3543" t="s">
        <v>33</v>
      </c>
      <c r="K3543" t="s">
        <v>34</v>
      </c>
      <c r="L3543" t="s">
        <v>35</v>
      </c>
      <c r="M3543" t="s">
        <v>64</v>
      </c>
      <c r="N3543" t="s">
        <v>37</v>
      </c>
      <c r="O3543" t="s">
        <v>24125</v>
      </c>
      <c r="P3543" s="13" t="s">
        <v>23193</v>
      </c>
      <c r="Q3543" s="2" t="s">
        <v>23600</v>
      </c>
      <c r="R3543" t="s">
        <v>24126</v>
      </c>
      <c r="S3543" s="13" t="s">
        <v>23193</v>
      </c>
      <c r="T3543" t="s">
        <v>24127</v>
      </c>
      <c r="U3543" t="s">
        <v>24128</v>
      </c>
      <c r="V3543" t="s">
        <v>37</v>
      </c>
      <c r="W3543" t="s">
        <v>42</v>
      </c>
      <c r="X3543" t="s">
        <v>355</v>
      </c>
      <c r="Y3543" t="s">
        <v>44</v>
      </c>
      <c r="Z3543" t="s">
        <v>356</v>
      </c>
      <c r="AA3543" t="s">
        <v>24129</v>
      </c>
      <c r="AB3543" t="s">
        <v>44</v>
      </c>
      <c r="AC3543" t="s">
        <v>24130</v>
      </c>
      <c r="AD3543" t="s">
        <v>24131</v>
      </c>
      <c r="AE3543" t="s">
        <v>24132</v>
      </c>
      <c r="AF3543" t="s">
        <v>115</v>
      </c>
    </row>
    <row r="3544" spans="3:32" x14ac:dyDescent="0.3">
      <c r="C3544" s="21">
        <v>2645771</v>
      </c>
      <c r="D3544" s="20" t="s">
        <v>102</v>
      </c>
      <c r="E3544" s="20" t="s">
        <v>63</v>
      </c>
      <c r="F3544" s="45" t="s">
        <v>24038</v>
      </c>
      <c r="G3544" s="44">
        <v>45205</v>
      </c>
      <c r="H3544" s="20" t="s">
        <v>366</v>
      </c>
      <c r="J3544" t="s">
        <v>33</v>
      </c>
      <c r="K3544" t="s">
        <v>34</v>
      </c>
      <c r="L3544" t="s">
        <v>35</v>
      </c>
      <c r="M3544" t="s">
        <v>64</v>
      </c>
      <c r="N3544" t="s">
        <v>37</v>
      </c>
      <c r="O3544" t="s">
        <v>24133</v>
      </c>
      <c r="P3544" s="13" t="s">
        <v>23193</v>
      </c>
      <c r="Q3544" s="2" t="s">
        <v>24134</v>
      </c>
      <c r="R3544" t="s">
        <v>24135</v>
      </c>
      <c r="S3544" s="13" t="s">
        <v>23193</v>
      </c>
      <c r="T3544" t="s">
        <v>24127</v>
      </c>
      <c r="U3544" t="s">
        <v>24128</v>
      </c>
      <c r="V3544" t="s">
        <v>37</v>
      </c>
      <c r="W3544" t="s">
        <v>42</v>
      </c>
      <c r="X3544" t="s">
        <v>355</v>
      </c>
      <c r="Y3544" t="s">
        <v>44</v>
      </c>
      <c r="Z3544" t="s">
        <v>356</v>
      </c>
      <c r="AA3544" t="s">
        <v>24136</v>
      </c>
      <c r="AB3544" t="s">
        <v>44</v>
      </c>
      <c r="AC3544" t="s">
        <v>24130</v>
      </c>
      <c r="AD3544" t="s">
        <v>24131</v>
      </c>
      <c r="AE3544" t="s">
        <v>24132</v>
      </c>
      <c r="AF3544" t="s">
        <v>115</v>
      </c>
    </row>
    <row r="3545" spans="3:32" x14ac:dyDescent="0.3">
      <c r="C3545" s="21">
        <v>2652271</v>
      </c>
      <c r="D3545" s="20" t="s">
        <v>29</v>
      </c>
      <c r="E3545" s="20" t="s">
        <v>63</v>
      </c>
      <c r="F3545" s="45" t="s">
        <v>24038</v>
      </c>
      <c r="G3545" s="44">
        <v>45208</v>
      </c>
      <c r="H3545" s="20" t="s">
        <v>366</v>
      </c>
      <c r="J3545" t="s">
        <v>33</v>
      </c>
      <c r="K3545" t="s">
        <v>382</v>
      </c>
      <c r="L3545" t="s">
        <v>35</v>
      </c>
      <c r="M3545" t="s">
        <v>36</v>
      </c>
      <c r="N3545" t="s">
        <v>37</v>
      </c>
      <c r="O3545" t="s">
        <v>24601</v>
      </c>
      <c r="P3545" s="13" t="s">
        <v>23364</v>
      </c>
      <c r="Q3545" s="2" t="s">
        <v>24602</v>
      </c>
      <c r="R3545" t="s">
        <v>24603</v>
      </c>
      <c r="S3545" s="13" t="s">
        <v>23364</v>
      </c>
      <c r="T3545" t="s">
        <v>24604</v>
      </c>
      <c r="U3545" t="s">
        <v>124</v>
      </c>
      <c r="V3545" t="s">
        <v>37</v>
      </c>
      <c r="W3545" t="s">
        <v>42</v>
      </c>
      <c r="X3545" t="s">
        <v>330</v>
      </c>
      <c r="Y3545" t="s">
        <v>44</v>
      </c>
      <c r="Z3545" t="s">
        <v>45</v>
      </c>
      <c r="AA3545" t="s">
        <v>24605</v>
      </c>
      <c r="AB3545" t="s">
        <v>124</v>
      </c>
      <c r="AC3545" t="s">
        <v>24606</v>
      </c>
      <c r="AD3545" t="s">
        <v>24607</v>
      </c>
      <c r="AE3545" t="s">
        <v>24608</v>
      </c>
      <c r="AF3545" t="s">
        <v>51</v>
      </c>
    </row>
    <row r="3546" spans="3:32" x14ac:dyDescent="0.3">
      <c r="C3546" s="21">
        <v>2652339</v>
      </c>
      <c r="D3546" s="20" t="s">
        <v>29</v>
      </c>
      <c r="E3546" s="20" t="s">
        <v>63</v>
      </c>
      <c r="F3546" s="45" t="s">
        <v>24038</v>
      </c>
      <c r="G3546" s="44">
        <v>45208</v>
      </c>
      <c r="H3546" s="20" t="s">
        <v>366</v>
      </c>
      <c r="J3546" t="s">
        <v>33</v>
      </c>
      <c r="K3546" t="s">
        <v>382</v>
      </c>
      <c r="L3546" t="s">
        <v>35</v>
      </c>
      <c r="M3546" t="s">
        <v>292</v>
      </c>
      <c r="N3546" t="s">
        <v>37</v>
      </c>
      <c r="O3546" t="s">
        <v>24609</v>
      </c>
      <c r="P3546" s="13" t="s">
        <v>23364</v>
      </c>
      <c r="Q3546" s="2" t="s">
        <v>24610</v>
      </c>
      <c r="R3546" t="s">
        <v>24609</v>
      </c>
      <c r="S3546" s="13" t="s">
        <v>23364</v>
      </c>
      <c r="T3546" t="s">
        <v>24611</v>
      </c>
      <c r="U3546" t="s">
        <v>24612</v>
      </c>
      <c r="V3546" t="s">
        <v>37</v>
      </c>
      <c r="W3546" t="s">
        <v>42</v>
      </c>
      <c r="X3546" t="s">
        <v>12042</v>
      </c>
      <c r="Y3546" t="s">
        <v>44</v>
      </c>
      <c r="Z3546" t="s">
        <v>78</v>
      </c>
      <c r="AA3546" t="s">
        <v>24613</v>
      </c>
      <c r="AB3546" t="s">
        <v>24614</v>
      </c>
      <c r="AC3546" t="s">
        <v>24615</v>
      </c>
      <c r="AD3546" t="s">
        <v>24616</v>
      </c>
      <c r="AE3546" t="s">
        <v>24617</v>
      </c>
      <c r="AF3546" t="s">
        <v>51</v>
      </c>
    </row>
    <row r="3547" spans="3:32" x14ac:dyDescent="0.3">
      <c r="C3547" s="21">
        <v>2652509</v>
      </c>
      <c r="D3547" s="20" t="s">
        <v>29</v>
      </c>
      <c r="E3547" s="20" t="s">
        <v>63</v>
      </c>
      <c r="F3547" s="45" t="s">
        <v>24038</v>
      </c>
      <c r="G3547" s="44">
        <v>45208</v>
      </c>
      <c r="H3547" s="20" t="s">
        <v>366</v>
      </c>
      <c r="J3547" t="s">
        <v>33</v>
      </c>
      <c r="K3547" t="s">
        <v>382</v>
      </c>
      <c r="L3547" t="s">
        <v>35</v>
      </c>
      <c r="M3547" t="s">
        <v>64</v>
      </c>
      <c r="N3547" t="s">
        <v>37</v>
      </c>
      <c r="O3547" t="s">
        <v>24618</v>
      </c>
      <c r="P3547" s="13" t="s">
        <v>23364</v>
      </c>
      <c r="Q3547" s="2" t="s">
        <v>24619</v>
      </c>
      <c r="R3547" t="s">
        <v>24620</v>
      </c>
      <c r="S3547" s="13" t="s">
        <v>23364</v>
      </c>
      <c r="T3547" t="s">
        <v>24621</v>
      </c>
      <c r="U3547" t="s">
        <v>24622</v>
      </c>
      <c r="V3547" t="s">
        <v>37</v>
      </c>
      <c r="W3547" t="s">
        <v>42</v>
      </c>
      <c r="X3547" t="s">
        <v>24141</v>
      </c>
      <c r="Y3547" t="s">
        <v>44</v>
      </c>
      <c r="Z3547" t="s">
        <v>356</v>
      </c>
      <c r="AA3547" t="s">
        <v>24623</v>
      </c>
      <c r="AB3547" t="s">
        <v>124</v>
      </c>
      <c r="AC3547" t="s">
        <v>124</v>
      </c>
      <c r="AD3547" t="s">
        <v>24624</v>
      </c>
      <c r="AE3547" t="s">
        <v>24625</v>
      </c>
      <c r="AF3547" t="s">
        <v>51</v>
      </c>
    </row>
    <row r="3548" spans="3:32" x14ac:dyDescent="0.3">
      <c r="C3548" s="21">
        <v>2642411</v>
      </c>
      <c r="D3548" s="20" t="s">
        <v>102</v>
      </c>
      <c r="E3548" s="20" t="s">
        <v>30</v>
      </c>
      <c r="F3548" s="45" t="s">
        <v>23886</v>
      </c>
      <c r="G3548" s="44">
        <v>45208</v>
      </c>
      <c r="H3548" s="20" t="s">
        <v>366</v>
      </c>
      <c r="J3548" t="s">
        <v>33</v>
      </c>
      <c r="K3548" t="s">
        <v>382</v>
      </c>
      <c r="L3548" t="s">
        <v>35</v>
      </c>
      <c r="M3548" t="s">
        <v>64</v>
      </c>
      <c r="N3548" t="s">
        <v>37</v>
      </c>
      <c r="O3548" t="s">
        <v>20331</v>
      </c>
      <c r="P3548" s="13" t="s">
        <v>23082</v>
      </c>
      <c r="Q3548" s="2" t="s">
        <v>24558</v>
      </c>
      <c r="R3548" t="s">
        <v>24559</v>
      </c>
      <c r="S3548" s="13" t="s">
        <v>23082</v>
      </c>
      <c r="T3548" t="s">
        <v>20334</v>
      </c>
      <c r="U3548" t="s">
        <v>124</v>
      </c>
      <c r="V3548" t="s">
        <v>37</v>
      </c>
      <c r="W3548" t="s">
        <v>42</v>
      </c>
      <c r="X3548" t="s">
        <v>23392</v>
      </c>
      <c r="Y3548" t="s">
        <v>44</v>
      </c>
      <c r="Z3548" t="s">
        <v>45</v>
      </c>
      <c r="AA3548" t="s">
        <v>20335</v>
      </c>
      <c r="AB3548" t="s">
        <v>124</v>
      </c>
      <c r="AC3548" t="s">
        <v>24560</v>
      </c>
      <c r="AD3548" t="s">
        <v>20336</v>
      </c>
      <c r="AE3548" t="s">
        <v>24561</v>
      </c>
      <c r="AF3548" t="s">
        <v>115</v>
      </c>
    </row>
    <row r="3549" spans="3:32" x14ac:dyDescent="0.3">
      <c r="C3549" s="21">
        <v>2642723</v>
      </c>
      <c r="D3549" s="20" t="s">
        <v>102</v>
      </c>
      <c r="E3549" s="20" t="s">
        <v>509</v>
      </c>
      <c r="F3549" s="45" t="s">
        <v>23886</v>
      </c>
      <c r="G3549" s="44">
        <v>45208</v>
      </c>
      <c r="H3549" s="20" t="s">
        <v>366</v>
      </c>
      <c r="J3549" t="s">
        <v>33</v>
      </c>
      <c r="K3549" t="s">
        <v>382</v>
      </c>
      <c r="L3549" t="s">
        <v>35</v>
      </c>
      <c r="M3549" t="s">
        <v>117</v>
      </c>
      <c r="N3549" t="s">
        <v>37</v>
      </c>
      <c r="O3549" t="s">
        <v>16161</v>
      </c>
      <c r="P3549" s="13" t="s">
        <v>23082</v>
      </c>
      <c r="Q3549" s="2" t="s">
        <v>44</v>
      </c>
      <c r="R3549" t="s">
        <v>24562</v>
      </c>
      <c r="S3549" s="13" t="s">
        <v>23082</v>
      </c>
      <c r="T3549" t="s">
        <v>20180</v>
      </c>
      <c r="U3549" t="s">
        <v>44</v>
      </c>
      <c r="V3549" t="s">
        <v>37</v>
      </c>
      <c r="W3549" t="s">
        <v>42</v>
      </c>
      <c r="X3549" t="s">
        <v>164</v>
      </c>
      <c r="Y3549" t="s">
        <v>44</v>
      </c>
      <c r="Z3549" t="s">
        <v>78</v>
      </c>
      <c r="AA3549" t="s">
        <v>16165</v>
      </c>
      <c r="AB3549" t="s">
        <v>20181</v>
      </c>
      <c r="AC3549" t="s">
        <v>44</v>
      </c>
      <c r="AD3549" t="s">
        <v>24563</v>
      </c>
      <c r="AE3549" t="s">
        <v>24564</v>
      </c>
      <c r="AF3549" t="s">
        <v>115</v>
      </c>
    </row>
    <row r="3550" spans="3:32" x14ac:dyDescent="0.3">
      <c r="C3550" s="21">
        <v>2642806</v>
      </c>
      <c r="D3550" s="20" t="s">
        <v>102</v>
      </c>
      <c r="E3550" s="20" t="s">
        <v>357</v>
      </c>
      <c r="F3550" s="45" t="s">
        <v>23886</v>
      </c>
      <c r="G3550" s="44">
        <v>45208</v>
      </c>
      <c r="H3550" s="20" t="s">
        <v>366</v>
      </c>
      <c r="J3550" t="s">
        <v>33</v>
      </c>
      <c r="K3550" t="s">
        <v>382</v>
      </c>
      <c r="L3550" t="s">
        <v>35</v>
      </c>
      <c r="M3550" t="s">
        <v>36</v>
      </c>
      <c r="N3550" t="s">
        <v>37</v>
      </c>
      <c r="O3550" t="s">
        <v>20865</v>
      </c>
      <c r="P3550" s="13" t="s">
        <v>23082</v>
      </c>
      <c r="Q3550" s="2" t="s">
        <v>24565</v>
      </c>
      <c r="R3550" t="s">
        <v>20865</v>
      </c>
      <c r="S3550" s="13" t="s">
        <v>23082</v>
      </c>
      <c r="T3550" t="s">
        <v>20867</v>
      </c>
      <c r="U3550" t="s">
        <v>20868</v>
      </c>
      <c r="V3550" t="s">
        <v>37</v>
      </c>
      <c r="W3550" t="s">
        <v>42</v>
      </c>
      <c r="X3550" t="s">
        <v>69</v>
      </c>
      <c r="Y3550" t="s">
        <v>44</v>
      </c>
      <c r="Z3550" t="s">
        <v>78</v>
      </c>
      <c r="AA3550" t="s">
        <v>20869</v>
      </c>
      <c r="AB3550" t="s">
        <v>20870</v>
      </c>
      <c r="AC3550" t="s">
        <v>24566</v>
      </c>
      <c r="AD3550" t="s">
        <v>24567</v>
      </c>
      <c r="AE3550" t="s">
        <v>24568</v>
      </c>
      <c r="AF3550" t="s">
        <v>115</v>
      </c>
    </row>
    <row r="3551" spans="3:32" x14ac:dyDescent="0.3">
      <c r="C3551" s="21">
        <v>2645224</v>
      </c>
      <c r="D3551" s="20" t="s">
        <v>102</v>
      </c>
      <c r="E3551" s="20" t="s">
        <v>30</v>
      </c>
      <c r="F3551" s="45" t="s">
        <v>24038</v>
      </c>
      <c r="G3551" s="44">
        <v>45208</v>
      </c>
      <c r="H3551" s="20" t="s">
        <v>366</v>
      </c>
      <c r="J3551" t="s">
        <v>33</v>
      </c>
      <c r="K3551" t="s">
        <v>382</v>
      </c>
      <c r="L3551" t="s">
        <v>35</v>
      </c>
      <c r="M3551" t="s">
        <v>52</v>
      </c>
      <c r="N3551" t="s">
        <v>37</v>
      </c>
      <c r="O3551" t="s">
        <v>24569</v>
      </c>
      <c r="P3551" s="13" t="s">
        <v>23193</v>
      </c>
      <c r="Q3551" s="2" t="s">
        <v>24570</v>
      </c>
      <c r="R3551" t="s">
        <v>24569</v>
      </c>
      <c r="S3551" s="13" t="s">
        <v>23193</v>
      </c>
      <c r="T3551" t="s">
        <v>24571</v>
      </c>
      <c r="U3551" t="s">
        <v>24572</v>
      </c>
      <c r="V3551" t="s">
        <v>37</v>
      </c>
      <c r="W3551" t="s">
        <v>42</v>
      </c>
      <c r="X3551" t="s">
        <v>21800</v>
      </c>
      <c r="Y3551" t="s">
        <v>44</v>
      </c>
      <c r="Z3551" t="s">
        <v>45</v>
      </c>
      <c r="AA3551" t="s">
        <v>24573</v>
      </c>
      <c r="AB3551" t="s">
        <v>24574</v>
      </c>
      <c r="AC3551" t="s">
        <v>24575</v>
      </c>
      <c r="AD3551" t="s">
        <v>24576</v>
      </c>
      <c r="AE3551" t="s">
        <v>24577</v>
      </c>
      <c r="AF3551" t="s">
        <v>115</v>
      </c>
    </row>
    <row r="3552" spans="3:32" x14ac:dyDescent="0.3">
      <c r="C3552" s="21">
        <v>2645710</v>
      </c>
      <c r="D3552" s="20" t="s">
        <v>102</v>
      </c>
      <c r="E3552" s="20" t="s">
        <v>63</v>
      </c>
      <c r="F3552" s="45" t="s">
        <v>24038</v>
      </c>
      <c r="G3552" s="44">
        <v>45208</v>
      </c>
      <c r="H3552" s="20" t="s">
        <v>366</v>
      </c>
      <c r="J3552" t="s">
        <v>33</v>
      </c>
      <c r="K3552" t="s">
        <v>382</v>
      </c>
      <c r="L3552" t="s">
        <v>35</v>
      </c>
      <c r="M3552" t="s">
        <v>52</v>
      </c>
      <c r="N3552" t="s">
        <v>37</v>
      </c>
      <c r="O3552" t="s">
        <v>24578</v>
      </c>
      <c r="P3552" s="13" t="s">
        <v>23193</v>
      </c>
      <c r="Q3552" s="2" t="s">
        <v>24579</v>
      </c>
      <c r="R3552" t="s">
        <v>24580</v>
      </c>
      <c r="S3552" s="13" t="s">
        <v>23193</v>
      </c>
      <c r="T3552" t="s">
        <v>24581</v>
      </c>
      <c r="U3552" t="s">
        <v>24578</v>
      </c>
      <c r="V3552" t="s">
        <v>37</v>
      </c>
      <c r="W3552" t="s">
        <v>42</v>
      </c>
      <c r="X3552" t="s">
        <v>4538</v>
      </c>
      <c r="Y3552" t="s">
        <v>44</v>
      </c>
      <c r="Z3552" t="s">
        <v>45</v>
      </c>
      <c r="AA3552" t="s">
        <v>24582</v>
      </c>
      <c r="AB3552" t="s">
        <v>124</v>
      </c>
      <c r="AC3552" t="s">
        <v>24583</v>
      </c>
      <c r="AD3552" t="s">
        <v>24584</v>
      </c>
      <c r="AE3552" t="s">
        <v>24585</v>
      </c>
      <c r="AF3552" t="s">
        <v>115</v>
      </c>
    </row>
    <row r="3553" spans="3:32" x14ac:dyDescent="0.3">
      <c r="C3553" s="21">
        <v>2645751</v>
      </c>
      <c r="D3553" s="20" t="s">
        <v>102</v>
      </c>
      <c r="E3553" s="20" t="s">
        <v>63</v>
      </c>
      <c r="F3553" s="45" t="s">
        <v>24038</v>
      </c>
      <c r="G3553" s="44">
        <v>45208</v>
      </c>
      <c r="H3553" s="20" t="s">
        <v>366</v>
      </c>
      <c r="J3553" t="s">
        <v>33</v>
      </c>
      <c r="K3553" t="s">
        <v>382</v>
      </c>
      <c r="L3553" t="s">
        <v>35</v>
      </c>
      <c r="M3553" t="s">
        <v>64</v>
      </c>
      <c r="N3553" t="s">
        <v>37</v>
      </c>
      <c r="O3553" t="s">
        <v>24586</v>
      </c>
      <c r="P3553" s="13" t="s">
        <v>23193</v>
      </c>
      <c r="Q3553" s="2" t="s">
        <v>24587</v>
      </c>
      <c r="R3553" t="s">
        <v>24135</v>
      </c>
      <c r="S3553" s="13" t="s">
        <v>23193</v>
      </c>
      <c r="T3553" t="s">
        <v>24127</v>
      </c>
      <c r="U3553" t="s">
        <v>24128</v>
      </c>
      <c r="V3553" t="s">
        <v>37</v>
      </c>
      <c r="W3553" t="s">
        <v>42</v>
      </c>
      <c r="X3553" t="s">
        <v>355</v>
      </c>
      <c r="Y3553" t="s">
        <v>44</v>
      </c>
      <c r="Z3553" t="s">
        <v>356</v>
      </c>
      <c r="AA3553" t="s">
        <v>24588</v>
      </c>
      <c r="AB3553" t="s">
        <v>124</v>
      </c>
      <c r="AC3553" t="s">
        <v>24130</v>
      </c>
      <c r="AD3553" t="s">
        <v>24131</v>
      </c>
      <c r="AE3553" t="s">
        <v>24589</v>
      </c>
      <c r="AF3553" t="s">
        <v>115</v>
      </c>
    </row>
    <row r="3554" spans="3:32" x14ac:dyDescent="0.3">
      <c r="C3554" s="21">
        <v>2645809</v>
      </c>
      <c r="D3554" s="20" t="s">
        <v>102</v>
      </c>
      <c r="E3554" s="20" t="s">
        <v>30</v>
      </c>
      <c r="F3554" s="45" t="s">
        <v>24038</v>
      </c>
      <c r="G3554" s="44">
        <v>45208</v>
      </c>
      <c r="H3554" s="20" t="s">
        <v>366</v>
      </c>
      <c r="J3554" t="s">
        <v>33</v>
      </c>
      <c r="K3554" t="s">
        <v>382</v>
      </c>
      <c r="L3554" t="s">
        <v>35</v>
      </c>
      <c r="M3554" t="s">
        <v>52</v>
      </c>
      <c r="N3554" t="s">
        <v>37</v>
      </c>
      <c r="O3554" t="s">
        <v>24554</v>
      </c>
      <c r="P3554" s="13" t="s">
        <v>23193</v>
      </c>
      <c r="Q3554" s="2" t="s">
        <v>24555</v>
      </c>
      <c r="R3554" t="s">
        <v>12401</v>
      </c>
      <c r="S3554" s="13" t="s">
        <v>23193</v>
      </c>
      <c r="T3554" t="s">
        <v>11703</v>
      </c>
      <c r="U3554" t="s">
        <v>44</v>
      </c>
      <c r="V3554" t="s">
        <v>37</v>
      </c>
      <c r="W3554" t="s">
        <v>42</v>
      </c>
      <c r="X3554" t="s">
        <v>863</v>
      </c>
      <c r="Y3554" t="s">
        <v>44</v>
      </c>
      <c r="Z3554" t="s">
        <v>45</v>
      </c>
      <c r="AA3554" t="s">
        <v>24556</v>
      </c>
      <c r="AB3554" t="s">
        <v>12635</v>
      </c>
      <c r="AC3554" t="s">
        <v>12635</v>
      </c>
      <c r="AD3554" t="s">
        <v>11706</v>
      </c>
      <c r="AE3554" t="s">
        <v>24022</v>
      </c>
      <c r="AF3554" t="s">
        <v>115</v>
      </c>
    </row>
    <row r="3555" spans="3:32" x14ac:dyDescent="0.3">
      <c r="C3555" s="21">
        <v>2645815</v>
      </c>
      <c r="D3555" s="20" t="s">
        <v>102</v>
      </c>
      <c r="E3555" s="20" t="s">
        <v>63</v>
      </c>
      <c r="F3555" s="45" t="s">
        <v>24038</v>
      </c>
      <c r="G3555" s="44">
        <v>45208</v>
      </c>
      <c r="H3555" s="20" t="s">
        <v>366</v>
      </c>
      <c r="J3555" t="s">
        <v>33</v>
      </c>
      <c r="K3555" t="s">
        <v>382</v>
      </c>
      <c r="L3555" t="s">
        <v>35</v>
      </c>
      <c r="M3555" t="s">
        <v>36</v>
      </c>
      <c r="N3555" t="s">
        <v>37</v>
      </c>
      <c r="O3555" t="s">
        <v>3118</v>
      </c>
      <c r="P3555" s="13" t="s">
        <v>23193</v>
      </c>
      <c r="Q3555" s="2" t="s">
        <v>24590</v>
      </c>
      <c r="R3555" t="s">
        <v>3118</v>
      </c>
      <c r="S3555" s="13" t="s">
        <v>23193</v>
      </c>
      <c r="T3555" t="s">
        <v>3120</v>
      </c>
      <c r="U3555" t="s">
        <v>3118</v>
      </c>
      <c r="V3555" t="s">
        <v>37</v>
      </c>
      <c r="W3555" t="s">
        <v>42</v>
      </c>
      <c r="X3555" t="s">
        <v>4796</v>
      </c>
      <c r="Y3555" t="s">
        <v>44</v>
      </c>
      <c r="Z3555" t="s">
        <v>5213</v>
      </c>
      <c r="AA3555" t="s">
        <v>3122</v>
      </c>
      <c r="AB3555" t="s">
        <v>24591</v>
      </c>
      <c r="AC3555" t="s">
        <v>24591</v>
      </c>
      <c r="AD3555" t="s">
        <v>24592</v>
      </c>
      <c r="AE3555" t="s">
        <v>24593</v>
      </c>
      <c r="AF3555" t="s">
        <v>115</v>
      </c>
    </row>
    <row r="3556" spans="3:32" x14ac:dyDescent="0.3">
      <c r="C3556" s="21">
        <v>2646132</v>
      </c>
      <c r="D3556" s="20" t="s">
        <v>102</v>
      </c>
      <c r="E3556" s="20" t="s">
        <v>63</v>
      </c>
      <c r="F3556" s="45" t="s">
        <v>24038</v>
      </c>
      <c r="G3556" s="44">
        <v>45208</v>
      </c>
      <c r="H3556" s="20" t="s">
        <v>366</v>
      </c>
      <c r="J3556" t="s">
        <v>33</v>
      </c>
      <c r="K3556" t="s">
        <v>382</v>
      </c>
      <c r="L3556" t="s">
        <v>35</v>
      </c>
      <c r="M3556" t="s">
        <v>64</v>
      </c>
      <c r="N3556" t="s">
        <v>37</v>
      </c>
      <c r="O3556" t="s">
        <v>24137</v>
      </c>
      <c r="P3556" s="13" t="s">
        <v>23193</v>
      </c>
      <c r="Q3556" s="2" t="s">
        <v>24138</v>
      </c>
      <c r="R3556" t="s">
        <v>24137</v>
      </c>
      <c r="S3556" s="13" t="s">
        <v>23193</v>
      </c>
      <c r="T3556" t="s">
        <v>24139</v>
      </c>
      <c r="U3556" t="s">
        <v>24140</v>
      </c>
      <c r="V3556" t="s">
        <v>37</v>
      </c>
      <c r="W3556" t="s">
        <v>42</v>
      </c>
      <c r="X3556" t="s">
        <v>24141</v>
      </c>
      <c r="Y3556" t="s">
        <v>44</v>
      </c>
      <c r="Z3556" t="s">
        <v>356</v>
      </c>
      <c r="AA3556" t="s">
        <v>24142</v>
      </c>
      <c r="AB3556" t="s">
        <v>24143</v>
      </c>
      <c r="AC3556" t="s">
        <v>24143</v>
      </c>
      <c r="AD3556" t="s">
        <v>24144</v>
      </c>
      <c r="AE3556" t="s">
        <v>24145</v>
      </c>
      <c r="AF3556" t="s">
        <v>115</v>
      </c>
    </row>
    <row r="3557" spans="3:32" x14ac:dyDescent="0.3">
      <c r="C3557" s="21">
        <v>2646141</v>
      </c>
      <c r="D3557" s="20" t="s">
        <v>102</v>
      </c>
      <c r="E3557" s="20" t="s">
        <v>63</v>
      </c>
      <c r="F3557" s="45" t="s">
        <v>24038</v>
      </c>
      <c r="G3557" s="44">
        <v>45208</v>
      </c>
      <c r="H3557" s="20" t="s">
        <v>366</v>
      </c>
      <c r="J3557" t="s">
        <v>33</v>
      </c>
      <c r="K3557" t="s">
        <v>382</v>
      </c>
      <c r="L3557" t="s">
        <v>35</v>
      </c>
      <c r="M3557" t="s">
        <v>64</v>
      </c>
      <c r="N3557" t="s">
        <v>37</v>
      </c>
      <c r="O3557" t="s">
        <v>24146</v>
      </c>
      <c r="P3557" s="13" t="s">
        <v>23193</v>
      </c>
      <c r="Q3557" s="2" t="s">
        <v>24147</v>
      </c>
      <c r="R3557" t="s">
        <v>24148</v>
      </c>
      <c r="S3557" s="13" t="s">
        <v>23193</v>
      </c>
      <c r="T3557" t="s">
        <v>24127</v>
      </c>
      <c r="U3557" t="s">
        <v>24128</v>
      </c>
      <c r="V3557" t="s">
        <v>37</v>
      </c>
      <c r="W3557" t="s">
        <v>42</v>
      </c>
      <c r="X3557" t="s">
        <v>355</v>
      </c>
      <c r="Y3557" t="s">
        <v>44</v>
      </c>
      <c r="Z3557" t="s">
        <v>356</v>
      </c>
      <c r="AA3557" t="s">
        <v>24149</v>
      </c>
      <c r="AB3557" t="s">
        <v>124</v>
      </c>
      <c r="AC3557" t="s">
        <v>24130</v>
      </c>
      <c r="AD3557" t="s">
        <v>24150</v>
      </c>
      <c r="AE3557" t="s">
        <v>24132</v>
      </c>
      <c r="AF3557" t="s">
        <v>115</v>
      </c>
    </row>
    <row r="3558" spans="3:32" x14ac:dyDescent="0.3">
      <c r="C3558" s="21">
        <v>2646143</v>
      </c>
      <c r="D3558" s="20" t="s">
        <v>102</v>
      </c>
      <c r="E3558" s="20" t="s">
        <v>63</v>
      </c>
      <c r="F3558" s="45" t="s">
        <v>24038</v>
      </c>
      <c r="G3558" s="44">
        <v>45208</v>
      </c>
      <c r="H3558" s="20" t="s">
        <v>366</v>
      </c>
      <c r="J3558" t="s">
        <v>33</v>
      </c>
      <c r="K3558" t="s">
        <v>382</v>
      </c>
      <c r="L3558" t="s">
        <v>35</v>
      </c>
      <c r="M3558" t="s">
        <v>64</v>
      </c>
      <c r="N3558" t="s">
        <v>37</v>
      </c>
      <c r="O3558" t="s">
        <v>24151</v>
      </c>
      <c r="P3558" s="13" t="s">
        <v>23193</v>
      </c>
      <c r="Q3558" s="2" t="s">
        <v>24152</v>
      </c>
      <c r="R3558" t="s">
        <v>24148</v>
      </c>
      <c r="S3558" s="13" t="s">
        <v>23193</v>
      </c>
      <c r="T3558" t="s">
        <v>24127</v>
      </c>
      <c r="U3558" t="s">
        <v>24128</v>
      </c>
      <c r="V3558" t="s">
        <v>37</v>
      </c>
      <c r="W3558" t="s">
        <v>42</v>
      </c>
      <c r="X3558" t="s">
        <v>355</v>
      </c>
      <c r="Y3558" t="s">
        <v>44</v>
      </c>
      <c r="Z3558" t="s">
        <v>356</v>
      </c>
      <c r="AA3558" t="s">
        <v>24153</v>
      </c>
      <c r="AB3558" t="s">
        <v>44</v>
      </c>
      <c r="AC3558" t="s">
        <v>24130</v>
      </c>
      <c r="AD3558" t="s">
        <v>24131</v>
      </c>
      <c r="AE3558" t="s">
        <v>24132</v>
      </c>
      <c r="AF3558" t="s">
        <v>115</v>
      </c>
    </row>
    <row r="3559" spans="3:32" x14ac:dyDescent="0.3">
      <c r="C3559" s="21">
        <v>2646148</v>
      </c>
      <c r="D3559" s="20" t="s">
        <v>102</v>
      </c>
      <c r="E3559" s="20" t="s">
        <v>63</v>
      </c>
      <c r="F3559" s="45" t="s">
        <v>24038</v>
      </c>
      <c r="G3559" s="44">
        <v>45208</v>
      </c>
      <c r="H3559" s="20" t="s">
        <v>366</v>
      </c>
      <c r="J3559" t="s">
        <v>33</v>
      </c>
      <c r="K3559" t="s">
        <v>382</v>
      </c>
      <c r="L3559" t="s">
        <v>35</v>
      </c>
      <c r="M3559" t="s">
        <v>64</v>
      </c>
      <c r="N3559" t="s">
        <v>37</v>
      </c>
      <c r="O3559" t="s">
        <v>24154</v>
      </c>
      <c r="P3559" s="13" t="s">
        <v>23193</v>
      </c>
      <c r="Q3559" s="2" t="s">
        <v>24155</v>
      </c>
      <c r="R3559" t="s">
        <v>24156</v>
      </c>
      <c r="S3559" s="13" t="s">
        <v>23193</v>
      </c>
      <c r="T3559" t="s">
        <v>24127</v>
      </c>
      <c r="U3559" t="s">
        <v>24128</v>
      </c>
      <c r="V3559" t="s">
        <v>37</v>
      </c>
      <c r="W3559" t="s">
        <v>42</v>
      </c>
      <c r="X3559" t="s">
        <v>355</v>
      </c>
      <c r="Y3559" t="s">
        <v>44</v>
      </c>
      <c r="Z3559" t="s">
        <v>356</v>
      </c>
      <c r="AA3559" t="s">
        <v>24157</v>
      </c>
      <c r="AB3559" t="s">
        <v>44</v>
      </c>
      <c r="AC3559" t="s">
        <v>24130</v>
      </c>
      <c r="AD3559" t="s">
        <v>24131</v>
      </c>
      <c r="AE3559" t="s">
        <v>24132</v>
      </c>
      <c r="AF3559" t="s">
        <v>115</v>
      </c>
    </row>
    <row r="3560" spans="3:32" x14ac:dyDescent="0.3">
      <c r="C3560" s="21">
        <v>2646155</v>
      </c>
      <c r="D3560" s="20" t="s">
        <v>102</v>
      </c>
      <c r="E3560" s="20" t="s">
        <v>63</v>
      </c>
      <c r="F3560" s="45" t="s">
        <v>24038</v>
      </c>
      <c r="G3560" s="44">
        <v>45208</v>
      </c>
      <c r="H3560" s="20" t="s">
        <v>366</v>
      </c>
      <c r="J3560" t="s">
        <v>33</v>
      </c>
      <c r="K3560" t="s">
        <v>382</v>
      </c>
      <c r="L3560" t="s">
        <v>35</v>
      </c>
      <c r="M3560" t="s">
        <v>64</v>
      </c>
      <c r="N3560" t="s">
        <v>37</v>
      </c>
      <c r="O3560" t="s">
        <v>24158</v>
      </c>
      <c r="P3560" s="13" t="s">
        <v>23193</v>
      </c>
      <c r="Q3560" s="2" t="s">
        <v>24159</v>
      </c>
      <c r="R3560" t="s">
        <v>24156</v>
      </c>
      <c r="S3560" s="13" t="s">
        <v>23193</v>
      </c>
      <c r="T3560" t="s">
        <v>24127</v>
      </c>
      <c r="U3560" t="s">
        <v>24128</v>
      </c>
      <c r="V3560" t="s">
        <v>37</v>
      </c>
      <c r="W3560" t="s">
        <v>42</v>
      </c>
      <c r="X3560" t="s">
        <v>355</v>
      </c>
      <c r="Y3560" t="s">
        <v>44</v>
      </c>
      <c r="Z3560" t="s">
        <v>356</v>
      </c>
      <c r="AA3560" t="s">
        <v>24160</v>
      </c>
      <c r="AB3560" t="s">
        <v>44</v>
      </c>
      <c r="AC3560" t="s">
        <v>24130</v>
      </c>
      <c r="AD3560" t="s">
        <v>24131</v>
      </c>
      <c r="AE3560" t="s">
        <v>24132</v>
      </c>
      <c r="AF3560" t="s">
        <v>115</v>
      </c>
    </row>
    <row r="3561" spans="3:32" x14ac:dyDescent="0.3">
      <c r="C3561" s="21">
        <v>2646159</v>
      </c>
      <c r="D3561" s="20" t="s">
        <v>102</v>
      </c>
      <c r="E3561" s="20" t="s">
        <v>63</v>
      </c>
      <c r="F3561" s="45" t="s">
        <v>24038</v>
      </c>
      <c r="G3561" s="44">
        <v>45208</v>
      </c>
      <c r="H3561" s="20" t="s">
        <v>366</v>
      </c>
      <c r="J3561" t="s">
        <v>33</v>
      </c>
      <c r="K3561" t="s">
        <v>382</v>
      </c>
      <c r="L3561" t="s">
        <v>35</v>
      </c>
      <c r="M3561" t="s">
        <v>64</v>
      </c>
      <c r="N3561" t="s">
        <v>37</v>
      </c>
      <c r="O3561" t="s">
        <v>24161</v>
      </c>
      <c r="P3561" s="13" t="s">
        <v>23193</v>
      </c>
      <c r="Q3561" s="2" t="s">
        <v>24162</v>
      </c>
      <c r="R3561" t="s">
        <v>24148</v>
      </c>
      <c r="S3561" s="13" t="s">
        <v>23193</v>
      </c>
      <c r="T3561" t="s">
        <v>24127</v>
      </c>
      <c r="U3561" t="s">
        <v>24128</v>
      </c>
      <c r="V3561" t="s">
        <v>37</v>
      </c>
      <c r="W3561" t="s">
        <v>42</v>
      </c>
      <c r="X3561" t="s">
        <v>355</v>
      </c>
      <c r="Y3561" t="s">
        <v>44</v>
      </c>
      <c r="Z3561" t="s">
        <v>356</v>
      </c>
      <c r="AA3561" t="s">
        <v>24163</v>
      </c>
      <c r="AB3561" t="s">
        <v>44</v>
      </c>
      <c r="AC3561" t="s">
        <v>24130</v>
      </c>
      <c r="AD3561" t="s">
        <v>24131</v>
      </c>
      <c r="AE3561" t="s">
        <v>24132</v>
      </c>
      <c r="AF3561" t="s">
        <v>115</v>
      </c>
    </row>
    <row r="3562" spans="3:32" x14ac:dyDescent="0.3">
      <c r="C3562" s="21">
        <v>2646162</v>
      </c>
      <c r="D3562" s="20" t="s">
        <v>102</v>
      </c>
      <c r="E3562" s="20" t="s">
        <v>63</v>
      </c>
      <c r="F3562" s="45" t="s">
        <v>24038</v>
      </c>
      <c r="G3562" s="44">
        <v>45208</v>
      </c>
      <c r="H3562" s="20" t="s">
        <v>366</v>
      </c>
      <c r="J3562" t="s">
        <v>33</v>
      </c>
      <c r="K3562" t="s">
        <v>382</v>
      </c>
      <c r="L3562" t="s">
        <v>35</v>
      </c>
      <c r="M3562" t="s">
        <v>64</v>
      </c>
      <c r="N3562" t="s">
        <v>37</v>
      </c>
      <c r="O3562" t="s">
        <v>24164</v>
      </c>
      <c r="P3562" s="13" t="s">
        <v>23193</v>
      </c>
      <c r="Q3562" s="2" t="s">
        <v>24165</v>
      </c>
      <c r="R3562" t="s">
        <v>24148</v>
      </c>
      <c r="S3562" s="13" t="s">
        <v>23193</v>
      </c>
      <c r="T3562" t="s">
        <v>24127</v>
      </c>
      <c r="U3562" t="s">
        <v>24128</v>
      </c>
      <c r="V3562" t="s">
        <v>37</v>
      </c>
      <c r="W3562" t="s">
        <v>42</v>
      </c>
      <c r="X3562" t="s">
        <v>355</v>
      </c>
      <c r="Y3562" t="s">
        <v>44</v>
      </c>
      <c r="Z3562" t="s">
        <v>356</v>
      </c>
      <c r="AA3562" t="s">
        <v>24166</v>
      </c>
      <c r="AB3562" t="s">
        <v>44</v>
      </c>
      <c r="AC3562" t="s">
        <v>24130</v>
      </c>
      <c r="AD3562" t="s">
        <v>24131</v>
      </c>
      <c r="AE3562" t="s">
        <v>24167</v>
      </c>
      <c r="AF3562" t="s">
        <v>115</v>
      </c>
    </row>
    <row r="3563" spans="3:32" x14ac:dyDescent="0.3">
      <c r="C3563" s="21">
        <v>2646170</v>
      </c>
      <c r="D3563" s="20" t="s">
        <v>102</v>
      </c>
      <c r="E3563" s="20" t="s">
        <v>63</v>
      </c>
      <c r="F3563" s="45" t="s">
        <v>24038</v>
      </c>
      <c r="G3563" s="44">
        <v>45208</v>
      </c>
      <c r="H3563" s="20" t="s">
        <v>366</v>
      </c>
      <c r="J3563" t="s">
        <v>33</v>
      </c>
      <c r="K3563" t="s">
        <v>382</v>
      </c>
      <c r="L3563" t="s">
        <v>35</v>
      </c>
      <c r="M3563" t="s">
        <v>64</v>
      </c>
      <c r="N3563" t="s">
        <v>37</v>
      </c>
      <c r="O3563" t="s">
        <v>24168</v>
      </c>
      <c r="P3563" s="13" t="s">
        <v>23193</v>
      </c>
      <c r="Q3563" s="2" t="s">
        <v>24169</v>
      </c>
      <c r="R3563" t="s">
        <v>24156</v>
      </c>
      <c r="S3563" s="13" t="s">
        <v>23193</v>
      </c>
      <c r="T3563" t="s">
        <v>24127</v>
      </c>
      <c r="U3563" t="s">
        <v>24128</v>
      </c>
      <c r="V3563" t="s">
        <v>37</v>
      </c>
      <c r="W3563" t="s">
        <v>42</v>
      </c>
      <c r="X3563" t="s">
        <v>355</v>
      </c>
      <c r="Y3563" t="s">
        <v>44</v>
      </c>
      <c r="Z3563" t="s">
        <v>356</v>
      </c>
      <c r="AA3563" t="s">
        <v>24170</v>
      </c>
      <c r="AB3563" t="s">
        <v>44</v>
      </c>
      <c r="AC3563" t="s">
        <v>24130</v>
      </c>
      <c r="AD3563" t="s">
        <v>24131</v>
      </c>
      <c r="AE3563" t="s">
        <v>24171</v>
      </c>
      <c r="AF3563" t="s">
        <v>115</v>
      </c>
    </row>
    <row r="3564" spans="3:32" x14ac:dyDescent="0.3">
      <c r="C3564" s="21">
        <v>2646176</v>
      </c>
      <c r="D3564" s="20" t="s">
        <v>102</v>
      </c>
      <c r="E3564" s="20" t="s">
        <v>63</v>
      </c>
      <c r="F3564" s="45" t="s">
        <v>24038</v>
      </c>
      <c r="G3564" s="44">
        <v>45208</v>
      </c>
      <c r="H3564" s="20" t="s">
        <v>366</v>
      </c>
      <c r="J3564" t="s">
        <v>33</v>
      </c>
      <c r="K3564" t="s">
        <v>382</v>
      </c>
      <c r="L3564" t="s">
        <v>35</v>
      </c>
      <c r="M3564" t="s">
        <v>64</v>
      </c>
      <c r="N3564" t="s">
        <v>37</v>
      </c>
      <c r="O3564" t="s">
        <v>24172</v>
      </c>
      <c r="P3564" s="13" t="s">
        <v>23193</v>
      </c>
      <c r="Q3564" s="2" t="s">
        <v>16435</v>
      </c>
      <c r="R3564" t="s">
        <v>24148</v>
      </c>
      <c r="S3564" s="13" t="s">
        <v>23193</v>
      </c>
      <c r="T3564" t="s">
        <v>24127</v>
      </c>
      <c r="U3564" t="s">
        <v>24128</v>
      </c>
      <c r="V3564" t="s">
        <v>37</v>
      </c>
      <c r="W3564" t="s">
        <v>42</v>
      </c>
      <c r="X3564" t="s">
        <v>355</v>
      </c>
      <c r="Y3564" t="s">
        <v>44</v>
      </c>
      <c r="Z3564" t="s">
        <v>356</v>
      </c>
      <c r="AA3564" t="s">
        <v>24173</v>
      </c>
      <c r="AB3564" t="s">
        <v>44</v>
      </c>
      <c r="AC3564" t="s">
        <v>24130</v>
      </c>
      <c r="AD3564" t="s">
        <v>24131</v>
      </c>
      <c r="AE3564" t="s">
        <v>24174</v>
      </c>
      <c r="AF3564" t="s">
        <v>115</v>
      </c>
    </row>
    <row r="3565" spans="3:32" x14ac:dyDescent="0.3">
      <c r="C3565" s="21">
        <v>2646180</v>
      </c>
      <c r="D3565" s="20" t="s">
        <v>102</v>
      </c>
      <c r="E3565" s="20" t="s">
        <v>63</v>
      </c>
      <c r="F3565" s="45" t="s">
        <v>24038</v>
      </c>
      <c r="G3565" s="44">
        <v>45208</v>
      </c>
      <c r="H3565" s="20" t="s">
        <v>366</v>
      </c>
      <c r="J3565" t="s">
        <v>33</v>
      </c>
      <c r="K3565" t="s">
        <v>382</v>
      </c>
      <c r="L3565" t="s">
        <v>35</v>
      </c>
      <c r="M3565" t="s">
        <v>64</v>
      </c>
      <c r="N3565" t="s">
        <v>37</v>
      </c>
      <c r="O3565" t="s">
        <v>24175</v>
      </c>
      <c r="P3565" s="13" t="s">
        <v>23193</v>
      </c>
      <c r="Q3565" s="2" t="s">
        <v>24176</v>
      </c>
      <c r="R3565" t="s">
        <v>24148</v>
      </c>
      <c r="S3565" s="13" t="s">
        <v>23193</v>
      </c>
      <c r="T3565" t="s">
        <v>24127</v>
      </c>
      <c r="U3565" t="s">
        <v>24128</v>
      </c>
      <c r="V3565" t="s">
        <v>37</v>
      </c>
      <c r="W3565" t="s">
        <v>42</v>
      </c>
      <c r="X3565" t="s">
        <v>355</v>
      </c>
      <c r="Y3565" t="s">
        <v>44</v>
      </c>
      <c r="Z3565" t="s">
        <v>356</v>
      </c>
      <c r="AA3565" t="s">
        <v>24177</v>
      </c>
      <c r="AB3565" t="s">
        <v>44</v>
      </c>
      <c r="AC3565" t="s">
        <v>24130</v>
      </c>
      <c r="AD3565" t="s">
        <v>24131</v>
      </c>
      <c r="AE3565" t="s">
        <v>24178</v>
      </c>
      <c r="AF3565" t="s">
        <v>115</v>
      </c>
    </row>
    <row r="3566" spans="3:32" x14ac:dyDescent="0.3">
      <c r="C3566" s="21">
        <v>2646184</v>
      </c>
      <c r="D3566" s="20" t="s">
        <v>102</v>
      </c>
      <c r="E3566" s="20" t="s">
        <v>63</v>
      </c>
      <c r="F3566" s="45" t="s">
        <v>24038</v>
      </c>
      <c r="G3566" s="44">
        <v>45208</v>
      </c>
      <c r="H3566" s="20" t="s">
        <v>366</v>
      </c>
      <c r="J3566" t="s">
        <v>33</v>
      </c>
      <c r="K3566" t="s">
        <v>382</v>
      </c>
      <c r="L3566" t="s">
        <v>35</v>
      </c>
      <c r="M3566" t="s">
        <v>64</v>
      </c>
      <c r="N3566" t="s">
        <v>37</v>
      </c>
      <c r="O3566" t="s">
        <v>24179</v>
      </c>
      <c r="P3566" s="13" t="s">
        <v>23193</v>
      </c>
      <c r="Q3566" s="2" t="s">
        <v>24180</v>
      </c>
      <c r="R3566" t="s">
        <v>24156</v>
      </c>
      <c r="S3566" s="13" t="s">
        <v>23193</v>
      </c>
      <c r="T3566" t="s">
        <v>24127</v>
      </c>
      <c r="U3566" t="s">
        <v>24128</v>
      </c>
      <c r="V3566" t="s">
        <v>37</v>
      </c>
      <c r="W3566" t="s">
        <v>42</v>
      </c>
      <c r="X3566" t="s">
        <v>355</v>
      </c>
      <c r="Y3566" t="s">
        <v>44</v>
      </c>
      <c r="Z3566" t="s">
        <v>356</v>
      </c>
      <c r="AA3566" t="s">
        <v>24181</v>
      </c>
      <c r="AB3566" t="s">
        <v>44</v>
      </c>
      <c r="AC3566" t="s">
        <v>24130</v>
      </c>
      <c r="AD3566" t="s">
        <v>24131</v>
      </c>
      <c r="AE3566" t="s">
        <v>24132</v>
      </c>
      <c r="AF3566" t="s">
        <v>115</v>
      </c>
    </row>
    <row r="3567" spans="3:32" x14ac:dyDescent="0.3">
      <c r="C3567" s="21">
        <v>2646186</v>
      </c>
      <c r="D3567" s="20" t="s">
        <v>102</v>
      </c>
      <c r="E3567" s="20" t="s">
        <v>63</v>
      </c>
      <c r="F3567" s="45" t="s">
        <v>24038</v>
      </c>
      <c r="G3567" s="44">
        <v>45208</v>
      </c>
      <c r="H3567" s="20" t="s">
        <v>366</v>
      </c>
      <c r="J3567" t="s">
        <v>33</v>
      </c>
      <c r="K3567" t="s">
        <v>382</v>
      </c>
      <c r="L3567" t="s">
        <v>35</v>
      </c>
      <c r="M3567" t="s">
        <v>64</v>
      </c>
      <c r="N3567" t="s">
        <v>37</v>
      </c>
      <c r="O3567" t="s">
        <v>24182</v>
      </c>
      <c r="P3567" s="13" t="s">
        <v>23193</v>
      </c>
      <c r="Q3567" s="2" t="s">
        <v>24183</v>
      </c>
      <c r="R3567" t="s">
        <v>24156</v>
      </c>
      <c r="S3567" s="13" t="s">
        <v>23193</v>
      </c>
      <c r="T3567" t="s">
        <v>24127</v>
      </c>
      <c r="U3567" t="s">
        <v>24128</v>
      </c>
      <c r="V3567" t="s">
        <v>37</v>
      </c>
      <c r="W3567" t="s">
        <v>42</v>
      </c>
      <c r="X3567" t="s">
        <v>355</v>
      </c>
      <c r="Y3567" t="s">
        <v>44</v>
      </c>
      <c r="Z3567" t="s">
        <v>356</v>
      </c>
      <c r="AA3567" t="s">
        <v>24184</v>
      </c>
      <c r="AB3567" t="s">
        <v>44</v>
      </c>
      <c r="AC3567" t="s">
        <v>24130</v>
      </c>
      <c r="AD3567" t="s">
        <v>24131</v>
      </c>
      <c r="AE3567" t="s">
        <v>24132</v>
      </c>
      <c r="AF3567" t="s">
        <v>115</v>
      </c>
    </row>
    <row r="3568" spans="3:32" x14ac:dyDescent="0.3">
      <c r="C3568" s="21">
        <v>2646223</v>
      </c>
      <c r="D3568" s="20" t="s">
        <v>102</v>
      </c>
      <c r="E3568" s="20" t="s">
        <v>63</v>
      </c>
      <c r="F3568" s="45" t="s">
        <v>24038</v>
      </c>
      <c r="G3568" s="44">
        <v>45208</v>
      </c>
      <c r="H3568" s="20" t="s">
        <v>366</v>
      </c>
      <c r="J3568" t="s">
        <v>33</v>
      </c>
      <c r="K3568" t="s">
        <v>382</v>
      </c>
      <c r="L3568" t="s">
        <v>35</v>
      </c>
      <c r="M3568" t="s">
        <v>36</v>
      </c>
      <c r="N3568" t="s">
        <v>37</v>
      </c>
      <c r="O3568" t="s">
        <v>24594</v>
      </c>
      <c r="P3568" s="13" t="s">
        <v>23193</v>
      </c>
      <c r="Q3568" s="2" t="s">
        <v>24595</v>
      </c>
      <c r="R3568" t="s">
        <v>24594</v>
      </c>
      <c r="S3568" s="13" t="s">
        <v>23193</v>
      </c>
      <c r="T3568" t="s">
        <v>24596</v>
      </c>
      <c r="U3568" t="s">
        <v>24594</v>
      </c>
      <c r="V3568" t="s">
        <v>37</v>
      </c>
      <c r="W3568" t="s">
        <v>42</v>
      </c>
      <c r="X3568" t="s">
        <v>594</v>
      </c>
      <c r="Y3568" t="s">
        <v>44</v>
      </c>
      <c r="Z3568" t="s">
        <v>45</v>
      </c>
      <c r="AA3568" t="s">
        <v>24597</v>
      </c>
      <c r="AB3568" t="s">
        <v>24598</v>
      </c>
      <c r="AC3568" t="s">
        <v>24598</v>
      </c>
      <c r="AD3568" t="s">
        <v>24599</v>
      </c>
      <c r="AE3568" t="s">
        <v>24600</v>
      </c>
      <c r="AF3568" t="s">
        <v>115</v>
      </c>
    </row>
    <row r="3569" spans="3:32" x14ac:dyDescent="0.3">
      <c r="C3569" s="21">
        <v>2646853</v>
      </c>
      <c r="D3569" s="20" t="s">
        <v>102</v>
      </c>
      <c r="E3569" s="20" t="s">
        <v>63</v>
      </c>
      <c r="F3569" s="45" t="s">
        <v>24297</v>
      </c>
      <c r="G3569" s="44">
        <v>45208</v>
      </c>
      <c r="H3569" s="20" t="s">
        <v>366</v>
      </c>
      <c r="J3569" t="s">
        <v>33</v>
      </c>
      <c r="K3569" t="s">
        <v>34</v>
      </c>
      <c r="L3569" t="s">
        <v>35</v>
      </c>
      <c r="M3569" t="s">
        <v>52</v>
      </c>
      <c r="N3569" t="s">
        <v>37</v>
      </c>
      <c r="O3569" t="s">
        <v>24626</v>
      </c>
      <c r="P3569" s="13" t="s">
        <v>23239</v>
      </c>
      <c r="Q3569" s="2" t="s">
        <v>44</v>
      </c>
      <c r="R3569" t="s">
        <v>24627</v>
      </c>
      <c r="S3569" s="13" t="s">
        <v>23239</v>
      </c>
      <c r="T3569" t="s">
        <v>24628</v>
      </c>
      <c r="U3569" t="s">
        <v>44</v>
      </c>
      <c r="V3569" t="s">
        <v>37</v>
      </c>
      <c r="W3569" t="s">
        <v>42</v>
      </c>
      <c r="X3569" t="s">
        <v>164</v>
      </c>
      <c r="Y3569" t="s">
        <v>44</v>
      </c>
      <c r="Z3569" t="s">
        <v>78</v>
      </c>
      <c r="AA3569" t="s">
        <v>24629</v>
      </c>
      <c r="AB3569" t="s">
        <v>24630</v>
      </c>
      <c r="AC3569" t="s">
        <v>44</v>
      </c>
      <c r="AD3569" t="s">
        <v>23784</v>
      </c>
      <c r="AE3569" t="s">
        <v>24631</v>
      </c>
      <c r="AF3569" t="s">
        <v>115</v>
      </c>
    </row>
    <row r="3570" spans="3:32" x14ac:dyDescent="0.3">
      <c r="C3570" s="21">
        <v>2654139</v>
      </c>
      <c r="D3570" s="20" t="s">
        <v>29</v>
      </c>
      <c r="E3570" s="20" t="s">
        <v>63</v>
      </c>
      <c r="F3570" s="45" t="s">
        <v>24297</v>
      </c>
      <c r="G3570" s="44" t="s">
        <v>24038</v>
      </c>
      <c r="H3570" s="20" t="s">
        <v>366</v>
      </c>
      <c r="J3570" t="s">
        <v>33</v>
      </c>
      <c r="K3570" t="s">
        <v>382</v>
      </c>
      <c r="L3570" t="s">
        <v>35</v>
      </c>
      <c r="M3570" t="s">
        <v>143</v>
      </c>
      <c r="N3570" t="s">
        <v>37</v>
      </c>
      <c r="O3570" t="s">
        <v>24648</v>
      </c>
      <c r="P3570" s="13" t="s">
        <v>23537</v>
      </c>
      <c r="Q3570" s="2" t="s">
        <v>24649</v>
      </c>
      <c r="R3570" t="s">
        <v>24648</v>
      </c>
      <c r="S3570" s="13" t="s">
        <v>23537</v>
      </c>
      <c r="T3570" t="s">
        <v>24650</v>
      </c>
      <c r="U3570" t="s">
        <v>24648</v>
      </c>
      <c r="V3570" t="s">
        <v>37</v>
      </c>
      <c r="W3570" t="s">
        <v>42</v>
      </c>
      <c r="X3570" t="s">
        <v>19052</v>
      </c>
      <c r="Y3570" t="s">
        <v>44</v>
      </c>
      <c r="Z3570" t="s">
        <v>78</v>
      </c>
      <c r="AA3570" t="s">
        <v>24651</v>
      </c>
      <c r="AB3570" t="s">
        <v>24652</v>
      </c>
      <c r="AC3570" t="s">
        <v>24652</v>
      </c>
      <c r="AD3570" t="s">
        <v>24653</v>
      </c>
      <c r="AE3570" t="s">
        <v>24654</v>
      </c>
      <c r="AF3570" t="s">
        <v>51</v>
      </c>
    </row>
    <row r="3571" spans="3:32" x14ac:dyDescent="0.3">
      <c r="C3571" s="21">
        <v>2654168</v>
      </c>
      <c r="D3571" s="20" t="s">
        <v>29</v>
      </c>
      <c r="E3571" s="20" t="s">
        <v>63</v>
      </c>
      <c r="F3571" s="45" t="s">
        <v>24297</v>
      </c>
      <c r="G3571" s="44" t="s">
        <v>24038</v>
      </c>
      <c r="H3571" s="20" t="s">
        <v>366</v>
      </c>
      <c r="J3571" t="s">
        <v>33</v>
      </c>
      <c r="K3571" t="s">
        <v>382</v>
      </c>
      <c r="L3571" t="s">
        <v>35</v>
      </c>
      <c r="M3571" t="s">
        <v>105</v>
      </c>
      <c r="N3571" t="s">
        <v>37</v>
      </c>
      <c r="O3571" t="s">
        <v>24655</v>
      </c>
      <c r="P3571" s="13" t="s">
        <v>23537</v>
      </c>
      <c r="Q3571" s="2" t="s">
        <v>24656</v>
      </c>
      <c r="R3571" t="s">
        <v>24655</v>
      </c>
      <c r="S3571" s="13" t="s">
        <v>23537</v>
      </c>
      <c r="T3571" t="s">
        <v>24657</v>
      </c>
      <c r="U3571" t="s">
        <v>24658</v>
      </c>
      <c r="V3571" t="s">
        <v>37</v>
      </c>
      <c r="W3571" t="s">
        <v>42</v>
      </c>
      <c r="X3571" t="s">
        <v>7640</v>
      </c>
      <c r="Y3571" t="s">
        <v>44</v>
      </c>
      <c r="Z3571" t="s">
        <v>1502</v>
      </c>
      <c r="AA3571" t="s">
        <v>24659</v>
      </c>
      <c r="AB3571" t="s">
        <v>24660</v>
      </c>
      <c r="AC3571" t="s">
        <v>24661</v>
      </c>
      <c r="AD3571" t="s">
        <v>24662</v>
      </c>
      <c r="AE3571" t="s">
        <v>24663</v>
      </c>
      <c r="AF3571" t="s">
        <v>51</v>
      </c>
    </row>
    <row r="3572" spans="3:32" x14ac:dyDescent="0.3">
      <c r="C3572" s="21">
        <v>2654192</v>
      </c>
      <c r="D3572" s="20" t="s">
        <v>29</v>
      </c>
      <c r="E3572" s="20" t="s">
        <v>141</v>
      </c>
      <c r="F3572" s="45" t="s">
        <v>24297</v>
      </c>
      <c r="G3572" s="44" t="s">
        <v>24038</v>
      </c>
      <c r="H3572" s="20" t="s">
        <v>366</v>
      </c>
      <c r="J3572" t="s">
        <v>33</v>
      </c>
      <c r="K3572" t="s">
        <v>382</v>
      </c>
      <c r="L3572" t="s">
        <v>35</v>
      </c>
      <c r="M3572" t="s">
        <v>143</v>
      </c>
      <c r="N3572" t="s">
        <v>37</v>
      </c>
      <c r="O3572" t="s">
        <v>24664</v>
      </c>
      <c r="P3572" s="13" t="s">
        <v>23537</v>
      </c>
      <c r="Q3572" s="2" t="s">
        <v>24665</v>
      </c>
      <c r="R3572" t="s">
        <v>24664</v>
      </c>
      <c r="S3572" s="13" t="s">
        <v>23537</v>
      </c>
      <c r="T3572" t="s">
        <v>24666</v>
      </c>
      <c r="U3572" t="s">
        <v>24664</v>
      </c>
      <c r="V3572" t="s">
        <v>37</v>
      </c>
      <c r="W3572" t="s">
        <v>42</v>
      </c>
      <c r="X3572" t="s">
        <v>16466</v>
      </c>
      <c r="Y3572" t="s">
        <v>44</v>
      </c>
      <c r="Z3572" t="s">
        <v>1426</v>
      </c>
      <c r="AA3572" t="s">
        <v>24667</v>
      </c>
      <c r="AB3572" t="s">
        <v>24668</v>
      </c>
      <c r="AC3572" t="s">
        <v>24668</v>
      </c>
      <c r="AD3572" t="s">
        <v>24669</v>
      </c>
      <c r="AE3572" t="s">
        <v>24670</v>
      </c>
      <c r="AF3572" t="s">
        <v>51</v>
      </c>
    </row>
    <row r="3573" spans="3:32" x14ac:dyDescent="0.3">
      <c r="C3573" s="21">
        <v>2654530</v>
      </c>
      <c r="D3573" s="20" t="s">
        <v>29</v>
      </c>
      <c r="E3573" s="20" t="s">
        <v>63</v>
      </c>
      <c r="F3573" s="45" t="s">
        <v>24297</v>
      </c>
      <c r="G3573" s="44" t="s">
        <v>24038</v>
      </c>
      <c r="H3573" s="20" t="s">
        <v>366</v>
      </c>
      <c r="J3573" t="s">
        <v>33</v>
      </c>
      <c r="K3573" t="s">
        <v>382</v>
      </c>
      <c r="L3573" t="s">
        <v>35</v>
      </c>
      <c r="M3573" t="s">
        <v>143</v>
      </c>
      <c r="N3573" t="s">
        <v>37</v>
      </c>
      <c r="O3573" t="s">
        <v>24671</v>
      </c>
      <c r="P3573" s="13" t="s">
        <v>23537</v>
      </c>
      <c r="Q3573" s="2" t="s">
        <v>24672</v>
      </c>
      <c r="R3573" t="s">
        <v>24673</v>
      </c>
      <c r="S3573" s="13" t="s">
        <v>23537</v>
      </c>
      <c r="T3573" t="s">
        <v>24674</v>
      </c>
      <c r="U3573" t="s">
        <v>124</v>
      </c>
      <c r="V3573" t="s">
        <v>37</v>
      </c>
      <c r="W3573" t="s">
        <v>42</v>
      </c>
      <c r="X3573" t="s">
        <v>18153</v>
      </c>
      <c r="Y3573" t="s">
        <v>44</v>
      </c>
      <c r="Z3573" t="s">
        <v>359</v>
      </c>
      <c r="AA3573" t="s">
        <v>24675</v>
      </c>
      <c r="AB3573" t="s">
        <v>124</v>
      </c>
      <c r="AC3573" t="s">
        <v>24676</v>
      </c>
      <c r="AD3573" t="s">
        <v>124</v>
      </c>
      <c r="AE3573" t="s">
        <v>24677</v>
      </c>
      <c r="AF3573" t="s">
        <v>51</v>
      </c>
    </row>
    <row r="3574" spans="3:32" x14ac:dyDescent="0.3">
      <c r="C3574" s="21">
        <v>2654841</v>
      </c>
      <c r="D3574" s="20" t="s">
        <v>29</v>
      </c>
      <c r="E3574" s="20" t="s">
        <v>63</v>
      </c>
      <c r="F3574" s="45" t="s">
        <v>24297</v>
      </c>
      <c r="G3574" s="44" t="s">
        <v>24038</v>
      </c>
      <c r="H3574" s="20" t="s">
        <v>366</v>
      </c>
      <c r="J3574" t="s">
        <v>33</v>
      </c>
      <c r="K3574" t="s">
        <v>382</v>
      </c>
      <c r="L3574" t="s">
        <v>35</v>
      </c>
      <c r="M3574" t="s">
        <v>143</v>
      </c>
      <c r="N3574" t="s">
        <v>37</v>
      </c>
      <c r="O3574" t="s">
        <v>24678</v>
      </c>
      <c r="P3574" s="13" t="s">
        <v>23537</v>
      </c>
      <c r="Q3574" s="2" t="s">
        <v>24679</v>
      </c>
      <c r="R3574" t="s">
        <v>24678</v>
      </c>
      <c r="S3574" s="13" t="s">
        <v>23537</v>
      </c>
      <c r="T3574" t="s">
        <v>24680</v>
      </c>
      <c r="U3574" t="s">
        <v>24678</v>
      </c>
      <c r="V3574" t="s">
        <v>37</v>
      </c>
      <c r="W3574" t="s">
        <v>42</v>
      </c>
      <c r="X3574" t="s">
        <v>16466</v>
      </c>
      <c r="Y3574" t="s">
        <v>44</v>
      </c>
      <c r="Z3574" t="s">
        <v>1426</v>
      </c>
      <c r="AA3574" t="s">
        <v>24681</v>
      </c>
      <c r="AB3574" t="s">
        <v>24682</v>
      </c>
      <c r="AC3574" t="s">
        <v>24683</v>
      </c>
      <c r="AD3574" t="s">
        <v>24684</v>
      </c>
      <c r="AE3574" t="s">
        <v>24685</v>
      </c>
      <c r="AF3574" t="s">
        <v>51</v>
      </c>
    </row>
    <row r="3575" spans="3:32" x14ac:dyDescent="0.3">
      <c r="C3575" s="21">
        <v>2644681</v>
      </c>
      <c r="D3575" s="20" t="s">
        <v>102</v>
      </c>
      <c r="E3575" s="20" t="s">
        <v>63</v>
      </c>
      <c r="F3575" s="45" t="s">
        <v>24038</v>
      </c>
      <c r="G3575" s="44" t="s">
        <v>24038</v>
      </c>
      <c r="H3575" s="20" t="s">
        <v>366</v>
      </c>
      <c r="J3575" t="s">
        <v>33</v>
      </c>
      <c r="K3575" t="s">
        <v>382</v>
      </c>
      <c r="L3575" t="s">
        <v>35</v>
      </c>
      <c r="M3575" t="s">
        <v>143</v>
      </c>
      <c r="N3575" t="s">
        <v>37</v>
      </c>
      <c r="O3575" t="s">
        <v>24067</v>
      </c>
      <c r="P3575" s="13" t="s">
        <v>23193</v>
      </c>
      <c r="Q3575" s="2" t="s">
        <v>44</v>
      </c>
      <c r="R3575" t="s">
        <v>25109</v>
      </c>
      <c r="S3575" s="13" t="s">
        <v>23193</v>
      </c>
      <c r="T3575" t="s">
        <v>25110</v>
      </c>
      <c r="U3575" t="s">
        <v>44</v>
      </c>
      <c r="V3575" t="s">
        <v>37</v>
      </c>
      <c r="W3575" t="s">
        <v>42</v>
      </c>
      <c r="X3575" t="s">
        <v>164</v>
      </c>
      <c r="Y3575" t="s">
        <v>44</v>
      </c>
      <c r="Z3575" t="s">
        <v>78</v>
      </c>
      <c r="AA3575" t="s">
        <v>24070</v>
      </c>
      <c r="AB3575" t="s">
        <v>166</v>
      </c>
      <c r="AC3575" t="s">
        <v>44</v>
      </c>
      <c r="AD3575" t="s">
        <v>167</v>
      </c>
      <c r="AE3575" t="s">
        <v>25111</v>
      </c>
      <c r="AF3575" t="s">
        <v>115</v>
      </c>
    </row>
    <row r="3576" spans="3:32" x14ac:dyDescent="0.3">
      <c r="C3576" s="21">
        <v>2646882</v>
      </c>
      <c r="D3576" s="20" t="s">
        <v>102</v>
      </c>
      <c r="E3576" s="20" t="s">
        <v>30</v>
      </c>
      <c r="F3576" s="45" t="s">
        <v>24297</v>
      </c>
      <c r="G3576" s="44" t="s">
        <v>24038</v>
      </c>
      <c r="H3576" s="20" t="s">
        <v>366</v>
      </c>
      <c r="J3576" t="s">
        <v>33</v>
      </c>
      <c r="K3576" t="s">
        <v>382</v>
      </c>
      <c r="L3576" t="s">
        <v>35</v>
      </c>
      <c r="M3576" t="s">
        <v>36</v>
      </c>
      <c r="N3576" t="s">
        <v>37</v>
      </c>
      <c r="O3576" t="s">
        <v>24298</v>
      </c>
      <c r="P3576" s="13" t="s">
        <v>23239</v>
      </c>
      <c r="Q3576" s="2" t="s">
        <v>24299</v>
      </c>
      <c r="R3576" t="s">
        <v>24300</v>
      </c>
      <c r="S3576" s="13" t="s">
        <v>23239</v>
      </c>
      <c r="T3576" t="s">
        <v>24301</v>
      </c>
      <c r="U3576" t="s">
        <v>200</v>
      </c>
      <c r="V3576" t="s">
        <v>37</v>
      </c>
      <c r="W3576" t="s">
        <v>42</v>
      </c>
      <c r="X3576" t="s">
        <v>1150</v>
      </c>
      <c r="Y3576" t="s">
        <v>44</v>
      </c>
      <c r="Z3576" t="s">
        <v>78</v>
      </c>
      <c r="AA3576" t="s">
        <v>24302</v>
      </c>
      <c r="AB3576" t="s">
        <v>44</v>
      </c>
      <c r="AC3576" t="s">
        <v>24303</v>
      </c>
      <c r="AD3576" t="s">
        <v>24304</v>
      </c>
      <c r="AE3576" t="s">
        <v>24305</v>
      </c>
      <c r="AF3576" t="s">
        <v>115</v>
      </c>
    </row>
    <row r="3577" spans="3:32" x14ac:dyDescent="0.3">
      <c r="C3577" s="21">
        <v>2646921</v>
      </c>
      <c r="D3577" s="20" t="s">
        <v>102</v>
      </c>
      <c r="E3577" s="20" t="s">
        <v>63</v>
      </c>
      <c r="F3577" s="45" t="s">
        <v>24297</v>
      </c>
      <c r="G3577" s="44" t="s">
        <v>24038</v>
      </c>
      <c r="H3577" s="20" t="s">
        <v>366</v>
      </c>
      <c r="J3577" t="s">
        <v>33</v>
      </c>
      <c r="K3577" t="s">
        <v>382</v>
      </c>
      <c r="L3577" t="s">
        <v>35</v>
      </c>
      <c r="M3577" t="s">
        <v>117</v>
      </c>
      <c r="N3577" t="s">
        <v>37</v>
      </c>
      <c r="O3577" t="s">
        <v>24306</v>
      </c>
      <c r="P3577" s="13" t="s">
        <v>23239</v>
      </c>
      <c r="Q3577" s="2" t="s">
        <v>24307</v>
      </c>
      <c r="R3577" t="s">
        <v>24308</v>
      </c>
      <c r="S3577" s="13" t="s">
        <v>23239</v>
      </c>
      <c r="T3577" t="s">
        <v>24309</v>
      </c>
      <c r="U3577" t="s">
        <v>124</v>
      </c>
      <c r="V3577" t="s">
        <v>37</v>
      </c>
      <c r="W3577" t="s">
        <v>42</v>
      </c>
      <c r="X3577" t="s">
        <v>746</v>
      </c>
      <c r="Y3577" t="s">
        <v>44</v>
      </c>
      <c r="Z3577" t="s">
        <v>45</v>
      </c>
      <c r="AA3577" t="s">
        <v>24310</v>
      </c>
      <c r="AB3577" t="s">
        <v>124</v>
      </c>
      <c r="AC3577" t="s">
        <v>24311</v>
      </c>
      <c r="AD3577" t="s">
        <v>24312</v>
      </c>
      <c r="AE3577" t="s">
        <v>24313</v>
      </c>
      <c r="AF3577" t="s">
        <v>115</v>
      </c>
    </row>
    <row r="3578" spans="3:32" x14ac:dyDescent="0.3">
      <c r="C3578" s="21">
        <v>2647085</v>
      </c>
      <c r="D3578" s="20" t="s">
        <v>102</v>
      </c>
      <c r="E3578" s="20" t="s">
        <v>141</v>
      </c>
      <c r="F3578" s="45" t="s">
        <v>24297</v>
      </c>
      <c r="G3578" s="44" t="s">
        <v>24038</v>
      </c>
      <c r="H3578" s="20" t="s">
        <v>366</v>
      </c>
      <c r="J3578" t="s">
        <v>33</v>
      </c>
      <c r="K3578" t="s">
        <v>382</v>
      </c>
      <c r="L3578" t="s">
        <v>35</v>
      </c>
      <c r="M3578" t="s">
        <v>64</v>
      </c>
      <c r="N3578" t="s">
        <v>37</v>
      </c>
      <c r="O3578" t="s">
        <v>24632</v>
      </c>
      <c r="P3578" s="13" t="s">
        <v>23239</v>
      </c>
      <c r="Q3578" s="2" t="s">
        <v>24633</v>
      </c>
      <c r="R3578" t="s">
        <v>24634</v>
      </c>
      <c r="S3578" s="13" t="s">
        <v>23239</v>
      </c>
      <c r="T3578" t="s">
        <v>24635</v>
      </c>
      <c r="U3578" t="s">
        <v>124</v>
      </c>
      <c r="V3578" t="s">
        <v>37</v>
      </c>
      <c r="W3578" t="s">
        <v>42</v>
      </c>
      <c r="X3578" t="s">
        <v>1494</v>
      </c>
      <c r="Y3578" t="s">
        <v>44</v>
      </c>
      <c r="Z3578" t="s">
        <v>45</v>
      </c>
      <c r="AA3578" t="s">
        <v>24636</v>
      </c>
      <c r="AB3578" t="s">
        <v>124</v>
      </c>
      <c r="AC3578" t="s">
        <v>24637</v>
      </c>
      <c r="AD3578" t="s">
        <v>24638</v>
      </c>
      <c r="AE3578" t="s">
        <v>24639</v>
      </c>
      <c r="AF3578" t="s">
        <v>115</v>
      </c>
    </row>
    <row r="3579" spans="3:32" x14ac:dyDescent="0.3">
      <c r="C3579" s="21">
        <v>2647250</v>
      </c>
      <c r="D3579" s="20" t="s">
        <v>102</v>
      </c>
      <c r="E3579" s="20" t="s">
        <v>30</v>
      </c>
      <c r="F3579" s="45" t="s">
        <v>24297</v>
      </c>
      <c r="G3579" s="44" t="s">
        <v>24038</v>
      </c>
      <c r="H3579" s="20" t="s">
        <v>366</v>
      </c>
      <c r="J3579" t="s">
        <v>33</v>
      </c>
      <c r="K3579" t="s">
        <v>382</v>
      </c>
      <c r="L3579" t="s">
        <v>35</v>
      </c>
      <c r="M3579" t="s">
        <v>64</v>
      </c>
      <c r="N3579" t="s">
        <v>37</v>
      </c>
      <c r="O3579" t="s">
        <v>24314</v>
      </c>
      <c r="P3579" s="13" t="s">
        <v>23239</v>
      </c>
      <c r="Q3579" s="2" t="s">
        <v>24315</v>
      </c>
      <c r="R3579" t="s">
        <v>24314</v>
      </c>
      <c r="S3579" s="13" t="s">
        <v>23239</v>
      </c>
      <c r="T3579" t="s">
        <v>24316</v>
      </c>
      <c r="U3579" t="s">
        <v>24317</v>
      </c>
      <c r="V3579" t="s">
        <v>37</v>
      </c>
      <c r="W3579" t="s">
        <v>42</v>
      </c>
      <c r="X3579" t="s">
        <v>3400</v>
      </c>
      <c r="Y3579" t="s">
        <v>44</v>
      </c>
      <c r="Z3579" t="s">
        <v>45</v>
      </c>
      <c r="AA3579" t="s">
        <v>24318</v>
      </c>
      <c r="AB3579" t="s">
        <v>24319</v>
      </c>
      <c r="AC3579" t="s">
        <v>24320</v>
      </c>
      <c r="AD3579" t="s">
        <v>24321</v>
      </c>
      <c r="AE3579" t="s">
        <v>24322</v>
      </c>
      <c r="AF3579" t="s">
        <v>115</v>
      </c>
    </row>
    <row r="3580" spans="3:32" x14ac:dyDescent="0.3">
      <c r="C3580" s="21">
        <v>2647669</v>
      </c>
      <c r="D3580" s="20" t="s">
        <v>102</v>
      </c>
      <c r="E3580" s="20" t="s">
        <v>30</v>
      </c>
      <c r="F3580" s="45" t="s">
        <v>24297</v>
      </c>
      <c r="G3580" s="44" t="s">
        <v>24038</v>
      </c>
      <c r="H3580" s="20" t="s">
        <v>366</v>
      </c>
      <c r="J3580" t="s">
        <v>33</v>
      </c>
      <c r="K3580" t="s">
        <v>382</v>
      </c>
      <c r="L3580" t="s">
        <v>35</v>
      </c>
      <c r="M3580" t="s">
        <v>292</v>
      </c>
      <c r="N3580" t="s">
        <v>37</v>
      </c>
      <c r="O3580" t="s">
        <v>6705</v>
      </c>
      <c r="P3580" s="13" t="s">
        <v>23239</v>
      </c>
      <c r="Q3580" s="2" t="s">
        <v>44</v>
      </c>
      <c r="R3580" t="s">
        <v>7550</v>
      </c>
      <c r="S3580" s="13" t="s">
        <v>23239</v>
      </c>
      <c r="T3580" t="s">
        <v>7551</v>
      </c>
      <c r="U3580" t="s">
        <v>44</v>
      </c>
      <c r="V3580" t="s">
        <v>37</v>
      </c>
      <c r="W3580" t="s">
        <v>42</v>
      </c>
      <c r="X3580" t="s">
        <v>164</v>
      </c>
      <c r="Y3580" t="s">
        <v>44</v>
      </c>
      <c r="Z3580" t="s">
        <v>78</v>
      </c>
      <c r="AA3580" t="s">
        <v>7552</v>
      </c>
      <c r="AB3580" t="s">
        <v>44</v>
      </c>
      <c r="AC3580" t="s">
        <v>44</v>
      </c>
      <c r="AD3580" t="s">
        <v>928</v>
      </c>
      <c r="AE3580" t="s">
        <v>24323</v>
      </c>
      <c r="AF3580" t="s">
        <v>115</v>
      </c>
    </row>
    <row r="3581" spans="3:32" x14ac:dyDescent="0.3">
      <c r="C3581" s="21">
        <v>2648544</v>
      </c>
      <c r="D3581" s="20" t="s">
        <v>102</v>
      </c>
      <c r="E3581" s="20" t="s">
        <v>63</v>
      </c>
      <c r="F3581" s="45" t="s">
        <v>24297</v>
      </c>
      <c r="G3581" s="44" t="s">
        <v>24038</v>
      </c>
      <c r="H3581" s="20" t="s">
        <v>366</v>
      </c>
      <c r="J3581" t="s">
        <v>33</v>
      </c>
      <c r="K3581" t="s">
        <v>382</v>
      </c>
      <c r="L3581" t="s">
        <v>35</v>
      </c>
      <c r="M3581" t="s">
        <v>64</v>
      </c>
      <c r="N3581" t="s">
        <v>37</v>
      </c>
      <c r="O3581" t="s">
        <v>24324</v>
      </c>
      <c r="P3581" s="13" t="s">
        <v>23239</v>
      </c>
      <c r="Q3581" s="2" t="s">
        <v>44</v>
      </c>
      <c r="R3581" t="s">
        <v>24325</v>
      </c>
      <c r="S3581" s="13" t="s">
        <v>23239</v>
      </c>
      <c r="T3581" t="s">
        <v>24326</v>
      </c>
      <c r="U3581" t="s">
        <v>44</v>
      </c>
      <c r="V3581" t="s">
        <v>37</v>
      </c>
      <c r="W3581" t="s">
        <v>42</v>
      </c>
      <c r="X3581" t="s">
        <v>164</v>
      </c>
      <c r="Y3581" t="s">
        <v>44</v>
      </c>
      <c r="Z3581" t="s">
        <v>78</v>
      </c>
      <c r="AA3581" t="s">
        <v>24327</v>
      </c>
      <c r="AB3581" t="s">
        <v>24328</v>
      </c>
      <c r="AC3581" t="s">
        <v>44</v>
      </c>
      <c r="AD3581" t="s">
        <v>24329</v>
      </c>
      <c r="AE3581" t="s">
        <v>24330</v>
      </c>
      <c r="AF3581" t="s">
        <v>115</v>
      </c>
    </row>
    <row r="3582" spans="3:32" x14ac:dyDescent="0.3">
      <c r="C3582" s="21">
        <v>2648563</v>
      </c>
      <c r="D3582" s="20" t="s">
        <v>102</v>
      </c>
      <c r="E3582" s="20" t="s">
        <v>63</v>
      </c>
      <c r="F3582" s="45" t="s">
        <v>24297</v>
      </c>
      <c r="G3582" s="44" t="s">
        <v>24038</v>
      </c>
      <c r="H3582" s="20" t="s">
        <v>366</v>
      </c>
      <c r="J3582" t="s">
        <v>33</v>
      </c>
      <c r="K3582" t="s">
        <v>382</v>
      </c>
      <c r="L3582" t="s">
        <v>35</v>
      </c>
      <c r="M3582" t="s">
        <v>64</v>
      </c>
      <c r="N3582" t="s">
        <v>37</v>
      </c>
      <c r="O3582" t="s">
        <v>24331</v>
      </c>
      <c r="P3582" s="13" t="s">
        <v>24252</v>
      </c>
      <c r="Q3582" s="2" t="s">
        <v>44</v>
      </c>
      <c r="R3582" t="s">
        <v>24332</v>
      </c>
      <c r="S3582" s="13" t="s">
        <v>24252</v>
      </c>
      <c r="T3582" t="s">
        <v>24333</v>
      </c>
      <c r="U3582" t="s">
        <v>44</v>
      </c>
      <c r="V3582" t="s">
        <v>37</v>
      </c>
      <c r="W3582" t="s">
        <v>42</v>
      </c>
      <c r="X3582" t="s">
        <v>164</v>
      </c>
      <c r="Y3582" t="s">
        <v>44</v>
      </c>
      <c r="Z3582" t="s">
        <v>78</v>
      </c>
      <c r="AA3582" t="s">
        <v>24334</v>
      </c>
      <c r="AB3582" t="s">
        <v>24335</v>
      </c>
      <c r="AC3582" t="s">
        <v>44</v>
      </c>
      <c r="AD3582" t="s">
        <v>24336</v>
      </c>
      <c r="AE3582" t="s">
        <v>24337</v>
      </c>
      <c r="AF3582" t="s">
        <v>115</v>
      </c>
    </row>
    <row r="3583" spans="3:32" x14ac:dyDescent="0.3">
      <c r="C3583" s="21">
        <v>2648885</v>
      </c>
      <c r="D3583" s="20" t="s">
        <v>102</v>
      </c>
      <c r="E3583" s="20" t="s">
        <v>63</v>
      </c>
      <c r="F3583" s="45" t="s">
        <v>24297</v>
      </c>
      <c r="G3583" s="44" t="s">
        <v>24038</v>
      </c>
      <c r="H3583" s="20" t="s">
        <v>366</v>
      </c>
      <c r="J3583" t="s">
        <v>33</v>
      </c>
      <c r="K3583" t="s">
        <v>382</v>
      </c>
      <c r="L3583" t="s">
        <v>35</v>
      </c>
      <c r="M3583" t="s">
        <v>143</v>
      </c>
      <c r="N3583" t="s">
        <v>37</v>
      </c>
      <c r="O3583" t="s">
        <v>24338</v>
      </c>
      <c r="P3583" s="13" t="s">
        <v>24252</v>
      </c>
      <c r="Q3583" s="2" t="s">
        <v>44</v>
      </c>
      <c r="R3583" t="s">
        <v>24339</v>
      </c>
      <c r="S3583" s="13" t="s">
        <v>24252</v>
      </c>
      <c r="T3583" t="s">
        <v>24340</v>
      </c>
      <c r="U3583" t="s">
        <v>44</v>
      </c>
      <c r="V3583" t="s">
        <v>37</v>
      </c>
      <c r="W3583" t="s">
        <v>42</v>
      </c>
      <c r="X3583" t="s">
        <v>164</v>
      </c>
      <c r="Y3583" t="s">
        <v>44</v>
      </c>
      <c r="Z3583" t="s">
        <v>78</v>
      </c>
      <c r="AA3583" t="s">
        <v>24341</v>
      </c>
      <c r="AB3583" t="s">
        <v>24342</v>
      </c>
      <c r="AC3583" t="s">
        <v>44</v>
      </c>
      <c r="AD3583" t="s">
        <v>24343</v>
      </c>
      <c r="AE3583" t="s">
        <v>24344</v>
      </c>
      <c r="AF3583" t="s">
        <v>115</v>
      </c>
    </row>
    <row r="3584" spans="3:32" x14ac:dyDescent="0.3">
      <c r="C3584" s="21">
        <v>2648932</v>
      </c>
      <c r="D3584" s="20" t="s">
        <v>102</v>
      </c>
      <c r="E3584" s="20" t="s">
        <v>63</v>
      </c>
      <c r="F3584" s="45" t="s">
        <v>24297</v>
      </c>
      <c r="G3584" s="44" t="s">
        <v>24038</v>
      </c>
      <c r="H3584" s="20" t="s">
        <v>366</v>
      </c>
      <c r="J3584" t="s">
        <v>33</v>
      </c>
      <c r="K3584" t="s">
        <v>382</v>
      </c>
      <c r="L3584" t="s">
        <v>35</v>
      </c>
      <c r="M3584" t="s">
        <v>64</v>
      </c>
      <c r="N3584" t="s">
        <v>37</v>
      </c>
      <c r="O3584" t="s">
        <v>24345</v>
      </c>
      <c r="P3584" s="13" t="s">
        <v>24252</v>
      </c>
      <c r="Q3584" s="2" t="s">
        <v>44</v>
      </c>
      <c r="R3584" t="s">
        <v>24346</v>
      </c>
      <c r="S3584" s="13" t="s">
        <v>24252</v>
      </c>
      <c r="T3584" t="s">
        <v>24347</v>
      </c>
      <c r="U3584" t="s">
        <v>44</v>
      </c>
      <c r="V3584" t="s">
        <v>37</v>
      </c>
      <c r="W3584" t="s">
        <v>42</v>
      </c>
      <c r="X3584" t="s">
        <v>164</v>
      </c>
      <c r="Y3584" t="s">
        <v>44</v>
      </c>
      <c r="Z3584" t="s">
        <v>78</v>
      </c>
      <c r="AA3584" t="s">
        <v>24348</v>
      </c>
      <c r="AB3584" t="s">
        <v>24349</v>
      </c>
      <c r="AC3584" t="s">
        <v>44</v>
      </c>
      <c r="AD3584" t="s">
        <v>24350</v>
      </c>
      <c r="AE3584" t="s">
        <v>24351</v>
      </c>
      <c r="AF3584" t="s">
        <v>115</v>
      </c>
    </row>
    <row r="3585" spans="3:32" x14ac:dyDescent="0.3">
      <c r="C3585" s="21">
        <v>2655021</v>
      </c>
      <c r="D3585" s="20" t="s">
        <v>102</v>
      </c>
      <c r="E3585" s="20" t="s">
        <v>357</v>
      </c>
      <c r="F3585" s="45" t="s">
        <v>24297</v>
      </c>
      <c r="G3585" s="44" t="s">
        <v>24038</v>
      </c>
      <c r="H3585" s="20" t="s">
        <v>366</v>
      </c>
      <c r="J3585" t="s">
        <v>33</v>
      </c>
      <c r="K3585" t="s">
        <v>382</v>
      </c>
      <c r="L3585" t="s">
        <v>35</v>
      </c>
      <c r="M3585" t="s">
        <v>143</v>
      </c>
      <c r="N3585" t="s">
        <v>37</v>
      </c>
      <c r="O3585" t="s">
        <v>24686</v>
      </c>
      <c r="P3585" s="13" t="s">
        <v>23537</v>
      </c>
      <c r="Q3585" s="2" t="s">
        <v>24687</v>
      </c>
      <c r="R3585" t="s">
        <v>23994</v>
      </c>
      <c r="S3585" s="13" t="s">
        <v>23537</v>
      </c>
      <c r="T3585" t="s">
        <v>11362</v>
      </c>
      <c r="U3585" t="s">
        <v>44</v>
      </c>
      <c r="V3585" t="s">
        <v>37</v>
      </c>
      <c r="W3585" t="s">
        <v>42</v>
      </c>
      <c r="X3585" t="s">
        <v>421</v>
      </c>
      <c r="Y3585" t="s">
        <v>44</v>
      </c>
      <c r="Z3585" t="s">
        <v>45</v>
      </c>
      <c r="AA3585" t="s">
        <v>24688</v>
      </c>
      <c r="AB3585" t="s">
        <v>44</v>
      </c>
      <c r="AC3585" t="s">
        <v>24689</v>
      </c>
      <c r="AD3585" t="s">
        <v>11365</v>
      </c>
      <c r="AE3585" t="s">
        <v>24690</v>
      </c>
      <c r="AF3585" t="s">
        <v>24691</v>
      </c>
    </row>
    <row r="3586" spans="3:32" x14ac:dyDescent="0.3">
      <c r="C3586" s="21">
        <v>2649633</v>
      </c>
      <c r="D3586" s="20" t="s">
        <v>102</v>
      </c>
      <c r="E3586" s="20" t="s">
        <v>63</v>
      </c>
      <c r="F3586" s="45" t="s">
        <v>24352</v>
      </c>
      <c r="G3586" s="44" t="s">
        <v>24038</v>
      </c>
      <c r="H3586" s="20" t="s">
        <v>366</v>
      </c>
      <c r="J3586" t="s">
        <v>33</v>
      </c>
      <c r="K3586" t="s">
        <v>34</v>
      </c>
      <c r="L3586" t="s">
        <v>35</v>
      </c>
      <c r="M3586" t="s">
        <v>292</v>
      </c>
      <c r="N3586" t="s">
        <v>37</v>
      </c>
      <c r="O3586" t="s">
        <v>24353</v>
      </c>
      <c r="P3586" s="13" t="s">
        <v>23330</v>
      </c>
      <c r="Q3586" s="2" t="s">
        <v>24354</v>
      </c>
      <c r="R3586" t="s">
        <v>24355</v>
      </c>
      <c r="S3586" s="13" t="s">
        <v>23330</v>
      </c>
      <c r="T3586" t="s">
        <v>24356</v>
      </c>
      <c r="U3586" t="s">
        <v>24357</v>
      </c>
      <c r="V3586" t="s">
        <v>37</v>
      </c>
      <c r="W3586" t="s">
        <v>42</v>
      </c>
      <c r="X3586" t="s">
        <v>12042</v>
      </c>
      <c r="Y3586" t="s">
        <v>44</v>
      </c>
      <c r="Z3586" t="s">
        <v>78</v>
      </c>
      <c r="AA3586" t="s">
        <v>24358</v>
      </c>
      <c r="AB3586" t="s">
        <v>44</v>
      </c>
      <c r="AC3586" t="s">
        <v>24359</v>
      </c>
      <c r="AD3586" t="s">
        <v>24357</v>
      </c>
      <c r="AE3586" t="s">
        <v>24360</v>
      </c>
      <c r="AF3586" t="s">
        <v>115</v>
      </c>
    </row>
    <row r="3587" spans="3:32" x14ac:dyDescent="0.3">
      <c r="C3587" s="21">
        <v>2649681</v>
      </c>
      <c r="D3587" s="20" t="s">
        <v>102</v>
      </c>
      <c r="E3587" s="20" t="s">
        <v>63</v>
      </c>
      <c r="F3587" s="45" t="s">
        <v>24352</v>
      </c>
      <c r="G3587" s="44" t="s">
        <v>24038</v>
      </c>
      <c r="H3587" s="20" t="s">
        <v>366</v>
      </c>
      <c r="J3587" t="s">
        <v>33</v>
      </c>
      <c r="K3587" t="s">
        <v>34</v>
      </c>
      <c r="L3587" t="s">
        <v>35</v>
      </c>
      <c r="M3587" t="s">
        <v>52</v>
      </c>
      <c r="N3587" t="s">
        <v>37</v>
      </c>
      <c r="O3587" t="s">
        <v>24456</v>
      </c>
      <c r="P3587" s="13" t="s">
        <v>23330</v>
      </c>
      <c r="Q3587" s="2" t="s">
        <v>44</v>
      </c>
      <c r="R3587" t="s">
        <v>24457</v>
      </c>
      <c r="S3587" s="13" t="s">
        <v>23330</v>
      </c>
      <c r="T3587" t="s">
        <v>24458</v>
      </c>
      <c r="U3587" t="s">
        <v>44</v>
      </c>
      <c r="V3587" t="s">
        <v>37</v>
      </c>
      <c r="W3587" t="s">
        <v>42</v>
      </c>
      <c r="X3587" t="s">
        <v>164</v>
      </c>
      <c r="Y3587" t="s">
        <v>44</v>
      </c>
      <c r="Z3587" t="s">
        <v>45</v>
      </c>
      <c r="AA3587" t="s">
        <v>24459</v>
      </c>
      <c r="AB3587" t="s">
        <v>24460</v>
      </c>
      <c r="AC3587" t="s">
        <v>44</v>
      </c>
      <c r="AD3587" t="s">
        <v>24461</v>
      </c>
      <c r="AE3587" t="s">
        <v>24462</v>
      </c>
      <c r="AF3587" t="s">
        <v>115</v>
      </c>
    </row>
    <row r="3588" spans="3:32" x14ac:dyDescent="0.3">
      <c r="C3588" s="21">
        <v>2649695</v>
      </c>
      <c r="D3588" s="20" t="s">
        <v>102</v>
      </c>
      <c r="E3588" s="20" t="s">
        <v>63</v>
      </c>
      <c r="F3588" s="45" t="s">
        <v>24352</v>
      </c>
      <c r="G3588" s="44" t="s">
        <v>24038</v>
      </c>
      <c r="H3588" s="20" t="s">
        <v>366</v>
      </c>
      <c r="J3588" t="s">
        <v>33</v>
      </c>
      <c r="K3588" t="s">
        <v>34</v>
      </c>
      <c r="L3588" t="s">
        <v>35</v>
      </c>
      <c r="M3588" t="s">
        <v>143</v>
      </c>
      <c r="N3588" t="s">
        <v>37</v>
      </c>
      <c r="O3588" t="s">
        <v>24361</v>
      </c>
      <c r="P3588" s="13" t="s">
        <v>23330</v>
      </c>
      <c r="Q3588" s="2" t="s">
        <v>13754</v>
      </c>
      <c r="R3588" t="s">
        <v>24362</v>
      </c>
      <c r="S3588" s="13" t="s">
        <v>23330</v>
      </c>
      <c r="T3588" t="s">
        <v>24363</v>
      </c>
      <c r="U3588" t="s">
        <v>124</v>
      </c>
      <c r="V3588" t="s">
        <v>37</v>
      </c>
      <c r="W3588" t="s">
        <v>42</v>
      </c>
      <c r="X3588" t="s">
        <v>610</v>
      </c>
      <c r="Y3588" t="s">
        <v>44</v>
      </c>
      <c r="Z3588" t="s">
        <v>16686</v>
      </c>
      <c r="AA3588" t="s">
        <v>24364</v>
      </c>
      <c r="AB3588" t="s">
        <v>124</v>
      </c>
      <c r="AC3588" t="s">
        <v>124</v>
      </c>
      <c r="AD3588" t="s">
        <v>24365</v>
      </c>
      <c r="AE3588" t="s">
        <v>24366</v>
      </c>
      <c r="AF3588" t="s">
        <v>115</v>
      </c>
    </row>
    <row r="3589" spans="3:32" x14ac:dyDescent="0.3">
      <c r="C3589" s="21">
        <v>2649901</v>
      </c>
      <c r="D3589" s="20" t="s">
        <v>102</v>
      </c>
      <c r="E3589" s="20" t="s">
        <v>63</v>
      </c>
      <c r="F3589" s="45" t="s">
        <v>24352</v>
      </c>
      <c r="G3589" s="44" t="s">
        <v>24038</v>
      </c>
      <c r="H3589" s="20" t="s">
        <v>366</v>
      </c>
      <c r="J3589" t="s">
        <v>33</v>
      </c>
      <c r="K3589" t="s">
        <v>34</v>
      </c>
      <c r="L3589" t="s">
        <v>35</v>
      </c>
      <c r="M3589" t="s">
        <v>36</v>
      </c>
      <c r="N3589" t="s">
        <v>37</v>
      </c>
      <c r="O3589" t="s">
        <v>24463</v>
      </c>
      <c r="P3589" s="13" t="s">
        <v>23330</v>
      </c>
      <c r="Q3589" s="2" t="s">
        <v>44</v>
      </c>
      <c r="R3589" t="s">
        <v>24464</v>
      </c>
      <c r="S3589" s="13" t="s">
        <v>23330</v>
      </c>
      <c r="T3589" t="s">
        <v>24465</v>
      </c>
      <c r="U3589" t="s">
        <v>44</v>
      </c>
      <c r="V3589" t="s">
        <v>37</v>
      </c>
      <c r="W3589" t="s">
        <v>42</v>
      </c>
      <c r="X3589" t="s">
        <v>164</v>
      </c>
      <c r="Y3589" t="s">
        <v>44</v>
      </c>
      <c r="Z3589" t="s">
        <v>78</v>
      </c>
      <c r="AA3589" t="s">
        <v>24466</v>
      </c>
      <c r="AB3589" t="s">
        <v>44</v>
      </c>
      <c r="AC3589" t="s">
        <v>44</v>
      </c>
      <c r="AD3589" t="s">
        <v>24467</v>
      </c>
      <c r="AE3589" t="s">
        <v>24468</v>
      </c>
      <c r="AF3589" t="s">
        <v>115</v>
      </c>
    </row>
    <row r="3590" spans="3:32" x14ac:dyDescent="0.3">
      <c r="C3590" s="21">
        <v>2649932</v>
      </c>
      <c r="D3590" s="20" t="s">
        <v>102</v>
      </c>
      <c r="E3590" s="20" t="s">
        <v>63</v>
      </c>
      <c r="F3590" s="45" t="s">
        <v>24352</v>
      </c>
      <c r="G3590" s="44" t="s">
        <v>24038</v>
      </c>
      <c r="H3590" s="20" t="s">
        <v>366</v>
      </c>
      <c r="J3590" t="s">
        <v>33</v>
      </c>
      <c r="K3590" t="s">
        <v>34</v>
      </c>
      <c r="L3590" t="s">
        <v>35</v>
      </c>
      <c r="M3590" t="s">
        <v>52</v>
      </c>
      <c r="N3590" t="s">
        <v>37</v>
      </c>
      <c r="O3590" t="s">
        <v>24367</v>
      </c>
      <c r="P3590" s="13" t="s">
        <v>23330</v>
      </c>
      <c r="Q3590" s="2" t="s">
        <v>24368</v>
      </c>
      <c r="R3590" t="s">
        <v>24369</v>
      </c>
      <c r="S3590" s="13" t="s">
        <v>23330</v>
      </c>
      <c r="T3590" t="s">
        <v>24370</v>
      </c>
      <c r="U3590" t="s">
        <v>124</v>
      </c>
      <c r="V3590" t="s">
        <v>37</v>
      </c>
      <c r="W3590" t="s">
        <v>42</v>
      </c>
      <c r="X3590" t="s">
        <v>4407</v>
      </c>
      <c r="Y3590" t="s">
        <v>44</v>
      </c>
      <c r="Z3590" t="s">
        <v>45</v>
      </c>
      <c r="AA3590" t="s">
        <v>24371</v>
      </c>
      <c r="AB3590" t="s">
        <v>24372</v>
      </c>
      <c r="AC3590" t="s">
        <v>24373</v>
      </c>
      <c r="AD3590" t="s">
        <v>24374</v>
      </c>
      <c r="AE3590" t="s">
        <v>24375</v>
      </c>
      <c r="AF3590" t="s">
        <v>115</v>
      </c>
    </row>
    <row r="3591" spans="3:32" x14ac:dyDescent="0.3">
      <c r="C3591" s="21">
        <v>2650014</v>
      </c>
      <c r="D3591" s="20" t="s">
        <v>102</v>
      </c>
      <c r="E3591" s="20" t="s">
        <v>63</v>
      </c>
      <c r="F3591" s="45" t="s">
        <v>24352</v>
      </c>
      <c r="G3591" s="44" t="s">
        <v>24038</v>
      </c>
      <c r="H3591" s="20" t="s">
        <v>366</v>
      </c>
      <c r="J3591" t="s">
        <v>33</v>
      </c>
      <c r="K3591" t="s">
        <v>34</v>
      </c>
      <c r="L3591" t="s">
        <v>35</v>
      </c>
      <c r="M3591" t="s">
        <v>52</v>
      </c>
      <c r="N3591" t="s">
        <v>37</v>
      </c>
      <c r="O3591" t="s">
        <v>21406</v>
      </c>
      <c r="P3591" s="13" t="s">
        <v>23330</v>
      </c>
      <c r="Q3591" s="2" t="s">
        <v>24376</v>
      </c>
      <c r="R3591" t="s">
        <v>21406</v>
      </c>
      <c r="S3591" s="13" t="s">
        <v>23330</v>
      </c>
      <c r="T3591" t="s">
        <v>21408</v>
      </c>
      <c r="U3591" t="s">
        <v>21409</v>
      </c>
      <c r="V3591" t="s">
        <v>37</v>
      </c>
      <c r="W3591" t="s">
        <v>42</v>
      </c>
      <c r="X3591" t="s">
        <v>263</v>
      </c>
      <c r="Y3591" t="s">
        <v>44</v>
      </c>
      <c r="Z3591" t="s">
        <v>264</v>
      </c>
      <c r="AA3591" t="s">
        <v>21410</v>
      </c>
      <c r="AB3591" t="s">
        <v>24377</v>
      </c>
      <c r="AC3591" t="s">
        <v>24378</v>
      </c>
      <c r="AD3591" t="s">
        <v>21412</v>
      </c>
      <c r="AE3591" t="s">
        <v>24379</v>
      </c>
      <c r="AF3591" t="s">
        <v>115</v>
      </c>
    </row>
    <row r="3592" spans="3:32" x14ac:dyDescent="0.3">
      <c r="C3592" s="21">
        <v>2650198</v>
      </c>
      <c r="D3592" s="20" t="s">
        <v>102</v>
      </c>
      <c r="E3592" s="20" t="s">
        <v>63</v>
      </c>
      <c r="F3592" s="45" t="s">
        <v>24352</v>
      </c>
      <c r="G3592" s="44" t="s">
        <v>24038</v>
      </c>
      <c r="H3592" s="20" t="s">
        <v>366</v>
      </c>
      <c r="J3592" t="s">
        <v>33</v>
      </c>
      <c r="K3592" t="s">
        <v>34</v>
      </c>
      <c r="L3592" t="s">
        <v>35</v>
      </c>
      <c r="M3592" t="s">
        <v>64</v>
      </c>
      <c r="N3592" t="s">
        <v>37</v>
      </c>
      <c r="O3592" t="s">
        <v>24469</v>
      </c>
      <c r="P3592" s="13" t="s">
        <v>23330</v>
      </c>
      <c r="Q3592" s="2" t="s">
        <v>44</v>
      </c>
      <c r="R3592" t="s">
        <v>24470</v>
      </c>
      <c r="S3592" s="13" t="s">
        <v>23330</v>
      </c>
      <c r="T3592" t="s">
        <v>24471</v>
      </c>
      <c r="U3592" t="s">
        <v>44</v>
      </c>
      <c r="V3592" t="s">
        <v>37</v>
      </c>
      <c r="W3592" t="s">
        <v>42</v>
      </c>
      <c r="X3592" t="s">
        <v>164</v>
      </c>
      <c r="Y3592" t="s">
        <v>44</v>
      </c>
      <c r="Z3592" t="s">
        <v>78</v>
      </c>
      <c r="AA3592" t="s">
        <v>24472</v>
      </c>
      <c r="AB3592" t="s">
        <v>24473</v>
      </c>
      <c r="AC3592" t="s">
        <v>44</v>
      </c>
      <c r="AD3592" t="s">
        <v>24474</v>
      </c>
      <c r="AE3592" t="s">
        <v>24475</v>
      </c>
      <c r="AF3592" t="s">
        <v>115</v>
      </c>
    </row>
    <row r="3593" spans="3:32" x14ac:dyDescent="0.3">
      <c r="C3593" s="21">
        <v>2650591</v>
      </c>
      <c r="D3593" s="20" t="s">
        <v>102</v>
      </c>
      <c r="E3593" s="20" t="s">
        <v>63</v>
      </c>
      <c r="F3593" s="45" t="s">
        <v>24352</v>
      </c>
      <c r="G3593" s="44" t="s">
        <v>24038</v>
      </c>
      <c r="H3593" s="20" t="s">
        <v>366</v>
      </c>
      <c r="J3593" t="s">
        <v>33</v>
      </c>
      <c r="K3593" t="s">
        <v>34</v>
      </c>
      <c r="L3593" t="s">
        <v>35</v>
      </c>
      <c r="M3593" t="s">
        <v>36</v>
      </c>
      <c r="N3593" t="s">
        <v>37</v>
      </c>
      <c r="O3593" t="s">
        <v>24489</v>
      </c>
      <c r="P3593" s="13" t="s">
        <v>23330</v>
      </c>
      <c r="Q3593" s="2" t="s">
        <v>24490</v>
      </c>
      <c r="R3593" t="s">
        <v>22194</v>
      </c>
      <c r="S3593" s="13" t="s">
        <v>23330</v>
      </c>
      <c r="T3593" t="s">
        <v>16148</v>
      </c>
      <c r="U3593" t="s">
        <v>44</v>
      </c>
      <c r="V3593" t="s">
        <v>37</v>
      </c>
      <c r="W3593" t="s">
        <v>42</v>
      </c>
      <c r="X3593" t="s">
        <v>780</v>
      </c>
      <c r="Y3593" t="s">
        <v>44</v>
      </c>
      <c r="Z3593" t="s">
        <v>45</v>
      </c>
      <c r="AA3593" t="s">
        <v>24491</v>
      </c>
      <c r="AB3593" t="s">
        <v>44</v>
      </c>
      <c r="AC3593" t="s">
        <v>8960</v>
      </c>
      <c r="AD3593" t="s">
        <v>24487</v>
      </c>
      <c r="AE3593" t="s">
        <v>24492</v>
      </c>
      <c r="AF3593" t="s">
        <v>115</v>
      </c>
    </row>
    <row r="3594" spans="3:32" x14ac:dyDescent="0.3">
      <c r="C3594" s="21">
        <v>2650677</v>
      </c>
      <c r="D3594" s="20" t="s">
        <v>102</v>
      </c>
      <c r="E3594" s="20" t="s">
        <v>63</v>
      </c>
      <c r="F3594" s="45" t="s">
        <v>24352</v>
      </c>
      <c r="G3594" s="44" t="s">
        <v>24038</v>
      </c>
      <c r="H3594" s="20" t="s">
        <v>366</v>
      </c>
      <c r="J3594" t="s">
        <v>33</v>
      </c>
      <c r="K3594" t="s">
        <v>34</v>
      </c>
      <c r="L3594" t="s">
        <v>35</v>
      </c>
      <c r="M3594" t="s">
        <v>52</v>
      </c>
      <c r="N3594" t="s">
        <v>37</v>
      </c>
      <c r="O3594" t="s">
        <v>24493</v>
      </c>
      <c r="P3594" s="13" t="s">
        <v>23330</v>
      </c>
      <c r="Q3594" s="2" t="s">
        <v>24494</v>
      </c>
      <c r="R3594" t="s">
        <v>24495</v>
      </c>
      <c r="S3594" s="13" t="s">
        <v>23330</v>
      </c>
      <c r="T3594" t="s">
        <v>24496</v>
      </c>
      <c r="U3594" t="s">
        <v>124</v>
      </c>
      <c r="V3594" t="s">
        <v>37</v>
      </c>
      <c r="W3594" t="s">
        <v>42</v>
      </c>
      <c r="X3594" t="s">
        <v>3736</v>
      </c>
      <c r="Y3594" t="s">
        <v>44</v>
      </c>
      <c r="Z3594" t="s">
        <v>3737</v>
      </c>
      <c r="AA3594" t="s">
        <v>24497</v>
      </c>
      <c r="AB3594" t="s">
        <v>124</v>
      </c>
      <c r="AC3594" t="s">
        <v>24498</v>
      </c>
      <c r="AD3594" t="s">
        <v>24499</v>
      </c>
      <c r="AE3594" t="s">
        <v>24500</v>
      </c>
      <c r="AF3594" t="s">
        <v>115</v>
      </c>
    </row>
    <row r="3595" spans="3:32" x14ac:dyDescent="0.3">
      <c r="C3595" s="21">
        <v>2655631</v>
      </c>
      <c r="D3595" s="20" t="s">
        <v>29</v>
      </c>
      <c r="E3595" s="20" t="s">
        <v>280</v>
      </c>
      <c r="F3595" s="45" t="s">
        <v>24352</v>
      </c>
      <c r="G3595" s="44" t="s">
        <v>24297</v>
      </c>
      <c r="H3595" s="20" t="s">
        <v>366</v>
      </c>
      <c r="J3595" t="s">
        <v>33</v>
      </c>
      <c r="K3595" t="s">
        <v>382</v>
      </c>
      <c r="L3595" t="s">
        <v>35</v>
      </c>
      <c r="M3595" t="s">
        <v>52</v>
      </c>
      <c r="N3595" t="s">
        <v>37</v>
      </c>
      <c r="O3595" t="s">
        <v>25112</v>
      </c>
      <c r="P3595" s="13" t="s">
        <v>23693</v>
      </c>
      <c r="Q3595" s="2" t="s">
        <v>25113</v>
      </c>
      <c r="R3595" t="s">
        <v>25112</v>
      </c>
      <c r="S3595" s="13" t="s">
        <v>23693</v>
      </c>
      <c r="T3595" t="s">
        <v>25114</v>
      </c>
      <c r="U3595" t="s">
        <v>25115</v>
      </c>
      <c r="V3595" t="s">
        <v>37</v>
      </c>
      <c r="W3595" t="s">
        <v>42</v>
      </c>
      <c r="X3595" t="s">
        <v>6818</v>
      </c>
      <c r="Y3595" t="s">
        <v>44</v>
      </c>
      <c r="Z3595" t="s">
        <v>45</v>
      </c>
      <c r="AA3595" t="s">
        <v>25116</v>
      </c>
      <c r="AB3595" t="s">
        <v>25117</v>
      </c>
      <c r="AC3595" t="s">
        <v>25118</v>
      </c>
      <c r="AD3595" t="s">
        <v>25119</v>
      </c>
      <c r="AE3595" t="s">
        <v>25120</v>
      </c>
      <c r="AF3595" t="s">
        <v>51</v>
      </c>
    </row>
    <row r="3596" spans="3:32" x14ac:dyDescent="0.3">
      <c r="C3596" s="21">
        <v>2655883</v>
      </c>
      <c r="D3596" s="20" t="s">
        <v>29</v>
      </c>
      <c r="E3596" s="20" t="s">
        <v>63</v>
      </c>
      <c r="F3596" s="45" t="s">
        <v>24352</v>
      </c>
      <c r="G3596" s="44" t="s">
        <v>24297</v>
      </c>
      <c r="H3596" s="20" t="s">
        <v>366</v>
      </c>
      <c r="J3596" t="s">
        <v>33</v>
      </c>
      <c r="K3596" t="s">
        <v>382</v>
      </c>
      <c r="L3596" t="s">
        <v>35</v>
      </c>
      <c r="M3596" t="s">
        <v>117</v>
      </c>
      <c r="N3596" t="s">
        <v>37</v>
      </c>
      <c r="O3596" t="s">
        <v>24692</v>
      </c>
      <c r="P3596" s="13" t="s">
        <v>23693</v>
      </c>
      <c r="Q3596" s="2" t="s">
        <v>24693</v>
      </c>
      <c r="R3596" t="s">
        <v>24694</v>
      </c>
      <c r="S3596" s="13" t="s">
        <v>23693</v>
      </c>
      <c r="T3596" t="s">
        <v>24695</v>
      </c>
      <c r="U3596" t="s">
        <v>44</v>
      </c>
      <c r="V3596" t="s">
        <v>37</v>
      </c>
      <c r="W3596" t="s">
        <v>42</v>
      </c>
      <c r="X3596" t="s">
        <v>19052</v>
      </c>
      <c r="Y3596" t="s">
        <v>44</v>
      </c>
      <c r="Z3596" t="s">
        <v>78</v>
      </c>
      <c r="AA3596" t="s">
        <v>24696</v>
      </c>
      <c r="AB3596" t="s">
        <v>44</v>
      </c>
      <c r="AC3596" t="s">
        <v>71</v>
      </c>
      <c r="AD3596" t="s">
        <v>976</v>
      </c>
      <c r="AE3596" t="s">
        <v>24697</v>
      </c>
      <c r="AF3596" t="s">
        <v>51</v>
      </c>
    </row>
    <row r="3597" spans="3:32" x14ac:dyDescent="0.3">
      <c r="C3597" s="21">
        <v>2656001</v>
      </c>
      <c r="D3597" s="20" t="s">
        <v>29</v>
      </c>
      <c r="E3597" s="20" t="s">
        <v>30</v>
      </c>
      <c r="F3597" s="45" t="s">
        <v>24352</v>
      </c>
      <c r="G3597" s="44" t="s">
        <v>24297</v>
      </c>
      <c r="H3597" s="20" t="s">
        <v>366</v>
      </c>
      <c r="J3597" t="s">
        <v>33</v>
      </c>
      <c r="K3597" t="s">
        <v>382</v>
      </c>
      <c r="L3597" t="s">
        <v>35</v>
      </c>
      <c r="M3597" t="s">
        <v>36</v>
      </c>
      <c r="N3597" t="s">
        <v>37</v>
      </c>
      <c r="O3597" t="s">
        <v>4849</v>
      </c>
      <c r="P3597" s="13" t="s">
        <v>23693</v>
      </c>
      <c r="Q3597" s="2" t="s">
        <v>24698</v>
      </c>
      <c r="R3597" t="s">
        <v>4849</v>
      </c>
      <c r="S3597" s="13" t="s">
        <v>23693</v>
      </c>
      <c r="T3597" t="s">
        <v>4851</v>
      </c>
      <c r="U3597" t="s">
        <v>200</v>
      </c>
      <c r="V3597" t="s">
        <v>37</v>
      </c>
      <c r="W3597" t="s">
        <v>42</v>
      </c>
      <c r="X3597" t="s">
        <v>3371</v>
      </c>
      <c r="Y3597" t="s">
        <v>44</v>
      </c>
      <c r="Z3597" t="s">
        <v>359</v>
      </c>
      <c r="AA3597" t="s">
        <v>4853</v>
      </c>
      <c r="AB3597" t="s">
        <v>4855</v>
      </c>
      <c r="AC3597" t="s">
        <v>4855</v>
      </c>
      <c r="AD3597" t="s">
        <v>24699</v>
      </c>
      <c r="AE3597" t="s">
        <v>24700</v>
      </c>
      <c r="AF3597" t="s">
        <v>51</v>
      </c>
    </row>
    <row r="3598" spans="3:32" x14ac:dyDescent="0.3">
      <c r="C3598" s="21">
        <v>2656192</v>
      </c>
      <c r="D3598" s="20" t="s">
        <v>29</v>
      </c>
      <c r="E3598" s="20" t="s">
        <v>63</v>
      </c>
      <c r="F3598" s="45" t="s">
        <v>24352</v>
      </c>
      <c r="G3598" s="44" t="s">
        <v>24297</v>
      </c>
      <c r="H3598" s="20" t="s">
        <v>366</v>
      </c>
      <c r="J3598" t="s">
        <v>33</v>
      </c>
      <c r="K3598" t="s">
        <v>382</v>
      </c>
      <c r="L3598" t="s">
        <v>35</v>
      </c>
      <c r="M3598" t="s">
        <v>64</v>
      </c>
      <c r="N3598" t="s">
        <v>37</v>
      </c>
      <c r="O3598" t="s">
        <v>24701</v>
      </c>
      <c r="P3598" s="13" t="s">
        <v>23693</v>
      </c>
      <c r="Q3598" s="2" t="s">
        <v>21992</v>
      </c>
      <c r="R3598" t="s">
        <v>24701</v>
      </c>
      <c r="S3598" s="13" t="s">
        <v>23693</v>
      </c>
      <c r="T3598" t="s">
        <v>24702</v>
      </c>
      <c r="U3598" t="s">
        <v>24701</v>
      </c>
      <c r="V3598" t="s">
        <v>37</v>
      </c>
      <c r="W3598" t="s">
        <v>42</v>
      </c>
      <c r="X3598" t="s">
        <v>6998</v>
      </c>
      <c r="Y3598" t="s">
        <v>44</v>
      </c>
      <c r="Z3598" t="s">
        <v>6999</v>
      </c>
      <c r="AA3598" t="s">
        <v>24703</v>
      </c>
      <c r="AB3598" t="s">
        <v>24704</v>
      </c>
      <c r="AC3598" t="s">
        <v>24704</v>
      </c>
      <c r="AD3598" t="s">
        <v>24705</v>
      </c>
      <c r="AE3598" t="s">
        <v>24706</v>
      </c>
      <c r="AF3598" t="s">
        <v>51</v>
      </c>
    </row>
    <row r="3599" spans="3:32" x14ac:dyDescent="0.3">
      <c r="C3599" s="21">
        <v>2656552</v>
      </c>
      <c r="D3599" s="20" t="s">
        <v>29</v>
      </c>
      <c r="E3599" s="20" t="s">
        <v>63</v>
      </c>
      <c r="F3599" s="45" t="s">
        <v>24352</v>
      </c>
      <c r="G3599" s="44" t="s">
        <v>24297</v>
      </c>
      <c r="H3599" s="20" t="s">
        <v>366</v>
      </c>
      <c r="J3599" t="s">
        <v>33</v>
      </c>
      <c r="K3599" t="s">
        <v>382</v>
      </c>
      <c r="L3599" t="s">
        <v>35</v>
      </c>
      <c r="M3599" t="s">
        <v>64</v>
      </c>
      <c r="N3599" t="s">
        <v>37</v>
      </c>
      <c r="O3599" t="s">
        <v>24707</v>
      </c>
      <c r="P3599" s="13" t="s">
        <v>23693</v>
      </c>
      <c r="Q3599" s="2" t="s">
        <v>24708</v>
      </c>
      <c r="R3599" t="s">
        <v>24709</v>
      </c>
      <c r="S3599" s="13" t="s">
        <v>23693</v>
      </c>
      <c r="T3599" t="s">
        <v>24710</v>
      </c>
      <c r="U3599" t="s">
        <v>124</v>
      </c>
      <c r="V3599" t="s">
        <v>37</v>
      </c>
      <c r="W3599" t="s">
        <v>42</v>
      </c>
      <c r="X3599" t="s">
        <v>24711</v>
      </c>
      <c r="Y3599" t="s">
        <v>44</v>
      </c>
      <c r="Z3599" t="s">
        <v>45</v>
      </c>
      <c r="AA3599" t="s">
        <v>24712</v>
      </c>
      <c r="AB3599" t="s">
        <v>124</v>
      </c>
      <c r="AC3599" t="s">
        <v>24713</v>
      </c>
      <c r="AD3599" t="s">
        <v>24714</v>
      </c>
      <c r="AE3599" t="s">
        <v>24715</v>
      </c>
      <c r="AF3599" t="s">
        <v>51</v>
      </c>
    </row>
    <row r="3600" spans="3:32" x14ac:dyDescent="0.3">
      <c r="C3600" s="21">
        <v>2656872</v>
      </c>
      <c r="D3600" s="20" t="s">
        <v>29</v>
      </c>
      <c r="E3600" s="20" t="s">
        <v>63</v>
      </c>
      <c r="F3600" s="45" t="s">
        <v>24352</v>
      </c>
      <c r="G3600" s="44" t="s">
        <v>24297</v>
      </c>
      <c r="H3600" s="20" t="s">
        <v>366</v>
      </c>
      <c r="J3600" t="s">
        <v>33</v>
      </c>
      <c r="K3600" t="s">
        <v>382</v>
      </c>
      <c r="L3600" t="s">
        <v>35</v>
      </c>
      <c r="M3600" t="s">
        <v>143</v>
      </c>
      <c r="N3600" t="s">
        <v>37</v>
      </c>
      <c r="O3600" t="s">
        <v>24716</v>
      </c>
      <c r="P3600" s="13" t="s">
        <v>23693</v>
      </c>
      <c r="Q3600" s="2" t="s">
        <v>24717</v>
      </c>
      <c r="R3600" t="s">
        <v>24718</v>
      </c>
      <c r="S3600" s="13" t="s">
        <v>23693</v>
      </c>
      <c r="T3600" t="s">
        <v>13712</v>
      </c>
      <c r="U3600" t="s">
        <v>24716</v>
      </c>
      <c r="V3600" t="s">
        <v>37</v>
      </c>
      <c r="W3600" t="s">
        <v>42</v>
      </c>
      <c r="X3600" t="s">
        <v>19052</v>
      </c>
      <c r="Y3600" t="s">
        <v>44</v>
      </c>
      <c r="Z3600" t="s">
        <v>78</v>
      </c>
      <c r="AA3600" t="s">
        <v>24719</v>
      </c>
      <c r="AB3600" t="s">
        <v>44</v>
      </c>
      <c r="AC3600" t="s">
        <v>24720</v>
      </c>
      <c r="AD3600" t="s">
        <v>24721</v>
      </c>
      <c r="AE3600" t="s">
        <v>24722</v>
      </c>
      <c r="AF3600" t="s">
        <v>51</v>
      </c>
    </row>
    <row r="3601" spans="3:32" x14ac:dyDescent="0.3">
      <c r="C3601" s="21">
        <v>2656921</v>
      </c>
      <c r="D3601" s="20" t="s">
        <v>29</v>
      </c>
      <c r="E3601" s="20" t="s">
        <v>63</v>
      </c>
      <c r="F3601" s="45" t="s">
        <v>24352</v>
      </c>
      <c r="G3601" s="44" t="s">
        <v>24297</v>
      </c>
      <c r="H3601" s="20" t="s">
        <v>366</v>
      </c>
      <c r="J3601" t="s">
        <v>33</v>
      </c>
      <c r="K3601" t="s">
        <v>382</v>
      </c>
      <c r="L3601" t="s">
        <v>35</v>
      </c>
      <c r="M3601" t="s">
        <v>105</v>
      </c>
      <c r="N3601" t="s">
        <v>37</v>
      </c>
      <c r="O3601" t="s">
        <v>24723</v>
      </c>
      <c r="P3601" s="13" t="s">
        <v>23693</v>
      </c>
      <c r="Q3601" s="2" t="s">
        <v>24724</v>
      </c>
      <c r="R3601" t="s">
        <v>24723</v>
      </c>
      <c r="S3601" s="13" t="s">
        <v>23693</v>
      </c>
      <c r="T3601" t="s">
        <v>24725</v>
      </c>
      <c r="U3601" t="s">
        <v>24726</v>
      </c>
      <c r="V3601" t="s">
        <v>37</v>
      </c>
      <c r="W3601" t="s">
        <v>42</v>
      </c>
      <c r="X3601" t="s">
        <v>20036</v>
      </c>
      <c r="Y3601" t="s">
        <v>44</v>
      </c>
      <c r="Z3601" t="s">
        <v>359</v>
      </c>
      <c r="AA3601" t="s">
        <v>24727</v>
      </c>
      <c r="AB3601" t="s">
        <v>24728</v>
      </c>
      <c r="AC3601" t="s">
        <v>24729</v>
      </c>
      <c r="AD3601" t="s">
        <v>24730</v>
      </c>
      <c r="AE3601" t="s">
        <v>24731</v>
      </c>
      <c r="AF3601" t="s">
        <v>51</v>
      </c>
    </row>
    <row r="3602" spans="3:32" x14ac:dyDescent="0.3">
      <c r="C3602" s="21">
        <v>2647193</v>
      </c>
      <c r="D3602" s="20" t="s">
        <v>102</v>
      </c>
      <c r="E3602" s="20" t="s">
        <v>30</v>
      </c>
      <c r="F3602" s="45" t="s">
        <v>24297</v>
      </c>
      <c r="G3602" s="44" t="s">
        <v>24297</v>
      </c>
      <c r="H3602" s="20" t="s">
        <v>366</v>
      </c>
      <c r="J3602" t="s">
        <v>33</v>
      </c>
      <c r="K3602" t="s">
        <v>382</v>
      </c>
      <c r="L3602" t="s">
        <v>35</v>
      </c>
      <c r="M3602" t="s">
        <v>52</v>
      </c>
      <c r="N3602" t="s">
        <v>37</v>
      </c>
      <c r="O3602" t="s">
        <v>24640</v>
      </c>
      <c r="P3602" s="13" t="s">
        <v>23239</v>
      </c>
      <c r="Q3602" s="2" t="s">
        <v>24641</v>
      </c>
      <c r="R3602" t="s">
        <v>24642</v>
      </c>
      <c r="S3602" s="13" t="s">
        <v>23239</v>
      </c>
      <c r="T3602" t="s">
        <v>24643</v>
      </c>
      <c r="U3602" t="s">
        <v>124</v>
      </c>
      <c r="V3602" t="s">
        <v>37</v>
      </c>
      <c r="W3602" t="s">
        <v>42</v>
      </c>
      <c r="X3602" t="s">
        <v>3719</v>
      </c>
      <c r="Y3602" t="s">
        <v>44</v>
      </c>
      <c r="Z3602" t="s">
        <v>45</v>
      </c>
      <c r="AA3602" t="s">
        <v>24644</v>
      </c>
      <c r="AB3602" t="s">
        <v>24645</v>
      </c>
      <c r="AC3602" t="s">
        <v>24645</v>
      </c>
      <c r="AD3602" t="s">
        <v>24646</v>
      </c>
      <c r="AE3602" t="s">
        <v>24647</v>
      </c>
      <c r="AF3602" t="s">
        <v>115</v>
      </c>
    </row>
    <row r="3603" spans="3:32" x14ac:dyDescent="0.3">
      <c r="C3603" s="21">
        <v>2647666</v>
      </c>
      <c r="D3603" s="20" t="s">
        <v>102</v>
      </c>
      <c r="E3603" s="20" t="s">
        <v>63</v>
      </c>
      <c r="F3603" s="45" t="s">
        <v>24297</v>
      </c>
      <c r="G3603" s="44" t="s">
        <v>24297</v>
      </c>
      <c r="H3603" s="20" t="s">
        <v>366</v>
      </c>
      <c r="J3603" t="s">
        <v>33</v>
      </c>
      <c r="K3603" t="s">
        <v>382</v>
      </c>
      <c r="L3603" t="s">
        <v>35</v>
      </c>
      <c r="M3603" t="s">
        <v>292</v>
      </c>
      <c r="N3603" t="s">
        <v>37</v>
      </c>
      <c r="O3603" t="s">
        <v>6705</v>
      </c>
      <c r="P3603" s="13" t="s">
        <v>23239</v>
      </c>
      <c r="Q3603" s="2" t="s">
        <v>44</v>
      </c>
      <c r="R3603" t="s">
        <v>7550</v>
      </c>
      <c r="S3603" s="13" t="s">
        <v>23239</v>
      </c>
      <c r="T3603" t="s">
        <v>7551</v>
      </c>
      <c r="U3603" t="s">
        <v>44</v>
      </c>
      <c r="V3603" t="s">
        <v>37</v>
      </c>
      <c r="W3603" t="s">
        <v>42</v>
      </c>
      <c r="X3603" t="s">
        <v>164</v>
      </c>
      <c r="Y3603" t="s">
        <v>44</v>
      </c>
      <c r="Z3603" t="s">
        <v>78</v>
      </c>
      <c r="AA3603" t="s">
        <v>7552</v>
      </c>
      <c r="AB3603" t="s">
        <v>44</v>
      </c>
      <c r="AC3603" t="s">
        <v>44</v>
      </c>
      <c r="AD3603" t="s">
        <v>928</v>
      </c>
      <c r="AE3603" t="s">
        <v>25221</v>
      </c>
      <c r="AF3603" t="s">
        <v>25222</v>
      </c>
    </row>
    <row r="3604" spans="3:32" x14ac:dyDescent="0.3">
      <c r="C3604" s="21">
        <v>2650214</v>
      </c>
      <c r="D3604" s="20" t="s">
        <v>102</v>
      </c>
      <c r="E3604" s="20" t="s">
        <v>30</v>
      </c>
      <c r="F3604" s="45" t="s">
        <v>24352</v>
      </c>
      <c r="G3604" s="44" t="s">
        <v>24297</v>
      </c>
      <c r="H3604" s="20" t="s">
        <v>366</v>
      </c>
      <c r="J3604" t="s">
        <v>33</v>
      </c>
      <c r="K3604" t="s">
        <v>382</v>
      </c>
      <c r="L3604" t="s">
        <v>35</v>
      </c>
      <c r="M3604" t="s">
        <v>52</v>
      </c>
      <c r="N3604" t="s">
        <v>37</v>
      </c>
      <c r="O3604" t="s">
        <v>24380</v>
      </c>
      <c r="P3604" s="13" t="s">
        <v>23330</v>
      </c>
      <c r="Q3604" s="2" t="s">
        <v>24381</v>
      </c>
      <c r="R3604" t="s">
        <v>24380</v>
      </c>
      <c r="S3604" s="13" t="s">
        <v>23330</v>
      </c>
      <c r="T3604" t="s">
        <v>24382</v>
      </c>
      <c r="U3604" t="s">
        <v>24383</v>
      </c>
      <c r="V3604" t="s">
        <v>37</v>
      </c>
      <c r="W3604" t="s">
        <v>42</v>
      </c>
      <c r="X3604" t="s">
        <v>2151</v>
      </c>
      <c r="Y3604" t="s">
        <v>44</v>
      </c>
      <c r="Z3604" t="s">
        <v>2152</v>
      </c>
      <c r="AA3604" t="s">
        <v>24384</v>
      </c>
      <c r="AB3604" t="s">
        <v>24385</v>
      </c>
      <c r="AC3604" t="s">
        <v>24386</v>
      </c>
      <c r="AD3604" t="s">
        <v>24387</v>
      </c>
      <c r="AE3604" t="s">
        <v>24388</v>
      </c>
      <c r="AF3604" t="s">
        <v>115</v>
      </c>
    </row>
    <row r="3605" spans="3:32" x14ac:dyDescent="0.3">
      <c r="C3605" s="21">
        <v>2650216</v>
      </c>
      <c r="D3605" s="20" t="s">
        <v>102</v>
      </c>
      <c r="E3605" s="20" t="s">
        <v>63</v>
      </c>
      <c r="F3605" s="45" t="s">
        <v>24352</v>
      </c>
      <c r="G3605" s="44" t="s">
        <v>24297</v>
      </c>
      <c r="H3605" s="20" t="s">
        <v>366</v>
      </c>
      <c r="J3605" t="s">
        <v>33</v>
      </c>
      <c r="K3605" t="s">
        <v>382</v>
      </c>
      <c r="L3605" t="s">
        <v>35</v>
      </c>
      <c r="M3605" t="s">
        <v>117</v>
      </c>
      <c r="N3605" t="s">
        <v>37</v>
      </c>
      <c r="O3605" t="s">
        <v>24389</v>
      </c>
      <c r="P3605" s="13" t="s">
        <v>23330</v>
      </c>
      <c r="Q3605" s="2" t="s">
        <v>24390</v>
      </c>
      <c r="R3605" t="s">
        <v>24389</v>
      </c>
      <c r="S3605" s="13" t="s">
        <v>23330</v>
      </c>
      <c r="T3605" t="s">
        <v>24391</v>
      </c>
      <c r="U3605" t="s">
        <v>24392</v>
      </c>
      <c r="V3605" t="s">
        <v>37</v>
      </c>
      <c r="W3605" t="s">
        <v>42</v>
      </c>
      <c r="X3605" t="s">
        <v>122</v>
      </c>
      <c r="Y3605" t="s">
        <v>44</v>
      </c>
      <c r="Z3605" t="s">
        <v>45</v>
      </c>
      <c r="AA3605" t="s">
        <v>24393</v>
      </c>
      <c r="AB3605" t="s">
        <v>24394</v>
      </c>
      <c r="AC3605" t="s">
        <v>24395</v>
      </c>
      <c r="AD3605" t="s">
        <v>24396</v>
      </c>
      <c r="AE3605" t="s">
        <v>24397</v>
      </c>
      <c r="AF3605" t="s">
        <v>115</v>
      </c>
    </row>
    <row r="3606" spans="3:32" x14ac:dyDescent="0.3">
      <c r="C3606" s="21">
        <v>2650573</v>
      </c>
      <c r="D3606" s="20" t="s">
        <v>102</v>
      </c>
      <c r="E3606" s="20" t="s">
        <v>63</v>
      </c>
      <c r="F3606" s="45" t="s">
        <v>24352</v>
      </c>
      <c r="G3606" s="44" t="s">
        <v>24297</v>
      </c>
      <c r="H3606" s="20" t="s">
        <v>366</v>
      </c>
      <c r="J3606" t="s">
        <v>33</v>
      </c>
      <c r="K3606" t="s">
        <v>382</v>
      </c>
      <c r="L3606" t="s">
        <v>35</v>
      </c>
      <c r="M3606" t="s">
        <v>52</v>
      </c>
      <c r="N3606" t="s">
        <v>37</v>
      </c>
      <c r="O3606" t="s">
        <v>24476</v>
      </c>
      <c r="P3606" s="13" t="s">
        <v>23330</v>
      </c>
      <c r="Q3606" s="2" t="s">
        <v>44</v>
      </c>
      <c r="R3606" t="s">
        <v>24477</v>
      </c>
      <c r="S3606" s="13" t="s">
        <v>23330</v>
      </c>
      <c r="T3606" t="s">
        <v>24478</v>
      </c>
      <c r="U3606" t="s">
        <v>44</v>
      </c>
      <c r="V3606" t="s">
        <v>37</v>
      </c>
      <c r="W3606" t="s">
        <v>42</v>
      </c>
      <c r="X3606" t="s">
        <v>164</v>
      </c>
      <c r="Y3606" t="s">
        <v>44</v>
      </c>
      <c r="Z3606" t="s">
        <v>78</v>
      </c>
      <c r="AA3606" t="s">
        <v>24479</v>
      </c>
      <c r="AB3606" t="s">
        <v>24480</v>
      </c>
      <c r="AC3606" t="s">
        <v>44</v>
      </c>
      <c r="AD3606" t="s">
        <v>24481</v>
      </c>
      <c r="AE3606" t="s">
        <v>24482</v>
      </c>
      <c r="AF3606" t="s">
        <v>24483</v>
      </c>
    </row>
    <row r="3607" spans="3:32" x14ac:dyDescent="0.3">
      <c r="C3607" s="21">
        <v>2650581</v>
      </c>
      <c r="D3607" s="20" t="s">
        <v>102</v>
      </c>
      <c r="E3607" s="20" t="s">
        <v>63</v>
      </c>
      <c r="F3607" s="45" t="s">
        <v>24352</v>
      </c>
      <c r="G3607" s="44" t="s">
        <v>24297</v>
      </c>
      <c r="H3607" s="20" t="s">
        <v>366</v>
      </c>
      <c r="J3607" t="s">
        <v>33</v>
      </c>
      <c r="K3607" t="s">
        <v>382</v>
      </c>
      <c r="L3607" t="s">
        <v>35</v>
      </c>
      <c r="M3607" t="s">
        <v>36</v>
      </c>
      <c r="N3607" t="s">
        <v>37</v>
      </c>
      <c r="O3607" t="s">
        <v>24484</v>
      </c>
      <c r="P3607" s="13" t="s">
        <v>23330</v>
      </c>
      <c r="Q3607" s="2" t="s">
        <v>24485</v>
      </c>
      <c r="R3607" t="s">
        <v>22194</v>
      </c>
      <c r="S3607" s="13" t="s">
        <v>23330</v>
      </c>
      <c r="T3607" t="s">
        <v>16148</v>
      </c>
      <c r="U3607" t="s">
        <v>44</v>
      </c>
      <c r="V3607" t="s">
        <v>37</v>
      </c>
      <c r="W3607" t="s">
        <v>42</v>
      </c>
      <c r="X3607" t="s">
        <v>780</v>
      </c>
      <c r="Y3607" t="s">
        <v>44</v>
      </c>
      <c r="Z3607" t="s">
        <v>45</v>
      </c>
      <c r="AA3607" t="s">
        <v>24486</v>
      </c>
      <c r="AB3607" t="s">
        <v>44</v>
      </c>
      <c r="AC3607" t="s">
        <v>8960</v>
      </c>
      <c r="AD3607" t="s">
        <v>24487</v>
      </c>
      <c r="AE3607" t="s">
        <v>24488</v>
      </c>
      <c r="AF3607" t="s">
        <v>115</v>
      </c>
    </row>
    <row r="3608" spans="3:32" x14ac:dyDescent="0.3">
      <c r="C3608" s="21">
        <v>2650988</v>
      </c>
      <c r="D3608" s="20" t="s">
        <v>102</v>
      </c>
      <c r="E3608" s="20" t="s">
        <v>63</v>
      </c>
      <c r="F3608" s="45" t="s">
        <v>24352</v>
      </c>
      <c r="G3608" s="44" t="s">
        <v>24297</v>
      </c>
      <c r="H3608" s="20" t="s">
        <v>366</v>
      </c>
      <c r="J3608" t="s">
        <v>33</v>
      </c>
      <c r="K3608" t="s">
        <v>382</v>
      </c>
      <c r="L3608" t="s">
        <v>35</v>
      </c>
      <c r="M3608" t="s">
        <v>36</v>
      </c>
      <c r="N3608" t="s">
        <v>37</v>
      </c>
      <c r="O3608" t="s">
        <v>24501</v>
      </c>
      <c r="P3608" s="13" t="s">
        <v>23330</v>
      </c>
      <c r="Q3608" s="2" t="s">
        <v>44</v>
      </c>
      <c r="R3608" t="s">
        <v>24502</v>
      </c>
      <c r="S3608" s="13" t="s">
        <v>23330</v>
      </c>
      <c r="T3608" t="s">
        <v>24503</v>
      </c>
      <c r="U3608" t="s">
        <v>44</v>
      </c>
      <c r="V3608" t="s">
        <v>37</v>
      </c>
      <c r="W3608" t="s">
        <v>42</v>
      </c>
      <c r="X3608" t="s">
        <v>164</v>
      </c>
      <c r="Y3608" t="s">
        <v>44</v>
      </c>
      <c r="Z3608" t="s">
        <v>78</v>
      </c>
      <c r="AA3608" t="s">
        <v>24504</v>
      </c>
      <c r="AB3608" t="s">
        <v>44</v>
      </c>
      <c r="AC3608" t="s">
        <v>44</v>
      </c>
      <c r="AD3608" t="s">
        <v>24505</v>
      </c>
      <c r="AE3608" t="s">
        <v>24506</v>
      </c>
      <c r="AF3608" t="s">
        <v>24507</v>
      </c>
    </row>
    <row r="3609" spans="3:32" x14ac:dyDescent="0.3">
      <c r="C3609" s="21">
        <v>2651092</v>
      </c>
      <c r="D3609" s="20" t="s">
        <v>102</v>
      </c>
      <c r="E3609" s="20" t="s">
        <v>63</v>
      </c>
      <c r="F3609" s="45" t="s">
        <v>24352</v>
      </c>
      <c r="G3609" s="44" t="s">
        <v>24297</v>
      </c>
      <c r="H3609" s="20" t="s">
        <v>366</v>
      </c>
      <c r="J3609" t="s">
        <v>33</v>
      </c>
      <c r="K3609" t="s">
        <v>382</v>
      </c>
      <c r="L3609" t="s">
        <v>35</v>
      </c>
      <c r="M3609" t="s">
        <v>117</v>
      </c>
      <c r="N3609" t="s">
        <v>37</v>
      </c>
      <c r="O3609" t="s">
        <v>24508</v>
      </c>
      <c r="P3609" s="13" t="s">
        <v>23330</v>
      </c>
      <c r="Q3609" s="2" t="s">
        <v>24509</v>
      </c>
      <c r="R3609" t="s">
        <v>24508</v>
      </c>
      <c r="S3609" s="13" t="s">
        <v>23330</v>
      </c>
      <c r="T3609" t="s">
        <v>24510</v>
      </c>
      <c r="U3609" t="s">
        <v>24508</v>
      </c>
      <c r="V3609" t="s">
        <v>37</v>
      </c>
      <c r="W3609" t="s">
        <v>42</v>
      </c>
      <c r="X3609" t="s">
        <v>97</v>
      </c>
      <c r="Y3609" t="s">
        <v>44</v>
      </c>
      <c r="Z3609" t="s">
        <v>78</v>
      </c>
      <c r="AA3609" t="s">
        <v>24511</v>
      </c>
      <c r="AB3609" t="s">
        <v>44</v>
      </c>
      <c r="AC3609" t="s">
        <v>24512</v>
      </c>
      <c r="AD3609" t="s">
        <v>24513</v>
      </c>
      <c r="AE3609" t="s">
        <v>24514</v>
      </c>
      <c r="AF3609" t="s">
        <v>115</v>
      </c>
    </row>
    <row r="3610" spans="3:32" x14ac:dyDescent="0.3">
      <c r="C3610" s="21">
        <v>2651119</v>
      </c>
      <c r="D3610" s="20" t="s">
        <v>102</v>
      </c>
      <c r="E3610" s="20" t="s">
        <v>63</v>
      </c>
      <c r="F3610" s="45" t="s">
        <v>24352</v>
      </c>
      <c r="G3610" s="44" t="s">
        <v>24297</v>
      </c>
      <c r="H3610" s="20" t="s">
        <v>366</v>
      </c>
      <c r="J3610" t="s">
        <v>33</v>
      </c>
      <c r="K3610" t="s">
        <v>382</v>
      </c>
      <c r="L3610" t="s">
        <v>35</v>
      </c>
      <c r="M3610" t="s">
        <v>117</v>
      </c>
      <c r="N3610" t="s">
        <v>37</v>
      </c>
      <c r="O3610" t="s">
        <v>24508</v>
      </c>
      <c r="P3610" s="13" t="s">
        <v>23330</v>
      </c>
      <c r="Q3610" s="2" t="s">
        <v>44</v>
      </c>
      <c r="R3610" t="s">
        <v>24515</v>
      </c>
      <c r="S3610" s="13" t="s">
        <v>23330</v>
      </c>
      <c r="T3610" t="s">
        <v>24510</v>
      </c>
      <c r="U3610" t="s">
        <v>44</v>
      </c>
      <c r="V3610" t="s">
        <v>37</v>
      </c>
      <c r="W3610" t="s">
        <v>42</v>
      </c>
      <c r="X3610" t="s">
        <v>164</v>
      </c>
      <c r="Y3610" t="s">
        <v>44</v>
      </c>
      <c r="Z3610" t="s">
        <v>78</v>
      </c>
      <c r="AA3610" t="s">
        <v>24511</v>
      </c>
      <c r="AB3610" t="s">
        <v>44</v>
      </c>
      <c r="AC3610" t="s">
        <v>44</v>
      </c>
      <c r="AD3610" t="s">
        <v>20049</v>
      </c>
      <c r="AE3610" t="s">
        <v>24516</v>
      </c>
      <c r="AF3610" t="s">
        <v>115</v>
      </c>
    </row>
    <row r="3611" spans="3:32" x14ac:dyDescent="0.3">
      <c r="C3611" s="21">
        <v>2651170</v>
      </c>
      <c r="D3611" s="20" t="s">
        <v>102</v>
      </c>
      <c r="E3611" s="20" t="s">
        <v>63</v>
      </c>
      <c r="F3611" s="45" t="s">
        <v>24352</v>
      </c>
      <c r="G3611" s="44" t="s">
        <v>24297</v>
      </c>
      <c r="H3611" s="20" t="s">
        <v>366</v>
      </c>
      <c r="J3611" t="s">
        <v>33</v>
      </c>
      <c r="K3611" t="s">
        <v>382</v>
      </c>
      <c r="L3611" t="s">
        <v>35</v>
      </c>
      <c r="M3611" t="s">
        <v>105</v>
      </c>
      <c r="N3611" t="s">
        <v>37</v>
      </c>
      <c r="O3611" t="s">
        <v>24517</v>
      </c>
      <c r="P3611" s="13" t="s">
        <v>23330</v>
      </c>
      <c r="Q3611" s="2" t="s">
        <v>44</v>
      </c>
      <c r="R3611" t="s">
        <v>24518</v>
      </c>
      <c r="S3611" s="13" t="s">
        <v>23330</v>
      </c>
      <c r="T3611" t="s">
        <v>24519</v>
      </c>
      <c r="U3611" t="s">
        <v>44</v>
      </c>
      <c r="V3611" t="s">
        <v>37</v>
      </c>
      <c r="W3611" t="s">
        <v>42</v>
      </c>
      <c r="X3611" t="s">
        <v>164</v>
      </c>
      <c r="Y3611" t="s">
        <v>44</v>
      </c>
      <c r="Z3611" t="s">
        <v>78</v>
      </c>
      <c r="AA3611" t="s">
        <v>24520</v>
      </c>
      <c r="AB3611" t="s">
        <v>24521</v>
      </c>
      <c r="AC3611" t="s">
        <v>44</v>
      </c>
      <c r="AD3611" t="s">
        <v>24522</v>
      </c>
      <c r="AE3611" t="s">
        <v>24523</v>
      </c>
      <c r="AF3611" t="s">
        <v>115</v>
      </c>
    </row>
    <row r="3612" spans="3:32" x14ac:dyDescent="0.3">
      <c r="C3612" s="21">
        <v>2651209</v>
      </c>
      <c r="D3612" s="20" t="s">
        <v>102</v>
      </c>
      <c r="E3612" s="20" t="s">
        <v>141</v>
      </c>
      <c r="F3612" s="45" t="s">
        <v>24524</v>
      </c>
      <c r="G3612" s="44" t="s">
        <v>24297</v>
      </c>
      <c r="H3612" s="20" t="s">
        <v>366</v>
      </c>
      <c r="J3612" t="s">
        <v>33</v>
      </c>
      <c r="K3612" t="s">
        <v>34</v>
      </c>
      <c r="L3612" t="s">
        <v>35</v>
      </c>
      <c r="M3612" t="s">
        <v>36</v>
      </c>
      <c r="N3612" t="s">
        <v>37</v>
      </c>
      <c r="O3612" t="s">
        <v>24525</v>
      </c>
      <c r="P3612" s="13" t="s">
        <v>23364</v>
      </c>
      <c r="Q3612" s="2" t="s">
        <v>24526</v>
      </c>
      <c r="R3612" t="s">
        <v>24525</v>
      </c>
      <c r="S3612" s="13" t="s">
        <v>23364</v>
      </c>
      <c r="T3612" t="s">
        <v>24527</v>
      </c>
      <c r="U3612" t="s">
        <v>24528</v>
      </c>
      <c r="V3612" t="s">
        <v>37</v>
      </c>
      <c r="W3612" t="s">
        <v>42</v>
      </c>
      <c r="X3612" t="s">
        <v>3624</v>
      </c>
      <c r="Y3612" t="s">
        <v>44</v>
      </c>
      <c r="Z3612" t="s">
        <v>24529</v>
      </c>
      <c r="AA3612" t="s">
        <v>24530</v>
      </c>
      <c r="AB3612" t="s">
        <v>24531</v>
      </c>
      <c r="AC3612" t="s">
        <v>24532</v>
      </c>
      <c r="AD3612" t="s">
        <v>24533</v>
      </c>
      <c r="AE3612" t="s">
        <v>24534</v>
      </c>
      <c r="AF3612" t="s">
        <v>115</v>
      </c>
    </row>
    <row r="3613" spans="3:32" x14ac:dyDescent="0.3">
      <c r="C3613" s="21">
        <v>2651661</v>
      </c>
      <c r="D3613" s="20" t="s">
        <v>102</v>
      </c>
      <c r="E3613" s="20" t="s">
        <v>30</v>
      </c>
      <c r="F3613" s="45" t="s">
        <v>24524</v>
      </c>
      <c r="G3613" s="44" t="s">
        <v>24297</v>
      </c>
      <c r="H3613" s="20" t="s">
        <v>366</v>
      </c>
      <c r="J3613" t="s">
        <v>33</v>
      </c>
      <c r="K3613" t="s">
        <v>34</v>
      </c>
      <c r="L3613" t="s">
        <v>35</v>
      </c>
      <c r="M3613" t="s">
        <v>52</v>
      </c>
      <c r="N3613" t="s">
        <v>37</v>
      </c>
      <c r="O3613" t="s">
        <v>24732</v>
      </c>
      <c r="P3613" s="13" t="s">
        <v>23364</v>
      </c>
      <c r="Q3613" s="2" t="s">
        <v>44</v>
      </c>
      <c r="R3613" t="s">
        <v>24733</v>
      </c>
      <c r="S3613" s="13" t="s">
        <v>23364</v>
      </c>
      <c r="T3613" t="s">
        <v>24734</v>
      </c>
      <c r="U3613" t="s">
        <v>44</v>
      </c>
      <c r="V3613" t="s">
        <v>37</v>
      </c>
      <c r="W3613" t="s">
        <v>42</v>
      </c>
      <c r="X3613" t="s">
        <v>164</v>
      </c>
      <c r="Y3613" t="s">
        <v>44</v>
      </c>
      <c r="Z3613" t="s">
        <v>45</v>
      </c>
      <c r="AA3613" t="s">
        <v>24735</v>
      </c>
      <c r="AB3613" t="s">
        <v>44</v>
      </c>
      <c r="AC3613" t="s">
        <v>44</v>
      </c>
      <c r="AD3613" t="s">
        <v>24736</v>
      </c>
      <c r="AE3613" t="s">
        <v>24737</v>
      </c>
      <c r="AF3613" t="s">
        <v>115</v>
      </c>
    </row>
    <row r="3614" spans="3:32" x14ac:dyDescent="0.3">
      <c r="C3614" s="21">
        <v>2651714</v>
      </c>
      <c r="D3614" s="20" t="s">
        <v>102</v>
      </c>
      <c r="E3614" s="20" t="s">
        <v>30</v>
      </c>
      <c r="F3614" s="45" t="s">
        <v>24524</v>
      </c>
      <c r="G3614" s="44" t="s">
        <v>24297</v>
      </c>
      <c r="H3614" s="20" t="s">
        <v>366</v>
      </c>
      <c r="J3614" t="s">
        <v>33</v>
      </c>
      <c r="K3614" t="s">
        <v>34</v>
      </c>
      <c r="L3614" t="s">
        <v>35</v>
      </c>
      <c r="M3614" t="s">
        <v>52</v>
      </c>
      <c r="N3614" t="s">
        <v>37</v>
      </c>
      <c r="O3614" t="s">
        <v>24738</v>
      </c>
      <c r="P3614" s="13" t="s">
        <v>23364</v>
      </c>
      <c r="Q3614" s="2" t="s">
        <v>24739</v>
      </c>
      <c r="R3614" t="s">
        <v>24740</v>
      </c>
      <c r="S3614" s="13" t="s">
        <v>23364</v>
      </c>
      <c r="T3614" t="s">
        <v>24741</v>
      </c>
      <c r="U3614" t="s">
        <v>24742</v>
      </c>
      <c r="V3614" t="s">
        <v>37</v>
      </c>
      <c r="W3614" t="s">
        <v>42</v>
      </c>
      <c r="X3614" t="s">
        <v>5021</v>
      </c>
      <c r="Y3614" t="s">
        <v>44</v>
      </c>
      <c r="Z3614" t="s">
        <v>359</v>
      </c>
      <c r="AA3614" t="s">
        <v>24743</v>
      </c>
      <c r="AB3614" t="s">
        <v>124</v>
      </c>
      <c r="AC3614" t="s">
        <v>124</v>
      </c>
      <c r="AD3614" t="s">
        <v>24744</v>
      </c>
      <c r="AE3614" t="s">
        <v>24745</v>
      </c>
      <c r="AF3614" t="s">
        <v>115</v>
      </c>
    </row>
    <row r="3615" spans="3:32" x14ac:dyDescent="0.3">
      <c r="C3615" s="21">
        <v>2651946</v>
      </c>
      <c r="D3615" s="20" t="s">
        <v>102</v>
      </c>
      <c r="E3615" s="20" t="s">
        <v>63</v>
      </c>
      <c r="F3615" s="45" t="s">
        <v>24524</v>
      </c>
      <c r="G3615" s="44" t="s">
        <v>24297</v>
      </c>
      <c r="H3615" s="20" t="s">
        <v>366</v>
      </c>
      <c r="J3615" t="s">
        <v>33</v>
      </c>
      <c r="K3615" t="s">
        <v>34</v>
      </c>
      <c r="L3615" t="s">
        <v>35</v>
      </c>
      <c r="M3615" t="s">
        <v>64</v>
      </c>
      <c r="N3615" t="s">
        <v>37</v>
      </c>
      <c r="O3615" t="s">
        <v>24746</v>
      </c>
      <c r="P3615" s="13" t="s">
        <v>23364</v>
      </c>
      <c r="Q3615" s="2" t="s">
        <v>44</v>
      </c>
      <c r="R3615" t="s">
        <v>24747</v>
      </c>
      <c r="S3615" s="13" t="s">
        <v>23364</v>
      </c>
      <c r="T3615" t="s">
        <v>24748</v>
      </c>
      <c r="U3615" t="s">
        <v>44</v>
      </c>
      <c r="V3615" t="s">
        <v>37</v>
      </c>
      <c r="W3615" t="s">
        <v>42</v>
      </c>
      <c r="X3615" t="s">
        <v>164</v>
      </c>
      <c r="Y3615" t="s">
        <v>44</v>
      </c>
      <c r="Z3615" t="s">
        <v>78</v>
      </c>
      <c r="AA3615" t="s">
        <v>24749</v>
      </c>
      <c r="AB3615" t="s">
        <v>24750</v>
      </c>
      <c r="AC3615" t="s">
        <v>44</v>
      </c>
      <c r="AD3615" t="s">
        <v>24751</v>
      </c>
      <c r="AE3615" t="s">
        <v>24752</v>
      </c>
      <c r="AF3615" t="s">
        <v>115</v>
      </c>
    </row>
    <row r="3616" spans="3:32" x14ac:dyDescent="0.3">
      <c r="C3616" s="21">
        <v>2652000</v>
      </c>
      <c r="D3616" s="20" t="s">
        <v>102</v>
      </c>
      <c r="E3616" s="20" t="s">
        <v>63</v>
      </c>
      <c r="F3616" s="45" t="s">
        <v>24524</v>
      </c>
      <c r="G3616" s="44" t="s">
        <v>24297</v>
      </c>
      <c r="H3616" s="20" t="s">
        <v>366</v>
      </c>
      <c r="J3616" t="s">
        <v>33</v>
      </c>
      <c r="K3616" t="s">
        <v>34</v>
      </c>
      <c r="L3616" t="s">
        <v>35</v>
      </c>
      <c r="M3616" t="s">
        <v>52</v>
      </c>
      <c r="N3616" t="s">
        <v>37</v>
      </c>
      <c r="O3616" t="s">
        <v>24535</v>
      </c>
      <c r="P3616" s="13" t="s">
        <v>23364</v>
      </c>
      <c r="Q3616" s="2" t="s">
        <v>24536</v>
      </c>
      <c r="R3616" t="s">
        <v>12178</v>
      </c>
      <c r="S3616" s="13" t="s">
        <v>23364</v>
      </c>
      <c r="T3616" t="s">
        <v>10140</v>
      </c>
      <c r="U3616" t="s">
        <v>44</v>
      </c>
      <c r="V3616" t="s">
        <v>37</v>
      </c>
      <c r="W3616" t="s">
        <v>42</v>
      </c>
      <c r="X3616" t="s">
        <v>5021</v>
      </c>
      <c r="Y3616" t="s">
        <v>44</v>
      </c>
      <c r="Z3616" t="s">
        <v>359</v>
      </c>
      <c r="AA3616" t="s">
        <v>24537</v>
      </c>
      <c r="AB3616" t="s">
        <v>44</v>
      </c>
      <c r="AC3616" t="s">
        <v>10142</v>
      </c>
      <c r="AD3616" t="s">
        <v>10143</v>
      </c>
      <c r="AE3616" t="s">
        <v>24538</v>
      </c>
      <c r="AF3616" t="s">
        <v>115</v>
      </c>
    </row>
    <row r="3617" spans="3:32" x14ac:dyDescent="0.3">
      <c r="C3617" s="21">
        <v>2652050</v>
      </c>
      <c r="D3617" s="20" t="s">
        <v>102</v>
      </c>
      <c r="E3617" s="20" t="s">
        <v>141</v>
      </c>
      <c r="F3617" s="45" t="s">
        <v>24524</v>
      </c>
      <c r="G3617" s="44" t="s">
        <v>24297</v>
      </c>
      <c r="H3617" s="20" t="s">
        <v>366</v>
      </c>
      <c r="J3617" t="s">
        <v>33</v>
      </c>
      <c r="K3617" t="s">
        <v>34</v>
      </c>
      <c r="L3617" t="s">
        <v>35</v>
      </c>
      <c r="M3617" t="s">
        <v>36</v>
      </c>
      <c r="N3617" t="s">
        <v>37</v>
      </c>
      <c r="O3617" t="s">
        <v>24539</v>
      </c>
      <c r="P3617" s="13" t="s">
        <v>23364</v>
      </c>
      <c r="Q3617" s="2" t="s">
        <v>24540</v>
      </c>
      <c r="R3617" t="s">
        <v>24539</v>
      </c>
      <c r="S3617" s="13" t="s">
        <v>23364</v>
      </c>
      <c r="T3617" t="s">
        <v>24541</v>
      </c>
      <c r="U3617" t="s">
        <v>13956</v>
      </c>
      <c r="V3617" t="s">
        <v>37</v>
      </c>
      <c r="W3617" t="s">
        <v>42</v>
      </c>
      <c r="X3617" t="s">
        <v>1653</v>
      </c>
      <c r="Y3617" t="s">
        <v>44</v>
      </c>
      <c r="Z3617" t="s">
        <v>45</v>
      </c>
      <c r="AA3617" t="s">
        <v>24542</v>
      </c>
      <c r="AB3617" t="s">
        <v>24543</v>
      </c>
      <c r="AC3617" t="s">
        <v>24544</v>
      </c>
      <c r="AD3617" t="s">
        <v>24545</v>
      </c>
      <c r="AE3617" t="s">
        <v>24546</v>
      </c>
      <c r="AF3617" t="s">
        <v>115</v>
      </c>
    </row>
    <row r="3618" spans="3:32" x14ac:dyDescent="0.3">
      <c r="C3618" s="21">
        <v>2652365</v>
      </c>
      <c r="D3618" s="20" t="s">
        <v>102</v>
      </c>
      <c r="E3618" s="20" t="s">
        <v>63</v>
      </c>
      <c r="F3618" s="45" t="s">
        <v>24524</v>
      </c>
      <c r="G3618" s="44" t="s">
        <v>24297</v>
      </c>
      <c r="H3618" s="20" t="s">
        <v>366</v>
      </c>
      <c r="J3618" t="s">
        <v>33</v>
      </c>
      <c r="K3618" t="s">
        <v>34</v>
      </c>
      <c r="L3618" t="s">
        <v>35</v>
      </c>
      <c r="M3618" t="s">
        <v>52</v>
      </c>
      <c r="N3618" t="s">
        <v>37</v>
      </c>
      <c r="O3618" t="s">
        <v>24753</v>
      </c>
      <c r="P3618" s="13" t="s">
        <v>23364</v>
      </c>
      <c r="Q3618" s="2" t="s">
        <v>44</v>
      </c>
      <c r="R3618" t="s">
        <v>24754</v>
      </c>
      <c r="S3618" s="13" t="s">
        <v>23364</v>
      </c>
      <c r="T3618" t="s">
        <v>24755</v>
      </c>
      <c r="U3618" t="s">
        <v>44</v>
      </c>
      <c r="V3618" t="s">
        <v>37</v>
      </c>
      <c r="W3618" t="s">
        <v>42</v>
      </c>
      <c r="X3618" t="s">
        <v>164</v>
      </c>
      <c r="Y3618" t="s">
        <v>44</v>
      </c>
      <c r="Z3618" t="s">
        <v>78</v>
      </c>
      <c r="AA3618" t="s">
        <v>24756</v>
      </c>
      <c r="AB3618" t="s">
        <v>24757</v>
      </c>
      <c r="AC3618" t="s">
        <v>44</v>
      </c>
      <c r="AD3618" t="s">
        <v>24758</v>
      </c>
      <c r="AE3618" t="s">
        <v>24759</v>
      </c>
      <c r="AF3618" t="s">
        <v>115</v>
      </c>
    </row>
    <row r="3619" spans="3:32" x14ac:dyDescent="0.3">
      <c r="C3619" s="21">
        <v>2652438</v>
      </c>
      <c r="D3619" s="20" t="s">
        <v>102</v>
      </c>
      <c r="E3619" s="20" t="s">
        <v>63</v>
      </c>
      <c r="F3619" s="45" t="s">
        <v>24524</v>
      </c>
      <c r="G3619" s="44" t="s">
        <v>24297</v>
      </c>
      <c r="H3619" s="20" t="s">
        <v>366</v>
      </c>
      <c r="J3619" t="s">
        <v>33</v>
      </c>
      <c r="K3619" t="s">
        <v>34</v>
      </c>
      <c r="L3619" t="s">
        <v>35</v>
      </c>
      <c r="M3619" t="s">
        <v>117</v>
      </c>
      <c r="N3619" t="s">
        <v>37</v>
      </c>
      <c r="O3619" t="s">
        <v>24760</v>
      </c>
      <c r="P3619" s="13" t="s">
        <v>23364</v>
      </c>
      <c r="Q3619" s="2" t="s">
        <v>44</v>
      </c>
      <c r="R3619" t="s">
        <v>24761</v>
      </c>
      <c r="S3619" s="13" t="s">
        <v>23364</v>
      </c>
      <c r="T3619" t="s">
        <v>24762</v>
      </c>
      <c r="U3619" t="s">
        <v>44</v>
      </c>
      <c r="V3619" t="s">
        <v>37</v>
      </c>
      <c r="W3619" t="s">
        <v>42</v>
      </c>
      <c r="X3619" t="s">
        <v>164</v>
      </c>
      <c r="Y3619" t="s">
        <v>44</v>
      </c>
      <c r="Z3619" t="s">
        <v>78</v>
      </c>
      <c r="AA3619" t="s">
        <v>24763</v>
      </c>
      <c r="AB3619" t="s">
        <v>24764</v>
      </c>
      <c r="AC3619" t="s">
        <v>44</v>
      </c>
      <c r="AD3619" t="s">
        <v>24765</v>
      </c>
      <c r="AE3619" t="s">
        <v>24766</v>
      </c>
      <c r="AF3619" t="s">
        <v>115</v>
      </c>
    </row>
    <row r="3620" spans="3:32" x14ac:dyDescent="0.3">
      <c r="C3620" s="21">
        <v>2658313</v>
      </c>
      <c r="D3620" s="20" t="s">
        <v>29</v>
      </c>
      <c r="E3620" s="20" t="s">
        <v>63</v>
      </c>
      <c r="F3620" s="45" t="s">
        <v>24524</v>
      </c>
      <c r="G3620" s="44" t="s">
        <v>24352</v>
      </c>
      <c r="H3620" s="20" t="s">
        <v>366</v>
      </c>
      <c r="J3620" t="s">
        <v>33</v>
      </c>
      <c r="K3620" t="s">
        <v>382</v>
      </c>
      <c r="L3620" t="s">
        <v>35</v>
      </c>
      <c r="M3620" t="s">
        <v>64</v>
      </c>
      <c r="N3620" t="s">
        <v>37</v>
      </c>
      <c r="O3620" t="s">
        <v>24791</v>
      </c>
      <c r="P3620" s="13" t="s">
        <v>23771</v>
      </c>
      <c r="Q3620" s="2" t="s">
        <v>24792</v>
      </c>
      <c r="R3620" t="s">
        <v>21702</v>
      </c>
      <c r="S3620" s="13" t="s">
        <v>23771</v>
      </c>
      <c r="T3620" t="s">
        <v>24793</v>
      </c>
      <c r="U3620" t="s">
        <v>24794</v>
      </c>
      <c r="V3620" t="s">
        <v>37</v>
      </c>
      <c r="W3620" t="s">
        <v>42</v>
      </c>
      <c r="X3620" t="s">
        <v>19052</v>
      </c>
      <c r="Y3620" t="s">
        <v>44</v>
      </c>
      <c r="Z3620" t="s">
        <v>78</v>
      </c>
      <c r="AA3620" t="s">
        <v>24795</v>
      </c>
      <c r="AB3620" t="s">
        <v>44</v>
      </c>
      <c r="AC3620" t="s">
        <v>71</v>
      </c>
      <c r="AD3620" t="s">
        <v>976</v>
      </c>
      <c r="AE3620" t="s">
        <v>24796</v>
      </c>
      <c r="AF3620" t="s">
        <v>51</v>
      </c>
    </row>
    <row r="3621" spans="3:32" x14ac:dyDescent="0.3">
      <c r="C3621" s="21">
        <v>2658421</v>
      </c>
      <c r="D3621" s="20" t="s">
        <v>29</v>
      </c>
      <c r="E3621" s="20" t="s">
        <v>63</v>
      </c>
      <c r="F3621" s="45" t="s">
        <v>24524</v>
      </c>
      <c r="G3621" s="44" t="s">
        <v>24352</v>
      </c>
      <c r="H3621" s="20" t="s">
        <v>366</v>
      </c>
      <c r="J3621" t="s">
        <v>33</v>
      </c>
      <c r="K3621" t="s">
        <v>382</v>
      </c>
      <c r="L3621" t="s">
        <v>35</v>
      </c>
      <c r="M3621" t="s">
        <v>292</v>
      </c>
      <c r="N3621" t="s">
        <v>37</v>
      </c>
      <c r="O3621" t="s">
        <v>25121</v>
      </c>
      <c r="P3621" s="13" t="s">
        <v>23771</v>
      </c>
      <c r="Q3621" s="2" t="s">
        <v>25122</v>
      </c>
      <c r="R3621" t="s">
        <v>25121</v>
      </c>
      <c r="S3621" s="13" t="s">
        <v>23771</v>
      </c>
      <c r="T3621" t="s">
        <v>25123</v>
      </c>
      <c r="U3621" t="s">
        <v>17484</v>
      </c>
      <c r="V3621" t="s">
        <v>37</v>
      </c>
      <c r="W3621" t="s">
        <v>42</v>
      </c>
      <c r="X3621" t="s">
        <v>6800</v>
      </c>
      <c r="Y3621" t="s">
        <v>44</v>
      </c>
      <c r="Z3621" t="s">
        <v>6801</v>
      </c>
      <c r="AA3621" t="s">
        <v>25124</v>
      </c>
      <c r="AB3621" t="s">
        <v>25125</v>
      </c>
      <c r="AC3621" t="s">
        <v>25126</v>
      </c>
      <c r="AD3621" t="s">
        <v>25127</v>
      </c>
      <c r="AE3621" t="s">
        <v>25128</v>
      </c>
      <c r="AF3621" t="s">
        <v>51</v>
      </c>
    </row>
    <row r="3622" spans="3:32" x14ac:dyDescent="0.3">
      <c r="C3622" s="21">
        <v>2658565</v>
      </c>
      <c r="D3622" s="20" t="s">
        <v>29</v>
      </c>
      <c r="E3622" s="20" t="s">
        <v>63</v>
      </c>
      <c r="F3622" s="45" t="s">
        <v>24524</v>
      </c>
      <c r="G3622" s="44" t="s">
        <v>24352</v>
      </c>
      <c r="H3622" s="20" t="s">
        <v>366</v>
      </c>
      <c r="J3622" t="s">
        <v>33</v>
      </c>
      <c r="K3622" t="s">
        <v>382</v>
      </c>
      <c r="L3622" t="s">
        <v>35</v>
      </c>
      <c r="M3622" t="s">
        <v>105</v>
      </c>
      <c r="N3622" t="s">
        <v>37</v>
      </c>
      <c r="O3622" t="s">
        <v>24797</v>
      </c>
      <c r="P3622" s="13" t="s">
        <v>23771</v>
      </c>
      <c r="Q3622" s="2" t="s">
        <v>24798</v>
      </c>
      <c r="R3622" t="s">
        <v>24799</v>
      </c>
      <c r="S3622" s="13" t="s">
        <v>23771</v>
      </c>
      <c r="T3622" t="s">
        <v>24800</v>
      </c>
      <c r="U3622" t="s">
        <v>124</v>
      </c>
      <c r="V3622" t="s">
        <v>37</v>
      </c>
      <c r="W3622" t="s">
        <v>42</v>
      </c>
      <c r="X3622" t="s">
        <v>1211</v>
      </c>
      <c r="Y3622" t="s">
        <v>44</v>
      </c>
      <c r="Z3622" t="s">
        <v>359</v>
      </c>
      <c r="AA3622" t="s">
        <v>24801</v>
      </c>
      <c r="AB3622" t="s">
        <v>124</v>
      </c>
      <c r="AC3622" t="s">
        <v>24802</v>
      </c>
      <c r="AD3622" t="s">
        <v>24802</v>
      </c>
      <c r="AE3622" t="s">
        <v>24803</v>
      </c>
      <c r="AF3622" t="s">
        <v>51</v>
      </c>
    </row>
    <row r="3623" spans="3:32" x14ac:dyDescent="0.3">
      <c r="C3623" s="21">
        <v>2658977</v>
      </c>
      <c r="D3623" s="20" t="s">
        <v>29</v>
      </c>
      <c r="E3623" s="20" t="s">
        <v>63</v>
      </c>
      <c r="F3623" s="45" t="s">
        <v>24524</v>
      </c>
      <c r="G3623" s="44" t="s">
        <v>24352</v>
      </c>
      <c r="H3623" s="20" t="s">
        <v>366</v>
      </c>
      <c r="J3623" t="s">
        <v>33</v>
      </c>
      <c r="K3623" t="s">
        <v>382</v>
      </c>
      <c r="L3623" t="s">
        <v>35</v>
      </c>
      <c r="M3623" t="s">
        <v>143</v>
      </c>
      <c r="N3623" t="s">
        <v>37</v>
      </c>
      <c r="O3623" t="s">
        <v>24804</v>
      </c>
      <c r="P3623" s="13" t="s">
        <v>23771</v>
      </c>
      <c r="Q3623" s="2" t="s">
        <v>24805</v>
      </c>
      <c r="R3623" t="s">
        <v>24804</v>
      </c>
      <c r="S3623" s="13" t="s">
        <v>23771</v>
      </c>
      <c r="T3623" t="s">
        <v>24806</v>
      </c>
      <c r="U3623" t="s">
        <v>24807</v>
      </c>
      <c r="V3623" t="s">
        <v>37</v>
      </c>
      <c r="W3623" t="s">
        <v>42</v>
      </c>
      <c r="X3623" t="s">
        <v>3252</v>
      </c>
      <c r="Y3623" t="s">
        <v>44</v>
      </c>
      <c r="Z3623" t="s">
        <v>1426</v>
      </c>
      <c r="AA3623" t="s">
        <v>24808</v>
      </c>
      <c r="AB3623" t="s">
        <v>24809</v>
      </c>
      <c r="AC3623" t="s">
        <v>24810</v>
      </c>
      <c r="AD3623" t="s">
        <v>24811</v>
      </c>
      <c r="AE3623" t="s">
        <v>24812</v>
      </c>
      <c r="AF3623" t="s">
        <v>51</v>
      </c>
    </row>
    <row r="3624" spans="3:32" x14ac:dyDescent="0.3">
      <c r="C3624" s="21">
        <v>2659182</v>
      </c>
      <c r="D3624" s="20" t="s">
        <v>29</v>
      </c>
      <c r="E3624" s="20" t="s">
        <v>63</v>
      </c>
      <c r="F3624" s="45" t="s">
        <v>24524</v>
      </c>
      <c r="G3624" s="44" t="s">
        <v>24352</v>
      </c>
      <c r="H3624" s="20" t="s">
        <v>366</v>
      </c>
      <c r="J3624" t="s">
        <v>33</v>
      </c>
      <c r="K3624" t="s">
        <v>382</v>
      </c>
      <c r="L3624" t="s">
        <v>35</v>
      </c>
      <c r="M3624" t="s">
        <v>52</v>
      </c>
      <c r="N3624" t="s">
        <v>37</v>
      </c>
      <c r="O3624" t="s">
        <v>18986</v>
      </c>
      <c r="P3624" s="13" t="s">
        <v>23771</v>
      </c>
      <c r="Q3624" s="2" t="s">
        <v>24813</v>
      </c>
      <c r="R3624" t="s">
        <v>18986</v>
      </c>
      <c r="S3624" s="13" t="s">
        <v>23771</v>
      </c>
      <c r="T3624" t="s">
        <v>18988</v>
      </c>
      <c r="U3624" t="s">
        <v>18989</v>
      </c>
      <c r="V3624" t="s">
        <v>37</v>
      </c>
      <c r="W3624" t="s">
        <v>42</v>
      </c>
      <c r="X3624" t="s">
        <v>24814</v>
      </c>
      <c r="Y3624" t="s">
        <v>44</v>
      </c>
      <c r="Z3624" t="s">
        <v>45</v>
      </c>
      <c r="AA3624" t="s">
        <v>18990</v>
      </c>
      <c r="AB3624" t="s">
        <v>24815</v>
      </c>
      <c r="AC3624" t="s">
        <v>18992</v>
      </c>
      <c r="AD3624" t="s">
        <v>24816</v>
      </c>
      <c r="AE3624" t="s">
        <v>24817</v>
      </c>
      <c r="AF3624" t="s">
        <v>51</v>
      </c>
    </row>
    <row r="3625" spans="3:32" x14ac:dyDescent="0.3">
      <c r="C3625" s="21">
        <v>2659714</v>
      </c>
      <c r="D3625" s="20" t="s">
        <v>29</v>
      </c>
      <c r="E3625" s="20" t="s">
        <v>63</v>
      </c>
      <c r="F3625" s="45" t="s">
        <v>24524</v>
      </c>
      <c r="G3625" s="44" t="s">
        <v>24352</v>
      </c>
      <c r="H3625" s="20" t="s">
        <v>366</v>
      </c>
      <c r="J3625" t="s">
        <v>33</v>
      </c>
      <c r="K3625" t="s">
        <v>382</v>
      </c>
      <c r="L3625" t="s">
        <v>35</v>
      </c>
      <c r="M3625" t="s">
        <v>36</v>
      </c>
      <c r="N3625" t="s">
        <v>37</v>
      </c>
      <c r="O3625" t="s">
        <v>25129</v>
      </c>
      <c r="P3625" s="13" t="s">
        <v>25130</v>
      </c>
      <c r="Q3625" s="2" t="s">
        <v>25131</v>
      </c>
      <c r="R3625" t="s">
        <v>25132</v>
      </c>
      <c r="S3625" s="13" t="s">
        <v>25130</v>
      </c>
      <c r="T3625" t="s">
        <v>25133</v>
      </c>
      <c r="U3625" t="s">
        <v>25134</v>
      </c>
      <c r="V3625" t="s">
        <v>37</v>
      </c>
      <c r="W3625" t="s">
        <v>42</v>
      </c>
      <c r="X3625" t="s">
        <v>97</v>
      </c>
      <c r="Y3625" t="s">
        <v>44</v>
      </c>
      <c r="Z3625" t="s">
        <v>78</v>
      </c>
      <c r="AA3625" t="s">
        <v>25135</v>
      </c>
      <c r="AB3625" t="s">
        <v>44</v>
      </c>
      <c r="AC3625" t="s">
        <v>25136</v>
      </c>
      <c r="AD3625" t="s">
        <v>25137</v>
      </c>
      <c r="AE3625" t="s">
        <v>25138</v>
      </c>
      <c r="AF3625" t="s">
        <v>51</v>
      </c>
    </row>
    <row r="3626" spans="3:32" x14ac:dyDescent="0.3">
      <c r="C3626" s="21">
        <v>2660245</v>
      </c>
      <c r="D3626" s="20" t="s">
        <v>29</v>
      </c>
      <c r="E3626" s="20" t="s">
        <v>357</v>
      </c>
      <c r="F3626" s="45" t="s">
        <v>24524</v>
      </c>
      <c r="G3626" s="44" t="s">
        <v>24352</v>
      </c>
      <c r="H3626" s="20" t="s">
        <v>366</v>
      </c>
      <c r="J3626" t="s">
        <v>33</v>
      </c>
      <c r="K3626" t="s">
        <v>382</v>
      </c>
      <c r="L3626" t="s">
        <v>35</v>
      </c>
      <c r="M3626" t="s">
        <v>36</v>
      </c>
      <c r="N3626" t="s">
        <v>37</v>
      </c>
      <c r="O3626" t="s">
        <v>25139</v>
      </c>
      <c r="P3626" s="13" t="s">
        <v>25130</v>
      </c>
      <c r="Q3626" s="2" t="s">
        <v>25140</v>
      </c>
      <c r="R3626" t="s">
        <v>25139</v>
      </c>
      <c r="S3626" s="13" t="s">
        <v>25130</v>
      </c>
      <c r="T3626" t="s">
        <v>25141</v>
      </c>
      <c r="U3626" t="s">
        <v>25142</v>
      </c>
      <c r="V3626" t="s">
        <v>37</v>
      </c>
      <c r="W3626" t="s">
        <v>42</v>
      </c>
      <c r="X3626" t="s">
        <v>330</v>
      </c>
      <c r="Y3626" t="s">
        <v>44</v>
      </c>
      <c r="Z3626" t="s">
        <v>45</v>
      </c>
      <c r="AA3626" t="s">
        <v>25143</v>
      </c>
      <c r="AB3626" t="s">
        <v>25144</v>
      </c>
      <c r="AC3626" t="s">
        <v>25145</v>
      </c>
      <c r="AD3626" t="s">
        <v>25146</v>
      </c>
      <c r="AE3626" t="s">
        <v>25147</v>
      </c>
      <c r="AF3626" t="s">
        <v>51</v>
      </c>
    </row>
    <row r="3627" spans="3:32" x14ac:dyDescent="0.3">
      <c r="C3627" s="21">
        <v>2660256</v>
      </c>
      <c r="D3627" s="20" t="s">
        <v>29</v>
      </c>
      <c r="E3627" s="20" t="s">
        <v>63</v>
      </c>
      <c r="F3627" s="45" t="s">
        <v>24524</v>
      </c>
      <c r="G3627" s="44" t="s">
        <v>24352</v>
      </c>
      <c r="H3627" s="20" t="s">
        <v>366</v>
      </c>
      <c r="J3627" t="s">
        <v>33</v>
      </c>
      <c r="K3627" t="s">
        <v>382</v>
      </c>
      <c r="L3627" t="s">
        <v>35</v>
      </c>
      <c r="M3627" t="s">
        <v>36</v>
      </c>
      <c r="N3627" t="s">
        <v>37</v>
      </c>
      <c r="O3627" t="s">
        <v>25223</v>
      </c>
      <c r="P3627" s="13" t="s">
        <v>25130</v>
      </c>
      <c r="Q3627" s="2" t="s">
        <v>16079</v>
      </c>
      <c r="R3627" t="s">
        <v>25223</v>
      </c>
      <c r="S3627" s="13" t="s">
        <v>25130</v>
      </c>
      <c r="T3627" t="s">
        <v>25224</v>
      </c>
      <c r="U3627" t="s">
        <v>25225</v>
      </c>
      <c r="V3627" t="s">
        <v>37</v>
      </c>
      <c r="W3627" t="s">
        <v>42</v>
      </c>
      <c r="X3627" t="s">
        <v>7046</v>
      </c>
      <c r="Y3627" t="s">
        <v>44</v>
      </c>
      <c r="Z3627" t="s">
        <v>25226</v>
      </c>
      <c r="AA3627" t="s">
        <v>25227</v>
      </c>
      <c r="AB3627" t="s">
        <v>25228</v>
      </c>
      <c r="AC3627" t="s">
        <v>25229</v>
      </c>
      <c r="AD3627" t="s">
        <v>25230</v>
      </c>
      <c r="AE3627" t="s">
        <v>25231</v>
      </c>
      <c r="AF3627" t="s">
        <v>51</v>
      </c>
    </row>
    <row r="3628" spans="3:32" x14ac:dyDescent="0.3">
      <c r="C3628" s="21">
        <v>2660314</v>
      </c>
      <c r="D3628" s="20" t="s">
        <v>29</v>
      </c>
      <c r="E3628" s="20" t="s">
        <v>537</v>
      </c>
      <c r="F3628" s="45" t="s">
        <v>24524</v>
      </c>
      <c r="G3628" s="44" t="s">
        <v>24352</v>
      </c>
      <c r="H3628" s="20" t="s">
        <v>366</v>
      </c>
      <c r="J3628" t="s">
        <v>33</v>
      </c>
      <c r="K3628" t="s">
        <v>382</v>
      </c>
      <c r="L3628" t="s">
        <v>35</v>
      </c>
      <c r="M3628" t="s">
        <v>64</v>
      </c>
      <c r="N3628" t="s">
        <v>37</v>
      </c>
      <c r="O3628" t="s">
        <v>25148</v>
      </c>
      <c r="P3628" s="13" t="s">
        <v>25130</v>
      </c>
      <c r="Q3628" s="2" t="s">
        <v>25149</v>
      </c>
      <c r="R3628" t="s">
        <v>25148</v>
      </c>
      <c r="S3628" s="13" t="s">
        <v>25130</v>
      </c>
      <c r="T3628" t="s">
        <v>25150</v>
      </c>
      <c r="U3628" t="s">
        <v>200</v>
      </c>
      <c r="V3628" t="s">
        <v>37</v>
      </c>
      <c r="W3628" t="s">
        <v>42</v>
      </c>
      <c r="X3628" t="s">
        <v>480</v>
      </c>
      <c r="Y3628" t="s">
        <v>44</v>
      </c>
      <c r="Z3628" t="s">
        <v>9707</v>
      </c>
      <c r="AA3628" t="s">
        <v>25151</v>
      </c>
      <c r="AB3628" t="s">
        <v>124</v>
      </c>
      <c r="AC3628" t="s">
        <v>25152</v>
      </c>
      <c r="AD3628" t="s">
        <v>25153</v>
      </c>
      <c r="AE3628" t="s">
        <v>25154</v>
      </c>
      <c r="AF3628" t="s">
        <v>51</v>
      </c>
    </row>
    <row r="3629" spans="3:32" x14ac:dyDescent="0.3">
      <c r="C3629" s="21">
        <v>2660418</v>
      </c>
      <c r="D3629" s="20" t="s">
        <v>102</v>
      </c>
      <c r="E3629" s="20" t="s">
        <v>30</v>
      </c>
      <c r="F3629" s="45" t="s">
        <v>24524</v>
      </c>
      <c r="G3629" s="44" t="s">
        <v>24352</v>
      </c>
      <c r="H3629" s="20" t="s">
        <v>366</v>
      </c>
      <c r="J3629" t="s">
        <v>33</v>
      </c>
      <c r="K3629" t="s">
        <v>382</v>
      </c>
      <c r="L3629" t="s">
        <v>35</v>
      </c>
      <c r="M3629" t="s">
        <v>64</v>
      </c>
      <c r="N3629" t="s">
        <v>37</v>
      </c>
      <c r="O3629" t="s">
        <v>22611</v>
      </c>
      <c r="P3629" s="13" t="s">
        <v>25130</v>
      </c>
      <c r="Q3629" s="2" t="s">
        <v>44</v>
      </c>
      <c r="R3629" t="s">
        <v>25155</v>
      </c>
      <c r="S3629" s="13" t="s">
        <v>25130</v>
      </c>
      <c r="T3629" t="s">
        <v>22613</v>
      </c>
      <c r="U3629" t="s">
        <v>44</v>
      </c>
      <c r="V3629" t="s">
        <v>37</v>
      </c>
      <c r="W3629" t="s">
        <v>42</v>
      </c>
      <c r="X3629" t="s">
        <v>164</v>
      </c>
      <c r="Y3629" t="s">
        <v>44</v>
      </c>
      <c r="Z3629" t="s">
        <v>78</v>
      </c>
      <c r="AA3629" t="s">
        <v>22614</v>
      </c>
      <c r="AB3629" t="s">
        <v>22615</v>
      </c>
      <c r="AC3629" t="s">
        <v>44</v>
      </c>
      <c r="AD3629" t="s">
        <v>22616</v>
      </c>
      <c r="AE3629" t="s">
        <v>25156</v>
      </c>
      <c r="AF3629" t="s">
        <v>51</v>
      </c>
    </row>
    <row r="3630" spans="3:32" x14ac:dyDescent="0.3">
      <c r="C3630" s="21">
        <v>2649540</v>
      </c>
      <c r="D3630" s="20" t="s">
        <v>102</v>
      </c>
      <c r="E3630" s="20" t="s">
        <v>63</v>
      </c>
      <c r="F3630" s="45" t="s">
        <v>24352</v>
      </c>
      <c r="G3630" s="44" t="s">
        <v>24352</v>
      </c>
      <c r="H3630" s="20" t="s">
        <v>366</v>
      </c>
      <c r="J3630" t="s">
        <v>33</v>
      </c>
      <c r="K3630" t="s">
        <v>382</v>
      </c>
      <c r="L3630" t="s">
        <v>35</v>
      </c>
      <c r="M3630" t="s">
        <v>36</v>
      </c>
      <c r="N3630" t="s">
        <v>37</v>
      </c>
      <c r="O3630" t="s">
        <v>25324</v>
      </c>
      <c r="P3630" s="13" t="s">
        <v>23330</v>
      </c>
      <c r="Q3630" s="2" t="s">
        <v>44</v>
      </c>
      <c r="R3630" t="s">
        <v>25325</v>
      </c>
      <c r="S3630" s="13" t="s">
        <v>23330</v>
      </c>
      <c r="T3630" t="s">
        <v>25326</v>
      </c>
      <c r="U3630" t="s">
        <v>44</v>
      </c>
      <c r="V3630" t="s">
        <v>37</v>
      </c>
      <c r="W3630" t="s">
        <v>42</v>
      </c>
      <c r="X3630" t="s">
        <v>164</v>
      </c>
      <c r="Y3630" t="s">
        <v>44</v>
      </c>
      <c r="Z3630" t="s">
        <v>78</v>
      </c>
      <c r="AA3630" t="s">
        <v>25327</v>
      </c>
      <c r="AB3630" t="s">
        <v>25328</v>
      </c>
      <c r="AC3630" t="s">
        <v>44</v>
      </c>
      <c r="AD3630" t="s">
        <v>25329</v>
      </c>
      <c r="AE3630" t="s">
        <v>25330</v>
      </c>
      <c r="AF3630" t="s">
        <v>115</v>
      </c>
    </row>
    <row r="3631" spans="3:32" x14ac:dyDescent="0.3">
      <c r="C3631" s="21">
        <v>2652482</v>
      </c>
      <c r="D3631" s="20" t="s">
        <v>102</v>
      </c>
      <c r="E3631" s="20" t="s">
        <v>63</v>
      </c>
      <c r="F3631" s="45" t="s">
        <v>24524</v>
      </c>
      <c r="G3631" s="44" t="s">
        <v>24352</v>
      </c>
      <c r="H3631" s="20" t="s">
        <v>366</v>
      </c>
      <c r="J3631" t="s">
        <v>33</v>
      </c>
      <c r="K3631" t="s">
        <v>382</v>
      </c>
      <c r="L3631" t="s">
        <v>35</v>
      </c>
      <c r="M3631" t="s">
        <v>36</v>
      </c>
      <c r="N3631" t="s">
        <v>37</v>
      </c>
      <c r="O3631" t="s">
        <v>24767</v>
      </c>
      <c r="P3631" s="13" t="s">
        <v>23364</v>
      </c>
      <c r="Q3631" s="2" t="s">
        <v>44</v>
      </c>
      <c r="R3631" t="s">
        <v>24768</v>
      </c>
      <c r="S3631" s="13" t="s">
        <v>23364</v>
      </c>
      <c r="T3631" t="s">
        <v>24769</v>
      </c>
      <c r="U3631" t="s">
        <v>44</v>
      </c>
      <c r="V3631" t="s">
        <v>37</v>
      </c>
      <c r="W3631" t="s">
        <v>42</v>
      </c>
      <c r="X3631" t="s">
        <v>164</v>
      </c>
      <c r="Y3631" t="s">
        <v>44</v>
      </c>
      <c r="Z3631" t="s">
        <v>78</v>
      </c>
      <c r="AA3631" t="s">
        <v>24770</v>
      </c>
      <c r="AB3631" t="s">
        <v>24771</v>
      </c>
      <c r="AC3631" t="s">
        <v>44</v>
      </c>
      <c r="AD3631" t="s">
        <v>24772</v>
      </c>
      <c r="AE3631" t="s">
        <v>24773</v>
      </c>
      <c r="AF3631" t="s">
        <v>115</v>
      </c>
    </row>
    <row r="3632" spans="3:32" x14ac:dyDescent="0.3">
      <c r="C3632" s="21">
        <v>2652567</v>
      </c>
      <c r="D3632" s="20" t="s">
        <v>102</v>
      </c>
      <c r="E3632" s="20" t="s">
        <v>63</v>
      </c>
      <c r="F3632" s="45" t="s">
        <v>24524</v>
      </c>
      <c r="G3632" s="44" t="s">
        <v>24352</v>
      </c>
      <c r="H3632" s="20" t="s">
        <v>366</v>
      </c>
      <c r="J3632" t="s">
        <v>33</v>
      </c>
      <c r="K3632" t="s">
        <v>382</v>
      </c>
      <c r="L3632" t="s">
        <v>35</v>
      </c>
      <c r="M3632" t="s">
        <v>52</v>
      </c>
      <c r="N3632" t="s">
        <v>37</v>
      </c>
      <c r="O3632" t="s">
        <v>24774</v>
      </c>
      <c r="P3632" s="13" t="s">
        <v>23364</v>
      </c>
      <c r="Q3632" s="2" t="s">
        <v>44</v>
      </c>
      <c r="R3632" t="s">
        <v>24775</v>
      </c>
      <c r="S3632" s="13" t="s">
        <v>23364</v>
      </c>
      <c r="T3632" t="s">
        <v>24776</v>
      </c>
      <c r="U3632" t="s">
        <v>44</v>
      </c>
      <c r="V3632" t="s">
        <v>37</v>
      </c>
      <c r="W3632" t="s">
        <v>42</v>
      </c>
      <c r="X3632" t="s">
        <v>164</v>
      </c>
      <c r="Y3632" t="s">
        <v>44</v>
      </c>
      <c r="Z3632" t="s">
        <v>78</v>
      </c>
      <c r="AA3632" t="s">
        <v>24777</v>
      </c>
      <c r="AB3632" t="s">
        <v>24778</v>
      </c>
      <c r="AC3632" t="s">
        <v>44</v>
      </c>
      <c r="AD3632" t="s">
        <v>24779</v>
      </c>
      <c r="AE3632" t="s">
        <v>24780</v>
      </c>
      <c r="AF3632" t="s">
        <v>115</v>
      </c>
    </row>
    <row r="3633" spans="3:32" x14ac:dyDescent="0.3">
      <c r="C3633" s="21">
        <v>2653085</v>
      </c>
      <c r="D3633" s="20" t="s">
        <v>102</v>
      </c>
      <c r="E3633" s="20" t="s">
        <v>280</v>
      </c>
      <c r="F3633" s="45" t="s">
        <v>24524</v>
      </c>
      <c r="G3633" s="44" t="s">
        <v>24352</v>
      </c>
      <c r="H3633" s="20" t="s">
        <v>366</v>
      </c>
      <c r="J3633" t="s">
        <v>33</v>
      </c>
      <c r="K3633" t="s">
        <v>382</v>
      </c>
      <c r="L3633" t="s">
        <v>35</v>
      </c>
      <c r="M3633" t="s">
        <v>36</v>
      </c>
      <c r="N3633" t="s">
        <v>37</v>
      </c>
      <c r="O3633" t="s">
        <v>8643</v>
      </c>
      <c r="P3633" s="13" t="s">
        <v>23364</v>
      </c>
      <c r="Q3633" s="2" t="s">
        <v>44</v>
      </c>
      <c r="R3633" t="s">
        <v>8644</v>
      </c>
      <c r="S3633" s="13" t="s">
        <v>23364</v>
      </c>
      <c r="T3633" t="s">
        <v>8645</v>
      </c>
      <c r="U3633" t="s">
        <v>44</v>
      </c>
      <c r="V3633" t="s">
        <v>37</v>
      </c>
      <c r="W3633" t="s">
        <v>42</v>
      </c>
      <c r="X3633" t="s">
        <v>164</v>
      </c>
      <c r="Y3633" t="s">
        <v>44</v>
      </c>
      <c r="Z3633" t="s">
        <v>78</v>
      </c>
      <c r="AA3633" t="s">
        <v>8646</v>
      </c>
      <c r="AB3633" t="s">
        <v>8647</v>
      </c>
      <c r="AC3633" t="s">
        <v>44</v>
      </c>
      <c r="AD3633" t="s">
        <v>24781</v>
      </c>
      <c r="AE3633" t="s">
        <v>24782</v>
      </c>
      <c r="AF3633" t="s">
        <v>115</v>
      </c>
    </row>
    <row r="3634" spans="3:32" x14ac:dyDescent="0.3">
      <c r="C3634" s="21">
        <v>2653110</v>
      </c>
      <c r="D3634" s="20" t="s">
        <v>102</v>
      </c>
      <c r="E3634" s="20" t="s">
        <v>357</v>
      </c>
      <c r="F3634" s="45" t="s">
        <v>24524</v>
      </c>
      <c r="G3634" s="44" t="s">
        <v>24352</v>
      </c>
      <c r="H3634" s="20" t="s">
        <v>366</v>
      </c>
      <c r="J3634" t="s">
        <v>33</v>
      </c>
      <c r="K3634" t="s">
        <v>382</v>
      </c>
      <c r="L3634" t="s">
        <v>35</v>
      </c>
      <c r="M3634" t="s">
        <v>105</v>
      </c>
      <c r="N3634" t="s">
        <v>37</v>
      </c>
      <c r="O3634" t="s">
        <v>24783</v>
      </c>
      <c r="P3634" s="13" t="s">
        <v>23364</v>
      </c>
      <c r="Q3634" s="2" t="s">
        <v>10384</v>
      </c>
      <c r="R3634" t="s">
        <v>24783</v>
      </c>
      <c r="S3634" s="13" t="s">
        <v>23364</v>
      </c>
      <c r="T3634" t="s">
        <v>24784</v>
      </c>
      <c r="U3634" t="s">
        <v>24785</v>
      </c>
      <c r="V3634" t="s">
        <v>37</v>
      </c>
      <c r="W3634" t="s">
        <v>42</v>
      </c>
      <c r="X3634" t="s">
        <v>22705</v>
      </c>
      <c r="Y3634" t="s">
        <v>44</v>
      </c>
      <c r="Z3634" t="s">
        <v>1502</v>
      </c>
      <c r="AA3634" t="s">
        <v>24786</v>
      </c>
      <c r="AB3634" t="s">
        <v>24787</v>
      </c>
      <c r="AC3634" t="s">
        <v>24788</v>
      </c>
      <c r="AD3634" t="s">
        <v>24789</v>
      </c>
      <c r="AE3634" t="s">
        <v>24790</v>
      </c>
      <c r="AF3634" t="s">
        <v>115</v>
      </c>
    </row>
    <row r="3635" spans="3:32" x14ac:dyDescent="0.3">
      <c r="C3635" s="21">
        <v>2653332</v>
      </c>
      <c r="D3635" s="20" t="s">
        <v>102</v>
      </c>
      <c r="E3635" s="20" t="s">
        <v>141</v>
      </c>
      <c r="F3635" s="45" t="s">
        <v>24818</v>
      </c>
      <c r="G3635" s="44" t="s">
        <v>24352</v>
      </c>
      <c r="H3635" s="20" t="s">
        <v>366</v>
      </c>
      <c r="J3635" t="s">
        <v>33</v>
      </c>
      <c r="K3635" t="s">
        <v>34</v>
      </c>
      <c r="L3635" t="s">
        <v>35</v>
      </c>
      <c r="M3635" t="s">
        <v>64</v>
      </c>
      <c r="N3635" t="s">
        <v>37</v>
      </c>
      <c r="O3635" t="s">
        <v>24819</v>
      </c>
      <c r="P3635" s="13" t="s">
        <v>23537</v>
      </c>
      <c r="Q3635" s="2" t="s">
        <v>24820</v>
      </c>
      <c r="R3635" t="s">
        <v>24819</v>
      </c>
      <c r="S3635" s="13" t="s">
        <v>23537</v>
      </c>
      <c r="T3635" t="s">
        <v>24821</v>
      </c>
      <c r="U3635" t="s">
        <v>24822</v>
      </c>
      <c r="V3635" t="s">
        <v>37</v>
      </c>
      <c r="W3635" t="s">
        <v>42</v>
      </c>
      <c r="X3635" t="s">
        <v>5077</v>
      </c>
      <c r="Y3635" t="s">
        <v>44</v>
      </c>
      <c r="Z3635" t="s">
        <v>45</v>
      </c>
      <c r="AA3635" t="s">
        <v>24823</v>
      </c>
      <c r="AB3635" t="s">
        <v>24824</v>
      </c>
      <c r="AC3635" t="s">
        <v>24825</v>
      </c>
      <c r="AD3635" t="s">
        <v>24826</v>
      </c>
      <c r="AE3635" t="s">
        <v>24827</v>
      </c>
      <c r="AF3635" t="s">
        <v>115</v>
      </c>
    </row>
    <row r="3636" spans="3:32" x14ac:dyDescent="0.3">
      <c r="C3636" s="21">
        <v>2653773</v>
      </c>
      <c r="D3636" s="20" t="s">
        <v>102</v>
      </c>
      <c r="E3636" s="20" t="s">
        <v>63</v>
      </c>
      <c r="F3636" s="45" t="s">
        <v>24818</v>
      </c>
      <c r="G3636" s="44" t="s">
        <v>24352</v>
      </c>
      <c r="H3636" s="20" t="s">
        <v>366</v>
      </c>
      <c r="J3636" t="s">
        <v>33</v>
      </c>
      <c r="K3636" t="s">
        <v>34</v>
      </c>
      <c r="L3636" t="s">
        <v>35</v>
      </c>
      <c r="M3636" t="s">
        <v>292</v>
      </c>
      <c r="N3636" t="s">
        <v>37</v>
      </c>
      <c r="O3636" t="s">
        <v>24828</v>
      </c>
      <c r="P3636" s="13" t="s">
        <v>23537</v>
      </c>
      <c r="Q3636" s="2" t="s">
        <v>44</v>
      </c>
      <c r="R3636" t="s">
        <v>24829</v>
      </c>
      <c r="S3636" s="13" t="s">
        <v>23537</v>
      </c>
      <c r="T3636" t="s">
        <v>24830</v>
      </c>
      <c r="U3636" t="s">
        <v>44</v>
      </c>
      <c r="V3636" t="s">
        <v>37</v>
      </c>
      <c r="W3636" t="s">
        <v>42</v>
      </c>
      <c r="X3636" t="s">
        <v>164</v>
      </c>
      <c r="Y3636" t="s">
        <v>44</v>
      </c>
      <c r="Z3636" t="s">
        <v>78</v>
      </c>
      <c r="AA3636" t="s">
        <v>24831</v>
      </c>
      <c r="AB3636" t="s">
        <v>24832</v>
      </c>
      <c r="AC3636" t="s">
        <v>44</v>
      </c>
      <c r="AD3636" t="s">
        <v>24833</v>
      </c>
      <c r="AE3636" t="s">
        <v>24834</v>
      </c>
      <c r="AF3636" t="s">
        <v>115</v>
      </c>
    </row>
    <row r="3637" spans="3:32" x14ac:dyDescent="0.3">
      <c r="C3637" s="21">
        <v>2653806</v>
      </c>
      <c r="D3637" s="20" t="s">
        <v>102</v>
      </c>
      <c r="E3637" s="20" t="s">
        <v>63</v>
      </c>
      <c r="F3637" s="45" t="s">
        <v>24818</v>
      </c>
      <c r="G3637" s="44" t="s">
        <v>24352</v>
      </c>
      <c r="H3637" s="20" t="s">
        <v>366</v>
      </c>
      <c r="J3637" t="s">
        <v>33</v>
      </c>
      <c r="K3637" t="s">
        <v>34</v>
      </c>
      <c r="L3637" t="s">
        <v>35</v>
      </c>
      <c r="M3637" t="s">
        <v>292</v>
      </c>
      <c r="N3637" t="s">
        <v>37</v>
      </c>
      <c r="O3637" t="s">
        <v>24835</v>
      </c>
      <c r="P3637" s="13" t="s">
        <v>23537</v>
      </c>
      <c r="Q3637" s="2" t="s">
        <v>24836</v>
      </c>
      <c r="R3637" t="s">
        <v>24835</v>
      </c>
      <c r="S3637" s="13" t="s">
        <v>23537</v>
      </c>
      <c r="T3637" t="s">
        <v>24837</v>
      </c>
      <c r="U3637" t="s">
        <v>24838</v>
      </c>
      <c r="V3637" t="s">
        <v>37</v>
      </c>
      <c r="W3637" t="s">
        <v>42</v>
      </c>
      <c r="X3637" t="s">
        <v>1150</v>
      </c>
      <c r="Y3637" t="s">
        <v>44</v>
      </c>
      <c r="Z3637" t="s">
        <v>78</v>
      </c>
      <c r="AA3637" t="s">
        <v>24839</v>
      </c>
      <c r="AB3637" t="s">
        <v>24840</v>
      </c>
      <c r="AC3637" t="s">
        <v>24841</v>
      </c>
      <c r="AD3637" t="s">
        <v>24842</v>
      </c>
      <c r="AE3637" t="s">
        <v>24843</v>
      </c>
      <c r="AF3637" t="s">
        <v>115</v>
      </c>
    </row>
    <row r="3638" spans="3:32" x14ac:dyDescent="0.3">
      <c r="C3638" s="21">
        <v>2653857</v>
      </c>
      <c r="D3638" s="20" t="s">
        <v>102</v>
      </c>
      <c r="E3638" s="20" t="s">
        <v>357</v>
      </c>
      <c r="F3638" s="45" t="s">
        <v>24818</v>
      </c>
      <c r="G3638" s="44" t="s">
        <v>24352</v>
      </c>
      <c r="H3638" s="20" t="s">
        <v>366</v>
      </c>
      <c r="J3638" t="s">
        <v>33</v>
      </c>
      <c r="K3638" t="s">
        <v>34</v>
      </c>
      <c r="L3638" t="s">
        <v>35</v>
      </c>
      <c r="M3638" t="s">
        <v>52</v>
      </c>
      <c r="N3638" t="s">
        <v>37</v>
      </c>
      <c r="O3638" t="s">
        <v>24844</v>
      </c>
      <c r="P3638" s="13" t="s">
        <v>23537</v>
      </c>
      <c r="Q3638" s="2" t="s">
        <v>24845</v>
      </c>
      <c r="R3638" t="s">
        <v>24844</v>
      </c>
      <c r="S3638" s="13" t="s">
        <v>23537</v>
      </c>
      <c r="T3638" t="s">
        <v>24846</v>
      </c>
      <c r="U3638" t="s">
        <v>24847</v>
      </c>
      <c r="V3638" t="s">
        <v>37</v>
      </c>
      <c r="W3638" t="s">
        <v>42</v>
      </c>
      <c r="X3638" t="s">
        <v>5548</v>
      </c>
      <c r="Y3638" t="s">
        <v>44</v>
      </c>
      <c r="Z3638" t="s">
        <v>45</v>
      </c>
      <c r="AA3638" t="s">
        <v>24848</v>
      </c>
      <c r="AB3638" t="s">
        <v>24849</v>
      </c>
      <c r="AC3638" t="s">
        <v>24850</v>
      </c>
      <c r="AD3638" t="s">
        <v>24851</v>
      </c>
      <c r="AE3638" t="s">
        <v>24852</v>
      </c>
      <c r="AF3638" t="s">
        <v>115</v>
      </c>
    </row>
    <row r="3639" spans="3:32" x14ac:dyDescent="0.3">
      <c r="C3639" s="21">
        <v>2653864</v>
      </c>
      <c r="D3639" s="20" t="s">
        <v>102</v>
      </c>
      <c r="E3639" s="20" t="s">
        <v>280</v>
      </c>
      <c r="F3639" s="45" t="s">
        <v>24818</v>
      </c>
      <c r="G3639" s="44" t="s">
        <v>24352</v>
      </c>
      <c r="H3639" s="20" t="s">
        <v>366</v>
      </c>
      <c r="J3639" t="s">
        <v>33</v>
      </c>
      <c r="K3639" t="s">
        <v>34</v>
      </c>
      <c r="L3639" t="s">
        <v>35</v>
      </c>
      <c r="M3639" t="s">
        <v>52</v>
      </c>
      <c r="N3639" t="s">
        <v>37</v>
      </c>
      <c r="O3639" t="s">
        <v>24853</v>
      </c>
      <c r="P3639" s="13" t="s">
        <v>23537</v>
      </c>
      <c r="Q3639" s="2" t="s">
        <v>24854</v>
      </c>
      <c r="R3639" t="s">
        <v>24853</v>
      </c>
      <c r="S3639" s="13" t="s">
        <v>23537</v>
      </c>
      <c r="T3639" t="s">
        <v>24855</v>
      </c>
      <c r="U3639" t="s">
        <v>200</v>
      </c>
      <c r="V3639" t="s">
        <v>37</v>
      </c>
      <c r="W3639" t="s">
        <v>42</v>
      </c>
      <c r="X3639" t="s">
        <v>24856</v>
      </c>
      <c r="Y3639" t="s">
        <v>44</v>
      </c>
      <c r="Z3639" t="s">
        <v>3213</v>
      </c>
      <c r="AA3639" t="s">
        <v>24857</v>
      </c>
      <c r="AB3639" t="s">
        <v>124</v>
      </c>
      <c r="AC3639" t="s">
        <v>24858</v>
      </c>
      <c r="AD3639" t="s">
        <v>24859</v>
      </c>
      <c r="AE3639" t="s">
        <v>24860</v>
      </c>
      <c r="AF3639" t="s">
        <v>115</v>
      </c>
    </row>
    <row r="3640" spans="3:32" x14ac:dyDescent="0.3">
      <c r="C3640" s="21">
        <v>2653901</v>
      </c>
      <c r="D3640" s="20" t="s">
        <v>102</v>
      </c>
      <c r="E3640" s="20" t="s">
        <v>63</v>
      </c>
      <c r="F3640" s="45" t="s">
        <v>24818</v>
      </c>
      <c r="G3640" s="44" t="s">
        <v>24352</v>
      </c>
      <c r="H3640" s="20" t="s">
        <v>366</v>
      </c>
      <c r="J3640" t="s">
        <v>33</v>
      </c>
      <c r="K3640" t="s">
        <v>34</v>
      </c>
      <c r="L3640" t="s">
        <v>35</v>
      </c>
      <c r="M3640" t="s">
        <v>143</v>
      </c>
      <c r="N3640" t="s">
        <v>37</v>
      </c>
      <c r="O3640" t="s">
        <v>24861</v>
      </c>
      <c r="P3640" s="13" t="s">
        <v>23537</v>
      </c>
      <c r="Q3640" s="2" t="s">
        <v>19201</v>
      </c>
      <c r="R3640" t="s">
        <v>24861</v>
      </c>
      <c r="S3640" s="13" t="s">
        <v>23537</v>
      </c>
      <c r="T3640" t="s">
        <v>24862</v>
      </c>
      <c r="U3640" t="s">
        <v>24863</v>
      </c>
      <c r="V3640" t="s">
        <v>37</v>
      </c>
      <c r="W3640" t="s">
        <v>42</v>
      </c>
      <c r="X3640" t="s">
        <v>3837</v>
      </c>
      <c r="Y3640" t="s">
        <v>44</v>
      </c>
      <c r="Z3640" t="s">
        <v>387</v>
      </c>
      <c r="AA3640" t="s">
        <v>24864</v>
      </c>
      <c r="AB3640" t="s">
        <v>24865</v>
      </c>
      <c r="AC3640" t="s">
        <v>24865</v>
      </c>
      <c r="AD3640" t="s">
        <v>24866</v>
      </c>
      <c r="AE3640" t="s">
        <v>24867</v>
      </c>
      <c r="AF3640" t="s">
        <v>115</v>
      </c>
    </row>
    <row r="3641" spans="3:32" x14ac:dyDescent="0.3">
      <c r="C3641" s="21">
        <v>2653912</v>
      </c>
      <c r="D3641" s="20" t="s">
        <v>102</v>
      </c>
      <c r="E3641" s="20" t="s">
        <v>63</v>
      </c>
      <c r="F3641" s="45" t="s">
        <v>24818</v>
      </c>
      <c r="G3641" s="44" t="s">
        <v>24352</v>
      </c>
      <c r="H3641" s="20" t="s">
        <v>366</v>
      </c>
      <c r="J3641" t="s">
        <v>33</v>
      </c>
      <c r="K3641" t="s">
        <v>34</v>
      </c>
      <c r="L3641" t="s">
        <v>35</v>
      </c>
      <c r="M3641" t="s">
        <v>64</v>
      </c>
      <c r="N3641" t="s">
        <v>37</v>
      </c>
      <c r="O3641" t="s">
        <v>24868</v>
      </c>
      <c r="P3641" s="13" t="s">
        <v>23537</v>
      </c>
      <c r="Q3641" s="2" t="s">
        <v>44</v>
      </c>
      <c r="R3641" t="s">
        <v>24869</v>
      </c>
      <c r="S3641" s="13" t="s">
        <v>23537</v>
      </c>
      <c r="T3641" t="s">
        <v>24870</v>
      </c>
      <c r="U3641" t="s">
        <v>44</v>
      </c>
      <c r="V3641" t="s">
        <v>37</v>
      </c>
      <c r="W3641" t="s">
        <v>42</v>
      </c>
      <c r="X3641" t="s">
        <v>164</v>
      </c>
      <c r="Y3641" t="s">
        <v>44</v>
      </c>
      <c r="Z3641" t="s">
        <v>78</v>
      </c>
      <c r="AA3641" t="s">
        <v>24871</v>
      </c>
      <c r="AB3641" t="s">
        <v>14284</v>
      </c>
      <c r="AC3641" t="s">
        <v>44</v>
      </c>
      <c r="AD3641" t="s">
        <v>19450</v>
      </c>
      <c r="AE3641" t="s">
        <v>24872</v>
      </c>
      <c r="AF3641" t="s">
        <v>115</v>
      </c>
    </row>
    <row r="3642" spans="3:32" x14ac:dyDescent="0.3">
      <c r="C3642" s="21">
        <v>2654474</v>
      </c>
      <c r="D3642" s="20" t="s">
        <v>102</v>
      </c>
      <c r="E3642" s="20" t="s">
        <v>63</v>
      </c>
      <c r="F3642" s="45" t="s">
        <v>24818</v>
      </c>
      <c r="G3642" s="44" t="s">
        <v>24352</v>
      </c>
      <c r="H3642" s="20" t="s">
        <v>366</v>
      </c>
      <c r="J3642" t="s">
        <v>33</v>
      </c>
      <c r="K3642" t="s">
        <v>34</v>
      </c>
      <c r="L3642" t="s">
        <v>35</v>
      </c>
      <c r="M3642" t="s">
        <v>64</v>
      </c>
      <c r="N3642" t="s">
        <v>37</v>
      </c>
      <c r="O3642" t="s">
        <v>24873</v>
      </c>
      <c r="P3642" s="13" t="s">
        <v>23537</v>
      </c>
      <c r="Q3642" s="2" t="s">
        <v>24874</v>
      </c>
      <c r="R3642" t="s">
        <v>24873</v>
      </c>
      <c r="S3642" s="13" t="s">
        <v>23537</v>
      </c>
      <c r="T3642" t="s">
        <v>24875</v>
      </c>
      <c r="U3642" t="s">
        <v>200</v>
      </c>
      <c r="V3642" t="s">
        <v>37</v>
      </c>
      <c r="W3642" t="s">
        <v>42</v>
      </c>
      <c r="X3642" t="s">
        <v>2831</v>
      </c>
      <c r="Y3642" t="s">
        <v>44</v>
      </c>
      <c r="Z3642" t="s">
        <v>356</v>
      </c>
      <c r="AA3642" t="s">
        <v>24876</v>
      </c>
      <c r="AB3642" t="s">
        <v>44</v>
      </c>
      <c r="AC3642" t="s">
        <v>24877</v>
      </c>
      <c r="AD3642" t="s">
        <v>24878</v>
      </c>
      <c r="AE3642" t="s">
        <v>24879</v>
      </c>
      <c r="AF3642" t="s">
        <v>115</v>
      </c>
    </row>
    <row r="3643" spans="3:32" x14ac:dyDescent="0.3">
      <c r="C3643" s="21">
        <v>2654772</v>
      </c>
      <c r="D3643" s="20" t="s">
        <v>102</v>
      </c>
      <c r="E3643" s="20" t="s">
        <v>63</v>
      </c>
      <c r="F3643" s="45" t="s">
        <v>24818</v>
      </c>
      <c r="G3643" s="44" t="s">
        <v>24352</v>
      </c>
      <c r="H3643" s="20" t="s">
        <v>366</v>
      </c>
      <c r="J3643" t="s">
        <v>33</v>
      </c>
      <c r="K3643" t="s">
        <v>142</v>
      </c>
      <c r="L3643" t="s">
        <v>35</v>
      </c>
      <c r="M3643" t="s">
        <v>36</v>
      </c>
      <c r="N3643" t="s">
        <v>37</v>
      </c>
      <c r="O3643" t="s">
        <v>11062</v>
      </c>
      <c r="P3643" s="13" t="s">
        <v>23537</v>
      </c>
      <c r="Q3643" s="2" t="s">
        <v>25331</v>
      </c>
      <c r="R3643" t="s">
        <v>25332</v>
      </c>
      <c r="S3643" s="13" t="s">
        <v>23537</v>
      </c>
      <c r="T3643" t="s">
        <v>11065</v>
      </c>
      <c r="U3643" t="s">
        <v>11066</v>
      </c>
      <c r="V3643" t="s">
        <v>37</v>
      </c>
      <c r="W3643" t="s">
        <v>42</v>
      </c>
      <c r="X3643" t="s">
        <v>364</v>
      </c>
      <c r="Y3643" t="s">
        <v>44</v>
      </c>
      <c r="Z3643" t="s">
        <v>45</v>
      </c>
      <c r="AA3643" t="s">
        <v>11067</v>
      </c>
      <c r="AB3643" t="s">
        <v>124</v>
      </c>
      <c r="AC3643" t="s">
        <v>7484</v>
      </c>
      <c r="AD3643" t="s">
        <v>11070</v>
      </c>
      <c r="AE3643" t="s">
        <v>25333</v>
      </c>
      <c r="AF3643" t="s">
        <v>115</v>
      </c>
    </row>
    <row r="3644" spans="3:32" x14ac:dyDescent="0.3">
      <c r="C3644" s="21">
        <v>2654876</v>
      </c>
      <c r="D3644" s="20" t="s">
        <v>102</v>
      </c>
      <c r="E3644" s="20" t="s">
        <v>63</v>
      </c>
      <c r="F3644" s="45" t="s">
        <v>24818</v>
      </c>
      <c r="G3644" s="44" t="s">
        <v>24352</v>
      </c>
      <c r="H3644" s="20" t="s">
        <v>366</v>
      </c>
      <c r="J3644" t="s">
        <v>33</v>
      </c>
      <c r="K3644" t="s">
        <v>34</v>
      </c>
      <c r="L3644" t="s">
        <v>35</v>
      </c>
      <c r="M3644" t="s">
        <v>52</v>
      </c>
      <c r="N3644" t="s">
        <v>37</v>
      </c>
      <c r="O3644" t="s">
        <v>24880</v>
      </c>
      <c r="P3644" s="13" t="s">
        <v>23537</v>
      </c>
      <c r="Q3644" s="2" t="s">
        <v>44</v>
      </c>
      <c r="R3644" t="s">
        <v>24881</v>
      </c>
      <c r="S3644" s="13" t="s">
        <v>23537</v>
      </c>
      <c r="T3644" t="s">
        <v>24882</v>
      </c>
      <c r="U3644" t="s">
        <v>44</v>
      </c>
      <c r="V3644" t="s">
        <v>37</v>
      </c>
      <c r="W3644" t="s">
        <v>42</v>
      </c>
      <c r="X3644" t="s">
        <v>164</v>
      </c>
      <c r="Y3644" t="s">
        <v>44</v>
      </c>
      <c r="Z3644" t="s">
        <v>78</v>
      </c>
      <c r="AA3644" t="s">
        <v>24883</v>
      </c>
      <c r="AB3644" t="s">
        <v>3947</v>
      </c>
      <c r="AC3644" t="s">
        <v>44</v>
      </c>
      <c r="AD3644" t="s">
        <v>24884</v>
      </c>
      <c r="AE3644" t="s">
        <v>24885</v>
      </c>
      <c r="AF3644" t="s">
        <v>115</v>
      </c>
    </row>
    <row r="3645" spans="3:32" x14ac:dyDescent="0.3">
      <c r="C3645" s="21">
        <v>2661198</v>
      </c>
      <c r="D3645" s="20" t="s">
        <v>29</v>
      </c>
      <c r="E3645" s="20" t="s">
        <v>63</v>
      </c>
      <c r="F3645" s="45" t="s">
        <v>24818</v>
      </c>
      <c r="G3645" s="44">
        <v>45212</v>
      </c>
      <c r="H3645" s="20" t="s">
        <v>366</v>
      </c>
      <c r="J3645" t="s">
        <v>33</v>
      </c>
      <c r="K3645" t="s">
        <v>34</v>
      </c>
      <c r="L3645" t="s">
        <v>35</v>
      </c>
      <c r="M3645" t="s">
        <v>52</v>
      </c>
      <c r="N3645" t="s">
        <v>37</v>
      </c>
      <c r="O3645" t="s">
        <v>25164</v>
      </c>
      <c r="P3645" s="13" t="s">
        <v>23886</v>
      </c>
      <c r="Q3645" s="2" t="s">
        <v>25165</v>
      </c>
      <c r="R3645" t="s">
        <v>23384</v>
      </c>
      <c r="S3645" s="13" t="s">
        <v>23886</v>
      </c>
      <c r="T3645" t="s">
        <v>1237</v>
      </c>
      <c r="U3645" t="s">
        <v>44</v>
      </c>
      <c r="V3645" t="s">
        <v>37</v>
      </c>
      <c r="W3645" t="s">
        <v>42</v>
      </c>
      <c r="X3645" t="s">
        <v>23385</v>
      </c>
      <c r="Y3645" t="s">
        <v>44</v>
      </c>
      <c r="Z3645" t="s">
        <v>45</v>
      </c>
      <c r="AA3645" t="s">
        <v>25166</v>
      </c>
      <c r="AB3645" t="s">
        <v>625</v>
      </c>
      <c r="AC3645" t="s">
        <v>625</v>
      </c>
      <c r="AD3645" t="s">
        <v>625</v>
      </c>
      <c r="AE3645" t="s">
        <v>25167</v>
      </c>
      <c r="AF3645" t="s">
        <v>51</v>
      </c>
    </row>
    <row r="3646" spans="3:32" x14ac:dyDescent="0.3">
      <c r="C3646" s="21">
        <v>2663453</v>
      </c>
      <c r="D3646" s="20" t="s">
        <v>29</v>
      </c>
      <c r="E3646" s="20" t="s">
        <v>357</v>
      </c>
      <c r="F3646" s="45" t="s">
        <v>24926</v>
      </c>
      <c r="G3646" s="44">
        <v>45212</v>
      </c>
      <c r="H3646" s="20" t="s">
        <v>366</v>
      </c>
      <c r="J3646" t="s">
        <v>33</v>
      </c>
      <c r="K3646" t="s">
        <v>34</v>
      </c>
      <c r="L3646" t="s">
        <v>35</v>
      </c>
      <c r="M3646" t="s">
        <v>105</v>
      </c>
      <c r="N3646" t="s">
        <v>37</v>
      </c>
      <c r="O3646" t="s">
        <v>25347</v>
      </c>
      <c r="P3646" s="13" t="s">
        <v>24038</v>
      </c>
      <c r="Q3646" s="2" t="s">
        <v>25348</v>
      </c>
      <c r="R3646" t="s">
        <v>25347</v>
      </c>
      <c r="S3646" s="13" t="s">
        <v>24038</v>
      </c>
      <c r="T3646" t="s">
        <v>25349</v>
      </c>
      <c r="U3646" t="s">
        <v>25350</v>
      </c>
      <c r="V3646" t="s">
        <v>37</v>
      </c>
      <c r="W3646" t="s">
        <v>42</v>
      </c>
      <c r="X3646" t="s">
        <v>25351</v>
      </c>
      <c r="Y3646" t="s">
        <v>44</v>
      </c>
      <c r="Z3646" t="s">
        <v>5185</v>
      </c>
      <c r="AA3646" t="s">
        <v>25352</v>
      </c>
      <c r="AB3646" t="s">
        <v>25353</v>
      </c>
      <c r="AC3646" t="s">
        <v>25354</v>
      </c>
      <c r="AD3646" t="s">
        <v>25355</v>
      </c>
      <c r="AE3646" t="s">
        <v>25356</v>
      </c>
      <c r="AF3646" t="s">
        <v>51</v>
      </c>
    </row>
    <row r="3647" spans="3:32" x14ac:dyDescent="0.3">
      <c r="C3647" s="21">
        <v>2660995</v>
      </c>
      <c r="D3647" s="20" t="s">
        <v>29</v>
      </c>
      <c r="E3647" s="20" t="s">
        <v>63</v>
      </c>
      <c r="F3647" s="45" t="s">
        <v>24818</v>
      </c>
      <c r="G3647" s="44">
        <v>45212</v>
      </c>
      <c r="H3647" s="20" t="s">
        <v>366</v>
      </c>
      <c r="J3647" t="s">
        <v>33</v>
      </c>
      <c r="K3647" t="s">
        <v>34</v>
      </c>
      <c r="L3647" t="s">
        <v>35</v>
      </c>
      <c r="M3647" t="s">
        <v>52</v>
      </c>
      <c r="N3647" t="s">
        <v>37</v>
      </c>
      <c r="O3647" t="s">
        <v>25157</v>
      </c>
      <c r="P3647" s="13" t="s">
        <v>23886</v>
      </c>
      <c r="Q3647" s="2" t="s">
        <v>25158</v>
      </c>
      <c r="R3647" t="s">
        <v>25157</v>
      </c>
      <c r="S3647" s="13" t="s">
        <v>23886</v>
      </c>
      <c r="T3647" t="s">
        <v>25159</v>
      </c>
      <c r="U3647" t="s">
        <v>200</v>
      </c>
      <c r="V3647" t="s">
        <v>37</v>
      </c>
      <c r="W3647" t="s">
        <v>42</v>
      </c>
      <c r="X3647" t="s">
        <v>5021</v>
      </c>
      <c r="Y3647" t="s">
        <v>44</v>
      </c>
      <c r="Z3647" t="s">
        <v>359</v>
      </c>
      <c r="AA3647" t="s">
        <v>25160</v>
      </c>
      <c r="AB3647" t="s">
        <v>124</v>
      </c>
      <c r="AC3647" t="s">
        <v>25161</v>
      </c>
      <c r="AD3647" t="s">
        <v>25162</v>
      </c>
      <c r="AE3647" t="s">
        <v>25163</v>
      </c>
      <c r="AF3647" t="s">
        <v>51</v>
      </c>
    </row>
    <row r="3648" spans="3:32" x14ac:dyDescent="0.3">
      <c r="C3648" s="21">
        <v>2661405</v>
      </c>
      <c r="D3648" s="20" t="s">
        <v>29</v>
      </c>
      <c r="E3648" s="20" t="s">
        <v>280</v>
      </c>
      <c r="F3648" s="45" t="s">
        <v>24818</v>
      </c>
      <c r="G3648" s="44">
        <v>45212</v>
      </c>
      <c r="H3648" s="20" t="s">
        <v>366</v>
      </c>
      <c r="J3648" t="s">
        <v>33</v>
      </c>
      <c r="K3648" t="s">
        <v>34</v>
      </c>
      <c r="L3648" t="s">
        <v>35</v>
      </c>
      <c r="M3648" t="s">
        <v>292</v>
      </c>
      <c r="N3648" t="s">
        <v>37</v>
      </c>
      <c r="O3648" t="s">
        <v>25168</v>
      </c>
      <c r="P3648" s="13" t="s">
        <v>23886</v>
      </c>
      <c r="Q3648" s="2" t="s">
        <v>25169</v>
      </c>
      <c r="R3648" t="s">
        <v>25168</v>
      </c>
      <c r="S3648" s="13" t="s">
        <v>23886</v>
      </c>
      <c r="T3648" t="s">
        <v>25170</v>
      </c>
      <c r="U3648" t="s">
        <v>200</v>
      </c>
      <c r="V3648" t="s">
        <v>37</v>
      </c>
      <c r="W3648" t="s">
        <v>42</v>
      </c>
      <c r="X3648" t="s">
        <v>21810</v>
      </c>
      <c r="Y3648" t="s">
        <v>44</v>
      </c>
      <c r="Z3648" t="s">
        <v>45</v>
      </c>
      <c r="AA3648" t="s">
        <v>25171</v>
      </c>
      <c r="AB3648" t="s">
        <v>124</v>
      </c>
      <c r="AC3648" t="s">
        <v>25172</v>
      </c>
      <c r="AD3648" t="s">
        <v>25173</v>
      </c>
      <c r="AE3648" t="s">
        <v>25174</v>
      </c>
      <c r="AF3648" t="s">
        <v>51</v>
      </c>
    </row>
    <row r="3649" spans="3:32" x14ac:dyDescent="0.3">
      <c r="C3649" s="21">
        <v>2661493</v>
      </c>
      <c r="D3649" s="20" t="s">
        <v>29</v>
      </c>
      <c r="E3649" s="20" t="s">
        <v>63</v>
      </c>
      <c r="F3649" s="45" t="s">
        <v>24818</v>
      </c>
      <c r="G3649" s="44">
        <v>45212</v>
      </c>
      <c r="H3649" s="20" t="s">
        <v>366</v>
      </c>
      <c r="J3649" t="s">
        <v>33</v>
      </c>
      <c r="K3649" t="s">
        <v>34</v>
      </c>
      <c r="L3649" t="s">
        <v>35</v>
      </c>
      <c r="M3649" t="s">
        <v>52</v>
      </c>
      <c r="N3649" t="s">
        <v>37</v>
      </c>
      <c r="O3649" t="s">
        <v>25232</v>
      </c>
      <c r="P3649" s="13" t="s">
        <v>23886</v>
      </c>
      <c r="Q3649" s="2" t="s">
        <v>25233</v>
      </c>
      <c r="R3649" t="s">
        <v>25232</v>
      </c>
      <c r="S3649" s="13" t="s">
        <v>23886</v>
      </c>
      <c r="T3649" t="s">
        <v>25234</v>
      </c>
      <c r="U3649" t="s">
        <v>1816</v>
      </c>
      <c r="V3649" t="s">
        <v>37</v>
      </c>
      <c r="W3649" t="s">
        <v>42</v>
      </c>
      <c r="X3649" t="s">
        <v>22504</v>
      </c>
      <c r="Y3649" t="s">
        <v>44</v>
      </c>
      <c r="Z3649" t="s">
        <v>3737</v>
      </c>
      <c r="AA3649" t="s">
        <v>25235</v>
      </c>
      <c r="AB3649" t="s">
        <v>1818</v>
      </c>
      <c r="AC3649" t="s">
        <v>25236</v>
      </c>
      <c r="AD3649" t="s">
        <v>25237</v>
      </c>
      <c r="AE3649" t="s">
        <v>25238</v>
      </c>
      <c r="AF3649" t="s">
        <v>51</v>
      </c>
    </row>
    <row r="3650" spans="3:32" x14ac:dyDescent="0.3">
      <c r="C3650" s="21">
        <v>2662738</v>
      </c>
      <c r="D3650" s="20" t="s">
        <v>29</v>
      </c>
      <c r="E3650" s="20" t="s">
        <v>63</v>
      </c>
      <c r="F3650" s="45" t="s">
        <v>24926</v>
      </c>
      <c r="G3650" s="44">
        <v>45212</v>
      </c>
      <c r="H3650" s="20" t="s">
        <v>366</v>
      </c>
      <c r="J3650" t="s">
        <v>33</v>
      </c>
      <c r="K3650" t="s">
        <v>142</v>
      </c>
      <c r="L3650" t="s">
        <v>35</v>
      </c>
      <c r="M3650" t="s">
        <v>117</v>
      </c>
      <c r="N3650" t="s">
        <v>37</v>
      </c>
      <c r="O3650" t="s">
        <v>25416</v>
      </c>
      <c r="P3650" s="13" t="s">
        <v>24038</v>
      </c>
      <c r="Q3650" s="2" t="s">
        <v>25417</v>
      </c>
      <c r="R3650" t="s">
        <v>25418</v>
      </c>
      <c r="S3650" s="13" t="s">
        <v>24038</v>
      </c>
      <c r="T3650" t="s">
        <v>25419</v>
      </c>
      <c r="U3650" t="s">
        <v>44</v>
      </c>
      <c r="V3650" t="s">
        <v>37</v>
      </c>
      <c r="W3650" t="s">
        <v>42</v>
      </c>
      <c r="X3650" t="s">
        <v>97</v>
      </c>
      <c r="Y3650" t="s">
        <v>44</v>
      </c>
      <c r="Z3650" t="s">
        <v>78</v>
      </c>
      <c r="AA3650" t="s">
        <v>25420</v>
      </c>
      <c r="AB3650" t="s">
        <v>44</v>
      </c>
      <c r="AC3650" t="s">
        <v>25421</v>
      </c>
      <c r="AD3650" t="s">
        <v>25422</v>
      </c>
      <c r="AE3650" t="s">
        <v>25423</v>
      </c>
      <c r="AF3650" t="s">
        <v>51</v>
      </c>
    </row>
    <row r="3651" spans="3:32" x14ac:dyDescent="0.3">
      <c r="C3651" s="21">
        <v>2662848</v>
      </c>
      <c r="D3651" s="20" t="s">
        <v>29</v>
      </c>
      <c r="E3651" s="20" t="s">
        <v>63</v>
      </c>
      <c r="F3651" s="45" t="s">
        <v>24926</v>
      </c>
      <c r="G3651" s="44">
        <v>45212</v>
      </c>
      <c r="H3651" s="20" t="s">
        <v>366</v>
      </c>
      <c r="J3651" t="s">
        <v>33</v>
      </c>
      <c r="K3651" t="s">
        <v>34</v>
      </c>
      <c r="L3651" t="s">
        <v>35</v>
      </c>
      <c r="M3651" t="s">
        <v>64</v>
      </c>
      <c r="N3651" t="s">
        <v>37</v>
      </c>
      <c r="O3651" t="s">
        <v>25239</v>
      </c>
      <c r="P3651" s="13" t="s">
        <v>24038</v>
      </c>
      <c r="Q3651" s="2" t="s">
        <v>25240</v>
      </c>
      <c r="R3651" t="s">
        <v>25241</v>
      </c>
      <c r="S3651" s="13" t="s">
        <v>24038</v>
      </c>
      <c r="T3651" t="s">
        <v>25242</v>
      </c>
      <c r="U3651" t="s">
        <v>25243</v>
      </c>
      <c r="V3651" t="s">
        <v>37</v>
      </c>
      <c r="W3651" t="s">
        <v>42</v>
      </c>
      <c r="X3651" t="s">
        <v>320</v>
      </c>
      <c r="Y3651" t="s">
        <v>44</v>
      </c>
      <c r="Z3651" t="s">
        <v>9707</v>
      </c>
      <c r="AA3651" t="s">
        <v>25244</v>
      </c>
      <c r="AB3651" t="s">
        <v>25245</v>
      </c>
      <c r="AC3651" t="s">
        <v>25245</v>
      </c>
      <c r="AD3651" t="s">
        <v>25246</v>
      </c>
      <c r="AE3651" t="s">
        <v>25247</v>
      </c>
      <c r="AF3651" t="s">
        <v>51</v>
      </c>
    </row>
    <row r="3652" spans="3:32" x14ac:dyDescent="0.3">
      <c r="C3652" s="21">
        <v>2663414</v>
      </c>
      <c r="D3652" s="20" t="s">
        <v>29</v>
      </c>
      <c r="E3652" s="20" t="s">
        <v>509</v>
      </c>
      <c r="F3652" s="45" t="s">
        <v>24926</v>
      </c>
      <c r="G3652" s="44">
        <v>45212</v>
      </c>
      <c r="H3652" s="20" t="s">
        <v>366</v>
      </c>
      <c r="J3652" t="s">
        <v>33</v>
      </c>
      <c r="K3652" t="s">
        <v>34</v>
      </c>
      <c r="L3652" t="s">
        <v>35</v>
      </c>
      <c r="M3652" t="s">
        <v>64</v>
      </c>
      <c r="N3652" t="s">
        <v>37</v>
      </c>
      <c r="O3652" t="s">
        <v>25341</v>
      </c>
      <c r="P3652" s="13" t="s">
        <v>24038</v>
      </c>
      <c r="Q3652" s="2" t="s">
        <v>1540</v>
      </c>
      <c r="R3652" t="s">
        <v>25341</v>
      </c>
      <c r="S3652" s="13" t="s">
        <v>24038</v>
      </c>
      <c r="T3652" t="s">
        <v>25342</v>
      </c>
      <c r="U3652" t="s">
        <v>16263</v>
      </c>
      <c r="V3652" t="s">
        <v>37</v>
      </c>
      <c r="W3652" t="s">
        <v>42</v>
      </c>
      <c r="X3652" t="s">
        <v>16264</v>
      </c>
      <c r="Y3652" t="s">
        <v>44</v>
      </c>
      <c r="Z3652" t="s">
        <v>45</v>
      </c>
      <c r="AA3652" t="s">
        <v>25343</v>
      </c>
      <c r="AB3652" t="s">
        <v>16267</v>
      </c>
      <c r="AC3652" t="s">
        <v>25344</v>
      </c>
      <c r="AD3652" t="s">
        <v>25345</v>
      </c>
      <c r="AE3652" t="s">
        <v>25346</v>
      </c>
      <c r="AF3652" t="s">
        <v>51</v>
      </c>
    </row>
    <row r="3653" spans="3:32" x14ac:dyDescent="0.3">
      <c r="C3653" s="21">
        <v>2664703</v>
      </c>
      <c r="D3653" s="20" t="s">
        <v>29</v>
      </c>
      <c r="E3653" s="20" t="s">
        <v>30</v>
      </c>
      <c r="F3653" s="45" t="s">
        <v>24926</v>
      </c>
      <c r="G3653" s="44">
        <v>45212</v>
      </c>
      <c r="H3653" s="20" t="s">
        <v>366</v>
      </c>
      <c r="J3653" t="s">
        <v>33</v>
      </c>
      <c r="K3653" t="s">
        <v>34</v>
      </c>
      <c r="L3653" t="s">
        <v>35</v>
      </c>
      <c r="M3653" t="s">
        <v>52</v>
      </c>
      <c r="N3653" t="s">
        <v>37</v>
      </c>
      <c r="O3653" t="s">
        <v>25357</v>
      </c>
      <c r="P3653" s="13" t="s">
        <v>24038</v>
      </c>
      <c r="Q3653" s="2" t="s">
        <v>25358</v>
      </c>
      <c r="R3653" t="s">
        <v>25357</v>
      </c>
      <c r="S3653" s="13" t="s">
        <v>24038</v>
      </c>
      <c r="T3653" t="s">
        <v>25359</v>
      </c>
      <c r="U3653" t="s">
        <v>25360</v>
      </c>
      <c r="V3653" t="s">
        <v>37</v>
      </c>
      <c r="W3653" t="s">
        <v>42</v>
      </c>
      <c r="X3653" t="s">
        <v>3212</v>
      </c>
      <c r="Y3653" t="s">
        <v>44</v>
      </c>
      <c r="Z3653" t="s">
        <v>3213</v>
      </c>
      <c r="AA3653" t="s">
        <v>25361</v>
      </c>
      <c r="AB3653" t="s">
        <v>25362</v>
      </c>
      <c r="AC3653" t="s">
        <v>25363</v>
      </c>
      <c r="AD3653" t="s">
        <v>25364</v>
      </c>
      <c r="AE3653" t="s">
        <v>25365</v>
      </c>
      <c r="AF3653" t="s">
        <v>51</v>
      </c>
    </row>
    <row r="3654" spans="3:32" x14ac:dyDescent="0.3">
      <c r="C3654" s="21">
        <v>2665003</v>
      </c>
      <c r="D3654" s="20" t="s">
        <v>29</v>
      </c>
      <c r="E3654" s="20" t="s">
        <v>30</v>
      </c>
      <c r="F3654" s="45" t="s">
        <v>25013</v>
      </c>
      <c r="G3654" s="44">
        <v>45212</v>
      </c>
      <c r="H3654" s="20" t="s">
        <v>366</v>
      </c>
      <c r="J3654" t="s">
        <v>33</v>
      </c>
      <c r="K3654" t="s">
        <v>34</v>
      </c>
      <c r="L3654" t="s">
        <v>35</v>
      </c>
      <c r="M3654" t="s">
        <v>52</v>
      </c>
      <c r="N3654" t="s">
        <v>37</v>
      </c>
      <c r="O3654" t="s">
        <v>25424</v>
      </c>
      <c r="P3654" s="13" t="s">
        <v>24297</v>
      </c>
      <c r="Q3654" s="2" t="s">
        <v>25425</v>
      </c>
      <c r="R3654" t="s">
        <v>6671</v>
      </c>
      <c r="S3654" s="13" t="s">
        <v>24297</v>
      </c>
      <c r="T3654" t="s">
        <v>2806</v>
      </c>
      <c r="U3654" t="s">
        <v>87</v>
      </c>
      <c r="V3654" t="s">
        <v>37</v>
      </c>
      <c r="W3654" t="s">
        <v>42</v>
      </c>
      <c r="X3654" t="s">
        <v>863</v>
      </c>
      <c r="Y3654" t="s">
        <v>44</v>
      </c>
      <c r="Z3654" t="s">
        <v>45</v>
      </c>
      <c r="AA3654" t="s">
        <v>25426</v>
      </c>
      <c r="AB3654" t="s">
        <v>865</v>
      </c>
      <c r="AC3654" t="s">
        <v>865</v>
      </c>
      <c r="AD3654" t="s">
        <v>91</v>
      </c>
      <c r="AE3654" t="s">
        <v>25427</v>
      </c>
      <c r="AF3654" t="s">
        <v>51</v>
      </c>
    </row>
    <row r="3655" spans="3:32" x14ac:dyDescent="0.3">
      <c r="C3655" s="21">
        <v>2665004</v>
      </c>
      <c r="D3655" s="20" t="s">
        <v>29</v>
      </c>
      <c r="E3655" s="20" t="s">
        <v>63</v>
      </c>
      <c r="F3655" s="45" t="s">
        <v>25013</v>
      </c>
      <c r="G3655" s="44">
        <v>45212</v>
      </c>
      <c r="H3655" s="20" t="s">
        <v>366</v>
      </c>
      <c r="J3655" t="s">
        <v>33</v>
      </c>
      <c r="K3655" t="s">
        <v>34</v>
      </c>
      <c r="L3655" t="s">
        <v>35</v>
      </c>
      <c r="M3655" t="s">
        <v>105</v>
      </c>
      <c r="N3655" t="s">
        <v>37</v>
      </c>
      <c r="O3655" t="s">
        <v>25428</v>
      </c>
      <c r="P3655" s="13" t="s">
        <v>24297</v>
      </c>
      <c r="Q3655" s="2" t="s">
        <v>25429</v>
      </c>
      <c r="R3655" t="s">
        <v>25430</v>
      </c>
      <c r="S3655" s="13" t="s">
        <v>24297</v>
      </c>
      <c r="T3655" t="s">
        <v>25431</v>
      </c>
      <c r="U3655" t="s">
        <v>200</v>
      </c>
      <c r="V3655" t="s">
        <v>37</v>
      </c>
      <c r="W3655" t="s">
        <v>42</v>
      </c>
      <c r="X3655" t="s">
        <v>1643</v>
      </c>
      <c r="Y3655" t="s">
        <v>44</v>
      </c>
      <c r="Z3655" t="s">
        <v>45</v>
      </c>
      <c r="AA3655" t="s">
        <v>25432</v>
      </c>
      <c r="AB3655" t="s">
        <v>124</v>
      </c>
      <c r="AC3655" t="s">
        <v>25433</v>
      </c>
      <c r="AD3655" t="s">
        <v>25434</v>
      </c>
      <c r="AE3655" t="s">
        <v>25435</v>
      </c>
      <c r="AF3655" t="s">
        <v>51</v>
      </c>
    </row>
    <row r="3656" spans="3:32" x14ac:dyDescent="0.3">
      <c r="C3656" s="21">
        <v>2660995</v>
      </c>
      <c r="D3656" s="20" t="s">
        <v>29</v>
      </c>
      <c r="E3656" s="20" t="s">
        <v>63</v>
      </c>
      <c r="F3656" s="45" t="s">
        <v>24818</v>
      </c>
      <c r="G3656" s="44" t="s">
        <v>24818</v>
      </c>
      <c r="H3656" s="20" t="s">
        <v>366</v>
      </c>
      <c r="J3656" t="s">
        <v>33</v>
      </c>
      <c r="K3656" t="s">
        <v>382</v>
      </c>
      <c r="L3656" t="s">
        <v>35</v>
      </c>
      <c r="M3656" t="s">
        <v>52</v>
      </c>
      <c r="N3656" t="s">
        <v>37</v>
      </c>
      <c r="O3656" t="s">
        <v>25157</v>
      </c>
      <c r="P3656" s="13" t="s">
        <v>23886</v>
      </c>
      <c r="Q3656" s="2" t="s">
        <v>25158</v>
      </c>
      <c r="R3656" t="s">
        <v>25157</v>
      </c>
      <c r="S3656" s="13" t="s">
        <v>23886</v>
      </c>
      <c r="T3656" t="s">
        <v>25159</v>
      </c>
      <c r="U3656" t="s">
        <v>200</v>
      </c>
      <c r="V3656" t="s">
        <v>37</v>
      </c>
      <c r="W3656" t="s">
        <v>42</v>
      </c>
      <c r="X3656" t="s">
        <v>5021</v>
      </c>
      <c r="Y3656" t="s">
        <v>44</v>
      </c>
      <c r="Z3656" t="s">
        <v>359</v>
      </c>
      <c r="AA3656" t="s">
        <v>25160</v>
      </c>
      <c r="AB3656" t="s">
        <v>124</v>
      </c>
      <c r="AC3656" t="s">
        <v>25161</v>
      </c>
      <c r="AD3656" t="s">
        <v>25162</v>
      </c>
      <c r="AE3656" t="s">
        <v>25163</v>
      </c>
      <c r="AF3656" t="s">
        <v>51</v>
      </c>
    </row>
    <row r="3657" spans="3:32" x14ac:dyDescent="0.3">
      <c r="C3657" s="21">
        <v>2664755</v>
      </c>
      <c r="D3657" s="20" t="s">
        <v>102</v>
      </c>
      <c r="E3657" s="20" t="s">
        <v>63</v>
      </c>
      <c r="F3657" s="45" t="s">
        <v>24926</v>
      </c>
      <c r="G3657" s="44" t="s">
        <v>24818</v>
      </c>
      <c r="H3657" s="20" t="s">
        <v>366</v>
      </c>
      <c r="J3657" t="s">
        <v>33</v>
      </c>
      <c r="K3657" t="s">
        <v>382</v>
      </c>
      <c r="L3657" t="s">
        <v>35</v>
      </c>
      <c r="M3657" t="s">
        <v>117</v>
      </c>
      <c r="N3657" t="s">
        <v>37</v>
      </c>
      <c r="O3657" t="s">
        <v>25366</v>
      </c>
      <c r="P3657" s="13" t="s">
        <v>24038</v>
      </c>
      <c r="Q3657" s="2" t="s">
        <v>25367</v>
      </c>
      <c r="R3657" t="s">
        <v>25366</v>
      </c>
      <c r="S3657" s="13" t="s">
        <v>24038</v>
      </c>
      <c r="T3657" t="s">
        <v>25368</v>
      </c>
      <c r="U3657" t="s">
        <v>25369</v>
      </c>
      <c r="V3657" t="s">
        <v>37</v>
      </c>
      <c r="W3657" t="s">
        <v>42</v>
      </c>
      <c r="X3657" t="s">
        <v>17245</v>
      </c>
      <c r="Y3657" t="s">
        <v>44</v>
      </c>
      <c r="Z3657" t="s">
        <v>7073</v>
      </c>
      <c r="AA3657" t="s">
        <v>25370</v>
      </c>
      <c r="AB3657" t="s">
        <v>124</v>
      </c>
      <c r="AC3657" t="s">
        <v>25371</v>
      </c>
      <c r="AD3657" t="s">
        <v>25372</v>
      </c>
      <c r="AE3657" t="s">
        <v>25373</v>
      </c>
      <c r="AF3657" t="s">
        <v>51</v>
      </c>
    </row>
    <row r="3658" spans="3:32" x14ac:dyDescent="0.3">
      <c r="C3658" s="21">
        <v>2654901</v>
      </c>
      <c r="D3658" s="20" t="s">
        <v>102</v>
      </c>
      <c r="E3658" s="20" t="s">
        <v>63</v>
      </c>
      <c r="F3658" s="45" t="s">
        <v>24818</v>
      </c>
      <c r="G3658" s="44" t="s">
        <v>24818</v>
      </c>
      <c r="H3658" s="20" t="s">
        <v>366</v>
      </c>
      <c r="J3658" t="s">
        <v>33</v>
      </c>
      <c r="K3658" t="s">
        <v>382</v>
      </c>
      <c r="L3658" t="s">
        <v>35</v>
      </c>
      <c r="M3658" t="s">
        <v>52</v>
      </c>
      <c r="N3658" t="s">
        <v>37</v>
      </c>
      <c r="O3658" t="s">
        <v>24886</v>
      </c>
      <c r="P3658" s="13" t="s">
        <v>23537</v>
      </c>
      <c r="Q3658" s="2" t="s">
        <v>44</v>
      </c>
      <c r="R3658" t="s">
        <v>24887</v>
      </c>
      <c r="S3658" s="13" t="s">
        <v>23537</v>
      </c>
      <c r="T3658" t="s">
        <v>24888</v>
      </c>
      <c r="U3658" t="s">
        <v>44</v>
      </c>
      <c r="V3658" t="s">
        <v>37</v>
      </c>
      <c r="W3658" t="s">
        <v>42</v>
      </c>
      <c r="X3658" t="s">
        <v>164</v>
      </c>
      <c r="Y3658" t="s">
        <v>44</v>
      </c>
      <c r="Z3658" t="s">
        <v>78</v>
      </c>
      <c r="AA3658" t="s">
        <v>24889</v>
      </c>
      <c r="AB3658" t="s">
        <v>24890</v>
      </c>
      <c r="AC3658" t="s">
        <v>44</v>
      </c>
      <c r="AD3658" t="s">
        <v>24891</v>
      </c>
      <c r="AE3658" t="s">
        <v>24892</v>
      </c>
      <c r="AF3658" t="s">
        <v>115</v>
      </c>
    </row>
    <row r="3659" spans="3:32" x14ac:dyDescent="0.3">
      <c r="C3659" s="21">
        <v>2654957</v>
      </c>
      <c r="D3659" s="20" t="s">
        <v>102</v>
      </c>
      <c r="E3659" s="20" t="s">
        <v>63</v>
      </c>
      <c r="F3659" s="45" t="s">
        <v>24818</v>
      </c>
      <c r="G3659" s="44" t="s">
        <v>24818</v>
      </c>
      <c r="H3659" s="20" t="s">
        <v>366</v>
      </c>
      <c r="J3659" t="s">
        <v>33</v>
      </c>
      <c r="K3659" t="s">
        <v>382</v>
      </c>
      <c r="L3659" t="s">
        <v>35</v>
      </c>
      <c r="M3659" t="s">
        <v>36</v>
      </c>
      <c r="N3659" t="s">
        <v>37</v>
      </c>
      <c r="O3659" t="s">
        <v>24893</v>
      </c>
      <c r="P3659" s="13" t="s">
        <v>23537</v>
      </c>
      <c r="Q3659" s="2" t="s">
        <v>24894</v>
      </c>
      <c r="R3659" t="s">
        <v>24895</v>
      </c>
      <c r="S3659" s="13" t="s">
        <v>23537</v>
      </c>
      <c r="T3659" t="s">
        <v>24896</v>
      </c>
      <c r="U3659" t="s">
        <v>284</v>
      </c>
      <c r="V3659" t="s">
        <v>37</v>
      </c>
      <c r="W3659" t="s">
        <v>42</v>
      </c>
      <c r="X3659" t="s">
        <v>12042</v>
      </c>
      <c r="Y3659" t="s">
        <v>44</v>
      </c>
      <c r="Z3659" t="s">
        <v>78</v>
      </c>
      <c r="AA3659" t="s">
        <v>24897</v>
      </c>
      <c r="AB3659" t="s">
        <v>44</v>
      </c>
      <c r="AC3659" t="s">
        <v>24898</v>
      </c>
      <c r="AD3659" t="s">
        <v>284</v>
      </c>
      <c r="AE3659" t="s">
        <v>24899</v>
      </c>
      <c r="AF3659" t="s">
        <v>115</v>
      </c>
    </row>
    <row r="3660" spans="3:32" x14ac:dyDescent="0.3">
      <c r="C3660" s="21">
        <v>2654974</v>
      </c>
      <c r="D3660" s="20" t="s">
        <v>102</v>
      </c>
      <c r="E3660" s="20" t="s">
        <v>280</v>
      </c>
      <c r="F3660" s="45" t="s">
        <v>24818</v>
      </c>
      <c r="G3660" s="44" t="s">
        <v>24818</v>
      </c>
      <c r="H3660" s="20" t="s">
        <v>366</v>
      </c>
      <c r="J3660" t="s">
        <v>33</v>
      </c>
      <c r="K3660" t="s">
        <v>382</v>
      </c>
      <c r="L3660" t="s">
        <v>35</v>
      </c>
      <c r="M3660" t="s">
        <v>36</v>
      </c>
      <c r="N3660" t="s">
        <v>37</v>
      </c>
      <c r="O3660" t="s">
        <v>24900</v>
      </c>
      <c r="P3660" s="13" t="s">
        <v>23537</v>
      </c>
      <c r="Q3660" s="2" t="s">
        <v>24901</v>
      </c>
      <c r="R3660" t="s">
        <v>24900</v>
      </c>
      <c r="S3660" s="13" t="s">
        <v>23537</v>
      </c>
      <c r="T3660" t="s">
        <v>24902</v>
      </c>
      <c r="U3660" t="s">
        <v>24903</v>
      </c>
      <c r="V3660" t="s">
        <v>37</v>
      </c>
      <c r="W3660" t="s">
        <v>42</v>
      </c>
      <c r="X3660" t="s">
        <v>24904</v>
      </c>
      <c r="Y3660" t="s">
        <v>44</v>
      </c>
      <c r="Z3660" t="s">
        <v>633</v>
      </c>
      <c r="AA3660" t="s">
        <v>24905</v>
      </c>
      <c r="AB3660" t="s">
        <v>24906</v>
      </c>
      <c r="AC3660" t="s">
        <v>24907</v>
      </c>
      <c r="AD3660" t="s">
        <v>24908</v>
      </c>
      <c r="AE3660" t="s">
        <v>24909</v>
      </c>
      <c r="AF3660" t="s">
        <v>115</v>
      </c>
    </row>
    <row r="3661" spans="3:32" x14ac:dyDescent="0.3">
      <c r="C3661" s="21">
        <v>2655028</v>
      </c>
      <c r="D3661" s="20" t="s">
        <v>102</v>
      </c>
      <c r="E3661" s="20" t="s">
        <v>30</v>
      </c>
      <c r="F3661" s="45" t="s">
        <v>24818</v>
      </c>
      <c r="G3661" s="44" t="s">
        <v>24818</v>
      </c>
      <c r="H3661" s="20" t="s">
        <v>366</v>
      </c>
      <c r="J3661" t="s">
        <v>33</v>
      </c>
      <c r="K3661" t="s">
        <v>382</v>
      </c>
      <c r="L3661" t="s">
        <v>35</v>
      </c>
      <c r="M3661" t="s">
        <v>52</v>
      </c>
      <c r="N3661" t="s">
        <v>37</v>
      </c>
      <c r="O3661" t="s">
        <v>17337</v>
      </c>
      <c r="P3661" s="13" t="s">
        <v>23537</v>
      </c>
      <c r="Q3661" s="2" t="s">
        <v>24910</v>
      </c>
      <c r="R3661" t="s">
        <v>24911</v>
      </c>
      <c r="S3661" s="13" t="s">
        <v>23537</v>
      </c>
      <c r="T3661" t="s">
        <v>17340</v>
      </c>
      <c r="U3661" t="s">
        <v>44</v>
      </c>
      <c r="V3661" t="s">
        <v>37</v>
      </c>
      <c r="W3661" t="s">
        <v>42</v>
      </c>
      <c r="X3661" t="s">
        <v>5662</v>
      </c>
      <c r="Y3661" t="s">
        <v>44</v>
      </c>
      <c r="Z3661" t="s">
        <v>45</v>
      </c>
      <c r="AA3661" t="s">
        <v>17341</v>
      </c>
      <c r="AB3661" t="s">
        <v>44</v>
      </c>
      <c r="AC3661" t="s">
        <v>17342</v>
      </c>
      <c r="AD3661" t="s">
        <v>17343</v>
      </c>
      <c r="AE3661" t="s">
        <v>24912</v>
      </c>
      <c r="AF3661" t="s">
        <v>115</v>
      </c>
    </row>
    <row r="3662" spans="3:32" x14ac:dyDescent="0.3">
      <c r="C3662" s="21">
        <v>2655037</v>
      </c>
      <c r="D3662" s="20" t="s">
        <v>102</v>
      </c>
      <c r="E3662" s="20" t="s">
        <v>63</v>
      </c>
      <c r="F3662" s="45" t="s">
        <v>24818</v>
      </c>
      <c r="G3662" s="44" t="s">
        <v>24818</v>
      </c>
      <c r="H3662" s="20" t="s">
        <v>366</v>
      </c>
      <c r="J3662" t="s">
        <v>33</v>
      </c>
      <c r="K3662" t="s">
        <v>382</v>
      </c>
      <c r="L3662" t="s">
        <v>35</v>
      </c>
      <c r="M3662" t="s">
        <v>36</v>
      </c>
      <c r="N3662" t="s">
        <v>37</v>
      </c>
      <c r="O3662" t="s">
        <v>25506</v>
      </c>
      <c r="P3662" s="13" t="s">
        <v>23537</v>
      </c>
      <c r="Q3662" s="2" t="s">
        <v>25507</v>
      </c>
      <c r="R3662" t="s">
        <v>25506</v>
      </c>
      <c r="S3662" s="13" t="s">
        <v>23537</v>
      </c>
      <c r="T3662" t="s">
        <v>25508</v>
      </c>
      <c r="U3662" t="s">
        <v>200</v>
      </c>
      <c r="V3662" t="s">
        <v>37</v>
      </c>
      <c r="W3662" t="s">
        <v>42</v>
      </c>
      <c r="X3662" t="s">
        <v>1407</v>
      </c>
      <c r="Y3662" t="s">
        <v>44</v>
      </c>
      <c r="Z3662" t="s">
        <v>78</v>
      </c>
      <c r="AA3662" t="s">
        <v>25509</v>
      </c>
      <c r="AB3662" t="s">
        <v>44</v>
      </c>
      <c r="AC3662" t="s">
        <v>25510</v>
      </c>
      <c r="AD3662" t="s">
        <v>25511</v>
      </c>
      <c r="AE3662" t="s">
        <v>25512</v>
      </c>
      <c r="AF3662" t="s">
        <v>115</v>
      </c>
    </row>
    <row r="3663" spans="3:32" x14ac:dyDescent="0.3">
      <c r="C3663" s="21">
        <v>2655534</v>
      </c>
      <c r="D3663" s="20" t="s">
        <v>102</v>
      </c>
      <c r="E3663" s="20" t="s">
        <v>63</v>
      </c>
      <c r="F3663" s="45" t="s">
        <v>24818</v>
      </c>
      <c r="G3663" s="44" t="s">
        <v>24818</v>
      </c>
      <c r="H3663" s="20" t="s">
        <v>366</v>
      </c>
      <c r="J3663" t="s">
        <v>33</v>
      </c>
      <c r="K3663" t="s">
        <v>382</v>
      </c>
      <c r="L3663" t="s">
        <v>35</v>
      </c>
      <c r="M3663" t="s">
        <v>292</v>
      </c>
      <c r="N3663" t="s">
        <v>37</v>
      </c>
      <c r="O3663" t="s">
        <v>671</v>
      </c>
      <c r="P3663" s="13" t="s">
        <v>23537</v>
      </c>
      <c r="Q3663" s="2" t="s">
        <v>44</v>
      </c>
      <c r="R3663" t="s">
        <v>672</v>
      </c>
      <c r="S3663" s="13" t="s">
        <v>23537</v>
      </c>
      <c r="T3663" t="s">
        <v>2022</v>
      </c>
      <c r="U3663" t="s">
        <v>44</v>
      </c>
      <c r="V3663" t="s">
        <v>37</v>
      </c>
      <c r="W3663" t="s">
        <v>42</v>
      </c>
      <c r="X3663" t="s">
        <v>164</v>
      </c>
      <c r="Y3663" t="s">
        <v>44</v>
      </c>
      <c r="Z3663" t="s">
        <v>78</v>
      </c>
      <c r="AA3663" t="s">
        <v>673</v>
      </c>
      <c r="AB3663" t="s">
        <v>24913</v>
      </c>
      <c r="AC3663" t="s">
        <v>44</v>
      </c>
      <c r="AD3663" t="s">
        <v>24914</v>
      </c>
      <c r="AE3663" t="s">
        <v>24915</v>
      </c>
      <c r="AF3663" t="s">
        <v>115</v>
      </c>
    </row>
    <row r="3664" spans="3:32" x14ac:dyDescent="0.3">
      <c r="C3664" s="21">
        <v>2655543</v>
      </c>
      <c r="D3664" s="20" t="s">
        <v>102</v>
      </c>
      <c r="E3664" s="20" t="s">
        <v>63</v>
      </c>
      <c r="F3664" s="45" t="s">
        <v>24818</v>
      </c>
      <c r="G3664" s="44" t="s">
        <v>24818</v>
      </c>
      <c r="H3664" s="20" t="s">
        <v>366</v>
      </c>
      <c r="J3664" t="s">
        <v>33</v>
      </c>
      <c r="K3664" t="s">
        <v>382</v>
      </c>
      <c r="L3664" t="s">
        <v>35</v>
      </c>
      <c r="M3664" t="s">
        <v>36</v>
      </c>
      <c r="N3664" t="s">
        <v>37</v>
      </c>
      <c r="O3664" t="s">
        <v>671</v>
      </c>
      <c r="P3664" s="13" t="s">
        <v>23537</v>
      </c>
      <c r="Q3664" s="2" t="s">
        <v>44</v>
      </c>
      <c r="R3664" t="s">
        <v>672</v>
      </c>
      <c r="S3664" s="13" t="s">
        <v>23537</v>
      </c>
      <c r="T3664" t="s">
        <v>2022</v>
      </c>
      <c r="U3664" t="s">
        <v>44</v>
      </c>
      <c r="V3664" t="s">
        <v>37</v>
      </c>
      <c r="W3664" t="s">
        <v>42</v>
      </c>
      <c r="X3664" t="s">
        <v>164</v>
      </c>
      <c r="Y3664" t="s">
        <v>44</v>
      </c>
      <c r="Z3664" t="s">
        <v>78</v>
      </c>
      <c r="AA3664" t="s">
        <v>673</v>
      </c>
      <c r="AB3664" t="s">
        <v>2023</v>
      </c>
      <c r="AC3664" t="s">
        <v>44</v>
      </c>
      <c r="AD3664" t="s">
        <v>24914</v>
      </c>
      <c r="AE3664" t="s">
        <v>24916</v>
      </c>
      <c r="AF3664" t="s">
        <v>115</v>
      </c>
    </row>
    <row r="3665" spans="3:32" x14ac:dyDescent="0.3">
      <c r="C3665" s="21">
        <v>2655550</v>
      </c>
      <c r="D3665" s="20" t="s">
        <v>102</v>
      </c>
      <c r="E3665" s="20" t="s">
        <v>63</v>
      </c>
      <c r="F3665" s="45" t="s">
        <v>24818</v>
      </c>
      <c r="G3665" s="44" t="s">
        <v>24818</v>
      </c>
      <c r="H3665" s="20" t="s">
        <v>366</v>
      </c>
      <c r="J3665" t="s">
        <v>33</v>
      </c>
      <c r="K3665" t="s">
        <v>382</v>
      </c>
      <c r="L3665" t="s">
        <v>35</v>
      </c>
      <c r="M3665" t="s">
        <v>292</v>
      </c>
      <c r="N3665" t="s">
        <v>37</v>
      </c>
      <c r="O3665" t="s">
        <v>671</v>
      </c>
      <c r="P3665" s="13" t="s">
        <v>23537</v>
      </c>
      <c r="Q3665" s="2" t="s">
        <v>44</v>
      </c>
      <c r="R3665" t="s">
        <v>672</v>
      </c>
      <c r="S3665" s="13" t="s">
        <v>23537</v>
      </c>
      <c r="T3665" t="s">
        <v>2022</v>
      </c>
      <c r="U3665" t="s">
        <v>44</v>
      </c>
      <c r="V3665" t="s">
        <v>37</v>
      </c>
      <c r="W3665" t="s">
        <v>42</v>
      </c>
      <c r="X3665" t="s">
        <v>164</v>
      </c>
      <c r="Y3665" t="s">
        <v>44</v>
      </c>
      <c r="Z3665" t="s">
        <v>78</v>
      </c>
      <c r="AA3665" t="s">
        <v>673</v>
      </c>
      <c r="AB3665" t="s">
        <v>2023</v>
      </c>
      <c r="AC3665" t="s">
        <v>44</v>
      </c>
      <c r="AD3665" t="s">
        <v>24914</v>
      </c>
      <c r="AE3665" t="s">
        <v>24917</v>
      </c>
      <c r="AF3665" t="s">
        <v>115</v>
      </c>
    </row>
    <row r="3666" spans="3:32" x14ac:dyDescent="0.3">
      <c r="C3666" s="21">
        <v>2655571</v>
      </c>
      <c r="D3666" s="20" t="s">
        <v>102</v>
      </c>
      <c r="E3666" s="20" t="s">
        <v>63</v>
      </c>
      <c r="F3666" s="45" t="s">
        <v>24818</v>
      </c>
      <c r="G3666" s="44" t="s">
        <v>24818</v>
      </c>
      <c r="H3666" s="20" t="s">
        <v>366</v>
      </c>
      <c r="J3666" t="s">
        <v>33</v>
      </c>
      <c r="K3666" t="s">
        <v>382</v>
      </c>
      <c r="L3666" t="s">
        <v>35</v>
      </c>
      <c r="M3666" t="s">
        <v>36</v>
      </c>
      <c r="N3666" t="s">
        <v>37</v>
      </c>
      <c r="O3666" t="s">
        <v>24918</v>
      </c>
      <c r="P3666" s="13" t="s">
        <v>23537</v>
      </c>
      <c r="Q3666" s="2" t="s">
        <v>44</v>
      </c>
      <c r="R3666" t="s">
        <v>24919</v>
      </c>
      <c r="S3666" s="13" t="s">
        <v>23537</v>
      </c>
      <c r="T3666" t="s">
        <v>24920</v>
      </c>
      <c r="U3666" t="s">
        <v>44</v>
      </c>
      <c r="V3666" t="s">
        <v>37</v>
      </c>
      <c r="W3666" t="s">
        <v>42</v>
      </c>
      <c r="X3666" t="s">
        <v>164</v>
      </c>
      <c r="Y3666" t="s">
        <v>44</v>
      </c>
      <c r="Z3666" t="s">
        <v>78</v>
      </c>
      <c r="AA3666" t="s">
        <v>24921</v>
      </c>
      <c r="AB3666" t="s">
        <v>24922</v>
      </c>
      <c r="AC3666" t="s">
        <v>44</v>
      </c>
      <c r="AD3666" t="s">
        <v>24923</v>
      </c>
      <c r="AE3666" t="s">
        <v>24924</v>
      </c>
      <c r="AF3666" t="s">
        <v>24925</v>
      </c>
    </row>
    <row r="3667" spans="3:32" x14ac:dyDescent="0.3">
      <c r="C3667" s="21">
        <v>2655627</v>
      </c>
      <c r="D3667" s="20" t="s">
        <v>102</v>
      </c>
      <c r="E3667" s="20" t="s">
        <v>63</v>
      </c>
      <c r="F3667" s="45" t="s">
        <v>24926</v>
      </c>
      <c r="G3667" s="44" t="s">
        <v>24818</v>
      </c>
      <c r="H3667" s="20" t="s">
        <v>366</v>
      </c>
      <c r="J3667" t="s">
        <v>33</v>
      </c>
      <c r="K3667" t="s">
        <v>382</v>
      </c>
      <c r="L3667" t="s">
        <v>35</v>
      </c>
      <c r="M3667" t="s">
        <v>52</v>
      </c>
      <c r="N3667" t="s">
        <v>37</v>
      </c>
      <c r="O3667" t="s">
        <v>25334</v>
      </c>
      <c r="P3667" s="13" t="s">
        <v>23693</v>
      </c>
      <c r="Q3667" s="2" t="s">
        <v>25335</v>
      </c>
      <c r="R3667" t="s">
        <v>25334</v>
      </c>
      <c r="S3667" s="13" t="s">
        <v>23693</v>
      </c>
      <c r="T3667" t="s">
        <v>25336</v>
      </c>
      <c r="U3667" t="s">
        <v>21710</v>
      </c>
      <c r="V3667" t="s">
        <v>37</v>
      </c>
      <c r="W3667" t="s">
        <v>42</v>
      </c>
      <c r="X3667" t="s">
        <v>1150</v>
      </c>
      <c r="Y3667" t="s">
        <v>44</v>
      </c>
      <c r="Z3667" t="s">
        <v>78</v>
      </c>
      <c r="AA3667" t="s">
        <v>25337</v>
      </c>
      <c r="AB3667" t="s">
        <v>21712</v>
      </c>
      <c r="AC3667" t="s">
        <v>25338</v>
      </c>
      <c r="AD3667" t="s">
        <v>25339</v>
      </c>
      <c r="AE3667" t="s">
        <v>25340</v>
      </c>
      <c r="AF3667" t="s">
        <v>115</v>
      </c>
    </row>
    <row r="3668" spans="3:32" x14ac:dyDescent="0.3">
      <c r="C3668" s="21">
        <v>2655886</v>
      </c>
      <c r="D3668" s="20" t="s">
        <v>102</v>
      </c>
      <c r="E3668" s="20" t="s">
        <v>63</v>
      </c>
      <c r="F3668" s="45" t="s">
        <v>24926</v>
      </c>
      <c r="G3668" s="44" t="s">
        <v>24818</v>
      </c>
      <c r="H3668" s="20" t="s">
        <v>366</v>
      </c>
      <c r="J3668" t="s">
        <v>33</v>
      </c>
      <c r="K3668" t="s">
        <v>382</v>
      </c>
      <c r="L3668" t="s">
        <v>35</v>
      </c>
      <c r="M3668" t="s">
        <v>143</v>
      </c>
      <c r="N3668" t="s">
        <v>37</v>
      </c>
      <c r="O3668" t="s">
        <v>24927</v>
      </c>
      <c r="P3668" s="13" t="s">
        <v>23693</v>
      </c>
      <c r="Q3668" s="2" t="s">
        <v>44</v>
      </c>
      <c r="R3668" t="s">
        <v>24928</v>
      </c>
      <c r="S3668" s="13" t="s">
        <v>23693</v>
      </c>
      <c r="T3668" t="s">
        <v>24929</v>
      </c>
      <c r="U3668" t="s">
        <v>44</v>
      </c>
      <c r="V3668" t="s">
        <v>37</v>
      </c>
      <c r="W3668" t="s">
        <v>42</v>
      </c>
      <c r="X3668" t="s">
        <v>164</v>
      </c>
      <c r="Y3668" t="s">
        <v>44</v>
      </c>
      <c r="Z3668" t="s">
        <v>78</v>
      </c>
      <c r="AA3668" t="s">
        <v>24930</v>
      </c>
      <c r="AB3668" t="s">
        <v>44</v>
      </c>
      <c r="AC3668" t="s">
        <v>44</v>
      </c>
      <c r="AD3668" t="s">
        <v>24931</v>
      </c>
      <c r="AE3668" t="s">
        <v>24932</v>
      </c>
      <c r="AF3668" t="s">
        <v>115</v>
      </c>
    </row>
    <row r="3669" spans="3:32" x14ac:dyDescent="0.3">
      <c r="C3669" s="21">
        <v>2655974</v>
      </c>
      <c r="D3669" s="20" t="s">
        <v>102</v>
      </c>
      <c r="E3669" s="20" t="s">
        <v>63</v>
      </c>
      <c r="F3669" s="45" t="s">
        <v>24926</v>
      </c>
      <c r="G3669" s="44" t="s">
        <v>24818</v>
      </c>
      <c r="H3669" s="20" t="s">
        <v>366</v>
      </c>
      <c r="J3669" t="s">
        <v>33</v>
      </c>
      <c r="K3669" t="s">
        <v>382</v>
      </c>
      <c r="L3669" t="s">
        <v>35</v>
      </c>
      <c r="M3669" t="s">
        <v>52</v>
      </c>
      <c r="N3669" t="s">
        <v>37</v>
      </c>
      <c r="O3669" t="s">
        <v>8484</v>
      </c>
      <c r="P3669" s="13" t="s">
        <v>23693</v>
      </c>
      <c r="Q3669" s="2" t="s">
        <v>24933</v>
      </c>
      <c r="R3669" t="s">
        <v>24934</v>
      </c>
      <c r="S3669" s="13" t="s">
        <v>23693</v>
      </c>
      <c r="T3669" t="s">
        <v>8486</v>
      </c>
      <c r="U3669" t="s">
        <v>124</v>
      </c>
      <c r="V3669" t="s">
        <v>37</v>
      </c>
      <c r="W3669" t="s">
        <v>42</v>
      </c>
      <c r="X3669" t="s">
        <v>8268</v>
      </c>
      <c r="Y3669" t="s">
        <v>44</v>
      </c>
      <c r="Z3669" t="s">
        <v>45</v>
      </c>
      <c r="AA3669" t="s">
        <v>8487</v>
      </c>
      <c r="AB3669" t="s">
        <v>124</v>
      </c>
      <c r="AC3669" t="s">
        <v>24935</v>
      </c>
      <c r="AD3669" t="s">
        <v>24936</v>
      </c>
      <c r="AE3669" t="s">
        <v>24937</v>
      </c>
      <c r="AF3669" t="s">
        <v>115</v>
      </c>
    </row>
    <row r="3670" spans="3:32" x14ac:dyDescent="0.3">
      <c r="C3670" s="21">
        <v>2656019</v>
      </c>
      <c r="D3670" s="20" t="s">
        <v>102</v>
      </c>
      <c r="E3670" s="20" t="s">
        <v>357</v>
      </c>
      <c r="F3670" s="45" t="s">
        <v>24926</v>
      </c>
      <c r="G3670" s="44" t="s">
        <v>24818</v>
      </c>
      <c r="H3670" s="20" t="s">
        <v>366</v>
      </c>
      <c r="J3670" t="s">
        <v>33</v>
      </c>
      <c r="K3670" t="s">
        <v>382</v>
      </c>
      <c r="L3670" t="s">
        <v>35</v>
      </c>
      <c r="M3670" t="s">
        <v>52</v>
      </c>
      <c r="N3670" t="s">
        <v>37</v>
      </c>
      <c r="O3670" t="s">
        <v>24938</v>
      </c>
      <c r="P3670" s="13" t="s">
        <v>23693</v>
      </c>
      <c r="Q3670" s="2" t="s">
        <v>21797</v>
      </c>
      <c r="R3670" t="s">
        <v>24939</v>
      </c>
      <c r="S3670" s="13" t="s">
        <v>23693</v>
      </c>
      <c r="T3670" t="s">
        <v>24940</v>
      </c>
      <c r="U3670" t="s">
        <v>24941</v>
      </c>
      <c r="V3670" t="s">
        <v>37</v>
      </c>
      <c r="W3670" t="s">
        <v>42</v>
      </c>
      <c r="X3670" t="s">
        <v>263</v>
      </c>
      <c r="Y3670" t="s">
        <v>44</v>
      </c>
      <c r="Z3670" t="s">
        <v>264</v>
      </c>
      <c r="AA3670" t="s">
        <v>24942</v>
      </c>
      <c r="AB3670" t="s">
        <v>24943</v>
      </c>
      <c r="AC3670" t="s">
        <v>24944</v>
      </c>
      <c r="AD3670" t="s">
        <v>24945</v>
      </c>
      <c r="AE3670" t="s">
        <v>24946</v>
      </c>
      <c r="AF3670" t="s">
        <v>115</v>
      </c>
    </row>
    <row r="3671" spans="3:32" x14ac:dyDescent="0.3">
      <c r="C3671" s="21">
        <v>2656123</v>
      </c>
      <c r="D3671" s="20" t="s">
        <v>102</v>
      </c>
      <c r="E3671" s="20" t="s">
        <v>63</v>
      </c>
      <c r="F3671" s="45" t="s">
        <v>24926</v>
      </c>
      <c r="G3671" s="44" t="s">
        <v>24818</v>
      </c>
      <c r="H3671" s="20" t="s">
        <v>366</v>
      </c>
      <c r="J3671" t="s">
        <v>33</v>
      </c>
      <c r="K3671" t="s">
        <v>382</v>
      </c>
      <c r="L3671" t="s">
        <v>35</v>
      </c>
      <c r="M3671" t="s">
        <v>64</v>
      </c>
      <c r="N3671" t="s">
        <v>37</v>
      </c>
      <c r="O3671" t="s">
        <v>24947</v>
      </c>
      <c r="P3671" s="13" t="s">
        <v>23693</v>
      </c>
      <c r="Q3671" s="2" t="s">
        <v>44</v>
      </c>
      <c r="R3671" t="s">
        <v>24948</v>
      </c>
      <c r="S3671" s="13" t="s">
        <v>23693</v>
      </c>
      <c r="T3671" t="s">
        <v>7961</v>
      </c>
      <c r="U3671" t="s">
        <v>44</v>
      </c>
      <c r="V3671" t="s">
        <v>37</v>
      </c>
      <c r="W3671" t="s">
        <v>42</v>
      </c>
      <c r="X3671" t="s">
        <v>164</v>
      </c>
      <c r="Y3671" t="s">
        <v>44</v>
      </c>
      <c r="Z3671" t="s">
        <v>78</v>
      </c>
      <c r="AA3671" t="s">
        <v>24949</v>
      </c>
      <c r="AB3671" t="s">
        <v>44</v>
      </c>
      <c r="AC3671" t="s">
        <v>44</v>
      </c>
      <c r="AD3671" t="s">
        <v>16158</v>
      </c>
      <c r="AE3671" t="s">
        <v>24950</v>
      </c>
      <c r="AF3671" t="s">
        <v>115</v>
      </c>
    </row>
    <row r="3672" spans="3:32" x14ac:dyDescent="0.3">
      <c r="C3672" s="21">
        <v>2656151</v>
      </c>
      <c r="D3672" s="20" t="s">
        <v>102</v>
      </c>
      <c r="E3672" s="20" t="s">
        <v>63</v>
      </c>
      <c r="F3672" s="45" t="s">
        <v>24926</v>
      </c>
      <c r="G3672" s="44" t="s">
        <v>24818</v>
      </c>
      <c r="H3672" s="20" t="s">
        <v>366</v>
      </c>
      <c r="J3672" t="s">
        <v>33</v>
      </c>
      <c r="K3672" t="s">
        <v>382</v>
      </c>
      <c r="L3672" t="s">
        <v>35</v>
      </c>
      <c r="M3672" t="s">
        <v>52</v>
      </c>
      <c r="N3672" t="s">
        <v>37</v>
      </c>
      <c r="O3672" t="s">
        <v>24951</v>
      </c>
      <c r="P3672" s="13" t="s">
        <v>23693</v>
      </c>
      <c r="Q3672" s="2" t="s">
        <v>44</v>
      </c>
      <c r="R3672" t="s">
        <v>24952</v>
      </c>
      <c r="S3672" s="13" t="s">
        <v>23693</v>
      </c>
      <c r="T3672" t="s">
        <v>24953</v>
      </c>
      <c r="U3672" t="s">
        <v>44</v>
      </c>
      <c r="V3672" t="s">
        <v>37</v>
      </c>
      <c r="W3672" t="s">
        <v>42</v>
      </c>
      <c r="X3672" t="s">
        <v>164</v>
      </c>
      <c r="Y3672" t="s">
        <v>44</v>
      </c>
      <c r="Z3672" t="s">
        <v>78</v>
      </c>
      <c r="AA3672" t="s">
        <v>24954</v>
      </c>
      <c r="AB3672" t="s">
        <v>24955</v>
      </c>
      <c r="AC3672" t="s">
        <v>44</v>
      </c>
      <c r="AD3672" t="s">
        <v>24956</v>
      </c>
      <c r="AE3672" t="s">
        <v>24957</v>
      </c>
      <c r="AF3672" t="s">
        <v>115</v>
      </c>
    </row>
    <row r="3673" spans="3:32" x14ac:dyDescent="0.3">
      <c r="C3673" s="21">
        <v>2656187</v>
      </c>
      <c r="D3673" s="20" t="s">
        <v>102</v>
      </c>
      <c r="E3673" s="20" t="s">
        <v>63</v>
      </c>
      <c r="F3673" s="45" t="s">
        <v>24926</v>
      </c>
      <c r="G3673" s="44" t="s">
        <v>24818</v>
      </c>
      <c r="H3673" s="20" t="s">
        <v>366</v>
      </c>
      <c r="J3673" t="s">
        <v>33</v>
      </c>
      <c r="K3673" t="s">
        <v>382</v>
      </c>
      <c r="L3673" t="s">
        <v>35</v>
      </c>
      <c r="M3673" t="s">
        <v>52</v>
      </c>
      <c r="N3673" t="s">
        <v>37</v>
      </c>
      <c r="O3673" t="s">
        <v>24958</v>
      </c>
      <c r="P3673" s="13" t="s">
        <v>23693</v>
      </c>
      <c r="Q3673" s="2" t="s">
        <v>44</v>
      </c>
      <c r="R3673" t="s">
        <v>15454</v>
      </c>
      <c r="S3673" s="13" t="s">
        <v>23693</v>
      </c>
      <c r="T3673" t="s">
        <v>15455</v>
      </c>
      <c r="U3673" t="s">
        <v>44</v>
      </c>
      <c r="V3673" t="s">
        <v>37</v>
      </c>
      <c r="W3673" t="s">
        <v>42</v>
      </c>
      <c r="X3673" t="s">
        <v>164</v>
      </c>
      <c r="Y3673" t="s">
        <v>44</v>
      </c>
      <c r="Z3673" t="s">
        <v>78</v>
      </c>
      <c r="AA3673" t="s">
        <v>24959</v>
      </c>
      <c r="AB3673" t="s">
        <v>15412</v>
      </c>
      <c r="AC3673" t="s">
        <v>44</v>
      </c>
      <c r="AD3673" t="s">
        <v>15413</v>
      </c>
      <c r="AE3673" t="s">
        <v>24960</v>
      </c>
      <c r="AF3673" t="s">
        <v>115</v>
      </c>
    </row>
    <row r="3674" spans="3:32" x14ac:dyDescent="0.3">
      <c r="C3674" s="21">
        <v>2656579</v>
      </c>
      <c r="D3674" s="20" t="s">
        <v>102</v>
      </c>
      <c r="E3674" s="20" t="s">
        <v>30</v>
      </c>
      <c r="F3674" s="45" t="s">
        <v>24926</v>
      </c>
      <c r="G3674" s="44" t="s">
        <v>24818</v>
      </c>
      <c r="H3674" s="20" t="s">
        <v>366</v>
      </c>
      <c r="J3674" t="s">
        <v>33</v>
      </c>
      <c r="K3674" t="s">
        <v>382</v>
      </c>
      <c r="L3674" t="s">
        <v>35</v>
      </c>
      <c r="M3674" t="s">
        <v>52</v>
      </c>
      <c r="N3674" t="s">
        <v>37</v>
      </c>
      <c r="O3674" t="s">
        <v>24961</v>
      </c>
      <c r="P3674" s="13" t="s">
        <v>23693</v>
      </c>
      <c r="Q3674" s="2" t="s">
        <v>24962</v>
      </c>
      <c r="R3674" t="s">
        <v>24963</v>
      </c>
      <c r="S3674" s="13" t="s">
        <v>23693</v>
      </c>
      <c r="T3674" t="s">
        <v>24964</v>
      </c>
      <c r="U3674" t="s">
        <v>124</v>
      </c>
      <c r="V3674" t="s">
        <v>37</v>
      </c>
      <c r="W3674" t="s">
        <v>42</v>
      </c>
      <c r="X3674" t="s">
        <v>5662</v>
      </c>
      <c r="Y3674" t="s">
        <v>44</v>
      </c>
      <c r="Z3674" t="s">
        <v>45</v>
      </c>
      <c r="AA3674" t="s">
        <v>24965</v>
      </c>
      <c r="AB3674" t="s">
        <v>124</v>
      </c>
      <c r="AC3674" t="s">
        <v>24966</v>
      </c>
      <c r="AD3674" t="s">
        <v>24967</v>
      </c>
      <c r="AE3674" t="s">
        <v>24968</v>
      </c>
      <c r="AF3674" t="s">
        <v>115</v>
      </c>
    </row>
    <row r="3675" spans="3:32" x14ac:dyDescent="0.3">
      <c r="C3675" s="21">
        <v>2656869</v>
      </c>
      <c r="D3675" s="20" t="s">
        <v>102</v>
      </c>
      <c r="E3675" s="20" t="s">
        <v>63</v>
      </c>
      <c r="F3675" s="45" t="s">
        <v>24926</v>
      </c>
      <c r="G3675" s="44" t="s">
        <v>24818</v>
      </c>
      <c r="H3675" s="20" t="s">
        <v>366</v>
      </c>
      <c r="J3675" t="s">
        <v>33</v>
      </c>
      <c r="K3675" t="s">
        <v>382</v>
      </c>
      <c r="L3675" t="s">
        <v>35</v>
      </c>
      <c r="M3675" t="s">
        <v>52</v>
      </c>
      <c r="N3675" t="s">
        <v>37</v>
      </c>
      <c r="O3675" t="s">
        <v>24969</v>
      </c>
      <c r="P3675" s="13" t="s">
        <v>23693</v>
      </c>
      <c r="Q3675" s="2" t="s">
        <v>24970</v>
      </c>
      <c r="R3675" t="s">
        <v>24969</v>
      </c>
      <c r="S3675" s="13" t="s">
        <v>23693</v>
      </c>
      <c r="T3675" t="s">
        <v>24971</v>
      </c>
      <c r="U3675" t="s">
        <v>1816</v>
      </c>
      <c r="V3675" t="s">
        <v>37</v>
      </c>
      <c r="W3675" t="s">
        <v>42</v>
      </c>
      <c r="X3675" t="s">
        <v>21800</v>
      </c>
      <c r="Y3675" t="s">
        <v>44</v>
      </c>
      <c r="Z3675" t="s">
        <v>45</v>
      </c>
      <c r="AA3675" t="s">
        <v>24972</v>
      </c>
      <c r="AB3675" t="s">
        <v>24973</v>
      </c>
      <c r="AC3675" t="s">
        <v>24974</v>
      </c>
      <c r="AD3675" t="s">
        <v>24975</v>
      </c>
      <c r="AE3675" t="s">
        <v>24976</v>
      </c>
      <c r="AF3675" t="s">
        <v>115</v>
      </c>
    </row>
    <row r="3676" spans="3:32" x14ac:dyDescent="0.3">
      <c r="C3676" s="21">
        <v>2657020</v>
      </c>
      <c r="D3676" s="20" t="s">
        <v>102</v>
      </c>
      <c r="E3676" s="20" t="s">
        <v>63</v>
      </c>
      <c r="F3676" s="45" t="s">
        <v>24926</v>
      </c>
      <c r="G3676" s="44" t="s">
        <v>24818</v>
      </c>
      <c r="H3676" s="20" t="s">
        <v>366</v>
      </c>
      <c r="J3676" t="s">
        <v>33</v>
      </c>
      <c r="K3676" t="s">
        <v>382</v>
      </c>
      <c r="L3676" t="s">
        <v>35</v>
      </c>
      <c r="M3676" t="s">
        <v>64</v>
      </c>
      <c r="N3676" t="s">
        <v>37</v>
      </c>
      <c r="O3676" t="s">
        <v>24977</v>
      </c>
      <c r="P3676" s="13" t="s">
        <v>23693</v>
      </c>
      <c r="Q3676" s="2" t="s">
        <v>44</v>
      </c>
      <c r="R3676" t="s">
        <v>24978</v>
      </c>
      <c r="S3676" s="13" t="s">
        <v>23693</v>
      </c>
      <c r="T3676" t="s">
        <v>24979</v>
      </c>
      <c r="U3676" t="s">
        <v>44</v>
      </c>
      <c r="V3676" t="s">
        <v>37</v>
      </c>
      <c r="W3676" t="s">
        <v>42</v>
      </c>
      <c r="X3676" t="s">
        <v>164</v>
      </c>
      <c r="Y3676" t="s">
        <v>44</v>
      </c>
      <c r="Z3676" t="s">
        <v>78</v>
      </c>
      <c r="AA3676" t="s">
        <v>24980</v>
      </c>
      <c r="AB3676" t="s">
        <v>24981</v>
      </c>
      <c r="AC3676" t="s">
        <v>44</v>
      </c>
      <c r="AD3676" t="s">
        <v>24982</v>
      </c>
      <c r="AE3676" t="s">
        <v>24983</v>
      </c>
      <c r="AF3676" t="s">
        <v>115</v>
      </c>
    </row>
    <row r="3677" spans="3:32" x14ac:dyDescent="0.3">
      <c r="C3677" s="21">
        <v>2657024</v>
      </c>
      <c r="D3677" s="20" t="s">
        <v>102</v>
      </c>
      <c r="E3677" s="20" t="s">
        <v>63</v>
      </c>
      <c r="F3677" s="45" t="s">
        <v>24926</v>
      </c>
      <c r="G3677" s="44" t="s">
        <v>24818</v>
      </c>
      <c r="H3677" s="20" t="s">
        <v>366</v>
      </c>
      <c r="J3677" t="s">
        <v>33</v>
      </c>
      <c r="K3677" t="s">
        <v>382</v>
      </c>
      <c r="L3677" t="s">
        <v>35</v>
      </c>
      <c r="M3677" t="s">
        <v>143</v>
      </c>
      <c r="N3677" t="s">
        <v>37</v>
      </c>
      <c r="O3677" t="s">
        <v>24984</v>
      </c>
      <c r="P3677" s="13" t="s">
        <v>23693</v>
      </c>
      <c r="Q3677" s="2" t="s">
        <v>44</v>
      </c>
      <c r="R3677" t="s">
        <v>24985</v>
      </c>
      <c r="S3677" s="13" t="s">
        <v>23693</v>
      </c>
      <c r="T3677" t="s">
        <v>24986</v>
      </c>
      <c r="U3677" t="s">
        <v>44</v>
      </c>
      <c r="V3677" t="s">
        <v>37</v>
      </c>
      <c r="W3677" t="s">
        <v>42</v>
      </c>
      <c r="X3677" t="s">
        <v>164</v>
      </c>
      <c r="Y3677" t="s">
        <v>44</v>
      </c>
      <c r="Z3677" t="s">
        <v>78</v>
      </c>
      <c r="AA3677" t="s">
        <v>24987</v>
      </c>
      <c r="AB3677" t="s">
        <v>24988</v>
      </c>
      <c r="AC3677" t="s">
        <v>44</v>
      </c>
      <c r="AD3677" t="s">
        <v>24989</v>
      </c>
      <c r="AE3677" t="s">
        <v>24990</v>
      </c>
      <c r="AF3677" t="s">
        <v>115</v>
      </c>
    </row>
    <row r="3678" spans="3:32" x14ac:dyDescent="0.3">
      <c r="C3678" s="21">
        <v>2657307</v>
      </c>
      <c r="D3678" s="20" t="s">
        <v>102</v>
      </c>
      <c r="E3678" s="20" t="s">
        <v>63</v>
      </c>
      <c r="F3678" s="45" t="s">
        <v>24926</v>
      </c>
      <c r="G3678" s="44" t="s">
        <v>24818</v>
      </c>
      <c r="H3678" s="20" t="s">
        <v>366</v>
      </c>
      <c r="J3678" t="s">
        <v>33</v>
      </c>
      <c r="K3678" t="s">
        <v>382</v>
      </c>
      <c r="L3678" t="s">
        <v>35</v>
      </c>
      <c r="M3678" t="s">
        <v>64</v>
      </c>
      <c r="N3678" t="s">
        <v>37</v>
      </c>
      <c r="O3678" t="s">
        <v>24991</v>
      </c>
      <c r="P3678" s="13" t="s">
        <v>23693</v>
      </c>
      <c r="Q3678" s="2" t="s">
        <v>24992</v>
      </c>
      <c r="R3678" t="s">
        <v>24991</v>
      </c>
      <c r="S3678" s="13" t="s">
        <v>23693</v>
      </c>
      <c r="T3678" t="s">
        <v>24993</v>
      </c>
      <c r="U3678" t="s">
        <v>24994</v>
      </c>
      <c r="V3678" t="s">
        <v>37</v>
      </c>
      <c r="W3678" t="s">
        <v>42</v>
      </c>
      <c r="X3678" t="s">
        <v>7352</v>
      </c>
      <c r="Y3678" t="s">
        <v>44</v>
      </c>
      <c r="Z3678" t="s">
        <v>45</v>
      </c>
      <c r="AA3678" t="s">
        <v>24995</v>
      </c>
      <c r="AB3678" t="s">
        <v>44</v>
      </c>
      <c r="AC3678" t="s">
        <v>24996</v>
      </c>
      <c r="AD3678" t="s">
        <v>24997</v>
      </c>
      <c r="AE3678" t="s">
        <v>24998</v>
      </c>
      <c r="AF3678" t="s">
        <v>115</v>
      </c>
    </row>
    <row r="3679" spans="3:32" x14ac:dyDescent="0.3">
      <c r="C3679" s="21">
        <v>2657331</v>
      </c>
      <c r="D3679" s="20" t="s">
        <v>102</v>
      </c>
      <c r="E3679" s="20" t="s">
        <v>63</v>
      </c>
      <c r="F3679" s="45" t="s">
        <v>24926</v>
      </c>
      <c r="G3679" s="44" t="s">
        <v>24818</v>
      </c>
      <c r="H3679" s="20" t="s">
        <v>366</v>
      </c>
      <c r="J3679" t="s">
        <v>33</v>
      </c>
      <c r="K3679" t="s">
        <v>382</v>
      </c>
      <c r="L3679" t="s">
        <v>35</v>
      </c>
      <c r="M3679" t="s">
        <v>64</v>
      </c>
      <c r="N3679" t="s">
        <v>37</v>
      </c>
      <c r="O3679" t="s">
        <v>24999</v>
      </c>
      <c r="P3679" s="13" t="s">
        <v>23693</v>
      </c>
      <c r="Q3679" s="2" t="s">
        <v>25000</v>
      </c>
      <c r="R3679" t="s">
        <v>25001</v>
      </c>
      <c r="S3679" s="13" t="s">
        <v>23693</v>
      </c>
      <c r="T3679" t="s">
        <v>25002</v>
      </c>
      <c r="U3679" t="s">
        <v>200</v>
      </c>
      <c r="V3679" t="s">
        <v>37</v>
      </c>
      <c r="W3679" t="s">
        <v>42</v>
      </c>
      <c r="X3679" t="s">
        <v>7352</v>
      </c>
      <c r="Y3679" t="s">
        <v>44</v>
      </c>
      <c r="Z3679" t="s">
        <v>45</v>
      </c>
      <c r="AA3679" t="s">
        <v>25003</v>
      </c>
      <c r="AB3679" t="s">
        <v>44</v>
      </c>
      <c r="AC3679" t="s">
        <v>25004</v>
      </c>
      <c r="AD3679" t="s">
        <v>25005</v>
      </c>
      <c r="AE3679" t="s">
        <v>25006</v>
      </c>
      <c r="AF3679" t="s">
        <v>115</v>
      </c>
    </row>
    <row r="3680" spans="3:32" x14ac:dyDescent="0.3">
      <c r="C3680" s="21">
        <v>2657639</v>
      </c>
      <c r="D3680" s="20" t="s">
        <v>102</v>
      </c>
      <c r="E3680" s="20" t="s">
        <v>63</v>
      </c>
      <c r="F3680" s="45" t="s">
        <v>24926</v>
      </c>
      <c r="G3680" s="44" t="s">
        <v>24818</v>
      </c>
      <c r="H3680" s="20" t="s">
        <v>366</v>
      </c>
      <c r="J3680" t="s">
        <v>33</v>
      </c>
      <c r="K3680" t="s">
        <v>382</v>
      </c>
      <c r="L3680" t="s">
        <v>35</v>
      </c>
      <c r="M3680" t="s">
        <v>64</v>
      </c>
      <c r="N3680" t="s">
        <v>37</v>
      </c>
      <c r="O3680" t="s">
        <v>25007</v>
      </c>
      <c r="P3680" s="13" t="s">
        <v>23693</v>
      </c>
      <c r="Q3680" s="2" t="s">
        <v>25008</v>
      </c>
      <c r="R3680" t="s">
        <v>25009</v>
      </c>
      <c r="S3680" s="13" t="s">
        <v>23693</v>
      </c>
      <c r="T3680" t="s">
        <v>25010</v>
      </c>
      <c r="U3680" t="s">
        <v>44</v>
      </c>
      <c r="V3680" t="s">
        <v>37</v>
      </c>
      <c r="W3680" t="s">
        <v>42</v>
      </c>
      <c r="X3680" t="s">
        <v>401</v>
      </c>
      <c r="Y3680" t="s">
        <v>44</v>
      </c>
      <c r="Z3680" t="s">
        <v>78</v>
      </c>
      <c r="AA3680" t="s">
        <v>25011</v>
      </c>
      <c r="AB3680" t="s">
        <v>44</v>
      </c>
      <c r="AC3680" t="s">
        <v>1048</v>
      </c>
      <c r="AD3680" t="s">
        <v>1048</v>
      </c>
      <c r="AE3680" t="s">
        <v>25012</v>
      </c>
      <c r="AF3680" t="s">
        <v>115</v>
      </c>
    </row>
    <row r="3681" spans="3:32" x14ac:dyDescent="0.3">
      <c r="C3681" s="21">
        <v>2656127</v>
      </c>
      <c r="D3681" s="20" t="s">
        <v>102</v>
      </c>
      <c r="E3681" s="20" t="s">
        <v>63</v>
      </c>
      <c r="F3681" s="45" t="s">
        <v>24926</v>
      </c>
      <c r="G3681" s="44" t="s">
        <v>24926</v>
      </c>
      <c r="H3681" s="20" t="s">
        <v>366</v>
      </c>
      <c r="J3681" t="s">
        <v>33</v>
      </c>
      <c r="K3681" t="s">
        <v>382</v>
      </c>
      <c r="L3681" t="s">
        <v>35</v>
      </c>
      <c r="M3681" t="s">
        <v>64</v>
      </c>
      <c r="N3681" t="s">
        <v>37</v>
      </c>
      <c r="O3681" t="s">
        <v>25759</v>
      </c>
      <c r="P3681" s="13" t="s">
        <v>23693</v>
      </c>
      <c r="Q3681" s="2" t="s">
        <v>25760</v>
      </c>
      <c r="R3681" t="s">
        <v>25761</v>
      </c>
      <c r="S3681" s="13" t="s">
        <v>23693</v>
      </c>
      <c r="T3681" t="s">
        <v>25762</v>
      </c>
      <c r="U3681" t="s">
        <v>124</v>
      </c>
      <c r="V3681" t="s">
        <v>37</v>
      </c>
      <c r="W3681" t="s">
        <v>42</v>
      </c>
      <c r="X3681" t="s">
        <v>1494</v>
      </c>
      <c r="Y3681" t="s">
        <v>44</v>
      </c>
      <c r="Z3681" t="s">
        <v>45</v>
      </c>
      <c r="AA3681" t="s">
        <v>25763</v>
      </c>
      <c r="AB3681" t="s">
        <v>124</v>
      </c>
      <c r="AC3681" t="s">
        <v>25764</v>
      </c>
      <c r="AD3681" t="s">
        <v>25765</v>
      </c>
      <c r="AE3681" t="s">
        <v>25766</v>
      </c>
      <c r="AF3681" t="s">
        <v>115</v>
      </c>
    </row>
    <row r="3682" spans="3:32" x14ac:dyDescent="0.3">
      <c r="C3682" s="21">
        <v>2656968</v>
      </c>
      <c r="D3682" s="20" t="s">
        <v>102</v>
      </c>
      <c r="E3682" s="20" t="s">
        <v>63</v>
      </c>
      <c r="F3682" s="45" t="s">
        <v>24926</v>
      </c>
      <c r="G3682" s="44" t="s">
        <v>24926</v>
      </c>
      <c r="H3682" s="20" t="s">
        <v>366</v>
      </c>
      <c r="J3682" t="s">
        <v>33</v>
      </c>
      <c r="K3682" t="s">
        <v>382</v>
      </c>
      <c r="L3682" t="s">
        <v>35</v>
      </c>
      <c r="M3682" t="s">
        <v>52</v>
      </c>
      <c r="N3682" t="s">
        <v>37</v>
      </c>
      <c r="O3682" t="s">
        <v>25767</v>
      </c>
      <c r="P3682" s="13" t="s">
        <v>23693</v>
      </c>
      <c r="Q3682" s="2" t="s">
        <v>25768</v>
      </c>
      <c r="R3682" t="s">
        <v>25769</v>
      </c>
      <c r="S3682" s="13" t="s">
        <v>23693</v>
      </c>
      <c r="T3682" t="s">
        <v>25770</v>
      </c>
      <c r="U3682" t="s">
        <v>6144</v>
      </c>
      <c r="V3682" t="s">
        <v>37</v>
      </c>
      <c r="W3682" t="s">
        <v>42</v>
      </c>
      <c r="X3682" t="s">
        <v>1985</v>
      </c>
      <c r="Y3682" t="s">
        <v>44</v>
      </c>
      <c r="Z3682" t="s">
        <v>45</v>
      </c>
      <c r="AA3682" t="s">
        <v>25771</v>
      </c>
      <c r="AB3682" t="s">
        <v>44</v>
      </c>
      <c r="AC3682" t="s">
        <v>6146</v>
      </c>
      <c r="AD3682" t="s">
        <v>25772</v>
      </c>
      <c r="AE3682" t="s">
        <v>22007</v>
      </c>
      <c r="AF3682" t="s">
        <v>115</v>
      </c>
    </row>
    <row r="3683" spans="3:32" x14ac:dyDescent="0.3">
      <c r="C3683" s="21">
        <v>2657964</v>
      </c>
      <c r="D3683" s="20" t="s">
        <v>102</v>
      </c>
      <c r="E3683" s="20" t="s">
        <v>63</v>
      </c>
      <c r="F3683" s="45" t="s">
        <v>25013</v>
      </c>
      <c r="G3683" s="44" t="s">
        <v>24926</v>
      </c>
      <c r="H3683" s="20" t="s">
        <v>366</v>
      </c>
      <c r="J3683" t="s">
        <v>33</v>
      </c>
      <c r="K3683" t="s">
        <v>382</v>
      </c>
      <c r="L3683" t="s">
        <v>35</v>
      </c>
      <c r="M3683" t="s">
        <v>52</v>
      </c>
      <c r="N3683" t="s">
        <v>37</v>
      </c>
      <c r="O3683" t="s">
        <v>25014</v>
      </c>
      <c r="P3683" s="13" t="s">
        <v>23771</v>
      </c>
      <c r="Q3683" s="2" t="s">
        <v>25015</v>
      </c>
      <c r="R3683" t="s">
        <v>25016</v>
      </c>
      <c r="S3683" s="13" t="s">
        <v>23771</v>
      </c>
      <c r="T3683" t="s">
        <v>25017</v>
      </c>
      <c r="U3683" t="s">
        <v>124</v>
      </c>
      <c r="V3683" t="s">
        <v>37</v>
      </c>
      <c r="W3683" t="s">
        <v>42</v>
      </c>
      <c r="X3683" t="s">
        <v>3719</v>
      </c>
      <c r="Y3683" t="s">
        <v>44</v>
      </c>
      <c r="Z3683" t="s">
        <v>45</v>
      </c>
      <c r="AA3683" t="s">
        <v>25018</v>
      </c>
      <c r="AB3683" t="s">
        <v>25019</v>
      </c>
      <c r="AC3683" t="s">
        <v>25019</v>
      </c>
      <c r="AD3683" t="s">
        <v>25020</v>
      </c>
      <c r="AE3683" t="s">
        <v>25021</v>
      </c>
      <c r="AF3683" t="s">
        <v>115</v>
      </c>
    </row>
    <row r="3684" spans="3:32" x14ac:dyDescent="0.3">
      <c r="C3684" s="21">
        <v>2658009</v>
      </c>
      <c r="D3684" s="20" t="s">
        <v>102</v>
      </c>
      <c r="E3684" s="20" t="s">
        <v>357</v>
      </c>
      <c r="F3684" s="45" t="s">
        <v>25013</v>
      </c>
      <c r="G3684" s="44" t="s">
        <v>24926</v>
      </c>
      <c r="H3684" s="20" t="s">
        <v>366</v>
      </c>
      <c r="J3684" t="s">
        <v>33</v>
      </c>
      <c r="K3684" t="s">
        <v>382</v>
      </c>
      <c r="L3684" t="s">
        <v>35</v>
      </c>
      <c r="M3684" t="s">
        <v>292</v>
      </c>
      <c r="N3684" t="s">
        <v>37</v>
      </c>
      <c r="O3684" t="s">
        <v>25022</v>
      </c>
      <c r="P3684" s="13" t="s">
        <v>23771</v>
      </c>
      <c r="Q3684" s="2" t="s">
        <v>25023</v>
      </c>
      <c r="R3684" t="s">
        <v>25022</v>
      </c>
      <c r="S3684" s="13" t="s">
        <v>23771</v>
      </c>
      <c r="T3684" t="s">
        <v>25024</v>
      </c>
      <c r="U3684" t="s">
        <v>25025</v>
      </c>
      <c r="V3684" t="s">
        <v>37</v>
      </c>
      <c r="W3684" t="s">
        <v>42</v>
      </c>
      <c r="X3684" t="s">
        <v>1150</v>
      </c>
      <c r="Y3684" t="s">
        <v>44</v>
      </c>
      <c r="Z3684" t="s">
        <v>78</v>
      </c>
      <c r="AA3684" t="s">
        <v>25026</v>
      </c>
      <c r="AB3684" t="s">
        <v>44</v>
      </c>
      <c r="AC3684" t="s">
        <v>25027</v>
      </c>
      <c r="AD3684" t="s">
        <v>25028</v>
      </c>
      <c r="AE3684" t="s">
        <v>25029</v>
      </c>
      <c r="AF3684" t="s">
        <v>115</v>
      </c>
    </row>
    <row r="3685" spans="3:32" x14ac:dyDescent="0.3">
      <c r="C3685" s="21">
        <v>2658066</v>
      </c>
      <c r="D3685" s="20" t="s">
        <v>102</v>
      </c>
      <c r="E3685" s="20" t="s">
        <v>63</v>
      </c>
      <c r="F3685" s="45" t="s">
        <v>25013</v>
      </c>
      <c r="G3685" s="44" t="s">
        <v>24926</v>
      </c>
      <c r="H3685" s="20" t="s">
        <v>366</v>
      </c>
      <c r="J3685" t="s">
        <v>33</v>
      </c>
      <c r="K3685" t="s">
        <v>382</v>
      </c>
      <c r="L3685" t="s">
        <v>35</v>
      </c>
      <c r="M3685" t="s">
        <v>64</v>
      </c>
      <c r="N3685" t="s">
        <v>37</v>
      </c>
      <c r="O3685" t="s">
        <v>25030</v>
      </c>
      <c r="P3685" s="13" t="s">
        <v>23771</v>
      </c>
      <c r="Q3685" s="2" t="s">
        <v>44</v>
      </c>
      <c r="R3685" t="s">
        <v>25031</v>
      </c>
      <c r="S3685" s="13" t="s">
        <v>23771</v>
      </c>
      <c r="T3685" t="s">
        <v>25032</v>
      </c>
      <c r="U3685" t="s">
        <v>44</v>
      </c>
      <c r="V3685" t="s">
        <v>37</v>
      </c>
      <c r="W3685" t="s">
        <v>42</v>
      </c>
      <c r="X3685" t="s">
        <v>164</v>
      </c>
      <c r="Y3685" t="s">
        <v>44</v>
      </c>
      <c r="Z3685" t="s">
        <v>78</v>
      </c>
      <c r="AA3685" t="s">
        <v>25033</v>
      </c>
      <c r="AB3685" t="s">
        <v>25034</v>
      </c>
      <c r="AC3685" t="s">
        <v>44</v>
      </c>
      <c r="AD3685" t="s">
        <v>25035</v>
      </c>
      <c r="AE3685" t="s">
        <v>25036</v>
      </c>
      <c r="AF3685" t="s">
        <v>115</v>
      </c>
    </row>
    <row r="3686" spans="3:32" x14ac:dyDescent="0.3">
      <c r="C3686" s="21">
        <v>2658261</v>
      </c>
      <c r="D3686" s="20" t="s">
        <v>102</v>
      </c>
      <c r="E3686" s="20" t="s">
        <v>357</v>
      </c>
      <c r="F3686" s="45" t="s">
        <v>25013</v>
      </c>
      <c r="G3686" s="44" t="s">
        <v>24926</v>
      </c>
      <c r="H3686" s="20" t="s">
        <v>366</v>
      </c>
      <c r="J3686" t="s">
        <v>33</v>
      </c>
      <c r="K3686" t="s">
        <v>382</v>
      </c>
      <c r="L3686" t="s">
        <v>35</v>
      </c>
      <c r="M3686" t="s">
        <v>36</v>
      </c>
      <c r="N3686" t="s">
        <v>37</v>
      </c>
      <c r="O3686" t="s">
        <v>25037</v>
      </c>
      <c r="P3686" s="13" t="s">
        <v>23771</v>
      </c>
      <c r="Q3686" s="2" t="s">
        <v>25038</v>
      </c>
      <c r="R3686" t="s">
        <v>25037</v>
      </c>
      <c r="S3686" s="13" t="s">
        <v>23771</v>
      </c>
      <c r="T3686" t="s">
        <v>25039</v>
      </c>
      <c r="U3686" t="s">
        <v>2924</v>
      </c>
      <c r="V3686" t="s">
        <v>37</v>
      </c>
      <c r="W3686" t="s">
        <v>42</v>
      </c>
      <c r="X3686" t="s">
        <v>358</v>
      </c>
      <c r="Y3686" t="s">
        <v>44</v>
      </c>
      <c r="Z3686" t="s">
        <v>45</v>
      </c>
      <c r="AA3686" t="s">
        <v>25040</v>
      </c>
      <c r="AB3686" t="s">
        <v>2926</v>
      </c>
      <c r="AC3686" t="s">
        <v>25041</v>
      </c>
      <c r="AD3686" t="s">
        <v>25042</v>
      </c>
      <c r="AE3686" t="s">
        <v>25043</v>
      </c>
      <c r="AF3686" t="s">
        <v>115</v>
      </c>
    </row>
    <row r="3687" spans="3:32" x14ac:dyDescent="0.3">
      <c r="C3687" s="21">
        <v>2658297</v>
      </c>
      <c r="D3687" s="20" t="s">
        <v>102</v>
      </c>
      <c r="E3687" s="20" t="s">
        <v>63</v>
      </c>
      <c r="F3687" s="45" t="s">
        <v>25013</v>
      </c>
      <c r="G3687" s="44" t="s">
        <v>24926</v>
      </c>
      <c r="H3687" s="20" t="s">
        <v>366</v>
      </c>
      <c r="J3687" t="s">
        <v>33</v>
      </c>
      <c r="K3687" t="s">
        <v>382</v>
      </c>
      <c r="L3687" t="s">
        <v>35</v>
      </c>
      <c r="M3687" t="s">
        <v>105</v>
      </c>
      <c r="N3687" t="s">
        <v>37</v>
      </c>
      <c r="O3687" t="s">
        <v>25044</v>
      </c>
      <c r="P3687" s="13" t="s">
        <v>23771</v>
      </c>
      <c r="Q3687" s="2" t="s">
        <v>25045</v>
      </c>
      <c r="R3687" t="s">
        <v>25046</v>
      </c>
      <c r="S3687" s="13" t="s">
        <v>23771</v>
      </c>
      <c r="T3687" t="s">
        <v>25047</v>
      </c>
      <c r="U3687" t="s">
        <v>124</v>
      </c>
      <c r="V3687" t="s">
        <v>37</v>
      </c>
      <c r="W3687" t="s">
        <v>42</v>
      </c>
      <c r="X3687" t="s">
        <v>1211</v>
      </c>
      <c r="Y3687" t="s">
        <v>44</v>
      </c>
      <c r="Z3687" t="s">
        <v>45</v>
      </c>
      <c r="AA3687" t="s">
        <v>25048</v>
      </c>
      <c r="AB3687" t="s">
        <v>124</v>
      </c>
      <c r="AC3687" t="s">
        <v>625</v>
      </c>
      <c r="AD3687" t="s">
        <v>625</v>
      </c>
      <c r="AE3687" t="s">
        <v>25049</v>
      </c>
      <c r="AF3687" t="s">
        <v>115</v>
      </c>
    </row>
    <row r="3688" spans="3:32" x14ac:dyDescent="0.3">
      <c r="C3688" s="21">
        <v>2658307</v>
      </c>
      <c r="D3688" s="20" t="s">
        <v>102</v>
      </c>
      <c r="E3688" s="20" t="s">
        <v>63</v>
      </c>
      <c r="F3688" s="45" t="s">
        <v>25013</v>
      </c>
      <c r="G3688" s="44" t="s">
        <v>24926</v>
      </c>
      <c r="H3688" s="20" t="s">
        <v>366</v>
      </c>
      <c r="J3688" t="s">
        <v>33</v>
      </c>
      <c r="K3688" t="s">
        <v>382</v>
      </c>
      <c r="L3688" t="s">
        <v>35</v>
      </c>
      <c r="M3688" t="s">
        <v>117</v>
      </c>
      <c r="N3688" t="s">
        <v>37</v>
      </c>
      <c r="O3688" t="s">
        <v>25050</v>
      </c>
      <c r="P3688" s="13" t="s">
        <v>23771</v>
      </c>
      <c r="Q3688" s="2" t="s">
        <v>44</v>
      </c>
      <c r="R3688" t="s">
        <v>24985</v>
      </c>
      <c r="S3688" s="13" t="s">
        <v>23771</v>
      </c>
      <c r="T3688" t="s">
        <v>24986</v>
      </c>
      <c r="U3688" t="s">
        <v>44</v>
      </c>
      <c r="V3688" t="s">
        <v>37</v>
      </c>
      <c r="W3688" t="s">
        <v>42</v>
      </c>
      <c r="X3688" t="s">
        <v>164</v>
      </c>
      <c r="Y3688" t="s">
        <v>44</v>
      </c>
      <c r="Z3688" t="s">
        <v>78</v>
      </c>
      <c r="AA3688" t="s">
        <v>25051</v>
      </c>
      <c r="AB3688" t="s">
        <v>24988</v>
      </c>
      <c r="AC3688" t="s">
        <v>44</v>
      </c>
      <c r="AD3688" t="s">
        <v>24989</v>
      </c>
      <c r="AE3688" t="s">
        <v>25052</v>
      </c>
      <c r="AF3688" t="s">
        <v>115</v>
      </c>
    </row>
    <row r="3689" spans="3:32" x14ac:dyDescent="0.3">
      <c r="C3689" s="21">
        <v>2658435</v>
      </c>
      <c r="D3689" s="20" t="s">
        <v>102</v>
      </c>
      <c r="E3689" s="20" t="s">
        <v>63</v>
      </c>
      <c r="F3689" s="45" t="s">
        <v>25013</v>
      </c>
      <c r="G3689" s="44" t="s">
        <v>24926</v>
      </c>
      <c r="H3689" s="20" t="s">
        <v>366</v>
      </c>
      <c r="J3689" t="s">
        <v>33</v>
      </c>
      <c r="K3689" t="s">
        <v>382</v>
      </c>
      <c r="L3689" t="s">
        <v>35</v>
      </c>
      <c r="M3689" t="s">
        <v>143</v>
      </c>
      <c r="N3689" t="s">
        <v>37</v>
      </c>
      <c r="O3689" t="s">
        <v>25053</v>
      </c>
      <c r="P3689" s="13" t="s">
        <v>23771</v>
      </c>
      <c r="Q3689" s="2" t="s">
        <v>44</v>
      </c>
      <c r="R3689" t="s">
        <v>25054</v>
      </c>
      <c r="S3689" s="13" t="s">
        <v>23771</v>
      </c>
      <c r="T3689" t="s">
        <v>25055</v>
      </c>
      <c r="U3689" t="s">
        <v>44</v>
      </c>
      <c r="V3689" t="s">
        <v>37</v>
      </c>
      <c r="W3689" t="s">
        <v>42</v>
      </c>
      <c r="X3689" t="s">
        <v>164</v>
      </c>
      <c r="Y3689" t="s">
        <v>44</v>
      </c>
      <c r="Z3689" t="s">
        <v>78</v>
      </c>
      <c r="AA3689" t="s">
        <v>25056</v>
      </c>
      <c r="AB3689" t="s">
        <v>25057</v>
      </c>
      <c r="AC3689" t="s">
        <v>44</v>
      </c>
      <c r="AD3689" t="s">
        <v>25058</v>
      </c>
      <c r="AE3689" t="s">
        <v>25059</v>
      </c>
      <c r="AF3689" t="s">
        <v>115</v>
      </c>
    </row>
    <row r="3690" spans="3:32" x14ac:dyDescent="0.3">
      <c r="C3690" s="21">
        <v>2658548</v>
      </c>
      <c r="D3690" s="20" t="s">
        <v>102</v>
      </c>
      <c r="E3690" s="20" t="s">
        <v>63</v>
      </c>
      <c r="F3690" s="45" t="s">
        <v>25013</v>
      </c>
      <c r="G3690" s="44" t="s">
        <v>24926</v>
      </c>
      <c r="H3690" s="20" t="s">
        <v>366</v>
      </c>
      <c r="J3690" t="s">
        <v>33</v>
      </c>
      <c r="K3690" t="s">
        <v>382</v>
      </c>
      <c r="L3690" t="s">
        <v>35</v>
      </c>
      <c r="M3690" t="s">
        <v>143</v>
      </c>
      <c r="N3690" t="s">
        <v>37</v>
      </c>
      <c r="O3690" t="s">
        <v>23223</v>
      </c>
      <c r="P3690" s="13" t="s">
        <v>23771</v>
      </c>
      <c r="Q3690" s="2" t="s">
        <v>44</v>
      </c>
      <c r="R3690" t="s">
        <v>23224</v>
      </c>
      <c r="S3690" s="13" t="s">
        <v>23771</v>
      </c>
      <c r="T3690" t="s">
        <v>23225</v>
      </c>
      <c r="U3690" t="s">
        <v>44</v>
      </c>
      <c r="V3690" t="s">
        <v>37</v>
      </c>
      <c r="W3690" t="s">
        <v>42</v>
      </c>
      <c r="X3690" t="s">
        <v>164</v>
      </c>
      <c r="Y3690" t="s">
        <v>44</v>
      </c>
      <c r="Z3690" t="s">
        <v>78</v>
      </c>
      <c r="AA3690" t="s">
        <v>23226</v>
      </c>
      <c r="AB3690" t="s">
        <v>23227</v>
      </c>
      <c r="AC3690" t="s">
        <v>44</v>
      </c>
      <c r="AD3690" t="s">
        <v>23228</v>
      </c>
      <c r="AE3690" t="s">
        <v>25060</v>
      </c>
      <c r="AF3690" t="s">
        <v>115</v>
      </c>
    </row>
    <row r="3691" spans="3:32" x14ac:dyDescent="0.3">
      <c r="C3691" s="21">
        <v>2658560</v>
      </c>
      <c r="D3691" s="20" t="s">
        <v>102</v>
      </c>
      <c r="E3691" s="20" t="s">
        <v>30</v>
      </c>
      <c r="F3691" s="45" t="s">
        <v>25013</v>
      </c>
      <c r="G3691" s="44" t="s">
        <v>24926</v>
      </c>
      <c r="H3691" s="20" t="s">
        <v>366</v>
      </c>
      <c r="J3691" t="s">
        <v>33</v>
      </c>
      <c r="K3691" t="s">
        <v>382</v>
      </c>
      <c r="L3691" t="s">
        <v>35</v>
      </c>
      <c r="M3691" t="s">
        <v>117</v>
      </c>
      <c r="N3691" t="s">
        <v>37</v>
      </c>
      <c r="O3691" t="s">
        <v>25061</v>
      </c>
      <c r="P3691" s="13" t="s">
        <v>23771</v>
      </c>
      <c r="Q3691" s="2" t="s">
        <v>44</v>
      </c>
      <c r="R3691" t="s">
        <v>25062</v>
      </c>
      <c r="S3691" s="13" t="s">
        <v>23771</v>
      </c>
      <c r="T3691" t="s">
        <v>25063</v>
      </c>
      <c r="U3691" t="s">
        <v>44</v>
      </c>
      <c r="V3691" t="s">
        <v>37</v>
      </c>
      <c r="W3691" t="s">
        <v>42</v>
      </c>
      <c r="X3691" t="s">
        <v>164</v>
      </c>
      <c r="Y3691" t="s">
        <v>44</v>
      </c>
      <c r="Z3691" t="s">
        <v>78</v>
      </c>
      <c r="AA3691" t="s">
        <v>25064</v>
      </c>
      <c r="AB3691" t="s">
        <v>25065</v>
      </c>
      <c r="AC3691" t="s">
        <v>44</v>
      </c>
      <c r="AD3691" t="s">
        <v>25066</v>
      </c>
      <c r="AE3691" t="s">
        <v>25067</v>
      </c>
      <c r="AF3691" t="s">
        <v>115</v>
      </c>
    </row>
    <row r="3692" spans="3:32" x14ac:dyDescent="0.3">
      <c r="C3692" s="21">
        <v>2658895</v>
      </c>
      <c r="D3692" s="20" t="s">
        <v>102</v>
      </c>
      <c r="E3692" s="20" t="s">
        <v>63</v>
      </c>
      <c r="F3692" s="45" t="s">
        <v>25013</v>
      </c>
      <c r="G3692" s="44" t="s">
        <v>24926</v>
      </c>
      <c r="H3692" s="20" t="s">
        <v>366</v>
      </c>
      <c r="J3692" t="s">
        <v>33</v>
      </c>
      <c r="K3692" t="s">
        <v>382</v>
      </c>
      <c r="L3692" t="s">
        <v>35</v>
      </c>
      <c r="M3692" t="s">
        <v>105</v>
      </c>
      <c r="N3692" t="s">
        <v>37</v>
      </c>
      <c r="O3692" t="s">
        <v>25068</v>
      </c>
      <c r="P3692" s="13" t="s">
        <v>23771</v>
      </c>
      <c r="Q3692" s="2" t="s">
        <v>25069</v>
      </c>
      <c r="R3692" t="s">
        <v>25070</v>
      </c>
      <c r="S3692" s="13" t="s">
        <v>23771</v>
      </c>
      <c r="T3692" t="s">
        <v>25071</v>
      </c>
      <c r="U3692" t="s">
        <v>44</v>
      </c>
      <c r="V3692" t="s">
        <v>37</v>
      </c>
      <c r="W3692" t="s">
        <v>42</v>
      </c>
      <c r="X3692" t="s">
        <v>25072</v>
      </c>
      <c r="Y3692" t="s">
        <v>44</v>
      </c>
      <c r="Z3692" t="s">
        <v>45</v>
      </c>
      <c r="AA3692" t="s">
        <v>25073</v>
      </c>
      <c r="AB3692" t="s">
        <v>25074</v>
      </c>
      <c r="AC3692" t="s">
        <v>25074</v>
      </c>
      <c r="AD3692" t="s">
        <v>25075</v>
      </c>
      <c r="AE3692" t="s">
        <v>25076</v>
      </c>
      <c r="AF3692" t="s">
        <v>115</v>
      </c>
    </row>
    <row r="3693" spans="3:32" x14ac:dyDescent="0.3">
      <c r="C3693" s="21">
        <v>2658926</v>
      </c>
      <c r="D3693" s="20" t="s">
        <v>102</v>
      </c>
      <c r="E3693" s="20" t="s">
        <v>63</v>
      </c>
      <c r="F3693" s="45" t="s">
        <v>25013</v>
      </c>
      <c r="G3693" s="44" t="s">
        <v>24926</v>
      </c>
      <c r="H3693" s="20" t="s">
        <v>366</v>
      </c>
      <c r="J3693" t="s">
        <v>33</v>
      </c>
      <c r="K3693" t="s">
        <v>382</v>
      </c>
      <c r="L3693" t="s">
        <v>35</v>
      </c>
      <c r="M3693" t="s">
        <v>64</v>
      </c>
      <c r="N3693" t="s">
        <v>37</v>
      </c>
      <c r="O3693" t="s">
        <v>25077</v>
      </c>
      <c r="P3693" s="13" t="s">
        <v>23771</v>
      </c>
      <c r="Q3693" s="2" t="s">
        <v>44</v>
      </c>
      <c r="R3693" t="s">
        <v>25078</v>
      </c>
      <c r="S3693" s="13" t="s">
        <v>23771</v>
      </c>
      <c r="T3693" t="s">
        <v>25079</v>
      </c>
      <c r="U3693" t="s">
        <v>44</v>
      </c>
      <c r="V3693" t="s">
        <v>37</v>
      </c>
      <c r="W3693" t="s">
        <v>42</v>
      </c>
      <c r="X3693" t="s">
        <v>164</v>
      </c>
      <c r="Y3693" t="s">
        <v>44</v>
      </c>
      <c r="Z3693" t="s">
        <v>78</v>
      </c>
      <c r="AA3693" t="s">
        <v>25080</v>
      </c>
      <c r="AB3693" t="s">
        <v>25081</v>
      </c>
      <c r="AC3693" t="s">
        <v>44</v>
      </c>
      <c r="AD3693" t="s">
        <v>25082</v>
      </c>
      <c r="AE3693" t="s">
        <v>25083</v>
      </c>
      <c r="AF3693" t="s">
        <v>115</v>
      </c>
    </row>
    <row r="3694" spans="3:32" x14ac:dyDescent="0.3">
      <c r="C3694" s="21">
        <v>2658990</v>
      </c>
      <c r="D3694" s="20" t="s">
        <v>102</v>
      </c>
      <c r="E3694" s="20" t="s">
        <v>63</v>
      </c>
      <c r="F3694" s="45" t="s">
        <v>25013</v>
      </c>
      <c r="G3694" s="44" t="s">
        <v>24926</v>
      </c>
      <c r="H3694" s="20" t="s">
        <v>366</v>
      </c>
      <c r="J3694" t="s">
        <v>33</v>
      </c>
      <c r="K3694" t="s">
        <v>382</v>
      </c>
      <c r="L3694" t="s">
        <v>35</v>
      </c>
      <c r="M3694" t="s">
        <v>292</v>
      </c>
      <c r="N3694" t="s">
        <v>37</v>
      </c>
      <c r="O3694" t="s">
        <v>25084</v>
      </c>
      <c r="P3694" s="13" t="s">
        <v>23771</v>
      </c>
      <c r="Q3694" s="2" t="s">
        <v>25085</v>
      </c>
      <c r="R3694" t="s">
        <v>25084</v>
      </c>
      <c r="S3694" s="13" t="s">
        <v>23771</v>
      </c>
      <c r="T3694" t="s">
        <v>25086</v>
      </c>
      <c r="U3694" t="s">
        <v>25087</v>
      </c>
      <c r="V3694" t="s">
        <v>37</v>
      </c>
      <c r="W3694" t="s">
        <v>42</v>
      </c>
      <c r="X3694" t="s">
        <v>15788</v>
      </c>
      <c r="Y3694" t="s">
        <v>44</v>
      </c>
      <c r="Z3694" t="s">
        <v>25088</v>
      </c>
      <c r="AA3694" t="s">
        <v>25089</v>
      </c>
      <c r="AB3694" t="s">
        <v>25090</v>
      </c>
      <c r="AC3694" t="s">
        <v>25090</v>
      </c>
      <c r="AD3694" t="s">
        <v>25091</v>
      </c>
      <c r="AE3694" t="s">
        <v>25092</v>
      </c>
      <c r="AF3694" t="s">
        <v>115</v>
      </c>
    </row>
    <row r="3695" spans="3:32" x14ac:dyDescent="0.3">
      <c r="C3695" s="21">
        <v>2659013</v>
      </c>
      <c r="D3695" s="20" t="s">
        <v>102</v>
      </c>
      <c r="E3695" s="20" t="s">
        <v>63</v>
      </c>
      <c r="F3695" s="45" t="s">
        <v>25013</v>
      </c>
      <c r="G3695" s="44" t="s">
        <v>24926</v>
      </c>
      <c r="H3695" s="20" t="s">
        <v>366</v>
      </c>
      <c r="J3695" t="s">
        <v>33</v>
      </c>
      <c r="K3695" t="s">
        <v>382</v>
      </c>
      <c r="L3695" t="s">
        <v>35</v>
      </c>
      <c r="M3695" t="s">
        <v>52</v>
      </c>
      <c r="N3695" t="s">
        <v>37</v>
      </c>
      <c r="O3695" t="s">
        <v>25175</v>
      </c>
      <c r="P3695" s="13" t="s">
        <v>23771</v>
      </c>
      <c r="Q3695" s="2" t="s">
        <v>3791</v>
      </c>
      <c r="R3695" t="s">
        <v>25176</v>
      </c>
      <c r="S3695" s="13" t="s">
        <v>23771</v>
      </c>
      <c r="T3695" t="s">
        <v>25177</v>
      </c>
      <c r="U3695" t="s">
        <v>25178</v>
      </c>
      <c r="V3695" t="s">
        <v>37</v>
      </c>
      <c r="W3695" t="s">
        <v>42</v>
      </c>
      <c r="X3695" t="s">
        <v>2219</v>
      </c>
      <c r="Y3695" t="s">
        <v>44</v>
      </c>
      <c r="Z3695" t="s">
        <v>45</v>
      </c>
      <c r="AA3695" t="s">
        <v>25179</v>
      </c>
      <c r="AB3695" t="s">
        <v>124</v>
      </c>
      <c r="AC3695" t="s">
        <v>25180</v>
      </c>
      <c r="AD3695" t="s">
        <v>25181</v>
      </c>
      <c r="AE3695" t="s">
        <v>25182</v>
      </c>
      <c r="AF3695" t="s">
        <v>115</v>
      </c>
    </row>
    <row r="3696" spans="3:32" x14ac:dyDescent="0.3">
      <c r="C3696" s="21">
        <v>2659120</v>
      </c>
      <c r="D3696" s="20" t="s">
        <v>102</v>
      </c>
      <c r="E3696" s="20" t="s">
        <v>63</v>
      </c>
      <c r="F3696" s="45" t="s">
        <v>25013</v>
      </c>
      <c r="G3696" s="44" t="s">
        <v>24926</v>
      </c>
      <c r="H3696" s="20" t="s">
        <v>366</v>
      </c>
      <c r="J3696" t="s">
        <v>33</v>
      </c>
      <c r="K3696" t="s">
        <v>382</v>
      </c>
      <c r="L3696" t="s">
        <v>35</v>
      </c>
      <c r="M3696" t="s">
        <v>52</v>
      </c>
      <c r="N3696" t="s">
        <v>37</v>
      </c>
      <c r="O3696" t="s">
        <v>25093</v>
      </c>
      <c r="P3696" s="13" t="s">
        <v>23771</v>
      </c>
      <c r="Q3696" s="2" t="s">
        <v>44</v>
      </c>
      <c r="R3696" t="s">
        <v>25094</v>
      </c>
      <c r="S3696" s="13" t="s">
        <v>23771</v>
      </c>
      <c r="T3696" t="s">
        <v>25095</v>
      </c>
      <c r="U3696" t="s">
        <v>44</v>
      </c>
      <c r="V3696" t="s">
        <v>37</v>
      </c>
      <c r="W3696" t="s">
        <v>42</v>
      </c>
      <c r="X3696" t="s">
        <v>164</v>
      </c>
      <c r="Y3696" t="s">
        <v>44</v>
      </c>
      <c r="Z3696" t="s">
        <v>78</v>
      </c>
      <c r="AA3696" t="s">
        <v>25096</v>
      </c>
      <c r="AB3696" t="s">
        <v>25097</v>
      </c>
      <c r="AC3696" t="s">
        <v>44</v>
      </c>
      <c r="AD3696" t="s">
        <v>25098</v>
      </c>
      <c r="AE3696" t="s">
        <v>25099</v>
      </c>
      <c r="AF3696" t="s">
        <v>115</v>
      </c>
    </row>
    <row r="3697" spans="3:32" x14ac:dyDescent="0.3">
      <c r="C3697" s="21">
        <v>2659132</v>
      </c>
      <c r="D3697" s="20" t="s">
        <v>102</v>
      </c>
      <c r="E3697" s="20" t="s">
        <v>63</v>
      </c>
      <c r="F3697" s="45" t="s">
        <v>25013</v>
      </c>
      <c r="G3697" s="44" t="s">
        <v>24926</v>
      </c>
      <c r="H3697" s="20" t="s">
        <v>366</v>
      </c>
      <c r="J3697" t="s">
        <v>33</v>
      </c>
      <c r="K3697" t="s">
        <v>382</v>
      </c>
      <c r="L3697" t="s">
        <v>35</v>
      </c>
      <c r="M3697" t="s">
        <v>143</v>
      </c>
      <c r="N3697" t="s">
        <v>37</v>
      </c>
      <c r="O3697" t="s">
        <v>25513</v>
      </c>
      <c r="P3697" s="13" t="s">
        <v>23771</v>
      </c>
      <c r="Q3697" s="2" t="s">
        <v>25514</v>
      </c>
      <c r="R3697" t="s">
        <v>25513</v>
      </c>
      <c r="S3697" s="13" t="s">
        <v>23771</v>
      </c>
      <c r="T3697" t="s">
        <v>25515</v>
      </c>
      <c r="U3697" t="s">
        <v>25516</v>
      </c>
      <c r="V3697" t="s">
        <v>37</v>
      </c>
      <c r="W3697" t="s">
        <v>42</v>
      </c>
      <c r="X3697" t="s">
        <v>5000</v>
      </c>
      <c r="Y3697" t="s">
        <v>44</v>
      </c>
      <c r="Z3697" t="s">
        <v>25517</v>
      </c>
      <c r="AA3697" t="s">
        <v>25518</v>
      </c>
      <c r="AB3697" t="s">
        <v>25519</v>
      </c>
      <c r="AC3697" t="s">
        <v>25519</v>
      </c>
      <c r="AD3697" t="s">
        <v>25520</v>
      </c>
      <c r="AE3697" t="s">
        <v>25521</v>
      </c>
      <c r="AF3697" t="s">
        <v>115</v>
      </c>
    </row>
    <row r="3698" spans="3:32" x14ac:dyDescent="0.3">
      <c r="C3698" s="21">
        <v>2659180</v>
      </c>
      <c r="D3698" s="20" t="s">
        <v>102</v>
      </c>
      <c r="E3698" s="20" t="s">
        <v>280</v>
      </c>
      <c r="F3698" s="45" t="s">
        <v>25013</v>
      </c>
      <c r="G3698" s="44" t="s">
        <v>24926</v>
      </c>
      <c r="H3698" s="20" t="s">
        <v>366</v>
      </c>
      <c r="J3698" t="s">
        <v>33</v>
      </c>
      <c r="K3698" t="s">
        <v>382</v>
      </c>
      <c r="L3698" t="s">
        <v>35</v>
      </c>
      <c r="M3698" t="s">
        <v>52</v>
      </c>
      <c r="N3698" t="s">
        <v>37</v>
      </c>
      <c r="O3698" t="s">
        <v>25100</v>
      </c>
      <c r="P3698" s="13" t="s">
        <v>23771</v>
      </c>
      <c r="Q3698" s="2" t="s">
        <v>44</v>
      </c>
      <c r="R3698" t="s">
        <v>25101</v>
      </c>
      <c r="S3698" s="13" t="s">
        <v>23771</v>
      </c>
      <c r="T3698" t="s">
        <v>25102</v>
      </c>
      <c r="U3698" t="s">
        <v>44</v>
      </c>
      <c r="V3698" t="s">
        <v>37</v>
      </c>
      <c r="W3698" t="s">
        <v>42</v>
      </c>
      <c r="X3698" t="s">
        <v>164</v>
      </c>
      <c r="Y3698" t="s">
        <v>44</v>
      </c>
      <c r="Z3698" t="s">
        <v>78</v>
      </c>
      <c r="AA3698" t="s">
        <v>25103</v>
      </c>
      <c r="AB3698" t="s">
        <v>25104</v>
      </c>
      <c r="AC3698" t="s">
        <v>44</v>
      </c>
      <c r="AD3698" t="s">
        <v>25105</v>
      </c>
      <c r="AE3698" t="s">
        <v>25106</v>
      </c>
      <c r="AF3698" t="s">
        <v>115</v>
      </c>
    </row>
    <row r="3699" spans="3:32" x14ac:dyDescent="0.3">
      <c r="C3699" s="21">
        <v>2659210</v>
      </c>
      <c r="D3699" s="20" t="s">
        <v>102</v>
      </c>
      <c r="E3699" s="20" t="s">
        <v>63</v>
      </c>
      <c r="F3699" s="45" t="s">
        <v>25013</v>
      </c>
      <c r="G3699" s="44" t="s">
        <v>24926</v>
      </c>
      <c r="H3699" s="20" t="s">
        <v>366</v>
      </c>
      <c r="J3699" t="s">
        <v>33</v>
      </c>
      <c r="K3699" t="s">
        <v>382</v>
      </c>
      <c r="L3699" t="s">
        <v>35</v>
      </c>
      <c r="M3699" t="s">
        <v>292</v>
      </c>
      <c r="N3699" t="s">
        <v>37</v>
      </c>
      <c r="O3699" t="s">
        <v>25522</v>
      </c>
      <c r="P3699" s="13" t="s">
        <v>23771</v>
      </c>
      <c r="Q3699" s="2" t="s">
        <v>44</v>
      </c>
      <c r="R3699" t="s">
        <v>25523</v>
      </c>
      <c r="S3699" s="13" t="s">
        <v>23771</v>
      </c>
      <c r="T3699" t="s">
        <v>25524</v>
      </c>
      <c r="U3699" t="s">
        <v>44</v>
      </c>
      <c r="V3699" t="s">
        <v>37</v>
      </c>
      <c r="W3699" t="s">
        <v>42</v>
      </c>
      <c r="X3699" t="s">
        <v>164</v>
      </c>
      <c r="Y3699" t="s">
        <v>44</v>
      </c>
      <c r="Z3699" t="s">
        <v>78</v>
      </c>
      <c r="AA3699" t="s">
        <v>25525</v>
      </c>
      <c r="AB3699" t="s">
        <v>25526</v>
      </c>
      <c r="AC3699" t="s">
        <v>44</v>
      </c>
      <c r="AD3699" t="s">
        <v>25527</v>
      </c>
      <c r="AE3699" t="s">
        <v>25528</v>
      </c>
      <c r="AF3699" t="s">
        <v>115</v>
      </c>
    </row>
    <row r="3700" spans="3:32" x14ac:dyDescent="0.3">
      <c r="C3700" s="21">
        <v>2659216</v>
      </c>
      <c r="D3700" s="20" t="s">
        <v>102</v>
      </c>
      <c r="E3700" s="20" t="s">
        <v>63</v>
      </c>
      <c r="F3700" s="45" t="s">
        <v>25013</v>
      </c>
      <c r="G3700" s="44" t="s">
        <v>24926</v>
      </c>
      <c r="H3700" s="20" t="s">
        <v>366</v>
      </c>
      <c r="J3700" t="s">
        <v>33</v>
      </c>
      <c r="K3700" t="s">
        <v>382</v>
      </c>
      <c r="L3700" t="s">
        <v>35</v>
      </c>
      <c r="M3700" t="s">
        <v>143</v>
      </c>
      <c r="N3700" t="s">
        <v>37</v>
      </c>
      <c r="O3700" t="s">
        <v>25529</v>
      </c>
      <c r="P3700" s="13" t="s">
        <v>23771</v>
      </c>
      <c r="Q3700" s="2" t="s">
        <v>44</v>
      </c>
      <c r="R3700" t="s">
        <v>25530</v>
      </c>
      <c r="S3700" s="13" t="s">
        <v>23771</v>
      </c>
      <c r="T3700" t="s">
        <v>25531</v>
      </c>
      <c r="U3700" t="s">
        <v>44</v>
      </c>
      <c r="V3700" t="s">
        <v>37</v>
      </c>
      <c r="W3700" t="s">
        <v>42</v>
      </c>
      <c r="X3700" t="s">
        <v>164</v>
      </c>
      <c r="Y3700" t="s">
        <v>44</v>
      </c>
      <c r="Z3700" t="s">
        <v>78</v>
      </c>
      <c r="AA3700" t="s">
        <v>25532</v>
      </c>
      <c r="AB3700" t="s">
        <v>25533</v>
      </c>
      <c r="AC3700" t="s">
        <v>44</v>
      </c>
      <c r="AD3700" t="s">
        <v>25534</v>
      </c>
      <c r="AE3700" t="s">
        <v>25535</v>
      </c>
      <c r="AF3700" t="s">
        <v>115</v>
      </c>
    </row>
    <row r="3701" spans="3:32" x14ac:dyDescent="0.3">
      <c r="C3701" s="21">
        <v>2659963</v>
      </c>
      <c r="D3701" s="20" t="s">
        <v>102</v>
      </c>
      <c r="E3701" s="20" t="s">
        <v>63</v>
      </c>
      <c r="F3701" s="45" t="s">
        <v>25013</v>
      </c>
      <c r="G3701" s="44" t="s">
        <v>24926</v>
      </c>
      <c r="H3701" s="20" t="s">
        <v>366</v>
      </c>
      <c r="J3701" t="s">
        <v>33</v>
      </c>
      <c r="K3701" t="s">
        <v>382</v>
      </c>
      <c r="L3701" t="s">
        <v>35</v>
      </c>
      <c r="M3701" t="s">
        <v>36</v>
      </c>
      <c r="N3701" t="s">
        <v>37</v>
      </c>
      <c r="O3701" t="s">
        <v>24463</v>
      </c>
      <c r="P3701" s="13" t="s">
        <v>25130</v>
      </c>
      <c r="Q3701" s="2" t="s">
        <v>44</v>
      </c>
      <c r="R3701" t="s">
        <v>24464</v>
      </c>
      <c r="S3701" s="13" t="s">
        <v>25130</v>
      </c>
      <c r="T3701" t="s">
        <v>24465</v>
      </c>
      <c r="U3701" t="s">
        <v>44</v>
      </c>
      <c r="V3701" t="s">
        <v>37</v>
      </c>
      <c r="W3701" t="s">
        <v>42</v>
      </c>
      <c r="X3701" t="s">
        <v>164</v>
      </c>
      <c r="Y3701" t="s">
        <v>44</v>
      </c>
      <c r="Z3701" t="s">
        <v>78</v>
      </c>
      <c r="AA3701" t="s">
        <v>24466</v>
      </c>
      <c r="AB3701" t="s">
        <v>25536</v>
      </c>
      <c r="AC3701" t="s">
        <v>44</v>
      </c>
      <c r="AD3701" t="s">
        <v>25537</v>
      </c>
      <c r="AE3701" t="s">
        <v>25538</v>
      </c>
      <c r="AF3701" t="s">
        <v>115</v>
      </c>
    </row>
    <row r="3702" spans="3:32" x14ac:dyDescent="0.3">
      <c r="C3702" s="21">
        <v>2659994</v>
      </c>
      <c r="D3702" s="20" t="s">
        <v>102</v>
      </c>
      <c r="E3702" s="20" t="s">
        <v>63</v>
      </c>
      <c r="F3702" s="45" t="s">
        <v>25013</v>
      </c>
      <c r="G3702" s="44" t="s">
        <v>24926</v>
      </c>
      <c r="H3702" s="20" t="s">
        <v>366</v>
      </c>
      <c r="J3702" t="s">
        <v>33</v>
      </c>
      <c r="K3702" t="s">
        <v>382</v>
      </c>
      <c r="L3702" t="s">
        <v>35</v>
      </c>
      <c r="M3702" t="s">
        <v>117</v>
      </c>
      <c r="N3702" t="s">
        <v>37</v>
      </c>
      <c r="O3702" t="s">
        <v>25183</v>
      </c>
      <c r="P3702" s="13" t="s">
        <v>25130</v>
      </c>
      <c r="Q3702" s="2" t="s">
        <v>44</v>
      </c>
      <c r="R3702" t="s">
        <v>25184</v>
      </c>
      <c r="S3702" s="13" t="s">
        <v>25130</v>
      </c>
      <c r="T3702" t="s">
        <v>25185</v>
      </c>
      <c r="U3702" t="s">
        <v>44</v>
      </c>
      <c r="V3702" t="s">
        <v>37</v>
      </c>
      <c r="W3702" t="s">
        <v>42</v>
      </c>
      <c r="X3702" t="s">
        <v>164</v>
      </c>
      <c r="Y3702" t="s">
        <v>44</v>
      </c>
      <c r="Z3702" t="s">
        <v>78</v>
      </c>
      <c r="AA3702" t="s">
        <v>25186</v>
      </c>
      <c r="AB3702" t="s">
        <v>44</v>
      </c>
      <c r="AC3702" t="s">
        <v>44</v>
      </c>
      <c r="AD3702" t="s">
        <v>25187</v>
      </c>
      <c r="AE3702" t="s">
        <v>25188</v>
      </c>
      <c r="AF3702" t="s">
        <v>115</v>
      </c>
    </row>
    <row r="3703" spans="3:32" x14ac:dyDescent="0.3">
      <c r="C3703" s="21">
        <v>2659999</v>
      </c>
      <c r="D3703" s="20" t="s">
        <v>102</v>
      </c>
      <c r="E3703" s="20" t="s">
        <v>30</v>
      </c>
      <c r="F3703" s="45" t="s">
        <v>25013</v>
      </c>
      <c r="G3703" s="44" t="s">
        <v>24926</v>
      </c>
      <c r="H3703" s="20" t="s">
        <v>366</v>
      </c>
      <c r="J3703" t="s">
        <v>33</v>
      </c>
      <c r="K3703" t="s">
        <v>382</v>
      </c>
      <c r="L3703" t="s">
        <v>35</v>
      </c>
      <c r="M3703" t="s">
        <v>52</v>
      </c>
      <c r="N3703" t="s">
        <v>37</v>
      </c>
      <c r="O3703" t="s">
        <v>25189</v>
      </c>
      <c r="P3703" s="13" t="s">
        <v>25130</v>
      </c>
      <c r="Q3703" s="2" t="s">
        <v>25190</v>
      </c>
      <c r="R3703" t="s">
        <v>25189</v>
      </c>
      <c r="S3703" s="13" t="s">
        <v>25130</v>
      </c>
      <c r="T3703" t="s">
        <v>25191</v>
      </c>
      <c r="U3703" t="s">
        <v>25189</v>
      </c>
      <c r="V3703" t="s">
        <v>37</v>
      </c>
      <c r="W3703" t="s">
        <v>42</v>
      </c>
      <c r="X3703" t="s">
        <v>5662</v>
      </c>
      <c r="Y3703" t="s">
        <v>44</v>
      </c>
      <c r="Z3703" t="s">
        <v>45</v>
      </c>
      <c r="AA3703" t="s">
        <v>25192</v>
      </c>
      <c r="AB3703" t="s">
        <v>25193</v>
      </c>
      <c r="AC3703" t="s">
        <v>25194</v>
      </c>
      <c r="AD3703" t="s">
        <v>25195</v>
      </c>
      <c r="AE3703" t="s">
        <v>25196</v>
      </c>
      <c r="AF3703" t="s">
        <v>115</v>
      </c>
    </row>
    <row r="3704" spans="3:32" x14ac:dyDescent="0.3">
      <c r="C3704" s="21">
        <v>2660252</v>
      </c>
      <c r="D3704" s="20" t="s">
        <v>102</v>
      </c>
      <c r="E3704" s="20" t="s">
        <v>63</v>
      </c>
      <c r="F3704" s="45" t="s">
        <v>25013</v>
      </c>
      <c r="G3704" s="44" t="s">
        <v>24926</v>
      </c>
      <c r="H3704" s="20" t="s">
        <v>366</v>
      </c>
      <c r="J3704" t="s">
        <v>33</v>
      </c>
      <c r="K3704" t="s">
        <v>382</v>
      </c>
      <c r="L3704" t="s">
        <v>35</v>
      </c>
      <c r="M3704" t="s">
        <v>292</v>
      </c>
      <c r="N3704" t="s">
        <v>37</v>
      </c>
      <c r="O3704" t="s">
        <v>25197</v>
      </c>
      <c r="P3704" s="13" t="s">
        <v>25130</v>
      </c>
      <c r="Q3704" s="2" t="s">
        <v>44</v>
      </c>
      <c r="R3704" t="s">
        <v>25198</v>
      </c>
      <c r="S3704" s="13" t="s">
        <v>25130</v>
      </c>
      <c r="T3704" t="s">
        <v>25199</v>
      </c>
      <c r="U3704" t="s">
        <v>44</v>
      </c>
      <c r="V3704" t="s">
        <v>37</v>
      </c>
      <c r="W3704" t="s">
        <v>42</v>
      </c>
      <c r="X3704" t="s">
        <v>164</v>
      </c>
      <c r="Y3704" t="s">
        <v>44</v>
      </c>
      <c r="Z3704" t="s">
        <v>78</v>
      </c>
      <c r="AA3704" t="s">
        <v>25200</v>
      </c>
      <c r="AB3704" t="s">
        <v>25201</v>
      </c>
      <c r="AC3704" t="s">
        <v>44</v>
      </c>
      <c r="AD3704" t="s">
        <v>25202</v>
      </c>
      <c r="AE3704" t="s">
        <v>25203</v>
      </c>
      <c r="AF3704" t="s">
        <v>25204</v>
      </c>
    </row>
    <row r="3705" spans="3:32" x14ac:dyDescent="0.3">
      <c r="C3705" s="21">
        <v>2660396</v>
      </c>
      <c r="D3705" s="20" t="s">
        <v>102</v>
      </c>
      <c r="E3705" s="20" t="s">
        <v>63</v>
      </c>
      <c r="F3705" s="45" t="s">
        <v>25013</v>
      </c>
      <c r="G3705" s="44" t="s">
        <v>24926</v>
      </c>
      <c r="H3705" s="20" t="s">
        <v>366</v>
      </c>
      <c r="J3705" t="s">
        <v>33</v>
      </c>
      <c r="K3705" t="s">
        <v>382</v>
      </c>
      <c r="L3705" t="s">
        <v>35</v>
      </c>
      <c r="M3705" t="s">
        <v>292</v>
      </c>
      <c r="N3705" t="s">
        <v>37</v>
      </c>
      <c r="O3705" t="s">
        <v>25205</v>
      </c>
      <c r="P3705" s="13" t="s">
        <v>25130</v>
      </c>
      <c r="Q3705" s="2" t="s">
        <v>44</v>
      </c>
      <c r="R3705" t="s">
        <v>25206</v>
      </c>
      <c r="S3705" s="13" t="s">
        <v>25130</v>
      </c>
      <c r="T3705" t="s">
        <v>25207</v>
      </c>
      <c r="U3705" t="s">
        <v>44</v>
      </c>
      <c r="V3705" t="s">
        <v>37</v>
      </c>
      <c r="W3705" t="s">
        <v>42</v>
      </c>
      <c r="X3705" t="s">
        <v>164</v>
      </c>
      <c r="Y3705" t="s">
        <v>44</v>
      </c>
      <c r="Z3705" t="s">
        <v>78</v>
      </c>
      <c r="AA3705" t="s">
        <v>25208</v>
      </c>
      <c r="AB3705" t="s">
        <v>25209</v>
      </c>
      <c r="AC3705" t="s">
        <v>44</v>
      </c>
      <c r="AD3705" t="s">
        <v>25210</v>
      </c>
      <c r="AE3705" t="s">
        <v>25211</v>
      </c>
      <c r="AF3705" t="s">
        <v>115</v>
      </c>
    </row>
    <row r="3706" spans="3:32" x14ac:dyDescent="0.3">
      <c r="C3706" s="21">
        <v>2665728</v>
      </c>
      <c r="D3706" s="20" t="s">
        <v>29</v>
      </c>
      <c r="E3706" s="20" t="s">
        <v>63</v>
      </c>
      <c r="F3706" s="45" t="s">
        <v>25013</v>
      </c>
      <c r="G3706" s="44" t="s">
        <v>24926</v>
      </c>
      <c r="H3706" s="20" t="s">
        <v>366</v>
      </c>
      <c r="J3706" t="s">
        <v>33</v>
      </c>
      <c r="K3706" t="s">
        <v>382</v>
      </c>
      <c r="L3706" t="s">
        <v>35</v>
      </c>
      <c r="M3706" t="s">
        <v>52</v>
      </c>
      <c r="N3706" t="s">
        <v>37</v>
      </c>
      <c r="O3706" t="s">
        <v>25539</v>
      </c>
      <c r="P3706" s="13" t="s">
        <v>24297</v>
      </c>
      <c r="Q3706" s="2" t="s">
        <v>25540</v>
      </c>
      <c r="R3706" t="s">
        <v>25539</v>
      </c>
      <c r="S3706" s="13" t="s">
        <v>24297</v>
      </c>
      <c r="T3706" t="s">
        <v>25541</v>
      </c>
      <c r="U3706" t="s">
        <v>25542</v>
      </c>
      <c r="V3706" t="s">
        <v>37</v>
      </c>
      <c r="W3706" t="s">
        <v>42</v>
      </c>
      <c r="X3706" t="s">
        <v>25543</v>
      </c>
      <c r="Y3706" t="s">
        <v>44</v>
      </c>
      <c r="Z3706" t="s">
        <v>2444</v>
      </c>
      <c r="AA3706" t="s">
        <v>25544</v>
      </c>
      <c r="AB3706" t="s">
        <v>25545</v>
      </c>
      <c r="AC3706" t="s">
        <v>25546</v>
      </c>
      <c r="AD3706" t="s">
        <v>25547</v>
      </c>
      <c r="AE3706" t="s">
        <v>25548</v>
      </c>
      <c r="AF3706" t="s">
        <v>51</v>
      </c>
    </row>
    <row r="3707" spans="3:32" x14ac:dyDescent="0.3">
      <c r="C3707" s="21">
        <v>2665747</v>
      </c>
      <c r="D3707" s="20" t="s">
        <v>29</v>
      </c>
      <c r="E3707" s="20" t="s">
        <v>357</v>
      </c>
      <c r="F3707" s="45" t="s">
        <v>25013</v>
      </c>
      <c r="G3707" s="44" t="s">
        <v>24926</v>
      </c>
      <c r="H3707" s="20" t="s">
        <v>366</v>
      </c>
      <c r="J3707" t="s">
        <v>33</v>
      </c>
      <c r="K3707" t="s">
        <v>382</v>
      </c>
      <c r="L3707" t="s">
        <v>35</v>
      </c>
      <c r="M3707" t="s">
        <v>292</v>
      </c>
      <c r="N3707" t="s">
        <v>37</v>
      </c>
      <c r="O3707" t="s">
        <v>25549</v>
      </c>
      <c r="P3707" s="13" t="s">
        <v>24297</v>
      </c>
      <c r="Q3707" s="2" t="s">
        <v>25550</v>
      </c>
      <c r="R3707" t="s">
        <v>25549</v>
      </c>
      <c r="S3707" s="13" t="s">
        <v>24297</v>
      </c>
      <c r="T3707" t="s">
        <v>25551</v>
      </c>
      <c r="U3707" t="s">
        <v>25552</v>
      </c>
      <c r="V3707" t="s">
        <v>37</v>
      </c>
      <c r="W3707" t="s">
        <v>42</v>
      </c>
      <c r="X3707" t="s">
        <v>4965</v>
      </c>
      <c r="Y3707" t="s">
        <v>44</v>
      </c>
      <c r="Z3707" t="s">
        <v>45</v>
      </c>
      <c r="AA3707" t="s">
        <v>25553</v>
      </c>
      <c r="AB3707" t="s">
        <v>25554</v>
      </c>
      <c r="AC3707" t="s">
        <v>25555</v>
      </c>
      <c r="AD3707" t="s">
        <v>25556</v>
      </c>
      <c r="AE3707" t="s">
        <v>25557</v>
      </c>
      <c r="AF3707" t="s">
        <v>51</v>
      </c>
    </row>
    <row r="3708" spans="3:32" x14ac:dyDescent="0.3">
      <c r="C3708" s="21">
        <v>2666380</v>
      </c>
      <c r="D3708" s="20" t="s">
        <v>29</v>
      </c>
      <c r="E3708" s="20" t="s">
        <v>63</v>
      </c>
      <c r="F3708" s="45" t="s">
        <v>25013</v>
      </c>
      <c r="G3708" s="44" t="s">
        <v>24926</v>
      </c>
      <c r="H3708" s="20" t="s">
        <v>366</v>
      </c>
      <c r="J3708" t="s">
        <v>33</v>
      </c>
      <c r="K3708" t="s">
        <v>382</v>
      </c>
      <c r="L3708" t="s">
        <v>35</v>
      </c>
      <c r="M3708" t="s">
        <v>143</v>
      </c>
      <c r="N3708" t="s">
        <v>37</v>
      </c>
      <c r="O3708" t="s">
        <v>25558</v>
      </c>
      <c r="P3708" s="13" t="s">
        <v>24297</v>
      </c>
      <c r="Q3708" s="2" t="s">
        <v>25559</v>
      </c>
      <c r="R3708" t="s">
        <v>25558</v>
      </c>
      <c r="S3708" s="13" t="s">
        <v>24297</v>
      </c>
      <c r="T3708" t="s">
        <v>25560</v>
      </c>
      <c r="U3708" t="s">
        <v>25561</v>
      </c>
      <c r="V3708" t="s">
        <v>37</v>
      </c>
      <c r="W3708" t="s">
        <v>42</v>
      </c>
      <c r="X3708" t="s">
        <v>16466</v>
      </c>
      <c r="Y3708" t="s">
        <v>44</v>
      </c>
      <c r="Z3708" t="s">
        <v>1426</v>
      </c>
      <c r="AA3708" t="s">
        <v>25562</v>
      </c>
      <c r="AB3708" t="s">
        <v>25563</v>
      </c>
      <c r="AC3708" t="s">
        <v>25564</v>
      </c>
      <c r="AD3708" t="s">
        <v>25565</v>
      </c>
      <c r="AE3708" t="s">
        <v>25566</v>
      </c>
      <c r="AF3708" t="s">
        <v>51</v>
      </c>
    </row>
    <row r="3709" spans="3:32" x14ac:dyDescent="0.3">
      <c r="C3709" s="21">
        <v>2666917</v>
      </c>
      <c r="D3709" s="20" t="s">
        <v>29</v>
      </c>
      <c r="E3709" s="20" t="s">
        <v>63</v>
      </c>
      <c r="F3709" s="45" t="s">
        <v>25013</v>
      </c>
      <c r="G3709" s="44" t="s">
        <v>24926</v>
      </c>
      <c r="H3709" s="20" t="s">
        <v>366</v>
      </c>
      <c r="J3709" t="s">
        <v>33</v>
      </c>
      <c r="K3709" t="s">
        <v>382</v>
      </c>
      <c r="L3709" t="s">
        <v>35</v>
      </c>
      <c r="M3709" t="s">
        <v>64</v>
      </c>
      <c r="N3709" t="s">
        <v>37</v>
      </c>
      <c r="O3709" t="s">
        <v>25567</v>
      </c>
      <c r="P3709" s="13" t="s">
        <v>24297</v>
      </c>
      <c r="Q3709" s="2" t="s">
        <v>25568</v>
      </c>
      <c r="R3709" t="s">
        <v>25569</v>
      </c>
      <c r="S3709" s="13" t="s">
        <v>24297</v>
      </c>
      <c r="T3709" t="s">
        <v>25570</v>
      </c>
      <c r="U3709" t="s">
        <v>44</v>
      </c>
      <c r="V3709" t="s">
        <v>37</v>
      </c>
      <c r="W3709" t="s">
        <v>42</v>
      </c>
      <c r="X3709" t="s">
        <v>1494</v>
      </c>
      <c r="Y3709" t="s">
        <v>44</v>
      </c>
      <c r="Z3709" t="s">
        <v>45</v>
      </c>
      <c r="AA3709" t="s">
        <v>25571</v>
      </c>
      <c r="AB3709" t="s">
        <v>44</v>
      </c>
      <c r="AC3709" t="s">
        <v>25572</v>
      </c>
      <c r="AD3709" t="s">
        <v>25573</v>
      </c>
      <c r="AE3709" t="s">
        <v>25574</v>
      </c>
      <c r="AF3709" t="s">
        <v>51</v>
      </c>
    </row>
    <row r="3710" spans="3:32" x14ac:dyDescent="0.3">
      <c r="C3710" s="21">
        <v>2661370</v>
      </c>
      <c r="D3710" s="20" t="s">
        <v>102</v>
      </c>
      <c r="E3710" s="20" t="s">
        <v>63</v>
      </c>
      <c r="F3710" s="45" t="s">
        <v>25212</v>
      </c>
      <c r="G3710" s="44" t="s">
        <v>24926</v>
      </c>
      <c r="H3710" s="20" t="s">
        <v>366</v>
      </c>
      <c r="J3710" t="s">
        <v>33</v>
      </c>
      <c r="K3710" t="s">
        <v>34</v>
      </c>
      <c r="L3710" t="s">
        <v>35</v>
      </c>
      <c r="M3710" t="s">
        <v>143</v>
      </c>
      <c r="N3710" t="s">
        <v>37</v>
      </c>
      <c r="O3710" t="s">
        <v>25248</v>
      </c>
      <c r="P3710" s="13" t="s">
        <v>23886</v>
      </c>
      <c r="Q3710" s="2" t="s">
        <v>44</v>
      </c>
      <c r="R3710" t="s">
        <v>25249</v>
      </c>
      <c r="S3710" s="13" t="s">
        <v>23886</v>
      </c>
      <c r="T3710" t="s">
        <v>25250</v>
      </c>
      <c r="U3710" t="s">
        <v>44</v>
      </c>
      <c r="V3710" t="s">
        <v>37</v>
      </c>
      <c r="W3710" t="s">
        <v>42</v>
      </c>
      <c r="X3710" t="s">
        <v>164</v>
      </c>
      <c r="Y3710" t="s">
        <v>44</v>
      </c>
      <c r="Z3710" t="s">
        <v>78</v>
      </c>
      <c r="AA3710" t="s">
        <v>25251</v>
      </c>
      <c r="AB3710" t="s">
        <v>25252</v>
      </c>
      <c r="AC3710" t="s">
        <v>44</v>
      </c>
      <c r="AD3710" t="s">
        <v>25253</v>
      </c>
      <c r="AE3710" t="s">
        <v>25254</v>
      </c>
      <c r="AF3710" t="s">
        <v>115</v>
      </c>
    </row>
    <row r="3711" spans="3:32" x14ac:dyDescent="0.3">
      <c r="C3711" s="21">
        <v>2661373</v>
      </c>
      <c r="D3711" s="20" t="s">
        <v>102</v>
      </c>
      <c r="E3711" s="20" t="s">
        <v>30</v>
      </c>
      <c r="F3711" s="45" t="s">
        <v>25212</v>
      </c>
      <c r="G3711" s="44" t="s">
        <v>24926</v>
      </c>
      <c r="H3711" s="20" t="s">
        <v>366</v>
      </c>
      <c r="J3711" t="s">
        <v>33</v>
      </c>
      <c r="K3711" t="s">
        <v>34</v>
      </c>
      <c r="L3711" t="s">
        <v>35</v>
      </c>
      <c r="M3711" t="s">
        <v>52</v>
      </c>
      <c r="N3711" t="s">
        <v>37</v>
      </c>
      <c r="O3711" t="s">
        <v>25213</v>
      </c>
      <c r="P3711" s="13" t="s">
        <v>23886</v>
      </c>
      <c r="Q3711" s="2" t="s">
        <v>25214</v>
      </c>
      <c r="R3711" t="s">
        <v>25215</v>
      </c>
      <c r="S3711" s="13" t="s">
        <v>23886</v>
      </c>
      <c r="T3711" t="s">
        <v>25216</v>
      </c>
      <c r="U3711" t="s">
        <v>44</v>
      </c>
      <c r="V3711" t="s">
        <v>37</v>
      </c>
      <c r="W3711" t="s">
        <v>42</v>
      </c>
      <c r="X3711" t="s">
        <v>5662</v>
      </c>
      <c r="Y3711" t="s">
        <v>44</v>
      </c>
      <c r="Z3711" t="s">
        <v>45</v>
      </c>
      <c r="AA3711" t="s">
        <v>25217</v>
      </c>
      <c r="AB3711" t="s">
        <v>44</v>
      </c>
      <c r="AC3711" t="s">
        <v>25218</v>
      </c>
      <c r="AD3711" t="s">
        <v>25219</v>
      </c>
      <c r="AE3711" t="s">
        <v>25220</v>
      </c>
      <c r="AF3711" t="s">
        <v>115</v>
      </c>
    </row>
    <row r="3712" spans="3:32" x14ac:dyDescent="0.3">
      <c r="C3712" s="21">
        <v>2661617</v>
      </c>
      <c r="D3712" s="20" t="s">
        <v>102</v>
      </c>
      <c r="E3712" s="20" t="s">
        <v>63</v>
      </c>
      <c r="F3712" s="45" t="s">
        <v>25212</v>
      </c>
      <c r="G3712" s="44" t="s">
        <v>24926</v>
      </c>
      <c r="H3712" s="20" t="s">
        <v>366</v>
      </c>
      <c r="J3712" t="s">
        <v>33</v>
      </c>
      <c r="K3712" t="s">
        <v>34</v>
      </c>
      <c r="L3712" t="s">
        <v>35</v>
      </c>
      <c r="M3712" t="s">
        <v>52</v>
      </c>
      <c r="N3712" t="s">
        <v>37</v>
      </c>
      <c r="O3712" t="s">
        <v>25262</v>
      </c>
      <c r="P3712" s="13" t="s">
        <v>23886</v>
      </c>
      <c r="Q3712" s="2" t="s">
        <v>25263</v>
      </c>
      <c r="R3712" t="s">
        <v>25264</v>
      </c>
      <c r="S3712" s="13" t="s">
        <v>23886</v>
      </c>
      <c r="T3712" t="s">
        <v>25265</v>
      </c>
      <c r="U3712" t="s">
        <v>44</v>
      </c>
      <c r="V3712" t="s">
        <v>37</v>
      </c>
      <c r="W3712" t="s">
        <v>42</v>
      </c>
      <c r="X3712" t="s">
        <v>4407</v>
      </c>
      <c r="Y3712" t="s">
        <v>44</v>
      </c>
      <c r="Z3712" t="s">
        <v>45</v>
      </c>
      <c r="AA3712" t="s">
        <v>25266</v>
      </c>
      <c r="AB3712" t="s">
        <v>44</v>
      </c>
      <c r="AC3712" t="s">
        <v>25267</v>
      </c>
      <c r="AD3712" t="s">
        <v>25268</v>
      </c>
      <c r="AE3712" t="s">
        <v>25269</v>
      </c>
      <c r="AF3712" t="s">
        <v>115</v>
      </c>
    </row>
    <row r="3713" spans="3:32" x14ac:dyDescent="0.3">
      <c r="C3713" s="21">
        <v>2661637</v>
      </c>
      <c r="D3713" s="20" t="s">
        <v>102</v>
      </c>
      <c r="E3713" s="20" t="s">
        <v>63</v>
      </c>
      <c r="F3713" s="45" t="s">
        <v>25212</v>
      </c>
      <c r="G3713" s="44" t="s">
        <v>24926</v>
      </c>
      <c r="H3713" s="20" t="s">
        <v>366</v>
      </c>
      <c r="J3713" t="s">
        <v>33</v>
      </c>
      <c r="K3713" t="s">
        <v>34</v>
      </c>
      <c r="L3713" t="s">
        <v>35</v>
      </c>
      <c r="M3713" t="s">
        <v>52</v>
      </c>
      <c r="N3713" t="s">
        <v>37</v>
      </c>
      <c r="O3713" t="s">
        <v>25270</v>
      </c>
      <c r="P3713" s="13" t="s">
        <v>23886</v>
      </c>
      <c r="Q3713" s="2" t="s">
        <v>25271</v>
      </c>
      <c r="R3713" t="s">
        <v>25272</v>
      </c>
      <c r="S3713" s="13" t="s">
        <v>23886</v>
      </c>
      <c r="T3713" t="s">
        <v>25273</v>
      </c>
      <c r="U3713" t="s">
        <v>200</v>
      </c>
      <c r="V3713" t="s">
        <v>37</v>
      </c>
      <c r="W3713" t="s">
        <v>42</v>
      </c>
      <c r="X3713" t="s">
        <v>17256</v>
      </c>
      <c r="Y3713" t="s">
        <v>44</v>
      </c>
      <c r="Z3713" t="s">
        <v>45</v>
      </c>
      <c r="AA3713" t="s">
        <v>25274</v>
      </c>
      <c r="AB3713" t="s">
        <v>124</v>
      </c>
      <c r="AC3713" t="s">
        <v>25275</v>
      </c>
      <c r="AD3713" t="s">
        <v>25276</v>
      </c>
      <c r="AE3713" t="s">
        <v>25277</v>
      </c>
      <c r="AF3713" t="s">
        <v>115</v>
      </c>
    </row>
    <row r="3714" spans="3:32" x14ac:dyDescent="0.3">
      <c r="C3714" s="21">
        <v>2662006</v>
      </c>
      <c r="D3714" s="20" t="s">
        <v>102</v>
      </c>
      <c r="E3714" s="20" t="s">
        <v>141</v>
      </c>
      <c r="F3714" s="45" t="s">
        <v>25212</v>
      </c>
      <c r="G3714" s="44" t="s">
        <v>24926</v>
      </c>
      <c r="H3714" s="20" t="s">
        <v>366</v>
      </c>
      <c r="J3714" t="s">
        <v>33</v>
      </c>
      <c r="K3714" t="s">
        <v>34</v>
      </c>
      <c r="L3714" t="s">
        <v>35</v>
      </c>
      <c r="M3714" t="s">
        <v>105</v>
      </c>
      <c r="N3714" t="s">
        <v>37</v>
      </c>
      <c r="O3714" t="s">
        <v>25374</v>
      </c>
      <c r="P3714" s="13" t="s">
        <v>23886</v>
      </c>
      <c r="Q3714" s="2" t="s">
        <v>25375</v>
      </c>
      <c r="R3714" t="s">
        <v>25374</v>
      </c>
      <c r="S3714" s="13" t="s">
        <v>23886</v>
      </c>
      <c r="T3714" t="s">
        <v>25376</v>
      </c>
      <c r="U3714" t="s">
        <v>25377</v>
      </c>
      <c r="V3714" t="s">
        <v>37</v>
      </c>
      <c r="W3714" t="s">
        <v>42</v>
      </c>
      <c r="X3714" t="s">
        <v>1713</v>
      </c>
      <c r="Y3714" t="s">
        <v>44</v>
      </c>
      <c r="Z3714" t="s">
        <v>1714</v>
      </c>
      <c r="AA3714" t="s">
        <v>25378</v>
      </c>
      <c r="AB3714" t="s">
        <v>25379</v>
      </c>
      <c r="AC3714" t="s">
        <v>25380</v>
      </c>
      <c r="AD3714" t="s">
        <v>25381</v>
      </c>
      <c r="AE3714" t="s">
        <v>25382</v>
      </c>
      <c r="AF3714" t="s">
        <v>115</v>
      </c>
    </row>
    <row r="3715" spans="3:32" x14ac:dyDescent="0.3">
      <c r="C3715" s="21">
        <v>2662023</v>
      </c>
      <c r="D3715" s="20" t="s">
        <v>102</v>
      </c>
      <c r="E3715" s="20" t="s">
        <v>63</v>
      </c>
      <c r="F3715" s="45" t="s">
        <v>25212</v>
      </c>
      <c r="G3715" s="44" t="s">
        <v>24926</v>
      </c>
      <c r="H3715" s="20" t="s">
        <v>366</v>
      </c>
      <c r="J3715" t="s">
        <v>33</v>
      </c>
      <c r="K3715" t="s">
        <v>34</v>
      </c>
      <c r="L3715" t="s">
        <v>35</v>
      </c>
      <c r="M3715" t="s">
        <v>52</v>
      </c>
      <c r="N3715" t="s">
        <v>37</v>
      </c>
      <c r="O3715" t="s">
        <v>25278</v>
      </c>
      <c r="P3715" s="13" t="s">
        <v>23886</v>
      </c>
      <c r="Q3715" s="2" t="s">
        <v>44</v>
      </c>
      <c r="R3715" t="s">
        <v>25279</v>
      </c>
      <c r="S3715" s="13" t="s">
        <v>23886</v>
      </c>
      <c r="T3715" t="s">
        <v>25280</v>
      </c>
      <c r="U3715" t="s">
        <v>44</v>
      </c>
      <c r="V3715" t="s">
        <v>37</v>
      </c>
      <c r="W3715" t="s">
        <v>42</v>
      </c>
      <c r="X3715" t="s">
        <v>164</v>
      </c>
      <c r="Y3715" t="s">
        <v>44</v>
      </c>
      <c r="Z3715" t="s">
        <v>78</v>
      </c>
      <c r="AA3715" t="s">
        <v>25281</v>
      </c>
      <c r="AB3715" t="s">
        <v>44</v>
      </c>
      <c r="AC3715" t="s">
        <v>44</v>
      </c>
      <c r="AD3715" t="s">
        <v>25282</v>
      </c>
      <c r="AE3715" t="s">
        <v>25283</v>
      </c>
      <c r="AF3715" t="s">
        <v>115</v>
      </c>
    </row>
    <row r="3716" spans="3:32" x14ac:dyDescent="0.3">
      <c r="C3716" s="21">
        <v>2662084</v>
      </c>
      <c r="D3716" s="20" t="s">
        <v>102</v>
      </c>
      <c r="E3716" s="20" t="s">
        <v>63</v>
      </c>
      <c r="F3716" s="45" t="s">
        <v>25212</v>
      </c>
      <c r="G3716" s="44" t="s">
        <v>24926</v>
      </c>
      <c r="H3716" s="20" t="s">
        <v>366</v>
      </c>
      <c r="J3716" t="s">
        <v>33</v>
      </c>
      <c r="K3716" t="s">
        <v>34</v>
      </c>
      <c r="L3716" t="s">
        <v>35</v>
      </c>
      <c r="M3716" t="s">
        <v>52</v>
      </c>
      <c r="N3716" t="s">
        <v>37</v>
      </c>
      <c r="O3716" t="s">
        <v>154</v>
      </c>
      <c r="P3716" s="13" t="s">
        <v>23886</v>
      </c>
      <c r="Q3716" s="2" t="s">
        <v>44</v>
      </c>
      <c r="R3716" t="s">
        <v>5747</v>
      </c>
      <c r="S3716" s="13" t="s">
        <v>23886</v>
      </c>
      <c r="T3716" t="s">
        <v>157</v>
      </c>
      <c r="U3716" t="s">
        <v>44</v>
      </c>
      <c r="V3716" t="s">
        <v>37</v>
      </c>
      <c r="W3716" t="s">
        <v>42</v>
      </c>
      <c r="X3716" t="s">
        <v>164</v>
      </c>
      <c r="Y3716" t="s">
        <v>44</v>
      </c>
      <c r="Z3716" t="s">
        <v>78</v>
      </c>
      <c r="AA3716" t="s">
        <v>158</v>
      </c>
      <c r="AB3716" t="s">
        <v>5748</v>
      </c>
      <c r="AC3716" t="s">
        <v>44</v>
      </c>
      <c r="AD3716" t="s">
        <v>5749</v>
      </c>
      <c r="AE3716" t="s">
        <v>25284</v>
      </c>
      <c r="AF3716" t="s">
        <v>115</v>
      </c>
    </row>
    <row r="3717" spans="3:32" x14ac:dyDescent="0.3">
      <c r="C3717" s="21">
        <v>2662095</v>
      </c>
      <c r="D3717" s="20" t="s">
        <v>102</v>
      </c>
      <c r="E3717" s="20" t="s">
        <v>63</v>
      </c>
      <c r="F3717" s="45" t="s">
        <v>25212</v>
      </c>
      <c r="G3717" s="44" t="s">
        <v>24926</v>
      </c>
      <c r="H3717" s="20" t="s">
        <v>366</v>
      </c>
      <c r="J3717" t="s">
        <v>33</v>
      </c>
      <c r="K3717" t="s">
        <v>34</v>
      </c>
      <c r="L3717" t="s">
        <v>35</v>
      </c>
      <c r="M3717" t="s">
        <v>52</v>
      </c>
      <c r="N3717" t="s">
        <v>37</v>
      </c>
      <c r="O3717" t="s">
        <v>154</v>
      </c>
      <c r="P3717" s="13" t="s">
        <v>23886</v>
      </c>
      <c r="Q3717" s="2" t="s">
        <v>44</v>
      </c>
      <c r="R3717" t="s">
        <v>5747</v>
      </c>
      <c r="S3717" s="13" t="s">
        <v>23886</v>
      </c>
      <c r="T3717" t="s">
        <v>157</v>
      </c>
      <c r="U3717" t="s">
        <v>44</v>
      </c>
      <c r="V3717" t="s">
        <v>37</v>
      </c>
      <c r="W3717" t="s">
        <v>42</v>
      </c>
      <c r="X3717" t="s">
        <v>164</v>
      </c>
      <c r="Y3717" t="s">
        <v>44</v>
      </c>
      <c r="Z3717" t="s">
        <v>78</v>
      </c>
      <c r="AA3717" t="s">
        <v>158</v>
      </c>
      <c r="AB3717" t="s">
        <v>5748</v>
      </c>
      <c r="AC3717" t="s">
        <v>44</v>
      </c>
      <c r="AD3717" t="s">
        <v>5749</v>
      </c>
      <c r="AE3717" t="s">
        <v>25285</v>
      </c>
      <c r="AF3717" t="s">
        <v>115</v>
      </c>
    </row>
    <row r="3718" spans="3:32" x14ac:dyDescent="0.3">
      <c r="C3718" s="21">
        <v>2662099</v>
      </c>
      <c r="D3718" s="20" t="s">
        <v>102</v>
      </c>
      <c r="E3718" s="20" t="s">
        <v>63</v>
      </c>
      <c r="F3718" s="45" t="s">
        <v>25212</v>
      </c>
      <c r="G3718" s="44" t="s">
        <v>24926</v>
      </c>
      <c r="H3718" s="20" t="s">
        <v>366</v>
      </c>
      <c r="J3718" t="s">
        <v>33</v>
      </c>
      <c r="K3718" t="s">
        <v>34</v>
      </c>
      <c r="L3718" t="s">
        <v>35</v>
      </c>
      <c r="M3718" t="s">
        <v>52</v>
      </c>
      <c r="N3718" t="s">
        <v>37</v>
      </c>
      <c r="O3718" t="s">
        <v>154</v>
      </c>
      <c r="P3718" s="13" t="s">
        <v>23886</v>
      </c>
      <c r="Q3718" s="2" t="s">
        <v>44</v>
      </c>
      <c r="R3718" t="s">
        <v>5747</v>
      </c>
      <c r="S3718" s="13" t="s">
        <v>23886</v>
      </c>
      <c r="T3718" t="s">
        <v>157</v>
      </c>
      <c r="U3718" t="s">
        <v>44</v>
      </c>
      <c r="V3718" t="s">
        <v>37</v>
      </c>
      <c r="W3718" t="s">
        <v>42</v>
      </c>
      <c r="X3718" t="s">
        <v>164</v>
      </c>
      <c r="Y3718" t="s">
        <v>44</v>
      </c>
      <c r="Z3718" t="s">
        <v>78</v>
      </c>
      <c r="AA3718" t="s">
        <v>158</v>
      </c>
      <c r="AB3718" t="s">
        <v>5748</v>
      </c>
      <c r="AC3718" t="s">
        <v>44</v>
      </c>
      <c r="AD3718" t="s">
        <v>5749</v>
      </c>
      <c r="AE3718" t="s">
        <v>25286</v>
      </c>
      <c r="AF3718" t="s">
        <v>115</v>
      </c>
    </row>
    <row r="3719" spans="3:32" x14ac:dyDescent="0.3">
      <c r="C3719" s="21">
        <v>2661582</v>
      </c>
      <c r="D3719" s="20" t="s">
        <v>102</v>
      </c>
      <c r="E3719" s="20" t="s">
        <v>63</v>
      </c>
      <c r="F3719" s="45" t="s">
        <v>25212</v>
      </c>
      <c r="G3719" s="44" t="s">
        <v>24926</v>
      </c>
      <c r="H3719" s="20" t="s">
        <v>366</v>
      </c>
      <c r="J3719" t="s">
        <v>33</v>
      </c>
      <c r="K3719" t="s">
        <v>34</v>
      </c>
      <c r="L3719" t="s">
        <v>35</v>
      </c>
      <c r="M3719" t="s">
        <v>52</v>
      </c>
      <c r="N3719" t="s">
        <v>37</v>
      </c>
      <c r="O3719" t="s">
        <v>25255</v>
      </c>
      <c r="P3719" s="13" t="s">
        <v>23886</v>
      </c>
      <c r="Q3719" s="2" t="s">
        <v>44</v>
      </c>
      <c r="R3719" t="s">
        <v>25256</v>
      </c>
      <c r="S3719" s="13" t="s">
        <v>23886</v>
      </c>
      <c r="T3719" t="s">
        <v>25257</v>
      </c>
      <c r="U3719" t="s">
        <v>44</v>
      </c>
      <c r="V3719" t="s">
        <v>37</v>
      </c>
      <c r="W3719" t="s">
        <v>42</v>
      </c>
      <c r="X3719" t="s">
        <v>164</v>
      </c>
      <c r="Y3719" t="s">
        <v>44</v>
      </c>
      <c r="Z3719" t="s">
        <v>78</v>
      </c>
      <c r="AA3719" t="s">
        <v>25258</v>
      </c>
      <c r="AB3719" t="s">
        <v>25259</v>
      </c>
      <c r="AC3719" t="s">
        <v>44</v>
      </c>
      <c r="AD3719" t="s">
        <v>25260</v>
      </c>
      <c r="AE3719" t="s">
        <v>25261</v>
      </c>
      <c r="AF3719" t="s">
        <v>115</v>
      </c>
    </row>
    <row r="3720" spans="3:32" x14ac:dyDescent="0.3">
      <c r="C3720" s="21">
        <v>2658569</v>
      </c>
      <c r="D3720" s="20" t="s">
        <v>102</v>
      </c>
      <c r="E3720" s="20" t="s">
        <v>509</v>
      </c>
      <c r="F3720" s="45" t="s">
        <v>25013</v>
      </c>
      <c r="G3720" s="44">
        <v>45217</v>
      </c>
      <c r="H3720" s="20" t="s">
        <v>366</v>
      </c>
      <c r="J3720" t="s">
        <v>33</v>
      </c>
      <c r="K3720" t="s">
        <v>382</v>
      </c>
      <c r="L3720" t="s">
        <v>35</v>
      </c>
      <c r="M3720" t="s">
        <v>52</v>
      </c>
      <c r="N3720" t="s">
        <v>37</v>
      </c>
      <c r="O3720" t="s">
        <v>348</v>
      </c>
      <c r="P3720" s="13" t="s">
        <v>23771</v>
      </c>
      <c r="Q3720" s="2" t="s">
        <v>44</v>
      </c>
      <c r="R3720" t="s">
        <v>349</v>
      </c>
      <c r="S3720" s="13" t="s">
        <v>23771</v>
      </c>
      <c r="T3720" t="s">
        <v>350</v>
      </c>
      <c r="U3720" t="s">
        <v>44</v>
      </c>
      <c r="V3720" t="s">
        <v>37</v>
      </c>
      <c r="W3720" t="s">
        <v>42</v>
      </c>
      <c r="X3720" t="s">
        <v>164</v>
      </c>
      <c r="Y3720" t="s">
        <v>44</v>
      </c>
      <c r="Z3720" t="s">
        <v>78</v>
      </c>
      <c r="AA3720" t="s">
        <v>351</v>
      </c>
      <c r="AB3720" t="s">
        <v>352</v>
      </c>
      <c r="AC3720" t="s">
        <v>44</v>
      </c>
      <c r="AD3720" t="s">
        <v>25921</v>
      </c>
      <c r="AE3720" t="s">
        <v>25922</v>
      </c>
      <c r="AF3720" t="s">
        <v>115</v>
      </c>
    </row>
    <row r="3721" spans="3:32" x14ac:dyDescent="0.3">
      <c r="C3721" s="21">
        <v>2667307</v>
      </c>
      <c r="D3721" s="20" t="s">
        <v>29</v>
      </c>
      <c r="E3721" s="20" t="s">
        <v>63</v>
      </c>
      <c r="F3721" s="45" t="s">
        <v>25212</v>
      </c>
      <c r="G3721" s="44">
        <v>45218</v>
      </c>
      <c r="H3721" s="20" t="s">
        <v>366</v>
      </c>
      <c r="J3721" t="s">
        <v>33</v>
      </c>
      <c r="K3721" t="s">
        <v>382</v>
      </c>
      <c r="L3721" t="s">
        <v>35</v>
      </c>
      <c r="M3721" t="s">
        <v>292</v>
      </c>
      <c r="N3721" t="s">
        <v>37</v>
      </c>
      <c r="O3721" t="s">
        <v>24578</v>
      </c>
      <c r="P3721" s="13" t="s">
        <v>24352</v>
      </c>
      <c r="Q3721" s="2" t="s">
        <v>25575</v>
      </c>
      <c r="R3721" t="s">
        <v>25576</v>
      </c>
      <c r="S3721" s="13" t="s">
        <v>24352</v>
      </c>
      <c r="T3721" t="s">
        <v>24581</v>
      </c>
      <c r="U3721" t="s">
        <v>24578</v>
      </c>
      <c r="V3721" t="s">
        <v>37</v>
      </c>
      <c r="W3721" t="s">
        <v>42</v>
      </c>
      <c r="X3721" t="s">
        <v>546</v>
      </c>
      <c r="Y3721" t="s">
        <v>44</v>
      </c>
      <c r="Z3721" t="s">
        <v>45</v>
      </c>
      <c r="AA3721" t="s">
        <v>24582</v>
      </c>
      <c r="AB3721" t="s">
        <v>24583</v>
      </c>
      <c r="AC3721" t="s">
        <v>25577</v>
      </c>
      <c r="AD3721" t="s">
        <v>24584</v>
      </c>
      <c r="AE3721" t="s">
        <v>25578</v>
      </c>
      <c r="AF3721" t="s">
        <v>51</v>
      </c>
    </row>
    <row r="3722" spans="3:32" x14ac:dyDescent="0.3">
      <c r="C3722" s="21">
        <v>2668694</v>
      </c>
      <c r="D3722" s="20" t="s">
        <v>29</v>
      </c>
      <c r="E3722" s="20" t="s">
        <v>63</v>
      </c>
      <c r="F3722" s="45" t="s">
        <v>25212</v>
      </c>
      <c r="G3722" s="44">
        <v>45218</v>
      </c>
      <c r="H3722" s="20" t="s">
        <v>366</v>
      </c>
      <c r="J3722" t="s">
        <v>33</v>
      </c>
      <c r="K3722" t="s">
        <v>382</v>
      </c>
      <c r="L3722" t="s">
        <v>35</v>
      </c>
      <c r="M3722" t="s">
        <v>143</v>
      </c>
      <c r="N3722" t="s">
        <v>37</v>
      </c>
      <c r="O3722" t="s">
        <v>25584</v>
      </c>
      <c r="P3722" s="13" t="s">
        <v>24352</v>
      </c>
      <c r="Q3722" s="2" t="s">
        <v>25585</v>
      </c>
      <c r="R3722" t="s">
        <v>25584</v>
      </c>
      <c r="S3722" s="13" t="s">
        <v>24352</v>
      </c>
      <c r="T3722" t="s">
        <v>25586</v>
      </c>
      <c r="U3722" t="s">
        <v>25587</v>
      </c>
      <c r="V3722" t="s">
        <v>37</v>
      </c>
      <c r="W3722" t="s">
        <v>42</v>
      </c>
      <c r="X3722" t="s">
        <v>3252</v>
      </c>
      <c r="Y3722" t="s">
        <v>44</v>
      </c>
      <c r="Z3722" t="s">
        <v>1426</v>
      </c>
      <c r="AA3722" t="s">
        <v>25588</v>
      </c>
      <c r="AB3722" t="s">
        <v>25589</v>
      </c>
      <c r="AC3722" t="s">
        <v>25590</v>
      </c>
      <c r="AD3722" t="s">
        <v>25591</v>
      </c>
      <c r="AE3722" t="s">
        <v>25592</v>
      </c>
      <c r="AF3722" t="s">
        <v>51</v>
      </c>
    </row>
    <row r="3723" spans="3:32" x14ac:dyDescent="0.3">
      <c r="C3723" s="21">
        <v>2668834</v>
      </c>
      <c r="D3723" s="20" t="s">
        <v>29</v>
      </c>
      <c r="E3723" s="20" t="s">
        <v>63</v>
      </c>
      <c r="F3723" s="45" t="s">
        <v>25212</v>
      </c>
      <c r="G3723" s="44">
        <v>45218</v>
      </c>
      <c r="H3723" s="20" t="s">
        <v>366</v>
      </c>
      <c r="J3723" t="s">
        <v>33</v>
      </c>
      <c r="K3723" t="s">
        <v>382</v>
      </c>
      <c r="L3723" t="s">
        <v>35</v>
      </c>
      <c r="M3723" t="s">
        <v>52</v>
      </c>
      <c r="N3723" t="s">
        <v>37</v>
      </c>
      <c r="O3723" t="s">
        <v>25593</v>
      </c>
      <c r="P3723" s="13" t="s">
        <v>24352</v>
      </c>
      <c r="Q3723" s="2" t="s">
        <v>25594</v>
      </c>
      <c r="R3723" t="s">
        <v>25595</v>
      </c>
      <c r="S3723" s="13" t="s">
        <v>24352</v>
      </c>
      <c r="T3723" t="s">
        <v>25596</v>
      </c>
      <c r="U3723" t="s">
        <v>124</v>
      </c>
      <c r="V3723" t="s">
        <v>37</v>
      </c>
      <c r="W3723" t="s">
        <v>42</v>
      </c>
      <c r="X3723" t="s">
        <v>3212</v>
      </c>
      <c r="Y3723" t="s">
        <v>44</v>
      </c>
      <c r="Z3723" t="s">
        <v>3213</v>
      </c>
      <c r="AA3723" t="s">
        <v>25597</v>
      </c>
      <c r="AB3723" t="s">
        <v>124</v>
      </c>
      <c r="AC3723" t="s">
        <v>124</v>
      </c>
      <c r="AD3723" t="s">
        <v>25598</v>
      </c>
      <c r="AE3723" t="s">
        <v>25599</v>
      </c>
      <c r="AF3723" t="s">
        <v>51</v>
      </c>
    </row>
    <row r="3724" spans="3:32" x14ac:dyDescent="0.3">
      <c r="C3724" s="21">
        <v>2668060</v>
      </c>
      <c r="D3724" s="20" t="s">
        <v>102</v>
      </c>
      <c r="E3724" s="20" t="s">
        <v>63</v>
      </c>
      <c r="F3724" s="45" t="s">
        <v>25212</v>
      </c>
      <c r="G3724" s="44">
        <v>45218</v>
      </c>
      <c r="H3724" s="20" t="s">
        <v>366</v>
      </c>
      <c r="J3724" t="s">
        <v>33</v>
      </c>
      <c r="K3724" t="s">
        <v>382</v>
      </c>
      <c r="L3724" t="s">
        <v>35</v>
      </c>
      <c r="M3724" t="s">
        <v>143</v>
      </c>
      <c r="N3724" t="s">
        <v>37</v>
      </c>
      <c r="O3724" t="s">
        <v>25579</v>
      </c>
      <c r="P3724" s="13" t="s">
        <v>24352</v>
      </c>
      <c r="Q3724" s="2" t="s">
        <v>25580</v>
      </c>
      <c r="R3724" t="s">
        <v>25581</v>
      </c>
      <c r="S3724" s="13" t="s">
        <v>24352</v>
      </c>
      <c r="T3724" t="s">
        <v>11268</v>
      </c>
      <c r="U3724" t="s">
        <v>601</v>
      </c>
      <c r="V3724" t="s">
        <v>37</v>
      </c>
      <c r="W3724" t="s">
        <v>42</v>
      </c>
      <c r="X3724" t="s">
        <v>401</v>
      </c>
      <c r="Y3724" t="s">
        <v>44</v>
      </c>
      <c r="Z3724" t="s">
        <v>78</v>
      </c>
      <c r="AA3724" t="s">
        <v>25582</v>
      </c>
      <c r="AB3724" t="s">
        <v>44</v>
      </c>
      <c r="AC3724" t="s">
        <v>1048</v>
      </c>
      <c r="AD3724" t="s">
        <v>603</v>
      </c>
      <c r="AE3724" t="s">
        <v>25583</v>
      </c>
      <c r="AF3724" t="s">
        <v>51</v>
      </c>
    </row>
    <row r="3725" spans="3:32" x14ac:dyDescent="0.3">
      <c r="C3725" s="21">
        <v>2662102</v>
      </c>
      <c r="D3725" s="20" t="s">
        <v>102</v>
      </c>
      <c r="E3725" s="20" t="s">
        <v>63</v>
      </c>
      <c r="F3725" s="45" t="s">
        <v>25212</v>
      </c>
      <c r="G3725" s="44">
        <v>45218</v>
      </c>
      <c r="H3725" s="20" t="s">
        <v>366</v>
      </c>
      <c r="J3725" t="s">
        <v>33</v>
      </c>
      <c r="K3725" t="s">
        <v>382</v>
      </c>
      <c r="L3725" t="s">
        <v>35</v>
      </c>
      <c r="M3725" t="s">
        <v>52</v>
      </c>
      <c r="N3725" t="s">
        <v>37</v>
      </c>
      <c r="O3725" t="s">
        <v>25287</v>
      </c>
      <c r="P3725" s="13" t="s">
        <v>23886</v>
      </c>
      <c r="Q3725" s="2" t="s">
        <v>25288</v>
      </c>
      <c r="R3725" t="s">
        <v>25287</v>
      </c>
      <c r="S3725" s="13" t="s">
        <v>23886</v>
      </c>
      <c r="T3725" t="s">
        <v>25289</v>
      </c>
      <c r="U3725" t="s">
        <v>25290</v>
      </c>
      <c r="V3725" t="s">
        <v>37</v>
      </c>
      <c r="W3725" t="s">
        <v>42</v>
      </c>
      <c r="X3725" t="s">
        <v>1713</v>
      </c>
      <c r="Y3725" t="s">
        <v>44</v>
      </c>
      <c r="Z3725" t="s">
        <v>1714</v>
      </c>
      <c r="AA3725" t="s">
        <v>25291</v>
      </c>
      <c r="AB3725" t="s">
        <v>25292</v>
      </c>
      <c r="AC3725" t="s">
        <v>25293</v>
      </c>
      <c r="AD3725" t="s">
        <v>25294</v>
      </c>
      <c r="AE3725" t="s">
        <v>25295</v>
      </c>
      <c r="AF3725" t="s">
        <v>115</v>
      </c>
    </row>
    <row r="3726" spans="3:32" x14ac:dyDescent="0.3">
      <c r="C3726" s="21">
        <v>2662112</v>
      </c>
      <c r="D3726" s="20" t="s">
        <v>102</v>
      </c>
      <c r="E3726" s="20" t="s">
        <v>63</v>
      </c>
      <c r="F3726" s="45" t="s">
        <v>25212</v>
      </c>
      <c r="G3726" s="44">
        <v>45218</v>
      </c>
      <c r="H3726" s="20" t="s">
        <v>366</v>
      </c>
      <c r="J3726" t="s">
        <v>33</v>
      </c>
      <c r="K3726" t="s">
        <v>382</v>
      </c>
      <c r="L3726" t="s">
        <v>35</v>
      </c>
      <c r="M3726" t="s">
        <v>143</v>
      </c>
      <c r="N3726" t="s">
        <v>37</v>
      </c>
      <c r="O3726" t="s">
        <v>25296</v>
      </c>
      <c r="P3726" s="13" t="s">
        <v>23886</v>
      </c>
      <c r="Q3726" s="2" t="s">
        <v>44</v>
      </c>
      <c r="R3726" t="s">
        <v>25297</v>
      </c>
      <c r="S3726" s="13" t="s">
        <v>23886</v>
      </c>
      <c r="T3726" t="s">
        <v>25298</v>
      </c>
      <c r="U3726" t="s">
        <v>44</v>
      </c>
      <c r="V3726" t="s">
        <v>37</v>
      </c>
      <c r="W3726" t="s">
        <v>42</v>
      </c>
      <c r="X3726" t="s">
        <v>164</v>
      </c>
      <c r="Y3726" t="s">
        <v>44</v>
      </c>
      <c r="Z3726" t="s">
        <v>78</v>
      </c>
      <c r="AA3726" t="s">
        <v>25299</v>
      </c>
      <c r="AB3726" t="s">
        <v>25300</v>
      </c>
      <c r="AC3726" t="s">
        <v>44</v>
      </c>
      <c r="AD3726" t="s">
        <v>25301</v>
      </c>
      <c r="AE3726" t="s">
        <v>25302</v>
      </c>
      <c r="AF3726" t="s">
        <v>115</v>
      </c>
    </row>
    <row r="3727" spans="3:32" x14ac:dyDescent="0.3">
      <c r="C3727" s="21">
        <v>2662116</v>
      </c>
      <c r="D3727" s="20" t="s">
        <v>102</v>
      </c>
      <c r="E3727" s="20" t="s">
        <v>63</v>
      </c>
      <c r="F3727" s="45" t="s">
        <v>25212</v>
      </c>
      <c r="G3727" s="44">
        <v>45218</v>
      </c>
      <c r="H3727" s="20" t="s">
        <v>366</v>
      </c>
      <c r="J3727" t="s">
        <v>33</v>
      </c>
      <c r="K3727" t="s">
        <v>382</v>
      </c>
      <c r="L3727" t="s">
        <v>35</v>
      </c>
      <c r="M3727" t="s">
        <v>52</v>
      </c>
      <c r="N3727" t="s">
        <v>37</v>
      </c>
      <c r="O3727" t="s">
        <v>154</v>
      </c>
      <c r="P3727" s="13" t="s">
        <v>23886</v>
      </c>
      <c r="Q3727" s="2" t="s">
        <v>44</v>
      </c>
      <c r="R3727" t="s">
        <v>5747</v>
      </c>
      <c r="S3727" s="13" t="s">
        <v>23886</v>
      </c>
      <c r="T3727" t="s">
        <v>157</v>
      </c>
      <c r="U3727" t="s">
        <v>44</v>
      </c>
      <c r="V3727" t="s">
        <v>37</v>
      </c>
      <c r="W3727" t="s">
        <v>42</v>
      </c>
      <c r="X3727" t="s">
        <v>164</v>
      </c>
      <c r="Y3727" t="s">
        <v>44</v>
      </c>
      <c r="Z3727" t="s">
        <v>78</v>
      </c>
      <c r="AA3727" t="s">
        <v>158</v>
      </c>
      <c r="AB3727" t="s">
        <v>5748</v>
      </c>
      <c r="AC3727" t="s">
        <v>44</v>
      </c>
      <c r="AD3727" t="s">
        <v>5749</v>
      </c>
      <c r="AE3727" t="s">
        <v>25303</v>
      </c>
      <c r="AF3727" t="s">
        <v>115</v>
      </c>
    </row>
    <row r="3728" spans="3:32" x14ac:dyDescent="0.3">
      <c r="C3728" s="21">
        <v>2662506</v>
      </c>
      <c r="D3728" s="20" t="s">
        <v>102</v>
      </c>
      <c r="E3728" s="20" t="s">
        <v>63</v>
      </c>
      <c r="F3728" s="45" t="s">
        <v>25212</v>
      </c>
      <c r="G3728" s="44">
        <v>45218</v>
      </c>
      <c r="H3728" s="20" t="s">
        <v>366</v>
      </c>
      <c r="J3728" t="s">
        <v>33</v>
      </c>
      <c r="K3728" t="s">
        <v>382</v>
      </c>
      <c r="L3728" t="s">
        <v>35</v>
      </c>
      <c r="M3728" t="s">
        <v>143</v>
      </c>
      <c r="N3728" t="s">
        <v>37</v>
      </c>
      <c r="O3728" t="s">
        <v>25304</v>
      </c>
      <c r="P3728" s="13" t="s">
        <v>23886</v>
      </c>
      <c r="Q3728" s="2" t="s">
        <v>25305</v>
      </c>
      <c r="R3728" t="s">
        <v>25304</v>
      </c>
      <c r="S3728" s="13" t="s">
        <v>23886</v>
      </c>
      <c r="T3728" t="s">
        <v>25306</v>
      </c>
      <c r="U3728" t="s">
        <v>25307</v>
      </c>
      <c r="V3728" t="s">
        <v>37</v>
      </c>
      <c r="W3728" t="s">
        <v>42</v>
      </c>
      <c r="X3728" t="s">
        <v>12042</v>
      </c>
      <c r="Y3728" t="s">
        <v>44</v>
      </c>
      <c r="Z3728" t="s">
        <v>78</v>
      </c>
      <c r="AA3728" t="s">
        <v>25308</v>
      </c>
      <c r="AB3728" t="s">
        <v>25309</v>
      </c>
      <c r="AC3728" t="s">
        <v>25310</v>
      </c>
      <c r="AD3728" t="s">
        <v>25311</v>
      </c>
      <c r="AE3728" t="s">
        <v>25312</v>
      </c>
      <c r="AF3728" t="s">
        <v>115</v>
      </c>
    </row>
    <row r="3729" spans="3:32" x14ac:dyDescent="0.3">
      <c r="C3729" s="21">
        <v>2662600</v>
      </c>
      <c r="D3729" s="20" t="s">
        <v>102</v>
      </c>
      <c r="E3729" s="20" t="s">
        <v>30</v>
      </c>
      <c r="F3729" s="45" t="s">
        <v>25212</v>
      </c>
      <c r="G3729" s="44">
        <v>45218</v>
      </c>
      <c r="H3729" s="20" t="s">
        <v>366</v>
      </c>
      <c r="J3729" t="s">
        <v>33</v>
      </c>
      <c r="K3729" t="s">
        <v>382</v>
      </c>
      <c r="L3729" t="s">
        <v>35</v>
      </c>
      <c r="M3729" t="s">
        <v>105</v>
      </c>
      <c r="N3729" t="s">
        <v>37</v>
      </c>
      <c r="O3729" t="s">
        <v>18313</v>
      </c>
      <c r="P3729" s="13" t="s">
        <v>23886</v>
      </c>
      <c r="Q3729" s="2" t="s">
        <v>44</v>
      </c>
      <c r="R3729" t="s">
        <v>18314</v>
      </c>
      <c r="S3729" s="13" t="s">
        <v>23886</v>
      </c>
      <c r="T3729" t="s">
        <v>18315</v>
      </c>
      <c r="U3729" t="s">
        <v>44</v>
      </c>
      <c r="V3729" t="s">
        <v>37</v>
      </c>
      <c r="W3729" t="s">
        <v>42</v>
      </c>
      <c r="X3729" t="s">
        <v>164</v>
      </c>
      <c r="Y3729" t="s">
        <v>44</v>
      </c>
      <c r="Z3729" t="s">
        <v>45</v>
      </c>
      <c r="AA3729" t="s">
        <v>18316</v>
      </c>
      <c r="AB3729" t="s">
        <v>18317</v>
      </c>
      <c r="AC3729" t="s">
        <v>44</v>
      </c>
      <c r="AD3729" t="s">
        <v>25313</v>
      </c>
      <c r="AE3729" t="s">
        <v>25314</v>
      </c>
      <c r="AF3729" t="s">
        <v>115</v>
      </c>
    </row>
    <row r="3730" spans="3:32" x14ac:dyDescent="0.3">
      <c r="C3730" s="21">
        <v>2662754</v>
      </c>
      <c r="D3730" s="20" t="s">
        <v>102</v>
      </c>
      <c r="E3730" s="20" t="s">
        <v>63</v>
      </c>
      <c r="F3730" s="45" t="s">
        <v>25315</v>
      </c>
      <c r="G3730" s="44">
        <v>45218</v>
      </c>
      <c r="H3730" s="20" t="s">
        <v>366</v>
      </c>
      <c r="J3730" t="s">
        <v>33</v>
      </c>
      <c r="K3730" t="s">
        <v>34</v>
      </c>
      <c r="L3730" t="s">
        <v>35</v>
      </c>
      <c r="M3730" t="s">
        <v>36</v>
      </c>
      <c r="N3730" t="s">
        <v>37</v>
      </c>
      <c r="O3730" t="s">
        <v>25600</v>
      </c>
      <c r="P3730" s="13" t="s">
        <v>24038</v>
      </c>
      <c r="Q3730" s="2" t="s">
        <v>44</v>
      </c>
      <c r="R3730" t="s">
        <v>25601</v>
      </c>
      <c r="S3730" s="13" t="s">
        <v>24038</v>
      </c>
      <c r="T3730" t="s">
        <v>25602</v>
      </c>
      <c r="U3730" t="s">
        <v>44</v>
      </c>
      <c r="V3730" t="s">
        <v>37</v>
      </c>
      <c r="W3730" t="s">
        <v>42</v>
      </c>
      <c r="X3730" t="s">
        <v>164</v>
      </c>
      <c r="Y3730" t="s">
        <v>44</v>
      </c>
      <c r="Z3730" t="s">
        <v>78</v>
      </c>
      <c r="AA3730" t="s">
        <v>25603</v>
      </c>
      <c r="AB3730" t="s">
        <v>25604</v>
      </c>
      <c r="AC3730" t="s">
        <v>44</v>
      </c>
      <c r="AD3730" t="s">
        <v>25605</v>
      </c>
      <c r="AE3730" t="s">
        <v>25606</v>
      </c>
      <c r="AF3730" t="s">
        <v>115</v>
      </c>
    </row>
    <row r="3731" spans="3:32" x14ac:dyDescent="0.3">
      <c r="C3731" s="21">
        <v>2662813</v>
      </c>
      <c r="D3731" s="20" t="s">
        <v>102</v>
      </c>
      <c r="E3731" s="20" t="s">
        <v>30</v>
      </c>
      <c r="F3731" s="45" t="s">
        <v>25315</v>
      </c>
      <c r="G3731" s="44">
        <v>45218</v>
      </c>
      <c r="H3731" s="20" t="s">
        <v>366</v>
      </c>
      <c r="J3731" t="s">
        <v>33</v>
      </c>
      <c r="K3731" t="s">
        <v>34</v>
      </c>
      <c r="L3731" t="s">
        <v>35</v>
      </c>
      <c r="M3731" t="s">
        <v>143</v>
      </c>
      <c r="N3731" t="s">
        <v>37</v>
      </c>
      <c r="O3731" t="s">
        <v>25316</v>
      </c>
      <c r="P3731" s="13" t="s">
        <v>24038</v>
      </c>
      <c r="Q3731" s="2" t="s">
        <v>25317</v>
      </c>
      <c r="R3731" t="s">
        <v>25318</v>
      </c>
      <c r="S3731" s="13" t="s">
        <v>24038</v>
      </c>
      <c r="T3731" t="s">
        <v>25319</v>
      </c>
      <c r="U3731" t="s">
        <v>6744</v>
      </c>
      <c r="V3731" t="s">
        <v>37</v>
      </c>
      <c r="W3731" t="s">
        <v>42</v>
      </c>
      <c r="X3731" t="s">
        <v>2968</v>
      </c>
      <c r="Y3731" t="s">
        <v>44</v>
      </c>
      <c r="Z3731" t="s">
        <v>45</v>
      </c>
      <c r="AA3731" t="s">
        <v>25320</v>
      </c>
      <c r="AB3731" t="s">
        <v>124</v>
      </c>
      <c r="AC3731" t="s">
        <v>25321</v>
      </c>
      <c r="AD3731" t="s">
        <v>25322</v>
      </c>
      <c r="AE3731" t="s">
        <v>25323</v>
      </c>
      <c r="AF3731" t="s">
        <v>115</v>
      </c>
    </row>
    <row r="3732" spans="3:32" x14ac:dyDescent="0.3">
      <c r="C3732" s="21">
        <v>2662853</v>
      </c>
      <c r="D3732" s="20" t="s">
        <v>102</v>
      </c>
      <c r="E3732" s="20" t="s">
        <v>63</v>
      </c>
      <c r="F3732" s="45" t="s">
        <v>25315</v>
      </c>
      <c r="G3732" s="44">
        <v>45218</v>
      </c>
      <c r="H3732" s="20" t="s">
        <v>366</v>
      </c>
      <c r="J3732" t="s">
        <v>33</v>
      </c>
      <c r="K3732" t="s">
        <v>34</v>
      </c>
      <c r="L3732" t="s">
        <v>35</v>
      </c>
      <c r="M3732" t="s">
        <v>52</v>
      </c>
      <c r="N3732" t="s">
        <v>37</v>
      </c>
      <c r="O3732" t="s">
        <v>25383</v>
      </c>
      <c r="P3732" s="13" t="s">
        <v>24038</v>
      </c>
      <c r="Q3732" s="2" t="s">
        <v>44</v>
      </c>
      <c r="R3732" t="s">
        <v>25384</v>
      </c>
      <c r="S3732" s="13" t="s">
        <v>24038</v>
      </c>
      <c r="T3732" t="s">
        <v>25385</v>
      </c>
      <c r="U3732" t="s">
        <v>44</v>
      </c>
      <c r="V3732" t="s">
        <v>37</v>
      </c>
      <c r="W3732" t="s">
        <v>42</v>
      </c>
      <c r="X3732" t="s">
        <v>164</v>
      </c>
      <c r="Y3732" t="s">
        <v>44</v>
      </c>
      <c r="Z3732" t="s">
        <v>78</v>
      </c>
      <c r="AA3732" t="s">
        <v>25386</v>
      </c>
      <c r="AB3732" t="s">
        <v>25387</v>
      </c>
      <c r="AC3732" t="s">
        <v>44</v>
      </c>
      <c r="AD3732" t="s">
        <v>25388</v>
      </c>
      <c r="AE3732" t="s">
        <v>25389</v>
      </c>
      <c r="AF3732" t="s">
        <v>115</v>
      </c>
    </row>
    <row r="3733" spans="3:32" x14ac:dyDescent="0.3">
      <c r="C3733" s="21">
        <v>2662939</v>
      </c>
      <c r="D3733" s="20" t="s">
        <v>102</v>
      </c>
      <c r="E3733" s="20" t="s">
        <v>357</v>
      </c>
      <c r="F3733" s="45" t="s">
        <v>25315</v>
      </c>
      <c r="G3733" s="44">
        <v>45218</v>
      </c>
      <c r="H3733" s="20" t="s">
        <v>366</v>
      </c>
      <c r="J3733" t="s">
        <v>33</v>
      </c>
      <c r="K3733" t="s">
        <v>34</v>
      </c>
      <c r="L3733" t="s">
        <v>35</v>
      </c>
      <c r="M3733" t="s">
        <v>143</v>
      </c>
      <c r="N3733" t="s">
        <v>37</v>
      </c>
      <c r="O3733" t="s">
        <v>5454</v>
      </c>
      <c r="P3733" s="13" t="s">
        <v>24038</v>
      </c>
      <c r="Q3733" s="2" t="s">
        <v>25390</v>
      </c>
      <c r="R3733" t="s">
        <v>5454</v>
      </c>
      <c r="S3733" s="13" t="s">
        <v>24038</v>
      </c>
      <c r="T3733" t="s">
        <v>5456</v>
      </c>
      <c r="U3733" t="s">
        <v>5457</v>
      </c>
      <c r="V3733" t="s">
        <v>37</v>
      </c>
      <c r="W3733" t="s">
        <v>42</v>
      </c>
      <c r="X3733" t="s">
        <v>1941</v>
      </c>
      <c r="Y3733" t="s">
        <v>44</v>
      </c>
      <c r="Z3733" t="s">
        <v>1426</v>
      </c>
      <c r="AA3733" t="s">
        <v>5460</v>
      </c>
      <c r="AB3733" t="s">
        <v>22377</v>
      </c>
      <c r="AC3733" t="s">
        <v>5461</v>
      </c>
      <c r="AD3733" t="s">
        <v>22379</v>
      </c>
      <c r="AE3733" t="s">
        <v>25391</v>
      </c>
      <c r="AF3733" t="s">
        <v>115</v>
      </c>
    </row>
    <row r="3734" spans="3:32" x14ac:dyDescent="0.3">
      <c r="C3734" s="21">
        <v>2663401</v>
      </c>
      <c r="D3734" s="20" t="s">
        <v>102</v>
      </c>
      <c r="E3734" s="20" t="s">
        <v>63</v>
      </c>
      <c r="F3734" s="45" t="s">
        <v>25315</v>
      </c>
      <c r="G3734" s="44">
        <v>45218</v>
      </c>
      <c r="H3734" s="20" t="s">
        <v>366</v>
      </c>
      <c r="J3734" t="s">
        <v>33</v>
      </c>
      <c r="K3734" t="s">
        <v>34</v>
      </c>
      <c r="L3734" t="s">
        <v>35</v>
      </c>
      <c r="M3734" t="s">
        <v>143</v>
      </c>
      <c r="N3734" t="s">
        <v>37</v>
      </c>
      <c r="O3734" t="s">
        <v>25392</v>
      </c>
      <c r="P3734" s="13" t="s">
        <v>24038</v>
      </c>
      <c r="Q3734" s="2" t="s">
        <v>25393</v>
      </c>
      <c r="R3734" t="s">
        <v>25394</v>
      </c>
      <c r="S3734" s="13" t="s">
        <v>24038</v>
      </c>
      <c r="T3734" t="s">
        <v>25395</v>
      </c>
      <c r="U3734" t="s">
        <v>44</v>
      </c>
      <c r="V3734" t="s">
        <v>37</v>
      </c>
      <c r="W3734" t="s">
        <v>42</v>
      </c>
      <c r="X3734" t="s">
        <v>1941</v>
      </c>
      <c r="Y3734" t="s">
        <v>44</v>
      </c>
      <c r="Z3734" t="s">
        <v>1426</v>
      </c>
      <c r="AA3734" t="s">
        <v>25396</v>
      </c>
      <c r="AB3734" t="s">
        <v>44</v>
      </c>
      <c r="AC3734" t="s">
        <v>25397</v>
      </c>
      <c r="AD3734" t="s">
        <v>25398</v>
      </c>
      <c r="AE3734" t="s">
        <v>25399</v>
      </c>
      <c r="AF3734" t="s">
        <v>115</v>
      </c>
    </row>
    <row r="3735" spans="3:32" x14ac:dyDescent="0.3">
      <c r="C3735" s="21">
        <v>2663506</v>
      </c>
      <c r="D3735" s="20" t="s">
        <v>102</v>
      </c>
      <c r="E3735" s="20" t="s">
        <v>141</v>
      </c>
      <c r="F3735" s="45" t="s">
        <v>25315</v>
      </c>
      <c r="G3735" s="44">
        <v>45218</v>
      </c>
      <c r="H3735" s="20" t="s">
        <v>366</v>
      </c>
      <c r="J3735" t="s">
        <v>33</v>
      </c>
      <c r="K3735" t="s">
        <v>34</v>
      </c>
      <c r="L3735" t="s">
        <v>35</v>
      </c>
      <c r="M3735" t="s">
        <v>117</v>
      </c>
      <c r="N3735" t="s">
        <v>37</v>
      </c>
      <c r="O3735" t="s">
        <v>10537</v>
      </c>
      <c r="P3735" s="13" t="s">
        <v>24038</v>
      </c>
      <c r="Q3735" s="2" t="s">
        <v>3765</v>
      </c>
      <c r="R3735" t="s">
        <v>10537</v>
      </c>
      <c r="S3735" s="13" t="s">
        <v>24038</v>
      </c>
      <c r="T3735" t="s">
        <v>10539</v>
      </c>
      <c r="U3735" t="s">
        <v>10540</v>
      </c>
      <c r="V3735" t="s">
        <v>37</v>
      </c>
      <c r="W3735" t="s">
        <v>42</v>
      </c>
      <c r="X3735" t="s">
        <v>7072</v>
      </c>
      <c r="Y3735" t="s">
        <v>44</v>
      </c>
      <c r="Z3735" t="s">
        <v>7073</v>
      </c>
      <c r="AA3735" t="s">
        <v>10541</v>
      </c>
      <c r="AB3735" t="s">
        <v>10542</v>
      </c>
      <c r="AC3735" t="s">
        <v>10543</v>
      </c>
      <c r="AD3735" t="s">
        <v>20536</v>
      </c>
      <c r="AE3735" t="s">
        <v>25400</v>
      </c>
      <c r="AF3735" t="s">
        <v>115</v>
      </c>
    </row>
    <row r="3736" spans="3:32" x14ac:dyDescent="0.3">
      <c r="C3736" s="21">
        <v>2663515</v>
      </c>
      <c r="D3736" s="20" t="s">
        <v>102</v>
      </c>
      <c r="E3736" s="20" t="s">
        <v>63</v>
      </c>
      <c r="F3736" s="45" t="s">
        <v>25315</v>
      </c>
      <c r="G3736" s="44">
        <v>45218</v>
      </c>
      <c r="H3736" s="20" t="s">
        <v>366</v>
      </c>
      <c r="J3736" t="s">
        <v>33</v>
      </c>
      <c r="K3736" t="s">
        <v>34</v>
      </c>
      <c r="L3736" t="s">
        <v>35</v>
      </c>
      <c r="M3736" t="s">
        <v>143</v>
      </c>
      <c r="N3736" t="s">
        <v>37</v>
      </c>
      <c r="O3736" t="s">
        <v>25436</v>
      </c>
      <c r="P3736" s="13" t="s">
        <v>24038</v>
      </c>
      <c r="Q3736" s="2" t="s">
        <v>44</v>
      </c>
      <c r="R3736" t="s">
        <v>25437</v>
      </c>
      <c r="S3736" s="13" t="s">
        <v>24038</v>
      </c>
      <c r="T3736" t="s">
        <v>25438</v>
      </c>
      <c r="U3736" t="s">
        <v>44</v>
      </c>
      <c r="V3736" t="s">
        <v>37</v>
      </c>
      <c r="W3736" t="s">
        <v>42</v>
      </c>
      <c r="X3736" t="s">
        <v>164</v>
      </c>
      <c r="Y3736" t="s">
        <v>44</v>
      </c>
      <c r="Z3736" t="s">
        <v>78</v>
      </c>
      <c r="AA3736" t="s">
        <v>25439</v>
      </c>
      <c r="AB3736" t="s">
        <v>25440</v>
      </c>
      <c r="AC3736" t="s">
        <v>44</v>
      </c>
      <c r="AD3736" t="s">
        <v>25441</v>
      </c>
      <c r="AE3736" t="s">
        <v>25442</v>
      </c>
      <c r="AF3736" t="s">
        <v>115</v>
      </c>
    </row>
    <row r="3737" spans="3:32" x14ac:dyDescent="0.3">
      <c r="C3737" s="21">
        <v>2663516</v>
      </c>
      <c r="D3737" s="20" t="s">
        <v>102</v>
      </c>
      <c r="E3737" s="20" t="s">
        <v>63</v>
      </c>
      <c r="F3737" s="45" t="s">
        <v>25315</v>
      </c>
      <c r="G3737" s="44">
        <v>45218</v>
      </c>
      <c r="H3737" s="20" t="s">
        <v>366</v>
      </c>
      <c r="J3737" t="s">
        <v>33</v>
      </c>
      <c r="K3737" t="s">
        <v>34</v>
      </c>
      <c r="L3737" t="s">
        <v>35</v>
      </c>
      <c r="M3737" t="s">
        <v>117</v>
      </c>
      <c r="N3737" t="s">
        <v>37</v>
      </c>
      <c r="O3737" t="s">
        <v>25443</v>
      </c>
      <c r="P3737" s="13" t="s">
        <v>24038</v>
      </c>
      <c r="Q3737" s="2" t="s">
        <v>44</v>
      </c>
      <c r="R3737" t="s">
        <v>25444</v>
      </c>
      <c r="S3737" s="13" t="s">
        <v>24038</v>
      </c>
      <c r="T3737" t="s">
        <v>25445</v>
      </c>
      <c r="U3737" t="s">
        <v>44</v>
      </c>
      <c r="V3737" t="s">
        <v>37</v>
      </c>
      <c r="W3737" t="s">
        <v>42</v>
      </c>
      <c r="X3737" t="s">
        <v>164</v>
      </c>
      <c r="Y3737" t="s">
        <v>44</v>
      </c>
      <c r="Z3737" t="s">
        <v>78</v>
      </c>
      <c r="AA3737" t="s">
        <v>25446</v>
      </c>
      <c r="AB3737" t="s">
        <v>44</v>
      </c>
      <c r="AC3737" t="s">
        <v>44</v>
      </c>
      <c r="AD3737" t="s">
        <v>25447</v>
      </c>
      <c r="AE3737" t="s">
        <v>25448</v>
      </c>
      <c r="AF3737" t="s">
        <v>115</v>
      </c>
    </row>
    <row r="3738" spans="3:32" x14ac:dyDescent="0.3">
      <c r="C3738" s="21">
        <v>2663585</v>
      </c>
      <c r="D3738" s="20" t="s">
        <v>102</v>
      </c>
      <c r="E3738" s="20" t="s">
        <v>141</v>
      </c>
      <c r="F3738" s="45" t="s">
        <v>25315</v>
      </c>
      <c r="G3738" s="44">
        <v>45218</v>
      </c>
      <c r="H3738" s="20" t="s">
        <v>366</v>
      </c>
      <c r="J3738" t="s">
        <v>33</v>
      </c>
      <c r="K3738" t="s">
        <v>34</v>
      </c>
      <c r="L3738" t="s">
        <v>35</v>
      </c>
      <c r="M3738" t="s">
        <v>36</v>
      </c>
      <c r="N3738" t="s">
        <v>37</v>
      </c>
      <c r="O3738" t="s">
        <v>23687</v>
      </c>
      <c r="P3738" s="13" t="s">
        <v>24038</v>
      </c>
      <c r="Q3738" s="2" t="s">
        <v>44</v>
      </c>
      <c r="R3738" t="s">
        <v>25607</v>
      </c>
      <c r="S3738" s="13" t="s">
        <v>24038</v>
      </c>
      <c r="T3738" t="s">
        <v>23690</v>
      </c>
      <c r="U3738" t="s">
        <v>44</v>
      </c>
      <c r="V3738" t="s">
        <v>37</v>
      </c>
      <c r="W3738" t="s">
        <v>42</v>
      </c>
      <c r="X3738" t="s">
        <v>164</v>
      </c>
      <c r="Y3738" t="s">
        <v>44</v>
      </c>
      <c r="Z3738" t="s">
        <v>78</v>
      </c>
      <c r="AA3738" t="s">
        <v>23691</v>
      </c>
      <c r="AB3738" t="s">
        <v>8687</v>
      </c>
      <c r="AC3738" t="s">
        <v>44</v>
      </c>
      <c r="AD3738" t="s">
        <v>9874</v>
      </c>
      <c r="AE3738" t="s">
        <v>25608</v>
      </c>
      <c r="AF3738" t="s">
        <v>115</v>
      </c>
    </row>
    <row r="3739" spans="3:32" x14ac:dyDescent="0.3">
      <c r="C3739" s="21">
        <v>2663622</v>
      </c>
      <c r="D3739" s="20" t="s">
        <v>102</v>
      </c>
      <c r="E3739" s="20" t="s">
        <v>63</v>
      </c>
      <c r="F3739" s="45" t="s">
        <v>25315</v>
      </c>
      <c r="G3739" s="44">
        <v>45218</v>
      </c>
      <c r="H3739" s="20" t="s">
        <v>366</v>
      </c>
      <c r="J3739" t="s">
        <v>33</v>
      </c>
      <c r="K3739" t="s">
        <v>34</v>
      </c>
      <c r="L3739" t="s">
        <v>35</v>
      </c>
      <c r="M3739" t="s">
        <v>64</v>
      </c>
      <c r="N3739" t="s">
        <v>37</v>
      </c>
      <c r="O3739" t="s">
        <v>25609</v>
      </c>
      <c r="P3739" s="13" t="s">
        <v>24038</v>
      </c>
      <c r="Q3739" s="2" t="s">
        <v>25610</v>
      </c>
      <c r="R3739" t="s">
        <v>25611</v>
      </c>
      <c r="S3739" s="13" t="s">
        <v>24038</v>
      </c>
      <c r="T3739" t="s">
        <v>25612</v>
      </c>
      <c r="U3739" t="s">
        <v>44</v>
      </c>
      <c r="V3739" t="s">
        <v>37</v>
      </c>
      <c r="W3739" t="s">
        <v>42</v>
      </c>
      <c r="X3739" t="s">
        <v>355</v>
      </c>
      <c r="Y3739" t="s">
        <v>44</v>
      </c>
      <c r="Z3739" t="s">
        <v>356</v>
      </c>
      <c r="AA3739" t="s">
        <v>25613</v>
      </c>
      <c r="AB3739" t="s">
        <v>44</v>
      </c>
      <c r="AC3739" t="s">
        <v>25614</v>
      </c>
      <c r="AD3739" t="s">
        <v>25615</v>
      </c>
      <c r="AE3739" t="s">
        <v>25616</v>
      </c>
      <c r="AF3739" t="s">
        <v>115</v>
      </c>
    </row>
    <row r="3740" spans="3:32" x14ac:dyDescent="0.3">
      <c r="C3740" s="21">
        <v>2664096</v>
      </c>
      <c r="D3740" s="20" t="s">
        <v>102</v>
      </c>
      <c r="E3740" s="20" t="s">
        <v>63</v>
      </c>
      <c r="F3740" s="45" t="s">
        <v>25315</v>
      </c>
      <c r="G3740" s="44">
        <v>45218</v>
      </c>
      <c r="H3740" s="20" t="s">
        <v>366</v>
      </c>
      <c r="J3740" t="s">
        <v>33</v>
      </c>
      <c r="K3740" t="s">
        <v>34</v>
      </c>
      <c r="L3740" t="s">
        <v>35</v>
      </c>
      <c r="M3740" t="s">
        <v>143</v>
      </c>
      <c r="N3740" t="s">
        <v>37</v>
      </c>
      <c r="O3740" t="s">
        <v>25401</v>
      </c>
      <c r="P3740" s="13" t="s">
        <v>24038</v>
      </c>
      <c r="Q3740" s="2" t="s">
        <v>25402</v>
      </c>
      <c r="R3740" t="s">
        <v>25401</v>
      </c>
      <c r="S3740" s="13" t="s">
        <v>24038</v>
      </c>
      <c r="T3740" t="s">
        <v>25403</v>
      </c>
      <c r="U3740" t="s">
        <v>25401</v>
      </c>
      <c r="V3740" t="s">
        <v>37</v>
      </c>
      <c r="W3740" t="s">
        <v>42</v>
      </c>
      <c r="X3740" t="s">
        <v>20164</v>
      </c>
      <c r="Y3740" t="s">
        <v>44</v>
      </c>
      <c r="Z3740" t="s">
        <v>1426</v>
      </c>
      <c r="AA3740" t="s">
        <v>25404</v>
      </c>
      <c r="AB3740" t="s">
        <v>25405</v>
      </c>
      <c r="AC3740" t="s">
        <v>25405</v>
      </c>
      <c r="AD3740" t="s">
        <v>25406</v>
      </c>
      <c r="AE3740" t="s">
        <v>21471</v>
      </c>
      <c r="AF3740" t="s">
        <v>25407</v>
      </c>
    </row>
    <row r="3741" spans="3:32" x14ac:dyDescent="0.3">
      <c r="C3741" s="21">
        <v>2664118</v>
      </c>
      <c r="D3741" s="20" t="s">
        <v>102</v>
      </c>
      <c r="E3741" s="20" t="s">
        <v>63</v>
      </c>
      <c r="F3741" s="45" t="s">
        <v>25315</v>
      </c>
      <c r="G3741" s="44">
        <v>45218</v>
      </c>
      <c r="H3741" s="20" t="s">
        <v>366</v>
      </c>
      <c r="J3741" t="s">
        <v>33</v>
      </c>
      <c r="K3741" t="s">
        <v>34</v>
      </c>
      <c r="L3741" t="s">
        <v>35</v>
      </c>
      <c r="M3741" t="s">
        <v>52</v>
      </c>
      <c r="N3741" t="s">
        <v>37</v>
      </c>
      <c r="O3741" t="s">
        <v>8466</v>
      </c>
      <c r="P3741" s="13" t="s">
        <v>24038</v>
      </c>
      <c r="Q3741" s="2" t="s">
        <v>44</v>
      </c>
      <c r="R3741" t="s">
        <v>8467</v>
      </c>
      <c r="S3741" s="13" t="s">
        <v>24038</v>
      </c>
      <c r="T3741" t="s">
        <v>8468</v>
      </c>
      <c r="U3741" t="s">
        <v>44</v>
      </c>
      <c r="V3741" t="s">
        <v>37</v>
      </c>
      <c r="W3741" t="s">
        <v>42</v>
      </c>
      <c r="X3741" t="s">
        <v>164</v>
      </c>
      <c r="Y3741" t="s">
        <v>44</v>
      </c>
      <c r="Z3741" t="s">
        <v>78</v>
      </c>
      <c r="AA3741" t="s">
        <v>8469</v>
      </c>
      <c r="AB3741" t="s">
        <v>8470</v>
      </c>
      <c r="AC3741" t="s">
        <v>44</v>
      </c>
      <c r="AD3741" t="s">
        <v>8471</v>
      </c>
      <c r="AE3741" t="s">
        <v>25449</v>
      </c>
      <c r="AF3741" t="s">
        <v>115</v>
      </c>
    </row>
    <row r="3742" spans="3:32" x14ac:dyDescent="0.3">
      <c r="C3742" s="21">
        <v>2664204</v>
      </c>
      <c r="D3742" s="20" t="s">
        <v>102</v>
      </c>
      <c r="E3742" s="20" t="s">
        <v>63</v>
      </c>
      <c r="F3742" s="45" t="s">
        <v>25315</v>
      </c>
      <c r="G3742" s="44">
        <v>45218</v>
      </c>
      <c r="H3742" s="20" t="s">
        <v>366</v>
      </c>
      <c r="J3742" t="s">
        <v>33</v>
      </c>
      <c r="K3742" t="s">
        <v>34</v>
      </c>
      <c r="L3742" t="s">
        <v>35</v>
      </c>
      <c r="M3742" t="s">
        <v>52</v>
      </c>
      <c r="N3742" t="s">
        <v>37</v>
      </c>
      <c r="O3742" t="s">
        <v>25408</v>
      </c>
      <c r="P3742" s="13" t="s">
        <v>24038</v>
      </c>
      <c r="Q3742" s="2" t="s">
        <v>25409</v>
      </c>
      <c r="R3742" t="s">
        <v>25410</v>
      </c>
      <c r="S3742" s="13" t="s">
        <v>24038</v>
      </c>
      <c r="T3742" t="s">
        <v>25411</v>
      </c>
      <c r="U3742" t="s">
        <v>124</v>
      </c>
      <c r="V3742" t="s">
        <v>37</v>
      </c>
      <c r="W3742" t="s">
        <v>42</v>
      </c>
      <c r="X3742" t="s">
        <v>274</v>
      </c>
      <c r="Y3742" t="s">
        <v>44</v>
      </c>
      <c r="Z3742" t="s">
        <v>45</v>
      </c>
      <c r="AA3742" t="s">
        <v>25412</v>
      </c>
      <c r="AB3742" t="s">
        <v>124</v>
      </c>
      <c r="AC3742" t="s">
        <v>25413</v>
      </c>
      <c r="AD3742" t="s">
        <v>25414</v>
      </c>
      <c r="AE3742" t="s">
        <v>25415</v>
      </c>
      <c r="AF3742" t="s">
        <v>115</v>
      </c>
    </row>
    <row r="3743" spans="3:32" x14ac:dyDescent="0.3">
      <c r="C3743" s="21">
        <v>2664270</v>
      </c>
      <c r="D3743" s="20" t="s">
        <v>102</v>
      </c>
      <c r="E3743" s="20" t="s">
        <v>63</v>
      </c>
      <c r="F3743" s="45" t="s">
        <v>25315</v>
      </c>
      <c r="G3743" s="44">
        <v>45218</v>
      </c>
      <c r="H3743" s="20" t="s">
        <v>366</v>
      </c>
      <c r="J3743" t="s">
        <v>33</v>
      </c>
      <c r="K3743" t="s">
        <v>34</v>
      </c>
      <c r="L3743" t="s">
        <v>35</v>
      </c>
      <c r="M3743" t="s">
        <v>143</v>
      </c>
      <c r="N3743" t="s">
        <v>37</v>
      </c>
      <c r="O3743" t="s">
        <v>25450</v>
      </c>
      <c r="P3743" s="13" t="s">
        <v>24038</v>
      </c>
      <c r="Q3743" s="2" t="s">
        <v>44</v>
      </c>
      <c r="R3743" t="s">
        <v>25451</v>
      </c>
      <c r="S3743" s="13" t="s">
        <v>24038</v>
      </c>
      <c r="T3743" t="s">
        <v>25452</v>
      </c>
      <c r="U3743" t="s">
        <v>44</v>
      </c>
      <c r="V3743" t="s">
        <v>37</v>
      </c>
      <c r="W3743" t="s">
        <v>42</v>
      </c>
      <c r="X3743" t="s">
        <v>164</v>
      </c>
      <c r="Y3743" t="s">
        <v>44</v>
      </c>
      <c r="Z3743" t="s">
        <v>78</v>
      </c>
      <c r="AA3743" t="s">
        <v>25453</v>
      </c>
      <c r="AB3743" t="s">
        <v>25454</v>
      </c>
      <c r="AC3743" t="s">
        <v>44</v>
      </c>
      <c r="AD3743" t="s">
        <v>25455</v>
      </c>
      <c r="AE3743" t="s">
        <v>25456</v>
      </c>
      <c r="AF3743" t="s">
        <v>115</v>
      </c>
    </row>
    <row r="3744" spans="3:32" x14ac:dyDescent="0.3">
      <c r="C3744" s="21">
        <v>2664287</v>
      </c>
      <c r="D3744" s="20" t="s">
        <v>102</v>
      </c>
      <c r="E3744" s="20" t="s">
        <v>63</v>
      </c>
      <c r="F3744" s="45" t="s">
        <v>25315</v>
      </c>
      <c r="G3744" s="44">
        <v>45218</v>
      </c>
      <c r="H3744" s="20" t="s">
        <v>366</v>
      </c>
      <c r="J3744" t="s">
        <v>33</v>
      </c>
      <c r="K3744" t="s">
        <v>34</v>
      </c>
      <c r="L3744" t="s">
        <v>35</v>
      </c>
      <c r="M3744" t="s">
        <v>52</v>
      </c>
      <c r="N3744" t="s">
        <v>37</v>
      </c>
      <c r="O3744" t="s">
        <v>25457</v>
      </c>
      <c r="P3744" s="13" t="s">
        <v>24038</v>
      </c>
      <c r="Q3744" s="2" t="s">
        <v>15074</v>
      </c>
      <c r="R3744" t="s">
        <v>25458</v>
      </c>
      <c r="S3744" s="13" t="s">
        <v>24038</v>
      </c>
      <c r="T3744" t="s">
        <v>25459</v>
      </c>
      <c r="U3744" t="s">
        <v>25460</v>
      </c>
      <c r="V3744" t="s">
        <v>37</v>
      </c>
      <c r="W3744" t="s">
        <v>42</v>
      </c>
      <c r="X3744" t="s">
        <v>20829</v>
      </c>
      <c r="Y3744" t="s">
        <v>44</v>
      </c>
      <c r="Z3744" t="s">
        <v>264</v>
      </c>
      <c r="AA3744" t="s">
        <v>25461</v>
      </c>
      <c r="AB3744" t="s">
        <v>124</v>
      </c>
      <c r="AC3744" t="s">
        <v>16342</v>
      </c>
      <c r="AD3744" t="s">
        <v>25462</v>
      </c>
      <c r="AE3744" t="s">
        <v>25463</v>
      </c>
      <c r="AF3744" t="s">
        <v>115</v>
      </c>
    </row>
    <row r="3745" spans="3:32" x14ac:dyDescent="0.3">
      <c r="C3745" s="21">
        <v>2664735</v>
      </c>
      <c r="D3745" s="20" t="s">
        <v>102</v>
      </c>
      <c r="E3745" s="20" t="s">
        <v>63</v>
      </c>
      <c r="F3745" s="45" t="s">
        <v>25315</v>
      </c>
      <c r="G3745" s="44">
        <v>45218</v>
      </c>
      <c r="H3745" s="20" t="s">
        <v>366</v>
      </c>
      <c r="J3745" t="s">
        <v>33</v>
      </c>
      <c r="K3745" t="s">
        <v>34</v>
      </c>
      <c r="L3745" t="s">
        <v>35</v>
      </c>
      <c r="M3745" t="s">
        <v>64</v>
      </c>
      <c r="N3745" t="s">
        <v>37</v>
      </c>
      <c r="O3745" t="s">
        <v>25464</v>
      </c>
      <c r="P3745" s="13" t="s">
        <v>24038</v>
      </c>
      <c r="Q3745" s="2" t="s">
        <v>44</v>
      </c>
      <c r="R3745" t="s">
        <v>25465</v>
      </c>
      <c r="S3745" s="13" t="s">
        <v>24038</v>
      </c>
      <c r="T3745" t="s">
        <v>23585</v>
      </c>
      <c r="U3745" t="s">
        <v>44</v>
      </c>
      <c r="V3745" t="s">
        <v>37</v>
      </c>
      <c r="W3745" t="s">
        <v>42</v>
      </c>
      <c r="X3745" t="s">
        <v>164</v>
      </c>
      <c r="Y3745" t="s">
        <v>44</v>
      </c>
      <c r="Z3745" t="s">
        <v>78</v>
      </c>
      <c r="AA3745" t="s">
        <v>25466</v>
      </c>
      <c r="AB3745" t="s">
        <v>25467</v>
      </c>
      <c r="AC3745" t="s">
        <v>44</v>
      </c>
      <c r="AD3745" t="s">
        <v>25468</v>
      </c>
      <c r="AE3745" t="s">
        <v>25469</v>
      </c>
      <c r="AF3745" t="s">
        <v>115</v>
      </c>
    </row>
    <row r="3746" spans="3:32" x14ac:dyDescent="0.3">
      <c r="C3746" s="21">
        <v>2669407</v>
      </c>
      <c r="D3746" s="20" t="s">
        <v>29</v>
      </c>
      <c r="E3746" s="20" t="s">
        <v>63</v>
      </c>
      <c r="F3746" s="45" t="s">
        <v>25315</v>
      </c>
      <c r="G3746" s="44">
        <v>45219</v>
      </c>
      <c r="H3746" s="20" t="s">
        <v>366</v>
      </c>
      <c r="J3746" t="s">
        <v>33</v>
      </c>
      <c r="K3746" t="s">
        <v>34</v>
      </c>
      <c r="L3746" t="s">
        <v>35</v>
      </c>
      <c r="M3746" t="s">
        <v>52</v>
      </c>
      <c r="N3746" t="s">
        <v>37</v>
      </c>
      <c r="O3746" t="s">
        <v>25624</v>
      </c>
      <c r="P3746" s="13" t="s">
        <v>24524</v>
      </c>
      <c r="Q3746" s="2" t="s">
        <v>25625</v>
      </c>
      <c r="R3746" t="s">
        <v>25626</v>
      </c>
      <c r="S3746" s="13" t="s">
        <v>24524</v>
      </c>
      <c r="T3746" t="s">
        <v>25627</v>
      </c>
      <c r="U3746" t="s">
        <v>124</v>
      </c>
      <c r="V3746" t="s">
        <v>37</v>
      </c>
      <c r="W3746" t="s">
        <v>42</v>
      </c>
      <c r="X3746" t="s">
        <v>201</v>
      </c>
      <c r="Y3746" t="s">
        <v>44</v>
      </c>
      <c r="Z3746" t="s">
        <v>45</v>
      </c>
      <c r="AA3746" t="s">
        <v>25628</v>
      </c>
      <c r="AB3746" t="s">
        <v>25629</v>
      </c>
      <c r="AC3746" t="s">
        <v>25629</v>
      </c>
      <c r="AD3746" t="s">
        <v>25630</v>
      </c>
      <c r="AE3746" t="s">
        <v>25631</v>
      </c>
      <c r="AF3746" t="s">
        <v>51</v>
      </c>
    </row>
    <row r="3747" spans="3:32" x14ac:dyDescent="0.3">
      <c r="C3747" s="21">
        <v>2670664</v>
      </c>
      <c r="D3747" s="20" t="s">
        <v>29</v>
      </c>
      <c r="E3747" s="20" t="s">
        <v>63</v>
      </c>
      <c r="F3747" s="45" t="s">
        <v>25315</v>
      </c>
      <c r="G3747" s="44">
        <v>45219</v>
      </c>
      <c r="H3747" s="20" t="s">
        <v>366</v>
      </c>
      <c r="J3747" t="s">
        <v>33</v>
      </c>
      <c r="K3747" t="s">
        <v>34</v>
      </c>
      <c r="L3747" t="s">
        <v>35</v>
      </c>
      <c r="M3747" t="s">
        <v>105</v>
      </c>
      <c r="N3747" t="s">
        <v>37</v>
      </c>
      <c r="O3747" t="s">
        <v>25776</v>
      </c>
      <c r="P3747" s="13" t="s">
        <v>24524</v>
      </c>
      <c r="Q3747" s="2" t="s">
        <v>25777</v>
      </c>
      <c r="R3747" t="s">
        <v>25778</v>
      </c>
      <c r="S3747" s="13" t="s">
        <v>24524</v>
      </c>
      <c r="T3747" t="s">
        <v>25779</v>
      </c>
      <c r="U3747" t="s">
        <v>25780</v>
      </c>
      <c r="V3747" t="s">
        <v>37</v>
      </c>
      <c r="W3747" t="s">
        <v>42</v>
      </c>
      <c r="X3747" t="s">
        <v>25072</v>
      </c>
      <c r="Y3747" t="s">
        <v>44</v>
      </c>
      <c r="Z3747" t="s">
        <v>45</v>
      </c>
      <c r="AA3747" t="s">
        <v>25781</v>
      </c>
      <c r="AB3747" t="s">
        <v>124</v>
      </c>
      <c r="AC3747" t="s">
        <v>25782</v>
      </c>
      <c r="AD3747" t="s">
        <v>25783</v>
      </c>
      <c r="AE3747" t="s">
        <v>25784</v>
      </c>
      <c r="AF3747" t="s">
        <v>51</v>
      </c>
    </row>
    <row r="3748" spans="3:32" x14ac:dyDescent="0.3">
      <c r="C3748" s="21">
        <v>2670680</v>
      </c>
      <c r="D3748" s="20" t="s">
        <v>29</v>
      </c>
      <c r="E3748" s="20" t="s">
        <v>63</v>
      </c>
      <c r="F3748" s="45" t="s">
        <v>25315</v>
      </c>
      <c r="G3748" s="44">
        <v>45219</v>
      </c>
      <c r="H3748" s="20" t="s">
        <v>366</v>
      </c>
      <c r="J3748" t="s">
        <v>33</v>
      </c>
      <c r="K3748" t="s">
        <v>34</v>
      </c>
      <c r="L3748" t="s">
        <v>35</v>
      </c>
      <c r="M3748" t="s">
        <v>143</v>
      </c>
      <c r="N3748" t="s">
        <v>37</v>
      </c>
      <c r="O3748" t="s">
        <v>25785</v>
      </c>
      <c r="P3748" s="13" t="s">
        <v>24524</v>
      </c>
      <c r="Q3748" s="2" t="s">
        <v>25786</v>
      </c>
      <c r="R3748" t="s">
        <v>25785</v>
      </c>
      <c r="S3748" s="13" t="s">
        <v>24524</v>
      </c>
      <c r="T3748" t="s">
        <v>25787</v>
      </c>
      <c r="U3748" t="s">
        <v>25788</v>
      </c>
      <c r="V3748" t="s">
        <v>37</v>
      </c>
      <c r="W3748" t="s">
        <v>42</v>
      </c>
      <c r="X3748" t="s">
        <v>1985</v>
      </c>
      <c r="Y3748" t="s">
        <v>44</v>
      </c>
      <c r="Z3748" t="s">
        <v>45</v>
      </c>
      <c r="AA3748" t="s">
        <v>25789</v>
      </c>
      <c r="AB3748" t="s">
        <v>25790</v>
      </c>
      <c r="AC3748" t="s">
        <v>25791</v>
      </c>
      <c r="AD3748" t="s">
        <v>25792</v>
      </c>
      <c r="AE3748" t="s">
        <v>3663</v>
      </c>
      <c r="AF3748" t="s">
        <v>51</v>
      </c>
    </row>
    <row r="3749" spans="3:32" x14ac:dyDescent="0.3">
      <c r="C3749" s="21">
        <v>2670704</v>
      </c>
      <c r="D3749" s="20" t="s">
        <v>29</v>
      </c>
      <c r="E3749" s="20" t="s">
        <v>141</v>
      </c>
      <c r="F3749" s="45" t="s">
        <v>25315</v>
      </c>
      <c r="G3749" s="44">
        <v>45219</v>
      </c>
      <c r="H3749" s="20" t="s">
        <v>366</v>
      </c>
      <c r="J3749" t="s">
        <v>33</v>
      </c>
      <c r="K3749" t="s">
        <v>34</v>
      </c>
      <c r="L3749" t="s">
        <v>35</v>
      </c>
      <c r="M3749" t="s">
        <v>143</v>
      </c>
      <c r="N3749" t="s">
        <v>37</v>
      </c>
      <c r="O3749" t="s">
        <v>25793</v>
      </c>
      <c r="P3749" s="13" t="s">
        <v>24524</v>
      </c>
      <c r="Q3749" s="2" t="s">
        <v>25794</v>
      </c>
      <c r="R3749" t="s">
        <v>25793</v>
      </c>
      <c r="S3749" s="13" t="s">
        <v>24524</v>
      </c>
      <c r="T3749" t="s">
        <v>25795</v>
      </c>
      <c r="U3749" t="s">
        <v>25796</v>
      </c>
      <c r="V3749" t="s">
        <v>37</v>
      </c>
      <c r="W3749" t="s">
        <v>42</v>
      </c>
      <c r="X3749" t="s">
        <v>2162</v>
      </c>
      <c r="Y3749" t="s">
        <v>44</v>
      </c>
      <c r="Z3749" t="s">
        <v>387</v>
      </c>
      <c r="AA3749" t="s">
        <v>25797</v>
      </c>
      <c r="AB3749" t="s">
        <v>124</v>
      </c>
      <c r="AC3749" t="s">
        <v>25798</v>
      </c>
      <c r="AD3749" t="s">
        <v>25799</v>
      </c>
      <c r="AE3749" t="s">
        <v>25800</v>
      </c>
      <c r="AF3749" t="s">
        <v>51</v>
      </c>
    </row>
    <row r="3750" spans="3:32" x14ac:dyDescent="0.3">
      <c r="C3750" s="21">
        <v>2670743</v>
      </c>
      <c r="D3750" s="20" t="s">
        <v>29</v>
      </c>
      <c r="E3750" s="20" t="s">
        <v>63</v>
      </c>
      <c r="F3750" s="45" t="s">
        <v>25315</v>
      </c>
      <c r="G3750" s="44">
        <v>45219</v>
      </c>
      <c r="H3750" s="20" t="s">
        <v>366</v>
      </c>
      <c r="J3750" t="s">
        <v>33</v>
      </c>
      <c r="K3750" t="s">
        <v>34</v>
      </c>
      <c r="L3750" t="s">
        <v>35</v>
      </c>
      <c r="M3750" t="s">
        <v>143</v>
      </c>
      <c r="N3750" t="s">
        <v>37</v>
      </c>
      <c r="O3750" t="s">
        <v>25801</v>
      </c>
      <c r="P3750" s="13" t="s">
        <v>24524</v>
      </c>
      <c r="Q3750" s="2" t="s">
        <v>25802</v>
      </c>
      <c r="R3750" t="s">
        <v>25803</v>
      </c>
      <c r="S3750" s="13" t="s">
        <v>24524</v>
      </c>
      <c r="T3750" t="s">
        <v>25804</v>
      </c>
      <c r="U3750" t="s">
        <v>44</v>
      </c>
      <c r="V3750" t="s">
        <v>37</v>
      </c>
      <c r="W3750" t="s">
        <v>42</v>
      </c>
      <c r="X3750" t="s">
        <v>1338</v>
      </c>
      <c r="Y3750" t="s">
        <v>44</v>
      </c>
      <c r="Z3750" t="s">
        <v>387</v>
      </c>
      <c r="AA3750" t="s">
        <v>25805</v>
      </c>
      <c r="AB3750" t="s">
        <v>25806</v>
      </c>
      <c r="AC3750" t="s">
        <v>25806</v>
      </c>
      <c r="AD3750" t="s">
        <v>25807</v>
      </c>
      <c r="AE3750" t="s">
        <v>25808</v>
      </c>
      <c r="AF3750" t="s">
        <v>51</v>
      </c>
    </row>
    <row r="3751" spans="3:32" x14ac:dyDescent="0.3">
      <c r="C3751" s="21">
        <v>2671553</v>
      </c>
      <c r="D3751" s="20" t="s">
        <v>29</v>
      </c>
      <c r="E3751" s="20" t="s">
        <v>63</v>
      </c>
      <c r="F3751" s="45" t="s">
        <v>25315</v>
      </c>
      <c r="G3751" s="44">
        <v>45219</v>
      </c>
      <c r="H3751" s="20" t="s">
        <v>366</v>
      </c>
      <c r="J3751" t="s">
        <v>33</v>
      </c>
      <c r="K3751" t="s">
        <v>34</v>
      </c>
      <c r="L3751" t="s">
        <v>35</v>
      </c>
      <c r="M3751" t="s">
        <v>105</v>
      </c>
      <c r="N3751" t="s">
        <v>37</v>
      </c>
      <c r="O3751" t="s">
        <v>12623</v>
      </c>
      <c r="P3751" s="13" t="s">
        <v>25809</v>
      </c>
      <c r="Q3751" s="2" t="s">
        <v>25810</v>
      </c>
      <c r="R3751" t="s">
        <v>25811</v>
      </c>
      <c r="S3751" s="13" t="s">
        <v>25809</v>
      </c>
      <c r="T3751" t="s">
        <v>12626</v>
      </c>
      <c r="U3751" t="s">
        <v>12627</v>
      </c>
      <c r="V3751" t="s">
        <v>37</v>
      </c>
      <c r="W3751" t="s">
        <v>42</v>
      </c>
      <c r="X3751" t="s">
        <v>19052</v>
      </c>
      <c r="Y3751" t="s">
        <v>44</v>
      </c>
      <c r="Z3751" t="s">
        <v>78</v>
      </c>
      <c r="AA3751" t="s">
        <v>12628</v>
      </c>
      <c r="AB3751" t="s">
        <v>44</v>
      </c>
      <c r="AC3751" t="s">
        <v>71</v>
      </c>
      <c r="AD3751" t="s">
        <v>25812</v>
      </c>
      <c r="AE3751" t="s">
        <v>25813</v>
      </c>
      <c r="AF3751" t="s">
        <v>25814</v>
      </c>
    </row>
    <row r="3752" spans="3:32" x14ac:dyDescent="0.3">
      <c r="C3752" s="21">
        <v>2671560</v>
      </c>
      <c r="D3752" s="20" t="s">
        <v>29</v>
      </c>
      <c r="E3752" s="20" t="s">
        <v>63</v>
      </c>
      <c r="F3752" s="45" t="s">
        <v>25315</v>
      </c>
      <c r="G3752" s="44">
        <v>45219</v>
      </c>
      <c r="H3752" s="20" t="s">
        <v>366</v>
      </c>
      <c r="J3752" t="s">
        <v>33</v>
      </c>
      <c r="K3752" t="s">
        <v>34</v>
      </c>
      <c r="L3752" t="s">
        <v>35</v>
      </c>
      <c r="M3752" t="s">
        <v>36</v>
      </c>
      <c r="N3752" t="s">
        <v>37</v>
      </c>
      <c r="O3752" t="s">
        <v>25815</v>
      </c>
      <c r="P3752" s="13" t="s">
        <v>25809</v>
      </c>
      <c r="Q3752" s="2" t="s">
        <v>25816</v>
      </c>
      <c r="R3752" t="s">
        <v>25815</v>
      </c>
      <c r="S3752" s="13" t="s">
        <v>25809</v>
      </c>
      <c r="T3752" t="s">
        <v>25817</v>
      </c>
      <c r="U3752" t="s">
        <v>25818</v>
      </c>
      <c r="V3752" t="s">
        <v>37</v>
      </c>
      <c r="W3752" t="s">
        <v>42</v>
      </c>
      <c r="X3752" t="s">
        <v>25819</v>
      </c>
      <c r="Y3752" t="s">
        <v>44</v>
      </c>
      <c r="Z3752" t="s">
        <v>78</v>
      </c>
      <c r="AA3752" t="s">
        <v>25820</v>
      </c>
      <c r="AB3752" t="s">
        <v>44</v>
      </c>
      <c r="AC3752" t="s">
        <v>25821</v>
      </c>
      <c r="AD3752" t="s">
        <v>25822</v>
      </c>
      <c r="AE3752" t="s">
        <v>25823</v>
      </c>
      <c r="AF3752" t="s">
        <v>51</v>
      </c>
    </row>
    <row r="3753" spans="3:32" x14ac:dyDescent="0.3">
      <c r="C3753" s="21">
        <v>2671580</v>
      </c>
      <c r="D3753" s="20" t="s">
        <v>29</v>
      </c>
      <c r="E3753" s="20" t="s">
        <v>63</v>
      </c>
      <c r="F3753" s="45" t="s">
        <v>25315</v>
      </c>
      <c r="G3753" s="44">
        <v>45219</v>
      </c>
      <c r="H3753" s="20" t="s">
        <v>366</v>
      </c>
      <c r="J3753" t="s">
        <v>33</v>
      </c>
      <c r="K3753" t="s">
        <v>34</v>
      </c>
      <c r="L3753" t="s">
        <v>35</v>
      </c>
      <c r="M3753" t="s">
        <v>143</v>
      </c>
      <c r="N3753" t="s">
        <v>37</v>
      </c>
      <c r="O3753" t="s">
        <v>25923</v>
      </c>
      <c r="P3753" s="13" t="s">
        <v>25809</v>
      </c>
      <c r="Q3753" s="2" t="s">
        <v>25924</v>
      </c>
      <c r="R3753" t="s">
        <v>25925</v>
      </c>
      <c r="S3753" s="13" t="s">
        <v>25809</v>
      </c>
      <c r="T3753" t="s">
        <v>25926</v>
      </c>
      <c r="U3753" t="s">
        <v>200</v>
      </c>
      <c r="V3753" t="s">
        <v>37</v>
      </c>
      <c r="W3753" t="s">
        <v>42</v>
      </c>
      <c r="X3753" t="s">
        <v>472</v>
      </c>
      <c r="Y3753" t="s">
        <v>44</v>
      </c>
      <c r="Z3753" t="s">
        <v>78</v>
      </c>
      <c r="AA3753" t="s">
        <v>25927</v>
      </c>
      <c r="AB3753" t="s">
        <v>44</v>
      </c>
      <c r="AC3753" t="s">
        <v>7484</v>
      </c>
      <c r="AD3753" t="s">
        <v>7484</v>
      </c>
      <c r="AE3753" t="s">
        <v>25928</v>
      </c>
      <c r="AF3753" t="s">
        <v>51</v>
      </c>
    </row>
    <row r="3754" spans="3:32" x14ac:dyDescent="0.3">
      <c r="C3754" s="21">
        <v>2669884</v>
      </c>
      <c r="D3754" s="20" t="s">
        <v>102</v>
      </c>
      <c r="E3754" s="20" t="s">
        <v>30</v>
      </c>
      <c r="F3754" s="45" t="s">
        <v>25315</v>
      </c>
      <c r="G3754" s="44">
        <v>45219</v>
      </c>
      <c r="H3754" s="20" t="s">
        <v>366</v>
      </c>
      <c r="J3754" t="s">
        <v>33</v>
      </c>
      <c r="K3754" t="s">
        <v>34</v>
      </c>
      <c r="L3754" t="s">
        <v>35</v>
      </c>
      <c r="M3754" t="s">
        <v>52</v>
      </c>
      <c r="N3754" t="s">
        <v>37</v>
      </c>
      <c r="O3754" t="s">
        <v>18986</v>
      </c>
      <c r="P3754" s="13" t="s">
        <v>24524</v>
      </c>
      <c r="Q3754" s="2" t="s">
        <v>2782</v>
      </c>
      <c r="R3754" t="s">
        <v>18986</v>
      </c>
      <c r="S3754" s="13" t="s">
        <v>24524</v>
      </c>
      <c r="T3754" t="s">
        <v>18988</v>
      </c>
      <c r="U3754" t="s">
        <v>18989</v>
      </c>
      <c r="V3754" t="s">
        <v>37</v>
      </c>
      <c r="W3754" t="s">
        <v>42</v>
      </c>
      <c r="X3754" t="s">
        <v>1150</v>
      </c>
      <c r="Y3754" t="s">
        <v>44</v>
      </c>
      <c r="Z3754" t="s">
        <v>78</v>
      </c>
      <c r="AA3754" t="s">
        <v>18990</v>
      </c>
      <c r="AB3754" t="s">
        <v>24815</v>
      </c>
      <c r="AC3754" t="s">
        <v>25773</v>
      </c>
      <c r="AD3754" t="s">
        <v>25774</v>
      </c>
      <c r="AE3754" t="s">
        <v>25775</v>
      </c>
      <c r="AF3754" t="s">
        <v>51</v>
      </c>
    </row>
    <row r="3755" spans="3:32" x14ac:dyDescent="0.3">
      <c r="C3755" s="21">
        <v>2661133</v>
      </c>
      <c r="D3755" s="20" t="s">
        <v>102</v>
      </c>
      <c r="E3755" s="20" t="s">
        <v>63</v>
      </c>
      <c r="F3755" s="45" t="s">
        <v>25212</v>
      </c>
      <c r="G3755" s="44">
        <v>45219</v>
      </c>
      <c r="H3755" s="20" t="s">
        <v>366</v>
      </c>
      <c r="J3755" t="s">
        <v>33</v>
      </c>
      <c r="K3755" t="s">
        <v>382</v>
      </c>
      <c r="L3755" t="s">
        <v>35</v>
      </c>
      <c r="M3755" t="s">
        <v>52</v>
      </c>
      <c r="N3755" t="s">
        <v>37</v>
      </c>
      <c r="O3755" t="s">
        <v>26050</v>
      </c>
      <c r="P3755" s="13" t="s">
        <v>23886</v>
      </c>
      <c r="Q3755" s="2" t="s">
        <v>26051</v>
      </c>
      <c r="R3755" t="s">
        <v>26052</v>
      </c>
      <c r="S3755" s="13" t="s">
        <v>23886</v>
      </c>
      <c r="T3755" t="s">
        <v>26053</v>
      </c>
      <c r="U3755" t="s">
        <v>124</v>
      </c>
      <c r="V3755" t="s">
        <v>37</v>
      </c>
      <c r="W3755" t="s">
        <v>42</v>
      </c>
      <c r="X3755" t="s">
        <v>1570</v>
      </c>
      <c r="Y3755" t="s">
        <v>44</v>
      </c>
      <c r="Z3755" t="s">
        <v>45</v>
      </c>
      <c r="AA3755" t="s">
        <v>26054</v>
      </c>
      <c r="AB3755" t="s">
        <v>124</v>
      </c>
      <c r="AC3755" t="s">
        <v>26055</v>
      </c>
      <c r="AD3755" t="s">
        <v>26056</v>
      </c>
      <c r="AE3755" t="s">
        <v>26057</v>
      </c>
      <c r="AF3755" t="s">
        <v>115</v>
      </c>
    </row>
    <row r="3756" spans="3:32" x14ac:dyDescent="0.3">
      <c r="C3756" s="21">
        <v>2664767</v>
      </c>
      <c r="D3756" s="20" t="s">
        <v>102</v>
      </c>
      <c r="E3756" s="20" t="s">
        <v>280</v>
      </c>
      <c r="F3756" s="45" t="s">
        <v>25315</v>
      </c>
      <c r="G3756" s="44">
        <v>45219</v>
      </c>
      <c r="H3756" s="20" t="s">
        <v>366</v>
      </c>
      <c r="J3756" t="s">
        <v>33</v>
      </c>
      <c r="K3756" t="s">
        <v>34</v>
      </c>
      <c r="L3756" t="s">
        <v>35</v>
      </c>
      <c r="M3756" t="s">
        <v>52</v>
      </c>
      <c r="N3756" t="s">
        <v>37</v>
      </c>
      <c r="O3756" t="s">
        <v>25470</v>
      </c>
      <c r="P3756" s="13" t="s">
        <v>24038</v>
      </c>
      <c r="Q3756" s="2" t="s">
        <v>25471</v>
      </c>
      <c r="R3756" t="s">
        <v>25472</v>
      </c>
      <c r="S3756" s="13" t="s">
        <v>24038</v>
      </c>
      <c r="T3756" t="s">
        <v>25473</v>
      </c>
      <c r="U3756" t="s">
        <v>124</v>
      </c>
      <c r="V3756" t="s">
        <v>37</v>
      </c>
      <c r="W3756" t="s">
        <v>42</v>
      </c>
      <c r="X3756" t="s">
        <v>6818</v>
      </c>
      <c r="Y3756" t="s">
        <v>44</v>
      </c>
      <c r="Z3756" t="s">
        <v>45</v>
      </c>
      <c r="AA3756" t="s">
        <v>25474</v>
      </c>
      <c r="AB3756" t="s">
        <v>124</v>
      </c>
      <c r="AC3756" t="s">
        <v>25475</v>
      </c>
      <c r="AD3756" t="s">
        <v>25475</v>
      </c>
      <c r="AE3756" t="s">
        <v>25476</v>
      </c>
      <c r="AF3756" t="s">
        <v>115</v>
      </c>
    </row>
    <row r="3757" spans="3:32" x14ac:dyDescent="0.3">
      <c r="C3757" s="21">
        <v>2664900</v>
      </c>
      <c r="D3757" s="20" t="s">
        <v>102</v>
      </c>
      <c r="E3757" s="20" t="s">
        <v>63</v>
      </c>
      <c r="F3757" s="45" t="s">
        <v>25315</v>
      </c>
      <c r="G3757" s="44">
        <v>45219</v>
      </c>
      <c r="H3757" s="20" t="s">
        <v>366</v>
      </c>
      <c r="J3757" t="s">
        <v>33</v>
      </c>
      <c r="K3757" t="s">
        <v>34</v>
      </c>
      <c r="L3757" t="s">
        <v>35</v>
      </c>
      <c r="M3757" t="s">
        <v>36</v>
      </c>
      <c r="N3757" t="s">
        <v>37</v>
      </c>
      <c r="O3757" t="s">
        <v>25617</v>
      </c>
      <c r="P3757" s="13" t="s">
        <v>24038</v>
      </c>
      <c r="Q3757" s="2" t="s">
        <v>44</v>
      </c>
      <c r="R3757" t="s">
        <v>25618</v>
      </c>
      <c r="S3757" s="13" t="s">
        <v>24038</v>
      </c>
      <c r="T3757" t="s">
        <v>25619</v>
      </c>
      <c r="U3757" t="s">
        <v>44</v>
      </c>
      <c r="V3757" t="s">
        <v>37</v>
      </c>
      <c r="W3757" t="s">
        <v>42</v>
      </c>
      <c r="X3757" t="s">
        <v>164</v>
      </c>
      <c r="Y3757" t="s">
        <v>44</v>
      </c>
      <c r="Z3757" t="s">
        <v>45</v>
      </c>
      <c r="AA3757" t="s">
        <v>25620</v>
      </c>
      <c r="AB3757" t="s">
        <v>25621</v>
      </c>
      <c r="AC3757" t="s">
        <v>44</v>
      </c>
      <c r="AD3757" t="s">
        <v>25622</v>
      </c>
      <c r="AE3757" t="s">
        <v>25623</v>
      </c>
      <c r="AF3757" t="s">
        <v>115</v>
      </c>
    </row>
    <row r="3758" spans="3:32" x14ac:dyDescent="0.3">
      <c r="C3758" s="21">
        <v>2664966</v>
      </c>
      <c r="D3758" s="20" t="s">
        <v>102</v>
      </c>
      <c r="E3758" s="20" t="s">
        <v>357</v>
      </c>
      <c r="F3758" s="45" t="s">
        <v>25477</v>
      </c>
      <c r="G3758" s="44">
        <v>45219</v>
      </c>
      <c r="H3758" s="20" t="s">
        <v>366</v>
      </c>
      <c r="J3758" t="s">
        <v>33</v>
      </c>
      <c r="K3758" t="s">
        <v>34</v>
      </c>
      <c r="L3758" t="s">
        <v>35</v>
      </c>
      <c r="M3758" t="s">
        <v>36</v>
      </c>
      <c r="N3758" t="s">
        <v>37</v>
      </c>
      <c r="O3758" t="s">
        <v>25478</v>
      </c>
      <c r="P3758" s="13" t="s">
        <v>24297</v>
      </c>
      <c r="Q3758" s="2" t="s">
        <v>25479</v>
      </c>
      <c r="R3758" t="s">
        <v>25478</v>
      </c>
      <c r="S3758" s="13" t="s">
        <v>24297</v>
      </c>
      <c r="T3758" t="s">
        <v>25480</v>
      </c>
      <c r="U3758" t="s">
        <v>25481</v>
      </c>
      <c r="V3758" t="s">
        <v>37</v>
      </c>
      <c r="W3758" t="s">
        <v>42</v>
      </c>
      <c r="X3758" t="s">
        <v>594</v>
      </c>
      <c r="Y3758" t="s">
        <v>44</v>
      </c>
      <c r="Z3758" t="s">
        <v>45</v>
      </c>
      <c r="AA3758" t="s">
        <v>25482</v>
      </c>
      <c r="AB3758" t="s">
        <v>25483</v>
      </c>
      <c r="AC3758" t="s">
        <v>25484</v>
      </c>
      <c r="AD3758" t="s">
        <v>25485</v>
      </c>
      <c r="AE3758" t="s">
        <v>25486</v>
      </c>
      <c r="AF3758" t="s">
        <v>115</v>
      </c>
    </row>
    <row r="3759" spans="3:32" x14ac:dyDescent="0.3">
      <c r="C3759" s="21">
        <v>2664973</v>
      </c>
      <c r="D3759" s="20" t="s">
        <v>102</v>
      </c>
      <c r="E3759" s="20" t="s">
        <v>63</v>
      </c>
      <c r="F3759" s="45" t="s">
        <v>25477</v>
      </c>
      <c r="G3759" s="44">
        <v>45219</v>
      </c>
      <c r="H3759" s="20" t="s">
        <v>366</v>
      </c>
      <c r="J3759" t="s">
        <v>33</v>
      </c>
      <c r="K3759" t="s">
        <v>34</v>
      </c>
      <c r="L3759" t="s">
        <v>35</v>
      </c>
      <c r="M3759" t="s">
        <v>292</v>
      </c>
      <c r="N3759" t="s">
        <v>37</v>
      </c>
      <c r="O3759" t="s">
        <v>25487</v>
      </c>
      <c r="P3759" s="13" t="s">
        <v>24297</v>
      </c>
      <c r="Q3759" s="2" t="s">
        <v>25488</v>
      </c>
      <c r="R3759" t="s">
        <v>25489</v>
      </c>
      <c r="S3759" s="13" t="s">
        <v>24297</v>
      </c>
      <c r="T3759" t="s">
        <v>25490</v>
      </c>
      <c r="U3759" t="s">
        <v>25491</v>
      </c>
      <c r="V3759" t="s">
        <v>37</v>
      </c>
      <c r="W3759" t="s">
        <v>42</v>
      </c>
      <c r="X3759" t="s">
        <v>25492</v>
      </c>
      <c r="Y3759" t="s">
        <v>44</v>
      </c>
      <c r="Z3759" t="s">
        <v>18664</v>
      </c>
      <c r="AA3759" t="s">
        <v>25493</v>
      </c>
      <c r="AB3759" t="s">
        <v>25494</v>
      </c>
      <c r="AC3759" t="s">
        <v>25494</v>
      </c>
      <c r="AD3759" t="s">
        <v>25495</v>
      </c>
      <c r="AE3759" t="s">
        <v>25496</v>
      </c>
      <c r="AF3759" t="s">
        <v>115</v>
      </c>
    </row>
    <row r="3760" spans="3:32" x14ac:dyDescent="0.3">
      <c r="C3760" s="21">
        <v>2665053</v>
      </c>
      <c r="D3760" s="20" t="s">
        <v>102</v>
      </c>
      <c r="E3760" s="20" t="s">
        <v>63</v>
      </c>
      <c r="F3760" s="45" t="s">
        <v>25477</v>
      </c>
      <c r="G3760" s="44">
        <v>45219</v>
      </c>
      <c r="H3760" s="20" t="s">
        <v>366</v>
      </c>
      <c r="J3760" t="s">
        <v>33</v>
      </c>
      <c r="K3760" t="s">
        <v>34</v>
      </c>
      <c r="L3760" t="s">
        <v>35</v>
      </c>
      <c r="M3760" t="s">
        <v>36</v>
      </c>
      <c r="N3760" t="s">
        <v>37</v>
      </c>
      <c r="O3760" t="s">
        <v>25497</v>
      </c>
      <c r="P3760" s="13" t="s">
        <v>24297</v>
      </c>
      <c r="Q3760" s="2" t="s">
        <v>25498</v>
      </c>
      <c r="R3760" t="s">
        <v>25497</v>
      </c>
      <c r="S3760" s="13" t="s">
        <v>24297</v>
      </c>
      <c r="T3760" t="s">
        <v>25499</v>
      </c>
      <c r="U3760" t="s">
        <v>25500</v>
      </c>
      <c r="V3760" t="s">
        <v>37</v>
      </c>
      <c r="W3760" t="s">
        <v>42</v>
      </c>
      <c r="X3760" t="s">
        <v>16702</v>
      </c>
      <c r="Y3760" t="s">
        <v>44</v>
      </c>
      <c r="Z3760" t="s">
        <v>5213</v>
      </c>
      <c r="AA3760" t="s">
        <v>25501</v>
      </c>
      <c r="AB3760" t="s">
        <v>25502</v>
      </c>
      <c r="AC3760" t="s">
        <v>25503</v>
      </c>
      <c r="AD3760" t="s">
        <v>25504</v>
      </c>
      <c r="AE3760" t="s">
        <v>25505</v>
      </c>
      <c r="AF3760" t="s">
        <v>115</v>
      </c>
    </row>
    <row r="3761" spans="3:32" x14ac:dyDescent="0.3">
      <c r="C3761" s="21">
        <v>2665061</v>
      </c>
      <c r="D3761" s="20" t="s">
        <v>102</v>
      </c>
      <c r="E3761" s="20" t="s">
        <v>63</v>
      </c>
      <c r="F3761" s="45" t="s">
        <v>25477</v>
      </c>
      <c r="G3761" s="44">
        <v>45219</v>
      </c>
      <c r="H3761" s="20" t="s">
        <v>366</v>
      </c>
      <c r="J3761" t="s">
        <v>33</v>
      </c>
      <c r="K3761" t="s">
        <v>34</v>
      </c>
      <c r="L3761" t="s">
        <v>35</v>
      </c>
      <c r="M3761" t="s">
        <v>143</v>
      </c>
      <c r="N3761" t="s">
        <v>37</v>
      </c>
      <c r="O3761" t="s">
        <v>19200</v>
      </c>
      <c r="P3761" s="13" t="s">
        <v>24297</v>
      </c>
      <c r="Q3761" s="2" t="s">
        <v>44</v>
      </c>
      <c r="R3761" t="s">
        <v>25632</v>
      </c>
      <c r="S3761" s="13" t="s">
        <v>24297</v>
      </c>
      <c r="T3761" t="s">
        <v>19202</v>
      </c>
      <c r="U3761" t="s">
        <v>44</v>
      </c>
      <c r="V3761" t="s">
        <v>37</v>
      </c>
      <c r="W3761" t="s">
        <v>42</v>
      </c>
      <c r="X3761" t="s">
        <v>164</v>
      </c>
      <c r="Y3761" t="s">
        <v>44</v>
      </c>
      <c r="Z3761" t="s">
        <v>78</v>
      </c>
      <c r="AA3761" t="s">
        <v>19204</v>
      </c>
      <c r="AB3761" t="s">
        <v>44</v>
      </c>
      <c r="AC3761" t="s">
        <v>44</v>
      </c>
      <c r="AD3761" t="s">
        <v>25633</v>
      </c>
      <c r="AE3761" t="s">
        <v>25634</v>
      </c>
      <c r="AF3761" t="s">
        <v>115</v>
      </c>
    </row>
    <row r="3762" spans="3:32" x14ac:dyDescent="0.3">
      <c r="C3762" s="21">
        <v>2665828</v>
      </c>
      <c r="D3762" s="20" t="s">
        <v>102</v>
      </c>
      <c r="E3762" s="20" t="s">
        <v>280</v>
      </c>
      <c r="F3762" s="45" t="s">
        <v>25477</v>
      </c>
      <c r="G3762" s="44">
        <v>45219</v>
      </c>
      <c r="H3762" s="20" t="s">
        <v>366</v>
      </c>
      <c r="J3762" t="s">
        <v>33</v>
      </c>
      <c r="K3762" t="s">
        <v>34</v>
      </c>
      <c r="L3762" t="s">
        <v>35</v>
      </c>
      <c r="M3762" t="s">
        <v>143</v>
      </c>
      <c r="N3762" t="s">
        <v>37</v>
      </c>
      <c r="O3762" t="s">
        <v>25635</v>
      </c>
      <c r="P3762" s="13" t="s">
        <v>24297</v>
      </c>
      <c r="Q3762" s="2" t="s">
        <v>44</v>
      </c>
      <c r="R3762" t="s">
        <v>25636</v>
      </c>
      <c r="S3762" s="13" t="s">
        <v>24297</v>
      </c>
      <c r="T3762" t="s">
        <v>25637</v>
      </c>
      <c r="U3762" t="s">
        <v>44</v>
      </c>
      <c r="V3762" t="s">
        <v>37</v>
      </c>
      <c r="W3762" t="s">
        <v>42</v>
      </c>
      <c r="X3762" t="s">
        <v>164</v>
      </c>
      <c r="Y3762" t="s">
        <v>44</v>
      </c>
      <c r="Z3762" t="s">
        <v>78</v>
      </c>
      <c r="AA3762" t="s">
        <v>25638</v>
      </c>
      <c r="AB3762" t="s">
        <v>25639</v>
      </c>
      <c r="AC3762" t="s">
        <v>44</v>
      </c>
      <c r="AD3762" t="s">
        <v>25640</v>
      </c>
      <c r="AE3762" t="s">
        <v>25641</v>
      </c>
      <c r="AF3762" t="s">
        <v>25642</v>
      </c>
    </row>
    <row r="3763" spans="3:32" x14ac:dyDescent="0.3">
      <c r="C3763" s="21">
        <v>2665841</v>
      </c>
      <c r="D3763" s="20" t="s">
        <v>102</v>
      </c>
      <c r="E3763" s="20" t="s">
        <v>63</v>
      </c>
      <c r="F3763" s="45" t="s">
        <v>25477</v>
      </c>
      <c r="G3763" s="44">
        <v>45219</v>
      </c>
      <c r="H3763" s="20" t="s">
        <v>366</v>
      </c>
      <c r="J3763" t="s">
        <v>33</v>
      </c>
      <c r="K3763" t="s">
        <v>34</v>
      </c>
      <c r="L3763" t="s">
        <v>35</v>
      </c>
      <c r="M3763" t="s">
        <v>52</v>
      </c>
      <c r="N3763" t="s">
        <v>37</v>
      </c>
      <c r="O3763" t="s">
        <v>25643</v>
      </c>
      <c r="P3763" s="13" t="s">
        <v>24297</v>
      </c>
      <c r="Q3763" s="2" t="s">
        <v>44</v>
      </c>
      <c r="R3763" t="s">
        <v>25644</v>
      </c>
      <c r="S3763" s="13" t="s">
        <v>24297</v>
      </c>
      <c r="T3763" t="s">
        <v>25645</v>
      </c>
      <c r="U3763" t="s">
        <v>44</v>
      </c>
      <c r="V3763" t="s">
        <v>37</v>
      </c>
      <c r="W3763" t="s">
        <v>42</v>
      </c>
      <c r="X3763" t="s">
        <v>164</v>
      </c>
      <c r="Y3763" t="s">
        <v>44</v>
      </c>
      <c r="Z3763" t="s">
        <v>78</v>
      </c>
      <c r="AA3763" t="s">
        <v>25646</v>
      </c>
      <c r="AB3763" t="s">
        <v>25647</v>
      </c>
      <c r="AC3763" t="s">
        <v>44</v>
      </c>
      <c r="AD3763" t="s">
        <v>25648</v>
      </c>
      <c r="AE3763" t="s">
        <v>25649</v>
      </c>
      <c r="AF3763" t="s">
        <v>115</v>
      </c>
    </row>
    <row r="3764" spans="3:32" x14ac:dyDescent="0.3">
      <c r="C3764" s="21">
        <v>2665946</v>
      </c>
      <c r="D3764" s="20" t="s">
        <v>102</v>
      </c>
      <c r="E3764" s="20" t="s">
        <v>30</v>
      </c>
      <c r="F3764" s="45" t="s">
        <v>25477</v>
      </c>
      <c r="G3764" s="44">
        <v>45219</v>
      </c>
      <c r="H3764" s="20" t="s">
        <v>366</v>
      </c>
      <c r="J3764" t="s">
        <v>33</v>
      </c>
      <c r="K3764" t="s">
        <v>34</v>
      </c>
      <c r="L3764" t="s">
        <v>35</v>
      </c>
      <c r="M3764" t="s">
        <v>64</v>
      </c>
      <c r="N3764" t="s">
        <v>37</v>
      </c>
      <c r="O3764" t="s">
        <v>25650</v>
      </c>
      <c r="P3764" s="13" t="s">
        <v>24297</v>
      </c>
      <c r="Q3764" s="2" t="s">
        <v>25651</v>
      </c>
      <c r="R3764" t="s">
        <v>25652</v>
      </c>
      <c r="S3764" s="13" t="s">
        <v>24297</v>
      </c>
      <c r="T3764" t="s">
        <v>25653</v>
      </c>
      <c r="U3764" t="s">
        <v>44</v>
      </c>
      <c r="V3764" t="s">
        <v>37</v>
      </c>
      <c r="W3764" t="s">
        <v>42</v>
      </c>
      <c r="X3764" t="s">
        <v>10377</v>
      </c>
      <c r="Y3764" t="s">
        <v>44</v>
      </c>
      <c r="Z3764" t="s">
        <v>45</v>
      </c>
      <c r="AA3764" t="s">
        <v>25654</v>
      </c>
      <c r="AB3764" t="s">
        <v>44</v>
      </c>
      <c r="AC3764" t="s">
        <v>25655</v>
      </c>
      <c r="AD3764" t="s">
        <v>25656</v>
      </c>
      <c r="AE3764" t="s">
        <v>25657</v>
      </c>
      <c r="AF3764" t="s">
        <v>115</v>
      </c>
    </row>
    <row r="3765" spans="3:32" x14ac:dyDescent="0.3">
      <c r="C3765" s="21">
        <v>2666450</v>
      </c>
      <c r="D3765" s="20" t="s">
        <v>102</v>
      </c>
      <c r="E3765" s="20" t="s">
        <v>63</v>
      </c>
      <c r="F3765" s="45" t="s">
        <v>25477</v>
      </c>
      <c r="G3765" s="44">
        <v>45219</v>
      </c>
      <c r="H3765" s="20" t="s">
        <v>366</v>
      </c>
      <c r="J3765" t="s">
        <v>33</v>
      </c>
      <c r="K3765" t="s">
        <v>34</v>
      </c>
      <c r="L3765" t="s">
        <v>35</v>
      </c>
      <c r="M3765" t="s">
        <v>52</v>
      </c>
      <c r="N3765" t="s">
        <v>37</v>
      </c>
      <c r="O3765" t="s">
        <v>15635</v>
      </c>
      <c r="P3765" s="13" t="s">
        <v>24297</v>
      </c>
      <c r="Q3765" s="2" t="s">
        <v>44</v>
      </c>
      <c r="R3765" t="s">
        <v>15636</v>
      </c>
      <c r="S3765" s="13" t="s">
        <v>24297</v>
      </c>
      <c r="T3765" t="s">
        <v>15637</v>
      </c>
      <c r="U3765" t="s">
        <v>44</v>
      </c>
      <c r="V3765" t="s">
        <v>37</v>
      </c>
      <c r="W3765" t="s">
        <v>42</v>
      </c>
      <c r="X3765" t="s">
        <v>164</v>
      </c>
      <c r="Y3765" t="s">
        <v>44</v>
      </c>
      <c r="Z3765" t="s">
        <v>78</v>
      </c>
      <c r="AA3765" t="s">
        <v>15638</v>
      </c>
      <c r="AB3765" t="s">
        <v>5844</v>
      </c>
      <c r="AC3765" t="s">
        <v>44</v>
      </c>
      <c r="AD3765" t="s">
        <v>8312</v>
      </c>
      <c r="AE3765" t="s">
        <v>25658</v>
      </c>
      <c r="AF3765" t="s">
        <v>115</v>
      </c>
    </row>
    <row r="3766" spans="3:32" x14ac:dyDescent="0.3">
      <c r="C3766" s="21">
        <v>2666493</v>
      </c>
      <c r="D3766" s="20" t="s">
        <v>102</v>
      </c>
      <c r="E3766" s="20" t="s">
        <v>63</v>
      </c>
      <c r="F3766" s="45" t="s">
        <v>25477</v>
      </c>
      <c r="G3766" s="44">
        <v>45219</v>
      </c>
      <c r="H3766" s="20" t="s">
        <v>366</v>
      </c>
      <c r="J3766" t="s">
        <v>33</v>
      </c>
      <c r="K3766" t="s">
        <v>34</v>
      </c>
      <c r="L3766" t="s">
        <v>35</v>
      </c>
      <c r="M3766" t="s">
        <v>36</v>
      </c>
      <c r="N3766" t="s">
        <v>37</v>
      </c>
      <c r="O3766" t="s">
        <v>25659</v>
      </c>
      <c r="P3766" s="13" t="s">
        <v>24297</v>
      </c>
      <c r="Q3766" s="2" t="s">
        <v>25660</v>
      </c>
      <c r="R3766" t="s">
        <v>25661</v>
      </c>
      <c r="S3766" s="13" t="s">
        <v>24297</v>
      </c>
      <c r="T3766" t="s">
        <v>25662</v>
      </c>
      <c r="U3766" t="s">
        <v>44</v>
      </c>
      <c r="V3766" t="s">
        <v>37</v>
      </c>
      <c r="W3766" t="s">
        <v>42</v>
      </c>
      <c r="X3766" t="s">
        <v>364</v>
      </c>
      <c r="Y3766" t="s">
        <v>44</v>
      </c>
      <c r="Z3766" t="s">
        <v>45</v>
      </c>
      <c r="AA3766" t="s">
        <v>25663</v>
      </c>
      <c r="AB3766" t="s">
        <v>44</v>
      </c>
      <c r="AC3766" t="s">
        <v>25664</v>
      </c>
      <c r="AD3766" t="s">
        <v>7484</v>
      </c>
      <c r="AE3766" t="s">
        <v>25665</v>
      </c>
      <c r="AF3766" t="s">
        <v>115</v>
      </c>
    </row>
    <row r="3767" spans="3:32" x14ac:dyDescent="0.3">
      <c r="C3767" s="21">
        <v>2666510</v>
      </c>
      <c r="D3767" s="20" t="s">
        <v>102</v>
      </c>
      <c r="E3767" s="20" t="s">
        <v>509</v>
      </c>
      <c r="F3767" s="45" t="s">
        <v>25477</v>
      </c>
      <c r="G3767" s="44">
        <v>45219</v>
      </c>
      <c r="H3767" s="20" t="s">
        <v>366</v>
      </c>
      <c r="J3767" t="s">
        <v>33</v>
      </c>
      <c r="K3767" t="s">
        <v>34</v>
      </c>
      <c r="L3767" t="s">
        <v>35</v>
      </c>
      <c r="M3767" t="s">
        <v>36</v>
      </c>
      <c r="N3767" t="s">
        <v>37</v>
      </c>
      <c r="O3767" t="s">
        <v>25929</v>
      </c>
      <c r="P3767" s="13" t="s">
        <v>24297</v>
      </c>
      <c r="Q3767" s="2" t="s">
        <v>44</v>
      </c>
      <c r="R3767" t="s">
        <v>25930</v>
      </c>
      <c r="S3767" s="13" t="s">
        <v>24297</v>
      </c>
      <c r="T3767" t="s">
        <v>25931</v>
      </c>
      <c r="U3767" t="s">
        <v>44</v>
      </c>
      <c r="V3767" t="s">
        <v>37</v>
      </c>
      <c r="W3767" t="s">
        <v>42</v>
      </c>
      <c r="X3767" t="s">
        <v>164</v>
      </c>
      <c r="Y3767" t="s">
        <v>44</v>
      </c>
      <c r="Z3767" t="s">
        <v>78</v>
      </c>
      <c r="AA3767" t="s">
        <v>25932</v>
      </c>
      <c r="AB3767" t="s">
        <v>25933</v>
      </c>
      <c r="AC3767" t="s">
        <v>44</v>
      </c>
      <c r="AD3767" t="s">
        <v>25934</v>
      </c>
      <c r="AE3767" t="s">
        <v>25935</v>
      </c>
      <c r="AF3767" t="s">
        <v>115</v>
      </c>
    </row>
    <row r="3768" spans="3:32" x14ac:dyDescent="0.3">
      <c r="C3768" s="21">
        <v>2666925</v>
      </c>
      <c r="D3768" s="20" t="s">
        <v>102</v>
      </c>
      <c r="E3768" s="20" t="s">
        <v>63</v>
      </c>
      <c r="F3768" s="45" t="s">
        <v>25477</v>
      </c>
      <c r="G3768" s="44">
        <v>45219</v>
      </c>
      <c r="H3768" s="20" t="s">
        <v>366</v>
      </c>
      <c r="J3768" t="s">
        <v>33</v>
      </c>
      <c r="K3768" t="s">
        <v>34</v>
      </c>
      <c r="L3768" t="s">
        <v>35</v>
      </c>
      <c r="M3768" t="s">
        <v>117</v>
      </c>
      <c r="N3768" t="s">
        <v>37</v>
      </c>
      <c r="O3768" t="s">
        <v>18340</v>
      </c>
      <c r="P3768" s="13" t="s">
        <v>24297</v>
      </c>
      <c r="Q3768" s="2" t="s">
        <v>44</v>
      </c>
      <c r="R3768" t="s">
        <v>18341</v>
      </c>
      <c r="S3768" s="13" t="s">
        <v>24297</v>
      </c>
      <c r="T3768" t="s">
        <v>18342</v>
      </c>
      <c r="U3768" t="s">
        <v>44</v>
      </c>
      <c r="V3768" t="s">
        <v>37</v>
      </c>
      <c r="W3768" t="s">
        <v>42</v>
      </c>
      <c r="X3768" t="s">
        <v>164</v>
      </c>
      <c r="Y3768" t="s">
        <v>44</v>
      </c>
      <c r="Z3768" t="s">
        <v>78</v>
      </c>
      <c r="AA3768" t="s">
        <v>18343</v>
      </c>
      <c r="AB3768" t="s">
        <v>5844</v>
      </c>
      <c r="AC3768" t="s">
        <v>44</v>
      </c>
      <c r="AD3768" t="s">
        <v>8312</v>
      </c>
      <c r="AE3768" t="s">
        <v>25666</v>
      </c>
      <c r="AF3768" t="s">
        <v>115</v>
      </c>
    </row>
    <row r="3769" spans="3:32" x14ac:dyDescent="0.3">
      <c r="C3769" s="21">
        <v>2667009</v>
      </c>
      <c r="D3769" s="20" t="s">
        <v>102</v>
      </c>
      <c r="E3769" s="20" t="s">
        <v>63</v>
      </c>
      <c r="F3769" s="45" t="s">
        <v>25477</v>
      </c>
      <c r="G3769" s="44">
        <v>45219</v>
      </c>
      <c r="H3769" s="20" t="s">
        <v>366</v>
      </c>
      <c r="J3769" t="s">
        <v>33</v>
      </c>
      <c r="K3769" t="s">
        <v>34</v>
      </c>
      <c r="L3769" t="s">
        <v>35</v>
      </c>
      <c r="M3769" t="s">
        <v>143</v>
      </c>
      <c r="N3769" t="s">
        <v>37</v>
      </c>
      <c r="O3769" t="s">
        <v>25667</v>
      </c>
      <c r="P3769" s="13" t="s">
        <v>24297</v>
      </c>
      <c r="Q3769" s="2" t="s">
        <v>44</v>
      </c>
      <c r="R3769" t="s">
        <v>25668</v>
      </c>
      <c r="S3769" s="13" t="s">
        <v>24297</v>
      </c>
      <c r="T3769" t="s">
        <v>25669</v>
      </c>
      <c r="U3769" t="s">
        <v>44</v>
      </c>
      <c r="V3769" t="s">
        <v>37</v>
      </c>
      <c r="W3769" t="s">
        <v>42</v>
      </c>
      <c r="X3769" t="s">
        <v>164</v>
      </c>
      <c r="Y3769" t="s">
        <v>44</v>
      </c>
      <c r="Z3769" t="s">
        <v>78</v>
      </c>
      <c r="AA3769" t="s">
        <v>25670</v>
      </c>
      <c r="AB3769" t="s">
        <v>25671</v>
      </c>
      <c r="AC3769" t="s">
        <v>44</v>
      </c>
      <c r="AD3769" t="s">
        <v>25672</v>
      </c>
      <c r="AE3769" t="s">
        <v>25673</v>
      </c>
      <c r="AF3769" t="s">
        <v>115</v>
      </c>
    </row>
    <row r="3770" spans="3:32" x14ac:dyDescent="0.3">
      <c r="C3770" s="21">
        <v>2667225</v>
      </c>
      <c r="D3770" s="20" t="s">
        <v>102</v>
      </c>
      <c r="E3770" s="20" t="s">
        <v>63</v>
      </c>
      <c r="F3770" s="45" t="s">
        <v>25477</v>
      </c>
      <c r="G3770" s="44">
        <v>45219</v>
      </c>
      <c r="H3770" s="20" t="s">
        <v>366</v>
      </c>
      <c r="J3770" t="s">
        <v>33</v>
      </c>
      <c r="K3770" t="s">
        <v>34</v>
      </c>
      <c r="L3770" t="s">
        <v>35</v>
      </c>
      <c r="M3770" t="s">
        <v>292</v>
      </c>
      <c r="N3770" t="s">
        <v>37</v>
      </c>
      <c r="O3770" t="s">
        <v>25674</v>
      </c>
      <c r="P3770" s="13" t="s">
        <v>24297</v>
      </c>
      <c r="Q3770" s="2" t="s">
        <v>25675</v>
      </c>
      <c r="R3770" t="s">
        <v>25674</v>
      </c>
      <c r="S3770" s="13" t="s">
        <v>24297</v>
      </c>
      <c r="T3770" t="s">
        <v>25676</v>
      </c>
      <c r="U3770" t="s">
        <v>25677</v>
      </c>
      <c r="V3770" t="s">
        <v>37</v>
      </c>
      <c r="W3770" t="s">
        <v>42</v>
      </c>
      <c r="X3770" t="s">
        <v>19052</v>
      </c>
      <c r="Y3770" t="s">
        <v>44</v>
      </c>
      <c r="Z3770" t="s">
        <v>78</v>
      </c>
      <c r="AA3770" t="s">
        <v>25678</v>
      </c>
      <c r="AB3770" t="s">
        <v>25679</v>
      </c>
      <c r="AC3770" t="s">
        <v>25680</v>
      </c>
      <c r="AD3770" t="s">
        <v>25681</v>
      </c>
      <c r="AE3770" t="s">
        <v>25682</v>
      </c>
      <c r="AF3770" t="s">
        <v>115</v>
      </c>
    </row>
    <row r="3771" spans="3:32" x14ac:dyDescent="0.3">
      <c r="C3771" s="21">
        <v>2673271</v>
      </c>
      <c r="D3771" s="20" t="s">
        <v>29</v>
      </c>
      <c r="E3771" s="20" t="s">
        <v>30</v>
      </c>
      <c r="F3771" s="45" t="s">
        <v>25477</v>
      </c>
      <c r="G3771" s="44">
        <v>45222</v>
      </c>
      <c r="H3771" s="20" t="s">
        <v>366</v>
      </c>
      <c r="J3771" t="s">
        <v>33</v>
      </c>
      <c r="K3771" t="s">
        <v>382</v>
      </c>
      <c r="L3771" t="s">
        <v>35</v>
      </c>
      <c r="M3771" t="s">
        <v>52</v>
      </c>
      <c r="N3771" t="s">
        <v>37</v>
      </c>
      <c r="O3771" t="s">
        <v>25936</v>
      </c>
      <c r="P3771" s="13" t="s">
        <v>24818</v>
      </c>
      <c r="Q3771" s="2" t="s">
        <v>25937</v>
      </c>
      <c r="R3771" t="s">
        <v>25938</v>
      </c>
      <c r="S3771" s="13" t="s">
        <v>24818</v>
      </c>
      <c r="T3771" t="s">
        <v>15866</v>
      </c>
      <c r="U3771" t="s">
        <v>25939</v>
      </c>
      <c r="V3771" t="s">
        <v>37</v>
      </c>
      <c r="W3771" t="s">
        <v>42</v>
      </c>
      <c r="X3771" t="s">
        <v>13234</v>
      </c>
      <c r="Y3771" t="s">
        <v>44</v>
      </c>
      <c r="Z3771" t="s">
        <v>45</v>
      </c>
      <c r="AA3771" t="s">
        <v>25940</v>
      </c>
      <c r="AB3771" t="s">
        <v>25941</v>
      </c>
      <c r="AC3771" t="s">
        <v>25941</v>
      </c>
      <c r="AD3771" t="s">
        <v>976</v>
      </c>
      <c r="AE3771" t="s">
        <v>25942</v>
      </c>
      <c r="AF3771" t="s">
        <v>51</v>
      </c>
    </row>
    <row r="3772" spans="3:32" x14ac:dyDescent="0.3">
      <c r="C3772" s="21">
        <v>2674915</v>
      </c>
      <c r="D3772" s="20" t="s">
        <v>29</v>
      </c>
      <c r="E3772" s="20" t="s">
        <v>63</v>
      </c>
      <c r="F3772" s="45" t="s">
        <v>25683</v>
      </c>
      <c r="G3772" s="44">
        <v>45222</v>
      </c>
      <c r="H3772" s="20" t="s">
        <v>366</v>
      </c>
      <c r="J3772" t="s">
        <v>33</v>
      </c>
      <c r="K3772" t="s">
        <v>34</v>
      </c>
      <c r="L3772" t="s">
        <v>35</v>
      </c>
      <c r="M3772" t="s">
        <v>143</v>
      </c>
      <c r="N3772" t="s">
        <v>37</v>
      </c>
      <c r="O3772" t="s">
        <v>25957</v>
      </c>
      <c r="P3772" s="13" t="s">
        <v>24926</v>
      </c>
      <c r="Q3772" s="2" t="s">
        <v>25958</v>
      </c>
      <c r="R3772" t="s">
        <v>18152</v>
      </c>
      <c r="S3772" s="13" t="s">
        <v>24926</v>
      </c>
      <c r="T3772" t="s">
        <v>2830</v>
      </c>
      <c r="U3772" t="s">
        <v>124</v>
      </c>
      <c r="V3772" t="s">
        <v>37</v>
      </c>
      <c r="W3772" t="s">
        <v>42</v>
      </c>
      <c r="X3772" t="s">
        <v>18153</v>
      </c>
      <c r="Y3772" t="s">
        <v>44</v>
      </c>
      <c r="Z3772" t="s">
        <v>18154</v>
      </c>
      <c r="AA3772" t="s">
        <v>25959</v>
      </c>
      <c r="AB3772" t="s">
        <v>124</v>
      </c>
      <c r="AC3772" t="s">
        <v>8695</v>
      </c>
      <c r="AD3772" t="s">
        <v>2834</v>
      </c>
      <c r="AE3772" t="s">
        <v>25960</v>
      </c>
      <c r="AF3772" t="s">
        <v>51</v>
      </c>
    </row>
    <row r="3773" spans="3:32" x14ac:dyDescent="0.3">
      <c r="C3773" s="21">
        <v>2674917</v>
      </c>
      <c r="D3773" s="20" t="s">
        <v>29</v>
      </c>
      <c r="E3773" s="20" t="s">
        <v>63</v>
      </c>
      <c r="F3773" s="45" t="s">
        <v>25683</v>
      </c>
      <c r="G3773" s="44">
        <v>45222</v>
      </c>
      <c r="H3773" s="20" t="s">
        <v>366</v>
      </c>
      <c r="J3773" t="s">
        <v>33</v>
      </c>
      <c r="K3773" t="s">
        <v>142</v>
      </c>
      <c r="L3773" t="s">
        <v>35</v>
      </c>
      <c r="M3773" t="s">
        <v>117</v>
      </c>
      <c r="N3773" t="s">
        <v>37</v>
      </c>
      <c r="O3773" t="s">
        <v>26205</v>
      </c>
      <c r="P3773" s="13" t="s">
        <v>24926</v>
      </c>
      <c r="Q3773" s="2" t="s">
        <v>26206</v>
      </c>
      <c r="R3773" t="s">
        <v>26207</v>
      </c>
      <c r="S3773" s="13" t="s">
        <v>24926</v>
      </c>
      <c r="T3773" t="s">
        <v>26208</v>
      </c>
      <c r="U3773" t="s">
        <v>26209</v>
      </c>
      <c r="V3773" t="s">
        <v>37</v>
      </c>
      <c r="W3773" t="s">
        <v>42</v>
      </c>
      <c r="X3773" t="s">
        <v>26210</v>
      </c>
      <c r="Y3773" t="s">
        <v>44</v>
      </c>
      <c r="Z3773" t="s">
        <v>3655</v>
      </c>
      <c r="AA3773" t="s">
        <v>26211</v>
      </c>
      <c r="AB3773" t="s">
        <v>26212</v>
      </c>
      <c r="AC3773" t="s">
        <v>26213</v>
      </c>
      <c r="AD3773" t="s">
        <v>26214</v>
      </c>
      <c r="AE3773" t="s">
        <v>26215</v>
      </c>
      <c r="AF3773" t="s">
        <v>51</v>
      </c>
    </row>
    <row r="3774" spans="3:32" x14ac:dyDescent="0.3">
      <c r="C3774" s="21">
        <v>2674925</v>
      </c>
      <c r="D3774" s="20" t="s">
        <v>29</v>
      </c>
      <c r="E3774" s="20" t="s">
        <v>63</v>
      </c>
      <c r="F3774" s="45" t="s">
        <v>25683</v>
      </c>
      <c r="G3774" s="44">
        <v>45222</v>
      </c>
      <c r="H3774" s="20" t="s">
        <v>366</v>
      </c>
      <c r="J3774" t="s">
        <v>33</v>
      </c>
      <c r="K3774" t="s">
        <v>34</v>
      </c>
      <c r="L3774" t="s">
        <v>35</v>
      </c>
      <c r="M3774" t="s">
        <v>143</v>
      </c>
      <c r="N3774" t="s">
        <v>37</v>
      </c>
      <c r="O3774" t="s">
        <v>25961</v>
      </c>
      <c r="P3774" s="13" t="s">
        <v>24926</v>
      </c>
      <c r="Q3774" s="2" t="s">
        <v>25962</v>
      </c>
      <c r="R3774" t="s">
        <v>25961</v>
      </c>
      <c r="S3774" s="13" t="s">
        <v>24926</v>
      </c>
      <c r="T3774" t="s">
        <v>25963</v>
      </c>
      <c r="U3774" t="s">
        <v>25964</v>
      </c>
      <c r="V3774" t="s">
        <v>37</v>
      </c>
      <c r="W3774" t="s">
        <v>42</v>
      </c>
      <c r="X3774" t="s">
        <v>25965</v>
      </c>
      <c r="Y3774" t="s">
        <v>44</v>
      </c>
      <c r="Z3774" t="s">
        <v>387</v>
      </c>
      <c r="AA3774" t="s">
        <v>25966</v>
      </c>
      <c r="AB3774" t="s">
        <v>124</v>
      </c>
      <c r="AC3774" t="s">
        <v>25967</v>
      </c>
      <c r="AD3774" t="s">
        <v>25968</v>
      </c>
      <c r="AE3774" t="s">
        <v>25969</v>
      </c>
      <c r="AF3774" t="s">
        <v>51</v>
      </c>
    </row>
    <row r="3775" spans="3:32" x14ac:dyDescent="0.3">
      <c r="C3775" s="21">
        <v>2674993</v>
      </c>
      <c r="D3775" s="20" t="s">
        <v>29</v>
      </c>
      <c r="E3775" s="20" t="s">
        <v>63</v>
      </c>
      <c r="F3775" s="45" t="s">
        <v>25683</v>
      </c>
      <c r="G3775" s="44">
        <v>45222</v>
      </c>
      <c r="H3775" s="20" t="s">
        <v>366</v>
      </c>
      <c r="J3775" t="s">
        <v>33</v>
      </c>
      <c r="K3775" t="s">
        <v>34</v>
      </c>
      <c r="L3775" t="s">
        <v>35</v>
      </c>
      <c r="M3775" t="s">
        <v>52</v>
      </c>
      <c r="N3775" t="s">
        <v>37</v>
      </c>
      <c r="O3775" t="s">
        <v>26058</v>
      </c>
      <c r="P3775" s="13" t="s">
        <v>24926</v>
      </c>
      <c r="Q3775" s="2" t="s">
        <v>26059</v>
      </c>
      <c r="R3775" t="s">
        <v>26058</v>
      </c>
      <c r="S3775" s="13" t="s">
        <v>24926</v>
      </c>
      <c r="T3775" t="s">
        <v>26060</v>
      </c>
      <c r="U3775" t="s">
        <v>26061</v>
      </c>
      <c r="V3775" t="s">
        <v>37</v>
      </c>
      <c r="W3775" t="s">
        <v>42</v>
      </c>
      <c r="X3775" t="s">
        <v>2193</v>
      </c>
      <c r="Y3775" t="s">
        <v>44</v>
      </c>
      <c r="Z3775" t="s">
        <v>45</v>
      </c>
      <c r="AA3775" t="s">
        <v>26062</v>
      </c>
      <c r="AB3775" t="s">
        <v>26063</v>
      </c>
      <c r="AC3775" t="s">
        <v>26064</v>
      </c>
      <c r="AD3775" t="s">
        <v>26065</v>
      </c>
      <c r="AE3775" t="s">
        <v>26066</v>
      </c>
      <c r="AF3775" t="s">
        <v>51</v>
      </c>
    </row>
    <row r="3776" spans="3:32" x14ac:dyDescent="0.3">
      <c r="C3776" s="21">
        <v>2675688</v>
      </c>
      <c r="D3776" s="20" t="s">
        <v>29</v>
      </c>
      <c r="E3776" s="20" t="s">
        <v>63</v>
      </c>
      <c r="F3776" s="45" t="s">
        <v>25683</v>
      </c>
      <c r="G3776" s="44">
        <v>45222</v>
      </c>
      <c r="H3776" s="20" t="s">
        <v>366</v>
      </c>
      <c r="J3776" t="s">
        <v>33</v>
      </c>
      <c r="K3776" t="s">
        <v>34</v>
      </c>
      <c r="L3776" t="s">
        <v>35</v>
      </c>
      <c r="M3776" t="s">
        <v>143</v>
      </c>
      <c r="N3776" t="s">
        <v>37</v>
      </c>
      <c r="O3776" t="s">
        <v>26067</v>
      </c>
      <c r="P3776" s="13" t="s">
        <v>24926</v>
      </c>
      <c r="Q3776" s="2" t="s">
        <v>26068</v>
      </c>
      <c r="R3776" t="s">
        <v>26067</v>
      </c>
      <c r="S3776" s="13" t="s">
        <v>24926</v>
      </c>
      <c r="T3776" t="s">
        <v>26069</v>
      </c>
      <c r="U3776" t="s">
        <v>26070</v>
      </c>
      <c r="V3776" t="s">
        <v>37</v>
      </c>
      <c r="W3776" t="s">
        <v>42</v>
      </c>
      <c r="X3776" t="s">
        <v>3252</v>
      </c>
      <c r="Y3776" t="s">
        <v>44</v>
      </c>
      <c r="Z3776" t="s">
        <v>1426</v>
      </c>
      <c r="AA3776" t="s">
        <v>26071</v>
      </c>
      <c r="AB3776" t="s">
        <v>124</v>
      </c>
      <c r="AC3776" t="s">
        <v>26072</v>
      </c>
      <c r="AD3776" t="s">
        <v>26073</v>
      </c>
      <c r="AE3776" t="s">
        <v>26074</v>
      </c>
      <c r="AF3776" t="s">
        <v>51</v>
      </c>
    </row>
    <row r="3777" spans="3:32" x14ac:dyDescent="0.3">
      <c r="C3777" s="21">
        <v>2675774</v>
      </c>
      <c r="D3777" s="20" t="s">
        <v>29</v>
      </c>
      <c r="E3777" s="20" t="s">
        <v>63</v>
      </c>
      <c r="F3777" s="45" t="s">
        <v>25683</v>
      </c>
      <c r="G3777" s="44">
        <v>45222</v>
      </c>
      <c r="H3777" s="20" t="s">
        <v>366</v>
      </c>
      <c r="J3777" t="s">
        <v>33</v>
      </c>
      <c r="K3777" t="s">
        <v>34</v>
      </c>
      <c r="L3777" t="s">
        <v>35</v>
      </c>
      <c r="M3777" t="s">
        <v>117</v>
      </c>
      <c r="N3777" t="s">
        <v>37</v>
      </c>
      <c r="O3777" t="s">
        <v>26075</v>
      </c>
      <c r="P3777" s="13" t="s">
        <v>24926</v>
      </c>
      <c r="Q3777" s="2" t="s">
        <v>26076</v>
      </c>
      <c r="R3777" t="s">
        <v>26075</v>
      </c>
      <c r="S3777" s="13" t="s">
        <v>24926</v>
      </c>
      <c r="T3777" t="s">
        <v>26077</v>
      </c>
      <c r="U3777" t="s">
        <v>7666</v>
      </c>
      <c r="V3777" t="s">
        <v>37</v>
      </c>
      <c r="W3777" t="s">
        <v>42</v>
      </c>
      <c r="X3777" t="s">
        <v>3654</v>
      </c>
      <c r="Y3777" t="s">
        <v>44</v>
      </c>
      <c r="Z3777" t="s">
        <v>3655</v>
      </c>
      <c r="AA3777" t="s">
        <v>26078</v>
      </c>
      <c r="AB3777" t="s">
        <v>26079</v>
      </c>
      <c r="AC3777" t="s">
        <v>26080</v>
      </c>
      <c r="AD3777" t="s">
        <v>26081</v>
      </c>
      <c r="AE3777" t="s">
        <v>26082</v>
      </c>
      <c r="AF3777" t="s">
        <v>51</v>
      </c>
    </row>
    <row r="3778" spans="3:32" x14ac:dyDescent="0.3">
      <c r="C3778" s="21">
        <v>2675800</v>
      </c>
      <c r="D3778" s="20" t="s">
        <v>29</v>
      </c>
      <c r="E3778" s="20" t="s">
        <v>63</v>
      </c>
      <c r="F3778" s="45" t="s">
        <v>25683</v>
      </c>
      <c r="G3778" s="44">
        <v>45222</v>
      </c>
      <c r="H3778" s="20" t="s">
        <v>366</v>
      </c>
      <c r="J3778" t="s">
        <v>33</v>
      </c>
      <c r="K3778" t="s">
        <v>34</v>
      </c>
      <c r="L3778" t="s">
        <v>35</v>
      </c>
      <c r="M3778" t="s">
        <v>52</v>
      </c>
      <c r="N3778" t="s">
        <v>37</v>
      </c>
      <c r="O3778" t="s">
        <v>23553</v>
      </c>
      <c r="P3778" s="13" t="s">
        <v>24926</v>
      </c>
      <c r="Q3778" s="2" t="s">
        <v>26083</v>
      </c>
      <c r="R3778" t="s">
        <v>23553</v>
      </c>
      <c r="S3778" s="13" t="s">
        <v>24926</v>
      </c>
      <c r="T3778" t="s">
        <v>23555</v>
      </c>
      <c r="U3778" t="s">
        <v>23553</v>
      </c>
      <c r="V3778" t="s">
        <v>37</v>
      </c>
      <c r="W3778" t="s">
        <v>42</v>
      </c>
      <c r="X3778" t="s">
        <v>263</v>
      </c>
      <c r="Y3778" t="s">
        <v>44</v>
      </c>
      <c r="Z3778" t="s">
        <v>264</v>
      </c>
      <c r="AA3778" t="s">
        <v>23556</v>
      </c>
      <c r="AB3778" t="s">
        <v>23557</v>
      </c>
      <c r="AC3778" t="s">
        <v>23557</v>
      </c>
      <c r="AD3778" t="s">
        <v>23558</v>
      </c>
      <c r="AE3778" t="s">
        <v>26084</v>
      </c>
      <c r="AF3778" t="s">
        <v>51</v>
      </c>
    </row>
    <row r="3779" spans="3:32" x14ac:dyDescent="0.3">
      <c r="C3779" s="21">
        <v>2667284</v>
      </c>
      <c r="D3779" s="20" t="s">
        <v>102</v>
      </c>
      <c r="E3779" s="20" t="s">
        <v>63</v>
      </c>
      <c r="F3779" s="45" t="s">
        <v>25683</v>
      </c>
      <c r="G3779" s="44">
        <v>45222</v>
      </c>
      <c r="H3779" s="20" t="s">
        <v>366</v>
      </c>
      <c r="J3779" t="s">
        <v>33</v>
      </c>
      <c r="K3779" t="s">
        <v>34</v>
      </c>
      <c r="L3779" t="s">
        <v>35</v>
      </c>
      <c r="M3779" t="s">
        <v>36</v>
      </c>
      <c r="N3779" t="s">
        <v>37</v>
      </c>
      <c r="O3779" t="s">
        <v>14098</v>
      </c>
      <c r="P3779" s="13" t="s">
        <v>24352</v>
      </c>
      <c r="Q3779" s="2" t="s">
        <v>25684</v>
      </c>
      <c r="R3779" t="s">
        <v>14100</v>
      </c>
      <c r="S3779" s="13" t="s">
        <v>24352</v>
      </c>
      <c r="T3779" t="s">
        <v>14101</v>
      </c>
      <c r="U3779" t="s">
        <v>200</v>
      </c>
      <c r="V3779" t="s">
        <v>37</v>
      </c>
      <c r="W3779" t="s">
        <v>42</v>
      </c>
      <c r="X3779" t="s">
        <v>654</v>
      </c>
      <c r="Y3779" t="s">
        <v>44</v>
      </c>
      <c r="Z3779" t="s">
        <v>45</v>
      </c>
      <c r="AA3779" t="s">
        <v>14102</v>
      </c>
      <c r="AB3779" t="s">
        <v>25685</v>
      </c>
      <c r="AC3779" t="s">
        <v>25685</v>
      </c>
      <c r="AD3779" t="s">
        <v>14104</v>
      </c>
      <c r="AE3779" t="s">
        <v>25686</v>
      </c>
      <c r="AF3779" t="s">
        <v>115</v>
      </c>
    </row>
    <row r="3780" spans="3:32" x14ac:dyDescent="0.3">
      <c r="C3780" s="21">
        <v>2667323</v>
      </c>
      <c r="D3780" s="20" t="s">
        <v>102</v>
      </c>
      <c r="E3780" s="20" t="s">
        <v>63</v>
      </c>
      <c r="F3780" s="45" t="s">
        <v>25683</v>
      </c>
      <c r="G3780" s="44">
        <v>45222</v>
      </c>
      <c r="H3780" s="20" t="s">
        <v>366</v>
      </c>
      <c r="J3780" t="s">
        <v>33</v>
      </c>
      <c r="K3780" t="s">
        <v>34</v>
      </c>
      <c r="L3780" t="s">
        <v>35</v>
      </c>
      <c r="M3780" t="s">
        <v>52</v>
      </c>
      <c r="N3780" t="s">
        <v>37</v>
      </c>
      <c r="O3780" t="s">
        <v>25687</v>
      </c>
      <c r="P3780" s="13" t="s">
        <v>24352</v>
      </c>
      <c r="Q3780" s="2" t="s">
        <v>25688</v>
      </c>
      <c r="R3780" t="s">
        <v>25689</v>
      </c>
      <c r="S3780" s="13" t="s">
        <v>24352</v>
      </c>
      <c r="T3780" t="s">
        <v>25690</v>
      </c>
      <c r="U3780" t="s">
        <v>124</v>
      </c>
      <c r="V3780" t="s">
        <v>37</v>
      </c>
      <c r="W3780" t="s">
        <v>42</v>
      </c>
      <c r="X3780" t="s">
        <v>9598</v>
      </c>
      <c r="Y3780" t="s">
        <v>44</v>
      </c>
      <c r="Z3780" t="s">
        <v>2444</v>
      </c>
      <c r="AA3780" t="s">
        <v>25691</v>
      </c>
      <c r="AB3780" t="s">
        <v>124</v>
      </c>
      <c r="AC3780" t="s">
        <v>25692</v>
      </c>
      <c r="AD3780" t="s">
        <v>25693</v>
      </c>
      <c r="AE3780" t="s">
        <v>25694</v>
      </c>
      <c r="AF3780" t="s">
        <v>115</v>
      </c>
    </row>
    <row r="3781" spans="3:32" x14ac:dyDescent="0.3">
      <c r="C3781" s="21">
        <v>2667551</v>
      </c>
      <c r="D3781" s="20" t="s">
        <v>102</v>
      </c>
      <c r="E3781" s="20" t="s">
        <v>63</v>
      </c>
      <c r="F3781" s="45" t="s">
        <v>25683</v>
      </c>
      <c r="G3781" s="44">
        <v>45222</v>
      </c>
      <c r="H3781" s="20" t="s">
        <v>366</v>
      </c>
      <c r="J3781" t="s">
        <v>33</v>
      </c>
      <c r="K3781" t="s">
        <v>34</v>
      </c>
      <c r="L3781" t="s">
        <v>35</v>
      </c>
      <c r="M3781" t="s">
        <v>292</v>
      </c>
      <c r="N3781" t="s">
        <v>37</v>
      </c>
      <c r="O3781" t="s">
        <v>25695</v>
      </c>
      <c r="P3781" s="13" t="s">
        <v>24352</v>
      </c>
      <c r="Q3781" s="2" t="s">
        <v>44</v>
      </c>
      <c r="R3781" t="s">
        <v>25696</v>
      </c>
      <c r="S3781" s="13" t="s">
        <v>24352</v>
      </c>
      <c r="T3781" t="s">
        <v>25697</v>
      </c>
      <c r="U3781" t="s">
        <v>44</v>
      </c>
      <c r="V3781" t="s">
        <v>37</v>
      </c>
      <c r="W3781" t="s">
        <v>42</v>
      </c>
      <c r="X3781" t="s">
        <v>164</v>
      </c>
      <c r="Y3781" t="s">
        <v>44</v>
      </c>
      <c r="Z3781" t="s">
        <v>78</v>
      </c>
      <c r="AA3781" t="s">
        <v>25698</v>
      </c>
      <c r="AB3781" t="s">
        <v>25699</v>
      </c>
      <c r="AC3781" t="s">
        <v>44</v>
      </c>
      <c r="AD3781" t="s">
        <v>25700</v>
      </c>
      <c r="AE3781" t="s">
        <v>25701</v>
      </c>
      <c r="AF3781" t="s">
        <v>115</v>
      </c>
    </row>
    <row r="3782" spans="3:32" x14ac:dyDescent="0.3">
      <c r="C3782" s="21">
        <v>2667563</v>
      </c>
      <c r="D3782" s="20" t="s">
        <v>102</v>
      </c>
      <c r="E3782" s="20" t="s">
        <v>30</v>
      </c>
      <c r="F3782" s="45" t="s">
        <v>25683</v>
      </c>
      <c r="G3782" s="44">
        <v>45222</v>
      </c>
      <c r="H3782" s="20" t="s">
        <v>366</v>
      </c>
      <c r="J3782" t="s">
        <v>33</v>
      </c>
      <c r="K3782" t="s">
        <v>34</v>
      </c>
      <c r="L3782" t="s">
        <v>35</v>
      </c>
      <c r="M3782" t="s">
        <v>292</v>
      </c>
      <c r="N3782" t="s">
        <v>37</v>
      </c>
      <c r="O3782" t="s">
        <v>25702</v>
      </c>
      <c r="P3782" s="13" t="s">
        <v>24352</v>
      </c>
      <c r="Q3782" s="2" t="s">
        <v>25703</v>
      </c>
      <c r="R3782" t="s">
        <v>25702</v>
      </c>
      <c r="S3782" s="13" t="s">
        <v>24352</v>
      </c>
      <c r="T3782" t="s">
        <v>25704</v>
      </c>
      <c r="U3782" t="s">
        <v>25705</v>
      </c>
      <c r="V3782" t="s">
        <v>37</v>
      </c>
      <c r="W3782" t="s">
        <v>42</v>
      </c>
      <c r="X3782" t="s">
        <v>1831</v>
      </c>
      <c r="Y3782" t="s">
        <v>44</v>
      </c>
      <c r="Z3782" t="s">
        <v>136</v>
      </c>
      <c r="AA3782" t="s">
        <v>25706</v>
      </c>
      <c r="AB3782" t="s">
        <v>25707</v>
      </c>
      <c r="AC3782" t="s">
        <v>25708</v>
      </c>
      <c r="AD3782" t="s">
        <v>25709</v>
      </c>
      <c r="AE3782" t="s">
        <v>25710</v>
      </c>
      <c r="AF3782" t="s">
        <v>115</v>
      </c>
    </row>
    <row r="3783" spans="3:32" x14ac:dyDescent="0.3">
      <c r="C3783" s="21">
        <v>2667601</v>
      </c>
      <c r="D3783" s="20" t="s">
        <v>102</v>
      </c>
      <c r="E3783" s="20" t="s">
        <v>63</v>
      </c>
      <c r="F3783" s="45" t="s">
        <v>25683</v>
      </c>
      <c r="G3783" s="44">
        <v>45222</v>
      </c>
      <c r="H3783" s="20" t="s">
        <v>366</v>
      </c>
      <c r="J3783" t="s">
        <v>33</v>
      </c>
      <c r="K3783" t="s">
        <v>34</v>
      </c>
      <c r="L3783" t="s">
        <v>35</v>
      </c>
      <c r="M3783" t="s">
        <v>36</v>
      </c>
      <c r="N3783" t="s">
        <v>37</v>
      </c>
      <c r="O3783" t="s">
        <v>25711</v>
      </c>
      <c r="P3783" s="13" t="s">
        <v>24352</v>
      </c>
      <c r="Q3783" s="2" t="s">
        <v>25712</v>
      </c>
      <c r="R3783" t="s">
        <v>25711</v>
      </c>
      <c r="S3783" s="13" t="s">
        <v>24352</v>
      </c>
      <c r="T3783" t="s">
        <v>25713</v>
      </c>
      <c r="U3783" t="s">
        <v>1816</v>
      </c>
      <c r="V3783" t="s">
        <v>37</v>
      </c>
      <c r="W3783" t="s">
        <v>42</v>
      </c>
      <c r="X3783" t="s">
        <v>560</v>
      </c>
      <c r="Y3783" t="s">
        <v>44</v>
      </c>
      <c r="Z3783" t="s">
        <v>45</v>
      </c>
      <c r="AA3783" t="s">
        <v>25714</v>
      </c>
      <c r="AB3783" t="s">
        <v>1818</v>
      </c>
      <c r="AC3783" t="s">
        <v>25715</v>
      </c>
      <c r="AD3783" t="s">
        <v>25716</v>
      </c>
      <c r="AE3783" t="s">
        <v>25717</v>
      </c>
      <c r="AF3783" t="s">
        <v>115</v>
      </c>
    </row>
    <row r="3784" spans="3:32" x14ac:dyDescent="0.3">
      <c r="C3784" s="21">
        <v>2667653</v>
      </c>
      <c r="D3784" s="20" t="s">
        <v>102</v>
      </c>
      <c r="E3784" s="20" t="s">
        <v>63</v>
      </c>
      <c r="F3784" s="45" t="s">
        <v>25683</v>
      </c>
      <c r="G3784" s="44">
        <v>45222</v>
      </c>
      <c r="H3784" s="20" t="s">
        <v>366</v>
      </c>
      <c r="J3784" t="s">
        <v>33</v>
      </c>
      <c r="K3784" t="s">
        <v>34</v>
      </c>
      <c r="L3784" t="s">
        <v>35</v>
      </c>
      <c r="M3784" t="s">
        <v>105</v>
      </c>
      <c r="N3784" t="s">
        <v>37</v>
      </c>
      <c r="O3784" t="s">
        <v>25718</v>
      </c>
      <c r="P3784" s="13" t="s">
        <v>24352</v>
      </c>
      <c r="Q3784" s="2" t="s">
        <v>44</v>
      </c>
      <c r="R3784" t="s">
        <v>25719</v>
      </c>
      <c r="S3784" s="13" t="s">
        <v>24352</v>
      </c>
      <c r="T3784" t="s">
        <v>25720</v>
      </c>
      <c r="U3784" t="s">
        <v>44</v>
      </c>
      <c r="V3784" t="s">
        <v>37</v>
      </c>
      <c r="W3784" t="s">
        <v>42</v>
      </c>
      <c r="X3784" t="s">
        <v>164</v>
      </c>
      <c r="Y3784" t="s">
        <v>44</v>
      </c>
      <c r="Z3784" t="s">
        <v>78</v>
      </c>
      <c r="AA3784" t="s">
        <v>25721</v>
      </c>
      <c r="AB3784" t="s">
        <v>25722</v>
      </c>
      <c r="AC3784" t="s">
        <v>44</v>
      </c>
      <c r="AD3784" t="s">
        <v>25723</v>
      </c>
      <c r="AE3784" t="s">
        <v>25724</v>
      </c>
      <c r="AF3784" t="s">
        <v>115</v>
      </c>
    </row>
    <row r="3785" spans="3:32" x14ac:dyDescent="0.3">
      <c r="C3785" s="21">
        <v>2667947</v>
      </c>
      <c r="D3785" s="20" t="s">
        <v>102</v>
      </c>
      <c r="E3785" s="20" t="s">
        <v>63</v>
      </c>
      <c r="F3785" s="45" t="s">
        <v>25683</v>
      </c>
      <c r="G3785" s="44">
        <v>45222</v>
      </c>
      <c r="H3785" s="20" t="s">
        <v>366</v>
      </c>
      <c r="J3785" t="s">
        <v>33</v>
      </c>
      <c r="K3785" t="s">
        <v>34</v>
      </c>
      <c r="L3785" t="s">
        <v>35</v>
      </c>
      <c r="M3785" t="s">
        <v>64</v>
      </c>
      <c r="N3785" t="s">
        <v>37</v>
      </c>
      <c r="O3785" t="s">
        <v>24947</v>
      </c>
      <c r="P3785" s="13" t="s">
        <v>24352</v>
      </c>
      <c r="Q3785" s="2" t="s">
        <v>44</v>
      </c>
      <c r="R3785" t="s">
        <v>7960</v>
      </c>
      <c r="S3785" s="13" t="s">
        <v>24352</v>
      </c>
      <c r="T3785" t="s">
        <v>7961</v>
      </c>
      <c r="U3785" t="s">
        <v>44</v>
      </c>
      <c r="V3785" t="s">
        <v>37</v>
      </c>
      <c r="W3785" t="s">
        <v>42</v>
      </c>
      <c r="X3785" t="s">
        <v>164</v>
      </c>
      <c r="Y3785" t="s">
        <v>44</v>
      </c>
      <c r="Z3785" t="s">
        <v>78</v>
      </c>
      <c r="AA3785" t="s">
        <v>24949</v>
      </c>
      <c r="AB3785" t="s">
        <v>25725</v>
      </c>
      <c r="AC3785" t="s">
        <v>44</v>
      </c>
      <c r="AD3785" t="s">
        <v>16158</v>
      </c>
      <c r="AE3785" t="s">
        <v>25726</v>
      </c>
      <c r="AF3785" t="s">
        <v>115</v>
      </c>
    </row>
    <row r="3786" spans="3:32" x14ac:dyDescent="0.3">
      <c r="C3786" s="21">
        <v>2667954</v>
      </c>
      <c r="D3786" s="20" t="s">
        <v>102</v>
      </c>
      <c r="E3786" s="20" t="s">
        <v>30</v>
      </c>
      <c r="F3786" s="45" t="s">
        <v>25683</v>
      </c>
      <c r="G3786" s="44">
        <v>45222</v>
      </c>
      <c r="H3786" s="20" t="s">
        <v>366</v>
      </c>
      <c r="J3786" t="s">
        <v>33</v>
      </c>
      <c r="K3786" t="s">
        <v>34</v>
      </c>
      <c r="L3786" t="s">
        <v>35</v>
      </c>
      <c r="M3786" t="s">
        <v>36</v>
      </c>
      <c r="N3786" t="s">
        <v>37</v>
      </c>
      <c r="O3786" t="s">
        <v>25727</v>
      </c>
      <c r="P3786" s="13" t="s">
        <v>24352</v>
      </c>
      <c r="Q3786" s="2" t="s">
        <v>25728</v>
      </c>
      <c r="R3786" t="s">
        <v>25729</v>
      </c>
      <c r="S3786" s="13" t="s">
        <v>24352</v>
      </c>
      <c r="T3786" t="s">
        <v>25730</v>
      </c>
      <c r="U3786" t="s">
        <v>44</v>
      </c>
      <c r="V3786" t="s">
        <v>37</v>
      </c>
      <c r="W3786" t="s">
        <v>42</v>
      </c>
      <c r="X3786" t="s">
        <v>738</v>
      </c>
      <c r="Y3786" t="s">
        <v>44</v>
      </c>
      <c r="Z3786" t="s">
        <v>19915</v>
      </c>
      <c r="AA3786" t="s">
        <v>25731</v>
      </c>
      <c r="AB3786" t="s">
        <v>25732</v>
      </c>
      <c r="AC3786" t="s">
        <v>25733</v>
      </c>
      <c r="AD3786" t="s">
        <v>25734</v>
      </c>
      <c r="AE3786" t="s">
        <v>25735</v>
      </c>
      <c r="AF3786" t="s">
        <v>115</v>
      </c>
    </row>
    <row r="3787" spans="3:32" x14ac:dyDescent="0.3">
      <c r="C3787" s="21">
        <v>2668321</v>
      </c>
      <c r="D3787" s="20" t="s">
        <v>102</v>
      </c>
      <c r="E3787" s="20" t="s">
        <v>63</v>
      </c>
      <c r="F3787" s="45" t="s">
        <v>25683</v>
      </c>
      <c r="G3787" s="44">
        <v>45222</v>
      </c>
      <c r="H3787" s="20" t="s">
        <v>366</v>
      </c>
      <c r="J3787" t="s">
        <v>33</v>
      </c>
      <c r="K3787" t="s">
        <v>34</v>
      </c>
      <c r="L3787" t="s">
        <v>35</v>
      </c>
      <c r="M3787" t="s">
        <v>36</v>
      </c>
      <c r="N3787" t="s">
        <v>37</v>
      </c>
      <c r="O3787" t="s">
        <v>9314</v>
      </c>
      <c r="P3787" s="13" t="s">
        <v>24352</v>
      </c>
      <c r="Q3787" s="2" t="s">
        <v>44</v>
      </c>
      <c r="R3787" t="s">
        <v>25736</v>
      </c>
      <c r="S3787" s="13" t="s">
        <v>24352</v>
      </c>
      <c r="T3787" t="s">
        <v>9316</v>
      </c>
      <c r="U3787" t="s">
        <v>44</v>
      </c>
      <c r="V3787" t="s">
        <v>37</v>
      </c>
      <c r="W3787" t="s">
        <v>42</v>
      </c>
      <c r="X3787" t="s">
        <v>164</v>
      </c>
      <c r="Y3787" t="s">
        <v>44</v>
      </c>
      <c r="Z3787" t="s">
        <v>78</v>
      </c>
      <c r="AA3787" t="s">
        <v>9317</v>
      </c>
      <c r="AB3787" t="s">
        <v>25737</v>
      </c>
      <c r="AC3787" t="s">
        <v>44</v>
      </c>
      <c r="AD3787" t="s">
        <v>25738</v>
      </c>
      <c r="AE3787" t="s">
        <v>25739</v>
      </c>
      <c r="AF3787" t="s">
        <v>115</v>
      </c>
    </row>
    <row r="3788" spans="3:32" x14ac:dyDescent="0.3">
      <c r="C3788" s="21">
        <v>2668363</v>
      </c>
      <c r="D3788" s="20" t="s">
        <v>102</v>
      </c>
      <c r="E3788" s="20" t="s">
        <v>63</v>
      </c>
      <c r="F3788" s="45" t="s">
        <v>25683</v>
      </c>
      <c r="G3788" s="44">
        <v>45222</v>
      </c>
      <c r="H3788" s="20" t="s">
        <v>366</v>
      </c>
      <c r="J3788" t="s">
        <v>33</v>
      </c>
      <c r="K3788" t="s">
        <v>34</v>
      </c>
      <c r="L3788" t="s">
        <v>35</v>
      </c>
      <c r="M3788" t="s">
        <v>36</v>
      </c>
      <c r="N3788" t="s">
        <v>37</v>
      </c>
      <c r="O3788" t="s">
        <v>25740</v>
      </c>
      <c r="P3788" s="13" t="s">
        <v>24352</v>
      </c>
      <c r="Q3788" s="2" t="s">
        <v>25741</v>
      </c>
      <c r="R3788" t="s">
        <v>25742</v>
      </c>
      <c r="S3788" s="13" t="s">
        <v>24352</v>
      </c>
      <c r="T3788" t="s">
        <v>25743</v>
      </c>
      <c r="U3788" t="s">
        <v>124</v>
      </c>
      <c r="V3788" t="s">
        <v>37</v>
      </c>
      <c r="W3788" t="s">
        <v>42</v>
      </c>
      <c r="X3788" t="s">
        <v>5900</v>
      </c>
      <c r="Y3788" t="s">
        <v>44</v>
      </c>
      <c r="Z3788" t="s">
        <v>45</v>
      </c>
      <c r="AA3788" t="s">
        <v>25744</v>
      </c>
      <c r="AB3788" t="s">
        <v>25745</v>
      </c>
      <c r="AC3788" t="s">
        <v>124</v>
      </c>
      <c r="AD3788" t="s">
        <v>25746</v>
      </c>
      <c r="AE3788" t="s">
        <v>25747</v>
      </c>
      <c r="AF3788" t="s">
        <v>115</v>
      </c>
    </row>
    <row r="3789" spans="3:32" x14ac:dyDescent="0.3">
      <c r="C3789" s="21">
        <v>2668375</v>
      </c>
      <c r="D3789" s="20" t="s">
        <v>102</v>
      </c>
      <c r="E3789" s="20" t="s">
        <v>63</v>
      </c>
      <c r="F3789" s="45" t="s">
        <v>25683</v>
      </c>
      <c r="G3789" s="44">
        <v>45222</v>
      </c>
      <c r="H3789" s="20" t="s">
        <v>366</v>
      </c>
      <c r="J3789" t="s">
        <v>33</v>
      </c>
      <c r="K3789" t="s">
        <v>34</v>
      </c>
      <c r="L3789" t="s">
        <v>35</v>
      </c>
      <c r="M3789" t="s">
        <v>292</v>
      </c>
      <c r="N3789" t="s">
        <v>37</v>
      </c>
      <c r="O3789" t="s">
        <v>6705</v>
      </c>
      <c r="P3789" s="13" t="s">
        <v>24352</v>
      </c>
      <c r="Q3789" s="2" t="s">
        <v>44</v>
      </c>
      <c r="R3789" t="s">
        <v>7550</v>
      </c>
      <c r="S3789" s="13" t="s">
        <v>24352</v>
      </c>
      <c r="T3789" t="s">
        <v>7551</v>
      </c>
      <c r="U3789" t="s">
        <v>44</v>
      </c>
      <c r="V3789" t="s">
        <v>37</v>
      </c>
      <c r="W3789" t="s">
        <v>42</v>
      </c>
      <c r="X3789" t="s">
        <v>164</v>
      </c>
      <c r="Y3789" t="s">
        <v>44</v>
      </c>
      <c r="Z3789" t="s">
        <v>78</v>
      </c>
      <c r="AA3789" t="s">
        <v>7552</v>
      </c>
      <c r="AB3789" t="s">
        <v>44</v>
      </c>
      <c r="AC3789" t="s">
        <v>44</v>
      </c>
      <c r="AD3789" t="s">
        <v>928</v>
      </c>
      <c r="AE3789" t="s">
        <v>25943</v>
      </c>
      <c r="AF3789" t="s">
        <v>115</v>
      </c>
    </row>
    <row r="3790" spans="3:32" x14ac:dyDescent="0.3">
      <c r="C3790" s="21">
        <v>2668684</v>
      </c>
      <c r="D3790" s="20" t="s">
        <v>102</v>
      </c>
      <c r="E3790" s="20" t="s">
        <v>63</v>
      </c>
      <c r="F3790" s="45" t="s">
        <v>25683</v>
      </c>
      <c r="G3790" s="44">
        <v>45222</v>
      </c>
      <c r="H3790" s="20" t="s">
        <v>366</v>
      </c>
      <c r="J3790" t="s">
        <v>33</v>
      </c>
      <c r="K3790" t="s">
        <v>34</v>
      </c>
      <c r="L3790" t="s">
        <v>35</v>
      </c>
      <c r="M3790" t="s">
        <v>36</v>
      </c>
      <c r="N3790" t="s">
        <v>37</v>
      </c>
      <c r="O3790" t="s">
        <v>22951</v>
      </c>
      <c r="P3790" s="13" t="s">
        <v>24352</v>
      </c>
      <c r="Q3790" s="2" t="s">
        <v>44</v>
      </c>
      <c r="R3790" t="s">
        <v>22952</v>
      </c>
      <c r="S3790" s="13" t="s">
        <v>24352</v>
      </c>
      <c r="T3790" t="s">
        <v>21476</v>
      </c>
      <c r="U3790" t="s">
        <v>44</v>
      </c>
      <c r="V3790" t="s">
        <v>37</v>
      </c>
      <c r="W3790" t="s">
        <v>42</v>
      </c>
      <c r="X3790" t="s">
        <v>164</v>
      </c>
      <c r="Y3790" t="s">
        <v>44</v>
      </c>
      <c r="Z3790" t="s">
        <v>78</v>
      </c>
      <c r="AA3790" t="s">
        <v>22953</v>
      </c>
      <c r="AB3790" t="s">
        <v>25748</v>
      </c>
      <c r="AC3790" t="s">
        <v>44</v>
      </c>
      <c r="AD3790" t="s">
        <v>22955</v>
      </c>
      <c r="AE3790" t="s">
        <v>25749</v>
      </c>
      <c r="AF3790" t="s">
        <v>115</v>
      </c>
    </row>
    <row r="3791" spans="3:32" x14ac:dyDescent="0.3">
      <c r="C3791" s="21">
        <v>2668860</v>
      </c>
      <c r="D3791" s="20" t="s">
        <v>102</v>
      </c>
      <c r="E3791" s="20" t="s">
        <v>63</v>
      </c>
      <c r="F3791" s="45" t="s">
        <v>25683</v>
      </c>
      <c r="G3791" s="44">
        <v>45222</v>
      </c>
      <c r="H3791" s="20" t="s">
        <v>366</v>
      </c>
      <c r="J3791" t="s">
        <v>33</v>
      </c>
      <c r="K3791" t="s">
        <v>34</v>
      </c>
      <c r="L3791" t="s">
        <v>35</v>
      </c>
      <c r="M3791" t="s">
        <v>143</v>
      </c>
      <c r="N3791" t="s">
        <v>37</v>
      </c>
      <c r="O3791" t="s">
        <v>25944</v>
      </c>
      <c r="P3791" s="13" t="s">
        <v>24352</v>
      </c>
      <c r="Q3791" s="2" t="s">
        <v>44</v>
      </c>
      <c r="R3791" t="s">
        <v>25945</v>
      </c>
      <c r="S3791" s="13" t="s">
        <v>24352</v>
      </c>
      <c r="T3791" t="s">
        <v>25946</v>
      </c>
      <c r="U3791" t="s">
        <v>44</v>
      </c>
      <c r="V3791" t="s">
        <v>37</v>
      </c>
      <c r="W3791" t="s">
        <v>42</v>
      </c>
      <c r="X3791" t="s">
        <v>164</v>
      </c>
      <c r="Y3791" t="s">
        <v>44</v>
      </c>
      <c r="Z3791" t="s">
        <v>78</v>
      </c>
      <c r="AA3791" t="s">
        <v>25947</v>
      </c>
      <c r="AB3791" t="s">
        <v>44</v>
      </c>
      <c r="AC3791" t="s">
        <v>44</v>
      </c>
      <c r="AD3791" t="s">
        <v>25948</v>
      </c>
      <c r="AE3791" t="s">
        <v>25949</v>
      </c>
      <c r="AF3791" t="s">
        <v>115</v>
      </c>
    </row>
    <row r="3792" spans="3:32" x14ac:dyDescent="0.3">
      <c r="C3792" s="21">
        <v>2668892</v>
      </c>
      <c r="D3792" s="20" t="s">
        <v>102</v>
      </c>
      <c r="E3792" s="20" t="s">
        <v>63</v>
      </c>
      <c r="F3792" s="45" t="s">
        <v>25683</v>
      </c>
      <c r="G3792" s="44">
        <v>45222</v>
      </c>
      <c r="H3792" s="20" t="s">
        <v>366</v>
      </c>
      <c r="J3792" t="s">
        <v>33</v>
      </c>
      <c r="K3792" t="s">
        <v>34</v>
      </c>
      <c r="L3792" t="s">
        <v>35</v>
      </c>
      <c r="M3792" t="s">
        <v>52</v>
      </c>
      <c r="N3792" t="s">
        <v>37</v>
      </c>
      <c r="O3792" t="s">
        <v>25950</v>
      </c>
      <c r="P3792" s="13" t="s">
        <v>24352</v>
      </c>
      <c r="Q3792" s="2" t="s">
        <v>44</v>
      </c>
      <c r="R3792" t="s">
        <v>25951</v>
      </c>
      <c r="S3792" s="13" t="s">
        <v>24352</v>
      </c>
      <c r="T3792" t="s">
        <v>25952</v>
      </c>
      <c r="U3792" t="s">
        <v>44</v>
      </c>
      <c r="V3792" t="s">
        <v>37</v>
      </c>
      <c r="W3792" t="s">
        <v>42</v>
      </c>
      <c r="X3792" t="s">
        <v>164</v>
      </c>
      <c r="Y3792" t="s">
        <v>44</v>
      </c>
      <c r="Z3792" t="s">
        <v>78</v>
      </c>
      <c r="AA3792" t="s">
        <v>25953</v>
      </c>
      <c r="AB3792" t="s">
        <v>25954</v>
      </c>
      <c r="AC3792" t="s">
        <v>44</v>
      </c>
      <c r="AD3792" t="s">
        <v>25955</v>
      </c>
      <c r="AE3792" t="s">
        <v>25956</v>
      </c>
      <c r="AF3792" t="s">
        <v>115</v>
      </c>
    </row>
    <row r="3793" spans="3:32" x14ac:dyDescent="0.3">
      <c r="C3793" s="21">
        <v>2668919</v>
      </c>
      <c r="D3793" s="20" t="s">
        <v>102</v>
      </c>
      <c r="E3793" s="20" t="s">
        <v>280</v>
      </c>
      <c r="F3793" s="45" t="s">
        <v>25683</v>
      </c>
      <c r="G3793" s="44">
        <v>45222</v>
      </c>
      <c r="H3793" s="20" t="s">
        <v>366</v>
      </c>
      <c r="J3793" t="s">
        <v>33</v>
      </c>
      <c r="K3793" t="s">
        <v>34</v>
      </c>
      <c r="L3793" t="s">
        <v>35</v>
      </c>
      <c r="M3793" t="s">
        <v>64</v>
      </c>
      <c r="N3793" t="s">
        <v>37</v>
      </c>
      <c r="O3793" t="s">
        <v>25750</v>
      </c>
      <c r="P3793" s="13" t="s">
        <v>24352</v>
      </c>
      <c r="Q3793" s="2" t="s">
        <v>25751</v>
      </c>
      <c r="R3793" t="s">
        <v>25750</v>
      </c>
      <c r="S3793" s="13" t="s">
        <v>24352</v>
      </c>
      <c r="T3793" t="s">
        <v>25752</v>
      </c>
      <c r="U3793" t="s">
        <v>25753</v>
      </c>
      <c r="V3793" t="s">
        <v>37</v>
      </c>
      <c r="W3793" t="s">
        <v>42</v>
      </c>
      <c r="X3793" t="s">
        <v>10425</v>
      </c>
      <c r="Y3793" t="s">
        <v>44</v>
      </c>
      <c r="Z3793" t="s">
        <v>6297</v>
      </c>
      <c r="AA3793" t="s">
        <v>25754</v>
      </c>
      <c r="AB3793" t="s">
        <v>25755</v>
      </c>
      <c r="AC3793" t="s">
        <v>25756</v>
      </c>
      <c r="AD3793" t="s">
        <v>25757</v>
      </c>
      <c r="AE3793" t="s">
        <v>25758</v>
      </c>
      <c r="AF3793" t="s">
        <v>115</v>
      </c>
    </row>
    <row r="3794" spans="3:32" x14ac:dyDescent="0.3">
      <c r="C3794" s="21">
        <v>2669622</v>
      </c>
      <c r="D3794" s="20" t="s">
        <v>102</v>
      </c>
      <c r="E3794" s="20" t="s">
        <v>63</v>
      </c>
      <c r="F3794" s="45" t="s">
        <v>25824</v>
      </c>
      <c r="G3794" s="44">
        <v>45222</v>
      </c>
      <c r="H3794" s="20" t="s">
        <v>366</v>
      </c>
      <c r="J3794" t="s">
        <v>33</v>
      </c>
      <c r="K3794" t="s">
        <v>34</v>
      </c>
      <c r="L3794" t="s">
        <v>35</v>
      </c>
      <c r="M3794" t="s">
        <v>105</v>
      </c>
      <c r="N3794" t="s">
        <v>37</v>
      </c>
      <c r="O3794" t="s">
        <v>25970</v>
      </c>
      <c r="P3794" s="13" t="s">
        <v>24524</v>
      </c>
      <c r="Q3794" s="2" t="s">
        <v>44</v>
      </c>
      <c r="R3794" t="s">
        <v>25971</v>
      </c>
      <c r="S3794" s="13" t="s">
        <v>24524</v>
      </c>
      <c r="T3794" t="s">
        <v>25972</v>
      </c>
      <c r="U3794" t="s">
        <v>44</v>
      </c>
      <c r="V3794" t="s">
        <v>37</v>
      </c>
      <c r="W3794" t="s">
        <v>42</v>
      </c>
      <c r="X3794" t="s">
        <v>164</v>
      </c>
      <c r="Y3794" t="s">
        <v>44</v>
      </c>
      <c r="Z3794" t="s">
        <v>78</v>
      </c>
      <c r="AA3794" t="s">
        <v>25973</v>
      </c>
      <c r="AB3794" t="s">
        <v>25974</v>
      </c>
      <c r="AC3794" t="s">
        <v>44</v>
      </c>
      <c r="AD3794" t="s">
        <v>25975</v>
      </c>
      <c r="AE3794" t="s">
        <v>25976</v>
      </c>
      <c r="AF3794" t="s">
        <v>115</v>
      </c>
    </row>
    <row r="3795" spans="3:32" x14ac:dyDescent="0.3">
      <c r="C3795" s="21">
        <v>2669671</v>
      </c>
      <c r="D3795" s="20" t="s">
        <v>102</v>
      </c>
      <c r="E3795" s="20" t="s">
        <v>63</v>
      </c>
      <c r="F3795" s="45" t="s">
        <v>25824</v>
      </c>
      <c r="G3795" s="44">
        <v>45222</v>
      </c>
      <c r="H3795" s="20" t="s">
        <v>366</v>
      </c>
      <c r="J3795" t="s">
        <v>33</v>
      </c>
      <c r="K3795" t="s">
        <v>34</v>
      </c>
      <c r="L3795" t="s">
        <v>35</v>
      </c>
      <c r="M3795" t="s">
        <v>143</v>
      </c>
      <c r="N3795" t="s">
        <v>37</v>
      </c>
      <c r="O3795" t="s">
        <v>25825</v>
      </c>
      <c r="P3795" s="13" t="s">
        <v>24524</v>
      </c>
      <c r="Q3795" s="2" t="s">
        <v>44</v>
      </c>
      <c r="R3795" t="s">
        <v>25826</v>
      </c>
      <c r="S3795" s="13" t="s">
        <v>24524</v>
      </c>
      <c r="T3795" t="s">
        <v>25827</v>
      </c>
      <c r="U3795" t="s">
        <v>44</v>
      </c>
      <c r="V3795" t="s">
        <v>37</v>
      </c>
      <c r="W3795" t="s">
        <v>42</v>
      </c>
      <c r="X3795" t="s">
        <v>164</v>
      </c>
      <c r="Y3795" t="s">
        <v>44</v>
      </c>
      <c r="Z3795" t="s">
        <v>78</v>
      </c>
      <c r="AA3795" t="s">
        <v>25828</v>
      </c>
      <c r="AB3795" t="s">
        <v>22714</v>
      </c>
      <c r="AC3795" t="s">
        <v>44</v>
      </c>
      <c r="AD3795" t="s">
        <v>22715</v>
      </c>
      <c r="AE3795" t="s">
        <v>25829</v>
      </c>
      <c r="AF3795" t="s">
        <v>115</v>
      </c>
    </row>
    <row r="3796" spans="3:32" x14ac:dyDescent="0.3">
      <c r="C3796" s="21">
        <v>2672966</v>
      </c>
      <c r="D3796" s="20" t="s">
        <v>29</v>
      </c>
      <c r="E3796" s="20" t="s">
        <v>30</v>
      </c>
      <c r="F3796" s="45" t="s">
        <v>25477</v>
      </c>
      <c r="G3796" s="44" t="s">
        <v>25477</v>
      </c>
      <c r="H3796" s="20" t="s">
        <v>366</v>
      </c>
      <c r="J3796" t="s">
        <v>33</v>
      </c>
      <c r="K3796" t="s">
        <v>382</v>
      </c>
      <c r="L3796" t="s">
        <v>35</v>
      </c>
      <c r="M3796" t="s">
        <v>292</v>
      </c>
      <c r="N3796" t="s">
        <v>37</v>
      </c>
      <c r="O3796" t="s">
        <v>20895</v>
      </c>
      <c r="P3796" s="13" t="s">
        <v>24818</v>
      </c>
      <c r="Q3796" s="2" t="s">
        <v>26367</v>
      </c>
      <c r="R3796" t="s">
        <v>20895</v>
      </c>
      <c r="S3796" s="13" t="s">
        <v>24818</v>
      </c>
      <c r="T3796" t="s">
        <v>20897</v>
      </c>
      <c r="U3796" t="s">
        <v>20898</v>
      </c>
      <c r="V3796" t="s">
        <v>37</v>
      </c>
      <c r="W3796" t="s">
        <v>42</v>
      </c>
      <c r="X3796" t="s">
        <v>532</v>
      </c>
      <c r="Y3796" t="s">
        <v>44</v>
      </c>
      <c r="Z3796" t="s">
        <v>136</v>
      </c>
      <c r="AA3796" t="s">
        <v>20899</v>
      </c>
      <c r="AB3796" t="s">
        <v>20900</v>
      </c>
      <c r="AC3796" t="s">
        <v>20900</v>
      </c>
      <c r="AD3796" t="s">
        <v>20901</v>
      </c>
      <c r="AE3796" t="s">
        <v>26368</v>
      </c>
      <c r="AF3796" t="s">
        <v>51</v>
      </c>
    </row>
    <row r="3797" spans="3:32" x14ac:dyDescent="0.3">
      <c r="C3797" s="21">
        <v>2677150</v>
      </c>
      <c r="D3797" s="20" t="s">
        <v>29</v>
      </c>
      <c r="E3797" s="20" t="s">
        <v>63</v>
      </c>
      <c r="F3797" s="45" t="s">
        <v>25824</v>
      </c>
      <c r="G3797" s="44" t="s">
        <v>25477</v>
      </c>
      <c r="H3797" s="20" t="s">
        <v>366</v>
      </c>
      <c r="J3797" t="s">
        <v>33</v>
      </c>
      <c r="K3797" t="s">
        <v>34</v>
      </c>
      <c r="L3797" t="s">
        <v>35</v>
      </c>
      <c r="M3797" t="s">
        <v>143</v>
      </c>
      <c r="N3797" t="s">
        <v>37</v>
      </c>
      <c r="O3797" t="s">
        <v>26111</v>
      </c>
      <c r="P3797" s="13" t="s">
        <v>25013</v>
      </c>
      <c r="Q3797" s="2" t="s">
        <v>26112</v>
      </c>
      <c r="R3797" t="s">
        <v>26111</v>
      </c>
      <c r="S3797" s="13" t="s">
        <v>25013</v>
      </c>
      <c r="T3797" t="s">
        <v>26113</v>
      </c>
      <c r="U3797" t="s">
        <v>26114</v>
      </c>
      <c r="V3797" t="s">
        <v>37</v>
      </c>
      <c r="W3797" t="s">
        <v>42</v>
      </c>
      <c r="X3797" t="s">
        <v>1941</v>
      </c>
      <c r="Y3797" t="s">
        <v>44</v>
      </c>
      <c r="Z3797" t="s">
        <v>1426</v>
      </c>
      <c r="AA3797" t="s">
        <v>26115</v>
      </c>
      <c r="AB3797" t="s">
        <v>44</v>
      </c>
      <c r="AC3797" t="s">
        <v>26116</v>
      </c>
      <c r="AD3797" t="s">
        <v>26117</v>
      </c>
      <c r="AE3797" t="s">
        <v>26118</v>
      </c>
      <c r="AF3797" t="s">
        <v>51</v>
      </c>
    </row>
    <row r="3798" spans="3:32" x14ac:dyDescent="0.3">
      <c r="C3798" s="21">
        <v>2677213</v>
      </c>
      <c r="D3798" s="20" t="s">
        <v>29</v>
      </c>
      <c r="E3798" s="20" t="s">
        <v>63</v>
      </c>
      <c r="F3798" s="45" t="s">
        <v>25824</v>
      </c>
      <c r="G3798" s="44" t="s">
        <v>25477</v>
      </c>
      <c r="H3798" s="20" t="s">
        <v>366</v>
      </c>
      <c r="J3798" t="s">
        <v>33</v>
      </c>
      <c r="K3798" t="s">
        <v>34</v>
      </c>
      <c r="L3798" t="s">
        <v>35</v>
      </c>
      <c r="M3798" t="s">
        <v>52</v>
      </c>
      <c r="N3798" t="s">
        <v>37</v>
      </c>
      <c r="O3798" t="s">
        <v>26119</v>
      </c>
      <c r="P3798" s="13" t="s">
        <v>25013</v>
      </c>
      <c r="Q3798" s="2" t="s">
        <v>26120</v>
      </c>
      <c r="R3798" t="s">
        <v>26119</v>
      </c>
      <c r="S3798" s="13" t="s">
        <v>25013</v>
      </c>
      <c r="T3798" t="s">
        <v>26121</v>
      </c>
      <c r="U3798" t="s">
        <v>26122</v>
      </c>
      <c r="V3798" t="s">
        <v>37</v>
      </c>
      <c r="W3798" t="s">
        <v>42</v>
      </c>
      <c r="X3798" t="s">
        <v>4356</v>
      </c>
      <c r="Y3798" t="s">
        <v>44</v>
      </c>
      <c r="Z3798" t="s">
        <v>45</v>
      </c>
      <c r="AA3798" t="s">
        <v>26123</v>
      </c>
      <c r="AB3798" t="s">
        <v>26124</v>
      </c>
      <c r="AC3798" t="s">
        <v>26125</v>
      </c>
      <c r="AD3798" t="s">
        <v>26126</v>
      </c>
      <c r="AE3798" t="s">
        <v>26127</v>
      </c>
      <c r="AF3798" t="s">
        <v>51</v>
      </c>
    </row>
    <row r="3799" spans="3:32" x14ac:dyDescent="0.3">
      <c r="C3799" s="21">
        <v>2677504</v>
      </c>
      <c r="D3799" s="20" t="s">
        <v>29</v>
      </c>
      <c r="E3799" s="20" t="s">
        <v>63</v>
      </c>
      <c r="F3799" s="45" t="s">
        <v>25824</v>
      </c>
      <c r="G3799" s="44" t="s">
        <v>25477</v>
      </c>
      <c r="H3799" s="20" t="s">
        <v>366</v>
      </c>
      <c r="J3799" t="s">
        <v>33</v>
      </c>
      <c r="K3799" t="s">
        <v>34</v>
      </c>
      <c r="L3799" t="s">
        <v>35</v>
      </c>
      <c r="M3799" t="s">
        <v>36</v>
      </c>
      <c r="N3799" t="s">
        <v>37</v>
      </c>
      <c r="O3799" t="s">
        <v>26128</v>
      </c>
      <c r="P3799" s="13" t="s">
        <v>25013</v>
      </c>
      <c r="Q3799" s="2" t="s">
        <v>26129</v>
      </c>
      <c r="R3799" t="s">
        <v>26128</v>
      </c>
      <c r="S3799" s="13" t="s">
        <v>25013</v>
      </c>
      <c r="T3799" t="s">
        <v>26130</v>
      </c>
      <c r="U3799" t="s">
        <v>26131</v>
      </c>
      <c r="V3799" t="s">
        <v>37</v>
      </c>
      <c r="W3799" t="s">
        <v>42</v>
      </c>
      <c r="X3799" t="s">
        <v>25819</v>
      </c>
      <c r="Y3799" t="s">
        <v>44</v>
      </c>
      <c r="Z3799" t="s">
        <v>78</v>
      </c>
      <c r="AA3799" t="s">
        <v>26132</v>
      </c>
      <c r="AB3799" t="s">
        <v>26133</v>
      </c>
      <c r="AC3799" t="s">
        <v>26134</v>
      </c>
      <c r="AD3799" t="s">
        <v>26135</v>
      </c>
      <c r="AE3799" t="s">
        <v>26136</v>
      </c>
      <c r="AF3799" t="s">
        <v>51</v>
      </c>
    </row>
    <row r="3800" spans="3:32" x14ac:dyDescent="0.3">
      <c r="C3800" s="21">
        <v>2677630</v>
      </c>
      <c r="D3800" s="20" t="s">
        <v>29</v>
      </c>
      <c r="E3800" s="20" t="s">
        <v>63</v>
      </c>
      <c r="F3800" s="45" t="s">
        <v>25824</v>
      </c>
      <c r="G3800" s="44" t="s">
        <v>25477</v>
      </c>
      <c r="H3800" s="20" t="s">
        <v>366</v>
      </c>
      <c r="J3800" t="s">
        <v>33</v>
      </c>
      <c r="K3800" t="s">
        <v>34</v>
      </c>
      <c r="L3800" t="s">
        <v>35</v>
      </c>
      <c r="M3800" t="s">
        <v>292</v>
      </c>
      <c r="N3800" t="s">
        <v>37</v>
      </c>
      <c r="O3800" t="s">
        <v>26137</v>
      </c>
      <c r="P3800" s="13" t="s">
        <v>25013</v>
      </c>
      <c r="Q3800" s="2" t="s">
        <v>26138</v>
      </c>
      <c r="R3800" t="s">
        <v>26139</v>
      </c>
      <c r="S3800" s="13" t="s">
        <v>25013</v>
      </c>
      <c r="T3800" t="s">
        <v>24882</v>
      </c>
      <c r="U3800" t="s">
        <v>44</v>
      </c>
      <c r="V3800" t="s">
        <v>37</v>
      </c>
      <c r="W3800" t="s">
        <v>42</v>
      </c>
      <c r="X3800" t="s">
        <v>19052</v>
      </c>
      <c r="Y3800" t="s">
        <v>44</v>
      </c>
      <c r="Z3800" t="s">
        <v>78</v>
      </c>
      <c r="AA3800" t="s">
        <v>26140</v>
      </c>
      <c r="AB3800" t="s">
        <v>44</v>
      </c>
      <c r="AC3800" t="s">
        <v>71</v>
      </c>
      <c r="AD3800" t="s">
        <v>26141</v>
      </c>
      <c r="AE3800" t="s">
        <v>26142</v>
      </c>
      <c r="AF3800" t="s">
        <v>26143</v>
      </c>
    </row>
    <row r="3801" spans="3:32" x14ac:dyDescent="0.3">
      <c r="C3801" s="21">
        <v>2678369</v>
      </c>
      <c r="D3801" s="20" t="s">
        <v>29</v>
      </c>
      <c r="E3801" s="20" t="s">
        <v>63</v>
      </c>
      <c r="F3801" s="45" t="s">
        <v>25824</v>
      </c>
      <c r="G3801" s="44" t="s">
        <v>25477</v>
      </c>
      <c r="H3801" s="20" t="s">
        <v>366</v>
      </c>
      <c r="J3801" t="s">
        <v>33</v>
      </c>
      <c r="K3801" t="s">
        <v>34</v>
      </c>
      <c r="L3801" t="s">
        <v>35</v>
      </c>
      <c r="M3801" t="s">
        <v>52</v>
      </c>
      <c r="N3801" t="s">
        <v>37</v>
      </c>
      <c r="O3801" t="s">
        <v>26216</v>
      </c>
      <c r="P3801" s="13" t="s">
        <v>25013</v>
      </c>
      <c r="Q3801" s="2" t="s">
        <v>26217</v>
      </c>
      <c r="R3801" t="s">
        <v>26218</v>
      </c>
      <c r="S3801" s="13" t="s">
        <v>25013</v>
      </c>
      <c r="T3801" t="s">
        <v>26219</v>
      </c>
      <c r="U3801" t="s">
        <v>26216</v>
      </c>
      <c r="V3801" t="s">
        <v>37</v>
      </c>
      <c r="W3801" t="s">
        <v>42</v>
      </c>
      <c r="X3801" t="s">
        <v>553</v>
      </c>
      <c r="Y3801" t="s">
        <v>44</v>
      </c>
      <c r="Z3801" t="s">
        <v>45</v>
      </c>
      <c r="AA3801" t="s">
        <v>26220</v>
      </c>
      <c r="AB3801" t="s">
        <v>44</v>
      </c>
      <c r="AC3801" t="s">
        <v>26221</v>
      </c>
      <c r="AD3801" t="s">
        <v>26222</v>
      </c>
      <c r="AE3801" t="s">
        <v>26223</v>
      </c>
      <c r="AF3801" t="s">
        <v>51</v>
      </c>
    </row>
    <row r="3802" spans="3:32" x14ac:dyDescent="0.3">
      <c r="C3802" s="21">
        <v>2678447</v>
      </c>
      <c r="D3802" s="20" t="s">
        <v>29</v>
      </c>
      <c r="E3802" s="20" t="s">
        <v>141</v>
      </c>
      <c r="F3802" s="45" t="s">
        <v>25824</v>
      </c>
      <c r="G3802" s="44" t="s">
        <v>25477</v>
      </c>
      <c r="H3802" s="20" t="s">
        <v>366</v>
      </c>
      <c r="J3802" t="s">
        <v>33</v>
      </c>
      <c r="K3802" t="s">
        <v>34</v>
      </c>
      <c r="L3802" t="s">
        <v>35</v>
      </c>
      <c r="M3802" t="s">
        <v>52</v>
      </c>
      <c r="N3802" t="s">
        <v>37</v>
      </c>
      <c r="O3802" t="s">
        <v>26224</v>
      </c>
      <c r="P3802" s="13" t="s">
        <v>25013</v>
      </c>
      <c r="Q3802" s="2" t="s">
        <v>26225</v>
      </c>
      <c r="R3802" t="s">
        <v>26224</v>
      </c>
      <c r="S3802" s="13" t="s">
        <v>25013</v>
      </c>
      <c r="T3802" t="s">
        <v>26226</v>
      </c>
      <c r="U3802" t="s">
        <v>26227</v>
      </c>
      <c r="V3802" t="s">
        <v>37</v>
      </c>
      <c r="W3802" t="s">
        <v>42</v>
      </c>
      <c r="X3802" t="s">
        <v>22504</v>
      </c>
      <c r="Y3802" t="s">
        <v>44</v>
      </c>
      <c r="Z3802" t="s">
        <v>3737</v>
      </c>
      <c r="AA3802" t="s">
        <v>26228</v>
      </c>
      <c r="AB3802" t="s">
        <v>26229</v>
      </c>
      <c r="AC3802" t="s">
        <v>26230</v>
      </c>
      <c r="AD3802" t="s">
        <v>26231</v>
      </c>
      <c r="AE3802" t="s">
        <v>26232</v>
      </c>
      <c r="AF3802" t="s">
        <v>51</v>
      </c>
    </row>
    <row r="3803" spans="3:32" x14ac:dyDescent="0.3">
      <c r="C3803" s="21">
        <v>2669722</v>
      </c>
      <c r="D3803" s="20" t="s">
        <v>102</v>
      </c>
      <c r="E3803" s="20" t="s">
        <v>63</v>
      </c>
      <c r="F3803" s="45" t="s">
        <v>25824</v>
      </c>
      <c r="G3803" s="44" t="s">
        <v>25477</v>
      </c>
      <c r="H3803" s="20" t="s">
        <v>366</v>
      </c>
      <c r="J3803" t="s">
        <v>33</v>
      </c>
      <c r="K3803" t="s">
        <v>34</v>
      </c>
      <c r="L3803" t="s">
        <v>35</v>
      </c>
      <c r="M3803" t="s">
        <v>292</v>
      </c>
      <c r="N3803" t="s">
        <v>37</v>
      </c>
      <c r="O3803" t="s">
        <v>25830</v>
      </c>
      <c r="P3803" s="13" t="s">
        <v>24524</v>
      </c>
      <c r="Q3803" s="2" t="s">
        <v>44</v>
      </c>
      <c r="R3803" t="s">
        <v>25831</v>
      </c>
      <c r="S3803" s="13" t="s">
        <v>24524</v>
      </c>
      <c r="T3803" t="s">
        <v>25832</v>
      </c>
      <c r="U3803" t="s">
        <v>44</v>
      </c>
      <c r="V3803" t="s">
        <v>37</v>
      </c>
      <c r="W3803" t="s">
        <v>42</v>
      </c>
      <c r="X3803" t="s">
        <v>164</v>
      </c>
      <c r="Y3803" t="s">
        <v>44</v>
      </c>
      <c r="Z3803" t="s">
        <v>78</v>
      </c>
      <c r="AA3803" t="s">
        <v>25833</v>
      </c>
      <c r="AB3803" t="s">
        <v>25834</v>
      </c>
      <c r="AC3803" t="s">
        <v>44</v>
      </c>
      <c r="AD3803" t="s">
        <v>25835</v>
      </c>
      <c r="AE3803" t="s">
        <v>25836</v>
      </c>
      <c r="AF3803" t="s">
        <v>115</v>
      </c>
    </row>
    <row r="3804" spans="3:32" x14ac:dyDescent="0.3">
      <c r="C3804" s="21">
        <v>2669744</v>
      </c>
      <c r="D3804" s="20" t="s">
        <v>102</v>
      </c>
      <c r="E3804" s="20" t="s">
        <v>63</v>
      </c>
      <c r="F3804" s="45" t="s">
        <v>25824</v>
      </c>
      <c r="G3804" s="44" t="s">
        <v>25477</v>
      </c>
      <c r="H3804" s="20" t="s">
        <v>366</v>
      </c>
      <c r="J3804" t="s">
        <v>33</v>
      </c>
      <c r="K3804" t="s">
        <v>34</v>
      </c>
      <c r="L3804" t="s">
        <v>35</v>
      </c>
      <c r="M3804" t="s">
        <v>105</v>
      </c>
      <c r="N3804" t="s">
        <v>37</v>
      </c>
      <c r="O3804" t="s">
        <v>25837</v>
      </c>
      <c r="P3804" s="13" t="s">
        <v>24524</v>
      </c>
      <c r="Q3804" s="2" t="s">
        <v>17579</v>
      </c>
      <c r="R3804" t="s">
        <v>25838</v>
      </c>
      <c r="S3804" s="13" t="s">
        <v>24524</v>
      </c>
      <c r="T3804" t="s">
        <v>25762</v>
      </c>
      <c r="U3804" t="s">
        <v>44</v>
      </c>
      <c r="V3804" t="s">
        <v>37</v>
      </c>
      <c r="W3804" t="s">
        <v>42</v>
      </c>
      <c r="X3804" t="s">
        <v>11649</v>
      </c>
      <c r="Y3804" t="s">
        <v>44</v>
      </c>
      <c r="Z3804" t="s">
        <v>11650</v>
      </c>
      <c r="AA3804" t="s">
        <v>25839</v>
      </c>
      <c r="AB3804" t="s">
        <v>44</v>
      </c>
      <c r="AC3804" t="s">
        <v>25840</v>
      </c>
      <c r="AD3804" t="s">
        <v>25841</v>
      </c>
      <c r="AE3804" t="s">
        <v>25842</v>
      </c>
      <c r="AF3804" t="s">
        <v>115</v>
      </c>
    </row>
    <row r="3805" spans="3:32" x14ac:dyDescent="0.3">
      <c r="C3805" s="21">
        <v>2669802</v>
      </c>
      <c r="D3805" s="20" t="s">
        <v>102</v>
      </c>
      <c r="E3805" s="20" t="s">
        <v>63</v>
      </c>
      <c r="F3805" s="45" t="s">
        <v>25824</v>
      </c>
      <c r="G3805" s="44" t="s">
        <v>25477</v>
      </c>
      <c r="H3805" s="20" t="s">
        <v>366</v>
      </c>
      <c r="J3805" t="s">
        <v>33</v>
      </c>
      <c r="K3805" t="s">
        <v>34</v>
      </c>
      <c r="L3805" t="s">
        <v>35</v>
      </c>
      <c r="M3805" t="s">
        <v>143</v>
      </c>
      <c r="N3805" t="s">
        <v>37</v>
      </c>
      <c r="O3805" t="s">
        <v>25843</v>
      </c>
      <c r="P3805" s="13" t="s">
        <v>24524</v>
      </c>
      <c r="Q3805" s="2" t="s">
        <v>44</v>
      </c>
      <c r="R3805" t="s">
        <v>25844</v>
      </c>
      <c r="S3805" s="13" t="s">
        <v>24524</v>
      </c>
      <c r="T3805" t="s">
        <v>25845</v>
      </c>
      <c r="U3805" t="s">
        <v>44</v>
      </c>
      <c r="V3805" t="s">
        <v>37</v>
      </c>
      <c r="W3805" t="s">
        <v>42</v>
      </c>
      <c r="X3805" t="s">
        <v>164</v>
      </c>
      <c r="Y3805" t="s">
        <v>44</v>
      </c>
      <c r="Z3805" t="s">
        <v>78</v>
      </c>
      <c r="AA3805" t="s">
        <v>25846</v>
      </c>
      <c r="AB3805" t="s">
        <v>25847</v>
      </c>
      <c r="AC3805" t="s">
        <v>44</v>
      </c>
      <c r="AD3805" t="s">
        <v>25848</v>
      </c>
      <c r="AE3805" t="s">
        <v>25849</v>
      </c>
      <c r="AF3805" t="s">
        <v>115</v>
      </c>
    </row>
    <row r="3806" spans="3:32" x14ac:dyDescent="0.3">
      <c r="C3806" s="21">
        <v>2669831</v>
      </c>
      <c r="D3806" s="20" t="s">
        <v>102</v>
      </c>
      <c r="E3806" s="20" t="s">
        <v>63</v>
      </c>
      <c r="F3806" s="45" t="s">
        <v>25824</v>
      </c>
      <c r="G3806" s="44" t="s">
        <v>25477</v>
      </c>
      <c r="H3806" s="20" t="s">
        <v>366</v>
      </c>
      <c r="J3806" t="s">
        <v>33</v>
      </c>
      <c r="K3806" t="s">
        <v>142</v>
      </c>
      <c r="L3806" t="s">
        <v>35</v>
      </c>
      <c r="M3806" t="s">
        <v>292</v>
      </c>
      <c r="N3806" t="s">
        <v>37</v>
      </c>
      <c r="O3806" t="s">
        <v>26085</v>
      </c>
      <c r="P3806" s="13" t="s">
        <v>24524</v>
      </c>
      <c r="Q3806" s="2" t="s">
        <v>44</v>
      </c>
      <c r="R3806" t="s">
        <v>24829</v>
      </c>
      <c r="S3806" s="13" t="s">
        <v>24524</v>
      </c>
      <c r="T3806" t="s">
        <v>24830</v>
      </c>
      <c r="U3806" t="s">
        <v>44</v>
      </c>
      <c r="V3806" t="s">
        <v>37</v>
      </c>
      <c r="W3806" t="s">
        <v>42</v>
      </c>
      <c r="X3806" t="s">
        <v>164</v>
      </c>
      <c r="Y3806" t="s">
        <v>44</v>
      </c>
      <c r="Z3806" t="s">
        <v>78</v>
      </c>
      <c r="AA3806" t="s">
        <v>26086</v>
      </c>
      <c r="AB3806" t="s">
        <v>24832</v>
      </c>
      <c r="AC3806" t="s">
        <v>44</v>
      </c>
      <c r="AD3806" t="s">
        <v>24833</v>
      </c>
      <c r="AE3806" t="s">
        <v>26087</v>
      </c>
      <c r="AF3806" t="s">
        <v>115</v>
      </c>
    </row>
    <row r="3807" spans="3:32" x14ac:dyDescent="0.3">
      <c r="C3807" s="21">
        <v>2669859</v>
      </c>
      <c r="D3807" s="20" t="s">
        <v>102</v>
      </c>
      <c r="E3807" s="20" t="s">
        <v>63</v>
      </c>
      <c r="F3807" s="45" t="s">
        <v>25824</v>
      </c>
      <c r="G3807" s="44" t="s">
        <v>25477</v>
      </c>
      <c r="H3807" s="20" t="s">
        <v>366</v>
      </c>
      <c r="J3807" t="s">
        <v>33</v>
      </c>
      <c r="K3807" t="s">
        <v>142</v>
      </c>
      <c r="L3807" t="s">
        <v>35</v>
      </c>
      <c r="M3807" t="s">
        <v>292</v>
      </c>
      <c r="N3807" t="s">
        <v>37</v>
      </c>
      <c r="O3807" t="s">
        <v>26088</v>
      </c>
      <c r="P3807" s="13" t="s">
        <v>24524</v>
      </c>
      <c r="Q3807" s="2" t="s">
        <v>44</v>
      </c>
      <c r="R3807" t="s">
        <v>24829</v>
      </c>
      <c r="S3807" s="13" t="s">
        <v>24524</v>
      </c>
      <c r="T3807" t="s">
        <v>24830</v>
      </c>
      <c r="U3807" t="s">
        <v>44</v>
      </c>
      <c r="V3807" t="s">
        <v>37</v>
      </c>
      <c r="W3807" t="s">
        <v>42</v>
      </c>
      <c r="X3807" t="s">
        <v>164</v>
      </c>
      <c r="Y3807" t="s">
        <v>44</v>
      </c>
      <c r="Z3807" t="s">
        <v>78</v>
      </c>
      <c r="AA3807" t="s">
        <v>26089</v>
      </c>
      <c r="AB3807" t="s">
        <v>24832</v>
      </c>
      <c r="AC3807" t="s">
        <v>44</v>
      </c>
      <c r="AD3807" t="s">
        <v>24833</v>
      </c>
      <c r="AE3807" t="s">
        <v>26090</v>
      </c>
      <c r="AF3807" t="s">
        <v>115</v>
      </c>
    </row>
    <row r="3808" spans="3:32" x14ac:dyDescent="0.3">
      <c r="C3808" s="21">
        <v>2669906</v>
      </c>
      <c r="D3808" s="20" t="s">
        <v>102</v>
      </c>
      <c r="E3808" s="20" t="s">
        <v>280</v>
      </c>
      <c r="F3808" s="45" t="s">
        <v>25824</v>
      </c>
      <c r="G3808" s="44" t="s">
        <v>25477</v>
      </c>
      <c r="H3808" s="20" t="s">
        <v>366</v>
      </c>
      <c r="J3808" t="s">
        <v>33</v>
      </c>
      <c r="K3808" t="s">
        <v>34</v>
      </c>
      <c r="L3808" t="s">
        <v>35</v>
      </c>
      <c r="M3808" t="s">
        <v>117</v>
      </c>
      <c r="N3808" t="s">
        <v>37</v>
      </c>
      <c r="O3808" t="s">
        <v>25850</v>
      </c>
      <c r="P3808" s="13" t="s">
        <v>24524</v>
      </c>
      <c r="Q3808" s="2" t="s">
        <v>25851</v>
      </c>
      <c r="R3808" t="s">
        <v>25852</v>
      </c>
      <c r="S3808" s="13" t="s">
        <v>24524</v>
      </c>
      <c r="T3808" t="s">
        <v>25853</v>
      </c>
      <c r="U3808" t="s">
        <v>25854</v>
      </c>
      <c r="V3808" t="s">
        <v>37</v>
      </c>
      <c r="W3808" t="s">
        <v>42</v>
      </c>
      <c r="X3808" t="s">
        <v>2757</v>
      </c>
      <c r="Y3808" t="s">
        <v>44</v>
      </c>
      <c r="Z3808" t="s">
        <v>45</v>
      </c>
      <c r="AA3808" t="s">
        <v>25855</v>
      </c>
      <c r="AB3808" t="s">
        <v>25856</v>
      </c>
      <c r="AC3808" t="s">
        <v>25857</v>
      </c>
      <c r="AD3808" t="s">
        <v>25858</v>
      </c>
      <c r="AE3808" t="s">
        <v>25859</v>
      </c>
      <c r="AF3808" t="s">
        <v>115</v>
      </c>
    </row>
    <row r="3809" spans="3:32" x14ac:dyDescent="0.3">
      <c r="C3809" s="21">
        <v>2669916</v>
      </c>
      <c r="D3809" s="20" t="s">
        <v>102</v>
      </c>
      <c r="E3809" s="20" t="s">
        <v>30</v>
      </c>
      <c r="F3809" s="45" t="s">
        <v>25824</v>
      </c>
      <c r="G3809" s="44" t="s">
        <v>25477</v>
      </c>
      <c r="H3809" s="20" t="s">
        <v>366</v>
      </c>
      <c r="J3809" t="s">
        <v>33</v>
      </c>
      <c r="K3809" t="s">
        <v>34</v>
      </c>
      <c r="L3809" t="s">
        <v>35</v>
      </c>
      <c r="M3809" t="s">
        <v>143</v>
      </c>
      <c r="N3809" t="s">
        <v>37</v>
      </c>
      <c r="O3809" t="s">
        <v>25860</v>
      </c>
      <c r="P3809" s="13" t="s">
        <v>24524</v>
      </c>
      <c r="Q3809" s="2" t="s">
        <v>25861</v>
      </c>
      <c r="R3809" t="s">
        <v>25860</v>
      </c>
      <c r="S3809" s="13" t="s">
        <v>24524</v>
      </c>
      <c r="T3809" t="s">
        <v>25862</v>
      </c>
      <c r="U3809" t="s">
        <v>25863</v>
      </c>
      <c r="V3809" t="s">
        <v>37</v>
      </c>
      <c r="W3809" t="s">
        <v>42</v>
      </c>
      <c r="X3809" t="s">
        <v>2968</v>
      </c>
      <c r="Y3809" t="s">
        <v>44</v>
      </c>
      <c r="Z3809" t="s">
        <v>45</v>
      </c>
      <c r="AA3809" t="s">
        <v>25864</v>
      </c>
      <c r="AB3809" t="s">
        <v>25865</v>
      </c>
      <c r="AC3809" t="s">
        <v>25866</v>
      </c>
      <c r="AD3809" t="s">
        <v>25867</v>
      </c>
      <c r="AE3809" t="s">
        <v>25868</v>
      </c>
      <c r="AF3809" t="s">
        <v>115</v>
      </c>
    </row>
    <row r="3810" spans="3:32" x14ac:dyDescent="0.3">
      <c r="C3810" s="21">
        <v>2669950</v>
      </c>
      <c r="D3810" s="20" t="s">
        <v>102</v>
      </c>
      <c r="E3810" s="20" t="s">
        <v>63</v>
      </c>
      <c r="F3810" s="45" t="s">
        <v>25824</v>
      </c>
      <c r="G3810" s="44" t="s">
        <v>25477</v>
      </c>
      <c r="H3810" s="20" t="s">
        <v>366</v>
      </c>
      <c r="J3810" t="s">
        <v>33</v>
      </c>
      <c r="K3810" t="s">
        <v>34</v>
      </c>
      <c r="L3810" t="s">
        <v>35</v>
      </c>
      <c r="M3810" t="s">
        <v>52</v>
      </c>
      <c r="N3810" t="s">
        <v>37</v>
      </c>
      <c r="O3810" t="s">
        <v>19093</v>
      </c>
      <c r="P3810" s="13" t="s">
        <v>24524</v>
      </c>
      <c r="Q3810" s="2" t="s">
        <v>26091</v>
      </c>
      <c r="R3810" t="s">
        <v>26092</v>
      </c>
      <c r="S3810" s="13" t="s">
        <v>24524</v>
      </c>
      <c r="T3810" t="s">
        <v>26093</v>
      </c>
      <c r="U3810" t="s">
        <v>44</v>
      </c>
      <c r="V3810" t="s">
        <v>37</v>
      </c>
      <c r="W3810" t="s">
        <v>42</v>
      </c>
      <c r="X3810" t="s">
        <v>1150</v>
      </c>
      <c r="Y3810" t="s">
        <v>44</v>
      </c>
      <c r="Z3810" t="s">
        <v>78</v>
      </c>
      <c r="AA3810" t="s">
        <v>19097</v>
      </c>
      <c r="AB3810" t="s">
        <v>44</v>
      </c>
      <c r="AC3810" t="s">
        <v>26094</v>
      </c>
      <c r="AD3810" t="s">
        <v>26095</v>
      </c>
      <c r="AE3810" t="s">
        <v>26096</v>
      </c>
      <c r="AF3810" t="s">
        <v>115</v>
      </c>
    </row>
    <row r="3811" spans="3:32" x14ac:dyDescent="0.3">
      <c r="C3811" s="21">
        <v>2670102</v>
      </c>
      <c r="D3811" s="20" t="s">
        <v>102</v>
      </c>
      <c r="E3811" s="20" t="s">
        <v>63</v>
      </c>
      <c r="F3811" s="45" t="s">
        <v>25824</v>
      </c>
      <c r="G3811" s="44" t="s">
        <v>25477</v>
      </c>
      <c r="H3811" s="20" t="s">
        <v>366</v>
      </c>
      <c r="J3811" t="s">
        <v>33</v>
      </c>
      <c r="K3811" t="s">
        <v>34</v>
      </c>
      <c r="L3811" t="s">
        <v>35</v>
      </c>
      <c r="M3811" t="s">
        <v>52</v>
      </c>
      <c r="N3811" t="s">
        <v>37</v>
      </c>
      <c r="O3811" t="s">
        <v>25869</v>
      </c>
      <c r="P3811" s="13" t="s">
        <v>24524</v>
      </c>
      <c r="Q3811" s="2" t="s">
        <v>25870</v>
      </c>
      <c r="R3811" t="s">
        <v>25871</v>
      </c>
      <c r="S3811" s="13" t="s">
        <v>24524</v>
      </c>
      <c r="T3811" t="s">
        <v>25872</v>
      </c>
      <c r="U3811" t="s">
        <v>25873</v>
      </c>
      <c r="V3811" t="s">
        <v>37</v>
      </c>
      <c r="W3811" t="s">
        <v>42</v>
      </c>
      <c r="X3811" t="s">
        <v>2219</v>
      </c>
      <c r="Y3811" t="s">
        <v>44</v>
      </c>
      <c r="Z3811" t="s">
        <v>45</v>
      </c>
      <c r="AA3811" t="s">
        <v>25874</v>
      </c>
      <c r="AB3811" t="s">
        <v>44</v>
      </c>
      <c r="AC3811" t="s">
        <v>25875</v>
      </c>
      <c r="AD3811" t="s">
        <v>25876</v>
      </c>
      <c r="AE3811" t="s">
        <v>25877</v>
      </c>
      <c r="AF3811" t="s">
        <v>115</v>
      </c>
    </row>
    <row r="3812" spans="3:32" x14ac:dyDescent="0.3">
      <c r="C3812" s="21">
        <v>2670703</v>
      </c>
      <c r="D3812" s="20" t="s">
        <v>102</v>
      </c>
      <c r="E3812" s="20" t="s">
        <v>280</v>
      </c>
      <c r="F3812" s="45" t="s">
        <v>25824</v>
      </c>
      <c r="G3812" s="44" t="s">
        <v>25477</v>
      </c>
      <c r="H3812" s="20" t="s">
        <v>366</v>
      </c>
      <c r="J3812" t="s">
        <v>33</v>
      </c>
      <c r="K3812" t="s">
        <v>34</v>
      </c>
      <c r="L3812" t="s">
        <v>35</v>
      </c>
      <c r="M3812" t="s">
        <v>36</v>
      </c>
      <c r="N3812" t="s">
        <v>37</v>
      </c>
      <c r="O3812" t="s">
        <v>25878</v>
      </c>
      <c r="P3812" s="13" t="s">
        <v>24524</v>
      </c>
      <c r="Q3812" s="2" t="s">
        <v>44</v>
      </c>
      <c r="R3812" t="s">
        <v>25879</v>
      </c>
      <c r="S3812" s="13" t="s">
        <v>24524</v>
      </c>
      <c r="T3812" t="s">
        <v>25880</v>
      </c>
      <c r="U3812" t="s">
        <v>44</v>
      </c>
      <c r="V3812" t="s">
        <v>37</v>
      </c>
      <c r="W3812" t="s">
        <v>42</v>
      </c>
      <c r="X3812" t="s">
        <v>164</v>
      </c>
      <c r="Y3812" t="s">
        <v>44</v>
      </c>
      <c r="Z3812" t="s">
        <v>78</v>
      </c>
      <c r="AA3812" t="s">
        <v>25881</v>
      </c>
      <c r="AB3812" t="s">
        <v>2186</v>
      </c>
      <c r="AC3812" t="s">
        <v>44</v>
      </c>
      <c r="AD3812" t="s">
        <v>25882</v>
      </c>
      <c r="AE3812" t="s">
        <v>25883</v>
      </c>
      <c r="AF3812" t="s">
        <v>115</v>
      </c>
    </row>
    <row r="3813" spans="3:32" x14ac:dyDescent="0.3">
      <c r="C3813" s="21">
        <v>2670731</v>
      </c>
      <c r="D3813" s="20" t="s">
        <v>102</v>
      </c>
      <c r="E3813" s="20" t="s">
        <v>63</v>
      </c>
      <c r="F3813" s="45" t="s">
        <v>25824</v>
      </c>
      <c r="G3813" s="44" t="s">
        <v>25477</v>
      </c>
      <c r="H3813" s="20" t="s">
        <v>366</v>
      </c>
      <c r="J3813" t="s">
        <v>33</v>
      </c>
      <c r="K3813" t="s">
        <v>34</v>
      </c>
      <c r="L3813" t="s">
        <v>35</v>
      </c>
      <c r="M3813" t="s">
        <v>105</v>
      </c>
      <c r="N3813" t="s">
        <v>37</v>
      </c>
      <c r="O3813" t="s">
        <v>25884</v>
      </c>
      <c r="P3813" s="13" t="s">
        <v>24524</v>
      </c>
      <c r="Q3813" s="2" t="s">
        <v>44</v>
      </c>
      <c r="R3813" t="s">
        <v>25885</v>
      </c>
      <c r="S3813" s="13" t="s">
        <v>24524</v>
      </c>
      <c r="T3813" t="s">
        <v>25886</v>
      </c>
      <c r="U3813" t="s">
        <v>44</v>
      </c>
      <c r="V3813" t="s">
        <v>37</v>
      </c>
      <c r="W3813" t="s">
        <v>42</v>
      </c>
      <c r="X3813" t="s">
        <v>164</v>
      </c>
      <c r="Y3813" t="s">
        <v>44</v>
      </c>
      <c r="Z3813" t="s">
        <v>78</v>
      </c>
      <c r="AA3813" t="s">
        <v>25887</v>
      </c>
      <c r="AB3813" t="s">
        <v>25888</v>
      </c>
      <c r="AC3813" t="s">
        <v>44</v>
      </c>
      <c r="AD3813" t="s">
        <v>25889</v>
      </c>
      <c r="AE3813" t="s">
        <v>25890</v>
      </c>
      <c r="AF3813" t="s">
        <v>115</v>
      </c>
    </row>
    <row r="3814" spans="3:32" x14ac:dyDescent="0.3">
      <c r="C3814" s="21">
        <v>2670803</v>
      </c>
      <c r="D3814" s="20" t="s">
        <v>102</v>
      </c>
      <c r="E3814" s="20" t="s">
        <v>63</v>
      </c>
      <c r="F3814" s="45" t="s">
        <v>25824</v>
      </c>
      <c r="G3814" s="44" t="s">
        <v>25477</v>
      </c>
      <c r="H3814" s="20" t="s">
        <v>366</v>
      </c>
      <c r="J3814" t="s">
        <v>33</v>
      </c>
      <c r="K3814" t="s">
        <v>34</v>
      </c>
      <c r="L3814" t="s">
        <v>35</v>
      </c>
      <c r="M3814" t="s">
        <v>143</v>
      </c>
      <c r="N3814" t="s">
        <v>37</v>
      </c>
      <c r="O3814" t="s">
        <v>25891</v>
      </c>
      <c r="P3814" s="13" t="s">
        <v>24524</v>
      </c>
      <c r="Q3814" s="2" t="s">
        <v>25892</v>
      </c>
      <c r="R3814" t="s">
        <v>25893</v>
      </c>
      <c r="S3814" s="13" t="s">
        <v>24524</v>
      </c>
      <c r="T3814" t="s">
        <v>25894</v>
      </c>
      <c r="U3814" t="s">
        <v>200</v>
      </c>
      <c r="V3814" t="s">
        <v>37</v>
      </c>
      <c r="W3814" t="s">
        <v>42</v>
      </c>
      <c r="X3814" t="s">
        <v>25819</v>
      </c>
      <c r="Y3814" t="s">
        <v>44</v>
      </c>
      <c r="Z3814" t="s">
        <v>78</v>
      </c>
      <c r="AA3814" t="s">
        <v>25895</v>
      </c>
      <c r="AB3814" t="s">
        <v>44</v>
      </c>
      <c r="AC3814" t="s">
        <v>25896</v>
      </c>
      <c r="AD3814" t="s">
        <v>25897</v>
      </c>
      <c r="AE3814" t="s">
        <v>25898</v>
      </c>
      <c r="AF3814" t="s">
        <v>115</v>
      </c>
    </row>
    <row r="3815" spans="3:32" x14ac:dyDescent="0.3">
      <c r="C3815" s="21">
        <v>2670831</v>
      </c>
      <c r="D3815" s="20" t="s">
        <v>102</v>
      </c>
      <c r="E3815" s="20" t="s">
        <v>63</v>
      </c>
      <c r="F3815" s="45" t="s">
        <v>25824</v>
      </c>
      <c r="G3815" s="44" t="s">
        <v>25477</v>
      </c>
      <c r="H3815" s="20" t="s">
        <v>366</v>
      </c>
      <c r="J3815" t="s">
        <v>33</v>
      </c>
      <c r="K3815" t="s">
        <v>34</v>
      </c>
      <c r="L3815" t="s">
        <v>35</v>
      </c>
      <c r="M3815" t="s">
        <v>36</v>
      </c>
      <c r="N3815" t="s">
        <v>37</v>
      </c>
      <c r="O3815" t="s">
        <v>25899</v>
      </c>
      <c r="P3815" s="13" t="s">
        <v>24524</v>
      </c>
      <c r="Q3815" s="2" t="s">
        <v>44</v>
      </c>
      <c r="R3815" t="s">
        <v>25900</v>
      </c>
      <c r="S3815" s="13" t="s">
        <v>24524</v>
      </c>
      <c r="T3815" t="s">
        <v>25880</v>
      </c>
      <c r="U3815" t="s">
        <v>44</v>
      </c>
      <c r="V3815" t="s">
        <v>37</v>
      </c>
      <c r="W3815" t="s">
        <v>42</v>
      </c>
      <c r="X3815" t="s">
        <v>164</v>
      </c>
      <c r="Y3815" t="s">
        <v>44</v>
      </c>
      <c r="Z3815" t="s">
        <v>78</v>
      </c>
      <c r="AA3815" t="s">
        <v>25901</v>
      </c>
      <c r="AB3815" t="s">
        <v>2186</v>
      </c>
      <c r="AC3815" t="s">
        <v>44</v>
      </c>
      <c r="AD3815" t="s">
        <v>25902</v>
      </c>
      <c r="AE3815" t="s">
        <v>25903</v>
      </c>
      <c r="AF3815" t="s">
        <v>115</v>
      </c>
    </row>
    <row r="3816" spans="3:32" x14ac:dyDescent="0.3">
      <c r="C3816" s="21">
        <v>2670837</v>
      </c>
      <c r="D3816" s="20" t="s">
        <v>102</v>
      </c>
      <c r="E3816" s="20" t="s">
        <v>63</v>
      </c>
      <c r="F3816" s="45" t="s">
        <v>25824</v>
      </c>
      <c r="G3816" s="44" t="s">
        <v>25477</v>
      </c>
      <c r="H3816" s="20" t="s">
        <v>366</v>
      </c>
      <c r="J3816" t="s">
        <v>33</v>
      </c>
      <c r="K3816" t="s">
        <v>34</v>
      </c>
      <c r="L3816" t="s">
        <v>35</v>
      </c>
      <c r="M3816" t="s">
        <v>52</v>
      </c>
      <c r="N3816" t="s">
        <v>37</v>
      </c>
      <c r="O3816" t="s">
        <v>25904</v>
      </c>
      <c r="P3816" s="13" t="s">
        <v>24524</v>
      </c>
      <c r="Q3816" s="2" t="s">
        <v>25905</v>
      </c>
      <c r="R3816" t="s">
        <v>25906</v>
      </c>
      <c r="S3816" s="13" t="s">
        <v>24524</v>
      </c>
      <c r="T3816" t="s">
        <v>25907</v>
      </c>
      <c r="U3816" t="s">
        <v>124</v>
      </c>
      <c r="V3816" t="s">
        <v>37</v>
      </c>
      <c r="W3816" t="s">
        <v>42</v>
      </c>
      <c r="X3816" t="s">
        <v>2219</v>
      </c>
      <c r="Y3816" t="s">
        <v>44</v>
      </c>
      <c r="Z3816" t="s">
        <v>45</v>
      </c>
      <c r="AA3816" t="s">
        <v>25908</v>
      </c>
      <c r="AB3816" t="s">
        <v>124</v>
      </c>
      <c r="AC3816" t="s">
        <v>25909</v>
      </c>
      <c r="AD3816" t="s">
        <v>25910</v>
      </c>
      <c r="AE3816" t="s">
        <v>25911</v>
      </c>
      <c r="AF3816" t="s">
        <v>115</v>
      </c>
    </row>
    <row r="3817" spans="3:32" x14ac:dyDescent="0.3">
      <c r="C3817" s="21">
        <v>2670885</v>
      </c>
      <c r="D3817" s="20" t="s">
        <v>102</v>
      </c>
      <c r="E3817" s="20" t="s">
        <v>63</v>
      </c>
      <c r="F3817" s="45" t="s">
        <v>25824</v>
      </c>
      <c r="G3817" s="44" t="s">
        <v>25477</v>
      </c>
      <c r="H3817" s="20" t="s">
        <v>366</v>
      </c>
      <c r="J3817" t="s">
        <v>33</v>
      </c>
      <c r="K3817" t="s">
        <v>34</v>
      </c>
      <c r="L3817" t="s">
        <v>35</v>
      </c>
      <c r="M3817" t="s">
        <v>117</v>
      </c>
      <c r="N3817" t="s">
        <v>37</v>
      </c>
      <c r="O3817" t="s">
        <v>26097</v>
      </c>
      <c r="P3817" s="13" t="s">
        <v>24524</v>
      </c>
      <c r="Q3817" s="2" t="s">
        <v>18519</v>
      </c>
      <c r="R3817" t="s">
        <v>26097</v>
      </c>
      <c r="S3817" s="13" t="s">
        <v>24524</v>
      </c>
      <c r="T3817" t="s">
        <v>26098</v>
      </c>
      <c r="U3817" t="s">
        <v>24392</v>
      </c>
      <c r="V3817" t="s">
        <v>37</v>
      </c>
      <c r="W3817" t="s">
        <v>42</v>
      </c>
      <c r="X3817" t="s">
        <v>6789</v>
      </c>
      <c r="Y3817" t="s">
        <v>44</v>
      </c>
      <c r="Z3817" t="s">
        <v>45</v>
      </c>
      <c r="AA3817" t="s">
        <v>26099</v>
      </c>
      <c r="AB3817" t="s">
        <v>24394</v>
      </c>
      <c r="AC3817" t="s">
        <v>26100</v>
      </c>
      <c r="AD3817" t="s">
        <v>26101</v>
      </c>
      <c r="AE3817" t="s">
        <v>26102</v>
      </c>
      <c r="AF3817" t="s">
        <v>115</v>
      </c>
    </row>
    <row r="3818" spans="3:32" x14ac:dyDescent="0.3">
      <c r="C3818" s="21">
        <v>2671489</v>
      </c>
      <c r="D3818" s="20" t="s">
        <v>102</v>
      </c>
      <c r="E3818" s="20" t="s">
        <v>63</v>
      </c>
      <c r="F3818" s="45" t="s">
        <v>25824</v>
      </c>
      <c r="G3818" s="44" t="s">
        <v>25477</v>
      </c>
      <c r="H3818" s="20" t="s">
        <v>366</v>
      </c>
      <c r="J3818" t="s">
        <v>33</v>
      </c>
      <c r="K3818" t="s">
        <v>34</v>
      </c>
      <c r="L3818" t="s">
        <v>35</v>
      </c>
      <c r="M3818" t="s">
        <v>64</v>
      </c>
      <c r="N3818" t="s">
        <v>37</v>
      </c>
      <c r="O3818" t="s">
        <v>25912</v>
      </c>
      <c r="P3818" s="13" t="s">
        <v>25809</v>
      </c>
      <c r="Q3818" s="2" t="s">
        <v>25913</v>
      </c>
      <c r="R3818" t="s">
        <v>25912</v>
      </c>
      <c r="S3818" s="13" t="s">
        <v>25809</v>
      </c>
      <c r="T3818" t="s">
        <v>25914</v>
      </c>
      <c r="U3818" t="s">
        <v>5807</v>
      </c>
      <c r="V3818" t="s">
        <v>37</v>
      </c>
      <c r="W3818" t="s">
        <v>42</v>
      </c>
      <c r="X3818" t="s">
        <v>6837</v>
      </c>
      <c r="Y3818" t="s">
        <v>44</v>
      </c>
      <c r="Z3818" t="s">
        <v>45</v>
      </c>
      <c r="AA3818" t="s">
        <v>25915</v>
      </c>
      <c r="AB3818" t="s">
        <v>124</v>
      </c>
      <c r="AC3818" t="s">
        <v>25916</v>
      </c>
      <c r="AD3818" t="s">
        <v>25917</v>
      </c>
      <c r="AE3818" t="s">
        <v>25918</v>
      </c>
      <c r="AF3818" t="s">
        <v>115</v>
      </c>
    </row>
    <row r="3819" spans="3:32" x14ac:dyDescent="0.3">
      <c r="C3819" s="21">
        <v>2672531</v>
      </c>
      <c r="D3819" s="20" t="s">
        <v>102</v>
      </c>
      <c r="E3819" s="20" t="s">
        <v>63</v>
      </c>
      <c r="F3819" s="45" t="s">
        <v>25824</v>
      </c>
      <c r="G3819" s="44" t="s">
        <v>25477</v>
      </c>
      <c r="H3819" s="20" t="s">
        <v>366</v>
      </c>
      <c r="J3819" t="s">
        <v>33</v>
      </c>
      <c r="K3819" t="s">
        <v>34</v>
      </c>
      <c r="L3819" t="s">
        <v>35</v>
      </c>
      <c r="M3819" t="s">
        <v>36</v>
      </c>
      <c r="N3819" t="s">
        <v>37</v>
      </c>
      <c r="O3819" t="s">
        <v>26103</v>
      </c>
      <c r="P3819" s="13" t="s">
        <v>26104</v>
      </c>
      <c r="Q3819" s="2" t="s">
        <v>44</v>
      </c>
      <c r="R3819" t="s">
        <v>26105</v>
      </c>
      <c r="S3819" s="13" t="s">
        <v>26104</v>
      </c>
      <c r="T3819" t="s">
        <v>26106</v>
      </c>
      <c r="U3819" t="s">
        <v>44</v>
      </c>
      <c r="V3819" t="s">
        <v>37</v>
      </c>
      <c r="W3819" t="s">
        <v>42</v>
      </c>
      <c r="X3819" t="s">
        <v>164</v>
      </c>
      <c r="Y3819" t="s">
        <v>44</v>
      </c>
      <c r="Z3819" t="s">
        <v>78</v>
      </c>
      <c r="AA3819" t="s">
        <v>26107</v>
      </c>
      <c r="AB3819" t="s">
        <v>26108</v>
      </c>
      <c r="AC3819" t="s">
        <v>44</v>
      </c>
      <c r="AD3819" t="s">
        <v>26109</v>
      </c>
      <c r="AE3819" t="s">
        <v>26110</v>
      </c>
      <c r="AF3819" t="s">
        <v>115</v>
      </c>
    </row>
    <row r="3820" spans="3:32" x14ac:dyDescent="0.3">
      <c r="C3820" s="21">
        <v>2678738</v>
      </c>
      <c r="D3820" s="20" t="s">
        <v>29</v>
      </c>
      <c r="E3820" s="20" t="s">
        <v>63</v>
      </c>
      <c r="F3820" s="45" t="s">
        <v>25824</v>
      </c>
      <c r="G3820" s="44" t="s">
        <v>25683</v>
      </c>
      <c r="H3820" s="20" t="s">
        <v>366</v>
      </c>
      <c r="J3820" t="s">
        <v>33</v>
      </c>
      <c r="K3820" t="s">
        <v>382</v>
      </c>
      <c r="L3820" t="s">
        <v>35</v>
      </c>
      <c r="M3820" t="s">
        <v>64</v>
      </c>
      <c r="N3820" t="s">
        <v>37</v>
      </c>
      <c r="O3820" t="s">
        <v>26369</v>
      </c>
      <c r="P3820" s="13" t="s">
        <v>25013</v>
      </c>
      <c r="Q3820" s="2" t="s">
        <v>44</v>
      </c>
      <c r="R3820" t="s">
        <v>26370</v>
      </c>
      <c r="S3820" s="13" t="s">
        <v>25013</v>
      </c>
      <c r="T3820" t="s">
        <v>26371</v>
      </c>
      <c r="U3820" t="s">
        <v>44</v>
      </c>
      <c r="V3820" t="s">
        <v>37</v>
      </c>
      <c r="W3820" t="s">
        <v>42</v>
      </c>
      <c r="X3820" t="s">
        <v>164</v>
      </c>
      <c r="Y3820" t="s">
        <v>44</v>
      </c>
      <c r="Z3820" t="s">
        <v>78</v>
      </c>
      <c r="AA3820" t="s">
        <v>26372</v>
      </c>
      <c r="AB3820" t="s">
        <v>44</v>
      </c>
      <c r="AC3820" t="s">
        <v>44</v>
      </c>
      <c r="AD3820" t="s">
        <v>26373</v>
      </c>
      <c r="AE3820" t="s">
        <v>26374</v>
      </c>
      <c r="AF3820" t="s">
        <v>51</v>
      </c>
    </row>
    <row r="3821" spans="3:32" x14ac:dyDescent="0.3">
      <c r="C3821" s="21">
        <v>2678745</v>
      </c>
      <c r="D3821" s="20" t="s">
        <v>29</v>
      </c>
      <c r="E3821" s="20" t="s">
        <v>63</v>
      </c>
      <c r="F3821" s="45" t="s">
        <v>25824</v>
      </c>
      <c r="G3821" s="44" t="s">
        <v>25683</v>
      </c>
      <c r="H3821" s="20" t="s">
        <v>366</v>
      </c>
      <c r="J3821" t="s">
        <v>33</v>
      </c>
      <c r="K3821" t="s">
        <v>382</v>
      </c>
      <c r="L3821" t="s">
        <v>35</v>
      </c>
      <c r="M3821" t="s">
        <v>52</v>
      </c>
      <c r="N3821" t="s">
        <v>37</v>
      </c>
      <c r="O3821" t="s">
        <v>26233</v>
      </c>
      <c r="P3821" s="13" t="s">
        <v>25013</v>
      </c>
      <c r="Q3821" s="2" t="s">
        <v>26234</v>
      </c>
      <c r="R3821" t="s">
        <v>26235</v>
      </c>
      <c r="S3821" s="13" t="s">
        <v>25013</v>
      </c>
      <c r="T3821" t="s">
        <v>26236</v>
      </c>
      <c r="U3821" t="s">
        <v>26237</v>
      </c>
      <c r="V3821" t="s">
        <v>37</v>
      </c>
      <c r="W3821" t="s">
        <v>42</v>
      </c>
      <c r="X3821" t="s">
        <v>24856</v>
      </c>
      <c r="Y3821" t="s">
        <v>44</v>
      </c>
      <c r="Z3821" t="s">
        <v>3213</v>
      </c>
      <c r="AA3821" t="s">
        <v>26238</v>
      </c>
      <c r="AB3821" t="s">
        <v>124</v>
      </c>
      <c r="AC3821" t="s">
        <v>26239</v>
      </c>
      <c r="AD3821" t="s">
        <v>26240</v>
      </c>
      <c r="AE3821" t="s">
        <v>26241</v>
      </c>
      <c r="AF3821" t="s">
        <v>51</v>
      </c>
    </row>
    <row r="3822" spans="3:32" x14ac:dyDescent="0.3">
      <c r="C3822" s="21">
        <v>2679468</v>
      </c>
      <c r="D3822" s="20" t="s">
        <v>29</v>
      </c>
      <c r="E3822" s="20" t="s">
        <v>537</v>
      </c>
      <c r="F3822" s="45" t="s">
        <v>25977</v>
      </c>
      <c r="G3822" s="44" t="s">
        <v>25683</v>
      </c>
      <c r="H3822" s="20" t="s">
        <v>366</v>
      </c>
      <c r="J3822" t="s">
        <v>33</v>
      </c>
      <c r="K3822" t="s">
        <v>34</v>
      </c>
      <c r="L3822" t="s">
        <v>35</v>
      </c>
      <c r="M3822" t="s">
        <v>117</v>
      </c>
      <c r="N3822" t="s">
        <v>37</v>
      </c>
      <c r="O3822" t="s">
        <v>26375</v>
      </c>
      <c r="P3822" s="13" t="s">
        <v>25212</v>
      </c>
      <c r="Q3822" s="2" t="s">
        <v>26376</v>
      </c>
      <c r="R3822" t="s">
        <v>26375</v>
      </c>
      <c r="S3822" s="13" t="s">
        <v>25212</v>
      </c>
      <c r="T3822" t="s">
        <v>26377</v>
      </c>
      <c r="U3822" t="s">
        <v>26378</v>
      </c>
      <c r="V3822" t="s">
        <v>37</v>
      </c>
      <c r="W3822" t="s">
        <v>42</v>
      </c>
      <c r="X3822" t="s">
        <v>3654</v>
      </c>
      <c r="Y3822" t="s">
        <v>44</v>
      </c>
      <c r="Z3822" t="s">
        <v>3655</v>
      </c>
      <c r="AA3822" t="s">
        <v>26379</v>
      </c>
      <c r="AB3822" t="s">
        <v>124</v>
      </c>
      <c r="AC3822" t="s">
        <v>26380</v>
      </c>
      <c r="AD3822" t="s">
        <v>26381</v>
      </c>
      <c r="AE3822" t="s">
        <v>26382</v>
      </c>
      <c r="AF3822" t="s">
        <v>51</v>
      </c>
    </row>
    <row r="3823" spans="3:32" x14ac:dyDescent="0.3">
      <c r="C3823" s="21">
        <v>2679631</v>
      </c>
      <c r="D3823" s="20" t="s">
        <v>29</v>
      </c>
      <c r="E3823" s="20" t="s">
        <v>280</v>
      </c>
      <c r="F3823" s="45" t="s">
        <v>25977</v>
      </c>
      <c r="G3823" s="44" t="s">
        <v>25683</v>
      </c>
      <c r="H3823" s="20" t="s">
        <v>366</v>
      </c>
      <c r="J3823" t="s">
        <v>33</v>
      </c>
      <c r="K3823" t="s">
        <v>34</v>
      </c>
      <c r="L3823" t="s">
        <v>35</v>
      </c>
      <c r="M3823" t="s">
        <v>292</v>
      </c>
      <c r="N3823" t="s">
        <v>37</v>
      </c>
      <c r="O3823" t="s">
        <v>26383</v>
      </c>
      <c r="P3823" s="13" t="s">
        <v>25212</v>
      </c>
      <c r="Q3823" s="2" t="s">
        <v>26384</v>
      </c>
      <c r="R3823" t="s">
        <v>11797</v>
      </c>
      <c r="S3823" s="13" t="s">
        <v>25212</v>
      </c>
      <c r="T3823" t="s">
        <v>2830</v>
      </c>
      <c r="U3823" t="s">
        <v>26385</v>
      </c>
      <c r="V3823" t="s">
        <v>37</v>
      </c>
      <c r="W3823" t="s">
        <v>42</v>
      </c>
      <c r="X3823" t="s">
        <v>2126</v>
      </c>
      <c r="Y3823" t="s">
        <v>44</v>
      </c>
      <c r="Z3823" t="s">
        <v>711</v>
      </c>
      <c r="AA3823" t="s">
        <v>26386</v>
      </c>
      <c r="AB3823" t="s">
        <v>124</v>
      </c>
      <c r="AC3823" t="s">
        <v>26387</v>
      </c>
      <c r="AD3823" t="s">
        <v>2834</v>
      </c>
      <c r="AE3823" t="s">
        <v>26388</v>
      </c>
      <c r="AF3823" t="s">
        <v>51</v>
      </c>
    </row>
    <row r="3824" spans="3:32" x14ac:dyDescent="0.3">
      <c r="C3824" s="21">
        <v>2679689</v>
      </c>
      <c r="D3824" s="20" t="s">
        <v>29</v>
      </c>
      <c r="E3824" s="20" t="s">
        <v>63</v>
      </c>
      <c r="F3824" s="45" t="s">
        <v>25977</v>
      </c>
      <c r="G3824" s="44" t="s">
        <v>25683</v>
      </c>
      <c r="H3824" s="20" t="s">
        <v>366</v>
      </c>
      <c r="J3824" t="s">
        <v>33</v>
      </c>
      <c r="K3824" t="s">
        <v>34</v>
      </c>
      <c r="L3824" t="s">
        <v>35</v>
      </c>
      <c r="M3824" t="s">
        <v>143</v>
      </c>
      <c r="N3824" t="s">
        <v>37</v>
      </c>
      <c r="O3824" t="s">
        <v>14628</v>
      </c>
      <c r="P3824" s="13" t="s">
        <v>25212</v>
      </c>
      <c r="Q3824" s="2" t="s">
        <v>26389</v>
      </c>
      <c r="R3824" t="s">
        <v>14628</v>
      </c>
      <c r="S3824" s="13" t="s">
        <v>25212</v>
      </c>
      <c r="T3824" t="s">
        <v>14630</v>
      </c>
      <c r="U3824" t="s">
        <v>14628</v>
      </c>
      <c r="V3824" t="s">
        <v>37</v>
      </c>
      <c r="W3824" t="s">
        <v>42</v>
      </c>
      <c r="X3824" t="s">
        <v>3837</v>
      </c>
      <c r="Y3824" t="s">
        <v>44</v>
      </c>
      <c r="Z3824" t="s">
        <v>387</v>
      </c>
      <c r="AA3824" t="s">
        <v>14631</v>
      </c>
      <c r="AB3824" t="s">
        <v>14632</v>
      </c>
      <c r="AC3824" t="s">
        <v>14633</v>
      </c>
      <c r="AD3824" t="s">
        <v>26390</v>
      </c>
      <c r="AE3824" t="s">
        <v>26391</v>
      </c>
      <c r="AF3824" t="s">
        <v>51</v>
      </c>
    </row>
    <row r="3825" spans="3:32" x14ac:dyDescent="0.3">
      <c r="C3825" s="21">
        <v>2680166</v>
      </c>
      <c r="D3825" s="20" t="s">
        <v>29</v>
      </c>
      <c r="E3825" s="20" t="s">
        <v>63</v>
      </c>
      <c r="F3825" s="45" t="s">
        <v>25977</v>
      </c>
      <c r="G3825" s="44" t="s">
        <v>25683</v>
      </c>
      <c r="H3825" s="20" t="s">
        <v>366</v>
      </c>
      <c r="J3825" t="s">
        <v>33</v>
      </c>
      <c r="K3825" t="s">
        <v>34</v>
      </c>
      <c r="L3825" t="s">
        <v>35</v>
      </c>
      <c r="M3825" t="s">
        <v>52</v>
      </c>
      <c r="N3825" t="s">
        <v>37</v>
      </c>
      <c r="O3825" t="s">
        <v>26392</v>
      </c>
      <c r="P3825" s="13" t="s">
        <v>25212</v>
      </c>
      <c r="Q3825" s="2" t="s">
        <v>26393</v>
      </c>
      <c r="R3825" t="s">
        <v>26392</v>
      </c>
      <c r="S3825" s="13" t="s">
        <v>25212</v>
      </c>
      <c r="T3825" t="s">
        <v>26394</v>
      </c>
      <c r="U3825" t="s">
        <v>26395</v>
      </c>
      <c r="V3825" t="s">
        <v>37</v>
      </c>
      <c r="W3825" t="s">
        <v>42</v>
      </c>
      <c r="X3825" t="s">
        <v>26396</v>
      </c>
      <c r="Y3825" t="s">
        <v>44</v>
      </c>
      <c r="Z3825" t="s">
        <v>26397</v>
      </c>
      <c r="AA3825" t="s">
        <v>26398</v>
      </c>
      <c r="AB3825" t="s">
        <v>26399</v>
      </c>
      <c r="AC3825" t="s">
        <v>26400</v>
      </c>
      <c r="AD3825" t="s">
        <v>26401</v>
      </c>
      <c r="AE3825" t="s">
        <v>26402</v>
      </c>
      <c r="AF3825" t="s">
        <v>51</v>
      </c>
    </row>
    <row r="3826" spans="3:32" x14ac:dyDescent="0.3">
      <c r="C3826" s="21">
        <v>2680697</v>
      </c>
      <c r="D3826" s="20" t="s">
        <v>29</v>
      </c>
      <c r="E3826" s="20" t="s">
        <v>141</v>
      </c>
      <c r="F3826" s="45" t="s">
        <v>25977</v>
      </c>
      <c r="G3826" s="44" t="s">
        <v>25683</v>
      </c>
      <c r="H3826" s="20" t="s">
        <v>366</v>
      </c>
      <c r="J3826" t="s">
        <v>33</v>
      </c>
      <c r="K3826" t="s">
        <v>34</v>
      </c>
      <c r="L3826" t="s">
        <v>35</v>
      </c>
      <c r="M3826" t="s">
        <v>143</v>
      </c>
      <c r="N3826" t="s">
        <v>37</v>
      </c>
      <c r="O3826" t="s">
        <v>26409</v>
      </c>
      <c r="P3826" s="13" t="s">
        <v>25212</v>
      </c>
      <c r="Q3826" s="2" t="s">
        <v>26410</v>
      </c>
      <c r="R3826" t="s">
        <v>26409</v>
      </c>
      <c r="S3826" s="13" t="s">
        <v>25212</v>
      </c>
      <c r="T3826" t="s">
        <v>26411</v>
      </c>
      <c r="U3826" t="s">
        <v>26412</v>
      </c>
      <c r="V3826" t="s">
        <v>37</v>
      </c>
      <c r="W3826" t="s">
        <v>42</v>
      </c>
      <c r="X3826" t="s">
        <v>421</v>
      </c>
      <c r="Y3826" t="s">
        <v>44</v>
      </c>
      <c r="Z3826" t="s">
        <v>45</v>
      </c>
      <c r="AA3826" t="s">
        <v>26413</v>
      </c>
      <c r="AB3826" t="s">
        <v>26414</v>
      </c>
      <c r="AC3826" t="s">
        <v>26415</v>
      </c>
      <c r="AD3826" t="s">
        <v>26416</v>
      </c>
      <c r="AE3826" t="s">
        <v>26417</v>
      </c>
      <c r="AF3826" t="s">
        <v>51</v>
      </c>
    </row>
    <row r="3827" spans="3:32" x14ac:dyDescent="0.3">
      <c r="C3827" s="21">
        <v>2680992</v>
      </c>
      <c r="D3827" s="20" t="s">
        <v>29</v>
      </c>
      <c r="E3827" s="20" t="s">
        <v>63</v>
      </c>
      <c r="F3827" s="45" t="s">
        <v>25977</v>
      </c>
      <c r="G3827" s="44" t="s">
        <v>25683</v>
      </c>
      <c r="H3827" s="20" t="s">
        <v>366</v>
      </c>
      <c r="J3827" t="s">
        <v>33</v>
      </c>
      <c r="K3827" t="s">
        <v>34</v>
      </c>
      <c r="L3827" t="s">
        <v>35</v>
      </c>
      <c r="M3827" t="s">
        <v>64</v>
      </c>
      <c r="N3827" t="s">
        <v>37</v>
      </c>
      <c r="O3827" t="s">
        <v>26418</v>
      </c>
      <c r="P3827" s="13" t="s">
        <v>25212</v>
      </c>
      <c r="Q3827" s="2" t="s">
        <v>26419</v>
      </c>
      <c r="R3827" t="s">
        <v>26420</v>
      </c>
      <c r="S3827" s="13" t="s">
        <v>25212</v>
      </c>
      <c r="T3827" t="s">
        <v>26421</v>
      </c>
      <c r="U3827" t="s">
        <v>26422</v>
      </c>
      <c r="V3827" t="s">
        <v>37</v>
      </c>
      <c r="W3827" t="s">
        <v>42</v>
      </c>
      <c r="X3827" t="s">
        <v>5868</v>
      </c>
      <c r="Y3827" t="s">
        <v>44</v>
      </c>
      <c r="Z3827" t="s">
        <v>45</v>
      </c>
      <c r="AA3827" t="s">
        <v>26423</v>
      </c>
      <c r="AB3827" t="s">
        <v>124</v>
      </c>
      <c r="AC3827" t="s">
        <v>26424</v>
      </c>
      <c r="AD3827" t="s">
        <v>26425</v>
      </c>
      <c r="AE3827" t="s">
        <v>26426</v>
      </c>
      <c r="AF3827" t="s">
        <v>51</v>
      </c>
    </row>
    <row r="3828" spans="3:32" x14ac:dyDescent="0.3">
      <c r="C3828" s="21">
        <v>2681642</v>
      </c>
      <c r="D3828" s="20" t="s">
        <v>29</v>
      </c>
      <c r="E3828" s="20" t="s">
        <v>63</v>
      </c>
      <c r="F3828" s="45" t="s">
        <v>25977</v>
      </c>
      <c r="G3828" s="44" t="s">
        <v>25683</v>
      </c>
      <c r="H3828" s="20" t="s">
        <v>366</v>
      </c>
      <c r="J3828" t="s">
        <v>33</v>
      </c>
      <c r="K3828" t="s">
        <v>34</v>
      </c>
      <c r="L3828" t="s">
        <v>35</v>
      </c>
      <c r="M3828" t="s">
        <v>292</v>
      </c>
      <c r="N3828" t="s">
        <v>37</v>
      </c>
      <c r="O3828" t="s">
        <v>16321</v>
      </c>
      <c r="P3828" s="13" t="s">
        <v>26427</v>
      </c>
      <c r="Q3828" s="2" t="s">
        <v>26428</v>
      </c>
      <c r="R3828" t="s">
        <v>26429</v>
      </c>
      <c r="S3828" s="13" t="s">
        <v>26427</v>
      </c>
      <c r="T3828" t="s">
        <v>16323</v>
      </c>
      <c r="U3828" t="s">
        <v>16321</v>
      </c>
      <c r="V3828" t="s">
        <v>37</v>
      </c>
      <c r="W3828" t="s">
        <v>42</v>
      </c>
      <c r="X3828" t="s">
        <v>25819</v>
      </c>
      <c r="Y3828" t="s">
        <v>44</v>
      </c>
      <c r="Z3828" t="s">
        <v>78</v>
      </c>
      <c r="AA3828" t="s">
        <v>16324</v>
      </c>
      <c r="AB3828" t="s">
        <v>44</v>
      </c>
      <c r="AC3828" t="s">
        <v>16597</v>
      </c>
      <c r="AD3828" t="s">
        <v>16598</v>
      </c>
      <c r="AE3828" t="s">
        <v>26136</v>
      </c>
      <c r="AF3828" t="s">
        <v>51</v>
      </c>
    </row>
    <row r="3829" spans="3:32" x14ac:dyDescent="0.3">
      <c r="C3829" s="21">
        <v>2681842</v>
      </c>
      <c r="D3829" s="20" t="s">
        <v>29</v>
      </c>
      <c r="E3829" s="20" t="s">
        <v>63</v>
      </c>
      <c r="F3829" s="45" t="s">
        <v>25977</v>
      </c>
      <c r="G3829" s="44" t="s">
        <v>25683</v>
      </c>
      <c r="H3829" s="20" t="s">
        <v>366</v>
      </c>
      <c r="J3829" t="s">
        <v>33</v>
      </c>
      <c r="K3829" t="s">
        <v>34</v>
      </c>
      <c r="L3829" t="s">
        <v>35</v>
      </c>
      <c r="M3829" t="s">
        <v>292</v>
      </c>
      <c r="N3829" t="s">
        <v>37</v>
      </c>
      <c r="O3829" t="s">
        <v>26619</v>
      </c>
      <c r="P3829" s="13" t="s">
        <v>26427</v>
      </c>
      <c r="Q3829" s="2" t="s">
        <v>26620</v>
      </c>
      <c r="R3829" t="s">
        <v>26619</v>
      </c>
      <c r="S3829" s="13" t="s">
        <v>26427</v>
      </c>
      <c r="T3829" t="s">
        <v>26621</v>
      </c>
      <c r="U3829" t="s">
        <v>26619</v>
      </c>
      <c r="V3829" t="s">
        <v>37</v>
      </c>
      <c r="W3829" t="s">
        <v>42</v>
      </c>
      <c r="X3829" t="s">
        <v>26622</v>
      </c>
      <c r="Y3829" t="s">
        <v>44</v>
      </c>
      <c r="Z3829" t="s">
        <v>45</v>
      </c>
      <c r="AA3829" t="s">
        <v>26623</v>
      </c>
      <c r="AB3829" t="s">
        <v>26624</v>
      </c>
      <c r="AC3829" t="s">
        <v>26624</v>
      </c>
      <c r="AD3829" t="s">
        <v>26625</v>
      </c>
      <c r="AE3829" t="s">
        <v>26626</v>
      </c>
      <c r="AF3829" t="s">
        <v>51</v>
      </c>
    </row>
    <row r="3830" spans="3:32" x14ac:dyDescent="0.3">
      <c r="C3830" s="21">
        <v>2672572</v>
      </c>
      <c r="D3830" s="20" t="s">
        <v>102</v>
      </c>
      <c r="E3830" s="20" t="s">
        <v>357</v>
      </c>
      <c r="F3830" s="45" t="s">
        <v>25977</v>
      </c>
      <c r="G3830" s="44" t="s">
        <v>25683</v>
      </c>
      <c r="H3830" s="20" t="s">
        <v>366</v>
      </c>
      <c r="J3830" t="s">
        <v>33</v>
      </c>
      <c r="K3830" t="s">
        <v>34</v>
      </c>
      <c r="L3830" t="s">
        <v>35</v>
      </c>
      <c r="M3830" t="s">
        <v>143</v>
      </c>
      <c r="N3830" t="s">
        <v>37</v>
      </c>
      <c r="O3830" t="s">
        <v>25978</v>
      </c>
      <c r="P3830" s="13" t="s">
        <v>24818</v>
      </c>
      <c r="Q3830" s="2" t="s">
        <v>25979</v>
      </c>
      <c r="R3830" t="s">
        <v>25980</v>
      </c>
      <c r="S3830" s="13" t="s">
        <v>24818</v>
      </c>
      <c r="T3830" t="s">
        <v>25981</v>
      </c>
      <c r="U3830" t="s">
        <v>124</v>
      </c>
      <c r="V3830" t="s">
        <v>37</v>
      </c>
      <c r="W3830" t="s">
        <v>42</v>
      </c>
      <c r="X3830" t="s">
        <v>9754</v>
      </c>
      <c r="Y3830" t="s">
        <v>44</v>
      </c>
      <c r="Z3830" t="s">
        <v>359</v>
      </c>
      <c r="AA3830" t="s">
        <v>25982</v>
      </c>
      <c r="AB3830" t="s">
        <v>124</v>
      </c>
      <c r="AC3830" t="s">
        <v>124</v>
      </c>
      <c r="AD3830" t="s">
        <v>25983</v>
      </c>
      <c r="AE3830" t="s">
        <v>25984</v>
      </c>
      <c r="AF3830" t="s">
        <v>115</v>
      </c>
    </row>
    <row r="3831" spans="3:32" x14ac:dyDescent="0.3">
      <c r="C3831" s="21">
        <v>2672587</v>
      </c>
      <c r="D3831" s="20" t="s">
        <v>102</v>
      </c>
      <c r="E3831" s="20" t="s">
        <v>63</v>
      </c>
      <c r="F3831" s="45" t="s">
        <v>25977</v>
      </c>
      <c r="G3831" s="44" t="s">
        <v>25683</v>
      </c>
      <c r="H3831" s="20" t="s">
        <v>366</v>
      </c>
      <c r="J3831" t="s">
        <v>33</v>
      </c>
      <c r="K3831" t="s">
        <v>34</v>
      </c>
      <c r="L3831" t="s">
        <v>35</v>
      </c>
      <c r="M3831" t="s">
        <v>117</v>
      </c>
      <c r="N3831" t="s">
        <v>37</v>
      </c>
      <c r="O3831" t="s">
        <v>10311</v>
      </c>
      <c r="P3831" s="13" t="s">
        <v>24818</v>
      </c>
      <c r="Q3831" s="2" t="s">
        <v>44</v>
      </c>
      <c r="R3831" t="s">
        <v>25985</v>
      </c>
      <c r="S3831" s="13" t="s">
        <v>24818</v>
      </c>
      <c r="T3831" t="s">
        <v>10313</v>
      </c>
      <c r="U3831" t="s">
        <v>44</v>
      </c>
      <c r="V3831" t="s">
        <v>37</v>
      </c>
      <c r="W3831" t="s">
        <v>42</v>
      </c>
      <c r="X3831" t="s">
        <v>164</v>
      </c>
      <c r="Y3831" t="s">
        <v>44</v>
      </c>
      <c r="Z3831" t="s">
        <v>78</v>
      </c>
      <c r="AA3831" t="s">
        <v>10314</v>
      </c>
      <c r="AB3831" t="s">
        <v>25986</v>
      </c>
      <c r="AC3831" t="s">
        <v>44</v>
      </c>
      <c r="AD3831" t="s">
        <v>25987</v>
      </c>
      <c r="AE3831" t="s">
        <v>25988</v>
      </c>
      <c r="AF3831" t="s">
        <v>115</v>
      </c>
    </row>
    <row r="3832" spans="3:32" x14ac:dyDescent="0.3">
      <c r="C3832" s="21">
        <v>2672761</v>
      </c>
      <c r="D3832" s="20" t="s">
        <v>102</v>
      </c>
      <c r="E3832" s="20" t="s">
        <v>63</v>
      </c>
      <c r="F3832" s="45" t="s">
        <v>25977</v>
      </c>
      <c r="G3832" s="44" t="s">
        <v>25683</v>
      </c>
      <c r="H3832" s="20" t="s">
        <v>366</v>
      </c>
      <c r="J3832" t="s">
        <v>33</v>
      </c>
      <c r="K3832" t="s">
        <v>34</v>
      </c>
      <c r="L3832" t="s">
        <v>35</v>
      </c>
      <c r="M3832" t="s">
        <v>143</v>
      </c>
      <c r="N3832" t="s">
        <v>37</v>
      </c>
      <c r="O3832" t="s">
        <v>25989</v>
      </c>
      <c r="P3832" s="13" t="s">
        <v>24818</v>
      </c>
      <c r="Q3832" s="2" t="s">
        <v>44</v>
      </c>
      <c r="R3832" t="s">
        <v>25990</v>
      </c>
      <c r="S3832" s="13" t="s">
        <v>24818</v>
      </c>
      <c r="T3832" t="s">
        <v>25991</v>
      </c>
      <c r="U3832" t="s">
        <v>44</v>
      </c>
      <c r="V3832" t="s">
        <v>37</v>
      </c>
      <c r="W3832" t="s">
        <v>42</v>
      </c>
      <c r="X3832" t="s">
        <v>164</v>
      </c>
      <c r="Y3832" t="s">
        <v>44</v>
      </c>
      <c r="Z3832" t="s">
        <v>78</v>
      </c>
      <c r="AA3832" t="s">
        <v>25992</v>
      </c>
      <c r="AB3832" t="s">
        <v>25993</v>
      </c>
      <c r="AC3832" t="s">
        <v>44</v>
      </c>
      <c r="AD3832" t="s">
        <v>25994</v>
      </c>
      <c r="AE3832" t="s">
        <v>25995</v>
      </c>
      <c r="AF3832" t="s">
        <v>115</v>
      </c>
    </row>
    <row r="3833" spans="3:32" x14ac:dyDescent="0.3">
      <c r="C3833" s="21">
        <v>2672963</v>
      </c>
      <c r="D3833" s="20" t="s">
        <v>102</v>
      </c>
      <c r="E3833" s="20" t="s">
        <v>63</v>
      </c>
      <c r="F3833" s="45" t="s">
        <v>25977</v>
      </c>
      <c r="G3833" s="44" t="s">
        <v>25683</v>
      </c>
      <c r="H3833" s="20" t="s">
        <v>366</v>
      </c>
      <c r="J3833" t="s">
        <v>33</v>
      </c>
      <c r="K3833" t="s">
        <v>34</v>
      </c>
      <c r="L3833" t="s">
        <v>35</v>
      </c>
      <c r="M3833" t="s">
        <v>52</v>
      </c>
      <c r="N3833" t="s">
        <v>37</v>
      </c>
      <c r="O3833" t="s">
        <v>25996</v>
      </c>
      <c r="P3833" s="13" t="s">
        <v>24818</v>
      </c>
      <c r="Q3833" s="2" t="s">
        <v>44</v>
      </c>
      <c r="R3833" t="s">
        <v>25997</v>
      </c>
      <c r="S3833" s="13" t="s">
        <v>24818</v>
      </c>
      <c r="T3833" t="s">
        <v>25998</v>
      </c>
      <c r="U3833" t="s">
        <v>44</v>
      </c>
      <c r="V3833" t="s">
        <v>37</v>
      </c>
      <c r="W3833" t="s">
        <v>42</v>
      </c>
      <c r="X3833" t="s">
        <v>164</v>
      </c>
      <c r="Y3833" t="s">
        <v>44</v>
      </c>
      <c r="Z3833" t="s">
        <v>78</v>
      </c>
      <c r="AA3833" t="s">
        <v>25999</v>
      </c>
      <c r="AB3833" t="s">
        <v>26000</v>
      </c>
      <c r="AC3833" t="s">
        <v>44</v>
      </c>
      <c r="AD3833" t="s">
        <v>26001</v>
      </c>
      <c r="AE3833" t="s">
        <v>26002</v>
      </c>
      <c r="AF3833" t="s">
        <v>115</v>
      </c>
    </row>
    <row r="3834" spans="3:32" x14ac:dyDescent="0.3">
      <c r="C3834" s="21">
        <v>2673014</v>
      </c>
      <c r="D3834" s="20" t="s">
        <v>102</v>
      </c>
      <c r="E3834" s="20" t="s">
        <v>63</v>
      </c>
      <c r="F3834" s="45" t="s">
        <v>25977</v>
      </c>
      <c r="G3834" s="44" t="s">
        <v>25683</v>
      </c>
      <c r="H3834" s="20" t="s">
        <v>366</v>
      </c>
      <c r="J3834" t="s">
        <v>33</v>
      </c>
      <c r="K3834" t="s">
        <v>34</v>
      </c>
      <c r="L3834" t="s">
        <v>35</v>
      </c>
      <c r="M3834" t="s">
        <v>52</v>
      </c>
      <c r="N3834" t="s">
        <v>37</v>
      </c>
      <c r="O3834" t="s">
        <v>25232</v>
      </c>
      <c r="P3834" s="13" t="s">
        <v>24818</v>
      </c>
      <c r="Q3834" s="2" t="s">
        <v>26003</v>
      </c>
      <c r="R3834" t="s">
        <v>25232</v>
      </c>
      <c r="S3834" s="13" t="s">
        <v>24818</v>
      </c>
      <c r="T3834" t="s">
        <v>25234</v>
      </c>
      <c r="U3834" t="s">
        <v>1816</v>
      </c>
      <c r="V3834" t="s">
        <v>37</v>
      </c>
      <c r="W3834" t="s">
        <v>42</v>
      </c>
      <c r="X3834" t="s">
        <v>22504</v>
      </c>
      <c r="Y3834" t="s">
        <v>44</v>
      </c>
      <c r="Z3834" t="s">
        <v>3737</v>
      </c>
      <c r="AA3834" t="s">
        <v>25235</v>
      </c>
      <c r="AB3834" t="s">
        <v>1818</v>
      </c>
      <c r="AC3834" t="s">
        <v>25236</v>
      </c>
      <c r="AD3834" t="s">
        <v>25237</v>
      </c>
      <c r="AE3834" t="s">
        <v>26004</v>
      </c>
      <c r="AF3834" t="s">
        <v>115</v>
      </c>
    </row>
    <row r="3835" spans="3:32" x14ac:dyDescent="0.3">
      <c r="C3835" s="21">
        <v>2673293</v>
      </c>
      <c r="D3835" s="20" t="s">
        <v>102</v>
      </c>
      <c r="E3835" s="20" t="s">
        <v>63</v>
      </c>
      <c r="F3835" s="45" t="s">
        <v>25977</v>
      </c>
      <c r="G3835" s="44" t="s">
        <v>25683</v>
      </c>
      <c r="H3835" s="20" t="s">
        <v>366</v>
      </c>
      <c r="J3835" t="s">
        <v>33</v>
      </c>
      <c r="K3835" t="s">
        <v>34</v>
      </c>
      <c r="L3835" t="s">
        <v>35</v>
      </c>
      <c r="M3835" t="s">
        <v>117</v>
      </c>
      <c r="N3835" t="s">
        <v>37</v>
      </c>
      <c r="O3835" t="s">
        <v>26005</v>
      </c>
      <c r="P3835" s="13" t="s">
        <v>24818</v>
      </c>
      <c r="Q3835" s="2" t="s">
        <v>44</v>
      </c>
      <c r="R3835" t="s">
        <v>26006</v>
      </c>
      <c r="S3835" s="13" t="s">
        <v>24818</v>
      </c>
      <c r="T3835" t="s">
        <v>26007</v>
      </c>
      <c r="U3835" t="s">
        <v>44</v>
      </c>
      <c r="V3835" t="s">
        <v>37</v>
      </c>
      <c r="W3835" t="s">
        <v>42</v>
      </c>
      <c r="X3835" t="s">
        <v>164</v>
      </c>
      <c r="Y3835" t="s">
        <v>44</v>
      </c>
      <c r="Z3835" t="s">
        <v>78</v>
      </c>
      <c r="AA3835" t="s">
        <v>26008</v>
      </c>
      <c r="AB3835" t="s">
        <v>26009</v>
      </c>
      <c r="AC3835" t="s">
        <v>44</v>
      </c>
      <c r="AD3835" t="s">
        <v>26010</v>
      </c>
      <c r="AE3835" t="s">
        <v>26011</v>
      </c>
      <c r="AF3835" t="s">
        <v>115</v>
      </c>
    </row>
    <row r="3836" spans="3:32" x14ac:dyDescent="0.3">
      <c r="C3836" s="21">
        <v>2673710</v>
      </c>
      <c r="D3836" s="20" t="s">
        <v>102</v>
      </c>
      <c r="E3836" s="20" t="s">
        <v>63</v>
      </c>
      <c r="F3836" s="45" t="s">
        <v>25977</v>
      </c>
      <c r="G3836" s="44" t="s">
        <v>25683</v>
      </c>
      <c r="H3836" s="20" t="s">
        <v>366</v>
      </c>
      <c r="J3836" t="s">
        <v>33</v>
      </c>
      <c r="K3836" t="s">
        <v>34</v>
      </c>
      <c r="L3836" t="s">
        <v>35</v>
      </c>
      <c r="M3836" t="s">
        <v>64</v>
      </c>
      <c r="N3836" t="s">
        <v>37</v>
      </c>
      <c r="O3836" t="s">
        <v>26012</v>
      </c>
      <c r="P3836" s="13" t="s">
        <v>24818</v>
      </c>
      <c r="Q3836" s="2" t="s">
        <v>44</v>
      </c>
      <c r="R3836" t="s">
        <v>26013</v>
      </c>
      <c r="S3836" s="13" t="s">
        <v>24818</v>
      </c>
      <c r="T3836" t="s">
        <v>26014</v>
      </c>
      <c r="U3836" t="s">
        <v>44</v>
      </c>
      <c r="V3836" t="s">
        <v>37</v>
      </c>
      <c r="W3836" t="s">
        <v>42</v>
      </c>
      <c r="X3836" t="s">
        <v>164</v>
      </c>
      <c r="Y3836" t="s">
        <v>44</v>
      </c>
      <c r="Z3836" t="s">
        <v>78</v>
      </c>
      <c r="AA3836" t="s">
        <v>26015</v>
      </c>
      <c r="AB3836" t="s">
        <v>26016</v>
      </c>
      <c r="AC3836" t="s">
        <v>44</v>
      </c>
      <c r="AD3836" t="s">
        <v>26017</v>
      </c>
      <c r="AE3836" t="s">
        <v>26018</v>
      </c>
      <c r="AF3836" t="s">
        <v>115</v>
      </c>
    </row>
    <row r="3837" spans="3:32" x14ac:dyDescent="0.3">
      <c r="C3837" s="21">
        <v>2673739</v>
      </c>
      <c r="D3837" s="20" t="s">
        <v>102</v>
      </c>
      <c r="E3837" s="20" t="s">
        <v>63</v>
      </c>
      <c r="F3837" s="45" t="s">
        <v>25977</v>
      </c>
      <c r="G3837" s="44" t="s">
        <v>25683</v>
      </c>
      <c r="H3837" s="20" t="s">
        <v>366</v>
      </c>
      <c r="J3837" t="s">
        <v>33</v>
      </c>
      <c r="K3837" t="s">
        <v>34</v>
      </c>
      <c r="L3837" t="s">
        <v>35</v>
      </c>
      <c r="M3837" t="s">
        <v>292</v>
      </c>
      <c r="N3837" t="s">
        <v>37</v>
      </c>
      <c r="O3837" t="s">
        <v>26019</v>
      </c>
      <c r="P3837" s="13" t="s">
        <v>24818</v>
      </c>
      <c r="Q3837" s="2" t="s">
        <v>44</v>
      </c>
      <c r="R3837" t="s">
        <v>26020</v>
      </c>
      <c r="S3837" s="13" t="s">
        <v>24818</v>
      </c>
      <c r="T3837" t="s">
        <v>26021</v>
      </c>
      <c r="U3837" t="s">
        <v>44</v>
      </c>
      <c r="V3837" t="s">
        <v>37</v>
      </c>
      <c r="W3837" t="s">
        <v>42</v>
      </c>
      <c r="X3837" t="s">
        <v>164</v>
      </c>
      <c r="Y3837" t="s">
        <v>44</v>
      </c>
      <c r="Z3837" t="s">
        <v>78</v>
      </c>
      <c r="AA3837" t="s">
        <v>26022</v>
      </c>
      <c r="AB3837" t="s">
        <v>26023</v>
      </c>
      <c r="AC3837" t="s">
        <v>44</v>
      </c>
      <c r="AD3837" t="s">
        <v>26024</v>
      </c>
      <c r="AE3837" t="s">
        <v>26025</v>
      </c>
      <c r="AF3837" t="s">
        <v>115</v>
      </c>
    </row>
    <row r="3838" spans="3:32" x14ac:dyDescent="0.3">
      <c r="C3838" s="21">
        <v>2673773</v>
      </c>
      <c r="D3838" s="20" t="s">
        <v>102</v>
      </c>
      <c r="E3838" s="20" t="s">
        <v>63</v>
      </c>
      <c r="F3838" s="45" t="s">
        <v>25977</v>
      </c>
      <c r="G3838" s="44" t="s">
        <v>25683</v>
      </c>
      <c r="H3838" s="20" t="s">
        <v>366</v>
      </c>
      <c r="J3838" t="s">
        <v>33</v>
      </c>
      <c r="K3838" t="s">
        <v>34</v>
      </c>
      <c r="L3838" t="s">
        <v>35</v>
      </c>
      <c r="M3838" t="s">
        <v>52</v>
      </c>
      <c r="N3838" t="s">
        <v>37</v>
      </c>
      <c r="O3838" t="s">
        <v>26026</v>
      </c>
      <c r="P3838" s="13" t="s">
        <v>24818</v>
      </c>
      <c r="Q3838" s="2" t="s">
        <v>26027</v>
      </c>
      <c r="R3838" t="s">
        <v>26028</v>
      </c>
      <c r="S3838" s="13" t="s">
        <v>24818</v>
      </c>
      <c r="T3838" t="s">
        <v>157</v>
      </c>
      <c r="U3838" t="s">
        <v>44</v>
      </c>
      <c r="V3838" t="s">
        <v>37</v>
      </c>
      <c r="W3838" t="s">
        <v>42</v>
      </c>
      <c r="X3838" t="s">
        <v>2219</v>
      </c>
      <c r="Y3838" t="s">
        <v>44</v>
      </c>
      <c r="Z3838" t="s">
        <v>45</v>
      </c>
      <c r="AA3838" t="s">
        <v>26029</v>
      </c>
      <c r="AB3838" t="s">
        <v>44</v>
      </c>
      <c r="AC3838" t="s">
        <v>26030</v>
      </c>
      <c r="AD3838" t="s">
        <v>26031</v>
      </c>
      <c r="AE3838" t="s">
        <v>26032</v>
      </c>
      <c r="AF3838" t="s">
        <v>115</v>
      </c>
    </row>
    <row r="3839" spans="3:32" x14ac:dyDescent="0.3">
      <c r="C3839" s="21">
        <v>2673866</v>
      </c>
      <c r="D3839" s="20" t="s">
        <v>102</v>
      </c>
      <c r="E3839" s="20" t="s">
        <v>63</v>
      </c>
      <c r="F3839" s="45" t="s">
        <v>25977</v>
      </c>
      <c r="G3839" s="44" t="s">
        <v>25683</v>
      </c>
      <c r="H3839" s="20" t="s">
        <v>366</v>
      </c>
      <c r="J3839" t="s">
        <v>33</v>
      </c>
      <c r="K3839" t="s">
        <v>34</v>
      </c>
      <c r="L3839" t="s">
        <v>35</v>
      </c>
      <c r="M3839" t="s">
        <v>143</v>
      </c>
      <c r="N3839" t="s">
        <v>37</v>
      </c>
      <c r="O3839" t="s">
        <v>26242</v>
      </c>
      <c r="P3839" s="13" t="s">
        <v>24818</v>
      </c>
      <c r="Q3839" s="2" t="s">
        <v>44</v>
      </c>
      <c r="R3839" t="s">
        <v>26243</v>
      </c>
      <c r="S3839" s="13" t="s">
        <v>24818</v>
      </c>
      <c r="T3839" t="s">
        <v>26244</v>
      </c>
      <c r="U3839" t="s">
        <v>44</v>
      </c>
      <c r="V3839" t="s">
        <v>37</v>
      </c>
      <c r="W3839" t="s">
        <v>42</v>
      </c>
      <c r="X3839" t="s">
        <v>164</v>
      </c>
      <c r="Y3839" t="s">
        <v>44</v>
      </c>
      <c r="Z3839" t="s">
        <v>78</v>
      </c>
      <c r="AA3839" t="s">
        <v>26245</v>
      </c>
      <c r="AB3839" t="s">
        <v>26246</v>
      </c>
      <c r="AC3839" t="s">
        <v>44</v>
      </c>
      <c r="AD3839" t="s">
        <v>26247</v>
      </c>
      <c r="AE3839" t="s">
        <v>26248</v>
      </c>
      <c r="AF3839" t="s">
        <v>115</v>
      </c>
    </row>
    <row r="3840" spans="3:32" x14ac:dyDescent="0.3">
      <c r="C3840" s="21">
        <v>2673878</v>
      </c>
      <c r="D3840" s="20" t="s">
        <v>102</v>
      </c>
      <c r="E3840" s="20" t="s">
        <v>63</v>
      </c>
      <c r="F3840" s="45" t="s">
        <v>25977</v>
      </c>
      <c r="G3840" s="44" t="s">
        <v>25683</v>
      </c>
      <c r="H3840" s="20" t="s">
        <v>366</v>
      </c>
      <c r="J3840" t="s">
        <v>33</v>
      </c>
      <c r="K3840" t="s">
        <v>34</v>
      </c>
      <c r="L3840" t="s">
        <v>35</v>
      </c>
      <c r="M3840" t="s">
        <v>143</v>
      </c>
      <c r="N3840" t="s">
        <v>37</v>
      </c>
      <c r="O3840" t="s">
        <v>26249</v>
      </c>
      <c r="P3840" s="13" t="s">
        <v>24818</v>
      </c>
      <c r="Q3840" s="2" t="s">
        <v>44</v>
      </c>
      <c r="R3840" t="s">
        <v>26243</v>
      </c>
      <c r="S3840" s="13" t="s">
        <v>24818</v>
      </c>
      <c r="T3840" t="s">
        <v>26244</v>
      </c>
      <c r="U3840" t="s">
        <v>44</v>
      </c>
      <c r="V3840" t="s">
        <v>37</v>
      </c>
      <c r="W3840" t="s">
        <v>42</v>
      </c>
      <c r="X3840" t="s">
        <v>164</v>
      </c>
      <c r="Y3840" t="s">
        <v>44</v>
      </c>
      <c r="Z3840" t="s">
        <v>78</v>
      </c>
      <c r="AA3840" t="s">
        <v>26250</v>
      </c>
      <c r="AB3840" t="s">
        <v>26246</v>
      </c>
      <c r="AC3840" t="s">
        <v>44</v>
      </c>
      <c r="AD3840" t="s">
        <v>26247</v>
      </c>
      <c r="AE3840" t="s">
        <v>26251</v>
      </c>
      <c r="AF3840" t="s">
        <v>115</v>
      </c>
    </row>
    <row r="3841" spans="3:32" x14ac:dyDescent="0.3">
      <c r="C3841" s="21">
        <v>2673947</v>
      </c>
      <c r="D3841" s="20" t="s">
        <v>102</v>
      </c>
      <c r="E3841" s="20" t="s">
        <v>63</v>
      </c>
      <c r="F3841" s="45" t="s">
        <v>25977</v>
      </c>
      <c r="G3841" s="44" t="s">
        <v>25683</v>
      </c>
      <c r="H3841" s="20" t="s">
        <v>366</v>
      </c>
      <c r="J3841" t="s">
        <v>33</v>
      </c>
      <c r="K3841" t="s">
        <v>34</v>
      </c>
      <c r="L3841" t="s">
        <v>35</v>
      </c>
      <c r="M3841" t="s">
        <v>36</v>
      </c>
      <c r="N3841" t="s">
        <v>37</v>
      </c>
      <c r="O3841" t="s">
        <v>26252</v>
      </c>
      <c r="P3841" s="13" t="s">
        <v>24818</v>
      </c>
      <c r="Q3841" s="2" t="s">
        <v>26253</v>
      </c>
      <c r="R3841" t="s">
        <v>26252</v>
      </c>
      <c r="S3841" s="13" t="s">
        <v>24818</v>
      </c>
      <c r="T3841" t="s">
        <v>26254</v>
      </c>
      <c r="U3841" t="s">
        <v>26255</v>
      </c>
      <c r="V3841" t="s">
        <v>37</v>
      </c>
      <c r="W3841" t="s">
        <v>42</v>
      </c>
      <c r="X3841" t="s">
        <v>1796</v>
      </c>
      <c r="Y3841" t="s">
        <v>44</v>
      </c>
      <c r="Z3841" t="s">
        <v>3121</v>
      </c>
      <c r="AA3841" t="s">
        <v>26256</v>
      </c>
      <c r="AB3841" t="s">
        <v>26257</v>
      </c>
      <c r="AC3841" t="s">
        <v>26258</v>
      </c>
      <c r="AD3841" t="s">
        <v>26259</v>
      </c>
      <c r="AE3841" t="s">
        <v>26260</v>
      </c>
      <c r="AF3841" t="s">
        <v>115</v>
      </c>
    </row>
    <row r="3842" spans="3:32" x14ac:dyDescent="0.3">
      <c r="C3842" s="21">
        <v>2680264</v>
      </c>
      <c r="D3842" s="20" t="s">
        <v>102</v>
      </c>
      <c r="E3842" s="20" t="s">
        <v>63</v>
      </c>
      <c r="F3842" s="45" t="s">
        <v>25977</v>
      </c>
      <c r="G3842" s="44" t="s">
        <v>25683</v>
      </c>
      <c r="H3842" s="20" t="s">
        <v>366</v>
      </c>
      <c r="J3842" t="s">
        <v>33</v>
      </c>
      <c r="K3842" t="s">
        <v>34</v>
      </c>
      <c r="L3842" t="s">
        <v>35</v>
      </c>
      <c r="M3842" t="s">
        <v>143</v>
      </c>
      <c r="N3842" t="s">
        <v>37</v>
      </c>
      <c r="O3842" t="s">
        <v>26403</v>
      </c>
      <c r="P3842" s="13" t="s">
        <v>25212</v>
      </c>
      <c r="Q3842" s="2" t="s">
        <v>26404</v>
      </c>
      <c r="R3842" t="s">
        <v>26405</v>
      </c>
      <c r="S3842" s="13" t="s">
        <v>25212</v>
      </c>
      <c r="T3842" t="s">
        <v>26406</v>
      </c>
      <c r="U3842" t="s">
        <v>44</v>
      </c>
      <c r="V3842" t="s">
        <v>37</v>
      </c>
      <c r="W3842" t="s">
        <v>42</v>
      </c>
      <c r="X3842" t="s">
        <v>19052</v>
      </c>
      <c r="Y3842" t="s">
        <v>44</v>
      </c>
      <c r="Z3842" t="s">
        <v>78</v>
      </c>
      <c r="AA3842" t="s">
        <v>26407</v>
      </c>
      <c r="AB3842" t="s">
        <v>44</v>
      </c>
      <c r="AC3842" t="s">
        <v>71</v>
      </c>
      <c r="AD3842" t="s">
        <v>976</v>
      </c>
      <c r="AE3842" t="s">
        <v>26408</v>
      </c>
      <c r="AF3842" t="s">
        <v>51</v>
      </c>
    </row>
    <row r="3843" spans="3:32" x14ac:dyDescent="0.3">
      <c r="C3843" s="21">
        <v>2674073</v>
      </c>
      <c r="D3843" s="20" t="s">
        <v>102</v>
      </c>
      <c r="E3843" s="20" t="s">
        <v>63</v>
      </c>
      <c r="F3843" s="45" t="s">
        <v>26033</v>
      </c>
      <c r="G3843" s="44" t="s">
        <v>25683</v>
      </c>
      <c r="H3843" s="20" t="s">
        <v>366</v>
      </c>
      <c r="J3843" t="s">
        <v>33</v>
      </c>
      <c r="K3843" t="s">
        <v>34</v>
      </c>
      <c r="L3843" t="s">
        <v>35</v>
      </c>
      <c r="M3843" t="s">
        <v>292</v>
      </c>
      <c r="N3843" t="s">
        <v>37</v>
      </c>
      <c r="O3843" t="s">
        <v>26034</v>
      </c>
      <c r="P3843" s="13" t="s">
        <v>24926</v>
      </c>
      <c r="Q3843" s="2" t="s">
        <v>44</v>
      </c>
      <c r="R3843" t="s">
        <v>16642</v>
      </c>
      <c r="S3843" s="13" t="s">
        <v>24926</v>
      </c>
      <c r="T3843" t="s">
        <v>16643</v>
      </c>
      <c r="U3843" t="s">
        <v>44</v>
      </c>
      <c r="V3843" t="s">
        <v>37</v>
      </c>
      <c r="W3843" t="s">
        <v>42</v>
      </c>
      <c r="X3843" t="s">
        <v>164</v>
      </c>
      <c r="Y3843" t="s">
        <v>44</v>
      </c>
      <c r="Z3843" t="s">
        <v>78</v>
      </c>
      <c r="AA3843" t="s">
        <v>26035</v>
      </c>
      <c r="AB3843" t="s">
        <v>16645</v>
      </c>
      <c r="AC3843" t="s">
        <v>44</v>
      </c>
      <c r="AD3843" t="s">
        <v>16646</v>
      </c>
      <c r="AE3843" t="s">
        <v>26036</v>
      </c>
      <c r="AF3843" t="s">
        <v>115</v>
      </c>
    </row>
    <row r="3844" spans="3:32" x14ac:dyDescent="0.3">
      <c r="C3844" s="21">
        <v>2682963</v>
      </c>
      <c r="D3844" s="20" t="s">
        <v>29</v>
      </c>
      <c r="E3844" s="20" t="s">
        <v>357</v>
      </c>
      <c r="F3844" s="45" t="s">
        <v>26033</v>
      </c>
      <c r="G3844" s="44">
        <v>45225</v>
      </c>
      <c r="H3844" s="20" t="s">
        <v>366</v>
      </c>
      <c r="J3844" t="s">
        <v>33</v>
      </c>
      <c r="K3844" t="s">
        <v>34</v>
      </c>
      <c r="L3844" t="s">
        <v>35</v>
      </c>
      <c r="M3844" t="s">
        <v>52</v>
      </c>
      <c r="N3844" t="s">
        <v>37</v>
      </c>
      <c r="O3844" t="s">
        <v>26441</v>
      </c>
      <c r="P3844" s="13" t="s">
        <v>25315</v>
      </c>
      <c r="Q3844" s="2" t="s">
        <v>26442</v>
      </c>
      <c r="R3844" t="s">
        <v>26443</v>
      </c>
      <c r="S3844" s="13" t="s">
        <v>25315</v>
      </c>
      <c r="T3844" t="s">
        <v>1237</v>
      </c>
      <c r="U3844" t="s">
        <v>44</v>
      </c>
      <c r="V3844" t="s">
        <v>37</v>
      </c>
      <c r="W3844" t="s">
        <v>42</v>
      </c>
      <c r="X3844" t="s">
        <v>23385</v>
      </c>
      <c r="Y3844" t="s">
        <v>44</v>
      </c>
      <c r="Z3844" t="s">
        <v>45</v>
      </c>
      <c r="AA3844" t="s">
        <v>26444</v>
      </c>
      <c r="AB3844" t="s">
        <v>625</v>
      </c>
      <c r="AC3844" t="s">
        <v>625</v>
      </c>
      <c r="AD3844" t="s">
        <v>625</v>
      </c>
      <c r="AE3844" t="s">
        <v>26445</v>
      </c>
      <c r="AF3844" t="s">
        <v>26446</v>
      </c>
    </row>
    <row r="3845" spans="3:32" x14ac:dyDescent="0.3">
      <c r="C3845" s="21">
        <v>2682754</v>
      </c>
      <c r="D3845" s="20" t="s">
        <v>29</v>
      </c>
      <c r="E3845" s="20" t="s">
        <v>63</v>
      </c>
      <c r="F3845" s="45" t="s">
        <v>26033</v>
      </c>
      <c r="G3845" s="44">
        <v>45225</v>
      </c>
      <c r="H3845" s="20" t="s">
        <v>366</v>
      </c>
      <c r="J3845" t="s">
        <v>33</v>
      </c>
      <c r="K3845" t="s">
        <v>34</v>
      </c>
      <c r="L3845" t="s">
        <v>35</v>
      </c>
      <c r="M3845" t="s">
        <v>36</v>
      </c>
      <c r="N3845" t="s">
        <v>37</v>
      </c>
      <c r="O3845" t="s">
        <v>26627</v>
      </c>
      <c r="P3845" s="13" t="s">
        <v>25315</v>
      </c>
      <c r="Q3845" s="2" t="s">
        <v>26628</v>
      </c>
      <c r="R3845" t="s">
        <v>26629</v>
      </c>
      <c r="S3845" s="13" t="s">
        <v>25315</v>
      </c>
      <c r="T3845" t="s">
        <v>26630</v>
      </c>
      <c r="U3845" t="s">
        <v>44</v>
      </c>
      <c r="V3845" t="s">
        <v>37</v>
      </c>
      <c r="W3845" t="s">
        <v>42</v>
      </c>
      <c r="X3845" t="s">
        <v>25819</v>
      </c>
      <c r="Y3845" t="s">
        <v>44</v>
      </c>
      <c r="Z3845" t="s">
        <v>78</v>
      </c>
      <c r="AA3845" t="s">
        <v>26631</v>
      </c>
      <c r="AB3845" t="s">
        <v>44</v>
      </c>
      <c r="AC3845" t="s">
        <v>23386</v>
      </c>
      <c r="AD3845" t="s">
        <v>26632</v>
      </c>
      <c r="AE3845" t="s">
        <v>25823</v>
      </c>
      <c r="AF3845" t="s">
        <v>51</v>
      </c>
    </row>
    <row r="3846" spans="3:32" x14ac:dyDescent="0.3">
      <c r="C3846" s="21">
        <v>2683640</v>
      </c>
      <c r="D3846" s="20" t="s">
        <v>29</v>
      </c>
      <c r="E3846" s="20" t="s">
        <v>30</v>
      </c>
      <c r="F3846" s="45" t="s">
        <v>26033</v>
      </c>
      <c r="G3846" s="44">
        <v>45225</v>
      </c>
      <c r="H3846" s="20" t="s">
        <v>366</v>
      </c>
      <c r="J3846" t="s">
        <v>33</v>
      </c>
      <c r="K3846" t="s">
        <v>34</v>
      </c>
      <c r="L3846" t="s">
        <v>35</v>
      </c>
      <c r="M3846" t="s">
        <v>105</v>
      </c>
      <c r="N3846" t="s">
        <v>37</v>
      </c>
      <c r="O3846" t="s">
        <v>26633</v>
      </c>
      <c r="P3846" s="13" t="s">
        <v>25315</v>
      </c>
      <c r="Q3846" s="2" t="s">
        <v>26634</v>
      </c>
      <c r="R3846" t="s">
        <v>26633</v>
      </c>
      <c r="S3846" s="13" t="s">
        <v>25315</v>
      </c>
      <c r="T3846" t="s">
        <v>26635</v>
      </c>
      <c r="U3846" t="s">
        <v>26636</v>
      </c>
      <c r="V3846" t="s">
        <v>37</v>
      </c>
      <c r="W3846" t="s">
        <v>42</v>
      </c>
      <c r="X3846" t="s">
        <v>25072</v>
      </c>
      <c r="Y3846" t="s">
        <v>44</v>
      </c>
      <c r="Z3846" t="s">
        <v>45</v>
      </c>
      <c r="AA3846" t="s">
        <v>26637</v>
      </c>
      <c r="AB3846" t="s">
        <v>26638</v>
      </c>
      <c r="AC3846" t="s">
        <v>26639</v>
      </c>
      <c r="AD3846" t="s">
        <v>26640</v>
      </c>
      <c r="AE3846" t="s">
        <v>26641</v>
      </c>
      <c r="AF3846" t="s">
        <v>51</v>
      </c>
    </row>
    <row r="3847" spans="3:32" x14ac:dyDescent="0.3">
      <c r="C3847" s="21">
        <v>2683673</v>
      </c>
      <c r="D3847" s="20" t="s">
        <v>29</v>
      </c>
      <c r="E3847" s="20" t="s">
        <v>30</v>
      </c>
      <c r="F3847" s="45" t="s">
        <v>26033</v>
      </c>
      <c r="G3847" s="44">
        <v>45225</v>
      </c>
      <c r="H3847" s="20" t="s">
        <v>366</v>
      </c>
      <c r="J3847" t="s">
        <v>33</v>
      </c>
      <c r="K3847" t="s">
        <v>34</v>
      </c>
      <c r="L3847" t="s">
        <v>35</v>
      </c>
      <c r="M3847" t="s">
        <v>143</v>
      </c>
      <c r="N3847" t="s">
        <v>37</v>
      </c>
      <c r="O3847" t="s">
        <v>22603</v>
      </c>
      <c r="P3847" s="13" t="s">
        <v>25315</v>
      </c>
      <c r="Q3847" s="2" t="s">
        <v>26642</v>
      </c>
      <c r="R3847" t="s">
        <v>22603</v>
      </c>
      <c r="S3847" s="13" t="s">
        <v>25315</v>
      </c>
      <c r="T3847" t="s">
        <v>22605</v>
      </c>
      <c r="U3847" t="s">
        <v>22603</v>
      </c>
      <c r="V3847" t="s">
        <v>37</v>
      </c>
      <c r="W3847" t="s">
        <v>42</v>
      </c>
      <c r="X3847" t="s">
        <v>1338</v>
      </c>
      <c r="Y3847" t="s">
        <v>44</v>
      </c>
      <c r="Z3847" t="s">
        <v>387</v>
      </c>
      <c r="AA3847" t="s">
        <v>22606</v>
      </c>
      <c r="AB3847" t="s">
        <v>26643</v>
      </c>
      <c r="AC3847" t="s">
        <v>26643</v>
      </c>
      <c r="AD3847" t="s">
        <v>26644</v>
      </c>
      <c r="AE3847" t="s">
        <v>26645</v>
      </c>
      <c r="AF3847" t="s">
        <v>51</v>
      </c>
    </row>
    <row r="3848" spans="3:32" x14ac:dyDescent="0.3">
      <c r="C3848" s="21">
        <v>2684103</v>
      </c>
      <c r="D3848" s="20" t="s">
        <v>29</v>
      </c>
      <c r="E3848" s="20" t="s">
        <v>63</v>
      </c>
      <c r="F3848" s="45" t="s">
        <v>26033</v>
      </c>
      <c r="G3848" s="44">
        <v>45225</v>
      </c>
      <c r="H3848" s="20" t="s">
        <v>366</v>
      </c>
      <c r="J3848" t="s">
        <v>33</v>
      </c>
      <c r="K3848" t="s">
        <v>34</v>
      </c>
      <c r="L3848" t="s">
        <v>35</v>
      </c>
      <c r="M3848" t="s">
        <v>52</v>
      </c>
      <c r="N3848" t="s">
        <v>37</v>
      </c>
      <c r="O3848" t="s">
        <v>26646</v>
      </c>
      <c r="P3848" s="13" t="s">
        <v>25315</v>
      </c>
      <c r="Q3848" s="2" t="s">
        <v>26647</v>
      </c>
      <c r="R3848" t="s">
        <v>26646</v>
      </c>
      <c r="S3848" s="13" t="s">
        <v>25315</v>
      </c>
      <c r="T3848" t="s">
        <v>26648</v>
      </c>
      <c r="U3848" t="s">
        <v>26649</v>
      </c>
      <c r="V3848" t="s">
        <v>37</v>
      </c>
      <c r="W3848" t="s">
        <v>42</v>
      </c>
      <c r="X3848" t="s">
        <v>3212</v>
      </c>
      <c r="Y3848" t="s">
        <v>44</v>
      </c>
      <c r="Z3848" t="s">
        <v>3213</v>
      </c>
      <c r="AA3848" t="s">
        <v>26650</v>
      </c>
      <c r="AB3848" t="s">
        <v>26651</v>
      </c>
      <c r="AC3848" t="s">
        <v>26652</v>
      </c>
      <c r="AD3848" t="s">
        <v>26653</v>
      </c>
      <c r="AE3848" t="s">
        <v>26654</v>
      </c>
      <c r="AF3848" t="s">
        <v>51</v>
      </c>
    </row>
    <row r="3849" spans="3:32" x14ac:dyDescent="0.3">
      <c r="C3849" s="21">
        <v>2670713</v>
      </c>
      <c r="D3849" s="20" t="s">
        <v>102</v>
      </c>
      <c r="E3849" s="20" t="s">
        <v>63</v>
      </c>
      <c r="F3849" s="45" t="s">
        <v>25824</v>
      </c>
      <c r="G3849" s="44">
        <v>45225</v>
      </c>
      <c r="H3849" s="20" t="s">
        <v>366</v>
      </c>
      <c r="J3849" t="s">
        <v>33</v>
      </c>
      <c r="K3849" t="s">
        <v>382</v>
      </c>
      <c r="L3849" t="s">
        <v>35</v>
      </c>
      <c r="M3849" t="s">
        <v>52</v>
      </c>
      <c r="N3849" t="s">
        <v>37</v>
      </c>
      <c r="O3849" t="s">
        <v>12800</v>
      </c>
      <c r="P3849" s="13" t="s">
        <v>24524</v>
      </c>
      <c r="Q3849" s="2" t="s">
        <v>26759</v>
      </c>
      <c r="R3849" t="s">
        <v>8256</v>
      </c>
      <c r="S3849" s="13" t="s">
        <v>24524</v>
      </c>
      <c r="T3849" t="s">
        <v>8257</v>
      </c>
      <c r="U3849" t="s">
        <v>8258</v>
      </c>
      <c r="V3849" t="s">
        <v>37</v>
      </c>
      <c r="W3849" t="s">
        <v>42</v>
      </c>
      <c r="X3849" t="s">
        <v>1985</v>
      </c>
      <c r="Y3849" t="s">
        <v>44</v>
      </c>
      <c r="Z3849" t="s">
        <v>45</v>
      </c>
      <c r="AA3849" t="s">
        <v>12802</v>
      </c>
      <c r="AB3849" t="s">
        <v>44</v>
      </c>
      <c r="AC3849" t="s">
        <v>16903</v>
      </c>
      <c r="AD3849" t="s">
        <v>8261</v>
      </c>
      <c r="AE3849" t="s">
        <v>22007</v>
      </c>
      <c r="AF3849" t="s">
        <v>115</v>
      </c>
    </row>
    <row r="3850" spans="3:32" x14ac:dyDescent="0.3">
      <c r="C3850" s="21">
        <v>2674812</v>
      </c>
      <c r="D3850" s="20" t="s">
        <v>102</v>
      </c>
      <c r="E3850" s="20" t="s">
        <v>357</v>
      </c>
      <c r="F3850" s="45" t="s">
        <v>26033</v>
      </c>
      <c r="G3850" s="44">
        <v>45225</v>
      </c>
      <c r="H3850" s="20" t="s">
        <v>366</v>
      </c>
      <c r="J3850" t="s">
        <v>33</v>
      </c>
      <c r="K3850" t="s">
        <v>34</v>
      </c>
      <c r="L3850" t="s">
        <v>35</v>
      </c>
      <c r="M3850" t="s">
        <v>52</v>
      </c>
      <c r="N3850" t="s">
        <v>37</v>
      </c>
      <c r="O3850" t="s">
        <v>3090</v>
      </c>
      <c r="P3850" s="13" t="s">
        <v>24926</v>
      </c>
      <c r="Q3850" s="2" t="s">
        <v>26037</v>
      </c>
      <c r="R3850" t="s">
        <v>3090</v>
      </c>
      <c r="S3850" s="13" t="s">
        <v>24926</v>
      </c>
      <c r="T3850" t="s">
        <v>3092</v>
      </c>
      <c r="U3850" t="s">
        <v>3093</v>
      </c>
      <c r="V3850" t="s">
        <v>37</v>
      </c>
      <c r="W3850" t="s">
        <v>42</v>
      </c>
      <c r="X3850" t="s">
        <v>863</v>
      </c>
      <c r="Y3850" t="s">
        <v>44</v>
      </c>
      <c r="Z3850" t="s">
        <v>45</v>
      </c>
      <c r="AA3850" t="s">
        <v>3094</v>
      </c>
      <c r="AB3850" t="s">
        <v>3095</v>
      </c>
      <c r="AC3850" t="s">
        <v>26038</v>
      </c>
      <c r="AD3850" t="s">
        <v>26039</v>
      </c>
      <c r="AE3850" t="s">
        <v>26040</v>
      </c>
      <c r="AF3850" t="s">
        <v>115</v>
      </c>
    </row>
    <row r="3851" spans="3:32" x14ac:dyDescent="0.3">
      <c r="C3851" s="21">
        <v>2674910</v>
      </c>
      <c r="D3851" s="20" t="s">
        <v>102</v>
      </c>
      <c r="E3851" s="20" t="s">
        <v>63</v>
      </c>
      <c r="F3851" s="45" t="s">
        <v>26033</v>
      </c>
      <c r="G3851" s="44">
        <v>45225</v>
      </c>
      <c r="H3851" s="20" t="s">
        <v>366</v>
      </c>
      <c r="J3851" t="s">
        <v>33</v>
      </c>
      <c r="K3851" t="s">
        <v>34</v>
      </c>
      <c r="L3851" t="s">
        <v>35</v>
      </c>
      <c r="M3851" t="s">
        <v>52</v>
      </c>
      <c r="N3851" t="s">
        <v>37</v>
      </c>
      <c r="O3851" t="s">
        <v>26041</v>
      </c>
      <c r="P3851" s="13" t="s">
        <v>24926</v>
      </c>
      <c r="Q3851" s="2" t="s">
        <v>26042</v>
      </c>
      <c r="R3851" t="s">
        <v>26041</v>
      </c>
      <c r="S3851" s="13" t="s">
        <v>24926</v>
      </c>
      <c r="T3851" t="s">
        <v>26043</v>
      </c>
      <c r="U3851" t="s">
        <v>26044</v>
      </c>
      <c r="V3851" t="s">
        <v>37</v>
      </c>
      <c r="W3851" t="s">
        <v>42</v>
      </c>
      <c r="X3851" t="s">
        <v>26045</v>
      </c>
      <c r="Y3851" t="s">
        <v>44</v>
      </c>
      <c r="Z3851" t="s">
        <v>1714</v>
      </c>
      <c r="AA3851" t="s">
        <v>26046</v>
      </c>
      <c r="AB3851" t="s">
        <v>26047</v>
      </c>
      <c r="AC3851" t="s">
        <v>26047</v>
      </c>
      <c r="AD3851" t="s">
        <v>26048</v>
      </c>
      <c r="AE3851" t="s">
        <v>26049</v>
      </c>
      <c r="AF3851" t="s">
        <v>115</v>
      </c>
    </row>
    <row r="3852" spans="3:32" x14ac:dyDescent="0.3">
      <c r="C3852" s="21">
        <v>2675040</v>
      </c>
      <c r="D3852" s="20" t="s">
        <v>102</v>
      </c>
      <c r="E3852" s="20" t="s">
        <v>280</v>
      </c>
      <c r="F3852" s="45" t="s">
        <v>26033</v>
      </c>
      <c r="G3852" s="44">
        <v>45225</v>
      </c>
      <c r="H3852" s="20" t="s">
        <v>366</v>
      </c>
      <c r="J3852" t="s">
        <v>33</v>
      </c>
      <c r="K3852" t="s">
        <v>34</v>
      </c>
      <c r="L3852" t="s">
        <v>35</v>
      </c>
      <c r="M3852" t="s">
        <v>292</v>
      </c>
      <c r="N3852" t="s">
        <v>37</v>
      </c>
      <c r="O3852" t="s">
        <v>26144</v>
      </c>
      <c r="P3852" s="13" t="s">
        <v>24926</v>
      </c>
      <c r="Q3852" s="2" t="s">
        <v>44</v>
      </c>
      <c r="R3852" t="s">
        <v>26145</v>
      </c>
      <c r="S3852" s="13" t="s">
        <v>24926</v>
      </c>
      <c r="T3852" t="s">
        <v>21090</v>
      </c>
      <c r="U3852" t="s">
        <v>44</v>
      </c>
      <c r="V3852" t="s">
        <v>37</v>
      </c>
      <c r="W3852" t="s">
        <v>42</v>
      </c>
      <c r="X3852" t="s">
        <v>164</v>
      </c>
      <c r="Y3852" t="s">
        <v>44</v>
      </c>
      <c r="Z3852" t="s">
        <v>78</v>
      </c>
      <c r="AA3852" t="s">
        <v>26146</v>
      </c>
      <c r="AB3852" t="s">
        <v>26147</v>
      </c>
      <c r="AC3852" t="s">
        <v>44</v>
      </c>
      <c r="AD3852" t="s">
        <v>26148</v>
      </c>
      <c r="AE3852" t="s">
        <v>26149</v>
      </c>
      <c r="AF3852" t="s">
        <v>115</v>
      </c>
    </row>
    <row r="3853" spans="3:32" x14ac:dyDescent="0.3">
      <c r="C3853" s="21">
        <v>2675110</v>
      </c>
      <c r="D3853" s="20" t="s">
        <v>102</v>
      </c>
      <c r="E3853" s="20" t="s">
        <v>63</v>
      </c>
      <c r="F3853" s="45" t="s">
        <v>26033</v>
      </c>
      <c r="G3853" s="44">
        <v>45225</v>
      </c>
      <c r="H3853" s="20" t="s">
        <v>366</v>
      </c>
      <c r="J3853" t="s">
        <v>33</v>
      </c>
      <c r="K3853" t="s">
        <v>34</v>
      </c>
      <c r="L3853" t="s">
        <v>35</v>
      </c>
      <c r="M3853" t="s">
        <v>143</v>
      </c>
      <c r="N3853" t="s">
        <v>37</v>
      </c>
      <c r="O3853" t="s">
        <v>671</v>
      </c>
      <c r="P3853" s="13" t="s">
        <v>24926</v>
      </c>
      <c r="Q3853" s="2" t="s">
        <v>44</v>
      </c>
      <c r="R3853" t="s">
        <v>2021</v>
      </c>
      <c r="S3853" s="13" t="s">
        <v>24926</v>
      </c>
      <c r="T3853" t="s">
        <v>2022</v>
      </c>
      <c r="U3853" t="s">
        <v>44</v>
      </c>
      <c r="V3853" t="s">
        <v>37</v>
      </c>
      <c r="W3853" t="s">
        <v>42</v>
      </c>
      <c r="X3853" t="s">
        <v>164</v>
      </c>
      <c r="Y3853" t="s">
        <v>44</v>
      </c>
      <c r="Z3853" t="s">
        <v>78</v>
      </c>
      <c r="AA3853" t="s">
        <v>673</v>
      </c>
      <c r="AB3853" t="s">
        <v>2023</v>
      </c>
      <c r="AC3853" t="s">
        <v>44</v>
      </c>
      <c r="AD3853" t="s">
        <v>2024</v>
      </c>
      <c r="AE3853" t="s">
        <v>26150</v>
      </c>
      <c r="AF3853" t="s">
        <v>115</v>
      </c>
    </row>
    <row r="3854" spans="3:32" x14ac:dyDescent="0.3">
      <c r="C3854" s="21">
        <v>2675111</v>
      </c>
      <c r="D3854" s="20" t="s">
        <v>102</v>
      </c>
      <c r="E3854" s="20" t="s">
        <v>30</v>
      </c>
      <c r="F3854" s="45" t="s">
        <v>26033</v>
      </c>
      <c r="G3854" s="44">
        <v>45225</v>
      </c>
      <c r="H3854" s="20" t="s">
        <v>366</v>
      </c>
      <c r="J3854" t="s">
        <v>33</v>
      </c>
      <c r="K3854" t="s">
        <v>34</v>
      </c>
      <c r="L3854" t="s">
        <v>35</v>
      </c>
      <c r="M3854" t="s">
        <v>52</v>
      </c>
      <c r="N3854" t="s">
        <v>37</v>
      </c>
      <c r="O3854" t="s">
        <v>18223</v>
      </c>
      <c r="P3854" s="13" t="s">
        <v>24926</v>
      </c>
      <c r="Q3854" s="2" t="s">
        <v>26430</v>
      </c>
      <c r="R3854" t="s">
        <v>18223</v>
      </c>
      <c r="S3854" s="13" t="s">
        <v>24926</v>
      </c>
      <c r="T3854" t="s">
        <v>18225</v>
      </c>
      <c r="U3854" t="s">
        <v>18226</v>
      </c>
      <c r="V3854" t="s">
        <v>37</v>
      </c>
      <c r="W3854" t="s">
        <v>42</v>
      </c>
      <c r="X3854" t="s">
        <v>5662</v>
      </c>
      <c r="Y3854" t="s">
        <v>44</v>
      </c>
      <c r="Z3854" t="s">
        <v>45</v>
      </c>
      <c r="AA3854" t="s">
        <v>18227</v>
      </c>
      <c r="AB3854" t="s">
        <v>18228</v>
      </c>
      <c r="AC3854" t="s">
        <v>18229</v>
      </c>
      <c r="AD3854" t="s">
        <v>18230</v>
      </c>
      <c r="AE3854" t="s">
        <v>26431</v>
      </c>
      <c r="AF3854" t="s">
        <v>115</v>
      </c>
    </row>
    <row r="3855" spans="3:32" x14ac:dyDescent="0.3">
      <c r="C3855" s="21">
        <v>2675630</v>
      </c>
      <c r="D3855" s="20" t="s">
        <v>102</v>
      </c>
      <c r="E3855" s="20" t="s">
        <v>63</v>
      </c>
      <c r="F3855" s="45" t="s">
        <v>26033</v>
      </c>
      <c r="G3855" s="44">
        <v>45225</v>
      </c>
      <c r="H3855" s="20" t="s">
        <v>366</v>
      </c>
      <c r="J3855" t="s">
        <v>33</v>
      </c>
      <c r="K3855" t="s">
        <v>34</v>
      </c>
      <c r="L3855" t="s">
        <v>35</v>
      </c>
      <c r="M3855" t="s">
        <v>36</v>
      </c>
      <c r="N3855" t="s">
        <v>37</v>
      </c>
      <c r="O3855" t="s">
        <v>26261</v>
      </c>
      <c r="P3855" s="13" t="s">
        <v>24926</v>
      </c>
      <c r="Q3855" s="2" t="s">
        <v>44</v>
      </c>
      <c r="R3855" t="s">
        <v>26262</v>
      </c>
      <c r="S3855" s="13" t="s">
        <v>24926</v>
      </c>
      <c r="T3855" t="s">
        <v>1184</v>
      </c>
      <c r="U3855" t="s">
        <v>44</v>
      </c>
      <c r="V3855" t="s">
        <v>37</v>
      </c>
      <c r="W3855" t="s">
        <v>42</v>
      </c>
      <c r="X3855" t="s">
        <v>164</v>
      </c>
      <c r="Y3855" t="s">
        <v>44</v>
      </c>
      <c r="Z3855" t="s">
        <v>78</v>
      </c>
      <c r="AA3855" t="s">
        <v>26263</v>
      </c>
      <c r="AB3855" t="s">
        <v>1186</v>
      </c>
      <c r="AC3855" t="s">
        <v>44</v>
      </c>
      <c r="AD3855" t="s">
        <v>26264</v>
      </c>
      <c r="AE3855" t="s">
        <v>26265</v>
      </c>
      <c r="AF3855" t="s">
        <v>115</v>
      </c>
    </row>
    <row r="3856" spans="3:32" x14ac:dyDescent="0.3">
      <c r="C3856" s="21">
        <v>2675650</v>
      </c>
      <c r="D3856" s="20" t="s">
        <v>102</v>
      </c>
      <c r="E3856" s="20" t="s">
        <v>63</v>
      </c>
      <c r="F3856" s="45" t="s">
        <v>26033</v>
      </c>
      <c r="G3856" s="44">
        <v>45225</v>
      </c>
      <c r="H3856" s="20" t="s">
        <v>366</v>
      </c>
      <c r="J3856" t="s">
        <v>33</v>
      </c>
      <c r="K3856" t="s">
        <v>34</v>
      </c>
      <c r="L3856" t="s">
        <v>35</v>
      </c>
      <c r="M3856" t="s">
        <v>143</v>
      </c>
      <c r="N3856" t="s">
        <v>37</v>
      </c>
      <c r="O3856" t="s">
        <v>26151</v>
      </c>
      <c r="P3856" s="13" t="s">
        <v>24926</v>
      </c>
      <c r="Q3856" s="2" t="s">
        <v>26152</v>
      </c>
      <c r="R3856" t="s">
        <v>26153</v>
      </c>
      <c r="S3856" s="13" t="s">
        <v>24926</v>
      </c>
      <c r="T3856" t="s">
        <v>26154</v>
      </c>
      <c r="U3856" t="s">
        <v>26153</v>
      </c>
      <c r="V3856" t="s">
        <v>37</v>
      </c>
      <c r="W3856" t="s">
        <v>42</v>
      </c>
      <c r="X3856" t="s">
        <v>421</v>
      </c>
      <c r="Y3856" t="s">
        <v>44</v>
      </c>
      <c r="Z3856" t="s">
        <v>45</v>
      </c>
      <c r="AA3856" t="s">
        <v>26155</v>
      </c>
      <c r="AB3856" t="s">
        <v>26156</v>
      </c>
      <c r="AC3856" t="s">
        <v>26157</v>
      </c>
      <c r="AD3856" t="s">
        <v>26158</v>
      </c>
      <c r="AE3856" t="s">
        <v>18769</v>
      </c>
      <c r="AF3856" t="s">
        <v>115</v>
      </c>
    </row>
    <row r="3857" spans="3:32" x14ac:dyDescent="0.3">
      <c r="C3857" s="21">
        <v>2675691</v>
      </c>
      <c r="D3857" s="20" t="s">
        <v>102</v>
      </c>
      <c r="E3857" s="20" t="s">
        <v>280</v>
      </c>
      <c r="F3857" s="45" t="s">
        <v>26033</v>
      </c>
      <c r="G3857" s="44">
        <v>45225</v>
      </c>
      <c r="H3857" s="20" t="s">
        <v>366</v>
      </c>
      <c r="J3857" t="s">
        <v>33</v>
      </c>
      <c r="K3857" t="s">
        <v>34</v>
      </c>
      <c r="L3857" t="s">
        <v>35</v>
      </c>
      <c r="M3857" t="s">
        <v>52</v>
      </c>
      <c r="N3857" t="s">
        <v>37</v>
      </c>
      <c r="O3857" t="s">
        <v>26432</v>
      </c>
      <c r="P3857" s="13" t="s">
        <v>24926</v>
      </c>
      <c r="Q3857" s="2" t="s">
        <v>26433</v>
      </c>
      <c r="R3857" t="s">
        <v>26432</v>
      </c>
      <c r="S3857" s="13" t="s">
        <v>24926</v>
      </c>
      <c r="T3857" t="s">
        <v>26434</v>
      </c>
      <c r="U3857" t="s">
        <v>26435</v>
      </c>
      <c r="V3857" t="s">
        <v>37</v>
      </c>
      <c r="W3857" t="s">
        <v>42</v>
      </c>
      <c r="X3857" t="s">
        <v>3758</v>
      </c>
      <c r="Y3857" t="s">
        <v>44</v>
      </c>
      <c r="Z3857" t="s">
        <v>10388</v>
      </c>
      <c r="AA3857" t="s">
        <v>26436</v>
      </c>
      <c r="AB3857" t="s">
        <v>26437</v>
      </c>
      <c r="AC3857" t="s">
        <v>26438</v>
      </c>
      <c r="AD3857" t="s">
        <v>26439</v>
      </c>
      <c r="AE3857" t="s">
        <v>26440</v>
      </c>
      <c r="AF3857" t="s">
        <v>115</v>
      </c>
    </row>
    <row r="3858" spans="3:32" x14ac:dyDescent="0.3">
      <c r="C3858" s="21">
        <v>2676691</v>
      </c>
      <c r="D3858" s="20" t="s">
        <v>102</v>
      </c>
      <c r="E3858" s="20" t="s">
        <v>63</v>
      </c>
      <c r="F3858" s="45" t="s">
        <v>26033</v>
      </c>
      <c r="G3858" s="44">
        <v>45225</v>
      </c>
      <c r="H3858" s="20" t="s">
        <v>366</v>
      </c>
      <c r="J3858" t="s">
        <v>33</v>
      </c>
      <c r="K3858" t="s">
        <v>34</v>
      </c>
      <c r="L3858" t="s">
        <v>35</v>
      </c>
      <c r="M3858" t="s">
        <v>143</v>
      </c>
      <c r="N3858" t="s">
        <v>37</v>
      </c>
      <c r="O3858" t="s">
        <v>26266</v>
      </c>
      <c r="P3858" s="13" t="s">
        <v>24926</v>
      </c>
      <c r="Q3858" s="2" t="s">
        <v>44</v>
      </c>
      <c r="R3858" t="s">
        <v>26267</v>
      </c>
      <c r="S3858" s="13" t="s">
        <v>24926</v>
      </c>
      <c r="T3858" t="s">
        <v>26268</v>
      </c>
      <c r="U3858" t="s">
        <v>44</v>
      </c>
      <c r="V3858" t="s">
        <v>37</v>
      </c>
      <c r="W3858" t="s">
        <v>42</v>
      </c>
      <c r="X3858" t="s">
        <v>164</v>
      </c>
      <c r="Y3858" t="s">
        <v>44</v>
      </c>
      <c r="Z3858" t="s">
        <v>78</v>
      </c>
      <c r="AA3858" t="s">
        <v>26269</v>
      </c>
      <c r="AB3858" t="s">
        <v>26270</v>
      </c>
      <c r="AC3858" t="s">
        <v>44</v>
      </c>
      <c r="AD3858" t="s">
        <v>26271</v>
      </c>
      <c r="AE3858" t="s">
        <v>26272</v>
      </c>
      <c r="AF3858" t="s">
        <v>115</v>
      </c>
    </row>
    <row r="3859" spans="3:32" x14ac:dyDescent="0.3">
      <c r="C3859" s="21">
        <v>2676718</v>
      </c>
      <c r="D3859" s="20" t="s">
        <v>102</v>
      </c>
      <c r="E3859" s="20" t="s">
        <v>63</v>
      </c>
      <c r="F3859" s="45" t="s">
        <v>26033</v>
      </c>
      <c r="G3859" s="44">
        <v>45225</v>
      </c>
      <c r="H3859" s="20" t="s">
        <v>366</v>
      </c>
      <c r="J3859" t="s">
        <v>33</v>
      </c>
      <c r="K3859" t="s">
        <v>34</v>
      </c>
      <c r="L3859" t="s">
        <v>35</v>
      </c>
      <c r="M3859" t="s">
        <v>105</v>
      </c>
      <c r="N3859" t="s">
        <v>37</v>
      </c>
      <c r="O3859" t="s">
        <v>26159</v>
      </c>
      <c r="P3859" s="13" t="s">
        <v>24926</v>
      </c>
      <c r="Q3859" s="2" t="s">
        <v>26160</v>
      </c>
      <c r="R3859" t="s">
        <v>26159</v>
      </c>
      <c r="S3859" s="13" t="s">
        <v>24926</v>
      </c>
      <c r="T3859" t="s">
        <v>26161</v>
      </c>
      <c r="U3859" t="s">
        <v>26162</v>
      </c>
      <c r="V3859" t="s">
        <v>37</v>
      </c>
      <c r="W3859" t="s">
        <v>42</v>
      </c>
      <c r="X3859" t="s">
        <v>1150</v>
      </c>
      <c r="Y3859" t="s">
        <v>44</v>
      </c>
      <c r="Z3859" t="s">
        <v>78</v>
      </c>
      <c r="AA3859" t="s">
        <v>26163</v>
      </c>
      <c r="AB3859" t="s">
        <v>26164</v>
      </c>
      <c r="AC3859" t="s">
        <v>26164</v>
      </c>
      <c r="AD3859" t="s">
        <v>26165</v>
      </c>
      <c r="AE3859" t="s">
        <v>26166</v>
      </c>
      <c r="AF3859" t="s">
        <v>115</v>
      </c>
    </row>
    <row r="3860" spans="3:32" x14ac:dyDescent="0.3">
      <c r="C3860" s="21">
        <v>2677145</v>
      </c>
      <c r="D3860" s="20" t="s">
        <v>102</v>
      </c>
      <c r="E3860" s="20" t="s">
        <v>63</v>
      </c>
      <c r="F3860" s="45" t="s">
        <v>26167</v>
      </c>
      <c r="G3860" s="44">
        <v>45225</v>
      </c>
      <c r="H3860" s="20" t="s">
        <v>366</v>
      </c>
      <c r="J3860" t="s">
        <v>33</v>
      </c>
      <c r="K3860" t="s">
        <v>34</v>
      </c>
      <c r="L3860" t="s">
        <v>35</v>
      </c>
      <c r="M3860" t="s">
        <v>52</v>
      </c>
      <c r="N3860" t="s">
        <v>37</v>
      </c>
      <c r="O3860" t="s">
        <v>26168</v>
      </c>
      <c r="P3860" s="13" t="s">
        <v>25013</v>
      </c>
      <c r="Q3860" s="2" t="s">
        <v>26169</v>
      </c>
      <c r="R3860" t="s">
        <v>26170</v>
      </c>
      <c r="S3860" s="13" t="s">
        <v>25013</v>
      </c>
      <c r="T3860" t="s">
        <v>26171</v>
      </c>
      <c r="U3860" t="s">
        <v>44</v>
      </c>
      <c r="V3860" t="s">
        <v>37</v>
      </c>
      <c r="W3860" t="s">
        <v>42</v>
      </c>
      <c r="X3860" t="s">
        <v>15054</v>
      </c>
      <c r="Y3860" t="s">
        <v>44</v>
      </c>
      <c r="Z3860" t="s">
        <v>26172</v>
      </c>
      <c r="AA3860" t="s">
        <v>26173</v>
      </c>
      <c r="AB3860" t="s">
        <v>26174</v>
      </c>
      <c r="AC3860" t="s">
        <v>26174</v>
      </c>
      <c r="AD3860" t="s">
        <v>26175</v>
      </c>
      <c r="AE3860" t="s">
        <v>26176</v>
      </c>
      <c r="AF3860" t="s">
        <v>115</v>
      </c>
    </row>
    <row r="3861" spans="3:32" x14ac:dyDescent="0.3">
      <c r="C3861" s="21">
        <v>2677154</v>
      </c>
      <c r="D3861" s="20" t="s">
        <v>102</v>
      </c>
      <c r="E3861" s="20" t="s">
        <v>63</v>
      </c>
      <c r="F3861" s="45" t="s">
        <v>26167</v>
      </c>
      <c r="G3861" s="44">
        <v>45225</v>
      </c>
      <c r="H3861" s="20" t="s">
        <v>366</v>
      </c>
      <c r="J3861" t="s">
        <v>33</v>
      </c>
      <c r="K3861" t="s">
        <v>34</v>
      </c>
      <c r="L3861" t="s">
        <v>35</v>
      </c>
      <c r="M3861" t="s">
        <v>36</v>
      </c>
      <c r="N3861" t="s">
        <v>37</v>
      </c>
      <c r="O3861" t="s">
        <v>26273</v>
      </c>
      <c r="P3861" s="13" t="s">
        <v>25013</v>
      </c>
      <c r="Q3861" s="2" t="s">
        <v>44</v>
      </c>
      <c r="R3861" t="s">
        <v>26274</v>
      </c>
      <c r="S3861" s="13" t="s">
        <v>25013</v>
      </c>
      <c r="T3861" t="s">
        <v>26275</v>
      </c>
      <c r="U3861" t="s">
        <v>44</v>
      </c>
      <c r="V3861" t="s">
        <v>37</v>
      </c>
      <c r="W3861" t="s">
        <v>42</v>
      </c>
      <c r="X3861" t="s">
        <v>164</v>
      </c>
      <c r="Y3861" t="s">
        <v>44</v>
      </c>
      <c r="Z3861" t="s">
        <v>78</v>
      </c>
      <c r="AA3861" t="s">
        <v>26276</v>
      </c>
      <c r="AB3861" t="s">
        <v>26277</v>
      </c>
      <c r="AC3861" t="s">
        <v>44</v>
      </c>
      <c r="AD3861" t="s">
        <v>26278</v>
      </c>
      <c r="AE3861" t="s">
        <v>26279</v>
      </c>
      <c r="AF3861" t="s">
        <v>115</v>
      </c>
    </row>
    <row r="3862" spans="3:32" x14ac:dyDescent="0.3">
      <c r="C3862" s="21">
        <v>2677187</v>
      </c>
      <c r="D3862" s="20" t="s">
        <v>102</v>
      </c>
      <c r="E3862" s="20" t="s">
        <v>63</v>
      </c>
      <c r="F3862" s="45" t="s">
        <v>26167</v>
      </c>
      <c r="G3862" s="44">
        <v>45225</v>
      </c>
      <c r="H3862" s="20" t="s">
        <v>366</v>
      </c>
      <c r="J3862" t="s">
        <v>33</v>
      </c>
      <c r="K3862" t="s">
        <v>142</v>
      </c>
      <c r="L3862" t="s">
        <v>35</v>
      </c>
      <c r="M3862" t="s">
        <v>52</v>
      </c>
      <c r="N3862" t="s">
        <v>37</v>
      </c>
      <c r="O3862" t="s">
        <v>26760</v>
      </c>
      <c r="P3862" s="13" t="s">
        <v>25013</v>
      </c>
      <c r="Q3862" s="2" t="s">
        <v>26761</v>
      </c>
      <c r="R3862" t="s">
        <v>26762</v>
      </c>
      <c r="S3862" s="13" t="s">
        <v>25013</v>
      </c>
      <c r="T3862" t="s">
        <v>26763</v>
      </c>
      <c r="U3862" t="s">
        <v>26764</v>
      </c>
      <c r="V3862" t="s">
        <v>37</v>
      </c>
      <c r="W3862" t="s">
        <v>42</v>
      </c>
      <c r="X3862" t="s">
        <v>1625</v>
      </c>
      <c r="Y3862" t="s">
        <v>44</v>
      </c>
      <c r="Z3862" t="s">
        <v>26765</v>
      </c>
      <c r="AA3862" t="s">
        <v>26766</v>
      </c>
      <c r="AB3862" t="s">
        <v>26767</v>
      </c>
      <c r="AC3862" t="s">
        <v>26767</v>
      </c>
      <c r="AD3862" t="s">
        <v>26768</v>
      </c>
      <c r="AE3862" t="s">
        <v>26769</v>
      </c>
      <c r="AF3862" t="s">
        <v>115</v>
      </c>
    </row>
    <row r="3863" spans="3:32" x14ac:dyDescent="0.3">
      <c r="C3863" s="21">
        <v>2677240</v>
      </c>
      <c r="D3863" s="20" t="s">
        <v>102</v>
      </c>
      <c r="E3863" s="20" t="s">
        <v>63</v>
      </c>
      <c r="F3863" s="45" t="s">
        <v>26167</v>
      </c>
      <c r="G3863" s="44">
        <v>45225</v>
      </c>
      <c r="H3863" s="20" t="s">
        <v>366</v>
      </c>
      <c r="J3863" t="s">
        <v>33</v>
      </c>
      <c r="K3863" t="s">
        <v>34</v>
      </c>
      <c r="L3863" t="s">
        <v>35</v>
      </c>
      <c r="M3863" t="s">
        <v>52</v>
      </c>
      <c r="N3863" t="s">
        <v>37</v>
      </c>
      <c r="O3863" t="s">
        <v>26177</v>
      </c>
      <c r="P3863" s="13" t="s">
        <v>25013</v>
      </c>
      <c r="Q3863" s="2" t="s">
        <v>26178</v>
      </c>
      <c r="R3863" t="s">
        <v>26179</v>
      </c>
      <c r="S3863" s="13" t="s">
        <v>25013</v>
      </c>
      <c r="T3863" t="s">
        <v>26180</v>
      </c>
      <c r="U3863" t="s">
        <v>26181</v>
      </c>
      <c r="V3863" t="s">
        <v>37</v>
      </c>
      <c r="W3863" t="s">
        <v>42</v>
      </c>
      <c r="X3863" t="s">
        <v>5548</v>
      </c>
      <c r="Y3863" t="s">
        <v>44</v>
      </c>
      <c r="Z3863" t="s">
        <v>45</v>
      </c>
      <c r="AA3863" t="s">
        <v>26182</v>
      </c>
      <c r="AB3863" t="s">
        <v>124</v>
      </c>
      <c r="AC3863" t="s">
        <v>26183</v>
      </c>
      <c r="AD3863" t="s">
        <v>26184</v>
      </c>
      <c r="AE3863" t="s">
        <v>26185</v>
      </c>
      <c r="AF3863" t="s">
        <v>115</v>
      </c>
    </row>
    <row r="3864" spans="3:32" x14ac:dyDescent="0.3">
      <c r="C3864" s="21">
        <v>2677265</v>
      </c>
      <c r="D3864" s="20" t="s">
        <v>102</v>
      </c>
      <c r="E3864" s="20" t="s">
        <v>63</v>
      </c>
      <c r="F3864" s="45" t="s">
        <v>26167</v>
      </c>
      <c r="G3864" s="44">
        <v>45225</v>
      </c>
      <c r="H3864" s="20" t="s">
        <v>366</v>
      </c>
      <c r="J3864" t="s">
        <v>33</v>
      </c>
      <c r="K3864" t="s">
        <v>34</v>
      </c>
      <c r="L3864" t="s">
        <v>35</v>
      </c>
      <c r="M3864" t="s">
        <v>52</v>
      </c>
      <c r="N3864" t="s">
        <v>37</v>
      </c>
      <c r="O3864" t="s">
        <v>26447</v>
      </c>
      <c r="P3864" s="13" t="s">
        <v>25013</v>
      </c>
      <c r="Q3864" s="2" t="s">
        <v>6437</v>
      </c>
      <c r="R3864" t="s">
        <v>26448</v>
      </c>
      <c r="S3864" s="13" t="s">
        <v>25013</v>
      </c>
      <c r="T3864" t="s">
        <v>26449</v>
      </c>
      <c r="U3864" t="s">
        <v>124</v>
      </c>
      <c r="V3864" t="s">
        <v>37</v>
      </c>
      <c r="W3864" t="s">
        <v>42</v>
      </c>
      <c r="X3864" t="s">
        <v>20829</v>
      </c>
      <c r="Y3864" t="s">
        <v>44</v>
      </c>
      <c r="Z3864" t="s">
        <v>264</v>
      </c>
      <c r="AA3864" t="s">
        <v>26450</v>
      </c>
      <c r="AB3864" t="s">
        <v>124</v>
      </c>
      <c r="AC3864" t="s">
        <v>26451</v>
      </c>
      <c r="AD3864" t="s">
        <v>26452</v>
      </c>
      <c r="AE3864" t="s">
        <v>26453</v>
      </c>
      <c r="AF3864" t="s">
        <v>115</v>
      </c>
    </row>
    <row r="3865" spans="3:32" x14ac:dyDescent="0.3">
      <c r="C3865" s="21">
        <v>2677496</v>
      </c>
      <c r="D3865" s="20" t="s">
        <v>102</v>
      </c>
      <c r="E3865" s="20" t="s">
        <v>63</v>
      </c>
      <c r="F3865" s="45" t="s">
        <v>26167</v>
      </c>
      <c r="G3865" s="44">
        <v>45225</v>
      </c>
      <c r="H3865" s="20" t="s">
        <v>366</v>
      </c>
      <c r="J3865" t="s">
        <v>33</v>
      </c>
      <c r="K3865" t="s">
        <v>34</v>
      </c>
      <c r="L3865" t="s">
        <v>35</v>
      </c>
      <c r="M3865" t="s">
        <v>143</v>
      </c>
      <c r="N3865" t="s">
        <v>37</v>
      </c>
      <c r="O3865" t="s">
        <v>26280</v>
      </c>
      <c r="P3865" s="13" t="s">
        <v>25013</v>
      </c>
      <c r="Q3865" s="2" t="s">
        <v>44</v>
      </c>
      <c r="R3865" t="s">
        <v>26281</v>
      </c>
      <c r="S3865" s="13" t="s">
        <v>25013</v>
      </c>
      <c r="T3865" t="s">
        <v>26282</v>
      </c>
      <c r="U3865" t="s">
        <v>44</v>
      </c>
      <c r="V3865" t="s">
        <v>37</v>
      </c>
      <c r="W3865" t="s">
        <v>42</v>
      </c>
      <c r="X3865" t="s">
        <v>164</v>
      </c>
      <c r="Y3865" t="s">
        <v>44</v>
      </c>
      <c r="Z3865" t="s">
        <v>78</v>
      </c>
      <c r="AA3865" t="s">
        <v>26283</v>
      </c>
      <c r="AB3865" t="s">
        <v>44</v>
      </c>
      <c r="AC3865" t="s">
        <v>44</v>
      </c>
      <c r="AD3865" t="s">
        <v>26284</v>
      </c>
      <c r="AE3865" t="s">
        <v>26285</v>
      </c>
      <c r="AF3865" t="s">
        <v>115</v>
      </c>
    </row>
    <row r="3866" spans="3:32" x14ac:dyDescent="0.3">
      <c r="C3866" s="21">
        <v>2677532</v>
      </c>
      <c r="D3866" s="20" t="s">
        <v>102</v>
      </c>
      <c r="E3866" s="20" t="s">
        <v>63</v>
      </c>
      <c r="F3866" s="45" t="s">
        <v>26167</v>
      </c>
      <c r="G3866" s="44">
        <v>45225</v>
      </c>
      <c r="H3866" s="20" t="s">
        <v>366</v>
      </c>
      <c r="J3866" t="s">
        <v>33</v>
      </c>
      <c r="K3866" t="s">
        <v>34</v>
      </c>
      <c r="L3866" t="s">
        <v>35</v>
      </c>
      <c r="M3866" t="s">
        <v>36</v>
      </c>
      <c r="N3866" t="s">
        <v>37</v>
      </c>
      <c r="O3866" t="s">
        <v>26286</v>
      </c>
      <c r="P3866" s="13" t="s">
        <v>25013</v>
      </c>
      <c r="Q3866" s="2" t="s">
        <v>44</v>
      </c>
      <c r="R3866" t="s">
        <v>26287</v>
      </c>
      <c r="S3866" s="13" t="s">
        <v>25013</v>
      </c>
      <c r="T3866" t="s">
        <v>26288</v>
      </c>
      <c r="U3866" t="s">
        <v>44</v>
      </c>
      <c r="V3866" t="s">
        <v>37</v>
      </c>
      <c r="W3866" t="s">
        <v>42</v>
      </c>
      <c r="X3866" t="s">
        <v>164</v>
      </c>
      <c r="Y3866" t="s">
        <v>44</v>
      </c>
      <c r="Z3866" t="s">
        <v>78</v>
      </c>
      <c r="AA3866" t="s">
        <v>26289</v>
      </c>
      <c r="AB3866" t="s">
        <v>26290</v>
      </c>
      <c r="AC3866" t="s">
        <v>44</v>
      </c>
      <c r="AD3866" t="s">
        <v>26291</v>
      </c>
      <c r="AE3866" t="s">
        <v>26292</v>
      </c>
      <c r="AF3866" t="s">
        <v>115</v>
      </c>
    </row>
    <row r="3867" spans="3:32" x14ac:dyDescent="0.3">
      <c r="C3867" s="21">
        <v>2677556</v>
      </c>
      <c r="D3867" s="20" t="s">
        <v>102</v>
      </c>
      <c r="E3867" s="20" t="s">
        <v>63</v>
      </c>
      <c r="F3867" s="45" t="s">
        <v>26167</v>
      </c>
      <c r="G3867" s="44">
        <v>45225</v>
      </c>
      <c r="H3867" s="20" t="s">
        <v>366</v>
      </c>
      <c r="J3867" t="s">
        <v>33</v>
      </c>
      <c r="K3867" t="s">
        <v>34</v>
      </c>
      <c r="L3867" t="s">
        <v>35</v>
      </c>
      <c r="M3867" t="s">
        <v>36</v>
      </c>
      <c r="N3867" t="s">
        <v>37</v>
      </c>
      <c r="O3867" t="s">
        <v>18463</v>
      </c>
      <c r="P3867" s="13" t="s">
        <v>25013</v>
      </c>
      <c r="Q3867" s="2" t="s">
        <v>26186</v>
      </c>
      <c r="R3867" t="s">
        <v>26187</v>
      </c>
      <c r="S3867" s="13" t="s">
        <v>25013</v>
      </c>
      <c r="T3867" t="s">
        <v>26188</v>
      </c>
      <c r="U3867" t="s">
        <v>200</v>
      </c>
      <c r="V3867" t="s">
        <v>37</v>
      </c>
      <c r="W3867" t="s">
        <v>42</v>
      </c>
      <c r="X3867" t="s">
        <v>26189</v>
      </c>
      <c r="Y3867" t="s">
        <v>44</v>
      </c>
      <c r="Z3867" t="s">
        <v>45</v>
      </c>
      <c r="AA3867" t="s">
        <v>26190</v>
      </c>
      <c r="AB3867" t="s">
        <v>26191</v>
      </c>
      <c r="AC3867" t="s">
        <v>26192</v>
      </c>
      <c r="AD3867" t="s">
        <v>26193</v>
      </c>
      <c r="AE3867" t="s">
        <v>26194</v>
      </c>
      <c r="AF3867" t="s">
        <v>115</v>
      </c>
    </row>
    <row r="3868" spans="3:32" x14ac:dyDescent="0.3">
      <c r="C3868" s="21">
        <v>2677609</v>
      </c>
      <c r="D3868" s="20" t="s">
        <v>102</v>
      </c>
      <c r="E3868" s="20" t="s">
        <v>280</v>
      </c>
      <c r="F3868" s="45" t="s">
        <v>26167</v>
      </c>
      <c r="G3868" s="44">
        <v>45225</v>
      </c>
      <c r="H3868" s="20" t="s">
        <v>366</v>
      </c>
      <c r="J3868" t="s">
        <v>33</v>
      </c>
      <c r="K3868" t="s">
        <v>34</v>
      </c>
      <c r="L3868" t="s">
        <v>35</v>
      </c>
      <c r="M3868" t="s">
        <v>117</v>
      </c>
      <c r="N3868" t="s">
        <v>37</v>
      </c>
      <c r="O3868" t="s">
        <v>26195</v>
      </c>
      <c r="P3868" s="13" t="s">
        <v>25013</v>
      </c>
      <c r="Q3868" s="2" t="s">
        <v>26196</v>
      </c>
      <c r="R3868" t="s">
        <v>26197</v>
      </c>
      <c r="S3868" s="13" t="s">
        <v>25013</v>
      </c>
      <c r="T3868" t="s">
        <v>26198</v>
      </c>
      <c r="U3868" t="s">
        <v>26199</v>
      </c>
      <c r="V3868" t="s">
        <v>37</v>
      </c>
      <c r="W3868" t="s">
        <v>42</v>
      </c>
      <c r="X3868" t="s">
        <v>26200</v>
      </c>
      <c r="Y3868" t="s">
        <v>44</v>
      </c>
      <c r="Z3868" t="s">
        <v>286</v>
      </c>
      <c r="AA3868" t="s">
        <v>26201</v>
      </c>
      <c r="AB3868" t="s">
        <v>124</v>
      </c>
      <c r="AC3868" t="s">
        <v>26202</v>
      </c>
      <c r="AD3868" t="s">
        <v>26203</v>
      </c>
      <c r="AE3868" t="s">
        <v>26204</v>
      </c>
      <c r="AF3868" t="s">
        <v>115</v>
      </c>
    </row>
    <row r="3869" spans="3:32" x14ac:dyDescent="0.3">
      <c r="C3869" s="21">
        <v>2685188</v>
      </c>
      <c r="D3869" s="20" t="s">
        <v>29</v>
      </c>
      <c r="E3869" s="20" t="s">
        <v>63</v>
      </c>
      <c r="F3869" s="45" t="s">
        <v>26167</v>
      </c>
      <c r="G3869" s="44">
        <v>45226</v>
      </c>
      <c r="H3869" s="20" t="s">
        <v>366</v>
      </c>
      <c r="J3869" t="s">
        <v>33</v>
      </c>
      <c r="K3869" t="s">
        <v>34</v>
      </c>
      <c r="L3869" t="s">
        <v>35</v>
      </c>
      <c r="M3869" t="s">
        <v>117</v>
      </c>
      <c r="N3869" t="s">
        <v>37</v>
      </c>
      <c r="O3869" t="s">
        <v>25513</v>
      </c>
      <c r="P3869" s="13" t="s">
        <v>25477</v>
      </c>
      <c r="Q3869" s="2" t="s">
        <v>17987</v>
      </c>
      <c r="R3869" t="s">
        <v>25513</v>
      </c>
      <c r="S3869" s="13" t="s">
        <v>25477</v>
      </c>
      <c r="T3869" t="s">
        <v>25515</v>
      </c>
      <c r="U3869" t="s">
        <v>25516</v>
      </c>
      <c r="V3869" t="s">
        <v>37</v>
      </c>
      <c r="W3869" t="s">
        <v>42</v>
      </c>
      <c r="X3869" t="s">
        <v>14820</v>
      </c>
      <c r="Y3869" t="s">
        <v>44</v>
      </c>
      <c r="Z3869" t="s">
        <v>26776</v>
      </c>
      <c r="AA3869" t="s">
        <v>25518</v>
      </c>
      <c r="AB3869" t="s">
        <v>25519</v>
      </c>
      <c r="AC3869" t="s">
        <v>25519</v>
      </c>
      <c r="AD3869" t="s">
        <v>25520</v>
      </c>
      <c r="AE3869" t="s">
        <v>26777</v>
      </c>
      <c r="AF3869" t="s">
        <v>51</v>
      </c>
    </row>
    <row r="3870" spans="3:32" x14ac:dyDescent="0.3">
      <c r="C3870" s="21">
        <v>2685987</v>
      </c>
      <c r="D3870" s="20" t="s">
        <v>29</v>
      </c>
      <c r="E3870" s="20" t="s">
        <v>63</v>
      </c>
      <c r="F3870" s="45" t="s">
        <v>26167</v>
      </c>
      <c r="G3870" s="44">
        <v>45226</v>
      </c>
      <c r="H3870" s="20" t="s">
        <v>366</v>
      </c>
      <c r="J3870" t="s">
        <v>33</v>
      </c>
      <c r="K3870" t="s">
        <v>34</v>
      </c>
      <c r="L3870" t="s">
        <v>35</v>
      </c>
      <c r="M3870" t="s">
        <v>52</v>
      </c>
      <c r="N3870" t="s">
        <v>37</v>
      </c>
      <c r="O3870" t="s">
        <v>26778</v>
      </c>
      <c r="P3870" s="13" t="s">
        <v>25477</v>
      </c>
      <c r="Q3870" s="2" t="s">
        <v>26779</v>
      </c>
      <c r="R3870" t="s">
        <v>26778</v>
      </c>
      <c r="S3870" s="13" t="s">
        <v>25477</v>
      </c>
      <c r="T3870" t="s">
        <v>26780</v>
      </c>
      <c r="U3870" t="s">
        <v>26781</v>
      </c>
      <c r="V3870" t="s">
        <v>37</v>
      </c>
      <c r="W3870" t="s">
        <v>42</v>
      </c>
      <c r="X3870" t="s">
        <v>25819</v>
      </c>
      <c r="Y3870" t="s">
        <v>44</v>
      </c>
      <c r="Z3870" t="s">
        <v>78</v>
      </c>
      <c r="AA3870" t="s">
        <v>26782</v>
      </c>
      <c r="AB3870" t="s">
        <v>26783</v>
      </c>
      <c r="AC3870" t="s">
        <v>26784</v>
      </c>
      <c r="AD3870" t="s">
        <v>26785</v>
      </c>
      <c r="AE3870" t="s">
        <v>25823</v>
      </c>
      <c r="AF3870" t="s">
        <v>51</v>
      </c>
    </row>
    <row r="3871" spans="3:32" x14ac:dyDescent="0.3">
      <c r="C3871" s="21">
        <v>2686317</v>
      </c>
      <c r="D3871" s="20" t="s">
        <v>29</v>
      </c>
      <c r="E3871" s="20" t="s">
        <v>357</v>
      </c>
      <c r="F3871" s="45" t="s">
        <v>26167</v>
      </c>
      <c r="G3871" s="44">
        <v>45226</v>
      </c>
      <c r="H3871" s="20" t="s">
        <v>366</v>
      </c>
      <c r="J3871" t="s">
        <v>33</v>
      </c>
      <c r="K3871" t="s">
        <v>34</v>
      </c>
      <c r="L3871" t="s">
        <v>35</v>
      </c>
      <c r="M3871" t="s">
        <v>117</v>
      </c>
      <c r="N3871" t="s">
        <v>37</v>
      </c>
      <c r="O3871" t="s">
        <v>26885</v>
      </c>
      <c r="P3871" s="13" t="s">
        <v>25477</v>
      </c>
      <c r="Q3871" s="2" t="s">
        <v>26886</v>
      </c>
      <c r="R3871" t="s">
        <v>26885</v>
      </c>
      <c r="S3871" s="13" t="s">
        <v>25477</v>
      </c>
      <c r="T3871" t="s">
        <v>26887</v>
      </c>
      <c r="U3871" t="s">
        <v>26888</v>
      </c>
      <c r="V3871" t="s">
        <v>37</v>
      </c>
      <c r="W3871" t="s">
        <v>42</v>
      </c>
      <c r="X3871" t="s">
        <v>26889</v>
      </c>
      <c r="Y3871" t="s">
        <v>44</v>
      </c>
      <c r="Z3871" t="s">
        <v>45</v>
      </c>
      <c r="AA3871" t="s">
        <v>26890</v>
      </c>
      <c r="AB3871" t="s">
        <v>26891</v>
      </c>
      <c r="AC3871" t="s">
        <v>26892</v>
      </c>
      <c r="AD3871" t="s">
        <v>26893</v>
      </c>
      <c r="AE3871" t="s">
        <v>5453</v>
      </c>
      <c r="AF3871" t="s">
        <v>51</v>
      </c>
    </row>
    <row r="3872" spans="3:32" x14ac:dyDescent="0.3">
      <c r="C3872" s="21">
        <v>2677645</v>
      </c>
      <c r="D3872" s="20" t="s">
        <v>102</v>
      </c>
      <c r="E3872" s="20" t="s">
        <v>63</v>
      </c>
      <c r="F3872" s="45" t="s">
        <v>26167</v>
      </c>
      <c r="G3872" s="44">
        <v>45226</v>
      </c>
      <c r="H3872" s="20" t="s">
        <v>366</v>
      </c>
      <c r="J3872" t="s">
        <v>33</v>
      </c>
      <c r="K3872" t="s">
        <v>34</v>
      </c>
      <c r="L3872" t="s">
        <v>35</v>
      </c>
      <c r="M3872" t="s">
        <v>52</v>
      </c>
      <c r="N3872" t="s">
        <v>37</v>
      </c>
      <c r="O3872" t="s">
        <v>26293</v>
      </c>
      <c r="P3872" s="13" t="s">
        <v>25013</v>
      </c>
      <c r="Q3872" s="2" t="s">
        <v>44</v>
      </c>
      <c r="R3872" t="s">
        <v>26294</v>
      </c>
      <c r="S3872" s="13" t="s">
        <v>25013</v>
      </c>
      <c r="T3872" t="s">
        <v>26295</v>
      </c>
      <c r="U3872" t="s">
        <v>44</v>
      </c>
      <c r="V3872" t="s">
        <v>37</v>
      </c>
      <c r="W3872" t="s">
        <v>42</v>
      </c>
      <c r="X3872" t="s">
        <v>164</v>
      </c>
      <c r="Y3872" t="s">
        <v>44</v>
      </c>
      <c r="Z3872" t="s">
        <v>78</v>
      </c>
      <c r="AA3872" t="s">
        <v>26296</v>
      </c>
      <c r="AB3872" t="s">
        <v>26297</v>
      </c>
      <c r="AC3872" t="s">
        <v>44</v>
      </c>
      <c r="AD3872" t="s">
        <v>26297</v>
      </c>
      <c r="AE3872" t="s">
        <v>26298</v>
      </c>
      <c r="AF3872" t="s">
        <v>115</v>
      </c>
    </row>
    <row r="3873" spans="3:32" x14ac:dyDescent="0.3">
      <c r="C3873" s="21">
        <v>2677681</v>
      </c>
      <c r="D3873" s="20" t="s">
        <v>102</v>
      </c>
      <c r="E3873" s="20" t="s">
        <v>63</v>
      </c>
      <c r="F3873" s="45" t="s">
        <v>26167</v>
      </c>
      <c r="G3873" s="44">
        <v>45226</v>
      </c>
      <c r="H3873" s="20" t="s">
        <v>366</v>
      </c>
      <c r="J3873" t="s">
        <v>33</v>
      </c>
      <c r="K3873" t="s">
        <v>142</v>
      </c>
      <c r="L3873" t="s">
        <v>35</v>
      </c>
      <c r="M3873" t="s">
        <v>52</v>
      </c>
      <c r="N3873" t="s">
        <v>37</v>
      </c>
      <c r="O3873" t="s">
        <v>26655</v>
      </c>
      <c r="P3873" s="13" t="s">
        <v>25013</v>
      </c>
      <c r="Q3873" s="2" t="s">
        <v>26656</v>
      </c>
      <c r="R3873" t="s">
        <v>26655</v>
      </c>
      <c r="S3873" s="13" t="s">
        <v>25013</v>
      </c>
      <c r="T3873" t="s">
        <v>26657</v>
      </c>
      <c r="U3873" t="s">
        <v>26658</v>
      </c>
      <c r="V3873" t="s">
        <v>37</v>
      </c>
      <c r="W3873" t="s">
        <v>42</v>
      </c>
      <c r="X3873" t="s">
        <v>1407</v>
      </c>
      <c r="Y3873" t="s">
        <v>44</v>
      </c>
      <c r="Z3873" t="s">
        <v>78</v>
      </c>
      <c r="AA3873" t="s">
        <v>26659</v>
      </c>
      <c r="AB3873" t="s">
        <v>26660</v>
      </c>
      <c r="AC3873" t="s">
        <v>26661</v>
      </c>
      <c r="AD3873" t="s">
        <v>26662</v>
      </c>
      <c r="AE3873" t="s">
        <v>26663</v>
      </c>
      <c r="AF3873" t="s">
        <v>115</v>
      </c>
    </row>
    <row r="3874" spans="3:32" x14ac:dyDescent="0.3">
      <c r="C3874" s="21">
        <v>2677912</v>
      </c>
      <c r="D3874" s="20" t="s">
        <v>102</v>
      </c>
      <c r="E3874" s="20" t="s">
        <v>63</v>
      </c>
      <c r="F3874" s="45" t="s">
        <v>26167</v>
      </c>
      <c r="G3874" s="44">
        <v>45226</v>
      </c>
      <c r="H3874" s="20" t="s">
        <v>366</v>
      </c>
      <c r="J3874" t="s">
        <v>33</v>
      </c>
      <c r="K3874" t="s">
        <v>34</v>
      </c>
      <c r="L3874" t="s">
        <v>35</v>
      </c>
      <c r="M3874" t="s">
        <v>117</v>
      </c>
      <c r="N3874" t="s">
        <v>37</v>
      </c>
      <c r="O3874" t="s">
        <v>26299</v>
      </c>
      <c r="P3874" s="13" t="s">
        <v>25013</v>
      </c>
      <c r="Q3874" s="2" t="s">
        <v>26300</v>
      </c>
      <c r="R3874" t="s">
        <v>26301</v>
      </c>
      <c r="S3874" s="13" t="s">
        <v>25013</v>
      </c>
      <c r="T3874" t="s">
        <v>26302</v>
      </c>
      <c r="U3874" t="s">
        <v>124</v>
      </c>
      <c r="V3874" t="s">
        <v>37</v>
      </c>
      <c r="W3874" t="s">
        <v>42</v>
      </c>
      <c r="X3874" t="s">
        <v>26303</v>
      </c>
      <c r="Y3874" t="s">
        <v>44</v>
      </c>
      <c r="Z3874" t="s">
        <v>23496</v>
      </c>
      <c r="AA3874" t="s">
        <v>26304</v>
      </c>
      <c r="AB3874" t="s">
        <v>124</v>
      </c>
      <c r="AC3874" t="s">
        <v>26305</v>
      </c>
      <c r="AD3874" t="s">
        <v>26306</v>
      </c>
      <c r="AE3874" t="s">
        <v>26307</v>
      </c>
      <c r="AF3874" t="s">
        <v>115</v>
      </c>
    </row>
    <row r="3875" spans="3:32" x14ac:dyDescent="0.3">
      <c r="C3875" s="21">
        <v>2677922</v>
      </c>
      <c r="D3875" s="20" t="s">
        <v>102</v>
      </c>
      <c r="E3875" s="20" t="s">
        <v>63</v>
      </c>
      <c r="F3875" s="45" t="s">
        <v>26167</v>
      </c>
      <c r="G3875" s="44">
        <v>45226</v>
      </c>
      <c r="H3875" s="20" t="s">
        <v>366</v>
      </c>
      <c r="J3875" t="s">
        <v>33</v>
      </c>
      <c r="K3875" t="s">
        <v>34</v>
      </c>
      <c r="L3875" t="s">
        <v>35</v>
      </c>
      <c r="M3875" t="s">
        <v>143</v>
      </c>
      <c r="N3875" t="s">
        <v>37</v>
      </c>
      <c r="O3875" t="s">
        <v>26308</v>
      </c>
      <c r="P3875" s="13" t="s">
        <v>25013</v>
      </c>
      <c r="Q3875" s="2" t="s">
        <v>44</v>
      </c>
      <c r="R3875" t="s">
        <v>26309</v>
      </c>
      <c r="S3875" s="13" t="s">
        <v>25013</v>
      </c>
      <c r="T3875" t="s">
        <v>26310</v>
      </c>
      <c r="U3875" t="s">
        <v>44</v>
      </c>
      <c r="V3875" t="s">
        <v>37</v>
      </c>
      <c r="W3875" t="s">
        <v>42</v>
      </c>
      <c r="X3875" t="s">
        <v>164</v>
      </c>
      <c r="Y3875" t="s">
        <v>44</v>
      </c>
      <c r="Z3875" t="s">
        <v>78</v>
      </c>
      <c r="AA3875" t="s">
        <v>26311</v>
      </c>
      <c r="AB3875" t="s">
        <v>26312</v>
      </c>
      <c r="AC3875" t="s">
        <v>44</v>
      </c>
      <c r="AD3875" t="s">
        <v>26313</v>
      </c>
      <c r="AE3875" t="s">
        <v>26314</v>
      </c>
      <c r="AF3875" t="s">
        <v>115</v>
      </c>
    </row>
    <row r="3876" spans="3:32" x14ac:dyDescent="0.3">
      <c r="C3876" s="21">
        <v>2677993</v>
      </c>
      <c r="D3876" s="20" t="s">
        <v>102</v>
      </c>
      <c r="E3876" s="20" t="s">
        <v>63</v>
      </c>
      <c r="F3876" s="45" t="s">
        <v>26167</v>
      </c>
      <c r="G3876" s="44">
        <v>45226</v>
      </c>
      <c r="H3876" s="20" t="s">
        <v>366</v>
      </c>
      <c r="J3876" t="s">
        <v>33</v>
      </c>
      <c r="K3876" t="s">
        <v>34</v>
      </c>
      <c r="L3876" t="s">
        <v>35</v>
      </c>
      <c r="M3876" t="s">
        <v>117</v>
      </c>
      <c r="N3876" t="s">
        <v>37</v>
      </c>
      <c r="O3876" t="s">
        <v>26315</v>
      </c>
      <c r="P3876" s="13" t="s">
        <v>25013</v>
      </c>
      <c r="Q3876" s="2" t="s">
        <v>44</v>
      </c>
      <c r="R3876" t="s">
        <v>26316</v>
      </c>
      <c r="S3876" s="13" t="s">
        <v>25013</v>
      </c>
      <c r="T3876" t="s">
        <v>26317</v>
      </c>
      <c r="U3876" t="s">
        <v>44</v>
      </c>
      <c r="V3876" t="s">
        <v>37</v>
      </c>
      <c r="W3876" t="s">
        <v>42</v>
      </c>
      <c r="X3876" t="s">
        <v>164</v>
      </c>
      <c r="Y3876" t="s">
        <v>44</v>
      </c>
      <c r="Z3876" t="s">
        <v>78</v>
      </c>
      <c r="AA3876" t="s">
        <v>26318</v>
      </c>
      <c r="AB3876" t="s">
        <v>26319</v>
      </c>
      <c r="AC3876" t="s">
        <v>44</v>
      </c>
      <c r="AD3876" t="s">
        <v>26320</v>
      </c>
      <c r="AE3876" t="s">
        <v>26321</v>
      </c>
      <c r="AF3876" t="s">
        <v>115</v>
      </c>
    </row>
    <row r="3877" spans="3:32" x14ac:dyDescent="0.3">
      <c r="C3877" s="21">
        <v>2678037</v>
      </c>
      <c r="D3877" s="20" t="s">
        <v>102</v>
      </c>
      <c r="E3877" s="20" t="s">
        <v>63</v>
      </c>
      <c r="F3877" s="45" t="s">
        <v>26167</v>
      </c>
      <c r="G3877" s="44">
        <v>45226</v>
      </c>
      <c r="H3877" s="20" t="s">
        <v>366</v>
      </c>
      <c r="J3877" t="s">
        <v>33</v>
      </c>
      <c r="K3877" t="s">
        <v>34</v>
      </c>
      <c r="L3877" t="s">
        <v>35</v>
      </c>
      <c r="M3877" t="s">
        <v>36</v>
      </c>
      <c r="N3877" t="s">
        <v>37</v>
      </c>
      <c r="O3877" t="s">
        <v>9269</v>
      </c>
      <c r="P3877" s="13" t="s">
        <v>25013</v>
      </c>
      <c r="Q3877" s="2" t="s">
        <v>44</v>
      </c>
      <c r="R3877" t="s">
        <v>26322</v>
      </c>
      <c r="S3877" s="13" t="s">
        <v>25013</v>
      </c>
      <c r="T3877" t="s">
        <v>9271</v>
      </c>
      <c r="U3877" t="s">
        <v>44</v>
      </c>
      <c r="V3877" t="s">
        <v>37</v>
      </c>
      <c r="W3877" t="s">
        <v>42</v>
      </c>
      <c r="X3877" t="s">
        <v>164</v>
      </c>
      <c r="Y3877" t="s">
        <v>44</v>
      </c>
      <c r="Z3877" t="s">
        <v>78</v>
      </c>
      <c r="AA3877" t="s">
        <v>9273</v>
      </c>
      <c r="AB3877" t="s">
        <v>26323</v>
      </c>
      <c r="AC3877" t="s">
        <v>44</v>
      </c>
      <c r="AD3877" t="s">
        <v>26324</v>
      </c>
      <c r="AE3877" t="s">
        <v>26325</v>
      </c>
      <c r="AF3877" t="s">
        <v>115</v>
      </c>
    </row>
    <row r="3878" spans="3:32" x14ac:dyDescent="0.3">
      <c r="C3878" s="21">
        <v>2678253</v>
      </c>
      <c r="D3878" s="20" t="s">
        <v>102</v>
      </c>
      <c r="E3878" s="20" t="s">
        <v>63</v>
      </c>
      <c r="F3878" s="45" t="s">
        <v>26167</v>
      </c>
      <c r="G3878" s="44">
        <v>45226</v>
      </c>
      <c r="H3878" s="20" t="s">
        <v>366</v>
      </c>
      <c r="J3878" t="s">
        <v>33</v>
      </c>
      <c r="K3878" t="s">
        <v>34</v>
      </c>
      <c r="L3878" t="s">
        <v>35</v>
      </c>
      <c r="M3878" t="s">
        <v>36</v>
      </c>
      <c r="N3878" t="s">
        <v>37</v>
      </c>
      <c r="O3878" t="s">
        <v>26326</v>
      </c>
      <c r="P3878" s="13" t="s">
        <v>25013</v>
      </c>
      <c r="Q3878" s="2" t="s">
        <v>44</v>
      </c>
      <c r="R3878" t="s">
        <v>26327</v>
      </c>
      <c r="S3878" s="13" t="s">
        <v>25013</v>
      </c>
      <c r="T3878" t="s">
        <v>26328</v>
      </c>
      <c r="U3878" t="s">
        <v>44</v>
      </c>
      <c r="V3878" t="s">
        <v>37</v>
      </c>
      <c r="W3878" t="s">
        <v>42</v>
      </c>
      <c r="X3878" t="s">
        <v>164</v>
      </c>
      <c r="Y3878" t="s">
        <v>44</v>
      </c>
      <c r="Z3878" t="s">
        <v>78</v>
      </c>
      <c r="AA3878" t="s">
        <v>26329</v>
      </c>
      <c r="AB3878" t="s">
        <v>26330</v>
      </c>
      <c r="AC3878" t="s">
        <v>44</v>
      </c>
      <c r="AD3878" t="s">
        <v>26331</v>
      </c>
      <c r="AE3878" t="s">
        <v>26332</v>
      </c>
      <c r="AF3878" t="s">
        <v>115</v>
      </c>
    </row>
    <row r="3879" spans="3:32" x14ac:dyDescent="0.3">
      <c r="C3879" s="21">
        <v>2678379</v>
      </c>
      <c r="D3879" s="20" t="s">
        <v>102</v>
      </c>
      <c r="E3879" s="20" t="s">
        <v>63</v>
      </c>
      <c r="F3879" s="45" t="s">
        <v>26167</v>
      </c>
      <c r="G3879" s="44">
        <v>45226</v>
      </c>
      <c r="H3879" s="20" t="s">
        <v>366</v>
      </c>
      <c r="J3879" t="s">
        <v>33</v>
      </c>
      <c r="K3879" t="s">
        <v>34</v>
      </c>
      <c r="L3879" t="s">
        <v>35</v>
      </c>
      <c r="M3879" t="s">
        <v>64</v>
      </c>
      <c r="N3879" t="s">
        <v>37</v>
      </c>
      <c r="O3879" t="s">
        <v>26333</v>
      </c>
      <c r="P3879" s="13" t="s">
        <v>25013</v>
      </c>
      <c r="Q3879" s="2" t="s">
        <v>26334</v>
      </c>
      <c r="R3879" t="s">
        <v>26333</v>
      </c>
      <c r="S3879" s="13" t="s">
        <v>25013</v>
      </c>
      <c r="T3879" t="s">
        <v>26335</v>
      </c>
      <c r="U3879" t="s">
        <v>26336</v>
      </c>
      <c r="V3879" t="s">
        <v>37</v>
      </c>
      <c r="W3879" t="s">
        <v>42</v>
      </c>
      <c r="X3879" t="s">
        <v>1150</v>
      </c>
      <c r="Y3879" t="s">
        <v>44</v>
      </c>
      <c r="Z3879" t="s">
        <v>78</v>
      </c>
      <c r="AA3879" t="s">
        <v>26337</v>
      </c>
      <c r="AB3879" t="s">
        <v>26338</v>
      </c>
      <c r="AC3879" t="s">
        <v>26339</v>
      </c>
      <c r="AD3879" t="s">
        <v>26340</v>
      </c>
      <c r="AE3879" t="s">
        <v>26341</v>
      </c>
      <c r="AF3879" t="s">
        <v>115</v>
      </c>
    </row>
    <row r="3880" spans="3:32" x14ac:dyDescent="0.3">
      <c r="C3880" s="21">
        <v>2678434</v>
      </c>
      <c r="D3880" s="20" t="s">
        <v>102</v>
      </c>
      <c r="E3880" s="20" t="s">
        <v>63</v>
      </c>
      <c r="F3880" s="45" t="s">
        <v>26167</v>
      </c>
      <c r="G3880" s="44">
        <v>45226</v>
      </c>
      <c r="H3880" s="20" t="s">
        <v>366</v>
      </c>
      <c r="J3880" t="s">
        <v>33</v>
      </c>
      <c r="K3880" t="s">
        <v>34</v>
      </c>
      <c r="L3880" t="s">
        <v>35</v>
      </c>
      <c r="M3880" t="s">
        <v>36</v>
      </c>
      <c r="N3880" t="s">
        <v>37</v>
      </c>
      <c r="O3880" t="s">
        <v>26454</v>
      </c>
      <c r="P3880" s="13" t="s">
        <v>25013</v>
      </c>
      <c r="Q3880" s="2" t="s">
        <v>44</v>
      </c>
      <c r="R3880" t="s">
        <v>25900</v>
      </c>
      <c r="S3880" s="13" t="s">
        <v>25013</v>
      </c>
      <c r="T3880" t="s">
        <v>25880</v>
      </c>
      <c r="U3880" t="s">
        <v>44</v>
      </c>
      <c r="V3880" t="s">
        <v>37</v>
      </c>
      <c r="W3880" t="s">
        <v>42</v>
      </c>
      <c r="X3880" t="s">
        <v>164</v>
      </c>
      <c r="Y3880" t="s">
        <v>44</v>
      </c>
      <c r="Z3880" t="s">
        <v>78</v>
      </c>
      <c r="AA3880" t="s">
        <v>26455</v>
      </c>
      <c r="AB3880" t="s">
        <v>44</v>
      </c>
      <c r="AC3880" t="s">
        <v>44</v>
      </c>
      <c r="AD3880" t="s">
        <v>25902</v>
      </c>
      <c r="AE3880" t="s">
        <v>26456</v>
      </c>
      <c r="AF3880" t="s">
        <v>115</v>
      </c>
    </row>
    <row r="3881" spans="3:32" x14ac:dyDescent="0.3">
      <c r="C3881" s="21">
        <v>2678783</v>
      </c>
      <c r="D3881" s="20" t="s">
        <v>102</v>
      </c>
      <c r="E3881" s="20" t="s">
        <v>63</v>
      </c>
      <c r="F3881" s="45" t="s">
        <v>26167</v>
      </c>
      <c r="G3881" s="44">
        <v>45226</v>
      </c>
      <c r="H3881" s="20" t="s">
        <v>366</v>
      </c>
      <c r="J3881" t="s">
        <v>33</v>
      </c>
      <c r="K3881" t="s">
        <v>34</v>
      </c>
      <c r="L3881" t="s">
        <v>35</v>
      </c>
      <c r="M3881" t="s">
        <v>52</v>
      </c>
      <c r="N3881" t="s">
        <v>37</v>
      </c>
      <c r="O3881" t="s">
        <v>26342</v>
      </c>
      <c r="P3881" s="13" t="s">
        <v>25013</v>
      </c>
      <c r="Q3881" s="2" t="s">
        <v>26343</v>
      </c>
      <c r="R3881" t="s">
        <v>26344</v>
      </c>
      <c r="S3881" s="13" t="s">
        <v>25013</v>
      </c>
      <c r="T3881" t="s">
        <v>26345</v>
      </c>
      <c r="U3881" t="s">
        <v>26346</v>
      </c>
      <c r="V3881" t="s">
        <v>37</v>
      </c>
      <c r="W3881" t="s">
        <v>42</v>
      </c>
      <c r="X3881" t="s">
        <v>1346</v>
      </c>
      <c r="Y3881" t="s">
        <v>44</v>
      </c>
      <c r="Z3881" t="s">
        <v>45</v>
      </c>
      <c r="AA3881" t="s">
        <v>26347</v>
      </c>
      <c r="AB3881" t="s">
        <v>124</v>
      </c>
      <c r="AC3881" t="s">
        <v>124</v>
      </c>
      <c r="AD3881" t="s">
        <v>26348</v>
      </c>
      <c r="AE3881" t="s">
        <v>26349</v>
      </c>
      <c r="AF3881" t="s">
        <v>115</v>
      </c>
    </row>
    <row r="3882" spans="3:32" x14ac:dyDescent="0.3">
      <c r="C3882" s="21">
        <v>2678796</v>
      </c>
      <c r="D3882" s="20" t="s">
        <v>102</v>
      </c>
      <c r="E3882" s="20" t="s">
        <v>63</v>
      </c>
      <c r="F3882" s="45" t="s">
        <v>26167</v>
      </c>
      <c r="G3882" s="44">
        <v>45226</v>
      </c>
      <c r="H3882" s="20" t="s">
        <v>366</v>
      </c>
      <c r="J3882" t="s">
        <v>33</v>
      </c>
      <c r="K3882" t="s">
        <v>34</v>
      </c>
      <c r="L3882" t="s">
        <v>35</v>
      </c>
      <c r="M3882" t="s">
        <v>36</v>
      </c>
      <c r="N3882" t="s">
        <v>37</v>
      </c>
      <c r="O3882" t="s">
        <v>26457</v>
      </c>
      <c r="P3882" s="13" t="s">
        <v>25013</v>
      </c>
      <c r="Q3882" s="2" t="s">
        <v>44</v>
      </c>
      <c r="R3882" t="s">
        <v>26458</v>
      </c>
      <c r="S3882" s="13" t="s">
        <v>25013</v>
      </c>
      <c r="T3882" t="s">
        <v>26459</v>
      </c>
      <c r="U3882" t="s">
        <v>44</v>
      </c>
      <c r="V3882" t="s">
        <v>37</v>
      </c>
      <c r="W3882" t="s">
        <v>42</v>
      </c>
      <c r="X3882" t="s">
        <v>164</v>
      </c>
      <c r="Y3882" t="s">
        <v>44</v>
      </c>
      <c r="Z3882" t="s">
        <v>78</v>
      </c>
      <c r="AA3882" t="s">
        <v>26460</v>
      </c>
      <c r="AB3882" t="s">
        <v>44</v>
      </c>
      <c r="AC3882" t="s">
        <v>44</v>
      </c>
      <c r="AD3882" t="s">
        <v>26461</v>
      </c>
      <c r="AE3882" t="s">
        <v>26462</v>
      </c>
      <c r="AF3882" t="s">
        <v>115</v>
      </c>
    </row>
    <row r="3883" spans="3:32" x14ac:dyDescent="0.3">
      <c r="C3883" s="21">
        <v>2678906</v>
      </c>
      <c r="D3883" s="20" t="s">
        <v>102</v>
      </c>
      <c r="E3883" s="20" t="s">
        <v>63</v>
      </c>
      <c r="F3883" s="45" t="s">
        <v>26167</v>
      </c>
      <c r="G3883" s="44">
        <v>45226</v>
      </c>
      <c r="H3883" s="20" t="s">
        <v>366</v>
      </c>
      <c r="J3883" t="s">
        <v>33</v>
      </c>
      <c r="K3883" t="s">
        <v>34</v>
      </c>
      <c r="L3883" t="s">
        <v>35</v>
      </c>
      <c r="M3883" t="s">
        <v>52</v>
      </c>
      <c r="N3883" t="s">
        <v>37</v>
      </c>
      <c r="O3883" t="s">
        <v>26463</v>
      </c>
      <c r="P3883" s="13" t="s">
        <v>25013</v>
      </c>
      <c r="Q3883" s="2" t="s">
        <v>44</v>
      </c>
      <c r="R3883" t="s">
        <v>26464</v>
      </c>
      <c r="S3883" s="13" t="s">
        <v>25013</v>
      </c>
      <c r="T3883" t="s">
        <v>5363</v>
      </c>
      <c r="U3883" t="s">
        <v>44</v>
      </c>
      <c r="V3883" t="s">
        <v>37</v>
      </c>
      <c r="W3883" t="s">
        <v>42</v>
      </c>
      <c r="X3883" t="s">
        <v>164</v>
      </c>
      <c r="Y3883" t="s">
        <v>44</v>
      </c>
      <c r="Z3883" t="s">
        <v>78</v>
      </c>
      <c r="AA3883" t="s">
        <v>26465</v>
      </c>
      <c r="AB3883" t="s">
        <v>44</v>
      </c>
      <c r="AC3883" t="s">
        <v>44</v>
      </c>
      <c r="AD3883" t="s">
        <v>26466</v>
      </c>
      <c r="AE3883" t="s">
        <v>26467</v>
      </c>
      <c r="AF3883" t="s">
        <v>115</v>
      </c>
    </row>
    <row r="3884" spans="3:32" x14ac:dyDescent="0.3">
      <c r="C3884" s="21">
        <v>2678912</v>
      </c>
      <c r="D3884" s="20" t="s">
        <v>102</v>
      </c>
      <c r="E3884" s="20" t="s">
        <v>30</v>
      </c>
      <c r="F3884" s="45" t="s">
        <v>26167</v>
      </c>
      <c r="G3884" s="44">
        <v>45226</v>
      </c>
      <c r="H3884" s="20" t="s">
        <v>366</v>
      </c>
      <c r="J3884" t="s">
        <v>33</v>
      </c>
      <c r="K3884" t="s">
        <v>34</v>
      </c>
      <c r="L3884" t="s">
        <v>35</v>
      </c>
      <c r="M3884" t="s">
        <v>64</v>
      </c>
      <c r="N3884" t="s">
        <v>37</v>
      </c>
      <c r="O3884" t="s">
        <v>26350</v>
      </c>
      <c r="P3884" s="13" t="s">
        <v>25013</v>
      </c>
      <c r="Q3884" s="2" t="s">
        <v>26351</v>
      </c>
      <c r="R3884" t="s">
        <v>26352</v>
      </c>
      <c r="S3884" s="13" t="s">
        <v>25013</v>
      </c>
      <c r="T3884" t="s">
        <v>25612</v>
      </c>
      <c r="U3884" t="s">
        <v>44</v>
      </c>
      <c r="V3884" t="s">
        <v>37</v>
      </c>
      <c r="W3884" t="s">
        <v>42</v>
      </c>
      <c r="X3884" t="s">
        <v>1150</v>
      </c>
      <c r="Y3884" t="s">
        <v>44</v>
      </c>
      <c r="Z3884" t="s">
        <v>78</v>
      </c>
      <c r="AA3884" t="s">
        <v>26353</v>
      </c>
      <c r="AB3884" t="s">
        <v>44</v>
      </c>
      <c r="AC3884" t="s">
        <v>26354</v>
      </c>
      <c r="AD3884" t="s">
        <v>26355</v>
      </c>
      <c r="AE3884" t="s">
        <v>26356</v>
      </c>
      <c r="AF3884" t="s">
        <v>115</v>
      </c>
    </row>
    <row r="3885" spans="3:32" x14ac:dyDescent="0.3">
      <c r="C3885" s="21">
        <v>2685044</v>
      </c>
      <c r="D3885" s="20" t="s">
        <v>102</v>
      </c>
      <c r="E3885" s="20" t="s">
        <v>30</v>
      </c>
      <c r="F3885" s="45" t="s">
        <v>26167</v>
      </c>
      <c r="G3885" s="44">
        <v>45226</v>
      </c>
      <c r="H3885" s="20" t="s">
        <v>366</v>
      </c>
      <c r="J3885" t="s">
        <v>33</v>
      </c>
      <c r="K3885" t="s">
        <v>34</v>
      </c>
      <c r="L3885" t="s">
        <v>35</v>
      </c>
      <c r="M3885" t="s">
        <v>52</v>
      </c>
      <c r="N3885" t="s">
        <v>37</v>
      </c>
      <c r="O3885" t="s">
        <v>26770</v>
      </c>
      <c r="P3885" s="13" t="s">
        <v>25477</v>
      </c>
      <c r="Q3885" s="2" t="s">
        <v>44</v>
      </c>
      <c r="R3885" t="s">
        <v>26771</v>
      </c>
      <c r="S3885" s="13" t="s">
        <v>25477</v>
      </c>
      <c r="T3885" t="s">
        <v>26772</v>
      </c>
      <c r="U3885" t="s">
        <v>44</v>
      </c>
      <c r="V3885" t="s">
        <v>37</v>
      </c>
      <c r="W3885" t="s">
        <v>42</v>
      </c>
      <c r="X3885" t="s">
        <v>164</v>
      </c>
      <c r="Y3885" t="s">
        <v>44</v>
      </c>
      <c r="Z3885" t="s">
        <v>78</v>
      </c>
      <c r="AA3885" t="s">
        <v>26773</v>
      </c>
      <c r="AB3885" t="s">
        <v>44</v>
      </c>
      <c r="AC3885" t="s">
        <v>44</v>
      </c>
      <c r="AD3885" t="s">
        <v>26774</v>
      </c>
      <c r="AE3885" t="s">
        <v>26775</v>
      </c>
      <c r="AF3885" t="s">
        <v>51</v>
      </c>
    </row>
    <row r="3886" spans="3:32" x14ac:dyDescent="0.3">
      <c r="C3886" s="21">
        <v>2678978</v>
      </c>
      <c r="D3886" s="20" t="s">
        <v>102</v>
      </c>
      <c r="E3886" s="20" t="s">
        <v>63</v>
      </c>
      <c r="F3886" s="45" t="s">
        <v>26357</v>
      </c>
      <c r="G3886" s="44">
        <v>45226</v>
      </c>
      <c r="H3886" s="20" t="s">
        <v>366</v>
      </c>
      <c r="J3886" t="s">
        <v>33</v>
      </c>
      <c r="K3886" t="s">
        <v>34</v>
      </c>
      <c r="L3886" t="s">
        <v>35</v>
      </c>
      <c r="M3886" t="s">
        <v>143</v>
      </c>
      <c r="N3886" t="s">
        <v>37</v>
      </c>
      <c r="O3886" t="s">
        <v>26358</v>
      </c>
      <c r="P3886" s="13" t="s">
        <v>25212</v>
      </c>
      <c r="Q3886" s="2" t="s">
        <v>26359</v>
      </c>
      <c r="R3886" t="s">
        <v>26358</v>
      </c>
      <c r="S3886" s="13" t="s">
        <v>25212</v>
      </c>
      <c r="T3886" t="s">
        <v>26360</v>
      </c>
      <c r="U3886" t="s">
        <v>26361</v>
      </c>
      <c r="V3886" t="s">
        <v>37</v>
      </c>
      <c r="W3886" t="s">
        <v>42</v>
      </c>
      <c r="X3886" t="s">
        <v>7538</v>
      </c>
      <c r="Y3886" t="s">
        <v>44</v>
      </c>
      <c r="Z3886" t="s">
        <v>387</v>
      </c>
      <c r="AA3886" t="s">
        <v>26362</v>
      </c>
      <c r="AB3886" t="s">
        <v>26363</v>
      </c>
      <c r="AC3886" t="s">
        <v>26364</v>
      </c>
      <c r="AD3886" t="s">
        <v>26365</v>
      </c>
      <c r="AE3886" t="s">
        <v>26366</v>
      </c>
      <c r="AF3886" t="s">
        <v>115</v>
      </c>
    </row>
    <row r="3887" spans="3:32" x14ac:dyDescent="0.3">
      <c r="C3887" s="21">
        <v>2679545</v>
      </c>
      <c r="D3887" s="20" t="s">
        <v>102</v>
      </c>
      <c r="E3887" s="20" t="s">
        <v>63</v>
      </c>
      <c r="F3887" s="45" t="s">
        <v>26357</v>
      </c>
      <c r="G3887" s="44">
        <v>45226</v>
      </c>
      <c r="H3887" s="20" t="s">
        <v>366</v>
      </c>
      <c r="J3887" t="s">
        <v>33</v>
      </c>
      <c r="K3887" t="s">
        <v>34</v>
      </c>
      <c r="L3887" t="s">
        <v>35</v>
      </c>
      <c r="M3887" t="s">
        <v>36</v>
      </c>
      <c r="N3887" t="s">
        <v>37</v>
      </c>
      <c r="O3887" t="s">
        <v>26468</v>
      </c>
      <c r="P3887" s="13" t="s">
        <v>25212</v>
      </c>
      <c r="Q3887" s="2" t="s">
        <v>26469</v>
      </c>
      <c r="R3887" t="s">
        <v>26468</v>
      </c>
      <c r="S3887" s="13" t="s">
        <v>25212</v>
      </c>
      <c r="T3887" t="s">
        <v>26470</v>
      </c>
      <c r="U3887" t="s">
        <v>26471</v>
      </c>
      <c r="V3887" t="s">
        <v>37</v>
      </c>
      <c r="W3887" t="s">
        <v>42</v>
      </c>
      <c r="X3887" t="s">
        <v>4548</v>
      </c>
      <c r="Y3887" t="s">
        <v>44</v>
      </c>
      <c r="Z3887" t="s">
        <v>627</v>
      </c>
      <c r="AA3887" t="s">
        <v>26472</v>
      </c>
      <c r="AB3887" t="s">
        <v>26473</v>
      </c>
      <c r="AC3887" t="s">
        <v>26474</v>
      </c>
      <c r="AD3887" t="s">
        <v>26475</v>
      </c>
      <c r="AE3887" t="s">
        <v>26476</v>
      </c>
      <c r="AF3887" t="s">
        <v>115</v>
      </c>
    </row>
    <row r="3888" spans="3:32" x14ac:dyDescent="0.3">
      <c r="C3888" s="21">
        <v>2679571</v>
      </c>
      <c r="D3888" s="20" t="s">
        <v>102</v>
      </c>
      <c r="E3888" s="20" t="s">
        <v>30</v>
      </c>
      <c r="F3888" s="45" t="s">
        <v>26357</v>
      </c>
      <c r="G3888" s="44">
        <v>45226</v>
      </c>
      <c r="H3888" s="20" t="s">
        <v>366</v>
      </c>
      <c r="J3888" t="s">
        <v>33</v>
      </c>
      <c r="K3888" t="s">
        <v>34</v>
      </c>
      <c r="L3888" t="s">
        <v>35</v>
      </c>
      <c r="M3888" t="s">
        <v>64</v>
      </c>
      <c r="N3888" t="s">
        <v>37</v>
      </c>
      <c r="O3888" t="s">
        <v>26894</v>
      </c>
      <c r="P3888" s="13" t="s">
        <v>25212</v>
      </c>
      <c r="Q3888" s="2" t="s">
        <v>26895</v>
      </c>
      <c r="R3888" t="s">
        <v>26896</v>
      </c>
      <c r="S3888" s="13" t="s">
        <v>25212</v>
      </c>
      <c r="T3888" t="s">
        <v>2917</v>
      </c>
      <c r="U3888" t="s">
        <v>16081</v>
      </c>
      <c r="V3888" t="s">
        <v>37</v>
      </c>
      <c r="W3888" t="s">
        <v>42</v>
      </c>
      <c r="X3888" t="s">
        <v>407</v>
      </c>
      <c r="Y3888" t="s">
        <v>44</v>
      </c>
      <c r="Z3888" t="s">
        <v>45</v>
      </c>
      <c r="AA3888" t="s">
        <v>26897</v>
      </c>
      <c r="AB3888" t="s">
        <v>26898</v>
      </c>
      <c r="AC3888" t="s">
        <v>26898</v>
      </c>
      <c r="AD3888" t="s">
        <v>26899</v>
      </c>
      <c r="AE3888" t="s">
        <v>26900</v>
      </c>
      <c r="AF3888" t="s">
        <v>115</v>
      </c>
    </row>
    <row r="3889" spans="3:32" x14ac:dyDescent="0.3">
      <c r="C3889" s="21">
        <v>2679591</v>
      </c>
      <c r="D3889" s="20" t="s">
        <v>102</v>
      </c>
      <c r="E3889" s="20" t="s">
        <v>30</v>
      </c>
      <c r="F3889" s="45" t="s">
        <v>26357</v>
      </c>
      <c r="G3889" s="44">
        <v>45226</v>
      </c>
      <c r="H3889" s="20" t="s">
        <v>366</v>
      </c>
      <c r="J3889" t="s">
        <v>33</v>
      </c>
      <c r="K3889" t="s">
        <v>34</v>
      </c>
      <c r="L3889" t="s">
        <v>35</v>
      </c>
      <c r="M3889" t="s">
        <v>143</v>
      </c>
      <c r="N3889" t="s">
        <v>37</v>
      </c>
      <c r="O3889" t="s">
        <v>25316</v>
      </c>
      <c r="P3889" s="13" t="s">
        <v>25212</v>
      </c>
      <c r="Q3889" s="2" t="s">
        <v>26477</v>
      </c>
      <c r="R3889" t="s">
        <v>26478</v>
      </c>
      <c r="S3889" s="13" t="s">
        <v>25212</v>
      </c>
      <c r="T3889" t="s">
        <v>25319</v>
      </c>
      <c r="U3889" t="s">
        <v>6744</v>
      </c>
      <c r="V3889" t="s">
        <v>37</v>
      </c>
      <c r="W3889" t="s">
        <v>42</v>
      </c>
      <c r="X3889" t="s">
        <v>6073</v>
      </c>
      <c r="Y3889" t="s">
        <v>44</v>
      </c>
      <c r="Z3889" t="s">
        <v>359</v>
      </c>
      <c r="AA3889" t="s">
        <v>25320</v>
      </c>
      <c r="AB3889" t="s">
        <v>124</v>
      </c>
      <c r="AC3889" t="s">
        <v>124</v>
      </c>
      <c r="AD3889" t="s">
        <v>25322</v>
      </c>
      <c r="AE3889" t="s">
        <v>26479</v>
      </c>
      <c r="AF3889" t="s">
        <v>115</v>
      </c>
    </row>
    <row r="3890" spans="3:32" x14ac:dyDescent="0.3">
      <c r="C3890" s="21">
        <v>2679708</v>
      </c>
      <c r="D3890" s="20" t="s">
        <v>102</v>
      </c>
      <c r="E3890" s="20" t="s">
        <v>280</v>
      </c>
      <c r="F3890" s="45" t="s">
        <v>26357</v>
      </c>
      <c r="G3890" s="44">
        <v>45226</v>
      </c>
      <c r="H3890" s="20" t="s">
        <v>366</v>
      </c>
      <c r="J3890" t="s">
        <v>33</v>
      </c>
      <c r="K3890" t="s">
        <v>34</v>
      </c>
      <c r="L3890" t="s">
        <v>35</v>
      </c>
      <c r="M3890" t="s">
        <v>292</v>
      </c>
      <c r="N3890" t="s">
        <v>37</v>
      </c>
      <c r="O3890" t="s">
        <v>26480</v>
      </c>
      <c r="P3890" s="13" t="s">
        <v>25212</v>
      </c>
      <c r="Q3890" s="2" t="s">
        <v>26481</v>
      </c>
      <c r="R3890" t="s">
        <v>26480</v>
      </c>
      <c r="S3890" s="13" t="s">
        <v>25212</v>
      </c>
      <c r="T3890" t="s">
        <v>26482</v>
      </c>
      <c r="U3890" t="s">
        <v>26483</v>
      </c>
      <c r="V3890" t="s">
        <v>37</v>
      </c>
      <c r="W3890" t="s">
        <v>42</v>
      </c>
      <c r="X3890" t="s">
        <v>6314</v>
      </c>
      <c r="Y3890" t="s">
        <v>44</v>
      </c>
      <c r="Z3890" t="s">
        <v>136</v>
      </c>
      <c r="AA3890" t="s">
        <v>26484</v>
      </c>
      <c r="AB3890" t="s">
        <v>26485</v>
      </c>
      <c r="AC3890" t="s">
        <v>26486</v>
      </c>
      <c r="AD3890" t="s">
        <v>26487</v>
      </c>
      <c r="AE3890" t="s">
        <v>26488</v>
      </c>
      <c r="AF3890" t="s">
        <v>115</v>
      </c>
    </row>
    <row r="3891" spans="3:32" x14ac:dyDescent="0.3">
      <c r="C3891" s="21">
        <v>2679792</v>
      </c>
      <c r="D3891" s="20" t="s">
        <v>102</v>
      </c>
      <c r="E3891" s="20" t="s">
        <v>63</v>
      </c>
      <c r="F3891" s="45" t="s">
        <v>26357</v>
      </c>
      <c r="G3891" s="44">
        <v>45226</v>
      </c>
      <c r="H3891" s="20" t="s">
        <v>366</v>
      </c>
      <c r="J3891" t="s">
        <v>33</v>
      </c>
      <c r="K3891" t="s">
        <v>34</v>
      </c>
      <c r="L3891" t="s">
        <v>35</v>
      </c>
      <c r="M3891" t="s">
        <v>52</v>
      </c>
      <c r="N3891" t="s">
        <v>37</v>
      </c>
      <c r="O3891" t="s">
        <v>26489</v>
      </c>
      <c r="P3891" s="13" t="s">
        <v>25212</v>
      </c>
      <c r="Q3891" s="2" t="s">
        <v>26490</v>
      </c>
      <c r="R3891" t="s">
        <v>26489</v>
      </c>
      <c r="S3891" s="13" t="s">
        <v>25212</v>
      </c>
      <c r="T3891" t="s">
        <v>26491</v>
      </c>
      <c r="U3891" t="s">
        <v>200</v>
      </c>
      <c r="V3891" t="s">
        <v>37</v>
      </c>
      <c r="W3891" t="s">
        <v>42</v>
      </c>
      <c r="X3891" t="s">
        <v>13104</v>
      </c>
      <c r="Y3891" t="s">
        <v>44</v>
      </c>
      <c r="Z3891" t="s">
        <v>45</v>
      </c>
      <c r="AA3891" t="s">
        <v>26492</v>
      </c>
      <c r="AB3891" t="s">
        <v>124</v>
      </c>
      <c r="AC3891" t="s">
        <v>26493</v>
      </c>
      <c r="AD3891" t="s">
        <v>26494</v>
      </c>
      <c r="AE3891" t="s">
        <v>26495</v>
      </c>
      <c r="AF3891" t="s">
        <v>115</v>
      </c>
    </row>
    <row r="3892" spans="3:32" x14ac:dyDescent="0.3">
      <c r="C3892" s="21">
        <v>2680225</v>
      </c>
      <c r="D3892" s="20" t="s">
        <v>102</v>
      </c>
      <c r="E3892" s="20" t="s">
        <v>141</v>
      </c>
      <c r="F3892" s="45" t="s">
        <v>26357</v>
      </c>
      <c r="G3892" s="44">
        <v>45226</v>
      </c>
      <c r="H3892" s="20" t="s">
        <v>366</v>
      </c>
      <c r="J3892" t="s">
        <v>33</v>
      </c>
      <c r="K3892" t="s">
        <v>34</v>
      </c>
      <c r="L3892" t="s">
        <v>35</v>
      </c>
      <c r="M3892" t="s">
        <v>64</v>
      </c>
      <c r="N3892" t="s">
        <v>37</v>
      </c>
      <c r="O3892" t="s">
        <v>26496</v>
      </c>
      <c r="P3892" s="13" t="s">
        <v>25212</v>
      </c>
      <c r="Q3892" s="2" t="s">
        <v>18018</v>
      </c>
      <c r="R3892" t="s">
        <v>26497</v>
      </c>
      <c r="S3892" s="13" t="s">
        <v>25212</v>
      </c>
      <c r="T3892" t="s">
        <v>26498</v>
      </c>
      <c r="U3892" t="s">
        <v>26499</v>
      </c>
      <c r="V3892" t="s">
        <v>37</v>
      </c>
      <c r="W3892" t="s">
        <v>42</v>
      </c>
      <c r="X3892" t="s">
        <v>6015</v>
      </c>
      <c r="Y3892" t="s">
        <v>44</v>
      </c>
      <c r="Z3892" t="s">
        <v>4991</v>
      </c>
      <c r="AA3892" t="s">
        <v>26500</v>
      </c>
      <c r="AB3892" t="s">
        <v>124</v>
      </c>
      <c r="AC3892" t="s">
        <v>124</v>
      </c>
      <c r="AD3892" t="s">
        <v>26501</v>
      </c>
      <c r="AE3892" t="s">
        <v>26502</v>
      </c>
      <c r="AF3892" t="s">
        <v>115</v>
      </c>
    </row>
    <row r="3893" spans="3:32" x14ac:dyDescent="0.3">
      <c r="C3893" s="21">
        <v>2680543</v>
      </c>
      <c r="D3893" s="20" t="s">
        <v>102</v>
      </c>
      <c r="E3893" s="20" t="s">
        <v>63</v>
      </c>
      <c r="F3893" s="45" t="s">
        <v>26357</v>
      </c>
      <c r="G3893" s="44">
        <v>45226</v>
      </c>
      <c r="H3893" s="20" t="s">
        <v>366</v>
      </c>
      <c r="J3893" t="s">
        <v>33</v>
      </c>
      <c r="K3893" t="s">
        <v>34</v>
      </c>
      <c r="L3893" t="s">
        <v>35</v>
      </c>
      <c r="M3893" t="s">
        <v>36</v>
      </c>
      <c r="N3893" t="s">
        <v>37</v>
      </c>
      <c r="O3893" t="s">
        <v>26503</v>
      </c>
      <c r="P3893" s="13" t="s">
        <v>25212</v>
      </c>
      <c r="Q3893" s="2" t="s">
        <v>44</v>
      </c>
      <c r="R3893" t="s">
        <v>26504</v>
      </c>
      <c r="S3893" s="13" t="s">
        <v>25212</v>
      </c>
      <c r="T3893" t="s">
        <v>26505</v>
      </c>
      <c r="U3893" t="s">
        <v>44</v>
      </c>
      <c r="V3893" t="s">
        <v>37</v>
      </c>
      <c r="W3893" t="s">
        <v>42</v>
      </c>
      <c r="X3893" t="s">
        <v>164</v>
      </c>
      <c r="Y3893" t="s">
        <v>44</v>
      </c>
      <c r="Z3893" t="s">
        <v>78</v>
      </c>
      <c r="AA3893" t="s">
        <v>26506</v>
      </c>
      <c r="AB3893" t="s">
        <v>44</v>
      </c>
      <c r="AC3893" t="s">
        <v>44</v>
      </c>
      <c r="AD3893" t="s">
        <v>26507</v>
      </c>
      <c r="AE3893" t="s">
        <v>26508</v>
      </c>
      <c r="AF3893" t="s">
        <v>115</v>
      </c>
    </row>
    <row r="3894" spans="3:32" x14ac:dyDescent="0.3">
      <c r="C3894" s="21">
        <v>2687149</v>
      </c>
      <c r="D3894" s="20" t="s">
        <v>29</v>
      </c>
      <c r="E3894" s="20" t="s">
        <v>63</v>
      </c>
      <c r="F3894" s="45" t="s">
        <v>26357</v>
      </c>
      <c r="G3894" s="44">
        <v>45229</v>
      </c>
      <c r="H3894" s="20" t="s">
        <v>366</v>
      </c>
      <c r="J3894" t="s">
        <v>33</v>
      </c>
      <c r="K3894" t="s">
        <v>34</v>
      </c>
      <c r="L3894" t="s">
        <v>35</v>
      </c>
      <c r="M3894" t="s">
        <v>52</v>
      </c>
      <c r="N3894" t="s">
        <v>37</v>
      </c>
      <c r="O3894" t="s">
        <v>27040</v>
      </c>
      <c r="P3894" s="13" t="s">
        <v>25683</v>
      </c>
      <c r="Q3894" s="2" t="s">
        <v>27041</v>
      </c>
      <c r="R3894" t="s">
        <v>23384</v>
      </c>
      <c r="S3894" s="13" t="s">
        <v>25683</v>
      </c>
      <c r="T3894" t="s">
        <v>1237</v>
      </c>
      <c r="U3894" t="s">
        <v>44</v>
      </c>
      <c r="V3894" t="s">
        <v>37</v>
      </c>
      <c r="W3894" t="s">
        <v>42</v>
      </c>
      <c r="X3894" t="s">
        <v>23385</v>
      </c>
      <c r="Y3894" t="s">
        <v>44</v>
      </c>
      <c r="Z3894" t="s">
        <v>45</v>
      </c>
      <c r="AA3894" t="s">
        <v>27042</v>
      </c>
      <c r="AB3894" t="s">
        <v>625</v>
      </c>
      <c r="AC3894" t="s">
        <v>625</v>
      </c>
      <c r="AD3894" t="s">
        <v>23386</v>
      </c>
      <c r="AE3894" t="s">
        <v>27043</v>
      </c>
      <c r="AF3894" t="s">
        <v>27044</v>
      </c>
    </row>
    <row r="3895" spans="3:32" x14ac:dyDescent="0.3">
      <c r="C3895" s="21">
        <v>2686499</v>
      </c>
      <c r="D3895" s="20" t="s">
        <v>29</v>
      </c>
      <c r="E3895" s="20" t="s">
        <v>63</v>
      </c>
      <c r="F3895" s="45" t="s">
        <v>26357</v>
      </c>
      <c r="G3895" s="44">
        <v>45229</v>
      </c>
      <c r="H3895" s="20" t="s">
        <v>366</v>
      </c>
      <c r="J3895" t="s">
        <v>33</v>
      </c>
      <c r="K3895" t="s">
        <v>34</v>
      </c>
      <c r="L3895" t="s">
        <v>35</v>
      </c>
      <c r="M3895" t="s">
        <v>143</v>
      </c>
      <c r="N3895" t="s">
        <v>37</v>
      </c>
      <c r="O3895" t="s">
        <v>27032</v>
      </c>
      <c r="P3895" s="13" t="s">
        <v>25683</v>
      </c>
      <c r="Q3895" s="2" t="s">
        <v>27033</v>
      </c>
      <c r="R3895" t="s">
        <v>27034</v>
      </c>
      <c r="S3895" s="13" t="s">
        <v>25683</v>
      </c>
      <c r="T3895" t="s">
        <v>27035</v>
      </c>
      <c r="U3895" t="s">
        <v>124</v>
      </c>
      <c r="V3895" t="s">
        <v>37</v>
      </c>
      <c r="W3895" t="s">
        <v>42</v>
      </c>
      <c r="X3895" t="s">
        <v>1338</v>
      </c>
      <c r="Y3895" t="s">
        <v>44</v>
      </c>
      <c r="Z3895" t="s">
        <v>387</v>
      </c>
      <c r="AA3895" t="s">
        <v>27036</v>
      </c>
      <c r="AB3895" t="s">
        <v>124</v>
      </c>
      <c r="AC3895" t="s">
        <v>27037</v>
      </c>
      <c r="AD3895" t="s">
        <v>27038</v>
      </c>
      <c r="AE3895" t="s">
        <v>27039</v>
      </c>
      <c r="AF3895" t="s">
        <v>51</v>
      </c>
    </row>
    <row r="3896" spans="3:32" x14ac:dyDescent="0.3">
      <c r="C3896" s="21">
        <v>2687241</v>
      </c>
      <c r="D3896" s="20" t="s">
        <v>29</v>
      </c>
      <c r="E3896" s="20" t="s">
        <v>30</v>
      </c>
      <c r="F3896" s="45" t="s">
        <v>26357</v>
      </c>
      <c r="G3896" s="44">
        <v>45229</v>
      </c>
      <c r="H3896" s="20" t="s">
        <v>366</v>
      </c>
      <c r="J3896" t="s">
        <v>33</v>
      </c>
      <c r="K3896" t="s">
        <v>34</v>
      </c>
      <c r="L3896" t="s">
        <v>35</v>
      </c>
      <c r="M3896" t="s">
        <v>52</v>
      </c>
      <c r="N3896" t="s">
        <v>37</v>
      </c>
      <c r="O3896" t="s">
        <v>27045</v>
      </c>
      <c r="P3896" s="13" t="s">
        <v>25683</v>
      </c>
      <c r="Q3896" s="2" t="s">
        <v>27046</v>
      </c>
      <c r="R3896" t="s">
        <v>27047</v>
      </c>
      <c r="S3896" s="13" t="s">
        <v>25683</v>
      </c>
      <c r="T3896" t="s">
        <v>27048</v>
      </c>
      <c r="U3896" t="s">
        <v>976</v>
      </c>
      <c r="V3896" t="s">
        <v>37</v>
      </c>
      <c r="W3896" t="s">
        <v>42</v>
      </c>
      <c r="X3896" t="s">
        <v>13234</v>
      </c>
      <c r="Y3896" t="s">
        <v>44</v>
      </c>
      <c r="Z3896" t="s">
        <v>45</v>
      </c>
      <c r="AA3896" t="s">
        <v>27049</v>
      </c>
      <c r="AB3896" t="s">
        <v>27050</v>
      </c>
      <c r="AC3896" t="s">
        <v>27050</v>
      </c>
      <c r="AD3896" t="s">
        <v>27051</v>
      </c>
      <c r="AE3896" t="s">
        <v>27052</v>
      </c>
      <c r="AF3896" t="s">
        <v>51</v>
      </c>
    </row>
    <row r="3897" spans="3:32" x14ac:dyDescent="0.3">
      <c r="C3897" s="21">
        <v>2678906</v>
      </c>
      <c r="D3897" s="20" t="s">
        <v>102</v>
      </c>
      <c r="E3897" s="20" t="s">
        <v>63</v>
      </c>
      <c r="F3897" s="45" t="s">
        <v>26167</v>
      </c>
      <c r="G3897" s="44">
        <v>45229</v>
      </c>
      <c r="H3897" s="20" t="s">
        <v>366</v>
      </c>
      <c r="J3897" t="s">
        <v>33</v>
      </c>
      <c r="K3897" t="s">
        <v>382</v>
      </c>
      <c r="L3897" t="s">
        <v>35</v>
      </c>
      <c r="M3897" t="s">
        <v>52</v>
      </c>
      <c r="N3897" t="s">
        <v>37</v>
      </c>
      <c r="O3897" t="s">
        <v>26463</v>
      </c>
      <c r="P3897" s="13" t="s">
        <v>25013</v>
      </c>
      <c r="Q3897" s="2" t="s">
        <v>44</v>
      </c>
      <c r="R3897" t="s">
        <v>26464</v>
      </c>
      <c r="S3897" s="13" t="s">
        <v>25013</v>
      </c>
      <c r="T3897" t="s">
        <v>5363</v>
      </c>
      <c r="U3897" t="s">
        <v>44</v>
      </c>
      <c r="V3897" t="s">
        <v>37</v>
      </c>
      <c r="W3897" t="s">
        <v>42</v>
      </c>
      <c r="X3897" t="s">
        <v>164</v>
      </c>
      <c r="Y3897" t="s">
        <v>44</v>
      </c>
      <c r="Z3897" t="s">
        <v>78</v>
      </c>
      <c r="AA3897" t="s">
        <v>26465</v>
      </c>
      <c r="AB3897" t="s">
        <v>44</v>
      </c>
      <c r="AC3897" t="s">
        <v>44</v>
      </c>
      <c r="AD3897" t="s">
        <v>26466</v>
      </c>
      <c r="AE3897" t="s">
        <v>26467</v>
      </c>
      <c r="AF3897" t="s">
        <v>115</v>
      </c>
    </row>
    <row r="3898" spans="3:32" x14ac:dyDescent="0.3">
      <c r="C3898" s="21">
        <v>2680545</v>
      </c>
      <c r="D3898" s="20" t="s">
        <v>102</v>
      </c>
      <c r="E3898" s="20" t="s">
        <v>63</v>
      </c>
      <c r="F3898" s="45" t="s">
        <v>26357</v>
      </c>
      <c r="G3898" s="44">
        <v>45229</v>
      </c>
      <c r="H3898" s="20" t="s">
        <v>366</v>
      </c>
      <c r="J3898" t="s">
        <v>33</v>
      </c>
      <c r="K3898" t="s">
        <v>34</v>
      </c>
      <c r="L3898" t="s">
        <v>35</v>
      </c>
      <c r="M3898" t="s">
        <v>36</v>
      </c>
      <c r="N3898" t="s">
        <v>37</v>
      </c>
      <c r="O3898" t="s">
        <v>26503</v>
      </c>
      <c r="P3898" s="13" t="s">
        <v>25212</v>
      </c>
      <c r="Q3898" s="2" t="s">
        <v>44</v>
      </c>
      <c r="R3898" t="s">
        <v>26504</v>
      </c>
      <c r="S3898" s="13" t="s">
        <v>25212</v>
      </c>
      <c r="T3898" t="s">
        <v>26505</v>
      </c>
      <c r="U3898" t="s">
        <v>44</v>
      </c>
      <c r="V3898" t="s">
        <v>37</v>
      </c>
      <c r="W3898" t="s">
        <v>42</v>
      </c>
      <c r="X3898" t="s">
        <v>164</v>
      </c>
      <c r="Y3898" t="s">
        <v>44</v>
      </c>
      <c r="Z3898" t="s">
        <v>78</v>
      </c>
      <c r="AA3898" t="s">
        <v>26506</v>
      </c>
      <c r="AB3898" t="s">
        <v>44</v>
      </c>
      <c r="AC3898" t="s">
        <v>44</v>
      </c>
      <c r="AD3898" t="s">
        <v>26507</v>
      </c>
      <c r="AE3898" t="s">
        <v>26509</v>
      </c>
      <c r="AF3898" t="s">
        <v>115</v>
      </c>
    </row>
    <row r="3899" spans="3:32" x14ac:dyDescent="0.3">
      <c r="C3899" s="21">
        <v>2680569</v>
      </c>
      <c r="D3899" s="20" t="s">
        <v>102</v>
      </c>
      <c r="E3899" s="20" t="s">
        <v>63</v>
      </c>
      <c r="F3899" s="45" t="s">
        <v>26357</v>
      </c>
      <c r="G3899" s="44">
        <v>45229</v>
      </c>
      <c r="H3899" s="20" t="s">
        <v>366</v>
      </c>
      <c r="J3899" t="s">
        <v>33</v>
      </c>
      <c r="K3899" t="s">
        <v>34</v>
      </c>
      <c r="L3899" t="s">
        <v>35</v>
      </c>
      <c r="M3899" t="s">
        <v>143</v>
      </c>
      <c r="N3899" t="s">
        <v>37</v>
      </c>
      <c r="O3899" t="s">
        <v>26786</v>
      </c>
      <c r="P3899" s="13" t="s">
        <v>25212</v>
      </c>
      <c r="Q3899" s="2" t="s">
        <v>44</v>
      </c>
      <c r="R3899" t="s">
        <v>26787</v>
      </c>
      <c r="S3899" s="13" t="s">
        <v>25212</v>
      </c>
      <c r="T3899" t="s">
        <v>26788</v>
      </c>
      <c r="U3899" t="s">
        <v>44</v>
      </c>
      <c r="V3899" t="s">
        <v>37</v>
      </c>
      <c r="W3899" t="s">
        <v>42</v>
      </c>
      <c r="X3899" t="s">
        <v>164</v>
      </c>
      <c r="Y3899" t="s">
        <v>44</v>
      </c>
      <c r="Z3899" t="s">
        <v>78</v>
      </c>
      <c r="AA3899" t="s">
        <v>26789</v>
      </c>
      <c r="AB3899" t="s">
        <v>26790</v>
      </c>
      <c r="AC3899" t="s">
        <v>44</v>
      </c>
      <c r="AD3899" t="s">
        <v>26791</v>
      </c>
      <c r="AE3899" t="s">
        <v>26792</v>
      </c>
      <c r="AF3899" t="s">
        <v>115</v>
      </c>
    </row>
    <row r="3900" spans="3:32" x14ac:dyDescent="0.3">
      <c r="C3900" s="21">
        <v>2680570</v>
      </c>
      <c r="D3900" s="20" t="s">
        <v>102</v>
      </c>
      <c r="E3900" s="20" t="s">
        <v>63</v>
      </c>
      <c r="F3900" s="45" t="s">
        <v>26357</v>
      </c>
      <c r="G3900" s="44">
        <v>45229</v>
      </c>
      <c r="H3900" s="20" t="s">
        <v>366</v>
      </c>
      <c r="J3900" t="s">
        <v>33</v>
      </c>
      <c r="K3900" t="s">
        <v>34</v>
      </c>
      <c r="L3900" t="s">
        <v>35</v>
      </c>
      <c r="M3900" t="s">
        <v>143</v>
      </c>
      <c r="N3900" t="s">
        <v>37</v>
      </c>
      <c r="O3900" t="s">
        <v>26793</v>
      </c>
      <c r="P3900" s="13" t="s">
        <v>25212</v>
      </c>
      <c r="Q3900" s="2" t="s">
        <v>26794</v>
      </c>
      <c r="R3900" t="s">
        <v>26793</v>
      </c>
      <c r="S3900" s="13" t="s">
        <v>25212</v>
      </c>
      <c r="T3900" t="s">
        <v>26795</v>
      </c>
      <c r="U3900" t="s">
        <v>200</v>
      </c>
      <c r="V3900" t="s">
        <v>37</v>
      </c>
      <c r="W3900" t="s">
        <v>42</v>
      </c>
      <c r="X3900" t="s">
        <v>22881</v>
      </c>
      <c r="Y3900" t="s">
        <v>44</v>
      </c>
      <c r="Z3900" t="s">
        <v>17980</v>
      </c>
      <c r="AA3900" t="s">
        <v>26796</v>
      </c>
      <c r="AB3900" t="s">
        <v>26797</v>
      </c>
      <c r="AC3900" t="s">
        <v>26798</v>
      </c>
      <c r="AD3900" t="s">
        <v>26799</v>
      </c>
      <c r="AE3900" t="s">
        <v>26800</v>
      </c>
      <c r="AF3900" t="s">
        <v>115</v>
      </c>
    </row>
    <row r="3901" spans="3:32" x14ac:dyDescent="0.3">
      <c r="C3901" s="21">
        <v>2680595</v>
      </c>
      <c r="D3901" s="20" t="s">
        <v>102</v>
      </c>
      <c r="E3901" s="20" t="s">
        <v>63</v>
      </c>
      <c r="F3901" s="45" t="s">
        <v>26357</v>
      </c>
      <c r="G3901" s="44">
        <v>45229</v>
      </c>
      <c r="H3901" s="20" t="s">
        <v>366</v>
      </c>
      <c r="J3901" t="s">
        <v>33</v>
      </c>
      <c r="K3901" t="s">
        <v>34</v>
      </c>
      <c r="L3901" t="s">
        <v>35</v>
      </c>
      <c r="M3901" t="s">
        <v>143</v>
      </c>
      <c r="N3901" t="s">
        <v>37</v>
      </c>
      <c r="O3901" t="s">
        <v>9884</v>
      </c>
      <c r="P3901" s="13" t="s">
        <v>25212</v>
      </c>
      <c r="Q3901" s="2" t="s">
        <v>26901</v>
      </c>
      <c r="R3901" t="s">
        <v>26902</v>
      </c>
      <c r="S3901" s="13" t="s">
        <v>25212</v>
      </c>
      <c r="T3901" t="s">
        <v>26679</v>
      </c>
      <c r="U3901" t="s">
        <v>9887</v>
      </c>
      <c r="V3901" t="s">
        <v>37</v>
      </c>
      <c r="W3901" t="s">
        <v>42</v>
      </c>
      <c r="X3901" t="s">
        <v>19052</v>
      </c>
      <c r="Y3901" t="s">
        <v>44</v>
      </c>
      <c r="Z3901" t="s">
        <v>78</v>
      </c>
      <c r="AA3901" t="s">
        <v>9888</v>
      </c>
      <c r="AB3901" t="s">
        <v>44</v>
      </c>
      <c r="AC3901" t="s">
        <v>71</v>
      </c>
      <c r="AD3901" t="s">
        <v>976</v>
      </c>
      <c r="AE3901" t="s">
        <v>26903</v>
      </c>
      <c r="AF3901" t="s">
        <v>115</v>
      </c>
    </row>
    <row r="3902" spans="3:32" x14ac:dyDescent="0.3">
      <c r="C3902" s="21">
        <v>2680598</v>
      </c>
      <c r="D3902" s="20" t="s">
        <v>102</v>
      </c>
      <c r="E3902" s="20" t="s">
        <v>141</v>
      </c>
      <c r="F3902" s="45" t="s">
        <v>26357</v>
      </c>
      <c r="G3902" s="44">
        <v>45229</v>
      </c>
      <c r="H3902" s="20" t="s">
        <v>366</v>
      </c>
      <c r="J3902" t="s">
        <v>33</v>
      </c>
      <c r="K3902" t="s">
        <v>34</v>
      </c>
      <c r="L3902" t="s">
        <v>35</v>
      </c>
      <c r="M3902" t="s">
        <v>143</v>
      </c>
      <c r="N3902" t="s">
        <v>37</v>
      </c>
      <c r="O3902" t="s">
        <v>26510</v>
      </c>
      <c r="P3902" s="13" t="s">
        <v>25212</v>
      </c>
      <c r="Q3902" s="2" t="s">
        <v>26511</v>
      </c>
      <c r="R3902" t="s">
        <v>26512</v>
      </c>
      <c r="S3902" s="13" t="s">
        <v>25212</v>
      </c>
      <c r="T3902" t="s">
        <v>14306</v>
      </c>
      <c r="U3902" t="s">
        <v>14307</v>
      </c>
      <c r="V3902" t="s">
        <v>37</v>
      </c>
      <c r="W3902" t="s">
        <v>42</v>
      </c>
      <c r="X3902" t="s">
        <v>16466</v>
      </c>
      <c r="Y3902" t="s">
        <v>44</v>
      </c>
      <c r="Z3902" t="s">
        <v>1426</v>
      </c>
      <c r="AA3902" t="s">
        <v>26513</v>
      </c>
      <c r="AB3902" t="s">
        <v>44</v>
      </c>
      <c r="AC3902" t="s">
        <v>26514</v>
      </c>
      <c r="AD3902" t="s">
        <v>14311</v>
      </c>
      <c r="AE3902" t="s">
        <v>26515</v>
      </c>
      <c r="AF3902" t="s">
        <v>115</v>
      </c>
    </row>
    <row r="3903" spans="3:32" x14ac:dyDescent="0.3">
      <c r="C3903" s="21">
        <v>2680606</v>
      </c>
      <c r="D3903" s="20" t="s">
        <v>102</v>
      </c>
      <c r="E3903" s="20" t="s">
        <v>63</v>
      </c>
      <c r="F3903" s="45" t="s">
        <v>26357</v>
      </c>
      <c r="G3903" s="44">
        <v>45229</v>
      </c>
      <c r="H3903" s="20" t="s">
        <v>366</v>
      </c>
      <c r="J3903" t="s">
        <v>33</v>
      </c>
      <c r="K3903" t="s">
        <v>34</v>
      </c>
      <c r="L3903" t="s">
        <v>35</v>
      </c>
      <c r="M3903" t="s">
        <v>36</v>
      </c>
      <c r="N3903" t="s">
        <v>37</v>
      </c>
      <c r="O3903" t="s">
        <v>26516</v>
      </c>
      <c r="P3903" s="13" t="s">
        <v>25212</v>
      </c>
      <c r="Q3903" s="2" t="s">
        <v>26517</v>
      </c>
      <c r="R3903" t="s">
        <v>26516</v>
      </c>
      <c r="S3903" s="13" t="s">
        <v>25212</v>
      </c>
      <c r="T3903" t="s">
        <v>26518</v>
      </c>
      <c r="U3903" t="s">
        <v>200</v>
      </c>
      <c r="V3903" t="s">
        <v>37</v>
      </c>
      <c r="W3903" t="s">
        <v>42</v>
      </c>
      <c r="X3903" t="s">
        <v>4548</v>
      </c>
      <c r="Y3903" t="s">
        <v>44</v>
      </c>
      <c r="Z3903" t="s">
        <v>627</v>
      </c>
      <c r="AA3903" t="s">
        <v>26519</v>
      </c>
      <c r="AB3903" t="s">
        <v>124</v>
      </c>
      <c r="AC3903" t="s">
        <v>26520</v>
      </c>
      <c r="AD3903" t="s">
        <v>26521</v>
      </c>
      <c r="AE3903" t="s">
        <v>26522</v>
      </c>
      <c r="AF3903" t="s">
        <v>115</v>
      </c>
    </row>
    <row r="3904" spans="3:32" x14ac:dyDescent="0.3">
      <c r="C3904" s="21">
        <v>2680633</v>
      </c>
      <c r="D3904" s="20" t="s">
        <v>102</v>
      </c>
      <c r="E3904" s="20" t="s">
        <v>63</v>
      </c>
      <c r="F3904" s="45" t="s">
        <v>26357</v>
      </c>
      <c r="G3904" s="44">
        <v>45229</v>
      </c>
      <c r="H3904" s="20" t="s">
        <v>366</v>
      </c>
      <c r="J3904" t="s">
        <v>33</v>
      </c>
      <c r="K3904" t="s">
        <v>34</v>
      </c>
      <c r="L3904" t="s">
        <v>35</v>
      </c>
      <c r="M3904" t="s">
        <v>36</v>
      </c>
      <c r="N3904" t="s">
        <v>37</v>
      </c>
      <c r="O3904" t="s">
        <v>26523</v>
      </c>
      <c r="P3904" s="13" t="s">
        <v>25212</v>
      </c>
      <c r="Q3904" s="2" t="s">
        <v>44</v>
      </c>
      <c r="R3904" t="s">
        <v>26524</v>
      </c>
      <c r="S3904" s="13" t="s">
        <v>25212</v>
      </c>
      <c r="T3904" t="s">
        <v>26525</v>
      </c>
      <c r="U3904" t="s">
        <v>44</v>
      </c>
      <c r="V3904" t="s">
        <v>37</v>
      </c>
      <c r="W3904" t="s">
        <v>42</v>
      </c>
      <c r="X3904" t="s">
        <v>164</v>
      </c>
      <c r="Y3904" t="s">
        <v>44</v>
      </c>
      <c r="Z3904" t="s">
        <v>78</v>
      </c>
      <c r="AA3904" t="s">
        <v>26526</v>
      </c>
      <c r="AB3904" t="s">
        <v>44</v>
      </c>
      <c r="AC3904" t="s">
        <v>44</v>
      </c>
      <c r="AD3904" t="s">
        <v>25902</v>
      </c>
      <c r="AE3904" t="s">
        <v>26527</v>
      </c>
      <c r="AF3904" t="s">
        <v>115</v>
      </c>
    </row>
    <row r="3905" spans="3:32" x14ac:dyDescent="0.3">
      <c r="C3905" s="21">
        <v>2680673</v>
      </c>
      <c r="D3905" s="20" t="s">
        <v>102</v>
      </c>
      <c r="E3905" s="20" t="s">
        <v>63</v>
      </c>
      <c r="F3905" s="45" t="s">
        <v>26357</v>
      </c>
      <c r="G3905" s="44">
        <v>45229</v>
      </c>
      <c r="H3905" s="20" t="s">
        <v>366</v>
      </c>
      <c r="J3905" t="s">
        <v>33</v>
      </c>
      <c r="K3905" t="s">
        <v>34</v>
      </c>
      <c r="L3905" t="s">
        <v>35</v>
      </c>
      <c r="M3905" t="s">
        <v>36</v>
      </c>
      <c r="N3905" t="s">
        <v>37</v>
      </c>
      <c r="O3905" t="s">
        <v>26528</v>
      </c>
      <c r="P3905" s="13" t="s">
        <v>25212</v>
      </c>
      <c r="Q3905" s="2" t="s">
        <v>44</v>
      </c>
      <c r="R3905" t="s">
        <v>26529</v>
      </c>
      <c r="S3905" s="13" t="s">
        <v>25212</v>
      </c>
      <c r="T3905" t="s">
        <v>26530</v>
      </c>
      <c r="U3905" t="s">
        <v>44</v>
      </c>
      <c r="V3905" t="s">
        <v>37</v>
      </c>
      <c r="W3905" t="s">
        <v>42</v>
      </c>
      <c r="X3905" t="s">
        <v>164</v>
      </c>
      <c r="Y3905" t="s">
        <v>44</v>
      </c>
      <c r="Z3905" t="s">
        <v>78</v>
      </c>
      <c r="AA3905" t="s">
        <v>26531</v>
      </c>
      <c r="AB3905" t="s">
        <v>26532</v>
      </c>
      <c r="AC3905" t="s">
        <v>44</v>
      </c>
      <c r="AD3905" t="s">
        <v>26533</v>
      </c>
      <c r="AE3905" t="s">
        <v>26534</v>
      </c>
      <c r="AF3905" t="s">
        <v>26535</v>
      </c>
    </row>
    <row r="3906" spans="3:32" x14ac:dyDescent="0.3">
      <c r="C3906" s="21">
        <v>2680948</v>
      </c>
      <c r="D3906" s="20" t="s">
        <v>102</v>
      </c>
      <c r="E3906" s="20" t="s">
        <v>63</v>
      </c>
      <c r="F3906" s="45" t="s">
        <v>26357</v>
      </c>
      <c r="G3906" s="44">
        <v>45229</v>
      </c>
      <c r="H3906" s="20" t="s">
        <v>366</v>
      </c>
      <c r="J3906" t="s">
        <v>33</v>
      </c>
      <c r="K3906" t="s">
        <v>34</v>
      </c>
      <c r="L3906" t="s">
        <v>35</v>
      </c>
      <c r="M3906" t="s">
        <v>292</v>
      </c>
      <c r="N3906" t="s">
        <v>37</v>
      </c>
      <c r="O3906" t="s">
        <v>26536</v>
      </c>
      <c r="P3906" s="13" t="s">
        <v>25212</v>
      </c>
      <c r="Q3906" s="2" t="s">
        <v>26537</v>
      </c>
      <c r="R3906" t="s">
        <v>26536</v>
      </c>
      <c r="S3906" s="13" t="s">
        <v>25212</v>
      </c>
      <c r="T3906" t="s">
        <v>26538</v>
      </c>
      <c r="U3906" t="s">
        <v>26536</v>
      </c>
      <c r="V3906" t="s">
        <v>37</v>
      </c>
      <c r="W3906" t="s">
        <v>42</v>
      </c>
      <c r="X3906" t="s">
        <v>3222</v>
      </c>
      <c r="Y3906" t="s">
        <v>44</v>
      </c>
      <c r="Z3906" t="s">
        <v>136</v>
      </c>
      <c r="AA3906" t="s">
        <v>26539</v>
      </c>
      <c r="AB3906" t="s">
        <v>26540</v>
      </c>
      <c r="AC3906" t="s">
        <v>26541</v>
      </c>
      <c r="AD3906" t="s">
        <v>26542</v>
      </c>
      <c r="AE3906" t="s">
        <v>26543</v>
      </c>
      <c r="AF3906" t="s">
        <v>115</v>
      </c>
    </row>
    <row r="3907" spans="3:32" x14ac:dyDescent="0.3">
      <c r="C3907" s="21">
        <v>2680967</v>
      </c>
      <c r="D3907" s="20" t="s">
        <v>102</v>
      </c>
      <c r="E3907" s="20" t="s">
        <v>141</v>
      </c>
      <c r="F3907" s="45" t="s">
        <v>26357</v>
      </c>
      <c r="G3907" s="44">
        <v>45229</v>
      </c>
      <c r="H3907" s="20" t="s">
        <v>366</v>
      </c>
      <c r="J3907" t="s">
        <v>33</v>
      </c>
      <c r="K3907" t="s">
        <v>34</v>
      </c>
      <c r="L3907" t="s">
        <v>35</v>
      </c>
      <c r="M3907" t="s">
        <v>117</v>
      </c>
      <c r="N3907" t="s">
        <v>37</v>
      </c>
      <c r="O3907" t="s">
        <v>26544</v>
      </c>
      <c r="P3907" s="13" t="s">
        <v>25212</v>
      </c>
      <c r="Q3907" s="2" t="s">
        <v>26545</v>
      </c>
      <c r="R3907" t="s">
        <v>26544</v>
      </c>
      <c r="S3907" s="13" t="s">
        <v>25212</v>
      </c>
      <c r="T3907" t="s">
        <v>26546</v>
      </c>
      <c r="U3907" t="s">
        <v>26547</v>
      </c>
      <c r="V3907" t="s">
        <v>37</v>
      </c>
      <c r="W3907" t="s">
        <v>42</v>
      </c>
      <c r="X3907" t="s">
        <v>5672</v>
      </c>
      <c r="Y3907" t="s">
        <v>44</v>
      </c>
      <c r="Z3907" t="s">
        <v>45</v>
      </c>
      <c r="AA3907" t="s">
        <v>26548</v>
      </c>
      <c r="AB3907" t="s">
        <v>26549</v>
      </c>
      <c r="AC3907" t="s">
        <v>26550</v>
      </c>
      <c r="AD3907" t="s">
        <v>26551</v>
      </c>
      <c r="AE3907" t="s">
        <v>26552</v>
      </c>
      <c r="AF3907" t="s">
        <v>115</v>
      </c>
    </row>
    <row r="3908" spans="3:32" x14ac:dyDescent="0.3">
      <c r="C3908" s="21">
        <v>2680984</v>
      </c>
      <c r="D3908" s="20" t="s">
        <v>102</v>
      </c>
      <c r="E3908" s="20" t="s">
        <v>357</v>
      </c>
      <c r="F3908" s="45" t="s">
        <v>26357</v>
      </c>
      <c r="G3908" s="44">
        <v>45229</v>
      </c>
      <c r="H3908" s="20" t="s">
        <v>366</v>
      </c>
      <c r="J3908" t="s">
        <v>33</v>
      </c>
      <c r="K3908" t="s">
        <v>34</v>
      </c>
      <c r="L3908" t="s">
        <v>35</v>
      </c>
      <c r="M3908" t="s">
        <v>52</v>
      </c>
      <c r="N3908" t="s">
        <v>37</v>
      </c>
      <c r="O3908" t="s">
        <v>26553</v>
      </c>
      <c r="P3908" s="13" t="s">
        <v>25212</v>
      </c>
      <c r="Q3908" s="2" t="s">
        <v>26554</v>
      </c>
      <c r="R3908" t="s">
        <v>26553</v>
      </c>
      <c r="S3908" s="13" t="s">
        <v>25212</v>
      </c>
      <c r="T3908" t="s">
        <v>26555</v>
      </c>
      <c r="U3908" t="s">
        <v>26556</v>
      </c>
      <c r="V3908" t="s">
        <v>37</v>
      </c>
      <c r="W3908" t="s">
        <v>42</v>
      </c>
      <c r="X3908" t="s">
        <v>88</v>
      </c>
      <c r="Y3908" t="s">
        <v>44</v>
      </c>
      <c r="Z3908" t="s">
        <v>45</v>
      </c>
      <c r="AA3908" t="s">
        <v>26557</v>
      </c>
      <c r="AB3908" t="s">
        <v>26558</v>
      </c>
      <c r="AC3908" t="s">
        <v>26559</v>
      </c>
      <c r="AD3908" t="s">
        <v>26560</v>
      </c>
      <c r="AE3908" t="s">
        <v>26561</v>
      </c>
      <c r="AF3908" t="s">
        <v>115</v>
      </c>
    </row>
    <row r="3909" spans="3:32" x14ac:dyDescent="0.3">
      <c r="C3909" s="21">
        <v>2681295</v>
      </c>
      <c r="D3909" s="20" t="s">
        <v>102</v>
      </c>
      <c r="E3909" s="20" t="s">
        <v>63</v>
      </c>
      <c r="F3909" s="45" t="s">
        <v>26357</v>
      </c>
      <c r="G3909" s="44">
        <v>45229</v>
      </c>
      <c r="H3909" s="20" t="s">
        <v>366</v>
      </c>
      <c r="J3909" t="s">
        <v>33</v>
      </c>
      <c r="K3909" t="s">
        <v>34</v>
      </c>
      <c r="L3909" t="s">
        <v>35</v>
      </c>
      <c r="M3909" t="s">
        <v>292</v>
      </c>
      <c r="N3909" t="s">
        <v>37</v>
      </c>
      <c r="O3909" t="s">
        <v>26562</v>
      </c>
      <c r="P3909" s="13" t="s">
        <v>26427</v>
      </c>
      <c r="Q3909" s="2" t="s">
        <v>26563</v>
      </c>
      <c r="R3909" t="s">
        <v>26562</v>
      </c>
      <c r="S3909" s="13" t="s">
        <v>26427</v>
      </c>
      <c r="T3909" t="s">
        <v>26564</v>
      </c>
      <c r="U3909" t="s">
        <v>26565</v>
      </c>
      <c r="V3909" t="s">
        <v>37</v>
      </c>
      <c r="W3909" t="s">
        <v>42</v>
      </c>
      <c r="X3909" t="s">
        <v>19052</v>
      </c>
      <c r="Y3909" t="s">
        <v>44</v>
      </c>
      <c r="Z3909" t="s">
        <v>78</v>
      </c>
      <c r="AA3909" t="s">
        <v>26566</v>
      </c>
      <c r="AB3909" t="s">
        <v>26567</v>
      </c>
      <c r="AC3909" t="s">
        <v>26568</v>
      </c>
      <c r="AD3909" t="s">
        <v>26569</v>
      </c>
      <c r="AE3909" t="s">
        <v>26570</v>
      </c>
      <c r="AF3909" t="s">
        <v>115</v>
      </c>
    </row>
    <row r="3910" spans="3:32" x14ac:dyDescent="0.3">
      <c r="C3910" s="21">
        <v>2681331</v>
      </c>
      <c r="D3910" s="20" t="s">
        <v>102</v>
      </c>
      <c r="E3910" s="20" t="s">
        <v>30</v>
      </c>
      <c r="F3910" s="45" t="s">
        <v>26357</v>
      </c>
      <c r="G3910" s="44">
        <v>45229</v>
      </c>
      <c r="H3910" s="20" t="s">
        <v>366</v>
      </c>
      <c r="J3910" t="s">
        <v>33</v>
      </c>
      <c r="K3910" t="s">
        <v>34</v>
      </c>
      <c r="L3910" t="s">
        <v>35</v>
      </c>
      <c r="M3910" t="s">
        <v>143</v>
      </c>
      <c r="N3910" t="s">
        <v>37</v>
      </c>
      <c r="O3910" t="s">
        <v>26571</v>
      </c>
      <c r="P3910" s="13" t="s">
        <v>26427</v>
      </c>
      <c r="Q3910" s="2" t="s">
        <v>26572</v>
      </c>
      <c r="R3910" t="s">
        <v>26571</v>
      </c>
      <c r="S3910" s="13" t="s">
        <v>26427</v>
      </c>
      <c r="T3910" t="s">
        <v>26573</v>
      </c>
      <c r="U3910" t="s">
        <v>26571</v>
      </c>
      <c r="V3910" t="s">
        <v>37</v>
      </c>
      <c r="W3910" t="s">
        <v>42</v>
      </c>
      <c r="X3910" t="s">
        <v>967</v>
      </c>
      <c r="Y3910" t="s">
        <v>44</v>
      </c>
      <c r="Z3910" t="s">
        <v>387</v>
      </c>
      <c r="AA3910" t="s">
        <v>26574</v>
      </c>
      <c r="AB3910" t="s">
        <v>26575</v>
      </c>
      <c r="AC3910" t="s">
        <v>26575</v>
      </c>
      <c r="AD3910" t="s">
        <v>26576</v>
      </c>
      <c r="AE3910" t="s">
        <v>26577</v>
      </c>
      <c r="AF3910" t="s">
        <v>115</v>
      </c>
    </row>
    <row r="3911" spans="3:32" x14ac:dyDescent="0.3">
      <c r="C3911" s="21">
        <v>2681582</v>
      </c>
      <c r="D3911" s="20" t="s">
        <v>102</v>
      </c>
      <c r="E3911" s="20" t="s">
        <v>63</v>
      </c>
      <c r="F3911" s="45" t="s">
        <v>26357</v>
      </c>
      <c r="G3911" s="44">
        <v>45229</v>
      </c>
      <c r="H3911" s="20" t="s">
        <v>366</v>
      </c>
      <c r="J3911" t="s">
        <v>33</v>
      </c>
      <c r="K3911" t="s">
        <v>34</v>
      </c>
      <c r="L3911" t="s">
        <v>35</v>
      </c>
      <c r="M3911" t="s">
        <v>117</v>
      </c>
      <c r="N3911" t="s">
        <v>37</v>
      </c>
      <c r="O3911" t="s">
        <v>21966</v>
      </c>
      <c r="P3911" s="13" t="s">
        <v>26427</v>
      </c>
      <c r="Q3911" s="2" t="s">
        <v>26578</v>
      </c>
      <c r="R3911" t="s">
        <v>21966</v>
      </c>
      <c r="S3911" s="13" t="s">
        <v>26427</v>
      </c>
      <c r="T3911" t="s">
        <v>21968</v>
      </c>
      <c r="U3911" t="s">
        <v>21969</v>
      </c>
      <c r="V3911" t="s">
        <v>37</v>
      </c>
      <c r="W3911" t="s">
        <v>42</v>
      </c>
      <c r="X3911" t="s">
        <v>97</v>
      </c>
      <c r="Y3911" t="s">
        <v>44</v>
      </c>
      <c r="Z3911" t="s">
        <v>78</v>
      </c>
      <c r="AA3911" t="s">
        <v>21970</v>
      </c>
      <c r="AB3911" t="s">
        <v>21971</v>
      </c>
      <c r="AC3911" t="s">
        <v>21971</v>
      </c>
      <c r="AD3911" t="s">
        <v>21972</v>
      </c>
      <c r="AE3911" t="s">
        <v>26579</v>
      </c>
      <c r="AF3911" t="s">
        <v>115</v>
      </c>
    </row>
    <row r="3912" spans="3:32" x14ac:dyDescent="0.3">
      <c r="C3912" s="21">
        <v>2681608</v>
      </c>
      <c r="D3912" s="20" t="s">
        <v>102</v>
      </c>
      <c r="E3912" s="20" t="s">
        <v>63</v>
      </c>
      <c r="F3912" s="45" t="s">
        <v>26357</v>
      </c>
      <c r="G3912" s="44">
        <v>45229</v>
      </c>
      <c r="H3912" s="20" t="s">
        <v>366</v>
      </c>
      <c r="J3912" t="s">
        <v>33</v>
      </c>
      <c r="K3912" t="s">
        <v>34</v>
      </c>
      <c r="L3912" t="s">
        <v>35</v>
      </c>
      <c r="M3912" t="s">
        <v>36</v>
      </c>
      <c r="N3912" t="s">
        <v>37</v>
      </c>
      <c r="O3912" t="s">
        <v>26580</v>
      </c>
      <c r="P3912" s="13" t="s">
        <v>26427</v>
      </c>
      <c r="Q3912" s="2" t="s">
        <v>26581</v>
      </c>
      <c r="R3912" t="s">
        <v>26582</v>
      </c>
      <c r="S3912" s="13" t="s">
        <v>26427</v>
      </c>
      <c r="T3912" t="s">
        <v>26583</v>
      </c>
      <c r="U3912" t="s">
        <v>26584</v>
      </c>
      <c r="V3912" t="s">
        <v>37</v>
      </c>
      <c r="W3912" t="s">
        <v>42</v>
      </c>
      <c r="X3912" t="s">
        <v>626</v>
      </c>
      <c r="Y3912" t="s">
        <v>44</v>
      </c>
      <c r="Z3912" t="s">
        <v>627</v>
      </c>
      <c r="AA3912" t="s">
        <v>26585</v>
      </c>
      <c r="AB3912" t="s">
        <v>625</v>
      </c>
      <c r="AC3912" t="s">
        <v>23386</v>
      </c>
      <c r="AD3912" t="s">
        <v>26586</v>
      </c>
      <c r="AE3912" t="s">
        <v>26587</v>
      </c>
      <c r="AF3912" t="s">
        <v>115</v>
      </c>
    </row>
    <row r="3913" spans="3:32" x14ac:dyDescent="0.3">
      <c r="C3913" s="21">
        <v>2681647</v>
      </c>
      <c r="D3913" s="20" t="s">
        <v>102</v>
      </c>
      <c r="E3913" s="20" t="s">
        <v>63</v>
      </c>
      <c r="F3913" s="45" t="s">
        <v>26357</v>
      </c>
      <c r="G3913" s="44">
        <v>45229</v>
      </c>
      <c r="H3913" s="20" t="s">
        <v>366</v>
      </c>
      <c r="J3913" t="s">
        <v>33</v>
      </c>
      <c r="K3913" t="s">
        <v>34</v>
      </c>
      <c r="L3913" t="s">
        <v>35</v>
      </c>
      <c r="M3913" t="s">
        <v>64</v>
      </c>
      <c r="N3913" t="s">
        <v>37</v>
      </c>
      <c r="O3913" t="s">
        <v>26588</v>
      </c>
      <c r="P3913" s="13" t="s">
        <v>26427</v>
      </c>
      <c r="Q3913" s="2" t="s">
        <v>19170</v>
      </c>
      <c r="R3913" t="s">
        <v>26588</v>
      </c>
      <c r="S3913" s="13" t="s">
        <v>26427</v>
      </c>
      <c r="T3913" t="s">
        <v>26589</v>
      </c>
      <c r="U3913" t="s">
        <v>26590</v>
      </c>
      <c r="V3913" t="s">
        <v>37</v>
      </c>
      <c r="W3913" t="s">
        <v>42</v>
      </c>
      <c r="X3913" t="s">
        <v>7352</v>
      </c>
      <c r="Y3913" t="s">
        <v>44</v>
      </c>
      <c r="Z3913" t="s">
        <v>45</v>
      </c>
      <c r="AA3913" t="s">
        <v>26591</v>
      </c>
      <c r="AB3913" t="s">
        <v>26592</v>
      </c>
      <c r="AC3913" t="s">
        <v>26592</v>
      </c>
      <c r="AD3913" t="s">
        <v>26593</v>
      </c>
      <c r="AE3913" t="s">
        <v>26594</v>
      </c>
      <c r="AF3913" t="s">
        <v>115</v>
      </c>
    </row>
    <row r="3914" spans="3:32" x14ac:dyDescent="0.3">
      <c r="C3914" s="21">
        <v>2681667</v>
      </c>
      <c r="D3914" s="20" t="s">
        <v>102</v>
      </c>
      <c r="E3914" s="20" t="s">
        <v>63</v>
      </c>
      <c r="F3914" s="45" t="s">
        <v>26357</v>
      </c>
      <c r="G3914" s="44">
        <v>45229</v>
      </c>
      <c r="H3914" s="20" t="s">
        <v>366</v>
      </c>
      <c r="J3914" t="s">
        <v>33</v>
      </c>
      <c r="K3914" t="s">
        <v>34</v>
      </c>
      <c r="L3914" t="s">
        <v>35</v>
      </c>
      <c r="M3914" t="s">
        <v>64</v>
      </c>
      <c r="N3914" t="s">
        <v>37</v>
      </c>
      <c r="O3914" t="s">
        <v>26595</v>
      </c>
      <c r="P3914" s="13" t="s">
        <v>26427</v>
      </c>
      <c r="Q3914" s="2" t="s">
        <v>26596</v>
      </c>
      <c r="R3914" t="s">
        <v>26595</v>
      </c>
      <c r="S3914" s="13" t="s">
        <v>26427</v>
      </c>
      <c r="T3914" t="s">
        <v>26597</v>
      </c>
      <c r="U3914" t="s">
        <v>200</v>
      </c>
      <c r="V3914" t="s">
        <v>37</v>
      </c>
      <c r="W3914" t="s">
        <v>42</v>
      </c>
      <c r="X3914" t="s">
        <v>7352</v>
      </c>
      <c r="Y3914" t="s">
        <v>44</v>
      </c>
      <c r="Z3914" t="s">
        <v>45</v>
      </c>
      <c r="AA3914" t="s">
        <v>26598</v>
      </c>
      <c r="AB3914" t="s">
        <v>44</v>
      </c>
      <c r="AC3914" t="s">
        <v>26599</v>
      </c>
      <c r="AD3914" t="s">
        <v>26600</v>
      </c>
      <c r="AE3914" t="s">
        <v>26601</v>
      </c>
      <c r="AF3914" t="s">
        <v>115</v>
      </c>
    </row>
    <row r="3915" spans="3:32" x14ac:dyDescent="0.3">
      <c r="C3915" s="21">
        <v>2681693</v>
      </c>
      <c r="D3915" s="20" t="s">
        <v>102</v>
      </c>
      <c r="E3915" s="20" t="s">
        <v>63</v>
      </c>
      <c r="F3915" s="45" t="s">
        <v>26357</v>
      </c>
      <c r="G3915" s="44">
        <v>45229</v>
      </c>
      <c r="H3915" s="20" t="s">
        <v>366</v>
      </c>
      <c r="J3915" t="s">
        <v>33</v>
      </c>
      <c r="K3915" t="s">
        <v>34</v>
      </c>
      <c r="L3915" t="s">
        <v>35</v>
      </c>
      <c r="M3915" t="s">
        <v>52</v>
      </c>
      <c r="N3915" t="s">
        <v>37</v>
      </c>
      <c r="O3915" t="s">
        <v>26602</v>
      </c>
      <c r="P3915" s="13" t="s">
        <v>26427</v>
      </c>
      <c r="Q3915" s="2" t="s">
        <v>26603</v>
      </c>
      <c r="R3915" t="s">
        <v>26604</v>
      </c>
      <c r="S3915" s="13" t="s">
        <v>26427</v>
      </c>
      <c r="T3915" t="s">
        <v>26605</v>
      </c>
      <c r="U3915" t="s">
        <v>124</v>
      </c>
      <c r="V3915" t="s">
        <v>37</v>
      </c>
      <c r="W3915" t="s">
        <v>42</v>
      </c>
      <c r="X3915" t="s">
        <v>4407</v>
      </c>
      <c r="Y3915" t="s">
        <v>44</v>
      </c>
      <c r="Z3915" t="s">
        <v>45</v>
      </c>
      <c r="AA3915" t="s">
        <v>26606</v>
      </c>
      <c r="AB3915" t="s">
        <v>124</v>
      </c>
      <c r="AC3915" t="s">
        <v>26607</v>
      </c>
      <c r="AD3915" t="s">
        <v>26608</v>
      </c>
      <c r="AE3915" t="s">
        <v>26609</v>
      </c>
      <c r="AF3915" t="s">
        <v>115</v>
      </c>
    </row>
    <row r="3916" spans="3:32" x14ac:dyDescent="0.3">
      <c r="C3916" s="21">
        <v>2681730</v>
      </c>
      <c r="D3916" s="20" t="s">
        <v>102</v>
      </c>
      <c r="E3916" s="20" t="s">
        <v>30</v>
      </c>
      <c r="F3916" s="45" t="s">
        <v>26357</v>
      </c>
      <c r="G3916" s="44">
        <v>45229</v>
      </c>
      <c r="H3916" s="20" t="s">
        <v>366</v>
      </c>
      <c r="J3916" t="s">
        <v>33</v>
      </c>
      <c r="K3916" t="s">
        <v>34</v>
      </c>
      <c r="L3916" t="s">
        <v>35</v>
      </c>
      <c r="M3916" t="s">
        <v>64</v>
      </c>
      <c r="N3916" t="s">
        <v>37</v>
      </c>
      <c r="O3916" t="s">
        <v>26610</v>
      </c>
      <c r="P3916" s="13" t="s">
        <v>26427</v>
      </c>
      <c r="Q3916" s="2" t="s">
        <v>26611</v>
      </c>
      <c r="R3916" t="s">
        <v>26612</v>
      </c>
      <c r="S3916" s="13" t="s">
        <v>26427</v>
      </c>
      <c r="T3916" t="s">
        <v>26613</v>
      </c>
      <c r="U3916" t="s">
        <v>26614</v>
      </c>
      <c r="V3916" t="s">
        <v>37</v>
      </c>
      <c r="W3916" t="s">
        <v>42</v>
      </c>
      <c r="X3916" t="s">
        <v>407</v>
      </c>
      <c r="Y3916" t="s">
        <v>44</v>
      </c>
      <c r="Z3916" t="s">
        <v>356</v>
      </c>
      <c r="AA3916" t="s">
        <v>26615</v>
      </c>
      <c r="AB3916" t="s">
        <v>124</v>
      </c>
      <c r="AC3916" t="s">
        <v>26616</v>
      </c>
      <c r="AD3916" t="s">
        <v>26617</v>
      </c>
      <c r="AE3916" t="s">
        <v>26618</v>
      </c>
      <c r="AF3916" t="s">
        <v>115</v>
      </c>
    </row>
    <row r="3917" spans="3:32" x14ac:dyDescent="0.3">
      <c r="C3917" s="21">
        <v>2682495</v>
      </c>
      <c r="D3917" s="20" t="s">
        <v>102</v>
      </c>
      <c r="E3917" s="20" t="s">
        <v>63</v>
      </c>
      <c r="F3917" s="45" t="s">
        <v>26357</v>
      </c>
      <c r="G3917" s="44">
        <v>45229</v>
      </c>
      <c r="H3917" s="20" t="s">
        <v>366</v>
      </c>
      <c r="J3917" t="s">
        <v>33</v>
      </c>
      <c r="K3917" t="s">
        <v>34</v>
      </c>
      <c r="L3917" t="s">
        <v>35</v>
      </c>
      <c r="M3917" t="s">
        <v>36</v>
      </c>
      <c r="N3917" t="s">
        <v>37</v>
      </c>
      <c r="O3917" t="s">
        <v>26664</v>
      </c>
      <c r="P3917" s="13" t="s">
        <v>26665</v>
      </c>
      <c r="Q3917" s="2" t="s">
        <v>44</v>
      </c>
      <c r="R3917" t="s">
        <v>1083</v>
      </c>
      <c r="S3917" s="13" t="s">
        <v>26665</v>
      </c>
      <c r="T3917" t="s">
        <v>86</v>
      </c>
      <c r="U3917" t="s">
        <v>44</v>
      </c>
      <c r="V3917" t="s">
        <v>37</v>
      </c>
      <c r="W3917" t="s">
        <v>42</v>
      </c>
      <c r="X3917" t="s">
        <v>164</v>
      </c>
      <c r="Y3917" t="s">
        <v>44</v>
      </c>
      <c r="Z3917" t="s">
        <v>78</v>
      </c>
      <c r="AA3917" t="s">
        <v>26666</v>
      </c>
      <c r="AB3917" t="s">
        <v>1085</v>
      </c>
      <c r="AC3917" t="s">
        <v>44</v>
      </c>
      <c r="AD3917" t="s">
        <v>19129</v>
      </c>
      <c r="AE3917" t="s">
        <v>26667</v>
      </c>
      <c r="AF3917" t="s">
        <v>115</v>
      </c>
    </row>
    <row r="3918" spans="3:32" x14ac:dyDescent="0.3">
      <c r="C3918" s="21">
        <v>2688068</v>
      </c>
      <c r="D3918" s="20" t="s">
        <v>29</v>
      </c>
      <c r="E3918" s="20" t="s">
        <v>63</v>
      </c>
      <c r="F3918" s="45" t="s">
        <v>26357</v>
      </c>
      <c r="G3918" s="44" t="s">
        <v>26167</v>
      </c>
      <c r="H3918" s="20" t="s">
        <v>27105</v>
      </c>
      <c r="J3918" t="s">
        <v>33</v>
      </c>
      <c r="K3918" t="s">
        <v>382</v>
      </c>
      <c r="L3918" t="s">
        <v>35</v>
      </c>
      <c r="M3918" t="s">
        <v>52</v>
      </c>
      <c r="N3918" t="s">
        <v>37</v>
      </c>
      <c r="O3918" t="s">
        <v>27113</v>
      </c>
      <c r="P3918" s="13" t="s">
        <v>25683</v>
      </c>
      <c r="Q3918" s="2" t="s">
        <v>27114</v>
      </c>
      <c r="R3918" t="s">
        <v>23384</v>
      </c>
      <c r="S3918" s="13" t="s">
        <v>25683</v>
      </c>
      <c r="T3918" t="s">
        <v>1237</v>
      </c>
      <c r="U3918" t="s">
        <v>44</v>
      </c>
      <c r="V3918" t="s">
        <v>37</v>
      </c>
      <c r="W3918" t="s">
        <v>42</v>
      </c>
      <c r="X3918" t="s">
        <v>23385</v>
      </c>
      <c r="Y3918" t="s">
        <v>44</v>
      </c>
      <c r="Z3918" t="s">
        <v>45</v>
      </c>
      <c r="AA3918" t="s">
        <v>27115</v>
      </c>
      <c r="AB3918" t="s">
        <v>625</v>
      </c>
      <c r="AC3918" t="s">
        <v>625</v>
      </c>
      <c r="AD3918" t="s">
        <v>625</v>
      </c>
      <c r="AE3918" t="s">
        <v>27116</v>
      </c>
      <c r="AF3918" t="s">
        <v>51</v>
      </c>
    </row>
    <row r="3919" spans="3:32" x14ac:dyDescent="0.3">
      <c r="C3919" s="21">
        <v>2687728</v>
      </c>
      <c r="D3919" s="20" t="s">
        <v>29</v>
      </c>
      <c r="E3919" s="20" t="s">
        <v>357</v>
      </c>
      <c r="F3919" s="45" t="s">
        <v>26357</v>
      </c>
      <c r="G3919" s="44" t="s">
        <v>26167</v>
      </c>
      <c r="H3919" s="20" t="s">
        <v>27105</v>
      </c>
      <c r="J3919" t="s">
        <v>33</v>
      </c>
      <c r="K3919" t="s">
        <v>382</v>
      </c>
      <c r="L3919" t="s">
        <v>35</v>
      </c>
      <c r="M3919" t="s">
        <v>117</v>
      </c>
      <c r="N3919" t="s">
        <v>37</v>
      </c>
      <c r="O3919" t="s">
        <v>26904</v>
      </c>
      <c r="P3919" s="13" t="s">
        <v>25683</v>
      </c>
      <c r="Q3919" s="2" t="s">
        <v>26905</v>
      </c>
      <c r="R3919" t="s">
        <v>26906</v>
      </c>
      <c r="S3919" s="13" t="s">
        <v>25683</v>
      </c>
      <c r="T3919" t="s">
        <v>26907</v>
      </c>
      <c r="U3919" t="s">
        <v>26908</v>
      </c>
      <c r="V3919" t="s">
        <v>37</v>
      </c>
      <c r="W3919" t="s">
        <v>42</v>
      </c>
      <c r="X3919" t="s">
        <v>26889</v>
      </c>
      <c r="Y3919" t="s">
        <v>44</v>
      </c>
      <c r="Z3919" t="s">
        <v>45</v>
      </c>
      <c r="AA3919" t="s">
        <v>26909</v>
      </c>
      <c r="AB3919" t="s">
        <v>26910</v>
      </c>
      <c r="AC3919" t="s">
        <v>26910</v>
      </c>
      <c r="AD3919" t="s">
        <v>625</v>
      </c>
      <c r="AE3919" t="s">
        <v>26911</v>
      </c>
      <c r="AF3919" t="s">
        <v>51</v>
      </c>
    </row>
    <row r="3920" spans="3:32" x14ac:dyDescent="0.3">
      <c r="C3920" s="21">
        <v>2688078</v>
      </c>
      <c r="D3920" s="20" t="s">
        <v>29</v>
      </c>
      <c r="E3920" s="20" t="s">
        <v>63</v>
      </c>
      <c r="F3920" s="45" t="s">
        <v>26357</v>
      </c>
      <c r="G3920" s="44" t="s">
        <v>26167</v>
      </c>
      <c r="H3920" s="20" t="s">
        <v>27105</v>
      </c>
      <c r="J3920" t="s">
        <v>33</v>
      </c>
      <c r="K3920" t="s">
        <v>382</v>
      </c>
      <c r="L3920" t="s">
        <v>35</v>
      </c>
      <c r="M3920" t="s">
        <v>52</v>
      </c>
      <c r="N3920" t="s">
        <v>37</v>
      </c>
      <c r="O3920" t="s">
        <v>26912</v>
      </c>
      <c r="P3920" s="13" t="s">
        <v>25683</v>
      </c>
      <c r="Q3920" s="2" t="s">
        <v>26913</v>
      </c>
      <c r="R3920" t="s">
        <v>26914</v>
      </c>
      <c r="S3920" s="13" t="s">
        <v>25683</v>
      </c>
      <c r="T3920" t="s">
        <v>26915</v>
      </c>
      <c r="U3920" t="s">
        <v>124</v>
      </c>
      <c r="V3920" t="s">
        <v>37</v>
      </c>
      <c r="W3920" t="s">
        <v>42</v>
      </c>
      <c r="X3920" t="s">
        <v>4356</v>
      </c>
      <c r="Y3920" t="s">
        <v>44</v>
      </c>
      <c r="Z3920" t="s">
        <v>45</v>
      </c>
      <c r="AA3920" t="s">
        <v>26916</v>
      </c>
      <c r="AB3920" t="s">
        <v>26917</v>
      </c>
      <c r="AC3920" t="s">
        <v>26917</v>
      </c>
      <c r="AD3920" t="s">
        <v>26918</v>
      </c>
      <c r="AE3920" t="s">
        <v>26919</v>
      </c>
      <c r="AF3920" t="s">
        <v>51</v>
      </c>
    </row>
    <row r="3921" spans="3:32" x14ac:dyDescent="0.3">
      <c r="C3921" s="21">
        <v>2677583</v>
      </c>
      <c r="D3921" s="20" t="s">
        <v>102</v>
      </c>
      <c r="E3921" s="20" t="s">
        <v>537</v>
      </c>
      <c r="F3921" s="45" t="s">
        <v>26167</v>
      </c>
      <c r="G3921" s="44" t="s">
        <v>26167</v>
      </c>
      <c r="H3921" s="20" t="s">
        <v>27105</v>
      </c>
      <c r="J3921" t="s">
        <v>33</v>
      </c>
      <c r="K3921" t="s">
        <v>382</v>
      </c>
      <c r="L3921" t="s">
        <v>35</v>
      </c>
      <c r="M3921" t="s">
        <v>52</v>
      </c>
      <c r="N3921" t="s">
        <v>37</v>
      </c>
      <c r="O3921" t="s">
        <v>27106</v>
      </c>
      <c r="P3921" s="13" t="s">
        <v>25013</v>
      </c>
      <c r="Q3921" s="2" t="s">
        <v>27107</v>
      </c>
      <c r="R3921" t="s">
        <v>27108</v>
      </c>
      <c r="S3921" s="13" t="s">
        <v>25013</v>
      </c>
      <c r="T3921" t="s">
        <v>24370</v>
      </c>
      <c r="U3921" t="s">
        <v>124</v>
      </c>
      <c r="V3921" t="s">
        <v>37</v>
      </c>
      <c r="W3921" t="s">
        <v>42</v>
      </c>
      <c r="X3921" t="s">
        <v>2193</v>
      </c>
      <c r="Y3921" t="s">
        <v>44</v>
      </c>
      <c r="Z3921" t="s">
        <v>45</v>
      </c>
      <c r="AA3921" t="s">
        <v>27109</v>
      </c>
      <c r="AB3921" t="s">
        <v>124</v>
      </c>
      <c r="AC3921" t="s">
        <v>27110</v>
      </c>
      <c r="AD3921" t="s">
        <v>27111</v>
      </c>
      <c r="AE3921" t="s">
        <v>27112</v>
      </c>
      <c r="AF3921" t="s">
        <v>115</v>
      </c>
    </row>
    <row r="3922" spans="3:32" x14ac:dyDescent="0.3">
      <c r="C3922" s="21">
        <v>2682490</v>
      </c>
      <c r="D3922" s="20" t="s">
        <v>102</v>
      </c>
      <c r="E3922" s="20" t="s">
        <v>63</v>
      </c>
      <c r="F3922" s="45" t="s">
        <v>26357</v>
      </c>
      <c r="G3922" s="44" t="s">
        <v>26167</v>
      </c>
      <c r="H3922" s="20" t="s">
        <v>27105</v>
      </c>
      <c r="J3922" t="s">
        <v>33</v>
      </c>
      <c r="K3922" t="s">
        <v>382</v>
      </c>
      <c r="L3922" t="s">
        <v>35</v>
      </c>
      <c r="M3922" t="s">
        <v>36</v>
      </c>
      <c r="N3922" t="s">
        <v>37</v>
      </c>
      <c r="O3922" t="s">
        <v>26801</v>
      </c>
      <c r="P3922" s="13" t="s">
        <v>26665</v>
      </c>
      <c r="Q3922" s="2" t="s">
        <v>44</v>
      </c>
      <c r="R3922" t="s">
        <v>26802</v>
      </c>
      <c r="S3922" s="13" t="s">
        <v>26665</v>
      </c>
      <c r="T3922" t="s">
        <v>26803</v>
      </c>
      <c r="U3922" t="s">
        <v>44</v>
      </c>
      <c r="V3922" t="s">
        <v>37</v>
      </c>
      <c r="W3922" t="s">
        <v>42</v>
      </c>
      <c r="X3922" t="s">
        <v>164</v>
      </c>
      <c r="Y3922" t="s">
        <v>44</v>
      </c>
      <c r="Z3922" t="s">
        <v>78</v>
      </c>
      <c r="AA3922" t="s">
        <v>26804</v>
      </c>
      <c r="AB3922" t="s">
        <v>26805</v>
      </c>
      <c r="AC3922" t="s">
        <v>44</v>
      </c>
      <c r="AD3922" t="s">
        <v>26806</v>
      </c>
      <c r="AE3922" t="s">
        <v>26807</v>
      </c>
      <c r="AF3922" t="s">
        <v>115</v>
      </c>
    </row>
    <row r="3923" spans="3:32" x14ac:dyDescent="0.3">
      <c r="C3923" s="21">
        <v>2682637</v>
      </c>
      <c r="D3923" s="20" t="s">
        <v>102</v>
      </c>
      <c r="E3923" s="20" t="s">
        <v>63</v>
      </c>
      <c r="F3923" s="45" t="s">
        <v>26668</v>
      </c>
      <c r="G3923" s="44" t="s">
        <v>26167</v>
      </c>
      <c r="H3923" s="20" t="s">
        <v>27105</v>
      </c>
      <c r="J3923" t="s">
        <v>33</v>
      </c>
      <c r="K3923" t="s">
        <v>34</v>
      </c>
      <c r="L3923" t="s">
        <v>35</v>
      </c>
      <c r="M3923" t="s">
        <v>52</v>
      </c>
      <c r="N3923" t="s">
        <v>37</v>
      </c>
      <c r="O3923" t="s">
        <v>26669</v>
      </c>
      <c r="P3923" s="13" t="s">
        <v>25315</v>
      </c>
      <c r="Q3923" s="2" t="s">
        <v>44</v>
      </c>
      <c r="R3923" t="s">
        <v>26670</v>
      </c>
      <c r="S3923" s="13" t="s">
        <v>25315</v>
      </c>
      <c r="T3923" t="s">
        <v>26671</v>
      </c>
      <c r="U3923" t="s">
        <v>44</v>
      </c>
      <c r="V3923" t="s">
        <v>37</v>
      </c>
      <c r="W3923" t="s">
        <v>42</v>
      </c>
      <c r="X3923" t="s">
        <v>164</v>
      </c>
      <c r="Y3923" t="s">
        <v>44</v>
      </c>
      <c r="Z3923" t="s">
        <v>78</v>
      </c>
      <c r="AA3923" t="s">
        <v>26672</v>
      </c>
      <c r="AB3923" t="s">
        <v>26673</v>
      </c>
      <c r="AC3923" t="s">
        <v>44</v>
      </c>
      <c r="AD3923" t="s">
        <v>26674</v>
      </c>
      <c r="AE3923" t="s">
        <v>26675</v>
      </c>
      <c r="AF3923" t="s">
        <v>115</v>
      </c>
    </row>
    <row r="3924" spans="3:32" x14ac:dyDescent="0.3">
      <c r="C3924" s="21">
        <v>2682732</v>
      </c>
      <c r="D3924" s="20" t="s">
        <v>102</v>
      </c>
      <c r="E3924" s="20" t="s">
        <v>63</v>
      </c>
      <c r="F3924" s="45" t="s">
        <v>26668</v>
      </c>
      <c r="G3924" s="44" t="s">
        <v>26167</v>
      </c>
      <c r="H3924" s="20" t="s">
        <v>27105</v>
      </c>
      <c r="J3924" t="s">
        <v>33</v>
      </c>
      <c r="K3924" t="s">
        <v>142</v>
      </c>
      <c r="L3924" t="s">
        <v>35</v>
      </c>
      <c r="M3924" t="s">
        <v>52</v>
      </c>
      <c r="N3924" t="s">
        <v>37</v>
      </c>
      <c r="O3924" t="s">
        <v>27117</v>
      </c>
      <c r="P3924" s="13" t="s">
        <v>25315</v>
      </c>
      <c r="Q3924" s="2" t="s">
        <v>27118</v>
      </c>
      <c r="R3924" t="s">
        <v>26629</v>
      </c>
      <c r="S3924" s="13" t="s">
        <v>25315</v>
      </c>
      <c r="T3924" t="s">
        <v>26630</v>
      </c>
      <c r="U3924" t="s">
        <v>44</v>
      </c>
      <c r="V3924" t="s">
        <v>37</v>
      </c>
      <c r="W3924" t="s">
        <v>42</v>
      </c>
      <c r="X3924" t="s">
        <v>25819</v>
      </c>
      <c r="Y3924" t="s">
        <v>44</v>
      </c>
      <c r="Z3924" t="s">
        <v>78</v>
      </c>
      <c r="AA3924" t="s">
        <v>27119</v>
      </c>
      <c r="AB3924" t="s">
        <v>44</v>
      </c>
      <c r="AC3924" t="s">
        <v>27120</v>
      </c>
      <c r="AD3924" t="s">
        <v>26632</v>
      </c>
      <c r="AE3924" t="s">
        <v>25898</v>
      </c>
      <c r="AF3924" t="s">
        <v>115</v>
      </c>
    </row>
    <row r="3925" spans="3:32" x14ac:dyDescent="0.3">
      <c r="C3925" s="21">
        <v>2682763</v>
      </c>
      <c r="D3925" s="20" t="s">
        <v>102</v>
      </c>
      <c r="E3925" s="20" t="s">
        <v>63</v>
      </c>
      <c r="F3925" s="45" t="s">
        <v>26668</v>
      </c>
      <c r="G3925" s="44" t="s">
        <v>26167</v>
      </c>
      <c r="H3925" s="20" t="s">
        <v>27105</v>
      </c>
      <c r="J3925" t="s">
        <v>33</v>
      </c>
      <c r="K3925" t="s">
        <v>34</v>
      </c>
      <c r="L3925" t="s">
        <v>35</v>
      </c>
      <c r="M3925" t="s">
        <v>143</v>
      </c>
      <c r="N3925" t="s">
        <v>37</v>
      </c>
      <c r="O3925" t="s">
        <v>26676</v>
      </c>
      <c r="P3925" s="13" t="s">
        <v>25315</v>
      </c>
      <c r="Q3925" s="2" t="s">
        <v>26677</v>
      </c>
      <c r="R3925" t="s">
        <v>26678</v>
      </c>
      <c r="S3925" s="13" t="s">
        <v>25315</v>
      </c>
      <c r="T3925" t="s">
        <v>26679</v>
      </c>
      <c r="U3925" t="s">
        <v>9887</v>
      </c>
      <c r="V3925" t="s">
        <v>37</v>
      </c>
      <c r="W3925" t="s">
        <v>42</v>
      </c>
      <c r="X3925" t="s">
        <v>1425</v>
      </c>
      <c r="Y3925" t="s">
        <v>44</v>
      </c>
      <c r="Z3925" t="s">
        <v>1426</v>
      </c>
      <c r="AA3925" t="s">
        <v>26680</v>
      </c>
      <c r="AB3925" t="s">
        <v>44</v>
      </c>
      <c r="AC3925" t="s">
        <v>26681</v>
      </c>
      <c r="AD3925" t="s">
        <v>26682</v>
      </c>
      <c r="AE3925" t="s">
        <v>26683</v>
      </c>
      <c r="AF3925" t="s">
        <v>115</v>
      </c>
    </row>
    <row r="3926" spans="3:32" x14ac:dyDescent="0.3">
      <c r="C3926" s="21">
        <v>2682993</v>
      </c>
      <c r="D3926" s="20" t="s">
        <v>102</v>
      </c>
      <c r="E3926" s="20" t="s">
        <v>63</v>
      </c>
      <c r="F3926" s="45" t="s">
        <v>26668</v>
      </c>
      <c r="G3926" s="44" t="s">
        <v>26167</v>
      </c>
      <c r="H3926" s="20" t="s">
        <v>27105</v>
      </c>
      <c r="J3926" t="s">
        <v>33</v>
      </c>
      <c r="K3926" t="s">
        <v>34</v>
      </c>
      <c r="L3926" t="s">
        <v>35</v>
      </c>
      <c r="M3926" t="s">
        <v>36</v>
      </c>
      <c r="N3926" t="s">
        <v>37</v>
      </c>
      <c r="O3926" t="s">
        <v>26684</v>
      </c>
      <c r="P3926" s="13" t="s">
        <v>25315</v>
      </c>
      <c r="Q3926" s="2" t="s">
        <v>44</v>
      </c>
      <c r="R3926" t="s">
        <v>26685</v>
      </c>
      <c r="S3926" s="13" t="s">
        <v>25315</v>
      </c>
      <c r="T3926" t="s">
        <v>26686</v>
      </c>
      <c r="U3926" t="s">
        <v>44</v>
      </c>
      <c r="V3926" t="s">
        <v>37</v>
      </c>
      <c r="W3926" t="s">
        <v>42</v>
      </c>
      <c r="X3926" t="s">
        <v>164</v>
      </c>
      <c r="Y3926" t="s">
        <v>44</v>
      </c>
      <c r="Z3926" t="s">
        <v>78</v>
      </c>
      <c r="AA3926" t="s">
        <v>26687</v>
      </c>
      <c r="AB3926" t="s">
        <v>26688</v>
      </c>
      <c r="AC3926" t="s">
        <v>44</v>
      </c>
      <c r="AD3926" t="s">
        <v>26689</v>
      </c>
      <c r="AE3926" t="s">
        <v>26690</v>
      </c>
      <c r="AF3926" t="s">
        <v>115</v>
      </c>
    </row>
    <row r="3927" spans="3:32" x14ac:dyDescent="0.3">
      <c r="C3927" s="21">
        <v>2683024</v>
      </c>
      <c r="D3927" s="20" t="s">
        <v>102</v>
      </c>
      <c r="E3927" s="20" t="s">
        <v>63</v>
      </c>
      <c r="F3927" s="45" t="s">
        <v>26668</v>
      </c>
      <c r="G3927" s="44" t="s">
        <v>26167</v>
      </c>
      <c r="H3927" s="20" t="s">
        <v>27105</v>
      </c>
      <c r="J3927" t="s">
        <v>33</v>
      </c>
      <c r="K3927" t="s">
        <v>34</v>
      </c>
      <c r="L3927" t="s">
        <v>35</v>
      </c>
      <c r="M3927" t="s">
        <v>105</v>
      </c>
      <c r="N3927" t="s">
        <v>37</v>
      </c>
      <c r="O3927" t="s">
        <v>26691</v>
      </c>
      <c r="P3927" s="13" t="s">
        <v>25315</v>
      </c>
      <c r="Q3927" s="2" t="s">
        <v>44</v>
      </c>
      <c r="R3927" t="s">
        <v>26692</v>
      </c>
      <c r="S3927" s="13" t="s">
        <v>25315</v>
      </c>
      <c r="T3927" t="s">
        <v>26693</v>
      </c>
      <c r="U3927" t="s">
        <v>44</v>
      </c>
      <c r="V3927" t="s">
        <v>37</v>
      </c>
      <c r="W3927" t="s">
        <v>42</v>
      </c>
      <c r="X3927" t="s">
        <v>164</v>
      </c>
      <c r="Y3927" t="s">
        <v>44</v>
      </c>
      <c r="Z3927" t="s">
        <v>78</v>
      </c>
      <c r="AA3927" t="s">
        <v>26694</v>
      </c>
      <c r="AB3927" t="s">
        <v>26695</v>
      </c>
      <c r="AC3927" t="s">
        <v>44</v>
      </c>
      <c r="AD3927" t="s">
        <v>26696</v>
      </c>
      <c r="AE3927" t="s">
        <v>26697</v>
      </c>
      <c r="AF3927" t="s">
        <v>115</v>
      </c>
    </row>
    <row r="3928" spans="3:32" x14ac:dyDescent="0.3">
      <c r="C3928" s="21">
        <v>2683030</v>
      </c>
      <c r="D3928" s="20" t="s">
        <v>102</v>
      </c>
      <c r="E3928" s="20" t="s">
        <v>63</v>
      </c>
      <c r="F3928" s="45" t="s">
        <v>26668</v>
      </c>
      <c r="G3928" s="44" t="s">
        <v>26167</v>
      </c>
      <c r="H3928" s="20" t="s">
        <v>27105</v>
      </c>
      <c r="J3928" t="s">
        <v>33</v>
      </c>
      <c r="K3928" t="s">
        <v>34</v>
      </c>
      <c r="L3928" t="s">
        <v>35</v>
      </c>
      <c r="M3928" t="s">
        <v>143</v>
      </c>
      <c r="N3928" t="s">
        <v>37</v>
      </c>
      <c r="O3928" t="s">
        <v>26808</v>
      </c>
      <c r="P3928" s="13" t="s">
        <v>25315</v>
      </c>
      <c r="Q3928" s="2" t="s">
        <v>44</v>
      </c>
      <c r="R3928" t="s">
        <v>26699</v>
      </c>
      <c r="S3928" s="13" t="s">
        <v>25315</v>
      </c>
      <c r="T3928" t="s">
        <v>26700</v>
      </c>
      <c r="U3928" t="s">
        <v>44</v>
      </c>
      <c r="V3928" t="s">
        <v>37</v>
      </c>
      <c r="W3928" t="s">
        <v>42</v>
      </c>
      <c r="X3928" t="s">
        <v>164</v>
      </c>
      <c r="Y3928" t="s">
        <v>44</v>
      </c>
      <c r="Z3928" t="s">
        <v>78</v>
      </c>
      <c r="AA3928" t="s">
        <v>26809</v>
      </c>
      <c r="AB3928" t="s">
        <v>26702</v>
      </c>
      <c r="AC3928" t="s">
        <v>44</v>
      </c>
      <c r="AD3928" t="s">
        <v>26703</v>
      </c>
      <c r="AE3928" t="s">
        <v>26810</v>
      </c>
      <c r="AF3928" t="s">
        <v>115</v>
      </c>
    </row>
    <row r="3929" spans="3:32" x14ac:dyDescent="0.3">
      <c r="C3929" s="21">
        <v>2683078</v>
      </c>
      <c r="D3929" s="20" t="s">
        <v>102</v>
      </c>
      <c r="E3929" s="20" t="s">
        <v>63</v>
      </c>
      <c r="F3929" s="45" t="s">
        <v>26668</v>
      </c>
      <c r="G3929" s="44" t="s">
        <v>26167</v>
      </c>
      <c r="H3929" s="20" t="s">
        <v>27105</v>
      </c>
      <c r="J3929" t="s">
        <v>33</v>
      </c>
      <c r="K3929" t="s">
        <v>34</v>
      </c>
      <c r="L3929" t="s">
        <v>35</v>
      </c>
      <c r="M3929" t="s">
        <v>143</v>
      </c>
      <c r="N3929" t="s">
        <v>37</v>
      </c>
      <c r="O3929" t="s">
        <v>26698</v>
      </c>
      <c r="P3929" s="13" t="s">
        <v>25315</v>
      </c>
      <c r="Q3929" s="2" t="s">
        <v>44</v>
      </c>
      <c r="R3929" t="s">
        <v>26699</v>
      </c>
      <c r="S3929" s="13" t="s">
        <v>25315</v>
      </c>
      <c r="T3929" t="s">
        <v>26700</v>
      </c>
      <c r="U3929" t="s">
        <v>44</v>
      </c>
      <c r="V3929" t="s">
        <v>37</v>
      </c>
      <c r="W3929" t="s">
        <v>42</v>
      </c>
      <c r="X3929" t="s">
        <v>164</v>
      </c>
      <c r="Y3929" t="s">
        <v>44</v>
      </c>
      <c r="Z3929" t="s">
        <v>78</v>
      </c>
      <c r="AA3929" t="s">
        <v>26701</v>
      </c>
      <c r="AB3929" t="s">
        <v>26702</v>
      </c>
      <c r="AC3929" t="s">
        <v>44</v>
      </c>
      <c r="AD3929" t="s">
        <v>26703</v>
      </c>
      <c r="AE3929" t="s">
        <v>26704</v>
      </c>
      <c r="AF3929" t="s">
        <v>115</v>
      </c>
    </row>
    <row r="3930" spans="3:32" x14ac:dyDescent="0.3">
      <c r="C3930" s="21">
        <v>2683191</v>
      </c>
      <c r="D3930" s="20" t="s">
        <v>102</v>
      </c>
      <c r="E3930" s="20" t="s">
        <v>30</v>
      </c>
      <c r="F3930" s="45" t="s">
        <v>26668</v>
      </c>
      <c r="G3930" s="44" t="s">
        <v>26167</v>
      </c>
      <c r="H3930" s="20" t="s">
        <v>27105</v>
      </c>
      <c r="J3930" t="s">
        <v>33</v>
      </c>
      <c r="K3930" t="s">
        <v>34</v>
      </c>
      <c r="L3930" t="s">
        <v>35</v>
      </c>
      <c r="M3930" t="s">
        <v>64</v>
      </c>
      <c r="N3930" t="s">
        <v>37</v>
      </c>
      <c r="O3930" t="s">
        <v>24947</v>
      </c>
      <c r="P3930" s="13" t="s">
        <v>25315</v>
      </c>
      <c r="Q3930" s="2" t="s">
        <v>44</v>
      </c>
      <c r="R3930" t="s">
        <v>7960</v>
      </c>
      <c r="S3930" s="13" t="s">
        <v>25315</v>
      </c>
      <c r="T3930" t="s">
        <v>7961</v>
      </c>
      <c r="U3930" t="s">
        <v>44</v>
      </c>
      <c r="V3930" t="s">
        <v>37</v>
      </c>
      <c r="W3930" t="s">
        <v>42</v>
      </c>
      <c r="X3930" t="s">
        <v>164</v>
      </c>
      <c r="Y3930" t="s">
        <v>44</v>
      </c>
      <c r="Z3930" t="s">
        <v>78</v>
      </c>
      <c r="AA3930" t="s">
        <v>24949</v>
      </c>
      <c r="AB3930" t="s">
        <v>25725</v>
      </c>
      <c r="AC3930" t="s">
        <v>44</v>
      </c>
      <c r="AD3930" t="s">
        <v>16158</v>
      </c>
      <c r="AE3930" t="s">
        <v>26705</v>
      </c>
      <c r="AF3930" t="s">
        <v>115</v>
      </c>
    </row>
    <row r="3931" spans="3:32" x14ac:dyDescent="0.3">
      <c r="C3931" s="21">
        <v>2683209</v>
      </c>
      <c r="D3931" s="20" t="s">
        <v>102</v>
      </c>
      <c r="E3931" s="20" t="s">
        <v>63</v>
      </c>
      <c r="F3931" s="45" t="s">
        <v>26668</v>
      </c>
      <c r="G3931" s="44" t="s">
        <v>26167</v>
      </c>
      <c r="H3931" s="20" t="s">
        <v>27105</v>
      </c>
      <c r="J3931" t="s">
        <v>33</v>
      </c>
      <c r="K3931" t="s">
        <v>34</v>
      </c>
      <c r="L3931" t="s">
        <v>35</v>
      </c>
      <c r="M3931" t="s">
        <v>143</v>
      </c>
      <c r="N3931" t="s">
        <v>37</v>
      </c>
      <c r="O3931" t="s">
        <v>26706</v>
      </c>
      <c r="P3931" s="13" t="s">
        <v>25315</v>
      </c>
      <c r="Q3931" s="2" t="s">
        <v>44</v>
      </c>
      <c r="R3931" t="s">
        <v>26707</v>
      </c>
      <c r="S3931" s="13" t="s">
        <v>25315</v>
      </c>
      <c r="T3931" t="s">
        <v>26708</v>
      </c>
      <c r="U3931" t="s">
        <v>44</v>
      </c>
      <c r="V3931" t="s">
        <v>37</v>
      </c>
      <c r="W3931" t="s">
        <v>42</v>
      </c>
      <c r="X3931" t="s">
        <v>164</v>
      </c>
      <c r="Y3931" t="s">
        <v>44</v>
      </c>
      <c r="Z3931" t="s">
        <v>78</v>
      </c>
      <c r="AA3931" t="s">
        <v>26709</v>
      </c>
      <c r="AB3931" t="s">
        <v>44</v>
      </c>
      <c r="AC3931" t="s">
        <v>44</v>
      </c>
      <c r="AD3931" t="s">
        <v>26710</v>
      </c>
      <c r="AE3931" t="s">
        <v>26711</v>
      </c>
      <c r="AF3931" t="s">
        <v>115</v>
      </c>
    </row>
    <row r="3932" spans="3:32" x14ac:dyDescent="0.3">
      <c r="C3932" s="21">
        <v>2683253</v>
      </c>
      <c r="D3932" s="20" t="s">
        <v>102</v>
      </c>
      <c r="E3932" s="20" t="s">
        <v>63</v>
      </c>
      <c r="F3932" s="45" t="s">
        <v>26668</v>
      </c>
      <c r="G3932" s="44" t="s">
        <v>26167</v>
      </c>
      <c r="H3932" s="20" t="s">
        <v>27105</v>
      </c>
      <c r="J3932" t="s">
        <v>33</v>
      </c>
      <c r="K3932" t="s">
        <v>34</v>
      </c>
      <c r="L3932" t="s">
        <v>35</v>
      </c>
      <c r="M3932" t="s">
        <v>52</v>
      </c>
      <c r="N3932" t="s">
        <v>37</v>
      </c>
      <c r="O3932" t="s">
        <v>26712</v>
      </c>
      <c r="P3932" s="13" t="s">
        <v>25315</v>
      </c>
      <c r="Q3932" s="2" t="s">
        <v>44</v>
      </c>
      <c r="R3932" t="s">
        <v>5362</v>
      </c>
      <c r="S3932" s="13" t="s">
        <v>25315</v>
      </c>
      <c r="T3932" t="s">
        <v>5363</v>
      </c>
      <c r="U3932" t="s">
        <v>44</v>
      </c>
      <c r="V3932" t="s">
        <v>37</v>
      </c>
      <c r="W3932" t="s">
        <v>42</v>
      </c>
      <c r="X3932" t="s">
        <v>164</v>
      </c>
      <c r="Y3932" t="s">
        <v>44</v>
      </c>
      <c r="Z3932" t="s">
        <v>78</v>
      </c>
      <c r="AA3932" t="s">
        <v>26713</v>
      </c>
      <c r="AB3932" t="s">
        <v>26714</v>
      </c>
      <c r="AC3932" t="s">
        <v>44</v>
      </c>
      <c r="AD3932" t="s">
        <v>26715</v>
      </c>
      <c r="AE3932" t="s">
        <v>26716</v>
      </c>
      <c r="AF3932" t="s">
        <v>26717</v>
      </c>
    </row>
    <row r="3933" spans="3:32" x14ac:dyDescent="0.3">
      <c r="C3933" s="21">
        <v>2683254</v>
      </c>
      <c r="D3933" s="20" t="s">
        <v>102</v>
      </c>
      <c r="E3933" s="20" t="s">
        <v>63</v>
      </c>
      <c r="F3933" s="45" t="s">
        <v>26668</v>
      </c>
      <c r="G3933" s="44" t="s">
        <v>26167</v>
      </c>
      <c r="H3933" s="20" t="s">
        <v>27105</v>
      </c>
      <c r="J3933" t="s">
        <v>33</v>
      </c>
      <c r="K3933" t="s">
        <v>34</v>
      </c>
      <c r="L3933" t="s">
        <v>35</v>
      </c>
      <c r="M3933" t="s">
        <v>105</v>
      </c>
      <c r="N3933" t="s">
        <v>37</v>
      </c>
      <c r="O3933" t="s">
        <v>10945</v>
      </c>
      <c r="P3933" s="13" t="s">
        <v>25315</v>
      </c>
      <c r="Q3933" s="2" t="s">
        <v>44</v>
      </c>
      <c r="R3933" t="s">
        <v>5693</v>
      </c>
      <c r="S3933" s="13" t="s">
        <v>25315</v>
      </c>
      <c r="T3933" t="s">
        <v>5694</v>
      </c>
      <c r="U3933" t="s">
        <v>44</v>
      </c>
      <c r="V3933" t="s">
        <v>37</v>
      </c>
      <c r="W3933" t="s">
        <v>42</v>
      </c>
      <c r="X3933" t="s">
        <v>164</v>
      </c>
      <c r="Y3933" t="s">
        <v>44</v>
      </c>
      <c r="Z3933" t="s">
        <v>78</v>
      </c>
      <c r="AA3933" t="s">
        <v>10946</v>
      </c>
      <c r="AB3933" t="s">
        <v>5696</v>
      </c>
      <c r="AC3933" t="s">
        <v>44</v>
      </c>
      <c r="AD3933" t="s">
        <v>20556</v>
      </c>
      <c r="AE3933" t="s">
        <v>26718</v>
      </c>
      <c r="AF3933" t="s">
        <v>115</v>
      </c>
    </row>
    <row r="3934" spans="3:32" x14ac:dyDescent="0.3">
      <c r="C3934" s="21">
        <v>2683682</v>
      </c>
      <c r="D3934" s="20" t="s">
        <v>102</v>
      </c>
      <c r="E3934" s="20" t="s">
        <v>30</v>
      </c>
      <c r="F3934" s="45" t="s">
        <v>26668</v>
      </c>
      <c r="G3934" s="44" t="s">
        <v>26167</v>
      </c>
      <c r="H3934" s="20" t="s">
        <v>27105</v>
      </c>
      <c r="J3934" t="s">
        <v>33</v>
      </c>
      <c r="K3934" t="s">
        <v>34</v>
      </c>
      <c r="L3934" t="s">
        <v>35</v>
      </c>
      <c r="M3934" t="s">
        <v>117</v>
      </c>
      <c r="N3934" t="s">
        <v>37</v>
      </c>
      <c r="O3934" t="s">
        <v>8466</v>
      </c>
      <c r="P3934" s="13" t="s">
        <v>25315</v>
      </c>
      <c r="Q3934" s="2" t="s">
        <v>44</v>
      </c>
      <c r="R3934" t="s">
        <v>8467</v>
      </c>
      <c r="S3934" s="13" t="s">
        <v>25315</v>
      </c>
      <c r="T3934" t="s">
        <v>8468</v>
      </c>
      <c r="U3934" t="s">
        <v>44</v>
      </c>
      <c r="V3934" t="s">
        <v>37</v>
      </c>
      <c r="W3934" t="s">
        <v>42</v>
      </c>
      <c r="X3934" t="s">
        <v>164</v>
      </c>
      <c r="Y3934" t="s">
        <v>44</v>
      </c>
      <c r="Z3934" t="s">
        <v>78</v>
      </c>
      <c r="AA3934" t="s">
        <v>8469</v>
      </c>
      <c r="AB3934" t="s">
        <v>8470</v>
      </c>
      <c r="AC3934" t="s">
        <v>44</v>
      </c>
      <c r="AD3934" t="s">
        <v>8471</v>
      </c>
      <c r="AE3934" t="s">
        <v>26719</v>
      </c>
      <c r="AF3934" t="s">
        <v>115</v>
      </c>
    </row>
    <row r="3935" spans="3:32" x14ac:dyDescent="0.3">
      <c r="C3935" s="21">
        <v>2683754</v>
      </c>
      <c r="D3935" s="20" t="s">
        <v>102</v>
      </c>
      <c r="E3935" s="20" t="s">
        <v>63</v>
      </c>
      <c r="F3935" s="45" t="s">
        <v>26668</v>
      </c>
      <c r="G3935" s="44" t="s">
        <v>26167</v>
      </c>
      <c r="H3935" s="20" t="s">
        <v>27105</v>
      </c>
      <c r="J3935" t="s">
        <v>33</v>
      </c>
      <c r="K3935" t="s">
        <v>34</v>
      </c>
      <c r="L3935" t="s">
        <v>35</v>
      </c>
      <c r="M3935" t="s">
        <v>143</v>
      </c>
      <c r="N3935" t="s">
        <v>37</v>
      </c>
      <c r="O3935" t="s">
        <v>26720</v>
      </c>
      <c r="P3935" s="13" t="s">
        <v>25315</v>
      </c>
      <c r="Q3935" s="2" t="s">
        <v>44</v>
      </c>
      <c r="R3935" t="s">
        <v>25930</v>
      </c>
      <c r="S3935" s="13" t="s">
        <v>25315</v>
      </c>
      <c r="T3935" t="s">
        <v>25931</v>
      </c>
      <c r="U3935" t="s">
        <v>44</v>
      </c>
      <c r="V3935" t="s">
        <v>37</v>
      </c>
      <c r="W3935" t="s">
        <v>42</v>
      </c>
      <c r="X3935" t="s">
        <v>164</v>
      </c>
      <c r="Y3935" t="s">
        <v>44</v>
      </c>
      <c r="Z3935" t="s">
        <v>45</v>
      </c>
      <c r="AA3935" t="s">
        <v>26721</v>
      </c>
      <c r="AB3935" t="s">
        <v>25933</v>
      </c>
      <c r="AC3935" t="s">
        <v>44</v>
      </c>
      <c r="AD3935" t="s">
        <v>26722</v>
      </c>
      <c r="AE3935" t="s">
        <v>26723</v>
      </c>
      <c r="AF3935" t="s">
        <v>115</v>
      </c>
    </row>
    <row r="3936" spans="3:32" x14ac:dyDescent="0.3">
      <c r="C3936" s="21">
        <v>2683778</v>
      </c>
      <c r="D3936" s="20" t="s">
        <v>102</v>
      </c>
      <c r="E3936" s="20" t="s">
        <v>63</v>
      </c>
      <c r="F3936" s="45" t="s">
        <v>26668</v>
      </c>
      <c r="G3936" s="44" t="s">
        <v>26167</v>
      </c>
      <c r="H3936" s="20" t="s">
        <v>27105</v>
      </c>
      <c r="J3936" t="s">
        <v>33</v>
      </c>
      <c r="K3936" t="s">
        <v>34</v>
      </c>
      <c r="L3936" t="s">
        <v>35</v>
      </c>
      <c r="M3936" t="s">
        <v>52</v>
      </c>
      <c r="N3936" t="s">
        <v>37</v>
      </c>
      <c r="O3936" t="s">
        <v>26724</v>
      </c>
      <c r="P3936" s="13" t="s">
        <v>25315</v>
      </c>
      <c r="Q3936" s="2" t="s">
        <v>26725</v>
      </c>
      <c r="R3936" t="s">
        <v>26724</v>
      </c>
      <c r="S3936" s="13" t="s">
        <v>25315</v>
      </c>
      <c r="T3936" t="s">
        <v>26726</v>
      </c>
      <c r="U3936" t="s">
        <v>26727</v>
      </c>
      <c r="V3936" t="s">
        <v>37</v>
      </c>
      <c r="W3936" t="s">
        <v>42</v>
      </c>
      <c r="X3936" t="s">
        <v>2480</v>
      </c>
      <c r="Y3936" t="s">
        <v>44</v>
      </c>
      <c r="Z3936" t="s">
        <v>359</v>
      </c>
      <c r="AA3936" t="s">
        <v>26728</v>
      </c>
      <c r="AB3936" t="s">
        <v>26729</v>
      </c>
      <c r="AC3936" t="s">
        <v>26729</v>
      </c>
      <c r="AD3936" t="s">
        <v>26730</v>
      </c>
      <c r="AE3936" t="s">
        <v>26731</v>
      </c>
      <c r="AF3936" t="s">
        <v>115</v>
      </c>
    </row>
    <row r="3937" spans="3:32" x14ac:dyDescent="0.3">
      <c r="C3937" s="21">
        <v>2684092</v>
      </c>
      <c r="D3937" s="20" t="s">
        <v>102</v>
      </c>
      <c r="E3937" s="20" t="s">
        <v>63</v>
      </c>
      <c r="F3937" s="45" t="s">
        <v>26668</v>
      </c>
      <c r="G3937" s="44" t="s">
        <v>26167</v>
      </c>
      <c r="H3937" s="20" t="s">
        <v>27105</v>
      </c>
      <c r="J3937" t="s">
        <v>33</v>
      </c>
      <c r="K3937" t="s">
        <v>34</v>
      </c>
      <c r="L3937" t="s">
        <v>35</v>
      </c>
      <c r="M3937" t="s">
        <v>143</v>
      </c>
      <c r="N3937" t="s">
        <v>37</v>
      </c>
      <c r="O3937" t="s">
        <v>26732</v>
      </c>
      <c r="P3937" s="13" t="s">
        <v>25315</v>
      </c>
      <c r="Q3937" s="2" t="s">
        <v>26733</v>
      </c>
      <c r="R3937" t="s">
        <v>26732</v>
      </c>
      <c r="S3937" s="13" t="s">
        <v>25315</v>
      </c>
      <c r="T3937" t="s">
        <v>26734</v>
      </c>
      <c r="U3937" t="s">
        <v>26735</v>
      </c>
      <c r="V3937" t="s">
        <v>37</v>
      </c>
      <c r="W3937" t="s">
        <v>42</v>
      </c>
      <c r="X3937" t="s">
        <v>3252</v>
      </c>
      <c r="Y3937" t="s">
        <v>44</v>
      </c>
      <c r="Z3937" t="s">
        <v>1426</v>
      </c>
      <c r="AA3937" t="s">
        <v>26736</v>
      </c>
      <c r="AB3937" t="s">
        <v>26737</v>
      </c>
      <c r="AC3937" t="s">
        <v>26738</v>
      </c>
      <c r="AD3937" t="s">
        <v>26739</v>
      </c>
      <c r="AE3937" t="s">
        <v>26740</v>
      </c>
      <c r="AF3937" t="s">
        <v>115</v>
      </c>
    </row>
    <row r="3938" spans="3:32" x14ac:dyDescent="0.3">
      <c r="C3938" s="21">
        <v>2684145</v>
      </c>
      <c r="D3938" s="20" t="s">
        <v>102</v>
      </c>
      <c r="E3938" s="20" t="s">
        <v>63</v>
      </c>
      <c r="F3938" s="45" t="s">
        <v>26668</v>
      </c>
      <c r="G3938" s="44" t="s">
        <v>26167</v>
      </c>
      <c r="H3938" s="20" t="s">
        <v>27105</v>
      </c>
      <c r="J3938" t="s">
        <v>33</v>
      </c>
      <c r="K3938" t="s">
        <v>34</v>
      </c>
      <c r="L3938" t="s">
        <v>35</v>
      </c>
      <c r="M3938" t="s">
        <v>64</v>
      </c>
      <c r="N3938" t="s">
        <v>37</v>
      </c>
      <c r="O3938" t="s">
        <v>26816</v>
      </c>
      <c r="P3938" s="13" t="s">
        <v>25315</v>
      </c>
      <c r="Q3938" s="2" t="s">
        <v>44</v>
      </c>
      <c r="R3938" t="s">
        <v>26817</v>
      </c>
      <c r="S3938" s="13" t="s">
        <v>25315</v>
      </c>
      <c r="T3938" t="s">
        <v>26818</v>
      </c>
      <c r="U3938" t="s">
        <v>44</v>
      </c>
      <c r="V3938" t="s">
        <v>37</v>
      </c>
      <c r="W3938" t="s">
        <v>42</v>
      </c>
      <c r="X3938" t="s">
        <v>164</v>
      </c>
      <c r="Y3938" t="s">
        <v>44</v>
      </c>
      <c r="Z3938" t="s">
        <v>78</v>
      </c>
      <c r="AA3938" t="s">
        <v>26819</v>
      </c>
      <c r="AB3938" t="s">
        <v>26820</v>
      </c>
      <c r="AC3938" t="s">
        <v>44</v>
      </c>
      <c r="AD3938" t="s">
        <v>26821</v>
      </c>
      <c r="AE3938" t="s">
        <v>26822</v>
      </c>
      <c r="AF3938" t="s">
        <v>115</v>
      </c>
    </row>
    <row r="3939" spans="3:32" x14ac:dyDescent="0.3">
      <c r="C3939" s="21">
        <v>2684246</v>
      </c>
      <c r="D3939" s="20" t="s">
        <v>102</v>
      </c>
      <c r="E3939" s="20" t="s">
        <v>63</v>
      </c>
      <c r="F3939" s="45" t="s">
        <v>26668</v>
      </c>
      <c r="G3939" s="44" t="s">
        <v>26167</v>
      </c>
      <c r="H3939" s="20" t="s">
        <v>27105</v>
      </c>
      <c r="J3939" t="s">
        <v>33</v>
      </c>
      <c r="K3939" t="s">
        <v>34</v>
      </c>
      <c r="L3939" t="s">
        <v>35</v>
      </c>
      <c r="M3939" t="s">
        <v>143</v>
      </c>
      <c r="N3939" t="s">
        <v>37</v>
      </c>
      <c r="O3939" t="s">
        <v>26748</v>
      </c>
      <c r="P3939" s="13" t="s">
        <v>25315</v>
      </c>
      <c r="Q3939" s="2" t="s">
        <v>44</v>
      </c>
      <c r="R3939" t="s">
        <v>26749</v>
      </c>
      <c r="S3939" s="13" t="s">
        <v>25315</v>
      </c>
      <c r="T3939" t="s">
        <v>26750</v>
      </c>
      <c r="U3939" t="s">
        <v>44</v>
      </c>
      <c r="V3939" t="s">
        <v>37</v>
      </c>
      <c r="W3939" t="s">
        <v>42</v>
      </c>
      <c r="X3939" t="s">
        <v>164</v>
      </c>
      <c r="Y3939" t="s">
        <v>44</v>
      </c>
      <c r="Z3939" t="s">
        <v>78</v>
      </c>
      <c r="AA3939" t="s">
        <v>26751</v>
      </c>
      <c r="AB3939" t="s">
        <v>26752</v>
      </c>
      <c r="AC3939" t="s">
        <v>44</v>
      </c>
      <c r="AD3939" t="s">
        <v>26753</v>
      </c>
      <c r="AE3939" t="s">
        <v>26754</v>
      </c>
      <c r="AF3939" t="s">
        <v>115</v>
      </c>
    </row>
    <row r="3940" spans="3:32" x14ac:dyDescent="0.3">
      <c r="C3940" s="21">
        <v>2684269</v>
      </c>
      <c r="D3940" s="20" t="s">
        <v>102</v>
      </c>
      <c r="E3940" s="20" t="s">
        <v>63</v>
      </c>
      <c r="F3940" s="45" t="s">
        <v>26668</v>
      </c>
      <c r="G3940" s="44" t="s">
        <v>26167</v>
      </c>
      <c r="H3940" s="20" t="s">
        <v>27105</v>
      </c>
      <c r="J3940" t="s">
        <v>33</v>
      </c>
      <c r="K3940" t="s">
        <v>34</v>
      </c>
      <c r="L3940" t="s">
        <v>35</v>
      </c>
      <c r="M3940" t="s">
        <v>36</v>
      </c>
      <c r="N3940" t="s">
        <v>37</v>
      </c>
      <c r="O3940" t="s">
        <v>19119</v>
      </c>
      <c r="P3940" s="13" t="s">
        <v>25315</v>
      </c>
      <c r="Q3940" s="2" t="s">
        <v>44</v>
      </c>
      <c r="R3940" t="s">
        <v>19120</v>
      </c>
      <c r="S3940" s="13" t="s">
        <v>25315</v>
      </c>
      <c r="T3940" t="s">
        <v>19121</v>
      </c>
      <c r="U3940" t="s">
        <v>44</v>
      </c>
      <c r="V3940" t="s">
        <v>37</v>
      </c>
      <c r="W3940" t="s">
        <v>42</v>
      </c>
      <c r="X3940" t="s">
        <v>164</v>
      </c>
      <c r="Y3940" t="s">
        <v>44</v>
      </c>
      <c r="Z3940" t="s">
        <v>78</v>
      </c>
      <c r="AA3940" t="s">
        <v>19122</v>
      </c>
      <c r="AB3940" t="s">
        <v>26823</v>
      </c>
      <c r="AC3940" t="s">
        <v>44</v>
      </c>
      <c r="AD3940" t="s">
        <v>19124</v>
      </c>
      <c r="AE3940" t="s">
        <v>26824</v>
      </c>
      <c r="AF3940" t="s">
        <v>115</v>
      </c>
    </row>
    <row r="3941" spans="3:32" x14ac:dyDescent="0.3">
      <c r="C3941" s="21">
        <v>2684300</v>
      </c>
      <c r="D3941" s="20" t="s">
        <v>102</v>
      </c>
      <c r="E3941" s="20" t="s">
        <v>63</v>
      </c>
      <c r="F3941" s="45" t="s">
        <v>26755</v>
      </c>
      <c r="G3941" s="44" t="s">
        <v>26167</v>
      </c>
      <c r="H3941" s="20" t="s">
        <v>27105</v>
      </c>
      <c r="J3941" t="s">
        <v>33</v>
      </c>
      <c r="K3941" t="s">
        <v>34</v>
      </c>
      <c r="L3941" t="s">
        <v>35</v>
      </c>
      <c r="M3941" t="s">
        <v>36</v>
      </c>
      <c r="N3941" t="s">
        <v>37</v>
      </c>
      <c r="O3941" t="s">
        <v>6250</v>
      </c>
      <c r="P3941" s="13" t="s">
        <v>25477</v>
      </c>
      <c r="Q3941" s="2" t="s">
        <v>44</v>
      </c>
      <c r="R3941" t="s">
        <v>26756</v>
      </c>
      <c r="S3941" s="13" t="s">
        <v>25477</v>
      </c>
      <c r="T3941" t="s">
        <v>26757</v>
      </c>
      <c r="U3941" t="s">
        <v>44</v>
      </c>
      <c r="V3941" t="s">
        <v>37</v>
      </c>
      <c r="W3941" t="s">
        <v>42</v>
      </c>
      <c r="X3941" t="s">
        <v>164</v>
      </c>
      <c r="Y3941" t="s">
        <v>44</v>
      </c>
      <c r="Z3941" t="s">
        <v>78</v>
      </c>
      <c r="AA3941" t="s">
        <v>6253</v>
      </c>
      <c r="AB3941" t="s">
        <v>44</v>
      </c>
      <c r="AC3941" t="s">
        <v>44</v>
      </c>
      <c r="AD3941" t="s">
        <v>6254</v>
      </c>
      <c r="AE3941" t="s">
        <v>26758</v>
      </c>
      <c r="AF3941" t="s">
        <v>115</v>
      </c>
    </row>
    <row r="3942" spans="3:32" x14ac:dyDescent="0.3">
      <c r="C3942" s="21">
        <v>2684381</v>
      </c>
      <c r="D3942" s="20" t="s">
        <v>102</v>
      </c>
      <c r="E3942" s="20" t="s">
        <v>63</v>
      </c>
      <c r="F3942" s="45" t="s">
        <v>26755</v>
      </c>
      <c r="G3942" s="44" t="s">
        <v>26167</v>
      </c>
      <c r="H3942" s="20" t="s">
        <v>27105</v>
      </c>
      <c r="J3942" t="s">
        <v>33</v>
      </c>
      <c r="K3942" t="s">
        <v>34</v>
      </c>
      <c r="L3942" t="s">
        <v>35</v>
      </c>
      <c r="M3942" t="s">
        <v>36</v>
      </c>
      <c r="N3942" t="s">
        <v>37</v>
      </c>
      <c r="O3942" t="s">
        <v>26825</v>
      </c>
      <c r="P3942" s="13" t="s">
        <v>25477</v>
      </c>
      <c r="Q3942" s="2" t="s">
        <v>44</v>
      </c>
      <c r="R3942" t="s">
        <v>10139</v>
      </c>
      <c r="S3942" s="13" t="s">
        <v>25477</v>
      </c>
      <c r="T3942" t="s">
        <v>10140</v>
      </c>
      <c r="U3942" t="s">
        <v>44</v>
      </c>
      <c r="V3942" t="s">
        <v>37</v>
      </c>
      <c r="W3942" t="s">
        <v>42</v>
      </c>
      <c r="X3942" t="s">
        <v>164</v>
      </c>
      <c r="Y3942" t="s">
        <v>44</v>
      </c>
      <c r="Z3942" t="s">
        <v>78</v>
      </c>
      <c r="AA3942" t="s">
        <v>26826</v>
      </c>
      <c r="AB3942" t="s">
        <v>10142</v>
      </c>
      <c r="AC3942" t="s">
        <v>44</v>
      </c>
      <c r="AD3942" t="s">
        <v>10143</v>
      </c>
      <c r="AE3942" t="s">
        <v>26827</v>
      </c>
      <c r="AF3942" t="s">
        <v>115</v>
      </c>
    </row>
    <row r="3943" spans="3:32" x14ac:dyDescent="0.3">
      <c r="C3943" s="21">
        <v>2688906</v>
      </c>
      <c r="D3943" s="20" t="s">
        <v>29</v>
      </c>
      <c r="E3943" s="20" t="s">
        <v>63</v>
      </c>
      <c r="F3943" s="45" t="s">
        <v>26668</v>
      </c>
      <c r="G3943" s="44" t="s">
        <v>26357</v>
      </c>
      <c r="H3943" s="20" t="s">
        <v>366</v>
      </c>
      <c r="J3943" t="s">
        <v>33</v>
      </c>
      <c r="K3943" t="s">
        <v>382</v>
      </c>
      <c r="L3943" t="s">
        <v>35</v>
      </c>
      <c r="M3943" t="s">
        <v>52</v>
      </c>
      <c r="N3943" t="s">
        <v>37</v>
      </c>
      <c r="O3943" t="s">
        <v>26920</v>
      </c>
      <c r="P3943" s="13" t="s">
        <v>25824</v>
      </c>
      <c r="Q3943" s="2" t="s">
        <v>26921</v>
      </c>
      <c r="R3943" t="s">
        <v>26922</v>
      </c>
      <c r="S3943" s="13" t="s">
        <v>25824</v>
      </c>
      <c r="T3943" t="s">
        <v>26923</v>
      </c>
      <c r="U3943" t="s">
        <v>26924</v>
      </c>
      <c r="V3943" t="s">
        <v>37</v>
      </c>
      <c r="W3943" t="s">
        <v>42</v>
      </c>
      <c r="X3943" t="s">
        <v>201</v>
      </c>
      <c r="Y3943" t="s">
        <v>44</v>
      </c>
      <c r="Z3943" t="s">
        <v>45</v>
      </c>
      <c r="AA3943" t="s">
        <v>26925</v>
      </c>
      <c r="AB3943" t="s">
        <v>124</v>
      </c>
      <c r="AC3943" t="s">
        <v>124</v>
      </c>
      <c r="AD3943" t="s">
        <v>26926</v>
      </c>
      <c r="AE3943" t="s">
        <v>26927</v>
      </c>
      <c r="AF3943" t="s">
        <v>51</v>
      </c>
    </row>
    <row r="3944" spans="3:32" x14ac:dyDescent="0.3">
      <c r="C3944" s="21">
        <v>2689303</v>
      </c>
      <c r="D3944" s="20" t="s">
        <v>29</v>
      </c>
      <c r="E3944" s="20" t="s">
        <v>509</v>
      </c>
      <c r="F3944" s="45" t="s">
        <v>26668</v>
      </c>
      <c r="G3944" s="44" t="s">
        <v>26357</v>
      </c>
      <c r="H3944" s="20" t="s">
        <v>366</v>
      </c>
      <c r="J3944" t="s">
        <v>33</v>
      </c>
      <c r="K3944" t="s">
        <v>382</v>
      </c>
      <c r="L3944" t="s">
        <v>35</v>
      </c>
      <c r="M3944" t="s">
        <v>52</v>
      </c>
      <c r="N3944" t="s">
        <v>37</v>
      </c>
      <c r="O3944" t="s">
        <v>26928</v>
      </c>
      <c r="P3944" s="13" t="s">
        <v>25824</v>
      </c>
      <c r="Q3944" s="2" t="s">
        <v>26929</v>
      </c>
      <c r="R3944" t="s">
        <v>26930</v>
      </c>
      <c r="S3944" s="13" t="s">
        <v>25824</v>
      </c>
      <c r="T3944" t="s">
        <v>26931</v>
      </c>
      <c r="U3944" t="s">
        <v>26932</v>
      </c>
      <c r="V3944" t="s">
        <v>37</v>
      </c>
      <c r="W3944" t="s">
        <v>42</v>
      </c>
      <c r="X3944" t="s">
        <v>3212</v>
      </c>
      <c r="Y3944" t="s">
        <v>44</v>
      </c>
      <c r="Z3944" t="s">
        <v>3213</v>
      </c>
      <c r="AA3944" t="s">
        <v>26933</v>
      </c>
      <c r="AB3944" t="s">
        <v>124</v>
      </c>
      <c r="AC3944" t="s">
        <v>124</v>
      </c>
      <c r="AD3944" t="s">
        <v>26934</v>
      </c>
      <c r="AE3944" t="s">
        <v>26935</v>
      </c>
      <c r="AF3944" t="s">
        <v>51</v>
      </c>
    </row>
    <row r="3945" spans="3:32" x14ac:dyDescent="0.3">
      <c r="C3945" s="21">
        <v>2689708</v>
      </c>
      <c r="D3945" s="20" t="s">
        <v>29</v>
      </c>
      <c r="E3945" s="20" t="s">
        <v>63</v>
      </c>
      <c r="F3945" s="45" t="s">
        <v>26668</v>
      </c>
      <c r="G3945" s="44" t="s">
        <v>26357</v>
      </c>
      <c r="H3945" s="20" t="s">
        <v>366</v>
      </c>
      <c r="J3945" t="s">
        <v>33</v>
      </c>
      <c r="K3945" t="s">
        <v>382</v>
      </c>
      <c r="L3945" t="s">
        <v>35</v>
      </c>
      <c r="M3945" t="s">
        <v>143</v>
      </c>
      <c r="N3945" t="s">
        <v>37</v>
      </c>
      <c r="O3945" t="s">
        <v>27053</v>
      </c>
      <c r="P3945" s="13" t="s">
        <v>25824</v>
      </c>
      <c r="Q3945" s="2" t="s">
        <v>27054</v>
      </c>
      <c r="R3945" t="s">
        <v>27053</v>
      </c>
      <c r="S3945" s="13" t="s">
        <v>25824</v>
      </c>
      <c r="T3945" t="s">
        <v>27055</v>
      </c>
      <c r="U3945" t="s">
        <v>27056</v>
      </c>
      <c r="V3945" t="s">
        <v>37</v>
      </c>
      <c r="W3945" t="s">
        <v>42</v>
      </c>
      <c r="X3945" t="s">
        <v>16466</v>
      </c>
      <c r="Y3945" t="s">
        <v>44</v>
      </c>
      <c r="Z3945" t="s">
        <v>1426</v>
      </c>
      <c r="AA3945" t="s">
        <v>27057</v>
      </c>
      <c r="AB3945" t="s">
        <v>27058</v>
      </c>
      <c r="AC3945" t="s">
        <v>27059</v>
      </c>
      <c r="AD3945" t="s">
        <v>27060</v>
      </c>
      <c r="AE3945" t="s">
        <v>27061</v>
      </c>
      <c r="AF3945" t="s">
        <v>51</v>
      </c>
    </row>
    <row r="3946" spans="3:32" x14ac:dyDescent="0.3">
      <c r="C3946" s="21">
        <v>2678979</v>
      </c>
      <c r="D3946" s="20" t="s">
        <v>102</v>
      </c>
      <c r="E3946" s="20" t="s">
        <v>30</v>
      </c>
      <c r="F3946" s="45" t="s">
        <v>26357</v>
      </c>
      <c r="G3946" s="44" t="s">
        <v>26357</v>
      </c>
      <c r="H3946" s="20" t="s">
        <v>366</v>
      </c>
      <c r="J3946" t="s">
        <v>33</v>
      </c>
      <c r="K3946" t="s">
        <v>382</v>
      </c>
      <c r="L3946" t="s">
        <v>35</v>
      </c>
      <c r="M3946" t="s">
        <v>64</v>
      </c>
      <c r="N3946" t="s">
        <v>37</v>
      </c>
      <c r="O3946" t="s">
        <v>27237</v>
      </c>
      <c r="P3946" s="13" t="s">
        <v>25212</v>
      </c>
      <c r="Q3946" s="2" t="s">
        <v>27238</v>
      </c>
      <c r="R3946" t="s">
        <v>27237</v>
      </c>
      <c r="S3946" s="13" t="s">
        <v>25212</v>
      </c>
      <c r="T3946" t="s">
        <v>27239</v>
      </c>
      <c r="U3946" t="s">
        <v>27240</v>
      </c>
      <c r="V3946" t="s">
        <v>37</v>
      </c>
      <c r="W3946" t="s">
        <v>42</v>
      </c>
      <c r="X3946" t="s">
        <v>5077</v>
      </c>
      <c r="Y3946" t="s">
        <v>44</v>
      </c>
      <c r="Z3946" t="s">
        <v>45</v>
      </c>
      <c r="AA3946" t="s">
        <v>27241</v>
      </c>
      <c r="AB3946" t="s">
        <v>27242</v>
      </c>
      <c r="AC3946" t="s">
        <v>27243</v>
      </c>
      <c r="AD3946" t="s">
        <v>27244</v>
      </c>
      <c r="AE3946" t="s">
        <v>27245</v>
      </c>
      <c r="AF3946" t="s">
        <v>115</v>
      </c>
    </row>
    <row r="3947" spans="3:32" x14ac:dyDescent="0.3">
      <c r="C3947" s="21">
        <v>2684131</v>
      </c>
      <c r="D3947" s="20" t="s">
        <v>102</v>
      </c>
      <c r="E3947" s="20" t="s">
        <v>63</v>
      </c>
      <c r="F3947" s="45" t="s">
        <v>26668</v>
      </c>
      <c r="G3947" s="44" t="s">
        <v>26357</v>
      </c>
      <c r="H3947" s="20" t="s">
        <v>366</v>
      </c>
      <c r="J3947" t="s">
        <v>33</v>
      </c>
      <c r="K3947" t="s">
        <v>382</v>
      </c>
      <c r="L3947" t="s">
        <v>35</v>
      </c>
      <c r="M3947" t="s">
        <v>36</v>
      </c>
      <c r="N3947" t="s">
        <v>37</v>
      </c>
      <c r="O3947" t="s">
        <v>26741</v>
      </c>
      <c r="P3947" s="13" t="s">
        <v>25315</v>
      </c>
      <c r="Q3947" s="2" t="s">
        <v>44</v>
      </c>
      <c r="R3947" t="s">
        <v>26742</v>
      </c>
      <c r="S3947" s="13" t="s">
        <v>25315</v>
      </c>
      <c r="T3947" t="s">
        <v>26743</v>
      </c>
      <c r="U3947" t="s">
        <v>44</v>
      </c>
      <c r="V3947" t="s">
        <v>37</v>
      </c>
      <c r="W3947" t="s">
        <v>42</v>
      </c>
      <c r="X3947" t="s">
        <v>164</v>
      </c>
      <c r="Y3947" t="s">
        <v>44</v>
      </c>
      <c r="Z3947" t="s">
        <v>78</v>
      </c>
      <c r="AA3947" t="s">
        <v>26744</v>
      </c>
      <c r="AB3947" t="s">
        <v>26745</v>
      </c>
      <c r="AC3947" t="s">
        <v>44</v>
      </c>
      <c r="AD3947" t="s">
        <v>26746</v>
      </c>
      <c r="AE3947" t="s">
        <v>26747</v>
      </c>
      <c r="AF3947" t="s">
        <v>115</v>
      </c>
    </row>
    <row r="3948" spans="3:32" x14ac:dyDescent="0.3">
      <c r="C3948" s="21">
        <v>2684134</v>
      </c>
      <c r="D3948" s="20" t="s">
        <v>102</v>
      </c>
      <c r="E3948" s="20" t="s">
        <v>280</v>
      </c>
      <c r="F3948" s="45" t="s">
        <v>26668</v>
      </c>
      <c r="G3948" s="44" t="s">
        <v>26357</v>
      </c>
      <c r="H3948" s="20" t="s">
        <v>366</v>
      </c>
      <c r="J3948" t="s">
        <v>33</v>
      </c>
      <c r="K3948" t="s">
        <v>382</v>
      </c>
      <c r="L3948" t="s">
        <v>35</v>
      </c>
      <c r="M3948" t="s">
        <v>52</v>
      </c>
      <c r="N3948" t="s">
        <v>37</v>
      </c>
      <c r="O3948" t="s">
        <v>26811</v>
      </c>
      <c r="P3948" s="13" t="s">
        <v>25315</v>
      </c>
      <c r="Q3948" s="2" t="s">
        <v>44</v>
      </c>
      <c r="R3948" t="s">
        <v>26812</v>
      </c>
      <c r="S3948" s="13" t="s">
        <v>25315</v>
      </c>
      <c r="T3948" t="s">
        <v>26813</v>
      </c>
      <c r="U3948" t="s">
        <v>44</v>
      </c>
      <c r="V3948" t="s">
        <v>37</v>
      </c>
      <c r="W3948" t="s">
        <v>42</v>
      </c>
      <c r="X3948" t="s">
        <v>164</v>
      </c>
      <c r="Y3948" t="s">
        <v>44</v>
      </c>
      <c r="Z3948" t="s">
        <v>78</v>
      </c>
      <c r="AA3948" t="s">
        <v>26814</v>
      </c>
      <c r="AB3948" t="s">
        <v>44</v>
      </c>
      <c r="AC3948" t="s">
        <v>44</v>
      </c>
      <c r="AD3948" t="s">
        <v>26466</v>
      </c>
      <c r="AE3948" t="s">
        <v>26815</v>
      </c>
      <c r="AF3948" t="s">
        <v>115</v>
      </c>
    </row>
    <row r="3949" spans="3:32" x14ac:dyDescent="0.3">
      <c r="C3949" s="21">
        <v>2684401</v>
      </c>
      <c r="D3949" s="20" t="s">
        <v>102</v>
      </c>
      <c r="E3949" s="20" t="s">
        <v>63</v>
      </c>
      <c r="F3949" s="45" t="s">
        <v>26755</v>
      </c>
      <c r="G3949" s="44" t="s">
        <v>26357</v>
      </c>
      <c r="H3949" s="20" t="s">
        <v>366</v>
      </c>
      <c r="J3949" t="s">
        <v>33</v>
      </c>
      <c r="K3949" t="s">
        <v>34</v>
      </c>
      <c r="L3949" t="s">
        <v>35</v>
      </c>
      <c r="M3949" t="s">
        <v>36</v>
      </c>
      <c r="N3949" t="s">
        <v>37</v>
      </c>
      <c r="O3949" t="s">
        <v>26828</v>
      </c>
      <c r="P3949" s="13" t="s">
        <v>25477</v>
      </c>
      <c r="Q3949" s="2" t="s">
        <v>44</v>
      </c>
      <c r="R3949" t="s">
        <v>10139</v>
      </c>
      <c r="S3949" s="13" t="s">
        <v>25477</v>
      </c>
      <c r="T3949" t="s">
        <v>10140</v>
      </c>
      <c r="U3949" t="s">
        <v>44</v>
      </c>
      <c r="V3949" t="s">
        <v>37</v>
      </c>
      <c r="W3949" t="s">
        <v>42</v>
      </c>
      <c r="X3949" t="s">
        <v>164</v>
      </c>
      <c r="Y3949" t="s">
        <v>44</v>
      </c>
      <c r="Z3949" t="s">
        <v>78</v>
      </c>
      <c r="AA3949" t="s">
        <v>26829</v>
      </c>
      <c r="AB3949" t="s">
        <v>10142</v>
      </c>
      <c r="AC3949" t="s">
        <v>44</v>
      </c>
      <c r="AD3949" t="s">
        <v>10143</v>
      </c>
      <c r="AE3949" t="s">
        <v>26830</v>
      </c>
      <c r="AF3949" t="s">
        <v>115</v>
      </c>
    </row>
    <row r="3950" spans="3:32" x14ac:dyDescent="0.3">
      <c r="C3950" s="21">
        <v>2684431</v>
      </c>
      <c r="D3950" s="20" t="s">
        <v>102</v>
      </c>
      <c r="E3950" s="20" t="s">
        <v>280</v>
      </c>
      <c r="F3950" s="45" t="s">
        <v>26755</v>
      </c>
      <c r="G3950" s="44" t="s">
        <v>26357</v>
      </c>
      <c r="H3950" s="20" t="s">
        <v>366</v>
      </c>
      <c r="J3950" t="s">
        <v>33</v>
      </c>
      <c r="K3950" t="s">
        <v>34</v>
      </c>
      <c r="L3950" t="s">
        <v>35</v>
      </c>
      <c r="M3950" t="s">
        <v>105</v>
      </c>
      <c r="N3950" t="s">
        <v>37</v>
      </c>
      <c r="O3950" t="s">
        <v>25428</v>
      </c>
      <c r="P3950" s="13" t="s">
        <v>25477</v>
      </c>
      <c r="Q3950" s="2" t="s">
        <v>1397</v>
      </c>
      <c r="R3950" t="s">
        <v>26831</v>
      </c>
      <c r="S3950" s="13" t="s">
        <v>25477</v>
      </c>
      <c r="T3950" t="s">
        <v>26832</v>
      </c>
      <c r="U3950" t="s">
        <v>26833</v>
      </c>
      <c r="V3950" t="s">
        <v>37</v>
      </c>
      <c r="W3950" t="s">
        <v>42</v>
      </c>
      <c r="X3950" t="s">
        <v>69</v>
      </c>
      <c r="Y3950" t="s">
        <v>44</v>
      </c>
      <c r="Z3950" t="s">
        <v>78</v>
      </c>
      <c r="AA3950" t="s">
        <v>25432</v>
      </c>
      <c r="AB3950" t="s">
        <v>44</v>
      </c>
      <c r="AC3950" t="s">
        <v>26834</v>
      </c>
      <c r="AD3950" t="s">
        <v>26835</v>
      </c>
      <c r="AE3950" t="s">
        <v>26836</v>
      </c>
      <c r="AF3950" t="s">
        <v>115</v>
      </c>
    </row>
    <row r="3951" spans="3:32" x14ac:dyDescent="0.3">
      <c r="C3951" s="21">
        <v>2685094</v>
      </c>
      <c r="D3951" s="20" t="s">
        <v>102</v>
      </c>
      <c r="E3951" s="20" t="s">
        <v>63</v>
      </c>
      <c r="F3951" s="45" t="s">
        <v>26755</v>
      </c>
      <c r="G3951" s="44" t="s">
        <v>26357</v>
      </c>
      <c r="H3951" s="20" t="s">
        <v>366</v>
      </c>
      <c r="J3951" t="s">
        <v>33</v>
      </c>
      <c r="K3951" t="s">
        <v>34</v>
      </c>
      <c r="L3951" t="s">
        <v>35</v>
      </c>
      <c r="M3951" t="s">
        <v>105</v>
      </c>
      <c r="N3951" t="s">
        <v>37</v>
      </c>
      <c r="O3951" t="s">
        <v>26837</v>
      </c>
      <c r="P3951" s="13" t="s">
        <v>25477</v>
      </c>
      <c r="Q3951" s="2" t="s">
        <v>26838</v>
      </c>
      <c r="R3951" t="s">
        <v>26839</v>
      </c>
      <c r="S3951" s="13" t="s">
        <v>25477</v>
      </c>
      <c r="T3951" t="s">
        <v>26840</v>
      </c>
      <c r="U3951" t="s">
        <v>26841</v>
      </c>
      <c r="V3951" t="s">
        <v>37</v>
      </c>
      <c r="W3951" t="s">
        <v>42</v>
      </c>
      <c r="X3951" t="s">
        <v>4320</v>
      </c>
      <c r="Y3951" t="s">
        <v>44</v>
      </c>
      <c r="Z3951" t="s">
        <v>4321</v>
      </c>
      <c r="AA3951" t="s">
        <v>26842</v>
      </c>
      <c r="AB3951" t="s">
        <v>124</v>
      </c>
      <c r="AC3951" t="s">
        <v>26843</v>
      </c>
      <c r="AD3951" t="s">
        <v>26844</v>
      </c>
      <c r="AE3951" t="s">
        <v>26845</v>
      </c>
      <c r="AF3951" t="s">
        <v>115</v>
      </c>
    </row>
    <row r="3952" spans="3:32" x14ac:dyDescent="0.3">
      <c r="C3952" s="21">
        <v>2685228</v>
      </c>
      <c r="D3952" s="20" t="s">
        <v>102</v>
      </c>
      <c r="E3952" s="20" t="s">
        <v>63</v>
      </c>
      <c r="F3952" s="45" t="s">
        <v>26755</v>
      </c>
      <c r="G3952" s="44" t="s">
        <v>26357</v>
      </c>
      <c r="H3952" s="20" t="s">
        <v>366</v>
      </c>
      <c r="J3952" t="s">
        <v>33</v>
      </c>
      <c r="K3952" t="s">
        <v>34</v>
      </c>
      <c r="L3952" t="s">
        <v>35</v>
      </c>
      <c r="M3952" t="s">
        <v>52</v>
      </c>
      <c r="N3952" t="s">
        <v>37</v>
      </c>
      <c r="O3952" t="s">
        <v>26846</v>
      </c>
      <c r="P3952" s="13" t="s">
        <v>25477</v>
      </c>
      <c r="Q3952" s="2" t="s">
        <v>44</v>
      </c>
      <c r="R3952" t="s">
        <v>10139</v>
      </c>
      <c r="S3952" s="13" t="s">
        <v>25477</v>
      </c>
      <c r="T3952" t="s">
        <v>10140</v>
      </c>
      <c r="U3952" t="s">
        <v>44</v>
      </c>
      <c r="V3952" t="s">
        <v>37</v>
      </c>
      <c r="W3952" t="s">
        <v>42</v>
      </c>
      <c r="X3952" t="s">
        <v>164</v>
      </c>
      <c r="Y3952" t="s">
        <v>44</v>
      </c>
      <c r="Z3952" t="s">
        <v>78</v>
      </c>
      <c r="AA3952" t="s">
        <v>26847</v>
      </c>
      <c r="AB3952" t="s">
        <v>10142</v>
      </c>
      <c r="AC3952" t="s">
        <v>44</v>
      </c>
      <c r="AD3952" t="s">
        <v>10143</v>
      </c>
      <c r="AE3952" t="s">
        <v>26848</v>
      </c>
      <c r="AF3952" t="s">
        <v>115</v>
      </c>
    </row>
    <row r="3953" spans="3:32" x14ac:dyDescent="0.3">
      <c r="C3953" s="21">
        <v>2685590</v>
      </c>
      <c r="D3953" s="20" t="s">
        <v>102</v>
      </c>
      <c r="E3953" s="20" t="s">
        <v>63</v>
      </c>
      <c r="F3953" s="45" t="s">
        <v>26755</v>
      </c>
      <c r="G3953" s="44" t="s">
        <v>26357</v>
      </c>
      <c r="H3953" s="20" t="s">
        <v>366</v>
      </c>
      <c r="J3953" t="s">
        <v>33</v>
      </c>
      <c r="K3953" t="s">
        <v>34</v>
      </c>
      <c r="L3953" t="s">
        <v>35</v>
      </c>
      <c r="M3953" t="s">
        <v>36</v>
      </c>
      <c r="N3953" t="s">
        <v>37</v>
      </c>
      <c r="O3953" t="s">
        <v>26849</v>
      </c>
      <c r="P3953" s="13" t="s">
        <v>25477</v>
      </c>
      <c r="Q3953" s="2" t="s">
        <v>44</v>
      </c>
      <c r="R3953" t="s">
        <v>26850</v>
      </c>
      <c r="S3953" s="13" t="s">
        <v>25477</v>
      </c>
      <c r="T3953" t="s">
        <v>26851</v>
      </c>
      <c r="U3953" t="s">
        <v>44</v>
      </c>
      <c r="V3953" t="s">
        <v>37</v>
      </c>
      <c r="W3953" t="s">
        <v>42</v>
      </c>
      <c r="X3953" t="s">
        <v>164</v>
      </c>
      <c r="Y3953" t="s">
        <v>44</v>
      </c>
      <c r="Z3953" t="s">
        <v>78</v>
      </c>
      <c r="AA3953" t="s">
        <v>26852</v>
      </c>
      <c r="AB3953" t="s">
        <v>44</v>
      </c>
      <c r="AC3953" t="s">
        <v>44</v>
      </c>
      <c r="AD3953" t="s">
        <v>26853</v>
      </c>
      <c r="AE3953" t="s">
        <v>26854</v>
      </c>
      <c r="AF3953" t="s">
        <v>115</v>
      </c>
    </row>
    <row r="3954" spans="3:32" x14ac:dyDescent="0.3">
      <c r="C3954" s="21">
        <v>2685610</v>
      </c>
      <c r="D3954" s="20" t="s">
        <v>102</v>
      </c>
      <c r="E3954" s="20" t="s">
        <v>63</v>
      </c>
      <c r="F3954" s="45" t="s">
        <v>26755</v>
      </c>
      <c r="G3954" s="44" t="s">
        <v>26357</v>
      </c>
      <c r="H3954" s="20" t="s">
        <v>366</v>
      </c>
      <c r="J3954" t="s">
        <v>33</v>
      </c>
      <c r="K3954" t="s">
        <v>34</v>
      </c>
      <c r="L3954" t="s">
        <v>35</v>
      </c>
      <c r="M3954" t="s">
        <v>52</v>
      </c>
      <c r="N3954" t="s">
        <v>37</v>
      </c>
      <c r="O3954" t="s">
        <v>15310</v>
      </c>
      <c r="P3954" s="13" t="s">
        <v>25477</v>
      </c>
      <c r="Q3954" s="2" t="s">
        <v>44</v>
      </c>
      <c r="R3954" t="s">
        <v>26855</v>
      </c>
      <c r="S3954" s="13" t="s">
        <v>25477</v>
      </c>
      <c r="T3954" t="s">
        <v>26856</v>
      </c>
      <c r="U3954" t="s">
        <v>44</v>
      </c>
      <c r="V3954" t="s">
        <v>37</v>
      </c>
      <c r="W3954" t="s">
        <v>42</v>
      </c>
      <c r="X3954" t="s">
        <v>164</v>
      </c>
      <c r="Y3954" t="s">
        <v>44</v>
      </c>
      <c r="Z3954" t="s">
        <v>78</v>
      </c>
      <c r="AA3954" t="s">
        <v>15315</v>
      </c>
      <c r="AB3954" t="s">
        <v>26857</v>
      </c>
      <c r="AC3954" t="s">
        <v>44</v>
      </c>
      <c r="AD3954" t="s">
        <v>26858</v>
      </c>
      <c r="AE3954" t="s">
        <v>26859</v>
      </c>
      <c r="AF3954" t="s">
        <v>115</v>
      </c>
    </row>
    <row r="3955" spans="3:32" x14ac:dyDescent="0.3">
      <c r="C3955" s="21">
        <v>2685641</v>
      </c>
      <c r="D3955" s="20" t="s">
        <v>102</v>
      </c>
      <c r="E3955" s="20" t="s">
        <v>63</v>
      </c>
      <c r="F3955" s="45" t="s">
        <v>26755</v>
      </c>
      <c r="G3955" s="44" t="s">
        <v>26357</v>
      </c>
      <c r="H3955" s="20" t="s">
        <v>366</v>
      </c>
      <c r="J3955" t="s">
        <v>33</v>
      </c>
      <c r="K3955" t="s">
        <v>34</v>
      </c>
      <c r="L3955" t="s">
        <v>35</v>
      </c>
      <c r="M3955" t="s">
        <v>64</v>
      </c>
      <c r="N3955" t="s">
        <v>37</v>
      </c>
      <c r="O3955" t="s">
        <v>25007</v>
      </c>
      <c r="P3955" s="13" t="s">
        <v>25477</v>
      </c>
      <c r="Q3955" s="2" t="s">
        <v>26860</v>
      </c>
      <c r="R3955" t="s">
        <v>26861</v>
      </c>
      <c r="S3955" s="13" t="s">
        <v>25477</v>
      </c>
      <c r="T3955" t="s">
        <v>26862</v>
      </c>
      <c r="U3955" t="s">
        <v>26863</v>
      </c>
      <c r="V3955" t="s">
        <v>37</v>
      </c>
      <c r="W3955" t="s">
        <v>42</v>
      </c>
      <c r="X3955" t="s">
        <v>97</v>
      </c>
      <c r="Y3955" t="s">
        <v>44</v>
      </c>
      <c r="Z3955" t="s">
        <v>78</v>
      </c>
      <c r="AA3955" t="s">
        <v>25011</v>
      </c>
      <c r="AB3955" t="s">
        <v>44</v>
      </c>
      <c r="AC3955" t="s">
        <v>11331</v>
      </c>
      <c r="AD3955" t="s">
        <v>26864</v>
      </c>
      <c r="AE3955" t="s">
        <v>26865</v>
      </c>
      <c r="AF3955" t="s">
        <v>115</v>
      </c>
    </row>
    <row r="3956" spans="3:32" x14ac:dyDescent="0.3">
      <c r="C3956" s="21">
        <v>2685679</v>
      </c>
      <c r="D3956" s="20" t="s">
        <v>102</v>
      </c>
      <c r="E3956" s="20" t="s">
        <v>63</v>
      </c>
      <c r="F3956" s="45" t="s">
        <v>26755</v>
      </c>
      <c r="G3956" s="44" t="s">
        <v>26357</v>
      </c>
      <c r="H3956" s="20" t="s">
        <v>366</v>
      </c>
      <c r="J3956" t="s">
        <v>33</v>
      </c>
      <c r="K3956" t="s">
        <v>34</v>
      </c>
      <c r="L3956" t="s">
        <v>35</v>
      </c>
      <c r="M3956" t="s">
        <v>117</v>
      </c>
      <c r="N3956" t="s">
        <v>37</v>
      </c>
      <c r="O3956" t="s">
        <v>26866</v>
      </c>
      <c r="P3956" s="13" t="s">
        <v>25477</v>
      </c>
      <c r="Q3956" s="2" t="s">
        <v>26867</v>
      </c>
      <c r="R3956" t="s">
        <v>26868</v>
      </c>
      <c r="S3956" s="13" t="s">
        <v>25477</v>
      </c>
      <c r="T3956" t="s">
        <v>26869</v>
      </c>
      <c r="U3956" t="s">
        <v>26870</v>
      </c>
      <c r="V3956" t="s">
        <v>37</v>
      </c>
      <c r="W3956" t="s">
        <v>42</v>
      </c>
      <c r="X3956" t="s">
        <v>1150</v>
      </c>
      <c r="Y3956" t="s">
        <v>44</v>
      </c>
      <c r="Z3956" t="s">
        <v>45</v>
      </c>
      <c r="AA3956" t="s">
        <v>26871</v>
      </c>
      <c r="AB3956" t="s">
        <v>26872</v>
      </c>
      <c r="AC3956" t="s">
        <v>26873</v>
      </c>
      <c r="AD3956" t="s">
        <v>26874</v>
      </c>
      <c r="AE3956" t="s">
        <v>26875</v>
      </c>
      <c r="AF3956" t="s">
        <v>115</v>
      </c>
    </row>
    <row r="3957" spans="3:32" x14ac:dyDescent="0.3">
      <c r="C3957" s="21">
        <v>2686050</v>
      </c>
      <c r="D3957" s="20" t="s">
        <v>102</v>
      </c>
      <c r="E3957" s="20" t="s">
        <v>30</v>
      </c>
      <c r="F3957" s="45" t="s">
        <v>26755</v>
      </c>
      <c r="G3957" s="44" t="s">
        <v>26357</v>
      </c>
      <c r="H3957" s="20" t="s">
        <v>366</v>
      </c>
      <c r="J3957" t="s">
        <v>33</v>
      </c>
      <c r="K3957" t="s">
        <v>34</v>
      </c>
      <c r="L3957" t="s">
        <v>35</v>
      </c>
      <c r="M3957" t="s">
        <v>52</v>
      </c>
      <c r="N3957" t="s">
        <v>37</v>
      </c>
      <c r="O3957" t="s">
        <v>26876</v>
      </c>
      <c r="P3957" s="13" t="s">
        <v>25477</v>
      </c>
      <c r="Q3957" s="2" t="s">
        <v>26877</v>
      </c>
      <c r="R3957" t="s">
        <v>26876</v>
      </c>
      <c r="S3957" s="13" t="s">
        <v>25477</v>
      </c>
      <c r="T3957" t="s">
        <v>26878</v>
      </c>
      <c r="U3957" t="s">
        <v>26879</v>
      </c>
      <c r="V3957" t="s">
        <v>37</v>
      </c>
      <c r="W3957" t="s">
        <v>42</v>
      </c>
      <c r="X3957" t="s">
        <v>5662</v>
      </c>
      <c r="Y3957" t="s">
        <v>44</v>
      </c>
      <c r="Z3957" t="s">
        <v>45</v>
      </c>
      <c r="AA3957" t="s">
        <v>26880</v>
      </c>
      <c r="AB3957" t="s">
        <v>26881</v>
      </c>
      <c r="AC3957" t="s">
        <v>26882</v>
      </c>
      <c r="AD3957" t="s">
        <v>26883</v>
      </c>
      <c r="AE3957" t="s">
        <v>26884</v>
      </c>
      <c r="AF3957" t="s">
        <v>115</v>
      </c>
    </row>
    <row r="3958" spans="3:32" x14ac:dyDescent="0.3">
      <c r="C3958" s="21">
        <v>2686294</v>
      </c>
      <c r="D3958" s="20" t="s">
        <v>102</v>
      </c>
      <c r="E3958" s="20" t="s">
        <v>63</v>
      </c>
      <c r="F3958" s="45" t="s">
        <v>26755</v>
      </c>
      <c r="G3958" s="44" t="s">
        <v>26357</v>
      </c>
      <c r="H3958" s="20" t="s">
        <v>366</v>
      </c>
      <c r="J3958" t="s">
        <v>33</v>
      </c>
      <c r="K3958" t="s">
        <v>34</v>
      </c>
      <c r="L3958" t="s">
        <v>35</v>
      </c>
      <c r="M3958" t="s">
        <v>36</v>
      </c>
      <c r="N3958" t="s">
        <v>37</v>
      </c>
      <c r="O3958" t="s">
        <v>26936</v>
      </c>
      <c r="P3958" s="13" t="s">
        <v>25477</v>
      </c>
      <c r="Q3958" s="2" t="s">
        <v>44</v>
      </c>
      <c r="R3958" t="s">
        <v>26937</v>
      </c>
      <c r="S3958" s="13" t="s">
        <v>25477</v>
      </c>
      <c r="T3958" t="s">
        <v>26938</v>
      </c>
      <c r="U3958" t="s">
        <v>44</v>
      </c>
      <c r="V3958" t="s">
        <v>37</v>
      </c>
      <c r="W3958" t="s">
        <v>42</v>
      </c>
      <c r="X3958" t="s">
        <v>164</v>
      </c>
      <c r="Y3958" t="s">
        <v>44</v>
      </c>
      <c r="Z3958" t="s">
        <v>78</v>
      </c>
      <c r="AA3958" t="s">
        <v>26939</v>
      </c>
      <c r="AB3958" t="s">
        <v>26940</v>
      </c>
      <c r="AC3958" t="s">
        <v>44</v>
      </c>
      <c r="AD3958" t="s">
        <v>26941</v>
      </c>
      <c r="AE3958" t="s">
        <v>26942</v>
      </c>
      <c r="AF3958" t="s">
        <v>115</v>
      </c>
    </row>
    <row r="3959" spans="3:32" x14ac:dyDescent="0.3">
      <c r="C3959" s="21">
        <v>2686544</v>
      </c>
      <c r="D3959" s="20" t="s">
        <v>102</v>
      </c>
      <c r="E3959" s="20" t="s">
        <v>357</v>
      </c>
      <c r="F3959" s="45" t="s">
        <v>26943</v>
      </c>
      <c r="G3959" s="44" t="s">
        <v>26357</v>
      </c>
      <c r="H3959" s="20" t="s">
        <v>366</v>
      </c>
      <c r="J3959" t="s">
        <v>33</v>
      </c>
      <c r="K3959" t="s">
        <v>34</v>
      </c>
      <c r="L3959" t="s">
        <v>35</v>
      </c>
      <c r="M3959" t="s">
        <v>292</v>
      </c>
      <c r="N3959" t="s">
        <v>37</v>
      </c>
      <c r="O3959" t="s">
        <v>26944</v>
      </c>
      <c r="P3959" s="13" t="s">
        <v>25683</v>
      </c>
      <c r="Q3959" s="2" t="s">
        <v>26945</v>
      </c>
      <c r="R3959" t="s">
        <v>26946</v>
      </c>
      <c r="S3959" s="13" t="s">
        <v>25683</v>
      </c>
      <c r="T3959" t="s">
        <v>17441</v>
      </c>
      <c r="U3959" t="s">
        <v>44</v>
      </c>
      <c r="V3959" t="s">
        <v>37</v>
      </c>
      <c r="W3959" t="s">
        <v>42</v>
      </c>
      <c r="X3959" t="s">
        <v>25819</v>
      </c>
      <c r="Y3959" t="s">
        <v>44</v>
      </c>
      <c r="Z3959" t="s">
        <v>78</v>
      </c>
      <c r="AA3959" t="s">
        <v>26947</v>
      </c>
      <c r="AB3959" t="s">
        <v>44</v>
      </c>
      <c r="AC3959" t="s">
        <v>23386</v>
      </c>
      <c r="AD3959" t="s">
        <v>23386</v>
      </c>
      <c r="AE3959" t="s">
        <v>26948</v>
      </c>
      <c r="AF3959" t="s">
        <v>115</v>
      </c>
    </row>
    <row r="3960" spans="3:32" x14ac:dyDescent="0.3">
      <c r="C3960" s="21">
        <v>2686998</v>
      </c>
      <c r="D3960" s="20" t="s">
        <v>102</v>
      </c>
      <c r="E3960" s="20" t="s">
        <v>63</v>
      </c>
      <c r="F3960" s="45" t="s">
        <v>26943</v>
      </c>
      <c r="G3960" s="44" t="s">
        <v>26357</v>
      </c>
      <c r="H3960" s="20" t="s">
        <v>366</v>
      </c>
      <c r="J3960" t="s">
        <v>33</v>
      </c>
      <c r="K3960" t="s">
        <v>34</v>
      </c>
      <c r="L3960" t="s">
        <v>35</v>
      </c>
      <c r="M3960" t="s">
        <v>52</v>
      </c>
      <c r="N3960" t="s">
        <v>37</v>
      </c>
      <c r="O3960" t="s">
        <v>26949</v>
      </c>
      <c r="P3960" s="13" t="s">
        <v>25683</v>
      </c>
      <c r="Q3960" s="2" t="s">
        <v>44</v>
      </c>
      <c r="R3960" t="s">
        <v>26950</v>
      </c>
      <c r="S3960" s="13" t="s">
        <v>25683</v>
      </c>
      <c r="T3960" t="s">
        <v>26951</v>
      </c>
      <c r="U3960" t="s">
        <v>44</v>
      </c>
      <c r="V3960" t="s">
        <v>37</v>
      </c>
      <c r="W3960" t="s">
        <v>42</v>
      </c>
      <c r="X3960" t="s">
        <v>164</v>
      </c>
      <c r="Y3960" t="s">
        <v>44</v>
      </c>
      <c r="Z3960" t="s">
        <v>78</v>
      </c>
      <c r="AA3960" t="s">
        <v>26952</v>
      </c>
      <c r="AB3960" t="s">
        <v>16225</v>
      </c>
      <c r="AC3960" t="s">
        <v>44</v>
      </c>
      <c r="AD3960" t="s">
        <v>16226</v>
      </c>
      <c r="AE3960" t="s">
        <v>26953</v>
      </c>
      <c r="AF3960" t="s">
        <v>115</v>
      </c>
    </row>
    <row r="3961" spans="3:32" x14ac:dyDescent="0.3">
      <c r="C3961" s="21">
        <v>2687035</v>
      </c>
      <c r="D3961" s="20" t="s">
        <v>102</v>
      </c>
      <c r="E3961" s="20" t="s">
        <v>63</v>
      </c>
      <c r="F3961" s="45" t="s">
        <v>26943</v>
      </c>
      <c r="G3961" s="44" t="s">
        <v>26357</v>
      </c>
      <c r="H3961" s="20" t="s">
        <v>366</v>
      </c>
      <c r="J3961" t="s">
        <v>33</v>
      </c>
      <c r="K3961" t="s">
        <v>34</v>
      </c>
      <c r="L3961" t="s">
        <v>35</v>
      </c>
      <c r="M3961" t="s">
        <v>143</v>
      </c>
      <c r="N3961" t="s">
        <v>37</v>
      </c>
      <c r="O3961" t="s">
        <v>26954</v>
      </c>
      <c r="P3961" s="13" t="s">
        <v>25683</v>
      </c>
      <c r="Q3961" s="2" t="s">
        <v>26955</v>
      </c>
      <c r="R3961" t="s">
        <v>26956</v>
      </c>
      <c r="S3961" s="13" t="s">
        <v>25683</v>
      </c>
      <c r="T3961" t="s">
        <v>26957</v>
      </c>
      <c r="U3961" t="s">
        <v>26958</v>
      </c>
      <c r="V3961" t="s">
        <v>37</v>
      </c>
      <c r="W3961" t="s">
        <v>42</v>
      </c>
      <c r="X3961" t="s">
        <v>16466</v>
      </c>
      <c r="Y3961" t="s">
        <v>44</v>
      </c>
      <c r="Z3961" t="s">
        <v>1426</v>
      </c>
      <c r="AA3961" t="s">
        <v>26959</v>
      </c>
      <c r="AB3961" t="s">
        <v>124</v>
      </c>
      <c r="AC3961" t="s">
        <v>26960</v>
      </c>
      <c r="AD3961" t="s">
        <v>26961</v>
      </c>
      <c r="AE3961" t="s">
        <v>26962</v>
      </c>
      <c r="AF3961" t="s">
        <v>115</v>
      </c>
    </row>
    <row r="3962" spans="3:32" x14ac:dyDescent="0.3">
      <c r="C3962" s="21">
        <v>2687061</v>
      </c>
      <c r="D3962" s="20" t="s">
        <v>102</v>
      </c>
      <c r="E3962" s="20" t="s">
        <v>63</v>
      </c>
      <c r="F3962" s="45" t="s">
        <v>26943</v>
      </c>
      <c r="G3962" s="44" t="s">
        <v>26357</v>
      </c>
      <c r="H3962" s="20" t="s">
        <v>366</v>
      </c>
      <c r="J3962" t="s">
        <v>33</v>
      </c>
      <c r="K3962" t="s">
        <v>34</v>
      </c>
      <c r="L3962" t="s">
        <v>35</v>
      </c>
      <c r="M3962" t="s">
        <v>143</v>
      </c>
      <c r="N3962" t="s">
        <v>37</v>
      </c>
      <c r="O3962" t="s">
        <v>26963</v>
      </c>
      <c r="P3962" s="13" t="s">
        <v>25683</v>
      </c>
      <c r="Q3962" s="2" t="s">
        <v>18781</v>
      </c>
      <c r="R3962" t="s">
        <v>26963</v>
      </c>
      <c r="S3962" s="13" t="s">
        <v>25683</v>
      </c>
      <c r="T3962" t="s">
        <v>26964</v>
      </c>
      <c r="U3962" t="s">
        <v>26965</v>
      </c>
      <c r="V3962" t="s">
        <v>37</v>
      </c>
      <c r="W3962" t="s">
        <v>42</v>
      </c>
      <c r="X3962" t="s">
        <v>967</v>
      </c>
      <c r="Y3962" t="s">
        <v>44</v>
      </c>
      <c r="Z3962" t="s">
        <v>387</v>
      </c>
      <c r="AA3962" t="s">
        <v>26966</v>
      </c>
      <c r="AB3962" t="s">
        <v>26967</v>
      </c>
      <c r="AC3962" t="s">
        <v>26968</v>
      </c>
      <c r="AD3962" t="s">
        <v>26969</v>
      </c>
      <c r="AE3962" t="s">
        <v>26970</v>
      </c>
      <c r="AF3962" t="s">
        <v>115</v>
      </c>
    </row>
    <row r="3963" spans="3:32" x14ac:dyDescent="0.3">
      <c r="C3963" s="21">
        <v>2687104</v>
      </c>
      <c r="D3963" s="20" t="s">
        <v>102</v>
      </c>
      <c r="E3963" s="20" t="s">
        <v>63</v>
      </c>
      <c r="F3963" s="45" t="s">
        <v>26943</v>
      </c>
      <c r="G3963" s="44" t="s">
        <v>26357</v>
      </c>
      <c r="H3963" s="20" t="s">
        <v>366</v>
      </c>
      <c r="J3963" t="s">
        <v>33</v>
      </c>
      <c r="K3963" t="s">
        <v>34</v>
      </c>
      <c r="L3963" t="s">
        <v>35</v>
      </c>
      <c r="M3963" t="s">
        <v>64</v>
      </c>
      <c r="N3963" t="s">
        <v>37</v>
      </c>
      <c r="O3963" t="s">
        <v>26971</v>
      </c>
      <c r="P3963" s="13" t="s">
        <v>25683</v>
      </c>
      <c r="Q3963" s="2" t="s">
        <v>44</v>
      </c>
      <c r="R3963" t="s">
        <v>26972</v>
      </c>
      <c r="S3963" s="13" t="s">
        <v>25683</v>
      </c>
      <c r="T3963" t="s">
        <v>26973</v>
      </c>
      <c r="U3963" t="s">
        <v>44</v>
      </c>
      <c r="V3963" t="s">
        <v>37</v>
      </c>
      <c r="W3963" t="s">
        <v>42</v>
      </c>
      <c r="X3963" t="s">
        <v>164</v>
      </c>
      <c r="Y3963" t="s">
        <v>44</v>
      </c>
      <c r="Z3963" t="s">
        <v>78</v>
      </c>
      <c r="AA3963" t="s">
        <v>26974</v>
      </c>
      <c r="AB3963" t="s">
        <v>26975</v>
      </c>
      <c r="AC3963" t="s">
        <v>44</v>
      </c>
      <c r="AD3963" t="s">
        <v>26976</v>
      </c>
      <c r="AE3963" t="s">
        <v>26977</v>
      </c>
      <c r="AF3963" t="s">
        <v>115</v>
      </c>
    </row>
    <row r="3964" spans="3:32" x14ac:dyDescent="0.3">
      <c r="C3964" s="21">
        <v>2687269</v>
      </c>
      <c r="D3964" s="20" t="s">
        <v>102</v>
      </c>
      <c r="E3964" s="20" t="s">
        <v>280</v>
      </c>
      <c r="F3964" s="45" t="s">
        <v>26943</v>
      </c>
      <c r="G3964" s="44" t="s">
        <v>26357</v>
      </c>
      <c r="H3964" s="20" t="s">
        <v>366</v>
      </c>
      <c r="J3964" t="s">
        <v>33</v>
      </c>
      <c r="K3964" t="s">
        <v>34</v>
      </c>
      <c r="L3964" t="s">
        <v>35</v>
      </c>
      <c r="M3964" t="s">
        <v>117</v>
      </c>
      <c r="N3964" t="s">
        <v>37</v>
      </c>
      <c r="O3964" t="s">
        <v>26978</v>
      </c>
      <c r="P3964" s="13" t="s">
        <v>25683</v>
      </c>
      <c r="Q3964" s="2" t="s">
        <v>26979</v>
      </c>
      <c r="R3964" t="s">
        <v>26978</v>
      </c>
      <c r="S3964" s="13" t="s">
        <v>25683</v>
      </c>
      <c r="T3964" t="s">
        <v>26980</v>
      </c>
      <c r="U3964" t="s">
        <v>26981</v>
      </c>
      <c r="V3964" t="s">
        <v>37</v>
      </c>
      <c r="W3964" t="s">
        <v>42</v>
      </c>
      <c r="X3964" t="s">
        <v>7612</v>
      </c>
      <c r="Y3964" t="s">
        <v>44</v>
      </c>
      <c r="Z3964" t="s">
        <v>45</v>
      </c>
      <c r="AA3964" t="s">
        <v>26982</v>
      </c>
      <c r="AB3964" t="s">
        <v>124</v>
      </c>
      <c r="AC3964" t="s">
        <v>26983</v>
      </c>
      <c r="AD3964" t="s">
        <v>26984</v>
      </c>
      <c r="AE3964" t="s">
        <v>26985</v>
      </c>
      <c r="AF3964" t="s">
        <v>115</v>
      </c>
    </row>
    <row r="3965" spans="3:32" x14ac:dyDescent="0.3">
      <c r="C3965" s="21">
        <v>2687764</v>
      </c>
      <c r="D3965" s="20" t="s">
        <v>102</v>
      </c>
      <c r="E3965" s="20" t="s">
        <v>63</v>
      </c>
      <c r="F3965" s="45" t="s">
        <v>26943</v>
      </c>
      <c r="G3965" s="44" t="s">
        <v>26357</v>
      </c>
      <c r="H3965" s="20" t="s">
        <v>366</v>
      </c>
      <c r="J3965" t="s">
        <v>33</v>
      </c>
      <c r="K3965" t="s">
        <v>34</v>
      </c>
      <c r="L3965" t="s">
        <v>35</v>
      </c>
      <c r="M3965" t="s">
        <v>52</v>
      </c>
      <c r="N3965" t="s">
        <v>37</v>
      </c>
      <c r="O3965" t="s">
        <v>26986</v>
      </c>
      <c r="P3965" s="13" t="s">
        <v>25683</v>
      </c>
      <c r="Q3965" s="2" t="s">
        <v>26987</v>
      </c>
      <c r="R3965" t="s">
        <v>26988</v>
      </c>
      <c r="S3965" s="13" t="s">
        <v>25683</v>
      </c>
      <c r="T3965" t="s">
        <v>26989</v>
      </c>
      <c r="U3965" t="s">
        <v>44</v>
      </c>
      <c r="V3965" t="s">
        <v>37</v>
      </c>
      <c r="W3965" t="s">
        <v>42</v>
      </c>
      <c r="X3965" t="s">
        <v>11905</v>
      </c>
      <c r="Y3965" t="s">
        <v>44</v>
      </c>
      <c r="Z3965" t="s">
        <v>359</v>
      </c>
      <c r="AA3965" t="s">
        <v>26990</v>
      </c>
      <c r="AB3965" t="s">
        <v>44</v>
      </c>
      <c r="AC3965" t="s">
        <v>26991</v>
      </c>
      <c r="AD3965" t="s">
        <v>26992</v>
      </c>
      <c r="AE3965" t="s">
        <v>26993</v>
      </c>
      <c r="AF3965" t="s">
        <v>115</v>
      </c>
    </row>
    <row r="3966" spans="3:32" x14ac:dyDescent="0.3">
      <c r="C3966" s="21">
        <v>2687791</v>
      </c>
      <c r="D3966" s="20" t="s">
        <v>102</v>
      </c>
      <c r="E3966" s="20" t="s">
        <v>63</v>
      </c>
      <c r="F3966" s="45" t="s">
        <v>26943</v>
      </c>
      <c r="G3966" s="44" t="s">
        <v>26357</v>
      </c>
      <c r="H3966" s="20" t="s">
        <v>366</v>
      </c>
      <c r="J3966" t="s">
        <v>33</v>
      </c>
      <c r="K3966" t="s">
        <v>34</v>
      </c>
      <c r="L3966" t="s">
        <v>35</v>
      </c>
      <c r="M3966" t="s">
        <v>117</v>
      </c>
      <c r="N3966" t="s">
        <v>37</v>
      </c>
      <c r="O3966" t="s">
        <v>26994</v>
      </c>
      <c r="P3966" s="13" t="s">
        <v>25683</v>
      </c>
      <c r="Q3966" s="2" t="s">
        <v>26995</v>
      </c>
      <c r="R3966" t="s">
        <v>26994</v>
      </c>
      <c r="S3966" s="13" t="s">
        <v>25683</v>
      </c>
      <c r="T3966" t="s">
        <v>26996</v>
      </c>
      <c r="U3966" t="s">
        <v>26997</v>
      </c>
      <c r="V3966" t="s">
        <v>37</v>
      </c>
      <c r="W3966" t="s">
        <v>42</v>
      </c>
      <c r="X3966" t="s">
        <v>26998</v>
      </c>
      <c r="Y3966" t="s">
        <v>44</v>
      </c>
      <c r="Z3966" t="s">
        <v>45</v>
      </c>
      <c r="AA3966" t="s">
        <v>26999</v>
      </c>
      <c r="AB3966" t="s">
        <v>27000</v>
      </c>
      <c r="AC3966" t="s">
        <v>27001</v>
      </c>
      <c r="AD3966" t="s">
        <v>27002</v>
      </c>
      <c r="AE3966" t="s">
        <v>27003</v>
      </c>
      <c r="AF3966" t="s">
        <v>115</v>
      </c>
    </row>
    <row r="3967" spans="3:32" x14ac:dyDescent="0.3">
      <c r="C3967" s="21">
        <v>2691835</v>
      </c>
      <c r="D3967" s="20" t="s">
        <v>29</v>
      </c>
      <c r="E3967" s="20" t="s">
        <v>509</v>
      </c>
      <c r="F3967" s="45" t="s">
        <v>26755</v>
      </c>
      <c r="G3967" s="44">
        <v>45232</v>
      </c>
      <c r="H3967" s="20" t="s">
        <v>366</v>
      </c>
      <c r="J3967" t="s">
        <v>33</v>
      </c>
      <c r="K3967" t="s">
        <v>382</v>
      </c>
      <c r="L3967" t="s">
        <v>35</v>
      </c>
      <c r="M3967" t="s">
        <v>143</v>
      </c>
      <c r="N3967" t="s">
        <v>37</v>
      </c>
      <c r="O3967" t="s">
        <v>27121</v>
      </c>
      <c r="P3967" s="13" t="s">
        <v>25977</v>
      </c>
      <c r="Q3967" s="2" t="s">
        <v>27122</v>
      </c>
      <c r="R3967" t="s">
        <v>27123</v>
      </c>
      <c r="S3967" s="13" t="s">
        <v>25977</v>
      </c>
      <c r="T3967" t="s">
        <v>2250</v>
      </c>
      <c r="U3967" t="s">
        <v>124</v>
      </c>
      <c r="V3967" t="s">
        <v>37</v>
      </c>
      <c r="W3967" t="s">
        <v>42</v>
      </c>
      <c r="X3967" t="s">
        <v>2689</v>
      </c>
      <c r="Y3967" t="s">
        <v>44</v>
      </c>
      <c r="Z3967" t="s">
        <v>45</v>
      </c>
      <c r="AA3967" t="s">
        <v>27124</v>
      </c>
      <c r="AB3967" t="s">
        <v>124</v>
      </c>
      <c r="AC3967" t="s">
        <v>124</v>
      </c>
      <c r="AD3967" t="s">
        <v>27125</v>
      </c>
      <c r="AE3967" t="s">
        <v>27126</v>
      </c>
      <c r="AF3967" t="s">
        <v>51</v>
      </c>
    </row>
    <row r="3968" spans="3:32" x14ac:dyDescent="0.3">
      <c r="C3968" s="21">
        <v>2692503</v>
      </c>
      <c r="D3968" s="20" t="s">
        <v>29</v>
      </c>
      <c r="E3968" s="20" t="s">
        <v>280</v>
      </c>
      <c r="F3968" s="45" t="s">
        <v>26755</v>
      </c>
      <c r="G3968" s="44">
        <v>45232</v>
      </c>
      <c r="H3968" s="20" t="s">
        <v>366</v>
      </c>
      <c r="J3968" t="s">
        <v>33</v>
      </c>
      <c r="K3968" t="s">
        <v>382</v>
      </c>
      <c r="L3968" t="s">
        <v>35</v>
      </c>
      <c r="M3968" t="s">
        <v>36</v>
      </c>
      <c r="N3968" t="s">
        <v>37</v>
      </c>
      <c r="O3968" t="s">
        <v>27127</v>
      </c>
      <c r="P3968" s="13" t="s">
        <v>27128</v>
      </c>
      <c r="Q3968" s="2" t="s">
        <v>27129</v>
      </c>
      <c r="R3968" t="s">
        <v>27127</v>
      </c>
      <c r="S3968" s="13" t="s">
        <v>27128</v>
      </c>
      <c r="T3968" t="s">
        <v>27130</v>
      </c>
      <c r="U3968" t="s">
        <v>27131</v>
      </c>
      <c r="V3968" t="s">
        <v>37</v>
      </c>
      <c r="W3968" t="s">
        <v>42</v>
      </c>
      <c r="X3968" t="s">
        <v>4460</v>
      </c>
      <c r="Y3968" t="s">
        <v>44</v>
      </c>
      <c r="Z3968" t="s">
        <v>4461</v>
      </c>
      <c r="AA3968" t="s">
        <v>27132</v>
      </c>
      <c r="AB3968" t="s">
        <v>27133</v>
      </c>
      <c r="AC3968" t="s">
        <v>27134</v>
      </c>
      <c r="AD3968" t="s">
        <v>27135</v>
      </c>
      <c r="AE3968" t="s">
        <v>27136</v>
      </c>
      <c r="AF3968" t="s">
        <v>51</v>
      </c>
    </row>
    <row r="3969" spans="3:32" x14ac:dyDescent="0.3">
      <c r="C3969" s="21">
        <v>2693033</v>
      </c>
      <c r="D3969" s="20" t="s">
        <v>29</v>
      </c>
      <c r="E3969" s="20" t="s">
        <v>63</v>
      </c>
      <c r="F3969" s="45" t="s">
        <v>26755</v>
      </c>
      <c r="G3969" s="44">
        <v>45232</v>
      </c>
      <c r="H3969" s="20" t="s">
        <v>366</v>
      </c>
      <c r="J3969" t="s">
        <v>33</v>
      </c>
      <c r="K3969" t="s">
        <v>382</v>
      </c>
      <c r="L3969" t="s">
        <v>35</v>
      </c>
      <c r="M3969" t="s">
        <v>105</v>
      </c>
      <c r="N3969" t="s">
        <v>37</v>
      </c>
      <c r="O3969" t="s">
        <v>23456</v>
      </c>
      <c r="P3969" s="13" t="s">
        <v>27128</v>
      </c>
      <c r="Q3969" s="2" t="s">
        <v>27137</v>
      </c>
      <c r="R3969" t="s">
        <v>23456</v>
      </c>
      <c r="S3969" s="13" t="s">
        <v>27128</v>
      </c>
      <c r="T3969" t="s">
        <v>23458</v>
      </c>
      <c r="U3969" t="s">
        <v>23459</v>
      </c>
      <c r="V3969" t="s">
        <v>37</v>
      </c>
      <c r="W3969" t="s">
        <v>42</v>
      </c>
      <c r="X3969" t="s">
        <v>27138</v>
      </c>
      <c r="Y3969" t="s">
        <v>44</v>
      </c>
      <c r="Z3969" t="s">
        <v>359</v>
      </c>
      <c r="AA3969" t="s">
        <v>23460</v>
      </c>
      <c r="AB3969" t="s">
        <v>23461</v>
      </c>
      <c r="AC3969" t="s">
        <v>23461</v>
      </c>
      <c r="AD3969" t="s">
        <v>23462</v>
      </c>
      <c r="AE3969" t="s">
        <v>27139</v>
      </c>
      <c r="AF3969" t="s">
        <v>51</v>
      </c>
    </row>
    <row r="3970" spans="3:32" x14ac:dyDescent="0.3">
      <c r="C3970" s="21">
        <v>2693379</v>
      </c>
      <c r="D3970" s="20" t="s">
        <v>29</v>
      </c>
      <c r="E3970" s="20" t="s">
        <v>30</v>
      </c>
      <c r="F3970" s="45" t="s">
        <v>26943</v>
      </c>
      <c r="G3970" s="44">
        <v>45232</v>
      </c>
      <c r="H3970" s="20" t="s">
        <v>366</v>
      </c>
      <c r="J3970" t="s">
        <v>33</v>
      </c>
      <c r="K3970" t="s">
        <v>34</v>
      </c>
      <c r="L3970" t="s">
        <v>35</v>
      </c>
      <c r="M3970" t="s">
        <v>117</v>
      </c>
      <c r="N3970" t="s">
        <v>37</v>
      </c>
      <c r="O3970" t="s">
        <v>19331</v>
      </c>
      <c r="P3970" s="13" t="s">
        <v>26033</v>
      </c>
      <c r="Q3970" s="2" t="s">
        <v>44</v>
      </c>
      <c r="R3970" t="s">
        <v>27271</v>
      </c>
      <c r="S3970" s="13" t="s">
        <v>26033</v>
      </c>
      <c r="T3970" t="s">
        <v>19333</v>
      </c>
      <c r="U3970" t="s">
        <v>44</v>
      </c>
      <c r="V3970" t="s">
        <v>37</v>
      </c>
      <c r="W3970" t="s">
        <v>42</v>
      </c>
      <c r="X3970" t="s">
        <v>164</v>
      </c>
      <c r="Y3970" t="s">
        <v>44</v>
      </c>
      <c r="Z3970" t="s">
        <v>45</v>
      </c>
      <c r="AA3970" t="s">
        <v>19335</v>
      </c>
      <c r="AB3970" t="s">
        <v>27272</v>
      </c>
      <c r="AC3970" t="s">
        <v>44</v>
      </c>
      <c r="AD3970" t="s">
        <v>27273</v>
      </c>
      <c r="AE3970" t="s">
        <v>27274</v>
      </c>
      <c r="AF3970" t="s">
        <v>51</v>
      </c>
    </row>
    <row r="3971" spans="3:32" x14ac:dyDescent="0.3">
      <c r="C3971" s="21">
        <v>2693448</v>
      </c>
      <c r="D3971" s="20" t="s">
        <v>29</v>
      </c>
      <c r="E3971" s="20" t="s">
        <v>63</v>
      </c>
      <c r="F3971" s="45" t="s">
        <v>26943</v>
      </c>
      <c r="G3971" s="44">
        <v>45232</v>
      </c>
      <c r="H3971" s="20" t="s">
        <v>366</v>
      </c>
      <c r="J3971" t="s">
        <v>33</v>
      </c>
      <c r="K3971" t="s">
        <v>34</v>
      </c>
      <c r="L3971" t="s">
        <v>35</v>
      </c>
      <c r="M3971" t="s">
        <v>52</v>
      </c>
      <c r="N3971" t="s">
        <v>37</v>
      </c>
      <c r="O3971" t="s">
        <v>12883</v>
      </c>
      <c r="P3971" s="13" t="s">
        <v>26033</v>
      </c>
      <c r="Q3971" s="2" t="s">
        <v>27275</v>
      </c>
      <c r="R3971" t="s">
        <v>12883</v>
      </c>
      <c r="S3971" s="13" t="s">
        <v>26033</v>
      </c>
      <c r="T3971" t="s">
        <v>12885</v>
      </c>
      <c r="U3971" t="s">
        <v>12357</v>
      </c>
      <c r="V3971" t="s">
        <v>37</v>
      </c>
      <c r="W3971" t="s">
        <v>42</v>
      </c>
      <c r="X3971" t="s">
        <v>263</v>
      </c>
      <c r="Y3971" t="s">
        <v>44</v>
      </c>
      <c r="Z3971" t="s">
        <v>264</v>
      </c>
      <c r="AA3971" t="s">
        <v>12886</v>
      </c>
      <c r="AB3971" t="s">
        <v>12359</v>
      </c>
      <c r="AC3971" t="s">
        <v>27276</v>
      </c>
      <c r="AD3971" t="s">
        <v>27277</v>
      </c>
      <c r="AE3971" t="s">
        <v>27278</v>
      </c>
      <c r="AF3971" t="s">
        <v>51</v>
      </c>
    </row>
    <row r="3972" spans="3:32" x14ac:dyDescent="0.3">
      <c r="C3972" s="21">
        <v>2693529</v>
      </c>
      <c r="D3972" s="20" t="s">
        <v>29</v>
      </c>
      <c r="E3972" s="20" t="s">
        <v>63</v>
      </c>
      <c r="F3972" s="45" t="s">
        <v>26943</v>
      </c>
      <c r="G3972" s="44">
        <v>45232</v>
      </c>
      <c r="H3972" s="20" t="s">
        <v>366</v>
      </c>
      <c r="J3972" t="s">
        <v>33</v>
      </c>
      <c r="K3972" t="s">
        <v>34</v>
      </c>
      <c r="L3972" t="s">
        <v>35</v>
      </c>
      <c r="M3972" t="s">
        <v>52</v>
      </c>
      <c r="N3972" t="s">
        <v>37</v>
      </c>
      <c r="O3972" t="s">
        <v>27279</v>
      </c>
      <c r="P3972" s="13" t="s">
        <v>26033</v>
      </c>
      <c r="Q3972" s="2" t="s">
        <v>27280</v>
      </c>
      <c r="R3972" t="s">
        <v>27279</v>
      </c>
      <c r="S3972" s="13" t="s">
        <v>26033</v>
      </c>
      <c r="T3972" t="s">
        <v>27281</v>
      </c>
      <c r="U3972" t="s">
        <v>27282</v>
      </c>
      <c r="V3972" t="s">
        <v>37</v>
      </c>
      <c r="W3972" t="s">
        <v>42</v>
      </c>
      <c r="X3972" t="s">
        <v>19052</v>
      </c>
      <c r="Y3972" t="s">
        <v>44</v>
      </c>
      <c r="Z3972" t="s">
        <v>78</v>
      </c>
      <c r="AA3972" t="s">
        <v>27283</v>
      </c>
      <c r="AB3972" t="s">
        <v>27284</v>
      </c>
      <c r="AC3972" t="s">
        <v>27285</v>
      </c>
      <c r="AD3972" t="s">
        <v>27286</v>
      </c>
      <c r="AE3972" t="s">
        <v>27287</v>
      </c>
      <c r="AF3972" t="s">
        <v>51</v>
      </c>
    </row>
    <row r="3973" spans="3:32" x14ac:dyDescent="0.3">
      <c r="C3973" s="21">
        <v>2694849</v>
      </c>
      <c r="D3973" s="20" t="s">
        <v>29</v>
      </c>
      <c r="E3973" s="20" t="s">
        <v>357</v>
      </c>
      <c r="F3973" s="45" t="s">
        <v>26943</v>
      </c>
      <c r="G3973" s="44">
        <v>45232</v>
      </c>
      <c r="H3973" s="20" t="s">
        <v>366</v>
      </c>
      <c r="J3973" t="s">
        <v>33</v>
      </c>
      <c r="K3973" t="s">
        <v>34</v>
      </c>
      <c r="L3973" t="s">
        <v>35</v>
      </c>
      <c r="M3973" t="s">
        <v>143</v>
      </c>
      <c r="N3973" t="s">
        <v>37</v>
      </c>
      <c r="O3973" t="s">
        <v>12865</v>
      </c>
      <c r="P3973" s="13" t="s">
        <v>26033</v>
      </c>
      <c r="Q3973" s="2" t="s">
        <v>27288</v>
      </c>
      <c r="R3973" t="s">
        <v>12865</v>
      </c>
      <c r="S3973" s="13" t="s">
        <v>26033</v>
      </c>
      <c r="T3973" t="s">
        <v>12867</v>
      </c>
      <c r="U3973" t="s">
        <v>12868</v>
      </c>
      <c r="V3973" t="s">
        <v>37</v>
      </c>
      <c r="W3973" t="s">
        <v>42</v>
      </c>
      <c r="X3973" t="s">
        <v>1425</v>
      </c>
      <c r="Y3973" t="s">
        <v>44</v>
      </c>
      <c r="Z3973" t="s">
        <v>1426</v>
      </c>
      <c r="AA3973" t="s">
        <v>12869</v>
      </c>
      <c r="AB3973" t="s">
        <v>124</v>
      </c>
      <c r="AC3973" t="s">
        <v>27289</v>
      </c>
      <c r="AD3973" t="s">
        <v>27290</v>
      </c>
      <c r="AE3973" t="s">
        <v>14045</v>
      </c>
      <c r="AF3973" t="s">
        <v>51</v>
      </c>
    </row>
    <row r="3974" spans="3:32" x14ac:dyDescent="0.3">
      <c r="C3974" s="21">
        <v>2695623</v>
      </c>
      <c r="D3974" s="20" t="s">
        <v>29</v>
      </c>
      <c r="E3974" s="20" t="s">
        <v>30</v>
      </c>
      <c r="F3974" s="45" t="s">
        <v>26943</v>
      </c>
      <c r="G3974" s="44">
        <v>45232</v>
      </c>
      <c r="H3974" s="20" t="s">
        <v>366</v>
      </c>
      <c r="J3974" t="s">
        <v>33</v>
      </c>
      <c r="K3974" t="s">
        <v>34</v>
      </c>
      <c r="L3974" t="s">
        <v>35</v>
      </c>
      <c r="M3974" t="s">
        <v>143</v>
      </c>
      <c r="N3974" t="s">
        <v>37</v>
      </c>
      <c r="O3974" t="s">
        <v>27291</v>
      </c>
      <c r="P3974" s="13" t="s">
        <v>26033</v>
      </c>
      <c r="Q3974" s="2" t="s">
        <v>27292</v>
      </c>
      <c r="R3974" t="s">
        <v>27293</v>
      </c>
      <c r="S3974" s="13" t="s">
        <v>26033</v>
      </c>
      <c r="T3974" t="s">
        <v>27294</v>
      </c>
      <c r="U3974" t="s">
        <v>44</v>
      </c>
      <c r="V3974" t="s">
        <v>37</v>
      </c>
      <c r="W3974" t="s">
        <v>42</v>
      </c>
      <c r="X3974" t="s">
        <v>69</v>
      </c>
      <c r="Y3974" t="s">
        <v>44</v>
      </c>
      <c r="Z3974" t="s">
        <v>78</v>
      </c>
      <c r="AA3974" t="s">
        <v>27295</v>
      </c>
      <c r="AB3974" t="s">
        <v>44</v>
      </c>
      <c r="AC3974" t="s">
        <v>15577</v>
      </c>
      <c r="AD3974" t="s">
        <v>4587</v>
      </c>
      <c r="AE3974" t="s">
        <v>27296</v>
      </c>
      <c r="AF3974" t="s">
        <v>51</v>
      </c>
    </row>
    <row r="3975" spans="3:32" x14ac:dyDescent="0.3">
      <c r="C3975" s="21">
        <v>2690910</v>
      </c>
      <c r="D3975" s="20" t="s">
        <v>29</v>
      </c>
      <c r="E3975" s="20" t="s">
        <v>63</v>
      </c>
      <c r="F3975" s="45" t="s">
        <v>26755</v>
      </c>
      <c r="G3975" s="44">
        <v>45232</v>
      </c>
      <c r="H3975" s="20" t="s">
        <v>366</v>
      </c>
      <c r="J3975" t="s">
        <v>33</v>
      </c>
      <c r="K3975" t="s">
        <v>382</v>
      </c>
      <c r="L3975" t="s">
        <v>35</v>
      </c>
      <c r="M3975" t="s">
        <v>52</v>
      </c>
      <c r="N3975" t="s">
        <v>37</v>
      </c>
      <c r="O3975" t="s">
        <v>27246</v>
      </c>
      <c r="P3975" s="13" t="s">
        <v>25977</v>
      </c>
      <c r="Q3975" s="2" t="s">
        <v>27247</v>
      </c>
      <c r="R3975" t="s">
        <v>27246</v>
      </c>
      <c r="S3975" s="13" t="s">
        <v>25977</v>
      </c>
      <c r="T3975" t="s">
        <v>27248</v>
      </c>
      <c r="U3975" t="s">
        <v>27249</v>
      </c>
      <c r="V3975" t="s">
        <v>37</v>
      </c>
      <c r="W3975" t="s">
        <v>42</v>
      </c>
      <c r="X3975" t="s">
        <v>3429</v>
      </c>
      <c r="Y3975" t="s">
        <v>44</v>
      </c>
      <c r="Z3975" t="s">
        <v>45</v>
      </c>
      <c r="AA3975" t="s">
        <v>27250</v>
      </c>
      <c r="AB3975" t="s">
        <v>27251</v>
      </c>
      <c r="AC3975" t="s">
        <v>27252</v>
      </c>
      <c r="AD3975" t="s">
        <v>27253</v>
      </c>
      <c r="AE3975" t="s">
        <v>27254</v>
      </c>
      <c r="AF3975" t="s">
        <v>51</v>
      </c>
    </row>
    <row r="3976" spans="3:32" x14ac:dyDescent="0.3">
      <c r="C3976" s="21">
        <v>2690920</v>
      </c>
      <c r="D3976" s="20" t="s">
        <v>29</v>
      </c>
      <c r="E3976" s="20" t="s">
        <v>63</v>
      </c>
      <c r="F3976" s="45" t="s">
        <v>26755</v>
      </c>
      <c r="G3976" s="44">
        <v>45232</v>
      </c>
      <c r="H3976" s="20" t="s">
        <v>366</v>
      </c>
      <c r="J3976" t="s">
        <v>33</v>
      </c>
      <c r="K3976" t="s">
        <v>382</v>
      </c>
      <c r="L3976" t="s">
        <v>35</v>
      </c>
      <c r="M3976" t="s">
        <v>52</v>
      </c>
      <c r="N3976" t="s">
        <v>37</v>
      </c>
      <c r="O3976" t="s">
        <v>27255</v>
      </c>
      <c r="P3976" s="13" t="s">
        <v>25977</v>
      </c>
      <c r="Q3976" s="2" t="s">
        <v>27256</v>
      </c>
      <c r="R3976" t="s">
        <v>27257</v>
      </c>
      <c r="S3976" s="13" t="s">
        <v>25977</v>
      </c>
      <c r="T3976" t="s">
        <v>27258</v>
      </c>
      <c r="U3976" t="s">
        <v>124</v>
      </c>
      <c r="V3976" t="s">
        <v>37</v>
      </c>
      <c r="W3976" t="s">
        <v>42</v>
      </c>
      <c r="X3976" t="s">
        <v>5347</v>
      </c>
      <c r="Y3976" t="s">
        <v>44</v>
      </c>
      <c r="Z3976" t="s">
        <v>45</v>
      </c>
      <c r="AA3976" t="s">
        <v>27259</v>
      </c>
      <c r="AB3976" t="s">
        <v>27182</v>
      </c>
      <c r="AC3976" t="s">
        <v>27182</v>
      </c>
      <c r="AD3976" t="s">
        <v>27260</v>
      </c>
      <c r="AE3976" t="s">
        <v>27261</v>
      </c>
      <c r="AF3976" t="s">
        <v>51</v>
      </c>
    </row>
    <row r="3977" spans="3:32" x14ac:dyDescent="0.3">
      <c r="C3977" s="21">
        <v>2691662</v>
      </c>
      <c r="D3977" s="20" t="s">
        <v>29</v>
      </c>
      <c r="E3977" s="20" t="s">
        <v>63</v>
      </c>
      <c r="F3977" s="45" t="s">
        <v>26755</v>
      </c>
      <c r="G3977" s="44">
        <v>45232</v>
      </c>
      <c r="H3977" s="20" t="s">
        <v>366</v>
      </c>
      <c r="J3977" t="s">
        <v>33</v>
      </c>
      <c r="K3977" t="s">
        <v>382</v>
      </c>
      <c r="L3977" t="s">
        <v>35</v>
      </c>
      <c r="M3977" t="s">
        <v>52</v>
      </c>
      <c r="N3977" t="s">
        <v>37</v>
      </c>
      <c r="O3977" t="s">
        <v>27262</v>
      </c>
      <c r="P3977" s="13" t="s">
        <v>25977</v>
      </c>
      <c r="Q3977" s="2" t="s">
        <v>27263</v>
      </c>
      <c r="R3977" t="s">
        <v>27262</v>
      </c>
      <c r="S3977" s="13" t="s">
        <v>25977</v>
      </c>
      <c r="T3977" t="s">
        <v>27264</v>
      </c>
      <c r="U3977" t="s">
        <v>27265</v>
      </c>
      <c r="V3977" t="s">
        <v>37</v>
      </c>
      <c r="W3977" t="s">
        <v>42</v>
      </c>
      <c r="X3977" t="s">
        <v>1941</v>
      </c>
      <c r="Y3977" t="s">
        <v>44</v>
      </c>
      <c r="Z3977" t="s">
        <v>45</v>
      </c>
      <c r="AA3977" t="s">
        <v>27266</v>
      </c>
      <c r="AB3977" t="s">
        <v>27267</v>
      </c>
      <c r="AC3977" t="s">
        <v>27268</v>
      </c>
      <c r="AD3977" t="s">
        <v>27269</v>
      </c>
      <c r="AE3977" t="s">
        <v>27270</v>
      </c>
      <c r="AF3977" t="s">
        <v>51</v>
      </c>
    </row>
    <row r="3978" spans="3:32" x14ac:dyDescent="0.3">
      <c r="C3978" s="21">
        <v>2690561</v>
      </c>
      <c r="D3978" s="20" t="s">
        <v>102</v>
      </c>
      <c r="E3978" s="20" t="s">
        <v>537</v>
      </c>
      <c r="F3978" s="45" t="s">
        <v>27010</v>
      </c>
      <c r="G3978" s="44">
        <v>45232</v>
      </c>
      <c r="H3978" s="20" t="s">
        <v>366</v>
      </c>
      <c r="J3978" t="s">
        <v>33</v>
      </c>
      <c r="K3978" t="s">
        <v>34</v>
      </c>
      <c r="L3978" t="s">
        <v>35</v>
      </c>
      <c r="M3978" t="s">
        <v>143</v>
      </c>
      <c r="N3978" t="s">
        <v>37</v>
      </c>
      <c r="O3978" t="s">
        <v>27081</v>
      </c>
      <c r="P3978" s="13" t="s">
        <v>25824</v>
      </c>
      <c r="Q3978" s="2" t="s">
        <v>27082</v>
      </c>
      <c r="R3978" t="s">
        <v>27081</v>
      </c>
      <c r="S3978" s="13" t="s">
        <v>25824</v>
      </c>
      <c r="T3978" t="s">
        <v>27083</v>
      </c>
      <c r="U3978" t="s">
        <v>12509</v>
      </c>
      <c r="V3978" t="s">
        <v>37</v>
      </c>
      <c r="W3978" t="s">
        <v>42</v>
      </c>
      <c r="X3978" t="s">
        <v>2689</v>
      </c>
      <c r="Y3978" t="s">
        <v>44</v>
      </c>
      <c r="Z3978" t="s">
        <v>45</v>
      </c>
      <c r="AA3978" t="s">
        <v>27084</v>
      </c>
      <c r="AB3978" t="s">
        <v>12514</v>
      </c>
      <c r="AC3978" t="s">
        <v>27085</v>
      </c>
      <c r="AD3978" t="s">
        <v>27086</v>
      </c>
      <c r="AE3978" t="s">
        <v>27087</v>
      </c>
      <c r="AF3978" t="s">
        <v>115</v>
      </c>
    </row>
    <row r="3979" spans="3:32" x14ac:dyDescent="0.3">
      <c r="C3979" s="21">
        <v>2690161</v>
      </c>
      <c r="D3979" s="20" t="s">
        <v>102</v>
      </c>
      <c r="E3979" s="20" t="s">
        <v>63</v>
      </c>
      <c r="F3979" s="45" t="s">
        <v>27010</v>
      </c>
      <c r="G3979" s="44">
        <v>45232</v>
      </c>
      <c r="H3979" s="20" t="s">
        <v>366</v>
      </c>
      <c r="J3979" t="s">
        <v>33</v>
      </c>
      <c r="K3979" t="s">
        <v>34</v>
      </c>
      <c r="L3979" t="s">
        <v>35</v>
      </c>
      <c r="M3979" t="s">
        <v>105</v>
      </c>
      <c r="N3979" t="s">
        <v>37</v>
      </c>
      <c r="O3979" t="s">
        <v>27074</v>
      </c>
      <c r="P3979" s="13" t="s">
        <v>25824</v>
      </c>
      <c r="Q3979" s="2" t="s">
        <v>27075</v>
      </c>
      <c r="R3979" t="s">
        <v>27076</v>
      </c>
      <c r="S3979" s="13" t="s">
        <v>25824</v>
      </c>
      <c r="T3979" t="s">
        <v>27077</v>
      </c>
      <c r="U3979" t="s">
        <v>44</v>
      </c>
      <c r="V3979" t="s">
        <v>37</v>
      </c>
      <c r="W3979" t="s">
        <v>42</v>
      </c>
      <c r="X3979" t="s">
        <v>4209</v>
      </c>
      <c r="Y3979" t="s">
        <v>44</v>
      </c>
      <c r="Z3979" t="s">
        <v>45</v>
      </c>
      <c r="AA3979" t="s">
        <v>27078</v>
      </c>
      <c r="AB3979" t="s">
        <v>44</v>
      </c>
      <c r="AC3979" t="s">
        <v>27079</v>
      </c>
      <c r="AD3979" t="s">
        <v>625</v>
      </c>
      <c r="AE3979" t="s">
        <v>27080</v>
      </c>
      <c r="AF3979" t="s">
        <v>115</v>
      </c>
    </row>
    <row r="3980" spans="3:32" x14ac:dyDescent="0.3">
      <c r="C3980" s="21">
        <v>2688176</v>
      </c>
      <c r="D3980" s="20" t="s">
        <v>102</v>
      </c>
      <c r="E3980" s="20" t="s">
        <v>63</v>
      </c>
      <c r="F3980" s="45" t="s">
        <v>26943</v>
      </c>
      <c r="G3980" s="44">
        <v>45232</v>
      </c>
      <c r="H3980" s="20" t="s">
        <v>366</v>
      </c>
      <c r="J3980" t="s">
        <v>33</v>
      </c>
      <c r="K3980" t="s">
        <v>34</v>
      </c>
      <c r="L3980" t="s">
        <v>35</v>
      </c>
      <c r="M3980" t="s">
        <v>117</v>
      </c>
      <c r="N3980" t="s">
        <v>37</v>
      </c>
      <c r="O3980" t="s">
        <v>17372</v>
      </c>
      <c r="P3980" s="13" t="s">
        <v>25683</v>
      </c>
      <c r="Q3980" s="2" t="s">
        <v>27004</v>
      </c>
      <c r="R3980" t="s">
        <v>17372</v>
      </c>
      <c r="S3980" s="13" t="s">
        <v>25683</v>
      </c>
      <c r="T3980" t="s">
        <v>17374</v>
      </c>
      <c r="U3980" t="s">
        <v>17375</v>
      </c>
      <c r="V3980" t="s">
        <v>37</v>
      </c>
      <c r="W3980" t="s">
        <v>42</v>
      </c>
      <c r="X3980" t="s">
        <v>122</v>
      </c>
      <c r="Y3980" t="s">
        <v>44</v>
      </c>
      <c r="Z3980" t="s">
        <v>45</v>
      </c>
      <c r="AA3980" t="s">
        <v>17376</v>
      </c>
      <c r="AB3980" t="s">
        <v>4569</v>
      </c>
      <c r="AC3980" t="s">
        <v>17377</v>
      </c>
      <c r="AD3980" t="s">
        <v>27005</v>
      </c>
      <c r="AE3980" t="s">
        <v>27006</v>
      </c>
      <c r="AF3980" t="s">
        <v>115</v>
      </c>
    </row>
    <row r="3981" spans="3:32" x14ac:dyDescent="0.3">
      <c r="C3981" s="21">
        <v>2688260</v>
      </c>
      <c r="D3981" s="20" t="s">
        <v>102</v>
      </c>
      <c r="E3981" s="20" t="s">
        <v>30</v>
      </c>
      <c r="F3981" s="45" t="s">
        <v>26943</v>
      </c>
      <c r="G3981" s="44">
        <v>45232</v>
      </c>
      <c r="H3981" s="20" t="s">
        <v>366</v>
      </c>
      <c r="J3981" t="s">
        <v>33</v>
      </c>
      <c r="K3981" t="s">
        <v>34</v>
      </c>
      <c r="L3981" t="s">
        <v>35</v>
      </c>
      <c r="M3981" t="s">
        <v>64</v>
      </c>
      <c r="N3981" t="s">
        <v>37</v>
      </c>
      <c r="O3981" t="s">
        <v>24701</v>
      </c>
      <c r="P3981" s="13" t="s">
        <v>25683</v>
      </c>
      <c r="Q3981" s="2" t="s">
        <v>27007</v>
      </c>
      <c r="R3981" t="s">
        <v>24701</v>
      </c>
      <c r="S3981" s="13" t="s">
        <v>25683</v>
      </c>
      <c r="T3981" t="s">
        <v>24702</v>
      </c>
      <c r="U3981" t="s">
        <v>24701</v>
      </c>
      <c r="V3981" t="s">
        <v>37</v>
      </c>
      <c r="W3981" t="s">
        <v>42</v>
      </c>
      <c r="X3981" t="s">
        <v>4940</v>
      </c>
      <c r="Y3981" t="s">
        <v>44</v>
      </c>
      <c r="Z3981" t="s">
        <v>45</v>
      </c>
      <c r="AA3981" t="s">
        <v>24703</v>
      </c>
      <c r="AB3981" t="s">
        <v>24704</v>
      </c>
      <c r="AC3981" t="s">
        <v>24704</v>
      </c>
      <c r="AD3981" t="s">
        <v>24705</v>
      </c>
      <c r="AE3981" t="s">
        <v>27008</v>
      </c>
      <c r="AF3981" t="s">
        <v>115</v>
      </c>
    </row>
    <row r="3982" spans="3:32" x14ac:dyDescent="0.3">
      <c r="C3982" s="21">
        <v>2688333</v>
      </c>
      <c r="D3982" s="20" t="s">
        <v>102</v>
      </c>
      <c r="E3982" s="20" t="s">
        <v>63</v>
      </c>
      <c r="F3982" s="45" t="s">
        <v>26943</v>
      </c>
      <c r="G3982" s="44">
        <v>45232</v>
      </c>
      <c r="H3982" s="20" t="s">
        <v>366</v>
      </c>
      <c r="J3982" t="s">
        <v>33</v>
      </c>
      <c r="K3982" t="s">
        <v>34</v>
      </c>
      <c r="L3982" t="s">
        <v>35</v>
      </c>
      <c r="M3982" t="s">
        <v>292</v>
      </c>
      <c r="N3982" t="s">
        <v>37</v>
      </c>
      <c r="O3982" t="s">
        <v>24218</v>
      </c>
      <c r="P3982" s="13" t="s">
        <v>25683</v>
      </c>
      <c r="Q3982" s="2" t="s">
        <v>14778</v>
      </c>
      <c r="R3982" t="s">
        <v>24218</v>
      </c>
      <c r="S3982" s="13" t="s">
        <v>25683</v>
      </c>
      <c r="T3982" t="s">
        <v>24219</v>
      </c>
      <c r="U3982" t="s">
        <v>24220</v>
      </c>
      <c r="V3982" t="s">
        <v>37</v>
      </c>
      <c r="W3982" t="s">
        <v>42</v>
      </c>
      <c r="X3982" t="s">
        <v>1407</v>
      </c>
      <c r="Y3982" t="s">
        <v>44</v>
      </c>
      <c r="Z3982" t="s">
        <v>78</v>
      </c>
      <c r="AA3982" t="s">
        <v>24222</v>
      </c>
      <c r="AB3982" t="s">
        <v>24223</v>
      </c>
      <c r="AC3982" t="s">
        <v>24223</v>
      </c>
      <c r="AD3982" t="s">
        <v>24224</v>
      </c>
      <c r="AE3982" t="s">
        <v>27009</v>
      </c>
      <c r="AF3982" t="s">
        <v>115</v>
      </c>
    </row>
    <row r="3983" spans="3:32" x14ac:dyDescent="0.3">
      <c r="C3983" s="21">
        <v>2688355</v>
      </c>
      <c r="D3983" s="20" t="s">
        <v>102</v>
      </c>
      <c r="E3983" s="20" t="s">
        <v>63</v>
      </c>
      <c r="F3983" s="45" t="s">
        <v>26943</v>
      </c>
      <c r="G3983" s="44">
        <v>45232</v>
      </c>
      <c r="H3983" s="20" t="s">
        <v>366</v>
      </c>
      <c r="J3983" t="s">
        <v>33</v>
      </c>
      <c r="K3983" t="s">
        <v>34</v>
      </c>
      <c r="L3983" t="s">
        <v>35</v>
      </c>
      <c r="M3983" t="s">
        <v>105</v>
      </c>
      <c r="N3983" t="s">
        <v>37</v>
      </c>
      <c r="O3983" t="s">
        <v>27140</v>
      </c>
      <c r="P3983" s="13" t="s">
        <v>25683</v>
      </c>
      <c r="Q3983" s="2" t="s">
        <v>27141</v>
      </c>
      <c r="R3983" t="s">
        <v>27142</v>
      </c>
      <c r="S3983" s="13" t="s">
        <v>25683</v>
      </c>
      <c r="T3983" t="s">
        <v>27143</v>
      </c>
      <c r="U3983" t="s">
        <v>27144</v>
      </c>
      <c r="V3983" t="s">
        <v>37</v>
      </c>
      <c r="W3983" t="s">
        <v>42</v>
      </c>
      <c r="X3983" t="s">
        <v>7640</v>
      </c>
      <c r="Y3983" t="s">
        <v>44</v>
      </c>
      <c r="Z3983" t="s">
        <v>1502</v>
      </c>
      <c r="AA3983" t="s">
        <v>27145</v>
      </c>
      <c r="AB3983" t="s">
        <v>1818</v>
      </c>
      <c r="AC3983" t="s">
        <v>27146</v>
      </c>
      <c r="AD3983" t="s">
        <v>27147</v>
      </c>
      <c r="AE3983" t="s">
        <v>27148</v>
      </c>
      <c r="AF3983" t="s">
        <v>115</v>
      </c>
    </row>
    <row r="3984" spans="3:32" x14ac:dyDescent="0.3">
      <c r="C3984" s="21">
        <v>2689233</v>
      </c>
      <c r="D3984" s="20" t="s">
        <v>102</v>
      </c>
      <c r="E3984" s="20" t="s">
        <v>63</v>
      </c>
      <c r="F3984" s="45" t="s">
        <v>27010</v>
      </c>
      <c r="G3984" s="44">
        <v>45232</v>
      </c>
      <c r="H3984" s="20" t="s">
        <v>366</v>
      </c>
      <c r="J3984" t="s">
        <v>33</v>
      </c>
      <c r="K3984" t="s">
        <v>34</v>
      </c>
      <c r="L3984" t="s">
        <v>35</v>
      </c>
      <c r="M3984" t="s">
        <v>52</v>
      </c>
      <c r="N3984" t="s">
        <v>37</v>
      </c>
      <c r="O3984" t="s">
        <v>27011</v>
      </c>
      <c r="P3984" s="13" t="s">
        <v>25824</v>
      </c>
      <c r="Q3984" s="2" t="s">
        <v>27012</v>
      </c>
      <c r="R3984" t="s">
        <v>27011</v>
      </c>
      <c r="S3984" s="13" t="s">
        <v>25824</v>
      </c>
      <c r="T3984" t="s">
        <v>27013</v>
      </c>
      <c r="U3984" t="s">
        <v>27014</v>
      </c>
      <c r="V3984" t="s">
        <v>37</v>
      </c>
      <c r="W3984" t="s">
        <v>42</v>
      </c>
      <c r="X3984" t="s">
        <v>553</v>
      </c>
      <c r="Y3984" t="s">
        <v>44</v>
      </c>
      <c r="Z3984" t="s">
        <v>45</v>
      </c>
      <c r="AA3984" t="s">
        <v>27015</v>
      </c>
      <c r="AB3984" t="s">
        <v>27016</v>
      </c>
      <c r="AC3984" t="s">
        <v>27017</v>
      </c>
      <c r="AD3984" t="s">
        <v>27018</v>
      </c>
      <c r="AE3984" t="s">
        <v>27019</v>
      </c>
      <c r="AF3984" t="s">
        <v>115</v>
      </c>
    </row>
    <row r="3985" spans="3:32" x14ac:dyDescent="0.3">
      <c r="C3985" s="21">
        <v>2689273</v>
      </c>
      <c r="D3985" s="20" t="s">
        <v>102</v>
      </c>
      <c r="E3985" s="20" t="s">
        <v>63</v>
      </c>
      <c r="F3985" s="45" t="s">
        <v>27010</v>
      </c>
      <c r="G3985" s="44">
        <v>45232</v>
      </c>
      <c r="H3985" s="20" t="s">
        <v>366</v>
      </c>
      <c r="J3985" t="s">
        <v>33</v>
      </c>
      <c r="K3985" t="s">
        <v>34</v>
      </c>
      <c r="L3985" t="s">
        <v>35</v>
      </c>
      <c r="M3985" t="s">
        <v>52</v>
      </c>
      <c r="N3985" t="s">
        <v>37</v>
      </c>
      <c r="O3985" t="s">
        <v>24938</v>
      </c>
      <c r="P3985" s="13" t="s">
        <v>25824</v>
      </c>
      <c r="Q3985" s="2" t="s">
        <v>27020</v>
      </c>
      <c r="R3985" t="s">
        <v>27021</v>
      </c>
      <c r="S3985" s="13" t="s">
        <v>25824</v>
      </c>
      <c r="T3985" t="s">
        <v>24940</v>
      </c>
      <c r="U3985" t="s">
        <v>24941</v>
      </c>
      <c r="V3985" t="s">
        <v>37</v>
      </c>
      <c r="W3985" t="s">
        <v>42</v>
      </c>
      <c r="X3985" t="s">
        <v>20829</v>
      </c>
      <c r="Y3985" t="s">
        <v>44</v>
      </c>
      <c r="Z3985" t="s">
        <v>264</v>
      </c>
      <c r="AA3985" t="s">
        <v>24942</v>
      </c>
      <c r="AB3985" t="s">
        <v>124</v>
      </c>
      <c r="AC3985" t="s">
        <v>1717</v>
      </c>
      <c r="AD3985" t="s">
        <v>24945</v>
      </c>
      <c r="AE3985" t="s">
        <v>27022</v>
      </c>
      <c r="AF3985" t="s">
        <v>115</v>
      </c>
    </row>
    <row r="3986" spans="3:32" x14ac:dyDescent="0.3">
      <c r="C3986" s="21">
        <v>2689279</v>
      </c>
      <c r="D3986" s="20" t="s">
        <v>102</v>
      </c>
      <c r="E3986" s="20" t="s">
        <v>30</v>
      </c>
      <c r="F3986" s="45" t="s">
        <v>27010</v>
      </c>
      <c r="G3986" s="44">
        <v>45232</v>
      </c>
      <c r="H3986" s="20" t="s">
        <v>366</v>
      </c>
      <c r="J3986" t="s">
        <v>33</v>
      </c>
      <c r="K3986" t="s">
        <v>34</v>
      </c>
      <c r="L3986" t="s">
        <v>35</v>
      </c>
      <c r="M3986" t="s">
        <v>143</v>
      </c>
      <c r="N3986" t="s">
        <v>37</v>
      </c>
      <c r="O3986" t="s">
        <v>27023</v>
      </c>
      <c r="P3986" s="13" t="s">
        <v>25824</v>
      </c>
      <c r="Q3986" s="2" t="s">
        <v>27024</v>
      </c>
      <c r="R3986" t="s">
        <v>27025</v>
      </c>
      <c r="S3986" s="13" t="s">
        <v>25824</v>
      </c>
      <c r="T3986" t="s">
        <v>27026</v>
      </c>
      <c r="U3986" t="s">
        <v>44</v>
      </c>
      <c r="V3986" t="s">
        <v>37</v>
      </c>
      <c r="W3986" t="s">
        <v>42</v>
      </c>
      <c r="X3986" t="s">
        <v>967</v>
      </c>
      <c r="Y3986" t="s">
        <v>44</v>
      </c>
      <c r="Z3986" t="s">
        <v>387</v>
      </c>
      <c r="AA3986" t="s">
        <v>27027</v>
      </c>
      <c r="AB3986" t="s">
        <v>27028</v>
      </c>
      <c r="AC3986" t="s">
        <v>27029</v>
      </c>
      <c r="AD3986" t="s">
        <v>27030</v>
      </c>
      <c r="AE3986" t="s">
        <v>27031</v>
      </c>
      <c r="AF3986" t="s">
        <v>115</v>
      </c>
    </row>
    <row r="3987" spans="3:32" x14ac:dyDescent="0.3">
      <c r="C3987" s="21">
        <v>2689606</v>
      </c>
      <c r="D3987" s="20" t="s">
        <v>102</v>
      </c>
      <c r="E3987" s="20" t="s">
        <v>63</v>
      </c>
      <c r="F3987" s="45" t="s">
        <v>27010</v>
      </c>
      <c r="G3987" s="44">
        <v>45232</v>
      </c>
      <c r="H3987" s="20" t="s">
        <v>366</v>
      </c>
      <c r="J3987" t="s">
        <v>33</v>
      </c>
      <c r="K3987" t="s">
        <v>34</v>
      </c>
      <c r="L3987" t="s">
        <v>35</v>
      </c>
      <c r="M3987" t="s">
        <v>143</v>
      </c>
      <c r="N3987" t="s">
        <v>37</v>
      </c>
      <c r="O3987" t="s">
        <v>27149</v>
      </c>
      <c r="P3987" s="13" t="s">
        <v>25824</v>
      </c>
      <c r="Q3987" s="2" t="s">
        <v>27150</v>
      </c>
      <c r="R3987" t="s">
        <v>27149</v>
      </c>
      <c r="S3987" s="13" t="s">
        <v>25824</v>
      </c>
      <c r="T3987" t="s">
        <v>27151</v>
      </c>
      <c r="U3987" t="s">
        <v>12509</v>
      </c>
      <c r="V3987" t="s">
        <v>37</v>
      </c>
      <c r="W3987" t="s">
        <v>42</v>
      </c>
      <c r="X3987" t="s">
        <v>25819</v>
      </c>
      <c r="Y3987" t="s">
        <v>44</v>
      </c>
      <c r="Z3987" t="s">
        <v>78</v>
      </c>
      <c r="AA3987" t="s">
        <v>27152</v>
      </c>
      <c r="AB3987" t="s">
        <v>12514</v>
      </c>
      <c r="AC3987" t="s">
        <v>27153</v>
      </c>
      <c r="AD3987" t="s">
        <v>27154</v>
      </c>
      <c r="AE3987" t="s">
        <v>27155</v>
      </c>
      <c r="AF3987" t="s">
        <v>115</v>
      </c>
    </row>
    <row r="3988" spans="3:32" x14ac:dyDescent="0.3">
      <c r="C3988" s="21">
        <v>2689792</v>
      </c>
      <c r="D3988" s="20" t="s">
        <v>102</v>
      </c>
      <c r="E3988" s="20" t="s">
        <v>63</v>
      </c>
      <c r="F3988" s="45" t="s">
        <v>27010</v>
      </c>
      <c r="G3988" s="44">
        <v>45232</v>
      </c>
      <c r="H3988" s="20" t="s">
        <v>366</v>
      </c>
      <c r="J3988" t="s">
        <v>33</v>
      </c>
      <c r="K3988" t="s">
        <v>142</v>
      </c>
      <c r="L3988" t="s">
        <v>35</v>
      </c>
      <c r="M3988" t="s">
        <v>143</v>
      </c>
      <c r="N3988" t="s">
        <v>37</v>
      </c>
      <c r="O3988" t="s">
        <v>27156</v>
      </c>
      <c r="P3988" s="13" t="s">
        <v>25824</v>
      </c>
      <c r="Q3988" s="2" t="s">
        <v>44</v>
      </c>
      <c r="R3988" t="s">
        <v>27157</v>
      </c>
      <c r="S3988" s="13" t="s">
        <v>25824</v>
      </c>
      <c r="T3988" t="s">
        <v>27158</v>
      </c>
      <c r="U3988" t="s">
        <v>44</v>
      </c>
      <c r="V3988" t="s">
        <v>37</v>
      </c>
      <c r="W3988" t="s">
        <v>42</v>
      </c>
      <c r="X3988" t="s">
        <v>164</v>
      </c>
      <c r="Y3988" t="s">
        <v>44</v>
      </c>
      <c r="Z3988" t="s">
        <v>45</v>
      </c>
      <c r="AA3988" t="s">
        <v>27159</v>
      </c>
      <c r="AB3988" t="s">
        <v>44</v>
      </c>
      <c r="AC3988" t="s">
        <v>44</v>
      </c>
      <c r="AD3988" t="s">
        <v>27160</v>
      </c>
      <c r="AE3988" t="s">
        <v>27161</v>
      </c>
      <c r="AF3988" t="s">
        <v>115</v>
      </c>
    </row>
    <row r="3989" spans="3:32" x14ac:dyDescent="0.3">
      <c r="C3989" s="21">
        <v>2690122</v>
      </c>
      <c r="D3989" s="20" t="s">
        <v>102</v>
      </c>
      <c r="E3989" s="20" t="s">
        <v>63</v>
      </c>
      <c r="F3989" s="45" t="s">
        <v>27010</v>
      </c>
      <c r="G3989" s="44">
        <v>45232</v>
      </c>
      <c r="H3989" s="20" t="s">
        <v>366</v>
      </c>
      <c r="J3989" t="s">
        <v>33</v>
      </c>
      <c r="K3989" t="s">
        <v>34</v>
      </c>
      <c r="L3989" t="s">
        <v>35</v>
      </c>
      <c r="M3989" t="s">
        <v>64</v>
      </c>
      <c r="N3989" t="s">
        <v>37</v>
      </c>
      <c r="O3989" t="s">
        <v>27064</v>
      </c>
      <c r="P3989" s="13" t="s">
        <v>25824</v>
      </c>
      <c r="Q3989" s="2" t="s">
        <v>27065</v>
      </c>
      <c r="R3989" t="s">
        <v>27066</v>
      </c>
      <c r="S3989" s="13" t="s">
        <v>25824</v>
      </c>
      <c r="T3989" t="s">
        <v>27067</v>
      </c>
      <c r="U3989" t="s">
        <v>27068</v>
      </c>
      <c r="V3989" t="s">
        <v>37</v>
      </c>
      <c r="W3989" t="s">
        <v>42</v>
      </c>
      <c r="X3989" t="s">
        <v>3996</v>
      </c>
      <c r="Y3989" t="s">
        <v>44</v>
      </c>
      <c r="Z3989" t="s">
        <v>3997</v>
      </c>
      <c r="AA3989" t="s">
        <v>27069</v>
      </c>
      <c r="AB3989" t="s">
        <v>27070</v>
      </c>
      <c r="AC3989" t="s">
        <v>27071</v>
      </c>
      <c r="AD3989" t="s">
        <v>27072</v>
      </c>
      <c r="AE3989" t="s">
        <v>27073</v>
      </c>
      <c r="AF3989" t="s">
        <v>115</v>
      </c>
    </row>
    <row r="3990" spans="3:32" x14ac:dyDescent="0.3">
      <c r="C3990" s="21">
        <v>2685916</v>
      </c>
      <c r="D3990" s="20" t="s">
        <v>102</v>
      </c>
      <c r="E3990" s="20" t="s">
        <v>63</v>
      </c>
      <c r="F3990" s="45" t="s">
        <v>26755</v>
      </c>
      <c r="G3990" s="44" t="s">
        <v>26755</v>
      </c>
      <c r="H3990" s="20" t="s">
        <v>366</v>
      </c>
      <c r="J3990" t="s">
        <v>33</v>
      </c>
      <c r="K3990" t="s">
        <v>382</v>
      </c>
      <c r="L3990" t="s">
        <v>35</v>
      </c>
      <c r="M3990" t="s">
        <v>64</v>
      </c>
      <c r="N3990" t="s">
        <v>37</v>
      </c>
      <c r="O3990" t="s">
        <v>22177</v>
      </c>
      <c r="P3990" s="13" t="s">
        <v>25477</v>
      </c>
      <c r="Q3990" s="2" t="s">
        <v>44</v>
      </c>
      <c r="R3990" t="s">
        <v>22178</v>
      </c>
      <c r="S3990" s="13" t="s">
        <v>25477</v>
      </c>
      <c r="T3990" t="s">
        <v>22179</v>
      </c>
      <c r="U3990" t="s">
        <v>44</v>
      </c>
      <c r="V3990" t="s">
        <v>37</v>
      </c>
      <c r="W3990" t="s">
        <v>42</v>
      </c>
      <c r="X3990" t="s">
        <v>164</v>
      </c>
      <c r="Y3990" t="s">
        <v>44</v>
      </c>
      <c r="Z3990" t="s">
        <v>78</v>
      </c>
      <c r="AA3990" t="s">
        <v>22180</v>
      </c>
      <c r="AB3990" t="s">
        <v>22181</v>
      </c>
      <c r="AC3990" t="s">
        <v>44</v>
      </c>
      <c r="AD3990" t="s">
        <v>22182</v>
      </c>
      <c r="AE3990" t="s">
        <v>27607</v>
      </c>
      <c r="AF3990" t="s">
        <v>115</v>
      </c>
    </row>
    <row r="3991" spans="3:32" x14ac:dyDescent="0.3">
      <c r="C3991" s="21">
        <v>2690581</v>
      </c>
      <c r="D3991" s="20" t="s">
        <v>102</v>
      </c>
      <c r="E3991" s="20" t="s">
        <v>63</v>
      </c>
      <c r="F3991" s="45" t="s">
        <v>27010</v>
      </c>
      <c r="G3991" s="44" t="s">
        <v>26755</v>
      </c>
      <c r="H3991" s="20" t="s">
        <v>366</v>
      </c>
      <c r="J3991" t="s">
        <v>33</v>
      </c>
      <c r="K3991" t="s">
        <v>34</v>
      </c>
      <c r="L3991" t="s">
        <v>35</v>
      </c>
      <c r="M3991" t="s">
        <v>52</v>
      </c>
      <c r="N3991" t="s">
        <v>37</v>
      </c>
      <c r="O3991" t="s">
        <v>27088</v>
      </c>
      <c r="P3991" s="13" t="s">
        <v>25824</v>
      </c>
      <c r="Q3991" s="2" t="s">
        <v>27089</v>
      </c>
      <c r="R3991" t="s">
        <v>27090</v>
      </c>
      <c r="S3991" s="13" t="s">
        <v>25824</v>
      </c>
      <c r="T3991" t="s">
        <v>27091</v>
      </c>
      <c r="U3991" t="s">
        <v>124</v>
      </c>
      <c r="V3991" t="s">
        <v>37</v>
      </c>
      <c r="W3991" t="s">
        <v>42</v>
      </c>
      <c r="X3991" t="s">
        <v>3237</v>
      </c>
      <c r="Y3991" t="s">
        <v>44</v>
      </c>
      <c r="Z3991" t="s">
        <v>45</v>
      </c>
      <c r="AA3991" t="s">
        <v>27092</v>
      </c>
      <c r="AB3991" t="s">
        <v>124</v>
      </c>
      <c r="AC3991" t="s">
        <v>27093</v>
      </c>
      <c r="AD3991" t="s">
        <v>27094</v>
      </c>
      <c r="AE3991" t="s">
        <v>27095</v>
      </c>
      <c r="AF3991" t="s">
        <v>115</v>
      </c>
    </row>
    <row r="3992" spans="3:32" x14ac:dyDescent="0.3">
      <c r="C3992" s="21">
        <v>2690640</v>
      </c>
      <c r="D3992" s="20" t="s">
        <v>102</v>
      </c>
      <c r="E3992" s="20" t="s">
        <v>63</v>
      </c>
      <c r="F3992" s="45" t="s">
        <v>27010</v>
      </c>
      <c r="G3992" s="44" t="s">
        <v>26755</v>
      </c>
      <c r="H3992" s="20" t="s">
        <v>366</v>
      </c>
      <c r="J3992" t="s">
        <v>33</v>
      </c>
      <c r="K3992" t="s">
        <v>34</v>
      </c>
      <c r="L3992" t="s">
        <v>35</v>
      </c>
      <c r="M3992" t="s">
        <v>52</v>
      </c>
      <c r="N3992" t="s">
        <v>37</v>
      </c>
      <c r="O3992" t="s">
        <v>27096</v>
      </c>
      <c r="P3992" s="13" t="s">
        <v>25824</v>
      </c>
      <c r="Q3992" s="2" t="s">
        <v>27097</v>
      </c>
      <c r="R3992" t="s">
        <v>27098</v>
      </c>
      <c r="S3992" s="13" t="s">
        <v>25824</v>
      </c>
      <c r="T3992" t="s">
        <v>27099</v>
      </c>
      <c r="U3992" t="s">
        <v>200</v>
      </c>
      <c r="V3992" t="s">
        <v>37</v>
      </c>
      <c r="W3992" t="s">
        <v>42</v>
      </c>
      <c r="X3992" t="s">
        <v>428</v>
      </c>
      <c r="Y3992" t="s">
        <v>44</v>
      </c>
      <c r="Z3992" t="s">
        <v>45</v>
      </c>
      <c r="AA3992" t="s">
        <v>27100</v>
      </c>
      <c r="AB3992" t="s">
        <v>27101</v>
      </c>
      <c r="AC3992" t="s">
        <v>27102</v>
      </c>
      <c r="AD3992" t="s">
        <v>27103</v>
      </c>
      <c r="AE3992" t="s">
        <v>27104</v>
      </c>
      <c r="AF3992" t="s">
        <v>115</v>
      </c>
    </row>
    <row r="3993" spans="3:32" x14ac:dyDescent="0.3">
      <c r="C3993" s="21">
        <v>2690894</v>
      </c>
      <c r="D3993" s="20" t="s">
        <v>102</v>
      </c>
      <c r="E3993" s="20" t="s">
        <v>63</v>
      </c>
      <c r="F3993" s="45" t="s">
        <v>27162</v>
      </c>
      <c r="G3993" s="44" t="s">
        <v>26755</v>
      </c>
      <c r="H3993" s="20" t="s">
        <v>366</v>
      </c>
      <c r="J3993" t="s">
        <v>33</v>
      </c>
      <c r="K3993" t="s">
        <v>34</v>
      </c>
      <c r="L3993" t="s">
        <v>35</v>
      </c>
      <c r="M3993" t="s">
        <v>292</v>
      </c>
      <c r="N3993" t="s">
        <v>37</v>
      </c>
      <c r="O3993" t="s">
        <v>27163</v>
      </c>
      <c r="P3993" s="13" t="s">
        <v>25977</v>
      </c>
      <c r="Q3993" s="2" t="s">
        <v>44</v>
      </c>
      <c r="R3993" t="s">
        <v>27164</v>
      </c>
      <c r="S3993" s="13" t="s">
        <v>25977</v>
      </c>
      <c r="T3993" t="s">
        <v>27165</v>
      </c>
      <c r="U3993" t="s">
        <v>44</v>
      </c>
      <c r="V3993" t="s">
        <v>37</v>
      </c>
      <c r="W3993" t="s">
        <v>42</v>
      </c>
      <c r="X3993" t="s">
        <v>164</v>
      </c>
      <c r="Y3993" t="s">
        <v>44</v>
      </c>
      <c r="Z3993" t="s">
        <v>78</v>
      </c>
      <c r="AA3993" t="s">
        <v>27166</v>
      </c>
      <c r="AB3993" t="s">
        <v>21494</v>
      </c>
      <c r="AC3993" t="s">
        <v>44</v>
      </c>
      <c r="AD3993" t="s">
        <v>21495</v>
      </c>
      <c r="AE3993" t="s">
        <v>27167</v>
      </c>
      <c r="AF3993" t="s">
        <v>115</v>
      </c>
    </row>
    <row r="3994" spans="3:32" x14ac:dyDescent="0.3">
      <c r="C3994" s="21">
        <v>2691419</v>
      </c>
      <c r="D3994" s="20" t="s">
        <v>102</v>
      </c>
      <c r="E3994" s="20" t="s">
        <v>63</v>
      </c>
      <c r="F3994" s="45" t="s">
        <v>27162</v>
      </c>
      <c r="G3994" s="44" t="s">
        <v>26755</v>
      </c>
      <c r="H3994" s="20" t="s">
        <v>366</v>
      </c>
      <c r="J3994" t="s">
        <v>33</v>
      </c>
      <c r="K3994" t="s">
        <v>142</v>
      </c>
      <c r="L3994" t="s">
        <v>35</v>
      </c>
      <c r="M3994" t="s">
        <v>117</v>
      </c>
      <c r="N3994" t="s">
        <v>37</v>
      </c>
      <c r="O3994" t="s">
        <v>27168</v>
      </c>
      <c r="P3994" s="13" t="s">
        <v>25977</v>
      </c>
      <c r="Q3994" s="2" t="s">
        <v>27169</v>
      </c>
      <c r="R3994" t="s">
        <v>27168</v>
      </c>
      <c r="S3994" s="13" t="s">
        <v>25977</v>
      </c>
      <c r="T3994" t="s">
        <v>27170</v>
      </c>
      <c r="U3994" t="s">
        <v>27171</v>
      </c>
      <c r="V3994" t="s">
        <v>37</v>
      </c>
      <c r="W3994" t="s">
        <v>42</v>
      </c>
      <c r="X3994" t="s">
        <v>5321</v>
      </c>
      <c r="Y3994" t="s">
        <v>44</v>
      </c>
      <c r="Z3994" t="s">
        <v>45</v>
      </c>
      <c r="AA3994" t="s">
        <v>27172</v>
      </c>
      <c r="AB3994" t="s">
        <v>27173</v>
      </c>
      <c r="AC3994" t="s">
        <v>27173</v>
      </c>
      <c r="AD3994" t="s">
        <v>27174</v>
      </c>
      <c r="AE3994" t="s">
        <v>27175</v>
      </c>
      <c r="AF3994" t="s">
        <v>115</v>
      </c>
    </row>
    <row r="3995" spans="3:32" x14ac:dyDescent="0.3">
      <c r="C3995" s="21">
        <v>2691431</v>
      </c>
      <c r="D3995" s="20" t="s">
        <v>102</v>
      </c>
      <c r="E3995" s="20" t="s">
        <v>63</v>
      </c>
      <c r="F3995" s="45" t="s">
        <v>27162</v>
      </c>
      <c r="G3995" s="44" t="s">
        <v>26755</v>
      </c>
      <c r="H3995" s="20" t="s">
        <v>366</v>
      </c>
      <c r="J3995" t="s">
        <v>33</v>
      </c>
      <c r="K3995" t="s">
        <v>34</v>
      </c>
      <c r="L3995" t="s">
        <v>35</v>
      </c>
      <c r="M3995" t="s">
        <v>52</v>
      </c>
      <c r="N3995" t="s">
        <v>37</v>
      </c>
      <c r="O3995" t="s">
        <v>27176</v>
      </c>
      <c r="P3995" s="13" t="s">
        <v>25977</v>
      </c>
      <c r="Q3995" s="2" t="s">
        <v>27177</v>
      </c>
      <c r="R3995" t="s">
        <v>27178</v>
      </c>
      <c r="S3995" s="13" t="s">
        <v>25977</v>
      </c>
      <c r="T3995" t="s">
        <v>27179</v>
      </c>
      <c r="U3995" t="s">
        <v>27180</v>
      </c>
      <c r="V3995" t="s">
        <v>37</v>
      </c>
      <c r="W3995" t="s">
        <v>42</v>
      </c>
      <c r="X3995" t="s">
        <v>5347</v>
      </c>
      <c r="Y3995" t="s">
        <v>44</v>
      </c>
      <c r="Z3995" t="s">
        <v>3430</v>
      </c>
      <c r="AA3995" t="s">
        <v>27181</v>
      </c>
      <c r="AB3995" t="s">
        <v>27182</v>
      </c>
      <c r="AC3995" t="s">
        <v>124</v>
      </c>
      <c r="AD3995" t="s">
        <v>27183</v>
      </c>
      <c r="AE3995" t="s">
        <v>27184</v>
      </c>
      <c r="AF3995" t="s">
        <v>115</v>
      </c>
    </row>
    <row r="3996" spans="3:32" x14ac:dyDescent="0.3">
      <c r="C3996" s="21">
        <v>2691636</v>
      </c>
      <c r="D3996" s="20" t="s">
        <v>102</v>
      </c>
      <c r="E3996" s="20" t="s">
        <v>63</v>
      </c>
      <c r="F3996" s="45" t="s">
        <v>27162</v>
      </c>
      <c r="G3996" s="44" t="s">
        <v>26755</v>
      </c>
      <c r="H3996" s="20" t="s">
        <v>366</v>
      </c>
      <c r="J3996" t="s">
        <v>33</v>
      </c>
      <c r="K3996" t="s">
        <v>34</v>
      </c>
      <c r="L3996" t="s">
        <v>35</v>
      </c>
      <c r="M3996" t="s">
        <v>36</v>
      </c>
      <c r="N3996" t="s">
        <v>37</v>
      </c>
      <c r="O3996" t="s">
        <v>27185</v>
      </c>
      <c r="P3996" s="13" t="s">
        <v>25977</v>
      </c>
      <c r="Q3996" s="2" t="s">
        <v>44</v>
      </c>
      <c r="R3996" t="s">
        <v>27186</v>
      </c>
      <c r="S3996" s="13" t="s">
        <v>25977</v>
      </c>
      <c r="T3996" t="s">
        <v>27187</v>
      </c>
      <c r="U3996" t="s">
        <v>44</v>
      </c>
      <c r="V3996" t="s">
        <v>37</v>
      </c>
      <c r="W3996" t="s">
        <v>42</v>
      </c>
      <c r="X3996" t="s">
        <v>164</v>
      </c>
      <c r="Y3996" t="s">
        <v>44</v>
      </c>
      <c r="Z3996" t="s">
        <v>78</v>
      </c>
      <c r="AA3996" t="s">
        <v>27188</v>
      </c>
      <c r="AB3996" t="s">
        <v>44</v>
      </c>
      <c r="AC3996" t="s">
        <v>44</v>
      </c>
      <c r="AD3996" t="s">
        <v>25902</v>
      </c>
      <c r="AE3996" t="s">
        <v>27189</v>
      </c>
      <c r="AF3996" t="s">
        <v>115</v>
      </c>
    </row>
    <row r="3997" spans="3:32" x14ac:dyDescent="0.3">
      <c r="C3997" s="21">
        <v>2691640</v>
      </c>
      <c r="D3997" s="20" t="s">
        <v>102</v>
      </c>
      <c r="E3997" s="20" t="s">
        <v>63</v>
      </c>
      <c r="F3997" s="45" t="s">
        <v>27162</v>
      </c>
      <c r="G3997" s="44" t="s">
        <v>26755</v>
      </c>
      <c r="H3997" s="20" t="s">
        <v>366</v>
      </c>
      <c r="J3997" t="s">
        <v>33</v>
      </c>
      <c r="K3997" t="s">
        <v>34</v>
      </c>
      <c r="L3997" t="s">
        <v>35</v>
      </c>
      <c r="M3997" t="s">
        <v>36</v>
      </c>
      <c r="N3997" t="s">
        <v>37</v>
      </c>
      <c r="O3997" t="s">
        <v>27185</v>
      </c>
      <c r="P3997" s="13" t="s">
        <v>25977</v>
      </c>
      <c r="Q3997" s="2" t="s">
        <v>44</v>
      </c>
      <c r="R3997" t="s">
        <v>27186</v>
      </c>
      <c r="S3997" s="13" t="s">
        <v>25977</v>
      </c>
      <c r="T3997" t="s">
        <v>27187</v>
      </c>
      <c r="U3997" t="s">
        <v>44</v>
      </c>
      <c r="V3997" t="s">
        <v>37</v>
      </c>
      <c r="W3997" t="s">
        <v>42</v>
      </c>
      <c r="X3997" t="s">
        <v>164</v>
      </c>
      <c r="Y3997" t="s">
        <v>44</v>
      </c>
      <c r="Z3997" t="s">
        <v>78</v>
      </c>
      <c r="AA3997" t="s">
        <v>27188</v>
      </c>
      <c r="AB3997" t="s">
        <v>44</v>
      </c>
      <c r="AC3997" t="s">
        <v>44</v>
      </c>
      <c r="AD3997" t="s">
        <v>27190</v>
      </c>
      <c r="AE3997" t="s">
        <v>27191</v>
      </c>
      <c r="AF3997" t="s">
        <v>115</v>
      </c>
    </row>
    <row r="3998" spans="3:32" x14ac:dyDescent="0.3">
      <c r="C3998" s="21">
        <v>2691815</v>
      </c>
      <c r="D3998" s="20" t="s">
        <v>102</v>
      </c>
      <c r="E3998" s="20" t="s">
        <v>63</v>
      </c>
      <c r="F3998" s="45" t="s">
        <v>27162</v>
      </c>
      <c r="G3998" s="44" t="s">
        <v>26755</v>
      </c>
      <c r="H3998" s="20" t="s">
        <v>366</v>
      </c>
      <c r="J3998" t="s">
        <v>33</v>
      </c>
      <c r="K3998" t="s">
        <v>34</v>
      </c>
      <c r="L3998" t="s">
        <v>35</v>
      </c>
      <c r="M3998" t="s">
        <v>36</v>
      </c>
      <c r="N3998" t="s">
        <v>37</v>
      </c>
      <c r="O3998" t="s">
        <v>25740</v>
      </c>
      <c r="P3998" s="13" t="s">
        <v>25977</v>
      </c>
      <c r="Q3998" s="2" t="s">
        <v>27424</v>
      </c>
      <c r="R3998" t="s">
        <v>27425</v>
      </c>
      <c r="S3998" s="13" t="s">
        <v>25977</v>
      </c>
      <c r="T3998" t="s">
        <v>25743</v>
      </c>
      <c r="U3998" t="s">
        <v>44</v>
      </c>
      <c r="V3998" t="s">
        <v>37</v>
      </c>
      <c r="W3998" t="s">
        <v>42</v>
      </c>
      <c r="X3998" t="s">
        <v>5900</v>
      </c>
      <c r="Y3998" t="s">
        <v>44</v>
      </c>
      <c r="Z3998" t="s">
        <v>45</v>
      </c>
      <c r="AA3998" t="s">
        <v>25744</v>
      </c>
      <c r="AB3998" t="s">
        <v>27426</v>
      </c>
      <c r="AC3998" t="s">
        <v>27426</v>
      </c>
      <c r="AD3998" t="s">
        <v>27427</v>
      </c>
      <c r="AE3998" t="s">
        <v>27428</v>
      </c>
      <c r="AF3998" t="s">
        <v>115</v>
      </c>
    </row>
    <row r="3999" spans="3:32" x14ac:dyDescent="0.3">
      <c r="C3999" s="21">
        <v>2691848</v>
      </c>
      <c r="D3999" s="20" t="s">
        <v>102</v>
      </c>
      <c r="E3999" s="20" t="s">
        <v>63</v>
      </c>
      <c r="F3999" s="45" t="s">
        <v>27162</v>
      </c>
      <c r="G3999" s="44" t="s">
        <v>26755</v>
      </c>
      <c r="H3999" s="20" t="s">
        <v>366</v>
      </c>
      <c r="J3999" t="s">
        <v>33</v>
      </c>
      <c r="K3999" t="s">
        <v>34</v>
      </c>
      <c r="L3999" t="s">
        <v>35</v>
      </c>
      <c r="M3999" t="s">
        <v>52</v>
      </c>
      <c r="N3999" t="s">
        <v>37</v>
      </c>
      <c r="O3999" t="s">
        <v>27195</v>
      </c>
      <c r="P3999" s="13" t="s">
        <v>25977</v>
      </c>
      <c r="Q3999" s="2" t="s">
        <v>27196</v>
      </c>
      <c r="R3999" t="s">
        <v>27197</v>
      </c>
      <c r="S3999" s="13" t="s">
        <v>25977</v>
      </c>
      <c r="T3999" t="s">
        <v>27198</v>
      </c>
      <c r="U3999" t="s">
        <v>124</v>
      </c>
      <c r="V3999" t="s">
        <v>37</v>
      </c>
      <c r="W3999" t="s">
        <v>42</v>
      </c>
      <c r="X3999" t="s">
        <v>4407</v>
      </c>
      <c r="Y3999" t="s">
        <v>44</v>
      </c>
      <c r="Z3999" t="s">
        <v>45</v>
      </c>
      <c r="AA3999" t="s">
        <v>27199</v>
      </c>
      <c r="AB3999" t="s">
        <v>27200</v>
      </c>
      <c r="AC3999" t="s">
        <v>27201</v>
      </c>
      <c r="AD3999" t="s">
        <v>27202</v>
      </c>
      <c r="AE3999" t="s">
        <v>27203</v>
      </c>
      <c r="AF3999" t="s">
        <v>115</v>
      </c>
    </row>
    <row r="4000" spans="3:32" x14ac:dyDescent="0.3">
      <c r="C4000" s="21">
        <v>2692371</v>
      </c>
      <c r="D4000" s="20" t="s">
        <v>102</v>
      </c>
      <c r="E4000" s="20" t="s">
        <v>63</v>
      </c>
      <c r="F4000" s="45" t="s">
        <v>27162</v>
      </c>
      <c r="G4000" s="44" t="s">
        <v>26755</v>
      </c>
      <c r="H4000" s="20" t="s">
        <v>366</v>
      </c>
      <c r="J4000" t="s">
        <v>33</v>
      </c>
      <c r="K4000" t="s">
        <v>34</v>
      </c>
      <c r="L4000" t="s">
        <v>35</v>
      </c>
      <c r="M4000" t="s">
        <v>292</v>
      </c>
      <c r="N4000" t="s">
        <v>37</v>
      </c>
      <c r="O4000" t="s">
        <v>26936</v>
      </c>
      <c r="P4000" s="13" t="s">
        <v>25977</v>
      </c>
      <c r="Q4000" s="2" t="s">
        <v>44</v>
      </c>
      <c r="R4000" t="s">
        <v>26937</v>
      </c>
      <c r="S4000" s="13" t="s">
        <v>25977</v>
      </c>
      <c r="T4000" t="s">
        <v>26938</v>
      </c>
      <c r="U4000" t="s">
        <v>44</v>
      </c>
      <c r="V4000" t="s">
        <v>37</v>
      </c>
      <c r="W4000" t="s">
        <v>42</v>
      </c>
      <c r="X4000" t="s">
        <v>164</v>
      </c>
      <c r="Y4000" t="s">
        <v>44</v>
      </c>
      <c r="Z4000" t="s">
        <v>78</v>
      </c>
      <c r="AA4000" t="s">
        <v>26939</v>
      </c>
      <c r="AB4000" t="s">
        <v>26940</v>
      </c>
      <c r="AC4000" t="s">
        <v>44</v>
      </c>
      <c r="AD4000" t="s">
        <v>27204</v>
      </c>
      <c r="AE4000" t="s">
        <v>27205</v>
      </c>
      <c r="AF4000" t="s">
        <v>115</v>
      </c>
    </row>
    <row r="4001" spans="3:32" x14ac:dyDescent="0.3">
      <c r="C4001" s="21">
        <v>2692377</v>
      </c>
      <c r="D4001" s="20" t="s">
        <v>102</v>
      </c>
      <c r="E4001" s="20" t="s">
        <v>63</v>
      </c>
      <c r="F4001" s="45" t="s">
        <v>27162</v>
      </c>
      <c r="G4001" s="44" t="s">
        <v>26755</v>
      </c>
      <c r="H4001" s="20" t="s">
        <v>366</v>
      </c>
      <c r="J4001" t="s">
        <v>33</v>
      </c>
      <c r="K4001" t="s">
        <v>34</v>
      </c>
      <c r="L4001" t="s">
        <v>35</v>
      </c>
      <c r="M4001" t="s">
        <v>52</v>
      </c>
      <c r="N4001" t="s">
        <v>37</v>
      </c>
      <c r="O4001" t="s">
        <v>27206</v>
      </c>
      <c r="P4001" s="13" t="s">
        <v>25977</v>
      </c>
      <c r="Q4001" s="2" t="s">
        <v>27207</v>
      </c>
      <c r="R4001" t="s">
        <v>27208</v>
      </c>
      <c r="S4001" s="13" t="s">
        <v>25977</v>
      </c>
      <c r="T4001" t="s">
        <v>27209</v>
      </c>
      <c r="U4001" t="s">
        <v>124</v>
      </c>
      <c r="V4001" t="s">
        <v>37</v>
      </c>
      <c r="W4001" t="s">
        <v>42</v>
      </c>
      <c r="X4001" t="s">
        <v>2219</v>
      </c>
      <c r="Y4001" t="s">
        <v>44</v>
      </c>
      <c r="Z4001" t="s">
        <v>45</v>
      </c>
      <c r="AA4001" t="s">
        <v>27210</v>
      </c>
      <c r="AB4001" t="s">
        <v>124</v>
      </c>
      <c r="AC4001" t="s">
        <v>27211</v>
      </c>
      <c r="AD4001" t="s">
        <v>27212</v>
      </c>
      <c r="AE4001" t="s">
        <v>27213</v>
      </c>
      <c r="AF4001" t="s">
        <v>115</v>
      </c>
    </row>
    <row r="4002" spans="3:32" x14ac:dyDescent="0.3">
      <c r="C4002" s="21">
        <v>2692403</v>
      </c>
      <c r="D4002" s="20" t="s">
        <v>102</v>
      </c>
      <c r="E4002" s="20" t="s">
        <v>30</v>
      </c>
      <c r="F4002" s="45" t="s">
        <v>27162</v>
      </c>
      <c r="G4002" s="44" t="s">
        <v>26755</v>
      </c>
      <c r="H4002" s="20" t="s">
        <v>366</v>
      </c>
      <c r="I4002" t="s">
        <v>27699</v>
      </c>
      <c r="J4002" t="s">
        <v>33</v>
      </c>
      <c r="K4002" t="s">
        <v>34</v>
      </c>
      <c r="L4002" t="s">
        <v>35</v>
      </c>
      <c r="M4002" t="s">
        <v>52</v>
      </c>
      <c r="N4002" t="s">
        <v>37</v>
      </c>
      <c r="O4002" t="s">
        <v>24039</v>
      </c>
      <c r="P4002" s="13" t="s">
        <v>25977</v>
      </c>
      <c r="Q4002" s="2" t="s">
        <v>44</v>
      </c>
      <c r="R4002" t="s">
        <v>24040</v>
      </c>
      <c r="S4002" s="13" t="s">
        <v>25977</v>
      </c>
      <c r="T4002" t="s">
        <v>24041</v>
      </c>
      <c r="U4002" t="s">
        <v>44</v>
      </c>
      <c r="V4002" t="s">
        <v>37</v>
      </c>
      <c r="W4002" t="s">
        <v>42</v>
      </c>
      <c r="X4002" t="s">
        <v>164</v>
      </c>
      <c r="Y4002" t="s">
        <v>44</v>
      </c>
      <c r="Z4002" t="s">
        <v>78</v>
      </c>
      <c r="AA4002" t="s">
        <v>24042</v>
      </c>
      <c r="AB4002" t="s">
        <v>44</v>
      </c>
      <c r="AC4002" t="s">
        <v>44</v>
      </c>
      <c r="AD4002" t="s">
        <v>27214</v>
      </c>
      <c r="AE4002" t="s">
        <v>27215</v>
      </c>
      <c r="AF4002" t="s">
        <v>115</v>
      </c>
    </row>
    <row r="4003" spans="3:32" x14ac:dyDescent="0.3">
      <c r="C4003" s="21">
        <v>2692480</v>
      </c>
      <c r="D4003" s="20" t="s">
        <v>102</v>
      </c>
      <c r="E4003" s="20" t="s">
        <v>63</v>
      </c>
      <c r="F4003" s="45" t="s">
        <v>27162</v>
      </c>
      <c r="G4003" s="44" t="s">
        <v>26755</v>
      </c>
      <c r="H4003" s="20" t="s">
        <v>366</v>
      </c>
      <c r="J4003" t="s">
        <v>33</v>
      </c>
      <c r="K4003" t="s">
        <v>34</v>
      </c>
      <c r="L4003" t="s">
        <v>35</v>
      </c>
      <c r="M4003" t="s">
        <v>64</v>
      </c>
      <c r="N4003" t="s">
        <v>37</v>
      </c>
      <c r="O4003" t="s">
        <v>27216</v>
      </c>
      <c r="P4003" s="13" t="s">
        <v>27128</v>
      </c>
      <c r="Q4003" s="2" t="s">
        <v>44</v>
      </c>
      <c r="R4003" t="s">
        <v>27217</v>
      </c>
      <c r="S4003" s="13" t="s">
        <v>27128</v>
      </c>
      <c r="T4003" t="s">
        <v>27218</v>
      </c>
      <c r="U4003" t="s">
        <v>44</v>
      </c>
      <c r="V4003" t="s">
        <v>37</v>
      </c>
      <c r="W4003" t="s">
        <v>42</v>
      </c>
      <c r="X4003" t="s">
        <v>164</v>
      </c>
      <c r="Y4003" t="s">
        <v>44</v>
      </c>
      <c r="Z4003" t="s">
        <v>78</v>
      </c>
      <c r="AA4003" t="s">
        <v>27219</v>
      </c>
      <c r="AB4003" t="s">
        <v>27220</v>
      </c>
      <c r="AC4003" t="s">
        <v>44</v>
      </c>
      <c r="AD4003" t="s">
        <v>27221</v>
      </c>
      <c r="AE4003" t="s">
        <v>27222</v>
      </c>
      <c r="AF4003" t="s">
        <v>115</v>
      </c>
    </row>
    <row r="4004" spans="3:32" x14ac:dyDescent="0.3">
      <c r="C4004" s="21">
        <v>2692883</v>
      </c>
      <c r="D4004" s="20" t="s">
        <v>102</v>
      </c>
      <c r="E4004" s="20" t="s">
        <v>509</v>
      </c>
      <c r="F4004" s="45" t="s">
        <v>27162</v>
      </c>
      <c r="G4004" s="44" t="s">
        <v>26755</v>
      </c>
      <c r="H4004" s="20" t="s">
        <v>366</v>
      </c>
      <c r="J4004" t="s">
        <v>33</v>
      </c>
      <c r="K4004" t="s">
        <v>34</v>
      </c>
      <c r="L4004" t="s">
        <v>35</v>
      </c>
      <c r="M4004" t="s">
        <v>52</v>
      </c>
      <c r="N4004" t="s">
        <v>37</v>
      </c>
      <c r="O4004" t="s">
        <v>27429</v>
      </c>
      <c r="P4004" s="13" t="s">
        <v>27128</v>
      </c>
      <c r="Q4004" s="2" t="s">
        <v>27430</v>
      </c>
      <c r="R4004" t="s">
        <v>27431</v>
      </c>
      <c r="S4004" s="13" t="s">
        <v>27128</v>
      </c>
      <c r="T4004" t="s">
        <v>27432</v>
      </c>
      <c r="U4004" t="s">
        <v>27429</v>
      </c>
      <c r="V4004" t="s">
        <v>37</v>
      </c>
      <c r="W4004" t="s">
        <v>42</v>
      </c>
      <c r="X4004" t="s">
        <v>1570</v>
      </c>
      <c r="Y4004" t="s">
        <v>44</v>
      </c>
      <c r="Z4004" t="s">
        <v>45</v>
      </c>
      <c r="AA4004" t="s">
        <v>27433</v>
      </c>
      <c r="AB4004" t="s">
        <v>124</v>
      </c>
      <c r="AC4004" t="s">
        <v>27434</v>
      </c>
      <c r="AD4004" t="s">
        <v>27435</v>
      </c>
      <c r="AE4004" t="s">
        <v>27436</v>
      </c>
      <c r="AF4004" t="s">
        <v>115</v>
      </c>
    </row>
    <row r="4005" spans="3:32" x14ac:dyDescent="0.3">
      <c r="C4005" s="21">
        <v>2692925</v>
      </c>
      <c r="D4005" s="20" t="s">
        <v>102</v>
      </c>
      <c r="E4005" s="20" t="s">
        <v>357</v>
      </c>
      <c r="F4005" s="45" t="s">
        <v>27162</v>
      </c>
      <c r="G4005" s="44" t="s">
        <v>26755</v>
      </c>
      <c r="H4005" s="20" t="s">
        <v>366</v>
      </c>
      <c r="J4005" t="s">
        <v>33</v>
      </c>
      <c r="K4005" t="s">
        <v>34</v>
      </c>
      <c r="L4005" t="s">
        <v>35</v>
      </c>
      <c r="M4005" t="s">
        <v>117</v>
      </c>
      <c r="N4005" t="s">
        <v>37</v>
      </c>
      <c r="O4005" t="s">
        <v>12921</v>
      </c>
      <c r="P4005" s="13" t="s">
        <v>27128</v>
      </c>
      <c r="Q4005" s="2" t="s">
        <v>27223</v>
      </c>
      <c r="R4005" t="s">
        <v>12921</v>
      </c>
      <c r="S4005" s="13" t="s">
        <v>27128</v>
      </c>
      <c r="T4005" t="s">
        <v>12923</v>
      </c>
      <c r="U4005" t="s">
        <v>2013</v>
      </c>
      <c r="V4005" t="s">
        <v>37</v>
      </c>
      <c r="W4005" t="s">
        <v>42</v>
      </c>
      <c r="X4005" t="s">
        <v>97</v>
      </c>
      <c r="Y4005" t="s">
        <v>44</v>
      </c>
      <c r="Z4005" t="s">
        <v>78</v>
      </c>
      <c r="AA4005" t="s">
        <v>12924</v>
      </c>
      <c r="AB4005" t="s">
        <v>12925</v>
      </c>
      <c r="AC4005" t="s">
        <v>22009</v>
      </c>
      <c r="AD4005" t="s">
        <v>27224</v>
      </c>
      <c r="AE4005" t="s">
        <v>27225</v>
      </c>
      <c r="AF4005" t="s">
        <v>115</v>
      </c>
    </row>
    <row r="4006" spans="3:32" x14ac:dyDescent="0.3">
      <c r="C4006" s="21">
        <v>2692962</v>
      </c>
      <c r="D4006" s="20" t="s">
        <v>102</v>
      </c>
      <c r="E4006" s="20" t="s">
        <v>63</v>
      </c>
      <c r="F4006" s="45" t="s">
        <v>27162</v>
      </c>
      <c r="G4006" s="44" t="s">
        <v>26755</v>
      </c>
      <c r="H4006" s="20" t="s">
        <v>366</v>
      </c>
      <c r="J4006" t="s">
        <v>33</v>
      </c>
      <c r="K4006" t="s">
        <v>34</v>
      </c>
      <c r="L4006" t="s">
        <v>35</v>
      </c>
      <c r="M4006" t="s">
        <v>143</v>
      </c>
      <c r="N4006" t="s">
        <v>37</v>
      </c>
      <c r="O4006" t="s">
        <v>27226</v>
      </c>
      <c r="P4006" s="13" t="s">
        <v>27128</v>
      </c>
      <c r="Q4006" s="2" t="s">
        <v>44</v>
      </c>
      <c r="R4006" t="s">
        <v>26243</v>
      </c>
      <c r="S4006" s="13" t="s">
        <v>27128</v>
      </c>
      <c r="T4006" t="s">
        <v>26244</v>
      </c>
      <c r="U4006" t="s">
        <v>44</v>
      </c>
      <c r="V4006" t="s">
        <v>37</v>
      </c>
      <c r="W4006" t="s">
        <v>42</v>
      </c>
      <c r="X4006" t="s">
        <v>164</v>
      </c>
      <c r="Y4006" t="s">
        <v>44</v>
      </c>
      <c r="Z4006" t="s">
        <v>78</v>
      </c>
      <c r="AA4006" t="s">
        <v>27227</v>
      </c>
      <c r="AB4006" t="s">
        <v>26246</v>
      </c>
      <c r="AC4006" t="s">
        <v>44</v>
      </c>
      <c r="AD4006" t="s">
        <v>26247</v>
      </c>
      <c r="AE4006" t="s">
        <v>27228</v>
      </c>
      <c r="AF4006" t="s">
        <v>115</v>
      </c>
    </row>
    <row r="4007" spans="3:32" x14ac:dyDescent="0.3">
      <c r="C4007" s="21">
        <v>2692965</v>
      </c>
      <c r="D4007" s="20" t="s">
        <v>102</v>
      </c>
      <c r="E4007" s="20" t="s">
        <v>141</v>
      </c>
      <c r="F4007" s="45" t="s">
        <v>27162</v>
      </c>
      <c r="G4007" s="44" t="s">
        <v>26755</v>
      </c>
      <c r="H4007" s="20" t="s">
        <v>366</v>
      </c>
      <c r="J4007" t="s">
        <v>33</v>
      </c>
      <c r="K4007" t="s">
        <v>34</v>
      </c>
      <c r="L4007" t="s">
        <v>35</v>
      </c>
      <c r="M4007" t="s">
        <v>64</v>
      </c>
      <c r="N4007" t="s">
        <v>37</v>
      </c>
      <c r="O4007" t="s">
        <v>27229</v>
      </c>
      <c r="P4007" s="13" t="s">
        <v>27128</v>
      </c>
      <c r="Q4007" s="2" t="s">
        <v>27230</v>
      </c>
      <c r="R4007" t="s">
        <v>27229</v>
      </c>
      <c r="S4007" s="13" t="s">
        <v>27128</v>
      </c>
      <c r="T4007" t="s">
        <v>27231</v>
      </c>
      <c r="U4007" t="s">
        <v>27229</v>
      </c>
      <c r="V4007" t="s">
        <v>37</v>
      </c>
      <c r="W4007" t="s">
        <v>42</v>
      </c>
      <c r="X4007" t="s">
        <v>6015</v>
      </c>
      <c r="Y4007" t="s">
        <v>44</v>
      </c>
      <c r="Z4007" t="s">
        <v>4991</v>
      </c>
      <c r="AA4007" t="s">
        <v>27232</v>
      </c>
      <c r="AB4007" t="s">
        <v>27233</v>
      </c>
      <c r="AC4007" t="s">
        <v>27234</v>
      </c>
      <c r="AD4007" t="s">
        <v>27235</v>
      </c>
      <c r="AE4007" t="s">
        <v>27236</v>
      </c>
      <c r="AF4007" t="s">
        <v>115</v>
      </c>
    </row>
    <row r="4008" spans="3:32" x14ac:dyDescent="0.3">
      <c r="C4008" s="21">
        <v>2693315</v>
      </c>
      <c r="D4008" s="20" t="s">
        <v>102</v>
      </c>
      <c r="E4008" s="20" t="s">
        <v>63</v>
      </c>
      <c r="F4008" s="45" t="s">
        <v>27162</v>
      </c>
      <c r="G4008" s="44" t="s">
        <v>26755</v>
      </c>
      <c r="H4008" s="20" t="s">
        <v>366</v>
      </c>
      <c r="J4008" t="s">
        <v>33</v>
      </c>
      <c r="K4008" t="s">
        <v>34</v>
      </c>
      <c r="L4008" t="s">
        <v>35</v>
      </c>
      <c r="M4008" t="s">
        <v>105</v>
      </c>
      <c r="N4008" t="s">
        <v>37</v>
      </c>
      <c r="O4008" t="s">
        <v>27307</v>
      </c>
      <c r="P4008" s="13" t="s">
        <v>27308</v>
      </c>
      <c r="Q4008" s="2" t="s">
        <v>44</v>
      </c>
      <c r="R4008" t="s">
        <v>27309</v>
      </c>
      <c r="S4008" s="13" t="s">
        <v>27308</v>
      </c>
      <c r="T4008" t="s">
        <v>27310</v>
      </c>
      <c r="U4008" t="s">
        <v>44</v>
      </c>
      <c r="V4008" t="s">
        <v>37</v>
      </c>
      <c r="W4008" t="s">
        <v>42</v>
      </c>
      <c r="X4008" t="s">
        <v>164</v>
      </c>
      <c r="Y4008" t="s">
        <v>44</v>
      </c>
      <c r="Z4008" t="s">
        <v>78</v>
      </c>
      <c r="AA4008" t="s">
        <v>27311</v>
      </c>
      <c r="AB4008" t="s">
        <v>44</v>
      </c>
      <c r="AC4008" t="s">
        <v>44</v>
      </c>
      <c r="AD4008" t="s">
        <v>27312</v>
      </c>
      <c r="AE4008" t="s">
        <v>27313</v>
      </c>
      <c r="AF4008" t="s">
        <v>115</v>
      </c>
    </row>
    <row r="4009" spans="3:32" x14ac:dyDescent="0.3">
      <c r="C4009" s="21">
        <v>2693365</v>
      </c>
      <c r="D4009" s="20" t="s">
        <v>102</v>
      </c>
      <c r="E4009" s="20" t="s">
        <v>63</v>
      </c>
      <c r="F4009" s="45" t="s">
        <v>27314</v>
      </c>
      <c r="G4009" s="44" t="s">
        <v>26755</v>
      </c>
      <c r="H4009" s="20" t="s">
        <v>366</v>
      </c>
      <c r="J4009" t="s">
        <v>33</v>
      </c>
      <c r="K4009" t="s">
        <v>34</v>
      </c>
      <c r="L4009" t="s">
        <v>35</v>
      </c>
      <c r="M4009" t="s">
        <v>292</v>
      </c>
      <c r="N4009" t="s">
        <v>37</v>
      </c>
      <c r="O4009" t="s">
        <v>8484</v>
      </c>
      <c r="P4009" s="13" t="s">
        <v>26033</v>
      </c>
      <c r="Q4009" s="2" t="s">
        <v>44</v>
      </c>
      <c r="R4009" t="s">
        <v>8485</v>
      </c>
      <c r="S4009" s="13" t="s">
        <v>26033</v>
      </c>
      <c r="T4009" t="s">
        <v>8486</v>
      </c>
      <c r="U4009" t="s">
        <v>44</v>
      </c>
      <c r="V4009" t="s">
        <v>37</v>
      </c>
      <c r="W4009" t="s">
        <v>42</v>
      </c>
      <c r="X4009" t="s">
        <v>164</v>
      </c>
      <c r="Y4009" t="s">
        <v>44</v>
      </c>
      <c r="Z4009" t="s">
        <v>27453</v>
      </c>
      <c r="AA4009" t="s">
        <v>8487</v>
      </c>
      <c r="AB4009" t="s">
        <v>8488</v>
      </c>
      <c r="AC4009" t="s">
        <v>44</v>
      </c>
      <c r="AD4009" t="s">
        <v>8489</v>
      </c>
      <c r="AE4009" t="s">
        <v>27454</v>
      </c>
      <c r="AF4009" t="s">
        <v>115</v>
      </c>
    </row>
    <row r="4010" spans="3:32" x14ac:dyDescent="0.3">
      <c r="C4010" s="21">
        <v>2693383</v>
      </c>
      <c r="D4010" s="20" t="s">
        <v>102</v>
      </c>
      <c r="E4010" s="20" t="s">
        <v>63</v>
      </c>
      <c r="F4010" s="45" t="s">
        <v>27314</v>
      </c>
      <c r="G4010" s="44" t="s">
        <v>26755</v>
      </c>
      <c r="H4010" s="20" t="s">
        <v>366</v>
      </c>
      <c r="J4010" t="s">
        <v>33</v>
      </c>
      <c r="K4010" t="s">
        <v>34</v>
      </c>
      <c r="L4010" t="s">
        <v>35</v>
      </c>
      <c r="M4010" t="s">
        <v>105</v>
      </c>
      <c r="N4010" t="s">
        <v>37</v>
      </c>
      <c r="O4010" t="s">
        <v>27315</v>
      </c>
      <c r="P4010" s="13" t="s">
        <v>26033</v>
      </c>
      <c r="Q4010" s="2" t="s">
        <v>44</v>
      </c>
      <c r="R4010" t="s">
        <v>5693</v>
      </c>
      <c r="S4010" s="13" t="s">
        <v>26033</v>
      </c>
      <c r="T4010" t="s">
        <v>5694</v>
      </c>
      <c r="U4010" t="s">
        <v>44</v>
      </c>
      <c r="V4010" t="s">
        <v>37</v>
      </c>
      <c r="W4010" t="s">
        <v>42</v>
      </c>
      <c r="X4010" t="s">
        <v>164</v>
      </c>
      <c r="Y4010" t="s">
        <v>44</v>
      </c>
      <c r="Z4010" t="s">
        <v>78</v>
      </c>
      <c r="AA4010" t="s">
        <v>27316</v>
      </c>
      <c r="AB4010" t="s">
        <v>5696</v>
      </c>
      <c r="AC4010" t="s">
        <v>44</v>
      </c>
      <c r="AD4010" t="s">
        <v>20556</v>
      </c>
      <c r="AE4010" t="s">
        <v>27317</v>
      </c>
      <c r="AF4010" t="s">
        <v>115</v>
      </c>
    </row>
    <row r="4011" spans="3:32" x14ac:dyDescent="0.3">
      <c r="C4011" s="21">
        <v>2694194</v>
      </c>
      <c r="D4011" s="20" t="s">
        <v>102</v>
      </c>
      <c r="E4011" s="20" t="s">
        <v>63</v>
      </c>
      <c r="F4011" s="45" t="s">
        <v>27314</v>
      </c>
      <c r="G4011" s="44" t="s">
        <v>26755</v>
      </c>
      <c r="H4011" s="20" t="s">
        <v>366</v>
      </c>
      <c r="J4011" t="s">
        <v>33</v>
      </c>
      <c r="K4011" t="s">
        <v>34</v>
      </c>
      <c r="L4011" t="s">
        <v>35</v>
      </c>
      <c r="M4011" t="s">
        <v>64</v>
      </c>
      <c r="N4011" t="s">
        <v>37</v>
      </c>
      <c r="O4011" t="s">
        <v>27318</v>
      </c>
      <c r="P4011" s="13" t="s">
        <v>26033</v>
      </c>
      <c r="Q4011" s="2" t="s">
        <v>27319</v>
      </c>
      <c r="R4011" t="s">
        <v>27320</v>
      </c>
      <c r="S4011" s="13" t="s">
        <v>26033</v>
      </c>
      <c r="T4011" t="s">
        <v>27321</v>
      </c>
      <c r="U4011" t="s">
        <v>27322</v>
      </c>
      <c r="V4011" t="s">
        <v>37</v>
      </c>
      <c r="W4011" t="s">
        <v>42</v>
      </c>
      <c r="X4011" t="s">
        <v>407</v>
      </c>
      <c r="Y4011" t="s">
        <v>44</v>
      </c>
      <c r="Z4011" t="s">
        <v>45</v>
      </c>
      <c r="AA4011" t="s">
        <v>27323</v>
      </c>
      <c r="AB4011" t="s">
        <v>27324</v>
      </c>
      <c r="AC4011" t="s">
        <v>124</v>
      </c>
      <c r="AD4011" t="s">
        <v>27325</v>
      </c>
      <c r="AE4011" t="s">
        <v>27326</v>
      </c>
      <c r="AF4011" t="s">
        <v>115</v>
      </c>
    </row>
    <row r="4012" spans="3:32" x14ac:dyDescent="0.3">
      <c r="C4012" s="21">
        <v>2696337</v>
      </c>
      <c r="D4012" s="20" t="s">
        <v>29</v>
      </c>
      <c r="E4012" s="20" t="s">
        <v>63</v>
      </c>
      <c r="F4012" s="45" t="s">
        <v>27010</v>
      </c>
      <c r="G4012" s="44" t="s">
        <v>26943</v>
      </c>
      <c r="H4012" s="20" t="s">
        <v>366</v>
      </c>
      <c r="J4012" t="s">
        <v>33</v>
      </c>
      <c r="K4012" t="s">
        <v>382</v>
      </c>
      <c r="L4012" t="s">
        <v>35</v>
      </c>
      <c r="M4012" t="s">
        <v>105</v>
      </c>
      <c r="N4012" t="s">
        <v>37</v>
      </c>
      <c r="O4012" t="s">
        <v>27297</v>
      </c>
      <c r="P4012" s="13" t="s">
        <v>26167</v>
      </c>
      <c r="Q4012" s="2" t="s">
        <v>27298</v>
      </c>
      <c r="R4012" t="s">
        <v>27297</v>
      </c>
      <c r="S4012" s="13" t="s">
        <v>26167</v>
      </c>
      <c r="T4012" t="s">
        <v>27299</v>
      </c>
      <c r="U4012" t="s">
        <v>27300</v>
      </c>
      <c r="V4012" t="s">
        <v>37</v>
      </c>
      <c r="W4012" t="s">
        <v>42</v>
      </c>
      <c r="X4012" t="s">
        <v>18162</v>
      </c>
      <c r="Y4012" t="s">
        <v>44</v>
      </c>
      <c r="Z4012" t="s">
        <v>27301</v>
      </c>
      <c r="AA4012" t="s">
        <v>27302</v>
      </c>
      <c r="AB4012" t="s">
        <v>27303</v>
      </c>
      <c r="AC4012" t="s">
        <v>27304</v>
      </c>
      <c r="AD4012" t="s">
        <v>27305</v>
      </c>
      <c r="AE4012" t="s">
        <v>27306</v>
      </c>
      <c r="AF4012" t="s">
        <v>51</v>
      </c>
    </row>
    <row r="4013" spans="3:32" x14ac:dyDescent="0.3">
      <c r="C4013" s="21">
        <v>2696943</v>
      </c>
      <c r="D4013" s="20" t="s">
        <v>29</v>
      </c>
      <c r="E4013" s="20" t="s">
        <v>63</v>
      </c>
      <c r="F4013" s="45" t="s">
        <v>27010</v>
      </c>
      <c r="G4013" s="44" t="s">
        <v>26943</v>
      </c>
      <c r="H4013" s="20" t="s">
        <v>366</v>
      </c>
      <c r="J4013" t="s">
        <v>33</v>
      </c>
      <c r="K4013" t="s">
        <v>382</v>
      </c>
      <c r="L4013" t="s">
        <v>35</v>
      </c>
      <c r="M4013" t="s">
        <v>36</v>
      </c>
      <c r="N4013" t="s">
        <v>37</v>
      </c>
      <c r="O4013" t="s">
        <v>27393</v>
      </c>
      <c r="P4013" s="13" t="s">
        <v>26167</v>
      </c>
      <c r="Q4013" s="2" t="s">
        <v>27394</v>
      </c>
      <c r="R4013" t="s">
        <v>27393</v>
      </c>
      <c r="S4013" s="13" t="s">
        <v>26167</v>
      </c>
      <c r="T4013" t="s">
        <v>27395</v>
      </c>
      <c r="U4013" t="s">
        <v>27396</v>
      </c>
      <c r="V4013" t="s">
        <v>37</v>
      </c>
      <c r="W4013" t="s">
        <v>42</v>
      </c>
      <c r="X4013" t="s">
        <v>18237</v>
      </c>
      <c r="Y4013" t="s">
        <v>44</v>
      </c>
      <c r="Z4013" t="s">
        <v>78</v>
      </c>
      <c r="AA4013" t="s">
        <v>27397</v>
      </c>
      <c r="AB4013" t="s">
        <v>27398</v>
      </c>
      <c r="AC4013" t="s">
        <v>27399</v>
      </c>
      <c r="AD4013" t="s">
        <v>27400</v>
      </c>
      <c r="AE4013" t="s">
        <v>27401</v>
      </c>
      <c r="AF4013" t="s">
        <v>51</v>
      </c>
    </row>
    <row r="4014" spans="3:32" x14ac:dyDescent="0.3">
      <c r="C4014" s="21">
        <v>2697309</v>
      </c>
      <c r="D4014" s="20" t="s">
        <v>29</v>
      </c>
      <c r="E4014" s="20" t="s">
        <v>30</v>
      </c>
      <c r="F4014" s="45" t="s">
        <v>27010</v>
      </c>
      <c r="G4014" s="44" t="s">
        <v>26943</v>
      </c>
      <c r="H4014" s="20" t="s">
        <v>366</v>
      </c>
      <c r="J4014" t="s">
        <v>33</v>
      </c>
      <c r="K4014" t="s">
        <v>382</v>
      </c>
      <c r="L4014" t="s">
        <v>35</v>
      </c>
      <c r="M4014" t="s">
        <v>52</v>
      </c>
      <c r="N4014" t="s">
        <v>37</v>
      </c>
      <c r="O4014" t="s">
        <v>27402</v>
      </c>
      <c r="P4014" s="13" t="s">
        <v>26167</v>
      </c>
      <c r="Q4014" s="2" t="s">
        <v>8571</v>
      </c>
      <c r="R4014" t="s">
        <v>6671</v>
      </c>
      <c r="S4014" s="13" t="s">
        <v>26167</v>
      </c>
      <c r="T4014" t="s">
        <v>86</v>
      </c>
      <c r="U4014" t="s">
        <v>87</v>
      </c>
      <c r="V4014" t="s">
        <v>37</v>
      </c>
      <c r="W4014" t="s">
        <v>42</v>
      </c>
      <c r="X4014" t="s">
        <v>863</v>
      </c>
      <c r="Y4014" t="s">
        <v>44</v>
      </c>
      <c r="Z4014" t="s">
        <v>45</v>
      </c>
      <c r="AA4014" t="s">
        <v>27403</v>
      </c>
      <c r="AB4014" t="s">
        <v>865</v>
      </c>
      <c r="AC4014" t="s">
        <v>865</v>
      </c>
      <c r="AD4014" t="s">
        <v>91</v>
      </c>
      <c r="AE4014" t="s">
        <v>27404</v>
      </c>
      <c r="AF4014" t="s">
        <v>51</v>
      </c>
    </row>
    <row r="4015" spans="3:32" x14ac:dyDescent="0.3">
      <c r="C4015" s="21">
        <v>2697317</v>
      </c>
      <c r="D4015" s="20" t="s">
        <v>29</v>
      </c>
      <c r="E4015" s="20" t="s">
        <v>30</v>
      </c>
      <c r="F4015" s="45" t="s">
        <v>27010</v>
      </c>
      <c r="G4015" s="44" t="s">
        <v>26943</v>
      </c>
      <c r="H4015" s="20" t="s">
        <v>366</v>
      </c>
      <c r="J4015" t="s">
        <v>33</v>
      </c>
      <c r="K4015" t="s">
        <v>382</v>
      </c>
      <c r="L4015" t="s">
        <v>35</v>
      </c>
      <c r="M4015" t="s">
        <v>52</v>
      </c>
      <c r="N4015" t="s">
        <v>37</v>
      </c>
      <c r="O4015" t="s">
        <v>27405</v>
      </c>
      <c r="P4015" s="13" t="s">
        <v>26167</v>
      </c>
      <c r="Q4015" s="2" t="s">
        <v>27406</v>
      </c>
      <c r="R4015" t="s">
        <v>6671</v>
      </c>
      <c r="S4015" s="13" t="s">
        <v>26167</v>
      </c>
      <c r="T4015" t="s">
        <v>86</v>
      </c>
      <c r="U4015" t="s">
        <v>87</v>
      </c>
      <c r="V4015" t="s">
        <v>37</v>
      </c>
      <c r="W4015" t="s">
        <v>42</v>
      </c>
      <c r="X4015" t="s">
        <v>863</v>
      </c>
      <c r="Y4015" t="s">
        <v>44</v>
      </c>
      <c r="Z4015" t="s">
        <v>45</v>
      </c>
      <c r="AA4015" t="s">
        <v>27407</v>
      </c>
      <c r="AB4015" t="s">
        <v>865</v>
      </c>
      <c r="AC4015" t="s">
        <v>865</v>
      </c>
      <c r="AD4015" t="s">
        <v>91</v>
      </c>
      <c r="AE4015" t="s">
        <v>27408</v>
      </c>
      <c r="AF4015" t="s">
        <v>51</v>
      </c>
    </row>
    <row r="4016" spans="3:32" x14ac:dyDescent="0.3">
      <c r="C4016" s="21">
        <v>2697331</v>
      </c>
      <c r="D4016" s="20" t="s">
        <v>29</v>
      </c>
      <c r="E4016" s="20" t="s">
        <v>30</v>
      </c>
      <c r="F4016" s="45" t="s">
        <v>27010</v>
      </c>
      <c r="G4016" s="44" t="s">
        <v>26943</v>
      </c>
      <c r="H4016" s="20" t="s">
        <v>366</v>
      </c>
      <c r="J4016" t="s">
        <v>33</v>
      </c>
      <c r="K4016" t="s">
        <v>382</v>
      </c>
      <c r="L4016" t="s">
        <v>35</v>
      </c>
      <c r="M4016" t="s">
        <v>52</v>
      </c>
      <c r="N4016" t="s">
        <v>37</v>
      </c>
      <c r="O4016" t="s">
        <v>27409</v>
      </c>
      <c r="P4016" s="13" t="s">
        <v>26167</v>
      </c>
      <c r="Q4016" s="2" t="s">
        <v>27410</v>
      </c>
      <c r="R4016" t="s">
        <v>6671</v>
      </c>
      <c r="S4016" s="13" t="s">
        <v>26167</v>
      </c>
      <c r="T4016" t="s">
        <v>86</v>
      </c>
      <c r="U4016" t="s">
        <v>87</v>
      </c>
      <c r="V4016" t="s">
        <v>37</v>
      </c>
      <c r="W4016" t="s">
        <v>42</v>
      </c>
      <c r="X4016" t="s">
        <v>863</v>
      </c>
      <c r="Y4016" t="s">
        <v>44</v>
      </c>
      <c r="Z4016" t="s">
        <v>45</v>
      </c>
      <c r="AA4016" t="s">
        <v>27411</v>
      </c>
      <c r="AB4016" t="s">
        <v>865</v>
      </c>
      <c r="AC4016" t="s">
        <v>865</v>
      </c>
      <c r="AD4016" t="s">
        <v>91</v>
      </c>
      <c r="AE4016" t="s">
        <v>27412</v>
      </c>
      <c r="AF4016" t="s">
        <v>51</v>
      </c>
    </row>
    <row r="4017" spans="3:32" x14ac:dyDescent="0.3">
      <c r="C4017" s="21">
        <v>2697426</v>
      </c>
      <c r="D4017" s="20" t="s">
        <v>29</v>
      </c>
      <c r="E4017" s="20" t="s">
        <v>30</v>
      </c>
      <c r="F4017" s="45" t="s">
        <v>27010</v>
      </c>
      <c r="G4017" s="44" t="s">
        <v>26943</v>
      </c>
      <c r="H4017" s="20" t="s">
        <v>366</v>
      </c>
      <c r="J4017" t="s">
        <v>33</v>
      </c>
      <c r="K4017" t="s">
        <v>382</v>
      </c>
      <c r="L4017" t="s">
        <v>35</v>
      </c>
      <c r="M4017" t="s">
        <v>52</v>
      </c>
      <c r="N4017" t="s">
        <v>37</v>
      </c>
      <c r="O4017" t="s">
        <v>27413</v>
      </c>
      <c r="P4017" s="13" t="s">
        <v>26167</v>
      </c>
      <c r="Q4017" s="2" t="s">
        <v>27414</v>
      </c>
      <c r="R4017" t="s">
        <v>6671</v>
      </c>
      <c r="S4017" s="13" t="s">
        <v>26167</v>
      </c>
      <c r="T4017" t="s">
        <v>86</v>
      </c>
      <c r="U4017" t="s">
        <v>87</v>
      </c>
      <c r="V4017" t="s">
        <v>37</v>
      </c>
      <c r="W4017" t="s">
        <v>42</v>
      </c>
      <c r="X4017" t="s">
        <v>863</v>
      </c>
      <c r="Y4017" t="s">
        <v>44</v>
      </c>
      <c r="Z4017" t="s">
        <v>45</v>
      </c>
      <c r="AA4017" t="s">
        <v>27415</v>
      </c>
      <c r="AB4017" t="s">
        <v>865</v>
      </c>
      <c r="AC4017" t="s">
        <v>865</v>
      </c>
      <c r="AD4017" t="s">
        <v>91</v>
      </c>
      <c r="AE4017" t="s">
        <v>27416</v>
      </c>
      <c r="AF4017" t="s">
        <v>51</v>
      </c>
    </row>
    <row r="4018" spans="3:32" x14ac:dyDescent="0.3">
      <c r="C4018" s="21">
        <v>2697444</v>
      </c>
      <c r="D4018" s="20" t="s">
        <v>29</v>
      </c>
      <c r="E4018" s="20" t="s">
        <v>30</v>
      </c>
      <c r="F4018" s="45" t="s">
        <v>27010</v>
      </c>
      <c r="G4018" s="44" t="s">
        <v>26943</v>
      </c>
      <c r="H4018" s="20" t="s">
        <v>366</v>
      </c>
      <c r="J4018" t="s">
        <v>33</v>
      </c>
      <c r="K4018" t="s">
        <v>382</v>
      </c>
      <c r="L4018" t="s">
        <v>35</v>
      </c>
      <c r="M4018" t="s">
        <v>52</v>
      </c>
      <c r="N4018" t="s">
        <v>37</v>
      </c>
      <c r="O4018" t="s">
        <v>27409</v>
      </c>
      <c r="P4018" s="13" t="s">
        <v>26167</v>
      </c>
      <c r="Q4018" s="2" t="s">
        <v>6962</v>
      </c>
      <c r="R4018" t="s">
        <v>6671</v>
      </c>
      <c r="S4018" s="13" t="s">
        <v>26167</v>
      </c>
      <c r="T4018" t="s">
        <v>86</v>
      </c>
      <c r="U4018" t="s">
        <v>87</v>
      </c>
      <c r="V4018" t="s">
        <v>37</v>
      </c>
      <c r="W4018" t="s">
        <v>42</v>
      </c>
      <c r="X4018" t="s">
        <v>863</v>
      </c>
      <c r="Y4018" t="s">
        <v>44</v>
      </c>
      <c r="Z4018" t="s">
        <v>45</v>
      </c>
      <c r="AA4018" t="s">
        <v>27411</v>
      </c>
      <c r="AB4018" t="s">
        <v>865</v>
      </c>
      <c r="AC4018" t="s">
        <v>865</v>
      </c>
      <c r="AD4018" t="s">
        <v>91</v>
      </c>
      <c r="AE4018" t="s">
        <v>27417</v>
      </c>
      <c r="AF4018" t="s">
        <v>51</v>
      </c>
    </row>
    <row r="4019" spans="3:32" x14ac:dyDescent="0.3">
      <c r="C4019" s="21">
        <v>2697450</v>
      </c>
      <c r="D4019" s="20" t="s">
        <v>29</v>
      </c>
      <c r="E4019" s="20" t="s">
        <v>30</v>
      </c>
      <c r="F4019" s="45" t="s">
        <v>27010</v>
      </c>
      <c r="G4019" s="44" t="s">
        <v>26943</v>
      </c>
      <c r="H4019" s="20" t="s">
        <v>366</v>
      </c>
      <c r="J4019" t="s">
        <v>33</v>
      </c>
      <c r="K4019" t="s">
        <v>382</v>
      </c>
      <c r="L4019" t="s">
        <v>35</v>
      </c>
      <c r="M4019" t="s">
        <v>52</v>
      </c>
      <c r="N4019" t="s">
        <v>37</v>
      </c>
      <c r="O4019" t="s">
        <v>2799</v>
      </c>
      <c r="P4019" s="13" t="s">
        <v>26167</v>
      </c>
      <c r="Q4019" s="2" t="s">
        <v>27418</v>
      </c>
      <c r="R4019" t="s">
        <v>6671</v>
      </c>
      <c r="S4019" s="13" t="s">
        <v>26167</v>
      </c>
      <c r="T4019" t="s">
        <v>86</v>
      </c>
      <c r="U4019" t="s">
        <v>87</v>
      </c>
      <c r="V4019" t="s">
        <v>37</v>
      </c>
      <c r="W4019" t="s">
        <v>42</v>
      </c>
      <c r="X4019" t="s">
        <v>863</v>
      </c>
      <c r="Y4019" t="s">
        <v>44</v>
      </c>
      <c r="Z4019" t="s">
        <v>45</v>
      </c>
      <c r="AA4019" t="s">
        <v>2802</v>
      </c>
      <c r="AB4019" t="s">
        <v>865</v>
      </c>
      <c r="AC4019" t="s">
        <v>865</v>
      </c>
      <c r="AD4019" t="s">
        <v>91</v>
      </c>
      <c r="AE4019" t="s">
        <v>27419</v>
      </c>
      <c r="AF4019" t="s">
        <v>51</v>
      </c>
    </row>
    <row r="4020" spans="3:32" x14ac:dyDescent="0.3">
      <c r="C4020" s="21">
        <v>2697454</v>
      </c>
      <c r="D4020" s="20" t="s">
        <v>29</v>
      </c>
      <c r="E4020" s="20" t="s">
        <v>63</v>
      </c>
      <c r="F4020" s="45" t="s">
        <v>27010</v>
      </c>
      <c r="G4020" s="44" t="s">
        <v>26943</v>
      </c>
      <c r="H4020" s="20" t="s">
        <v>366</v>
      </c>
      <c r="J4020" t="s">
        <v>33</v>
      </c>
      <c r="K4020" t="s">
        <v>382</v>
      </c>
      <c r="L4020" t="s">
        <v>35</v>
      </c>
      <c r="M4020" t="s">
        <v>52</v>
      </c>
      <c r="N4020" t="s">
        <v>37</v>
      </c>
      <c r="O4020" t="s">
        <v>27420</v>
      </c>
      <c r="P4020" s="13" t="s">
        <v>26167</v>
      </c>
      <c r="Q4020" s="2" t="s">
        <v>27421</v>
      </c>
      <c r="R4020" t="s">
        <v>6671</v>
      </c>
      <c r="S4020" s="13" t="s">
        <v>26167</v>
      </c>
      <c r="T4020" t="s">
        <v>86</v>
      </c>
      <c r="U4020" t="s">
        <v>87</v>
      </c>
      <c r="V4020" t="s">
        <v>37</v>
      </c>
      <c r="W4020" t="s">
        <v>42</v>
      </c>
      <c r="X4020" t="s">
        <v>863</v>
      </c>
      <c r="Y4020" t="s">
        <v>44</v>
      </c>
      <c r="Z4020" t="s">
        <v>45</v>
      </c>
      <c r="AA4020" t="s">
        <v>27422</v>
      </c>
      <c r="AB4020" t="s">
        <v>865</v>
      </c>
      <c r="AC4020" t="s">
        <v>865</v>
      </c>
      <c r="AD4020" t="s">
        <v>91</v>
      </c>
      <c r="AE4020" t="s">
        <v>27423</v>
      </c>
      <c r="AF4020" t="s">
        <v>51</v>
      </c>
    </row>
    <row r="4021" spans="3:32" x14ac:dyDescent="0.3">
      <c r="C4021" s="21">
        <v>2698298</v>
      </c>
      <c r="D4021" s="20" t="s">
        <v>29</v>
      </c>
      <c r="E4021" s="20" t="s">
        <v>141</v>
      </c>
      <c r="F4021" s="45" t="s">
        <v>27162</v>
      </c>
      <c r="G4021" s="44" t="s">
        <v>26943</v>
      </c>
      <c r="H4021" s="20" t="s">
        <v>366</v>
      </c>
      <c r="J4021" t="s">
        <v>33</v>
      </c>
      <c r="K4021" t="s">
        <v>34</v>
      </c>
      <c r="L4021" t="s">
        <v>35</v>
      </c>
      <c r="M4021" t="s">
        <v>52</v>
      </c>
      <c r="N4021" t="s">
        <v>37</v>
      </c>
      <c r="O4021" t="s">
        <v>27444</v>
      </c>
      <c r="P4021" s="13" t="s">
        <v>26357</v>
      </c>
      <c r="Q4021" s="2" t="s">
        <v>27445</v>
      </c>
      <c r="R4021" t="s">
        <v>27444</v>
      </c>
      <c r="S4021" s="13" t="s">
        <v>26357</v>
      </c>
      <c r="T4021" t="s">
        <v>27446</v>
      </c>
      <c r="U4021" t="s">
        <v>27447</v>
      </c>
      <c r="V4021" t="s">
        <v>37</v>
      </c>
      <c r="W4021" t="s">
        <v>42</v>
      </c>
      <c r="X4021" t="s">
        <v>3429</v>
      </c>
      <c r="Y4021" t="s">
        <v>44</v>
      </c>
      <c r="Z4021" t="s">
        <v>27448</v>
      </c>
      <c r="AA4021" t="s">
        <v>27449</v>
      </c>
      <c r="AB4021" t="s">
        <v>27450</v>
      </c>
      <c r="AC4021" t="s">
        <v>27450</v>
      </c>
      <c r="AD4021" t="s">
        <v>27451</v>
      </c>
      <c r="AE4021" t="s">
        <v>27452</v>
      </c>
      <c r="AF4021" t="s">
        <v>51</v>
      </c>
    </row>
    <row r="4022" spans="3:32" x14ac:dyDescent="0.3">
      <c r="C4022" s="21">
        <v>2698542</v>
      </c>
      <c r="D4022" s="20" t="s">
        <v>29</v>
      </c>
      <c r="E4022" s="20" t="s">
        <v>30</v>
      </c>
      <c r="F4022" s="45" t="s">
        <v>27162</v>
      </c>
      <c r="G4022" s="44" t="s">
        <v>26943</v>
      </c>
      <c r="H4022" s="20" t="s">
        <v>366</v>
      </c>
      <c r="J4022" t="s">
        <v>33</v>
      </c>
      <c r="K4022" t="s">
        <v>34</v>
      </c>
      <c r="L4022" t="s">
        <v>35</v>
      </c>
      <c r="M4022" t="s">
        <v>52</v>
      </c>
      <c r="N4022" t="s">
        <v>37</v>
      </c>
      <c r="O4022" t="s">
        <v>27612</v>
      </c>
      <c r="P4022" s="13" t="s">
        <v>26357</v>
      </c>
      <c r="Q4022" s="2" t="s">
        <v>27613</v>
      </c>
      <c r="R4022" t="s">
        <v>27614</v>
      </c>
      <c r="S4022" s="13" t="s">
        <v>26357</v>
      </c>
      <c r="T4022" t="s">
        <v>27615</v>
      </c>
      <c r="U4022" t="s">
        <v>27616</v>
      </c>
      <c r="V4022" t="s">
        <v>37</v>
      </c>
      <c r="W4022" t="s">
        <v>42</v>
      </c>
      <c r="X4022" t="s">
        <v>5662</v>
      </c>
      <c r="Y4022" t="s">
        <v>44</v>
      </c>
      <c r="Z4022" t="s">
        <v>45</v>
      </c>
      <c r="AA4022" t="s">
        <v>27617</v>
      </c>
      <c r="AB4022" t="s">
        <v>124</v>
      </c>
      <c r="AC4022" t="s">
        <v>27618</v>
      </c>
      <c r="AD4022" t="s">
        <v>27619</v>
      </c>
      <c r="AE4022" t="s">
        <v>27620</v>
      </c>
      <c r="AF4022" t="s">
        <v>51</v>
      </c>
    </row>
    <row r="4023" spans="3:32" x14ac:dyDescent="0.3">
      <c r="C4023" s="21">
        <v>2698660</v>
      </c>
      <c r="D4023" s="20" t="s">
        <v>29</v>
      </c>
      <c r="E4023" s="20" t="s">
        <v>63</v>
      </c>
      <c r="F4023" s="45" t="s">
        <v>27162</v>
      </c>
      <c r="G4023" s="44" t="s">
        <v>26943</v>
      </c>
      <c r="H4023" s="20" t="s">
        <v>366</v>
      </c>
      <c r="J4023" t="s">
        <v>33</v>
      </c>
      <c r="K4023" t="s">
        <v>34</v>
      </c>
      <c r="L4023" t="s">
        <v>35</v>
      </c>
      <c r="M4023" t="s">
        <v>105</v>
      </c>
      <c r="N4023" t="s">
        <v>37</v>
      </c>
      <c r="O4023" t="s">
        <v>9042</v>
      </c>
      <c r="P4023" s="13" t="s">
        <v>26357</v>
      </c>
      <c r="Q4023" s="2" t="s">
        <v>27621</v>
      </c>
      <c r="R4023" t="s">
        <v>9042</v>
      </c>
      <c r="S4023" s="13" t="s">
        <v>26357</v>
      </c>
      <c r="T4023" t="s">
        <v>9044</v>
      </c>
      <c r="U4023" t="s">
        <v>9045</v>
      </c>
      <c r="V4023" t="s">
        <v>37</v>
      </c>
      <c r="W4023" t="s">
        <v>42</v>
      </c>
      <c r="X4023" t="s">
        <v>7640</v>
      </c>
      <c r="Y4023" t="s">
        <v>44</v>
      </c>
      <c r="Z4023" t="s">
        <v>1502</v>
      </c>
      <c r="AA4023" t="s">
        <v>9046</v>
      </c>
      <c r="AB4023" t="s">
        <v>27622</v>
      </c>
      <c r="AC4023" t="s">
        <v>9048</v>
      </c>
      <c r="AD4023" t="s">
        <v>27623</v>
      </c>
      <c r="AE4023" t="s">
        <v>27624</v>
      </c>
      <c r="AF4023" t="s">
        <v>51</v>
      </c>
    </row>
    <row r="4024" spans="3:32" x14ac:dyDescent="0.3">
      <c r="C4024" s="21">
        <v>2698940</v>
      </c>
      <c r="D4024" s="20" t="s">
        <v>29</v>
      </c>
      <c r="E4024" s="20" t="s">
        <v>63</v>
      </c>
      <c r="F4024" s="45" t="s">
        <v>27162</v>
      </c>
      <c r="G4024" s="44" t="s">
        <v>26943</v>
      </c>
      <c r="H4024" s="20" t="s">
        <v>366</v>
      </c>
      <c r="J4024" t="s">
        <v>33</v>
      </c>
      <c r="K4024" t="s">
        <v>34</v>
      </c>
      <c r="L4024" t="s">
        <v>35</v>
      </c>
      <c r="M4024" t="s">
        <v>36</v>
      </c>
      <c r="N4024" t="s">
        <v>37</v>
      </c>
      <c r="O4024" t="s">
        <v>27625</v>
      </c>
      <c r="P4024" s="13" t="s">
        <v>26357</v>
      </c>
      <c r="Q4024" s="2" t="s">
        <v>27626</v>
      </c>
      <c r="R4024" t="s">
        <v>27625</v>
      </c>
      <c r="S4024" s="13" t="s">
        <v>26357</v>
      </c>
      <c r="T4024" t="s">
        <v>27627</v>
      </c>
      <c r="U4024" t="s">
        <v>27628</v>
      </c>
      <c r="V4024" t="s">
        <v>37</v>
      </c>
      <c r="W4024" t="s">
        <v>42</v>
      </c>
      <c r="X4024" t="s">
        <v>16028</v>
      </c>
      <c r="Y4024" t="s">
        <v>44</v>
      </c>
      <c r="Z4024" t="s">
        <v>627</v>
      </c>
      <c r="AA4024" t="s">
        <v>27629</v>
      </c>
      <c r="AB4024" t="s">
        <v>27630</v>
      </c>
      <c r="AC4024" t="s">
        <v>27630</v>
      </c>
      <c r="AD4024" t="s">
        <v>27631</v>
      </c>
      <c r="AE4024" t="s">
        <v>27632</v>
      </c>
      <c r="AF4024" t="s">
        <v>51</v>
      </c>
    </row>
    <row r="4025" spans="3:32" x14ac:dyDescent="0.3">
      <c r="C4025" s="21">
        <v>2699147</v>
      </c>
      <c r="D4025" s="20" t="s">
        <v>29</v>
      </c>
      <c r="E4025" s="20" t="s">
        <v>509</v>
      </c>
      <c r="F4025" s="45" t="s">
        <v>27162</v>
      </c>
      <c r="G4025" s="44" t="s">
        <v>26943</v>
      </c>
      <c r="H4025" s="20" t="s">
        <v>366</v>
      </c>
      <c r="J4025" t="s">
        <v>33</v>
      </c>
      <c r="K4025" t="s">
        <v>34</v>
      </c>
      <c r="L4025" t="s">
        <v>35</v>
      </c>
      <c r="M4025" t="s">
        <v>117</v>
      </c>
      <c r="N4025" t="s">
        <v>37</v>
      </c>
      <c r="O4025" t="s">
        <v>27633</v>
      </c>
      <c r="P4025" s="13" t="s">
        <v>26357</v>
      </c>
      <c r="Q4025" s="2" t="s">
        <v>27634</v>
      </c>
      <c r="R4025" t="s">
        <v>27633</v>
      </c>
      <c r="S4025" s="13" t="s">
        <v>26357</v>
      </c>
      <c r="T4025" t="s">
        <v>27635</v>
      </c>
      <c r="U4025" t="s">
        <v>27636</v>
      </c>
      <c r="V4025" t="s">
        <v>37</v>
      </c>
      <c r="W4025" t="s">
        <v>42</v>
      </c>
      <c r="X4025" t="s">
        <v>14343</v>
      </c>
      <c r="Y4025" t="s">
        <v>44</v>
      </c>
      <c r="Z4025" t="s">
        <v>45</v>
      </c>
      <c r="AA4025" t="s">
        <v>27637</v>
      </c>
      <c r="AB4025" t="s">
        <v>27638</v>
      </c>
      <c r="AC4025" t="s">
        <v>27639</v>
      </c>
      <c r="AD4025" t="s">
        <v>27640</v>
      </c>
      <c r="AE4025" t="s">
        <v>5453</v>
      </c>
      <c r="AF4025" t="s">
        <v>51</v>
      </c>
    </row>
    <row r="4026" spans="3:32" x14ac:dyDescent="0.3">
      <c r="C4026" s="21">
        <v>2699370</v>
      </c>
      <c r="D4026" s="20" t="s">
        <v>29</v>
      </c>
      <c r="E4026" s="20" t="s">
        <v>63</v>
      </c>
      <c r="F4026" s="45" t="s">
        <v>27162</v>
      </c>
      <c r="G4026" s="44" t="s">
        <v>26943</v>
      </c>
      <c r="H4026" s="20" t="s">
        <v>366</v>
      </c>
      <c r="J4026" t="s">
        <v>33</v>
      </c>
      <c r="K4026" t="s">
        <v>34</v>
      </c>
      <c r="L4026" t="s">
        <v>35</v>
      </c>
      <c r="M4026" t="s">
        <v>52</v>
      </c>
      <c r="N4026" t="s">
        <v>37</v>
      </c>
      <c r="O4026" t="s">
        <v>27641</v>
      </c>
      <c r="P4026" s="13" t="s">
        <v>26357</v>
      </c>
      <c r="Q4026" s="2" t="s">
        <v>27642</v>
      </c>
      <c r="R4026" t="s">
        <v>27643</v>
      </c>
      <c r="S4026" s="13" t="s">
        <v>26357</v>
      </c>
      <c r="T4026" t="s">
        <v>27644</v>
      </c>
      <c r="U4026" t="s">
        <v>27645</v>
      </c>
      <c r="V4026" t="s">
        <v>37</v>
      </c>
      <c r="W4026" t="s">
        <v>42</v>
      </c>
      <c r="X4026" t="s">
        <v>20829</v>
      </c>
      <c r="Y4026" t="s">
        <v>44</v>
      </c>
      <c r="Z4026" t="s">
        <v>264</v>
      </c>
      <c r="AA4026" t="s">
        <v>27646</v>
      </c>
      <c r="AB4026" t="s">
        <v>44</v>
      </c>
      <c r="AC4026" t="s">
        <v>625</v>
      </c>
      <c r="AD4026" t="s">
        <v>27647</v>
      </c>
      <c r="AE4026" t="s">
        <v>27648</v>
      </c>
      <c r="AF4026" t="s">
        <v>51</v>
      </c>
    </row>
    <row r="4027" spans="3:32" x14ac:dyDescent="0.3">
      <c r="C4027" s="21">
        <v>2699395</v>
      </c>
      <c r="D4027" s="20" t="s">
        <v>29</v>
      </c>
      <c r="E4027" s="20" t="s">
        <v>141</v>
      </c>
      <c r="F4027" s="45" t="s">
        <v>27162</v>
      </c>
      <c r="G4027" s="44" t="s">
        <v>26943</v>
      </c>
      <c r="H4027" s="20" t="s">
        <v>366</v>
      </c>
      <c r="J4027" t="s">
        <v>33</v>
      </c>
      <c r="K4027" t="s">
        <v>34</v>
      </c>
      <c r="L4027" t="s">
        <v>35</v>
      </c>
      <c r="M4027" t="s">
        <v>117</v>
      </c>
      <c r="N4027" t="s">
        <v>37</v>
      </c>
      <c r="O4027" t="s">
        <v>7170</v>
      </c>
      <c r="P4027" s="13" t="s">
        <v>26357</v>
      </c>
      <c r="Q4027" s="2" t="s">
        <v>27649</v>
      </c>
      <c r="R4027" t="s">
        <v>7170</v>
      </c>
      <c r="S4027" s="13" t="s">
        <v>26357</v>
      </c>
      <c r="T4027" t="s">
        <v>7172</v>
      </c>
      <c r="U4027" t="s">
        <v>7173</v>
      </c>
      <c r="V4027" t="s">
        <v>37</v>
      </c>
      <c r="W4027" t="s">
        <v>42</v>
      </c>
      <c r="X4027" t="s">
        <v>2100</v>
      </c>
      <c r="Y4027" t="s">
        <v>44</v>
      </c>
      <c r="Z4027" t="s">
        <v>45</v>
      </c>
      <c r="AA4027" t="s">
        <v>7175</v>
      </c>
      <c r="AB4027" t="s">
        <v>7176</v>
      </c>
      <c r="AC4027" t="s">
        <v>7177</v>
      </c>
      <c r="AD4027" t="s">
        <v>27650</v>
      </c>
      <c r="AE4027" t="s">
        <v>27651</v>
      </c>
      <c r="AF4027" t="s">
        <v>51</v>
      </c>
    </row>
    <row r="4028" spans="3:32" x14ac:dyDescent="0.3">
      <c r="C4028" s="21">
        <v>2699492</v>
      </c>
      <c r="D4028" s="20" t="s">
        <v>29</v>
      </c>
      <c r="E4028" s="20" t="s">
        <v>63</v>
      </c>
      <c r="F4028" s="45" t="s">
        <v>27162</v>
      </c>
      <c r="G4028" s="44" t="s">
        <v>26943</v>
      </c>
      <c r="H4028" s="20" t="s">
        <v>366</v>
      </c>
      <c r="J4028" t="s">
        <v>33</v>
      </c>
      <c r="K4028" t="s">
        <v>34</v>
      </c>
      <c r="L4028" t="s">
        <v>35</v>
      </c>
      <c r="M4028" t="s">
        <v>36</v>
      </c>
      <c r="N4028" t="s">
        <v>37</v>
      </c>
      <c r="O4028" t="s">
        <v>383</v>
      </c>
      <c r="P4028" s="13" t="s">
        <v>26357</v>
      </c>
      <c r="Q4028" s="2" t="s">
        <v>1890</v>
      </c>
      <c r="R4028" t="s">
        <v>27652</v>
      </c>
      <c r="S4028" s="13" t="s">
        <v>26357</v>
      </c>
      <c r="T4028" t="s">
        <v>27653</v>
      </c>
      <c r="U4028" t="s">
        <v>385</v>
      </c>
      <c r="V4028" t="s">
        <v>37</v>
      </c>
      <c r="W4028" t="s">
        <v>42</v>
      </c>
      <c r="X4028" t="s">
        <v>1338</v>
      </c>
      <c r="Y4028" t="s">
        <v>44</v>
      </c>
      <c r="Z4028" t="s">
        <v>387</v>
      </c>
      <c r="AA4028" t="s">
        <v>388</v>
      </c>
      <c r="AB4028" t="s">
        <v>44</v>
      </c>
      <c r="AC4028" t="s">
        <v>27654</v>
      </c>
      <c r="AD4028" t="s">
        <v>389</v>
      </c>
      <c r="AE4028" t="s">
        <v>27655</v>
      </c>
      <c r="AF4028" t="s">
        <v>51</v>
      </c>
    </row>
    <row r="4029" spans="3:32" x14ac:dyDescent="0.3">
      <c r="C4029" s="21">
        <v>2696210</v>
      </c>
      <c r="D4029" s="20" t="s">
        <v>29</v>
      </c>
      <c r="E4029" s="20" t="s">
        <v>280</v>
      </c>
      <c r="F4029" s="45" t="s">
        <v>27010</v>
      </c>
      <c r="G4029" s="44" t="s">
        <v>26943</v>
      </c>
      <c r="H4029" s="20" t="s">
        <v>366</v>
      </c>
      <c r="J4029" t="s">
        <v>33</v>
      </c>
      <c r="K4029" t="s">
        <v>382</v>
      </c>
      <c r="L4029" t="s">
        <v>35</v>
      </c>
      <c r="M4029" t="s">
        <v>64</v>
      </c>
      <c r="N4029" t="s">
        <v>37</v>
      </c>
      <c r="O4029" t="s">
        <v>27608</v>
      </c>
      <c r="P4029" s="13" t="s">
        <v>26167</v>
      </c>
      <c r="Q4029" s="2" t="s">
        <v>27609</v>
      </c>
      <c r="R4029" t="s">
        <v>11267</v>
      </c>
      <c r="S4029" s="13" t="s">
        <v>26167</v>
      </c>
      <c r="T4029" t="s">
        <v>11268</v>
      </c>
      <c r="U4029" t="s">
        <v>601</v>
      </c>
      <c r="V4029" t="s">
        <v>37</v>
      </c>
      <c r="W4029" t="s">
        <v>42</v>
      </c>
      <c r="X4029" t="s">
        <v>19052</v>
      </c>
      <c r="Y4029" t="s">
        <v>44</v>
      </c>
      <c r="Z4029" t="s">
        <v>45</v>
      </c>
      <c r="AA4029" t="s">
        <v>27610</v>
      </c>
      <c r="AB4029" t="s">
        <v>44</v>
      </c>
      <c r="AC4029" t="s">
        <v>71</v>
      </c>
      <c r="AD4029" t="s">
        <v>603</v>
      </c>
      <c r="AE4029" t="s">
        <v>27611</v>
      </c>
      <c r="AF4029" t="s">
        <v>51</v>
      </c>
    </row>
    <row r="4030" spans="3:32" x14ac:dyDescent="0.3">
      <c r="C4030" s="21">
        <v>2687345</v>
      </c>
      <c r="D4030" s="20" t="s">
        <v>102</v>
      </c>
      <c r="E4030" s="20" t="s">
        <v>63</v>
      </c>
      <c r="F4030" s="45" t="s">
        <v>26943</v>
      </c>
      <c r="G4030" s="44" t="s">
        <v>26943</v>
      </c>
      <c r="H4030" s="20" t="s">
        <v>366</v>
      </c>
      <c r="J4030" t="s">
        <v>33</v>
      </c>
      <c r="K4030" t="s">
        <v>382</v>
      </c>
      <c r="L4030" t="s">
        <v>35</v>
      </c>
      <c r="M4030" t="s">
        <v>36</v>
      </c>
      <c r="N4030" t="s">
        <v>37</v>
      </c>
      <c r="O4030" t="s">
        <v>27700</v>
      </c>
      <c r="P4030" s="13" t="s">
        <v>25683</v>
      </c>
      <c r="Q4030" s="2" t="s">
        <v>44</v>
      </c>
      <c r="R4030" t="s">
        <v>25325</v>
      </c>
      <c r="S4030" s="13" t="s">
        <v>25683</v>
      </c>
      <c r="T4030" t="s">
        <v>25326</v>
      </c>
      <c r="U4030" t="s">
        <v>44</v>
      </c>
      <c r="V4030" t="s">
        <v>37</v>
      </c>
      <c r="W4030" t="s">
        <v>42</v>
      </c>
      <c r="X4030" t="s">
        <v>164</v>
      </c>
      <c r="Y4030" t="s">
        <v>44</v>
      </c>
      <c r="Z4030" t="s">
        <v>78</v>
      </c>
      <c r="AA4030" t="s">
        <v>27701</v>
      </c>
      <c r="AB4030" t="s">
        <v>27702</v>
      </c>
      <c r="AC4030" t="s">
        <v>44</v>
      </c>
      <c r="AD4030" t="s">
        <v>27703</v>
      </c>
      <c r="AE4030" t="s">
        <v>27704</v>
      </c>
      <c r="AF4030" t="s">
        <v>115</v>
      </c>
    </row>
    <row r="4031" spans="3:32" x14ac:dyDescent="0.3">
      <c r="C4031" s="21">
        <v>2691735</v>
      </c>
      <c r="D4031" s="20" t="s">
        <v>102</v>
      </c>
      <c r="E4031" s="20" t="s">
        <v>63</v>
      </c>
      <c r="F4031" s="45" t="s">
        <v>27162</v>
      </c>
      <c r="G4031" s="44" t="s">
        <v>26943</v>
      </c>
      <c r="H4031" s="20" t="s">
        <v>366</v>
      </c>
      <c r="J4031" t="s">
        <v>33</v>
      </c>
      <c r="K4031" t="s">
        <v>34</v>
      </c>
      <c r="L4031" t="s">
        <v>35</v>
      </c>
      <c r="M4031" t="s">
        <v>105</v>
      </c>
      <c r="N4031" t="s">
        <v>37</v>
      </c>
      <c r="O4031" t="s">
        <v>27192</v>
      </c>
      <c r="P4031" s="13" t="s">
        <v>25977</v>
      </c>
      <c r="Q4031" s="2" t="s">
        <v>44</v>
      </c>
      <c r="R4031" t="s">
        <v>5693</v>
      </c>
      <c r="S4031" s="13" t="s">
        <v>25977</v>
      </c>
      <c r="T4031" t="s">
        <v>5694</v>
      </c>
      <c r="U4031" t="s">
        <v>44</v>
      </c>
      <c r="V4031" t="s">
        <v>37</v>
      </c>
      <c r="W4031" t="s">
        <v>42</v>
      </c>
      <c r="X4031" t="s">
        <v>164</v>
      </c>
      <c r="Y4031" t="s">
        <v>44</v>
      </c>
      <c r="Z4031" t="s">
        <v>78</v>
      </c>
      <c r="AA4031" t="s">
        <v>27193</v>
      </c>
      <c r="AB4031" t="s">
        <v>5696</v>
      </c>
      <c r="AC4031" t="s">
        <v>44</v>
      </c>
      <c r="AD4031" t="s">
        <v>20556</v>
      </c>
      <c r="AE4031" t="s">
        <v>27194</v>
      </c>
      <c r="AF4031" t="s">
        <v>115</v>
      </c>
    </row>
    <row r="4032" spans="3:32" x14ac:dyDescent="0.3">
      <c r="C4032" s="21">
        <v>2691864</v>
      </c>
      <c r="D4032" s="20" t="s">
        <v>102</v>
      </c>
      <c r="E4032" s="20" t="s">
        <v>63</v>
      </c>
      <c r="F4032" s="45" t="s">
        <v>27162</v>
      </c>
      <c r="G4032" s="44" t="s">
        <v>26943</v>
      </c>
      <c r="H4032" s="20" t="s">
        <v>366</v>
      </c>
      <c r="J4032" t="s">
        <v>33</v>
      </c>
      <c r="K4032" t="s">
        <v>142</v>
      </c>
      <c r="L4032" t="s">
        <v>35</v>
      </c>
      <c r="M4032" t="s">
        <v>105</v>
      </c>
      <c r="N4032" t="s">
        <v>37</v>
      </c>
      <c r="O4032" t="s">
        <v>27705</v>
      </c>
      <c r="P4032" s="13" t="s">
        <v>25977</v>
      </c>
      <c r="Q4032" s="2" t="s">
        <v>27706</v>
      </c>
      <c r="R4032" t="s">
        <v>27707</v>
      </c>
      <c r="S4032" s="13" t="s">
        <v>25977</v>
      </c>
      <c r="T4032" t="s">
        <v>27708</v>
      </c>
      <c r="U4032" t="s">
        <v>44</v>
      </c>
      <c r="V4032" t="s">
        <v>37</v>
      </c>
      <c r="W4032" t="s">
        <v>42</v>
      </c>
      <c r="X4032" t="s">
        <v>1211</v>
      </c>
      <c r="Y4032" t="s">
        <v>44</v>
      </c>
      <c r="Z4032" t="s">
        <v>359</v>
      </c>
      <c r="AA4032" t="s">
        <v>27709</v>
      </c>
      <c r="AB4032" t="s">
        <v>44</v>
      </c>
      <c r="AC4032" t="s">
        <v>625</v>
      </c>
      <c r="AD4032" t="s">
        <v>625</v>
      </c>
      <c r="AE4032" t="s">
        <v>27710</v>
      </c>
      <c r="AF4032" t="s">
        <v>115</v>
      </c>
    </row>
    <row r="4033" spans="3:32" x14ac:dyDescent="0.3">
      <c r="C4033" s="21">
        <v>2694350</v>
      </c>
      <c r="D4033" s="20" t="s">
        <v>102</v>
      </c>
      <c r="E4033" s="20" t="s">
        <v>537</v>
      </c>
      <c r="F4033" s="45" t="s">
        <v>27314</v>
      </c>
      <c r="G4033" s="44" t="s">
        <v>26943</v>
      </c>
      <c r="H4033" s="20" t="s">
        <v>366</v>
      </c>
      <c r="J4033" t="s">
        <v>33</v>
      </c>
      <c r="K4033" t="s">
        <v>34</v>
      </c>
      <c r="L4033" t="s">
        <v>35</v>
      </c>
      <c r="M4033" t="s">
        <v>52</v>
      </c>
      <c r="N4033" t="s">
        <v>37</v>
      </c>
      <c r="O4033" t="s">
        <v>27327</v>
      </c>
      <c r="P4033" s="13" t="s">
        <v>26033</v>
      </c>
      <c r="Q4033" s="2" t="s">
        <v>15272</v>
      </c>
      <c r="R4033" t="s">
        <v>27328</v>
      </c>
      <c r="S4033" s="13" t="s">
        <v>26033</v>
      </c>
      <c r="T4033" t="s">
        <v>27329</v>
      </c>
      <c r="U4033" t="s">
        <v>27327</v>
      </c>
      <c r="V4033" t="s">
        <v>37</v>
      </c>
      <c r="W4033" t="s">
        <v>42</v>
      </c>
      <c r="X4033" t="s">
        <v>6386</v>
      </c>
      <c r="Y4033" t="s">
        <v>44</v>
      </c>
      <c r="Z4033" t="s">
        <v>5203</v>
      </c>
      <c r="AA4033" t="s">
        <v>27330</v>
      </c>
      <c r="AB4033" t="s">
        <v>124</v>
      </c>
      <c r="AC4033" t="s">
        <v>27331</v>
      </c>
      <c r="AD4033" t="s">
        <v>27332</v>
      </c>
      <c r="AE4033" t="s">
        <v>27333</v>
      </c>
      <c r="AF4033" t="s">
        <v>115</v>
      </c>
    </row>
    <row r="4034" spans="3:32" x14ac:dyDescent="0.3">
      <c r="C4034" s="21">
        <v>2694420</v>
      </c>
      <c r="D4034" s="20" t="s">
        <v>102</v>
      </c>
      <c r="E4034" s="20" t="s">
        <v>63</v>
      </c>
      <c r="F4034" s="45" t="s">
        <v>27314</v>
      </c>
      <c r="G4034" s="44" t="s">
        <v>26943</v>
      </c>
      <c r="H4034" s="20" t="s">
        <v>366</v>
      </c>
      <c r="J4034" t="s">
        <v>33</v>
      </c>
      <c r="K4034" t="s">
        <v>34</v>
      </c>
      <c r="L4034" t="s">
        <v>35</v>
      </c>
      <c r="M4034" t="s">
        <v>292</v>
      </c>
      <c r="N4034" t="s">
        <v>37</v>
      </c>
      <c r="O4034" t="s">
        <v>27334</v>
      </c>
      <c r="P4034" s="13" t="s">
        <v>26033</v>
      </c>
      <c r="Q4034" s="2" t="s">
        <v>44</v>
      </c>
      <c r="R4034" t="s">
        <v>18252</v>
      </c>
      <c r="S4034" s="13" t="s">
        <v>26033</v>
      </c>
      <c r="T4034" t="s">
        <v>18253</v>
      </c>
      <c r="U4034" t="s">
        <v>44</v>
      </c>
      <c r="V4034" t="s">
        <v>37</v>
      </c>
      <c r="W4034" t="s">
        <v>42</v>
      </c>
      <c r="X4034" t="s">
        <v>164</v>
      </c>
      <c r="Y4034" t="s">
        <v>44</v>
      </c>
      <c r="Z4034" t="s">
        <v>78</v>
      </c>
      <c r="AA4034" t="s">
        <v>27335</v>
      </c>
      <c r="AB4034" t="s">
        <v>18255</v>
      </c>
      <c r="AC4034" t="s">
        <v>44</v>
      </c>
      <c r="AD4034" t="s">
        <v>27336</v>
      </c>
      <c r="AE4034" t="s">
        <v>27337</v>
      </c>
      <c r="AF4034" t="s">
        <v>115</v>
      </c>
    </row>
    <row r="4035" spans="3:32" x14ac:dyDescent="0.3">
      <c r="C4035" s="21">
        <v>2698104</v>
      </c>
      <c r="D4035" s="20" t="s">
        <v>29</v>
      </c>
      <c r="E4035" s="20" t="s">
        <v>63</v>
      </c>
      <c r="F4035" s="45" t="s">
        <v>27162</v>
      </c>
      <c r="G4035" s="44" t="s">
        <v>27010</v>
      </c>
      <c r="H4035" s="20" t="s">
        <v>366</v>
      </c>
      <c r="J4035" t="s">
        <v>33</v>
      </c>
      <c r="K4035" t="s">
        <v>382</v>
      </c>
      <c r="L4035" t="s">
        <v>35</v>
      </c>
      <c r="M4035" t="s">
        <v>52</v>
      </c>
      <c r="N4035" t="s">
        <v>37</v>
      </c>
      <c r="O4035" t="s">
        <v>27437</v>
      </c>
      <c r="P4035" s="13" t="s">
        <v>26357</v>
      </c>
      <c r="Q4035" s="2" t="s">
        <v>27438</v>
      </c>
      <c r="R4035" t="s">
        <v>27439</v>
      </c>
      <c r="S4035" s="13" t="s">
        <v>26357</v>
      </c>
      <c r="T4035" t="s">
        <v>27440</v>
      </c>
      <c r="U4035" t="s">
        <v>44</v>
      </c>
      <c r="V4035" t="s">
        <v>37</v>
      </c>
      <c r="W4035" t="s">
        <v>42</v>
      </c>
      <c r="X4035" t="s">
        <v>1985</v>
      </c>
      <c r="Y4035" t="s">
        <v>44</v>
      </c>
      <c r="Z4035" t="s">
        <v>45</v>
      </c>
      <c r="AA4035" t="s">
        <v>27441</v>
      </c>
      <c r="AB4035" t="s">
        <v>44</v>
      </c>
      <c r="AC4035" t="s">
        <v>27442</v>
      </c>
      <c r="AD4035" t="s">
        <v>27443</v>
      </c>
      <c r="AE4035" t="s">
        <v>24243</v>
      </c>
      <c r="AF4035" t="s">
        <v>51</v>
      </c>
    </row>
    <row r="4036" spans="3:32" x14ac:dyDescent="0.3">
      <c r="C4036" s="21">
        <v>2700255</v>
      </c>
      <c r="D4036" s="20" t="s">
        <v>29</v>
      </c>
      <c r="E4036" s="20" t="s">
        <v>63</v>
      </c>
      <c r="F4036" s="45" t="s">
        <v>27314</v>
      </c>
      <c r="G4036" s="44" t="s">
        <v>27010</v>
      </c>
      <c r="H4036" s="20" t="s">
        <v>366</v>
      </c>
      <c r="J4036" t="s">
        <v>33</v>
      </c>
      <c r="K4036" t="s">
        <v>34</v>
      </c>
      <c r="L4036" t="s">
        <v>35</v>
      </c>
      <c r="M4036" t="s">
        <v>143</v>
      </c>
      <c r="N4036" t="s">
        <v>37</v>
      </c>
      <c r="O4036" t="s">
        <v>27711</v>
      </c>
      <c r="P4036" s="13" t="s">
        <v>26668</v>
      </c>
      <c r="Q4036" s="2" t="s">
        <v>27712</v>
      </c>
      <c r="R4036" t="s">
        <v>27713</v>
      </c>
      <c r="S4036" s="13" t="s">
        <v>26668</v>
      </c>
      <c r="T4036" t="s">
        <v>27714</v>
      </c>
      <c r="U4036" t="s">
        <v>44</v>
      </c>
      <c r="V4036" t="s">
        <v>37</v>
      </c>
      <c r="W4036" t="s">
        <v>42</v>
      </c>
      <c r="X4036" t="s">
        <v>25819</v>
      </c>
      <c r="Y4036" t="s">
        <v>44</v>
      </c>
      <c r="Z4036" t="s">
        <v>78</v>
      </c>
      <c r="AA4036" t="s">
        <v>27715</v>
      </c>
      <c r="AB4036" t="s">
        <v>44</v>
      </c>
      <c r="AC4036" t="s">
        <v>27716</v>
      </c>
      <c r="AD4036" t="s">
        <v>1048</v>
      </c>
      <c r="AE4036" t="s">
        <v>27717</v>
      </c>
      <c r="AF4036" t="s">
        <v>51</v>
      </c>
    </row>
    <row r="4037" spans="3:32" x14ac:dyDescent="0.3">
      <c r="C4037" s="21">
        <v>2700474</v>
      </c>
      <c r="D4037" s="20" t="s">
        <v>29</v>
      </c>
      <c r="E4037" s="20" t="s">
        <v>141</v>
      </c>
      <c r="F4037" s="45" t="s">
        <v>27314</v>
      </c>
      <c r="G4037" s="44" t="s">
        <v>27010</v>
      </c>
      <c r="H4037" s="20" t="s">
        <v>366</v>
      </c>
      <c r="J4037" t="s">
        <v>33</v>
      </c>
      <c r="K4037" t="s">
        <v>34</v>
      </c>
      <c r="L4037" t="s">
        <v>35</v>
      </c>
      <c r="M4037" t="s">
        <v>52</v>
      </c>
      <c r="N4037" t="s">
        <v>37</v>
      </c>
      <c r="O4037" t="s">
        <v>24039</v>
      </c>
      <c r="P4037" s="13" t="s">
        <v>26668</v>
      </c>
      <c r="Q4037" s="2" t="s">
        <v>27718</v>
      </c>
      <c r="R4037" t="s">
        <v>24039</v>
      </c>
      <c r="S4037" s="13" t="s">
        <v>26668</v>
      </c>
      <c r="T4037" t="s">
        <v>27719</v>
      </c>
      <c r="U4037" t="s">
        <v>24039</v>
      </c>
      <c r="V4037" t="s">
        <v>37</v>
      </c>
      <c r="W4037" t="s">
        <v>42</v>
      </c>
      <c r="X4037" t="s">
        <v>57</v>
      </c>
      <c r="Y4037" t="s">
        <v>44</v>
      </c>
      <c r="Z4037" t="s">
        <v>27720</v>
      </c>
      <c r="AA4037" t="s">
        <v>24042</v>
      </c>
      <c r="AB4037" t="s">
        <v>27721</v>
      </c>
      <c r="AC4037" t="s">
        <v>27722</v>
      </c>
      <c r="AD4037" t="s">
        <v>27723</v>
      </c>
      <c r="AE4037" t="s">
        <v>27724</v>
      </c>
      <c r="AF4037" t="s">
        <v>51</v>
      </c>
    </row>
    <row r="4038" spans="3:32" x14ac:dyDescent="0.3">
      <c r="C4038" s="21">
        <v>2701424</v>
      </c>
      <c r="D4038" s="20" t="s">
        <v>29</v>
      </c>
      <c r="E4038" s="20" t="s">
        <v>63</v>
      </c>
      <c r="F4038" s="45" t="s">
        <v>27314</v>
      </c>
      <c r="G4038" s="44" t="s">
        <v>27010</v>
      </c>
      <c r="H4038" s="20" t="s">
        <v>366</v>
      </c>
      <c r="J4038" t="s">
        <v>33</v>
      </c>
      <c r="K4038" t="s">
        <v>34</v>
      </c>
      <c r="L4038" t="s">
        <v>35</v>
      </c>
      <c r="M4038" t="s">
        <v>52</v>
      </c>
      <c r="N4038" t="s">
        <v>37</v>
      </c>
      <c r="O4038" t="s">
        <v>4978</v>
      </c>
      <c r="P4038" s="13" t="s">
        <v>26668</v>
      </c>
      <c r="Q4038" s="2" t="s">
        <v>27776</v>
      </c>
      <c r="R4038" t="s">
        <v>4978</v>
      </c>
      <c r="S4038" s="13" t="s">
        <v>26668</v>
      </c>
      <c r="T4038" t="s">
        <v>27777</v>
      </c>
      <c r="U4038" t="s">
        <v>27778</v>
      </c>
      <c r="V4038" t="s">
        <v>37</v>
      </c>
      <c r="W4038" t="s">
        <v>42</v>
      </c>
      <c r="X4038" t="s">
        <v>553</v>
      </c>
      <c r="Y4038" t="s">
        <v>44</v>
      </c>
      <c r="Z4038" t="s">
        <v>45</v>
      </c>
      <c r="AA4038" t="s">
        <v>4982</v>
      </c>
      <c r="AB4038" t="s">
        <v>27779</v>
      </c>
      <c r="AC4038" t="s">
        <v>27780</v>
      </c>
      <c r="AD4038" t="s">
        <v>27781</v>
      </c>
      <c r="AE4038" t="s">
        <v>27782</v>
      </c>
      <c r="AF4038" t="s">
        <v>51</v>
      </c>
    </row>
    <row r="4039" spans="3:32" x14ac:dyDescent="0.3">
      <c r="C4039" s="21">
        <v>2701848</v>
      </c>
      <c r="D4039" s="20" t="s">
        <v>29</v>
      </c>
      <c r="E4039" s="20" t="s">
        <v>63</v>
      </c>
      <c r="F4039" s="45" t="s">
        <v>27314</v>
      </c>
      <c r="G4039" s="44" t="s">
        <v>27010</v>
      </c>
      <c r="H4039" s="20" t="s">
        <v>366</v>
      </c>
      <c r="J4039" t="s">
        <v>33</v>
      </c>
      <c r="K4039" t="s">
        <v>34</v>
      </c>
      <c r="L4039" t="s">
        <v>35</v>
      </c>
      <c r="M4039" t="s">
        <v>64</v>
      </c>
      <c r="N4039" t="s">
        <v>37</v>
      </c>
      <c r="O4039" t="s">
        <v>27783</v>
      </c>
      <c r="P4039" s="13" t="s">
        <v>26668</v>
      </c>
      <c r="Q4039" s="2" t="s">
        <v>27784</v>
      </c>
      <c r="R4039" t="s">
        <v>27783</v>
      </c>
      <c r="S4039" s="13" t="s">
        <v>26668</v>
      </c>
      <c r="T4039" t="s">
        <v>27785</v>
      </c>
      <c r="U4039" t="s">
        <v>27786</v>
      </c>
      <c r="V4039" t="s">
        <v>37</v>
      </c>
      <c r="W4039" t="s">
        <v>42</v>
      </c>
      <c r="X4039" t="s">
        <v>27787</v>
      </c>
      <c r="Y4039" t="s">
        <v>44</v>
      </c>
      <c r="Z4039" t="s">
        <v>27788</v>
      </c>
      <c r="AA4039" t="s">
        <v>27789</v>
      </c>
      <c r="AB4039" t="s">
        <v>27790</v>
      </c>
      <c r="AC4039" t="s">
        <v>27791</v>
      </c>
      <c r="AD4039" t="s">
        <v>27792</v>
      </c>
      <c r="AE4039" t="s">
        <v>27793</v>
      </c>
      <c r="AF4039" t="s">
        <v>51</v>
      </c>
    </row>
    <row r="4040" spans="3:32" x14ac:dyDescent="0.3">
      <c r="C4040" s="21">
        <v>2694522</v>
      </c>
      <c r="D4040" s="20" t="s">
        <v>102</v>
      </c>
      <c r="E4040" s="20" t="s">
        <v>63</v>
      </c>
      <c r="F4040" s="45" t="s">
        <v>27314</v>
      </c>
      <c r="G4040" s="44" t="s">
        <v>27010</v>
      </c>
      <c r="H4040" s="20" t="s">
        <v>366</v>
      </c>
      <c r="J4040" t="s">
        <v>33</v>
      </c>
      <c r="K4040" t="s">
        <v>34</v>
      </c>
      <c r="L4040" t="s">
        <v>35</v>
      </c>
      <c r="M4040" t="s">
        <v>143</v>
      </c>
      <c r="N4040" t="s">
        <v>37</v>
      </c>
      <c r="O4040" t="s">
        <v>27338</v>
      </c>
      <c r="P4040" s="13" t="s">
        <v>26033</v>
      </c>
      <c r="Q4040" s="2" t="s">
        <v>44</v>
      </c>
      <c r="R4040" t="s">
        <v>27339</v>
      </c>
      <c r="S4040" s="13" t="s">
        <v>26033</v>
      </c>
      <c r="T4040" t="s">
        <v>27340</v>
      </c>
      <c r="U4040" t="s">
        <v>44</v>
      </c>
      <c r="V4040" t="s">
        <v>37</v>
      </c>
      <c r="W4040" t="s">
        <v>42</v>
      </c>
      <c r="X4040" t="s">
        <v>164</v>
      </c>
      <c r="Y4040" t="s">
        <v>44</v>
      </c>
      <c r="Z4040" t="s">
        <v>78</v>
      </c>
      <c r="AA4040" t="s">
        <v>27341</v>
      </c>
      <c r="AB4040" t="s">
        <v>27342</v>
      </c>
      <c r="AC4040" t="s">
        <v>44</v>
      </c>
      <c r="AD4040" t="s">
        <v>27343</v>
      </c>
      <c r="AE4040" t="s">
        <v>27344</v>
      </c>
      <c r="AF4040" t="s">
        <v>115</v>
      </c>
    </row>
    <row r="4041" spans="3:32" x14ac:dyDescent="0.3">
      <c r="C4041" s="21">
        <v>2694684</v>
      </c>
      <c r="D4041" s="20" t="s">
        <v>102</v>
      </c>
      <c r="E4041" s="20" t="s">
        <v>509</v>
      </c>
      <c r="F4041" s="45" t="s">
        <v>27314</v>
      </c>
      <c r="G4041" s="44" t="s">
        <v>27010</v>
      </c>
      <c r="H4041" s="20" t="s">
        <v>366</v>
      </c>
      <c r="J4041" t="s">
        <v>33</v>
      </c>
      <c r="K4041" t="s">
        <v>34</v>
      </c>
      <c r="L4041" t="s">
        <v>35</v>
      </c>
      <c r="M4041" t="s">
        <v>52</v>
      </c>
      <c r="N4041" t="s">
        <v>37</v>
      </c>
      <c r="O4041" t="s">
        <v>27656</v>
      </c>
      <c r="P4041" s="13" t="s">
        <v>26033</v>
      </c>
      <c r="Q4041" s="2" t="s">
        <v>44</v>
      </c>
      <c r="R4041" t="s">
        <v>27657</v>
      </c>
      <c r="S4041" s="13" t="s">
        <v>26033</v>
      </c>
      <c r="T4041" t="s">
        <v>27658</v>
      </c>
      <c r="U4041" t="s">
        <v>44</v>
      </c>
      <c r="V4041" t="s">
        <v>37</v>
      </c>
      <c r="W4041" t="s">
        <v>42</v>
      </c>
      <c r="X4041" t="s">
        <v>164</v>
      </c>
      <c r="Y4041" t="s">
        <v>44</v>
      </c>
      <c r="Z4041" t="s">
        <v>78</v>
      </c>
      <c r="AA4041" t="s">
        <v>27659</v>
      </c>
      <c r="AB4041" t="s">
        <v>44</v>
      </c>
      <c r="AC4041" t="s">
        <v>44</v>
      </c>
      <c r="AD4041" t="s">
        <v>27660</v>
      </c>
      <c r="AE4041" t="s">
        <v>27661</v>
      </c>
      <c r="AF4041" t="s">
        <v>115</v>
      </c>
    </row>
    <row r="4042" spans="3:32" x14ac:dyDescent="0.3">
      <c r="C4042" s="21">
        <v>2694758</v>
      </c>
      <c r="D4042" s="20" t="s">
        <v>102</v>
      </c>
      <c r="E4042" s="20" t="s">
        <v>63</v>
      </c>
      <c r="F4042" s="45" t="s">
        <v>27314</v>
      </c>
      <c r="G4042" s="44" t="s">
        <v>27010</v>
      </c>
      <c r="H4042" s="20" t="s">
        <v>366</v>
      </c>
      <c r="J4042" t="s">
        <v>33</v>
      </c>
      <c r="K4042" t="s">
        <v>34</v>
      </c>
      <c r="L4042" t="s">
        <v>35</v>
      </c>
      <c r="M4042" t="s">
        <v>52</v>
      </c>
      <c r="N4042" t="s">
        <v>37</v>
      </c>
      <c r="O4042" t="s">
        <v>24886</v>
      </c>
      <c r="P4042" s="13" t="s">
        <v>26033</v>
      </c>
      <c r="Q4042" s="2" t="s">
        <v>44</v>
      </c>
      <c r="R4042" t="s">
        <v>24887</v>
      </c>
      <c r="S4042" s="13" t="s">
        <v>26033</v>
      </c>
      <c r="T4042" t="s">
        <v>24888</v>
      </c>
      <c r="U4042" t="s">
        <v>44</v>
      </c>
      <c r="V4042" t="s">
        <v>37</v>
      </c>
      <c r="W4042" t="s">
        <v>42</v>
      </c>
      <c r="X4042" t="s">
        <v>164</v>
      </c>
      <c r="Y4042" t="s">
        <v>44</v>
      </c>
      <c r="Z4042" t="s">
        <v>78</v>
      </c>
      <c r="AA4042" t="s">
        <v>24889</v>
      </c>
      <c r="AB4042" t="s">
        <v>24890</v>
      </c>
      <c r="AC4042" t="s">
        <v>44</v>
      </c>
      <c r="AD4042" t="s">
        <v>24891</v>
      </c>
      <c r="AE4042" t="s">
        <v>27345</v>
      </c>
      <c r="AF4042" t="s">
        <v>115</v>
      </c>
    </row>
    <row r="4043" spans="3:32" x14ac:dyDescent="0.3">
      <c r="C4043" s="21">
        <v>2694907</v>
      </c>
      <c r="D4043" s="20" t="s">
        <v>102</v>
      </c>
      <c r="E4043" s="20" t="s">
        <v>63</v>
      </c>
      <c r="F4043" s="45" t="s">
        <v>27314</v>
      </c>
      <c r="G4043" s="44" t="s">
        <v>27010</v>
      </c>
      <c r="H4043" s="20" t="s">
        <v>366</v>
      </c>
      <c r="J4043" t="s">
        <v>33</v>
      </c>
      <c r="K4043" t="s">
        <v>34</v>
      </c>
      <c r="L4043" t="s">
        <v>35</v>
      </c>
      <c r="M4043" t="s">
        <v>64</v>
      </c>
      <c r="N4043" t="s">
        <v>37</v>
      </c>
      <c r="O4043" t="s">
        <v>27662</v>
      </c>
      <c r="P4043" s="13" t="s">
        <v>26033</v>
      </c>
      <c r="Q4043" s="2" t="s">
        <v>44</v>
      </c>
      <c r="R4043" t="s">
        <v>27663</v>
      </c>
      <c r="S4043" s="13" t="s">
        <v>26033</v>
      </c>
      <c r="T4043" t="s">
        <v>27664</v>
      </c>
      <c r="U4043" t="s">
        <v>44</v>
      </c>
      <c r="V4043" t="s">
        <v>37</v>
      </c>
      <c r="W4043" t="s">
        <v>42</v>
      </c>
      <c r="X4043" t="s">
        <v>164</v>
      </c>
      <c r="Y4043" t="s">
        <v>44</v>
      </c>
      <c r="Z4043" t="s">
        <v>78</v>
      </c>
      <c r="AA4043" t="s">
        <v>27665</v>
      </c>
      <c r="AB4043" t="s">
        <v>44</v>
      </c>
      <c r="AC4043" t="s">
        <v>44</v>
      </c>
      <c r="AD4043" t="s">
        <v>27666</v>
      </c>
      <c r="AE4043" t="s">
        <v>27667</v>
      </c>
      <c r="AF4043" t="s">
        <v>115</v>
      </c>
    </row>
    <row r="4044" spans="3:32" x14ac:dyDescent="0.3">
      <c r="C4044" s="21">
        <v>2695036</v>
      </c>
      <c r="D4044" s="20" t="s">
        <v>102</v>
      </c>
      <c r="E4044" s="20" t="s">
        <v>63</v>
      </c>
      <c r="F4044" s="45" t="s">
        <v>27314</v>
      </c>
      <c r="G4044" s="44" t="s">
        <v>27010</v>
      </c>
      <c r="H4044" s="20" t="s">
        <v>366</v>
      </c>
      <c r="J4044" t="s">
        <v>33</v>
      </c>
      <c r="K4044" t="s">
        <v>34</v>
      </c>
      <c r="L4044" t="s">
        <v>35</v>
      </c>
      <c r="M4044" t="s">
        <v>64</v>
      </c>
      <c r="N4044" t="s">
        <v>37</v>
      </c>
      <c r="O4044" t="s">
        <v>6250</v>
      </c>
      <c r="P4044" s="13" t="s">
        <v>26033</v>
      </c>
      <c r="Q4044" s="2" t="s">
        <v>44</v>
      </c>
      <c r="R4044" t="s">
        <v>22230</v>
      </c>
      <c r="S4044" s="13" t="s">
        <v>26033</v>
      </c>
      <c r="T4044" t="s">
        <v>22231</v>
      </c>
      <c r="U4044" t="s">
        <v>44</v>
      </c>
      <c r="V4044" t="s">
        <v>37</v>
      </c>
      <c r="W4044" t="s">
        <v>42</v>
      </c>
      <c r="X4044" t="s">
        <v>164</v>
      </c>
      <c r="Y4044" t="s">
        <v>44</v>
      </c>
      <c r="Z4044" t="s">
        <v>78</v>
      </c>
      <c r="AA4044" t="s">
        <v>6253</v>
      </c>
      <c r="AB4044" t="s">
        <v>44</v>
      </c>
      <c r="AC4044" t="s">
        <v>44</v>
      </c>
      <c r="AD4044" t="s">
        <v>6254</v>
      </c>
      <c r="AE4044" t="s">
        <v>27346</v>
      </c>
      <c r="AF4044" t="s">
        <v>115</v>
      </c>
    </row>
    <row r="4045" spans="3:32" x14ac:dyDescent="0.3">
      <c r="C4045" s="21">
        <v>2695132</v>
      </c>
      <c r="D4045" s="20" t="s">
        <v>102</v>
      </c>
      <c r="E4045" s="20" t="s">
        <v>63</v>
      </c>
      <c r="F4045" s="45" t="s">
        <v>27314</v>
      </c>
      <c r="G4045" s="44" t="s">
        <v>27010</v>
      </c>
      <c r="H4045" s="20" t="s">
        <v>366</v>
      </c>
      <c r="J4045" t="s">
        <v>33</v>
      </c>
      <c r="K4045" t="s">
        <v>34</v>
      </c>
      <c r="L4045" t="s">
        <v>35</v>
      </c>
      <c r="M4045" t="s">
        <v>64</v>
      </c>
      <c r="N4045" t="s">
        <v>37</v>
      </c>
      <c r="O4045" t="s">
        <v>6250</v>
      </c>
      <c r="P4045" s="13" t="s">
        <v>26033</v>
      </c>
      <c r="Q4045" s="2" t="s">
        <v>44</v>
      </c>
      <c r="R4045" t="s">
        <v>27347</v>
      </c>
      <c r="S4045" s="13" t="s">
        <v>26033</v>
      </c>
      <c r="T4045" t="s">
        <v>27348</v>
      </c>
      <c r="U4045" t="s">
        <v>44</v>
      </c>
      <c r="V4045" t="s">
        <v>37</v>
      </c>
      <c r="W4045" t="s">
        <v>42</v>
      </c>
      <c r="X4045" t="s">
        <v>164</v>
      </c>
      <c r="Y4045" t="s">
        <v>44</v>
      </c>
      <c r="Z4045" t="s">
        <v>78</v>
      </c>
      <c r="AA4045" t="s">
        <v>6253</v>
      </c>
      <c r="AB4045" t="s">
        <v>44</v>
      </c>
      <c r="AC4045" t="s">
        <v>44</v>
      </c>
      <c r="AD4045" t="s">
        <v>6254</v>
      </c>
      <c r="AE4045" t="s">
        <v>27349</v>
      </c>
      <c r="AF4045" t="s">
        <v>115</v>
      </c>
    </row>
    <row r="4046" spans="3:32" x14ac:dyDescent="0.3">
      <c r="C4046" s="21">
        <v>2695153</v>
      </c>
      <c r="D4046" s="20" t="s">
        <v>102</v>
      </c>
      <c r="E4046" s="20" t="s">
        <v>63</v>
      </c>
      <c r="F4046" s="45" t="s">
        <v>27314</v>
      </c>
      <c r="G4046" s="44" t="s">
        <v>27010</v>
      </c>
      <c r="H4046" s="20" t="s">
        <v>366</v>
      </c>
      <c r="J4046" t="s">
        <v>33</v>
      </c>
      <c r="K4046" t="s">
        <v>34</v>
      </c>
      <c r="L4046" t="s">
        <v>35</v>
      </c>
      <c r="M4046" t="s">
        <v>64</v>
      </c>
      <c r="N4046" t="s">
        <v>37</v>
      </c>
      <c r="O4046" t="s">
        <v>6250</v>
      </c>
      <c r="P4046" s="13" t="s">
        <v>26033</v>
      </c>
      <c r="Q4046" s="2" t="s">
        <v>44</v>
      </c>
      <c r="R4046" t="s">
        <v>27350</v>
      </c>
      <c r="S4046" s="13" t="s">
        <v>26033</v>
      </c>
      <c r="T4046" t="s">
        <v>27351</v>
      </c>
      <c r="U4046" t="s">
        <v>44</v>
      </c>
      <c r="V4046" t="s">
        <v>37</v>
      </c>
      <c r="W4046" t="s">
        <v>42</v>
      </c>
      <c r="X4046" t="s">
        <v>164</v>
      </c>
      <c r="Y4046" t="s">
        <v>44</v>
      </c>
      <c r="Z4046" t="s">
        <v>78</v>
      </c>
      <c r="AA4046" t="s">
        <v>6253</v>
      </c>
      <c r="AB4046" t="s">
        <v>44</v>
      </c>
      <c r="AC4046" t="s">
        <v>44</v>
      </c>
      <c r="AD4046" t="s">
        <v>6254</v>
      </c>
      <c r="AE4046" t="s">
        <v>27352</v>
      </c>
      <c r="AF4046" t="s">
        <v>115</v>
      </c>
    </row>
    <row r="4047" spans="3:32" x14ac:dyDescent="0.3">
      <c r="C4047" s="21">
        <v>2695255</v>
      </c>
      <c r="D4047" s="20" t="s">
        <v>102</v>
      </c>
      <c r="E4047" s="20" t="s">
        <v>141</v>
      </c>
      <c r="F4047" s="45" t="s">
        <v>27314</v>
      </c>
      <c r="G4047" s="44" t="s">
        <v>27010</v>
      </c>
      <c r="H4047" s="20" t="s">
        <v>366</v>
      </c>
      <c r="J4047" t="s">
        <v>33</v>
      </c>
      <c r="K4047" t="s">
        <v>34</v>
      </c>
      <c r="L4047" t="s">
        <v>35</v>
      </c>
      <c r="M4047" t="s">
        <v>117</v>
      </c>
      <c r="N4047" t="s">
        <v>37</v>
      </c>
      <c r="O4047" t="s">
        <v>27353</v>
      </c>
      <c r="P4047" s="13" t="s">
        <v>26033</v>
      </c>
      <c r="Q4047" s="2" t="s">
        <v>27354</v>
      </c>
      <c r="R4047" t="s">
        <v>27353</v>
      </c>
      <c r="S4047" s="13" t="s">
        <v>26033</v>
      </c>
      <c r="T4047" t="s">
        <v>27355</v>
      </c>
      <c r="U4047" t="s">
        <v>1382</v>
      </c>
      <c r="V4047" t="s">
        <v>37</v>
      </c>
      <c r="W4047" t="s">
        <v>42</v>
      </c>
      <c r="X4047" t="s">
        <v>26210</v>
      </c>
      <c r="Y4047" t="s">
        <v>44</v>
      </c>
      <c r="Z4047" t="s">
        <v>3655</v>
      </c>
      <c r="AA4047" t="s">
        <v>27356</v>
      </c>
      <c r="AB4047" t="s">
        <v>1384</v>
      </c>
      <c r="AC4047" t="s">
        <v>27357</v>
      </c>
      <c r="AD4047" t="s">
        <v>27358</v>
      </c>
      <c r="AE4047" t="s">
        <v>27359</v>
      </c>
      <c r="AF4047" t="s">
        <v>115</v>
      </c>
    </row>
    <row r="4048" spans="3:32" x14ac:dyDescent="0.3">
      <c r="C4048" s="21">
        <v>2696134</v>
      </c>
      <c r="D4048" s="20" t="s">
        <v>102</v>
      </c>
      <c r="E4048" s="20" t="s">
        <v>63</v>
      </c>
      <c r="F4048" s="45" t="s">
        <v>27360</v>
      </c>
      <c r="G4048" s="44" t="s">
        <v>27010</v>
      </c>
      <c r="H4048" s="20" t="s">
        <v>366</v>
      </c>
      <c r="J4048" t="s">
        <v>33</v>
      </c>
      <c r="K4048" t="s">
        <v>34</v>
      </c>
      <c r="L4048" t="s">
        <v>35</v>
      </c>
      <c r="M4048" t="s">
        <v>117</v>
      </c>
      <c r="N4048" t="s">
        <v>37</v>
      </c>
      <c r="O4048" t="s">
        <v>27361</v>
      </c>
      <c r="P4048" s="13" t="s">
        <v>26167</v>
      </c>
      <c r="Q4048" s="2" t="s">
        <v>27362</v>
      </c>
      <c r="R4048" t="s">
        <v>27363</v>
      </c>
      <c r="S4048" s="13" t="s">
        <v>26167</v>
      </c>
      <c r="T4048" t="s">
        <v>20532</v>
      </c>
      <c r="U4048" t="s">
        <v>124</v>
      </c>
      <c r="V4048" t="s">
        <v>37</v>
      </c>
      <c r="W4048" t="s">
        <v>42</v>
      </c>
      <c r="X4048" t="s">
        <v>7174</v>
      </c>
      <c r="Y4048" t="s">
        <v>44</v>
      </c>
      <c r="Z4048" t="s">
        <v>45</v>
      </c>
      <c r="AA4048" t="s">
        <v>27364</v>
      </c>
      <c r="AB4048" t="s">
        <v>124</v>
      </c>
      <c r="AC4048" t="s">
        <v>27365</v>
      </c>
      <c r="AD4048" t="s">
        <v>27366</v>
      </c>
      <c r="AE4048" t="s">
        <v>27367</v>
      </c>
      <c r="AF4048" t="s">
        <v>115</v>
      </c>
    </row>
    <row r="4049" spans="3:32" x14ac:dyDescent="0.3">
      <c r="C4049" s="21">
        <v>2696243</v>
      </c>
      <c r="D4049" s="20" t="s">
        <v>102</v>
      </c>
      <c r="E4049" s="20" t="s">
        <v>63</v>
      </c>
      <c r="F4049" s="45" t="s">
        <v>27360</v>
      </c>
      <c r="G4049" s="44" t="s">
        <v>27010</v>
      </c>
      <c r="H4049" s="20" t="s">
        <v>366</v>
      </c>
      <c r="J4049" t="s">
        <v>33</v>
      </c>
      <c r="K4049" t="s">
        <v>34</v>
      </c>
      <c r="L4049" t="s">
        <v>35</v>
      </c>
      <c r="M4049" t="s">
        <v>52</v>
      </c>
      <c r="N4049" t="s">
        <v>37</v>
      </c>
      <c r="O4049" t="s">
        <v>27368</v>
      </c>
      <c r="P4049" s="13" t="s">
        <v>26167</v>
      </c>
      <c r="Q4049" s="2" t="s">
        <v>27369</v>
      </c>
      <c r="R4049" t="s">
        <v>27370</v>
      </c>
      <c r="S4049" s="13" t="s">
        <v>26167</v>
      </c>
      <c r="T4049" t="s">
        <v>27371</v>
      </c>
      <c r="U4049" t="s">
        <v>27372</v>
      </c>
      <c r="V4049" t="s">
        <v>37</v>
      </c>
      <c r="W4049" t="s">
        <v>42</v>
      </c>
      <c r="X4049" t="s">
        <v>27373</v>
      </c>
      <c r="Y4049" t="s">
        <v>44</v>
      </c>
      <c r="Z4049" t="s">
        <v>5203</v>
      </c>
      <c r="AA4049" t="s">
        <v>27374</v>
      </c>
      <c r="AB4049" t="s">
        <v>124</v>
      </c>
      <c r="AC4049" t="s">
        <v>27375</v>
      </c>
      <c r="AD4049" t="s">
        <v>27376</v>
      </c>
      <c r="AE4049" t="s">
        <v>27377</v>
      </c>
      <c r="AF4049" t="s">
        <v>115</v>
      </c>
    </row>
    <row r="4050" spans="3:32" x14ac:dyDescent="0.3">
      <c r="C4050" s="21">
        <v>2696303</v>
      </c>
      <c r="D4050" s="20" t="s">
        <v>102</v>
      </c>
      <c r="E4050" s="20" t="s">
        <v>63</v>
      </c>
      <c r="F4050" s="45" t="s">
        <v>27360</v>
      </c>
      <c r="G4050" s="44" t="s">
        <v>27010</v>
      </c>
      <c r="H4050" s="20" t="s">
        <v>366</v>
      </c>
      <c r="J4050" t="s">
        <v>33</v>
      </c>
      <c r="K4050" t="s">
        <v>34</v>
      </c>
      <c r="L4050" t="s">
        <v>35</v>
      </c>
      <c r="M4050" t="s">
        <v>143</v>
      </c>
      <c r="N4050" t="s">
        <v>37</v>
      </c>
      <c r="O4050" t="s">
        <v>27378</v>
      </c>
      <c r="P4050" s="13" t="s">
        <v>26167</v>
      </c>
      <c r="Q4050" s="2" t="s">
        <v>27379</v>
      </c>
      <c r="R4050" t="s">
        <v>27378</v>
      </c>
      <c r="S4050" s="13" t="s">
        <v>26167</v>
      </c>
      <c r="T4050" t="s">
        <v>27380</v>
      </c>
      <c r="U4050" t="s">
        <v>14342</v>
      </c>
      <c r="V4050" t="s">
        <v>37</v>
      </c>
      <c r="W4050" t="s">
        <v>42</v>
      </c>
      <c r="X4050" t="s">
        <v>1150</v>
      </c>
      <c r="Y4050" t="s">
        <v>44</v>
      </c>
      <c r="Z4050" t="s">
        <v>78</v>
      </c>
      <c r="AA4050" t="s">
        <v>27381</v>
      </c>
      <c r="AB4050" t="s">
        <v>14345</v>
      </c>
      <c r="AC4050" t="s">
        <v>27382</v>
      </c>
      <c r="AD4050" t="s">
        <v>27383</v>
      </c>
      <c r="AE4050" t="s">
        <v>27384</v>
      </c>
      <c r="AF4050" t="s">
        <v>115</v>
      </c>
    </row>
    <row r="4051" spans="3:32" x14ac:dyDescent="0.3">
      <c r="C4051" s="21">
        <v>2696483</v>
      </c>
      <c r="D4051" s="20" t="s">
        <v>102</v>
      </c>
      <c r="E4051" s="20" t="s">
        <v>63</v>
      </c>
      <c r="F4051" s="45" t="s">
        <v>27360</v>
      </c>
      <c r="G4051" s="44" t="s">
        <v>27010</v>
      </c>
      <c r="H4051" s="20" t="s">
        <v>366</v>
      </c>
      <c r="J4051" t="s">
        <v>33</v>
      </c>
      <c r="K4051" t="s">
        <v>34</v>
      </c>
      <c r="L4051" t="s">
        <v>35</v>
      </c>
      <c r="M4051" t="s">
        <v>105</v>
      </c>
      <c r="N4051" t="s">
        <v>37</v>
      </c>
      <c r="O4051" t="s">
        <v>21729</v>
      </c>
      <c r="P4051" s="13" t="s">
        <v>26167</v>
      </c>
      <c r="Q4051" s="2" t="s">
        <v>27455</v>
      </c>
      <c r="R4051" t="s">
        <v>21729</v>
      </c>
      <c r="S4051" s="13" t="s">
        <v>26167</v>
      </c>
      <c r="T4051" t="s">
        <v>21731</v>
      </c>
      <c r="U4051" t="s">
        <v>21732</v>
      </c>
      <c r="V4051" t="s">
        <v>37</v>
      </c>
      <c r="W4051" t="s">
        <v>42</v>
      </c>
      <c r="X4051" t="s">
        <v>1211</v>
      </c>
      <c r="Y4051" t="s">
        <v>44</v>
      </c>
      <c r="Z4051" t="s">
        <v>359</v>
      </c>
      <c r="AA4051" t="s">
        <v>21733</v>
      </c>
      <c r="AB4051" t="s">
        <v>21734</v>
      </c>
      <c r="AC4051" t="s">
        <v>21735</v>
      </c>
      <c r="AD4051" t="s">
        <v>27456</v>
      </c>
      <c r="AE4051" t="s">
        <v>27457</v>
      </c>
      <c r="AF4051" t="s">
        <v>115</v>
      </c>
    </row>
    <row r="4052" spans="3:32" x14ac:dyDescent="0.3">
      <c r="C4052" s="21">
        <v>2696608</v>
      </c>
      <c r="D4052" s="20" t="s">
        <v>102</v>
      </c>
      <c r="E4052" s="20" t="s">
        <v>141</v>
      </c>
      <c r="F4052" s="45" t="s">
        <v>27360</v>
      </c>
      <c r="G4052" s="44" t="s">
        <v>27010</v>
      </c>
      <c r="H4052" s="20" t="s">
        <v>366</v>
      </c>
      <c r="J4052" t="s">
        <v>33</v>
      </c>
      <c r="K4052" t="s">
        <v>34</v>
      </c>
      <c r="L4052" t="s">
        <v>35</v>
      </c>
      <c r="M4052" t="s">
        <v>52</v>
      </c>
      <c r="N4052" t="s">
        <v>37</v>
      </c>
      <c r="O4052" t="s">
        <v>27458</v>
      </c>
      <c r="P4052" s="13" t="s">
        <v>26167</v>
      </c>
      <c r="Q4052" s="2" t="s">
        <v>25149</v>
      </c>
      <c r="R4052" t="s">
        <v>27458</v>
      </c>
      <c r="S4052" s="13" t="s">
        <v>26167</v>
      </c>
      <c r="T4052" t="s">
        <v>27459</v>
      </c>
      <c r="U4052" t="s">
        <v>200</v>
      </c>
      <c r="V4052" t="s">
        <v>37</v>
      </c>
      <c r="W4052" t="s">
        <v>42</v>
      </c>
      <c r="X4052" t="s">
        <v>17256</v>
      </c>
      <c r="Y4052" t="s">
        <v>44</v>
      </c>
      <c r="Z4052" t="s">
        <v>45</v>
      </c>
      <c r="AA4052" t="s">
        <v>27460</v>
      </c>
      <c r="AB4052" t="s">
        <v>124</v>
      </c>
      <c r="AC4052" t="s">
        <v>27461</v>
      </c>
      <c r="AD4052" t="s">
        <v>27462</v>
      </c>
      <c r="AE4052" t="s">
        <v>27463</v>
      </c>
      <c r="AF4052" t="s">
        <v>115</v>
      </c>
    </row>
    <row r="4053" spans="3:32" x14ac:dyDescent="0.3">
      <c r="C4053" s="21">
        <v>2696690</v>
      </c>
      <c r="D4053" s="20" t="s">
        <v>102</v>
      </c>
      <c r="E4053" s="20" t="s">
        <v>280</v>
      </c>
      <c r="F4053" s="45" t="s">
        <v>27360</v>
      </c>
      <c r="G4053" s="44" t="s">
        <v>27010</v>
      </c>
      <c r="H4053" s="20" t="s">
        <v>366</v>
      </c>
      <c r="J4053" t="s">
        <v>33</v>
      </c>
      <c r="K4053" t="s">
        <v>34</v>
      </c>
      <c r="L4053" t="s">
        <v>35</v>
      </c>
      <c r="M4053" t="s">
        <v>117</v>
      </c>
      <c r="N4053" t="s">
        <v>37</v>
      </c>
      <c r="O4053" t="s">
        <v>27464</v>
      </c>
      <c r="P4053" s="13" t="s">
        <v>26167</v>
      </c>
      <c r="Q4053" s="2" t="s">
        <v>44</v>
      </c>
      <c r="R4053" t="s">
        <v>27465</v>
      </c>
      <c r="S4053" s="13" t="s">
        <v>26167</v>
      </c>
      <c r="T4053" t="s">
        <v>27466</v>
      </c>
      <c r="U4053" t="s">
        <v>44</v>
      </c>
      <c r="V4053" t="s">
        <v>37</v>
      </c>
      <c r="W4053" t="s">
        <v>42</v>
      </c>
      <c r="X4053" t="s">
        <v>164</v>
      </c>
      <c r="Y4053" t="s">
        <v>44</v>
      </c>
      <c r="Z4053" t="s">
        <v>78</v>
      </c>
      <c r="AA4053" t="s">
        <v>27467</v>
      </c>
      <c r="AB4053" t="s">
        <v>27468</v>
      </c>
      <c r="AC4053" t="s">
        <v>44</v>
      </c>
      <c r="AD4053" t="s">
        <v>27469</v>
      </c>
      <c r="AE4053" t="s">
        <v>27470</v>
      </c>
      <c r="AF4053" t="s">
        <v>115</v>
      </c>
    </row>
    <row r="4054" spans="3:32" x14ac:dyDescent="0.3">
      <c r="C4054" s="21">
        <v>2696784</v>
      </c>
      <c r="D4054" s="20" t="s">
        <v>102</v>
      </c>
      <c r="E4054" s="20" t="s">
        <v>509</v>
      </c>
      <c r="F4054" s="45" t="s">
        <v>27360</v>
      </c>
      <c r="G4054" s="44" t="s">
        <v>27010</v>
      </c>
      <c r="H4054" s="20" t="s">
        <v>366</v>
      </c>
      <c r="J4054" t="s">
        <v>33</v>
      </c>
      <c r="K4054" t="s">
        <v>34</v>
      </c>
      <c r="L4054" t="s">
        <v>35</v>
      </c>
      <c r="M4054" t="s">
        <v>64</v>
      </c>
      <c r="N4054" t="s">
        <v>37</v>
      </c>
      <c r="O4054" t="s">
        <v>27471</v>
      </c>
      <c r="P4054" s="13" t="s">
        <v>26167</v>
      </c>
      <c r="Q4054" s="2" t="s">
        <v>27472</v>
      </c>
      <c r="R4054" t="s">
        <v>27471</v>
      </c>
      <c r="S4054" s="13" t="s">
        <v>26167</v>
      </c>
      <c r="T4054" t="s">
        <v>27473</v>
      </c>
      <c r="U4054" t="s">
        <v>601</v>
      </c>
      <c r="V4054" t="s">
        <v>37</v>
      </c>
      <c r="W4054" t="s">
        <v>42</v>
      </c>
      <c r="X4054" t="s">
        <v>69</v>
      </c>
      <c r="Y4054" t="s">
        <v>44</v>
      </c>
      <c r="Z4054" t="s">
        <v>78</v>
      </c>
      <c r="AA4054" t="s">
        <v>27474</v>
      </c>
      <c r="AB4054" t="s">
        <v>27475</v>
      </c>
      <c r="AC4054" t="s">
        <v>27476</v>
      </c>
      <c r="AD4054" t="s">
        <v>27477</v>
      </c>
      <c r="AE4054" t="s">
        <v>27478</v>
      </c>
      <c r="AF4054" t="s">
        <v>115</v>
      </c>
    </row>
    <row r="4055" spans="3:32" x14ac:dyDescent="0.3">
      <c r="C4055" s="21">
        <v>2696789</v>
      </c>
      <c r="D4055" s="20" t="s">
        <v>102</v>
      </c>
      <c r="E4055" s="20" t="s">
        <v>63</v>
      </c>
      <c r="F4055" s="45" t="s">
        <v>27360</v>
      </c>
      <c r="G4055" s="44" t="s">
        <v>27010</v>
      </c>
      <c r="H4055" s="20" t="s">
        <v>366</v>
      </c>
      <c r="J4055" t="s">
        <v>33</v>
      </c>
      <c r="K4055" t="s">
        <v>34</v>
      </c>
      <c r="L4055" t="s">
        <v>35</v>
      </c>
      <c r="M4055" t="s">
        <v>52</v>
      </c>
      <c r="N4055" t="s">
        <v>37</v>
      </c>
      <c r="O4055" t="s">
        <v>27385</v>
      </c>
      <c r="P4055" s="13" t="s">
        <v>26167</v>
      </c>
      <c r="Q4055" s="2" t="s">
        <v>27386</v>
      </c>
      <c r="R4055" t="s">
        <v>27385</v>
      </c>
      <c r="S4055" s="13" t="s">
        <v>26167</v>
      </c>
      <c r="T4055" t="s">
        <v>27387</v>
      </c>
      <c r="U4055" t="s">
        <v>27385</v>
      </c>
      <c r="V4055" t="s">
        <v>37</v>
      </c>
      <c r="W4055" t="s">
        <v>42</v>
      </c>
      <c r="X4055" t="s">
        <v>27388</v>
      </c>
      <c r="Y4055" t="s">
        <v>44</v>
      </c>
      <c r="Z4055" t="s">
        <v>641</v>
      </c>
      <c r="AA4055" t="s">
        <v>27389</v>
      </c>
      <c r="AB4055" t="s">
        <v>27390</v>
      </c>
      <c r="AC4055" t="s">
        <v>27390</v>
      </c>
      <c r="AD4055" t="s">
        <v>27391</v>
      </c>
      <c r="AE4055" t="s">
        <v>27392</v>
      </c>
      <c r="AF4055" t="s">
        <v>115</v>
      </c>
    </row>
    <row r="4056" spans="3:32" x14ac:dyDescent="0.3">
      <c r="C4056" s="21">
        <v>2697017</v>
      </c>
      <c r="D4056" s="20" t="s">
        <v>102</v>
      </c>
      <c r="E4056" s="20" t="s">
        <v>63</v>
      </c>
      <c r="F4056" s="45" t="s">
        <v>27360</v>
      </c>
      <c r="G4056" s="44" t="s">
        <v>27010</v>
      </c>
      <c r="H4056" s="20" t="s">
        <v>366</v>
      </c>
      <c r="J4056" t="s">
        <v>33</v>
      </c>
      <c r="K4056" t="s">
        <v>34</v>
      </c>
      <c r="L4056" t="s">
        <v>35</v>
      </c>
      <c r="M4056" t="s">
        <v>52</v>
      </c>
      <c r="N4056" t="s">
        <v>37</v>
      </c>
      <c r="O4056" t="s">
        <v>27479</v>
      </c>
      <c r="P4056" s="13" t="s">
        <v>26167</v>
      </c>
      <c r="Q4056" s="2" t="s">
        <v>44</v>
      </c>
      <c r="R4056" t="s">
        <v>27480</v>
      </c>
      <c r="S4056" s="13" t="s">
        <v>26167</v>
      </c>
      <c r="T4056" t="s">
        <v>27481</v>
      </c>
      <c r="U4056" t="s">
        <v>44</v>
      </c>
      <c r="V4056" t="s">
        <v>37</v>
      </c>
      <c r="W4056" t="s">
        <v>42</v>
      </c>
      <c r="X4056" t="s">
        <v>164</v>
      </c>
      <c r="Y4056" t="s">
        <v>44</v>
      </c>
      <c r="Z4056" t="s">
        <v>78</v>
      </c>
      <c r="AA4056" t="s">
        <v>27482</v>
      </c>
      <c r="AB4056" t="s">
        <v>27483</v>
      </c>
      <c r="AC4056" t="s">
        <v>44</v>
      </c>
      <c r="AD4056" t="s">
        <v>27484</v>
      </c>
      <c r="AE4056" t="s">
        <v>27485</v>
      </c>
      <c r="AF4056" t="s">
        <v>115</v>
      </c>
    </row>
    <row r="4057" spans="3:32" x14ac:dyDescent="0.3">
      <c r="C4057" s="21">
        <v>2697101</v>
      </c>
      <c r="D4057" s="20" t="s">
        <v>102</v>
      </c>
      <c r="E4057" s="20" t="s">
        <v>30</v>
      </c>
      <c r="F4057" s="45" t="s">
        <v>27360</v>
      </c>
      <c r="G4057" s="44" t="s">
        <v>27010</v>
      </c>
      <c r="H4057" s="20" t="s">
        <v>366</v>
      </c>
      <c r="J4057" t="s">
        <v>33</v>
      </c>
      <c r="K4057" t="s">
        <v>34</v>
      </c>
      <c r="L4057" t="s">
        <v>35</v>
      </c>
      <c r="M4057" t="s">
        <v>36</v>
      </c>
      <c r="N4057" t="s">
        <v>37</v>
      </c>
      <c r="O4057" t="s">
        <v>27486</v>
      </c>
      <c r="P4057" s="13" t="s">
        <v>26167</v>
      </c>
      <c r="Q4057" s="2" t="s">
        <v>27487</v>
      </c>
      <c r="R4057" t="s">
        <v>27486</v>
      </c>
      <c r="S4057" s="13" t="s">
        <v>26167</v>
      </c>
      <c r="T4057" t="s">
        <v>27488</v>
      </c>
      <c r="U4057" t="s">
        <v>27489</v>
      </c>
      <c r="V4057" t="s">
        <v>37</v>
      </c>
      <c r="W4057" t="s">
        <v>42</v>
      </c>
      <c r="X4057" t="s">
        <v>18237</v>
      </c>
      <c r="Y4057" t="s">
        <v>44</v>
      </c>
      <c r="Z4057" t="s">
        <v>78</v>
      </c>
      <c r="AA4057" t="s">
        <v>27490</v>
      </c>
      <c r="AB4057" t="s">
        <v>27491</v>
      </c>
      <c r="AC4057" t="s">
        <v>27491</v>
      </c>
      <c r="AD4057" t="s">
        <v>27492</v>
      </c>
      <c r="AE4057" t="s">
        <v>27493</v>
      </c>
      <c r="AF4057" t="s">
        <v>115</v>
      </c>
    </row>
    <row r="4058" spans="3:32" x14ac:dyDescent="0.3">
      <c r="C4058" s="21">
        <v>2697438</v>
      </c>
      <c r="D4058" s="20" t="s">
        <v>102</v>
      </c>
      <c r="E4058" s="20" t="s">
        <v>63</v>
      </c>
      <c r="F4058" s="45" t="s">
        <v>27360</v>
      </c>
      <c r="G4058" s="44" t="s">
        <v>27010</v>
      </c>
      <c r="H4058" s="20" t="s">
        <v>366</v>
      </c>
      <c r="J4058" t="s">
        <v>33</v>
      </c>
      <c r="K4058" t="s">
        <v>34</v>
      </c>
      <c r="L4058" t="s">
        <v>35</v>
      </c>
      <c r="M4058" t="s">
        <v>292</v>
      </c>
      <c r="N4058" t="s">
        <v>37</v>
      </c>
      <c r="O4058" t="s">
        <v>27494</v>
      </c>
      <c r="P4058" s="13" t="s">
        <v>26167</v>
      </c>
      <c r="Q4058" s="2" t="s">
        <v>44</v>
      </c>
      <c r="R4058" t="s">
        <v>27495</v>
      </c>
      <c r="S4058" s="13" t="s">
        <v>26167</v>
      </c>
      <c r="T4058" t="s">
        <v>27496</v>
      </c>
      <c r="U4058" t="s">
        <v>44</v>
      </c>
      <c r="V4058" t="s">
        <v>37</v>
      </c>
      <c r="W4058" t="s">
        <v>42</v>
      </c>
      <c r="X4058" t="s">
        <v>164</v>
      </c>
      <c r="Y4058" t="s">
        <v>44</v>
      </c>
      <c r="Z4058" t="s">
        <v>78</v>
      </c>
      <c r="AA4058" t="s">
        <v>27497</v>
      </c>
      <c r="AB4058" t="s">
        <v>27498</v>
      </c>
      <c r="AC4058" t="s">
        <v>44</v>
      </c>
      <c r="AD4058" t="s">
        <v>27499</v>
      </c>
      <c r="AE4058" t="s">
        <v>27500</v>
      </c>
      <c r="AF4058" t="s">
        <v>115</v>
      </c>
    </row>
    <row r="4059" spans="3:32" x14ac:dyDescent="0.3">
      <c r="C4059" s="21">
        <v>2689603</v>
      </c>
      <c r="D4059" s="20" t="s">
        <v>102</v>
      </c>
      <c r="E4059" s="20" t="s">
        <v>63</v>
      </c>
      <c r="F4059" s="45" t="s">
        <v>27010</v>
      </c>
      <c r="G4059" s="44" t="s">
        <v>27010</v>
      </c>
      <c r="H4059" s="20" t="s">
        <v>366</v>
      </c>
      <c r="J4059" t="s">
        <v>33</v>
      </c>
      <c r="K4059" t="s">
        <v>382</v>
      </c>
      <c r="L4059" t="s">
        <v>35</v>
      </c>
      <c r="M4059" t="s">
        <v>105</v>
      </c>
      <c r="N4059" t="s">
        <v>37</v>
      </c>
      <c r="O4059" t="s">
        <v>21618</v>
      </c>
      <c r="P4059" s="13" t="s">
        <v>25824</v>
      </c>
      <c r="Q4059" s="2" t="s">
        <v>44</v>
      </c>
      <c r="R4059" t="s">
        <v>21619</v>
      </c>
      <c r="S4059" s="13" t="s">
        <v>25824</v>
      </c>
      <c r="T4059" t="s">
        <v>21620</v>
      </c>
      <c r="U4059" t="s">
        <v>44</v>
      </c>
      <c r="V4059" t="s">
        <v>37</v>
      </c>
      <c r="W4059" t="s">
        <v>42</v>
      </c>
      <c r="X4059" t="s">
        <v>164</v>
      </c>
      <c r="Y4059" t="s">
        <v>44</v>
      </c>
      <c r="Z4059" t="s">
        <v>78</v>
      </c>
      <c r="AA4059" t="s">
        <v>21621</v>
      </c>
      <c r="AB4059" t="s">
        <v>21622</v>
      </c>
      <c r="AC4059" t="s">
        <v>44</v>
      </c>
      <c r="AD4059" t="s">
        <v>27062</v>
      </c>
      <c r="AE4059" t="s">
        <v>27063</v>
      </c>
      <c r="AF4059" t="s">
        <v>115</v>
      </c>
    </row>
    <row r="4060" spans="3:32" x14ac:dyDescent="0.3">
      <c r="C4060" s="21">
        <v>2692922</v>
      </c>
      <c r="D4060" s="20" t="s">
        <v>102</v>
      </c>
      <c r="E4060" s="20" t="s">
        <v>537</v>
      </c>
      <c r="F4060" s="45">
        <v>45239</v>
      </c>
      <c r="G4060" s="44">
        <v>45239</v>
      </c>
      <c r="H4060" s="20" t="s">
        <v>366</v>
      </c>
      <c r="J4060" t="s">
        <v>33</v>
      </c>
      <c r="K4060" t="s">
        <v>382</v>
      </c>
      <c r="L4060" t="s">
        <v>35</v>
      </c>
      <c r="M4060" t="s">
        <v>117</v>
      </c>
      <c r="N4060" t="s">
        <v>37</v>
      </c>
      <c r="O4060" t="s">
        <v>27907</v>
      </c>
      <c r="P4060" s="13" t="s">
        <v>27128</v>
      </c>
      <c r="Q4060" s="2" t="s">
        <v>27908</v>
      </c>
      <c r="R4060" t="s">
        <v>27909</v>
      </c>
      <c r="S4060" s="13" t="s">
        <v>27128</v>
      </c>
      <c r="T4060" t="s">
        <v>27910</v>
      </c>
      <c r="U4060" t="s">
        <v>4271</v>
      </c>
      <c r="V4060" t="s">
        <v>37</v>
      </c>
      <c r="W4060" t="s">
        <v>42</v>
      </c>
      <c r="X4060" t="s">
        <v>25819</v>
      </c>
      <c r="Y4060" t="s">
        <v>44</v>
      </c>
      <c r="Z4060" t="s">
        <v>45</v>
      </c>
      <c r="AA4060" t="s">
        <v>27911</v>
      </c>
      <c r="AB4060" t="s">
        <v>44</v>
      </c>
      <c r="AC4060" t="s">
        <v>23386</v>
      </c>
      <c r="AD4060" t="s">
        <v>27912</v>
      </c>
      <c r="AE4060" t="s">
        <v>27913</v>
      </c>
      <c r="AF4060" t="s">
        <v>115</v>
      </c>
    </row>
    <row r="4061" spans="3:32" x14ac:dyDescent="0.3">
      <c r="C4061" s="21">
        <v>2698167</v>
      </c>
      <c r="D4061" s="20" t="s">
        <v>102</v>
      </c>
      <c r="E4061" s="20" t="s">
        <v>63</v>
      </c>
      <c r="F4061" s="45" t="s">
        <v>27501</v>
      </c>
      <c r="G4061" s="44">
        <v>45239</v>
      </c>
      <c r="H4061" s="20" t="s">
        <v>366</v>
      </c>
      <c r="J4061" t="s">
        <v>33</v>
      </c>
      <c r="K4061" t="s">
        <v>34</v>
      </c>
      <c r="L4061" t="s">
        <v>35</v>
      </c>
      <c r="M4061" t="s">
        <v>36</v>
      </c>
      <c r="N4061" t="s">
        <v>37</v>
      </c>
      <c r="O4061" t="s">
        <v>27502</v>
      </c>
      <c r="P4061" s="13" t="s">
        <v>26357</v>
      </c>
      <c r="Q4061" s="2" t="s">
        <v>44</v>
      </c>
      <c r="R4061" t="s">
        <v>27503</v>
      </c>
      <c r="S4061" s="13" t="s">
        <v>26357</v>
      </c>
      <c r="T4061" t="s">
        <v>27504</v>
      </c>
      <c r="U4061" t="s">
        <v>44</v>
      </c>
      <c r="V4061" t="s">
        <v>37</v>
      </c>
      <c r="W4061" t="s">
        <v>42</v>
      </c>
      <c r="X4061" t="s">
        <v>164</v>
      </c>
      <c r="Y4061" t="s">
        <v>44</v>
      </c>
      <c r="Z4061" t="s">
        <v>78</v>
      </c>
      <c r="AA4061" t="s">
        <v>27505</v>
      </c>
      <c r="AB4061" t="s">
        <v>44</v>
      </c>
      <c r="AC4061" t="s">
        <v>44</v>
      </c>
      <c r="AD4061" t="s">
        <v>27506</v>
      </c>
      <c r="AE4061" t="s">
        <v>27507</v>
      </c>
      <c r="AF4061" t="s">
        <v>115</v>
      </c>
    </row>
    <row r="4062" spans="3:32" x14ac:dyDescent="0.3">
      <c r="C4062" s="21">
        <v>2698318</v>
      </c>
      <c r="D4062" s="20" t="s">
        <v>102</v>
      </c>
      <c r="E4062" s="20" t="s">
        <v>30</v>
      </c>
      <c r="F4062" s="45" t="s">
        <v>27501</v>
      </c>
      <c r="G4062" s="44">
        <v>45239</v>
      </c>
      <c r="H4062" s="20" t="s">
        <v>366</v>
      </c>
      <c r="J4062" t="s">
        <v>33</v>
      </c>
      <c r="K4062" t="s">
        <v>34</v>
      </c>
      <c r="L4062" t="s">
        <v>35</v>
      </c>
      <c r="M4062" t="s">
        <v>36</v>
      </c>
      <c r="N4062" t="s">
        <v>37</v>
      </c>
      <c r="O4062" t="s">
        <v>27668</v>
      </c>
      <c r="P4062" s="13" t="s">
        <v>26357</v>
      </c>
      <c r="Q4062" s="2" t="s">
        <v>44</v>
      </c>
      <c r="R4062" t="s">
        <v>27669</v>
      </c>
      <c r="S4062" s="13" t="s">
        <v>26357</v>
      </c>
      <c r="T4062" t="s">
        <v>24082</v>
      </c>
      <c r="U4062" t="s">
        <v>44</v>
      </c>
      <c r="V4062" t="s">
        <v>37</v>
      </c>
      <c r="W4062" t="s">
        <v>42</v>
      </c>
      <c r="X4062" t="s">
        <v>164</v>
      </c>
      <c r="Y4062" t="s">
        <v>44</v>
      </c>
      <c r="Z4062" t="s">
        <v>78</v>
      </c>
      <c r="AA4062" t="s">
        <v>27670</v>
      </c>
      <c r="AB4062" t="s">
        <v>27671</v>
      </c>
      <c r="AC4062" t="s">
        <v>44</v>
      </c>
      <c r="AD4062" t="s">
        <v>27672</v>
      </c>
      <c r="AE4062" t="s">
        <v>27673</v>
      </c>
      <c r="AF4062" t="s">
        <v>27674</v>
      </c>
    </row>
    <row r="4063" spans="3:32" x14ac:dyDescent="0.3">
      <c r="C4063" s="21">
        <v>2698374</v>
      </c>
      <c r="D4063" s="20" t="s">
        <v>102</v>
      </c>
      <c r="E4063" s="20" t="s">
        <v>63</v>
      </c>
      <c r="F4063" s="45" t="s">
        <v>27501</v>
      </c>
      <c r="G4063" s="44">
        <v>45239</v>
      </c>
      <c r="H4063" s="20" t="s">
        <v>366</v>
      </c>
      <c r="J4063" t="s">
        <v>33</v>
      </c>
      <c r="K4063" t="s">
        <v>142</v>
      </c>
      <c r="L4063" t="s">
        <v>35</v>
      </c>
      <c r="M4063" t="s">
        <v>143</v>
      </c>
      <c r="N4063" t="s">
        <v>37</v>
      </c>
      <c r="O4063" t="s">
        <v>27675</v>
      </c>
      <c r="P4063" s="13" t="s">
        <v>26357</v>
      </c>
      <c r="Q4063" s="2" t="s">
        <v>44</v>
      </c>
      <c r="R4063" t="s">
        <v>27676</v>
      </c>
      <c r="S4063" s="13" t="s">
        <v>26357</v>
      </c>
      <c r="T4063" t="s">
        <v>27677</v>
      </c>
      <c r="U4063" t="s">
        <v>44</v>
      </c>
      <c r="V4063" t="s">
        <v>37</v>
      </c>
      <c r="W4063" t="s">
        <v>42</v>
      </c>
      <c r="X4063" t="s">
        <v>164</v>
      </c>
      <c r="Y4063" t="s">
        <v>44</v>
      </c>
      <c r="Z4063" t="s">
        <v>45</v>
      </c>
      <c r="AA4063" t="s">
        <v>27678</v>
      </c>
      <c r="AB4063" t="s">
        <v>27679</v>
      </c>
      <c r="AC4063" t="s">
        <v>44</v>
      </c>
      <c r="AD4063" t="s">
        <v>27680</v>
      </c>
      <c r="AE4063" t="s">
        <v>27681</v>
      </c>
      <c r="AF4063" t="s">
        <v>115</v>
      </c>
    </row>
    <row r="4064" spans="3:32" x14ac:dyDescent="0.3">
      <c r="C4064" s="21">
        <v>2698534</v>
      </c>
      <c r="D4064" s="20" t="s">
        <v>102</v>
      </c>
      <c r="E4064" s="20" t="s">
        <v>63</v>
      </c>
      <c r="F4064" s="45" t="s">
        <v>27501</v>
      </c>
      <c r="G4064" s="44">
        <v>45239</v>
      </c>
      <c r="H4064" s="20" t="s">
        <v>366</v>
      </c>
      <c r="J4064" t="s">
        <v>33</v>
      </c>
      <c r="K4064" t="s">
        <v>34</v>
      </c>
      <c r="L4064" t="s">
        <v>35</v>
      </c>
      <c r="M4064" t="s">
        <v>105</v>
      </c>
      <c r="N4064" t="s">
        <v>37</v>
      </c>
      <c r="O4064" t="s">
        <v>27682</v>
      </c>
      <c r="P4064" s="13" t="s">
        <v>26357</v>
      </c>
      <c r="Q4064" s="2" t="s">
        <v>27683</v>
      </c>
      <c r="R4064" t="s">
        <v>27682</v>
      </c>
      <c r="S4064" s="13" t="s">
        <v>26357</v>
      </c>
      <c r="T4064" t="s">
        <v>27684</v>
      </c>
      <c r="U4064" t="s">
        <v>27685</v>
      </c>
      <c r="V4064" t="s">
        <v>37</v>
      </c>
      <c r="W4064" t="s">
        <v>42</v>
      </c>
      <c r="X4064" t="s">
        <v>7189</v>
      </c>
      <c r="Y4064" t="s">
        <v>44</v>
      </c>
      <c r="Z4064" t="s">
        <v>45</v>
      </c>
      <c r="AA4064" t="s">
        <v>27686</v>
      </c>
      <c r="AB4064" t="s">
        <v>27687</v>
      </c>
      <c r="AC4064" t="s">
        <v>27688</v>
      </c>
      <c r="AD4064" t="s">
        <v>27689</v>
      </c>
      <c r="AE4064" t="s">
        <v>27690</v>
      </c>
      <c r="AF4064" t="s">
        <v>115</v>
      </c>
    </row>
    <row r="4065" spans="3:32" x14ac:dyDescent="0.3">
      <c r="C4065" s="21">
        <v>2698773</v>
      </c>
      <c r="D4065" s="20" t="s">
        <v>102</v>
      </c>
      <c r="E4065" s="20" t="s">
        <v>63</v>
      </c>
      <c r="F4065" s="45" t="s">
        <v>27501</v>
      </c>
      <c r="G4065" s="44">
        <v>45239</v>
      </c>
      <c r="H4065" s="20" t="s">
        <v>366</v>
      </c>
      <c r="J4065" t="s">
        <v>33</v>
      </c>
      <c r="K4065" t="s">
        <v>34</v>
      </c>
      <c r="L4065" t="s">
        <v>35</v>
      </c>
      <c r="M4065" t="s">
        <v>105</v>
      </c>
      <c r="N4065" t="s">
        <v>37</v>
      </c>
      <c r="O4065" t="s">
        <v>27725</v>
      </c>
      <c r="P4065" s="13" t="s">
        <v>26357</v>
      </c>
      <c r="Q4065" s="2" t="s">
        <v>44</v>
      </c>
      <c r="R4065" t="s">
        <v>14613</v>
      </c>
      <c r="S4065" s="13" t="s">
        <v>26357</v>
      </c>
      <c r="T4065" t="s">
        <v>4808</v>
      </c>
      <c r="U4065" t="s">
        <v>44</v>
      </c>
      <c r="V4065" t="s">
        <v>37</v>
      </c>
      <c r="W4065" t="s">
        <v>42</v>
      </c>
      <c r="X4065" t="s">
        <v>164</v>
      </c>
      <c r="Y4065" t="s">
        <v>44</v>
      </c>
      <c r="Z4065" t="s">
        <v>78</v>
      </c>
      <c r="AA4065" t="s">
        <v>27726</v>
      </c>
      <c r="AB4065" t="s">
        <v>44</v>
      </c>
      <c r="AC4065" t="s">
        <v>44</v>
      </c>
      <c r="AD4065" t="s">
        <v>5090</v>
      </c>
      <c r="AE4065" t="s">
        <v>27727</v>
      </c>
      <c r="AF4065" t="s">
        <v>115</v>
      </c>
    </row>
    <row r="4066" spans="3:32" x14ac:dyDescent="0.3">
      <c r="C4066" s="21">
        <v>2698780</v>
      </c>
      <c r="D4066" s="20" t="s">
        <v>102</v>
      </c>
      <c r="E4066" s="20" t="s">
        <v>63</v>
      </c>
      <c r="F4066" s="45" t="s">
        <v>27501</v>
      </c>
      <c r="G4066" s="44">
        <v>45239</v>
      </c>
      <c r="H4066" s="20" t="s">
        <v>366</v>
      </c>
      <c r="J4066" t="s">
        <v>33</v>
      </c>
      <c r="K4066" t="s">
        <v>34</v>
      </c>
      <c r="L4066" t="s">
        <v>35</v>
      </c>
      <c r="M4066" t="s">
        <v>52</v>
      </c>
      <c r="N4066" t="s">
        <v>37</v>
      </c>
      <c r="O4066" t="s">
        <v>27832</v>
      </c>
      <c r="P4066" s="13" t="s">
        <v>26357</v>
      </c>
      <c r="Q4066" s="2" t="s">
        <v>44</v>
      </c>
      <c r="R4066" t="s">
        <v>14613</v>
      </c>
      <c r="S4066" s="13" t="s">
        <v>26357</v>
      </c>
      <c r="T4066" t="s">
        <v>4808</v>
      </c>
      <c r="U4066" t="s">
        <v>44</v>
      </c>
      <c r="V4066" t="s">
        <v>37</v>
      </c>
      <c r="W4066" t="s">
        <v>42</v>
      </c>
      <c r="X4066" t="s">
        <v>164</v>
      </c>
      <c r="Y4066" t="s">
        <v>44</v>
      </c>
      <c r="Z4066" t="s">
        <v>78</v>
      </c>
      <c r="AA4066" t="s">
        <v>27833</v>
      </c>
      <c r="AB4066" t="s">
        <v>44</v>
      </c>
      <c r="AC4066" t="s">
        <v>44</v>
      </c>
      <c r="AD4066" t="s">
        <v>5090</v>
      </c>
      <c r="AE4066" t="s">
        <v>27834</v>
      </c>
      <c r="AF4066" t="s">
        <v>115</v>
      </c>
    </row>
    <row r="4067" spans="3:32" x14ac:dyDescent="0.3">
      <c r="C4067" s="21">
        <v>2699141</v>
      </c>
      <c r="D4067" s="20" t="s">
        <v>102</v>
      </c>
      <c r="E4067" s="20" t="s">
        <v>63</v>
      </c>
      <c r="F4067" s="45" t="s">
        <v>27501</v>
      </c>
      <c r="G4067" s="44">
        <v>45239</v>
      </c>
      <c r="H4067" s="20" t="s">
        <v>366</v>
      </c>
      <c r="J4067" t="s">
        <v>33</v>
      </c>
      <c r="K4067" t="s">
        <v>34</v>
      </c>
      <c r="L4067" t="s">
        <v>35</v>
      </c>
      <c r="M4067" t="s">
        <v>117</v>
      </c>
      <c r="N4067" t="s">
        <v>37</v>
      </c>
      <c r="O4067" t="s">
        <v>27728</v>
      </c>
      <c r="P4067" s="13" t="s">
        <v>26357</v>
      </c>
      <c r="Q4067" s="2" t="s">
        <v>44</v>
      </c>
      <c r="R4067" t="s">
        <v>27729</v>
      </c>
      <c r="S4067" s="13" t="s">
        <v>26357</v>
      </c>
      <c r="T4067" t="s">
        <v>27730</v>
      </c>
      <c r="U4067" t="s">
        <v>44</v>
      </c>
      <c r="V4067" t="s">
        <v>37</v>
      </c>
      <c r="W4067" t="s">
        <v>42</v>
      </c>
      <c r="X4067" t="s">
        <v>164</v>
      </c>
      <c r="Y4067" t="s">
        <v>44</v>
      </c>
      <c r="Z4067" t="s">
        <v>78</v>
      </c>
      <c r="AA4067" t="s">
        <v>27731</v>
      </c>
      <c r="AB4067" t="s">
        <v>27732</v>
      </c>
      <c r="AC4067" t="s">
        <v>44</v>
      </c>
      <c r="AD4067" t="s">
        <v>27733</v>
      </c>
      <c r="AE4067" t="s">
        <v>27734</v>
      </c>
      <c r="AF4067" t="s">
        <v>115</v>
      </c>
    </row>
    <row r="4068" spans="3:32" x14ac:dyDescent="0.3">
      <c r="C4068" s="21">
        <v>2699280</v>
      </c>
      <c r="D4068" s="20" t="s">
        <v>102</v>
      </c>
      <c r="E4068" s="20" t="s">
        <v>141</v>
      </c>
      <c r="F4068" s="45" t="s">
        <v>27501</v>
      </c>
      <c r="G4068" s="44">
        <v>45239</v>
      </c>
      <c r="H4068" s="20" t="s">
        <v>366</v>
      </c>
      <c r="J4068" t="s">
        <v>33</v>
      </c>
      <c r="K4068" t="s">
        <v>34</v>
      </c>
      <c r="L4068" t="s">
        <v>35</v>
      </c>
      <c r="M4068" t="s">
        <v>52</v>
      </c>
      <c r="N4068" t="s">
        <v>37</v>
      </c>
      <c r="O4068" t="s">
        <v>27691</v>
      </c>
      <c r="P4068" s="13" t="s">
        <v>26357</v>
      </c>
      <c r="Q4068" s="2" t="s">
        <v>27692</v>
      </c>
      <c r="R4068" t="s">
        <v>27693</v>
      </c>
      <c r="S4068" s="13" t="s">
        <v>26357</v>
      </c>
      <c r="T4068" t="s">
        <v>27694</v>
      </c>
      <c r="U4068" t="s">
        <v>124</v>
      </c>
      <c r="V4068" t="s">
        <v>37</v>
      </c>
      <c r="W4068" t="s">
        <v>42</v>
      </c>
      <c r="X4068" t="s">
        <v>522</v>
      </c>
      <c r="Y4068" t="s">
        <v>44</v>
      </c>
      <c r="Z4068" t="s">
        <v>264</v>
      </c>
      <c r="AA4068" t="s">
        <v>27695</v>
      </c>
      <c r="AB4068" t="s">
        <v>124</v>
      </c>
      <c r="AC4068" t="s">
        <v>27696</v>
      </c>
      <c r="AD4068" t="s">
        <v>27697</v>
      </c>
      <c r="AE4068" t="s">
        <v>27698</v>
      </c>
      <c r="AF4068" t="s">
        <v>115</v>
      </c>
    </row>
    <row r="4069" spans="3:32" x14ac:dyDescent="0.3">
      <c r="C4069" s="21">
        <v>2699378</v>
      </c>
      <c r="D4069" s="20" t="s">
        <v>102</v>
      </c>
      <c r="E4069" s="20" t="s">
        <v>63</v>
      </c>
      <c r="F4069" s="45" t="s">
        <v>27501</v>
      </c>
      <c r="G4069" s="44">
        <v>45239</v>
      </c>
      <c r="H4069" s="20" t="s">
        <v>366</v>
      </c>
      <c r="J4069" t="s">
        <v>33</v>
      </c>
      <c r="K4069" t="s">
        <v>34</v>
      </c>
      <c r="L4069" t="s">
        <v>35</v>
      </c>
      <c r="M4069" t="s">
        <v>117</v>
      </c>
      <c r="N4069" t="s">
        <v>37</v>
      </c>
      <c r="O4069" t="s">
        <v>27735</v>
      </c>
      <c r="P4069" s="13" t="s">
        <v>26357</v>
      </c>
      <c r="Q4069" s="2" t="s">
        <v>44</v>
      </c>
      <c r="R4069" t="s">
        <v>27736</v>
      </c>
      <c r="S4069" s="13" t="s">
        <v>26357</v>
      </c>
      <c r="T4069" t="s">
        <v>27737</v>
      </c>
      <c r="U4069" t="s">
        <v>44</v>
      </c>
      <c r="V4069" t="s">
        <v>37</v>
      </c>
      <c r="W4069" t="s">
        <v>42</v>
      </c>
      <c r="X4069" t="s">
        <v>164</v>
      </c>
      <c r="Y4069" t="s">
        <v>44</v>
      </c>
      <c r="Z4069" t="s">
        <v>78</v>
      </c>
      <c r="AA4069" t="s">
        <v>27738</v>
      </c>
      <c r="AB4069" t="s">
        <v>27739</v>
      </c>
      <c r="AC4069" t="s">
        <v>44</v>
      </c>
      <c r="AD4069" t="s">
        <v>27740</v>
      </c>
      <c r="AE4069" t="s">
        <v>27741</v>
      </c>
      <c r="AF4069" t="s">
        <v>115</v>
      </c>
    </row>
    <row r="4070" spans="3:32" x14ac:dyDescent="0.3">
      <c r="C4070" s="21">
        <v>2699505</v>
      </c>
      <c r="D4070" s="20" t="s">
        <v>102</v>
      </c>
      <c r="E4070" s="20" t="s">
        <v>63</v>
      </c>
      <c r="F4070" s="45" t="s">
        <v>27501</v>
      </c>
      <c r="G4070" s="44">
        <v>45239</v>
      </c>
      <c r="H4070" s="20" t="s">
        <v>366</v>
      </c>
      <c r="J4070" t="s">
        <v>33</v>
      </c>
      <c r="K4070" t="s">
        <v>34</v>
      </c>
      <c r="L4070" t="s">
        <v>35</v>
      </c>
      <c r="M4070" t="s">
        <v>143</v>
      </c>
      <c r="N4070" t="s">
        <v>37</v>
      </c>
      <c r="O4070" t="s">
        <v>27742</v>
      </c>
      <c r="P4070" s="13" t="s">
        <v>26357</v>
      </c>
      <c r="Q4070" s="2" t="s">
        <v>27743</v>
      </c>
      <c r="R4070" t="s">
        <v>27742</v>
      </c>
      <c r="S4070" s="13" t="s">
        <v>26357</v>
      </c>
      <c r="T4070" t="s">
        <v>27744</v>
      </c>
      <c r="U4070" t="s">
        <v>27742</v>
      </c>
      <c r="V4070" t="s">
        <v>37</v>
      </c>
      <c r="W4070" t="s">
        <v>42</v>
      </c>
      <c r="X4070" t="s">
        <v>2162</v>
      </c>
      <c r="Y4070" t="s">
        <v>44</v>
      </c>
      <c r="Z4070" t="s">
        <v>387</v>
      </c>
      <c r="AA4070" t="s">
        <v>27745</v>
      </c>
      <c r="AB4070" t="s">
        <v>27746</v>
      </c>
      <c r="AC4070" t="s">
        <v>27746</v>
      </c>
      <c r="AD4070" t="s">
        <v>27747</v>
      </c>
      <c r="AE4070" t="s">
        <v>27748</v>
      </c>
      <c r="AF4070" t="s">
        <v>115</v>
      </c>
    </row>
    <row r="4071" spans="3:32" x14ac:dyDescent="0.3">
      <c r="C4071" s="21">
        <v>2699637</v>
      </c>
      <c r="D4071" s="20" t="s">
        <v>102</v>
      </c>
      <c r="E4071" s="20" t="s">
        <v>63</v>
      </c>
      <c r="F4071" s="45" t="s">
        <v>27501</v>
      </c>
      <c r="G4071" s="44">
        <v>45239</v>
      </c>
      <c r="H4071" s="20" t="s">
        <v>366</v>
      </c>
      <c r="J4071" t="s">
        <v>33</v>
      </c>
      <c r="K4071" t="s">
        <v>34</v>
      </c>
      <c r="L4071" t="s">
        <v>35</v>
      </c>
      <c r="M4071" t="s">
        <v>64</v>
      </c>
      <c r="N4071" t="s">
        <v>37</v>
      </c>
      <c r="O4071" t="s">
        <v>27749</v>
      </c>
      <c r="P4071" s="13" t="s">
        <v>26357</v>
      </c>
      <c r="Q4071" s="2" t="s">
        <v>27750</v>
      </c>
      <c r="R4071" t="s">
        <v>27751</v>
      </c>
      <c r="S4071" s="13" t="s">
        <v>26357</v>
      </c>
      <c r="T4071" t="s">
        <v>27752</v>
      </c>
      <c r="U4071" t="s">
        <v>44</v>
      </c>
      <c r="V4071" t="s">
        <v>37</v>
      </c>
      <c r="W4071" t="s">
        <v>42</v>
      </c>
      <c r="X4071" t="s">
        <v>3306</v>
      </c>
      <c r="Y4071" t="s">
        <v>44</v>
      </c>
      <c r="Z4071" t="s">
        <v>356</v>
      </c>
      <c r="AA4071" t="s">
        <v>27753</v>
      </c>
      <c r="AB4071" t="s">
        <v>44</v>
      </c>
      <c r="AC4071" t="s">
        <v>27754</v>
      </c>
      <c r="AD4071" t="s">
        <v>27755</v>
      </c>
      <c r="AE4071" t="s">
        <v>27756</v>
      </c>
      <c r="AF4071" t="s">
        <v>115</v>
      </c>
    </row>
    <row r="4072" spans="3:32" x14ac:dyDescent="0.3">
      <c r="C4072" s="21">
        <v>2700496</v>
      </c>
      <c r="D4072" s="20" t="s">
        <v>102</v>
      </c>
      <c r="E4072" s="20" t="s">
        <v>537</v>
      </c>
      <c r="F4072" s="45" t="s">
        <v>27757</v>
      </c>
      <c r="G4072" s="44">
        <v>45239</v>
      </c>
      <c r="H4072" s="20" t="s">
        <v>366</v>
      </c>
      <c r="J4072" t="s">
        <v>33</v>
      </c>
      <c r="K4072" t="s">
        <v>34</v>
      </c>
      <c r="L4072" t="s">
        <v>35</v>
      </c>
      <c r="M4072" t="s">
        <v>143</v>
      </c>
      <c r="N4072" t="s">
        <v>37</v>
      </c>
      <c r="O4072" t="s">
        <v>27758</v>
      </c>
      <c r="P4072" s="13" t="s">
        <v>26668</v>
      </c>
      <c r="Q4072" s="2" t="s">
        <v>5104</v>
      </c>
      <c r="R4072" t="s">
        <v>27758</v>
      </c>
      <c r="S4072" s="13" t="s">
        <v>26668</v>
      </c>
      <c r="T4072" t="s">
        <v>27759</v>
      </c>
      <c r="U4072" t="s">
        <v>27760</v>
      </c>
      <c r="V4072" t="s">
        <v>37</v>
      </c>
      <c r="W4072" t="s">
        <v>42</v>
      </c>
      <c r="X4072" t="s">
        <v>148</v>
      </c>
      <c r="Y4072" t="s">
        <v>44</v>
      </c>
      <c r="Z4072" t="s">
        <v>45</v>
      </c>
      <c r="AA4072" t="s">
        <v>27761</v>
      </c>
      <c r="AB4072" t="s">
        <v>27762</v>
      </c>
      <c r="AC4072" t="s">
        <v>27763</v>
      </c>
      <c r="AD4072" t="s">
        <v>27764</v>
      </c>
      <c r="AE4072" t="s">
        <v>27765</v>
      </c>
      <c r="AF4072" t="s">
        <v>115</v>
      </c>
    </row>
    <row r="4073" spans="3:32" x14ac:dyDescent="0.3">
      <c r="C4073" s="21">
        <v>2700747</v>
      </c>
      <c r="D4073" s="20" t="s">
        <v>102</v>
      </c>
      <c r="E4073" s="20" t="s">
        <v>63</v>
      </c>
      <c r="F4073" s="45" t="s">
        <v>27757</v>
      </c>
      <c r="G4073" s="44">
        <v>45239</v>
      </c>
      <c r="H4073" s="20" t="s">
        <v>366</v>
      </c>
      <c r="J4073" t="s">
        <v>33</v>
      </c>
      <c r="K4073" t="s">
        <v>34</v>
      </c>
      <c r="L4073" t="s">
        <v>35</v>
      </c>
      <c r="M4073" t="s">
        <v>143</v>
      </c>
      <c r="N4073" t="s">
        <v>37</v>
      </c>
      <c r="O4073" t="s">
        <v>27766</v>
      </c>
      <c r="P4073" s="13" t="s">
        <v>26668</v>
      </c>
      <c r="Q4073" s="2" t="s">
        <v>27767</v>
      </c>
      <c r="R4073" t="s">
        <v>27766</v>
      </c>
      <c r="S4073" s="13" t="s">
        <v>26668</v>
      </c>
      <c r="T4073" t="s">
        <v>27768</v>
      </c>
      <c r="U4073" t="s">
        <v>27769</v>
      </c>
      <c r="V4073" t="s">
        <v>37</v>
      </c>
      <c r="W4073" t="s">
        <v>42</v>
      </c>
      <c r="X4073" t="s">
        <v>12822</v>
      </c>
      <c r="Y4073" t="s">
        <v>44</v>
      </c>
      <c r="Z4073" t="s">
        <v>27770</v>
      </c>
      <c r="AA4073" t="s">
        <v>27771</v>
      </c>
      <c r="AB4073" t="s">
        <v>27772</v>
      </c>
      <c r="AC4073" t="s">
        <v>27773</v>
      </c>
      <c r="AD4073" t="s">
        <v>27774</v>
      </c>
      <c r="AE4073" t="s">
        <v>27775</v>
      </c>
      <c r="AF4073" t="s">
        <v>115</v>
      </c>
    </row>
    <row r="4074" spans="3:32" x14ac:dyDescent="0.3">
      <c r="C4074" s="21">
        <v>2700897</v>
      </c>
      <c r="D4074" s="20" t="s">
        <v>102</v>
      </c>
      <c r="E4074" s="20" t="s">
        <v>63</v>
      </c>
      <c r="F4074" s="45" t="s">
        <v>27757</v>
      </c>
      <c r="G4074" s="44">
        <v>45239</v>
      </c>
      <c r="H4074" s="20" t="s">
        <v>366</v>
      </c>
      <c r="J4074" t="s">
        <v>33</v>
      </c>
      <c r="K4074" t="s">
        <v>34</v>
      </c>
      <c r="L4074" t="s">
        <v>35</v>
      </c>
      <c r="M4074" t="s">
        <v>52</v>
      </c>
      <c r="N4074" t="s">
        <v>37</v>
      </c>
      <c r="O4074" t="s">
        <v>20126</v>
      </c>
      <c r="P4074" s="13" t="s">
        <v>26668</v>
      </c>
      <c r="Q4074" s="2" t="s">
        <v>44</v>
      </c>
      <c r="R4074" t="s">
        <v>27835</v>
      </c>
      <c r="S4074" s="13" t="s">
        <v>26668</v>
      </c>
      <c r="T4074" t="s">
        <v>27836</v>
      </c>
      <c r="U4074" t="s">
        <v>44</v>
      </c>
      <c r="V4074" t="s">
        <v>37</v>
      </c>
      <c r="W4074" t="s">
        <v>42</v>
      </c>
      <c r="X4074" t="s">
        <v>164</v>
      </c>
      <c r="Y4074" t="s">
        <v>44</v>
      </c>
      <c r="Z4074" t="s">
        <v>78</v>
      </c>
      <c r="AA4074" t="s">
        <v>20131</v>
      </c>
      <c r="AB4074" t="s">
        <v>27837</v>
      </c>
      <c r="AC4074" t="s">
        <v>44</v>
      </c>
      <c r="AD4074" t="s">
        <v>27838</v>
      </c>
      <c r="AE4074" t="s">
        <v>27839</v>
      </c>
      <c r="AF4074" t="s">
        <v>115</v>
      </c>
    </row>
    <row r="4075" spans="3:32" x14ac:dyDescent="0.3">
      <c r="C4075" s="21">
        <v>2703351</v>
      </c>
      <c r="D4075" s="20" t="s">
        <v>29</v>
      </c>
      <c r="E4075" s="20" t="s">
        <v>63</v>
      </c>
      <c r="F4075" s="45" t="s">
        <v>27360</v>
      </c>
      <c r="G4075" s="44">
        <v>45239</v>
      </c>
      <c r="H4075" s="20" t="s">
        <v>366</v>
      </c>
      <c r="J4075" t="s">
        <v>33</v>
      </c>
      <c r="K4075" t="s">
        <v>34</v>
      </c>
      <c r="L4075" t="s">
        <v>35</v>
      </c>
      <c r="M4075" t="s">
        <v>117</v>
      </c>
      <c r="N4075" t="s">
        <v>37</v>
      </c>
      <c r="O4075" t="s">
        <v>27800</v>
      </c>
      <c r="P4075" s="13" t="s">
        <v>26755</v>
      </c>
      <c r="Q4075" s="2" t="s">
        <v>27801</v>
      </c>
      <c r="R4075" t="s">
        <v>27800</v>
      </c>
      <c r="S4075" s="13" t="s">
        <v>26755</v>
      </c>
      <c r="T4075" t="s">
        <v>27802</v>
      </c>
      <c r="U4075" t="s">
        <v>27803</v>
      </c>
      <c r="V4075" t="s">
        <v>37</v>
      </c>
      <c r="W4075" t="s">
        <v>42</v>
      </c>
      <c r="X4075" t="s">
        <v>69</v>
      </c>
      <c r="Y4075" t="s">
        <v>44</v>
      </c>
      <c r="Z4075" t="s">
        <v>78</v>
      </c>
      <c r="AA4075" t="s">
        <v>27804</v>
      </c>
      <c r="AB4075" t="s">
        <v>27805</v>
      </c>
      <c r="AC4075" t="s">
        <v>27806</v>
      </c>
      <c r="AD4075" t="s">
        <v>27807</v>
      </c>
      <c r="AE4075" t="s">
        <v>27808</v>
      </c>
      <c r="AF4075" t="s">
        <v>51</v>
      </c>
    </row>
    <row r="4076" spans="3:32" x14ac:dyDescent="0.3">
      <c r="C4076" s="21">
        <v>2703711</v>
      </c>
      <c r="D4076" s="20" t="s">
        <v>29</v>
      </c>
      <c r="E4076" s="20" t="s">
        <v>63</v>
      </c>
      <c r="F4076" s="45" t="s">
        <v>27360</v>
      </c>
      <c r="G4076" s="44">
        <v>45239</v>
      </c>
      <c r="H4076" s="20" t="s">
        <v>366</v>
      </c>
      <c r="J4076" t="s">
        <v>33</v>
      </c>
      <c r="K4076" t="s">
        <v>34</v>
      </c>
      <c r="L4076" t="s">
        <v>35</v>
      </c>
      <c r="M4076" t="s">
        <v>52</v>
      </c>
      <c r="N4076" t="s">
        <v>37</v>
      </c>
      <c r="O4076" t="s">
        <v>27814</v>
      </c>
      <c r="P4076" s="13" t="s">
        <v>26755</v>
      </c>
      <c r="Q4076" s="2" t="s">
        <v>27815</v>
      </c>
      <c r="R4076" t="s">
        <v>27816</v>
      </c>
      <c r="S4076" s="13" t="s">
        <v>26755</v>
      </c>
      <c r="T4076" t="s">
        <v>27817</v>
      </c>
      <c r="U4076" t="s">
        <v>27818</v>
      </c>
      <c r="V4076" t="s">
        <v>37</v>
      </c>
      <c r="W4076" t="s">
        <v>42</v>
      </c>
      <c r="X4076" t="s">
        <v>553</v>
      </c>
      <c r="Y4076" t="s">
        <v>44</v>
      </c>
      <c r="Z4076" t="s">
        <v>45</v>
      </c>
      <c r="AA4076" t="s">
        <v>27819</v>
      </c>
      <c r="AB4076" t="s">
        <v>44</v>
      </c>
      <c r="AC4076" t="s">
        <v>27820</v>
      </c>
      <c r="AD4076" t="s">
        <v>27821</v>
      </c>
      <c r="AE4076" t="s">
        <v>27822</v>
      </c>
      <c r="AF4076" t="s">
        <v>51</v>
      </c>
    </row>
    <row r="4077" spans="3:32" x14ac:dyDescent="0.3">
      <c r="C4077" s="21">
        <v>2703831</v>
      </c>
      <c r="D4077" s="20" t="s">
        <v>29</v>
      </c>
      <c r="E4077" s="20" t="s">
        <v>63</v>
      </c>
      <c r="F4077" s="45" t="s">
        <v>27360</v>
      </c>
      <c r="G4077" s="44">
        <v>45239</v>
      </c>
      <c r="H4077" s="20" t="s">
        <v>366</v>
      </c>
      <c r="J4077" t="s">
        <v>33</v>
      </c>
      <c r="K4077" t="s">
        <v>34</v>
      </c>
      <c r="L4077" t="s">
        <v>35</v>
      </c>
      <c r="M4077" t="s">
        <v>143</v>
      </c>
      <c r="N4077" t="s">
        <v>37</v>
      </c>
      <c r="O4077" t="s">
        <v>27823</v>
      </c>
      <c r="P4077" s="13" t="s">
        <v>26755</v>
      </c>
      <c r="Q4077" s="2" t="s">
        <v>27824</v>
      </c>
      <c r="R4077" t="s">
        <v>27823</v>
      </c>
      <c r="S4077" s="13" t="s">
        <v>26755</v>
      </c>
      <c r="T4077" t="s">
        <v>27825</v>
      </c>
      <c r="U4077" t="s">
        <v>27826</v>
      </c>
      <c r="V4077" t="s">
        <v>37</v>
      </c>
      <c r="W4077" t="s">
        <v>42</v>
      </c>
      <c r="X4077" t="s">
        <v>25819</v>
      </c>
      <c r="Y4077" t="s">
        <v>44</v>
      </c>
      <c r="Z4077" t="s">
        <v>78</v>
      </c>
      <c r="AA4077" t="s">
        <v>27827</v>
      </c>
      <c r="AB4077" t="s">
        <v>27828</v>
      </c>
      <c r="AC4077" t="s">
        <v>27829</v>
      </c>
      <c r="AD4077" t="s">
        <v>27830</v>
      </c>
      <c r="AE4077" t="s">
        <v>27831</v>
      </c>
      <c r="AF4077" t="s">
        <v>51</v>
      </c>
    </row>
    <row r="4078" spans="3:32" x14ac:dyDescent="0.3">
      <c r="C4078" s="21">
        <v>2704753</v>
      </c>
      <c r="D4078" s="20" t="s">
        <v>29</v>
      </c>
      <c r="E4078" s="20" t="s">
        <v>63</v>
      </c>
      <c r="F4078" s="45" t="s">
        <v>27360</v>
      </c>
      <c r="G4078" s="44">
        <v>45239</v>
      </c>
      <c r="H4078" s="20" t="s">
        <v>366</v>
      </c>
      <c r="J4078" t="s">
        <v>33</v>
      </c>
      <c r="K4078" t="s">
        <v>34</v>
      </c>
      <c r="L4078" t="s">
        <v>35</v>
      </c>
      <c r="M4078" t="s">
        <v>105</v>
      </c>
      <c r="N4078" t="s">
        <v>37</v>
      </c>
      <c r="O4078" t="s">
        <v>27914</v>
      </c>
      <c r="P4078" s="13" t="s">
        <v>27915</v>
      </c>
      <c r="Q4078" s="2" t="s">
        <v>27916</v>
      </c>
      <c r="R4078" t="s">
        <v>27914</v>
      </c>
      <c r="S4078" s="13" t="s">
        <v>27915</v>
      </c>
      <c r="T4078" t="s">
        <v>27917</v>
      </c>
      <c r="U4078" t="s">
        <v>27918</v>
      </c>
      <c r="V4078" t="s">
        <v>37</v>
      </c>
      <c r="W4078" t="s">
        <v>42</v>
      </c>
      <c r="X4078" t="s">
        <v>25819</v>
      </c>
      <c r="Y4078" t="s">
        <v>44</v>
      </c>
      <c r="Z4078" t="s">
        <v>78</v>
      </c>
      <c r="AA4078" t="s">
        <v>27919</v>
      </c>
      <c r="AB4078" t="s">
        <v>27920</v>
      </c>
      <c r="AC4078" t="s">
        <v>27921</v>
      </c>
      <c r="AD4078" t="s">
        <v>27922</v>
      </c>
      <c r="AE4078" t="s">
        <v>27923</v>
      </c>
      <c r="AF4078" t="s">
        <v>51</v>
      </c>
    </row>
    <row r="4079" spans="3:32" x14ac:dyDescent="0.3">
      <c r="C4079" s="21">
        <v>2704756</v>
      </c>
      <c r="D4079" s="20" t="s">
        <v>29</v>
      </c>
      <c r="E4079" s="20" t="s">
        <v>280</v>
      </c>
      <c r="F4079" s="45" t="s">
        <v>27360</v>
      </c>
      <c r="G4079" s="44">
        <v>45239</v>
      </c>
      <c r="H4079" s="20" t="s">
        <v>366</v>
      </c>
      <c r="J4079" t="s">
        <v>33</v>
      </c>
      <c r="K4079" t="s">
        <v>142</v>
      </c>
      <c r="L4079" t="s">
        <v>35</v>
      </c>
      <c r="M4079" t="s">
        <v>105</v>
      </c>
      <c r="N4079" t="s">
        <v>37</v>
      </c>
      <c r="O4079" t="s">
        <v>27924</v>
      </c>
      <c r="P4079" s="13" t="s">
        <v>27915</v>
      </c>
      <c r="Q4079" s="2" t="s">
        <v>27925</v>
      </c>
      <c r="R4079" t="s">
        <v>27924</v>
      </c>
      <c r="S4079" s="13" t="s">
        <v>27915</v>
      </c>
      <c r="T4079" t="s">
        <v>27926</v>
      </c>
      <c r="U4079" t="s">
        <v>27927</v>
      </c>
      <c r="V4079" t="s">
        <v>37</v>
      </c>
      <c r="W4079" t="s">
        <v>42</v>
      </c>
      <c r="X4079" t="s">
        <v>27928</v>
      </c>
      <c r="Y4079" t="s">
        <v>44</v>
      </c>
      <c r="Z4079" t="s">
        <v>27929</v>
      </c>
      <c r="AA4079" t="s">
        <v>27930</v>
      </c>
      <c r="AB4079" t="s">
        <v>124</v>
      </c>
      <c r="AC4079" t="s">
        <v>27931</v>
      </c>
      <c r="AD4079" t="s">
        <v>27932</v>
      </c>
      <c r="AE4079" t="s">
        <v>27933</v>
      </c>
      <c r="AF4079" t="s">
        <v>51</v>
      </c>
    </row>
    <row r="4080" spans="3:32" x14ac:dyDescent="0.3">
      <c r="C4080" s="21">
        <v>2704828</v>
      </c>
      <c r="D4080" s="20" t="s">
        <v>29</v>
      </c>
      <c r="E4080" s="20" t="s">
        <v>357</v>
      </c>
      <c r="F4080" s="45" t="s">
        <v>27360</v>
      </c>
      <c r="G4080" s="44">
        <v>45239</v>
      </c>
      <c r="H4080" s="20" t="s">
        <v>366</v>
      </c>
      <c r="J4080" t="s">
        <v>33</v>
      </c>
      <c r="K4080" t="s">
        <v>34</v>
      </c>
      <c r="L4080" t="s">
        <v>35</v>
      </c>
      <c r="M4080" t="s">
        <v>52</v>
      </c>
      <c r="N4080" t="s">
        <v>37</v>
      </c>
      <c r="O4080" t="s">
        <v>3960</v>
      </c>
      <c r="P4080" s="13" t="s">
        <v>27915</v>
      </c>
      <c r="Q4080" s="2" t="s">
        <v>27934</v>
      </c>
      <c r="R4080" t="s">
        <v>3960</v>
      </c>
      <c r="S4080" s="13" t="s">
        <v>27915</v>
      </c>
      <c r="T4080" t="s">
        <v>3962</v>
      </c>
      <c r="U4080" t="s">
        <v>3963</v>
      </c>
      <c r="V4080" t="s">
        <v>37</v>
      </c>
      <c r="W4080" t="s">
        <v>42</v>
      </c>
      <c r="X4080" t="s">
        <v>57</v>
      </c>
      <c r="Y4080" t="s">
        <v>44</v>
      </c>
      <c r="Z4080" t="s">
        <v>45</v>
      </c>
      <c r="AA4080" t="s">
        <v>3964</v>
      </c>
      <c r="AB4080" t="s">
        <v>3965</v>
      </c>
      <c r="AC4080" t="s">
        <v>3966</v>
      </c>
      <c r="AD4080" t="s">
        <v>27935</v>
      </c>
      <c r="AE4080" t="s">
        <v>27936</v>
      </c>
      <c r="AF4080" t="s">
        <v>51</v>
      </c>
    </row>
    <row r="4081" spans="3:32" x14ac:dyDescent="0.3">
      <c r="C4081" s="21">
        <v>2704833</v>
      </c>
      <c r="D4081" s="20" t="s">
        <v>29</v>
      </c>
      <c r="E4081" s="20" t="s">
        <v>357</v>
      </c>
      <c r="F4081" s="45" t="s">
        <v>27360</v>
      </c>
      <c r="G4081" s="44">
        <v>45239</v>
      </c>
      <c r="H4081" s="20" t="s">
        <v>366</v>
      </c>
      <c r="J4081" t="s">
        <v>33</v>
      </c>
      <c r="K4081" t="s">
        <v>34</v>
      </c>
      <c r="L4081" t="s">
        <v>35</v>
      </c>
      <c r="M4081" t="s">
        <v>52</v>
      </c>
      <c r="N4081" t="s">
        <v>37</v>
      </c>
      <c r="O4081" t="s">
        <v>3960</v>
      </c>
      <c r="P4081" s="13" t="s">
        <v>27915</v>
      </c>
      <c r="Q4081" s="2" t="s">
        <v>27937</v>
      </c>
      <c r="R4081" t="s">
        <v>3960</v>
      </c>
      <c r="S4081" s="13" t="s">
        <v>27915</v>
      </c>
      <c r="T4081" t="s">
        <v>3962</v>
      </c>
      <c r="U4081" t="s">
        <v>3963</v>
      </c>
      <c r="V4081" t="s">
        <v>37</v>
      </c>
      <c r="W4081" t="s">
        <v>42</v>
      </c>
      <c r="X4081" t="s">
        <v>57</v>
      </c>
      <c r="Y4081" t="s">
        <v>44</v>
      </c>
      <c r="Z4081" t="s">
        <v>45</v>
      </c>
      <c r="AA4081" t="s">
        <v>3964</v>
      </c>
      <c r="AB4081" t="s">
        <v>3965</v>
      </c>
      <c r="AC4081" t="s">
        <v>3966</v>
      </c>
      <c r="AD4081" t="s">
        <v>27935</v>
      </c>
      <c r="AE4081" t="s">
        <v>27936</v>
      </c>
      <c r="AF4081" t="s">
        <v>51</v>
      </c>
    </row>
    <row r="4082" spans="3:32" x14ac:dyDescent="0.3">
      <c r="C4082" s="21">
        <v>2705447</v>
      </c>
      <c r="D4082" s="20" t="s">
        <v>29</v>
      </c>
      <c r="E4082" s="20" t="s">
        <v>63</v>
      </c>
      <c r="F4082" s="45" t="s">
        <v>27360</v>
      </c>
      <c r="G4082" s="44">
        <v>45239</v>
      </c>
      <c r="H4082" s="20" t="s">
        <v>366</v>
      </c>
      <c r="J4082" t="s">
        <v>33</v>
      </c>
      <c r="K4082" t="s">
        <v>34</v>
      </c>
      <c r="L4082" t="s">
        <v>35</v>
      </c>
      <c r="M4082" t="s">
        <v>36</v>
      </c>
      <c r="N4082" t="s">
        <v>37</v>
      </c>
      <c r="O4082" t="s">
        <v>27947</v>
      </c>
      <c r="P4082" s="13" t="s">
        <v>27915</v>
      </c>
      <c r="Q4082" s="2" t="s">
        <v>27948</v>
      </c>
      <c r="R4082" t="s">
        <v>27949</v>
      </c>
      <c r="S4082" s="13" t="s">
        <v>27915</v>
      </c>
      <c r="T4082" t="s">
        <v>27950</v>
      </c>
      <c r="U4082" t="s">
        <v>27951</v>
      </c>
      <c r="V4082" t="s">
        <v>37</v>
      </c>
      <c r="W4082" t="s">
        <v>42</v>
      </c>
      <c r="X4082" t="s">
        <v>97</v>
      </c>
      <c r="Y4082" t="s">
        <v>44</v>
      </c>
      <c r="Z4082" t="s">
        <v>78</v>
      </c>
      <c r="AA4082" t="s">
        <v>27952</v>
      </c>
      <c r="AB4082" t="s">
        <v>44</v>
      </c>
      <c r="AC4082" t="s">
        <v>11331</v>
      </c>
      <c r="AD4082" t="s">
        <v>27953</v>
      </c>
      <c r="AE4082" t="s">
        <v>27954</v>
      </c>
      <c r="AF4082" t="s">
        <v>51</v>
      </c>
    </row>
    <row r="4083" spans="3:32" x14ac:dyDescent="0.3">
      <c r="C4083" s="21">
        <v>2702569</v>
      </c>
      <c r="D4083" s="20" t="s">
        <v>62</v>
      </c>
      <c r="E4083" s="20" t="s">
        <v>63</v>
      </c>
      <c r="F4083" s="45" t="s">
        <v>27360</v>
      </c>
      <c r="G4083" s="44">
        <v>45239</v>
      </c>
      <c r="H4083" s="20" t="s">
        <v>366</v>
      </c>
      <c r="J4083" t="s">
        <v>33</v>
      </c>
      <c r="K4083" t="s">
        <v>34</v>
      </c>
      <c r="L4083" t="s">
        <v>35</v>
      </c>
      <c r="M4083" t="s">
        <v>36</v>
      </c>
      <c r="N4083" t="s">
        <v>37</v>
      </c>
      <c r="O4083" t="s">
        <v>27794</v>
      </c>
      <c r="P4083" s="13" t="s">
        <v>26755</v>
      </c>
      <c r="Q4083" s="2" t="s">
        <v>44</v>
      </c>
      <c r="R4083" t="s">
        <v>27795</v>
      </c>
      <c r="S4083" s="13" t="s">
        <v>26755</v>
      </c>
      <c r="T4083" t="s">
        <v>27796</v>
      </c>
      <c r="U4083" t="s">
        <v>44</v>
      </c>
      <c r="V4083" t="s">
        <v>37</v>
      </c>
      <c r="W4083" t="s">
        <v>42</v>
      </c>
      <c r="X4083" t="s">
        <v>164</v>
      </c>
      <c r="Y4083" t="s">
        <v>44</v>
      </c>
      <c r="Z4083" t="s">
        <v>45</v>
      </c>
      <c r="AA4083" t="s">
        <v>27797</v>
      </c>
      <c r="AB4083" t="s">
        <v>44</v>
      </c>
      <c r="AC4083" t="s">
        <v>44</v>
      </c>
      <c r="AD4083" t="s">
        <v>27798</v>
      </c>
      <c r="AE4083" t="s">
        <v>27799</v>
      </c>
      <c r="AF4083" t="s">
        <v>51</v>
      </c>
    </row>
    <row r="4084" spans="3:32" x14ac:dyDescent="0.3">
      <c r="C4084" s="21">
        <v>2703452</v>
      </c>
      <c r="D4084" s="20" t="s">
        <v>62</v>
      </c>
      <c r="E4084" s="20" t="s">
        <v>30</v>
      </c>
      <c r="F4084" s="45" t="s">
        <v>27360</v>
      </c>
      <c r="G4084" s="44">
        <v>45239</v>
      </c>
      <c r="H4084" s="20" t="s">
        <v>366</v>
      </c>
      <c r="J4084" t="s">
        <v>33</v>
      </c>
      <c r="K4084" t="s">
        <v>34</v>
      </c>
      <c r="L4084" t="s">
        <v>35</v>
      </c>
      <c r="M4084" t="s">
        <v>52</v>
      </c>
      <c r="N4084" t="s">
        <v>37</v>
      </c>
      <c r="O4084" t="s">
        <v>27809</v>
      </c>
      <c r="P4084" s="13" t="s">
        <v>26755</v>
      </c>
      <c r="Q4084" s="2" t="s">
        <v>27810</v>
      </c>
      <c r="R4084" t="s">
        <v>27811</v>
      </c>
      <c r="S4084" s="13" t="s">
        <v>26755</v>
      </c>
      <c r="T4084" t="s">
        <v>157</v>
      </c>
      <c r="U4084" t="s">
        <v>44</v>
      </c>
      <c r="V4084" t="s">
        <v>37</v>
      </c>
      <c r="W4084" t="s">
        <v>42</v>
      </c>
      <c r="X4084" t="s">
        <v>863</v>
      </c>
      <c r="Y4084" t="s">
        <v>44</v>
      </c>
      <c r="Z4084" t="s">
        <v>45</v>
      </c>
      <c r="AA4084" t="s">
        <v>27812</v>
      </c>
      <c r="AB4084" t="s">
        <v>14345</v>
      </c>
      <c r="AC4084" t="s">
        <v>14345</v>
      </c>
      <c r="AD4084" t="s">
        <v>26031</v>
      </c>
      <c r="AE4084" t="s">
        <v>27813</v>
      </c>
      <c r="AF4084" t="s">
        <v>51</v>
      </c>
    </row>
    <row r="4085" spans="3:32" x14ac:dyDescent="0.3">
      <c r="C4085" s="21">
        <v>2701233</v>
      </c>
      <c r="D4085" s="20" t="s">
        <v>102</v>
      </c>
      <c r="E4085" s="20" t="s">
        <v>357</v>
      </c>
      <c r="F4085" s="45" t="s">
        <v>27757</v>
      </c>
      <c r="G4085" s="44">
        <v>45240</v>
      </c>
      <c r="H4085" s="20" t="s">
        <v>366</v>
      </c>
      <c r="J4085" t="s">
        <v>33</v>
      </c>
      <c r="K4085" t="s">
        <v>34</v>
      </c>
      <c r="L4085" t="s">
        <v>35</v>
      </c>
      <c r="M4085" t="s">
        <v>64</v>
      </c>
      <c r="N4085" t="s">
        <v>37</v>
      </c>
      <c r="O4085" t="s">
        <v>27840</v>
      </c>
      <c r="P4085" s="13" t="s">
        <v>26668</v>
      </c>
      <c r="Q4085" s="2" t="s">
        <v>27841</v>
      </c>
      <c r="R4085" t="s">
        <v>27840</v>
      </c>
      <c r="S4085" s="13" t="s">
        <v>26668</v>
      </c>
      <c r="T4085" t="s">
        <v>27842</v>
      </c>
      <c r="U4085" t="s">
        <v>27843</v>
      </c>
      <c r="V4085" t="s">
        <v>37</v>
      </c>
      <c r="W4085" t="s">
        <v>42</v>
      </c>
      <c r="X4085" t="s">
        <v>9745</v>
      </c>
      <c r="Y4085" t="s">
        <v>44</v>
      </c>
      <c r="Z4085" t="s">
        <v>9707</v>
      </c>
      <c r="AA4085" t="s">
        <v>27844</v>
      </c>
      <c r="AB4085" t="s">
        <v>27845</v>
      </c>
      <c r="AC4085" t="s">
        <v>27846</v>
      </c>
      <c r="AD4085" t="s">
        <v>27847</v>
      </c>
      <c r="AE4085" t="s">
        <v>27848</v>
      </c>
      <c r="AF4085" t="s">
        <v>115</v>
      </c>
    </row>
    <row r="4086" spans="3:32" x14ac:dyDescent="0.3">
      <c r="C4086" s="21">
        <v>2701445</v>
      </c>
      <c r="D4086" s="20" t="s">
        <v>102</v>
      </c>
      <c r="E4086" s="20" t="s">
        <v>30</v>
      </c>
      <c r="F4086" s="45" t="s">
        <v>27757</v>
      </c>
      <c r="G4086" s="44">
        <v>45240</v>
      </c>
      <c r="H4086" s="20" t="s">
        <v>366</v>
      </c>
      <c r="J4086" t="s">
        <v>33</v>
      </c>
      <c r="K4086" t="s">
        <v>34</v>
      </c>
      <c r="L4086" t="s">
        <v>35</v>
      </c>
      <c r="M4086" t="s">
        <v>64</v>
      </c>
      <c r="N4086" t="s">
        <v>37</v>
      </c>
      <c r="O4086" t="s">
        <v>27849</v>
      </c>
      <c r="P4086" s="13" t="s">
        <v>26668</v>
      </c>
      <c r="Q4086" s="2" t="s">
        <v>27850</v>
      </c>
      <c r="R4086" t="s">
        <v>27849</v>
      </c>
      <c r="S4086" s="13" t="s">
        <v>26668</v>
      </c>
      <c r="T4086" t="s">
        <v>27851</v>
      </c>
      <c r="U4086" t="s">
        <v>27852</v>
      </c>
      <c r="V4086" t="s">
        <v>37</v>
      </c>
      <c r="W4086" t="s">
        <v>42</v>
      </c>
      <c r="X4086" t="s">
        <v>480</v>
      </c>
      <c r="Y4086" t="s">
        <v>44</v>
      </c>
      <c r="Z4086" t="s">
        <v>45</v>
      </c>
      <c r="AA4086" t="s">
        <v>27853</v>
      </c>
      <c r="AB4086" t="s">
        <v>27854</v>
      </c>
      <c r="AC4086" t="s">
        <v>27855</v>
      </c>
      <c r="AD4086" t="s">
        <v>27856</v>
      </c>
      <c r="AE4086" t="s">
        <v>27857</v>
      </c>
      <c r="AF4086" t="s">
        <v>115</v>
      </c>
    </row>
    <row r="4087" spans="3:32" x14ac:dyDescent="0.3">
      <c r="C4087" s="21">
        <v>2701637</v>
      </c>
      <c r="D4087" s="20" t="s">
        <v>102</v>
      </c>
      <c r="E4087" s="20" t="s">
        <v>63</v>
      </c>
      <c r="F4087" s="45" t="s">
        <v>27757</v>
      </c>
      <c r="G4087" s="44">
        <v>45240</v>
      </c>
      <c r="H4087" s="20" t="s">
        <v>366</v>
      </c>
      <c r="J4087" t="s">
        <v>33</v>
      </c>
      <c r="K4087" t="s">
        <v>34</v>
      </c>
      <c r="L4087" t="s">
        <v>35</v>
      </c>
      <c r="M4087" t="s">
        <v>143</v>
      </c>
      <c r="N4087" t="s">
        <v>37</v>
      </c>
      <c r="O4087" t="s">
        <v>27858</v>
      </c>
      <c r="P4087" s="13" t="s">
        <v>26668</v>
      </c>
      <c r="Q4087" s="2" t="s">
        <v>44</v>
      </c>
      <c r="R4087" t="s">
        <v>27859</v>
      </c>
      <c r="S4087" s="13" t="s">
        <v>26668</v>
      </c>
      <c r="T4087" t="s">
        <v>27860</v>
      </c>
      <c r="U4087" t="s">
        <v>44</v>
      </c>
      <c r="V4087" t="s">
        <v>37</v>
      </c>
      <c r="W4087" t="s">
        <v>42</v>
      </c>
      <c r="X4087" t="s">
        <v>164</v>
      </c>
      <c r="Y4087" t="s">
        <v>44</v>
      </c>
      <c r="Z4087" t="s">
        <v>78</v>
      </c>
      <c r="AA4087" t="s">
        <v>27861</v>
      </c>
      <c r="AB4087" t="s">
        <v>27862</v>
      </c>
      <c r="AC4087" t="s">
        <v>44</v>
      </c>
      <c r="AD4087" t="s">
        <v>27863</v>
      </c>
      <c r="AE4087" t="s">
        <v>27864</v>
      </c>
      <c r="AF4087" t="s">
        <v>115</v>
      </c>
    </row>
    <row r="4088" spans="3:32" x14ac:dyDescent="0.3">
      <c r="C4088" s="21">
        <v>2702470</v>
      </c>
      <c r="D4088" s="20" t="s">
        <v>102</v>
      </c>
      <c r="E4088" s="20" t="s">
        <v>63</v>
      </c>
      <c r="F4088" s="45" t="s">
        <v>27865</v>
      </c>
      <c r="G4088" s="44">
        <v>45240</v>
      </c>
      <c r="H4088" s="20" t="s">
        <v>366</v>
      </c>
      <c r="J4088" t="s">
        <v>33</v>
      </c>
      <c r="K4088" t="s">
        <v>34</v>
      </c>
      <c r="L4088" t="s">
        <v>35</v>
      </c>
      <c r="M4088" t="s">
        <v>64</v>
      </c>
      <c r="N4088" t="s">
        <v>37</v>
      </c>
      <c r="O4088" t="s">
        <v>27866</v>
      </c>
      <c r="P4088" s="13" t="s">
        <v>26755</v>
      </c>
      <c r="Q4088" s="2" t="s">
        <v>27867</v>
      </c>
      <c r="R4088" t="s">
        <v>27866</v>
      </c>
      <c r="S4088" s="13" t="s">
        <v>26755</v>
      </c>
      <c r="T4088" t="s">
        <v>27868</v>
      </c>
      <c r="U4088" t="s">
        <v>200</v>
      </c>
      <c r="V4088" t="s">
        <v>37</v>
      </c>
      <c r="W4088" t="s">
        <v>42</v>
      </c>
      <c r="X4088" t="s">
        <v>5077</v>
      </c>
      <c r="Y4088" t="s">
        <v>44</v>
      </c>
      <c r="Z4088" t="s">
        <v>9707</v>
      </c>
      <c r="AA4088" t="s">
        <v>27869</v>
      </c>
      <c r="AB4088" t="s">
        <v>124</v>
      </c>
      <c r="AC4088" t="s">
        <v>27870</v>
      </c>
      <c r="AD4088" t="s">
        <v>27871</v>
      </c>
      <c r="AE4088" t="s">
        <v>27872</v>
      </c>
      <c r="AF4088" t="s">
        <v>115</v>
      </c>
    </row>
    <row r="4089" spans="3:32" x14ac:dyDescent="0.3">
      <c r="C4089" s="21">
        <v>2702475</v>
      </c>
      <c r="D4089" s="20" t="s">
        <v>102</v>
      </c>
      <c r="E4089" s="20" t="s">
        <v>30</v>
      </c>
      <c r="F4089" s="45" t="s">
        <v>27865</v>
      </c>
      <c r="G4089" s="44">
        <v>45240</v>
      </c>
      <c r="H4089" s="20" t="s">
        <v>366</v>
      </c>
      <c r="J4089" t="s">
        <v>33</v>
      </c>
      <c r="K4089" t="s">
        <v>34</v>
      </c>
      <c r="L4089" t="s">
        <v>35</v>
      </c>
      <c r="M4089" t="s">
        <v>64</v>
      </c>
      <c r="N4089" t="s">
        <v>37</v>
      </c>
      <c r="O4089" t="s">
        <v>27873</v>
      </c>
      <c r="P4089" s="13" t="s">
        <v>26755</v>
      </c>
      <c r="Q4089" s="2" t="s">
        <v>27874</v>
      </c>
      <c r="R4089" t="s">
        <v>27873</v>
      </c>
      <c r="S4089" s="13" t="s">
        <v>26755</v>
      </c>
      <c r="T4089" t="s">
        <v>27875</v>
      </c>
      <c r="U4089" t="s">
        <v>200</v>
      </c>
      <c r="V4089" t="s">
        <v>37</v>
      </c>
      <c r="W4089" t="s">
        <v>42</v>
      </c>
      <c r="X4089" t="s">
        <v>5077</v>
      </c>
      <c r="Y4089" t="s">
        <v>44</v>
      </c>
      <c r="Z4089" t="s">
        <v>45</v>
      </c>
      <c r="AA4089" t="s">
        <v>27876</v>
      </c>
      <c r="AB4089" t="s">
        <v>44</v>
      </c>
      <c r="AC4089" t="s">
        <v>27877</v>
      </c>
      <c r="AD4089" t="s">
        <v>27878</v>
      </c>
      <c r="AE4089" t="s">
        <v>27879</v>
      </c>
      <c r="AF4089" t="s">
        <v>115</v>
      </c>
    </row>
    <row r="4090" spans="3:32" x14ac:dyDescent="0.3">
      <c r="C4090" s="21">
        <v>2702639</v>
      </c>
      <c r="D4090" s="20" t="s">
        <v>102</v>
      </c>
      <c r="E4090" s="20" t="s">
        <v>63</v>
      </c>
      <c r="F4090" s="45" t="s">
        <v>27865</v>
      </c>
      <c r="G4090" s="44">
        <v>45240</v>
      </c>
      <c r="H4090" s="20" t="s">
        <v>366</v>
      </c>
      <c r="J4090" t="s">
        <v>33</v>
      </c>
      <c r="K4090" t="s">
        <v>34</v>
      </c>
      <c r="L4090" t="s">
        <v>35</v>
      </c>
      <c r="M4090" t="s">
        <v>64</v>
      </c>
      <c r="N4090" t="s">
        <v>37</v>
      </c>
      <c r="O4090" t="s">
        <v>25007</v>
      </c>
      <c r="P4090" s="13" t="s">
        <v>26755</v>
      </c>
      <c r="Q4090" s="2" t="s">
        <v>27880</v>
      </c>
      <c r="R4090" t="s">
        <v>26861</v>
      </c>
      <c r="S4090" s="13" t="s">
        <v>26755</v>
      </c>
      <c r="T4090" t="s">
        <v>26862</v>
      </c>
      <c r="U4090" t="s">
        <v>26863</v>
      </c>
      <c r="V4090" t="s">
        <v>37</v>
      </c>
      <c r="W4090" t="s">
        <v>42</v>
      </c>
      <c r="X4090" t="s">
        <v>97</v>
      </c>
      <c r="Y4090" t="s">
        <v>44</v>
      </c>
      <c r="Z4090" t="s">
        <v>78</v>
      </c>
      <c r="AA4090" t="s">
        <v>25011</v>
      </c>
      <c r="AB4090" t="s">
        <v>44</v>
      </c>
      <c r="AC4090" t="s">
        <v>9265</v>
      </c>
      <c r="AD4090" t="s">
        <v>26864</v>
      </c>
      <c r="AE4090" t="s">
        <v>27881</v>
      </c>
      <c r="AF4090" t="s">
        <v>115</v>
      </c>
    </row>
    <row r="4091" spans="3:32" x14ac:dyDescent="0.3">
      <c r="C4091" s="21">
        <v>2702641</v>
      </c>
      <c r="D4091" s="20" t="s">
        <v>102</v>
      </c>
      <c r="E4091" s="20" t="s">
        <v>63</v>
      </c>
      <c r="F4091" s="45" t="s">
        <v>27865</v>
      </c>
      <c r="G4091" s="44">
        <v>45240</v>
      </c>
      <c r="H4091" s="20" t="s">
        <v>366</v>
      </c>
      <c r="J4091" t="s">
        <v>33</v>
      </c>
      <c r="K4091" t="s">
        <v>142</v>
      </c>
      <c r="L4091" t="s">
        <v>35</v>
      </c>
      <c r="M4091" t="s">
        <v>117</v>
      </c>
      <c r="N4091" t="s">
        <v>37</v>
      </c>
      <c r="O4091" t="s">
        <v>27957</v>
      </c>
      <c r="P4091" s="13" t="s">
        <v>26755</v>
      </c>
      <c r="Q4091" s="2" t="s">
        <v>27958</v>
      </c>
      <c r="R4091" t="s">
        <v>27957</v>
      </c>
      <c r="S4091" s="13" t="s">
        <v>26755</v>
      </c>
      <c r="T4091" t="s">
        <v>27959</v>
      </c>
      <c r="U4091" t="s">
        <v>27960</v>
      </c>
      <c r="V4091" t="s">
        <v>37</v>
      </c>
      <c r="W4091" t="s">
        <v>42</v>
      </c>
      <c r="X4091" t="s">
        <v>5321</v>
      </c>
      <c r="Y4091" t="s">
        <v>44</v>
      </c>
      <c r="Z4091" t="s">
        <v>45</v>
      </c>
      <c r="AA4091" t="s">
        <v>27961</v>
      </c>
      <c r="AB4091" t="s">
        <v>27962</v>
      </c>
      <c r="AC4091" t="s">
        <v>27963</v>
      </c>
      <c r="AD4091" t="s">
        <v>27964</v>
      </c>
      <c r="AE4091" t="s">
        <v>27965</v>
      </c>
      <c r="AF4091" t="s">
        <v>115</v>
      </c>
    </row>
    <row r="4092" spans="3:32" x14ac:dyDescent="0.3">
      <c r="C4092" s="21">
        <v>2702729</v>
      </c>
      <c r="D4092" s="20" t="s">
        <v>102</v>
      </c>
      <c r="E4092" s="20" t="s">
        <v>63</v>
      </c>
      <c r="F4092" s="45" t="s">
        <v>27865</v>
      </c>
      <c r="G4092" s="44">
        <v>45240</v>
      </c>
      <c r="H4092" s="20" t="s">
        <v>366</v>
      </c>
      <c r="J4092" t="s">
        <v>33</v>
      </c>
      <c r="K4092" t="s">
        <v>34</v>
      </c>
      <c r="L4092" t="s">
        <v>35</v>
      </c>
      <c r="M4092" t="s">
        <v>117</v>
      </c>
      <c r="N4092" t="s">
        <v>37</v>
      </c>
      <c r="O4092" t="s">
        <v>27882</v>
      </c>
      <c r="P4092" s="13" t="s">
        <v>26755</v>
      </c>
      <c r="Q4092" s="2" t="s">
        <v>27883</v>
      </c>
      <c r="R4092" t="s">
        <v>27882</v>
      </c>
      <c r="S4092" s="13" t="s">
        <v>26755</v>
      </c>
      <c r="T4092" t="s">
        <v>27884</v>
      </c>
      <c r="U4092" t="s">
        <v>27885</v>
      </c>
      <c r="V4092" t="s">
        <v>37</v>
      </c>
      <c r="W4092" t="s">
        <v>42</v>
      </c>
      <c r="X4092" t="s">
        <v>7667</v>
      </c>
      <c r="Y4092" t="s">
        <v>44</v>
      </c>
      <c r="Z4092" t="s">
        <v>45</v>
      </c>
      <c r="AA4092" t="s">
        <v>27886</v>
      </c>
      <c r="AB4092" t="s">
        <v>27887</v>
      </c>
      <c r="AC4092" t="s">
        <v>27888</v>
      </c>
      <c r="AD4092" t="s">
        <v>27889</v>
      </c>
      <c r="AE4092" t="s">
        <v>27890</v>
      </c>
      <c r="AF4092" t="s">
        <v>115</v>
      </c>
    </row>
    <row r="4093" spans="3:32" x14ac:dyDescent="0.3">
      <c r="C4093" s="21">
        <v>2702899</v>
      </c>
      <c r="D4093" s="20" t="s">
        <v>102</v>
      </c>
      <c r="E4093" s="20" t="s">
        <v>63</v>
      </c>
      <c r="F4093" s="45" t="s">
        <v>27865</v>
      </c>
      <c r="G4093" s="44">
        <v>45240</v>
      </c>
      <c r="H4093" s="20" t="s">
        <v>366</v>
      </c>
      <c r="J4093" t="s">
        <v>33</v>
      </c>
      <c r="K4093" t="s">
        <v>34</v>
      </c>
      <c r="L4093" t="s">
        <v>35</v>
      </c>
      <c r="M4093" t="s">
        <v>36</v>
      </c>
      <c r="N4093" t="s">
        <v>37</v>
      </c>
      <c r="O4093" t="s">
        <v>27891</v>
      </c>
      <c r="P4093" s="13" t="s">
        <v>26755</v>
      </c>
      <c r="Q4093" s="2" t="s">
        <v>44</v>
      </c>
      <c r="R4093" t="s">
        <v>27892</v>
      </c>
      <c r="S4093" s="13" t="s">
        <v>26755</v>
      </c>
      <c r="T4093" t="s">
        <v>27893</v>
      </c>
      <c r="U4093" t="s">
        <v>44</v>
      </c>
      <c r="V4093" t="s">
        <v>37</v>
      </c>
      <c r="W4093" t="s">
        <v>42</v>
      </c>
      <c r="X4093" t="s">
        <v>164</v>
      </c>
      <c r="Y4093" t="s">
        <v>44</v>
      </c>
      <c r="Z4093" t="s">
        <v>78</v>
      </c>
      <c r="AA4093" t="s">
        <v>27894</v>
      </c>
      <c r="AB4093" t="s">
        <v>27895</v>
      </c>
      <c r="AC4093" t="s">
        <v>44</v>
      </c>
      <c r="AD4093" t="s">
        <v>27896</v>
      </c>
      <c r="AE4093" t="s">
        <v>27897</v>
      </c>
      <c r="AF4093" t="s">
        <v>115</v>
      </c>
    </row>
    <row r="4094" spans="3:32" x14ac:dyDescent="0.3">
      <c r="C4094" s="21">
        <v>2702912</v>
      </c>
      <c r="D4094" s="20" t="s">
        <v>102</v>
      </c>
      <c r="E4094" s="20" t="s">
        <v>63</v>
      </c>
      <c r="F4094" s="45" t="s">
        <v>27865</v>
      </c>
      <c r="G4094" s="44">
        <v>45240</v>
      </c>
      <c r="H4094" s="20" t="s">
        <v>366</v>
      </c>
      <c r="J4094" t="s">
        <v>33</v>
      </c>
      <c r="K4094" t="s">
        <v>34</v>
      </c>
      <c r="L4094" t="s">
        <v>35</v>
      </c>
      <c r="M4094" t="s">
        <v>143</v>
      </c>
      <c r="N4094" t="s">
        <v>37</v>
      </c>
      <c r="O4094" t="s">
        <v>6725</v>
      </c>
      <c r="P4094" s="13" t="s">
        <v>26755</v>
      </c>
      <c r="Q4094" s="2" t="s">
        <v>27898</v>
      </c>
      <c r="R4094" t="s">
        <v>6725</v>
      </c>
      <c r="S4094" s="13" t="s">
        <v>26755</v>
      </c>
      <c r="T4094" t="s">
        <v>6727</v>
      </c>
      <c r="U4094" t="s">
        <v>6728</v>
      </c>
      <c r="V4094" t="s">
        <v>37</v>
      </c>
      <c r="W4094" t="s">
        <v>42</v>
      </c>
      <c r="X4094" t="s">
        <v>20164</v>
      </c>
      <c r="Y4094" t="s">
        <v>44</v>
      </c>
      <c r="Z4094" t="s">
        <v>1426</v>
      </c>
      <c r="AA4094" t="s">
        <v>6729</v>
      </c>
      <c r="AB4094" t="s">
        <v>22119</v>
      </c>
      <c r="AC4094" t="s">
        <v>22119</v>
      </c>
      <c r="AD4094" t="s">
        <v>22120</v>
      </c>
      <c r="AE4094" t="s">
        <v>27899</v>
      </c>
      <c r="AF4094" t="s">
        <v>27900</v>
      </c>
    </row>
    <row r="4095" spans="3:32" x14ac:dyDescent="0.3">
      <c r="C4095" s="21">
        <v>2703152</v>
      </c>
      <c r="D4095" s="20" t="s">
        <v>102</v>
      </c>
      <c r="E4095" s="20" t="s">
        <v>63</v>
      </c>
      <c r="F4095" s="45" t="s">
        <v>27865</v>
      </c>
      <c r="G4095" s="44">
        <v>45240</v>
      </c>
      <c r="H4095" s="20" t="s">
        <v>366</v>
      </c>
      <c r="J4095" t="s">
        <v>33</v>
      </c>
      <c r="K4095" t="s">
        <v>34</v>
      </c>
      <c r="L4095" t="s">
        <v>35</v>
      </c>
      <c r="M4095" t="s">
        <v>105</v>
      </c>
      <c r="N4095" t="s">
        <v>37</v>
      </c>
      <c r="O4095" t="s">
        <v>27901</v>
      </c>
      <c r="P4095" s="13" t="s">
        <v>26755</v>
      </c>
      <c r="Q4095" s="2" t="s">
        <v>44</v>
      </c>
      <c r="R4095" t="s">
        <v>2050</v>
      </c>
      <c r="S4095" s="13" t="s">
        <v>26755</v>
      </c>
      <c r="T4095" t="s">
        <v>2051</v>
      </c>
      <c r="U4095" t="s">
        <v>44</v>
      </c>
      <c r="V4095" t="s">
        <v>37</v>
      </c>
      <c r="W4095" t="s">
        <v>42</v>
      </c>
      <c r="X4095" t="s">
        <v>164</v>
      </c>
      <c r="Y4095" t="s">
        <v>44</v>
      </c>
      <c r="Z4095" t="s">
        <v>78</v>
      </c>
      <c r="AA4095" t="s">
        <v>27902</v>
      </c>
      <c r="AB4095" t="s">
        <v>2053</v>
      </c>
      <c r="AC4095" t="s">
        <v>44</v>
      </c>
      <c r="AD4095" t="s">
        <v>2054</v>
      </c>
      <c r="AE4095" t="s">
        <v>27903</v>
      </c>
      <c r="AF4095" t="s">
        <v>115</v>
      </c>
    </row>
    <row r="4096" spans="3:32" x14ac:dyDescent="0.3">
      <c r="C4096" s="21">
        <v>2703454</v>
      </c>
      <c r="D4096" s="20" t="s">
        <v>102</v>
      </c>
      <c r="E4096" s="20" t="s">
        <v>30</v>
      </c>
      <c r="F4096" s="45" t="s">
        <v>27865</v>
      </c>
      <c r="G4096" s="44">
        <v>45240</v>
      </c>
      <c r="H4096" s="20" t="s">
        <v>366</v>
      </c>
      <c r="J4096" t="s">
        <v>33</v>
      </c>
      <c r="K4096" t="s">
        <v>34</v>
      </c>
      <c r="L4096" t="s">
        <v>35</v>
      </c>
      <c r="M4096" t="s">
        <v>52</v>
      </c>
      <c r="N4096" t="s">
        <v>37</v>
      </c>
      <c r="O4096" t="s">
        <v>27904</v>
      </c>
      <c r="P4096" s="13" t="s">
        <v>26755</v>
      </c>
      <c r="Q4096" s="2" t="s">
        <v>27905</v>
      </c>
      <c r="R4096" t="s">
        <v>27811</v>
      </c>
      <c r="S4096" s="13" t="s">
        <v>26755</v>
      </c>
      <c r="T4096" t="s">
        <v>157</v>
      </c>
      <c r="U4096" t="s">
        <v>44</v>
      </c>
      <c r="V4096" t="s">
        <v>37</v>
      </c>
      <c r="W4096" t="s">
        <v>42</v>
      </c>
      <c r="X4096" t="s">
        <v>863</v>
      </c>
      <c r="Y4096" t="s">
        <v>44</v>
      </c>
      <c r="Z4096" t="s">
        <v>45</v>
      </c>
      <c r="AA4096" t="s">
        <v>27906</v>
      </c>
      <c r="AB4096" t="s">
        <v>14345</v>
      </c>
      <c r="AC4096" t="s">
        <v>14345</v>
      </c>
      <c r="AD4096" t="s">
        <v>26031</v>
      </c>
      <c r="AE4096" t="s">
        <v>27813</v>
      </c>
      <c r="AF4096" t="s">
        <v>115</v>
      </c>
    </row>
    <row r="4097" spans="3:32" x14ac:dyDescent="0.3">
      <c r="C4097" s="21">
        <v>2703962</v>
      </c>
      <c r="D4097" s="20" t="s">
        <v>102</v>
      </c>
      <c r="E4097" s="20" t="s">
        <v>63</v>
      </c>
      <c r="F4097" s="45" t="s">
        <v>27865</v>
      </c>
      <c r="G4097" s="44">
        <v>45240</v>
      </c>
      <c r="H4097" s="20" t="s">
        <v>366</v>
      </c>
      <c r="J4097" t="s">
        <v>33</v>
      </c>
      <c r="K4097" t="s">
        <v>34</v>
      </c>
      <c r="L4097" t="s">
        <v>35</v>
      </c>
      <c r="M4097" t="s">
        <v>143</v>
      </c>
      <c r="N4097" t="s">
        <v>37</v>
      </c>
      <c r="O4097" t="s">
        <v>27966</v>
      </c>
      <c r="P4097" s="13" t="s">
        <v>26755</v>
      </c>
      <c r="Q4097" s="2" t="s">
        <v>27967</v>
      </c>
      <c r="R4097" t="s">
        <v>27966</v>
      </c>
      <c r="S4097" s="13" t="s">
        <v>26755</v>
      </c>
      <c r="T4097" t="s">
        <v>27968</v>
      </c>
      <c r="U4097" t="s">
        <v>6826</v>
      </c>
      <c r="V4097" t="s">
        <v>37</v>
      </c>
      <c r="W4097" t="s">
        <v>42</v>
      </c>
      <c r="X4097" t="s">
        <v>3857</v>
      </c>
      <c r="Y4097" t="s">
        <v>44</v>
      </c>
      <c r="Z4097" t="s">
        <v>45</v>
      </c>
      <c r="AA4097" t="s">
        <v>27969</v>
      </c>
      <c r="AB4097" t="s">
        <v>124</v>
      </c>
      <c r="AC4097" t="s">
        <v>27970</v>
      </c>
      <c r="AD4097" t="s">
        <v>27971</v>
      </c>
      <c r="AE4097" t="s">
        <v>27972</v>
      </c>
      <c r="AF4097" t="s">
        <v>115</v>
      </c>
    </row>
    <row r="4098" spans="3:32" x14ac:dyDescent="0.3">
      <c r="C4098" s="21">
        <v>2704049</v>
      </c>
      <c r="D4098" s="20" t="s">
        <v>102</v>
      </c>
      <c r="E4098" s="20" t="s">
        <v>63</v>
      </c>
      <c r="F4098" s="45" t="s">
        <v>27865</v>
      </c>
      <c r="G4098" s="44">
        <v>45240</v>
      </c>
      <c r="H4098" s="20" t="s">
        <v>366</v>
      </c>
      <c r="J4098" t="s">
        <v>33</v>
      </c>
      <c r="K4098" t="s">
        <v>34</v>
      </c>
      <c r="L4098" t="s">
        <v>35</v>
      </c>
      <c r="M4098" t="s">
        <v>52</v>
      </c>
      <c r="N4098" t="s">
        <v>37</v>
      </c>
      <c r="O4098" t="s">
        <v>28118</v>
      </c>
      <c r="P4098" s="13" t="s">
        <v>26755</v>
      </c>
      <c r="Q4098" s="2" t="s">
        <v>44</v>
      </c>
      <c r="R4098" t="s">
        <v>28119</v>
      </c>
      <c r="S4098" s="13" t="s">
        <v>26755</v>
      </c>
      <c r="T4098" t="s">
        <v>28120</v>
      </c>
      <c r="U4098" t="s">
        <v>44</v>
      </c>
      <c r="V4098" t="s">
        <v>37</v>
      </c>
      <c r="W4098" t="s">
        <v>42</v>
      </c>
      <c r="X4098" t="s">
        <v>164</v>
      </c>
      <c r="Y4098" t="s">
        <v>44</v>
      </c>
      <c r="Z4098" t="s">
        <v>78</v>
      </c>
      <c r="AA4098" t="s">
        <v>28121</v>
      </c>
      <c r="AB4098" t="s">
        <v>28122</v>
      </c>
      <c r="AC4098" t="s">
        <v>44</v>
      </c>
      <c r="AD4098" t="s">
        <v>28123</v>
      </c>
      <c r="AE4098" t="s">
        <v>28124</v>
      </c>
      <c r="AF4098" t="s">
        <v>115</v>
      </c>
    </row>
    <row r="4099" spans="3:32" x14ac:dyDescent="0.3">
      <c r="C4099" s="21">
        <v>2705937</v>
      </c>
      <c r="D4099" s="20" t="s">
        <v>102</v>
      </c>
      <c r="E4099" s="20" t="s">
        <v>63</v>
      </c>
      <c r="F4099" s="45" t="s">
        <v>27865</v>
      </c>
      <c r="G4099" s="44">
        <v>45240</v>
      </c>
      <c r="H4099" s="20" t="s">
        <v>366</v>
      </c>
      <c r="J4099" t="s">
        <v>33</v>
      </c>
      <c r="K4099" t="s">
        <v>34</v>
      </c>
      <c r="L4099" t="s">
        <v>35</v>
      </c>
      <c r="M4099" t="s">
        <v>36</v>
      </c>
      <c r="N4099" t="s">
        <v>37</v>
      </c>
      <c r="O4099" t="s">
        <v>27973</v>
      </c>
      <c r="P4099" s="13" t="s">
        <v>27974</v>
      </c>
      <c r="Q4099" s="2" t="s">
        <v>44</v>
      </c>
      <c r="R4099" t="s">
        <v>27975</v>
      </c>
      <c r="S4099" s="13" t="s">
        <v>27974</v>
      </c>
      <c r="T4099" t="s">
        <v>27976</v>
      </c>
      <c r="U4099" t="s">
        <v>44</v>
      </c>
      <c r="V4099" t="s">
        <v>37</v>
      </c>
      <c r="W4099" t="s">
        <v>42</v>
      </c>
      <c r="X4099" t="s">
        <v>164</v>
      </c>
      <c r="Y4099" t="s">
        <v>44</v>
      </c>
      <c r="Z4099" t="s">
        <v>78</v>
      </c>
      <c r="AA4099" t="s">
        <v>27977</v>
      </c>
      <c r="AB4099" t="s">
        <v>27978</v>
      </c>
      <c r="AC4099" t="s">
        <v>44</v>
      </c>
      <c r="AD4099" t="s">
        <v>27979</v>
      </c>
      <c r="AE4099" t="s">
        <v>27980</v>
      </c>
      <c r="AF4099" t="s">
        <v>115</v>
      </c>
    </row>
    <row r="4100" spans="3:32" x14ac:dyDescent="0.3">
      <c r="C4100" s="21">
        <v>2706263</v>
      </c>
      <c r="D4100" s="20" t="s">
        <v>102</v>
      </c>
      <c r="E4100" s="20" t="s">
        <v>63</v>
      </c>
      <c r="F4100" s="45" t="s">
        <v>27981</v>
      </c>
      <c r="G4100" s="44">
        <v>45240</v>
      </c>
      <c r="H4100" s="20" t="s">
        <v>366</v>
      </c>
      <c r="J4100" t="s">
        <v>33</v>
      </c>
      <c r="K4100" t="s">
        <v>34</v>
      </c>
      <c r="L4100" t="s">
        <v>35</v>
      </c>
      <c r="M4100" t="s">
        <v>52</v>
      </c>
      <c r="N4100" t="s">
        <v>37</v>
      </c>
      <c r="O4100" t="s">
        <v>27982</v>
      </c>
      <c r="P4100" s="13" t="s">
        <v>26943</v>
      </c>
      <c r="Q4100" s="2" t="s">
        <v>27983</v>
      </c>
      <c r="R4100" t="s">
        <v>27984</v>
      </c>
      <c r="S4100" s="13" t="s">
        <v>26943</v>
      </c>
      <c r="T4100" t="s">
        <v>27985</v>
      </c>
      <c r="U4100" t="s">
        <v>27986</v>
      </c>
      <c r="V4100" t="s">
        <v>37</v>
      </c>
      <c r="W4100" t="s">
        <v>42</v>
      </c>
      <c r="X4100" t="s">
        <v>1461</v>
      </c>
      <c r="Y4100" t="s">
        <v>44</v>
      </c>
      <c r="Z4100" t="s">
        <v>45</v>
      </c>
      <c r="AA4100" t="s">
        <v>27987</v>
      </c>
      <c r="AB4100" t="s">
        <v>27988</v>
      </c>
      <c r="AC4100" t="s">
        <v>27989</v>
      </c>
      <c r="AD4100" t="s">
        <v>27990</v>
      </c>
      <c r="AE4100" t="s">
        <v>27991</v>
      </c>
      <c r="AF4100" t="s">
        <v>115</v>
      </c>
    </row>
    <row r="4101" spans="3:32" x14ac:dyDescent="0.3">
      <c r="C4101" s="21">
        <v>2706336</v>
      </c>
      <c r="D4101" s="20" t="s">
        <v>102</v>
      </c>
      <c r="E4101" s="20" t="s">
        <v>63</v>
      </c>
      <c r="F4101" s="45" t="s">
        <v>27981</v>
      </c>
      <c r="G4101" s="44">
        <v>45240</v>
      </c>
      <c r="H4101" s="20" t="s">
        <v>366</v>
      </c>
      <c r="J4101" t="s">
        <v>33</v>
      </c>
      <c r="K4101" t="s">
        <v>34</v>
      </c>
      <c r="L4101" t="s">
        <v>35</v>
      </c>
      <c r="M4101" t="s">
        <v>117</v>
      </c>
      <c r="N4101" t="s">
        <v>37</v>
      </c>
      <c r="O4101" t="s">
        <v>27992</v>
      </c>
      <c r="P4101" s="13" t="s">
        <v>26943</v>
      </c>
      <c r="Q4101" s="2" t="s">
        <v>44</v>
      </c>
      <c r="R4101" t="s">
        <v>27993</v>
      </c>
      <c r="S4101" s="13" t="s">
        <v>26943</v>
      </c>
      <c r="T4101" t="s">
        <v>27994</v>
      </c>
      <c r="U4101" t="s">
        <v>44</v>
      </c>
      <c r="V4101" t="s">
        <v>37</v>
      </c>
      <c r="W4101" t="s">
        <v>42</v>
      </c>
      <c r="X4101" t="s">
        <v>164</v>
      </c>
      <c r="Y4101" t="s">
        <v>44</v>
      </c>
      <c r="Z4101" t="s">
        <v>78</v>
      </c>
      <c r="AA4101" t="s">
        <v>27995</v>
      </c>
      <c r="AB4101" t="s">
        <v>27996</v>
      </c>
      <c r="AC4101" t="s">
        <v>44</v>
      </c>
      <c r="AD4101" t="s">
        <v>27997</v>
      </c>
      <c r="AE4101" t="s">
        <v>27998</v>
      </c>
      <c r="AF4101" t="s">
        <v>115</v>
      </c>
    </row>
    <row r="4102" spans="3:32" x14ac:dyDescent="0.3">
      <c r="C4102" s="21">
        <v>2706379</v>
      </c>
      <c r="D4102" s="20" t="s">
        <v>102</v>
      </c>
      <c r="E4102" s="20" t="s">
        <v>63</v>
      </c>
      <c r="F4102" s="45" t="s">
        <v>27981</v>
      </c>
      <c r="G4102" s="44">
        <v>45240</v>
      </c>
      <c r="H4102" s="20" t="s">
        <v>366</v>
      </c>
      <c r="J4102" t="s">
        <v>33</v>
      </c>
      <c r="K4102" t="s">
        <v>34</v>
      </c>
      <c r="L4102" t="s">
        <v>35</v>
      </c>
      <c r="M4102" t="s">
        <v>105</v>
      </c>
      <c r="N4102" t="s">
        <v>37</v>
      </c>
      <c r="O4102" t="s">
        <v>1088</v>
      </c>
      <c r="P4102" s="13" t="s">
        <v>26943</v>
      </c>
      <c r="Q4102" s="2" t="s">
        <v>27999</v>
      </c>
      <c r="R4102" t="s">
        <v>1088</v>
      </c>
      <c r="S4102" s="13" t="s">
        <v>26943</v>
      </c>
      <c r="T4102" t="s">
        <v>1090</v>
      </c>
      <c r="U4102" t="s">
        <v>1091</v>
      </c>
      <c r="V4102" t="s">
        <v>37</v>
      </c>
      <c r="W4102" t="s">
        <v>42</v>
      </c>
      <c r="X4102" t="s">
        <v>19052</v>
      </c>
      <c r="Y4102" t="s">
        <v>44</v>
      </c>
      <c r="Z4102" t="s">
        <v>78</v>
      </c>
      <c r="AA4102" t="s">
        <v>1092</v>
      </c>
      <c r="AB4102" t="s">
        <v>1093</v>
      </c>
      <c r="AC4102" t="s">
        <v>1094</v>
      </c>
      <c r="AD4102" t="s">
        <v>28000</v>
      </c>
      <c r="AE4102" t="s">
        <v>28001</v>
      </c>
      <c r="AF4102" t="s">
        <v>115</v>
      </c>
    </row>
    <row r="4103" spans="3:32" x14ac:dyDescent="0.3">
      <c r="C4103" s="21">
        <v>2706873</v>
      </c>
      <c r="D4103" s="20" t="s">
        <v>102</v>
      </c>
      <c r="E4103" s="20" t="s">
        <v>30</v>
      </c>
      <c r="F4103" s="45" t="s">
        <v>27981</v>
      </c>
      <c r="G4103" s="44">
        <v>45240</v>
      </c>
      <c r="H4103" s="20" t="s">
        <v>366</v>
      </c>
      <c r="J4103" t="s">
        <v>33</v>
      </c>
      <c r="K4103" t="s">
        <v>34</v>
      </c>
      <c r="L4103" t="s">
        <v>35</v>
      </c>
      <c r="M4103" t="s">
        <v>117</v>
      </c>
      <c r="N4103" t="s">
        <v>37</v>
      </c>
      <c r="O4103" t="s">
        <v>21966</v>
      </c>
      <c r="P4103" s="13" t="s">
        <v>26943</v>
      </c>
      <c r="Q4103" s="2" t="s">
        <v>28002</v>
      </c>
      <c r="R4103" t="s">
        <v>21966</v>
      </c>
      <c r="S4103" s="13" t="s">
        <v>26943</v>
      </c>
      <c r="T4103" t="s">
        <v>21968</v>
      </c>
      <c r="U4103" t="s">
        <v>21969</v>
      </c>
      <c r="V4103" t="s">
        <v>37</v>
      </c>
      <c r="W4103" t="s">
        <v>42</v>
      </c>
      <c r="X4103" t="s">
        <v>69</v>
      </c>
      <c r="Y4103" t="s">
        <v>44</v>
      </c>
      <c r="Z4103" t="s">
        <v>78</v>
      </c>
      <c r="AA4103" t="s">
        <v>21970</v>
      </c>
      <c r="AB4103" t="s">
        <v>21971</v>
      </c>
      <c r="AC4103" t="s">
        <v>21971</v>
      </c>
      <c r="AD4103" t="s">
        <v>28003</v>
      </c>
      <c r="AE4103" t="s">
        <v>28004</v>
      </c>
      <c r="AF4103" t="s">
        <v>115</v>
      </c>
    </row>
    <row r="4104" spans="3:32" x14ac:dyDescent="0.3">
      <c r="C4104" s="21">
        <v>2706947</v>
      </c>
      <c r="D4104" s="20" t="s">
        <v>102</v>
      </c>
      <c r="E4104" s="20" t="s">
        <v>63</v>
      </c>
      <c r="F4104" s="45" t="s">
        <v>27981</v>
      </c>
      <c r="G4104" s="44">
        <v>45240</v>
      </c>
      <c r="H4104" s="20" t="s">
        <v>366</v>
      </c>
      <c r="J4104" t="s">
        <v>33</v>
      </c>
      <c r="K4104" t="s">
        <v>34</v>
      </c>
      <c r="L4104" t="s">
        <v>35</v>
      </c>
      <c r="M4104" t="s">
        <v>292</v>
      </c>
      <c r="N4104" t="s">
        <v>37</v>
      </c>
      <c r="O4104" t="s">
        <v>28005</v>
      </c>
      <c r="P4104" s="13" t="s">
        <v>26943</v>
      </c>
      <c r="Q4104" s="2" t="s">
        <v>44</v>
      </c>
      <c r="R4104" t="s">
        <v>28006</v>
      </c>
      <c r="S4104" s="13" t="s">
        <v>26943</v>
      </c>
      <c r="T4104" t="s">
        <v>28007</v>
      </c>
      <c r="U4104" t="s">
        <v>44</v>
      </c>
      <c r="V4104" t="s">
        <v>37</v>
      </c>
      <c r="W4104" t="s">
        <v>42</v>
      </c>
      <c r="X4104" t="s">
        <v>164</v>
      </c>
      <c r="Y4104" t="s">
        <v>44</v>
      </c>
      <c r="Z4104" t="s">
        <v>78</v>
      </c>
      <c r="AA4104" t="s">
        <v>28008</v>
      </c>
      <c r="AB4104" t="s">
        <v>28009</v>
      </c>
      <c r="AC4104" t="s">
        <v>44</v>
      </c>
      <c r="AD4104" t="s">
        <v>28010</v>
      </c>
      <c r="AE4104" t="s">
        <v>28011</v>
      </c>
      <c r="AF4104" t="s">
        <v>115</v>
      </c>
    </row>
    <row r="4105" spans="3:32" x14ac:dyDescent="0.3">
      <c r="C4105" s="21">
        <v>2707000</v>
      </c>
      <c r="D4105" s="20" t="s">
        <v>102</v>
      </c>
      <c r="E4105" s="20" t="s">
        <v>63</v>
      </c>
      <c r="F4105" s="45" t="s">
        <v>27981</v>
      </c>
      <c r="G4105" s="44">
        <v>45240</v>
      </c>
      <c r="H4105" s="20" t="s">
        <v>366</v>
      </c>
      <c r="J4105" t="s">
        <v>33</v>
      </c>
      <c r="K4105" t="s">
        <v>34</v>
      </c>
      <c r="L4105" t="s">
        <v>35</v>
      </c>
      <c r="M4105" t="s">
        <v>105</v>
      </c>
      <c r="N4105" t="s">
        <v>37</v>
      </c>
      <c r="O4105" t="s">
        <v>28012</v>
      </c>
      <c r="P4105" s="13" t="s">
        <v>26943</v>
      </c>
      <c r="Q4105" s="2" t="s">
        <v>44</v>
      </c>
      <c r="R4105" t="s">
        <v>28013</v>
      </c>
      <c r="S4105" s="13" t="s">
        <v>26943</v>
      </c>
      <c r="T4105" t="s">
        <v>28014</v>
      </c>
      <c r="U4105" t="s">
        <v>44</v>
      </c>
      <c r="V4105" t="s">
        <v>37</v>
      </c>
      <c r="W4105" t="s">
        <v>42</v>
      </c>
      <c r="X4105" t="s">
        <v>164</v>
      </c>
      <c r="Y4105" t="s">
        <v>44</v>
      </c>
      <c r="Z4105" t="s">
        <v>78</v>
      </c>
      <c r="AA4105" t="s">
        <v>28015</v>
      </c>
      <c r="AB4105" t="s">
        <v>44</v>
      </c>
      <c r="AC4105" t="s">
        <v>44</v>
      </c>
      <c r="AD4105" t="s">
        <v>28016</v>
      </c>
      <c r="AE4105" t="s">
        <v>28017</v>
      </c>
      <c r="AF4105" t="s">
        <v>115</v>
      </c>
    </row>
    <row r="4106" spans="3:32" x14ac:dyDescent="0.3">
      <c r="C4106" s="21">
        <v>2707003</v>
      </c>
      <c r="D4106" s="20" t="s">
        <v>102</v>
      </c>
      <c r="E4106" s="20" t="s">
        <v>63</v>
      </c>
      <c r="F4106" s="45" t="s">
        <v>27981</v>
      </c>
      <c r="G4106" s="44">
        <v>45240</v>
      </c>
      <c r="H4106" s="20" t="s">
        <v>366</v>
      </c>
      <c r="J4106" t="s">
        <v>33</v>
      </c>
      <c r="K4106" t="s">
        <v>34</v>
      </c>
      <c r="L4106" t="s">
        <v>35</v>
      </c>
      <c r="M4106" t="s">
        <v>105</v>
      </c>
      <c r="N4106" t="s">
        <v>37</v>
      </c>
      <c r="O4106" t="s">
        <v>28018</v>
      </c>
      <c r="P4106" s="13" t="s">
        <v>26943</v>
      </c>
      <c r="Q4106" s="2" t="s">
        <v>44</v>
      </c>
      <c r="R4106" t="s">
        <v>5693</v>
      </c>
      <c r="S4106" s="13" t="s">
        <v>26943</v>
      </c>
      <c r="T4106" t="s">
        <v>5694</v>
      </c>
      <c r="U4106" t="s">
        <v>44</v>
      </c>
      <c r="V4106" t="s">
        <v>37</v>
      </c>
      <c r="W4106" t="s">
        <v>42</v>
      </c>
      <c r="X4106" t="s">
        <v>164</v>
      </c>
      <c r="Y4106" t="s">
        <v>44</v>
      </c>
      <c r="Z4106" t="s">
        <v>78</v>
      </c>
      <c r="AA4106" t="s">
        <v>28019</v>
      </c>
      <c r="AB4106" t="s">
        <v>5696</v>
      </c>
      <c r="AC4106" t="s">
        <v>44</v>
      </c>
      <c r="AD4106" t="s">
        <v>20556</v>
      </c>
      <c r="AE4106" t="s">
        <v>28020</v>
      </c>
      <c r="AF4106" t="s">
        <v>115</v>
      </c>
    </row>
    <row r="4107" spans="3:32" x14ac:dyDescent="0.3">
      <c r="C4107" s="21">
        <v>2707025</v>
      </c>
      <c r="D4107" s="20" t="s">
        <v>102</v>
      </c>
      <c r="E4107" s="20" t="s">
        <v>63</v>
      </c>
      <c r="F4107" s="45" t="s">
        <v>27981</v>
      </c>
      <c r="G4107" s="44">
        <v>45240</v>
      </c>
      <c r="H4107" s="20" t="s">
        <v>366</v>
      </c>
      <c r="J4107" t="s">
        <v>33</v>
      </c>
      <c r="K4107" t="s">
        <v>34</v>
      </c>
      <c r="L4107" t="s">
        <v>35</v>
      </c>
      <c r="M4107" t="s">
        <v>105</v>
      </c>
      <c r="N4107" t="s">
        <v>37</v>
      </c>
      <c r="O4107" t="s">
        <v>27192</v>
      </c>
      <c r="P4107" s="13" t="s">
        <v>26943</v>
      </c>
      <c r="Q4107" s="2" t="s">
        <v>44</v>
      </c>
      <c r="R4107" t="s">
        <v>5693</v>
      </c>
      <c r="S4107" s="13" t="s">
        <v>26943</v>
      </c>
      <c r="T4107" t="s">
        <v>5694</v>
      </c>
      <c r="U4107" t="s">
        <v>44</v>
      </c>
      <c r="V4107" t="s">
        <v>37</v>
      </c>
      <c r="W4107" t="s">
        <v>42</v>
      </c>
      <c r="X4107" t="s">
        <v>164</v>
      </c>
      <c r="Y4107" t="s">
        <v>44</v>
      </c>
      <c r="Z4107" t="s">
        <v>78</v>
      </c>
      <c r="AA4107" t="s">
        <v>27193</v>
      </c>
      <c r="AB4107" t="s">
        <v>5696</v>
      </c>
      <c r="AC4107" t="s">
        <v>44</v>
      </c>
      <c r="AD4107" t="s">
        <v>20556</v>
      </c>
      <c r="AE4107" t="s">
        <v>28125</v>
      </c>
      <c r="AF4107" t="s">
        <v>115</v>
      </c>
    </row>
    <row r="4108" spans="3:32" x14ac:dyDescent="0.3">
      <c r="C4108" s="21">
        <v>2707035</v>
      </c>
      <c r="D4108" s="20" t="s">
        <v>102</v>
      </c>
      <c r="E4108" s="20" t="s">
        <v>63</v>
      </c>
      <c r="F4108" s="45" t="s">
        <v>27981</v>
      </c>
      <c r="G4108" s="44">
        <v>45240</v>
      </c>
      <c r="H4108" s="20" t="s">
        <v>366</v>
      </c>
      <c r="J4108" t="s">
        <v>33</v>
      </c>
      <c r="K4108" t="s">
        <v>34</v>
      </c>
      <c r="L4108" t="s">
        <v>35</v>
      </c>
      <c r="M4108" t="s">
        <v>36</v>
      </c>
      <c r="N4108" t="s">
        <v>37</v>
      </c>
      <c r="O4108" t="s">
        <v>4834</v>
      </c>
      <c r="P4108" s="13" t="s">
        <v>26943</v>
      </c>
      <c r="Q4108" s="2" t="s">
        <v>28021</v>
      </c>
      <c r="R4108" t="s">
        <v>4836</v>
      </c>
      <c r="S4108" s="13" t="s">
        <v>26943</v>
      </c>
      <c r="T4108" t="s">
        <v>4837</v>
      </c>
      <c r="U4108" t="s">
        <v>124</v>
      </c>
      <c r="V4108" t="s">
        <v>37</v>
      </c>
      <c r="W4108" t="s">
        <v>42</v>
      </c>
      <c r="X4108" t="s">
        <v>1985</v>
      </c>
      <c r="Y4108" t="s">
        <v>44</v>
      </c>
      <c r="Z4108" t="s">
        <v>45</v>
      </c>
      <c r="AA4108" t="s">
        <v>4838</v>
      </c>
      <c r="AB4108" t="s">
        <v>124</v>
      </c>
      <c r="AC4108" t="s">
        <v>28022</v>
      </c>
      <c r="AD4108" t="s">
        <v>28023</v>
      </c>
      <c r="AE4108" t="s">
        <v>22007</v>
      </c>
      <c r="AF4108" t="s">
        <v>115</v>
      </c>
    </row>
    <row r="4109" spans="3:32" x14ac:dyDescent="0.3">
      <c r="C4109" s="21">
        <v>2707433</v>
      </c>
      <c r="D4109" s="20" t="s">
        <v>102</v>
      </c>
      <c r="E4109" s="20" t="s">
        <v>63</v>
      </c>
      <c r="F4109" s="45" t="s">
        <v>27981</v>
      </c>
      <c r="G4109" s="44">
        <v>45240</v>
      </c>
      <c r="H4109" s="20" t="s">
        <v>366</v>
      </c>
      <c r="J4109" t="s">
        <v>33</v>
      </c>
      <c r="K4109" t="s">
        <v>34</v>
      </c>
      <c r="L4109" t="s">
        <v>35</v>
      </c>
      <c r="M4109" t="s">
        <v>52</v>
      </c>
      <c r="N4109" t="s">
        <v>37</v>
      </c>
      <c r="O4109" t="s">
        <v>28024</v>
      </c>
      <c r="P4109" s="13" t="s">
        <v>26943</v>
      </c>
      <c r="Q4109" s="2" t="s">
        <v>28025</v>
      </c>
      <c r="R4109" t="s">
        <v>28024</v>
      </c>
      <c r="S4109" s="13" t="s">
        <v>26943</v>
      </c>
      <c r="T4109" t="s">
        <v>28026</v>
      </c>
      <c r="U4109" t="s">
        <v>28027</v>
      </c>
      <c r="V4109" t="s">
        <v>37</v>
      </c>
      <c r="W4109" t="s">
        <v>42</v>
      </c>
      <c r="X4109" t="s">
        <v>4512</v>
      </c>
      <c r="Y4109" t="s">
        <v>44</v>
      </c>
      <c r="Z4109" t="s">
        <v>45</v>
      </c>
      <c r="AA4109" t="s">
        <v>28028</v>
      </c>
      <c r="AB4109" t="s">
        <v>28029</v>
      </c>
      <c r="AC4109" t="s">
        <v>28030</v>
      </c>
      <c r="AD4109" t="s">
        <v>28031</v>
      </c>
      <c r="AE4109" t="s">
        <v>28032</v>
      </c>
      <c r="AF4109" t="s">
        <v>115</v>
      </c>
    </row>
    <row r="4110" spans="3:32" x14ac:dyDescent="0.3">
      <c r="C4110" s="21">
        <v>2703710</v>
      </c>
      <c r="D4110" s="20" t="s">
        <v>29</v>
      </c>
      <c r="E4110" s="20" t="s">
        <v>63</v>
      </c>
      <c r="F4110" s="45" t="s">
        <v>27360</v>
      </c>
      <c r="G4110" s="44" t="s">
        <v>27360</v>
      </c>
      <c r="H4110" s="20" t="s">
        <v>366</v>
      </c>
      <c r="J4110" t="s">
        <v>33</v>
      </c>
      <c r="K4110" t="s">
        <v>382</v>
      </c>
      <c r="L4110" t="s">
        <v>35</v>
      </c>
      <c r="M4110" t="s">
        <v>143</v>
      </c>
      <c r="N4110" t="s">
        <v>37</v>
      </c>
      <c r="O4110" t="s">
        <v>28200</v>
      </c>
      <c r="P4110" s="13" t="s">
        <v>26755</v>
      </c>
      <c r="Q4110" s="2" t="s">
        <v>28201</v>
      </c>
      <c r="R4110" t="s">
        <v>28200</v>
      </c>
      <c r="S4110" s="13" t="s">
        <v>26755</v>
      </c>
      <c r="T4110" t="s">
        <v>28202</v>
      </c>
      <c r="U4110" t="s">
        <v>28203</v>
      </c>
      <c r="V4110" t="s">
        <v>37</v>
      </c>
      <c r="W4110" t="s">
        <v>42</v>
      </c>
      <c r="X4110" t="s">
        <v>28204</v>
      </c>
      <c r="Y4110" t="s">
        <v>44</v>
      </c>
      <c r="Z4110" t="s">
        <v>387</v>
      </c>
      <c r="AA4110" t="s">
        <v>28205</v>
      </c>
      <c r="AB4110" t="s">
        <v>28206</v>
      </c>
      <c r="AC4110" t="s">
        <v>28207</v>
      </c>
      <c r="AD4110" t="s">
        <v>28208</v>
      </c>
      <c r="AE4110" t="s">
        <v>28209</v>
      </c>
      <c r="AF4110" t="s">
        <v>51</v>
      </c>
    </row>
    <row r="4111" spans="3:32" x14ac:dyDescent="0.3">
      <c r="C4111" s="21">
        <v>2704968</v>
      </c>
      <c r="D4111" s="20" t="s">
        <v>29</v>
      </c>
      <c r="E4111" s="20" t="s">
        <v>63</v>
      </c>
      <c r="F4111" s="45" t="s">
        <v>27360</v>
      </c>
      <c r="G4111" s="44" t="s">
        <v>27360</v>
      </c>
      <c r="H4111" s="20" t="s">
        <v>366</v>
      </c>
      <c r="J4111" t="s">
        <v>33</v>
      </c>
      <c r="K4111" t="s">
        <v>382</v>
      </c>
      <c r="L4111" t="s">
        <v>35</v>
      </c>
      <c r="M4111" t="s">
        <v>52</v>
      </c>
      <c r="N4111" t="s">
        <v>37</v>
      </c>
      <c r="O4111" t="s">
        <v>27938</v>
      </c>
      <c r="P4111" s="13" t="s">
        <v>27915</v>
      </c>
      <c r="Q4111" s="2" t="s">
        <v>27939</v>
      </c>
      <c r="R4111" t="s">
        <v>27938</v>
      </c>
      <c r="S4111" s="13" t="s">
        <v>27915</v>
      </c>
      <c r="T4111" t="s">
        <v>27940</v>
      </c>
      <c r="U4111" t="s">
        <v>27941</v>
      </c>
      <c r="V4111" t="s">
        <v>37</v>
      </c>
      <c r="W4111" t="s">
        <v>42</v>
      </c>
      <c r="X4111" t="s">
        <v>401</v>
      </c>
      <c r="Y4111" t="s">
        <v>44</v>
      </c>
      <c r="Z4111" t="s">
        <v>78</v>
      </c>
      <c r="AA4111" t="s">
        <v>27942</v>
      </c>
      <c r="AB4111" t="s">
        <v>27943</v>
      </c>
      <c r="AC4111" t="s">
        <v>27944</v>
      </c>
      <c r="AD4111" t="s">
        <v>27945</v>
      </c>
      <c r="AE4111" t="s">
        <v>27946</v>
      </c>
      <c r="AF4111" t="s">
        <v>51</v>
      </c>
    </row>
    <row r="4112" spans="3:32" x14ac:dyDescent="0.3">
      <c r="C4112" s="21">
        <v>2706920</v>
      </c>
      <c r="D4112" s="20" t="s">
        <v>29</v>
      </c>
      <c r="E4112" s="20" t="s">
        <v>63</v>
      </c>
      <c r="F4112" s="45" t="s">
        <v>27501</v>
      </c>
      <c r="G4112" s="44" t="s">
        <v>27360</v>
      </c>
      <c r="H4112" s="20" t="s">
        <v>366</v>
      </c>
      <c r="J4112" t="s">
        <v>33</v>
      </c>
      <c r="K4112" t="s">
        <v>382</v>
      </c>
      <c r="L4112" t="s">
        <v>35</v>
      </c>
      <c r="M4112" t="s">
        <v>117</v>
      </c>
      <c r="N4112" t="s">
        <v>37</v>
      </c>
      <c r="O4112" t="s">
        <v>28076</v>
      </c>
      <c r="P4112" s="13" t="s">
        <v>26943</v>
      </c>
      <c r="Q4112" s="2" t="s">
        <v>28077</v>
      </c>
      <c r="R4112" t="s">
        <v>28076</v>
      </c>
      <c r="S4112" s="13" t="s">
        <v>26943</v>
      </c>
      <c r="T4112" t="s">
        <v>28078</v>
      </c>
      <c r="U4112" t="s">
        <v>28079</v>
      </c>
      <c r="V4112" t="s">
        <v>37</v>
      </c>
      <c r="W4112" t="s">
        <v>42</v>
      </c>
      <c r="X4112" t="s">
        <v>21961</v>
      </c>
      <c r="Y4112" t="s">
        <v>44</v>
      </c>
      <c r="Z4112" t="s">
        <v>2444</v>
      </c>
      <c r="AA4112" t="s">
        <v>28080</v>
      </c>
      <c r="AB4112" t="s">
        <v>28081</v>
      </c>
      <c r="AC4112" t="s">
        <v>28082</v>
      </c>
      <c r="AD4112" t="s">
        <v>28083</v>
      </c>
      <c r="AE4112" t="s">
        <v>28084</v>
      </c>
      <c r="AF4112" t="s">
        <v>51</v>
      </c>
    </row>
    <row r="4113" spans="3:32" x14ac:dyDescent="0.3">
      <c r="C4113" s="21">
        <v>2707362</v>
      </c>
      <c r="D4113" s="20" t="s">
        <v>29</v>
      </c>
      <c r="E4113" s="20" t="s">
        <v>63</v>
      </c>
      <c r="F4113" s="45" t="s">
        <v>27501</v>
      </c>
      <c r="G4113" s="44" t="s">
        <v>27360</v>
      </c>
      <c r="H4113" s="20" t="s">
        <v>366</v>
      </c>
      <c r="J4113" t="s">
        <v>33</v>
      </c>
      <c r="K4113" t="s">
        <v>382</v>
      </c>
      <c r="L4113" t="s">
        <v>35</v>
      </c>
      <c r="M4113" t="s">
        <v>105</v>
      </c>
      <c r="N4113" t="s">
        <v>37</v>
      </c>
      <c r="O4113" t="s">
        <v>27914</v>
      </c>
      <c r="P4113" s="13" t="s">
        <v>26943</v>
      </c>
      <c r="Q4113" s="2" t="s">
        <v>27955</v>
      </c>
      <c r="R4113" t="s">
        <v>27914</v>
      </c>
      <c r="S4113" s="13" t="s">
        <v>26943</v>
      </c>
      <c r="T4113" t="s">
        <v>27917</v>
      </c>
      <c r="U4113" t="s">
        <v>27918</v>
      </c>
      <c r="V4113" t="s">
        <v>37</v>
      </c>
      <c r="W4113" t="s">
        <v>42</v>
      </c>
      <c r="X4113" t="s">
        <v>4320</v>
      </c>
      <c r="Y4113" t="s">
        <v>44</v>
      </c>
      <c r="Z4113" t="s">
        <v>4321</v>
      </c>
      <c r="AA4113" t="s">
        <v>27919</v>
      </c>
      <c r="AB4113" t="s">
        <v>27920</v>
      </c>
      <c r="AC4113" t="s">
        <v>27921</v>
      </c>
      <c r="AD4113" t="s">
        <v>27922</v>
      </c>
      <c r="AE4113" t="s">
        <v>27956</v>
      </c>
      <c r="AF4113" t="s">
        <v>51</v>
      </c>
    </row>
    <row r="4114" spans="3:32" x14ac:dyDescent="0.3">
      <c r="C4114" s="21">
        <v>2708228</v>
      </c>
      <c r="D4114" s="20" t="s">
        <v>29</v>
      </c>
      <c r="E4114" s="20" t="s">
        <v>63</v>
      </c>
      <c r="F4114" s="45" t="s">
        <v>27757</v>
      </c>
      <c r="G4114" s="44" t="s">
        <v>27360</v>
      </c>
      <c r="H4114" s="20" t="s">
        <v>366</v>
      </c>
      <c r="J4114" t="s">
        <v>33</v>
      </c>
      <c r="K4114" t="s">
        <v>34</v>
      </c>
      <c r="L4114" t="s">
        <v>35</v>
      </c>
      <c r="M4114" t="s">
        <v>64</v>
      </c>
      <c r="N4114" t="s">
        <v>37</v>
      </c>
      <c r="O4114" t="s">
        <v>28094</v>
      </c>
      <c r="P4114" s="13" t="s">
        <v>27010</v>
      </c>
      <c r="Q4114" s="2" t="s">
        <v>28095</v>
      </c>
      <c r="R4114" t="s">
        <v>28094</v>
      </c>
      <c r="S4114" s="13" t="s">
        <v>27010</v>
      </c>
      <c r="T4114" t="s">
        <v>28096</v>
      </c>
      <c r="U4114" t="s">
        <v>28097</v>
      </c>
      <c r="V4114" t="s">
        <v>37</v>
      </c>
      <c r="W4114" t="s">
        <v>42</v>
      </c>
      <c r="X4114" t="s">
        <v>407</v>
      </c>
      <c r="Y4114" t="s">
        <v>44</v>
      </c>
      <c r="Z4114" t="s">
        <v>45</v>
      </c>
      <c r="AA4114" t="s">
        <v>28098</v>
      </c>
      <c r="AB4114" t="s">
        <v>28099</v>
      </c>
      <c r="AC4114" t="s">
        <v>28100</v>
      </c>
      <c r="AD4114" t="s">
        <v>28101</v>
      </c>
      <c r="AE4114" t="s">
        <v>28102</v>
      </c>
      <c r="AF4114" t="s">
        <v>51</v>
      </c>
    </row>
    <row r="4115" spans="3:32" x14ac:dyDescent="0.3">
      <c r="C4115" s="21">
        <v>2708682</v>
      </c>
      <c r="D4115" s="20" t="s">
        <v>29</v>
      </c>
      <c r="E4115" s="20" t="s">
        <v>280</v>
      </c>
      <c r="F4115" s="45" t="s">
        <v>27757</v>
      </c>
      <c r="G4115" s="44" t="s">
        <v>27360</v>
      </c>
      <c r="H4115" s="20" t="s">
        <v>366</v>
      </c>
      <c r="J4115" t="s">
        <v>33</v>
      </c>
      <c r="K4115" t="s">
        <v>34</v>
      </c>
      <c r="L4115" t="s">
        <v>35</v>
      </c>
      <c r="M4115" t="s">
        <v>143</v>
      </c>
      <c r="N4115" t="s">
        <v>37</v>
      </c>
      <c r="O4115" t="s">
        <v>28210</v>
      </c>
      <c r="P4115" s="13" t="s">
        <v>27010</v>
      </c>
      <c r="Q4115" s="2" t="s">
        <v>28211</v>
      </c>
      <c r="R4115" t="s">
        <v>28210</v>
      </c>
      <c r="S4115" s="13" t="s">
        <v>27010</v>
      </c>
      <c r="T4115" t="s">
        <v>28212</v>
      </c>
      <c r="U4115" t="s">
        <v>28213</v>
      </c>
      <c r="V4115" t="s">
        <v>37</v>
      </c>
      <c r="W4115" t="s">
        <v>42</v>
      </c>
      <c r="X4115" t="s">
        <v>9419</v>
      </c>
      <c r="Y4115" t="s">
        <v>44</v>
      </c>
      <c r="Z4115" t="s">
        <v>387</v>
      </c>
      <c r="AA4115" t="s">
        <v>28214</v>
      </c>
      <c r="AB4115" t="s">
        <v>124</v>
      </c>
      <c r="AC4115" t="s">
        <v>28215</v>
      </c>
      <c r="AD4115" t="s">
        <v>28216</v>
      </c>
      <c r="AE4115" t="s">
        <v>28217</v>
      </c>
      <c r="AF4115" t="s">
        <v>51</v>
      </c>
    </row>
    <row r="4116" spans="3:32" x14ac:dyDescent="0.3">
      <c r="C4116" s="21">
        <v>2709045</v>
      </c>
      <c r="D4116" s="20" t="s">
        <v>29</v>
      </c>
      <c r="E4116" s="20" t="s">
        <v>63</v>
      </c>
      <c r="F4116" s="45" t="s">
        <v>27757</v>
      </c>
      <c r="G4116" s="44" t="s">
        <v>27360</v>
      </c>
      <c r="H4116" s="20" t="s">
        <v>366</v>
      </c>
      <c r="J4116" t="s">
        <v>33</v>
      </c>
      <c r="K4116" t="s">
        <v>34</v>
      </c>
      <c r="L4116" t="s">
        <v>35</v>
      </c>
      <c r="M4116" t="s">
        <v>52</v>
      </c>
      <c r="N4116" t="s">
        <v>37</v>
      </c>
      <c r="O4116" t="s">
        <v>28103</v>
      </c>
      <c r="P4116" s="13" t="s">
        <v>27010</v>
      </c>
      <c r="Q4116" s="2" t="s">
        <v>28104</v>
      </c>
      <c r="R4116" t="s">
        <v>28105</v>
      </c>
      <c r="S4116" s="13" t="s">
        <v>27010</v>
      </c>
      <c r="T4116" t="s">
        <v>11195</v>
      </c>
      <c r="U4116" t="s">
        <v>44</v>
      </c>
      <c r="V4116" t="s">
        <v>37</v>
      </c>
      <c r="W4116" t="s">
        <v>42</v>
      </c>
      <c r="X4116" t="s">
        <v>25819</v>
      </c>
      <c r="Y4116" t="s">
        <v>44</v>
      </c>
      <c r="Z4116" t="s">
        <v>78</v>
      </c>
      <c r="AA4116" t="s">
        <v>28106</v>
      </c>
      <c r="AB4116" t="s">
        <v>44</v>
      </c>
      <c r="AC4116" t="s">
        <v>28107</v>
      </c>
      <c r="AD4116" t="s">
        <v>28108</v>
      </c>
      <c r="AE4116" t="s">
        <v>28109</v>
      </c>
      <c r="AF4116" t="s">
        <v>51</v>
      </c>
    </row>
    <row r="4117" spans="3:32" x14ac:dyDescent="0.3">
      <c r="C4117" s="21">
        <v>2710056</v>
      </c>
      <c r="D4117" s="20" t="s">
        <v>29</v>
      </c>
      <c r="E4117" s="20" t="s">
        <v>63</v>
      </c>
      <c r="F4117" s="45" t="s">
        <v>27757</v>
      </c>
      <c r="G4117" s="44" t="s">
        <v>27360</v>
      </c>
      <c r="H4117" s="20" t="s">
        <v>366</v>
      </c>
      <c r="J4117" t="s">
        <v>33</v>
      </c>
      <c r="K4117" t="s">
        <v>34</v>
      </c>
      <c r="L4117" t="s">
        <v>35</v>
      </c>
      <c r="M4117" t="s">
        <v>52</v>
      </c>
      <c r="N4117" t="s">
        <v>37</v>
      </c>
      <c r="O4117" t="s">
        <v>28110</v>
      </c>
      <c r="P4117" s="13" t="s">
        <v>27010</v>
      </c>
      <c r="Q4117" s="2" t="s">
        <v>28111</v>
      </c>
      <c r="R4117" t="s">
        <v>28112</v>
      </c>
      <c r="S4117" s="13" t="s">
        <v>27010</v>
      </c>
      <c r="T4117" t="s">
        <v>28113</v>
      </c>
      <c r="U4117" t="s">
        <v>44</v>
      </c>
      <c r="V4117" t="s">
        <v>37</v>
      </c>
      <c r="W4117" t="s">
        <v>42</v>
      </c>
      <c r="X4117" t="s">
        <v>1985</v>
      </c>
      <c r="Y4117" t="s">
        <v>44</v>
      </c>
      <c r="Z4117" t="s">
        <v>45</v>
      </c>
      <c r="AA4117" t="s">
        <v>28114</v>
      </c>
      <c r="AB4117" t="s">
        <v>44</v>
      </c>
      <c r="AC4117" t="s">
        <v>28115</v>
      </c>
      <c r="AD4117" t="s">
        <v>28116</v>
      </c>
      <c r="AE4117" t="s">
        <v>28117</v>
      </c>
      <c r="AF4117" t="s">
        <v>51</v>
      </c>
    </row>
    <row r="4118" spans="3:32" x14ac:dyDescent="0.3">
      <c r="C4118" s="21">
        <v>2713145</v>
      </c>
      <c r="D4118" s="20" t="s">
        <v>29</v>
      </c>
      <c r="E4118" s="20" t="s">
        <v>63</v>
      </c>
      <c r="F4118" s="45" t="s">
        <v>27981</v>
      </c>
      <c r="G4118" s="44" t="s">
        <v>27360</v>
      </c>
      <c r="H4118" s="20" t="s">
        <v>366</v>
      </c>
      <c r="J4118" t="s">
        <v>33</v>
      </c>
      <c r="K4118" t="s">
        <v>34</v>
      </c>
      <c r="L4118" t="s">
        <v>35</v>
      </c>
      <c r="M4118" t="s">
        <v>292</v>
      </c>
      <c r="N4118" t="s">
        <v>37</v>
      </c>
      <c r="O4118" t="s">
        <v>9935</v>
      </c>
      <c r="P4118" s="13" t="s">
        <v>27314</v>
      </c>
      <c r="Q4118" s="2" t="s">
        <v>28285</v>
      </c>
      <c r="R4118" t="s">
        <v>9935</v>
      </c>
      <c r="S4118" s="13" t="s">
        <v>27314</v>
      </c>
      <c r="T4118" t="s">
        <v>28286</v>
      </c>
      <c r="U4118" t="s">
        <v>200</v>
      </c>
      <c r="V4118" t="s">
        <v>37</v>
      </c>
      <c r="W4118" t="s">
        <v>42</v>
      </c>
      <c r="X4118" t="s">
        <v>135</v>
      </c>
      <c r="Y4118" t="s">
        <v>44</v>
      </c>
      <c r="Z4118" t="s">
        <v>136</v>
      </c>
      <c r="AA4118" t="s">
        <v>9939</v>
      </c>
      <c r="AB4118" t="s">
        <v>124</v>
      </c>
      <c r="AC4118" t="s">
        <v>28287</v>
      </c>
      <c r="AD4118" t="s">
        <v>28288</v>
      </c>
      <c r="AE4118" t="s">
        <v>28289</v>
      </c>
      <c r="AF4118" t="s">
        <v>51</v>
      </c>
    </row>
    <row r="4119" spans="3:32" x14ac:dyDescent="0.3">
      <c r="C4119" s="21">
        <v>2707004</v>
      </c>
      <c r="D4119" s="20" t="s">
        <v>102</v>
      </c>
      <c r="E4119" s="20" t="s">
        <v>63</v>
      </c>
      <c r="F4119" s="45" t="s">
        <v>27501</v>
      </c>
      <c r="G4119" s="44" t="s">
        <v>27360</v>
      </c>
      <c r="H4119" s="20" t="s">
        <v>366</v>
      </c>
      <c r="J4119" t="s">
        <v>33</v>
      </c>
      <c r="K4119" t="s">
        <v>382</v>
      </c>
      <c r="L4119" t="s">
        <v>35</v>
      </c>
      <c r="M4119" t="s">
        <v>52</v>
      </c>
      <c r="N4119" t="s">
        <v>37</v>
      </c>
      <c r="O4119" t="s">
        <v>28085</v>
      </c>
      <c r="P4119" s="13" t="s">
        <v>26943</v>
      </c>
      <c r="Q4119" s="2" t="s">
        <v>28086</v>
      </c>
      <c r="R4119" t="s">
        <v>28085</v>
      </c>
      <c r="S4119" s="13" t="s">
        <v>26943</v>
      </c>
      <c r="T4119" t="s">
        <v>28087</v>
      </c>
      <c r="U4119" t="s">
        <v>28088</v>
      </c>
      <c r="V4119" t="s">
        <v>37</v>
      </c>
      <c r="W4119" t="s">
        <v>42</v>
      </c>
      <c r="X4119" t="s">
        <v>263</v>
      </c>
      <c r="Y4119" t="s">
        <v>44</v>
      </c>
      <c r="Z4119" t="s">
        <v>264</v>
      </c>
      <c r="AA4119" t="s">
        <v>28089</v>
      </c>
      <c r="AB4119" t="s">
        <v>28090</v>
      </c>
      <c r="AC4119" t="s">
        <v>28091</v>
      </c>
      <c r="AD4119" t="s">
        <v>28092</v>
      </c>
      <c r="AE4119" t="s">
        <v>28093</v>
      </c>
      <c r="AF4119" t="s">
        <v>51</v>
      </c>
    </row>
    <row r="4120" spans="3:32" x14ac:dyDescent="0.3">
      <c r="C4120" s="21">
        <v>2709561</v>
      </c>
      <c r="D4120" s="20" t="s">
        <v>102</v>
      </c>
      <c r="E4120" s="20" t="s">
        <v>63</v>
      </c>
      <c r="F4120" s="45" t="s">
        <v>27757</v>
      </c>
      <c r="G4120" s="44" t="s">
        <v>27360</v>
      </c>
      <c r="H4120" s="20" t="s">
        <v>366</v>
      </c>
      <c r="J4120" t="s">
        <v>33</v>
      </c>
      <c r="K4120" t="s">
        <v>34</v>
      </c>
      <c r="L4120" t="s">
        <v>35</v>
      </c>
      <c r="M4120" t="s">
        <v>64</v>
      </c>
      <c r="N4120" t="s">
        <v>37</v>
      </c>
      <c r="O4120" t="s">
        <v>28218</v>
      </c>
      <c r="P4120" s="13" t="s">
        <v>27010</v>
      </c>
      <c r="Q4120" s="2" t="s">
        <v>44</v>
      </c>
      <c r="R4120" t="s">
        <v>28219</v>
      </c>
      <c r="S4120" s="13" t="s">
        <v>27010</v>
      </c>
      <c r="T4120" t="s">
        <v>28220</v>
      </c>
      <c r="U4120" t="s">
        <v>44</v>
      </c>
      <c r="V4120" t="s">
        <v>37</v>
      </c>
      <c r="W4120" t="s">
        <v>42</v>
      </c>
      <c r="X4120" t="s">
        <v>164</v>
      </c>
      <c r="Y4120" t="s">
        <v>44</v>
      </c>
      <c r="Z4120" t="s">
        <v>78</v>
      </c>
      <c r="AA4120" t="s">
        <v>28221</v>
      </c>
      <c r="AB4120" t="s">
        <v>44</v>
      </c>
      <c r="AC4120" t="s">
        <v>44</v>
      </c>
      <c r="AD4120" t="s">
        <v>28222</v>
      </c>
      <c r="AE4120" t="s">
        <v>28223</v>
      </c>
      <c r="AF4120" t="s">
        <v>51</v>
      </c>
    </row>
    <row r="4121" spans="3:32" x14ac:dyDescent="0.3">
      <c r="C4121" s="21">
        <v>2707434</v>
      </c>
      <c r="D4121" s="20" t="s">
        <v>102</v>
      </c>
      <c r="E4121" s="20" t="s">
        <v>63</v>
      </c>
      <c r="F4121" s="45" t="s">
        <v>27981</v>
      </c>
      <c r="G4121" s="44" t="s">
        <v>27360</v>
      </c>
      <c r="H4121" s="20" t="s">
        <v>366</v>
      </c>
      <c r="J4121" t="s">
        <v>33</v>
      </c>
      <c r="K4121" t="s">
        <v>34</v>
      </c>
      <c r="L4121" t="s">
        <v>35</v>
      </c>
      <c r="M4121" t="s">
        <v>36</v>
      </c>
      <c r="N4121" t="s">
        <v>37</v>
      </c>
      <c r="O4121" t="s">
        <v>28033</v>
      </c>
      <c r="P4121" s="13" t="s">
        <v>26943</v>
      </c>
      <c r="Q4121" s="2" t="s">
        <v>28034</v>
      </c>
      <c r="R4121" t="s">
        <v>28033</v>
      </c>
      <c r="S4121" s="13" t="s">
        <v>26943</v>
      </c>
      <c r="T4121" t="s">
        <v>28035</v>
      </c>
      <c r="U4121" t="s">
        <v>28036</v>
      </c>
      <c r="V4121" t="s">
        <v>37</v>
      </c>
      <c r="W4121" t="s">
        <v>42</v>
      </c>
      <c r="X4121" t="s">
        <v>732</v>
      </c>
      <c r="Y4121" t="s">
        <v>44</v>
      </c>
      <c r="Z4121" t="s">
        <v>45</v>
      </c>
      <c r="AA4121" t="s">
        <v>28037</v>
      </c>
      <c r="AB4121" t="s">
        <v>28038</v>
      </c>
      <c r="AC4121" t="s">
        <v>28038</v>
      </c>
      <c r="AD4121" t="s">
        <v>28039</v>
      </c>
      <c r="AE4121" t="s">
        <v>28040</v>
      </c>
      <c r="AF4121" t="s">
        <v>115</v>
      </c>
    </row>
    <row r="4122" spans="3:32" x14ac:dyDescent="0.3">
      <c r="C4122" s="21">
        <v>2707887</v>
      </c>
      <c r="D4122" s="20" t="s">
        <v>102</v>
      </c>
      <c r="E4122" s="20" t="s">
        <v>63</v>
      </c>
      <c r="F4122" s="45" t="s">
        <v>27981</v>
      </c>
      <c r="G4122" s="44" t="s">
        <v>27360</v>
      </c>
      <c r="H4122" s="20" t="s">
        <v>366</v>
      </c>
      <c r="J4122" t="s">
        <v>33</v>
      </c>
      <c r="K4122" t="s">
        <v>34</v>
      </c>
      <c r="L4122" t="s">
        <v>35</v>
      </c>
      <c r="M4122" t="s">
        <v>64</v>
      </c>
      <c r="N4122" t="s">
        <v>37</v>
      </c>
      <c r="O4122" t="s">
        <v>28041</v>
      </c>
      <c r="P4122" s="13" t="s">
        <v>26943</v>
      </c>
      <c r="Q4122" s="2" t="s">
        <v>28042</v>
      </c>
      <c r="R4122" t="s">
        <v>28043</v>
      </c>
      <c r="S4122" s="13" t="s">
        <v>26943</v>
      </c>
      <c r="T4122" t="s">
        <v>28044</v>
      </c>
      <c r="U4122" t="s">
        <v>28045</v>
      </c>
      <c r="V4122" t="s">
        <v>37</v>
      </c>
      <c r="W4122" t="s">
        <v>42</v>
      </c>
      <c r="X4122" t="s">
        <v>8033</v>
      </c>
      <c r="Y4122" t="s">
        <v>44</v>
      </c>
      <c r="Z4122" t="s">
        <v>4991</v>
      </c>
      <c r="AA4122" t="s">
        <v>28046</v>
      </c>
      <c r="AB4122" t="s">
        <v>28047</v>
      </c>
      <c r="AC4122" t="s">
        <v>124</v>
      </c>
      <c r="AD4122" t="s">
        <v>28048</v>
      </c>
      <c r="AE4122" t="s">
        <v>28049</v>
      </c>
      <c r="AF4122" t="s">
        <v>115</v>
      </c>
    </row>
    <row r="4123" spans="3:32" x14ac:dyDescent="0.3">
      <c r="C4123" s="21">
        <v>2708340</v>
      </c>
      <c r="D4123" s="20" t="s">
        <v>102</v>
      </c>
      <c r="E4123" s="20" t="s">
        <v>63</v>
      </c>
      <c r="F4123" s="45" t="s">
        <v>28126</v>
      </c>
      <c r="G4123" s="44" t="s">
        <v>27360</v>
      </c>
      <c r="H4123" s="20" t="s">
        <v>366</v>
      </c>
      <c r="J4123" t="s">
        <v>33</v>
      </c>
      <c r="K4123" t="s">
        <v>34</v>
      </c>
      <c r="L4123" t="s">
        <v>35</v>
      </c>
      <c r="M4123" t="s">
        <v>292</v>
      </c>
      <c r="N4123" t="s">
        <v>37</v>
      </c>
      <c r="O4123" t="s">
        <v>28127</v>
      </c>
      <c r="P4123" s="13" t="s">
        <v>27010</v>
      </c>
      <c r="Q4123" s="2" t="s">
        <v>44</v>
      </c>
      <c r="R4123" t="s">
        <v>28128</v>
      </c>
      <c r="S4123" s="13" t="s">
        <v>27010</v>
      </c>
      <c r="T4123" t="s">
        <v>28129</v>
      </c>
      <c r="U4123" t="s">
        <v>44</v>
      </c>
      <c r="V4123" t="s">
        <v>37</v>
      </c>
      <c r="W4123" t="s">
        <v>42</v>
      </c>
      <c r="X4123" t="s">
        <v>164</v>
      </c>
      <c r="Y4123" t="s">
        <v>44</v>
      </c>
      <c r="Z4123" t="s">
        <v>78</v>
      </c>
      <c r="AA4123" t="s">
        <v>28130</v>
      </c>
      <c r="AB4123" t="s">
        <v>5844</v>
      </c>
      <c r="AC4123" t="s">
        <v>44</v>
      </c>
      <c r="AD4123" t="s">
        <v>8312</v>
      </c>
      <c r="AE4123" t="s">
        <v>28131</v>
      </c>
      <c r="AF4123" t="s">
        <v>115</v>
      </c>
    </row>
    <row r="4124" spans="3:32" x14ac:dyDescent="0.3">
      <c r="C4124" s="21">
        <v>2708397</v>
      </c>
      <c r="D4124" s="20" t="s">
        <v>102</v>
      </c>
      <c r="E4124" s="20" t="s">
        <v>63</v>
      </c>
      <c r="F4124" s="45" t="s">
        <v>28126</v>
      </c>
      <c r="G4124" s="44" t="s">
        <v>27360</v>
      </c>
      <c r="H4124" s="20" t="s">
        <v>366</v>
      </c>
      <c r="J4124" t="s">
        <v>33</v>
      </c>
      <c r="K4124" t="s">
        <v>34</v>
      </c>
      <c r="L4124" t="s">
        <v>35</v>
      </c>
      <c r="M4124" t="s">
        <v>36</v>
      </c>
      <c r="N4124" t="s">
        <v>37</v>
      </c>
      <c r="O4124" t="s">
        <v>28132</v>
      </c>
      <c r="P4124" s="13" t="s">
        <v>27010</v>
      </c>
      <c r="Q4124" s="2" t="s">
        <v>28133</v>
      </c>
      <c r="R4124" t="s">
        <v>28134</v>
      </c>
      <c r="S4124" s="13" t="s">
        <v>27010</v>
      </c>
      <c r="T4124" t="s">
        <v>28135</v>
      </c>
      <c r="U4124" t="s">
        <v>44</v>
      </c>
      <c r="V4124" t="s">
        <v>37</v>
      </c>
      <c r="W4124" t="s">
        <v>42</v>
      </c>
      <c r="X4124" t="s">
        <v>19052</v>
      </c>
      <c r="Y4124" t="s">
        <v>44</v>
      </c>
      <c r="Z4124" t="s">
        <v>78</v>
      </c>
      <c r="AA4124" t="s">
        <v>28136</v>
      </c>
      <c r="AB4124" t="s">
        <v>28137</v>
      </c>
      <c r="AC4124" t="s">
        <v>28138</v>
      </c>
      <c r="AD4124" t="s">
        <v>976</v>
      </c>
      <c r="AE4124" t="s">
        <v>28139</v>
      </c>
      <c r="AF4124" t="s">
        <v>115</v>
      </c>
    </row>
    <row r="4125" spans="3:32" x14ac:dyDescent="0.3">
      <c r="C4125" s="21">
        <v>2708479</v>
      </c>
      <c r="D4125" s="20" t="s">
        <v>102</v>
      </c>
      <c r="E4125" s="20" t="s">
        <v>63</v>
      </c>
      <c r="F4125" s="45" t="s">
        <v>28126</v>
      </c>
      <c r="G4125" s="44" t="s">
        <v>27360</v>
      </c>
      <c r="H4125" s="20" t="s">
        <v>366</v>
      </c>
      <c r="J4125" t="s">
        <v>33</v>
      </c>
      <c r="K4125" t="s">
        <v>34</v>
      </c>
      <c r="L4125" t="s">
        <v>35</v>
      </c>
      <c r="M4125" t="s">
        <v>64</v>
      </c>
      <c r="N4125" t="s">
        <v>37</v>
      </c>
      <c r="O4125" t="s">
        <v>28140</v>
      </c>
      <c r="P4125" s="13" t="s">
        <v>27010</v>
      </c>
      <c r="Q4125" s="2" t="s">
        <v>44</v>
      </c>
      <c r="R4125" t="s">
        <v>28141</v>
      </c>
      <c r="S4125" s="13" t="s">
        <v>27010</v>
      </c>
      <c r="T4125" t="s">
        <v>28142</v>
      </c>
      <c r="U4125" t="s">
        <v>44</v>
      </c>
      <c r="V4125" t="s">
        <v>37</v>
      </c>
      <c r="W4125" t="s">
        <v>42</v>
      </c>
      <c r="X4125" t="s">
        <v>164</v>
      </c>
      <c r="Y4125" t="s">
        <v>44</v>
      </c>
      <c r="Z4125" t="s">
        <v>78</v>
      </c>
      <c r="AA4125" t="s">
        <v>28143</v>
      </c>
      <c r="AB4125" t="s">
        <v>7748</v>
      </c>
      <c r="AC4125" t="s">
        <v>44</v>
      </c>
      <c r="AD4125" t="s">
        <v>28144</v>
      </c>
      <c r="AE4125" t="s">
        <v>28145</v>
      </c>
      <c r="AF4125" t="s">
        <v>115</v>
      </c>
    </row>
    <row r="4126" spans="3:32" x14ac:dyDescent="0.3">
      <c r="C4126" s="21">
        <v>2708592</v>
      </c>
      <c r="D4126" s="20" t="s">
        <v>102</v>
      </c>
      <c r="E4126" s="20" t="s">
        <v>63</v>
      </c>
      <c r="F4126" s="45" t="s">
        <v>28126</v>
      </c>
      <c r="G4126" s="44" t="s">
        <v>27360</v>
      </c>
      <c r="H4126" s="20" t="s">
        <v>366</v>
      </c>
      <c r="J4126" t="s">
        <v>33</v>
      </c>
      <c r="K4126" t="s">
        <v>34</v>
      </c>
      <c r="L4126" t="s">
        <v>35</v>
      </c>
      <c r="M4126" t="s">
        <v>36</v>
      </c>
      <c r="N4126" t="s">
        <v>37</v>
      </c>
      <c r="O4126" t="s">
        <v>2264</v>
      </c>
      <c r="P4126" s="13" t="s">
        <v>27010</v>
      </c>
      <c r="Q4126" s="2" t="s">
        <v>44</v>
      </c>
      <c r="R4126" t="s">
        <v>2265</v>
      </c>
      <c r="S4126" s="13" t="s">
        <v>27010</v>
      </c>
      <c r="T4126" t="s">
        <v>2266</v>
      </c>
      <c r="U4126" t="s">
        <v>44</v>
      </c>
      <c r="V4126" t="s">
        <v>37</v>
      </c>
      <c r="W4126" t="s">
        <v>42</v>
      </c>
      <c r="X4126" t="s">
        <v>164</v>
      </c>
      <c r="Y4126" t="s">
        <v>44</v>
      </c>
      <c r="Z4126" t="s">
        <v>78</v>
      </c>
      <c r="AA4126" t="s">
        <v>2267</v>
      </c>
      <c r="AB4126" t="s">
        <v>2268</v>
      </c>
      <c r="AC4126" t="s">
        <v>44</v>
      </c>
      <c r="AD4126" t="s">
        <v>2269</v>
      </c>
      <c r="AE4126" t="s">
        <v>28146</v>
      </c>
      <c r="AF4126" t="s">
        <v>115</v>
      </c>
    </row>
    <row r="4127" spans="3:32" x14ac:dyDescent="0.3">
      <c r="C4127" s="21">
        <v>2708780</v>
      </c>
      <c r="D4127" s="20" t="s">
        <v>102</v>
      </c>
      <c r="E4127" s="20" t="s">
        <v>63</v>
      </c>
      <c r="F4127" s="45" t="s">
        <v>28126</v>
      </c>
      <c r="G4127" s="44" t="s">
        <v>27360</v>
      </c>
      <c r="H4127" s="20" t="s">
        <v>366</v>
      </c>
      <c r="J4127" t="s">
        <v>33</v>
      </c>
      <c r="K4127" t="s">
        <v>34</v>
      </c>
      <c r="L4127" t="s">
        <v>35</v>
      </c>
      <c r="M4127" t="s">
        <v>36</v>
      </c>
      <c r="N4127" t="s">
        <v>37</v>
      </c>
      <c r="O4127" t="s">
        <v>28290</v>
      </c>
      <c r="P4127" s="13" t="s">
        <v>27010</v>
      </c>
      <c r="Q4127" s="2" t="s">
        <v>44</v>
      </c>
      <c r="R4127" t="s">
        <v>28291</v>
      </c>
      <c r="S4127" s="13" t="s">
        <v>27010</v>
      </c>
      <c r="T4127" t="s">
        <v>28292</v>
      </c>
      <c r="U4127" t="s">
        <v>44</v>
      </c>
      <c r="V4127" t="s">
        <v>37</v>
      </c>
      <c r="W4127" t="s">
        <v>42</v>
      </c>
      <c r="X4127" t="s">
        <v>164</v>
      </c>
      <c r="Y4127" t="s">
        <v>44</v>
      </c>
      <c r="Z4127" t="s">
        <v>78</v>
      </c>
      <c r="AA4127" t="s">
        <v>28293</v>
      </c>
      <c r="AB4127" t="s">
        <v>28294</v>
      </c>
      <c r="AC4127" t="s">
        <v>44</v>
      </c>
      <c r="AD4127" t="s">
        <v>28295</v>
      </c>
      <c r="AE4127" t="s">
        <v>28296</v>
      </c>
      <c r="AF4127" t="s">
        <v>115</v>
      </c>
    </row>
    <row r="4128" spans="3:32" x14ac:dyDescent="0.3">
      <c r="C4128" s="21">
        <v>2708792</v>
      </c>
      <c r="D4128" s="20" t="s">
        <v>102</v>
      </c>
      <c r="E4128" s="20" t="s">
        <v>141</v>
      </c>
      <c r="F4128" s="45" t="s">
        <v>28126</v>
      </c>
      <c r="G4128" s="44" t="s">
        <v>27360</v>
      </c>
      <c r="H4128" s="20" t="s">
        <v>366</v>
      </c>
      <c r="J4128" t="s">
        <v>33</v>
      </c>
      <c r="K4128" t="s">
        <v>34</v>
      </c>
      <c r="L4128" t="s">
        <v>35</v>
      </c>
      <c r="M4128" t="s">
        <v>36</v>
      </c>
      <c r="N4128" t="s">
        <v>37</v>
      </c>
      <c r="O4128" t="s">
        <v>28147</v>
      </c>
      <c r="P4128" s="13" t="s">
        <v>27010</v>
      </c>
      <c r="Q4128" s="2" t="s">
        <v>28148</v>
      </c>
      <c r="R4128" t="s">
        <v>28147</v>
      </c>
      <c r="S4128" s="13" t="s">
        <v>27010</v>
      </c>
      <c r="T4128" t="s">
        <v>28149</v>
      </c>
      <c r="U4128" t="s">
        <v>28150</v>
      </c>
      <c r="V4128" t="s">
        <v>37</v>
      </c>
      <c r="W4128" t="s">
        <v>42</v>
      </c>
      <c r="X4128" t="s">
        <v>97</v>
      </c>
      <c r="Y4128" t="s">
        <v>44</v>
      </c>
      <c r="Z4128" t="s">
        <v>78</v>
      </c>
      <c r="AA4128" t="s">
        <v>28151</v>
      </c>
      <c r="AB4128" t="s">
        <v>44</v>
      </c>
      <c r="AC4128" t="s">
        <v>28152</v>
      </c>
      <c r="AD4128" t="s">
        <v>28153</v>
      </c>
      <c r="AE4128" t="s">
        <v>28154</v>
      </c>
      <c r="AF4128" t="s">
        <v>115</v>
      </c>
    </row>
    <row r="4129" spans="3:32" x14ac:dyDescent="0.3">
      <c r="C4129" s="21">
        <v>2708909</v>
      </c>
      <c r="D4129" s="20" t="s">
        <v>102</v>
      </c>
      <c r="E4129" s="20" t="s">
        <v>63</v>
      </c>
      <c r="F4129" s="45" t="s">
        <v>28126</v>
      </c>
      <c r="G4129" s="44" t="s">
        <v>27360</v>
      </c>
      <c r="H4129" s="20" t="s">
        <v>366</v>
      </c>
      <c r="J4129" t="s">
        <v>33</v>
      </c>
      <c r="K4129" t="s">
        <v>34</v>
      </c>
      <c r="L4129" t="s">
        <v>35</v>
      </c>
      <c r="M4129" t="s">
        <v>36</v>
      </c>
      <c r="N4129" t="s">
        <v>37</v>
      </c>
      <c r="O4129" t="s">
        <v>28297</v>
      </c>
      <c r="P4129" s="13" t="s">
        <v>27010</v>
      </c>
      <c r="Q4129" s="2" t="s">
        <v>44</v>
      </c>
      <c r="R4129" t="s">
        <v>28298</v>
      </c>
      <c r="S4129" s="13" t="s">
        <v>27010</v>
      </c>
      <c r="T4129" t="s">
        <v>28299</v>
      </c>
      <c r="U4129" t="s">
        <v>44</v>
      </c>
      <c r="V4129" t="s">
        <v>37</v>
      </c>
      <c r="W4129" t="s">
        <v>42</v>
      </c>
      <c r="X4129" t="s">
        <v>164</v>
      </c>
      <c r="Y4129" t="s">
        <v>44</v>
      </c>
      <c r="Z4129" t="s">
        <v>78</v>
      </c>
      <c r="AA4129" t="s">
        <v>28300</v>
      </c>
      <c r="AB4129" t="s">
        <v>44</v>
      </c>
      <c r="AC4129" t="s">
        <v>44</v>
      </c>
      <c r="AD4129" t="s">
        <v>28301</v>
      </c>
      <c r="AE4129" t="s">
        <v>28302</v>
      </c>
      <c r="AF4129" t="s">
        <v>115</v>
      </c>
    </row>
    <row r="4130" spans="3:32" x14ac:dyDescent="0.3">
      <c r="C4130" s="21">
        <v>2709026</v>
      </c>
      <c r="D4130" s="20" t="s">
        <v>102</v>
      </c>
      <c r="E4130" s="20" t="s">
        <v>63</v>
      </c>
      <c r="F4130" s="45" t="s">
        <v>28126</v>
      </c>
      <c r="G4130" s="44" t="s">
        <v>27360</v>
      </c>
      <c r="H4130" s="20" t="s">
        <v>366</v>
      </c>
      <c r="J4130" t="s">
        <v>33</v>
      </c>
      <c r="K4130" t="s">
        <v>34</v>
      </c>
      <c r="L4130" t="s">
        <v>35</v>
      </c>
      <c r="M4130" t="s">
        <v>143</v>
      </c>
      <c r="N4130" t="s">
        <v>37</v>
      </c>
      <c r="O4130" t="s">
        <v>28155</v>
      </c>
      <c r="P4130" s="13" t="s">
        <v>27010</v>
      </c>
      <c r="Q4130" s="2" t="s">
        <v>28156</v>
      </c>
      <c r="R4130" t="s">
        <v>28157</v>
      </c>
      <c r="S4130" s="13" t="s">
        <v>27010</v>
      </c>
      <c r="T4130" t="s">
        <v>28158</v>
      </c>
      <c r="U4130" t="s">
        <v>28159</v>
      </c>
      <c r="V4130" t="s">
        <v>37</v>
      </c>
      <c r="W4130" t="s">
        <v>42</v>
      </c>
      <c r="X4130" t="s">
        <v>19368</v>
      </c>
      <c r="Y4130" t="s">
        <v>44</v>
      </c>
      <c r="Z4130" t="s">
        <v>359</v>
      </c>
      <c r="AA4130" t="s">
        <v>28160</v>
      </c>
      <c r="AB4130" t="s">
        <v>124</v>
      </c>
      <c r="AC4130" t="s">
        <v>28161</v>
      </c>
      <c r="AD4130" t="s">
        <v>28162</v>
      </c>
      <c r="AE4130" t="s">
        <v>28163</v>
      </c>
      <c r="AF4130" t="s">
        <v>115</v>
      </c>
    </row>
    <row r="4131" spans="3:32" x14ac:dyDescent="0.3">
      <c r="C4131" s="21">
        <v>2709032</v>
      </c>
      <c r="D4131" s="20" t="s">
        <v>102</v>
      </c>
      <c r="E4131" s="20" t="s">
        <v>63</v>
      </c>
      <c r="F4131" s="45" t="s">
        <v>28126</v>
      </c>
      <c r="G4131" s="44" t="s">
        <v>27360</v>
      </c>
      <c r="H4131" s="20" t="s">
        <v>366</v>
      </c>
      <c r="J4131" t="s">
        <v>33</v>
      </c>
      <c r="K4131" t="s">
        <v>34</v>
      </c>
      <c r="L4131" t="s">
        <v>35</v>
      </c>
      <c r="M4131" t="s">
        <v>36</v>
      </c>
      <c r="N4131" t="s">
        <v>37</v>
      </c>
      <c r="O4131" t="s">
        <v>28303</v>
      </c>
      <c r="P4131" s="13" t="s">
        <v>27010</v>
      </c>
      <c r="Q4131" s="2" t="s">
        <v>44</v>
      </c>
      <c r="R4131" t="s">
        <v>28304</v>
      </c>
      <c r="S4131" s="13" t="s">
        <v>27010</v>
      </c>
      <c r="T4131" t="s">
        <v>28305</v>
      </c>
      <c r="U4131" t="s">
        <v>44</v>
      </c>
      <c r="V4131" t="s">
        <v>37</v>
      </c>
      <c r="W4131" t="s">
        <v>42</v>
      </c>
      <c r="X4131" t="s">
        <v>164</v>
      </c>
      <c r="Y4131" t="s">
        <v>44</v>
      </c>
      <c r="Z4131" t="s">
        <v>78</v>
      </c>
      <c r="AA4131" t="s">
        <v>28306</v>
      </c>
      <c r="AB4131" t="s">
        <v>28307</v>
      </c>
      <c r="AC4131" t="s">
        <v>44</v>
      </c>
      <c r="AD4131" t="s">
        <v>28308</v>
      </c>
      <c r="AE4131" t="s">
        <v>28309</v>
      </c>
      <c r="AF4131" t="s">
        <v>115</v>
      </c>
    </row>
    <row r="4132" spans="3:32" x14ac:dyDescent="0.3">
      <c r="C4132" s="21">
        <v>2709153</v>
      </c>
      <c r="D4132" s="20" t="s">
        <v>102</v>
      </c>
      <c r="E4132" s="20" t="s">
        <v>63</v>
      </c>
      <c r="F4132" s="45" t="s">
        <v>28126</v>
      </c>
      <c r="G4132" s="44" t="s">
        <v>27360</v>
      </c>
      <c r="H4132" s="20" t="s">
        <v>366</v>
      </c>
      <c r="J4132" t="s">
        <v>33</v>
      </c>
      <c r="K4132" t="s">
        <v>34</v>
      </c>
      <c r="L4132" t="s">
        <v>35</v>
      </c>
      <c r="M4132" t="s">
        <v>64</v>
      </c>
      <c r="N4132" t="s">
        <v>37</v>
      </c>
      <c r="O4132" t="s">
        <v>15672</v>
      </c>
      <c r="P4132" s="13" t="s">
        <v>27010</v>
      </c>
      <c r="Q4132" s="2" t="s">
        <v>44</v>
      </c>
      <c r="R4132" t="s">
        <v>15673</v>
      </c>
      <c r="S4132" s="13" t="s">
        <v>27010</v>
      </c>
      <c r="T4132" t="s">
        <v>15674</v>
      </c>
      <c r="U4132" t="s">
        <v>44</v>
      </c>
      <c r="V4132" t="s">
        <v>37</v>
      </c>
      <c r="W4132" t="s">
        <v>42</v>
      </c>
      <c r="X4132" t="s">
        <v>164</v>
      </c>
      <c r="Y4132" t="s">
        <v>44</v>
      </c>
      <c r="Z4132" t="s">
        <v>78</v>
      </c>
      <c r="AA4132" t="s">
        <v>15675</v>
      </c>
      <c r="AB4132" t="s">
        <v>44</v>
      </c>
      <c r="AC4132" t="s">
        <v>44</v>
      </c>
      <c r="AD4132" t="s">
        <v>15676</v>
      </c>
      <c r="AE4132" t="s">
        <v>28310</v>
      </c>
      <c r="AF4132" t="s">
        <v>115</v>
      </c>
    </row>
    <row r="4133" spans="3:32" x14ac:dyDescent="0.3">
      <c r="C4133" s="21">
        <v>2697539</v>
      </c>
      <c r="D4133" s="20" t="s">
        <v>102</v>
      </c>
      <c r="E4133" s="20" t="s">
        <v>63</v>
      </c>
      <c r="F4133" s="45" t="s">
        <v>27360</v>
      </c>
      <c r="G4133" s="44">
        <v>45245</v>
      </c>
      <c r="H4133" s="20" t="s">
        <v>366</v>
      </c>
      <c r="J4133" t="s">
        <v>33</v>
      </c>
      <c r="K4133" t="s">
        <v>382</v>
      </c>
      <c r="L4133" t="s">
        <v>35</v>
      </c>
      <c r="M4133" t="s">
        <v>52</v>
      </c>
      <c r="N4133" t="s">
        <v>37</v>
      </c>
      <c r="O4133" t="s">
        <v>28353</v>
      </c>
      <c r="P4133" s="13" t="s">
        <v>26167</v>
      </c>
      <c r="Q4133" s="2" t="s">
        <v>44</v>
      </c>
      <c r="R4133" t="s">
        <v>28354</v>
      </c>
      <c r="S4133" s="13" t="s">
        <v>26167</v>
      </c>
      <c r="T4133" t="s">
        <v>28355</v>
      </c>
      <c r="U4133" t="s">
        <v>44</v>
      </c>
      <c r="V4133" t="s">
        <v>37</v>
      </c>
      <c r="W4133" t="s">
        <v>42</v>
      </c>
      <c r="X4133" t="s">
        <v>164</v>
      </c>
      <c r="Y4133" t="s">
        <v>44</v>
      </c>
      <c r="Z4133" t="s">
        <v>78</v>
      </c>
      <c r="AA4133" t="s">
        <v>28356</v>
      </c>
      <c r="AB4133" t="s">
        <v>28357</v>
      </c>
      <c r="AC4133" t="s">
        <v>44</v>
      </c>
      <c r="AD4133" t="s">
        <v>28358</v>
      </c>
      <c r="AE4133" t="s">
        <v>28359</v>
      </c>
      <c r="AF4133" t="s">
        <v>115</v>
      </c>
    </row>
    <row r="4134" spans="3:32" x14ac:dyDescent="0.3">
      <c r="C4134" s="21">
        <v>2702836</v>
      </c>
      <c r="D4134" s="20" t="s">
        <v>29</v>
      </c>
      <c r="E4134" s="20" t="s">
        <v>63</v>
      </c>
      <c r="F4134" s="45" t="s">
        <v>27360</v>
      </c>
      <c r="G4134" s="44">
        <v>45245</v>
      </c>
      <c r="H4134" s="20" t="s">
        <v>366</v>
      </c>
      <c r="J4134" t="s">
        <v>33</v>
      </c>
      <c r="K4134" t="s">
        <v>382</v>
      </c>
      <c r="L4134" t="s">
        <v>35</v>
      </c>
      <c r="M4134" t="s">
        <v>143</v>
      </c>
      <c r="N4134" t="s">
        <v>37</v>
      </c>
      <c r="O4134" t="s">
        <v>28360</v>
      </c>
      <c r="P4134" s="13" t="s">
        <v>26755</v>
      </c>
      <c r="Q4134" s="2" t="s">
        <v>28361</v>
      </c>
      <c r="R4134" t="s">
        <v>28360</v>
      </c>
      <c r="S4134" s="13" t="s">
        <v>26755</v>
      </c>
      <c r="T4134" t="s">
        <v>28362</v>
      </c>
      <c r="U4134" t="s">
        <v>28363</v>
      </c>
      <c r="V4134" t="s">
        <v>37</v>
      </c>
      <c r="W4134" t="s">
        <v>42</v>
      </c>
      <c r="X4134" t="s">
        <v>1338</v>
      </c>
      <c r="Y4134" t="s">
        <v>44</v>
      </c>
      <c r="Z4134" t="s">
        <v>387</v>
      </c>
      <c r="AA4134" t="s">
        <v>28364</v>
      </c>
      <c r="AB4134" t="s">
        <v>28365</v>
      </c>
      <c r="AC4134" t="s">
        <v>28366</v>
      </c>
      <c r="AD4134" t="s">
        <v>28367</v>
      </c>
      <c r="AE4134" t="s">
        <v>28368</v>
      </c>
      <c r="AF4134" t="s">
        <v>51</v>
      </c>
    </row>
    <row r="4135" spans="3:32" x14ac:dyDescent="0.3">
      <c r="C4135" s="21">
        <v>2703358</v>
      </c>
      <c r="D4135" s="20" t="s">
        <v>29</v>
      </c>
      <c r="E4135" s="20" t="s">
        <v>63</v>
      </c>
      <c r="F4135" s="45" t="s">
        <v>27360</v>
      </c>
      <c r="G4135" s="44">
        <v>45245</v>
      </c>
      <c r="H4135" s="20" t="s">
        <v>366</v>
      </c>
      <c r="J4135" t="s">
        <v>33</v>
      </c>
      <c r="K4135" t="s">
        <v>382</v>
      </c>
      <c r="L4135" t="s">
        <v>35</v>
      </c>
      <c r="M4135" t="s">
        <v>143</v>
      </c>
      <c r="N4135" t="s">
        <v>37</v>
      </c>
      <c r="O4135" t="s">
        <v>28369</v>
      </c>
      <c r="P4135" s="13" t="s">
        <v>26755</v>
      </c>
      <c r="Q4135" s="2" t="s">
        <v>28370</v>
      </c>
      <c r="R4135" t="s">
        <v>28371</v>
      </c>
      <c r="S4135" s="13" t="s">
        <v>26755</v>
      </c>
      <c r="T4135" t="s">
        <v>28372</v>
      </c>
      <c r="U4135" t="s">
        <v>200</v>
      </c>
      <c r="V4135" t="s">
        <v>37</v>
      </c>
      <c r="W4135" t="s">
        <v>42</v>
      </c>
      <c r="X4135" t="s">
        <v>20164</v>
      </c>
      <c r="Y4135" t="s">
        <v>44</v>
      </c>
      <c r="Z4135" t="s">
        <v>1426</v>
      </c>
      <c r="AA4135" t="s">
        <v>28373</v>
      </c>
      <c r="AB4135" t="s">
        <v>44</v>
      </c>
      <c r="AC4135" t="s">
        <v>28374</v>
      </c>
      <c r="AD4135" t="s">
        <v>28375</v>
      </c>
      <c r="AE4135" t="s">
        <v>28376</v>
      </c>
      <c r="AF4135" t="s">
        <v>28377</v>
      </c>
    </row>
    <row r="4136" spans="3:32" x14ac:dyDescent="0.3">
      <c r="C4136" s="21">
        <v>2703532</v>
      </c>
      <c r="D4136" s="20" t="s">
        <v>29</v>
      </c>
      <c r="E4136" s="20" t="s">
        <v>63</v>
      </c>
      <c r="F4136" s="45" t="s">
        <v>27360</v>
      </c>
      <c r="G4136" s="44">
        <v>45245</v>
      </c>
      <c r="H4136" s="20" t="s">
        <v>366</v>
      </c>
      <c r="J4136" t="s">
        <v>33</v>
      </c>
      <c r="K4136" t="s">
        <v>382</v>
      </c>
      <c r="L4136" t="s">
        <v>35</v>
      </c>
      <c r="M4136" t="s">
        <v>117</v>
      </c>
      <c r="N4136" t="s">
        <v>37</v>
      </c>
      <c r="O4136" t="s">
        <v>7664</v>
      </c>
      <c r="P4136" s="13" t="s">
        <v>26755</v>
      </c>
      <c r="Q4136" s="2" t="s">
        <v>28378</v>
      </c>
      <c r="R4136" t="s">
        <v>7664</v>
      </c>
      <c r="S4136" s="13" t="s">
        <v>26755</v>
      </c>
      <c r="T4136" t="s">
        <v>7665</v>
      </c>
      <c r="U4136" t="s">
        <v>7666</v>
      </c>
      <c r="V4136" t="s">
        <v>37</v>
      </c>
      <c r="W4136" t="s">
        <v>42</v>
      </c>
      <c r="X4136" t="s">
        <v>28379</v>
      </c>
      <c r="Y4136" t="s">
        <v>44</v>
      </c>
      <c r="Z4136" t="s">
        <v>28380</v>
      </c>
      <c r="AA4136" t="s">
        <v>7668</v>
      </c>
      <c r="AB4136" t="s">
        <v>26079</v>
      </c>
      <c r="AC4136" t="s">
        <v>7669</v>
      </c>
      <c r="AD4136" t="s">
        <v>7671</v>
      </c>
      <c r="AE4136" t="s">
        <v>28381</v>
      </c>
      <c r="AF4136" t="s">
        <v>51</v>
      </c>
    </row>
    <row r="4137" spans="3:32" x14ac:dyDescent="0.3">
      <c r="C4137" s="21">
        <v>2703628</v>
      </c>
      <c r="D4137" s="20" t="s">
        <v>29</v>
      </c>
      <c r="E4137" s="20" t="s">
        <v>63</v>
      </c>
      <c r="F4137" s="45" t="s">
        <v>27360</v>
      </c>
      <c r="G4137" s="44">
        <v>45245</v>
      </c>
      <c r="H4137" s="20" t="s">
        <v>366</v>
      </c>
      <c r="J4137" t="s">
        <v>33</v>
      </c>
      <c r="K4137" t="s">
        <v>382</v>
      </c>
      <c r="L4137" t="s">
        <v>35</v>
      </c>
      <c r="M4137" t="s">
        <v>143</v>
      </c>
      <c r="N4137" t="s">
        <v>37</v>
      </c>
      <c r="O4137" t="s">
        <v>28382</v>
      </c>
      <c r="P4137" s="13" t="s">
        <v>26755</v>
      </c>
      <c r="Q4137" s="2" t="s">
        <v>28383</v>
      </c>
      <c r="R4137" t="s">
        <v>28382</v>
      </c>
      <c r="S4137" s="13" t="s">
        <v>26755</v>
      </c>
      <c r="T4137" t="s">
        <v>28384</v>
      </c>
      <c r="U4137" t="s">
        <v>28385</v>
      </c>
      <c r="V4137" t="s">
        <v>37</v>
      </c>
      <c r="W4137" t="s">
        <v>42</v>
      </c>
      <c r="X4137" t="s">
        <v>28386</v>
      </c>
      <c r="Y4137" t="s">
        <v>44</v>
      </c>
      <c r="Z4137" t="s">
        <v>45</v>
      </c>
      <c r="AA4137" t="s">
        <v>28387</v>
      </c>
      <c r="AB4137" t="s">
        <v>124</v>
      </c>
      <c r="AC4137" t="s">
        <v>28388</v>
      </c>
      <c r="AD4137" t="s">
        <v>28389</v>
      </c>
      <c r="AE4137" t="s">
        <v>28390</v>
      </c>
      <c r="AF4137" t="s">
        <v>51</v>
      </c>
    </row>
    <row r="4138" spans="3:32" x14ac:dyDescent="0.3">
      <c r="C4138" s="21">
        <v>2706264</v>
      </c>
      <c r="D4138" s="20" t="s">
        <v>29</v>
      </c>
      <c r="E4138" s="20" t="s">
        <v>280</v>
      </c>
      <c r="F4138" s="45" t="s">
        <v>27501</v>
      </c>
      <c r="G4138" s="44" t="s">
        <v>27501</v>
      </c>
      <c r="H4138" s="20" t="s">
        <v>366</v>
      </c>
      <c r="J4138" t="s">
        <v>33</v>
      </c>
      <c r="K4138" t="s">
        <v>382</v>
      </c>
      <c r="L4138" t="s">
        <v>35</v>
      </c>
      <c r="M4138" t="s">
        <v>52</v>
      </c>
      <c r="N4138" t="s">
        <v>37</v>
      </c>
      <c r="O4138" t="s">
        <v>28430</v>
      </c>
      <c r="P4138" s="13" t="s">
        <v>26943</v>
      </c>
      <c r="Q4138" s="2" t="s">
        <v>28431</v>
      </c>
      <c r="R4138" t="s">
        <v>28432</v>
      </c>
      <c r="S4138" s="13" t="s">
        <v>26943</v>
      </c>
      <c r="T4138" t="s">
        <v>28433</v>
      </c>
      <c r="U4138" t="s">
        <v>28434</v>
      </c>
      <c r="V4138" t="s">
        <v>37</v>
      </c>
      <c r="W4138" t="s">
        <v>42</v>
      </c>
      <c r="X4138" t="s">
        <v>863</v>
      </c>
      <c r="Y4138" t="s">
        <v>44</v>
      </c>
      <c r="Z4138" t="s">
        <v>45</v>
      </c>
      <c r="AA4138" t="s">
        <v>28435</v>
      </c>
      <c r="AB4138" t="s">
        <v>28436</v>
      </c>
      <c r="AC4138" t="s">
        <v>28436</v>
      </c>
      <c r="AD4138" t="s">
        <v>28437</v>
      </c>
      <c r="AE4138" t="s">
        <v>28438</v>
      </c>
      <c r="AF4138" t="s">
        <v>51</v>
      </c>
    </row>
    <row r="4139" spans="3:32" x14ac:dyDescent="0.3">
      <c r="C4139" s="21">
        <v>2706319</v>
      </c>
      <c r="D4139" s="20" t="s">
        <v>29</v>
      </c>
      <c r="E4139" s="20" t="s">
        <v>63</v>
      </c>
      <c r="F4139" s="45" t="s">
        <v>27501</v>
      </c>
      <c r="G4139" s="44" t="s">
        <v>27501</v>
      </c>
      <c r="H4139" s="20" t="s">
        <v>366</v>
      </c>
      <c r="J4139" t="s">
        <v>33</v>
      </c>
      <c r="K4139" t="s">
        <v>382</v>
      </c>
      <c r="L4139" t="s">
        <v>35</v>
      </c>
      <c r="M4139" t="s">
        <v>52</v>
      </c>
      <c r="N4139" t="s">
        <v>37</v>
      </c>
      <c r="O4139" t="s">
        <v>28439</v>
      </c>
      <c r="P4139" s="13" t="s">
        <v>26943</v>
      </c>
      <c r="Q4139" s="2" t="s">
        <v>28440</v>
      </c>
      <c r="R4139" t="s">
        <v>28441</v>
      </c>
      <c r="S4139" s="13" t="s">
        <v>26943</v>
      </c>
      <c r="T4139" t="s">
        <v>28442</v>
      </c>
      <c r="U4139" t="s">
        <v>124</v>
      </c>
      <c r="V4139" t="s">
        <v>37</v>
      </c>
      <c r="W4139" t="s">
        <v>42</v>
      </c>
      <c r="X4139" t="s">
        <v>2480</v>
      </c>
      <c r="Y4139" t="s">
        <v>44</v>
      </c>
      <c r="Z4139" t="s">
        <v>359</v>
      </c>
      <c r="AA4139" t="s">
        <v>28443</v>
      </c>
      <c r="AB4139" t="s">
        <v>124</v>
      </c>
      <c r="AC4139" t="s">
        <v>124</v>
      </c>
      <c r="AD4139" t="s">
        <v>4912</v>
      </c>
      <c r="AE4139" t="s">
        <v>28444</v>
      </c>
      <c r="AF4139" t="s">
        <v>51</v>
      </c>
    </row>
    <row r="4140" spans="3:32" x14ac:dyDescent="0.3">
      <c r="C4140" s="21">
        <v>2706844</v>
      </c>
      <c r="D4140" s="20" t="s">
        <v>29</v>
      </c>
      <c r="E4140" s="20" t="s">
        <v>30</v>
      </c>
      <c r="F4140" s="45" t="s">
        <v>27501</v>
      </c>
      <c r="G4140" s="44" t="s">
        <v>27501</v>
      </c>
      <c r="H4140" s="20" t="s">
        <v>366</v>
      </c>
      <c r="J4140" t="s">
        <v>33</v>
      </c>
      <c r="K4140" t="s">
        <v>382</v>
      </c>
      <c r="L4140" t="s">
        <v>35</v>
      </c>
      <c r="M4140" t="s">
        <v>52</v>
      </c>
      <c r="N4140" t="s">
        <v>37</v>
      </c>
      <c r="O4140" t="s">
        <v>28445</v>
      </c>
      <c r="P4140" s="13" t="s">
        <v>26943</v>
      </c>
      <c r="Q4140" s="2" t="s">
        <v>28446</v>
      </c>
      <c r="R4140" t="s">
        <v>28447</v>
      </c>
      <c r="S4140" s="13" t="s">
        <v>26943</v>
      </c>
      <c r="T4140" t="s">
        <v>28448</v>
      </c>
      <c r="U4140" t="s">
        <v>200</v>
      </c>
      <c r="V4140" t="s">
        <v>37</v>
      </c>
      <c r="W4140" t="s">
        <v>42</v>
      </c>
      <c r="X4140" t="s">
        <v>18850</v>
      </c>
      <c r="Y4140" t="s">
        <v>44</v>
      </c>
      <c r="Z4140" t="s">
        <v>45</v>
      </c>
      <c r="AA4140" t="s">
        <v>28449</v>
      </c>
      <c r="AB4140" t="s">
        <v>124</v>
      </c>
      <c r="AC4140" t="s">
        <v>28450</v>
      </c>
      <c r="AD4140" t="s">
        <v>28451</v>
      </c>
      <c r="AE4140" t="s">
        <v>28452</v>
      </c>
      <c r="AF4140" t="s">
        <v>51</v>
      </c>
    </row>
    <row r="4141" spans="3:32" x14ac:dyDescent="0.3">
      <c r="C4141" s="21">
        <v>2709957</v>
      </c>
      <c r="D4141" s="20" t="s">
        <v>29</v>
      </c>
      <c r="E4141" s="20" t="s">
        <v>357</v>
      </c>
      <c r="F4141" s="45" t="s">
        <v>27757</v>
      </c>
      <c r="G4141" s="44" t="s">
        <v>27501</v>
      </c>
      <c r="H4141" s="20" t="s">
        <v>366</v>
      </c>
      <c r="J4141" t="s">
        <v>33</v>
      </c>
      <c r="K4141" t="s">
        <v>382</v>
      </c>
      <c r="L4141" t="s">
        <v>35</v>
      </c>
      <c r="M4141" t="s">
        <v>36</v>
      </c>
      <c r="N4141" t="s">
        <v>37</v>
      </c>
      <c r="O4141" t="s">
        <v>28453</v>
      </c>
      <c r="P4141" s="13" t="s">
        <v>27010</v>
      </c>
      <c r="Q4141" s="2" t="s">
        <v>28454</v>
      </c>
      <c r="R4141" t="s">
        <v>28453</v>
      </c>
      <c r="S4141" s="13" t="s">
        <v>27010</v>
      </c>
      <c r="T4141" t="s">
        <v>28455</v>
      </c>
      <c r="U4141" t="s">
        <v>1550</v>
      </c>
      <c r="V4141" t="s">
        <v>37</v>
      </c>
      <c r="W4141" t="s">
        <v>42</v>
      </c>
      <c r="X4141" t="s">
        <v>11861</v>
      </c>
      <c r="Y4141" t="s">
        <v>44</v>
      </c>
      <c r="Z4141" t="s">
        <v>1771</v>
      </c>
      <c r="AA4141" t="s">
        <v>28456</v>
      </c>
      <c r="AB4141" t="s">
        <v>1553</v>
      </c>
      <c r="AC4141" t="s">
        <v>28457</v>
      </c>
      <c r="AD4141" t="s">
        <v>28458</v>
      </c>
      <c r="AE4141" t="s">
        <v>28459</v>
      </c>
      <c r="AF4141" t="s">
        <v>51</v>
      </c>
    </row>
    <row r="4142" spans="3:32" x14ac:dyDescent="0.3">
      <c r="C4142" s="21">
        <v>2717707</v>
      </c>
      <c r="D4142" s="20" t="s">
        <v>29</v>
      </c>
      <c r="E4142" s="20" t="s">
        <v>63</v>
      </c>
      <c r="F4142" s="45" t="s">
        <v>28126</v>
      </c>
      <c r="G4142" s="44" t="s">
        <v>27501</v>
      </c>
      <c r="H4142" s="20" t="s">
        <v>366</v>
      </c>
      <c r="J4142" t="s">
        <v>33</v>
      </c>
      <c r="K4142" t="s">
        <v>34</v>
      </c>
      <c r="L4142" t="s">
        <v>35</v>
      </c>
      <c r="M4142" t="s">
        <v>117</v>
      </c>
      <c r="N4142" t="s">
        <v>37</v>
      </c>
      <c r="O4142" t="s">
        <v>28515</v>
      </c>
      <c r="P4142" s="13" t="s">
        <v>27360</v>
      </c>
      <c r="Q4142" s="2" t="s">
        <v>28516</v>
      </c>
      <c r="R4142" t="s">
        <v>28517</v>
      </c>
      <c r="S4142" s="13" t="s">
        <v>27360</v>
      </c>
      <c r="T4142" t="s">
        <v>28518</v>
      </c>
      <c r="U4142" t="s">
        <v>44</v>
      </c>
      <c r="V4142" t="s">
        <v>37</v>
      </c>
      <c r="W4142" t="s">
        <v>42</v>
      </c>
      <c r="X4142" t="s">
        <v>5672</v>
      </c>
      <c r="Y4142" t="s">
        <v>44</v>
      </c>
      <c r="Z4142" t="s">
        <v>45</v>
      </c>
      <c r="AA4142" t="s">
        <v>28519</v>
      </c>
      <c r="AB4142" t="s">
        <v>44</v>
      </c>
      <c r="AC4142" t="s">
        <v>28520</v>
      </c>
      <c r="AD4142" t="s">
        <v>28521</v>
      </c>
      <c r="AE4142" t="s">
        <v>28522</v>
      </c>
      <c r="AF4142" t="s">
        <v>51</v>
      </c>
    </row>
    <row r="4143" spans="3:32" x14ac:dyDescent="0.3">
      <c r="C4143" s="21">
        <v>2717918</v>
      </c>
      <c r="D4143" s="20" t="s">
        <v>29</v>
      </c>
      <c r="E4143" s="20" t="s">
        <v>63</v>
      </c>
      <c r="F4143" s="45" t="s">
        <v>28126</v>
      </c>
      <c r="G4143" s="44" t="s">
        <v>27501</v>
      </c>
      <c r="H4143" s="20" t="s">
        <v>366</v>
      </c>
      <c r="J4143" t="s">
        <v>33</v>
      </c>
      <c r="K4143" t="s">
        <v>34</v>
      </c>
      <c r="L4143" t="s">
        <v>35</v>
      </c>
      <c r="M4143" t="s">
        <v>105</v>
      </c>
      <c r="N4143" t="s">
        <v>37</v>
      </c>
      <c r="O4143" t="s">
        <v>28523</v>
      </c>
      <c r="P4143" s="13" t="s">
        <v>27360</v>
      </c>
      <c r="Q4143" s="2" t="s">
        <v>28524</v>
      </c>
      <c r="R4143" t="s">
        <v>28525</v>
      </c>
      <c r="S4143" s="13" t="s">
        <v>27360</v>
      </c>
      <c r="T4143" t="s">
        <v>10700</v>
      </c>
      <c r="U4143" t="s">
        <v>44</v>
      </c>
      <c r="V4143" t="s">
        <v>37</v>
      </c>
      <c r="W4143" t="s">
        <v>42</v>
      </c>
      <c r="X4143" t="s">
        <v>97</v>
      </c>
      <c r="Y4143" t="s">
        <v>44</v>
      </c>
      <c r="Z4143" t="s">
        <v>78</v>
      </c>
      <c r="AA4143" t="s">
        <v>28526</v>
      </c>
      <c r="AB4143" t="s">
        <v>44</v>
      </c>
      <c r="AC4143" t="s">
        <v>28527</v>
      </c>
      <c r="AD4143" t="s">
        <v>28528</v>
      </c>
      <c r="AE4143" t="s">
        <v>5453</v>
      </c>
      <c r="AF4143" t="s">
        <v>51</v>
      </c>
    </row>
    <row r="4144" spans="3:32" x14ac:dyDescent="0.3">
      <c r="C4144" s="21">
        <v>2698037</v>
      </c>
      <c r="D4144" s="20" t="s">
        <v>102</v>
      </c>
      <c r="E4144" s="20" t="s">
        <v>63</v>
      </c>
      <c r="F4144" s="45" t="s">
        <v>27501</v>
      </c>
      <c r="G4144" s="44" t="s">
        <v>27501</v>
      </c>
      <c r="H4144" s="20" t="s">
        <v>366</v>
      </c>
      <c r="J4144" t="s">
        <v>33</v>
      </c>
      <c r="K4144" t="s">
        <v>382</v>
      </c>
      <c r="L4144" t="s">
        <v>35</v>
      </c>
      <c r="M4144" t="s">
        <v>36</v>
      </c>
      <c r="N4144" t="s">
        <v>37</v>
      </c>
      <c r="O4144" t="s">
        <v>28391</v>
      </c>
      <c r="P4144" s="13" t="s">
        <v>26357</v>
      </c>
      <c r="Q4144" s="2" t="s">
        <v>28392</v>
      </c>
      <c r="R4144" t="s">
        <v>28391</v>
      </c>
      <c r="S4144" s="13" t="s">
        <v>26357</v>
      </c>
      <c r="T4144" t="s">
        <v>28393</v>
      </c>
      <c r="U4144" t="s">
        <v>28394</v>
      </c>
      <c r="V4144" t="s">
        <v>37</v>
      </c>
      <c r="W4144" t="s">
        <v>42</v>
      </c>
      <c r="X4144" t="s">
        <v>560</v>
      </c>
      <c r="Y4144" t="s">
        <v>44</v>
      </c>
      <c r="Z4144" t="s">
        <v>45</v>
      </c>
      <c r="AA4144" t="s">
        <v>28395</v>
      </c>
      <c r="AB4144" t="s">
        <v>28396</v>
      </c>
      <c r="AC4144" t="s">
        <v>28397</v>
      </c>
      <c r="AD4144" t="s">
        <v>28398</v>
      </c>
      <c r="AE4144" t="s">
        <v>28399</v>
      </c>
      <c r="AF4144" t="s">
        <v>115</v>
      </c>
    </row>
    <row r="4145" spans="3:32" x14ac:dyDescent="0.3">
      <c r="C4145" s="21">
        <v>2698093</v>
      </c>
      <c r="D4145" s="20" t="s">
        <v>102</v>
      </c>
      <c r="E4145" s="20" t="s">
        <v>63</v>
      </c>
      <c r="F4145" s="45" t="s">
        <v>27501</v>
      </c>
      <c r="G4145" s="44" t="s">
        <v>27501</v>
      </c>
      <c r="H4145" s="20" t="s">
        <v>366</v>
      </c>
      <c r="J4145" t="s">
        <v>33</v>
      </c>
      <c r="K4145" t="s">
        <v>382</v>
      </c>
      <c r="L4145" t="s">
        <v>35</v>
      </c>
      <c r="M4145" t="s">
        <v>36</v>
      </c>
      <c r="N4145" t="s">
        <v>37</v>
      </c>
      <c r="O4145" t="s">
        <v>28400</v>
      </c>
      <c r="P4145" s="13" t="s">
        <v>26357</v>
      </c>
      <c r="Q4145" s="2" t="s">
        <v>44</v>
      </c>
      <c r="R4145" t="s">
        <v>28401</v>
      </c>
      <c r="S4145" s="13" t="s">
        <v>26357</v>
      </c>
      <c r="T4145" t="s">
        <v>28402</v>
      </c>
      <c r="U4145" t="s">
        <v>44</v>
      </c>
      <c r="V4145" t="s">
        <v>37</v>
      </c>
      <c r="W4145" t="s">
        <v>42</v>
      </c>
      <c r="X4145" t="s">
        <v>164</v>
      </c>
      <c r="Y4145" t="s">
        <v>44</v>
      </c>
      <c r="Z4145" t="s">
        <v>78</v>
      </c>
      <c r="AA4145" t="s">
        <v>28403</v>
      </c>
      <c r="AB4145" t="s">
        <v>44</v>
      </c>
      <c r="AC4145" t="s">
        <v>44</v>
      </c>
      <c r="AD4145" t="s">
        <v>28404</v>
      </c>
      <c r="AE4145" t="s">
        <v>28405</v>
      </c>
      <c r="AF4145" t="s">
        <v>115</v>
      </c>
    </row>
    <row r="4146" spans="3:32" x14ac:dyDescent="0.3">
      <c r="C4146" s="21">
        <v>2698357</v>
      </c>
      <c r="D4146" s="20" t="s">
        <v>102</v>
      </c>
      <c r="E4146" s="20" t="s">
        <v>63</v>
      </c>
      <c r="F4146" s="45" t="s">
        <v>27501</v>
      </c>
      <c r="G4146" s="44" t="s">
        <v>27501</v>
      </c>
      <c r="H4146" s="20" t="s">
        <v>366</v>
      </c>
      <c r="J4146" t="s">
        <v>33</v>
      </c>
      <c r="K4146" t="s">
        <v>382</v>
      </c>
      <c r="L4146" t="s">
        <v>35</v>
      </c>
      <c r="M4146" t="s">
        <v>36</v>
      </c>
      <c r="N4146" t="s">
        <v>37</v>
      </c>
      <c r="O4146" t="s">
        <v>26684</v>
      </c>
      <c r="P4146" s="13" t="s">
        <v>26357</v>
      </c>
      <c r="Q4146" s="2" t="s">
        <v>44</v>
      </c>
      <c r="R4146" t="s">
        <v>26685</v>
      </c>
      <c r="S4146" s="13" t="s">
        <v>26357</v>
      </c>
      <c r="T4146" t="s">
        <v>26686</v>
      </c>
      <c r="U4146" t="s">
        <v>44</v>
      </c>
      <c r="V4146" t="s">
        <v>37</v>
      </c>
      <c r="W4146" t="s">
        <v>42</v>
      </c>
      <c r="X4146" t="s">
        <v>164</v>
      </c>
      <c r="Y4146" t="s">
        <v>44</v>
      </c>
      <c r="Z4146" t="s">
        <v>78</v>
      </c>
      <c r="AA4146" t="s">
        <v>26687</v>
      </c>
      <c r="AB4146" t="s">
        <v>28406</v>
      </c>
      <c r="AC4146" t="s">
        <v>44</v>
      </c>
      <c r="AD4146" t="s">
        <v>28407</v>
      </c>
      <c r="AE4146" t="s">
        <v>28408</v>
      </c>
      <c r="AF4146" t="s">
        <v>115</v>
      </c>
    </row>
    <row r="4147" spans="3:32" x14ac:dyDescent="0.3">
      <c r="C4147" s="21">
        <v>2698760</v>
      </c>
      <c r="D4147" s="20" t="s">
        <v>102</v>
      </c>
      <c r="E4147" s="20" t="s">
        <v>63</v>
      </c>
      <c r="F4147" s="45" t="s">
        <v>27501</v>
      </c>
      <c r="G4147" s="44" t="s">
        <v>27501</v>
      </c>
      <c r="H4147" s="20" t="s">
        <v>366</v>
      </c>
      <c r="J4147" t="s">
        <v>33</v>
      </c>
      <c r="K4147" t="s">
        <v>382</v>
      </c>
      <c r="L4147" t="s">
        <v>35</v>
      </c>
      <c r="M4147" t="s">
        <v>143</v>
      </c>
      <c r="N4147" t="s">
        <v>37</v>
      </c>
      <c r="O4147" t="s">
        <v>28409</v>
      </c>
      <c r="P4147" s="13" t="s">
        <v>26357</v>
      </c>
      <c r="Q4147" s="2" t="s">
        <v>24315</v>
      </c>
      <c r="R4147" t="s">
        <v>28409</v>
      </c>
      <c r="S4147" s="13" t="s">
        <v>26357</v>
      </c>
      <c r="T4147" t="s">
        <v>28410</v>
      </c>
      <c r="U4147" t="s">
        <v>200</v>
      </c>
      <c r="V4147" t="s">
        <v>37</v>
      </c>
      <c r="W4147" t="s">
        <v>42</v>
      </c>
      <c r="X4147" t="s">
        <v>97</v>
      </c>
      <c r="Y4147" t="s">
        <v>44</v>
      </c>
      <c r="Z4147" t="s">
        <v>78</v>
      </c>
      <c r="AA4147" t="s">
        <v>28411</v>
      </c>
      <c r="AB4147" t="s">
        <v>44</v>
      </c>
      <c r="AC4147" t="s">
        <v>28412</v>
      </c>
      <c r="AD4147" t="s">
        <v>28413</v>
      </c>
      <c r="AE4147" t="s">
        <v>28414</v>
      </c>
      <c r="AF4147" t="s">
        <v>115</v>
      </c>
    </row>
    <row r="4148" spans="3:32" x14ac:dyDescent="0.3">
      <c r="C4148" s="21">
        <v>2698822</v>
      </c>
      <c r="D4148" s="20" t="s">
        <v>102</v>
      </c>
      <c r="E4148" s="20" t="s">
        <v>63</v>
      </c>
      <c r="F4148" s="45" t="s">
        <v>27501</v>
      </c>
      <c r="G4148" s="44" t="s">
        <v>27501</v>
      </c>
      <c r="H4148" s="20" t="s">
        <v>366</v>
      </c>
      <c r="J4148" t="s">
        <v>33</v>
      </c>
      <c r="K4148" t="s">
        <v>382</v>
      </c>
      <c r="L4148" t="s">
        <v>35</v>
      </c>
      <c r="M4148" t="s">
        <v>64</v>
      </c>
      <c r="N4148" t="s">
        <v>37</v>
      </c>
      <c r="O4148" t="s">
        <v>28415</v>
      </c>
      <c r="P4148" s="13" t="s">
        <v>26357</v>
      </c>
      <c r="Q4148" s="2" t="s">
        <v>44</v>
      </c>
      <c r="R4148" t="s">
        <v>28416</v>
      </c>
      <c r="S4148" s="13" t="s">
        <v>26357</v>
      </c>
      <c r="T4148" t="s">
        <v>28417</v>
      </c>
      <c r="U4148" t="s">
        <v>44</v>
      </c>
      <c r="V4148" t="s">
        <v>37</v>
      </c>
      <c r="W4148" t="s">
        <v>42</v>
      </c>
      <c r="X4148" t="s">
        <v>164</v>
      </c>
      <c r="Y4148" t="s">
        <v>44</v>
      </c>
      <c r="Z4148" t="s">
        <v>78</v>
      </c>
      <c r="AA4148" t="s">
        <v>28418</v>
      </c>
      <c r="AB4148" t="s">
        <v>28419</v>
      </c>
      <c r="AC4148" t="s">
        <v>44</v>
      </c>
      <c r="AD4148" t="s">
        <v>28420</v>
      </c>
      <c r="AE4148" t="s">
        <v>28421</v>
      </c>
      <c r="AF4148" t="s">
        <v>115</v>
      </c>
    </row>
    <row r="4149" spans="3:32" x14ac:dyDescent="0.3">
      <c r="C4149" s="21">
        <v>2698856</v>
      </c>
      <c r="D4149" s="20" t="s">
        <v>102</v>
      </c>
      <c r="E4149" s="20" t="s">
        <v>63</v>
      </c>
      <c r="F4149" s="45" t="s">
        <v>27501</v>
      </c>
      <c r="G4149" s="44" t="s">
        <v>27501</v>
      </c>
      <c r="H4149" s="20" t="s">
        <v>366</v>
      </c>
      <c r="J4149" t="s">
        <v>33</v>
      </c>
      <c r="K4149" t="s">
        <v>382</v>
      </c>
      <c r="L4149" t="s">
        <v>35</v>
      </c>
      <c r="M4149" t="s">
        <v>52</v>
      </c>
      <c r="N4149" t="s">
        <v>37</v>
      </c>
      <c r="O4149" t="s">
        <v>28422</v>
      </c>
      <c r="P4149" s="13" t="s">
        <v>26357</v>
      </c>
      <c r="Q4149" s="2" t="s">
        <v>28423</v>
      </c>
      <c r="R4149" t="s">
        <v>28422</v>
      </c>
      <c r="S4149" s="13" t="s">
        <v>26357</v>
      </c>
      <c r="T4149" t="s">
        <v>28424</v>
      </c>
      <c r="U4149" t="s">
        <v>28425</v>
      </c>
      <c r="V4149" t="s">
        <v>37</v>
      </c>
      <c r="W4149" t="s">
        <v>42</v>
      </c>
      <c r="X4149" t="s">
        <v>20829</v>
      </c>
      <c r="Y4149" t="s">
        <v>44</v>
      </c>
      <c r="Z4149" t="s">
        <v>264</v>
      </c>
      <c r="AA4149" t="s">
        <v>28426</v>
      </c>
      <c r="AB4149" t="s">
        <v>44</v>
      </c>
      <c r="AC4149" t="s">
        <v>28427</v>
      </c>
      <c r="AD4149" t="s">
        <v>28428</v>
      </c>
      <c r="AE4149" t="s">
        <v>28429</v>
      </c>
      <c r="AF4149" t="s">
        <v>115</v>
      </c>
    </row>
    <row r="4150" spans="3:32" x14ac:dyDescent="0.3">
      <c r="C4150" s="21">
        <v>2709584</v>
      </c>
      <c r="D4150" s="20" t="s">
        <v>102</v>
      </c>
      <c r="E4150" s="20" t="s">
        <v>509</v>
      </c>
      <c r="F4150" s="45" t="s">
        <v>28126</v>
      </c>
      <c r="G4150" s="44" t="s">
        <v>27501</v>
      </c>
      <c r="H4150" s="20" t="s">
        <v>366</v>
      </c>
      <c r="J4150" t="s">
        <v>33</v>
      </c>
      <c r="K4150" t="s">
        <v>34</v>
      </c>
      <c r="L4150" t="s">
        <v>35</v>
      </c>
      <c r="M4150" t="s">
        <v>117</v>
      </c>
      <c r="N4150" t="s">
        <v>37</v>
      </c>
      <c r="O4150" t="s">
        <v>28317</v>
      </c>
      <c r="P4150" s="13" t="s">
        <v>27010</v>
      </c>
      <c r="Q4150" s="2" t="s">
        <v>11036</v>
      </c>
      <c r="R4150" t="s">
        <v>28317</v>
      </c>
      <c r="S4150" s="13" t="s">
        <v>27010</v>
      </c>
      <c r="T4150" t="s">
        <v>28318</v>
      </c>
      <c r="U4150" t="s">
        <v>28319</v>
      </c>
      <c r="V4150" t="s">
        <v>37</v>
      </c>
      <c r="W4150" t="s">
        <v>42</v>
      </c>
      <c r="X4150" t="s">
        <v>5390</v>
      </c>
      <c r="Y4150" t="s">
        <v>44</v>
      </c>
      <c r="Z4150" t="s">
        <v>45</v>
      </c>
      <c r="AA4150" t="s">
        <v>28320</v>
      </c>
      <c r="AB4150" t="s">
        <v>28321</v>
      </c>
      <c r="AC4150" t="s">
        <v>28322</v>
      </c>
      <c r="AD4150" t="s">
        <v>28323</v>
      </c>
      <c r="AE4150" t="s">
        <v>28324</v>
      </c>
      <c r="AF4150" t="s">
        <v>115</v>
      </c>
    </row>
    <row r="4151" spans="3:32" x14ac:dyDescent="0.3">
      <c r="C4151" s="21">
        <v>2709924</v>
      </c>
      <c r="D4151" s="20" t="s">
        <v>102</v>
      </c>
      <c r="E4151" s="20" t="s">
        <v>63</v>
      </c>
      <c r="F4151" s="45" t="s">
        <v>28126</v>
      </c>
      <c r="G4151" s="44" t="s">
        <v>27501</v>
      </c>
      <c r="H4151" s="20" t="s">
        <v>366</v>
      </c>
      <c r="J4151" t="s">
        <v>33</v>
      </c>
      <c r="K4151" t="s">
        <v>34</v>
      </c>
      <c r="L4151" t="s">
        <v>35</v>
      </c>
      <c r="M4151" t="s">
        <v>292</v>
      </c>
      <c r="N4151" t="s">
        <v>37</v>
      </c>
      <c r="O4151" t="s">
        <v>28325</v>
      </c>
      <c r="P4151" s="13" t="s">
        <v>27010</v>
      </c>
      <c r="Q4151" s="2" t="s">
        <v>28326</v>
      </c>
      <c r="R4151" t="s">
        <v>28327</v>
      </c>
      <c r="S4151" s="13" t="s">
        <v>27010</v>
      </c>
      <c r="T4151" t="s">
        <v>18414</v>
      </c>
      <c r="U4151" t="s">
        <v>18415</v>
      </c>
      <c r="V4151" t="s">
        <v>37</v>
      </c>
      <c r="W4151" t="s">
        <v>42</v>
      </c>
      <c r="X4151" t="s">
        <v>28328</v>
      </c>
      <c r="Y4151" t="s">
        <v>44</v>
      </c>
      <c r="Z4151" t="s">
        <v>45</v>
      </c>
      <c r="AA4151" t="s">
        <v>28329</v>
      </c>
      <c r="AB4151" t="s">
        <v>44</v>
      </c>
      <c r="AC4151" t="s">
        <v>28330</v>
      </c>
      <c r="AD4151" t="s">
        <v>18417</v>
      </c>
      <c r="AE4151" t="s">
        <v>28331</v>
      </c>
      <c r="AF4151" t="s">
        <v>115</v>
      </c>
    </row>
    <row r="4152" spans="3:32" x14ac:dyDescent="0.3">
      <c r="C4152" s="21">
        <v>2709930</v>
      </c>
      <c r="D4152" s="20" t="s">
        <v>102</v>
      </c>
      <c r="E4152" s="20" t="s">
        <v>63</v>
      </c>
      <c r="F4152" s="45" t="s">
        <v>28126</v>
      </c>
      <c r="G4152" s="44" t="s">
        <v>27501</v>
      </c>
      <c r="H4152" s="20" t="s">
        <v>366</v>
      </c>
      <c r="J4152" t="s">
        <v>33</v>
      </c>
      <c r="K4152" t="s">
        <v>34</v>
      </c>
      <c r="L4152" t="s">
        <v>35</v>
      </c>
      <c r="M4152" t="s">
        <v>36</v>
      </c>
      <c r="N4152" t="s">
        <v>37</v>
      </c>
      <c r="O4152" t="s">
        <v>28173</v>
      </c>
      <c r="P4152" s="13" t="s">
        <v>27010</v>
      </c>
      <c r="Q4152" s="2" t="s">
        <v>28174</v>
      </c>
      <c r="R4152" t="s">
        <v>28173</v>
      </c>
      <c r="S4152" s="13" t="s">
        <v>27010</v>
      </c>
      <c r="T4152" t="s">
        <v>28175</v>
      </c>
      <c r="U4152" t="s">
        <v>28176</v>
      </c>
      <c r="V4152" t="s">
        <v>37</v>
      </c>
      <c r="W4152" t="s">
        <v>42</v>
      </c>
      <c r="X4152" t="s">
        <v>4796</v>
      </c>
      <c r="Y4152" t="s">
        <v>44</v>
      </c>
      <c r="Z4152" t="s">
        <v>5213</v>
      </c>
      <c r="AA4152" t="s">
        <v>28177</v>
      </c>
      <c r="AB4152" t="s">
        <v>28178</v>
      </c>
      <c r="AC4152" t="s">
        <v>28178</v>
      </c>
      <c r="AD4152" t="s">
        <v>28179</v>
      </c>
      <c r="AE4152" t="s">
        <v>28180</v>
      </c>
      <c r="AF4152" t="s">
        <v>115</v>
      </c>
    </row>
    <row r="4153" spans="3:32" x14ac:dyDescent="0.3">
      <c r="C4153" s="21">
        <v>2710081</v>
      </c>
      <c r="D4153" s="20" t="s">
        <v>102</v>
      </c>
      <c r="E4153" s="20" t="s">
        <v>30</v>
      </c>
      <c r="F4153" s="45" t="s">
        <v>28126</v>
      </c>
      <c r="G4153" s="44" t="s">
        <v>27501</v>
      </c>
      <c r="H4153" s="20" t="s">
        <v>366</v>
      </c>
      <c r="J4153" t="s">
        <v>33</v>
      </c>
      <c r="K4153" t="s">
        <v>34</v>
      </c>
      <c r="L4153" t="s">
        <v>35</v>
      </c>
      <c r="M4153" t="s">
        <v>52</v>
      </c>
      <c r="N4153" t="s">
        <v>37</v>
      </c>
      <c r="O4153" t="s">
        <v>28181</v>
      </c>
      <c r="P4153" s="13" t="s">
        <v>27010</v>
      </c>
      <c r="Q4153" s="2" t="s">
        <v>28182</v>
      </c>
      <c r="R4153" t="s">
        <v>28181</v>
      </c>
      <c r="S4153" s="13" t="s">
        <v>27010</v>
      </c>
      <c r="T4153" t="s">
        <v>28183</v>
      </c>
      <c r="U4153" t="s">
        <v>28184</v>
      </c>
      <c r="V4153" t="s">
        <v>37</v>
      </c>
      <c r="W4153" t="s">
        <v>42</v>
      </c>
      <c r="X4153" t="s">
        <v>3777</v>
      </c>
      <c r="Y4153" t="s">
        <v>44</v>
      </c>
      <c r="Z4153" t="s">
        <v>45</v>
      </c>
      <c r="AA4153" t="s">
        <v>28185</v>
      </c>
      <c r="AB4153" t="s">
        <v>28186</v>
      </c>
      <c r="AC4153" t="s">
        <v>28187</v>
      </c>
      <c r="AD4153" t="s">
        <v>28188</v>
      </c>
      <c r="AE4153" t="s">
        <v>28189</v>
      </c>
      <c r="AF4153" t="s">
        <v>115</v>
      </c>
    </row>
    <row r="4154" spans="3:32" x14ac:dyDescent="0.3">
      <c r="C4154" s="21">
        <v>2710676</v>
      </c>
      <c r="D4154" s="20" t="s">
        <v>102</v>
      </c>
      <c r="E4154" s="20" t="s">
        <v>357</v>
      </c>
      <c r="F4154" s="45" t="s">
        <v>28190</v>
      </c>
      <c r="G4154" s="44" t="s">
        <v>27501</v>
      </c>
      <c r="H4154" s="20" t="s">
        <v>366</v>
      </c>
      <c r="J4154" t="s">
        <v>33</v>
      </c>
      <c r="K4154" t="s">
        <v>34</v>
      </c>
      <c r="L4154" t="s">
        <v>35</v>
      </c>
      <c r="M4154" t="s">
        <v>36</v>
      </c>
      <c r="N4154" t="s">
        <v>37</v>
      </c>
      <c r="O4154" t="s">
        <v>28191</v>
      </c>
      <c r="P4154" s="13" t="s">
        <v>27162</v>
      </c>
      <c r="Q4154" s="2" t="s">
        <v>28192</v>
      </c>
      <c r="R4154" t="s">
        <v>28191</v>
      </c>
      <c r="S4154" s="13" t="s">
        <v>27162</v>
      </c>
      <c r="T4154" t="s">
        <v>28193</v>
      </c>
      <c r="U4154" t="s">
        <v>28194</v>
      </c>
      <c r="V4154" t="s">
        <v>37</v>
      </c>
      <c r="W4154" t="s">
        <v>42</v>
      </c>
      <c r="X4154" t="s">
        <v>26189</v>
      </c>
      <c r="Y4154" t="s">
        <v>44</v>
      </c>
      <c r="Z4154" t="s">
        <v>45</v>
      </c>
      <c r="AA4154" t="s">
        <v>28195</v>
      </c>
      <c r="AB4154" t="s">
        <v>28196</v>
      </c>
      <c r="AC4154" t="s">
        <v>28197</v>
      </c>
      <c r="AD4154" t="s">
        <v>28198</v>
      </c>
      <c r="AE4154" t="s">
        <v>28199</v>
      </c>
      <c r="AF4154" t="s">
        <v>115</v>
      </c>
    </row>
    <row r="4155" spans="3:32" x14ac:dyDescent="0.3">
      <c r="C4155" s="21">
        <v>2710695</v>
      </c>
      <c r="D4155" s="20" t="s">
        <v>102</v>
      </c>
      <c r="E4155" s="20" t="s">
        <v>63</v>
      </c>
      <c r="F4155" s="45" t="s">
        <v>28190</v>
      </c>
      <c r="G4155" s="44" t="s">
        <v>27501</v>
      </c>
      <c r="H4155" s="20" t="s">
        <v>366</v>
      </c>
      <c r="J4155" t="s">
        <v>33</v>
      </c>
      <c r="K4155" t="s">
        <v>142</v>
      </c>
      <c r="L4155" t="s">
        <v>35</v>
      </c>
      <c r="M4155" t="s">
        <v>117</v>
      </c>
      <c r="N4155" t="s">
        <v>37</v>
      </c>
      <c r="O4155" t="s">
        <v>3297</v>
      </c>
      <c r="P4155" s="13" t="s">
        <v>27162</v>
      </c>
      <c r="Q4155" s="2" t="s">
        <v>44</v>
      </c>
      <c r="R4155" t="s">
        <v>17012</v>
      </c>
      <c r="S4155" s="13" t="s">
        <v>27162</v>
      </c>
      <c r="T4155" t="s">
        <v>3299</v>
      </c>
      <c r="U4155" t="s">
        <v>44</v>
      </c>
      <c r="V4155" t="s">
        <v>37</v>
      </c>
      <c r="W4155" t="s">
        <v>42</v>
      </c>
      <c r="X4155" t="s">
        <v>164</v>
      </c>
      <c r="Y4155" t="s">
        <v>44</v>
      </c>
      <c r="Z4155" t="s">
        <v>78</v>
      </c>
      <c r="AA4155" t="s">
        <v>3300</v>
      </c>
      <c r="AB4155" t="s">
        <v>17013</v>
      </c>
      <c r="AC4155" t="s">
        <v>44</v>
      </c>
      <c r="AD4155" t="s">
        <v>3302</v>
      </c>
      <c r="AE4155" t="s">
        <v>28529</v>
      </c>
      <c r="AF4155" t="s">
        <v>28530</v>
      </c>
    </row>
    <row r="4156" spans="3:32" x14ac:dyDescent="0.3">
      <c r="C4156" s="21">
        <v>2711015</v>
      </c>
      <c r="D4156" s="20" t="s">
        <v>102</v>
      </c>
      <c r="E4156" s="20" t="s">
        <v>63</v>
      </c>
      <c r="F4156" s="45" t="s">
        <v>28190</v>
      </c>
      <c r="G4156" s="44" t="s">
        <v>27501</v>
      </c>
      <c r="H4156" s="20" t="s">
        <v>366</v>
      </c>
      <c r="J4156" t="s">
        <v>33</v>
      </c>
      <c r="K4156" t="s">
        <v>34</v>
      </c>
      <c r="L4156" t="s">
        <v>35</v>
      </c>
      <c r="M4156" t="s">
        <v>36</v>
      </c>
      <c r="N4156" t="s">
        <v>37</v>
      </c>
      <c r="O4156" t="s">
        <v>28332</v>
      </c>
      <c r="P4156" s="13" t="s">
        <v>27162</v>
      </c>
      <c r="Q4156" s="2" t="s">
        <v>16358</v>
      </c>
      <c r="R4156" t="s">
        <v>27090</v>
      </c>
      <c r="S4156" s="13" t="s">
        <v>27162</v>
      </c>
      <c r="T4156" t="s">
        <v>27091</v>
      </c>
      <c r="U4156" t="s">
        <v>44</v>
      </c>
      <c r="V4156" t="s">
        <v>37</v>
      </c>
      <c r="W4156" t="s">
        <v>42</v>
      </c>
      <c r="X4156" t="s">
        <v>704</v>
      </c>
      <c r="Y4156" t="s">
        <v>44</v>
      </c>
      <c r="Z4156" t="s">
        <v>45</v>
      </c>
      <c r="AA4156" t="s">
        <v>28333</v>
      </c>
      <c r="AB4156" t="s">
        <v>44</v>
      </c>
      <c r="AC4156" t="s">
        <v>28334</v>
      </c>
      <c r="AD4156" t="s">
        <v>28335</v>
      </c>
      <c r="AE4156" t="s">
        <v>28336</v>
      </c>
      <c r="AF4156" t="s">
        <v>115</v>
      </c>
    </row>
    <row r="4157" spans="3:32" x14ac:dyDescent="0.3">
      <c r="C4157" s="21">
        <v>2709957</v>
      </c>
      <c r="D4157" s="20" t="s">
        <v>29</v>
      </c>
      <c r="E4157" s="20" t="s">
        <v>357</v>
      </c>
      <c r="F4157" s="45" t="s">
        <v>27757</v>
      </c>
      <c r="G4157" s="44" t="s">
        <v>27757</v>
      </c>
      <c r="H4157" s="20" t="s">
        <v>366</v>
      </c>
      <c r="J4157" t="s">
        <v>33</v>
      </c>
      <c r="K4157" t="s">
        <v>382</v>
      </c>
      <c r="L4157" t="s">
        <v>35</v>
      </c>
      <c r="M4157" t="s">
        <v>36</v>
      </c>
      <c r="N4157" t="s">
        <v>37</v>
      </c>
      <c r="O4157" t="s">
        <v>28453</v>
      </c>
      <c r="P4157" s="13" t="s">
        <v>27010</v>
      </c>
      <c r="Q4157" s="2" t="s">
        <v>28454</v>
      </c>
      <c r="R4157" t="s">
        <v>28453</v>
      </c>
      <c r="S4157" s="13" t="s">
        <v>27010</v>
      </c>
      <c r="T4157" t="s">
        <v>28455</v>
      </c>
      <c r="U4157" t="s">
        <v>1550</v>
      </c>
      <c r="V4157" t="s">
        <v>37</v>
      </c>
      <c r="W4157" t="s">
        <v>42</v>
      </c>
      <c r="X4157" t="s">
        <v>11861</v>
      </c>
      <c r="Y4157" t="s">
        <v>44</v>
      </c>
      <c r="Z4157" t="s">
        <v>1771</v>
      </c>
      <c r="AA4157" t="s">
        <v>28456</v>
      </c>
      <c r="AB4157" t="s">
        <v>1553</v>
      </c>
      <c r="AC4157" t="s">
        <v>28457</v>
      </c>
      <c r="AD4157" t="s">
        <v>28458</v>
      </c>
      <c r="AE4157" t="s">
        <v>28459</v>
      </c>
      <c r="AF4157" t="s">
        <v>51</v>
      </c>
    </row>
    <row r="4158" spans="3:32" x14ac:dyDescent="0.3">
      <c r="C4158" s="21">
        <v>2710708</v>
      </c>
      <c r="D4158" s="20" t="s">
        <v>29</v>
      </c>
      <c r="E4158" s="20" t="s">
        <v>63</v>
      </c>
      <c r="F4158" s="45" t="s">
        <v>27865</v>
      </c>
      <c r="G4158" s="44" t="s">
        <v>27757</v>
      </c>
      <c r="H4158" s="20" t="s">
        <v>366</v>
      </c>
      <c r="J4158" t="s">
        <v>33</v>
      </c>
      <c r="K4158" t="s">
        <v>382</v>
      </c>
      <c r="L4158" t="s">
        <v>35</v>
      </c>
      <c r="M4158" t="s">
        <v>52</v>
      </c>
      <c r="N4158" t="s">
        <v>37</v>
      </c>
      <c r="O4158" t="s">
        <v>28224</v>
      </c>
      <c r="P4158" s="13" t="s">
        <v>27162</v>
      </c>
      <c r="Q4158" s="2" t="s">
        <v>28225</v>
      </c>
      <c r="R4158" t="s">
        <v>28224</v>
      </c>
      <c r="S4158" s="13" t="s">
        <v>27162</v>
      </c>
      <c r="T4158" t="s">
        <v>28226</v>
      </c>
      <c r="U4158" t="s">
        <v>1816</v>
      </c>
      <c r="V4158" t="s">
        <v>37</v>
      </c>
      <c r="W4158" t="s">
        <v>42</v>
      </c>
      <c r="X4158" t="s">
        <v>2480</v>
      </c>
      <c r="Y4158" t="s">
        <v>44</v>
      </c>
      <c r="Z4158" t="s">
        <v>359</v>
      </c>
      <c r="AA4158" t="s">
        <v>28227</v>
      </c>
      <c r="AB4158" t="s">
        <v>1818</v>
      </c>
      <c r="AC4158" t="s">
        <v>28228</v>
      </c>
      <c r="AD4158" t="s">
        <v>28229</v>
      </c>
      <c r="AE4158" t="s">
        <v>28230</v>
      </c>
      <c r="AF4158" t="s">
        <v>51</v>
      </c>
    </row>
    <row r="4159" spans="3:32" x14ac:dyDescent="0.3">
      <c r="C4159" s="21">
        <v>2711001</v>
      </c>
      <c r="D4159" s="20" t="s">
        <v>29</v>
      </c>
      <c r="E4159" s="20" t="s">
        <v>63</v>
      </c>
      <c r="F4159" s="45" t="s">
        <v>27865</v>
      </c>
      <c r="G4159" s="44" t="s">
        <v>27757</v>
      </c>
      <c r="H4159" s="20" t="s">
        <v>366</v>
      </c>
      <c r="J4159" t="s">
        <v>33</v>
      </c>
      <c r="K4159" t="s">
        <v>382</v>
      </c>
      <c r="L4159" t="s">
        <v>35</v>
      </c>
      <c r="M4159" t="s">
        <v>52</v>
      </c>
      <c r="N4159" t="s">
        <v>37</v>
      </c>
      <c r="O4159" t="s">
        <v>28238</v>
      </c>
      <c r="P4159" s="13" t="s">
        <v>27162</v>
      </c>
      <c r="Q4159" s="2" t="s">
        <v>28239</v>
      </c>
      <c r="R4159" t="s">
        <v>28240</v>
      </c>
      <c r="S4159" s="13" t="s">
        <v>27162</v>
      </c>
      <c r="T4159" t="s">
        <v>28241</v>
      </c>
      <c r="U4159" t="s">
        <v>124</v>
      </c>
      <c r="V4159" t="s">
        <v>37</v>
      </c>
      <c r="W4159" t="s">
        <v>42</v>
      </c>
      <c r="X4159" t="s">
        <v>553</v>
      </c>
      <c r="Y4159" t="s">
        <v>44</v>
      </c>
      <c r="Z4159" t="s">
        <v>45</v>
      </c>
      <c r="AA4159" t="s">
        <v>28242</v>
      </c>
      <c r="AB4159" t="s">
        <v>28243</v>
      </c>
      <c r="AC4159" t="s">
        <v>28244</v>
      </c>
      <c r="AD4159" t="s">
        <v>28245</v>
      </c>
      <c r="AE4159" t="s">
        <v>28246</v>
      </c>
      <c r="AF4159" t="s">
        <v>51</v>
      </c>
    </row>
    <row r="4160" spans="3:32" x14ac:dyDescent="0.3">
      <c r="C4160" s="21">
        <v>2711430</v>
      </c>
      <c r="D4160" s="20" t="s">
        <v>29</v>
      </c>
      <c r="E4160" s="20" t="s">
        <v>63</v>
      </c>
      <c r="F4160" s="45" t="s">
        <v>27865</v>
      </c>
      <c r="G4160" s="44" t="s">
        <v>27757</v>
      </c>
      <c r="H4160" s="20" t="s">
        <v>366</v>
      </c>
      <c r="J4160" t="s">
        <v>33</v>
      </c>
      <c r="K4160" t="s">
        <v>382</v>
      </c>
      <c r="L4160" t="s">
        <v>35</v>
      </c>
      <c r="M4160" t="s">
        <v>52</v>
      </c>
      <c r="N4160" t="s">
        <v>37</v>
      </c>
      <c r="O4160" t="s">
        <v>28247</v>
      </c>
      <c r="P4160" s="13" t="s">
        <v>27162</v>
      </c>
      <c r="Q4160" s="2" t="s">
        <v>28248</v>
      </c>
      <c r="R4160" t="s">
        <v>28249</v>
      </c>
      <c r="S4160" s="13" t="s">
        <v>27162</v>
      </c>
      <c r="T4160" t="s">
        <v>28250</v>
      </c>
      <c r="U4160" t="s">
        <v>28251</v>
      </c>
      <c r="V4160" t="s">
        <v>37</v>
      </c>
      <c r="W4160" t="s">
        <v>42</v>
      </c>
      <c r="X4160" t="s">
        <v>4356</v>
      </c>
      <c r="Y4160" t="s">
        <v>44</v>
      </c>
      <c r="Z4160" t="s">
        <v>45</v>
      </c>
      <c r="AA4160" t="s">
        <v>28252</v>
      </c>
      <c r="AB4160" t="s">
        <v>124</v>
      </c>
      <c r="AC4160" t="s">
        <v>124</v>
      </c>
      <c r="AD4160" t="s">
        <v>28253</v>
      </c>
      <c r="AE4160" t="s">
        <v>28254</v>
      </c>
      <c r="AF4160" t="s">
        <v>51</v>
      </c>
    </row>
    <row r="4161" spans="3:32" x14ac:dyDescent="0.3">
      <c r="C4161" s="21">
        <v>2711629</v>
      </c>
      <c r="D4161" s="20" t="s">
        <v>29</v>
      </c>
      <c r="E4161" s="20" t="s">
        <v>280</v>
      </c>
      <c r="F4161" s="45" t="s">
        <v>27865</v>
      </c>
      <c r="G4161" s="44" t="s">
        <v>27757</v>
      </c>
      <c r="H4161" s="20" t="s">
        <v>366</v>
      </c>
      <c r="J4161" t="s">
        <v>33</v>
      </c>
      <c r="K4161" t="s">
        <v>382</v>
      </c>
      <c r="L4161" t="s">
        <v>35</v>
      </c>
      <c r="M4161" t="s">
        <v>52</v>
      </c>
      <c r="N4161" t="s">
        <v>37</v>
      </c>
      <c r="O4161" t="s">
        <v>3127</v>
      </c>
      <c r="P4161" s="13" t="s">
        <v>27162</v>
      </c>
      <c r="Q4161" s="2" t="s">
        <v>28460</v>
      </c>
      <c r="R4161" t="s">
        <v>3127</v>
      </c>
      <c r="S4161" s="13" t="s">
        <v>27162</v>
      </c>
      <c r="T4161" t="s">
        <v>3129</v>
      </c>
      <c r="U4161" t="s">
        <v>3130</v>
      </c>
      <c r="V4161" t="s">
        <v>37</v>
      </c>
      <c r="W4161" t="s">
        <v>42</v>
      </c>
      <c r="X4161" t="s">
        <v>885</v>
      </c>
      <c r="Y4161" t="s">
        <v>44</v>
      </c>
      <c r="Z4161" t="s">
        <v>45</v>
      </c>
      <c r="AA4161" t="s">
        <v>3131</v>
      </c>
      <c r="AB4161" t="s">
        <v>28461</v>
      </c>
      <c r="AC4161" t="s">
        <v>3132</v>
      </c>
      <c r="AD4161" t="s">
        <v>14370</v>
      </c>
      <c r="AE4161" t="s">
        <v>28462</v>
      </c>
      <c r="AF4161" t="s">
        <v>51</v>
      </c>
    </row>
    <row r="4162" spans="3:32" x14ac:dyDescent="0.3">
      <c r="C4162" s="21">
        <v>2711951</v>
      </c>
      <c r="D4162" s="20" t="s">
        <v>29</v>
      </c>
      <c r="E4162" s="20" t="s">
        <v>30</v>
      </c>
      <c r="F4162" s="45" t="s">
        <v>27865</v>
      </c>
      <c r="G4162" s="44" t="s">
        <v>27757</v>
      </c>
      <c r="H4162" s="20" t="s">
        <v>366</v>
      </c>
      <c r="J4162" t="s">
        <v>33</v>
      </c>
      <c r="K4162" t="s">
        <v>382</v>
      </c>
      <c r="L4162" t="s">
        <v>35</v>
      </c>
      <c r="M4162" t="s">
        <v>105</v>
      </c>
      <c r="N4162" t="s">
        <v>37</v>
      </c>
      <c r="O4162" t="s">
        <v>28255</v>
      </c>
      <c r="P4162" s="13" t="s">
        <v>27162</v>
      </c>
      <c r="Q4162" s="2" t="s">
        <v>13483</v>
      </c>
      <c r="R4162" t="s">
        <v>28255</v>
      </c>
      <c r="S4162" s="13" t="s">
        <v>27162</v>
      </c>
      <c r="T4162" t="s">
        <v>28256</v>
      </c>
      <c r="U4162" t="s">
        <v>28255</v>
      </c>
      <c r="V4162" t="s">
        <v>37</v>
      </c>
      <c r="W4162" t="s">
        <v>42</v>
      </c>
      <c r="X4162" t="s">
        <v>18162</v>
      </c>
      <c r="Y4162" t="s">
        <v>44</v>
      </c>
      <c r="Z4162" t="s">
        <v>27301</v>
      </c>
      <c r="AA4162" t="s">
        <v>28257</v>
      </c>
      <c r="AB4162" t="s">
        <v>28258</v>
      </c>
      <c r="AC4162" t="s">
        <v>28259</v>
      </c>
      <c r="AD4162" t="s">
        <v>28260</v>
      </c>
      <c r="AE4162" t="s">
        <v>28261</v>
      </c>
      <c r="AF4162" t="s">
        <v>51</v>
      </c>
    </row>
    <row r="4163" spans="3:32" x14ac:dyDescent="0.3">
      <c r="C4163" s="21">
        <v>2712144</v>
      </c>
      <c r="D4163" s="20" t="s">
        <v>29</v>
      </c>
      <c r="E4163" s="20" t="s">
        <v>63</v>
      </c>
      <c r="F4163" s="45" t="s">
        <v>27865</v>
      </c>
      <c r="G4163" s="44" t="s">
        <v>27757</v>
      </c>
      <c r="H4163" s="20" t="s">
        <v>366</v>
      </c>
      <c r="J4163" t="s">
        <v>33</v>
      </c>
      <c r="K4163" t="s">
        <v>382</v>
      </c>
      <c r="L4163" t="s">
        <v>35</v>
      </c>
      <c r="M4163" t="s">
        <v>105</v>
      </c>
      <c r="N4163" t="s">
        <v>37</v>
      </c>
      <c r="O4163" t="s">
        <v>28262</v>
      </c>
      <c r="P4163" s="13" t="s">
        <v>27162</v>
      </c>
      <c r="Q4163" s="2" t="s">
        <v>28263</v>
      </c>
      <c r="R4163" t="s">
        <v>6006</v>
      </c>
      <c r="S4163" s="13" t="s">
        <v>27162</v>
      </c>
      <c r="T4163" t="s">
        <v>28264</v>
      </c>
      <c r="U4163" t="s">
        <v>124</v>
      </c>
      <c r="V4163" t="s">
        <v>37</v>
      </c>
      <c r="W4163" t="s">
        <v>42</v>
      </c>
      <c r="X4163" t="s">
        <v>12151</v>
      </c>
      <c r="Y4163" t="s">
        <v>44</v>
      </c>
      <c r="Z4163" t="s">
        <v>45</v>
      </c>
      <c r="AA4163" t="s">
        <v>28265</v>
      </c>
      <c r="AB4163" t="s">
        <v>124</v>
      </c>
      <c r="AC4163" t="s">
        <v>28266</v>
      </c>
      <c r="AD4163" t="s">
        <v>28267</v>
      </c>
      <c r="AE4163" t="s">
        <v>28268</v>
      </c>
      <c r="AF4163" t="s">
        <v>51</v>
      </c>
    </row>
    <row r="4164" spans="3:32" x14ac:dyDescent="0.3">
      <c r="C4164" s="21">
        <v>2712311</v>
      </c>
      <c r="D4164" s="20" t="s">
        <v>29</v>
      </c>
      <c r="E4164" s="20" t="s">
        <v>63</v>
      </c>
      <c r="F4164" s="45" t="s">
        <v>27865</v>
      </c>
      <c r="G4164" s="44" t="s">
        <v>27757</v>
      </c>
      <c r="H4164" s="20" t="s">
        <v>366</v>
      </c>
      <c r="J4164" t="s">
        <v>33</v>
      </c>
      <c r="K4164" t="s">
        <v>382</v>
      </c>
      <c r="L4164" t="s">
        <v>35</v>
      </c>
      <c r="M4164" t="s">
        <v>36</v>
      </c>
      <c r="N4164" t="s">
        <v>37</v>
      </c>
      <c r="O4164" t="s">
        <v>28269</v>
      </c>
      <c r="P4164" s="13" t="s">
        <v>27162</v>
      </c>
      <c r="Q4164" s="2" t="s">
        <v>28270</v>
      </c>
      <c r="R4164" t="s">
        <v>28269</v>
      </c>
      <c r="S4164" s="13" t="s">
        <v>27162</v>
      </c>
      <c r="T4164" t="s">
        <v>28271</v>
      </c>
      <c r="U4164" t="s">
        <v>28272</v>
      </c>
      <c r="V4164" t="s">
        <v>37</v>
      </c>
      <c r="W4164" t="s">
        <v>42</v>
      </c>
      <c r="X4164" t="s">
        <v>20210</v>
      </c>
      <c r="Y4164" t="s">
        <v>44</v>
      </c>
      <c r="Z4164" t="s">
        <v>633</v>
      </c>
      <c r="AA4164" t="s">
        <v>28273</v>
      </c>
      <c r="AB4164" t="s">
        <v>124</v>
      </c>
      <c r="AC4164" t="s">
        <v>28274</v>
      </c>
      <c r="AD4164" t="s">
        <v>28275</v>
      </c>
      <c r="AE4164" t="s">
        <v>28276</v>
      </c>
      <c r="AF4164" t="s">
        <v>51</v>
      </c>
    </row>
    <row r="4165" spans="3:32" x14ac:dyDescent="0.3">
      <c r="C4165" s="21">
        <v>2712520</v>
      </c>
      <c r="D4165" s="20" t="s">
        <v>29</v>
      </c>
      <c r="E4165" s="20" t="s">
        <v>63</v>
      </c>
      <c r="F4165" s="45" t="s">
        <v>27865</v>
      </c>
      <c r="G4165" s="44" t="s">
        <v>27757</v>
      </c>
      <c r="H4165" s="20" t="s">
        <v>366</v>
      </c>
      <c r="J4165" t="s">
        <v>33</v>
      </c>
      <c r="K4165" t="s">
        <v>382</v>
      </c>
      <c r="L4165" t="s">
        <v>35</v>
      </c>
      <c r="M4165" t="s">
        <v>117</v>
      </c>
      <c r="N4165" t="s">
        <v>37</v>
      </c>
      <c r="O4165" t="s">
        <v>28277</v>
      </c>
      <c r="P4165" s="13" t="s">
        <v>27162</v>
      </c>
      <c r="Q4165" s="2" t="s">
        <v>28278</v>
      </c>
      <c r="R4165" t="s">
        <v>28277</v>
      </c>
      <c r="S4165" s="13" t="s">
        <v>27162</v>
      </c>
      <c r="T4165" t="s">
        <v>28279</v>
      </c>
      <c r="U4165" t="s">
        <v>28280</v>
      </c>
      <c r="V4165" t="s">
        <v>37</v>
      </c>
      <c r="W4165" t="s">
        <v>42</v>
      </c>
      <c r="X4165" t="s">
        <v>25819</v>
      </c>
      <c r="Y4165" t="s">
        <v>44</v>
      </c>
      <c r="Z4165" t="s">
        <v>78</v>
      </c>
      <c r="AA4165" t="s">
        <v>28281</v>
      </c>
      <c r="AB4165" t="s">
        <v>3930</v>
      </c>
      <c r="AC4165" t="s">
        <v>28282</v>
      </c>
      <c r="AD4165" t="s">
        <v>28283</v>
      </c>
      <c r="AE4165" t="s">
        <v>28284</v>
      </c>
      <c r="AF4165" t="s">
        <v>51</v>
      </c>
    </row>
    <row r="4166" spans="3:32" x14ac:dyDescent="0.3">
      <c r="C4166" s="21">
        <v>2718303</v>
      </c>
      <c r="D4166" s="20" t="s">
        <v>29</v>
      </c>
      <c r="E4166" s="20" t="s">
        <v>280</v>
      </c>
      <c r="F4166" s="45" t="s">
        <v>28126</v>
      </c>
      <c r="G4166" s="44" t="s">
        <v>27757</v>
      </c>
      <c r="H4166" s="20" t="s">
        <v>366</v>
      </c>
      <c r="J4166" t="s">
        <v>33</v>
      </c>
      <c r="K4166" t="s">
        <v>34</v>
      </c>
      <c r="L4166" t="s">
        <v>35</v>
      </c>
      <c r="M4166" t="s">
        <v>52</v>
      </c>
      <c r="N4166" t="s">
        <v>37</v>
      </c>
      <c r="O4166" t="s">
        <v>28640</v>
      </c>
      <c r="P4166" s="13" t="s">
        <v>27360</v>
      </c>
      <c r="Q4166" s="2" t="s">
        <v>28641</v>
      </c>
      <c r="R4166" t="s">
        <v>28642</v>
      </c>
      <c r="S4166" s="13" t="s">
        <v>27360</v>
      </c>
      <c r="T4166" t="s">
        <v>23487</v>
      </c>
      <c r="U4166" t="s">
        <v>23488</v>
      </c>
      <c r="V4166" t="s">
        <v>37</v>
      </c>
      <c r="W4166" t="s">
        <v>42</v>
      </c>
      <c r="X4166" t="s">
        <v>6818</v>
      </c>
      <c r="Y4166" t="s">
        <v>44</v>
      </c>
      <c r="Z4166" t="s">
        <v>45</v>
      </c>
      <c r="AA4166" t="s">
        <v>28643</v>
      </c>
      <c r="AB4166" t="s">
        <v>44</v>
      </c>
      <c r="AC4166" t="s">
        <v>28612</v>
      </c>
      <c r="AD4166" t="s">
        <v>23490</v>
      </c>
      <c r="AE4166" t="s">
        <v>28644</v>
      </c>
      <c r="AF4166" t="s">
        <v>51</v>
      </c>
    </row>
    <row r="4167" spans="3:32" x14ac:dyDescent="0.3">
      <c r="C4167" s="21">
        <v>2718558</v>
      </c>
      <c r="D4167" s="20" t="s">
        <v>29</v>
      </c>
      <c r="E4167" s="20" t="s">
        <v>63</v>
      </c>
      <c r="F4167" s="45" t="s">
        <v>28126</v>
      </c>
      <c r="G4167" s="44" t="s">
        <v>27757</v>
      </c>
      <c r="H4167" s="20" t="s">
        <v>366</v>
      </c>
      <c r="J4167" t="s">
        <v>33</v>
      </c>
      <c r="K4167" t="s">
        <v>34</v>
      </c>
      <c r="L4167" t="s">
        <v>35</v>
      </c>
      <c r="M4167" t="s">
        <v>143</v>
      </c>
      <c r="N4167" t="s">
        <v>37</v>
      </c>
      <c r="O4167" t="s">
        <v>28645</v>
      </c>
      <c r="P4167" s="13" t="s">
        <v>27360</v>
      </c>
      <c r="Q4167" s="2" t="s">
        <v>28646</v>
      </c>
      <c r="R4167" t="s">
        <v>28645</v>
      </c>
      <c r="S4167" s="13" t="s">
        <v>27360</v>
      </c>
      <c r="T4167" t="s">
        <v>28647</v>
      </c>
      <c r="U4167" t="s">
        <v>28645</v>
      </c>
      <c r="V4167" t="s">
        <v>37</v>
      </c>
      <c r="W4167" t="s">
        <v>42</v>
      </c>
      <c r="X4167" t="s">
        <v>19052</v>
      </c>
      <c r="Y4167" t="s">
        <v>44</v>
      </c>
      <c r="Z4167" t="s">
        <v>78</v>
      </c>
      <c r="AA4167" t="s">
        <v>28648</v>
      </c>
      <c r="AB4167" t="s">
        <v>44</v>
      </c>
      <c r="AC4167" t="s">
        <v>28649</v>
      </c>
      <c r="AD4167" t="s">
        <v>28650</v>
      </c>
      <c r="AE4167" t="s">
        <v>28651</v>
      </c>
      <c r="AF4167" t="s">
        <v>51</v>
      </c>
    </row>
    <row r="4168" spans="3:32" x14ac:dyDescent="0.3">
      <c r="C4168" s="21">
        <v>2719859</v>
      </c>
      <c r="D4168" s="20" t="s">
        <v>29</v>
      </c>
      <c r="E4168" s="20" t="s">
        <v>63</v>
      </c>
      <c r="F4168" s="45" t="s">
        <v>28190</v>
      </c>
      <c r="G4168" s="44" t="s">
        <v>27757</v>
      </c>
      <c r="H4168" s="20" t="s">
        <v>366</v>
      </c>
      <c r="J4168" t="s">
        <v>33</v>
      </c>
      <c r="K4168" t="s">
        <v>34</v>
      </c>
      <c r="L4168" t="s">
        <v>35</v>
      </c>
      <c r="M4168" t="s">
        <v>64</v>
      </c>
      <c r="N4168" t="s">
        <v>37</v>
      </c>
      <c r="O4168" t="s">
        <v>28652</v>
      </c>
      <c r="P4168" s="13" t="s">
        <v>27501</v>
      </c>
      <c r="Q4168" s="2" t="s">
        <v>28653</v>
      </c>
      <c r="R4168" t="s">
        <v>28654</v>
      </c>
      <c r="S4168" s="13" t="s">
        <v>27501</v>
      </c>
      <c r="T4168" t="s">
        <v>28655</v>
      </c>
      <c r="U4168" t="s">
        <v>28656</v>
      </c>
      <c r="V4168" t="s">
        <v>37</v>
      </c>
      <c r="W4168" t="s">
        <v>42</v>
      </c>
      <c r="X4168" t="s">
        <v>1494</v>
      </c>
      <c r="Y4168" t="s">
        <v>44</v>
      </c>
      <c r="Z4168" t="s">
        <v>45</v>
      </c>
      <c r="AA4168" t="s">
        <v>28657</v>
      </c>
      <c r="AB4168" t="s">
        <v>44</v>
      </c>
      <c r="AC4168" t="s">
        <v>28658</v>
      </c>
      <c r="AD4168" t="s">
        <v>28659</v>
      </c>
      <c r="AE4168" t="s">
        <v>28660</v>
      </c>
      <c r="AF4168" t="s">
        <v>51</v>
      </c>
    </row>
    <row r="4169" spans="3:32" x14ac:dyDescent="0.3">
      <c r="C4169" s="21">
        <v>2720079</v>
      </c>
      <c r="D4169" s="20" t="s">
        <v>29</v>
      </c>
      <c r="E4169" s="20" t="s">
        <v>63</v>
      </c>
      <c r="F4169" s="45" t="s">
        <v>28190</v>
      </c>
      <c r="G4169" s="44" t="s">
        <v>27757</v>
      </c>
      <c r="H4169" s="20" t="s">
        <v>366</v>
      </c>
      <c r="J4169" t="s">
        <v>33</v>
      </c>
      <c r="K4169" t="s">
        <v>34</v>
      </c>
      <c r="L4169" t="s">
        <v>35</v>
      </c>
      <c r="M4169" t="s">
        <v>292</v>
      </c>
      <c r="N4169" t="s">
        <v>37</v>
      </c>
      <c r="O4169" t="s">
        <v>28661</v>
      </c>
      <c r="P4169" s="13" t="s">
        <v>27501</v>
      </c>
      <c r="Q4169" s="2" t="s">
        <v>28662</v>
      </c>
      <c r="R4169" t="s">
        <v>28663</v>
      </c>
      <c r="S4169" s="13" t="s">
        <v>27501</v>
      </c>
      <c r="T4169" t="s">
        <v>28664</v>
      </c>
      <c r="U4169" t="s">
        <v>28665</v>
      </c>
      <c r="V4169" t="s">
        <v>37</v>
      </c>
      <c r="W4169" t="s">
        <v>42</v>
      </c>
      <c r="X4169" t="s">
        <v>19052</v>
      </c>
      <c r="Y4169" t="s">
        <v>44</v>
      </c>
      <c r="Z4169" t="s">
        <v>78</v>
      </c>
      <c r="AA4169" t="s">
        <v>28666</v>
      </c>
      <c r="AB4169" t="s">
        <v>44</v>
      </c>
      <c r="AC4169" t="s">
        <v>28667</v>
      </c>
      <c r="AD4169" t="s">
        <v>28668</v>
      </c>
      <c r="AE4169" t="s">
        <v>28669</v>
      </c>
      <c r="AF4169" t="s">
        <v>51</v>
      </c>
    </row>
    <row r="4170" spans="3:32" x14ac:dyDescent="0.3">
      <c r="C4170" s="21">
        <v>2710955</v>
      </c>
      <c r="D4170" s="20" t="s">
        <v>29</v>
      </c>
      <c r="E4170" s="20" t="s">
        <v>63</v>
      </c>
      <c r="F4170" s="45" t="s">
        <v>27865</v>
      </c>
      <c r="G4170" s="44" t="s">
        <v>27757</v>
      </c>
      <c r="H4170" s="20" t="s">
        <v>366</v>
      </c>
      <c r="J4170" t="s">
        <v>33</v>
      </c>
      <c r="K4170" t="s">
        <v>382</v>
      </c>
      <c r="L4170" t="s">
        <v>35</v>
      </c>
      <c r="M4170" t="s">
        <v>52</v>
      </c>
      <c r="N4170" t="s">
        <v>37</v>
      </c>
      <c r="O4170" t="s">
        <v>28231</v>
      </c>
      <c r="P4170" s="13" t="s">
        <v>27162</v>
      </c>
      <c r="Q4170" s="2" t="s">
        <v>28232</v>
      </c>
      <c r="R4170" t="s">
        <v>28233</v>
      </c>
      <c r="S4170" s="13" t="s">
        <v>27162</v>
      </c>
      <c r="T4170" t="s">
        <v>28234</v>
      </c>
      <c r="U4170" t="s">
        <v>44</v>
      </c>
      <c r="V4170" t="s">
        <v>37</v>
      </c>
      <c r="W4170" t="s">
        <v>42</v>
      </c>
      <c r="X4170" t="s">
        <v>97</v>
      </c>
      <c r="Y4170" t="s">
        <v>44</v>
      </c>
      <c r="Z4170" t="s">
        <v>78</v>
      </c>
      <c r="AA4170" t="s">
        <v>28235</v>
      </c>
      <c r="AB4170" t="s">
        <v>44</v>
      </c>
      <c r="AC4170" t="s">
        <v>28236</v>
      </c>
      <c r="AD4170" t="s">
        <v>28237</v>
      </c>
      <c r="AE4170" t="s">
        <v>3579</v>
      </c>
      <c r="AF4170" t="s">
        <v>51</v>
      </c>
    </row>
    <row r="4171" spans="3:32" x14ac:dyDescent="0.3">
      <c r="C4171" s="21">
        <v>2709220</v>
      </c>
      <c r="D4171" s="20" t="s">
        <v>102</v>
      </c>
      <c r="E4171" s="20" t="s">
        <v>63</v>
      </c>
      <c r="F4171" s="45" t="s">
        <v>28126</v>
      </c>
      <c r="G4171" s="44" t="s">
        <v>27757</v>
      </c>
      <c r="H4171" s="20" t="s">
        <v>366</v>
      </c>
      <c r="J4171" t="s">
        <v>33</v>
      </c>
      <c r="K4171" t="s">
        <v>34</v>
      </c>
      <c r="L4171" t="s">
        <v>35</v>
      </c>
      <c r="M4171" t="s">
        <v>143</v>
      </c>
      <c r="N4171" t="s">
        <v>37</v>
      </c>
      <c r="O4171" t="s">
        <v>28311</v>
      </c>
      <c r="P4171" s="13" t="s">
        <v>27010</v>
      </c>
      <c r="Q4171" s="2" t="s">
        <v>44</v>
      </c>
      <c r="R4171" t="s">
        <v>28312</v>
      </c>
      <c r="S4171" s="13" t="s">
        <v>27010</v>
      </c>
      <c r="T4171" t="s">
        <v>28313</v>
      </c>
      <c r="U4171" t="s">
        <v>44</v>
      </c>
      <c r="V4171" t="s">
        <v>37</v>
      </c>
      <c r="W4171" t="s">
        <v>42</v>
      </c>
      <c r="X4171" t="s">
        <v>164</v>
      </c>
      <c r="Y4171" t="s">
        <v>44</v>
      </c>
      <c r="Z4171" t="s">
        <v>78</v>
      </c>
      <c r="AA4171" t="s">
        <v>28314</v>
      </c>
      <c r="AB4171" t="s">
        <v>44</v>
      </c>
      <c r="AC4171" t="s">
        <v>44</v>
      </c>
      <c r="AD4171" t="s">
        <v>28315</v>
      </c>
      <c r="AE4171" t="s">
        <v>28316</v>
      </c>
      <c r="AF4171" t="s">
        <v>115</v>
      </c>
    </row>
    <row r="4172" spans="3:32" x14ac:dyDescent="0.3">
      <c r="C4172" s="21">
        <v>2709486</v>
      </c>
      <c r="D4172" s="20" t="s">
        <v>102</v>
      </c>
      <c r="E4172" s="20" t="s">
        <v>63</v>
      </c>
      <c r="F4172" s="45" t="s">
        <v>28126</v>
      </c>
      <c r="G4172" s="44" t="s">
        <v>27757</v>
      </c>
      <c r="H4172" s="20" t="s">
        <v>366</v>
      </c>
      <c r="J4172" t="s">
        <v>33</v>
      </c>
      <c r="K4172" t="s">
        <v>34</v>
      </c>
      <c r="L4172" t="s">
        <v>35</v>
      </c>
      <c r="M4172" t="s">
        <v>64</v>
      </c>
      <c r="N4172" t="s">
        <v>37</v>
      </c>
      <c r="O4172" t="s">
        <v>28164</v>
      </c>
      <c r="P4172" s="13" t="s">
        <v>27010</v>
      </c>
      <c r="Q4172" s="2" t="s">
        <v>28165</v>
      </c>
      <c r="R4172" t="s">
        <v>28166</v>
      </c>
      <c r="S4172" s="13" t="s">
        <v>27010</v>
      </c>
      <c r="T4172" t="s">
        <v>28167</v>
      </c>
      <c r="U4172" t="s">
        <v>28168</v>
      </c>
      <c r="V4172" t="s">
        <v>37</v>
      </c>
      <c r="W4172" t="s">
        <v>42</v>
      </c>
      <c r="X4172" t="s">
        <v>25819</v>
      </c>
      <c r="Y4172" t="s">
        <v>44</v>
      </c>
      <c r="Z4172" t="s">
        <v>78</v>
      </c>
      <c r="AA4172" t="s">
        <v>28169</v>
      </c>
      <c r="AB4172" t="s">
        <v>44</v>
      </c>
      <c r="AC4172" t="s">
        <v>28170</v>
      </c>
      <c r="AD4172" t="s">
        <v>28171</v>
      </c>
      <c r="AE4172" t="s">
        <v>28172</v>
      </c>
      <c r="AF4172" t="s">
        <v>115</v>
      </c>
    </row>
    <row r="4173" spans="3:32" x14ac:dyDescent="0.3">
      <c r="C4173" s="21">
        <v>2711025</v>
      </c>
      <c r="D4173" s="20" t="s">
        <v>102</v>
      </c>
      <c r="E4173" s="20" t="s">
        <v>63</v>
      </c>
      <c r="F4173" s="45" t="s">
        <v>28190</v>
      </c>
      <c r="G4173" s="44" t="s">
        <v>27757</v>
      </c>
      <c r="H4173" s="20" t="s">
        <v>366</v>
      </c>
      <c r="J4173" t="s">
        <v>33</v>
      </c>
      <c r="K4173" t="s">
        <v>34</v>
      </c>
      <c r="L4173" t="s">
        <v>35</v>
      </c>
      <c r="M4173" t="s">
        <v>36</v>
      </c>
      <c r="N4173" t="s">
        <v>37</v>
      </c>
      <c r="O4173" t="s">
        <v>28337</v>
      </c>
      <c r="P4173" s="13" t="s">
        <v>27162</v>
      </c>
      <c r="Q4173" s="2" t="s">
        <v>44</v>
      </c>
      <c r="R4173" t="s">
        <v>28338</v>
      </c>
      <c r="S4173" s="13" t="s">
        <v>27162</v>
      </c>
      <c r="T4173" t="s">
        <v>28339</v>
      </c>
      <c r="U4173" t="s">
        <v>44</v>
      </c>
      <c r="V4173" t="s">
        <v>37</v>
      </c>
      <c r="W4173" t="s">
        <v>42</v>
      </c>
      <c r="X4173" t="s">
        <v>164</v>
      </c>
      <c r="Y4173" t="s">
        <v>44</v>
      </c>
      <c r="Z4173" t="s">
        <v>78</v>
      </c>
      <c r="AA4173" t="s">
        <v>28340</v>
      </c>
      <c r="AB4173" t="s">
        <v>44</v>
      </c>
      <c r="AC4173" t="s">
        <v>44</v>
      </c>
      <c r="AD4173" t="s">
        <v>28341</v>
      </c>
      <c r="AE4173" t="s">
        <v>28342</v>
      </c>
      <c r="AF4173" t="s">
        <v>115</v>
      </c>
    </row>
    <row r="4174" spans="3:32" x14ac:dyDescent="0.3">
      <c r="C4174" s="21">
        <v>2711800</v>
      </c>
      <c r="D4174" s="20" t="s">
        <v>102</v>
      </c>
      <c r="E4174" s="20" t="s">
        <v>30</v>
      </c>
      <c r="F4174" s="45" t="s">
        <v>28190</v>
      </c>
      <c r="G4174" s="44" t="s">
        <v>27757</v>
      </c>
      <c r="H4174" s="20" t="s">
        <v>366</v>
      </c>
      <c r="J4174" t="s">
        <v>33</v>
      </c>
      <c r="K4174" t="s">
        <v>34</v>
      </c>
      <c r="L4174" t="s">
        <v>35</v>
      </c>
      <c r="M4174" t="s">
        <v>52</v>
      </c>
      <c r="N4174" t="s">
        <v>37</v>
      </c>
      <c r="O4174" t="s">
        <v>28343</v>
      </c>
      <c r="P4174" s="13" t="s">
        <v>27162</v>
      </c>
      <c r="Q4174" s="2" t="s">
        <v>28344</v>
      </c>
      <c r="R4174" t="s">
        <v>28343</v>
      </c>
      <c r="S4174" s="13" t="s">
        <v>27162</v>
      </c>
      <c r="T4174" t="s">
        <v>28345</v>
      </c>
      <c r="U4174" t="s">
        <v>28346</v>
      </c>
      <c r="V4174" t="s">
        <v>37</v>
      </c>
      <c r="W4174" t="s">
        <v>42</v>
      </c>
      <c r="X4174" t="s">
        <v>5662</v>
      </c>
      <c r="Y4174" t="s">
        <v>44</v>
      </c>
      <c r="Z4174" t="s">
        <v>45</v>
      </c>
      <c r="AA4174" t="s">
        <v>28347</v>
      </c>
      <c r="AB4174" t="s">
        <v>28348</v>
      </c>
      <c r="AC4174" t="s">
        <v>28349</v>
      </c>
      <c r="AD4174" t="s">
        <v>28350</v>
      </c>
      <c r="AE4174" t="s">
        <v>28351</v>
      </c>
      <c r="AF4174" t="s">
        <v>115</v>
      </c>
    </row>
    <row r="4175" spans="3:32" x14ac:dyDescent="0.3">
      <c r="C4175" s="21">
        <v>2711945</v>
      </c>
      <c r="D4175" s="20" t="s">
        <v>102</v>
      </c>
      <c r="E4175" s="20" t="s">
        <v>63</v>
      </c>
      <c r="F4175" s="45" t="s">
        <v>28190</v>
      </c>
      <c r="G4175" s="44" t="s">
        <v>27757</v>
      </c>
      <c r="H4175" s="20" t="s">
        <v>366</v>
      </c>
      <c r="J4175" t="s">
        <v>33</v>
      </c>
      <c r="K4175" t="s">
        <v>34</v>
      </c>
      <c r="L4175" t="s">
        <v>35</v>
      </c>
      <c r="M4175" t="s">
        <v>52</v>
      </c>
      <c r="N4175" t="s">
        <v>37</v>
      </c>
      <c r="O4175" t="s">
        <v>26293</v>
      </c>
      <c r="P4175" s="13" t="s">
        <v>27162</v>
      </c>
      <c r="Q4175" s="2" t="s">
        <v>44</v>
      </c>
      <c r="R4175" t="s">
        <v>26294</v>
      </c>
      <c r="S4175" s="13" t="s">
        <v>27162</v>
      </c>
      <c r="T4175" t="s">
        <v>26295</v>
      </c>
      <c r="U4175" t="s">
        <v>44</v>
      </c>
      <c r="V4175" t="s">
        <v>37</v>
      </c>
      <c r="W4175" t="s">
        <v>42</v>
      </c>
      <c r="X4175" t="s">
        <v>164</v>
      </c>
      <c r="Y4175" t="s">
        <v>44</v>
      </c>
      <c r="Z4175" t="s">
        <v>78</v>
      </c>
      <c r="AA4175" t="s">
        <v>26296</v>
      </c>
      <c r="AB4175" t="s">
        <v>26297</v>
      </c>
      <c r="AC4175" t="s">
        <v>44</v>
      </c>
      <c r="AD4175" t="s">
        <v>26297</v>
      </c>
      <c r="AE4175" t="s">
        <v>28531</v>
      </c>
      <c r="AF4175" t="s">
        <v>115</v>
      </c>
    </row>
    <row r="4176" spans="3:32" x14ac:dyDescent="0.3">
      <c r="C4176" s="21">
        <v>2712052</v>
      </c>
      <c r="D4176" s="20" t="s">
        <v>102</v>
      </c>
      <c r="E4176" s="20" t="s">
        <v>63</v>
      </c>
      <c r="F4176" s="45" t="s">
        <v>28190</v>
      </c>
      <c r="G4176" s="44" t="s">
        <v>27757</v>
      </c>
      <c r="H4176" s="20" t="s">
        <v>366</v>
      </c>
      <c r="J4176" t="s">
        <v>33</v>
      </c>
      <c r="K4176" t="s">
        <v>34</v>
      </c>
      <c r="L4176" t="s">
        <v>35</v>
      </c>
      <c r="M4176" t="s">
        <v>117</v>
      </c>
      <c r="N4176" t="s">
        <v>37</v>
      </c>
      <c r="O4176" t="s">
        <v>28532</v>
      </c>
      <c r="P4176" s="13" t="s">
        <v>27162</v>
      </c>
      <c r="Q4176" s="2" t="s">
        <v>44</v>
      </c>
      <c r="R4176" t="s">
        <v>18709</v>
      </c>
      <c r="S4176" s="13" t="s">
        <v>27162</v>
      </c>
      <c r="T4176" t="s">
        <v>18710</v>
      </c>
      <c r="U4176" t="s">
        <v>44</v>
      </c>
      <c r="V4176" t="s">
        <v>37</v>
      </c>
      <c r="W4176" t="s">
        <v>42</v>
      </c>
      <c r="X4176" t="s">
        <v>164</v>
      </c>
      <c r="Y4176" t="s">
        <v>44</v>
      </c>
      <c r="Z4176" t="s">
        <v>78</v>
      </c>
      <c r="AA4176" t="s">
        <v>28533</v>
      </c>
      <c r="AB4176" t="s">
        <v>28534</v>
      </c>
      <c r="AC4176" t="s">
        <v>44</v>
      </c>
      <c r="AD4176" t="s">
        <v>18713</v>
      </c>
      <c r="AE4176" t="s">
        <v>28535</v>
      </c>
      <c r="AF4176" t="s">
        <v>115</v>
      </c>
    </row>
    <row r="4177" spans="3:32" x14ac:dyDescent="0.3">
      <c r="C4177" s="21">
        <v>2713211</v>
      </c>
      <c r="D4177" s="20" t="s">
        <v>102</v>
      </c>
      <c r="E4177" s="20" t="s">
        <v>280</v>
      </c>
      <c r="F4177" s="45" t="s">
        <v>28536</v>
      </c>
      <c r="G4177" s="44" t="s">
        <v>27757</v>
      </c>
      <c r="H4177" s="20" t="s">
        <v>366</v>
      </c>
      <c r="J4177" t="s">
        <v>33</v>
      </c>
      <c r="K4177" t="s">
        <v>34</v>
      </c>
      <c r="L4177" t="s">
        <v>35</v>
      </c>
      <c r="M4177" t="s">
        <v>117</v>
      </c>
      <c r="N4177" t="s">
        <v>37</v>
      </c>
      <c r="O4177" t="s">
        <v>28670</v>
      </c>
      <c r="P4177" s="13" t="s">
        <v>27314</v>
      </c>
      <c r="Q4177" s="2" t="s">
        <v>28671</v>
      </c>
      <c r="R4177" t="s">
        <v>28672</v>
      </c>
      <c r="S4177" s="13" t="s">
        <v>27314</v>
      </c>
      <c r="T4177" t="s">
        <v>28673</v>
      </c>
      <c r="U4177" t="s">
        <v>28674</v>
      </c>
      <c r="V4177" t="s">
        <v>37</v>
      </c>
      <c r="W4177" t="s">
        <v>42</v>
      </c>
      <c r="X4177" t="s">
        <v>17078</v>
      </c>
      <c r="Y4177" t="s">
        <v>44</v>
      </c>
      <c r="Z4177" t="s">
        <v>45</v>
      </c>
      <c r="AA4177" t="s">
        <v>28675</v>
      </c>
      <c r="AB4177" t="s">
        <v>28676</v>
      </c>
      <c r="AC4177" t="s">
        <v>28677</v>
      </c>
      <c r="AD4177" t="s">
        <v>28678</v>
      </c>
      <c r="AE4177" t="s">
        <v>28679</v>
      </c>
      <c r="AF4177" t="s">
        <v>115</v>
      </c>
    </row>
    <row r="4178" spans="3:32" x14ac:dyDescent="0.3">
      <c r="C4178" s="21">
        <v>2713300</v>
      </c>
      <c r="D4178" s="20" t="s">
        <v>102</v>
      </c>
      <c r="E4178" s="20" t="s">
        <v>30</v>
      </c>
      <c r="F4178" s="45" t="s">
        <v>28536</v>
      </c>
      <c r="G4178" s="44" t="s">
        <v>27757</v>
      </c>
      <c r="H4178" s="20" t="s">
        <v>366</v>
      </c>
      <c r="J4178" t="s">
        <v>33</v>
      </c>
      <c r="K4178" t="s">
        <v>34</v>
      </c>
      <c r="L4178" t="s">
        <v>35</v>
      </c>
      <c r="M4178" t="s">
        <v>52</v>
      </c>
      <c r="N4178" t="s">
        <v>37</v>
      </c>
      <c r="O4178" t="s">
        <v>28537</v>
      </c>
      <c r="P4178" s="13" t="s">
        <v>27314</v>
      </c>
      <c r="Q4178" s="2" t="s">
        <v>28538</v>
      </c>
      <c r="R4178" t="s">
        <v>28539</v>
      </c>
      <c r="S4178" s="13" t="s">
        <v>27314</v>
      </c>
      <c r="T4178" t="s">
        <v>28540</v>
      </c>
      <c r="U4178" t="s">
        <v>28537</v>
      </c>
      <c r="V4178" t="s">
        <v>37</v>
      </c>
      <c r="W4178" t="s">
        <v>42</v>
      </c>
      <c r="X4178" t="s">
        <v>13234</v>
      </c>
      <c r="Y4178" t="s">
        <v>44</v>
      </c>
      <c r="Z4178" t="s">
        <v>45</v>
      </c>
      <c r="AA4178" t="s">
        <v>28541</v>
      </c>
      <c r="AB4178" t="s">
        <v>28542</v>
      </c>
      <c r="AC4178" t="s">
        <v>28542</v>
      </c>
      <c r="AD4178" t="s">
        <v>28543</v>
      </c>
      <c r="AE4178" t="s">
        <v>28544</v>
      </c>
      <c r="AF4178" t="s">
        <v>115</v>
      </c>
    </row>
    <row r="4179" spans="3:32" x14ac:dyDescent="0.3">
      <c r="C4179" s="21">
        <v>2713408</v>
      </c>
      <c r="D4179" s="20" t="s">
        <v>102</v>
      </c>
      <c r="E4179" s="20" t="s">
        <v>30</v>
      </c>
      <c r="F4179" s="45" t="s">
        <v>28536</v>
      </c>
      <c r="G4179" s="44" t="s">
        <v>27757</v>
      </c>
      <c r="H4179" s="20" t="s">
        <v>366</v>
      </c>
      <c r="J4179" t="s">
        <v>33</v>
      </c>
      <c r="K4179" t="s">
        <v>34</v>
      </c>
      <c r="L4179" t="s">
        <v>35</v>
      </c>
      <c r="M4179" t="s">
        <v>52</v>
      </c>
      <c r="N4179" t="s">
        <v>37</v>
      </c>
      <c r="O4179" t="s">
        <v>28680</v>
      </c>
      <c r="P4179" s="13" t="s">
        <v>27314</v>
      </c>
      <c r="Q4179" s="2" t="s">
        <v>28681</v>
      </c>
      <c r="R4179" t="s">
        <v>28682</v>
      </c>
      <c r="S4179" s="13" t="s">
        <v>27314</v>
      </c>
      <c r="T4179" t="s">
        <v>28683</v>
      </c>
      <c r="U4179" t="s">
        <v>28684</v>
      </c>
      <c r="V4179" t="s">
        <v>37</v>
      </c>
      <c r="W4179" t="s">
        <v>42</v>
      </c>
      <c r="X4179" t="s">
        <v>5662</v>
      </c>
      <c r="Y4179" t="s">
        <v>44</v>
      </c>
      <c r="Z4179" t="s">
        <v>45</v>
      </c>
      <c r="AA4179" t="s">
        <v>28685</v>
      </c>
      <c r="AB4179" t="s">
        <v>124</v>
      </c>
      <c r="AC4179" t="s">
        <v>28686</v>
      </c>
      <c r="AD4179" t="s">
        <v>28687</v>
      </c>
      <c r="AE4179" t="s">
        <v>28688</v>
      </c>
      <c r="AF4179" t="s">
        <v>115</v>
      </c>
    </row>
    <row r="4180" spans="3:32" x14ac:dyDescent="0.3">
      <c r="C4180" s="21">
        <v>2713409</v>
      </c>
      <c r="D4180" s="20" t="s">
        <v>102</v>
      </c>
      <c r="E4180" s="20" t="s">
        <v>63</v>
      </c>
      <c r="F4180" s="45" t="s">
        <v>28536</v>
      </c>
      <c r="G4180" s="44" t="s">
        <v>27757</v>
      </c>
      <c r="H4180" s="20" t="s">
        <v>366</v>
      </c>
      <c r="J4180" t="s">
        <v>33</v>
      </c>
      <c r="K4180" t="s">
        <v>34</v>
      </c>
      <c r="L4180" t="s">
        <v>35</v>
      </c>
      <c r="M4180" t="s">
        <v>52</v>
      </c>
      <c r="N4180" t="s">
        <v>37</v>
      </c>
      <c r="O4180" t="s">
        <v>28545</v>
      </c>
      <c r="P4180" s="13" t="s">
        <v>27314</v>
      </c>
      <c r="Q4180" s="2" t="s">
        <v>44</v>
      </c>
      <c r="R4180" t="s">
        <v>28546</v>
      </c>
      <c r="S4180" s="13" t="s">
        <v>27314</v>
      </c>
      <c r="T4180" t="s">
        <v>28547</v>
      </c>
      <c r="U4180" t="s">
        <v>44</v>
      </c>
      <c r="V4180" t="s">
        <v>37</v>
      </c>
      <c r="W4180" t="s">
        <v>42</v>
      </c>
      <c r="X4180" t="s">
        <v>164</v>
      </c>
      <c r="Y4180" t="s">
        <v>44</v>
      </c>
      <c r="Z4180" t="s">
        <v>78</v>
      </c>
      <c r="AA4180" t="s">
        <v>28548</v>
      </c>
      <c r="AB4180" t="s">
        <v>28549</v>
      </c>
      <c r="AC4180" t="s">
        <v>44</v>
      </c>
      <c r="AD4180" t="s">
        <v>28550</v>
      </c>
      <c r="AE4180" t="s">
        <v>28551</v>
      </c>
      <c r="AF4180" t="s">
        <v>115</v>
      </c>
    </row>
    <row r="4181" spans="3:32" x14ac:dyDescent="0.3">
      <c r="C4181" s="21">
        <v>2713506</v>
      </c>
      <c r="D4181" s="20" t="s">
        <v>102</v>
      </c>
      <c r="E4181" s="20" t="s">
        <v>509</v>
      </c>
      <c r="F4181" s="45" t="s">
        <v>28536</v>
      </c>
      <c r="G4181" s="44" t="s">
        <v>27757</v>
      </c>
      <c r="H4181" s="20" t="s">
        <v>366</v>
      </c>
      <c r="J4181" t="s">
        <v>33</v>
      </c>
      <c r="K4181" t="s">
        <v>34</v>
      </c>
      <c r="L4181" t="s">
        <v>35</v>
      </c>
      <c r="M4181" t="s">
        <v>36</v>
      </c>
      <c r="N4181" t="s">
        <v>37</v>
      </c>
      <c r="O4181" t="s">
        <v>28332</v>
      </c>
      <c r="P4181" s="13" t="s">
        <v>27314</v>
      </c>
      <c r="Q4181" s="2" t="s">
        <v>28552</v>
      </c>
      <c r="R4181" t="s">
        <v>27090</v>
      </c>
      <c r="S4181" s="13" t="s">
        <v>27314</v>
      </c>
      <c r="T4181" t="s">
        <v>27091</v>
      </c>
      <c r="U4181" t="s">
        <v>44</v>
      </c>
      <c r="V4181" t="s">
        <v>37</v>
      </c>
      <c r="W4181" t="s">
        <v>42</v>
      </c>
      <c r="X4181" t="s">
        <v>594</v>
      </c>
      <c r="Y4181" t="s">
        <v>44</v>
      </c>
      <c r="Z4181" t="s">
        <v>45</v>
      </c>
      <c r="AA4181" t="s">
        <v>28333</v>
      </c>
      <c r="AB4181" t="s">
        <v>44</v>
      </c>
      <c r="AC4181" t="s">
        <v>27093</v>
      </c>
      <c r="AD4181" t="s">
        <v>28553</v>
      </c>
      <c r="AE4181" t="s">
        <v>28554</v>
      </c>
      <c r="AF4181" t="s">
        <v>115</v>
      </c>
    </row>
    <row r="4182" spans="3:32" x14ac:dyDescent="0.3">
      <c r="C4182" s="21">
        <v>2709817</v>
      </c>
      <c r="D4182" s="20" t="s">
        <v>29</v>
      </c>
      <c r="E4182" s="20" t="s">
        <v>30</v>
      </c>
      <c r="F4182" s="45" t="s">
        <v>27757</v>
      </c>
      <c r="G4182" s="44" t="s">
        <v>27757</v>
      </c>
      <c r="H4182" s="20" t="s">
        <v>366</v>
      </c>
      <c r="J4182" t="s">
        <v>33</v>
      </c>
      <c r="K4182" t="s">
        <v>382</v>
      </c>
      <c r="L4182" t="s">
        <v>35</v>
      </c>
      <c r="M4182" t="s">
        <v>292</v>
      </c>
      <c r="N4182" t="s">
        <v>37</v>
      </c>
      <c r="O4182" t="s">
        <v>28767</v>
      </c>
      <c r="P4182" s="13" t="s">
        <v>27010</v>
      </c>
      <c r="Q4182" s="2" t="s">
        <v>28768</v>
      </c>
      <c r="R4182" t="s">
        <v>28767</v>
      </c>
      <c r="S4182" s="13" t="s">
        <v>27010</v>
      </c>
      <c r="T4182" t="s">
        <v>28769</v>
      </c>
      <c r="U4182" t="s">
        <v>28770</v>
      </c>
      <c r="V4182" t="s">
        <v>37</v>
      </c>
      <c r="W4182" t="s">
        <v>42</v>
      </c>
      <c r="X4182" t="s">
        <v>135</v>
      </c>
      <c r="Y4182" t="s">
        <v>44</v>
      </c>
      <c r="Z4182" t="s">
        <v>136</v>
      </c>
      <c r="AA4182" t="s">
        <v>28771</v>
      </c>
      <c r="AB4182" t="s">
        <v>28772</v>
      </c>
      <c r="AC4182" t="s">
        <v>28773</v>
      </c>
      <c r="AD4182" t="s">
        <v>28774</v>
      </c>
      <c r="AE4182" t="s">
        <v>28775</v>
      </c>
      <c r="AF4182" t="s">
        <v>51</v>
      </c>
    </row>
    <row r="4183" spans="3:32" x14ac:dyDescent="0.3">
      <c r="C4183" s="21">
        <v>2700985</v>
      </c>
      <c r="D4183" s="20" t="s">
        <v>102</v>
      </c>
      <c r="E4183" s="20" t="s">
        <v>63</v>
      </c>
      <c r="F4183" s="45" t="s">
        <v>27757</v>
      </c>
      <c r="G4183" s="44" t="s">
        <v>27757</v>
      </c>
      <c r="H4183" s="20" t="s">
        <v>366</v>
      </c>
      <c r="J4183" t="s">
        <v>33</v>
      </c>
      <c r="K4183" t="s">
        <v>382</v>
      </c>
      <c r="L4183" t="s">
        <v>35</v>
      </c>
      <c r="M4183" t="s">
        <v>52</v>
      </c>
      <c r="N4183" t="s">
        <v>37</v>
      </c>
      <c r="O4183" t="s">
        <v>28715</v>
      </c>
      <c r="P4183" s="13" t="s">
        <v>26668</v>
      </c>
      <c r="Q4183" s="2" t="s">
        <v>44</v>
      </c>
      <c r="R4183" t="s">
        <v>28763</v>
      </c>
      <c r="S4183" s="13" t="s">
        <v>26668</v>
      </c>
      <c r="T4183" t="s">
        <v>25762</v>
      </c>
      <c r="U4183" t="s">
        <v>44</v>
      </c>
      <c r="V4183" t="s">
        <v>37</v>
      </c>
      <c r="W4183" t="s">
        <v>42</v>
      </c>
      <c r="X4183" t="s">
        <v>164</v>
      </c>
      <c r="Y4183" t="s">
        <v>44</v>
      </c>
      <c r="Z4183" t="s">
        <v>78</v>
      </c>
      <c r="AA4183" t="s">
        <v>28717</v>
      </c>
      <c r="AB4183" t="s">
        <v>28764</v>
      </c>
      <c r="AC4183" t="s">
        <v>44</v>
      </c>
      <c r="AD4183" t="s">
        <v>28765</v>
      </c>
      <c r="AE4183" t="s">
        <v>28766</v>
      </c>
      <c r="AF4183" t="s">
        <v>115</v>
      </c>
    </row>
    <row r="4184" spans="3:32" x14ac:dyDescent="0.3">
      <c r="C4184" s="21">
        <v>2710809</v>
      </c>
      <c r="D4184" s="20" t="s">
        <v>29</v>
      </c>
      <c r="E4184" s="20" t="s">
        <v>537</v>
      </c>
      <c r="F4184" s="45" t="s">
        <v>27865</v>
      </c>
      <c r="G4184" s="44" t="s">
        <v>27865</v>
      </c>
      <c r="H4184" s="20" t="s">
        <v>366</v>
      </c>
      <c r="J4184" t="s">
        <v>33</v>
      </c>
      <c r="K4184" t="s">
        <v>382</v>
      </c>
      <c r="L4184" t="s">
        <v>35</v>
      </c>
      <c r="M4184" t="s">
        <v>52</v>
      </c>
      <c r="N4184" t="s">
        <v>37</v>
      </c>
      <c r="O4184" t="s">
        <v>28797</v>
      </c>
      <c r="P4184" s="13" t="s">
        <v>27162</v>
      </c>
      <c r="Q4184" s="2" t="s">
        <v>28798</v>
      </c>
      <c r="R4184" t="s">
        <v>28797</v>
      </c>
      <c r="S4184" s="13" t="s">
        <v>27162</v>
      </c>
      <c r="T4184" t="s">
        <v>28799</v>
      </c>
      <c r="U4184" t="s">
        <v>28800</v>
      </c>
      <c r="V4184" t="s">
        <v>37</v>
      </c>
      <c r="W4184" t="s">
        <v>42</v>
      </c>
      <c r="X4184" t="s">
        <v>22504</v>
      </c>
      <c r="Y4184" t="s">
        <v>44</v>
      </c>
      <c r="Z4184" t="s">
        <v>3737</v>
      </c>
      <c r="AA4184" t="s">
        <v>28801</v>
      </c>
      <c r="AB4184" t="s">
        <v>28802</v>
      </c>
      <c r="AC4184" t="s">
        <v>28803</v>
      </c>
      <c r="AD4184" t="s">
        <v>28804</v>
      </c>
      <c r="AE4184" t="s">
        <v>28805</v>
      </c>
      <c r="AF4184" t="s">
        <v>51</v>
      </c>
    </row>
    <row r="4185" spans="3:32" x14ac:dyDescent="0.3">
      <c r="C4185" s="21">
        <v>2712200</v>
      </c>
      <c r="D4185" s="20" t="s">
        <v>29</v>
      </c>
      <c r="E4185" s="20" t="s">
        <v>63</v>
      </c>
      <c r="F4185" s="45" t="s">
        <v>27865</v>
      </c>
      <c r="G4185" s="44" t="s">
        <v>27865</v>
      </c>
      <c r="H4185" s="20" t="s">
        <v>366</v>
      </c>
      <c r="J4185" t="s">
        <v>33</v>
      </c>
      <c r="K4185" t="s">
        <v>382</v>
      </c>
      <c r="L4185" t="s">
        <v>35</v>
      </c>
      <c r="M4185" t="s">
        <v>105</v>
      </c>
      <c r="N4185" t="s">
        <v>37</v>
      </c>
      <c r="O4185" t="s">
        <v>28806</v>
      </c>
      <c r="P4185" s="13" t="s">
        <v>27162</v>
      </c>
      <c r="Q4185" s="2" t="s">
        <v>28807</v>
      </c>
      <c r="R4185" t="s">
        <v>28806</v>
      </c>
      <c r="S4185" s="13" t="s">
        <v>27162</v>
      </c>
      <c r="T4185" t="s">
        <v>28808</v>
      </c>
      <c r="U4185" t="s">
        <v>200</v>
      </c>
      <c r="V4185" t="s">
        <v>37</v>
      </c>
      <c r="W4185" t="s">
        <v>42</v>
      </c>
      <c r="X4185" t="s">
        <v>25819</v>
      </c>
      <c r="Y4185" t="s">
        <v>44</v>
      </c>
      <c r="Z4185" t="s">
        <v>78</v>
      </c>
      <c r="AA4185" t="s">
        <v>28809</v>
      </c>
      <c r="AB4185" t="s">
        <v>44</v>
      </c>
      <c r="AC4185" t="s">
        <v>28810</v>
      </c>
      <c r="AD4185" t="s">
        <v>28811</v>
      </c>
      <c r="AE4185" t="s">
        <v>28812</v>
      </c>
      <c r="AF4185" t="s">
        <v>51</v>
      </c>
    </row>
    <row r="4186" spans="3:32" x14ac:dyDescent="0.3">
      <c r="C4186" s="21">
        <v>2713208</v>
      </c>
      <c r="D4186" s="20" t="s">
        <v>29</v>
      </c>
      <c r="E4186" s="20" t="s">
        <v>63</v>
      </c>
      <c r="F4186" s="45" t="s">
        <v>27981</v>
      </c>
      <c r="G4186" s="44" t="s">
        <v>27865</v>
      </c>
      <c r="H4186" s="20" t="s">
        <v>366</v>
      </c>
      <c r="J4186" t="s">
        <v>33</v>
      </c>
      <c r="K4186" t="s">
        <v>34</v>
      </c>
      <c r="L4186" t="s">
        <v>35</v>
      </c>
      <c r="M4186" t="s">
        <v>64</v>
      </c>
      <c r="N4186" t="s">
        <v>37</v>
      </c>
      <c r="O4186" t="s">
        <v>28463</v>
      </c>
      <c r="P4186" s="13" t="s">
        <v>27314</v>
      </c>
      <c r="Q4186" s="2" t="s">
        <v>28464</v>
      </c>
      <c r="R4186" t="s">
        <v>28463</v>
      </c>
      <c r="S4186" s="13" t="s">
        <v>27314</v>
      </c>
      <c r="T4186" t="s">
        <v>28465</v>
      </c>
      <c r="U4186" t="s">
        <v>1816</v>
      </c>
      <c r="V4186" t="s">
        <v>37</v>
      </c>
      <c r="W4186" t="s">
        <v>42</v>
      </c>
      <c r="X4186" t="s">
        <v>6015</v>
      </c>
      <c r="Y4186" t="s">
        <v>44</v>
      </c>
      <c r="Z4186" t="s">
        <v>4991</v>
      </c>
      <c r="AA4186" t="s">
        <v>28466</v>
      </c>
      <c r="AB4186" t="s">
        <v>1818</v>
      </c>
      <c r="AC4186" t="s">
        <v>28467</v>
      </c>
      <c r="AD4186" t="s">
        <v>28468</v>
      </c>
      <c r="AE4186" t="s">
        <v>28469</v>
      </c>
      <c r="AF4186" t="s">
        <v>51</v>
      </c>
    </row>
    <row r="4187" spans="3:32" x14ac:dyDescent="0.3">
      <c r="C4187" s="21">
        <v>2713607</v>
      </c>
      <c r="D4187" s="20" t="s">
        <v>29</v>
      </c>
      <c r="E4187" s="20" t="s">
        <v>63</v>
      </c>
      <c r="F4187" s="45" t="s">
        <v>27981</v>
      </c>
      <c r="G4187" s="44" t="s">
        <v>27865</v>
      </c>
      <c r="H4187" s="20" t="s">
        <v>366</v>
      </c>
      <c r="J4187" t="s">
        <v>33</v>
      </c>
      <c r="K4187" t="s">
        <v>34</v>
      </c>
      <c r="L4187" t="s">
        <v>35</v>
      </c>
      <c r="M4187" t="s">
        <v>64</v>
      </c>
      <c r="N4187" t="s">
        <v>37</v>
      </c>
      <c r="O4187" t="s">
        <v>28470</v>
      </c>
      <c r="P4187" s="13" t="s">
        <v>27314</v>
      </c>
      <c r="Q4187" s="2" t="s">
        <v>28471</v>
      </c>
      <c r="R4187" t="s">
        <v>28472</v>
      </c>
      <c r="S4187" s="13" t="s">
        <v>27314</v>
      </c>
      <c r="T4187" t="s">
        <v>23735</v>
      </c>
      <c r="U4187" t="s">
        <v>23736</v>
      </c>
      <c r="V4187" t="s">
        <v>37</v>
      </c>
      <c r="W4187" t="s">
        <v>42</v>
      </c>
      <c r="X4187" t="s">
        <v>414</v>
      </c>
      <c r="Y4187" t="s">
        <v>44</v>
      </c>
      <c r="Z4187" t="s">
        <v>45</v>
      </c>
      <c r="AA4187" t="s">
        <v>28473</v>
      </c>
      <c r="AB4187" t="s">
        <v>44</v>
      </c>
      <c r="AC4187" t="s">
        <v>28474</v>
      </c>
      <c r="AD4187" t="s">
        <v>23738</v>
      </c>
      <c r="AE4187" t="s">
        <v>28475</v>
      </c>
      <c r="AF4187" t="s">
        <v>51</v>
      </c>
    </row>
    <row r="4188" spans="3:32" x14ac:dyDescent="0.3">
      <c r="C4188" s="21">
        <v>2713942</v>
      </c>
      <c r="D4188" s="20" t="s">
        <v>29</v>
      </c>
      <c r="E4188" s="20" t="s">
        <v>63</v>
      </c>
      <c r="F4188" s="45" t="s">
        <v>27981</v>
      </c>
      <c r="G4188" s="44" t="s">
        <v>27865</v>
      </c>
      <c r="H4188" s="20" t="s">
        <v>366</v>
      </c>
      <c r="J4188" t="s">
        <v>33</v>
      </c>
      <c r="K4188" t="s">
        <v>34</v>
      </c>
      <c r="L4188" t="s">
        <v>35</v>
      </c>
      <c r="M4188" t="s">
        <v>52</v>
      </c>
      <c r="N4188" t="s">
        <v>37</v>
      </c>
      <c r="O4188" t="s">
        <v>28476</v>
      </c>
      <c r="P4188" s="13" t="s">
        <v>27314</v>
      </c>
      <c r="Q4188" s="2" t="s">
        <v>28477</v>
      </c>
      <c r="R4188" t="s">
        <v>28476</v>
      </c>
      <c r="S4188" s="13" t="s">
        <v>27314</v>
      </c>
      <c r="T4188" t="s">
        <v>28478</v>
      </c>
      <c r="U4188" t="s">
        <v>1816</v>
      </c>
      <c r="V4188" t="s">
        <v>37</v>
      </c>
      <c r="W4188" t="s">
        <v>42</v>
      </c>
      <c r="X4188" t="s">
        <v>1985</v>
      </c>
      <c r="Y4188" t="s">
        <v>44</v>
      </c>
      <c r="Z4188" t="s">
        <v>45</v>
      </c>
      <c r="AA4188" t="s">
        <v>28479</v>
      </c>
      <c r="AB4188" t="s">
        <v>1818</v>
      </c>
      <c r="AC4188" t="s">
        <v>28480</v>
      </c>
      <c r="AD4188" t="s">
        <v>28481</v>
      </c>
      <c r="AE4188" t="s">
        <v>28117</v>
      </c>
      <c r="AF4188" t="s">
        <v>51</v>
      </c>
    </row>
    <row r="4189" spans="3:32" x14ac:dyDescent="0.3">
      <c r="C4189" s="21">
        <v>2714882</v>
      </c>
      <c r="D4189" s="20" t="s">
        <v>29</v>
      </c>
      <c r="E4189" s="20" t="s">
        <v>63</v>
      </c>
      <c r="F4189" s="45" t="s">
        <v>27981</v>
      </c>
      <c r="G4189" s="44" t="s">
        <v>27865</v>
      </c>
      <c r="H4189" s="20" t="s">
        <v>366</v>
      </c>
      <c r="J4189" t="s">
        <v>33</v>
      </c>
      <c r="K4189" t="s">
        <v>34</v>
      </c>
      <c r="L4189" t="s">
        <v>35</v>
      </c>
      <c r="M4189" t="s">
        <v>117</v>
      </c>
      <c r="N4189" t="s">
        <v>37</v>
      </c>
      <c r="O4189" t="s">
        <v>28482</v>
      </c>
      <c r="P4189" s="13" t="s">
        <v>27314</v>
      </c>
      <c r="Q4189" s="2" t="s">
        <v>28483</v>
      </c>
      <c r="R4189" t="s">
        <v>28482</v>
      </c>
      <c r="S4189" s="13" t="s">
        <v>27314</v>
      </c>
      <c r="T4189" t="s">
        <v>28484</v>
      </c>
      <c r="U4189" t="s">
        <v>28485</v>
      </c>
      <c r="V4189" t="s">
        <v>37</v>
      </c>
      <c r="W4189" t="s">
        <v>42</v>
      </c>
      <c r="X4189" t="s">
        <v>19052</v>
      </c>
      <c r="Y4189" t="s">
        <v>44</v>
      </c>
      <c r="Z4189" t="s">
        <v>78</v>
      </c>
      <c r="AA4189" t="s">
        <v>28486</v>
      </c>
      <c r="AB4189" t="s">
        <v>44</v>
      </c>
      <c r="AC4189" t="s">
        <v>28487</v>
      </c>
      <c r="AD4189" t="s">
        <v>28488</v>
      </c>
      <c r="AE4189" t="s">
        <v>28489</v>
      </c>
      <c r="AF4189" t="s">
        <v>51</v>
      </c>
    </row>
    <row r="4190" spans="3:32" x14ac:dyDescent="0.3">
      <c r="C4190" s="21">
        <v>2714921</v>
      </c>
      <c r="D4190" s="20" t="s">
        <v>29</v>
      </c>
      <c r="E4190" s="20" t="s">
        <v>63</v>
      </c>
      <c r="F4190" s="45" t="s">
        <v>27981</v>
      </c>
      <c r="G4190" s="44" t="s">
        <v>27865</v>
      </c>
      <c r="H4190" s="20" t="s">
        <v>366</v>
      </c>
      <c r="J4190" t="s">
        <v>33</v>
      </c>
      <c r="K4190" t="s">
        <v>34</v>
      </c>
      <c r="L4190" t="s">
        <v>35</v>
      </c>
      <c r="M4190" t="s">
        <v>36</v>
      </c>
      <c r="N4190" t="s">
        <v>37</v>
      </c>
      <c r="O4190" t="s">
        <v>28490</v>
      </c>
      <c r="P4190" s="13" t="s">
        <v>27314</v>
      </c>
      <c r="Q4190" s="2" t="s">
        <v>28491</v>
      </c>
      <c r="R4190" t="s">
        <v>28492</v>
      </c>
      <c r="S4190" s="13" t="s">
        <v>27314</v>
      </c>
      <c r="T4190" t="s">
        <v>28493</v>
      </c>
      <c r="U4190" t="s">
        <v>28490</v>
      </c>
      <c r="V4190" t="s">
        <v>37</v>
      </c>
      <c r="W4190" t="s">
        <v>42</v>
      </c>
      <c r="X4190" t="s">
        <v>28494</v>
      </c>
      <c r="Y4190" t="s">
        <v>44</v>
      </c>
      <c r="Z4190" t="s">
        <v>28495</v>
      </c>
      <c r="AA4190" t="s">
        <v>28496</v>
      </c>
      <c r="AB4190" t="s">
        <v>28497</v>
      </c>
      <c r="AC4190" t="s">
        <v>28498</v>
      </c>
      <c r="AD4190" t="s">
        <v>28499</v>
      </c>
      <c r="AE4190" t="s">
        <v>28500</v>
      </c>
      <c r="AF4190" t="s">
        <v>51</v>
      </c>
    </row>
    <row r="4191" spans="3:32" x14ac:dyDescent="0.3">
      <c r="C4191" s="21">
        <v>2715765</v>
      </c>
      <c r="D4191" s="20" t="s">
        <v>29</v>
      </c>
      <c r="E4191" s="20" t="s">
        <v>63</v>
      </c>
      <c r="F4191" s="45" t="s">
        <v>27981</v>
      </c>
      <c r="G4191" s="44" t="s">
        <v>27865</v>
      </c>
      <c r="H4191" s="20" t="s">
        <v>366</v>
      </c>
      <c r="J4191" t="s">
        <v>33</v>
      </c>
      <c r="K4191" t="s">
        <v>34</v>
      </c>
      <c r="L4191" t="s">
        <v>35</v>
      </c>
      <c r="M4191" t="s">
        <v>117</v>
      </c>
      <c r="N4191" t="s">
        <v>37</v>
      </c>
      <c r="O4191" t="s">
        <v>23059</v>
      </c>
      <c r="P4191" s="13" t="s">
        <v>28501</v>
      </c>
      <c r="Q4191" s="2" t="s">
        <v>28502</v>
      </c>
      <c r="R4191" t="s">
        <v>28503</v>
      </c>
      <c r="S4191" s="13" t="s">
        <v>28501</v>
      </c>
      <c r="T4191" t="s">
        <v>23062</v>
      </c>
      <c r="U4191" t="s">
        <v>44</v>
      </c>
      <c r="V4191" t="s">
        <v>37</v>
      </c>
      <c r="W4191" t="s">
        <v>42</v>
      </c>
      <c r="X4191" t="s">
        <v>25819</v>
      </c>
      <c r="Y4191" t="s">
        <v>44</v>
      </c>
      <c r="Z4191" t="s">
        <v>78</v>
      </c>
      <c r="AA4191" t="s">
        <v>23064</v>
      </c>
      <c r="AB4191" t="s">
        <v>44</v>
      </c>
      <c r="AC4191" t="s">
        <v>28504</v>
      </c>
      <c r="AD4191" t="s">
        <v>23065</v>
      </c>
      <c r="AE4191" t="s">
        <v>28505</v>
      </c>
      <c r="AF4191" t="s">
        <v>51</v>
      </c>
    </row>
    <row r="4192" spans="3:32" x14ac:dyDescent="0.3">
      <c r="C4192" s="21">
        <v>2716015</v>
      </c>
      <c r="D4192" s="20" t="s">
        <v>29</v>
      </c>
      <c r="E4192" s="20" t="s">
        <v>63</v>
      </c>
      <c r="F4192" s="45" t="s">
        <v>27981</v>
      </c>
      <c r="G4192" s="44" t="s">
        <v>27865</v>
      </c>
      <c r="H4192" s="20" t="s">
        <v>366</v>
      </c>
      <c r="J4192" t="s">
        <v>33</v>
      </c>
      <c r="K4192" t="s">
        <v>34</v>
      </c>
      <c r="L4192" t="s">
        <v>35</v>
      </c>
      <c r="M4192" t="s">
        <v>36</v>
      </c>
      <c r="N4192" t="s">
        <v>37</v>
      </c>
      <c r="O4192" t="s">
        <v>28506</v>
      </c>
      <c r="P4192" s="13" t="s">
        <v>28501</v>
      </c>
      <c r="Q4192" s="2" t="s">
        <v>28507</v>
      </c>
      <c r="R4192" t="s">
        <v>28506</v>
      </c>
      <c r="S4192" s="13" t="s">
        <v>28501</v>
      </c>
      <c r="T4192" t="s">
        <v>28508</v>
      </c>
      <c r="U4192" t="s">
        <v>200</v>
      </c>
      <c r="V4192" t="s">
        <v>37</v>
      </c>
      <c r="W4192" t="s">
        <v>42</v>
      </c>
      <c r="X4192" t="s">
        <v>97</v>
      </c>
      <c r="Y4192" t="s">
        <v>44</v>
      </c>
      <c r="Z4192" t="s">
        <v>78</v>
      </c>
      <c r="AA4192" t="s">
        <v>28509</v>
      </c>
      <c r="AB4192" t="s">
        <v>44</v>
      </c>
      <c r="AC4192" t="s">
        <v>28510</v>
      </c>
      <c r="AD4192" t="s">
        <v>28511</v>
      </c>
      <c r="AE4192" t="s">
        <v>5453</v>
      </c>
      <c r="AF4192" t="s">
        <v>51</v>
      </c>
    </row>
    <row r="4193" spans="3:32" x14ac:dyDescent="0.3">
      <c r="C4193" s="21">
        <v>2704890</v>
      </c>
      <c r="D4193" s="20" t="s">
        <v>102</v>
      </c>
      <c r="E4193" s="20" t="s">
        <v>63</v>
      </c>
      <c r="F4193" s="45" t="s">
        <v>27865</v>
      </c>
      <c r="G4193" s="44" t="s">
        <v>27865</v>
      </c>
      <c r="H4193" s="20" t="s">
        <v>366</v>
      </c>
      <c r="J4193" t="s">
        <v>33</v>
      </c>
      <c r="K4193" t="s">
        <v>382</v>
      </c>
      <c r="L4193" t="s">
        <v>35</v>
      </c>
      <c r="M4193" t="s">
        <v>117</v>
      </c>
      <c r="N4193" t="s">
        <v>37</v>
      </c>
      <c r="O4193" t="s">
        <v>28776</v>
      </c>
      <c r="P4193" s="13" t="s">
        <v>27915</v>
      </c>
      <c r="Q4193" s="2" t="s">
        <v>44</v>
      </c>
      <c r="R4193" t="s">
        <v>28777</v>
      </c>
      <c r="S4193" s="13" t="s">
        <v>27915</v>
      </c>
      <c r="T4193" t="s">
        <v>28778</v>
      </c>
      <c r="U4193" t="s">
        <v>44</v>
      </c>
      <c r="V4193" t="s">
        <v>37</v>
      </c>
      <c r="W4193" t="s">
        <v>42</v>
      </c>
      <c r="X4193" t="s">
        <v>164</v>
      </c>
      <c r="Y4193" t="s">
        <v>44</v>
      </c>
      <c r="Z4193" t="s">
        <v>78</v>
      </c>
      <c r="AA4193" t="s">
        <v>28779</v>
      </c>
      <c r="AB4193" t="s">
        <v>28780</v>
      </c>
      <c r="AC4193" t="s">
        <v>44</v>
      </c>
      <c r="AD4193" t="s">
        <v>28781</v>
      </c>
      <c r="AE4193" t="s">
        <v>28782</v>
      </c>
      <c r="AF4193" t="s">
        <v>115</v>
      </c>
    </row>
    <row r="4194" spans="3:32" x14ac:dyDescent="0.3">
      <c r="C4194" s="21">
        <v>2705534</v>
      </c>
      <c r="D4194" s="20" t="s">
        <v>102</v>
      </c>
      <c r="E4194" s="20" t="s">
        <v>63</v>
      </c>
      <c r="F4194" s="45" t="s">
        <v>27865</v>
      </c>
      <c r="G4194" s="44" t="s">
        <v>27865</v>
      </c>
      <c r="H4194" s="20" t="s">
        <v>366</v>
      </c>
      <c r="J4194" t="s">
        <v>33</v>
      </c>
      <c r="K4194" t="s">
        <v>382</v>
      </c>
      <c r="L4194" t="s">
        <v>35</v>
      </c>
      <c r="M4194" t="s">
        <v>117</v>
      </c>
      <c r="N4194" t="s">
        <v>37</v>
      </c>
      <c r="O4194" t="s">
        <v>28783</v>
      </c>
      <c r="P4194" s="13" t="s">
        <v>27915</v>
      </c>
      <c r="Q4194" s="2" t="s">
        <v>44</v>
      </c>
      <c r="R4194" t="s">
        <v>28784</v>
      </c>
      <c r="S4194" s="13" t="s">
        <v>27915</v>
      </c>
      <c r="T4194" t="s">
        <v>28785</v>
      </c>
      <c r="U4194" t="s">
        <v>44</v>
      </c>
      <c r="V4194" t="s">
        <v>37</v>
      </c>
      <c r="W4194" t="s">
        <v>42</v>
      </c>
      <c r="X4194" t="s">
        <v>164</v>
      </c>
      <c r="Y4194" t="s">
        <v>44</v>
      </c>
      <c r="Z4194" t="s">
        <v>78</v>
      </c>
      <c r="AA4194" t="s">
        <v>28786</v>
      </c>
      <c r="AB4194" t="s">
        <v>28787</v>
      </c>
      <c r="AC4194" t="s">
        <v>44</v>
      </c>
      <c r="AD4194" t="s">
        <v>28788</v>
      </c>
      <c r="AE4194" t="s">
        <v>28789</v>
      </c>
      <c r="AF4194" t="s">
        <v>115</v>
      </c>
    </row>
    <row r="4195" spans="3:32" x14ac:dyDescent="0.3">
      <c r="C4195" s="21">
        <v>2705870</v>
      </c>
      <c r="D4195" s="20" t="s">
        <v>102</v>
      </c>
      <c r="E4195" s="20" t="s">
        <v>63</v>
      </c>
      <c r="F4195" s="45" t="s">
        <v>27865</v>
      </c>
      <c r="G4195" s="44" t="s">
        <v>27865</v>
      </c>
      <c r="H4195" s="20" t="s">
        <v>366</v>
      </c>
      <c r="J4195" t="s">
        <v>33</v>
      </c>
      <c r="K4195" t="s">
        <v>382</v>
      </c>
      <c r="L4195" t="s">
        <v>35</v>
      </c>
      <c r="M4195" t="s">
        <v>52</v>
      </c>
      <c r="N4195" t="s">
        <v>37</v>
      </c>
      <c r="O4195" t="s">
        <v>28790</v>
      </c>
      <c r="P4195" s="13" t="s">
        <v>27974</v>
      </c>
      <c r="Q4195" s="2" t="s">
        <v>44</v>
      </c>
      <c r="R4195" t="s">
        <v>28791</v>
      </c>
      <c r="S4195" s="13" t="s">
        <v>27974</v>
      </c>
      <c r="T4195" t="s">
        <v>28792</v>
      </c>
      <c r="U4195" t="s">
        <v>44</v>
      </c>
      <c r="V4195" t="s">
        <v>37</v>
      </c>
      <c r="W4195" t="s">
        <v>42</v>
      </c>
      <c r="X4195" t="s">
        <v>164</v>
      </c>
      <c r="Y4195" t="s">
        <v>44</v>
      </c>
      <c r="Z4195" t="s">
        <v>78</v>
      </c>
      <c r="AA4195" t="s">
        <v>28793</v>
      </c>
      <c r="AB4195" t="s">
        <v>28794</v>
      </c>
      <c r="AC4195" t="s">
        <v>44</v>
      </c>
      <c r="AD4195" t="s">
        <v>28795</v>
      </c>
      <c r="AE4195" t="s">
        <v>28796</v>
      </c>
      <c r="AF4195" t="s">
        <v>115</v>
      </c>
    </row>
    <row r="4196" spans="3:32" x14ac:dyDescent="0.3">
      <c r="C4196" s="21">
        <v>2713575</v>
      </c>
      <c r="D4196" s="20" t="s">
        <v>102</v>
      </c>
      <c r="E4196" s="20" t="s">
        <v>63</v>
      </c>
      <c r="F4196" s="45" t="s">
        <v>28536</v>
      </c>
      <c r="G4196" s="44" t="s">
        <v>27865</v>
      </c>
      <c r="H4196" s="20" t="s">
        <v>366</v>
      </c>
      <c r="J4196" t="s">
        <v>33</v>
      </c>
      <c r="K4196" t="s">
        <v>34</v>
      </c>
      <c r="L4196" t="s">
        <v>35</v>
      </c>
      <c r="M4196" t="s">
        <v>36</v>
      </c>
      <c r="N4196" t="s">
        <v>37</v>
      </c>
      <c r="O4196" t="s">
        <v>28555</v>
      </c>
      <c r="P4196" s="13" t="s">
        <v>27314</v>
      </c>
      <c r="Q4196" s="2" t="s">
        <v>28556</v>
      </c>
      <c r="R4196" t="s">
        <v>28557</v>
      </c>
      <c r="S4196" s="13" t="s">
        <v>27314</v>
      </c>
      <c r="T4196" t="s">
        <v>27091</v>
      </c>
      <c r="U4196" t="s">
        <v>200</v>
      </c>
      <c r="V4196" t="s">
        <v>37</v>
      </c>
      <c r="W4196" t="s">
        <v>42</v>
      </c>
      <c r="X4196" t="s">
        <v>780</v>
      </c>
      <c r="Y4196" t="s">
        <v>44</v>
      </c>
      <c r="Z4196" t="s">
        <v>45</v>
      </c>
      <c r="AA4196" t="s">
        <v>28558</v>
      </c>
      <c r="AB4196" t="s">
        <v>44</v>
      </c>
      <c r="AC4196" t="s">
        <v>27093</v>
      </c>
      <c r="AD4196" t="s">
        <v>28559</v>
      </c>
      <c r="AE4196" t="s">
        <v>28560</v>
      </c>
      <c r="AF4196" t="s">
        <v>115</v>
      </c>
    </row>
    <row r="4197" spans="3:32" x14ac:dyDescent="0.3">
      <c r="C4197" s="21">
        <v>2713613</v>
      </c>
      <c r="D4197" s="20" t="s">
        <v>102</v>
      </c>
      <c r="E4197" s="20" t="s">
        <v>63</v>
      </c>
      <c r="F4197" s="45" t="s">
        <v>28536</v>
      </c>
      <c r="G4197" s="44" t="s">
        <v>27865</v>
      </c>
      <c r="H4197" s="20" t="s">
        <v>366</v>
      </c>
      <c r="J4197" t="s">
        <v>33</v>
      </c>
      <c r="K4197" t="s">
        <v>34</v>
      </c>
      <c r="L4197" t="s">
        <v>35</v>
      </c>
      <c r="M4197" t="s">
        <v>52</v>
      </c>
      <c r="N4197" t="s">
        <v>37</v>
      </c>
      <c r="O4197" t="s">
        <v>28561</v>
      </c>
      <c r="P4197" s="13" t="s">
        <v>27314</v>
      </c>
      <c r="Q4197" s="2" t="s">
        <v>28562</v>
      </c>
      <c r="R4197" t="s">
        <v>28561</v>
      </c>
      <c r="S4197" s="13" t="s">
        <v>27314</v>
      </c>
      <c r="T4197" t="s">
        <v>28563</v>
      </c>
      <c r="U4197" t="s">
        <v>28564</v>
      </c>
      <c r="V4197" t="s">
        <v>37</v>
      </c>
      <c r="W4197" t="s">
        <v>42</v>
      </c>
      <c r="X4197" t="s">
        <v>1985</v>
      </c>
      <c r="Y4197" t="s">
        <v>44</v>
      </c>
      <c r="Z4197" t="s">
        <v>45</v>
      </c>
      <c r="AA4197" t="s">
        <v>28565</v>
      </c>
      <c r="AB4197" t="s">
        <v>28566</v>
      </c>
      <c r="AC4197" t="s">
        <v>28567</v>
      </c>
      <c r="AD4197" t="s">
        <v>28568</v>
      </c>
      <c r="AE4197" t="s">
        <v>11162</v>
      </c>
      <c r="AF4197" t="s">
        <v>115</v>
      </c>
    </row>
    <row r="4198" spans="3:32" x14ac:dyDescent="0.3">
      <c r="C4198" s="21">
        <v>2713734</v>
      </c>
      <c r="D4198" s="20" t="s">
        <v>102</v>
      </c>
      <c r="E4198" s="20" t="s">
        <v>357</v>
      </c>
      <c r="F4198" s="45" t="s">
        <v>28536</v>
      </c>
      <c r="G4198" s="44" t="s">
        <v>27865</v>
      </c>
      <c r="H4198" s="20" t="s">
        <v>366</v>
      </c>
      <c r="J4198" t="s">
        <v>33</v>
      </c>
      <c r="K4198" t="s">
        <v>34</v>
      </c>
      <c r="L4198" t="s">
        <v>35</v>
      </c>
      <c r="M4198" t="s">
        <v>52</v>
      </c>
      <c r="N4198" t="s">
        <v>37</v>
      </c>
      <c r="O4198" t="s">
        <v>18223</v>
      </c>
      <c r="P4198" s="13" t="s">
        <v>27314</v>
      </c>
      <c r="Q4198" s="2" t="s">
        <v>28569</v>
      </c>
      <c r="R4198" t="s">
        <v>18223</v>
      </c>
      <c r="S4198" s="13" t="s">
        <v>27314</v>
      </c>
      <c r="T4198" t="s">
        <v>18225</v>
      </c>
      <c r="U4198" t="s">
        <v>18226</v>
      </c>
      <c r="V4198" t="s">
        <v>37</v>
      </c>
      <c r="W4198" t="s">
        <v>42</v>
      </c>
      <c r="X4198" t="s">
        <v>263</v>
      </c>
      <c r="Y4198" t="s">
        <v>44</v>
      </c>
      <c r="Z4198" t="s">
        <v>264</v>
      </c>
      <c r="AA4198" t="s">
        <v>18227</v>
      </c>
      <c r="AB4198" t="s">
        <v>18228</v>
      </c>
      <c r="AC4198" t="s">
        <v>28570</v>
      </c>
      <c r="AD4198" t="s">
        <v>18230</v>
      </c>
      <c r="AE4198" t="s">
        <v>28571</v>
      </c>
      <c r="AF4198" t="s">
        <v>115</v>
      </c>
    </row>
    <row r="4199" spans="3:32" x14ac:dyDescent="0.3">
      <c r="C4199" s="21">
        <v>2714086</v>
      </c>
      <c r="D4199" s="20" t="s">
        <v>102</v>
      </c>
      <c r="E4199" s="20" t="s">
        <v>280</v>
      </c>
      <c r="F4199" s="45" t="s">
        <v>28536</v>
      </c>
      <c r="G4199" s="44" t="s">
        <v>27865</v>
      </c>
      <c r="H4199" s="20" t="s">
        <v>366</v>
      </c>
      <c r="J4199" t="s">
        <v>33</v>
      </c>
      <c r="K4199" t="s">
        <v>34</v>
      </c>
      <c r="L4199" t="s">
        <v>35</v>
      </c>
      <c r="M4199" t="s">
        <v>117</v>
      </c>
      <c r="N4199" t="s">
        <v>37</v>
      </c>
      <c r="O4199" t="s">
        <v>24977</v>
      </c>
      <c r="P4199" s="13" t="s">
        <v>27314</v>
      </c>
      <c r="Q4199" s="2" t="s">
        <v>44</v>
      </c>
      <c r="R4199" t="s">
        <v>24978</v>
      </c>
      <c r="S4199" s="13" t="s">
        <v>27314</v>
      </c>
      <c r="T4199" t="s">
        <v>24979</v>
      </c>
      <c r="U4199" t="s">
        <v>44</v>
      </c>
      <c r="V4199" t="s">
        <v>37</v>
      </c>
      <c r="W4199" t="s">
        <v>42</v>
      </c>
      <c r="X4199" t="s">
        <v>164</v>
      </c>
      <c r="Y4199" t="s">
        <v>44</v>
      </c>
      <c r="Z4199" t="s">
        <v>78</v>
      </c>
      <c r="AA4199" t="s">
        <v>24980</v>
      </c>
      <c r="AB4199" t="s">
        <v>24981</v>
      </c>
      <c r="AC4199" t="s">
        <v>44</v>
      </c>
      <c r="AD4199" t="s">
        <v>28572</v>
      </c>
      <c r="AE4199" t="s">
        <v>28573</v>
      </c>
      <c r="AF4199" t="s">
        <v>115</v>
      </c>
    </row>
    <row r="4200" spans="3:32" x14ac:dyDescent="0.3">
      <c r="C4200" s="21">
        <v>2714349</v>
      </c>
      <c r="D4200" s="20" t="s">
        <v>102</v>
      </c>
      <c r="E4200" s="20" t="s">
        <v>63</v>
      </c>
      <c r="F4200" s="45" t="s">
        <v>28536</v>
      </c>
      <c r="G4200" s="44" t="s">
        <v>27865</v>
      </c>
      <c r="H4200" s="20" t="s">
        <v>366</v>
      </c>
      <c r="J4200" t="s">
        <v>33</v>
      </c>
      <c r="K4200" t="s">
        <v>34</v>
      </c>
      <c r="L4200" t="s">
        <v>35</v>
      </c>
      <c r="M4200" t="s">
        <v>36</v>
      </c>
      <c r="N4200" t="s">
        <v>37</v>
      </c>
      <c r="O4200" t="s">
        <v>28574</v>
      </c>
      <c r="P4200" s="13" t="s">
        <v>27314</v>
      </c>
      <c r="Q4200" s="2" t="s">
        <v>44</v>
      </c>
      <c r="R4200" t="s">
        <v>28575</v>
      </c>
      <c r="S4200" s="13" t="s">
        <v>27314</v>
      </c>
      <c r="T4200" t="s">
        <v>28576</v>
      </c>
      <c r="U4200" t="s">
        <v>44</v>
      </c>
      <c r="V4200" t="s">
        <v>37</v>
      </c>
      <c r="W4200" t="s">
        <v>42</v>
      </c>
      <c r="X4200" t="s">
        <v>164</v>
      </c>
      <c r="Y4200" t="s">
        <v>44</v>
      </c>
      <c r="Z4200" t="s">
        <v>78</v>
      </c>
      <c r="AA4200" t="s">
        <v>28577</v>
      </c>
      <c r="AB4200" t="s">
        <v>28578</v>
      </c>
      <c r="AC4200" t="s">
        <v>44</v>
      </c>
      <c r="AD4200" t="s">
        <v>28579</v>
      </c>
      <c r="AE4200" t="s">
        <v>28580</v>
      </c>
      <c r="AF4200" t="s">
        <v>115</v>
      </c>
    </row>
    <row r="4201" spans="3:32" x14ac:dyDescent="0.3">
      <c r="C4201" s="21">
        <v>2714408</v>
      </c>
      <c r="D4201" s="20" t="s">
        <v>102</v>
      </c>
      <c r="E4201" s="20" t="s">
        <v>280</v>
      </c>
      <c r="F4201" s="45" t="s">
        <v>28536</v>
      </c>
      <c r="G4201" s="44" t="s">
        <v>27865</v>
      </c>
      <c r="H4201" s="20" t="s">
        <v>366</v>
      </c>
      <c r="J4201" t="s">
        <v>33</v>
      </c>
      <c r="K4201" t="s">
        <v>34</v>
      </c>
      <c r="L4201" t="s">
        <v>35</v>
      </c>
      <c r="M4201" t="s">
        <v>52</v>
      </c>
      <c r="N4201" t="s">
        <v>37</v>
      </c>
      <c r="O4201" t="s">
        <v>28581</v>
      </c>
      <c r="P4201" s="13" t="s">
        <v>27314</v>
      </c>
      <c r="Q4201" s="2" t="s">
        <v>28582</v>
      </c>
      <c r="R4201" t="s">
        <v>28581</v>
      </c>
      <c r="S4201" s="13" t="s">
        <v>27314</v>
      </c>
      <c r="T4201" t="s">
        <v>28583</v>
      </c>
      <c r="U4201" t="s">
        <v>28581</v>
      </c>
      <c r="V4201" t="s">
        <v>37</v>
      </c>
      <c r="W4201" t="s">
        <v>42</v>
      </c>
      <c r="X4201" t="s">
        <v>6818</v>
      </c>
      <c r="Y4201" t="s">
        <v>44</v>
      </c>
      <c r="Z4201" t="s">
        <v>45</v>
      </c>
      <c r="AA4201" t="s">
        <v>28584</v>
      </c>
      <c r="AB4201" t="s">
        <v>28585</v>
      </c>
      <c r="AC4201" t="s">
        <v>28585</v>
      </c>
      <c r="AD4201" t="s">
        <v>28586</v>
      </c>
      <c r="AE4201" t="s">
        <v>28587</v>
      </c>
      <c r="AF4201" t="s">
        <v>115</v>
      </c>
    </row>
    <row r="4202" spans="3:32" x14ac:dyDescent="0.3">
      <c r="C4202" s="21">
        <v>2714524</v>
      </c>
      <c r="D4202" s="20" t="s">
        <v>102</v>
      </c>
      <c r="E4202" s="20" t="s">
        <v>63</v>
      </c>
      <c r="F4202" s="45" t="s">
        <v>28536</v>
      </c>
      <c r="G4202" s="44" t="s">
        <v>27865</v>
      </c>
      <c r="H4202" s="20" t="s">
        <v>366</v>
      </c>
      <c r="J4202" t="s">
        <v>33</v>
      </c>
      <c r="K4202" t="s">
        <v>34</v>
      </c>
      <c r="L4202" t="s">
        <v>35</v>
      </c>
      <c r="M4202" t="s">
        <v>64</v>
      </c>
      <c r="N4202" t="s">
        <v>37</v>
      </c>
      <c r="O4202" t="s">
        <v>28588</v>
      </c>
      <c r="P4202" s="13" t="s">
        <v>27314</v>
      </c>
      <c r="Q4202" s="2" t="s">
        <v>28589</v>
      </c>
      <c r="R4202" t="s">
        <v>28588</v>
      </c>
      <c r="S4202" s="13" t="s">
        <v>27314</v>
      </c>
      <c r="T4202" t="s">
        <v>28590</v>
      </c>
      <c r="U4202" t="s">
        <v>200</v>
      </c>
      <c r="V4202" t="s">
        <v>37</v>
      </c>
      <c r="W4202" t="s">
        <v>42</v>
      </c>
      <c r="X4202" t="s">
        <v>19052</v>
      </c>
      <c r="Y4202" t="s">
        <v>44</v>
      </c>
      <c r="Z4202" t="s">
        <v>78</v>
      </c>
      <c r="AA4202" t="s">
        <v>28591</v>
      </c>
      <c r="AB4202" t="s">
        <v>44</v>
      </c>
      <c r="AC4202" t="s">
        <v>28592</v>
      </c>
      <c r="AD4202" t="s">
        <v>28593</v>
      </c>
      <c r="AE4202" t="s">
        <v>28594</v>
      </c>
      <c r="AF4202" t="s">
        <v>115</v>
      </c>
    </row>
    <row r="4203" spans="3:32" x14ac:dyDescent="0.3">
      <c r="C4203" s="21">
        <v>2714639</v>
      </c>
      <c r="D4203" s="20" t="s">
        <v>102</v>
      </c>
      <c r="E4203" s="20" t="s">
        <v>63</v>
      </c>
      <c r="F4203" s="45" t="s">
        <v>28536</v>
      </c>
      <c r="G4203" s="44" t="s">
        <v>27865</v>
      </c>
      <c r="H4203" s="20" t="s">
        <v>366</v>
      </c>
      <c r="J4203" t="s">
        <v>33</v>
      </c>
      <c r="K4203" t="s">
        <v>34</v>
      </c>
      <c r="L4203" t="s">
        <v>35</v>
      </c>
      <c r="M4203" t="s">
        <v>52</v>
      </c>
      <c r="N4203" t="s">
        <v>37</v>
      </c>
      <c r="O4203" t="s">
        <v>28595</v>
      </c>
      <c r="P4203" s="13" t="s">
        <v>27314</v>
      </c>
      <c r="Q4203" s="2" t="s">
        <v>44</v>
      </c>
      <c r="R4203" t="s">
        <v>28596</v>
      </c>
      <c r="S4203" s="13" t="s">
        <v>27314</v>
      </c>
      <c r="T4203" t="s">
        <v>28597</v>
      </c>
      <c r="U4203" t="s">
        <v>44</v>
      </c>
      <c r="V4203" t="s">
        <v>37</v>
      </c>
      <c r="W4203" t="s">
        <v>42</v>
      </c>
      <c r="X4203" t="s">
        <v>164</v>
      </c>
      <c r="Y4203" t="s">
        <v>44</v>
      </c>
      <c r="Z4203" t="s">
        <v>78</v>
      </c>
      <c r="AA4203" t="s">
        <v>28598</v>
      </c>
      <c r="AB4203" t="s">
        <v>28599</v>
      </c>
      <c r="AC4203" t="s">
        <v>44</v>
      </c>
      <c r="AD4203" t="s">
        <v>28600</v>
      </c>
      <c r="AE4203" t="s">
        <v>28601</v>
      </c>
      <c r="AF4203" t="s">
        <v>115</v>
      </c>
    </row>
    <row r="4204" spans="3:32" x14ac:dyDescent="0.3">
      <c r="C4204" s="21">
        <v>2714880</v>
      </c>
      <c r="D4204" s="20" t="s">
        <v>102</v>
      </c>
      <c r="E4204" s="20" t="s">
        <v>280</v>
      </c>
      <c r="F4204" s="45" t="s">
        <v>28536</v>
      </c>
      <c r="G4204" s="44" t="s">
        <v>27865</v>
      </c>
      <c r="H4204" s="20" t="s">
        <v>366</v>
      </c>
      <c r="J4204" t="s">
        <v>33</v>
      </c>
      <c r="K4204" t="s">
        <v>34</v>
      </c>
      <c r="L4204" t="s">
        <v>35</v>
      </c>
      <c r="M4204" t="s">
        <v>52</v>
      </c>
      <c r="N4204" t="s">
        <v>37</v>
      </c>
      <c r="O4204" t="s">
        <v>28602</v>
      </c>
      <c r="P4204" s="13" t="s">
        <v>27314</v>
      </c>
      <c r="Q4204" s="2" t="s">
        <v>28603</v>
      </c>
      <c r="R4204" t="s">
        <v>28604</v>
      </c>
      <c r="S4204" s="13" t="s">
        <v>27314</v>
      </c>
      <c r="T4204" t="s">
        <v>28605</v>
      </c>
      <c r="U4204" t="s">
        <v>124</v>
      </c>
      <c r="V4204" t="s">
        <v>37</v>
      </c>
      <c r="W4204" t="s">
        <v>42</v>
      </c>
      <c r="X4204" t="s">
        <v>6818</v>
      </c>
      <c r="Y4204" t="s">
        <v>44</v>
      </c>
      <c r="Z4204" t="s">
        <v>45</v>
      </c>
      <c r="AA4204" t="s">
        <v>28606</v>
      </c>
      <c r="AB4204" t="s">
        <v>124</v>
      </c>
      <c r="AC4204" t="s">
        <v>124</v>
      </c>
      <c r="AD4204" t="s">
        <v>124</v>
      </c>
      <c r="AE4204" t="s">
        <v>28607</v>
      </c>
      <c r="AF4204" t="s">
        <v>115</v>
      </c>
    </row>
    <row r="4205" spans="3:32" x14ac:dyDescent="0.3">
      <c r="C4205" s="21">
        <v>2716070</v>
      </c>
      <c r="D4205" s="20" t="s">
        <v>29</v>
      </c>
      <c r="E4205" s="20" t="s">
        <v>63</v>
      </c>
      <c r="F4205" s="45" t="s">
        <v>27981</v>
      </c>
      <c r="G4205" s="44" t="s">
        <v>27981</v>
      </c>
      <c r="H4205" s="20" t="s">
        <v>366</v>
      </c>
      <c r="J4205" t="s">
        <v>33</v>
      </c>
      <c r="K4205" t="s">
        <v>382</v>
      </c>
      <c r="L4205" t="s">
        <v>35</v>
      </c>
      <c r="M4205" t="s">
        <v>105</v>
      </c>
      <c r="N4205" t="s">
        <v>37</v>
      </c>
      <c r="O4205" t="s">
        <v>24251</v>
      </c>
      <c r="P4205" s="13" t="s">
        <v>28501</v>
      </c>
      <c r="Q4205" s="2" t="s">
        <v>28512</v>
      </c>
      <c r="R4205" t="s">
        <v>24251</v>
      </c>
      <c r="S4205" s="13" t="s">
        <v>28501</v>
      </c>
      <c r="T4205" t="s">
        <v>24254</v>
      </c>
      <c r="U4205" t="s">
        <v>24255</v>
      </c>
      <c r="V4205" t="s">
        <v>37</v>
      </c>
      <c r="W4205" t="s">
        <v>42</v>
      </c>
      <c r="X4205" t="s">
        <v>12151</v>
      </c>
      <c r="Y4205" t="s">
        <v>44</v>
      </c>
      <c r="Z4205" t="s">
        <v>45</v>
      </c>
      <c r="AA4205" t="s">
        <v>24256</v>
      </c>
      <c r="AB4205" t="s">
        <v>24257</v>
      </c>
      <c r="AC4205" t="s">
        <v>24258</v>
      </c>
      <c r="AD4205" t="s">
        <v>28513</v>
      </c>
      <c r="AE4205" t="s">
        <v>28514</v>
      </c>
      <c r="AF4205" t="s">
        <v>51</v>
      </c>
    </row>
    <row r="4206" spans="3:32" x14ac:dyDescent="0.3">
      <c r="C4206" s="21">
        <v>2717507</v>
      </c>
      <c r="D4206" s="20" t="s">
        <v>29</v>
      </c>
      <c r="E4206" s="20" t="s">
        <v>280</v>
      </c>
      <c r="F4206" s="45" t="s">
        <v>28126</v>
      </c>
      <c r="G4206" s="44" t="s">
        <v>27981</v>
      </c>
      <c r="H4206" s="20" t="s">
        <v>366</v>
      </c>
      <c r="J4206" t="s">
        <v>33</v>
      </c>
      <c r="K4206" t="s">
        <v>382</v>
      </c>
      <c r="L4206" t="s">
        <v>35</v>
      </c>
      <c r="M4206" t="s">
        <v>117</v>
      </c>
      <c r="N4206" t="s">
        <v>37</v>
      </c>
      <c r="O4206" t="s">
        <v>28937</v>
      </c>
      <c r="P4206" s="13" t="s">
        <v>27360</v>
      </c>
      <c r="Q4206" s="2" t="s">
        <v>28938</v>
      </c>
      <c r="R4206" t="s">
        <v>28937</v>
      </c>
      <c r="S4206" s="13" t="s">
        <v>27360</v>
      </c>
      <c r="T4206" t="s">
        <v>28939</v>
      </c>
      <c r="U4206" t="s">
        <v>28940</v>
      </c>
      <c r="V4206" t="s">
        <v>37</v>
      </c>
      <c r="W4206" t="s">
        <v>42</v>
      </c>
      <c r="X4206" t="s">
        <v>21961</v>
      </c>
      <c r="Y4206" t="s">
        <v>44</v>
      </c>
      <c r="Z4206" t="s">
        <v>45</v>
      </c>
      <c r="AA4206" t="s">
        <v>28941</v>
      </c>
      <c r="AB4206" t="s">
        <v>28942</v>
      </c>
      <c r="AC4206" t="s">
        <v>28943</v>
      </c>
      <c r="AD4206" t="s">
        <v>28944</v>
      </c>
      <c r="AE4206" t="s">
        <v>28945</v>
      </c>
      <c r="AF4206" t="s">
        <v>51</v>
      </c>
    </row>
    <row r="4207" spans="3:32" x14ac:dyDescent="0.3">
      <c r="C4207" s="21">
        <v>2717643</v>
      </c>
      <c r="D4207" s="20" t="s">
        <v>29</v>
      </c>
      <c r="E4207" s="20" t="s">
        <v>63</v>
      </c>
      <c r="F4207" s="45" t="s">
        <v>28126</v>
      </c>
      <c r="G4207" s="44" t="s">
        <v>27981</v>
      </c>
      <c r="H4207" s="20" t="s">
        <v>366</v>
      </c>
      <c r="J4207" t="s">
        <v>33</v>
      </c>
      <c r="K4207" t="s">
        <v>382</v>
      </c>
      <c r="L4207" t="s">
        <v>35</v>
      </c>
      <c r="M4207" t="s">
        <v>117</v>
      </c>
      <c r="N4207" t="s">
        <v>37</v>
      </c>
      <c r="O4207" t="s">
        <v>28887</v>
      </c>
      <c r="P4207" s="13" t="s">
        <v>27360</v>
      </c>
      <c r="Q4207" s="2" t="s">
        <v>28888</v>
      </c>
      <c r="R4207" t="s">
        <v>28889</v>
      </c>
      <c r="S4207" s="13" t="s">
        <v>27360</v>
      </c>
      <c r="T4207" t="s">
        <v>28890</v>
      </c>
      <c r="U4207" t="s">
        <v>200</v>
      </c>
      <c r="V4207" t="s">
        <v>37</v>
      </c>
      <c r="W4207" t="s">
        <v>42</v>
      </c>
      <c r="X4207" t="s">
        <v>10030</v>
      </c>
      <c r="Y4207" t="s">
        <v>44</v>
      </c>
      <c r="Z4207" t="s">
        <v>45</v>
      </c>
      <c r="AA4207" t="s">
        <v>28891</v>
      </c>
      <c r="AB4207" t="s">
        <v>44</v>
      </c>
      <c r="AC4207" t="s">
        <v>28892</v>
      </c>
      <c r="AD4207" t="s">
        <v>28893</v>
      </c>
      <c r="AE4207" t="s">
        <v>28894</v>
      </c>
      <c r="AF4207" t="s">
        <v>51</v>
      </c>
    </row>
    <row r="4208" spans="3:32" x14ac:dyDescent="0.3">
      <c r="C4208" s="21">
        <v>2717811</v>
      </c>
      <c r="D4208" s="20" t="s">
        <v>29</v>
      </c>
      <c r="E4208" s="20" t="s">
        <v>63</v>
      </c>
      <c r="F4208" s="45" t="s">
        <v>28126</v>
      </c>
      <c r="G4208" s="44" t="s">
        <v>27981</v>
      </c>
      <c r="H4208" s="20" t="s">
        <v>366</v>
      </c>
      <c r="J4208" t="s">
        <v>33</v>
      </c>
      <c r="K4208" t="s">
        <v>382</v>
      </c>
      <c r="L4208" t="s">
        <v>35</v>
      </c>
      <c r="M4208" t="s">
        <v>117</v>
      </c>
      <c r="N4208" t="s">
        <v>37</v>
      </c>
      <c r="O4208" t="s">
        <v>28895</v>
      </c>
      <c r="P4208" s="13" t="s">
        <v>27360</v>
      </c>
      <c r="Q4208" s="2" t="s">
        <v>28896</v>
      </c>
      <c r="R4208" t="s">
        <v>28895</v>
      </c>
      <c r="S4208" s="13" t="s">
        <v>27360</v>
      </c>
      <c r="T4208" t="s">
        <v>28897</v>
      </c>
      <c r="U4208" t="s">
        <v>28895</v>
      </c>
      <c r="V4208" t="s">
        <v>37</v>
      </c>
      <c r="W4208" t="s">
        <v>42</v>
      </c>
      <c r="X4208" t="s">
        <v>1580</v>
      </c>
      <c r="Y4208" t="s">
        <v>44</v>
      </c>
      <c r="Z4208" t="s">
        <v>45</v>
      </c>
      <c r="AA4208" t="s">
        <v>28898</v>
      </c>
      <c r="AB4208" t="s">
        <v>28899</v>
      </c>
      <c r="AC4208" t="s">
        <v>28900</v>
      </c>
      <c r="AD4208" t="s">
        <v>28901</v>
      </c>
      <c r="AE4208" t="s">
        <v>28902</v>
      </c>
      <c r="AF4208" t="s">
        <v>51</v>
      </c>
    </row>
    <row r="4209" spans="3:32" x14ac:dyDescent="0.3">
      <c r="C4209" s="21">
        <v>2720518</v>
      </c>
      <c r="D4209" s="20" t="s">
        <v>29</v>
      </c>
      <c r="E4209" s="20" t="s">
        <v>141</v>
      </c>
      <c r="F4209" s="45" t="s">
        <v>28190</v>
      </c>
      <c r="G4209" s="44" t="s">
        <v>27981</v>
      </c>
      <c r="H4209" s="20" t="s">
        <v>366</v>
      </c>
      <c r="J4209" t="s">
        <v>33</v>
      </c>
      <c r="K4209" t="s">
        <v>34</v>
      </c>
      <c r="L4209" t="s">
        <v>35</v>
      </c>
      <c r="M4209" t="s">
        <v>117</v>
      </c>
      <c r="N4209" t="s">
        <v>37</v>
      </c>
      <c r="O4209" t="s">
        <v>28903</v>
      </c>
      <c r="P4209" s="13" t="s">
        <v>27501</v>
      </c>
      <c r="Q4209" s="2" t="s">
        <v>17491</v>
      </c>
      <c r="R4209" t="s">
        <v>28904</v>
      </c>
      <c r="S4209" s="13" t="s">
        <v>27501</v>
      </c>
      <c r="T4209" t="s">
        <v>28905</v>
      </c>
      <c r="U4209" t="s">
        <v>200</v>
      </c>
      <c r="V4209" t="s">
        <v>37</v>
      </c>
      <c r="W4209" t="s">
        <v>42</v>
      </c>
      <c r="X4209" t="s">
        <v>10406</v>
      </c>
      <c r="Y4209" t="s">
        <v>44</v>
      </c>
      <c r="Z4209" t="s">
        <v>78</v>
      </c>
      <c r="AA4209" t="s">
        <v>28906</v>
      </c>
      <c r="AB4209" t="s">
        <v>44</v>
      </c>
      <c r="AC4209" t="s">
        <v>28907</v>
      </c>
      <c r="AD4209" t="s">
        <v>28908</v>
      </c>
      <c r="AE4209" t="s">
        <v>28909</v>
      </c>
      <c r="AF4209" t="s">
        <v>51</v>
      </c>
    </row>
    <row r="4210" spans="3:32" x14ac:dyDescent="0.3">
      <c r="C4210" s="21">
        <v>2721135</v>
      </c>
      <c r="D4210" s="20" t="s">
        <v>29</v>
      </c>
      <c r="E4210" s="20" t="s">
        <v>141</v>
      </c>
      <c r="F4210" s="45" t="s">
        <v>28190</v>
      </c>
      <c r="G4210" s="44" t="s">
        <v>27981</v>
      </c>
      <c r="H4210" s="20" t="s">
        <v>366</v>
      </c>
      <c r="J4210" t="s">
        <v>33</v>
      </c>
      <c r="K4210" t="s">
        <v>34</v>
      </c>
      <c r="L4210" t="s">
        <v>35</v>
      </c>
      <c r="M4210" t="s">
        <v>36</v>
      </c>
      <c r="N4210" t="s">
        <v>37</v>
      </c>
      <c r="O4210" t="s">
        <v>28910</v>
      </c>
      <c r="P4210" s="13" t="s">
        <v>27501</v>
      </c>
      <c r="Q4210" s="2" t="s">
        <v>28911</v>
      </c>
      <c r="R4210" t="s">
        <v>28910</v>
      </c>
      <c r="S4210" s="13" t="s">
        <v>27501</v>
      </c>
      <c r="T4210" t="s">
        <v>28912</v>
      </c>
      <c r="U4210" t="s">
        <v>28913</v>
      </c>
      <c r="V4210" t="s">
        <v>37</v>
      </c>
      <c r="W4210" t="s">
        <v>42</v>
      </c>
      <c r="X4210" t="s">
        <v>6127</v>
      </c>
      <c r="Y4210" t="s">
        <v>44</v>
      </c>
      <c r="Z4210" t="s">
        <v>20737</v>
      </c>
      <c r="AA4210" t="s">
        <v>28914</v>
      </c>
      <c r="AB4210" t="s">
        <v>28915</v>
      </c>
      <c r="AC4210" t="s">
        <v>28916</v>
      </c>
      <c r="AD4210" t="s">
        <v>28917</v>
      </c>
      <c r="AE4210" t="s">
        <v>28918</v>
      </c>
      <c r="AF4210" t="s">
        <v>51</v>
      </c>
    </row>
    <row r="4211" spans="3:32" x14ac:dyDescent="0.3">
      <c r="C4211" s="21">
        <v>2721564</v>
      </c>
      <c r="D4211" s="20" t="s">
        <v>29</v>
      </c>
      <c r="E4211" s="20" t="s">
        <v>141</v>
      </c>
      <c r="F4211" s="45" t="s">
        <v>28190</v>
      </c>
      <c r="G4211" s="44" t="s">
        <v>27981</v>
      </c>
      <c r="H4211" s="20" t="s">
        <v>366</v>
      </c>
      <c r="J4211" t="s">
        <v>33</v>
      </c>
      <c r="K4211" t="s">
        <v>34</v>
      </c>
      <c r="L4211" t="s">
        <v>35</v>
      </c>
      <c r="M4211" t="s">
        <v>52</v>
      </c>
      <c r="N4211" t="s">
        <v>37</v>
      </c>
      <c r="O4211" t="s">
        <v>25374</v>
      </c>
      <c r="P4211" s="13" t="s">
        <v>27501</v>
      </c>
      <c r="Q4211" s="2" t="s">
        <v>28919</v>
      </c>
      <c r="R4211" t="s">
        <v>25374</v>
      </c>
      <c r="S4211" s="13" t="s">
        <v>27501</v>
      </c>
      <c r="T4211" t="s">
        <v>25376</v>
      </c>
      <c r="U4211" t="s">
        <v>25377</v>
      </c>
      <c r="V4211" t="s">
        <v>37</v>
      </c>
      <c r="W4211" t="s">
        <v>42</v>
      </c>
      <c r="X4211" t="s">
        <v>5202</v>
      </c>
      <c r="Y4211" t="s">
        <v>44</v>
      </c>
      <c r="Z4211" t="s">
        <v>5203</v>
      </c>
      <c r="AA4211" t="s">
        <v>25378</v>
      </c>
      <c r="AB4211" t="s">
        <v>25379</v>
      </c>
      <c r="AC4211" t="s">
        <v>28920</v>
      </c>
      <c r="AD4211" t="s">
        <v>28921</v>
      </c>
      <c r="AE4211" t="s">
        <v>28922</v>
      </c>
      <c r="AF4211" t="s">
        <v>51</v>
      </c>
    </row>
    <row r="4212" spans="3:32" x14ac:dyDescent="0.3">
      <c r="C4212" s="21">
        <v>2721580</v>
      </c>
      <c r="D4212" s="20" t="s">
        <v>29</v>
      </c>
      <c r="E4212" s="20" t="s">
        <v>63</v>
      </c>
      <c r="F4212" s="45" t="s">
        <v>28190</v>
      </c>
      <c r="G4212" s="44" t="s">
        <v>27981</v>
      </c>
      <c r="H4212" s="20" t="s">
        <v>366</v>
      </c>
      <c r="J4212" t="s">
        <v>33</v>
      </c>
      <c r="K4212" t="s">
        <v>34</v>
      </c>
      <c r="L4212" t="s">
        <v>35</v>
      </c>
      <c r="M4212" t="s">
        <v>52</v>
      </c>
      <c r="N4212" t="s">
        <v>37</v>
      </c>
      <c r="O4212" t="s">
        <v>28946</v>
      </c>
      <c r="P4212" s="13" t="s">
        <v>27501</v>
      </c>
      <c r="Q4212" s="2" t="s">
        <v>28947</v>
      </c>
      <c r="R4212" t="s">
        <v>28948</v>
      </c>
      <c r="S4212" s="13" t="s">
        <v>27501</v>
      </c>
      <c r="T4212" t="s">
        <v>28949</v>
      </c>
      <c r="U4212" t="s">
        <v>28950</v>
      </c>
      <c r="V4212" t="s">
        <v>37</v>
      </c>
      <c r="W4212" t="s">
        <v>42</v>
      </c>
      <c r="X4212" t="s">
        <v>263</v>
      </c>
      <c r="Y4212" t="s">
        <v>44</v>
      </c>
      <c r="Z4212" t="s">
        <v>264</v>
      </c>
      <c r="AA4212" t="s">
        <v>28951</v>
      </c>
      <c r="AB4212" t="s">
        <v>3739</v>
      </c>
      <c r="AC4212" t="s">
        <v>5305</v>
      </c>
      <c r="AD4212" t="s">
        <v>28952</v>
      </c>
      <c r="AE4212" t="s">
        <v>28953</v>
      </c>
      <c r="AF4212" t="s">
        <v>51</v>
      </c>
    </row>
    <row r="4213" spans="3:32" x14ac:dyDescent="0.3">
      <c r="C4213" s="21">
        <v>2721588</v>
      </c>
      <c r="D4213" s="20" t="s">
        <v>29</v>
      </c>
      <c r="E4213" s="20" t="s">
        <v>63</v>
      </c>
      <c r="F4213" s="45" t="s">
        <v>28190</v>
      </c>
      <c r="G4213" s="44" t="s">
        <v>27981</v>
      </c>
      <c r="H4213" s="20" t="s">
        <v>366</v>
      </c>
      <c r="J4213" t="s">
        <v>33</v>
      </c>
      <c r="K4213" t="s">
        <v>34</v>
      </c>
      <c r="L4213" t="s">
        <v>35</v>
      </c>
      <c r="M4213" t="s">
        <v>52</v>
      </c>
      <c r="N4213" t="s">
        <v>37</v>
      </c>
      <c r="O4213" t="s">
        <v>28954</v>
      </c>
      <c r="P4213" s="13" t="s">
        <v>27501</v>
      </c>
      <c r="Q4213" s="2" t="s">
        <v>28955</v>
      </c>
      <c r="R4213" t="s">
        <v>28956</v>
      </c>
      <c r="S4213" s="13" t="s">
        <v>27501</v>
      </c>
      <c r="T4213" t="s">
        <v>28957</v>
      </c>
      <c r="U4213" t="s">
        <v>44</v>
      </c>
      <c r="V4213" t="s">
        <v>37</v>
      </c>
      <c r="W4213" t="s">
        <v>42</v>
      </c>
      <c r="X4213" t="s">
        <v>20829</v>
      </c>
      <c r="Y4213" t="s">
        <v>44</v>
      </c>
      <c r="Z4213" t="s">
        <v>264</v>
      </c>
      <c r="AA4213" t="s">
        <v>28958</v>
      </c>
      <c r="AB4213" t="s">
        <v>44</v>
      </c>
      <c r="AC4213" t="s">
        <v>625</v>
      </c>
      <c r="AD4213" t="s">
        <v>28959</v>
      </c>
      <c r="AE4213" t="s">
        <v>28960</v>
      </c>
      <c r="AF4213" t="s">
        <v>51</v>
      </c>
    </row>
    <row r="4214" spans="3:32" x14ac:dyDescent="0.3">
      <c r="C4214" s="21">
        <v>2720834</v>
      </c>
      <c r="D4214" s="20" t="s">
        <v>102</v>
      </c>
      <c r="E4214" s="20" t="s">
        <v>63</v>
      </c>
      <c r="F4214" s="45" t="s">
        <v>28190</v>
      </c>
      <c r="G4214" s="44" t="s">
        <v>27981</v>
      </c>
      <c r="H4214" s="20" t="s">
        <v>366</v>
      </c>
      <c r="J4214" t="s">
        <v>33</v>
      </c>
      <c r="K4214" t="s">
        <v>34</v>
      </c>
      <c r="L4214" t="s">
        <v>35</v>
      </c>
      <c r="M4214" t="s">
        <v>117</v>
      </c>
      <c r="N4214" t="s">
        <v>37</v>
      </c>
      <c r="O4214" t="s">
        <v>28813</v>
      </c>
      <c r="P4214" s="13" t="s">
        <v>27501</v>
      </c>
      <c r="Q4214" s="2" t="s">
        <v>28814</v>
      </c>
      <c r="R4214" t="s">
        <v>28813</v>
      </c>
      <c r="S4214" s="13" t="s">
        <v>27501</v>
      </c>
      <c r="T4214" t="s">
        <v>28815</v>
      </c>
      <c r="U4214" t="s">
        <v>28816</v>
      </c>
      <c r="V4214" t="s">
        <v>37</v>
      </c>
      <c r="W4214" t="s">
        <v>42</v>
      </c>
      <c r="X4214" t="s">
        <v>28817</v>
      </c>
      <c r="Y4214" t="s">
        <v>44</v>
      </c>
      <c r="Z4214" t="s">
        <v>45</v>
      </c>
      <c r="AA4214" t="s">
        <v>28818</v>
      </c>
      <c r="AB4214" t="s">
        <v>28819</v>
      </c>
      <c r="AC4214" t="s">
        <v>28819</v>
      </c>
      <c r="AD4214" t="s">
        <v>28820</v>
      </c>
      <c r="AE4214" t="s">
        <v>28821</v>
      </c>
      <c r="AF4214" t="s">
        <v>51</v>
      </c>
    </row>
    <row r="4215" spans="3:32" x14ac:dyDescent="0.3">
      <c r="C4215" s="21">
        <v>2710048</v>
      </c>
      <c r="D4215" s="20" t="s">
        <v>102</v>
      </c>
      <c r="E4215" s="20" t="s">
        <v>63</v>
      </c>
      <c r="F4215" s="45" t="s">
        <v>28126</v>
      </c>
      <c r="G4215" s="44" t="s">
        <v>27981</v>
      </c>
      <c r="H4215" s="20" t="s">
        <v>366</v>
      </c>
      <c r="J4215" t="s">
        <v>33</v>
      </c>
      <c r="K4215" t="s">
        <v>382</v>
      </c>
      <c r="L4215" t="s">
        <v>35</v>
      </c>
      <c r="M4215" t="s">
        <v>117</v>
      </c>
      <c r="N4215" t="s">
        <v>37</v>
      </c>
      <c r="O4215" t="s">
        <v>28930</v>
      </c>
      <c r="P4215" s="13" t="s">
        <v>27010</v>
      </c>
      <c r="Q4215" s="2" t="s">
        <v>28931</v>
      </c>
      <c r="R4215" t="s">
        <v>28930</v>
      </c>
      <c r="S4215" s="13" t="s">
        <v>27010</v>
      </c>
      <c r="T4215" t="s">
        <v>28932</v>
      </c>
      <c r="U4215" t="s">
        <v>6278</v>
      </c>
      <c r="V4215" t="s">
        <v>37</v>
      </c>
      <c r="W4215" t="s">
        <v>42</v>
      </c>
      <c r="X4215" t="s">
        <v>2100</v>
      </c>
      <c r="Y4215" t="s">
        <v>44</v>
      </c>
      <c r="Z4215" t="s">
        <v>45</v>
      </c>
      <c r="AA4215" t="s">
        <v>28933</v>
      </c>
      <c r="AB4215" t="s">
        <v>28934</v>
      </c>
      <c r="AC4215" t="s">
        <v>28934</v>
      </c>
      <c r="AD4215" t="s">
        <v>28935</v>
      </c>
      <c r="AE4215" t="s">
        <v>28936</v>
      </c>
      <c r="AF4215" t="s">
        <v>115</v>
      </c>
    </row>
    <row r="4216" spans="3:32" x14ac:dyDescent="0.3">
      <c r="C4216" s="21">
        <v>2714897</v>
      </c>
      <c r="D4216" s="20" t="s">
        <v>102</v>
      </c>
      <c r="E4216" s="20" t="s">
        <v>280</v>
      </c>
      <c r="F4216" s="45" t="s">
        <v>28536</v>
      </c>
      <c r="G4216" s="44" t="s">
        <v>27981</v>
      </c>
      <c r="H4216" s="20" t="s">
        <v>366</v>
      </c>
      <c r="J4216" t="s">
        <v>33</v>
      </c>
      <c r="K4216" t="s">
        <v>34</v>
      </c>
      <c r="L4216" t="s">
        <v>35</v>
      </c>
      <c r="M4216" t="s">
        <v>52</v>
      </c>
      <c r="N4216" t="s">
        <v>37</v>
      </c>
      <c r="O4216" t="s">
        <v>28608</v>
      </c>
      <c r="P4216" s="13" t="s">
        <v>27314</v>
      </c>
      <c r="Q4216" s="2" t="s">
        <v>28609</v>
      </c>
      <c r="R4216" t="s">
        <v>28610</v>
      </c>
      <c r="S4216" s="13" t="s">
        <v>27314</v>
      </c>
      <c r="T4216" t="s">
        <v>20501</v>
      </c>
      <c r="U4216" t="s">
        <v>44</v>
      </c>
      <c r="V4216" t="s">
        <v>37</v>
      </c>
      <c r="W4216" t="s">
        <v>42</v>
      </c>
      <c r="X4216" t="s">
        <v>6818</v>
      </c>
      <c r="Y4216" t="s">
        <v>44</v>
      </c>
      <c r="Z4216" t="s">
        <v>45</v>
      </c>
      <c r="AA4216" t="s">
        <v>28611</v>
      </c>
      <c r="AB4216" t="s">
        <v>44</v>
      </c>
      <c r="AC4216" t="s">
        <v>28612</v>
      </c>
      <c r="AD4216" t="s">
        <v>28612</v>
      </c>
      <c r="AE4216" t="s">
        <v>28613</v>
      </c>
      <c r="AF4216" t="s">
        <v>115</v>
      </c>
    </row>
    <row r="4217" spans="3:32" x14ac:dyDescent="0.3">
      <c r="C4217" s="21">
        <v>2715195</v>
      </c>
      <c r="D4217" s="20" t="s">
        <v>102</v>
      </c>
      <c r="E4217" s="20" t="s">
        <v>63</v>
      </c>
      <c r="F4217" s="45" t="s">
        <v>28536</v>
      </c>
      <c r="G4217" s="44" t="s">
        <v>27981</v>
      </c>
      <c r="H4217" s="20" t="s">
        <v>366</v>
      </c>
      <c r="J4217" t="s">
        <v>33</v>
      </c>
      <c r="K4217" t="s">
        <v>34</v>
      </c>
      <c r="L4217" t="s">
        <v>35</v>
      </c>
      <c r="M4217" t="s">
        <v>52</v>
      </c>
      <c r="N4217" t="s">
        <v>37</v>
      </c>
      <c r="O4217" t="s">
        <v>28614</v>
      </c>
      <c r="P4217" s="13" t="s">
        <v>27314</v>
      </c>
      <c r="Q4217" s="2" t="s">
        <v>28615</v>
      </c>
      <c r="R4217" t="s">
        <v>28616</v>
      </c>
      <c r="S4217" s="13" t="s">
        <v>27314</v>
      </c>
      <c r="T4217" t="s">
        <v>28617</v>
      </c>
      <c r="U4217" t="s">
        <v>44</v>
      </c>
      <c r="V4217" t="s">
        <v>37</v>
      </c>
      <c r="W4217" t="s">
        <v>42</v>
      </c>
      <c r="X4217" t="s">
        <v>1407</v>
      </c>
      <c r="Y4217" t="s">
        <v>44</v>
      </c>
      <c r="Z4217" t="s">
        <v>78</v>
      </c>
      <c r="AA4217" t="s">
        <v>28618</v>
      </c>
      <c r="AB4217" t="s">
        <v>44</v>
      </c>
      <c r="AC4217" t="s">
        <v>28619</v>
      </c>
      <c r="AD4217" t="s">
        <v>17779</v>
      </c>
      <c r="AE4217" t="s">
        <v>28620</v>
      </c>
      <c r="AF4217" t="s">
        <v>115</v>
      </c>
    </row>
    <row r="4218" spans="3:32" x14ac:dyDescent="0.3">
      <c r="C4218" s="21">
        <v>2717528</v>
      </c>
      <c r="D4218" s="20" t="s">
        <v>102</v>
      </c>
      <c r="E4218" s="20" t="s">
        <v>63</v>
      </c>
      <c r="F4218" s="45" t="s">
        <v>28621</v>
      </c>
      <c r="G4218" s="44" t="s">
        <v>27981</v>
      </c>
      <c r="H4218" s="20" t="s">
        <v>366</v>
      </c>
      <c r="J4218" t="s">
        <v>33</v>
      </c>
      <c r="K4218" t="s">
        <v>34</v>
      </c>
      <c r="L4218" t="s">
        <v>35</v>
      </c>
      <c r="M4218" t="s">
        <v>36</v>
      </c>
      <c r="N4218" t="s">
        <v>37</v>
      </c>
      <c r="O4218" t="s">
        <v>28622</v>
      </c>
      <c r="P4218" s="13" t="s">
        <v>27360</v>
      </c>
      <c r="Q4218" s="2" t="s">
        <v>28623</v>
      </c>
      <c r="R4218" t="s">
        <v>28622</v>
      </c>
      <c r="S4218" s="13" t="s">
        <v>27360</v>
      </c>
      <c r="T4218" t="s">
        <v>28624</v>
      </c>
      <c r="U4218" t="s">
        <v>28625</v>
      </c>
      <c r="V4218" t="s">
        <v>37</v>
      </c>
      <c r="W4218" t="s">
        <v>42</v>
      </c>
      <c r="X4218" t="s">
        <v>654</v>
      </c>
      <c r="Y4218" t="s">
        <v>44</v>
      </c>
      <c r="Z4218" t="s">
        <v>45</v>
      </c>
      <c r="AA4218" t="s">
        <v>28626</v>
      </c>
      <c r="AB4218" t="s">
        <v>28627</v>
      </c>
      <c r="AC4218" t="s">
        <v>28628</v>
      </c>
      <c r="AD4218" t="s">
        <v>28629</v>
      </c>
      <c r="AE4218" t="s">
        <v>28630</v>
      </c>
      <c r="AF4218" t="s">
        <v>115</v>
      </c>
    </row>
    <row r="4219" spans="3:32" x14ac:dyDescent="0.3">
      <c r="C4219" s="21">
        <v>2717826</v>
      </c>
      <c r="D4219" s="20" t="s">
        <v>102</v>
      </c>
      <c r="E4219" s="20" t="s">
        <v>30</v>
      </c>
      <c r="F4219" s="45" t="s">
        <v>28621</v>
      </c>
      <c r="G4219" s="44" t="s">
        <v>27981</v>
      </c>
      <c r="H4219" s="20" t="s">
        <v>366</v>
      </c>
      <c r="J4219" t="s">
        <v>33</v>
      </c>
      <c r="K4219" t="s">
        <v>34</v>
      </c>
      <c r="L4219" t="s">
        <v>35</v>
      </c>
      <c r="M4219" t="s">
        <v>117</v>
      </c>
      <c r="N4219" t="s">
        <v>37</v>
      </c>
      <c r="O4219" t="s">
        <v>28631</v>
      </c>
      <c r="P4219" s="13" t="s">
        <v>27360</v>
      </c>
      <c r="Q4219" s="2" t="s">
        <v>28632</v>
      </c>
      <c r="R4219" t="s">
        <v>28633</v>
      </c>
      <c r="S4219" s="13" t="s">
        <v>27360</v>
      </c>
      <c r="T4219" t="s">
        <v>28634</v>
      </c>
      <c r="U4219" t="s">
        <v>124</v>
      </c>
      <c r="V4219" t="s">
        <v>37</v>
      </c>
      <c r="W4219" t="s">
        <v>42</v>
      </c>
      <c r="X4219" t="s">
        <v>2821</v>
      </c>
      <c r="Y4219" t="s">
        <v>44</v>
      </c>
      <c r="Z4219" t="s">
        <v>45</v>
      </c>
      <c r="AA4219" t="s">
        <v>28635</v>
      </c>
      <c r="AB4219" t="s">
        <v>28636</v>
      </c>
      <c r="AC4219" t="s">
        <v>28637</v>
      </c>
      <c r="AD4219" t="s">
        <v>28638</v>
      </c>
      <c r="AE4219" t="s">
        <v>28639</v>
      </c>
      <c r="AF4219" t="s">
        <v>115</v>
      </c>
    </row>
    <row r="4220" spans="3:32" x14ac:dyDescent="0.3">
      <c r="C4220" s="21">
        <v>2717901</v>
      </c>
      <c r="D4220" s="20" t="s">
        <v>102</v>
      </c>
      <c r="E4220" s="20" t="s">
        <v>63</v>
      </c>
      <c r="F4220" s="45" t="s">
        <v>28621</v>
      </c>
      <c r="G4220" s="44" t="s">
        <v>27981</v>
      </c>
      <c r="H4220" s="20" t="s">
        <v>366</v>
      </c>
      <c r="J4220" t="s">
        <v>33</v>
      </c>
      <c r="K4220" t="s">
        <v>34</v>
      </c>
      <c r="L4220" t="s">
        <v>35</v>
      </c>
      <c r="M4220" t="s">
        <v>143</v>
      </c>
      <c r="N4220" t="s">
        <v>37</v>
      </c>
      <c r="O4220" t="s">
        <v>28689</v>
      </c>
      <c r="P4220" s="13" t="s">
        <v>27360</v>
      </c>
      <c r="Q4220" s="2" t="s">
        <v>44</v>
      </c>
      <c r="R4220" t="s">
        <v>28690</v>
      </c>
      <c r="S4220" s="13" t="s">
        <v>27360</v>
      </c>
      <c r="T4220" t="s">
        <v>28691</v>
      </c>
      <c r="U4220" t="s">
        <v>44</v>
      </c>
      <c r="V4220" t="s">
        <v>37</v>
      </c>
      <c r="W4220" t="s">
        <v>42</v>
      </c>
      <c r="X4220" t="s">
        <v>164</v>
      </c>
      <c r="Y4220" t="s">
        <v>44</v>
      </c>
      <c r="Z4220" t="s">
        <v>78</v>
      </c>
      <c r="AA4220" t="s">
        <v>28692</v>
      </c>
      <c r="AB4220" t="s">
        <v>28693</v>
      </c>
      <c r="AC4220" t="s">
        <v>44</v>
      </c>
      <c r="AD4220" t="s">
        <v>28694</v>
      </c>
      <c r="AE4220" t="s">
        <v>28695</v>
      </c>
      <c r="AF4220" t="s">
        <v>115</v>
      </c>
    </row>
    <row r="4221" spans="3:32" x14ac:dyDescent="0.3">
      <c r="C4221" s="21">
        <v>2718387</v>
      </c>
      <c r="D4221" s="20" t="s">
        <v>102</v>
      </c>
      <c r="E4221" s="20" t="s">
        <v>63</v>
      </c>
      <c r="F4221" s="45" t="s">
        <v>28621</v>
      </c>
      <c r="G4221" s="44" t="s">
        <v>27981</v>
      </c>
      <c r="H4221" s="20" t="s">
        <v>366</v>
      </c>
      <c r="J4221" t="s">
        <v>33</v>
      </c>
      <c r="K4221" t="s">
        <v>34</v>
      </c>
      <c r="L4221" t="s">
        <v>35</v>
      </c>
      <c r="M4221" t="s">
        <v>52</v>
      </c>
      <c r="N4221" t="s">
        <v>37</v>
      </c>
      <c r="O4221" t="s">
        <v>13974</v>
      </c>
      <c r="P4221" s="13" t="s">
        <v>27360</v>
      </c>
      <c r="Q4221" s="2" t="s">
        <v>44</v>
      </c>
      <c r="R4221" t="s">
        <v>28696</v>
      </c>
      <c r="S4221" s="13" t="s">
        <v>27360</v>
      </c>
      <c r="T4221" t="s">
        <v>28697</v>
      </c>
      <c r="U4221" t="s">
        <v>44</v>
      </c>
      <c r="V4221" t="s">
        <v>37</v>
      </c>
      <c r="W4221" t="s">
        <v>42</v>
      </c>
      <c r="X4221" t="s">
        <v>164</v>
      </c>
      <c r="Y4221" t="s">
        <v>44</v>
      </c>
      <c r="Z4221" t="s">
        <v>78</v>
      </c>
      <c r="AA4221" t="s">
        <v>13978</v>
      </c>
      <c r="AB4221" t="s">
        <v>28698</v>
      </c>
      <c r="AC4221" t="s">
        <v>44</v>
      </c>
      <c r="AD4221" t="s">
        <v>28699</v>
      </c>
      <c r="AE4221" t="s">
        <v>28700</v>
      </c>
      <c r="AF4221" t="s">
        <v>115</v>
      </c>
    </row>
    <row r="4222" spans="3:32" x14ac:dyDescent="0.3">
      <c r="C4222" s="21">
        <v>2718398</v>
      </c>
      <c r="D4222" s="20" t="s">
        <v>102</v>
      </c>
      <c r="E4222" s="20" t="s">
        <v>63</v>
      </c>
      <c r="F4222" s="45" t="s">
        <v>28621</v>
      </c>
      <c r="G4222" s="44" t="s">
        <v>27981</v>
      </c>
      <c r="H4222" s="20" t="s">
        <v>366</v>
      </c>
      <c r="J4222" t="s">
        <v>33</v>
      </c>
      <c r="K4222" t="s">
        <v>142</v>
      </c>
      <c r="L4222" t="s">
        <v>35</v>
      </c>
      <c r="M4222" t="s">
        <v>117</v>
      </c>
      <c r="N4222" t="s">
        <v>37</v>
      </c>
      <c r="O4222" t="s">
        <v>28701</v>
      </c>
      <c r="P4222" s="13" t="s">
        <v>27360</v>
      </c>
      <c r="Q4222" s="2" t="s">
        <v>28702</v>
      </c>
      <c r="R4222" t="s">
        <v>28701</v>
      </c>
      <c r="S4222" s="13" t="s">
        <v>27360</v>
      </c>
      <c r="T4222" t="s">
        <v>28703</v>
      </c>
      <c r="U4222" t="s">
        <v>28704</v>
      </c>
      <c r="V4222" t="s">
        <v>37</v>
      </c>
      <c r="W4222" t="s">
        <v>42</v>
      </c>
      <c r="X4222" t="s">
        <v>6032</v>
      </c>
      <c r="Y4222" t="s">
        <v>44</v>
      </c>
      <c r="Z4222" t="s">
        <v>45</v>
      </c>
      <c r="AA4222" t="s">
        <v>28705</v>
      </c>
      <c r="AB4222" t="s">
        <v>28706</v>
      </c>
      <c r="AC4222" t="s">
        <v>28707</v>
      </c>
      <c r="AD4222" t="s">
        <v>28708</v>
      </c>
      <c r="AE4222" t="s">
        <v>28709</v>
      </c>
      <c r="AF4222" t="s">
        <v>115</v>
      </c>
    </row>
    <row r="4223" spans="3:32" x14ac:dyDescent="0.3">
      <c r="C4223" s="21">
        <v>2718458</v>
      </c>
      <c r="D4223" s="20" t="s">
        <v>102</v>
      </c>
      <c r="E4223" s="20" t="s">
        <v>63</v>
      </c>
      <c r="F4223" s="45" t="s">
        <v>28621</v>
      </c>
      <c r="G4223" s="44" t="s">
        <v>27981</v>
      </c>
      <c r="H4223" s="20" t="s">
        <v>366</v>
      </c>
      <c r="J4223" t="s">
        <v>33</v>
      </c>
      <c r="K4223" t="s">
        <v>34</v>
      </c>
      <c r="L4223" t="s">
        <v>35</v>
      </c>
      <c r="M4223" t="s">
        <v>36</v>
      </c>
      <c r="N4223" t="s">
        <v>37</v>
      </c>
      <c r="O4223" t="s">
        <v>28923</v>
      </c>
      <c r="P4223" s="13" t="s">
        <v>27360</v>
      </c>
      <c r="Q4223" s="2" t="s">
        <v>44</v>
      </c>
      <c r="R4223" t="s">
        <v>28924</v>
      </c>
      <c r="S4223" s="13" t="s">
        <v>27360</v>
      </c>
      <c r="T4223" t="s">
        <v>28925</v>
      </c>
      <c r="U4223" t="s">
        <v>44</v>
      </c>
      <c r="V4223" t="s">
        <v>37</v>
      </c>
      <c r="W4223" t="s">
        <v>42</v>
      </c>
      <c r="X4223" t="s">
        <v>164</v>
      </c>
      <c r="Y4223" t="s">
        <v>44</v>
      </c>
      <c r="Z4223" t="s">
        <v>78</v>
      </c>
      <c r="AA4223" t="s">
        <v>28926</v>
      </c>
      <c r="AB4223" t="s">
        <v>28927</v>
      </c>
      <c r="AC4223" t="s">
        <v>44</v>
      </c>
      <c r="AD4223" t="s">
        <v>28928</v>
      </c>
      <c r="AE4223" t="s">
        <v>28929</v>
      </c>
      <c r="AF4223" t="s">
        <v>115</v>
      </c>
    </row>
    <row r="4224" spans="3:32" x14ac:dyDescent="0.3">
      <c r="C4224" s="21">
        <v>2718646</v>
      </c>
      <c r="D4224" s="20" t="s">
        <v>102</v>
      </c>
      <c r="E4224" s="20" t="s">
        <v>63</v>
      </c>
      <c r="F4224" s="45" t="s">
        <v>28621</v>
      </c>
      <c r="G4224" s="44" t="s">
        <v>27981</v>
      </c>
      <c r="H4224" s="20" t="s">
        <v>366</v>
      </c>
      <c r="J4224" t="s">
        <v>33</v>
      </c>
      <c r="K4224" t="s">
        <v>34</v>
      </c>
      <c r="L4224" t="s">
        <v>35</v>
      </c>
      <c r="M4224" t="s">
        <v>105</v>
      </c>
      <c r="N4224" t="s">
        <v>37</v>
      </c>
      <c r="O4224" t="s">
        <v>28710</v>
      </c>
      <c r="P4224" s="13" t="s">
        <v>27360</v>
      </c>
      <c r="Q4224" s="2" t="s">
        <v>44</v>
      </c>
      <c r="R4224" t="s">
        <v>5693</v>
      </c>
      <c r="S4224" s="13" t="s">
        <v>27360</v>
      </c>
      <c r="T4224" t="s">
        <v>5694</v>
      </c>
      <c r="U4224" t="s">
        <v>44</v>
      </c>
      <c r="V4224" t="s">
        <v>37</v>
      </c>
      <c r="W4224" t="s">
        <v>42</v>
      </c>
      <c r="X4224" t="s">
        <v>164</v>
      </c>
      <c r="Y4224" t="s">
        <v>44</v>
      </c>
      <c r="Z4224" t="s">
        <v>78</v>
      </c>
      <c r="AA4224" t="s">
        <v>28711</v>
      </c>
      <c r="AB4224" t="s">
        <v>5696</v>
      </c>
      <c r="AC4224" t="s">
        <v>44</v>
      </c>
      <c r="AD4224" t="s">
        <v>20556</v>
      </c>
      <c r="AE4224" t="s">
        <v>28712</v>
      </c>
      <c r="AF4224" t="s">
        <v>115</v>
      </c>
    </row>
    <row r="4225" spans="3:32" x14ac:dyDescent="0.3">
      <c r="C4225" s="21">
        <v>2723347</v>
      </c>
      <c r="D4225" s="20" t="s">
        <v>29</v>
      </c>
      <c r="E4225" s="20" t="s">
        <v>63</v>
      </c>
      <c r="F4225" s="45" t="s">
        <v>28536</v>
      </c>
      <c r="G4225" s="44">
        <v>45251</v>
      </c>
      <c r="H4225" s="20" t="s">
        <v>366</v>
      </c>
      <c r="J4225" t="s">
        <v>33</v>
      </c>
      <c r="K4225" t="s">
        <v>34</v>
      </c>
      <c r="L4225" t="s">
        <v>35</v>
      </c>
      <c r="M4225" t="s">
        <v>52</v>
      </c>
      <c r="N4225" t="s">
        <v>37</v>
      </c>
      <c r="O4225" t="s">
        <v>28969</v>
      </c>
      <c r="P4225" s="13" t="s">
        <v>27757</v>
      </c>
      <c r="Q4225" s="2" t="s">
        <v>28970</v>
      </c>
      <c r="R4225" t="s">
        <v>28971</v>
      </c>
      <c r="S4225" s="13" t="s">
        <v>27757</v>
      </c>
      <c r="T4225" t="s">
        <v>28972</v>
      </c>
      <c r="U4225" t="s">
        <v>44</v>
      </c>
      <c r="V4225" t="s">
        <v>37</v>
      </c>
      <c r="W4225" t="s">
        <v>42</v>
      </c>
      <c r="X4225" t="s">
        <v>1985</v>
      </c>
      <c r="Y4225" t="s">
        <v>44</v>
      </c>
      <c r="Z4225" t="s">
        <v>45</v>
      </c>
      <c r="AA4225" t="s">
        <v>28973</v>
      </c>
      <c r="AB4225" t="s">
        <v>44</v>
      </c>
      <c r="AC4225" t="s">
        <v>28974</v>
      </c>
      <c r="AD4225" t="s">
        <v>28975</v>
      </c>
      <c r="AE4225" t="s">
        <v>24243</v>
      </c>
      <c r="AF4225" t="s">
        <v>51</v>
      </c>
    </row>
    <row r="4226" spans="3:32" x14ac:dyDescent="0.3">
      <c r="C4226" s="21">
        <v>2723351</v>
      </c>
      <c r="D4226" s="20" t="s">
        <v>29</v>
      </c>
      <c r="E4226" s="20" t="s">
        <v>30</v>
      </c>
      <c r="F4226" s="45" t="s">
        <v>28536</v>
      </c>
      <c r="G4226" s="44">
        <v>45251</v>
      </c>
      <c r="H4226" s="20" t="s">
        <v>366</v>
      </c>
      <c r="J4226" t="s">
        <v>33</v>
      </c>
      <c r="K4226" t="s">
        <v>34</v>
      </c>
      <c r="L4226" t="s">
        <v>35</v>
      </c>
      <c r="M4226" t="s">
        <v>52</v>
      </c>
      <c r="N4226" t="s">
        <v>37</v>
      </c>
      <c r="O4226" t="s">
        <v>28976</v>
      </c>
      <c r="P4226" s="13" t="s">
        <v>27757</v>
      </c>
      <c r="Q4226" s="2" t="s">
        <v>28977</v>
      </c>
      <c r="R4226" t="s">
        <v>28976</v>
      </c>
      <c r="S4226" s="13" t="s">
        <v>27757</v>
      </c>
      <c r="T4226" t="s">
        <v>28978</v>
      </c>
      <c r="U4226" t="s">
        <v>28979</v>
      </c>
      <c r="V4226" t="s">
        <v>37</v>
      </c>
      <c r="W4226" t="s">
        <v>42</v>
      </c>
      <c r="X4226" t="s">
        <v>5662</v>
      </c>
      <c r="Y4226" t="s">
        <v>44</v>
      </c>
      <c r="Z4226" t="s">
        <v>45</v>
      </c>
      <c r="AA4226" t="s">
        <v>28980</v>
      </c>
      <c r="AB4226" t="s">
        <v>28981</v>
      </c>
      <c r="AC4226" t="s">
        <v>28981</v>
      </c>
      <c r="AD4226" t="s">
        <v>28982</v>
      </c>
      <c r="AE4226" t="s">
        <v>28983</v>
      </c>
      <c r="AF4226" t="s">
        <v>51</v>
      </c>
    </row>
    <row r="4227" spans="3:32" x14ac:dyDescent="0.3">
      <c r="C4227" s="21">
        <v>2723948</v>
      </c>
      <c r="D4227" s="20" t="s">
        <v>29</v>
      </c>
      <c r="E4227" s="20" t="s">
        <v>63</v>
      </c>
      <c r="F4227" s="45" t="s">
        <v>28536</v>
      </c>
      <c r="G4227" s="44">
        <v>45251</v>
      </c>
      <c r="H4227" s="20" t="s">
        <v>366</v>
      </c>
      <c r="J4227" t="s">
        <v>33</v>
      </c>
      <c r="K4227" t="s">
        <v>34</v>
      </c>
      <c r="L4227" t="s">
        <v>35</v>
      </c>
      <c r="M4227" t="s">
        <v>105</v>
      </c>
      <c r="N4227" t="s">
        <v>37</v>
      </c>
      <c r="O4227" t="s">
        <v>28984</v>
      </c>
      <c r="P4227" s="13" t="s">
        <v>27757</v>
      </c>
      <c r="Q4227" s="2" t="s">
        <v>28985</v>
      </c>
      <c r="R4227" t="s">
        <v>28986</v>
      </c>
      <c r="S4227" s="13" t="s">
        <v>27757</v>
      </c>
      <c r="T4227" t="s">
        <v>28987</v>
      </c>
      <c r="U4227" t="s">
        <v>28988</v>
      </c>
      <c r="V4227" t="s">
        <v>37</v>
      </c>
      <c r="W4227" t="s">
        <v>42</v>
      </c>
      <c r="X4227" t="s">
        <v>69</v>
      </c>
      <c r="Y4227" t="s">
        <v>44</v>
      </c>
      <c r="Z4227" t="s">
        <v>78</v>
      </c>
      <c r="AA4227" t="s">
        <v>28989</v>
      </c>
      <c r="AB4227" t="s">
        <v>44</v>
      </c>
      <c r="AC4227" t="s">
        <v>28990</v>
      </c>
      <c r="AD4227" t="s">
        <v>28991</v>
      </c>
      <c r="AE4227" t="s">
        <v>28992</v>
      </c>
      <c r="AF4227" t="s">
        <v>51</v>
      </c>
    </row>
    <row r="4228" spans="3:32" x14ac:dyDescent="0.3">
      <c r="C4228" s="21">
        <v>2724090</v>
      </c>
      <c r="D4228" s="20" t="s">
        <v>29</v>
      </c>
      <c r="E4228" s="20" t="s">
        <v>63</v>
      </c>
      <c r="F4228" s="45" t="s">
        <v>28536</v>
      </c>
      <c r="G4228" s="44">
        <v>45251</v>
      </c>
      <c r="H4228" s="20" t="s">
        <v>366</v>
      </c>
      <c r="J4228" t="s">
        <v>33</v>
      </c>
      <c r="K4228" t="s">
        <v>34</v>
      </c>
      <c r="L4228" t="s">
        <v>35</v>
      </c>
      <c r="M4228" t="s">
        <v>143</v>
      </c>
      <c r="N4228" t="s">
        <v>37</v>
      </c>
      <c r="O4228" t="s">
        <v>28993</v>
      </c>
      <c r="P4228" s="13" t="s">
        <v>27757</v>
      </c>
      <c r="Q4228" s="2" t="s">
        <v>28994</v>
      </c>
      <c r="R4228" t="s">
        <v>28995</v>
      </c>
      <c r="S4228" s="13" t="s">
        <v>27757</v>
      </c>
      <c r="T4228" t="s">
        <v>28996</v>
      </c>
      <c r="U4228" t="s">
        <v>28997</v>
      </c>
      <c r="V4228" t="s">
        <v>37</v>
      </c>
      <c r="W4228" t="s">
        <v>42</v>
      </c>
      <c r="X4228" t="s">
        <v>421</v>
      </c>
      <c r="Y4228" t="s">
        <v>44</v>
      </c>
      <c r="Z4228" t="s">
        <v>45</v>
      </c>
      <c r="AA4228" t="s">
        <v>28998</v>
      </c>
      <c r="AB4228" t="s">
        <v>44</v>
      </c>
      <c r="AC4228" t="s">
        <v>3848</v>
      </c>
      <c r="AD4228" t="s">
        <v>28999</v>
      </c>
      <c r="AE4228" t="s">
        <v>29000</v>
      </c>
      <c r="AF4228" t="s">
        <v>51</v>
      </c>
    </row>
    <row r="4229" spans="3:32" x14ac:dyDescent="0.3">
      <c r="C4229" s="21">
        <v>2724175</v>
      </c>
      <c r="D4229" s="20" t="s">
        <v>29</v>
      </c>
      <c r="E4229" s="20" t="s">
        <v>63</v>
      </c>
      <c r="F4229" s="45" t="s">
        <v>28536</v>
      </c>
      <c r="G4229" s="44">
        <v>45251</v>
      </c>
      <c r="H4229" s="20" t="s">
        <v>366</v>
      </c>
      <c r="J4229" t="s">
        <v>33</v>
      </c>
      <c r="K4229" t="s">
        <v>34</v>
      </c>
      <c r="L4229" t="s">
        <v>35</v>
      </c>
      <c r="M4229" t="s">
        <v>52</v>
      </c>
      <c r="N4229" t="s">
        <v>37</v>
      </c>
      <c r="O4229" t="s">
        <v>29001</v>
      </c>
      <c r="P4229" s="13" t="s">
        <v>27757</v>
      </c>
      <c r="Q4229" s="2" t="s">
        <v>29002</v>
      </c>
      <c r="R4229" t="s">
        <v>29003</v>
      </c>
      <c r="S4229" s="13" t="s">
        <v>27757</v>
      </c>
      <c r="T4229" t="s">
        <v>29004</v>
      </c>
      <c r="U4229" t="s">
        <v>29005</v>
      </c>
      <c r="V4229" t="s">
        <v>37</v>
      </c>
      <c r="W4229" t="s">
        <v>42</v>
      </c>
      <c r="X4229" t="s">
        <v>472</v>
      </c>
      <c r="Y4229" t="s">
        <v>44</v>
      </c>
      <c r="Z4229" t="s">
        <v>45</v>
      </c>
      <c r="AA4229" t="s">
        <v>29006</v>
      </c>
      <c r="AB4229" t="s">
        <v>44</v>
      </c>
      <c r="AC4229" t="s">
        <v>7484</v>
      </c>
      <c r="AD4229" t="s">
        <v>29007</v>
      </c>
      <c r="AE4229" t="s">
        <v>29008</v>
      </c>
      <c r="AF4229" t="s">
        <v>51</v>
      </c>
    </row>
    <row r="4230" spans="3:32" x14ac:dyDescent="0.3">
      <c r="C4230" s="21">
        <v>2724501</v>
      </c>
      <c r="D4230" s="20" t="s">
        <v>29</v>
      </c>
      <c r="E4230" s="20" t="s">
        <v>63</v>
      </c>
      <c r="F4230" s="45" t="s">
        <v>28536</v>
      </c>
      <c r="G4230" s="44">
        <v>45251</v>
      </c>
      <c r="H4230" s="20" t="s">
        <v>366</v>
      </c>
      <c r="J4230" t="s">
        <v>33</v>
      </c>
      <c r="K4230" t="s">
        <v>34</v>
      </c>
      <c r="L4230" t="s">
        <v>35</v>
      </c>
      <c r="M4230" t="s">
        <v>52</v>
      </c>
      <c r="N4230" t="s">
        <v>37</v>
      </c>
      <c r="O4230" t="s">
        <v>29009</v>
      </c>
      <c r="P4230" s="13" t="s">
        <v>27757</v>
      </c>
      <c r="Q4230" s="2" t="s">
        <v>29010</v>
      </c>
      <c r="R4230" t="s">
        <v>29009</v>
      </c>
      <c r="S4230" s="13" t="s">
        <v>27757</v>
      </c>
      <c r="T4230" t="s">
        <v>29011</v>
      </c>
      <c r="U4230" t="s">
        <v>21047</v>
      </c>
      <c r="V4230" t="s">
        <v>37</v>
      </c>
      <c r="W4230" t="s">
        <v>42</v>
      </c>
      <c r="X4230" t="s">
        <v>4383</v>
      </c>
      <c r="Y4230" t="s">
        <v>44</v>
      </c>
      <c r="Z4230" t="s">
        <v>4384</v>
      </c>
      <c r="AA4230" t="s">
        <v>29012</v>
      </c>
      <c r="AB4230" t="s">
        <v>21049</v>
      </c>
      <c r="AC4230" t="s">
        <v>29013</v>
      </c>
      <c r="AD4230" t="s">
        <v>29014</v>
      </c>
      <c r="AE4230" t="s">
        <v>29015</v>
      </c>
      <c r="AF4230" t="s">
        <v>51</v>
      </c>
    </row>
    <row r="4231" spans="3:32" x14ac:dyDescent="0.3">
      <c r="C4231" s="21">
        <v>2725380</v>
      </c>
      <c r="D4231" s="20" t="s">
        <v>29</v>
      </c>
      <c r="E4231" s="20" t="s">
        <v>537</v>
      </c>
      <c r="F4231" s="45" t="s">
        <v>28621</v>
      </c>
      <c r="G4231" s="44">
        <v>45251</v>
      </c>
      <c r="H4231" s="20" t="s">
        <v>366</v>
      </c>
      <c r="J4231" t="s">
        <v>33</v>
      </c>
      <c r="K4231" t="s">
        <v>34</v>
      </c>
      <c r="L4231" t="s">
        <v>35</v>
      </c>
      <c r="M4231" t="s">
        <v>117</v>
      </c>
      <c r="N4231" t="s">
        <v>37</v>
      </c>
      <c r="O4231" t="s">
        <v>29016</v>
      </c>
      <c r="P4231" s="13" t="s">
        <v>27865</v>
      </c>
      <c r="Q4231" s="2" t="s">
        <v>29017</v>
      </c>
      <c r="R4231" t="s">
        <v>29016</v>
      </c>
      <c r="S4231" s="13" t="s">
        <v>27865</v>
      </c>
      <c r="T4231" t="s">
        <v>29018</v>
      </c>
      <c r="U4231" t="s">
        <v>29019</v>
      </c>
      <c r="V4231" t="s">
        <v>37</v>
      </c>
      <c r="W4231" t="s">
        <v>42</v>
      </c>
      <c r="X4231" t="s">
        <v>29020</v>
      </c>
      <c r="Y4231" t="s">
        <v>44</v>
      </c>
      <c r="Z4231" t="s">
        <v>45</v>
      </c>
      <c r="AA4231" t="s">
        <v>29021</v>
      </c>
      <c r="AB4231" t="s">
        <v>124</v>
      </c>
      <c r="AC4231" t="s">
        <v>29022</v>
      </c>
      <c r="AD4231" t="s">
        <v>29023</v>
      </c>
      <c r="AE4231" t="s">
        <v>29024</v>
      </c>
      <c r="AF4231" t="s">
        <v>51</v>
      </c>
    </row>
    <row r="4232" spans="3:32" x14ac:dyDescent="0.3">
      <c r="C4232" s="21">
        <v>2722471</v>
      </c>
      <c r="D4232" s="20" t="s">
        <v>102</v>
      </c>
      <c r="E4232" s="20" t="s">
        <v>63</v>
      </c>
      <c r="F4232" s="45" t="s">
        <v>28536</v>
      </c>
      <c r="G4232" s="44">
        <v>45251</v>
      </c>
      <c r="H4232" s="20" t="s">
        <v>366</v>
      </c>
      <c r="J4232" t="s">
        <v>33</v>
      </c>
      <c r="K4232" t="s">
        <v>34</v>
      </c>
      <c r="L4232" t="s">
        <v>35</v>
      </c>
      <c r="M4232" t="s">
        <v>36</v>
      </c>
      <c r="N4232" t="s">
        <v>37</v>
      </c>
      <c r="O4232" t="s">
        <v>28961</v>
      </c>
      <c r="P4232" s="13" t="s">
        <v>27757</v>
      </c>
      <c r="Q4232" s="2" t="s">
        <v>28962</v>
      </c>
      <c r="R4232" t="s">
        <v>28963</v>
      </c>
      <c r="S4232" s="13" t="s">
        <v>27757</v>
      </c>
      <c r="T4232" t="s">
        <v>28964</v>
      </c>
      <c r="U4232" t="s">
        <v>44</v>
      </c>
      <c r="V4232" t="s">
        <v>37</v>
      </c>
      <c r="W4232" t="s">
        <v>42</v>
      </c>
      <c r="X4232" t="s">
        <v>97</v>
      </c>
      <c r="Y4232" t="s">
        <v>44</v>
      </c>
      <c r="Z4232" t="s">
        <v>78</v>
      </c>
      <c r="AA4232" t="s">
        <v>28965</v>
      </c>
      <c r="AB4232" t="s">
        <v>44</v>
      </c>
      <c r="AC4232" t="s">
        <v>28966</v>
      </c>
      <c r="AD4232" t="s">
        <v>28967</v>
      </c>
      <c r="AE4232" t="s">
        <v>28968</v>
      </c>
      <c r="AF4232" t="s">
        <v>51</v>
      </c>
    </row>
    <row r="4233" spans="3:32" x14ac:dyDescent="0.3">
      <c r="C4233" s="21">
        <v>2718827</v>
      </c>
      <c r="D4233" s="20" t="s">
        <v>102</v>
      </c>
      <c r="E4233" s="20" t="s">
        <v>63</v>
      </c>
      <c r="F4233" s="45" t="s">
        <v>28621</v>
      </c>
      <c r="G4233" s="44">
        <v>45251</v>
      </c>
      <c r="H4233" s="20" t="s">
        <v>366</v>
      </c>
      <c r="J4233" t="s">
        <v>33</v>
      </c>
      <c r="K4233" t="s">
        <v>34</v>
      </c>
      <c r="L4233" t="s">
        <v>35</v>
      </c>
      <c r="M4233" t="s">
        <v>52</v>
      </c>
      <c r="N4233" t="s">
        <v>37</v>
      </c>
      <c r="O4233" t="s">
        <v>22000</v>
      </c>
      <c r="P4233" s="13" t="s">
        <v>27360</v>
      </c>
      <c r="Q4233" s="2" t="s">
        <v>28713</v>
      </c>
      <c r="R4233" t="s">
        <v>28714</v>
      </c>
      <c r="S4233" s="13" t="s">
        <v>27360</v>
      </c>
      <c r="T4233" t="s">
        <v>10826</v>
      </c>
      <c r="U4233" t="s">
        <v>44</v>
      </c>
      <c r="V4233" t="s">
        <v>37</v>
      </c>
      <c r="W4233" t="s">
        <v>42</v>
      </c>
      <c r="X4233" t="s">
        <v>1985</v>
      </c>
      <c r="Y4233" t="s">
        <v>44</v>
      </c>
      <c r="Z4233" t="s">
        <v>45</v>
      </c>
      <c r="AA4233" t="s">
        <v>22004</v>
      </c>
      <c r="AB4233" t="s">
        <v>44</v>
      </c>
      <c r="AC4233" t="s">
        <v>22005</v>
      </c>
      <c r="AD4233" t="s">
        <v>22006</v>
      </c>
      <c r="AE4233" t="s">
        <v>22007</v>
      </c>
      <c r="AF4233" t="s">
        <v>115</v>
      </c>
    </row>
    <row r="4234" spans="3:32" x14ac:dyDescent="0.3">
      <c r="C4234" s="21">
        <v>2718850</v>
      </c>
      <c r="D4234" s="20" t="s">
        <v>102</v>
      </c>
      <c r="E4234" s="20" t="s">
        <v>30</v>
      </c>
      <c r="F4234" s="45" t="s">
        <v>28621</v>
      </c>
      <c r="G4234" s="44">
        <v>45251</v>
      </c>
      <c r="H4234" s="20" t="s">
        <v>366</v>
      </c>
      <c r="J4234" t="s">
        <v>33</v>
      </c>
      <c r="K4234" t="s">
        <v>34</v>
      </c>
      <c r="L4234" t="s">
        <v>35</v>
      </c>
      <c r="M4234" t="s">
        <v>36</v>
      </c>
      <c r="N4234" t="s">
        <v>37</v>
      </c>
      <c r="O4234" t="s">
        <v>28715</v>
      </c>
      <c r="P4234" s="13" t="s">
        <v>27360</v>
      </c>
      <c r="Q4234" s="2" t="s">
        <v>44</v>
      </c>
      <c r="R4234" t="s">
        <v>28716</v>
      </c>
      <c r="S4234" s="13" t="s">
        <v>27360</v>
      </c>
      <c r="T4234" t="s">
        <v>25762</v>
      </c>
      <c r="U4234" t="s">
        <v>44</v>
      </c>
      <c r="V4234" t="s">
        <v>37</v>
      </c>
      <c r="W4234" t="s">
        <v>42</v>
      </c>
      <c r="X4234" t="s">
        <v>164</v>
      </c>
      <c r="Y4234" t="s">
        <v>44</v>
      </c>
      <c r="Z4234" t="s">
        <v>78</v>
      </c>
      <c r="AA4234" t="s">
        <v>28717</v>
      </c>
      <c r="AB4234" t="s">
        <v>28718</v>
      </c>
      <c r="AC4234" t="s">
        <v>44</v>
      </c>
      <c r="AD4234" t="s">
        <v>28719</v>
      </c>
      <c r="AE4234" t="s">
        <v>28720</v>
      </c>
      <c r="AF4234" t="s">
        <v>115</v>
      </c>
    </row>
    <row r="4235" spans="3:32" x14ac:dyDescent="0.3">
      <c r="C4235" s="21">
        <v>2719061</v>
      </c>
      <c r="D4235" s="20" t="s">
        <v>102</v>
      </c>
      <c r="E4235" s="20" t="s">
        <v>357</v>
      </c>
      <c r="F4235" s="45" t="s">
        <v>28621</v>
      </c>
      <c r="G4235" s="44">
        <v>45251</v>
      </c>
      <c r="H4235" s="20" t="s">
        <v>366</v>
      </c>
      <c r="J4235" t="s">
        <v>33</v>
      </c>
      <c r="K4235" t="s">
        <v>34</v>
      </c>
      <c r="L4235" t="s">
        <v>35</v>
      </c>
      <c r="M4235" t="s">
        <v>52</v>
      </c>
      <c r="N4235" t="s">
        <v>37</v>
      </c>
      <c r="O4235" t="s">
        <v>28721</v>
      </c>
      <c r="P4235" s="13" t="s">
        <v>27360</v>
      </c>
      <c r="Q4235" s="2" t="s">
        <v>28722</v>
      </c>
      <c r="R4235" t="s">
        <v>28721</v>
      </c>
      <c r="S4235" s="13" t="s">
        <v>27360</v>
      </c>
      <c r="T4235" t="s">
        <v>28723</v>
      </c>
      <c r="U4235" t="s">
        <v>18989</v>
      </c>
      <c r="V4235" t="s">
        <v>37</v>
      </c>
      <c r="W4235" t="s">
        <v>42</v>
      </c>
      <c r="X4235" t="s">
        <v>3736</v>
      </c>
      <c r="Y4235" t="s">
        <v>44</v>
      </c>
      <c r="Z4235" t="s">
        <v>3737</v>
      </c>
      <c r="AA4235" t="s">
        <v>28724</v>
      </c>
      <c r="AB4235" t="s">
        <v>44</v>
      </c>
      <c r="AC4235" t="s">
        <v>28725</v>
      </c>
      <c r="AD4235" t="s">
        <v>28726</v>
      </c>
      <c r="AE4235" t="s">
        <v>28727</v>
      </c>
      <c r="AF4235" t="s">
        <v>115</v>
      </c>
    </row>
    <row r="4236" spans="3:32" x14ac:dyDescent="0.3">
      <c r="C4236" s="21">
        <v>2725460</v>
      </c>
      <c r="D4236" s="20" t="s">
        <v>14654</v>
      </c>
      <c r="E4236" s="20" t="s">
        <v>63</v>
      </c>
      <c r="F4236" s="45" t="s">
        <v>28190</v>
      </c>
      <c r="G4236" s="44">
        <v>45251</v>
      </c>
      <c r="H4236" s="20" t="s">
        <v>366</v>
      </c>
      <c r="J4236" t="s">
        <v>33</v>
      </c>
      <c r="K4236" t="s">
        <v>382</v>
      </c>
      <c r="L4236" t="s">
        <v>35</v>
      </c>
      <c r="M4236" t="s">
        <v>52</v>
      </c>
      <c r="N4236" t="s">
        <v>37</v>
      </c>
      <c r="O4236" t="s">
        <v>29141</v>
      </c>
      <c r="P4236" s="13" t="s">
        <v>27865</v>
      </c>
      <c r="Q4236" s="2" t="s">
        <v>29142</v>
      </c>
      <c r="R4236" t="s">
        <v>29141</v>
      </c>
      <c r="S4236" s="13" t="s">
        <v>27865</v>
      </c>
      <c r="T4236" t="s">
        <v>29143</v>
      </c>
      <c r="U4236" t="s">
        <v>44</v>
      </c>
      <c r="V4236" t="s">
        <v>37</v>
      </c>
      <c r="W4236" t="s">
        <v>42</v>
      </c>
      <c r="X4236" t="s">
        <v>14675</v>
      </c>
      <c r="Y4236" t="s">
        <v>44</v>
      </c>
      <c r="Z4236" t="s">
        <v>78</v>
      </c>
      <c r="AA4236" t="s">
        <v>29144</v>
      </c>
      <c r="AB4236" t="s">
        <v>44</v>
      </c>
      <c r="AC4236" t="s">
        <v>29145</v>
      </c>
      <c r="AD4236" t="s">
        <v>29146</v>
      </c>
      <c r="AE4236" t="s">
        <v>29147</v>
      </c>
      <c r="AF4236" t="s">
        <v>483</v>
      </c>
    </row>
    <row r="4237" spans="3:32" x14ac:dyDescent="0.3">
      <c r="C4237" s="21">
        <v>2725528</v>
      </c>
      <c r="D4237" s="20" t="s">
        <v>14654</v>
      </c>
      <c r="E4237" s="20" t="s">
        <v>63</v>
      </c>
      <c r="F4237" s="45" t="s">
        <v>28190</v>
      </c>
      <c r="G4237" s="44">
        <v>45251</v>
      </c>
      <c r="H4237" s="20" t="s">
        <v>366</v>
      </c>
      <c r="J4237" t="s">
        <v>33</v>
      </c>
      <c r="K4237" t="s">
        <v>382</v>
      </c>
      <c r="L4237" t="s">
        <v>35</v>
      </c>
      <c r="M4237" t="s">
        <v>105</v>
      </c>
      <c r="N4237" t="s">
        <v>37</v>
      </c>
      <c r="O4237" t="s">
        <v>29148</v>
      </c>
      <c r="P4237" s="13" t="s">
        <v>27865</v>
      </c>
      <c r="Q4237" s="2" t="s">
        <v>29149</v>
      </c>
      <c r="R4237" t="s">
        <v>29148</v>
      </c>
      <c r="S4237" s="13" t="s">
        <v>27865</v>
      </c>
      <c r="T4237" t="s">
        <v>29150</v>
      </c>
      <c r="U4237" t="s">
        <v>44</v>
      </c>
      <c r="V4237" t="s">
        <v>37</v>
      </c>
      <c r="W4237" t="s">
        <v>42</v>
      </c>
      <c r="X4237" t="s">
        <v>14675</v>
      </c>
      <c r="Y4237" t="s">
        <v>44</v>
      </c>
      <c r="Z4237" t="s">
        <v>78</v>
      </c>
      <c r="AA4237" t="s">
        <v>29151</v>
      </c>
      <c r="AB4237" t="s">
        <v>44</v>
      </c>
      <c r="AC4237" t="s">
        <v>71</v>
      </c>
      <c r="AD4237" t="s">
        <v>29152</v>
      </c>
      <c r="AE4237" t="s">
        <v>29153</v>
      </c>
      <c r="AF4237" t="s">
        <v>483</v>
      </c>
    </row>
    <row r="4238" spans="3:32" x14ac:dyDescent="0.3">
      <c r="C4238" s="21">
        <v>2725699</v>
      </c>
      <c r="D4238" s="20" t="s">
        <v>14654</v>
      </c>
      <c r="E4238" s="20" t="s">
        <v>63</v>
      </c>
      <c r="F4238" s="45" t="s">
        <v>28190</v>
      </c>
      <c r="G4238" s="44">
        <v>45251</v>
      </c>
      <c r="H4238" s="20" t="s">
        <v>366</v>
      </c>
      <c r="J4238" t="s">
        <v>33</v>
      </c>
      <c r="K4238" t="s">
        <v>382</v>
      </c>
      <c r="L4238" t="s">
        <v>35</v>
      </c>
      <c r="M4238" t="s">
        <v>292</v>
      </c>
      <c r="N4238" t="s">
        <v>37</v>
      </c>
      <c r="O4238" t="s">
        <v>29154</v>
      </c>
      <c r="P4238" s="13" t="s">
        <v>27865</v>
      </c>
      <c r="Q4238" s="2" t="s">
        <v>29155</v>
      </c>
      <c r="R4238" t="s">
        <v>29156</v>
      </c>
      <c r="S4238" s="13" t="s">
        <v>27865</v>
      </c>
      <c r="T4238" t="s">
        <v>29157</v>
      </c>
      <c r="U4238" t="s">
        <v>44</v>
      </c>
      <c r="V4238" t="s">
        <v>37</v>
      </c>
      <c r="W4238" t="s">
        <v>42</v>
      </c>
      <c r="X4238" t="s">
        <v>14675</v>
      </c>
      <c r="Y4238" t="s">
        <v>44</v>
      </c>
      <c r="Z4238" t="s">
        <v>78</v>
      </c>
      <c r="AA4238" t="s">
        <v>29158</v>
      </c>
      <c r="AB4238" t="s">
        <v>44</v>
      </c>
      <c r="AC4238" t="s">
        <v>29159</v>
      </c>
      <c r="AD4238" t="s">
        <v>29160</v>
      </c>
      <c r="AE4238" t="s">
        <v>29161</v>
      </c>
      <c r="AF4238" t="s">
        <v>483</v>
      </c>
    </row>
    <row r="4239" spans="3:32" x14ac:dyDescent="0.3">
      <c r="C4239" s="21">
        <v>2725985</v>
      </c>
      <c r="D4239" s="20" t="s">
        <v>14654</v>
      </c>
      <c r="E4239" s="20" t="s">
        <v>63</v>
      </c>
      <c r="F4239" s="45" t="s">
        <v>28190</v>
      </c>
      <c r="G4239" s="44">
        <v>45251</v>
      </c>
      <c r="H4239" s="20" t="s">
        <v>366</v>
      </c>
      <c r="J4239" t="s">
        <v>33</v>
      </c>
      <c r="K4239" t="s">
        <v>382</v>
      </c>
      <c r="L4239" t="s">
        <v>35</v>
      </c>
      <c r="M4239" t="s">
        <v>105</v>
      </c>
      <c r="N4239" t="s">
        <v>37</v>
      </c>
      <c r="O4239" t="s">
        <v>29162</v>
      </c>
      <c r="P4239" s="13" t="s">
        <v>27865</v>
      </c>
      <c r="Q4239" s="2" t="s">
        <v>29163</v>
      </c>
      <c r="R4239" t="s">
        <v>29162</v>
      </c>
      <c r="S4239" s="13" t="s">
        <v>27865</v>
      </c>
      <c r="T4239" t="s">
        <v>29164</v>
      </c>
      <c r="U4239" t="s">
        <v>44</v>
      </c>
      <c r="V4239" t="s">
        <v>37</v>
      </c>
      <c r="W4239" t="s">
        <v>42</v>
      </c>
      <c r="X4239" t="s">
        <v>14675</v>
      </c>
      <c r="Y4239" t="s">
        <v>44</v>
      </c>
      <c r="Z4239" t="s">
        <v>78</v>
      </c>
      <c r="AA4239" t="s">
        <v>29165</v>
      </c>
      <c r="AB4239" t="s">
        <v>44</v>
      </c>
      <c r="AC4239" t="s">
        <v>29166</v>
      </c>
      <c r="AD4239" t="s">
        <v>29167</v>
      </c>
      <c r="AE4239" t="s">
        <v>29168</v>
      </c>
      <c r="AF4239" t="s">
        <v>483</v>
      </c>
    </row>
    <row r="4240" spans="3:32" x14ac:dyDescent="0.3">
      <c r="C4240" s="21">
        <v>2726593</v>
      </c>
      <c r="D4240" s="20" t="s">
        <v>14654</v>
      </c>
      <c r="E4240" s="20" t="s">
        <v>280</v>
      </c>
      <c r="F4240" s="45" t="s">
        <v>28190</v>
      </c>
      <c r="G4240" s="44">
        <v>45251</v>
      </c>
      <c r="H4240" s="20" t="s">
        <v>366</v>
      </c>
      <c r="J4240" t="s">
        <v>33</v>
      </c>
      <c r="K4240" t="s">
        <v>382</v>
      </c>
      <c r="L4240" t="s">
        <v>35</v>
      </c>
      <c r="M4240" t="s">
        <v>143</v>
      </c>
      <c r="N4240" t="s">
        <v>37</v>
      </c>
      <c r="O4240" t="s">
        <v>12819</v>
      </c>
      <c r="P4240" s="13" t="s">
        <v>27865</v>
      </c>
      <c r="Q4240" s="2" t="s">
        <v>29169</v>
      </c>
      <c r="R4240" t="s">
        <v>12819</v>
      </c>
      <c r="S4240" s="13" t="s">
        <v>27865</v>
      </c>
      <c r="T4240" t="s">
        <v>12820</v>
      </c>
      <c r="U4240" t="s">
        <v>44</v>
      </c>
      <c r="V4240" t="s">
        <v>37</v>
      </c>
      <c r="W4240" t="s">
        <v>42</v>
      </c>
      <c r="X4240" t="s">
        <v>14675</v>
      </c>
      <c r="Y4240" t="s">
        <v>44</v>
      </c>
      <c r="Z4240" t="s">
        <v>78</v>
      </c>
      <c r="AA4240" t="s">
        <v>29170</v>
      </c>
      <c r="AB4240" t="s">
        <v>44</v>
      </c>
      <c r="AC4240" t="s">
        <v>29171</v>
      </c>
      <c r="AD4240" t="s">
        <v>29172</v>
      </c>
      <c r="AE4240" t="s">
        <v>29173</v>
      </c>
      <c r="AF4240" t="s">
        <v>483</v>
      </c>
    </row>
    <row r="4241" spans="3:32" x14ac:dyDescent="0.3">
      <c r="C4241" s="21">
        <v>2726635</v>
      </c>
      <c r="D4241" s="20" t="s">
        <v>14654</v>
      </c>
      <c r="E4241" s="20" t="s">
        <v>63</v>
      </c>
      <c r="F4241" s="45" t="s">
        <v>28190</v>
      </c>
      <c r="G4241" s="44">
        <v>45251</v>
      </c>
      <c r="H4241" s="20" t="s">
        <v>366</v>
      </c>
      <c r="J4241" t="s">
        <v>33</v>
      </c>
      <c r="K4241" t="s">
        <v>382</v>
      </c>
      <c r="L4241" t="s">
        <v>35</v>
      </c>
      <c r="M4241" t="s">
        <v>143</v>
      </c>
      <c r="N4241" t="s">
        <v>37</v>
      </c>
      <c r="O4241" t="s">
        <v>28311</v>
      </c>
      <c r="P4241" s="13" t="s">
        <v>27865</v>
      </c>
      <c r="Q4241" s="2" t="s">
        <v>29174</v>
      </c>
      <c r="R4241" t="s">
        <v>28311</v>
      </c>
      <c r="S4241" s="13" t="s">
        <v>27865</v>
      </c>
      <c r="T4241" t="s">
        <v>28313</v>
      </c>
      <c r="U4241" t="s">
        <v>44</v>
      </c>
      <c r="V4241" t="s">
        <v>37</v>
      </c>
      <c r="W4241" t="s">
        <v>42</v>
      </c>
      <c r="X4241" t="s">
        <v>14675</v>
      </c>
      <c r="Y4241" t="s">
        <v>44</v>
      </c>
      <c r="Z4241" t="s">
        <v>78</v>
      </c>
      <c r="AA4241" t="s">
        <v>28314</v>
      </c>
      <c r="AB4241" t="s">
        <v>44</v>
      </c>
      <c r="AC4241" t="s">
        <v>29175</v>
      </c>
      <c r="AD4241" t="s">
        <v>29176</v>
      </c>
      <c r="AE4241" t="s">
        <v>29177</v>
      </c>
      <c r="AF4241" t="s">
        <v>483</v>
      </c>
    </row>
    <row r="4242" spans="3:32" x14ac:dyDescent="0.3">
      <c r="C4242" s="21">
        <v>2726778</v>
      </c>
      <c r="D4242" s="20" t="s">
        <v>14654</v>
      </c>
      <c r="E4242" s="20" t="s">
        <v>63</v>
      </c>
      <c r="F4242" s="45" t="s">
        <v>28190</v>
      </c>
      <c r="G4242" s="44">
        <v>45251</v>
      </c>
      <c r="H4242" s="20" t="s">
        <v>366</v>
      </c>
      <c r="J4242" t="s">
        <v>33</v>
      </c>
      <c r="K4242" t="s">
        <v>382</v>
      </c>
      <c r="L4242" t="s">
        <v>35</v>
      </c>
      <c r="M4242" t="s">
        <v>105</v>
      </c>
      <c r="N4242" t="s">
        <v>37</v>
      </c>
      <c r="O4242" t="s">
        <v>29178</v>
      </c>
      <c r="P4242" s="13" t="s">
        <v>27865</v>
      </c>
      <c r="Q4242" s="2" t="s">
        <v>29179</v>
      </c>
      <c r="R4242" t="s">
        <v>29178</v>
      </c>
      <c r="S4242" s="13" t="s">
        <v>27865</v>
      </c>
      <c r="T4242" t="s">
        <v>29180</v>
      </c>
      <c r="U4242" t="s">
        <v>44</v>
      </c>
      <c r="V4242" t="s">
        <v>37</v>
      </c>
      <c r="W4242" t="s">
        <v>42</v>
      </c>
      <c r="X4242" t="s">
        <v>14675</v>
      </c>
      <c r="Y4242" t="s">
        <v>44</v>
      </c>
      <c r="Z4242" t="s">
        <v>78</v>
      </c>
      <c r="AA4242" t="s">
        <v>29181</v>
      </c>
      <c r="AB4242" t="s">
        <v>29182</v>
      </c>
      <c r="AC4242" t="s">
        <v>29183</v>
      </c>
      <c r="AD4242" t="s">
        <v>29184</v>
      </c>
      <c r="AE4242" t="s">
        <v>29185</v>
      </c>
      <c r="AF4242" t="s">
        <v>483</v>
      </c>
    </row>
    <row r="4243" spans="3:32" x14ac:dyDescent="0.3">
      <c r="C4243" s="21">
        <v>2726779</v>
      </c>
      <c r="D4243" s="20" t="s">
        <v>14654</v>
      </c>
      <c r="E4243" s="20" t="s">
        <v>63</v>
      </c>
      <c r="F4243" s="45" t="s">
        <v>28190</v>
      </c>
      <c r="G4243" s="44">
        <v>45251</v>
      </c>
      <c r="H4243" s="20" t="s">
        <v>366</v>
      </c>
      <c r="J4243" t="s">
        <v>33</v>
      </c>
      <c r="K4243" t="s">
        <v>382</v>
      </c>
      <c r="L4243" t="s">
        <v>35</v>
      </c>
      <c r="M4243" t="s">
        <v>52</v>
      </c>
      <c r="N4243" t="s">
        <v>37</v>
      </c>
      <c r="O4243" t="s">
        <v>29186</v>
      </c>
      <c r="P4243" s="13" t="s">
        <v>27865</v>
      </c>
      <c r="Q4243" s="2" t="s">
        <v>29179</v>
      </c>
      <c r="R4243" t="s">
        <v>29186</v>
      </c>
      <c r="S4243" s="13" t="s">
        <v>27865</v>
      </c>
      <c r="T4243" t="s">
        <v>29187</v>
      </c>
      <c r="U4243" t="s">
        <v>29188</v>
      </c>
      <c r="V4243" t="s">
        <v>37</v>
      </c>
      <c r="W4243" t="s">
        <v>42</v>
      </c>
      <c r="X4243" t="s">
        <v>14675</v>
      </c>
      <c r="Y4243" t="s">
        <v>44</v>
      </c>
      <c r="Z4243" t="s">
        <v>78</v>
      </c>
      <c r="AA4243" t="s">
        <v>29189</v>
      </c>
      <c r="AB4243" t="s">
        <v>29190</v>
      </c>
      <c r="AC4243" t="s">
        <v>29191</v>
      </c>
      <c r="AD4243" t="s">
        <v>29192</v>
      </c>
      <c r="AE4243" t="s">
        <v>29193</v>
      </c>
      <c r="AF4243" t="s">
        <v>29194</v>
      </c>
    </row>
    <row r="4244" spans="3:32" x14ac:dyDescent="0.3">
      <c r="C4244" s="21">
        <v>2726974</v>
      </c>
      <c r="D4244" s="20" t="s">
        <v>14654</v>
      </c>
      <c r="E4244" s="20" t="s">
        <v>63</v>
      </c>
      <c r="F4244" s="45" t="s">
        <v>28190</v>
      </c>
      <c r="G4244" s="44">
        <v>45251</v>
      </c>
      <c r="H4244" s="20" t="s">
        <v>366</v>
      </c>
      <c r="J4244" t="s">
        <v>33</v>
      </c>
      <c r="K4244" t="s">
        <v>382</v>
      </c>
      <c r="L4244" t="s">
        <v>35</v>
      </c>
      <c r="M4244" t="s">
        <v>52</v>
      </c>
      <c r="N4244" t="s">
        <v>37</v>
      </c>
      <c r="O4244" t="s">
        <v>29195</v>
      </c>
      <c r="P4244" s="13" t="s">
        <v>27865</v>
      </c>
      <c r="Q4244" s="2" t="s">
        <v>29196</v>
      </c>
      <c r="R4244" t="s">
        <v>29195</v>
      </c>
      <c r="S4244" s="13" t="s">
        <v>27865</v>
      </c>
      <c r="T4244" t="s">
        <v>29197</v>
      </c>
      <c r="U4244" t="s">
        <v>44</v>
      </c>
      <c r="V4244" t="s">
        <v>37</v>
      </c>
      <c r="W4244" t="s">
        <v>42</v>
      </c>
      <c r="X4244" t="s">
        <v>14675</v>
      </c>
      <c r="Y4244" t="s">
        <v>44</v>
      </c>
      <c r="Z4244" t="s">
        <v>78</v>
      </c>
      <c r="AA4244" t="s">
        <v>29198</v>
      </c>
      <c r="AB4244" t="s">
        <v>44</v>
      </c>
      <c r="AC4244" t="s">
        <v>29199</v>
      </c>
      <c r="AD4244" t="s">
        <v>29200</v>
      </c>
      <c r="AE4244" t="s">
        <v>29201</v>
      </c>
      <c r="AF4244" t="s">
        <v>483</v>
      </c>
    </row>
    <row r="4245" spans="3:32" x14ac:dyDescent="0.3">
      <c r="C4245" s="21">
        <v>2726994</v>
      </c>
      <c r="D4245" s="20" t="s">
        <v>14654</v>
      </c>
      <c r="E4245" s="20" t="s">
        <v>63</v>
      </c>
      <c r="F4245" s="45" t="s">
        <v>28190</v>
      </c>
      <c r="G4245" s="44">
        <v>45251</v>
      </c>
      <c r="H4245" s="20" t="s">
        <v>366</v>
      </c>
      <c r="J4245" t="s">
        <v>33</v>
      </c>
      <c r="K4245" t="s">
        <v>382</v>
      </c>
      <c r="L4245" t="s">
        <v>35</v>
      </c>
      <c r="M4245" t="s">
        <v>292</v>
      </c>
      <c r="N4245" t="s">
        <v>37</v>
      </c>
      <c r="O4245" t="s">
        <v>29202</v>
      </c>
      <c r="P4245" s="13" t="s">
        <v>27865</v>
      </c>
      <c r="Q4245" s="2" t="s">
        <v>29203</v>
      </c>
      <c r="R4245" t="s">
        <v>29202</v>
      </c>
      <c r="S4245" s="13" t="s">
        <v>27865</v>
      </c>
      <c r="T4245" t="s">
        <v>29204</v>
      </c>
      <c r="U4245" t="s">
        <v>44</v>
      </c>
      <c r="V4245" t="s">
        <v>37</v>
      </c>
      <c r="W4245" t="s">
        <v>42</v>
      </c>
      <c r="X4245" t="s">
        <v>14675</v>
      </c>
      <c r="Y4245" t="s">
        <v>44</v>
      </c>
      <c r="Z4245" t="s">
        <v>78</v>
      </c>
      <c r="AA4245" t="s">
        <v>29205</v>
      </c>
      <c r="AB4245" t="s">
        <v>44</v>
      </c>
      <c r="AC4245" t="s">
        <v>29206</v>
      </c>
      <c r="AD4245" t="s">
        <v>29207</v>
      </c>
      <c r="AE4245" t="s">
        <v>29208</v>
      </c>
      <c r="AF4245" t="s">
        <v>483</v>
      </c>
    </row>
    <row r="4246" spans="3:32" x14ac:dyDescent="0.3">
      <c r="C4246" s="21">
        <v>2727009</v>
      </c>
      <c r="D4246" s="20" t="s">
        <v>14654</v>
      </c>
      <c r="E4246" s="20" t="s">
        <v>63</v>
      </c>
      <c r="F4246" s="45" t="s">
        <v>28190</v>
      </c>
      <c r="G4246" s="44">
        <v>45251</v>
      </c>
      <c r="H4246" s="20" t="s">
        <v>366</v>
      </c>
      <c r="J4246" t="s">
        <v>33</v>
      </c>
      <c r="K4246" t="s">
        <v>382</v>
      </c>
      <c r="L4246" t="s">
        <v>35</v>
      </c>
      <c r="M4246" t="s">
        <v>36</v>
      </c>
      <c r="N4246" t="s">
        <v>37</v>
      </c>
      <c r="O4246" t="s">
        <v>29209</v>
      </c>
      <c r="P4246" s="13" t="s">
        <v>27865</v>
      </c>
      <c r="Q4246" s="2" t="s">
        <v>29203</v>
      </c>
      <c r="R4246" t="s">
        <v>29210</v>
      </c>
      <c r="S4246" s="13" t="s">
        <v>27865</v>
      </c>
      <c r="T4246" t="s">
        <v>29211</v>
      </c>
      <c r="U4246" t="s">
        <v>44</v>
      </c>
      <c r="V4246" t="s">
        <v>37</v>
      </c>
      <c r="W4246" t="s">
        <v>42</v>
      </c>
      <c r="X4246" t="s">
        <v>14675</v>
      </c>
      <c r="Y4246" t="s">
        <v>44</v>
      </c>
      <c r="Z4246" t="s">
        <v>78</v>
      </c>
      <c r="AA4246" t="s">
        <v>29212</v>
      </c>
      <c r="AB4246" t="s">
        <v>44</v>
      </c>
      <c r="AC4246" t="s">
        <v>29213</v>
      </c>
      <c r="AD4246" t="s">
        <v>29214</v>
      </c>
      <c r="AE4246" t="s">
        <v>29215</v>
      </c>
      <c r="AF4246" t="s">
        <v>483</v>
      </c>
    </row>
    <row r="4247" spans="3:32" x14ac:dyDescent="0.3">
      <c r="C4247" s="21">
        <v>2727114</v>
      </c>
      <c r="D4247" s="20" t="s">
        <v>14654</v>
      </c>
      <c r="E4247" s="20" t="s">
        <v>63</v>
      </c>
      <c r="F4247" s="45" t="s">
        <v>28190</v>
      </c>
      <c r="G4247" s="44">
        <v>45251</v>
      </c>
      <c r="H4247" s="20" t="s">
        <v>366</v>
      </c>
      <c r="J4247" t="s">
        <v>33</v>
      </c>
      <c r="K4247" t="s">
        <v>382</v>
      </c>
      <c r="L4247" t="s">
        <v>35</v>
      </c>
      <c r="M4247" t="s">
        <v>292</v>
      </c>
      <c r="N4247" t="s">
        <v>37</v>
      </c>
      <c r="O4247" t="s">
        <v>29216</v>
      </c>
      <c r="P4247" s="13" t="s">
        <v>27865</v>
      </c>
      <c r="Q4247" s="2" t="s">
        <v>29217</v>
      </c>
      <c r="R4247" t="s">
        <v>29216</v>
      </c>
      <c r="S4247" s="13" t="s">
        <v>27865</v>
      </c>
      <c r="T4247" t="s">
        <v>29218</v>
      </c>
      <c r="U4247" t="s">
        <v>29219</v>
      </c>
      <c r="V4247" t="s">
        <v>37</v>
      </c>
      <c r="W4247" t="s">
        <v>42</v>
      </c>
      <c r="X4247" t="s">
        <v>14675</v>
      </c>
      <c r="Y4247" t="s">
        <v>44</v>
      </c>
      <c r="Z4247" t="s">
        <v>78</v>
      </c>
      <c r="AA4247" t="s">
        <v>29220</v>
      </c>
      <c r="AB4247" t="s">
        <v>29221</v>
      </c>
      <c r="AC4247" t="s">
        <v>29222</v>
      </c>
      <c r="AD4247" t="s">
        <v>29223</v>
      </c>
      <c r="AE4247" t="s">
        <v>29224</v>
      </c>
      <c r="AF4247" t="s">
        <v>483</v>
      </c>
    </row>
    <row r="4248" spans="3:32" x14ac:dyDescent="0.3">
      <c r="C4248" s="21">
        <v>2727330</v>
      </c>
      <c r="D4248" s="20" t="s">
        <v>14654</v>
      </c>
      <c r="E4248" s="20" t="s">
        <v>63</v>
      </c>
      <c r="F4248" s="45" t="s">
        <v>28190</v>
      </c>
      <c r="G4248" s="44">
        <v>45251</v>
      </c>
      <c r="H4248" s="20" t="s">
        <v>366</v>
      </c>
      <c r="J4248" t="s">
        <v>33</v>
      </c>
      <c r="K4248" t="s">
        <v>382</v>
      </c>
      <c r="L4248" t="s">
        <v>35</v>
      </c>
      <c r="M4248" t="s">
        <v>117</v>
      </c>
      <c r="N4248" t="s">
        <v>37</v>
      </c>
      <c r="O4248" t="s">
        <v>29225</v>
      </c>
      <c r="P4248" s="13" t="s">
        <v>27865</v>
      </c>
      <c r="Q4248" s="2" t="s">
        <v>29226</v>
      </c>
      <c r="R4248" t="s">
        <v>29227</v>
      </c>
      <c r="S4248" s="13" t="s">
        <v>27865</v>
      </c>
      <c r="T4248" t="s">
        <v>29228</v>
      </c>
      <c r="U4248" t="s">
        <v>44</v>
      </c>
      <c r="V4248" t="s">
        <v>37</v>
      </c>
      <c r="W4248" t="s">
        <v>42</v>
      </c>
      <c r="X4248" t="s">
        <v>14675</v>
      </c>
      <c r="Y4248" t="s">
        <v>44</v>
      </c>
      <c r="Z4248" t="s">
        <v>78</v>
      </c>
      <c r="AA4248" t="s">
        <v>29229</v>
      </c>
      <c r="AB4248" t="s">
        <v>44</v>
      </c>
      <c r="AC4248" t="s">
        <v>71</v>
      </c>
      <c r="AD4248" t="s">
        <v>29230</v>
      </c>
      <c r="AE4248" t="s">
        <v>29231</v>
      </c>
      <c r="AF4248" t="s">
        <v>483</v>
      </c>
    </row>
    <row r="4249" spans="3:32" x14ac:dyDescent="0.3">
      <c r="C4249" s="21">
        <v>2727450</v>
      </c>
      <c r="D4249" s="20" t="s">
        <v>14654</v>
      </c>
      <c r="E4249" s="20" t="s">
        <v>63</v>
      </c>
      <c r="F4249" s="45" t="s">
        <v>28190</v>
      </c>
      <c r="G4249" s="44">
        <v>45251</v>
      </c>
      <c r="H4249" s="20" t="s">
        <v>366</v>
      </c>
      <c r="J4249" t="s">
        <v>33</v>
      </c>
      <c r="K4249" t="s">
        <v>382</v>
      </c>
      <c r="L4249" t="s">
        <v>35</v>
      </c>
      <c r="M4249" t="s">
        <v>64</v>
      </c>
      <c r="N4249" t="s">
        <v>37</v>
      </c>
      <c r="O4249" t="s">
        <v>23805</v>
      </c>
      <c r="P4249" s="13" t="s">
        <v>27865</v>
      </c>
      <c r="Q4249" s="2" t="s">
        <v>29232</v>
      </c>
      <c r="R4249" t="s">
        <v>23805</v>
      </c>
      <c r="S4249" s="13" t="s">
        <v>27865</v>
      </c>
      <c r="T4249" t="s">
        <v>23807</v>
      </c>
      <c r="U4249" t="s">
        <v>23805</v>
      </c>
      <c r="V4249" t="s">
        <v>37</v>
      </c>
      <c r="W4249" t="s">
        <v>42</v>
      </c>
      <c r="X4249" t="s">
        <v>14675</v>
      </c>
      <c r="Y4249" t="s">
        <v>44</v>
      </c>
      <c r="Z4249" t="s">
        <v>78</v>
      </c>
      <c r="AA4249" t="s">
        <v>23808</v>
      </c>
      <c r="AB4249" t="s">
        <v>23809</v>
      </c>
      <c r="AC4249" t="s">
        <v>23809</v>
      </c>
      <c r="AD4249" t="s">
        <v>23810</v>
      </c>
      <c r="AE4249" t="s">
        <v>29233</v>
      </c>
      <c r="AF4249" t="s">
        <v>483</v>
      </c>
    </row>
    <row r="4250" spans="3:32" x14ac:dyDescent="0.3">
      <c r="C4250" s="21">
        <v>2722371</v>
      </c>
      <c r="D4250" s="20" t="s">
        <v>29</v>
      </c>
      <c r="E4250" s="20" t="s">
        <v>63</v>
      </c>
      <c r="F4250" s="45" t="s">
        <v>28536</v>
      </c>
      <c r="G4250" s="44" t="s">
        <v>28190</v>
      </c>
      <c r="H4250" s="20" t="s">
        <v>366</v>
      </c>
      <c r="J4250" t="s">
        <v>33</v>
      </c>
      <c r="K4250" t="s">
        <v>382</v>
      </c>
      <c r="L4250" t="s">
        <v>35</v>
      </c>
      <c r="M4250" t="s">
        <v>292</v>
      </c>
      <c r="N4250" t="s">
        <v>37</v>
      </c>
      <c r="O4250" t="s">
        <v>29330</v>
      </c>
      <c r="P4250" s="13" t="s">
        <v>27757</v>
      </c>
      <c r="Q4250" s="2" t="s">
        <v>29331</v>
      </c>
      <c r="R4250" t="s">
        <v>29330</v>
      </c>
      <c r="S4250" s="13" t="s">
        <v>27757</v>
      </c>
      <c r="T4250" t="s">
        <v>29332</v>
      </c>
      <c r="U4250" t="s">
        <v>29333</v>
      </c>
      <c r="V4250" t="s">
        <v>37</v>
      </c>
      <c r="W4250" t="s">
        <v>42</v>
      </c>
      <c r="X4250" t="s">
        <v>532</v>
      </c>
      <c r="Y4250" t="s">
        <v>44</v>
      </c>
      <c r="Z4250" t="s">
        <v>45</v>
      </c>
      <c r="AA4250" t="s">
        <v>29334</v>
      </c>
      <c r="AB4250" t="s">
        <v>29335</v>
      </c>
      <c r="AC4250" t="s">
        <v>29336</v>
      </c>
      <c r="AD4250" t="s">
        <v>29337</v>
      </c>
      <c r="AE4250" t="s">
        <v>29338</v>
      </c>
      <c r="AF4250" t="s">
        <v>51</v>
      </c>
    </row>
    <row r="4251" spans="3:32" x14ac:dyDescent="0.3">
      <c r="C4251" s="21">
        <v>2729827</v>
      </c>
      <c r="D4251" s="20" t="s">
        <v>29</v>
      </c>
      <c r="E4251" s="20" t="s">
        <v>63</v>
      </c>
      <c r="F4251" s="45" t="s">
        <v>28745</v>
      </c>
      <c r="G4251" s="44" t="s">
        <v>28190</v>
      </c>
      <c r="H4251" s="20" t="s">
        <v>366</v>
      </c>
      <c r="J4251" t="s">
        <v>33</v>
      </c>
      <c r="K4251" t="s">
        <v>34</v>
      </c>
      <c r="L4251" t="s">
        <v>35</v>
      </c>
      <c r="M4251" t="s">
        <v>64</v>
      </c>
      <c r="N4251" t="s">
        <v>37</v>
      </c>
      <c r="O4251" t="s">
        <v>16161</v>
      </c>
      <c r="P4251" s="13" t="s">
        <v>27981</v>
      </c>
      <c r="Q4251" s="2" t="s">
        <v>29242</v>
      </c>
      <c r="R4251" t="s">
        <v>29243</v>
      </c>
      <c r="S4251" s="13" t="s">
        <v>27981</v>
      </c>
      <c r="T4251" t="s">
        <v>20180</v>
      </c>
      <c r="U4251" t="s">
        <v>44</v>
      </c>
      <c r="V4251" t="s">
        <v>37</v>
      </c>
      <c r="W4251" t="s">
        <v>42</v>
      </c>
      <c r="X4251" t="s">
        <v>19052</v>
      </c>
      <c r="Y4251" t="s">
        <v>44</v>
      </c>
      <c r="Z4251" t="s">
        <v>78</v>
      </c>
      <c r="AA4251" t="s">
        <v>16165</v>
      </c>
      <c r="AB4251" t="s">
        <v>44</v>
      </c>
      <c r="AC4251" t="s">
        <v>20181</v>
      </c>
      <c r="AD4251" t="s">
        <v>976</v>
      </c>
      <c r="AE4251" t="s">
        <v>29244</v>
      </c>
      <c r="AF4251" t="s">
        <v>29245</v>
      </c>
    </row>
    <row r="4252" spans="3:32" x14ac:dyDescent="0.3">
      <c r="C4252" s="21">
        <v>2730731</v>
      </c>
      <c r="D4252" s="20" t="s">
        <v>29</v>
      </c>
      <c r="E4252" s="20" t="s">
        <v>30</v>
      </c>
      <c r="F4252" s="45" t="s">
        <v>28745</v>
      </c>
      <c r="G4252" s="44" t="s">
        <v>28190</v>
      </c>
      <c r="H4252" s="20" t="s">
        <v>366</v>
      </c>
      <c r="J4252" t="s">
        <v>33</v>
      </c>
      <c r="K4252" t="s">
        <v>34</v>
      </c>
      <c r="L4252" t="s">
        <v>35</v>
      </c>
      <c r="M4252" t="s">
        <v>36</v>
      </c>
      <c r="N4252" t="s">
        <v>37</v>
      </c>
      <c r="O4252" t="s">
        <v>13904</v>
      </c>
      <c r="P4252" s="13" t="s">
        <v>27981</v>
      </c>
      <c r="Q4252" s="2" t="s">
        <v>29246</v>
      </c>
      <c r="R4252" t="s">
        <v>13904</v>
      </c>
      <c r="S4252" s="13" t="s">
        <v>27981</v>
      </c>
      <c r="T4252" t="s">
        <v>13905</v>
      </c>
      <c r="U4252" t="s">
        <v>200</v>
      </c>
      <c r="V4252" t="s">
        <v>37</v>
      </c>
      <c r="W4252" t="s">
        <v>42</v>
      </c>
      <c r="X4252" t="s">
        <v>10406</v>
      </c>
      <c r="Y4252" t="s">
        <v>44</v>
      </c>
      <c r="Z4252" t="s">
        <v>78</v>
      </c>
      <c r="AA4252" t="s">
        <v>13907</v>
      </c>
      <c r="AB4252" t="s">
        <v>44</v>
      </c>
      <c r="AC4252" t="s">
        <v>13909</v>
      </c>
      <c r="AD4252" t="s">
        <v>29247</v>
      </c>
      <c r="AE4252" t="s">
        <v>29248</v>
      </c>
      <c r="AF4252" t="s">
        <v>51</v>
      </c>
    </row>
    <row r="4253" spans="3:32" x14ac:dyDescent="0.3">
      <c r="C4253" s="21">
        <v>2711444</v>
      </c>
      <c r="D4253" s="20" t="s">
        <v>102</v>
      </c>
      <c r="E4253" s="20" t="s">
        <v>509</v>
      </c>
      <c r="F4253" s="45" t="s">
        <v>28190</v>
      </c>
      <c r="G4253" s="44" t="s">
        <v>28190</v>
      </c>
      <c r="H4253" s="20" t="s">
        <v>366</v>
      </c>
      <c r="J4253" t="s">
        <v>33</v>
      </c>
      <c r="K4253" t="s">
        <v>382</v>
      </c>
      <c r="L4253" t="s">
        <v>35</v>
      </c>
      <c r="M4253" t="s">
        <v>143</v>
      </c>
      <c r="N4253" t="s">
        <v>37</v>
      </c>
      <c r="O4253" t="s">
        <v>29325</v>
      </c>
      <c r="P4253" s="13" t="s">
        <v>27162</v>
      </c>
      <c r="Q4253" s="2" t="s">
        <v>29326</v>
      </c>
      <c r="R4253" t="s">
        <v>29327</v>
      </c>
      <c r="S4253" s="13" t="s">
        <v>27162</v>
      </c>
      <c r="T4253" t="s">
        <v>15759</v>
      </c>
      <c r="U4253" t="s">
        <v>15756</v>
      </c>
      <c r="V4253" t="s">
        <v>37</v>
      </c>
      <c r="W4253" t="s">
        <v>42</v>
      </c>
      <c r="X4253" t="s">
        <v>2162</v>
      </c>
      <c r="Y4253" t="s">
        <v>44</v>
      </c>
      <c r="Z4253" t="s">
        <v>387</v>
      </c>
      <c r="AA4253" t="s">
        <v>29328</v>
      </c>
      <c r="AB4253" t="s">
        <v>124</v>
      </c>
      <c r="AC4253" t="s">
        <v>124</v>
      </c>
      <c r="AD4253" t="s">
        <v>15762</v>
      </c>
      <c r="AE4253" t="s">
        <v>29329</v>
      </c>
      <c r="AF4253" t="s">
        <v>115</v>
      </c>
    </row>
    <row r="4254" spans="3:32" x14ac:dyDescent="0.3">
      <c r="C4254" s="21">
        <v>2714199</v>
      </c>
      <c r="D4254" s="20" t="s">
        <v>102</v>
      </c>
      <c r="E4254" s="20" t="s">
        <v>63</v>
      </c>
      <c r="F4254" s="45" t="s">
        <v>28536</v>
      </c>
      <c r="G4254" s="44" t="s">
        <v>28190</v>
      </c>
      <c r="H4254" s="20" t="s">
        <v>366</v>
      </c>
      <c r="J4254" t="s">
        <v>33</v>
      </c>
      <c r="K4254" t="s">
        <v>382</v>
      </c>
      <c r="L4254" t="s">
        <v>35</v>
      </c>
      <c r="M4254" t="s">
        <v>52</v>
      </c>
      <c r="N4254" t="s">
        <v>37</v>
      </c>
      <c r="O4254" t="s">
        <v>29234</v>
      </c>
      <c r="P4254" s="13" t="s">
        <v>27314</v>
      </c>
      <c r="Q4254" s="2" t="s">
        <v>29235</v>
      </c>
      <c r="R4254" t="s">
        <v>29236</v>
      </c>
      <c r="S4254" s="13" t="s">
        <v>27314</v>
      </c>
      <c r="T4254" t="s">
        <v>29237</v>
      </c>
      <c r="U4254" t="s">
        <v>124</v>
      </c>
      <c r="V4254" t="s">
        <v>37</v>
      </c>
      <c r="W4254" t="s">
        <v>42</v>
      </c>
      <c r="X4254" t="s">
        <v>13104</v>
      </c>
      <c r="Y4254" t="s">
        <v>44</v>
      </c>
      <c r="Z4254" t="s">
        <v>45</v>
      </c>
      <c r="AA4254" t="s">
        <v>29238</v>
      </c>
      <c r="AB4254" t="s">
        <v>124</v>
      </c>
      <c r="AC4254" t="s">
        <v>29239</v>
      </c>
      <c r="AD4254" t="s">
        <v>29240</v>
      </c>
      <c r="AE4254" t="s">
        <v>29241</v>
      </c>
      <c r="AF4254" t="s">
        <v>115</v>
      </c>
    </row>
    <row r="4255" spans="3:32" x14ac:dyDescent="0.3">
      <c r="C4255" s="21">
        <v>2719177</v>
      </c>
      <c r="D4255" s="20" t="s">
        <v>102</v>
      </c>
      <c r="E4255" s="20" t="s">
        <v>63</v>
      </c>
      <c r="F4255" s="45" t="s">
        <v>28621</v>
      </c>
      <c r="G4255" s="44" t="s">
        <v>28190</v>
      </c>
      <c r="H4255" s="20" t="s">
        <v>366</v>
      </c>
      <c r="J4255" t="s">
        <v>33</v>
      </c>
      <c r="K4255" t="s">
        <v>34</v>
      </c>
      <c r="L4255" t="s">
        <v>35</v>
      </c>
      <c r="M4255" t="s">
        <v>117</v>
      </c>
      <c r="N4255" t="s">
        <v>37</v>
      </c>
      <c r="O4255" t="s">
        <v>7276</v>
      </c>
      <c r="P4255" s="13" t="s">
        <v>27360</v>
      </c>
      <c r="Q4255" s="2" t="s">
        <v>44</v>
      </c>
      <c r="R4255" t="s">
        <v>28728</v>
      </c>
      <c r="S4255" s="13" t="s">
        <v>27360</v>
      </c>
      <c r="T4255" t="s">
        <v>7279</v>
      </c>
      <c r="U4255" t="s">
        <v>44</v>
      </c>
      <c r="V4255" t="s">
        <v>37</v>
      </c>
      <c r="W4255" t="s">
        <v>42</v>
      </c>
      <c r="X4255" t="s">
        <v>164</v>
      </c>
      <c r="Y4255" t="s">
        <v>44</v>
      </c>
      <c r="Z4255" t="s">
        <v>78</v>
      </c>
      <c r="AA4255" t="s">
        <v>7281</v>
      </c>
      <c r="AB4255" t="s">
        <v>44</v>
      </c>
      <c r="AC4255" t="s">
        <v>44</v>
      </c>
      <c r="AD4255" t="s">
        <v>28729</v>
      </c>
      <c r="AE4255" t="s">
        <v>28730</v>
      </c>
      <c r="AF4255" t="s">
        <v>115</v>
      </c>
    </row>
    <row r="4256" spans="3:32" x14ac:dyDescent="0.3">
      <c r="C4256" s="21">
        <v>2719374</v>
      </c>
      <c r="D4256" s="20" t="s">
        <v>102</v>
      </c>
      <c r="E4256" s="20" t="s">
        <v>63</v>
      </c>
      <c r="F4256" s="45" t="s">
        <v>28621</v>
      </c>
      <c r="G4256" s="44" t="s">
        <v>28190</v>
      </c>
      <c r="H4256" s="20" t="s">
        <v>366</v>
      </c>
      <c r="J4256" t="s">
        <v>33</v>
      </c>
      <c r="K4256" t="s">
        <v>34</v>
      </c>
      <c r="L4256" t="s">
        <v>35</v>
      </c>
      <c r="M4256" t="s">
        <v>64</v>
      </c>
      <c r="N4256" t="s">
        <v>37</v>
      </c>
      <c r="O4256" t="s">
        <v>28731</v>
      </c>
      <c r="P4256" s="13" t="s">
        <v>27360</v>
      </c>
      <c r="Q4256" s="2" t="s">
        <v>44</v>
      </c>
      <c r="R4256" t="s">
        <v>28732</v>
      </c>
      <c r="S4256" s="13" t="s">
        <v>27360</v>
      </c>
      <c r="T4256" t="s">
        <v>28733</v>
      </c>
      <c r="U4256" t="s">
        <v>44</v>
      </c>
      <c r="V4256" t="s">
        <v>37</v>
      </c>
      <c r="W4256" t="s">
        <v>42</v>
      </c>
      <c r="X4256" t="s">
        <v>164</v>
      </c>
      <c r="Y4256" t="s">
        <v>44</v>
      </c>
      <c r="Z4256" t="s">
        <v>78</v>
      </c>
      <c r="AA4256" t="s">
        <v>28734</v>
      </c>
      <c r="AB4256" t="s">
        <v>44</v>
      </c>
      <c r="AC4256" t="s">
        <v>44</v>
      </c>
      <c r="AD4256" t="s">
        <v>28735</v>
      </c>
      <c r="AE4256" t="s">
        <v>28736</v>
      </c>
      <c r="AF4256" t="s">
        <v>115</v>
      </c>
    </row>
    <row r="4257" spans="3:32" x14ac:dyDescent="0.3">
      <c r="C4257" s="21">
        <v>2719624</v>
      </c>
      <c r="D4257" s="20" t="s">
        <v>102</v>
      </c>
      <c r="E4257" s="20" t="s">
        <v>63</v>
      </c>
      <c r="F4257" s="45" t="s">
        <v>28621</v>
      </c>
      <c r="G4257" s="44" t="s">
        <v>28190</v>
      </c>
      <c r="H4257" s="20" t="s">
        <v>366</v>
      </c>
      <c r="J4257" t="s">
        <v>33</v>
      </c>
      <c r="K4257" t="s">
        <v>34</v>
      </c>
      <c r="L4257" t="s">
        <v>35</v>
      </c>
      <c r="M4257" t="s">
        <v>64</v>
      </c>
      <c r="N4257" t="s">
        <v>37</v>
      </c>
      <c r="O4257" t="s">
        <v>28737</v>
      </c>
      <c r="P4257" s="13" t="s">
        <v>27360</v>
      </c>
      <c r="Q4257" s="2" t="s">
        <v>28738</v>
      </c>
      <c r="R4257" t="s">
        <v>28737</v>
      </c>
      <c r="S4257" s="13" t="s">
        <v>27360</v>
      </c>
      <c r="T4257" t="s">
        <v>28739</v>
      </c>
      <c r="U4257" t="s">
        <v>28740</v>
      </c>
      <c r="V4257" t="s">
        <v>37</v>
      </c>
      <c r="W4257" t="s">
        <v>42</v>
      </c>
      <c r="X4257" t="s">
        <v>1407</v>
      </c>
      <c r="Y4257" t="s">
        <v>44</v>
      </c>
      <c r="Z4257" t="s">
        <v>78</v>
      </c>
      <c r="AA4257" t="s">
        <v>28741</v>
      </c>
      <c r="AB4257" t="s">
        <v>44</v>
      </c>
      <c r="AC4257" t="s">
        <v>28742</v>
      </c>
      <c r="AD4257" t="s">
        <v>28743</v>
      </c>
      <c r="AE4257" t="s">
        <v>28744</v>
      </c>
      <c r="AF4257" t="s">
        <v>115</v>
      </c>
    </row>
    <row r="4258" spans="3:32" x14ac:dyDescent="0.3">
      <c r="C4258" s="21">
        <v>2719829</v>
      </c>
      <c r="D4258" s="20" t="s">
        <v>102</v>
      </c>
      <c r="E4258" s="20" t="s">
        <v>63</v>
      </c>
      <c r="F4258" s="45" t="s">
        <v>28745</v>
      </c>
      <c r="G4258" s="44" t="s">
        <v>28190</v>
      </c>
      <c r="H4258" s="20" t="s">
        <v>366</v>
      </c>
      <c r="J4258" t="s">
        <v>33</v>
      </c>
      <c r="K4258" t="s">
        <v>34</v>
      </c>
      <c r="L4258" t="s">
        <v>35</v>
      </c>
      <c r="M4258" t="s">
        <v>64</v>
      </c>
      <c r="N4258" t="s">
        <v>37</v>
      </c>
      <c r="O4258" t="s">
        <v>28746</v>
      </c>
      <c r="P4258" s="13" t="s">
        <v>27501</v>
      </c>
      <c r="Q4258" s="2" t="s">
        <v>28747</v>
      </c>
      <c r="R4258" t="s">
        <v>28748</v>
      </c>
      <c r="S4258" s="13" t="s">
        <v>27501</v>
      </c>
      <c r="T4258" t="s">
        <v>28749</v>
      </c>
      <c r="U4258" t="s">
        <v>200</v>
      </c>
      <c r="V4258" t="s">
        <v>37</v>
      </c>
      <c r="W4258" t="s">
        <v>42</v>
      </c>
      <c r="X4258" t="s">
        <v>414</v>
      </c>
      <c r="Y4258" t="s">
        <v>44</v>
      </c>
      <c r="Z4258" t="s">
        <v>45</v>
      </c>
      <c r="AA4258" t="s">
        <v>28750</v>
      </c>
      <c r="AB4258" t="s">
        <v>124</v>
      </c>
      <c r="AC4258" t="s">
        <v>28751</v>
      </c>
      <c r="AD4258" t="s">
        <v>28752</v>
      </c>
      <c r="AE4258" t="s">
        <v>28753</v>
      </c>
      <c r="AF4258" t="s">
        <v>115</v>
      </c>
    </row>
    <row r="4259" spans="3:32" x14ac:dyDescent="0.3">
      <c r="C4259" s="21">
        <v>2720078</v>
      </c>
      <c r="D4259" s="20" t="s">
        <v>102</v>
      </c>
      <c r="E4259" s="20" t="s">
        <v>63</v>
      </c>
      <c r="F4259" s="45" t="s">
        <v>28745</v>
      </c>
      <c r="G4259" s="44" t="s">
        <v>28190</v>
      </c>
      <c r="H4259" s="20" t="s">
        <v>366</v>
      </c>
      <c r="J4259" t="s">
        <v>33</v>
      </c>
      <c r="K4259" t="s">
        <v>34</v>
      </c>
      <c r="L4259" t="s">
        <v>35</v>
      </c>
      <c r="M4259" t="s">
        <v>36</v>
      </c>
      <c r="N4259" t="s">
        <v>37</v>
      </c>
      <c r="O4259" t="s">
        <v>28754</v>
      </c>
      <c r="P4259" s="13" t="s">
        <v>27501</v>
      </c>
      <c r="Q4259" s="2" t="s">
        <v>44</v>
      </c>
      <c r="R4259" t="s">
        <v>28755</v>
      </c>
      <c r="S4259" s="13" t="s">
        <v>27501</v>
      </c>
      <c r="T4259" t="s">
        <v>28756</v>
      </c>
      <c r="U4259" t="s">
        <v>44</v>
      </c>
      <c r="V4259" t="s">
        <v>37</v>
      </c>
      <c r="W4259" t="s">
        <v>42</v>
      </c>
      <c r="X4259" t="s">
        <v>164</v>
      </c>
      <c r="Y4259" t="s">
        <v>44</v>
      </c>
      <c r="Z4259" t="s">
        <v>78</v>
      </c>
      <c r="AA4259" t="s">
        <v>28757</v>
      </c>
      <c r="AB4259" t="s">
        <v>28758</v>
      </c>
      <c r="AC4259" t="s">
        <v>44</v>
      </c>
      <c r="AD4259" t="s">
        <v>28756</v>
      </c>
      <c r="AE4259" t="s">
        <v>28759</v>
      </c>
      <c r="AF4259" t="s">
        <v>115</v>
      </c>
    </row>
    <row r="4260" spans="3:32" x14ac:dyDescent="0.3">
      <c r="C4260" s="21">
        <v>2720279</v>
      </c>
      <c r="D4260" s="20" t="s">
        <v>102</v>
      </c>
      <c r="E4260" s="20" t="s">
        <v>63</v>
      </c>
      <c r="F4260" s="45" t="s">
        <v>28745</v>
      </c>
      <c r="G4260" s="44" t="s">
        <v>28190</v>
      </c>
      <c r="H4260" s="20" t="s">
        <v>366</v>
      </c>
      <c r="J4260" t="s">
        <v>33</v>
      </c>
      <c r="K4260" t="s">
        <v>34</v>
      </c>
      <c r="L4260" t="s">
        <v>35</v>
      </c>
      <c r="M4260" t="s">
        <v>64</v>
      </c>
      <c r="N4260" t="s">
        <v>37</v>
      </c>
      <c r="O4260" t="s">
        <v>28822</v>
      </c>
      <c r="P4260" s="13" t="s">
        <v>27501</v>
      </c>
      <c r="Q4260" s="2" t="s">
        <v>44</v>
      </c>
      <c r="R4260" t="s">
        <v>28823</v>
      </c>
      <c r="S4260" s="13" t="s">
        <v>27501</v>
      </c>
      <c r="T4260" t="s">
        <v>28824</v>
      </c>
      <c r="U4260" t="s">
        <v>44</v>
      </c>
      <c r="V4260" t="s">
        <v>37</v>
      </c>
      <c r="W4260" t="s">
        <v>42</v>
      </c>
      <c r="X4260" t="s">
        <v>164</v>
      </c>
      <c r="Y4260" t="s">
        <v>44</v>
      </c>
      <c r="Z4260" t="s">
        <v>78</v>
      </c>
      <c r="AA4260" t="s">
        <v>28825</v>
      </c>
      <c r="AB4260" t="s">
        <v>28826</v>
      </c>
      <c r="AC4260" t="s">
        <v>44</v>
      </c>
      <c r="AD4260" t="s">
        <v>28827</v>
      </c>
      <c r="AE4260" t="s">
        <v>28828</v>
      </c>
      <c r="AF4260" t="s">
        <v>115</v>
      </c>
    </row>
    <row r="4261" spans="3:32" x14ac:dyDescent="0.3">
      <c r="C4261" s="21">
        <v>2720507</v>
      </c>
      <c r="D4261" s="20" t="s">
        <v>102</v>
      </c>
      <c r="E4261" s="20" t="s">
        <v>63</v>
      </c>
      <c r="F4261" s="45" t="s">
        <v>28745</v>
      </c>
      <c r="G4261" s="44" t="s">
        <v>28190</v>
      </c>
      <c r="H4261" s="20" t="s">
        <v>366</v>
      </c>
      <c r="J4261" t="s">
        <v>33</v>
      </c>
      <c r="K4261" t="s">
        <v>34</v>
      </c>
      <c r="L4261" t="s">
        <v>35</v>
      </c>
      <c r="M4261" t="s">
        <v>143</v>
      </c>
      <c r="N4261" t="s">
        <v>37</v>
      </c>
      <c r="O4261" t="s">
        <v>28829</v>
      </c>
      <c r="P4261" s="13" t="s">
        <v>27501</v>
      </c>
      <c r="Q4261" s="2" t="s">
        <v>28830</v>
      </c>
      <c r="R4261" t="s">
        <v>28829</v>
      </c>
      <c r="S4261" s="13" t="s">
        <v>27501</v>
      </c>
      <c r="T4261" t="s">
        <v>28831</v>
      </c>
      <c r="U4261" t="s">
        <v>28829</v>
      </c>
      <c r="V4261" t="s">
        <v>37</v>
      </c>
      <c r="W4261" t="s">
        <v>42</v>
      </c>
      <c r="X4261" t="s">
        <v>6206</v>
      </c>
      <c r="Y4261" t="s">
        <v>44</v>
      </c>
      <c r="Z4261" t="s">
        <v>5011</v>
      </c>
      <c r="AA4261" t="s">
        <v>28832</v>
      </c>
      <c r="AB4261" t="s">
        <v>28833</v>
      </c>
      <c r="AC4261" t="s">
        <v>28834</v>
      </c>
      <c r="AD4261" t="s">
        <v>28835</v>
      </c>
      <c r="AE4261" t="s">
        <v>28836</v>
      </c>
      <c r="AF4261" t="s">
        <v>115</v>
      </c>
    </row>
    <row r="4262" spans="3:32" x14ac:dyDescent="0.3">
      <c r="C4262" s="21">
        <v>2720529</v>
      </c>
      <c r="D4262" s="20" t="s">
        <v>102</v>
      </c>
      <c r="E4262" s="20" t="s">
        <v>63</v>
      </c>
      <c r="F4262" s="45" t="s">
        <v>28745</v>
      </c>
      <c r="G4262" s="44" t="s">
        <v>28190</v>
      </c>
      <c r="H4262" s="20" t="s">
        <v>366</v>
      </c>
      <c r="J4262" t="s">
        <v>33</v>
      </c>
      <c r="K4262" t="s">
        <v>34</v>
      </c>
      <c r="L4262" t="s">
        <v>35</v>
      </c>
      <c r="M4262" t="s">
        <v>52</v>
      </c>
      <c r="N4262" t="s">
        <v>37</v>
      </c>
      <c r="O4262" t="s">
        <v>28837</v>
      </c>
      <c r="P4262" s="13" t="s">
        <v>27501</v>
      </c>
      <c r="Q4262" s="2" t="s">
        <v>44</v>
      </c>
      <c r="R4262" t="s">
        <v>28838</v>
      </c>
      <c r="S4262" s="13" t="s">
        <v>27501</v>
      </c>
      <c r="T4262" t="s">
        <v>28839</v>
      </c>
      <c r="U4262" t="s">
        <v>44</v>
      </c>
      <c r="V4262" t="s">
        <v>37</v>
      </c>
      <c r="W4262" t="s">
        <v>42</v>
      </c>
      <c r="X4262" t="s">
        <v>164</v>
      </c>
      <c r="Y4262" t="s">
        <v>44</v>
      </c>
      <c r="Z4262" t="s">
        <v>78</v>
      </c>
      <c r="AA4262" t="s">
        <v>28840</v>
      </c>
      <c r="AB4262" t="s">
        <v>28841</v>
      </c>
      <c r="AC4262" t="s">
        <v>44</v>
      </c>
      <c r="AD4262" t="s">
        <v>28842</v>
      </c>
      <c r="AE4262" t="s">
        <v>28843</v>
      </c>
      <c r="AF4262" t="s">
        <v>115</v>
      </c>
    </row>
    <row r="4263" spans="3:32" x14ac:dyDescent="0.3">
      <c r="C4263" s="21">
        <v>2720659</v>
      </c>
      <c r="D4263" s="20" t="s">
        <v>102</v>
      </c>
      <c r="E4263" s="20" t="s">
        <v>63</v>
      </c>
      <c r="F4263" s="45" t="s">
        <v>28745</v>
      </c>
      <c r="G4263" s="44" t="s">
        <v>28190</v>
      </c>
      <c r="H4263" s="20" t="s">
        <v>366</v>
      </c>
      <c r="J4263" t="s">
        <v>33</v>
      </c>
      <c r="K4263" t="s">
        <v>34</v>
      </c>
      <c r="L4263" t="s">
        <v>35</v>
      </c>
      <c r="M4263" t="s">
        <v>52</v>
      </c>
      <c r="N4263" t="s">
        <v>37</v>
      </c>
      <c r="O4263" t="s">
        <v>28844</v>
      </c>
      <c r="P4263" s="13" t="s">
        <v>27501</v>
      </c>
      <c r="Q4263" s="2" t="s">
        <v>28845</v>
      </c>
      <c r="R4263" t="s">
        <v>28846</v>
      </c>
      <c r="S4263" s="13" t="s">
        <v>27501</v>
      </c>
      <c r="T4263" t="s">
        <v>28847</v>
      </c>
      <c r="U4263" t="s">
        <v>28848</v>
      </c>
      <c r="V4263" t="s">
        <v>37</v>
      </c>
      <c r="W4263" t="s">
        <v>42</v>
      </c>
      <c r="X4263" t="s">
        <v>263</v>
      </c>
      <c r="Y4263" t="s">
        <v>44</v>
      </c>
      <c r="Z4263" t="s">
        <v>264</v>
      </c>
      <c r="AA4263" t="s">
        <v>28849</v>
      </c>
      <c r="AB4263" t="s">
        <v>44</v>
      </c>
      <c r="AC4263" t="s">
        <v>28850</v>
      </c>
      <c r="AD4263" t="s">
        <v>28851</v>
      </c>
      <c r="AE4263" t="s">
        <v>28852</v>
      </c>
      <c r="AF4263" t="s">
        <v>115</v>
      </c>
    </row>
    <row r="4264" spans="3:32" x14ac:dyDescent="0.3">
      <c r="C4264" s="21">
        <v>2720851</v>
      </c>
      <c r="D4264" s="20" t="s">
        <v>102</v>
      </c>
      <c r="E4264" s="20" t="s">
        <v>63</v>
      </c>
      <c r="F4264" s="45" t="s">
        <v>28745</v>
      </c>
      <c r="G4264" s="44" t="s">
        <v>28190</v>
      </c>
      <c r="H4264" s="20" t="s">
        <v>366</v>
      </c>
      <c r="J4264" t="s">
        <v>33</v>
      </c>
      <c r="K4264" t="s">
        <v>34</v>
      </c>
      <c r="L4264" t="s">
        <v>35</v>
      </c>
      <c r="M4264" t="s">
        <v>36</v>
      </c>
      <c r="N4264" t="s">
        <v>37</v>
      </c>
      <c r="O4264" t="s">
        <v>29025</v>
      </c>
      <c r="P4264" s="13" t="s">
        <v>27501</v>
      </c>
      <c r="Q4264" s="2" t="s">
        <v>44</v>
      </c>
      <c r="R4264" t="s">
        <v>29026</v>
      </c>
      <c r="S4264" s="13" t="s">
        <v>27501</v>
      </c>
      <c r="T4264" t="s">
        <v>29027</v>
      </c>
      <c r="U4264" t="s">
        <v>44</v>
      </c>
      <c r="V4264" t="s">
        <v>37</v>
      </c>
      <c r="W4264" t="s">
        <v>42</v>
      </c>
      <c r="X4264" t="s">
        <v>164</v>
      </c>
      <c r="Y4264" t="s">
        <v>44</v>
      </c>
      <c r="Z4264" t="s">
        <v>78</v>
      </c>
      <c r="AA4264" t="s">
        <v>29028</v>
      </c>
      <c r="AB4264" t="s">
        <v>29029</v>
      </c>
      <c r="AC4264" t="s">
        <v>44</v>
      </c>
      <c r="AD4264" t="s">
        <v>29030</v>
      </c>
      <c r="AE4264" t="s">
        <v>29031</v>
      </c>
      <c r="AF4264" t="s">
        <v>115</v>
      </c>
    </row>
    <row r="4265" spans="3:32" x14ac:dyDescent="0.3">
      <c r="C4265" s="21">
        <v>2720897</v>
      </c>
      <c r="D4265" s="20" t="s">
        <v>102</v>
      </c>
      <c r="E4265" s="20" t="s">
        <v>280</v>
      </c>
      <c r="F4265" s="45" t="s">
        <v>28745</v>
      </c>
      <c r="G4265" s="44" t="s">
        <v>28190</v>
      </c>
      <c r="H4265" s="20" t="s">
        <v>366</v>
      </c>
      <c r="J4265" t="s">
        <v>33</v>
      </c>
      <c r="K4265" t="s">
        <v>34</v>
      </c>
      <c r="L4265" t="s">
        <v>35</v>
      </c>
      <c r="M4265" t="s">
        <v>52</v>
      </c>
      <c r="N4265" t="s">
        <v>37</v>
      </c>
      <c r="O4265" t="s">
        <v>28853</v>
      </c>
      <c r="P4265" s="13" t="s">
        <v>27501</v>
      </c>
      <c r="Q4265" s="2" t="s">
        <v>28854</v>
      </c>
      <c r="R4265" t="s">
        <v>28855</v>
      </c>
      <c r="S4265" s="13" t="s">
        <v>27501</v>
      </c>
      <c r="T4265" t="s">
        <v>28856</v>
      </c>
      <c r="U4265" t="s">
        <v>28857</v>
      </c>
      <c r="V4265" t="s">
        <v>37</v>
      </c>
      <c r="W4265" t="s">
        <v>42</v>
      </c>
      <c r="X4265" t="s">
        <v>6818</v>
      </c>
      <c r="Y4265" t="s">
        <v>44</v>
      </c>
      <c r="Z4265" t="s">
        <v>45</v>
      </c>
      <c r="AA4265" t="s">
        <v>28858</v>
      </c>
      <c r="AB4265" t="s">
        <v>124</v>
      </c>
      <c r="AC4265" t="s">
        <v>28859</v>
      </c>
      <c r="AD4265" t="s">
        <v>28860</v>
      </c>
      <c r="AE4265" t="s">
        <v>28861</v>
      </c>
      <c r="AF4265" t="s">
        <v>115</v>
      </c>
    </row>
    <row r="4266" spans="3:32" x14ac:dyDescent="0.3">
      <c r="C4266" s="21">
        <v>2720961</v>
      </c>
      <c r="D4266" s="20" t="s">
        <v>102</v>
      </c>
      <c r="E4266" s="20" t="s">
        <v>63</v>
      </c>
      <c r="F4266" s="45" t="s">
        <v>28745</v>
      </c>
      <c r="G4266" s="44" t="s">
        <v>28190</v>
      </c>
      <c r="H4266" s="20" t="s">
        <v>366</v>
      </c>
      <c r="J4266" t="s">
        <v>33</v>
      </c>
      <c r="K4266" t="s">
        <v>34</v>
      </c>
      <c r="L4266" t="s">
        <v>35</v>
      </c>
      <c r="M4266" t="s">
        <v>143</v>
      </c>
      <c r="N4266" t="s">
        <v>37</v>
      </c>
      <c r="O4266" t="s">
        <v>28862</v>
      </c>
      <c r="P4266" s="13" t="s">
        <v>27501</v>
      </c>
      <c r="Q4266" s="2" t="s">
        <v>28863</v>
      </c>
      <c r="R4266" t="s">
        <v>28862</v>
      </c>
      <c r="S4266" s="13" t="s">
        <v>27501</v>
      </c>
      <c r="T4266" t="s">
        <v>28864</v>
      </c>
      <c r="U4266" t="s">
        <v>28865</v>
      </c>
      <c r="V4266" t="s">
        <v>37</v>
      </c>
      <c r="W4266" t="s">
        <v>42</v>
      </c>
      <c r="X4266" t="s">
        <v>967</v>
      </c>
      <c r="Y4266" t="s">
        <v>44</v>
      </c>
      <c r="Z4266" t="s">
        <v>387</v>
      </c>
      <c r="AA4266" t="s">
        <v>28866</v>
      </c>
      <c r="AB4266" t="s">
        <v>28867</v>
      </c>
      <c r="AC4266" t="s">
        <v>28867</v>
      </c>
      <c r="AD4266" t="s">
        <v>28868</v>
      </c>
      <c r="AE4266" t="s">
        <v>28869</v>
      </c>
      <c r="AF4266" t="s">
        <v>115</v>
      </c>
    </row>
    <row r="4267" spans="3:32" x14ac:dyDescent="0.3">
      <c r="C4267" s="21">
        <v>2721124</v>
      </c>
      <c r="D4267" s="20" t="s">
        <v>102</v>
      </c>
      <c r="E4267" s="20" t="s">
        <v>63</v>
      </c>
      <c r="F4267" s="45" t="s">
        <v>28745</v>
      </c>
      <c r="G4267" s="44" t="s">
        <v>28190</v>
      </c>
      <c r="H4267" s="20" t="s">
        <v>366</v>
      </c>
      <c r="J4267" t="s">
        <v>33</v>
      </c>
      <c r="K4267" t="s">
        <v>34</v>
      </c>
      <c r="L4267" t="s">
        <v>35</v>
      </c>
      <c r="M4267" t="s">
        <v>52</v>
      </c>
      <c r="N4267" t="s">
        <v>37</v>
      </c>
      <c r="O4267" t="s">
        <v>11192</v>
      </c>
      <c r="P4267" s="13" t="s">
        <v>27501</v>
      </c>
      <c r="Q4267" s="2" t="s">
        <v>28870</v>
      </c>
      <c r="R4267" t="s">
        <v>28871</v>
      </c>
      <c r="S4267" s="13" t="s">
        <v>27501</v>
      </c>
      <c r="T4267" t="s">
        <v>11195</v>
      </c>
      <c r="U4267" t="s">
        <v>44</v>
      </c>
      <c r="V4267" t="s">
        <v>37</v>
      </c>
      <c r="W4267" t="s">
        <v>42</v>
      </c>
      <c r="X4267" t="s">
        <v>97</v>
      </c>
      <c r="Y4267" t="s">
        <v>44</v>
      </c>
      <c r="Z4267" t="s">
        <v>78</v>
      </c>
      <c r="AA4267" t="s">
        <v>11197</v>
      </c>
      <c r="AB4267" t="s">
        <v>44</v>
      </c>
      <c r="AC4267" t="s">
        <v>28872</v>
      </c>
      <c r="AD4267" t="s">
        <v>976</v>
      </c>
      <c r="AE4267" t="s">
        <v>28873</v>
      </c>
      <c r="AF4267" t="s">
        <v>115</v>
      </c>
    </row>
    <row r="4268" spans="3:32" x14ac:dyDescent="0.3">
      <c r="C4268" s="21">
        <v>2721267</v>
      </c>
      <c r="D4268" s="20" t="s">
        <v>102</v>
      </c>
      <c r="E4268" s="20" t="s">
        <v>63</v>
      </c>
      <c r="F4268" s="45" t="s">
        <v>28745</v>
      </c>
      <c r="G4268" s="44" t="s">
        <v>28190</v>
      </c>
      <c r="H4268" s="20" t="s">
        <v>366</v>
      </c>
      <c r="J4268" t="s">
        <v>33</v>
      </c>
      <c r="K4268" t="s">
        <v>34</v>
      </c>
      <c r="L4268" t="s">
        <v>35</v>
      </c>
      <c r="M4268" t="s">
        <v>52</v>
      </c>
      <c r="N4268" t="s">
        <v>37</v>
      </c>
      <c r="O4268" t="s">
        <v>28874</v>
      </c>
      <c r="P4268" s="13" t="s">
        <v>27501</v>
      </c>
      <c r="Q4268" s="2" t="s">
        <v>28875</v>
      </c>
      <c r="R4268" t="s">
        <v>28874</v>
      </c>
      <c r="S4268" s="13" t="s">
        <v>27501</v>
      </c>
      <c r="T4268" t="s">
        <v>28876</v>
      </c>
      <c r="U4268" t="s">
        <v>28877</v>
      </c>
      <c r="V4268" t="s">
        <v>37</v>
      </c>
      <c r="W4268" t="s">
        <v>42</v>
      </c>
      <c r="X4268" t="s">
        <v>11905</v>
      </c>
      <c r="Y4268" t="s">
        <v>44</v>
      </c>
      <c r="Z4268" t="s">
        <v>45</v>
      </c>
      <c r="AA4268" t="s">
        <v>28878</v>
      </c>
      <c r="AB4268" t="s">
        <v>28879</v>
      </c>
      <c r="AC4268" t="s">
        <v>28879</v>
      </c>
      <c r="AD4268" t="s">
        <v>28880</v>
      </c>
      <c r="AE4268" t="s">
        <v>28881</v>
      </c>
      <c r="AF4268" t="s">
        <v>115</v>
      </c>
    </row>
    <row r="4269" spans="3:32" x14ac:dyDescent="0.3">
      <c r="C4269" s="21">
        <v>2721448</v>
      </c>
      <c r="D4269" s="20" t="s">
        <v>102</v>
      </c>
      <c r="E4269" s="20" t="s">
        <v>357</v>
      </c>
      <c r="F4269" s="45" t="s">
        <v>28745</v>
      </c>
      <c r="G4269" s="44" t="s">
        <v>28190</v>
      </c>
      <c r="H4269" s="20" t="s">
        <v>366</v>
      </c>
      <c r="J4269" t="s">
        <v>33</v>
      </c>
      <c r="K4269" t="s">
        <v>34</v>
      </c>
      <c r="L4269" t="s">
        <v>35</v>
      </c>
      <c r="M4269" t="s">
        <v>52</v>
      </c>
      <c r="N4269" t="s">
        <v>37</v>
      </c>
      <c r="O4269" t="s">
        <v>3090</v>
      </c>
      <c r="P4269" s="13" t="s">
        <v>27501</v>
      </c>
      <c r="Q4269" s="2" t="s">
        <v>29032</v>
      </c>
      <c r="R4269" t="s">
        <v>3090</v>
      </c>
      <c r="S4269" s="13" t="s">
        <v>27501</v>
      </c>
      <c r="T4269" t="s">
        <v>3092</v>
      </c>
      <c r="U4269" t="s">
        <v>3093</v>
      </c>
      <c r="V4269" t="s">
        <v>37</v>
      </c>
      <c r="W4269" t="s">
        <v>42</v>
      </c>
      <c r="X4269" t="s">
        <v>20829</v>
      </c>
      <c r="Y4269" t="s">
        <v>44</v>
      </c>
      <c r="Z4269" t="s">
        <v>264</v>
      </c>
      <c r="AA4269" t="s">
        <v>3094</v>
      </c>
      <c r="AB4269" t="s">
        <v>3095</v>
      </c>
      <c r="AC4269" t="s">
        <v>26038</v>
      </c>
      <c r="AD4269" t="s">
        <v>26039</v>
      </c>
      <c r="AE4269" t="s">
        <v>29033</v>
      </c>
      <c r="AF4269" t="s">
        <v>115</v>
      </c>
    </row>
    <row r="4270" spans="3:32" x14ac:dyDescent="0.3">
      <c r="C4270" s="21">
        <v>2721615</v>
      </c>
      <c r="D4270" s="20" t="s">
        <v>102</v>
      </c>
      <c r="E4270" s="20" t="s">
        <v>63</v>
      </c>
      <c r="F4270" s="45" t="s">
        <v>28745</v>
      </c>
      <c r="G4270" s="44" t="s">
        <v>28190</v>
      </c>
      <c r="H4270" s="20" t="s">
        <v>366</v>
      </c>
      <c r="J4270" t="s">
        <v>33</v>
      </c>
      <c r="K4270" t="s">
        <v>34</v>
      </c>
      <c r="L4270" t="s">
        <v>35</v>
      </c>
      <c r="M4270" t="s">
        <v>143</v>
      </c>
      <c r="N4270" t="s">
        <v>37</v>
      </c>
      <c r="O4270" t="s">
        <v>26676</v>
      </c>
      <c r="P4270" s="13" t="s">
        <v>27501</v>
      </c>
      <c r="Q4270" s="2" t="s">
        <v>28882</v>
      </c>
      <c r="R4270" t="s">
        <v>26676</v>
      </c>
      <c r="S4270" s="13" t="s">
        <v>27501</v>
      </c>
      <c r="T4270" t="s">
        <v>28883</v>
      </c>
      <c r="U4270" t="s">
        <v>9887</v>
      </c>
      <c r="V4270" t="s">
        <v>37</v>
      </c>
      <c r="W4270" t="s">
        <v>42</v>
      </c>
      <c r="X4270" t="s">
        <v>20164</v>
      </c>
      <c r="Y4270" t="s">
        <v>44</v>
      </c>
      <c r="Z4270" t="s">
        <v>1426</v>
      </c>
      <c r="AA4270" t="s">
        <v>26680</v>
      </c>
      <c r="AB4270" t="s">
        <v>9889</v>
      </c>
      <c r="AC4270" t="s">
        <v>28884</v>
      </c>
      <c r="AD4270" t="s">
        <v>28885</v>
      </c>
      <c r="AE4270" t="s">
        <v>28886</v>
      </c>
      <c r="AF4270" t="s">
        <v>115</v>
      </c>
    </row>
    <row r="4271" spans="3:32" x14ac:dyDescent="0.3">
      <c r="C4271" s="21">
        <v>2722115</v>
      </c>
      <c r="D4271" s="20" t="s">
        <v>102</v>
      </c>
      <c r="E4271" s="20" t="s">
        <v>63</v>
      </c>
      <c r="F4271" s="45" t="s">
        <v>28745</v>
      </c>
      <c r="G4271" s="44" t="s">
        <v>28190</v>
      </c>
      <c r="H4271" s="20" t="s">
        <v>366</v>
      </c>
      <c r="J4271" t="s">
        <v>33</v>
      </c>
      <c r="K4271" t="s">
        <v>34</v>
      </c>
      <c r="L4271" t="s">
        <v>35</v>
      </c>
      <c r="M4271" t="s">
        <v>143</v>
      </c>
      <c r="N4271" t="s">
        <v>37</v>
      </c>
      <c r="O4271" t="s">
        <v>8223</v>
      </c>
      <c r="P4271" s="13" t="s">
        <v>27501</v>
      </c>
      <c r="Q4271" s="2" t="s">
        <v>44</v>
      </c>
      <c r="R4271" t="s">
        <v>29034</v>
      </c>
      <c r="S4271" s="13" t="s">
        <v>27501</v>
      </c>
      <c r="T4271" t="s">
        <v>8225</v>
      </c>
      <c r="U4271" t="s">
        <v>44</v>
      </c>
      <c r="V4271" t="s">
        <v>37</v>
      </c>
      <c r="W4271" t="s">
        <v>42</v>
      </c>
      <c r="X4271" t="s">
        <v>164</v>
      </c>
      <c r="Y4271" t="s">
        <v>44</v>
      </c>
      <c r="Z4271" t="s">
        <v>78</v>
      </c>
      <c r="AA4271" t="s">
        <v>8226</v>
      </c>
      <c r="AB4271" t="s">
        <v>8227</v>
      </c>
      <c r="AC4271" t="s">
        <v>44</v>
      </c>
      <c r="AD4271" t="s">
        <v>8228</v>
      </c>
      <c r="AE4271" t="s">
        <v>29035</v>
      </c>
      <c r="AF4271" t="s">
        <v>115</v>
      </c>
    </row>
    <row r="4272" spans="3:32" x14ac:dyDescent="0.3">
      <c r="C4272" s="21">
        <v>2722408</v>
      </c>
      <c r="D4272" s="20" t="s">
        <v>102</v>
      </c>
      <c r="E4272" s="20" t="s">
        <v>63</v>
      </c>
      <c r="F4272" s="45" t="s">
        <v>29036</v>
      </c>
      <c r="G4272" s="44" t="s">
        <v>28190</v>
      </c>
      <c r="H4272" s="20" t="s">
        <v>366</v>
      </c>
      <c r="J4272" t="s">
        <v>33</v>
      </c>
      <c r="K4272" t="s">
        <v>34</v>
      </c>
      <c r="L4272" t="s">
        <v>35</v>
      </c>
      <c r="M4272" t="s">
        <v>52</v>
      </c>
      <c r="N4272" t="s">
        <v>37</v>
      </c>
      <c r="O4272" t="s">
        <v>29037</v>
      </c>
      <c r="P4272" s="13" t="s">
        <v>27757</v>
      </c>
      <c r="Q4272" s="2" t="s">
        <v>29038</v>
      </c>
      <c r="R4272" t="s">
        <v>29039</v>
      </c>
      <c r="S4272" s="13" t="s">
        <v>27757</v>
      </c>
      <c r="T4272" t="s">
        <v>29040</v>
      </c>
      <c r="U4272" t="s">
        <v>124</v>
      </c>
      <c r="V4272" t="s">
        <v>37</v>
      </c>
      <c r="W4272" t="s">
        <v>42</v>
      </c>
      <c r="X4272" t="s">
        <v>2219</v>
      </c>
      <c r="Y4272" t="s">
        <v>44</v>
      </c>
      <c r="Z4272" t="s">
        <v>45</v>
      </c>
      <c r="AA4272" t="s">
        <v>29041</v>
      </c>
      <c r="AB4272" t="s">
        <v>124</v>
      </c>
      <c r="AC4272" t="s">
        <v>29042</v>
      </c>
      <c r="AD4272" t="s">
        <v>29043</v>
      </c>
      <c r="AE4272" t="s">
        <v>29044</v>
      </c>
      <c r="AF4272" t="s">
        <v>115</v>
      </c>
    </row>
    <row r="4273" spans="3:32" x14ac:dyDescent="0.3">
      <c r="C4273" s="21">
        <v>2722496</v>
      </c>
      <c r="D4273" s="20" t="s">
        <v>102</v>
      </c>
      <c r="E4273" s="20" t="s">
        <v>63</v>
      </c>
      <c r="F4273" s="45" t="s">
        <v>29036</v>
      </c>
      <c r="G4273" s="44" t="s">
        <v>28190</v>
      </c>
      <c r="H4273" s="20" t="s">
        <v>366</v>
      </c>
      <c r="J4273" t="s">
        <v>33</v>
      </c>
      <c r="K4273" t="s">
        <v>34</v>
      </c>
      <c r="L4273" t="s">
        <v>35</v>
      </c>
      <c r="M4273" t="s">
        <v>64</v>
      </c>
      <c r="N4273" t="s">
        <v>37</v>
      </c>
      <c r="O4273" t="s">
        <v>11795</v>
      </c>
      <c r="P4273" s="13" t="s">
        <v>27757</v>
      </c>
      <c r="Q4273" s="2" t="s">
        <v>44</v>
      </c>
      <c r="R4273" t="s">
        <v>16112</v>
      </c>
      <c r="S4273" s="13" t="s">
        <v>27757</v>
      </c>
      <c r="T4273" t="s">
        <v>2830</v>
      </c>
      <c r="U4273" t="s">
        <v>44</v>
      </c>
      <c r="V4273" t="s">
        <v>37</v>
      </c>
      <c r="W4273" t="s">
        <v>42</v>
      </c>
      <c r="X4273" t="s">
        <v>164</v>
      </c>
      <c r="Y4273" t="s">
        <v>44</v>
      </c>
      <c r="Z4273" t="s">
        <v>78</v>
      </c>
      <c r="AA4273" t="s">
        <v>11798</v>
      </c>
      <c r="AB4273" t="s">
        <v>16113</v>
      </c>
      <c r="AC4273" t="s">
        <v>44</v>
      </c>
      <c r="AD4273" t="s">
        <v>2834</v>
      </c>
      <c r="AE4273" t="s">
        <v>29045</v>
      </c>
      <c r="AF4273" t="s">
        <v>115</v>
      </c>
    </row>
    <row r="4274" spans="3:32" x14ac:dyDescent="0.3">
      <c r="C4274" s="21">
        <v>2722549</v>
      </c>
      <c r="D4274" s="20" t="s">
        <v>102</v>
      </c>
      <c r="E4274" s="20" t="s">
        <v>63</v>
      </c>
      <c r="F4274" s="45" t="s">
        <v>29036</v>
      </c>
      <c r="G4274" s="44" t="s">
        <v>28190</v>
      </c>
      <c r="H4274" s="20" t="s">
        <v>366</v>
      </c>
      <c r="J4274" t="s">
        <v>33</v>
      </c>
      <c r="K4274" t="s">
        <v>34</v>
      </c>
      <c r="L4274" t="s">
        <v>35</v>
      </c>
      <c r="M4274" t="s">
        <v>36</v>
      </c>
      <c r="N4274" t="s">
        <v>37</v>
      </c>
      <c r="O4274" t="s">
        <v>23365</v>
      </c>
      <c r="P4274" s="13" t="s">
        <v>27757</v>
      </c>
      <c r="Q4274" s="2" t="s">
        <v>44</v>
      </c>
      <c r="R4274" t="s">
        <v>23365</v>
      </c>
      <c r="S4274" s="13" t="s">
        <v>27757</v>
      </c>
      <c r="T4274" t="s">
        <v>23366</v>
      </c>
      <c r="U4274" t="s">
        <v>23367</v>
      </c>
      <c r="V4274" t="s">
        <v>37</v>
      </c>
      <c r="W4274" t="s">
        <v>42</v>
      </c>
      <c r="X4274" t="s">
        <v>164</v>
      </c>
      <c r="Y4274" t="s">
        <v>44</v>
      </c>
      <c r="Z4274" t="s">
        <v>78</v>
      </c>
      <c r="AA4274" t="s">
        <v>23368</v>
      </c>
      <c r="AB4274" t="s">
        <v>23369</v>
      </c>
      <c r="AC4274" t="s">
        <v>23370</v>
      </c>
      <c r="AD4274" t="s">
        <v>29046</v>
      </c>
      <c r="AE4274" t="s">
        <v>29047</v>
      </c>
      <c r="AF4274" t="s">
        <v>115</v>
      </c>
    </row>
  </sheetData>
  <conditionalFormatting sqref="G1">
    <cfRule type="timePeriod" dxfId="220" priority="957" timePeriod="today">
      <formula>FLOOR(G1,1)=TODAY()</formula>
    </cfRule>
  </conditionalFormatting>
  <conditionalFormatting sqref="C1291:C1311">
    <cfRule type="duplicateValues" dxfId="219" priority="1"/>
  </conditionalFormatting>
  <dataValidations count="1">
    <dataValidation type="list" allowBlank="1" showInputMessage="1" showErrorMessage="1" sqref="H432:H434 H2:H16" xr:uid="{00000000-0002-0000-0200-000000000000}">
      <formula1>"SI, NO"</formula1>
    </dataValidation>
  </dataValidations>
  <pageMargins left="0.7" right="0.7" top="0.75" bottom="0.75" header="0.3" footer="0.3"/>
  <pageSetup orientation="portrait" horizontalDpi="360" verticalDpi="360"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tabColor theme="5"/>
  </sheetPr>
  <dimension ref="C2:CC2309"/>
  <sheetViews>
    <sheetView showGridLines="0" zoomScale="71" zoomScaleNormal="71" workbookViewId="0">
      <pane xSplit="1" topLeftCell="B1" activePane="topRight" state="frozen"/>
      <selection pane="topRight" activeCell="L3" sqref="L3"/>
    </sheetView>
  </sheetViews>
  <sheetFormatPr baseColWidth="10" defaultColWidth="11.44140625" defaultRowHeight="14.4" outlineLevelCol="3" x14ac:dyDescent="0.3"/>
  <cols>
    <col min="1" max="1" width="26.88671875" customWidth="1"/>
    <col min="2" max="2" width="12.109375" bestFit="1" customWidth="1"/>
    <col min="3" max="3" width="18.33203125" style="46" customWidth="1"/>
    <col min="4" max="4" width="18.5546875" style="46" customWidth="1"/>
    <col min="5" max="5" width="19.88671875" style="46" customWidth="1"/>
    <col min="6" max="6" width="22.33203125" style="46" customWidth="1"/>
    <col min="7" max="7" width="14.33203125" style="46" customWidth="1"/>
    <col min="8" max="8" width="16.5546875" style="46" hidden="1" customWidth="1" outlineLevel="2"/>
    <col min="9" max="9" width="18.44140625" style="46" hidden="1" customWidth="1" outlineLevel="3"/>
    <col min="10" max="10" width="21" style="46" hidden="1" customWidth="1" outlineLevel="3"/>
    <col min="11" max="11" width="13.44140625" style="46" customWidth="1" outlineLevel="1" collapsed="1"/>
    <col min="12" max="12" width="19.109375" style="46" customWidth="1" outlineLevel="1"/>
    <col min="13" max="13" width="16.5546875" style="46" customWidth="1" outlineLevel="1"/>
    <col min="14" max="14" width="18.88671875" style="46" customWidth="1"/>
    <col min="15" max="15" width="22.109375" style="46" customWidth="1"/>
    <col min="16" max="16" width="23" customWidth="1"/>
    <col min="17" max="17" width="3.88671875" customWidth="1"/>
    <col min="18" max="18" width="21.6640625" customWidth="1" outlineLevel="1"/>
    <col min="19" max="19" width="8.5546875" customWidth="1" outlineLevel="1"/>
    <col min="20" max="20" width="18" style="3" customWidth="1" outlineLevel="1"/>
    <col min="21" max="21" width="21.109375" style="1" customWidth="1" outlineLevel="1"/>
    <col min="22" max="22" width="25.109375" style="3" customWidth="1" outlineLevel="1"/>
    <col min="23" max="23" width="24.5546875" customWidth="1" outlineLevel="1"/>
    <col min="24" max="24" width="13.6640625" customWidth="1" outlineLevel="1"/>
    <col min="25" max="25" width="21.6640625" customWidth="1" outlineLevel="1"/>
    <col min="26" max="26" width="13.6640625" customWidth="1" outlineLevel="1"/>
    <col min="27" max="27" width="19.6640625" style="1" customWidth="1" outlineLevel="1"/>
    <col min="28" max="28" width="44.44140625" customWidth="1" outlineLevel="1"/>
    <col min="29" max="29" width="3.44140625" customWidth="1" outlineLevel="1"/>
    <col min="30" max="30" width="22.33203125" customWidth="1" outlineLevel="1"/>
    <col min="31" max="31" width="9.33203125" customWidth="1" outlineLevel="1"/>
    <col min="32" max="32" width="19.5546875" customWidth="1" outlineLevel="1"/>
    <col min="33" max="33" width="22.88671875" customWidth="1" outlineLevel="1"/>
    <col min="34" max="34" width="27.33203125" customWidth="1" outlineLevel="1"/>
    <col min="35" max="35" width="26.109375" customWidth="1" outlineLevel="1"/>
    <col min="36" max="36" width="15.109375" customWidth="1" outlineLevel="1"/>
    <col min="37" max="37" width="23.33203125" customWidth="1" outlineLevel="1"/>
    <col min="38" max="38" width="15.109375" customWidth="1" outlineLevel="1"/>
    <col min="39" max="39" width="18.33203125" customWidth="1" outlineLevel="1"/>
    <col min="40" max="40" width="19.6640625" customWidth="1" outlineLevel="1"/>
    <col min="41" max="41" width="23.5546875" customWidth="1" outlineLevel="1"/>
    <col min="42" max="42" width="19.33203125" customWidth="1" outlineLevel="1"/>
    <col min="43" max="43" width="21.44140625" customWidth="1" outlineLevel="1"/>
    <col min="44" max="44" width="18" customWidth="1" outlineLevel="1"/>
    <col min="45" max="45" width="22.44140625" customWidth="1" outlineLevel="1"/>
    <col min="46" max="46" width="18.33203125" customWidth="1" outlineLevel="1"/>
    <col min="47" max="47" width="17.109375" customWidth="1"/>
    <col min="49" max="49" width="10.5546875" customWidth="1"/>
    <col min="50" max="50" width="20.5546875" customWidth="1"/>
    <col min="51" max="51" width="22.5546875" customWidth="1"/>
    <col min="52" max="52" width="22.88671875" customWidth="1"/>
    <col min="53" max="53" width="53.88671875" customWidth="1"/>
    <col min="54" max="54" width="43.44140625" customWidth="1"/>
    <col min="55" max="55" width="24.109375" customWidth="1"/>
    <col min="56" max="56" width="22.88671875" customWidth="1"/>
    <col min="57" max="57" width="28.33203125" customWidth="1"/>
    <col min="58" max="58" width="58" customWidth="1"/>
    <col min="59" max="59" width="38.44140625" customWidth="1"/>
    <col min="64" max="64" width="31.88671875" bestFit="1" customWidth="1"/>
  </cols>
  <sheetData>
    <row r="2" spans="3:81" ht="126" customHeight="1" x14ac:dyDescent="0.3">
      <c r="C2" s="150" t="s">
        <v>13932</v>
      </c>
      <c r="D2" s="151"/>
      <c r="E2" s="151"/>
      <c r="F2" s="151"/>
      <c r="G2" s="151"/>
      <c r="H2" s="151"/>
      <c r="I2" s="151"/>
      <c r="J2" s="151"/>
      <c r="K2" s="151"/>
      <c r="L2" s="151"/>
      <c r="M2" s="151"/>
      <c r="N2" s="151"/>
      <c r="O2" s="151"/>
      <c r="P2" s="151"/>
      <c r="Q2" s="151"/>
      <c r="R2" s="151"/>
      <c r="S2" s="152"/>
    </row>
    <row r="4" spans="3:81" ht="21" customHeight="1" x14ac:dyDescent="0.3">
      <c r="C4" s="48"/>
    </row>
    <row r="5" spans="3:81" x14ac:dyDescent="0.3">
      <c r="C5" s="50" t="s">
        <v>13930</v>
      </c>
      <c r="D5" s="68" t="s">
        <v>2484</v>
      </c>
      <c r="E5" s="68" t="s">
        <v>2485</v>
      </c>
      <c r="F5" s="68" t="s">
        <v>13786</v>
      </c>
      <c r="G5" s="64" t="s">
        <v>8</v>
      </c>
      <c r="H5" s="64" t="s">
        <v>14107</v>
      </c>
      <c r="I5" s="73" t="s">
        <v>14108</v>
      </c>
      <c r="J5" s="64" t="s">
        <v>13926</v>
      </c>
      <c r="K5" s="79" t="s">
        <v>2486</v>
      </c>
      <c r="L5" s="41" t="s">
        <v>4801</v>
      </c>
      <c r="M5" s="41" t="s">
        <v>4802</v>
      </c>
      <c r="N5" s="42" t="s">
        <v>13772</v>
      </c>
      <c r="O5" s="52" t="s">
        <v>4803</v>
      </c>
      <c r="S5" s="14"/>
      <c r="T5" s="51"/>
      <c r="U5" s="53"/>
      <c r="V5" s="51"/>
      <c r="W5" s="14"/>
      <c r="AF5" s="40" t="s">
        <v>13784</v>
      </c>
      <c r="AW5" s="40" t="s">
        <v>14008</v>
      </c>
    </row>
    <row r="6" spans="3:81" x14ac:dyDescent="0.3">
      <c r="C6" s="22" t="s">
        <v>10196</v>
      </c>
      <c r="D6" s="36">
        <v>12556270</v>
      </c>
      <c r="E6" s="36">
        <v>8872781</v>
      </c>
      <c r="F6" s="37">
        <v>44972</v>
      </c>
      <c r="G6" s="80" t="str">
        <f>VLOOKUP(report_masivo[[#This Row],[INCAPACIDAD]],D2232:M2309,3,0)</f>
        <v>PAGADA</v>
      </c>
      <c r="H6" s="78"/>
      <c r="I6" s="67"/>
      <c r="J6" s="67"/>
      <c r="K6" s="46" t="str">
        <f>VLOOKUP(report_masivo[[#This Row],[INCAPACIDAD]],D2232:M2309,4,0)</f>
        <v>BANCO DE LA REPUBLICA</v>
      </c>
      <c r="L6" s="46" t="str">
        <f>VLOOKUP(report_masivo[[#This Row],[INCAPACIDAD]],D2232:M2309,5,0)</f>
        <v>DTN</v>
      </c>
      <c r="M6" s="46" t="str">
        <f>VLOOKUP(report_masivo[[#This Row],[INCAPACIDAD]],D2232:M2309,6,0)</f>
        <v>610115**</v>
      </c>
      <c r="N6" s="49">
        <f>VLOOKUP(report_masivo[[#This Row],[INCAPACIDAD]],D2232:M2309,7,0)</f>
        <v>195325</v>
      </c>
      <c r="O6" s="47">
        <f>VLOOKUP(report_masivo[[#This Row],[INCAPACIDAD]],D2232:M2309,8,0)</f>
        <v>45030</v>
      </c>
      <c r="S6" s="14"/>
      <c r="T6" s="51"/>
      <c r="U6" s="53"/>
      <c r="V6" s="51"/>
      <c r="W6" s="14"/>
      <c r="AD6" t="s">
        <v>13925</v>
      </c>
      <c r="AE6" t="s">
        <v>13785</v>
      </c>
      <c r="AF6" t="s">
        <v>10216</v>
      </c>
      <c r="AG6" t="s">
        <v>10217</v>
      </c>
      <c r="AH6" t="s">
        <v>13781</v>
      </c>
      <c r="AI6" t="s">
        <v>10205</v>
      </c>
      <c r="AJ6" t="s">
        <v>10206</v>
      </c>
      <c r="AK6" t="s">
        <v>13774</v>
      </c>
      <c r="AL6" t="s">
        <v>10207</v>
      </c>
      <c r="AM6" t="s">
        <v>13782</v>
      </c>
      <c r="AN6" t="s">
        <v>10214</v>
      </c>
      <c r="AO6" t="s">
        <v>13783</v>
      </c>
      <c r="AP6" t="s">
        <v>10211</v>
      </c>
      <c r="AQ6" t="s">
        <v>10213</v>
      </c>
      <c r="AR6" t="s">
        <v>10212</v>
      </c>
      <c r="AS6" t="s">
        <v>10215</v>
      </c>
      <c r="AT6" t="s">
        <v>10210</v>
      </c>
      <c r="AW6" t="s">
        <v>14009</v>
      </c>
      <c r="AX6" t="s">
        <v>13988</v>
      </c>
      <c r="AY6" t="s">
        <v>2485</v>
      </c>
      <c r="AZ6" t="s">
        <v>13989</v>
      </c>
      <c r="BA6" t="s">
        <v>8</v>
      </c>
      <c r="BB6" t="s">
        <v>13990</v>
      </c>
      <c r="BC6" t="s">
        <v>2486</v>
      </c>
      <c r="BD6" t="s">
        <v>13991</v>
      </c>
      <c r="BE6" t="s">
        <v>13992</v>
      </c>
      <c r="BF6" t="s">
        <v>13993</v>
      </c>
      <c r="BG6" t="s">
        <v>13994</v>
      </c>
      <c r="BK6" t="s">
        <v>14124</v>
      </c>
      <c r="BL6" s="55" t="s">
        <v>13924</v>
      </c>
      <c r="BM6" s="57"/>
      <c r="BN6" s="58" t="s">
        <v>10216</v>
      </c>
      <c r="BO6" s="59" t="s">
        <v>10217</v>
      </c>
      <c r="BP6" s="58" t="s">
        <v>13773</v>
      </c>
      <c r="BQ6" s="57" t="s">
        <v>10205</v>
      </c>
      <c r="BR6" s="57" t="s">
        <v>10206</v>
      </c>
      <c r="BS6" s="57" t="s">
        <v>13774</v>
      </c>
      <c r="BT6" s="57" t="s">
        <v>10207</v>
      </c>
      <c r="BU6" s="59" t="s">
        <v>10209</v>
      </c>
      <c r="BV6" s="57" t="s">
        <v>10208</v>
      </c>
      <c r="BZ6">
        <v>1115183721</v>
      </c>
      <c r="CA6">
        <v>9075727</v>
      </c>
      <c r="CB6" s="1">
        <v>45021</v>
      </c>
      <c r="CC6" s="1">
        <v>45021</v>
      </c>
    </row>
    <row r="7" spans="3:81" x14ac:dyDescent="0.3">
      <c r="C7" s="22" t="s">
        <v>10196</v>
      </c>
      <c r="D7" s="36">
        <v>19345158</v>
      </c>
      <c r="E7" s="36">
        <v>7224122</v>
      </c>
      <c r="F7" s="37">
        <v>44363</v>
      </c>
      <c r="G7" s="80" t="str">
        <f>VLOOKUP(report_masivo[[#This Row],[INCAPACIDAD]],D2233:M2310,3,0)</f>
        <v>PAGADA</v>
      </c>
      <c r="H7" s="68"/>
      <c r="I7" s="67"/>
      <c r="J7" s="68"/>
      <c r="K7" s="46" t="str">
        <f>VLOOKUP(report_masivo[[#This Row],[INCAPACIDAD]],D2233:M2310,4,0)</f>
        <v>BANCO DE LA REPUBLICA</v>
      </c>
      <c r="L7" s="46" t="str">
        <f>VLOOKUP(report_masivo[[#This Row],[INCAPACIDAD]],D2233:M2310,5,0)</f>
        <v>DTN</v>
      </c>
      <c r="M7" s="46" t="str">
        <f>VLOOKUP(report_masivo[[#This Row],[INCAPACIDAD]],D2233:M2310,6,0)</f>
        <v>610115**</v>
      </c>
      <c r="N7" s="49">
        <f>VLOOKUP(report_masivo[[#This Row],[INCAPACIDAD]],D2233:M2310,7,0)</f>
        <v>1102048</v>
      </c>
      <c r="O7" s="47">
        <f>VLOOKUP(report_masivo[[#This Row],[INCAPACIDAD]],D2233:M2310,8,0)</f>
        <v>44533</v>
      </c>
      <c r="AD7">
        <v>105231362043993</v>
      </c>
      <c r="AE7" t="s">
        <v>10196</v>
      </c>
      <c r="AF7">
        <v>1362365</v>
      </c>
      <c r="AG7" s="1">
        <v>44039</v>
      </c>
      <c r="AH7">
        <v>860029995</v>
      </c>
      <c r="AI7">
        <v>1052313620</v>
      </c>
      <c r="AJ7">
        <v>6136112</v>
      </c>
      <c r="AK7" t="s">
        <v>13776</v>
      </c>
      <c r="AL7" s="1">
        <v>43993</v>
      </c>
      <c r="AM7">
        <v>3</v>
      </c>
      <c r="AN7">
        <v>235597</v>
      </c>
      <c r="AO7">
        <v>860029995</v>
      </c>
      <c r="AP7" t="s">
        <v>13996</v>
      </c>
      <c r="AQ7" t="s">
        <v>14109</v>
      </c>
      <c r="AR7" t="s">
        <v>13923</v>
      </c>
      <c r="AS7" s="1">
        <v>44081</v>
      </c>
      <c r="AT7" t="s">
        <v>13922</v>
      </c>
      <c r="AW7">
        <v>112485193143470</v>
      </c>
      <c r="AX7">
        <v>1124851931</v>
      </c>
      <c r="AY7">
        <v>4853128</v>
      </c>
      <c r="AZ7" s="1">
        <v>43470</v>
      </c>
      <c r="BA7" t="s">
        <v>13995</v>
      </c>
      <c r="BB7" t="s">
        <v>44</v>
      </c>
      <c r="BC7" t="s">
        <v>13996</v>
      </c>
      <c r="BD7" t="s">
        <v>13997</v>
      </c>
      <c r="BE7">
        <v>4000178071</v>
      </c>
      <c r="BF7">
        <v>193227</v>
      </c>
      <c r="BG7" s="1">
        <v>43546</v>
      </c>
      <c r="BK7">
        <f>COUNTIF(BL7,BL7)</f>
        <v>1</v>
      </c>
      <c r="BL7" s="54">
        <v>7435725643984</v>
      </c>
      <c r="BM7" s="54"/>
      <c r="BN7" s="54">
        <v>1355308</v>
      </c>
      <c r="BO7" s="54">
        <v>44021</v>
      </c>
      <c r="BP7" s="56">
        <v>860029995</v>
      </c>
      <c r="BQ7" s="54">
        <v>74357256</v>
      </c>
      <c r="BR7" s="54">
        <v>6049835</v>
      </c>
      <c r="BS7" s="34" t="s">
        <v>13776</v>
      </c>
      <c r="BT7" s="34">
        <v>43984</v>
      </c>
      <c r="BU7" s="34">
        <v>44025</v>
      </c>
      <c r="BV7" s="54" t="s">
        <v>13775</v>
      </c>
      <c r="BZ7">
        <v>10347363</v>
      </c>
      <c r="CA7">
        <v>9023099</v>
      </c>
      <c r="CB7" s="1">
        <v>45024</v>
      </c>
      <c r="CC7" s="1">
        <v>45037</v>
      </c>
    </row>
    <row r="8" spans="3:81" x14ac:dyDescent="0.3">
      <c r="C8" s="22" t="s">
        <v>10196</v>
      </c>
      <c r="D8" s="36">
        <v>35319304</v>
      </c>
      <c r="E8" s="36">
        <v>9067100</v>
      </c>
      <c r="F8" s="37">
        <v>44608</v>
      </c>
      <c r="G8" s="80" t="str">
        <f>VLOOKUP(report_masivo[[#This Row],[INCAPACIDAD]],D2234:M2311,3,0)</f>
        <v>PAGADA</v>
      </c>
      <c r="H8" s="68"/>
      <c r="I8" s="67"/>
      <c r="J8" s="68"/>
      <c r="K8" s="46" t="str">
        <f>VLOOKUP(report_masivo[[#This Row],[INCAPACIDAD]],D2234:M2311,4,0)</f>
        <v>BANCO DE LA REPUBLICA</v>
      </c>
      <c r="L8" s="46" t="str">
        <f>VLOOKUP(report_masivo[[#This Row],[INCAPACIDAD]],D2234:M2311,5,0)</f>
        <v>DTN</v>
      </c>
      <c r="M8" s="46" t="str">
        <f>VLOOKUP(report_masivo[[#This Row],[INCAPACIDAD]],D2234:M2311,6,0)</f>
        <v>610115**</v>
      </c>
      <c r="N8" s="49">
        <f>VLOOKUP(report_masivo[[#This Row],[INCAPACIDAD]],D2234:M2311,7,0)</f>
        <v>1044711</v>
      </c>
      <c r="O8" s="47">
        <f>VLOOKUP(report_masivo[[#This Row],[INCAPACIDAD]],D2234:M2311,8,0)</f>
        <v>45065</v>
      </c>
      <c r="AD8">
        <v>7434467443987</v>
      </c>
      <c r="AE8" t="s">
        <v>10196</v>
      </c>
      <c r="AF8">
        <v>1362365</v>
      </c>
      <c r="AG8" s="1">
        <v>44039</v>
      </c>
      <c r="AH8">
        <v>860029995</v>
      </c>
      <c r="AI8">
        <v>74344674</v>
      </c>
      <c r="AJ8">
        <v>6138358</v>
      </c>
      <c r="AK8" t="s">
        <v>13776</v>
      </c>
      <c r="AL8" s="1">
        <v>43987</v>
      </c>
      <c r="AM8">
        <v>28</v>
      </c>
      <c r="AN8">
        <v>2476856</v>
      </c>
      <c r="AO8">
        <v>860029995</v>
      </c>
      <c r="AP8" t="s">
        <v>13996</v>
      </c>
      <c r="AQ8" t="s">
        <v>14109</v>
      </c>
      <c r="AR8" t="s">
        <v>13923</v>
      </c>
      <c r="AS8" s="1">
        <v>44081</v>
      </c>
      <c r="AT8" t="s">
        <v>13922</v>
      </c>
      <c r="AW8">
        <v>6026786643473</v>
      </c>
      <c r="AX8">
        <v>60267866</v>
      </c>
      <c r="AY8">
        <v>4893411</v>
      </c>
      <c r="AZ8" s="1">
        <v>43473</v>
      </c>
      <c r="BA8" t="s">
        <v>13995</v>
      </c>
      <c r="BB8" t="s">
        <v>44</v>
      </c>
      <c r="BC8" t="s">
        <v>13996</v>
      </c>
      <c r="BD8" t="s">
        <v>13997</v>
      </c>
      <c r="BE8">
        <v>4000178071</v>
      </c>
      <c r="BF8">
        <v>13798888</v>
      </c>
      <c r="BG8" s="1">
        <v>43545</v>
      </c>
      <c r="BK8">
        <f t="shared" ref="BK8:BK71" si="0">COUNTIF(BL8,BL8)</f>
        <v>1</v>
      </c>
      <c r="BL8" s="54">
        <v>105757736743997</v>
      </c>
      <c r="BM8" s="54"/>
      <c r="BN8" s="54">
        <v>1357906</v>
      </c>
      <c r="BO8" s="54">
        <v>44027</v>
      </c>
      <c r="BP8" s="56">
        <v>860029995</v>
      </c>
      <c r="BQ8" s="54">
        <v>1057577367</v>
      </c>
      <c r="BR8" s="54">
        <v>6082800</v>
      </c>
      <c r="BS8" s="34" t="s">
        <v>13928</v>
      </c>
      <c r="BT8" s="34">
        <v>43997</v>
      </c>
      <c r="BU8" s="34">
        <v>44042</v>
      </c>
      <c r="BV8" s="54" t="s">
        <v>14011</v>
      </c>
      <c r="BZ8">
        <v>1017208624</v>
      </c>
      <c r="CA8">
        <v>9015182</v>
      </c>
      <c r="CB8" s="1">
        <v>45025</v>
      </c>
      <c r="CC8" s="1">
        <v>45039</v>
      </c>
    </row>
    <row r="9" spans="3:81" x14ac:dyDescent="0.3">
      <c r="C9" s="22" t="s">
        <v>10196</v>
      </c>
      <c r="D9" s="36">
        <v>45480315</v>
      </c>
      <c r="E9" s="36">
        <v>7074254</v>
      </c>
      <c r="F9" s="37">
        <v>44407</v>
      </c>
      <c r="G9" s="80" t="str">
        <f>VLOOKUP(report_masivo[[#This Row],[INCAPACIDAD]],D2235:M2312,3,0)</f>
        <v>PAGADA</v>
      </c>
      <c r="H9" s="68"/>
      <c r="I9" s="67"/>
      <c r="J9" s="67"/>
      <c r="K9" s="46" t="str">
        <f>VLOOKUP(report_masivo[[#This Row],[INCAPACIDAD]],D2235:M2312,4,0)</f>
        <v>BANCO DE LA REPUBLICA</v>
      </c>
      <c r="L9" s="46" t="str">
        <f>VLOOKUP(report_masivo[[#This Row],[INCAPACIDAD]],D2235:M2312,5,0)</f>
        <v>DTN</v>
      </c>
      <c r="M9" s="46" t="str">
        <f>VLOOKUP(report_masivo[[#This Row],[INCAPACIDAD]],D2235:M2312,6,0)</f>
        <v>610115**</v>
      </c>
      <c r="N9" s="49">
        <f>VLOOKUP(report_masivo[[#This Row],[INCAPACIDAD]],D2235:M2312,7,0)</f>
        <v>14133333</v>
      </c>
      <c r="O9" s="47">
        <f>VLOOKUP(report_masivo[[#This Row],[INCAPACIDAD]],D2235:M2312,8,0)</f>
        <v>44477</v>
      </c>
      <c r="S9" s="40" t="s">
        <v>13780</v>
      </c>
      <c r="AD9">
        <v>420865143964</v>
      </c>
      <c r="AE9" t="s">
        <v>10196</v>
      </c>
      <c r="AF9">
        <v>1362365</v>
      </c>
      <c r="AG9" s="1">
        <v>44039</v>
      </c>
      <c r="AH9">
        <v>860029995</v>
      </c>
      <c r="AI9">
        <v>4208651</v>
      </c>
      <c r="AJ9">
        <v>6138871</v>
      </c>
      <c r="AK9" t="s">
        <v>13776</v>
      </c>
      <c r="AL9" s="1">
        <v>43964</v>
      </c>
      <c r="AM9">
        <v>6</v>
      </c>
      <c r="AN9">
        <v>400012</v>
      </c>
      <c r="AO9">
        <v>860029995</v>
      </c>
      <c r="AP9" t="s">
        <v>13996</v>
      </c>
      <c r="AQ9" t="s">
        <v>14109</v>
      </c>
      <c r="AR9" t="s">
        <v>13923</v>
      </c>
      <c r="AS9" s="1">
        <v>44081</v>
      </c>
      <c r="AT9" t="s">
        <v>13922</v>
      </c>
      <c r="AW9">
        <v>107522844143473</v>
      </c>
      <c r="AX9">
        <v>1075228441</v>
      </c>
      <c r="AY9">
        <v>4853769</v>
      </c>
      <c r="AZ9" s="1">
        <v>43473</v>
      </c>
      <c r="BA9" t="s">
        <v>13995</v>
      </c>
      <c r="BB9" t="s">
        <v>44</v>
      </c>
      <c r="BC9" t="s">
        <v>13996</v>
      </c>
      <c r="BD9" t="s">
        <v>13997</v>
      </c>
      <c r="BE9">
        <v>4000178071</v>
      </c>
      <c r="BF9">
        <v>1043372</v>
      </c>
      <c r="BG9" s="1">
        <v>43546</v>
      </c>
      <c r="BK9">
        <f t="shared" si="0"/>
        <v>1</v>
      </c>
      <c r="BL9" s="54">
        <v>7430220644014</v>
      </c>
      <c r="BM9" s="54"/>
      <c r="BN9" s="54">
        <v>1371035</v>
      </c>
      <c r="BO9" s="54">
        <v>44056</v>
      </c>
      <c r="BP9" s="56">
        <v>860029995</v>
      </c>
      <c r="BQ9" s="54">
        <v>74302206</v>
      </c>
      <c r="BR9" s="54">
        <v>6090506</v>
      </c>
      <c r="BS9" s="34" t="s">
        <v>13776</v>
      </c>
      <c r="BT9" s="34">
        <v>44014</v>
      </c>
      <c r="BU9" s="34">
        <v>44070</v>
      </c>
      <c r="BV9" s="54" t="s">
        <v>13775</v>
      </c>
      <c r="BZ9">
        <v>1043876378</v>
      </c>
      <c r="CA9">
        <v>9097590</v>
      </c>
      <c r="CB9" s="1">
        <v>45026</v>
      </c>
      <c r="CC9" s="1">
        <v>45028</v>
      </c>
    </row>
    <row r="10" spans="3:81" x14ac:dyDescent="0.3">
      <c r="C10" s="22" t="s">
        <v>10196</v>
      </c>
      <c r="D10" s="28">
        <v>46362807</v>
      </c>
      <c r="E10" s="28">
        <v>9126846</v>
      </c>
      <c r="F10" s="76">
        <v>45045</v>
      </c>
      <c r="G10" s="80" t="str">
        <f>VLOOKUP(report_masivo[[#This Row],[INCAPACIDAD]],D2236:M2313,3,0)</f>
        <v>PAGADA</v>
      </c>
      <c r="H10" s="22"/>
      <c r="I10" s="23"/>
      <c r="J10" s="23"/>
      <c r="K10" s="46" t="str">
        <f>VLOOKUP(report_masivo[[#This Row],[INCAPACIDAD]],D2236:M2313,4,0)</f>
        <v>BANCO DE LA REPUBLICA</v>
      </c>
      <c r="L10" s="46" t="str">
        <f>VLOOKUP(report_masivo[[#This Row],[INCAPACIDAD]],D2236:M2313,5,0)</f>
        <v>DTN</v>
      </c>
      <c r="M10" s="46" t="str">
        <f>VLOOKUP(report_masivo[[#This Row],[INCAPACIDAD]],D2236:M2313,6,0)</f>
        <v>610115**</v>
      </c>
      <c r="N10" s="49">
        <f>VLOOKUP(report_masivo[[#This Row],[INCAPACIDAD]],D2236:M2313,7,0)</f>
        <v>6905531</v>
      </c>
      <c r="O10" s="47">
        <f>VLOOKUP(report_masivo[[#This Row],[INCAPACIDAD]],D2236:M2313,8,0)</f>
        <v>45093</v>
      </c>
      <c r="R10" s="43" t="s">
        <v>13924</v>
      </c>
      <c r="S10" t="s">
        <v>13785</v>
      </c>
      <c r="T10" s="3" t="s">
        <v>10216</v>
      </c>
      <c r="U10" s="1" t="s">
        <v>10217</v>
      </c>
      <c r="V10" s="3" t="s">
        <v>13773</v>
      </c>
      <c r="W10" t="s">
        <v>10205</v>
      </c>
      <c r="X10" t="s">
        <v>10206</v>
      </c>
      <c r="Y10" t="s">
        <v>13774</v>
      </c>
      <c r="Z10" t="s">
        <v>10207</v>
      </c>
      <c r="AA10" s="1" t="s">
        <v>10209</v>
      </c>
      <c r="AB10" t="s">
        <v>10208</v>
      </c>
      <c r="AD10">
        <v>416856643992</v>
      </c>
      <c r="AE10" t="s">
        <v>10196</v>
      </c>
      <c r="AF10">
        <v>1362365</v>
      </c>
      <c r="AG10" s="1">
        <v>44039</v>
      </c>
      <c r="AH10">
        <v>860029995</v>
      </c>
      <c r="AI10">
        <v>4168566</v>
      </c>
      <c r="AJ10">
        <v>6138974</v>
      </c>
      <c r="AK10" t="s">
        <v>13776</v>
      </c>
      <c r="AL10" s="1">
        <v>43992</v>
      </c>
      <c r="AM10">
        <v>1</v>
      </c>
      <c r="AN10">
        <v>93692</v>
      </c>
      <c r="AO10">
        <v>860029995</v>
      </c>
      <c r="AP10" t="s">
        <v>13996</v>
      </c>
      <c r="AQ10" t="s">
        <v>14109</v>
      </c>
      <c r="AR10" t="s">
        <v>13923</v>
      </c>
      <c r="AS10" s="1">
        <v>44081</v>
      </c>
      <c r="AT10" t="s">
        <v>13922</v>
      </c>
      <c r="AW10">
        <v>3455268743474</v>
      </c>
      <c r="AX10">
        <v>34552687</v>
      </c>
      <c r="AY10">
        <v>4991860</v>
      </c>
      <c r="AZ10" s="1">
        <v>43474</v>
      </c>
      <c r="BA10" t="s">
        <v>13995</v>
      </c>
      <c r="BB10" t="s">
        <v>44</v>
      </c>
      <c r="BC10" t="s">
        <v>13996</v>
      </c>
      <c r="BD10" t="s">
        <v>13997</v>
      </c>
      <c r="BE10">
        <v>4000178071</v>
      </c>
      <c r="BF10">
        <v>69077</v>
      </c>
      <c r="BG10" s="1">
        <v>43686</v>
      </c>
      <c r="BK10">
        <f t="shared" si="0"/>
        <v>1</v>
      </c>
      <c r="BL10" s="54">
        <v>428870444033</v>
      </c>
      <c r="BM10" s="54"/>
      <c r="BN10" s="54">
        <v>1378985</v>
      </c>
      <c r="BO10" s="54">
        <v>44072</v>
      </c>
      <c r="BP10" s="56">
        <v>860029995</v>
      </c>
      <c r="BQ10" s="54">
        <v>4288704</v>
      </c>
      <c r="BR10" s="54">
        <v>6152152</v>
      </c>
      <c r="BS10" s="34" t="s">
        <v>13776</v>
      </c>
      <c r="BT10" s="34">
        <v>44033</v>
      </c>
      <c r="BU10" s="34">
        <v>44088</v>
      </c>
      <c r="BV10" s="54" t="s">
        <v>13775</v>
      </c>
      <c r="BZ10">
        <v>79182129</v>
      </c>
      <c r="CA10">
        <v>9001985</v>
      </c>
      <c r="CB10" s="1">
        <v>45026</v>
      </c>
      <c r="CC10" s="1">
        <v>45046</v>
      </c>
    </row>
    <row r="11" spans="3:81" x14ac:dyDescent="0.3">
      <c r="C11" s="22" t="s">
        <v>10196</v>
      </c>
      <c r="D11" s="28">
        <v>51769681</v>
      </c>
      <c r="E11" s="28">
        <v>9120619</v>
      </c>
      <c r="F11" s="76">
        <v>44997</v>
      </c>
      <c r="G11" s="80" t="str">
        <f>VLOOKUP(report_masivo[[#This Row],[INCAPACIDAD]],D2237:M2314,3,0)</f>
        <v>PAGADA</v>
      </c>
      <c r="H11" s="22"/>
      <c r="I11" s="23"/>
      <c r="J11" s="23"/>
      <c r="K11" s="46" t="str">
        <f>VLOOKUP(report_masivo[[#This Row],[INCAPACIDAD]],D2237:M2314,4,0)</f>
        <v>BANCO DE LA REPUBLICA</v>
      </c>
      <c r="L11" s="46" t="str">
        <f>VLOOKUP(report_masivo[[#This Row],[INCAPACIDAD]],D2237:M2314,5,0)</f>
        <v>DTN</v>
      </c>
      <c r="M11" s="46" t="str">
        <f>VLOOKUP(report_masivo[[#This Row],[INCAPACIDAD]],D2237:M2314,6,0)</f>
        <v>610115**</v>
      </c>
      <c r="N11" s="49">
        <f>VLOOKUP(report_masivo[[#This Row],[INCAPACIDAD]],D2237:M2314,7,0)</f>
        <v>226899</v>
      </c>
      <c r="O11" s="47">
        <f>VLOOKUP(report_masivo[[#This Row],[INCAPACIDAD]],D2237:M2314,8,0)</f>
        <v>45086</v>
      </c>
      <c r="R11">
        <v>7435725643984</v>
      </c>
      <c r="S11" t="s">
        <v>10196</v>
      </c>
      <c r="T11">
        <v>1399118</v>
      </c>
      <c r="U11">
        <v>44110</v>
      </c>
      <c r="V11" s="3">
        <v>800116217</v>
      </c>
      <c r="W11">
        <v>1023011069</v>
      </c>
      <c r="X11">
        <v>5886418</v>
      </c>
      <c r="Y11" s="1" t="s">
        <v>13776</v>
      </c>
      <c r="Z11" s="1">
        <v>43879</v>
      </c>
      <c r="AA11" s="1">
        <v>44127</v>
      </c>
      <c r="AB11" t="s">
        <v>14010</v>
      </c>
      <c r="AD11">
        <v>952717644012</v>
      </c>
      <c r="AE11" t="s">
        <v>10196</v>
      </c>
      <c r="AF11">
        <v>1371035</v>
      </c>
      <c r="AG11" s="1">
        <v>44056</v>
      </c>
      <c r="AH11">
        <v>860029995</v>
      </c>
      <c r="AI11">
        <v>9527176</v>
      </c>
      <c r="AJ11">
        <v>6096397</v>
      </c>
      <c r="AK11" t="s">
        <v>13776</v>
      </c>
      <c r="AL11" s="1">
        <v>44012</v>
      </c>
      <c r="AM11">
        <v>1</v>
      </c>
      <c r="AN11">
        <v>87773</v>
      </c>
      <c r="AO11">
        <v>860029995</v>
      </c>
      <c r="AP11" t="s">
        <v>13996</v>
      </c>
      <c r="AQ11" t="s">
        <v>14109</v>
      </c>
      <c r="AR11" t="s">
        <v>13923</v>
      </c>
      <c r="AS11" s="1">
        <v>44081</v>
      </c>
      <c r="AT11" t="s">
        <v>13922</v>
      </c>
      <c r="AW11">
        <v>111048294643474</v>
      </c>
      <c r="AX11">
        <v>1110482946</v>
      </c>
      <c r="AY11">
        <v>4853732</v>
      </c>
      <c r="AZ11" s="1">
        <v>43474</v>
      </c>
      <c r="BA11" t="s">
        <v>13998</v>
      </c>
      <c r="BB11" t="s">
        <v>13999</v>
      </c>
      <c r="BC11" t="s">
        <v>44</v>
      </c>
      <c r="BD11" t="s">
        <v>44</v>
      </c>
      <c r="BG11" s="1"/>
      <c r="BK11">
        <f t="shared" si="0"/>
        <v>1</v>
      </c>
      <c r="BL11" s="54">
        <v>939764244051</v>
      </c>
      <c r="BM11" s="54"/>
      <c r="BN11" s="54">
        <v>1384112</v>
      </c>
      <c r="BO11" s="54">
        <v>44082</v>
      </c>
      <c r="BP11" s="56">
        <v>860029995</v>
      </c>
      <c r="BQ11" s="54">
        <v>9397642</v>
      </c>
      <c r="BR11" s="54">
        <v>6203611</v>
      </c>
      <c r="BS11" s="34" t="s">
        <v>13776</v>
      </c>
      <c r="BT11" s="34">
        <v>44051</v>
      </c>
      <c r="BU11" s="34">
        <v>44110</v>
      </c>
      <c r="BV11" s="54" t="s">
        <v>14111</v>
      </c>
      <c r="BZ11">
        <v>79218700</v>
      </c>
      <c r="CA11">
        <v>9003477</v>
      </c>
      <c r="CB11" s="1">
        <v>45026</v>
      </c>
      <c r="CC11" s="1">
        <v>45028</v>
      </c>
    </row>
    <row r="12" spans="3:81" x14ac:dyDescent="0.3">
      <c r="C12" s="22" t="s">
        <v>10196</v>
      </c>
      <c r="D12" s="28">
        <v>52328841</v>
      </c>
      <c r="E12" s="28">
        <v>7544393</v>
      </c>
      <c r="F12" s="76">
        <v>44362</v>
      </c>
      <c r="G12" s="80" t="str">
        <f>VLOOKUP(report_masivo[[#This Row],[INCAPACIDAD]],D2238:M2315,3,0)</f>
        <v>PAGADA</v>
      </c>
      <c r="H12" s="22"/>
      <c r="I12" s="23"/>
      <c r="J12" s="22"/>
      <c r="K12" s="46" t="str">
        <f>VLOOKUP(report_masivo[[#This Row],[INCAPACIDAD]],D2238:M2315,4,0)</f>
        <v>BANCO DE LA REPUBLICA</v>
      </c>
      <c r="L12" s="46" t="str">
        <f>VLOOKUP(report_masivo[[#This Row],[INCAPACIDAD]],D2238:M2315,5,0)</f>
        <v>DTN</v>
      </c>
      <c r="M12" s="46" t="str">
        <f>VLOOKUP(report_masivo[[#This Row],[INCAPACIDAD]],D2238:M2315,6,0)</f>
        <v>610115**</v>
      </c>
      <c r="N12" s="49">
        <f>VLOOKUP(report_masivo[[#This Row],[INCAPACIDAD]],D2238:M2315,7,0)</f>
        <v>2523810</v>
      </c>
      <c r="O12" s="47">
        <f>VLOOKUP(report_masivo[[#This Row],[INCAPACIDAD]],D2238:M2315,8,0)</f>
        <v>44594</v>
      </c>
      <c r="R12">
        <v>105757736743997</v>
      </c>
      <c r="S12" t="s">
        <v>10196</v>
      </c>
      <c r="T12">
        <v>1399608</v>
      </c>
      <c r="U12">
        <v>44110</v>
      </c>
      <c r="V12" s="3">
        <v>800116217</v>
      </c>
      <c r="W12">
        <v>80770491</v>
      </c>
      <c r="X12">
        <v>6012070</v>
      </c>
      <c r="Y12" s="1" t="s">
        <v>13928</v>
      </c>
      <c r="Z12" s="1">
        <v>43924</v>
      </c>
      <c r="AA12" s="1">
        <v>44126</v>
      </c>
      <c r="AB12" t="s">
        <v>14011</v>
      </c>
      <c r="AD12">
        <v>105531503544011</v>
      </c>
      <c r="AE12" t="s">
        <v>10196</v>
      </c>
      <c r="AF12">
        <v>1371035</v>
      </c>
      <c r="AG12" s="1">
        <v>44056</v>
      </c>
      <c r="AH12">
        <v>860029995</v>
      </c>
      <c r="AI12">
        <v>1055315035</v>
      </c>
      <c r="AJ12">
        <v>6096811</v>
      </c>
      <c r="AK12" t="s">
        <v>13776</v>
      </c>
      <c r="AL12" s="1">
        <v>44011</v>
      </c>
      <c r="AM12">
        <v>1</v>
      </c>
      <c r="AN12">
        <v>60267</v>
      </c>
      <c r="AO12">
        <v>860029995</v>
      </c>
      <c r="AP12" t="s">
        <v>13996</v>
      </c>
      <c r="AQ12" t="s">
        <v>14109</v>
      </c>
      <c r="AR12" t="s">
        <v>13923</v>
      </c>
      <c r="AS12" s="1">
        <v>44081</v>
      </c>
      <c r="AT12" t="s">
        <v>13922</v>
      </c>
      <c r="AW12">
        <v>3618404043474</v>
      </c>
      <c r="AX12">
        <v>36184040</v>
      </c>
      <c r="AY12">
        <v>4852129</v>
      </c>
      <c r="AZ12" s="1">
        <v>43474</v>
      </c>
      <c r="BA12" t="s">
        <v>13995</v>
      </c>
      <c r="BB12" t="s">
        <v>44</v>
      </c>
      <c r="BC12" t="s">
        <v>13996</v>
      </c>
      <c r="BD12" t="s">
        <v>13997</v>
      </c>
      <c r="BE12">
        <v>4000178071</v>
      </c>
      <c r="BF12">
        <v>61030</v>
      </c>
      <c r="BG12" s="1">
        <v>43546</v>
      </c>
      <c r="BK12">
        <f t="shared" si="0"/>
        <v>1</v>
      </c>
      <c r="BL12" s="54">
        <v>425191044053</v>
      </c>
      <c r="BM12" s="54"/>
      <c r="BN12" s="54">
        <v>1384928</v>
      </c>
      <c r="BO12" s="54">
        <v>44083</v>
      </c>
      <c r="BP12" s="56">
        <v>860029995</v>
      </c>
      <c r="BQ12" s="54">
        <v>4251910</v>
      </c>
      <c r="BR12" s="54">
        <v>6176222</v>
      </c>
      <c r="BS12" s="34" t="s">
        <v>13776</v>
      </c>
      <c r="BT12" s="34">
        <v>44053</v>
      </c>
      <c r="BU12" s="34">
        <v>44096</v>
      </c>
      <c r="BV12" s="54" t="s">
        <v>13775</v>
      </c>
      <c r="BZ12">
        <v>1007574646</v>
      </c>
      <c r="CA12">
        <v>9017257</v>
      </c>
      <c r="CB12" s="1">
        <v>45029</v>
      </c>
      <c r="CC12" s="1">
        <v>45030</v>
      </c>
    </row>
    <row r="13" spans="3:81" x14ac:dyDescent="0.3">
      <c r="C13" s="22" t="s">
        <v>10196</v>
      </c>
      <c r="D13" s="28">
        <v>74301930</v>
      </c>
      <c r="E13" s="28">
        <v>6650990</v>
      </c>
      <c r="F13" s="76">
        <v>44247</v>
      </c>
      <c r="G13" s="80" t="str">
        <f>VLOOKUP(report_masivo[[#This Row],[INCAPACIDAD]],D2239:M2316,3,0)</f>
        <v>PAGADA</v>
      </c>
      <c r="H13" s="77"/>
      <c r="I13" s="23"/>
      <c r="J13" s="22"/>
      <c r="K13" s="46" t="str">
        <f>VLOOKUP(report_masivo[[#This Row],[INCAPACIDAD]],D2239:M2316,4,0)</f>
        <v>BANCO DE LA REPUBLICA</v>
      </c>
      <c r="L13" s="46" t="str">
        <f>VLOOKUP(report_masivo[[#This Row],[INCAPACIDAD]],D2239:M2316,5,0)</f>
        <v>DTN</v>
      </c>
      <c r="M13" s="46" t="str">
        <f>VLOOKUP(report_masivo[[#This Row],[INCAPACIDAD]],D2239:M2316,6,0)</f>
        <v>610115**</v>
      </c>
      <c r="N13" s="49">
        <f>VLOOKUP(report_masivo[[#This Row],[INCAPACIDAD]],D2239:M2316,7,0)</f>
        <v>176837</v>
      </c>
      <c r="O13" s="47">
        <f>VLOOKUP(report_masivo[[#This Row],[INCAPACIDAD]],D2239:M2316,8,0)</f>
        <v>44313</v>
      </c>
      <c r="R13">
        <v>7430220644014</v>
      </c>
      <c r="S13" t="s">
        <v>10196</v>
      </c>
      <c r="T13">
        <v>1413735</v>
      </c>
      <c r="U13">
        <v>44134</v>
      </c>
      <c r="V13" s="3">
        <v>800116217</v>
      </c>
      <c r="W13">
        <v>30308504</v>
      </c>
      <c r="X13">
        <v>6240597</v>
      </c>
      <c r="Y13" s="1" t="s">
        <v>13776</v>
      </c>
      <c r="Z13" s="1">
        <v>44084</v>
      </c>
      <c r="AA13" s="1">
        <v>44155</v>
      </c>
      <c r="AB13" t="s">
        <v>14010</v>
      </c>
      <c r="AD13">
        <v>419231644020</v>
      </c>
      <c r="AE13" t="s">
        <v>10196</v>
      </c>
      <c r="AF13">
        <v>1371035</v>
      </c>
      <c r="AG13" s="1">
        <v>44056</v>
      </c>
      <c r="AH13">
        <v>860029995</v>
      </c>
      <c r="AI13">
        <v>4192316</v>
      </c>
      <c r="AJ13">
        <v>6135761</v>
      </c>
      <c r="AK13" t="s">
        <v>13776</v>
      </c>
      <c r="AL13" s="1">
        <v>44020</v>
      </c>
      <c r="AM13">
        <v>1</v>
      </c>
      <c r="AN13">
        <v>85487</v>
      </c>
      <c r="AO13">
        <v>860029995</v>
      </c>
      <c r="AP13" t="s">
        <v>13996</v>
      </c>
      <c r="AQ13" t="s">
        <v>14109</v>
      </c>
      <c r="AR13" t="s">
        <v>13923</v>
      </c>
      <c r="AS13" s="1">
        <v>44081</v>
      </c>
      <c r="AT13" t="s">
        <v>13922</v>
      </c>
      <c r="AW13">
        <v>112485193143477</v>
      </c>
      <c r="AX13">
        <v>1124851931</v>
      </c>
      <c r="AY13">
        <v>4864263</v>
      </c>
      <c r="AZ13" s="1">
        <v>43477</v>
      </c>
      <c r="BA13" t="s">
        <v>13995</v>
      </c>
      <c r="BB13" t="s">
        <v>44</v>
      </c>
      <c r="BC13" t="s">
        <v>13996</v>
      </c>
      <c r="BD13" t="s">
        <v>13997</v>
      </c>
      <c r="BE13">
        <v>4000178071</v>
      </c>
      <c r="BF13">
        <v>193227</v>
      </c>
      <c r="BG13" s="1">
        <v>43629</v>
      </c>
      <c r="BK13">
        <f t="shared" si="0"/>
        <v>1</v>
      </c>
      <c r="BL13" s="54">
        <v>952367544059</v>
      </c>
      <c r="BM13" s="54"/>
      <c r="BN13" s="54">
        <v>1388299</v>
      </c>
      <c r="BO13" s="54">
        <v>44089</v>
      </c>
      <c r="BP13" s="56">
        <v>860029995</v>
      </c>
      <c r="BQ13" s="54">
        <v>9523675</v>
      </c>
      <c r="BR13" s="54">
        <v>6206363</v>
      </c>
      <c r="BS13" s="34" t="s">
        <v>13776</v>
      </c>
      <c r="BT13" s="34">
        <v>44059</v>
      </c>
      <c r="BU13" s="34">
        <v>44096</v>
      </c>
      <c r="BV13" s="54" t="s">
        <v>13775</v>
      </c>
      <c r="BZ13">
        <v>1035432204</v>
      </c>
      <c r="CA13">
        <v>9018359</v>
      </c>
      <c r="CB13" s="1">
        <v>45029</v>
      </c>
      <c r="CC13" s="1">
        <v>45031</v>
      </c>
    </row>
    <row r="14" spans="3:81" x14ac:dyDescent="0.3">
      <c r="C14" s="22" t="s">
        <v>10196</v>
      </c>
      <c r="D14" s="28">
        <v>79046703</v>
      </c>
      <c r="E14" s="28">
        <v>8766603</v>
      </c>
      <c r="F14" s="76">
        <v>44950</v>
      </c>
      <c r="G14" s="80" t="str">
        <f>VLOOKUP(report_masivo[[#This Row],[INCAPACIDAD]],D2240:M2317,3,0)</f>
        <v>PAGADA</v>
      </c>
      <c r="H14" s="77"/>
      <c r="I14" s="23"/>
      <c r="J14" s="23"/>
      <c r="K14" s="46" t="str">
        <f>VLOOKUP(report_masivo[[#This Row],[INCAPACIDAD]],D2240:M2317,4,0)</f>
        <v>BANCO DE LA REPUBLICA</v>
      </c>
      <c r="L14" s="46" t="str">
        <f>VLOOKUP(report_masivo[[#This Row],[INCAPACIDAD]],D2240:M2317,5,0)</f>
        <v>DTN</v>
      </c>
      <c r="M14" s="46" t="str">
        <f>VLOOKUP(report_masivo[[#This Row],[INCAPACIDAD]],D2240:M2317,6,0)</f>
        <v>610115**</v>
      </c>
      <c r="N14" s="49">
        <f>VLOOKUP(report_masivo[[#This Row],[INCAPACIDAD]],D2240:M2317,7,0)</f>
        <v>78421</v>
      </c>
      <c r="O14" s="47">
        <f>VLOOKUP(report_masivo[[#This Row],[INCAPACIDAD]],D2240:M2317,8,0)</f>
        <v>44998</v>
      </c>
      <c r="R14">
        <v>428870444033</v>
      </c>
      <c r="S14" t="s">
        <v>10196</v>
      </c>
      <c r="T14">
        <v>1425081</v>
      </c>
      <c r="U14">
        <v>44155</v>
      </c>
      <c r="V14" s="3">
        <v>800116217</v>
      </c>
      <c r="W14">
        <v>1124851931</v>
      </c>
      <c r="X14">
        <v>6320205</v>
      </c>
      <c r="Y14" s="1" t="s">
        <v>13776</v>
      </c>
      <c r="Z14" s="1">
        <v>44106</v>
      </c>
      <c r="AA14" s="1">
        <v>44183</v>
      </c>
      <c r="AB14" t="s">
        <v>14012</v>
      </c>
      <c r="AD14">
        <v>722129944017</v>
      </c>
      <c r="AE14" t="s">
        <v>10196</v>
      </c>
      <c r="AF14">
        <v>1373239</v>
      </c>
      <c r="AG14" s="1">
        <v>44062</v>
      </c>
      <c r="AH14">
        <v>860029995</v>
      </c>
      <c r="AI14">
        <v>7221299</v>
      </c>
      <c r="AJ14">
        <v>6191508</v>
      </c>
      <c r="AK14" t="s">
        <v>13776</v>
      </c>
      <c r="AL14" s="1">
        <v>44017</v>
      </c>
      <c r="AM14">
        <v>3</v>
      </c>
      <c r="AN14">
        <v>228246</v>
      </c>
      <c r="AO14">
        <v>860029995</v>
      </c>
      <c r="AP14" t="s">
        <v>13996</v>
      </c>
      <c r="AQ14" t="s">
        <v>14109</v>
      </c>
      <c r="AR14" t="s">
        <v>13923</v>
      </c>
      <c r="AS14" s="1">
        <v>44092</v>
      </c>
      <c r="AT14" t="s">
        <v>13922</v>
      </c>
      <c r="AW14">
        <v>9441542243479</v>
      </c>
      <c r="AX14">
        <v>94415422</v>
      </c>
      <c r="AY14">
        <v>4871291</v>
      </c>
      <c r="AZ14" s="1">
        <v>43479</v>
      </c>
      <c r="BA14" t="s">
        <v>13995</v>
      </c>
      <c r="BB14" t="s">
        <v>44</v>
      </c>
      <c r="BC14" t="s">
        <v>13996</v>
      </c>
      <c r="BD14" t="s">
        <v>13997</v>
      </c>
      <c r="BE14">
        <v>4000178071</v>
      </c>
      <c r="BF14">
        <v>703667</v>
      </c>
      <c r="BG14" s="1">
        <v>43629</v>
      </c>
      <c r="BK14">
        <f t="shared" si="0"/>
        <v>1</v>
      </c>
      <c r="BL14" s="54">
        <v>104884701244059</v>
      </c>
      <c r="BM14" s="54"/>
      <c r="BN14" s="54">
        <v>1389237</v>
      </c>
      <c r="BO14" s="54">
        <v>44091</v>
      </c>
      <c r="BP14" s="56">
        <v>860029995</v>
      </c>
      <c r="BQ14" s="54">
        <v>1048847012</v>
      </c>
      <c r="BR14" s="54">
        <v>6252030</v>
      </c>
      <c r="BS14" s="34" t="s">
        <v>13776</v>
      </c>
      <c r="BT14" s="34">
        <v>44059</v>
      </c>
      <c r="BU14" s="34">
        <v>44119</v>
      </c>
      <c r="BV14" s="54" t="s">
        <v>14111</v>
      </c>
      <c r="BZ14">
        <v>79218700</v>
      </c>
      <c r="CA14">
        <v>9089434</v>
      </c>
      <c r="CB14" s="1">
        <v>45029</v>
      </c>
      <c r="CC14" s="1">
        <v>45031</v>
      </c>
    </row>
    <row r="15" spans="3:81" x14ac:dyDescent="0.3">
      <c r="C15" s="22" t="s">
        <v>10196</v>
      </c>
      <c r="D15" s="28">
        <v>79118098</v>
      </c>
      <c r="E15" s="28">
        <v>6948481</v>
      </c>
      <c r="F15" s="76">
        <v>44384</v>
      </c>
      <c r="G15" s="80" t="str">
        <f>VLOOKUP(report_masivo[[#This Row],[INCAPACIDAD]],D2241:M2318,3,0)</f>
        <v>PAGADA</v>
      </c>
      <c r="H15" s="22"/>
      <c r="I15" s="23"/>
      <c r="J15" s="23"/>
      <c r="K15" s="46" t="str">
        <f>VLOOKUP(report_masivo[[#This Row],[INCAPACIDAD]],D2241:M2318,4,0)</f>
        <v>BANCO DE LA REPUBLICA</v>
      </c>
      <c r="L15" s="46" t="str">
        <f>VLOOKUP(report_masivo[[#This Row],[INCAPACIDAD]],D2241:M2318,5,0)</f>
        <v>DTN</v>
      </c>
      <c r="M15" s="46" t="str">
        <f>VLOOKUP(report_masivo[[#This Row],[INCAPACIDAD]],D2241:M2318,6,0)</f>
        <v>610115**</v>
      </c>
      <c r="N15" s="49">
        <f>VLOOKUP(report_masivo[[#This Row],[INCAPACIDAD]],D2241:M2318,7,0)</f>
        <v>1433409</v>
      </c>
      <c r="O15" s="47">
        <f>VLOOKUP(report_masivo[[#This Row],[INCAPACIDAD]],D2241:M2318,8,0)</f>
        <v>44449</v>
      </c>
      <c r="R15">
        <v>939764244051</v>
      </c>
      <c r="S15" t="s">
        <v>10196</v>
      </c>
      <c r="T15">
        <v>1434119</v>
      </c>
      <c r="U15">
        <v>44172</v>
      </c>
      <c r="V15" s="3">
        <v>800116217</v>
      </c>
      <c r="W15">
        <v>34552687</v>
      </c>
      <c r="X15">
        <v>6415341</v>
      </c>
      <c r="Y15" s="1" t="s">
        <v>13776</v>
      </c>
      <c r="Z15" s="1">
        <v>44032</v>
      </c>
      <c r="AA15" s="1">
        <v>44194</v>
      </c>
      <c r="AB15" t="s">
        <v>14013</v>
      </c>
      <c r="AD15">
        <v>420845244021</v>
      </c>
      <c r="AE15" t="s">
        <v>10196</v>
      </c>
      <c r="AF15">
        <v>1373239</v>
      </c>
      <c r="AG15" s="1">
        <v>44062</v>
      </c>
      <c r="AH15">
        <v>860029995</v>
      </c>
      <c r="AI15">
        <v>4208452</v>
      </c>
      <c r="AJ15">
        <v>6191517</v>
      </c>
      <c r="AK15" t="s">
        <v>13776</v>
      </c>
      <c r="AL15" s="1">
        <v>44021</v>
      </c>
      <c r="AM15">
        <v>1</v>
      </c>
      <c r="AN15">
        <v>79618</v>
      </c>
      <c r="AO15">
        <v>860029995</v>
      </c>
      <c r="AP15" t="s">
        <v>13996</v>
      </c>
      <c r="AQ15" t="s">
        <v>14109</v>
      </c>
      <c r="AR15" t="s">
        <v>13923</v>
      </c>
      <c r="AS15" s="1">
        <v>44092</v>
      </c>
      <c r="AT15" t="s">
        <v>13922</v>
      </c>
      <c r="AW15">
        <v>5203694743481</v>
      </c>
      <c r="AX15">
        <v>52036947</v>
      </c>
      <c r="AY15">
        <v>4871757</v>
      </c>
      <c r="AZ15" s="1">
        <v>43481</v>
      </c>
      <c r="BA15" t="s">
        <v>13998</v>
      </c>
      <c r="BB15" t="s">
        <v>13999</v>
      </c>
      <c r="BC15" t="s">
        <v>44</v>
      </c>
      <c r="BD15" t="s">
        <v>44</v>
      </c>
      <c r="BG15" s="1"/>
      <c r="BK15">
        <f t="shared" si="0"/>
        <v>1</v>
      </c>
      <c r="BL15" s="54">
        <v>939764244066</v>
      </c>
      <c r="BM15" s="54"/>
      <c r="BN15" s="54">
        <v>1391481</v>
      </c>
      <c r="BO15" s="54">
        <v>44096</v>
      </c>
      <c r="BP15" s="56">
        <v>860029995</v>
      </c>
      <c r="BQ15" s="54">
        <v>9397642</v>
      </c>
      <c r="BR15" s="54">
        <v>6218744</v>
      </c>
      <c r="BS15" s="34" t="s">
        <v>13776</v>
      </c>
      <c r="BT15" s="34">
        <v>44066</v>
      </c>
      <c r="BU15" s="34">
        <v>44121</v>
      </c>
      <c r="BV15" s="54" t="s">
        <v>14111</v>
      </c>
      <c r="BZ15">
        <v>1083435546</v>
      </c>
      <c r="CA15">
        <v>9163728</v>
      </c>
      <c r="CB15" s="1">
        <v>45030</v>
      </c>
      <c r="CC15" s="1">
        <v>45032</v>
      </c>
    </row>
    <row r="16" spans="3:81" x14ac:dyDescent="0.3">
      <c r="C16" s="22" t="s">
        <v>10196</v>
      </c>
      <c r="D16" s="28">
        <v>1018459248</v>
      </c>
      <c r="E16" s="28">
        <v>9083873</v>
      </c>
      <c r="F16" s="76">
        <v>45029</v>
      </c>
      <c r="G16" s="80" t="str">
        <f>VLOOKUP(report_masivo[[#This Row],[INCAPACIDAD]],D2242:M2319,3,0)</f>
        <v>PAGADA</v>
      </c>
      <c r="H16" s="77"/>
      <c r="I16" s="23"/>
      <c r="J16" s="23"/>
      <c r="K16" s="46" t="str">
        <f>VLOOKUP(report_masivo[[#This Row],[INCAPACIDAD]],D2242:M2319,4,0)</f>
        <v>BANCO DE LA REPUBLICA</v>
      </c>
      <c r="L16" s="46" t="str">
        <f>VLOOKUP(report_masivo[[#This Row],[INCAPACIDAD]],D2242:M2319,5,0)</f>
        <v>DTN</v>
      </c>
      <c r="M16" s="46" t="str">
        <f>VLOOKUP(report_masivo[[#This Row],[INCAPACIDAD]],D2242:M2319,6,0)</f>
        <v>610115**</v>
      </c>
      <c r="N16" s="49">
        <f>VLOOKUP(report_masivo[[#This Row],[INCAPACIDAD]],D2242:M2319,7,0)</f>
        <v>3424493</v>
      </c>
      <c r="O16" s="47">
        <f>VLOOKUP(report_masivo[[#This Row],[INCAPACIDAD]],D2242:M2319,8,0)</f>
        <v>45086</v>
      </c>
      <c r="R16">
        <v>425191044053</v>
      </c>
      <c r="S16" t="s">
        <v>10196</v>
      </c>
      <c r="T16">
        <v>1436458</v>
      </c>
      <c r="U16">
        <v>44175</v>
      </c>
      <c r="V16" s="3">
        <v>800116217</v>
      </c>
      <c r="W16">
        <v>1106307826</v>
      </c>
      <c r="X16">
        <v>6005011</v>
      </c>
      <c r="Y16" s="1" t="s">
        <v>13776</v>
      </c>
      <c r="Z16" s="1">
        <v>43935</v>
      </c>
      <c r="AA16" s="1">
        <v>44179</v>
      </c>
      <c r="AB16" t="s">
        <v>14126</v>
      </c>
      <c r="AD16">
        <v>105366500844018</v>
      </c>
      <c r="AE16" t="s">
        <v>10196</v>
      </c>
      <c r="AF16">
        <v>1373239</v>
      </c>
      <c r="AG16" s="1">
        <v>44062</v>
      </c>
      <c r="AH16">
        <v>860029995</v>
      </c>
      <c r="AI16">
        <v>1053665008</v>
      </c>
      <c r="AJ16">
        <v>6191592</v>
      </c>
      <c r="AK16" t="s">
        <v>13776</v>
      </c>
      <c r="AL16" s="1">
        <v>44018</v>
      </c>
      <c r="AM16">
        <v>3</v>
      </c>
      <c r="AN16">
        <v>237314</v>
      </c>
      <c r="AO16">
        <v>860029995</v>
      </c>
      <c r="AP16" t="s">
        <v>13996</v>
      </c>
      <c r="AQ16" t="s">
        <v>14109</v>
      </c>
      <c r="AR16" t="s">
        <v>13923</v>
      </c>
      <c r="AS16" s="1">
        <v>44092</v>
      </c>
      <c r="AT16" t="s">
        <v>13922</v>
      </c>
      <c r="AW16">
        <v>112485193143484</v>
      </c>
      <c r="AX16">
        <v>1124851931</v>
      </c>
      <c r="AY16">
        <v>4884696</v>
      </c>
      <c r="AZ16" s="1">
        <v>43484</v>
      </c>
      <c r="BA16" t="s">
        <v>13995</v>
      </c>
      <c r="BB16" t="s">
        <v>44</v>
      </c>
      <c r="BC16" t="s">
        <v>13996</v>
      </c>
      <c r="BD16" t="s">
        <v>13997</v>
      </c>
      <c r="BE16">
        <v>4000178071</v>
      </c>
      <c r="BF16">
        <v>193227</v>
      </c>
      <c r="BG16" s="1">
        <v>43629</v>
      </c>
      <c r="BK16">
        <f t="shared" si="0"/>
        <v>1</v>
      </c>
      <c r="BL16" s="54">
        <v>7418653444067</v>
      </c>
      <c r="BM16" s="54"/>
      <c r="BN16" s="54">
        <v>1395310</v>
      </c>
      <c r="BO16" s="54">
        <v>44103</v>
      </c>
      <c r="BP16" s="56">
        <v>860029995</v>
      </c>
      <c r="BQ16" s="54">
        <v>74186534</v>
      </c>
      <c r="BR16" s="54">
        <v>6203293</v>
      </c>
      <c r="BS16" s="34" t="s">
        <v>13776</v>
      </c>
      <c r="BT16" s="34">
        <v>44067</v>
      </c>
      <c r="BU16" s="34">
        <v>44117</v>
      </c>
      <c r="BV16" s="54" t="s">
        <v>13775</v>
      </c>
      <c r="BZ16">
        <v>13511521</v>
      </c>
      <c r="CA16">
        <v>9087726</v>
      </c>
      <c r="CB16" s="1">
        <v>45030</v>
      </c>
      <c r="CC16" s="1">
        <v>45032</v>
      </c>
    </row>
    <row r="17" spans="3:81" x14ac:dyDescent="0.3">
      <c r="C17" s="22" t="s">
        <v>10196</v>
      </c>
      <c r="D17" s="28">
        <v>1098785853</v>
      </c>
      <c r="E17" s="28">
        <v>9089324</v>
      </c>
      <c r="F17" s="76">
        <v>45035</v>
      </c>
      <c r="G17" s="80" t="str">
        <f>VLOOKUP(report_masivo[[#This Row],[INCAPACIDAD]],D2243:M2320,3,0)</f>
        <v>PAGADA</v>
      </c>
      <c r="H17" s="77"/>
      <c r="I17" s="23"/>
      <c r="J17" s="23"/>
      <c r="K17" s="46" t="str">
        <f>VLOOKUP(report_masivo[[#This Row],[INCAPACIDAD]],D2243:M2320,4,0)</f>
        <v>BANCO DE LA REPUBLICA</v>
      </c>
      <c r="L17" s="46" t="str">
        <f>VLOOKUP(report_masivo[[#This Row],[INCAPACIDAD]],D2243:M2320,5,0)</f>
        <v>DTN</v>
      </c>
      <c r="M17" s="46" t="str">
        <f>VLOOKUP(report_masivo[[#This Row],[INCAPACIDAD]],D2243:M2320,6,0)</f>
        <v>610115**</v>
      </c>
      <c r="N17" s="49">
        <f>VLOOKUP(report_masivo[[#This Row],[INCAPACIDAD]],D2243:M2320,7,0)</f>
        <v>2737202</v>
      </c>
      <c r="O17" s="47">
        <f>VLOOKUP(report_masivo[[#This Row],[INCAPACIDAD]],D2243:M2320,8,0)</f>
        <v>45093</v>
      </c>
      <c r="R17">
        <v>952367544059</v>
      </c>
      <c r="S17" t="s">
        <v>10196</v>
      </c>
      <c r="T17">
        <v>1436917</v>
      </c>
      <c r="U17">
        <v>44175</v>
      </c>
      <c r="V17" s="3">
        <v>800116217</v>
      </c>
      <c r="W17">
        <v>1124851931</v>
      </c>
      <c r="X17">
        <v>6371785</v>
      </c>
      <c r="Y17" s="1" t="s">
        <v>13776</v>
      </c>
      <c r="Z17" s="1">
        <v>44136</v>
      </c>
      <c r="AA17" s="1">
        <v>44194</v>
      </c>
      <c r="AB17" t="s">
        <v>14012</v>
      </c>
      <c r="AD17">
        <v>420871244011</v>
      </c>
      <c r="AE17" t="s">
        <v>10196</v>
      </c>
      <c r="AF17">
        <v>1373239</v>
      </c>
      <c r="AG17" s="1">
        <v>44062</v>
      </c>
      <c r="AH17">
        <v>860029995</v>
      </c>
      <c r="AI17">
        <v>4208712</v>
      </c>
      <c r="AJ17">
        <v>6191618</v>
      </c>
      <c r="AK17" t="s">
        <v>13776</v>
      </c>
      <c r="AL17" s="1">
        <v>44011</v>
      </c>
      <c r="AM17">
        <v>1</v>
      </c>
      <c r="AN17">
        <v>62928</v>
      </c>
      <c r="AO17">
        <v>860029995</v>
      </c>
      <c r="AP17" t="s">
        <v>13996</v>
      </c>
      <c r="AQ17" t="s">
        <v>14109</v>
      </c>
      <c r="AR17" t="s">
        <v>13923</v>
      </c>
      <c r="AS17" s="1">
        <v>44092</v>
      </c>
      <c r="AT17" t="s">
        <v>13922</v>
      </c>
      <c r="AW17">
        <v>112847910143487</v>
      </c>
      <c r="AX17">
        <v>1128479101</v>
      </c>
      <c r="AY17">
        <v>4884765</v>
      </c>
      <c r="AZ17" s="1">
        <v>43487</v>
      </c>
      <c r="BA17" t="s">
        <v>14000</v>
      </c>
      <c r="BB17" t="s">
        <v>13727</v>
      </c>
      <c r="BC17" t="s">
        <v>44</v>
      </c>
      <c r="BD17" t="s">
        <v>44</v>
      </c>
      <c r="BG17" s="1"/>
      <c r="BK17">
        <f t="shared" si="0"/>
        <v>1</v>
      </c>
      <c r="BL17" s="54">
        <v>105366551244075</v>
      </c>
      <c r="BM17" s="54"/>
      <c r="BN17" s="54">
        <v>1396889</v>
      </c>
      <c r="BO17" s="54">
        <v>44105</v>
      </c>
      <c r="BP17" s="56">
        <v>860029995</v>
      </c>
      <c r="BQ17" s="54">
        <v>1053665512</v>
      </c>
      <c r="BR17" s="54">
        <v>6262156</v>
      </c>
      <c r="BS17" s="34" t="s">
        <v>13776</v>
      </c>
      <c r="BT17" s="34">
        <v>44075</v>
      </c>
      <c r="BU17" s="34">
        <v>44127</v>
      </c>
      <c r="BV17" s="54" t="s">
        <v>13775</v>
      </c>
      <c r="BZ17">
        <v>5291208</v>
      </c>
      <c r="CA17">
        <v>9019526</v>
      </c>
      <c r="CB17" s="1">
        <v>45030</v>
      </c>
      <c r="CC17" s="1">
        <v>45043</v>
      </c>
    </row>
    <row r="18" spans="3:81" x14ac:dyDescent="0.3">
      <c r="C18" s="22"/>
      <c r="D18" s="28"/>
      <c r="E18" s="28"/>
      <c r="F18" s="76"/>
      <c r="G18" s="80" t="e">
        <f>VLOOKUP(report_masivo[[#This Row],[INCAPACIDAD]],D2244:M2321,3,0)</f>
        <v>#N/A</v>
      </c>
      <c r="H18" s="22"/>
      <c r="I18" s="23"/>
      <c r="J18" s="23"/>
      <c r="K18" s="46" t="e">
        <f>VLOOKUP(report_masivo[[#This Row],[INCAPACIDAD]],D2244:M2321,4,0)</f>
        <v>#N/A</v>
      </c>
      <c r="L18" s="46" t="e">
        <f>VLOOKUP(report_masivo[[#This Row],[INCAPACIDAD]],D2244:M2321,5,0)</f>
        <v>#N/A</v>
      </c>
      <c r="M18" s="46" t="e">
        <f>VLOOKUP(report_masivo[[#This Row],[INCAPACIDAD]],D2244:M2321,6,0)</f>
        <v>#N/A</v>
      </c>
      <c r="N18" s="49" t="e">
        <f>VLOOKUP(report_masivo[[#This Row],[INCAPACIDAD]],D2244:M2321,7,0)</f>
        <v>#N/A</v>
      </c>
      <c r="O18" s="47" t="e">
        <f>VLOOKUP(report_masivo[[#This Row],[INCAPACIDAD]],D2244:M2321,8,0)</f>
        <v>#N/A</v>
      </c>
      <c r="R18">
        <v>104884701244059</v>
      </c>
      <c r="S18" t="s">
        <v>10196</v>
      </c>
      <c r="T18">
        <v>1448300</v>
      </c>
      <c r="U18">
        <v>44200</v>
      </c>
      <c r="V18" s="3">
        <v>800116217</v>
      </c>
      <c r="W18">
        <v>1124851931</v>
      </c>
      <c r="X18">
        <v>6472136</v>
      </c>
      <c r="Y18" s="1" t="s">
        <v>13776</v>
      </c>
      <c r="Z18" s="1">
        <v>44166</v>
      </c>
      <c r="AA18" s="1">
        <v>44222</v>
      </c>
      <c r="AB18" t="s">
        <v>14012</v>
      </c>
      <c r="AD18">
        <v>428870444012</v>
      </c>
      <c r="AE18" t="s">
        <v>10196</v>
      </c>
      <c r="AF18">
        <v>1373239</v>
      </c>
      <c r="AG18" s="1">
        <v>44062</v>
      </c>
      <c r="AH18">
        <v>860029995</v>
      </c>
      <c r="AI18">
        <v>4288704</v>
      </c>
      <c r="AJ18">
        <v>6191627</v>
      </c>
      <c r="AK18" t="s">
        <v>13776</v>
      </c>
      <c r="AL18" s="1">
        <v>44012</v>
      </c>
      <c r="AM18">
        <v>19</v>
      </c>
      <c r="AN18">
        <v>1528678</v>
      </c>
      <c r="AO18">
        <v>860029995</v>
      </c>
      <c r="AP18" t="s">
        <v>13996</v>
      </c>
      <c r="AQ18" t="s">
        <v>14109</v>
      </c>
      <c r="AR18" t="s">
        <v>13923</v>
      </c>
      <c r="AS18" s="1">
        <v>44092</v>
      </c>
      <c r="AT18" t="s">
        <v>13922</v>
      </c>
      <c r="AW18">
        <v>6577681643487</v>
      </c>
      <c r="AX18">
        <v>65776816</v>
      </c>
      <c r="AY18">
        <v>4885646</v>
      </c>
      <c r="AZ18" s="1">
        <v>43487</v>
      </c>
      <c r="BA18" t="s">
        <v>14001</v>
      </c>
      <c r="BB18" t="s">
        <v>13999</v>
      </c>
      <c r="BC18" t="s">
        <v>44</v>
      </c>
      <c r="BD18" t="s">
        <v>44</v>
      </c>
      <c r="BG18" s="1"/>
      <c r="BK18">
        <f t="shared" si="0"/>
        <v>1</v>
      </c>
      <c r="BL18" s="54">
        <v>105240958944076</v>
      </c>
      <c r="BM18" s="54"/>
      <c r="BN18" s="54">
        <v>1399359</v>
      </c>
      <c r="BO18" s="54">
        <v>44110</v>
      </c>
      <c r="BP18" s="56">
        <v>860029995</v>
      </c>
      <c r="BQ18" s="54">
        <v>1052409589</v>
      </c>
      <c r="BR18" s="54">
        <v>6222114</v>
      </c>
      <c r="BS18" s="34" t="s">
        <v>13776</v>
      </c>
      <c r="BT18" s="34">
        <v>44076</v>
      </c>
      <c r="BU18" s="34">
        <v>44130</v>
      </c>
      <c r="BV18" s="54" t="s">
        <v>13775</v>
      </c>
      <c r="BZ18">
        <v>1101200646</v>
      </c>
      <c r="CA18">
        <v>9086785</v>
      </c>
      <c r="CB18" s="1">
        <v>45030</v>
      </c>
      <c r="CC18" s="1">
        <v>45036</v>
      </c>
    </row>
    <row r="19" spans="3:81" x14ac:dyDescent="0.3">
      <c r="C19" s="22"/>
      <c r="D19" s="28"/>
      <c r="E19" s="28"/>
      <c r="F19" s="76"/>
      <c r="G19" s="80" t="e">
        <f>VLOOKUP(report_masivo[[#This Row],[INCAPACIDAD]],D2245:M2322,3,0)</f>
        <v>#N/A</v>
      </c>
      <c r="H19" s="22"/>
      <c r="I19" s="23"/>
      <c r="J19" s="22"/>
      <c r="K19" s="46" t="e">
        <f>VLOOKUP(report_masivo[[#This Row],[INCAPACIDAD]],D2245:M2322,4,0)</f>
        <v>#N/A</v>
      </c>
      <c r="L19" s="46" t="e">
        <f>VLOOKUP(report_masivo[[#This Row],[INCAPACIDAD]],D2245:M2322,5,0)</f>
        <v>#N/A</v>
      </c>
      <c r="M19" s="46" t="e">
        <f>VLOOKUP(report_masivo[[#This Row],[INCAPACIDAD]],D2245:M2322,6,0)</f>
        <v>#N/A</v>
      </c>
      <c r="N19" s="49" t="e">
        <f>VLOOKUP(report_masivo[[#This Row],[INCAPACIDAD]],D2245:M2322,7,0)</f>
        <v>#N/A</v>
      </c>
      <c r="O19" s="47" t="e">
        <f>VLOOKUP(report_masivo[[#This Row],[INCAPACIDAD]],D2245:M2322,8,0)</f>
        <v>#N/A</v>
      </c>
      <c r="R19">
        <v>939764244066</v>
      </c>
      <c r="S19" t="s">
        <v>10196</v>
      </c>
      <c r="T19">
        <v>1474115</v>
      </c>
      <c r="U19">
        <v>44242</v>
      </c>
      <c r="V19" s="3">
        <v>800116217</v>
      </c>
      <c r="W19">
        <v>1098677107</v>
      </c>
      <c r="X19">
        <v>6376976</v>
      </c>
      <c r="Y19" s="1" t="s">
        <v>13776</v>
      </c>
      <c r="Z19" s="1">
        <v>44132</v>
      </c>
      <c r="AA19" s="1">
        <v>44243</v>
      </c>
      <c r="AB19" t="s">
        <v>14127</v>
      </c>
      <c r="AD19">
        <v>7434467444017</v>
      </c>
      <c r="AE19" t="s">
        <v>10196</v>
      </c>
      <c r="AF19">
        <v>1373239</v>
      </c>
      <c r="AG19" s="1">
        <v>44062</v>
      </c>
      <c r="AH19">
        <v>860029995</v>
      </c>
      <c r="AI19">
        <v>74344674</v>
      </c>
      <c r="AJ19">
        <v>6193068</v>
      </c>
      <c r="AK19" t="s">
        <v>13776</v>
      </c>
      <c r="AL19" s="1">
        <v>44017</v>
      </c>
      <c r="AM19">
        <v>8</v>
      </c>
      <c r="AN19">
        <v>697446</v>
      </c>
      <c r="AO19">
        <v>860029995</v>
      </c>
      <c r="AP19" t="s">
        <v>13996</v>
      </c>
      <c r="AQ19" t="s">
        <v>14109</v>
      </c>
      <c r="AR19" t="s">
        <v>13923</v>
      </c>
      <c r="AS19" s="1">
        <v>44092</v>
      </c>
      <c r="AT19" t="s">
        <v>13922</v>
      </c>
      <c r="AW19">
        <v>6577681643490</v>
      </c>
      <c r="AX19">
        <v>65776816</v>
      </c>
      <c r="AY19">
        <v>4893898</v>
      </c>
      <c r="AZ19" s="1">
        <v>43490</v>
      </c>
      <c r="BA19" t="s">
        <v>13998</v>
      </c>
      <c r="BB19" t="s">
        <v>13999</v>
      </c>
      <c r="BC19" t="s">
        <v>44</v>
      </c>
      <c r="BD19" t="s">
        <v>44</v>
      </c>
      <c r="BG19" s="1"/>
      <c r="BK19">
        <f t="shared" si="0"/>
        <v>1</v>
      </c>
      <c r="BL19" s="54">
        <v>105758248344082</v>
      </c>
      <c r="BM19" s="54"/>
      <c r="BN19" s="54">
        <v>1400772</v>
      </c>
      <c r="BO19" s="54">
        <v>44112</v>
      </c>
      <c r="BP19" s="56">
        <v>860029995</v>
      </c>
      <c r="BQ19" s="54">
        <v>1057582483</v>
      </c>
      <c r="BR19" s="54">
        <v>6251505</v>
      </c>
      <c r="BS19" s="34" t="s">
        <v>13776</v>
      </c>
      <c r="BT19" s="34">
        <v>44082</v>
      </c>
      <c r="BU19" s="34">
        <v>44133</v>
      </c>
      <c r="BV19" s="54" t="s">
        <v>14010</v>
      </c>
      <c r="BZ19">
        <v>1003865046</v>
      </c>
      <c r="CA19">
        <v>9162364</v>
      </c>
      <c r="CB19" s="1">
        <v>45031</v>
      </c>
      <c r="CC19" s="1">
        <v>45033</v>
      </c>
    </row>
    <row r="20" spans="3:81" x14ac:dyDescent="0.3">
      <c r="C20" s="22"/>
      <c r="D20" s="28"/>
      <c r="E20" s="28"/>
      <c r="F20" s="76"/>
      <c r="G20" s="80" t="e">
        <f>VLOOKUP(report_masivo[[#This Row],[INCAPACIDAD]],D2246:M2323,3,0)</f>
        <v>#N/A</v>
      </c>
      <c r="H20" s="22"/>
      <c r="I20" s="23"/>
      <c r="J20" s="22"/>
      <c r="K20" s="46" t="e">
        <f>VLOOKUP(report_masivo[[#This Row],[INCAPACIDAD]],D2246:M2323,4,0)</f>
        <v>#N/A</v>
      </c>
      <c r="L20" s="46" t="e">
        <f>VLOOKUP(report_masivo[[#This Row],[INCAPACIDAD]],D2246:M2323,5,0)</f>
        <v>#N/A</v>
      </c>
      <c r="M20" s="46" t="e">
        <f>VLOOKUP(report_masivo[[#This Row],[INCAPACIDAD]],D2246:M2323,6,0)</f>
        <v>#N/A</v>
      </c>
      <c r="N20" s="49" t="e">
        <f>VLOOKUP(report_masivo[[#This Row],[INCAPACIDAD]],D2246:M2323,7,0)</f>
        <v>#N/A</v>
      </c>
      <c r="O20" s="47" t="e">
        <f>VLOOKUP(report_masivo[[#This Row],[INCAPACIDAD]],D2246:M2323,8,0)</f>
        <v>#N/A</v>
      </c>
      <c r="R20">
        <v>7418653444067</v>
      </c>
      <c r="S20" t="s">
        <v>10196</v>
      </c>
      <c r="T20">
        <v>1475238</v>
      </c>
      <c r="U20">
        <v>44243</v>
      </c>
      <c r="V20" s="3">
        <v>800116217</v>
      </c>
      <c r="W20">
        <v>1124851931</v>
      </c>
      <c r="X20">
        <v>6502989</v>
      </c>
      <c r="Y20" s="1" t="s">
        <v>13776</v>
      </c>
      <c r="Z20" s="1">
        <v>44196</v>
      </c>
      <c r="AA20" s="1">
        <v>44265</v>
      </c>
      <c r="AB20" t="s">
        <v>14014</v>
      </c>
      <c r="AD20">
        <v>105366500844015</v>
      </c>
      <c r="AE20" t="s">
        <v>10196</v>
      </c>
      <c r="AF20">
        <v>1373239</v>
      </c>
      <c r="AG20" s="1">
        <v>44062</v>
      </c>
      <c r="AH20">
        <v>860029995</v>
      </c>
      <c r="AI20">
        <v>1053665008</v>
      </c>
      <c r="AJ20">
        <v>6193108</v>
      </c>
      <c r="AK20" t="s">
        <v>13776</v>
      </c>
      <c r="AL20" s="1">
        <v>44015</v>
      </c>
      <c r="AM20">
        <v>1</v>
      </c>
      <c r="AN20">
        <v>79105</v>
      </c>
      <c r="AO20">
        <v>860029995</v>
      </c>
      <c r="AP20" t="s">
        <v>13996</v>
      </c>
      <c r="AQ20" t="s">
        <v>14109</v>
      </c>
      <c r="AR20" t="s">
        <v>13923</v>
      </c>
      <c r="AS20" s="1">
        <v>44092</v>
      </c>
      <c r="AT20" t="s">
        <v>13922</v>
      </c>
      <c r="AW20">
        <v>6039430643491</v>
      </c>
      <c r="AX20">
        <v>60394306</v>
      </c>
      <c r="AY20">
        <v>4907321</v>
      </c>
      <c r="AZ20" s="1">
        <v>43491</v>
      </c>
      <c r="BA20" t="s">
        <v>13995</v>
      </c>
      <c r="BB20" t="s">
        <v>44</v>
      </c>
      <c r="BC20" t="s">
        <v>13996</v>
      </c>
      <c r="BD20" t="s">
        <v>13997</v>
      </c>
      <c r="BE20">
        <v>4000178071</v>
      </c>
      <c r="BF20">
        <v>11514304</v>
      </c>
      <c r="BG20" s="1">
        <v>43580</v>
      </c>
      <c r="BK20">
        <f t="shared" si="0"/>
        <v>1</v>
      </c>
      <c r="BL20" s="54">
        <v>7432621544097</v>
      </c>
      <c r="BM20" s="54"/>
      <c r="BN20" s="54">
        <v>1410858</v>
      </c>
      <c r="BO20" s="54">
        <v>44130</v>
      </c>
      <c r="BP20" s="56">
        <v>860029995</v>
      </c>
      <c r="BQ20" s="54">
        <v>74326215</v>
      </c>
      <c r="BR20" s="54">
        <v>6265929</v>
      </c>
      <c r="BS20" s="34" t="s">
        <v>13776</v>
      </c>
      <c r="BT20" s="34">
        <v>44097</v>
      </c>
      <c r="BU20" s="34">
        <v>44146</v>
      </c>
      <c r="BV20" s="54" t="s">
        <v>13775</v>
      </c>
      <c r="BZ20">
        <v>94475798</v>
      </c>
      <c r="CA20">
        <v>9095832</v>
      </c>
      <c r="CB20" s="1">
        <v>45032</v>
      </c>
      <c r="CC20" s="1">
        <v>45061</v>
      </c>
    </row>
    <row r="21" spans="3:81" x14ac:dyDescent="0.3">
      <c r="C21" s="22"/>
      <c r="D21" s="28"/>
      <c r="E21" s="28"/>
      <c r="F21" s="76"/>
      <c r="G21" s="80" t="e">
        <f>VLOOKUP(report_masivo[[#This Row],[INCAPACIDAD]],D2247:M2324,3,0)</f>
        <v>#N/A</v>
      </c>
      <c r="H21" s="22"/>
      <c r="I21" s="23"/>
      <c r="J21" s="23"/>
      <c r="K21" s="46" t="e">
        <f>VLOOKUP(report_masivo[[#This Row],[INCAPACIDAD]],D2247:M2324,4,0)</f>
        <v>#N/A</v>
      </c>
      <c r="L21" s="46" t="e">
        <f>VLOOKUP(report_masivo[[#This Row],[INCAPACIDAD]],D2247:M2324,5,0)</f>
        <v>#N/A</v>
      </c>
      <c r="M21" s="46" t="e">
        <f>VLOOKUP(report_masivo[[#This Row],[INCAPACIDAD]],D2247:M2324,6,0)</f>
        <v>#N/A</v>
      </c>
      <c r="N21" s="49" t="e">
        <f>VLOOKUP(report_masivo[[#This Row],[INCAPACIDAD]],D2247:M2324,7,0)</f>
        <v>#N/A</v>
      </c>
      <c r="O21" s="47" t="e">
        <f>VLOOKUP(report_masivo[[#This Row],[INCAPACIDAD]],D2247:M2324,8,0)</f>
        <v>#N/A</v>
      </c>
      <c r="R21">
        <v>105366551244075</v>
      </c>
      <c r="S21" t="s">
        <v>10196</v>
      </c>
      <c r="T21">
        <v>1487847</v>
      </c>
      <c r="U21">
        <v>44263</v>
      </c>
      <c r="V21" s="3">
        <v>800116217</v>
      </c>
      <c r="W21">
        <v>1069712336</v>
      </c>
      <c r="X21">
        <v>6580550</v>
      </c>
      <c r="Y21" s="1" t="s">
        <v>13776</v>
      </c>
      <c r="Z21" s="1">
        <v>44219</v>
      </c>
      <c r="AA21" s="1">
        <v>44284</v>
      </c>
      <c r="AB21" t="s">
        <v>14010</v>
      </c>
      <c r="AD21">
        <v>417891444007</v>
      </c>
      <c r="AE21" t="s">
        <v>10196</v>
      </c>
      <c r="AF21">
        <v>1373239</v>
      </c>
      <c r="AG21" s="1">
        <v>44062</v>
      </c>
      <c r="AH21">
        <v>860029995</v>
      </c>
      <c r="AI21">
        <v>4178914</v>
      </c>
      <c r="AJ21">
        <v>6193143</v>
      </c>
      <c r="AK21" t="s">
        <v>13776</v>
      </c>
      <c r="AL21" s="1">
        <v>44007</v>
      </c>
      <c r="AM21">
        <v>9</v>
      </c>
      <c r="AN21">
        <v>678719</v>
      </c>
      <c r="AO21">
        <v>860029995</v>
      </c>
      <c r="AP21" t="s">
        <v>13996</v>
      </c>
      <c r="AQ21" t="s">
        <v>14109</v>
      </c>
      <c r="AR21" t="s">
        <v>13923</v>
      </c>
      <c r="AS21" s="1">
        <v>44092</v>
      </c>
      <c r="AT21" t="s">
        <v>13922</v>
      </c>
      <c r="AW21">
        <v>3935152643493</v>
      </c>
      <c r="AX21">
        <v>39351526</v>
      </c>
      <c r="AY21">
        <v>4898131</v>
      </c>
      <c r="AZ21" s="1">
        <v>43493</v>
      </c>
      <c r="BA21" t="s">
        <v>13995</v>
      </c>
      <c r="BB21" t="s">
        <v>44</v>
      </c>
      <c r="BC21" t="s">
        <v>13996</v>
      </c>
      <c r="BD21" t="s">
        <v>13997</v>
      </c>
      <c r="BE21">
        <v>4000178071</v>
      </c>
      <c r="BF21">
        <v>46260</v>
      </c>
      <c r="BG21" s="1">
        <v>43686</v>
      </c>
      <c r="BK21">
        <f t="shared" si="0"/>
        <v>1</v>
      </c>
      <c r="BL21" s="54">
        <v>7418628544106</v>
      </c>
      <c r="BM21" s="54"/>
      <c r="BN21" s="54">
        <v>1414648</v>
      </c>
      <c r="BO21" s="54">
        <v>44138</v>
      </c>
      <c r="BP21" s="56">
        <v>860029995</v>
      </c>
      <c r="BQ21" s="54">
        <v>74186285</v>
      </c>
      <c r="BR21" s="54">
        <v>6289005</v>
      </c>
      <c r="BS21" s="34" t="s">
        <v>13776</v>
      </c>
      <c r="BT21" s="34">
        <v>44106</v>
      </c>
      <c r="BU21" s="34">
        <v>44155</v>
      </c>
      <c r="BV21" s="54" t="s">
        <v>13987</v>
      </c>
      <c r="BZ21">
        <v>1101202792</v>
      </c>
      <c r="CA21">
        <v>9177362</v>
      </c>
      <c r="CB21" s="1">
        <v>45033</v>
      </c>
      <c r="CC21" s="1">
        <v>45047</v>
      </c>
    </row>
    <row r="22" spans="3:81" x14ac:dyDescent="0.3">
      <c r="C22" s="22"/>
      <c r="D22" s="28"/>
      <c r="E22" s="28"/>
      <c r="F22" s="76"/>
      <c r="G22" s="80" t="e">
        <f>VLOOKUP(report_masivo[[#This Row],[INCAPACIDAD]],D2248:M2325,3,0)</f>
        <v>#N/A</v>
      </c>
      <c r="H22" s="22"/>
      <c r="I22" s="23"/>
      <c r="J22" s="23"/>
      <c r="K22" s="46" t="e">
        <f>VLOOKUP(report_masivo[[#This Row],[INCAPACIDAD]],D2248:M2325,4,0)</f>
        <v>#N/A</v>
      </c>
      <c r="L22" s="46" t="e">
        <f>VLOOKUP(report_masivo[[#This Row],[INCAPACIDAD]],D2248:M2325,5,0)</f>
        <v>#N/A</v>
      </c>
      <c r="M22" s="46" t="e">
        <f>VLOOKUP(report_masivo[[#This Row],[INCAPACIDAD]],D2248:M2325,6,0)</f>
        <v>#N/A</v>
      </c>
      <c r="N22" s="49" t="e">
        <f>VLOOKUP(report_masivo[[#This Row],[INCAPACIDAD]],D2248:M2325,7,0)</f>
        <v>#N/A</v>
      </c>
      <c r="O22" s="47" t="e">
        <f>VLOOKUP(report_masivo[[#This Row],[INCAPACIDAD]],D2248:M2325,8,0)</f>
        <v>#N/A</v>
      </c>
      <c r="R22">
        <v>105240958944076</v>
      </c>
      <c r="S22" t="s">
        <v>10196</v>
      </c>
      <c r="T22">
        <v>1492703</v>
      </c>
      <c r="U22">
        <v>44271</v>
      </c>
      <c r="V22" s="3">
        <v>800116217</v>
      </c>
      <c r="W22">
        <v>1069712336</v>
      </c>
      <c r="X22">
        <v>6631677</v>
      </c>
      <c r="Y22" s="1" t="s">
        <v>13776</v>
      </c>
      <c r="Z22" s="1">
        <v>44240</v>
      </c>
      <c r="AA22" s="1">
        <v>44295</v>
      </c>
      <c r="AB22" t="s">
        <v>14010</v>
      </c>
      <c r="AD22">
        <v>427762044035</v>
      </c>
      <c r="AE22" t="s">
        <v>10196</v>
      </c>
      <c r="AF22">
        <v>1378985</v>
      </c>
      <c r="AG22" s="1">
        <v>44072</v>
      </c>
      <c r="AH22">
        <v>860029995</v>
      </c>
      <c r="AI22">
        <v>4277620</v>
      </c>
      <c r="AJ22">
        <v>6137362</v>
      </c>
      <c r="AK22" t="s">
        <v>13776</v>
      </c>
      <c r="AL22" s="1">
        <v>44035</v>
      </c>
      <c r="AM22">
        <v>3</v>
      </c>
      <c r="AN22">
        <v>186751</v>
      </c>
      <c r="AO22">
        <v>860029995</v>
      </c>
      <c r="AP22" t="s">
        <v>13996</v>
      </c>
      <c r="AQ22" t="s">
        <v>14110</v>
      </c>
      <c r="AR22" t="s">
        <v>13997</v>
      </c>
      <c r="AS22" s="1">
        <v>44092</v>
      </c>
      <c r="AT22" t="s">
        <v>13922</v>
      </c>
      <c r="AW22">
        <v>103114108943493</v>
      </c>
      <c r="AX22">
        <v>1031141089</v>
      </c>
      <c r="AY22">
        <v>4898852</v>
      </c>
      <c r="AZ22" s="1">
        <v>43493</v>
      </c>
      <c r="BA22" t="s">
        <v>13998</v>
      </c>
      <c r="BB22" t="s">
        <v>13999</v>
      </c>
      <c r="BC22" t="s">
        <v>44</v>
      </c>
      <c r="BD22" t="s">
        <v>44</v>
      </c>
      <c r="BG22" s="1"/>
      <c r="BK22">
        <f t="shared" si="0"/>
        <v>1</v>
      </c>
      <c r="BL22" s="54">
        <v>412277044111</v>
      </c>
      <c r="BM22" s="54"/>
      <c r="BN22" s="54">
        <v>1417145</v>
      </c>
      <c r="BO22" s="54">
        <v>44141</v>
      </c>
      <c r="BP22" s="56">
        <v>860029995</v>
      </c>
      <c r="BQ22" s="54">
        <v>4122770</v>
      </c>
      <c r="BR22" s="54">
        <v>6301024</v>
      </c>
      <c r="BS22" s="34" t="s">
        <v>13776</v>
      </c>
      <c r="BT22" s="34">
        <v>44111</v>
      </c>
      <c r="BU22" s="34">
        <v>44161</v>
      </c>
      <c r="BV22" s="54" t="s">
        <v>13775</v>
      </c>
    </row>
    <row r="23" spans="3:81" x14ac:dyDescent="0.3">
      <c r="C23" s="22"/>
      <c r="D23" s="28"/>
      <c r="E23" s="28"/>
      <c r="F23" s="76"/>
      <c r="G23" s="80" t="e">
        <f>VLOOKUP(report_masivo[[#This Row],[INCAPACIDAD]],D2249:M2326,3,0)</f>
        <v>#N/A</v>
      </c>
      <c r="H23" s="22"/>
      <c r="I23" s="23"/>
      <c r="J23" s="23"/>
      <c r="K23" s="46" t="e">
        <f>VLOOKUP(report_masivo[[#This Row],[INCAPACIDAD]],D2249:M2326,4,0)</f>
        <v>#N/A</v>
      </c>
      <c r="L23" s="46" t="e">
        <f>VLOOKUP(report_masivo[[#This Row],[INCAPACIDAD]],D2249:M2326,5,0)</f>
        <v>#N/A</v>
      </c>
      <c r="M23" s="46" t="e">
        <f>VLOOKUP(report_masivo[[#This Row],[INCAPACIDAD]],D2249:M2326,6,0)</f>
        <v>#N/A</v>
      </c>
      <c r="N23" s="49" t="e">
        <f>VLOOKUP(report_masivo[[#This Row],[INCAPACIDAD]],D2249:M2326,7,0)</f>
        <v>#N/A</v>
      </c>
      <c r="O23" s="47" t="e">
        <f>VLOOKUP(report_masivo[[#This Row],[INCAPACIDAD]],D2249:M2326,8,0)</f>
        <v>#N/A</v>
      </c>
      <c r="R23">
        <v>105758248344082</v>
      </c>
      <c r="S23" t="s">
        <v>10196</v>
      </c>
      <c r="T23">
        <v>1496268</v>
      </c>
      <c r="U23">
        <v>44278</v>
      </c>
      <c r="V23" s="3">
        <v>800116217</v>
      </c>
      <c r="W23">
        <v>1094915802</v>
      </c>
      <c r="X23">
        <v>6691981</v>
      </c>
      <c r="Y23" s="1" t="s">
        <v>13776</v>
      </c>
      <c r="Z23" s="1">
        <v>44246</v>
      </c>
      <c r="AA23" s="1">
        <v>44302</v>
      </c>
      <c r="AB23" t="s">
        <v>14010</v>
      </c>
      <c r="AD23">
        <v>717604744036</v>
      </c>
      <c r="AE23" t="s">
        <v>10196</v>
      </c>
      <c r="AF23">
        <v>1378985</v>
      </c>
      <c r="AG23" s="1">
        <v>44072</v>
      </c>
      <c r="AH23">
        <v>860029995</v>
      </c>
      <c r="AI23">
        <v>7176047</v>
      </c>
      <c r="AJ23">
        <v>6139502</v>
      </c>
      <c r="AK23" t="s">
        <v>13776</v>
      </c>
      <c r="AL23" s="1">
        <v>44036</v>
      </c>
      <c r="AM23">
        <v>1</v>
      </c>
      <c r="AN23">
        <v>71954</v>
      </c>
      <c r="AO23">
        <v>860029995</v>
      </c>
      <c r="AP23" t="s">
        <v>13996</v>
      </c>
      <c r="AQ23" t="s">
        <v>14110</v>
      </c>
      <c r="AR23" t="s">
        <v>13997</v>
      </c>
      <c r="AS23" s="1">
        <v>44092</v>
      </c>
      <c r="AT23" t="s">
        <v>13922</v>
      </c>
      <c r="AW23">
        <v>112485193143493</v>
      </c>
      <c r="AX23">
        <v>1124851931</v>
      </c>
      <c r="AY23">
        <v>4900325</v>
      </c>
      <c r="AZ23" s="1">
        <v>43493</v>
      </c>
      <c r="BA23" t="s">
        <v>13995</v>
      </c>
      <c r="BB23" t="s">
        <v>44</v>
      </c>
      <c r="BC23" t="s">
        <v>13996</v>
      </c>
      <c r="BD23" t="s">
        <v>13997</v>
      </c>
      <c r="BE23">
        <v>4000178071</v>
      </c>
      <c r="BF23">
        <v>193227</v>
      </c>
      <c r="BG23" s="1">
        <v>43686</v>
      </c>
      <c r="BK23">
        <f t="shared" si="0"/>
        <v>1</v>
      </c>
      <c r="BL23" s="54">
        <v>105358649244059</v>
      </c>
      <c r="BM23" s="54"/>
      <c r="BN23" s="54">
        <v>1435934</v>
      </c>
      <c r="BO23" s="34">
        <v>44174</v>
      </c>
      <c r="BP23" s="56">
        <v>860029995</v>
      </c>
      <c r="BQ23" s="54">
        <v>1053586492</v>
      </c>
      <c r="BR23" s="54">
        <v>6438363</v>
      </c>
      <c r="BS23" s="34" t="s">
        <v>13776</v>
      </c>
      <c r="BT23" s="34">
        <v>44059</v>
      </c>
      <c r="BU23" s="34">
        <v>44190</v>
      </c>
      <c r="BV23" s="54" t="s">
        <v>14111</v>
      </c>
    </row>
    <row r="24" spans="3:81" x14ac:dyDescent="0.3">
      <c r="C24" s="22"/>
      <c r="D24" s="28"/>
      <c r="E24" s="28"/>
      <c r="F24" s="76"/>
      <c r="G24" s="80" t="e">
        <f>VLOOKUP(report_masivo[[#This Row],[INCAPACIDAD]],D2250:M2327,3,0)</f>
        <v>#N/A</v>
      </c>
      <c r="H24" s="22"/>
      <c r="I24" s="23"/>
      <c r="J24" s="23"/>
      <c r="K24" s="46" t="e">
        <f>VLOOKUP(report_masivo[[#This Row],[INCAPACIDAD]],D2250:M2327,4,0)</f>
        <v>#N/A</v>
      </c>
      <c r="L24" s="46" t="e">
        <f>VLOOKUP(report_masivo[[#This Row],[INCAPACIDAD]],D2250:M2327,5,0)</f>
        <v>#N/A</v>
      </c>
      <c r="M24" s="46" t="e">
        <f>VLOOKUP(report_masivo[[#This Row],[INCAPACIDAD]],D2250:M2327,6,0)</f>
        <v>#N/A</v>
      </c>
      <c r="N24" s="49" t="e">
        <f>VLOOKUP(report_masivo[[#This Row],[INCAPACIDAD]],D2250:M2327,7,0)</f>
        <v>#N/A</v>
      </c>
      <c r="O24" s="47" t="e">
        <f>VLOOKUP(report_masivo[[#This Row],[INCAPACIDAD]],D2250:M2327,8,0)</f>
        <v>#N/A</v>
      </c>
      <c r="R24">
        <v>7432621544097</v>
      </c>
      <c r="S24" t="s">
        <v>10196</v>
      </c>
      <c r="T24">
        <v>1539755</v>
      </c>
      <c r="U24">
        <v>44349</v>
      </c>
      <c r="V24" s="3">
        <v>800116217</v>
      </c>
      <c r="W24">
        <v>1192773228</v>
      </c>
      <c r="X24">
        <v>6791901</v>
      </c>
      <c r="Y24" s="1" t="s">
        <v>13776</v>
      </c>
      <c r="Z24" s="1">
        <v>44315</v>
      </c>
      <c r="AA24" s="1">
        <v>44363</v>
      </c>
      <c r="AB24" t="s">
        <v>13775</v>
      </c>
      <c r="AD24">
        <v>717604744039</v>
      </c>
      <c r="AE24" t="s">
        <v>10196</v>
      </c>
      <c r="AF24">
        <v>1378985</v>
      </c>
      <c r="AG24" s="1">
        <v>44072</v>
      </c>
      <c r="AH24">
        <v>860029995</v>
      </c>
      <c r="AI24">
        <v>7176047</v>
      </c>
      <c r="AJ24">
        <v>6144694</v>
      </c>
      <c r="AK24" t="s">
        <v>13776</v>
      </c>
      <c r="AL24" s="1">
        <v>44039</v>
      </c>
      <c r="AM24">
        <v>1</v>
      </c>
      <c r="AN24">
        <v>71954</v>
      </c>
      <c r="AO24">
        <v>860029995</v>
      </c>
      <c r="AP24" t="s">
        <v>13996</v>
      </c>
      <c r="AQ24" t="s">
        <v>14110</v>
      </c>
      <c r="AR24" t="s">
        <v>13997</v>
      </c>
      <c r="AS24" s="1">
        <v>44092</v>
      </c>
      <c r="AT24" t="s">
        <v>13922</v>
      </c>
      <c r="AW24">
        <v>106971233643493</v>
      </c>
      <c r="AX24">
        <v>1069712336</v>
      </c>
      <c r="AY24">
        <v>4948406</v>
      </c>
      <c r="AZ24" s="1">
        <v>43493</v>
      </c>
      <c r="BA24" t="s">
        <v>13998</v>
      </c>
      <c r="BB24" t="s">
        <v>13999</v>
      </c>
      <c r="BC24" t="s">
        <v>44</v>
      </c>
      <c r="BD24" t="s">
        <v>44</v>
      </c>
      <c r="BG24" s="1"/>
      <c r="BK24">
        <f t="shared" si="0"/>
        <v>1</v>
      </c>
      <c r="BL24" s="54">
        <v>408376144116</v>
      </c>
      <c r="BM24" s="54"/>
      <c r="BN24" s="54">
        <v>1437929</v>
      </c>
      <c r="BO24" s="34">
        <v>44176</v>
      </c>
      <c r="BP24" s="56">
        <v>860029995</v>
      </c>
      <c r="BQ24" s="54">
        <v>4083761</v>
      </c>
      <c r="BR24" s="54">
        <v>6446195</v>
      </c>
      <c r="BS24" s="34" t="s">
        <v>13776</v>
      </c>
      <c r="BT24" s="34">
        <v>44116</v>
      </c>
      <c r="BU24" s="34">
        <v>44190</v>
      </c>
      <c r="BV24" s="54" t="s">
        <v>13778</v>
      </c>
    </row>
    <row r="25" spans="3:81" x14ac:dyDescent="0.3">
      <c r="C25" s="22"/>
      <c r="D25" s="28"/>
      <c r="E25" s="28"/>
      <c r="F25" s="76"/>
      <c r="G25" s="80" t="e">
        <f>VLOOKUP(report_masivo[[#This Row],[INCAPACIDAD]],D2251:M2328,3,0)</f>
        <v>#N/A</v>
      </c>
      <c r="H25" s="22"/>
      <c r="I25" s="23"/>
      <c r="J25" s="23"/>
      <c r="K25" s="46" t="e">
        <f>VLOOKUP(report_masivo[[#This Row],[INCAPACIDAD]],D2251:M2328,4,0)</f>
        <v>#N/A</v>
      </c>
      <c r="L25" s="46" t="e">
        <f>VLOOKUP(report_masivo[[#This Row],[INCAPACIDAD]],D2251:M2328,5,0)</f>
        <v>#N/A</v>
      </c>
      <c r="M25" s="46" t="e">
        <f>VLOOKUP(report_masivo[[#This Row],[INCAPACIDAD]],D2251:M2328,6,0)</f>
        <v>#N/A</v>
      </c>
      <c r="N25" s="49" t="e">
        <f>VLOOKUP(report_masivo[[#This Row],[INCAPACIDAD]],D2251:M2328,7,0)</f>
        <v>#N/A</v>
      </c>
      <c r="O25" s="47" t="e">
        <f>VLOOKUP(report_masivo[[#This Row],[INCAPACIDAD]],D2251:M2328,8,0)</f>
        <v>#N/A</v>
      </c>
      <c r="R25">
        <v>7418628544106</v>
      </c>
      <c r="S25" t="s">
        <v>10196</v>
      </c>
      <c r="T25">
        <v>1551260</v>
      </c>
      <c r="U25">
        <v>44368</v>
      </c>
      <c r="V25" s="3">
        <v>800116217</v>
      </c>
      <c r="W25">
        <v>13275556</v>
      </c>
      <c r="X25">
        <v>6820720</v>
      </c>
      <c r="Y25" s="1" t="s">
        <v>13776</v>
      </c>
      <c r="Z25" s="1">
        <v>44327</v>
      </c>
      <c r="AA25" s="1">
        <v>44383</v>
      </c>
      <c r="AB25" t="s">
        <v>13777</v>
      </c>
      <c r="AD25">
        <v>427762044040</v>
      </c>
      <c r="AE25" t="s">
        <v>10196</v>
      </c>
      <c r="AF25">
        <v>1378985</v>
      </c>
      <c r="AG25" s="1">
        <v>44072</v>
      </c>
      <c r="AH25">
        <v>860029995</v>
      </c>
      <c r="AI25">
        <v>4277620</v>
      </c>
      <c r="AJ25">
        <v>6149045</v>
      </c>
      <c r="AK25" t="s">
        <v>13776</v>
      </c>
      <c r="AL25" s="1">
        <v>44040</v>
      </c>
      <c r="AM25">
        <v>6</v>
      </c>
      <c r="AN25">
        <v>373502</v>
      </c>
      <c r="AO25">
        <v>860029995</v>
      </c>
      <c r="AP25" t="s">
        <v>13996</v>
      </c>
      <c r="AQ25" t="s">
        <v>14110</v>
      </c>
      <c r="AR25" t="s">
        <v>13997</v>
      </c>
      <c r="AS25" s="1">
        <v>44092</v>
      </c>
      <c r="AT25" t="s">
        <v>13922</v>
      </c>
      <c r="AW25">
        <v>9441542243494</v>
      </c>
      <c r="AX25">
        <v>94415422</v>
      </c>
      <c r="AY25">
        <v>4921188</v>
      </c>
      <c r="AZ25" s="1">
        <v>43494</v>
      </c>
      <c r="BA25" t="s">
        <v>13995</v>
      </c>
      <c r="BB25" t="s">
        <v>44</v>
      </c>
      <c r="BC25" t="s">
        <v>13996</v>
      </c>
      <c r="BD25" t="s">
        <v>13997</v>
      </c>
      <c r="BE25">
        <v>4000178071</v>
      </c>
      <c r="BF25">
        <v>985133</v>
      </c>
      <c r="BG25" s="1">
        <v>43686</v>
      </c>
      <c r="BK25">
        <f t="shared" si="0"/>
        <v>1</v>
      </c>
      <c r="BL25" s="54">
        <v>420867744020</v>
      </c>
      <c r="BM25" s="54"/>
      <c r="BN25" s="54">
        <v>1444419</v>
      </c>
      <c r="BO25" s="34">
        <v>44187</v>
      </c>
      <c r="BP25" s="56">
        <v>860029995</v>
      </c>
      <c r="BQ25" s="54">
        <v>4208677</v>
      </c>
      <c r="BR25" s="54">
        <v>6470351</v>
      </c>
      <c r="BS25" s="34" t="s">
        <v>13928</v>
      </c>
      <c r="BT25" s="34">
        <v>44020</v>
      </c>
      <c r="BU25" s="34">
        <v>44214</v>
      </c>
      <c r="BV25" s="54" t="s">
        <v>14013</v>
      </c>
    </row>
    <row r="26" spans="3:81" x14ac:dyDescent="0.3">
      <c r="C26" s="22"/>
      <c r="D26" s="28"/>
      <c r="E26" s="28"/>
      <c r="F26" s="76"/>
      <c r="G26" s="80" t="e">
        <f>VLOOKUP(report_masivo[[#This Row],[INCAPACIDAD]],D2252:M2329,3,0)</f>
        <v>#N/A</v>
      </c>
      <c r="H26" s="77"/>
      <c r="I26" s="23"/>
      <c r="J26" s="23"/>
      <c r="K26" s="46" t="e">
        <f>VLOOKUP(report_masivo[[#This Row],[INCAPACIDAD]],D2252:M2329,4,0)</f>
        <v>#N/A</v>
      </c>
      <c r="L26" s="46" t="e">
        <f>VLOOKUP(report_masivo[[#This Row],[INCAPACIDAD]],D2252:M2329,5,0)</f>
        <v>#N/A</v>
      </c>
      <c r="M26" s="46" t="e">
        <f>VLOOKUP(report_masivo[[#This Row],[INCAPACIDAD]],D2252:M2329,6,0)</f>
        <v>#N/A</v>
      </c>
      <c r="N26" s="49" t="e">
        <f>VLOOKUP(report_masivo[[#This Row],[INCAPACIDAD]],D2252:M2329,7,0)</f>
        <v>#N/A</v>
      </c>
      <c r="O26" s="47" t="e">
        <f>VLOOKUP(report_masivo[[#This Row],[INCAPACIDAD]],D2252:M2329,8,0)</f>
        <v>#N/A</v>
      </c>
      <c r="R26">
        <v>412277044111</v>
      </c>
      <c r="S26" t="s">
        <v>10196</v>
      </c>
      <c r="T26">
        <v>1579994</v>
      </c>
      <c r="U26">
        <v>44407</v>
      </c>
      <c r="V26" s="3">
        <v>800116217</v>
      </c>
      <c r="W26">
        <v>1075219249</v>
      </c>
      <c r="X26">
        <v>6961829</v>
      </c>
      <c r="Y26" s="1" t="s">
        <v>13776</v>
      </c>
      <c r="Z26" s="1">
        <v>44375</v>
      </c>
      <c r="AA26" s="1">
        <v>44420</v>
      </c>
      <c r="AB26" t="s">
        <v>14010</v>
      </c>
      <c r="AD26">
        <v>7989887544043</v>
      </c>
      <c r="AE26" t="s">
        <v>10196</v>
      </c>
      <c r="AF26">
        <v>1379089</v>
      </c>
      <c r="AG26" s="1">
        <v>44073</v>
      </c>
      <c r="AH26">
        <v>860029995</v>
      </c>
      <c r="AI26">
        <v>79898875</v>
      </c>
      <c r="AJ26">
        <v>6158343</v>
      </c>
      <c r="AK26" t="s">
        <v>13776</v>
      </c>
      <c r="AL26" s="1">
        <v>44043</v>
      </c>
      <c r="AM26">
        <v>5</v>
      </c>
      <c r="AN26">
        <v>398353</v>
      </c>
      <c r="AO26">
        <v>860029995</v>
      </c>
      <c r="AP26" t="s">
        <v>13996</v>
      </c>
      <c r="AQ26" t="s">
        <v>14109</v>
      </c>
      <c r="AR26" t="s">
        <v>13923</v>
      </c>
      <c r="AS26" s="1">
        <v>44113</v>
      </c>
      <c r="AT26" t="s">
        <v>13922</v>
      </c>
      <c r="AW26">
        <v>106971233643495</v>
      </c>
      <c r="AX26">
        <v>1069712336</v>
      </c>
      <c r="AY26">
        <v>4906231</v>
      </c>
      <c r="AZ26" s="1">
        <v>43495</v>
      </c>
      <c r="BA26" t="s">
        <v>14000</v>
      </c>
      <c r="BB26" t="s">
        <v>13727</v>
      </c>
      <c r="BC26" t="s">
        <v>44</v>
      </c>
      <c r="BD26" t="s">
        <v>44</v>
      </c>
      <c r="BG26" s="1"/>
      <c r="BK26">
        <f t="shared" si="0"/>
        <v>1</v>
      </c>
      <c r="BL26" s="54">
        <v>105757080644172</v>
      </c>
      <c r="BM26" s="54"/>
      <c r="BN26" s="54">
        <v>1465729</v>
      </c>
      <c r="BO26" s="34">
        <v>44228</v>
      </c>
      <c r="BP26" s="56">
        <v>860029995</v>
      </c>
      <c r="BQ26" s="54">
        <v>1057570806</v>
      </c>
      <c r="BR26" s="54">
        <v>6438989</v>
      </c>
      <c r="BS26" s="34" t="s">
        <v>14112</v>
      </c>
      <c r="BT26" s="34">
        <v>44172</v>
      </c>
      <c r="BU26" s="34">
        <v>44249</v>
      </c>
      <c r="BV26" s="54" t="s">
        <v>14113</v>
      </c>
    </row>
    <row r="27" spans="3:81" x14ac:dyDescent="0.3">
      <c r="C27" s="22"/>
      <c r="D27" s="28"/>
      <c r="E27" s="28"/>
      <c r="F27" s="76"/>
      <c r="G27" s="80" t="e">
        <f>VLOOKUP(report_masivo[[#This Row],[INCAPACIDAD]],D2253:M2330,3,0)</f>
        <v>#N/A</v>
      </c>
      <c r="H27" s="22"/>
      <c r="I27" s="23"/>
      <c r="J27" s="23"/>
      <c r="K27" s="46" t="e">
        <f>VLOOKUP(report_masivo[[#This Row],[INCAPACIDAD]],D2253:M2330,4,0)</f>
        <v>#N/A</v>
      </c>
      <c r="L27" s="46" t="e">
        <f>VLOOKUP(report_masivo[[#This Row],[INCAPACIDAD]],D2253:M2330,5,0)</f>
        <v>#N/A</v>
      </c>
      <c r="M27" s="46" t="e">
        <f>VLOOKUP(report_masivo[[#This Row],[INCAPACIDAD]],D2253:M2330,6,0)</f>
        <v>#N/A</v>
      </c>
      <c r="N27" s="49" t="e">
        <f>VLOOKUP(report_masivo[[#This Row],[INCAPACIDAD]],D2253:M2330,7,0)</f>
        <v>#N/A</v>
      </c>
      <c r="O27" s="47" t="e">
        <f>VLOOKUP(report_masivo[[#This Row],[INCAPACIDAD]],D2253:M2330,8,0)</f>
        <v>#N/A</v>
      </c>
      <c r="R27">
        <v>105358649244059</v>
      </c>
      <c r="S27" t="s">
        <v>10196</v>
      </c>
      <c r="T27">
        <v>1602589</v>
      </c>
      <c r="U27" s="1">
        <v>44439</v>
      </c>
      <c r="V27" s="3">
        <v>800116217</v>
      </c>
      <c r="W27">
        <v>65762412</v>
      </c>
      <c r="X27">
        <v>7045266</v>
      </c>
      <c r="Y27" s="1" t="s">
        <v>13776</v>
      </c>
      <c r="Z27" s="1">
        <v>44385</v>
      </c>
      <c r="AA27" s="1">
        <v>44452</v>
      </c>
      <c r="AB27" t="s">
        <v>14010</v>
      </c>
      <c r="AD27">
        <v>427762044047</v>
      </c>
      <c r="AE27" t="s">
        <v>10196</v>
      </c>
      <c r="AF27">
        <v>1381364</v>
      </c>
      <c r="AG27" s="1">
        <v>44077</v>
      </c>
      <c r="AH27">
        <v>860029995</v>
      </c>
      <c r="AI27">
        <v>4277620</v>
      </c>
      <c r="AJ27">
        <v>6165397</v>
      </c>
      <c r="AK27" t="s">
        <v>13776</v>
      </c>
      <c r="AL27" s="1">
        <v>44047</v>
      </c>
      <c r="AM27">
        <v>4</v>
      </c>
      <c r="AN27">
        <v>249001</v>
      </c>
      <c r="AO27">
        <v>860029995</v>
      </c>
      <c r="AP27" t="s">
        <v>13996</v>
      </c>
      <c r="AQ27" t="s">
        <v>14109</v>
      </c>
      <c r="AR27" t="s">
        <v>13923</v>
      </c>
      <c r="AS27" s="1">
        <v>44148</v>
      </c>
      <c r="AT27" t="s">
        <v>13922</v>
      </c>
      <c r="AW27">
        <v>102301756743497</v>
      </c>
      <c r="AX27">
        <v>1023017567</v>
      </c>
      <c r="AY27">
        <v>4911695</v>
      </c>
      <c r="AZ27" s="1">
        <v>43497</v>
      </c>
      <c r="BA27" t="s">
        <v>13998</v>
      </c>
      <c r="BB27" t="s">
        <v>13999</v>
      </c>
      <c r="BC27" t="s">
        <v>44</v>
      </c>
      <c r="BD27" t="s">
        <v>44</v>
      </c>
      <c r="BG27" s="1"/>
      <c r="BK27">
        <f t="shared" si="0"/>
        <v>1</v>
      </c>
      <c r="BL27" s="54">
        <v>4645524644205</v>
      </c>
      <c r="BM27" s="54"/>
      <c r="BN27" s="54">
        <v>1468549</v>
      </c>
      <c r="BO27" s="34">
        <v>44232</v>
      </c>
      <c r="BP27" s="56">
        <v>860029995</v>
      </c>
      <c r="BQ27" s="54">
        <v>46455246</v>
      </c>
      <c r="BR27" s="54">
        <v>6581134</v>
      </c>
      <c r="BS27" s="34" t="s">
        <v>13776</v>
      </c>
      <c r="BT27" s="34">
        <v>44205</v>
      </c>
      <c r="BU27" s="34">
        <v>44252</v>
      </c>
      <c r="BV27" s="54" t="s">
        <v>13775</v>
      </c>
    </row>
    <row r="28" spans="3:81" x14ac:dyDescent="0.3">
      <c r="D28" s="4"/>
      <c r="E28" s="4"/>
      <c r="F28" s="16"/>
      <c r="G28" s="80" t="e">
        <f>VLOOKUP(report_masivo[[#This Row],[INCAPACIDAD]],D2254:M2331,3,0)</f>
        <v>#N/A</v>
      </c>
      <c r="H28" s="62"/>
      <c r="I28" s="47"/>
      <c r="K28" s="46" t="e">
        <f>VLOOKUP(report_masivo[[#This Row],[INCAPACIDAD]],D2254:M2331,4,0)</f>
        <v>#N/A</v>
      </c>
      <c r="L28" s="46" t="e">
        <f>VLOOKUP(report_masivo[[#This Row],[INCAPACIDAD]],D2254:M2331,5,0)</f>
        <v>#N/A</v>
      </c>
      <c r="M28" s="46" t="e">
        <f>VLOOKUP(report_masivo[[#This Row],[INCAPACIDAD]],D2254:M2331,6,0)</f>
        <v>#N/A</v>
      </c>
      <c r="N28" s="49" t="e">
        <f>VLOOKUP(report_masivo[[#This Row],[INCAPACIDAD]],D2254:M2331,7,0)</f>
        <v>#N/A</v>
      </c>
      <c r="O28" s="47" t="e">
        <f>VLOOKUP(report_masivo[[#This Row],[INCAPACIDAD]],D2254:M2331,8,0)</f>
        <v>#N/A</v>
      </c>
      <c r="R28">
        <v>408376144116</v>
      </c>
      <c r="S28" t="s">
        <v>10196</v>
      </c>
      <c r="T28">
        <v>1646713</v>
      </c>
      <c r="U28" s="1">
        <v>44505</v>
      </c>
      <c r="V28" s="3">
        <v>800116217</v>
      </c>
      <c r="W28">
        <v>1106307826</v>
      </c>
      <c r="X28">
        <v>7135217</v>
      </c>
      <c r="Y28" s="1" t="s">
        <v>13776</v>
      </c>
      <c r="Z28" s="1">
        <v>44426</v>
      </c>
      <c r="AA28" s="1">
        <v>44511</v>
      </c>
      <c r="AB28" t="s">
        <v>13778</v>
      </c>
      <c r="AD28">
        <v>427762044051</v>
      </c>
      <c r="AE28" t="s">
        <v>10196</v>
      </c>
      <c r="AF28">
        <v>1384112</v>
      </c>
      <c r="AG28" s="1">
        <v>44082</v>
      </c>
      <c r="AH28">
        <v>860029995</v>
      </c>
      <c r="AI28">
        <v>4277620</v>
      </c>
      <c r="AJ28">
        <v>6173366</v>
      </c>
      <c r="AK28" t="s">
        <v>13776</v>
      </c>
      <c r="AL28" s="1">
        <v>44051</v>
      </c>
      <c r="AM28">
        <v>4</v>
      </c>
      <c r="AN28">
        <v>249001</v>
      </c>
      <c r="AO28">
        <v>860029995</v>
      </c>
      <c r="AP28" t="s">
        <v>13996</v>
      </c>
      <c r="AQ28" t="s">
        <v>14109</v>
      </c>
      <c r="AR28" t="s">
        <v>13923</v>
      </c>
      <c r="AS28" s="1">
        <v>44120</v>
      </c>
      <c r="AT28" t="s">
        <v>13922</v>
      </c>
      <c r="AW28">
        <v>110238170043498</v>
      </c>
      <c r="AX28">
        <v>1102381700</v>
      </c>
      <c r="AY28">
        <v>4929834</v>
      </c>
      <c r="AZ28" s="1">
        <v>43498</v>
      </c>
      <c r="BA28" t="s">
        <v>14000</v>
      </c>
      <c r="BB28" t="s">
        <v>14002</v>
      </c>
      <c r="BC28" t="s">
        <v>44</v>
      </c>
      <c r="BD28" t="s">
        <v>44</v>
      </c>
      <c r="BG28" s="1"/>
      <c r="BK28">
        <f t="shared" si="0"/>
        <v>1</v>
      </c>
      <c r="BL28" s="54">
        <v>7427087744117</v>
      </c>
      <c r="BM28" s="54"/>
      <c r="BN28" s="54">
        <v>1474523</v>
      </c>
      <c r="BO28" s="34">
        <v>44242</v>
      </c>
      <c r="BP28" s="56">
        <v>860029995</v>
      </c>
      <c r="BQ28" s="54">
        <v>74270877</v>
      </c>
      <c r="BR28" s="54">
        <v>6602803</v>
      </c>
      <c r="BS28" s="34" t="s">
        <v>13776</v>
      </c>
      <c r="BT28" s="34">
        <v>44117</v>
      </c>
      <c r="BU28" s="34">
        <v>44259</v>
      </c>
      <c r="BV28" s="54" t="s">
        <v>14111</v>
      </c>
    </row>
    <row r="29" spans="3:81" x14ac:dyDescent="0.3">
      <c r="D29" s="4"/>
      <c r="E29" s="4"/>
      <c r="F29" s="16"/>
      <c r="G29" s="80" t="e">
        <f>VLOOKUP(report_masivo[[#This Row],[INCAPACIDAD]],D2255:M2332,3,0)</f>
        <v>#N/A</v>
      </c>
      <c r="I29" s="47"/>
      <c r="K29" s="46" t="e">
        <f>VLOOKUP(report_masivo[[#This Row],[INCAPACIDAD]],D2255:M2332,4,0)</f>
        <v>#N/A</v>
      </c>
      <c r="L29" s="46" t="e">
        <f>VLOOKUP(report_masivo[[#This Row],[INCAPACIDAD]],D2255:M2332,5,0)</f>
        <v>#N/A</v>
      </c>
      <c r="M29" s="46" t="e">
        <f>VLOOKUP(report_masivo[[#This Row],[INCAPACIDAD]],D2255:M2332,6,0)</f>
        <v>#N/A</v>
      </c>
      <c r="N29" s="49" t="e">
        <f>VLOOKUP(report_masivo[[#This Row],[INCAPACIDAD]],D2255:M2332,7,0)</f>
        <v>#N/A</v>
      </c>
      <c r="O29" s="47" t="e">
        <f>VLOOKUP(report_masivo[[#This Row],[INCAPACIDAD]],D2255:M2332,8,0)</f>
        <v>#N/A</v>
      </c>
      <c r="R29">
        <v>420867744020</v>
      </c>
      <c r="S29" t="s">
        <v>10196</v>
      </c>
      <c r="T29">
        <v>1710082</v>
      </c>
      <c r="U29" s="1">
        <v>44616</v>
      </c>
      <c r="V29" s="3">
        <v>800116217</v>
      </c>
      <c r="W29">
        <v>1124851931</v>
      </c>
      <c r="X29">
        <v>7332666</v>
      </c>
      <c r="Y29" s="1" t="s">
        <v>13776</v>
      </c>
      <c r="Z29" s="1">
        <v>44497</v>
      </c>
      <c r="AA29" s="1">
        <v>44625</v>
      </c>
      <c r="AB29" t="s">
        <v>14015</v>
      </c>
      <c r="AD29">
        <v>7989887544050</v>
      </c>
      <c r="AE29" t="s">
        <v>10196</v>
      </c>
      <c r="AF29">
        <v>1384112</v>
      </c>
      <c r="AG29" s="1">
        <v>44082</v>
      </c>
      <c r="AH29">
        <v>860029995</v>
      </c>
      <c r="AI29">
        <v>79898875</v>
      </c>
      <c r="AJ29">
        <v>6179848</v>
      </c>
      <c r="AK29" t="s">
        <v>13776</v>
      </c>
      <c r="AL29" s="1">
        <v>44050</v>
      </c>
      <c r="AM29">
        <v>8</v>
      </c>
      <c r="AN29">
        <v>632569</v>
      </c>
      <c r="AO29">
        <v>860029995</v>
      </c>
      <c r="AP29" t="s">
        <v>13996</v>
      </c>
      <c r="AQ29" t="s">
        <v>14109</v>
      </c>
      <c r="AR29" t="s">
        <v>13923</v>
      </c>
      <c r="AS29" s="1">
        <v>44120</v>
      </c>
      <c r="AT29" t="s">
        <v>13922</v>
      </c>
      <c r="AW29">
        <v>112485193143500</v>
      </c>
      <c r="AX29">
        <v>1124851931</v>
      </c>
      <c r="AY29">
        <v>4917944</v>
      </c>
      <c r="AZ29" s="1">
        <v>43500</v>
      </c>
      <c r="BA29" t="s">
        <v>13995</v>
      </c>
      <c r="BB29" t="s">
        <v>44</v>
      </c>
      <c r="BC29" t="s">
        <v>13996</v>
      </c>
      <c r="BD29" t="s">
        <v>13997</v>
      </c>
      <c r="BE29">
        <v>4000178071</v>
      </c>
      <c r="BF29">
        <v>717701</v>
      </c>
      <c r="BG29" s="1">
        <v>43686</v>
      </c>
      <c r="BK29">
        <f t="shared" si="0"/>
        <v>1</v>
      </c>
      <c r="BL29" s="54">
        <v>420845244187</v>
      </c>
      <c r="BM29" s="54"/>
      <c r="BN29" s="54">
        <v>1482780</v>
      </c>
      <c r="BO29" s="34">
        <v>44253</v>
      </c>
      <c r="BP29" s="56">
        <v>860029995</v>
      </c>
      <c r="BQ29" s="54">
        <v>4208452</v>
      </c>
      <c r="BR29" s="54">
        <v>6475925</v>
      </c>
      <c r="BS29" s="34" t="s">
        <v>13776</v>
      </c>
      <c r="BT29" s="34">
        <v>44187</v>
      </c>
      <c r="BU29" s="34">
        <v>44272</v>
      </c>
      <c r="BV29" s="54" t="s">
        <v>13778</v>
      </c>
    </row>
    <row r="30" spans="3:81" x14ac:dyDescent="0.3">
      <c r="D30" s="4"/>
      <c r="E30" s="4"/>
      <c r="F30" s="16"/>
      <c r="G30" s="80" t="e">
        <f>VLOOKUP(report_masivo[[#This Row],[INCAPACIDAD]],D2256:M2333,3,0)</f>
        <v>#N/A</v>
      </c>
      <c r="I30" s="47"/>
      <c r="J30" s="47"/>
      <c r="K30" s="46" t="e">
        <f>VLOOKUP(report_masivo[[#This Row],[INCAPACIDAD]],D2256:M2333,4,0)</f>
        <v>#N/A</v>
      </c>
      <c r="L30" s="46" t="e">
        <f>VLOOKUP(report_masivo[[#This Row],[INCAPACIDAD]],D2256:M2333,5,0)</f>
        <v>#N/A</v>
      </c>
      <c r="M30" s="46" t="e">
        <f>VLOOKUP(report_masivo[[#This Row],[INCAPACIDAD]],D2256:M2333,6,0)</f>
        <v>#N/A</v>
      </c>
      <c r="N30" s="49" t="e">
        <f>VLOOKUP(report_masivo[[#This Row],[INCAPACIDAD]],D2256:M2333,7,0)</f>
        <v>#N/A</v>
      </c>
      <c r="O30" s="47" t="e">
        <f>VLOOKUP(report_masivo[[#This Row],[INCAPACIDAD]],D2256:M2333,8,0)</f>
        <v>#N/A</v>
      </c>
      <c r="R30">
        <v>105757080644172</v>
      </c>
      <c r="S30" t="s">
        <v>10196</v>
      </c>
      <c r="T30">
        <v>1748491</v>
      </c>
      <c r="U30" s="1">
        <v>44676</v>
      </c>
      <c r="V30" s="3">
        <v>800116217</v>
      </c>
      <c r="W30">
        <v>1075227442</v>
      </c>
      <c r="X30">
        <v>7487431</v>
      </c>
      <c r="Y30" s="1" t="s">
        <v>13776</v>
      </c>
      <c r="Z30" s="1">
        <v>44565</v>
      </c>
      <c r="AA30" s="1">
        <v>44690</v>
      </c>
      <c r="AB30" t="s">
        <v>14010</v>
      </c>
      <c r="AD30">
        <v>417924344048</v>
      </c>
      <c r="AE30" t="s">
        <v>10196</v>
      </c>
      <c r="AF30">
        <v>1384112</v>
      </c>
      <c r="AG30" s="1">
        <v>44082</v>
      </c>
      <c r="AH30">
        <v>860029995</v>
      </c>
      <c r="AI30">
        <v>4179243</v>
      </c>
      <c r="AJ30">
        <v>6216041</v>
      </c>
      <c r="AK30" t="s">
        <v>13776</v>
      </c>
      <c r="AL30" s="1">
        <v>44048</v>
      </c>
      <c r="AM30">
        <v>8</v>
      </c>
      <c r="AN30">
        <v>601994</v>
      </c>
      <c r="AO30">
        <v>860029995</v>
      </c>
      <c r="AP30" t="s">
        <v>13996</v>
      </c>
      <c r="AQ30" t="s">
        <v>14109</v>
      </c>
      <c r="AR30" t="s">
        <v>13923</v>
      </c>
      <c r="AS30" s="1">
        <v>44120</v>
      </c>
      <c r="AT30" t="s">
        <v>13922</v>
      </c>
      <c r="AW30">
        <v>1421911643500</v>
      </c>
      <c r="AX30">
        <v>14219116</v>
      </c>
      <c r="AY30">
        <v>5008051</v>
      </c>
      <c r="AZ30" s="1">
        <v>43500</v>
      </c>
      <c r="BA30" t="s">
        <v>13995</v>
      </c>
      <c r="BB30" t="s">
        <v>44</v>
      </c>
      <c r="BC30" t="s">
        <v>13996</v>
      </c>
      <c r="BD30" t="s">
        <v>13997</v>
      </c>
      <c r="BE30">
        <v>4000178071</v>
      </c>
      <c r="BF30">
        <v>366287</v>
      </c>
      <c r="BG30" s="1">
        <v>43686</v>
      </c>
      <c r="BK30">
        <f t="shared" si="0"/>
        <v>1</v>
      </c>
      <c r="BL30" s="54">
        <v>105757080644209</v>
      </c>
      <c r="BM30" s="54"/>
      <c r="BN30" s="54">
        <v>1500261</v>
      </c>
      <c r="BO30" s="34">
        <v>44284</v>
      </c>
      <c r="BP30" s="56">
        <v>860029995</v>
      </c>
      <c r="BQ30" s="54">
        <v>1057570806</v>
      </c>
      <c r="BR30" s="54">
        <v>6563006</v>
      </c>
      <c r="BS30" s="34" t="s">
        <v>14114</v>
      </c>
      <c r="BT30" s="34">
        <v>44209</v>
      </c>
      <c r="BU30" s="34">
        <v>44322</v>
      </c>
      <c r="BV30" s="54" t="s">
        <v>14113</v>
      </c>
    </row>
    <row r="31" spans="3:81" x14ac:dyDescent="0.3">
      <c r="C31" s="46" t="s">
        <v>10196</v>
      </c>
      <c r="D31" s="4"/>
      <c r="E31" s="4"/>
      <c r="F31" s="16"/>
      <c r="G31" s="80" t="e">
        <f>VLOOKUP(report_masivo[[#This Row],[INCAPACIDAD]],D2257:M2334,3,0)</f>
        <v>#N/A</v>
      </c>
      <c r="I31" s="47"/>
      <c r="J31" s="47"/>
      <c r="K31" s="46" t="e">
        <f>VLOOKUP(report_masivo[[#This Row],[INCAPACIDAD]],D2257:M2334,4,0)</f>
        <v>#N/A</v>
      </c>
      <c r="L31" s="46" t="e">
        <f>VLOOKUP(report_masivo[[#This Row],[INCAPACIDAD]],D2257:M2334,5,0)</f>
        <v>#N/A</v>
      </c>
      <c r="M31" s="46" t="e">
        <f>VLOOKUP(report_masivo[[#This Row],[INCAPACIDAD]],D2257:M2334,6,0)</f>
        <v>#N/A</v>
      </c>
      <c r="N31" s="49" t="e">
        <f>VLOOKUP(report_masivo[[#This Row],[INCAPACIDAD]],D2257:M2334,7,0)</f>
        <v>#N/A</v>
      </c>
      <c r="O31" s="47" t="e">
        <f>VLOOKUP(report_masivo[[#This Row],[INCAPACIDAD]],D2257:M2334,8,0)</f>
        <v>#N/A</v>
      </c>
      <c r="R31">
        <v>4645524644205</v>
      </c>
      <c r="S31" t="s">
        <v>10196</v>
      </c>
      <c r="T31">
        <v>1754193</v>
      </c>
      <c r="U31" s="1">
        <v>44684</v>
      </c>
      <c r="V31" s="3">
        <v>800116217</v>
      </c>
      <c r="W31">
        <v>1124849742</v>
      </c>
      <c r="X31">
        <v>7781357</v>
      </c>
      <c r="Y31" s="1" t="s">
        <v>13776</v>
      </c>
      <c r="Z31" s="1">
        <v>44649</v>
      </c>
      <c r="AA31" s="1">
        <v>44694</v>
      </c>
      <c r="AB31" t="s">
        <v>14010</v>
      </c>
      <c r="AD31">
        <v>427762044055</v>
      </c>
      <c r="AE31" t="s">
        <v>10196</v>
      </c>
      <c r="AF31">
        <v>1386077</v>
      </c>
      <c r="AG31" s="1">
        <v>44085</v>
      </c>
      <c r="AH31">
        <v>860029995</v>
      </c>
      <c r="AI31">
        <v>4277620</v>
      </c>
      <c r="AJ31">
        <v>6180926</v>
      </c>
      <c r="AK31" t="s">
        <v>13776</v>
      </c>
      <c r="AL31" s="1">
        <v>44055</v>
      </c>
      <c r="AM31">
        <v>5</v>
      </c>
      <c r="AN31">
        <v>311251</v>
      </c>
      <c r="AO31">
        <v>860029995</v>
      </c>
      <c r="AP31" t="s">
        <v>13996</v>
      </c>
      <c r="AQ31" t="s">
        <v>14109</v>
      </c>
      <c r="AR31" t="s">
        <v>13923</v>
      </c>
      <c r="AS31" s="1">
        <v>44120</v>
      </c>
      <c r="AT31" t="s">
        <v>13922</v>
      </c>
      <c r="AW31">
        <v>106173438543501</v>
      </c>
      <c r="AX31">
        <v>1061734385</v>
      </c>
      <c r="AY31">
        <v>4921455</v>
      </c>
      <c r="AZ31" s="1">
        <v>43501</v>
      </c>
      <c r="BA31" t="s">
        <v>13998</v>
      </c>
      <c r="BB31" t="s">
        <v>13999</v>
      </c>
      <c r="BC31" t="s">
        <v>44</v>
      </c>
      <c r="BD31" t="s">
        <v>44</v>
      </c>
      <c r="BG31" s="1"/>
      <c r="BK31">
        <f t="shared" si="0"/>
        <v>1</v>
      </c>
      <c r="BL31" s="54">
        <v>721898443585</v>
      </c>
      <c r="BM31" s="54"/>
      <c r="BN31" s="54">
        <v>1524635</v>
      </c>
      <c r="BO31" s="34">
        <v>44328</v>
      </c>
      <c r="BP31" s="56">
        <v>860029995</v>
      </c>
      <c r="BQ31" s="54">
        <v>7218984</v>
      </c>
      <c r="BR31" s="54">
        <v>5134475</v>
      </c>
      <c r="BS31" s="34" t="s">
        <v>13776</v>
      </c>
      <c r="BT31" s="34">
        <v>43585</v>
      </c>
      <c r="BU31" s="34">
        <v>44340</v>
      </c>
      <c r="BV31" s="54" t="s">
        <v>14017</v>
      </c>
    </row>
    <row r="32" spans="3:81" x14ac:dyDescent="0.3">
      <c r="C32" s="46" t="s">
        <v>10196</v>
      </c>
      <c r="D32" s="4"/>
      <c r="E32" s="4"/>
      <c r="F32" s="16"/>
      <c r="G32" s="80" t="e">
        <f>VLOOKUP(report_masivo[[#This Row],[INCAPACIDAD]],D2258:M2335,3,0)</f>
        <v>#N/A</v>
      </c>
      <c r="I32" s="47"/>
      <c r="J32" s="47"/>
      <c r="K32" s="46" t="e">
        <f>VLOOKUP(report_masivo[[#This Row],[INCAPACIDAD]],D2258:M2335,4,0)</f>
        <v>#N/A</v>
      </c>
      <c r="L32" s="46" t="e">
        <f>VLOOKUP(report_masivo[[#This Row],[INCAPACIDAD]],D2258:M2335,5,0)</f>
        <v>#N/A</v>
      </c>
      <c r="M32" s="46" t="e">
        <f>VLOOKUP(report_masivo[[#This Row],[INCAPACIDAD]],D2258:M2335,6,0)</f>
        <v>#N/A</v>
      </c>
      <c r="N32" s="49" t="e">
        <f>VLOOKUP(report_masivo[[#This Row],[INCAPACIDAD]],D2258:M2335,7,0)</f>
        <v>#N/A</v>
      </c>
      <c r="O32" s="47" t="e">
        <f>VLOOKUP(report_masivo[[#This Row],[INCAPACIDAD]],D2258:M2335,8,0)</f>
        <v>#N/A</v>
      </c>
      <c r="R32">
        <v>7427087744117</v>
      </c>
      <c r="S32" t="s">
        <v>10196</v>
      </c>
      <c r="T32">
        <v>1761372</v>
      </c>
      <c r="U32" s="1">
        <v>44693</v>
      </c>
      <c r="V32" s="3">
        <v>800116217</v>
      </c>
      <c r="W32">
        <v>69008768</v>
      </c>
      <c r="X32">
        <v>7860513</v>
      </c>
      <c r="Y32" s="1" t="s">
        <v>13776</v>
      </c>
      <c r="Z32" s="1">
        <v>44648</v>
      </c>
      <c r="AA32" s="1">
        <v>44705</v>
      </c>
      <c r="AB32" t="s">
        <v>14010</v>
      </c>
      <c r="AD32">
        <v>939589944055</v>
      </c>
      <c r="AE32" t="s">
        <v>10196</v>
      </c>
      <c r="AF32">
        <v>1386077</v>
      </c>
      <c r="AG32" s="1">
        <v>44085</v>
      </c>
      <c r="AH32">
        <v>860029995</v>
      </c>
      <c r="AI32">
        <v>9395899</v>
      </c>
      <c r="AJ32">
        <v>6182038</v>
      </c>
      <c r="AK32" t="s">
        <v>13776</v>
      </c>
      <c r="AL32" s="1">
        <v>44055</v>
      </c>
      <c r="AM32">
        <v>10</v>
      </c>
      <c r="AN32">
        <v>783583</v>
      </c>
      <c r="AO32">
        <v>860029995</v>
      </c>
      <c r="AP32" t="s">
        <v>13996</v>
      </c>
      <c r="AQ32" t="s">
        <v>14109</v>
      </c>
      <c r="AR32" t="s">
        <v>13923</v>
      </c>
      <c r="AS32" s="1">
        <v>44120</v>
      </c>
      <c r="AT32" t="s">
        <v>13922</v>
      </c>
      <c r="AW32">
        <v>101238466843501</v>
      </c>
      <c r="AX32">
        <v>1012384668</v>
      </c>
      <c r="AY32">
        <v>4918980</v>
      </c>
      <c r="AZ32" s="1">
        <v>43501</v>
      </c>
      <c r="BA32" t="s">
        <v>13998</v>
      </c>
      <c r="BB32" t="s">
        <v>13999</v>
      </c>
      <c r="BC32" t="s">
        <v>44</v>
      </c>
      <c r="BD32" t="s">
        <v>44</v>
      </c>
      <c r="BG32" s="1"/>
      <c r="BK32">
        <f t="shared" si="0"/>
        <v>1</v>
      </c>
      <c r="BL32" s="54">
        <v>105241581844279</v>
      </c>
      <c r="BM32" s="54"/>
      <c r="BN32" s="54">
        <v>1536257</v>
      </c>
      <c r="BO32" s="34">
        <v>44343</v>
      </c>
      <c r="BP32" s="56">
        <v>860029995</v>
      </c>
      <c r="BQ32" s="54">
        <v>1052415818</v>
      </c>
      <c r="BR32" s="54">
        <v>6771637</v>
      </c>
      <c r="BS32" s="34" t="s">
        <v>13776</v>
      </c>
      <c r="BT32" s="34">
        <v>44279</v>
      </c>
      <c r="BU32" s="34">
        <v>44365</v>
      </c>
      <c r="BV32" s="54" t="s">
        <v>14010</v>
      </c>
    </row>
    <row r="33" spans="3:74" x14ac:dyDescent="0.3">
      <c r="C33" s="46" t="s">
        <v>10196</v>
      </c>
      <c r="D33" s="4"/>
      <c r="E33" s="4"/>
      <c r="F33" s="16"/>
      <c r="G33" s="80" t="e">
        <f>VLOOKUP(report_masivo[[#This Row],[INCAPACIDAD]],D2259:M2336,3,0)</f>
        <v>#N/A</v>
      </c>
      <c r="I33" s="47"/>
      <c r="J33" s="47"/>
      <c r="K33" s="46" t="e">
        <f>VLOOKUP(report_masivo[[#This Row],[INCAPACIDAD]],D2259:M2336,4,0)</f>
        <v>#N/A</v>
      </c>
      <c r="L33" s="46" t="e">
        <f>VLOOKUP(report_masivo[[#This Row],[INCAPACIDAD]],D2259:M2336,5,0)</f>
        <v>#N/A</v>
      </c>
      <c r="M33" s="46" t="e">
        <f>VLOOKUP(report_masivo[[#This Row],[INCAPACIDAD]],D2259:M2336,6,0)</f>
        <v>#N/A</v>
      </c>
      <c r="N33" s="49" t="e">
        <f>VLOOKUP(report_masivo[[#This Row],[INCAPACIDAD]],D2259:M2336,7,0)</f>
        <v>#N/A</v>
      </c>
      <c r="O33" s="47" t="e">
        <f>VLOOKUP(report_masivo[[#This Row],[INCAPACIDAD]],D2259:M2336,8,0)</f>
        <v>#N/A</v>
      </c>
      <c r="R33">
        <v>420845244187</v>
      </c>
      <c r="S33" t="s">
        <v>10196</v>
      </c>
      <c r="T33">
        <v>1768469</v>
      </c>
      <c r="U33" s="1">
        <v>44704</v>
      </c>
      <c r="V33" s="3">
        <v>800116217</v>
      </c>
      <c r="W33">
        <v>1014288361</v>
      </c>
      <c r="X33">
        <v>7798513</v>
      </c>
      <c r="Y33" s="1" t="s">
        <v>13776</v>
      </c>
      <c r="Z33" s="1">
        <v>44669</v>
      </c>
      <c r="AA33" s="1">
        <v>44719</v>
      </c>
      <c r="AB33" t="s">
        <v>14010</v>
      </c>
      <c r="AD33">
        <v>411894144055</v>
      </c>
      <c r="AE33" t="s">
        <v>10196</v>
      </c>
      <c r="AF33">
        <v>1386077</v>
      </c>
      <c r="AG33" s="1">
        <v>44085</v>
      </c>
      <c r="AH33">
        <v>860029995</v>
      </c>
      <c r="AI33">
        <v>4118941</v>
      </c>
      <c r="AJ33">
        <v>6182406</v>
      </c>
      <c r="AK33" t="s">
        <v>13776</v>
      </c>
      <c r="AL33" s="1">
        <v>44055</v>
      </c>
      <c r="AM33">
        <v>5</v>
      </c>
      <c r="AN33">
        <v>359470</v>
      </c>
      <c r="AO33">
        <v>860029995</v>
      </c>
      <c r="AP33" t="s">
        <v>13996</v>
      </c>
      <c r="AQ33" t="s">
        <v>14109</v>
      </c>
      <c r="AR33" t="s">
        <v>13923</v>
      </c>
      <c r="AS33" s="1">
        <v>44120</v>
      </c>
      <c r="AT33" t="s">
        <v>13922</v>
      </c>
      <c r="AW33">
        <v>7952120243502</v>
      </c>
      <c r="AX33">
        <v>79521202</v>
      </c>
      <c r="AY33">
        <v>4926160</v>
      </c>
      <c r="AZ33" s="1">
        <v>43502</v>
      </c>
      <c r="BA33" t="s">
        <v>14000</v>
      </c>
      <c r="BB33" t="s">
        <v>13727</v>
      </c>
      <c r="BC33" t="s">
        <v>44</v>
      </c>
      <c r="BD33" t="s">
        <v>44</v>
      </c>
      <c r="BG33" s="1"/>
      <c r="BK33">
        <f t="shared" si="0"/>
        <v>1</v>
      </c>
      <c r="BL33" s="54">
        <v>7438089444312</v>
      </c>
      <c r="BM33" s="54"/>
      <c r="BN33" s="54">
        <v>1556342</v>
      </c>
      <c r="BO33" s="34">
        <v>44375</v>
      </c>
      <c r="BP33" s="56">
        <v>860029995</v>
      </c>
      <c r="BQ33" s="54">
        <v>74380894</v>
      </c>
      <c r="BR33" s="54">
        <v>6782257</v>
      </c>
      <c r="BS33" s="34" t="s">
        <v>13776</v>
      </c>
      <c r="BT33" s="34">
        <v>44312</v>
      </c>
      <c r="BU33" s="34">
        <v>44384</v>
      </c>
      <c r="BV33" s="54" t="s">
        <v>13931</v>
      </c>
    </row>
    <row r="34" spans="3:74" x14ac:dyDescent="0.3">
      <c r="C34" s="46" t="s">
        <v>10196</v>
      </c>
      <c r="D34" s="4"/>
      <c r="E34" s="4"/>
      <c r="F34" s="16"/>
      <c r="G34" s="80" t="e">
        <f>VLOOKUP(report_masivo[[#This Row],[INCAPACIDAD]],D2260:M2337,3,0)</f>
        <v>#N/A</v>
      </c>
      <c r="I34" s="47"/>
      <c r="K34" s="46" t="e">
        <f>VLOOKUP(report_masivo[[#This Row],[INCAPACIDAD]],D2260:M2337,4,0)</f>
        <v>#N/A</v>
      </c>
      <c r="L34" s="46" t="e">
        <f>VLOOKUP(report_masivo[[#This Row],[INCAPACIDAD]],D2260:M2337,5,0)</f>
        <v>#N/A</v>
      </c>
      <c r="M34" s="46" t="e">
        <f>VLOOKUP(report_masivo[[#This Row],[INCAPACIDAD]],D2260:M2337,6,0)</f>
        <v>#N/A</v>
      </c>
      <c r="N34" s="49" t="e">
        <f>VLOOKUP(report_masivo[[#This Row],[INCAPACIDAD]],D2260:M2337,7,0)</f>
        <v>#N/A</v>
      </c>
      <c r="O34" s="47" t="e">
        <f>VLOOKUP(report_masivo[[#This Row],[INCAPACIDAD]],D2260:M2337,8,0)</f>
        <v>#N/A</v>
      </c>
      <c r="R34">
        <v>105757080644209</v>
      </c>
      <c r="S34" t="s">
        <v>10196</v>
      </c>
      <c r="T34">
        <v>1773849</v>
      </c>
      <c r="U34" s="1">
        <v>44712</v>
      </c>
      <c r="V34" s="3">
        <v>800116217</v>
      </c>
      <c r="W34">
        <v>1124851931</v>
      </c>
      <c r="X34">
        <v>7854377</v>
      </c>
      <c r="Y34" s="1" t="s">
        <v>13776</v>
      </c>
      <c r="Z34" s="1">
        <v>44678</v>
      </c>
      <c r="AA34" s="1">
        <v>44725</v>
      </c>
      <c r="AB34" t="s">
        <v>14015</v>
      </c>
      <c r="AD34">
        <v>417924344058</v>
      </c>
      <c r="AE34" t="s">
        <v>10196</v>
      </c>
      <c r="AF34">
        <v>1386980</v>
      </c>
      <c r="AG34" s="1">
        <v>44088</v>
      </c>
      <c r="AH34">
        <v>860029995</v>
      </c>
      <c r="AI34">
        <v>4179243</v>
      </c>
      <c r="AJ34">
        <v>6191187</v>
      </c>
      <c r="AK34" t="s">
        <v>13776</v>
      </c>
      <c r="AL34" s="1">
        <v>44058</v>
      </c>
      <c r="AM34">
        <v>10</v>
      </c>
      <c r="AN34">
        <v>752492</v>
      </c>
      <c r="AO34">
        <v>860029995</v>
      </c>
      <c r="AP34" t="s">
        <v>13996</v>
      </c>
      <c r="AQ34" t="s">
        <v>14109</v>
      </c>
      <c r="AR34" t="s">
        <v>13923</v>
      </c>
      <c r="AS34" s="1">
        <v>44141</v>
      </c>
      <c r="AT34" t="s">
        <v>13922</v>
      </c>
      <c r="AW34">
        <v>3631034243504</v>
      </c>
      <c r="AX34">
        <v>36310342</v>
      </c>
      <c r="AY34">
        <v>4943106</v>
      </c>
      <c r="AZ34" s="1">
        <v>43504</v>
      </c>
      <c r="BA34" t="s">
        <v>14000</v>
      </c>
      <c r="BB34" t="s">
        <v>13727</v>
      </c>
      <c r="BC34" t="s">
        <v>44</v>
      </c>
      <c r="BD34" t="s">
        <v>44</v>
      </c>
      <c r="BG34" s="1"/>
      <c r="BK34">
        <f t="shared" si="0"/>
        <v>1</v>
      </c>
      <c r="BL34" s="54">
        <v>952728544337</v>
      </c>
      <c r="BM34" s="54"/>
      <c r="BN34" s="54">
        <v>1579283</v>
      </c>
      <c r="BO34" s="34">
        <v>44406</v>
      </c>
      <c r="BP34" s="56">
        <v>860029995</v>
      </c>
      <c r="BQ34" s="54">
        <v>9527285</v>
      </c>
      <c r="BR34" s="54">
        <v>6848822</v>
      </c>
      <c r="BS34" s="34" t="s">
        <v>13776</v>
      </c>
      <c r="BT34" s="34">
        <v>44337</v>
      </c>
      <c r="BU34" s="34">
        <v>44419</v>
      </c>
      <c r="BV34" s="54" t="s">
        <v>13779</v>
      </c>
    </row>
    <row r="35" spans="3:74" x14ac:dyDescent="0.3">
      <c r="C35" s="46" t="s">
        <v>10196</v>
      </c>
      <c r="D35" s="4"/>
      <c r="E35" s="4"/>
      <c r="F35" s="16"/>
      <c r="G35" s="80" t="e">
        <f>VLOOKUP(report_masivo[[#This Row],[INCAPACIDAD]],D2261:M2338,3,0)</f>
        <v>#N/A</v>
      </c>
      <c r="I35" s="47"/>
      <c r="J35" s="47"/>
      <c r="K35" s="46" t="e">
        <f>VLOOKUP(report_masivo[[#This Row],[INCAPACIDAD]],D2261:M2338,4,0)</f>
        <v>#N/A</v>
      </c>
      <c r="L35" s="46" t="e">
        <f>VLOOKUP(report_masivo[[#This Row],[INCAPACIDAD]],D2261:M2338,5,0)</f>
        <v>#N/A</v>
      </c>
      <c r="M35" s="46" t="e">
        <f>VLOOKUP(report_masivo[[#This Row],[INCAPACIDAD]],D2261:M2338,6,0)</f>
        <v>#N/A</v>
      </c>
      <c r="N35" s="49" t="e">
        <f>VLOOKUP(report_masivo[[#This Row],[INCAPACIDAD]],D2261:M2338,7,0)</f>
        <v>#N/A</v>
      </c>
      <c r="O35" s="47" t="e">
        <f>VLOOKUP(report_masivo[[#This Row],[INCAPACIDAD]],D2261:M2338,8,0)</f>
        <v>#N/A</v>
      </c>
      <c r="R35">
        <v>721898443585</v>
      </c>
      <c r="S35" t="s">
        <v>10196</v>
      </c>
      <c r="T35">
        <v>1779347</v>
      </c>
      <c r="U35" s="1">
        <v>44719</v>
      </c>
      <c r="V35" s="3">
        <v>800116217</v>
      </c>
      <c r="W35">
        <v>1000619294</v>
      </c>
      <c r="X35">
        <v>7848939</v>
      </c>
      <c r="Y35" s="1" t="s">
        <v>13776</v>
      </c>
      <c r="Z35" s="1">
        <v>44685</v>
      </c>
      <c r="AA35" s="1">
        <v>44734</v>
      </c>
      <c r="AB35" t="s">
        <v>14010</v>
      </c>
      <c r="AD35">
        <v>952108744058</v>
      </c>
      <c r="AE35" t="s">
        <v>10196</v>
      </c>
      <c r="AF35">
        <v>1386980</v>
      </c>
      <c r="AG35" s="1">
        <v>44088</v>
      </c>
      <c r="AH35">
        <v>860029995</v>
      </c>
      <c r="AI35">
        <v>9521087</v>
      </c>
      <c r="AJ35">
        <v>6221742</v>
      </c>
      <c r="AK35" t="s">
        <v>13776</v>
      </c>
      <c r="AL35" s="1">
        <v>44058</v>
      </c>
      <c r="AM35">
        <v>12</v>
      </c>
      <c r="AN35">
        <v>1103506</v>
      </c>
      <c r="AO35">
        <v>860029995</v>
      </c>
      <c r="AP35" t="s">
        <v>13996</v>
      </c>
      <c r="AQ35" t="s">
        <v>14109</v>
      </c>
      <c r="AR35" t="s">
        <v>13923</v>
      </c>
      <c r="AS35" s="1">
        <v>44141</v>
      </c>
      <c r="AT35" t="s">
        <v>13922</v>
      </c>
      <c r="AW35">
        <v>4399816043505</v>
      </c>
      <c r="AX35">
        <v>43998160</v>
      </c>
      <c r="AY35">
        <v>4934664</v>
      </c>
      <c r="AZ35" s="1">
        <v>43505</v>
      </c>
      <c r="BA35" t="s">
        <v>14000</v>
      </c>
      <c r="BB35" t="s">
        <v>13727</v>
      </c>
      <c r="BC35" t="s">
        <v>44</v>
      </c>
      <c r="BD35" t="s">
        <v>44</v>
      </c>
      <c r="BG35" s="1"/>
      <c r="BK35">
        <f t="shared" si="0"/>
        <v>1</v>
      </c>
      <c r="BL35" s="54">
        <v>952254744378</v>
      </c>
      <c r="BM35" s="54"/>
      <c r="BN35" s="54">
        <v>1601799</v>
      </c>
      <c r="BO35" s="34">
        <v>44438</v>
      </c>
      <c r="BP35" s="56">
        <v>860029995</v>
      </c>
      <c r="BQ35" s="54">
        <v>9522547</v>
      </c>
      <c r="BR35" s="54">
        <v>6974495</v>
      </c>
      <c r="BS35" s="34" t="s">
        <v>13776</v>
      </c>
      <c r="BT35" s="34">
        <v>44378</v>
      </c>
      <c r="BU35" s="34">
        <v>44452</v>
      </c>
      <c r="BV35" s="54" t="s">
        <v>14113</v>
      </c>
    </row>
    <row r="36" spans="3:74" x14ac:dyDescent="0.3">
      <c r="C36" s="46" t="s">
        <v>10196</v>
      </c>
      <c r="D36" s="4"/>
      <c r="E36" s="4"/>
      <c r="F36" s="16"/>
      <c r="G36" s="80" t="e">
        <f>VLOOKUP(report_masivo[[#This Row],[INCAPACIDAD]],D2262:M2339,3,0)</f>
        <v>#N/A</v>
      </c>
      <c r="I36" s="47"/>
      <c r="J36" s="47"/>
      <c r="K36" s="46" t="e">
        <f>VLOOKUP(report_masivo[[#This Row],[INCAPACIDAD]],D2262:M2339,4,0)</f>
        <v>#N/A</v>
      </c>
      <c r="L36" s="46" t="e">
        <f>VLOOKUP(report_masivo[[#This Row],[INCAPACIDAD]],D2262:M2339,5,0)</f>
        <v>#N/A</v>
      </c>
      <c r="M36" s="46" t="e">
        <f>VLOOKUP(report_masivo[[#This Row],[INCAPACIDAD]],D2262:M2339,6,0)</f>
        <v>#N/A</v>
      </c>
      <c r="N36" s="49" t="e">
        <f>VLOOKUP(report_masivo[[#This Row],[INCAPACIDAD]],D2262:M2339,7,0)</f>
        <v>#N/A</v>
      </c>
      <c r="O36" s="47" t="e">
        <f>VLOOKUP(report_masivo[[#This Row],[INCAPACIDAD]],D2262:M2339,8,0)</f>
        <v>#N/A</v>
      </c>
      <c r="R36">
        <v>105241581844279</v>
      </c>
      <c r="S36" t="s">
        <v>10196</v>
      </c>
      <c r="T36">
        <v>1781293</v>
      </c>
      <c r="U36" s="1">
        <v>44721</v>
      </c>
      <c r="V36" s="3">
        <v>800116217</v>
      </c>
      <c r="W36">
        <v>1115068738</v>
      </c>
      <c r="X36">
        <v>7956820</v>
      </c>
      <c r="Y36" s="1" t="s">
        <v>13776</v>
      </c>
      <c r="Z36" s="1">
        <v>44690</v>
      </c>
      <c r="AA36" s="1">
        <v>44743</v>
      </c>
      <c r="AB36" t="s">
        <v>14016</v>
      </c>
      <c r="AD36">
        <v>717952344040</v>
      </c>
      <c r="AE36" t="s">
        <v>10196</v>
      </c>
      <c r="AF36">
        <v>1386980</v>
      </c>
      <c r="AG36" s="1">
        <v>44088</v>
      </c>
      <c r="AH36">
        <v>860029995</v>
      </c>
      <c r="AI36">
        <v>7179523</v>
      </c>
      <c r="AJ36">
        <v>6246073</v>
      </c>
      <c r="AK36" t="s">
        <v>13776</v>
      </c>
      <c r="AL36" s="1">
        <v>44040</v>
      </c>
      <c r="AM36">
        <v>12</v>
      </c>
      <c r="AN36">
        <v>1036966</v>
      </c>
      <c r="AO36">
        <v>860029995</v>
      </c>
      <c r="AP36" t="s">
        <v>13996</v>
      </c>
      <c r="AQ36" t="s">
        <v>14109</v>
      </c>
      <c r="AR36" t="s">
        <v>13923</v>
      </c>
      <c r="AS36" s="1">
        <v>44141</v>
      </c>
      <c r="AT36" t="s">
        <v>13922</v>
      </c>
      <c r="AW36">
        <v>108526710843507</v>
      </c>
      <c r="AX36">
        <v>1085267108</v>
      </c>
      <c r="AY36">
        <v>4932962</v>
      </c>
      <c r="AZ36" s="1">
        <v>43507</v>
      </c>
      <c r="BA36" t="s">
        <v>13998</v>
      </c>
      <c r="BB36" t="s">
        <v>13999</v>
      </c>
      <c r="BC36" t="s">
        <v>44</v>
      </c>
      <c r="BD36" t="s">
        <v>44</v>
      </c>
      <c r="BG36" s="1"/>
      <c r="BK36">
        <f t="shared" si="0"/>
        <v>1</v>
      </c>
      <c r="BL36" s="54">
        <v>722512844431</v>
      </c>
      <c r="BM36" s="54"/>
      <c r="BN36" s="54">
        <v>1621503</v>
      </c>
      <c r="BO36" s="34">
        <v>44466</v>
      </c>
      <c r="BP36" s="56">
        <v>860029995</v>
      </c>
      <c r="BQ36" s="54">
        <v>7225128</v>
      </c>
      <c r="BR36" s="54">
        <v>7123867</v>
      </c>
      <c r="BS36" s="34" t="s">
        <v>13776</v>
      </c>
      <c r="BT36" s="34">
        <v>44431</v>
      </c>
      <c r="BU36" s="34">
        <v>44476</v>
      </c>
      <c r="BV36" s="54" t="s">
        <v>13777</v>
      </c>
    </row>
    <row r="37" spans="3:74" x14ac:dyDescent="0.3">
      <c r="C37" s="46" t="s">
        <v>10196</v>
      </c>
      <c r="D37" s="4"/>
      <c r="E37" s="4"/>
      <c r="F37" s="16"/>
      <c r="G37" s="80" t="e">
        <f>VLOOKUP(report_masivo[[#This Row],[INCAPACIDAD]],D2263:M2340,3,0)</f>
        <v>#N/A</v>
      </c>
      <c r="I37" s="47"/>
      <c r="J37" s="47"/>
      <c r="K37" s="46" t="e">
        <f>VLOOKUP(report_masivo[[#This Row],[INCAPACIDAD]],D2263:M2340,4,0)</f>
        <v>#N/A</v>
      </c>
      <c r="L37" s="46" t="e">
        <f>VLOOKUP(report_masivo[[#This Row],[INCAPACIDAD]],D2263:M2340,5,0)</f>
        <v>#N/A</v>
      </c>
      <c r="M37" s="46" t="e">
        <f>VLOOKUP(report_masivo[[#This Row],[INCAPACIDAD]],D2263:M2340,6,0)</f>
        <v>#N/A</v>
      </c>
      <c r="N37" s="49" t="e">
        <f>VLOOKUP(report_masivo[[#This Row],[INCAPACIDAD]],D2263:M2340,7,0)</f>
        <v>#N/A</v>
      </c>
      <c r="O37" s="47" t="e">
        <f>VLOOKUP(report_masivo[[#This Row],[INCAPACIDAD]],D2263:M2340,8,0)</f>
        <v>#N/A</v>
      </c>
      <c r="R37">
        <v>7438089444312</v>
      </c>
      <c r="S37" t="s">
        <v>10196</v>
      </c>
      <c r="T37">
        <v>1790403</v>
      </c>
      <c r="U37" s="1">
        <v>44734</v>
      </c>
      <c r="V37" s="3">
        <v>800116217</v>
      </c>
      <c r="W37">
        <v>1019130209</v>
      </c>
      <c r="X37">
        <v>7885659</v>
      </c>
      <c r="Y37" s="1" t="s">
        <v>13776</v>
      </c>
      <c r="Z37" s="1">
        <v>44697</v>
      </c>
      <c r="AA37" s="1">
        <v>44753</v>
      </c>
      <c r="AB37" t="s">
        <v>13777</v>
      </c>
      <c r="AD37">
        <v>7408013944040</v>
      </c>
      <c r="AE37" t="s">
        <v>10196</v>
      </c>
      <c r="AF37">
        <v>1386980</v>
      </c>
      <c r="AG37" s="1">
        <v>44088</v>
      </c>
      <c r="AH37">
        <v>860029995</v>
      </c>
      <c r="AI37">
        <v>74080139</v>
      </c>
      <c r="AJ37">
        <v>6246078</v>
      </c>
      <c r="AK37" t="s">
        <v>13776</v>
      </c>
      <c r="AL37" s="1">
        <v>44040</v>
      </c>
      <c r="AM37">
        <v>18</v>
      </c>
      <c r="AN37">
        <v>1287116</v>
      </c>
      <c r="AO37">
        <v>860029995</v>
      </c>
      <c r="AP37" t="s">
        <v>13996</v>
      </c>
      <c r="AQ37" t="s">
        <v>14109</v>
      </c>
      <c r="AR37" t="s">
        <v>13923</v>
      </c>
      <c r="AS37" s="1">
        <v>44141</v>
      </c>
      <c r="AT37" t="s">
        <v>13922</v>
      </c>
      <c r="AW37">
        <v>107218927043507</v>
      </c>
      <c r="AX37">
        <v>1072189270</v>
      </c>
      <c r="AY37">
        <v>4991653</v>
      </c>
      <c r="AZ37" s="1">
        <v>43507</v>
      </c>
      <c r="BA37" t="s">
        <v>14000</v>
      </c>
      <c r="BB37" t="s">
        <v>13727</v>
      </c>
      <c r="BC37" t="s">
        <v>44</v>
      </c>
      <c r="BD37" t="s">
        <v>44</v>
      </c>
      <c r="BG37" s="1"/>
      <c r="BK37">
        <f t="shared" si="0"/>
        <v>1</v>
      </c>
      <c r="BL37" s="54">
        <v>105358649244438</v>
      </c>
      <c r="BM37" s="54"/>
      <c r="BN37" s="54">
        <v>1656789</v>
      </c>
      <c r="BO37" s="34">
        <v>44525</v>
      </c>
      <c r="BP37" s="56">
        <v>860029995</v>
      </c>
      <c r="BQ37" s="54">
        <v>1053586492</v>
      </c>
      <c r="BR37" s="54">
        <v>7143556</v>
      </c>
      <c r="BS37" s="34" t="s">
        <v>13776</v>
      </c>
      <c r="BT37" s="34">
        <v>44438</v>
      </c>
      <c r="BU37" s="34">
        <v>44582</v>
      </c>
      <c r="BV37" s="54" t="s">
        <v>13777</v>
      </c>
    </row>
    <row r="38" spans="3:74" x14ac:dyDescent="0.3">
      <c r="C38" s="46" t="s">
        <v>10196</v>
      </c>
      <c r="D38" s="4"/>
      <c r="E38" s="4"/>
      <c r="F38" s="16"/>
      <c r="G38" s="80" t="e">
        <f>VLOOKUP(report_masivo[[#This Row],[INCAPACIDAD]],D2264:M2341,3,0)</f>
        <v>#N/A</v>
      </c>
      <c r="I38" s="47"/>
      <c r="J38" s="47"/>
      <c r="K38" s="46" t="e">
        <f>VLOOKUP(report_masivo[[#This Row],[INCAPACIDAD]],D2264:M2341,4,0)</f>
        <v>#N/A</v>
      </c>
      <c r="L38" s="46" t="e">
        <f>VLOOKUP(report_masivo[[#This Row],[INCAPACIDAD]],D2264:M2341,5,0)</f>
        <v>#N/A</v>
      </c>
      <c r="M38" s="46" t="e">
        <f>VLOOKUP(report_masivo[[#This Row],[INCAPACIDAD]],D2264:M2341,6,0)</f>
        <v>#N/A</v>
      </c>
      <c r="N38" s="49" t="e">
        <f>VLOOKUP(report_masivo[[#This Row],[INCAPACIDAD]],D2264:M2341,7,0)</f>
        <v>#N/A</v>
      </c>
      <c r="O38" s="47" t="e">
        <f>VLOOKUP(report_masivo[[#This Row],[INCAPACIDAD]],D2264:M2341,8,0)</f>
        <v>#N/A</v>
      </c>
      <c r="R38">
        <v>952728544337</v>
      </c>
      <c r="S38" t="s">
        <v>10196</v>
      </c>
      <c r="T38">
        <v>1797015</v>
      </c>
      <c r="U38" s="1">
        <v>44743</v>
      </c>
      <c r="V38" s="3">
        <v>800116217</v>
      </c>
      <c r="W38">
        <v>1104068631</v>
      </c>
      <c r="X38">
        <v>7930678</v>
      </c>
      <c r="Y38" s="1" t="s">
        <v>13776</v>
      </c>
      <c r="Z38" s="1">
        <v>44708</v>
      </c>
      <c r="AA38" s="1">
        <v>44763</v>
      </c>
      <c r="AB38" t="s">
        <v>13777</v>
      </c>
      <c r="AD38">
        <v>939589944041</v>
      </c>
      <c r="AE38" t="s">
        <v>10196</v>
      </c>
      <c r="AF38">
        <v>1386980</v>
      </c>
      <c r="AG38" s="1">
        <v>44088</v>
      </c>
      <c r="AH38">
        <v>860029995</v>
      </c>
      <c r="AI38">
        <v>9395899</v>
      </c>
      <c r="AJ38">
        <v>6246088</v>
      </c>
      <c r="AK38" t="s">
        <v>13776</v>
      </c>
      <c r="AL38" s="1">
        <v>44041</v>
      </c>
      <c r="AM38">
        <v>12</v>
      </c>
      <c r="AN38">
        <v>930124</v>
      </c>
      <c r="AO38">
        <v>860029995</v>
      </c>
      <c r="AP38" t="s">
        <v>13996</v>
      </c>
      <c r="AQ38" t="s">
        <v>14109</v>
      </c>
      <c r="AR38" t="s">
        <v>13923</v>
      </c>
      <c r="AS38" s="1">
        <v>44141</v>
      </c>
      <c r="AT38" t="s">
        <v>13922</v>
      </c>
      <c r="AW38">
        <v>103334619143509</v>
      </c>
      <c r="AX38">
        <v>1033346191</v>
      </c>
      <c r="AY38">
        <v>4939200</v>
      </c>
      <c r="AZ38" s="1">
        <v>43509</v>
      </c>
      <c r="BA38" t="s">
        <v>13998</v>
      </c>
      <c r="BB38" t="s">
        <v>13999</v>
      </c>
      <c r="BC38" t="s">
        <v>44</v>
      </c>
      <c r="BD38" t="s">
        <v>44</v>
      </c>
      <c r="BG38" s="1"/>
      <c r="BK38">
        <f t="shared" si="0"/>
        <v>1</v>
      </c>
      <c r="BL38" s="54">
        <v>7434467444512</v>
      </c>
      <c r="BM38" s="54"/>
      <c r="BN38" s="54">
        <v>1691142</v>
      </c>
      <c r="BO38" s="34">
        <v>44590</v>
      </c>
      <c r="BP38" s="56">
        <v>860029995</v>
      </c>
      <c r="BQ38" s="54">
        <v>74344674</v>
      </c>
      <c r="BR38" s="54">
        <v>7360254</v>
      </c>
      <c r="BS38" s="34" t="s">
        <v>13776</v>
      </c>
      <c r="BT38" s="34">
        <v>44512</v>
      </c>
      <c r="BU38" s="34">
        <v>44606</v>
      </c>
      <c r="BV38" s="54" t="s">
        <v>13779</v>
      </c>
    </row>
    <row r="39" spans="3:74" x14ac:dyDescent="0.3">
      <c r="C39" s="46" t="s">
        <v>10196</v>
      </c>
      <c r="D39" s="4"/>
      <c r="E39" s="4"/>
      <c r="F39" s="16"/>
      <c r="G39" s="80" t="e">
        <f>VLOOKUP(report_masivo[[#This Row],[INCAPACIDAD]],D2265:M2342,3,0)</f>
        <v>#N/A</v>
      </c>
      <c r="I39" s="47"/>
      <c r="J39" s="47"/>
      <c r="K39" s="46" t="e">
        <f>VLOOKUP(report_masivo[[#This Row],[INCAPACIDAD]],D2265:M2342,4,0)</f>
        <v>#N/A</v>
      </c>
      <c r="L39" s="46" t="e">
        <f>VLOOKUP(report_masivo[[#This Row],[INCAPACIDAD]],D2265:M2342,5,0)</f>
        <v>#N/A</v>
      </c>
      <c r="M39" s="46" t="e">
        <f>VLOOKUP(report_masivo[[#This Row],[INCAPACIDAD]],D2265:M2342,6,0)</f>
        <v>#N/A</v>
      </c>
      <c r="N39" s="49" t="e">
        <f>VLOOKUP(report_masivo[[#This Row],[INCAPACIDAD]],D2265:M2342,7,0)</f>
        <v>#N/A</v>
      </c>
      <c r="O39" s="47" t="e">
        <f>VLOOKUP(report_masivo[[#This Row],[INCAPACIDAD]],D2265:M2342,8,0)</f>
        <v>#N/A</v>
      </c>
      <c r="R39">
        <v>952254744378</v>
      </c>
      <c r="S39" t="s">
        <v>10196</v>
      </c>
      <c r="T39">
        <v>1813039</v>
      </c>
      <c r="U39" s="1">
        <v>44767</v>
      </c>
      <c r="V39" s="3">
        <v>800116217</v>
      </c>
      <c r="W39">
        <v>39321662</v>
      </c>
      <c r="X39">
        <v>8036717</v>
      </c>
      <c r="Y39" s="1" t="s">
        <v>13776</v>
      </c>
      <c r="Z39" s="1">
        <v>44735</v>
      </c>
      <c r="AA39" s="1">
        <v>44773</v>
      </c>
      <c r="AB39" t="s">
        <v>13775</v>
      </c>
      <c r="AD39">
        <v>939851744041</v>
      </c>
      <c r="AE39" t="s">
        <v>10196</v>
      </c>
      <c r="AF39">
        <v>1386980</v>
      </c>
      <c r="AG39" s="1">
        <v>44088</v>
      </c>
      <c r="AH39">
        <v>860029995</v>
      </c>
      <c r="AI39">
        <v>9398517</v>
      </c>
      <c r="AJ39">
        <v>6246096</v>
      </c>
      <c r="AK39" t="s">
        <v>13776</v>
      </c>
      <c r="AL39" s="1">
        <v>44041</v>
      </c>
      <c r="AM39">
        <v>8</v>
      </c>
      <c r="AN39">
        <v>482275</v>
      </c>
      <c r="AO39">
        <v>860029995</v>
      </c>
      <c r="AP39" t="s">
        <v>13996</v>
      </c>
      <c r="AQ39" t="s">
        <v>14109</v>
      </c>
      <c r="AR39" t="s">
        <v>13923</v>
      </c>
      <c r="AS39" s="1">
        <v>44141</v>
      </c>
      <c r="AT39" t="s">
        <v>13922</v>
      </c>
      <c r="AW39">
        <v>4399816043510</v>
      </c>
      <c r="AX39">
        <v>43998160</v>
      </c>
      <c r="AY39">
        <v>4942288</v>
      </c>
      <c r="AZ39" s="1">
        <v>43510</v>
      </c>
      <c r="BA39" t="s">
        <v>14000</v>
      </c>
      <c r="BB39" t="s">
        <v>13727</v>
      </c>
      <c r="BC39" t="s">
        <v>44</v>
      </c>
      <c r="BD39" t="s">
        <v>44</v>
      </c>
      <c r="BG39" s="1"/>
      <c r="BK39">
        <f t="shared" si="0"/>
        <v>1</v>
      </c>
      <c r="BL39" s="54">
        <v>105358664644519</v>
      </c>
      <c r="BM39" s="54"/>
      <c r="BN39" s="54">
        <v>1691249</v>
      </c>
      <c r="BO39" s="34">
        <v>44590</v>
      </c>
      <c r="BP39" s="56">
        <v>860029995</v>
      </c>
      <c r="BQ39" s="54">
        <v>1053586646</v>
      </c>
      <c r="BR39" s="54">
        <v>7462987</v>
      </c>
      <c r="BS39" s="34" t="s">
        <v>13928</v>
      </c>
      <c r="BT39" s="34">
        <v>44519</v>
      </c>
      <c r="BU39" s="34">
        <v>44608</v>
      </c>
      <c r="BV39" s="54" t="s">
        <v>14016</v>
      </c>
    </row>
    <row r="40" spans="3:74" x14ac:dyDescent="0.3">
      <c r="C40" s="46" t="s">
        <v>10196</v>
      </c>
      <c r="D40" s="4"/>
      <c r="E40" s="4"/>
      <c r="F40" s="16"/>
      <c r="G40" s="80" t="e">
        <f>VLOOKUP(report_masivo[[#This Row],[INCAPACIDAD]],D2266:M2343,3,0)</f>
        <v>#N/A</v>
      </c>
      <c r="I40" s="47"/>
      <c r="J40" s="47"/>
      <c r="K40" s="46" t="e">
        <f>VLOOKUP(report_masivo[[#This Row],[INCAPACIDAD]],D2266:M2343,4,0)</f>
        <v>#N/A</v>
      </c>
      <c r="L40" s="46" t="e">
        <f>VLOOKUP(report_masivo[[#This Row],[INCAPACIDAD]],D2266:M2343,5,0)</f>
        <v>#N/A</v>
      </c>
      <c r="M40" s="46" t="e">
        <f>VLOOKUP(report_masivo[[#This Row],[INCAPACIDAD]],D2266:M2343,6,0)</f>
        <v>#N/A</v>
      </c>
      <c r="N40" s="49" t="e">
        <f>VLOOKUP(report_masivo[[#This Row],[INCAPACIDAD]],D2266:M2343,7,0)</f>
        <v>#N/A</v>
      </c>
      <c r="O40" s="47" t="e">
        <f>VLOOKUP(report_masivo[[#This Row],[INCAPACIDAD]],D2266:M2343,8,0)</f>
        <v>#N/A</v>
      </c>
      <c r="R40">
        <v>722512844431</v>
      </c>
      <c r="S40" t="s">
        <v>10196</v>
      </c>
      <c r="T40">
        <v>1815127</v>
      </c>
      <c r="U40" s="1">
        <v>44770</v>
      </c>
      <c r="V40" s="3">
        <v>800116217</v>
      </c>
      <c r="W40">
        <v>1104068631</v>
      </c>
      <c r="X40">
        <v>7968128</v>
      </c>
      <c r="Y40" s="1" t="s">
        <v>13927</v>
      </c>
      <c r="Z40" s="1">
        <v>44719</v>
      </c>
      <c r="AA40" s="1">
        <v>44803</v>
      </c>
      <c r="AB40" t="s">
        <v>14126</v>
      </c>
      <c r="AD40">
        <v>7438219444041</v>
      </c>
      <c r="AE40" t="s">
        <v>10196</v>
      </c>
      <c r="AF40">
        <v>1386980</v>
      </c>
      <c r="AG40" s="1">
        <v>44088</v>
      </c>
      <c r="AH40">
        <v>860029995</v>
      </c>
      <c r="AI40">
        <v>74382194</v>
      </c>
      <c r="AJ40">
        <v>6246110</v>
      </c>
      <c r="AK40" t="s">
        <v>13776</v>
      </c>
      <c r="AL40" s="1">
        <v>44041</v>
      </c>
      <c r="AM40">
        <v>2</v>
      </c>
      <c r="AN40">
        <v>176208</v>
      </c>
      <c r="AO40">
        <v>860029995</v>
      </c>
      <c r="AP40" t="s">
        <v>13996</v>
      </c>
      <c r="AQ40" t="s">
        <v>14109</v>
      </c>
      <c r="AR40" t="s">
        <v>13923</v>
      </c>
      <c r="AS40" s="1">
        <v>44141</v>
      </c>
      <c r="AT40" t="s">
        <v>13922</v>
      </c>
      <c r="AW40">
        <v>103241911743510</v>
      </c>
      <c r="AX40">
        <v>1032419117</v>
      </c>
      <c r="AY40">
        <v>4942827</v>
      </c>
      <c r="AZ40" s="1">
        <v>43510</v>
      </c>
      <c r="BA40" t="s">
        <v>13998</v>
      </c>
      <c r="BB40" t="s">
        <v>13999</v>
      </c>
      <c r="BC40" t="s">
        <v>44</v>
      </c>
      <c r="BD40" t="s">
        <v>44</v>
      </c>
      <c r="BG40" s="1"/>
      <c r="BK40">
        <f t="shared" si="0"/>
        <v>1</v>
      </c>
      <c r="BL40" s="54">
        <v>7434467444542</v>
      </c>
      <c r="BM40" s="54"/>
      <c r="BN40" s="54">
        <v>1709218</v>
      </c>
      <c r="BO40" s="34">
        <v>44615</v>
      </c>
      <c r="BP40" s="56">
        <v>860029995</v>
      </c>
      <c r="BQ40" s="54">
        <v>74344674</v>
      </c>
      <c r="BR40" s="54">
        <v>7460793</v>
      </c>
      <c r="BS40" s="34" t="s">
        <v>13776</v>
      </c>
      <c r="BT40" s="34">
        <v>44542</v>
      </c>
      <c r="BU40" s="34">
        <v>44624</v>
      </c>
      <c r="BV40" s="54" t="s">
        <v>14012</v>
      </c>
    </row>
    <row r="41" spans="3:74" x14ac:dyDescent="0.3">
      <c r="C41" s="46" t="s">
        <v>10196</v>
      </c>
      <c r="D41" s="4"/>
      <c r="E41" s="4"/>
      <c r="F41" s="16"/>
      <c r="G41" s="80" t="e">
        <f>VLOOKUP(report_masivo[[#This Row],[INCAPACIDAD]],D2267:M2344,3,0)</f>
        <v>#N/A</v>
      </c>
      <c r="I41" s="47"/>
      <c r="J41" s="47"/>
      <c r="K41" s="46" t="e">
        <f>VLOOKUP(report_masivo[[#This Row],[INCAPACIDAD]],D2267:M2344,4,0)</f>
        <v>#N/A</v>
      </c>
      <c r="L41" s="46" t="e">
        <f>VLOOKUP(report_masivo[[#This Row],[INCAPACIDAD]],D2267:M2344,5,0)</f>
        <v>#N/A</v>
      </c>
      <c r="M41" s="46" t="e">
        <f>VLOOKUP(report_masivo[[#This Row],[INCAPACIDAD]],D2267:M2344,6,0)</f>
        <v>#N/A</v>
      </c>
      <c r="N41" s="49" t="e">
        <f>VLOOKUP(report_masivo[[#This Row],[INCAPACIDAD]],D2267:M2344,7,0)</f>
        <v>#N/A</v>
      </c>
      <c r="O41" s="47" t="e">
        <f>VLOOKUP(report_masivo[[#This Row],[INCAPACIDAD]],D2267:M2344,8,0)</f>
        <v>#N/A</v>
      </c>
      <c r="R41">
        <v>105358649244438</v>
      </c>
      <c r="S41" t="s">
        <v>10196</v>
      </c>
      <c r="T41">
        <v>1822646</v>
      </c>
      <c r="U41" s="1">
        <v>44778</v>
      </c>
      <c r="V41" s="3">
        <v>800116217</v>
      </c>
      <c r="W41">
        <v>1047400862</v>
      </c>
      <c r="X41">
        <v>8047138</v>
      </c>
      <c r="Y41" s="1" t="s">
        <v>13776</v>
      </c>
      <c r="Z41" s="1">
        <v>44744</v>
      </c>
      <c r="AA41" s="1">
        <v>44785</v>
      </c>
      <c r="AB41" t="s">
        <v>13777</v>
      </c>
      <c r="AD41">
        <v>952409944049</v>
      </c>
      <c r="AE41" t="s">
        <v>10196</v>
      </c>
      <c r="AF41">
        <v>1386980</v>
      </c>
      <c r="AG41" s="1">
        <v>44088</v>
      </c>
      <c r="AH41">
        <v>860029995</v>
      </c>
      <c r="AI41">
        <v>9524099</v>
      </c>
      <c r="AJ41">
        <v>6246123</v>
      </c>
      <c r="AK41" t="s">
        <v>13776</v>
      </c>
      <c r="AL41" s="1">
        <v>44049</v>
      </c>
      <c r="AM41">
        <v>13</v>
      </c>
      <c r="AN41">
        <v>954842</v>
      </c>
      <c r="AO41">
        <v>860029995</v>
      </c>
      <c r="AP41" t="s">
        <v>13996</v>
      </c>
      <c r="AQ41" t="s">
        <v>14109</v>
      </c>
      <c r="AR41" t="s">
        <v>13923</v>
      </c>
      <c r="AS41" s="1">
        <v>44141</v>
      </c>
      <c r="AT41" t="s">
        <v>13922</v>
      </c>
      <c r="AW41">
        <v>6577432543511</v>
      </c>
      <c r="AX41">
        <v>65774325</v>
      </c>
      <c r="AY41">
        <v>4966630</v>
      </c>
      <c r="AZ41" s="1">
        <v>43511</v>
      </c>
      <c r="BA41" t="s">
        <v>14000</v>
      </c>
      <c r="BB41" t="s">
        <v>13727</v>
      </c>
      <c r="BC41" t="s">
        <v>44</v>
      </c>
      <c r="BD41" t="s">
        <v>44</v>
      </c>
      <c r="BG41" s="1"/>
      <c r="BK41">
        <f t="shared" si="0"/>
        <v>1</v>
      </c>
      <c r="BL41" s="54">
        <v>420779744546</v>
      </c>
      <c r="BM41" s="54"/>
      <c r="BN41" s="54">
        <v>1713223</v>
      </c>
      <c r="BO41" s="34">
        <v>44621</v>
      </c>
      <c r="BP41" s="56">
        <v>860029995</v>
      </c>
      <c r="BQ41" s="54">
        <v>4207797</v>
      </c>
      <c r="BR41" s="54">
        <v>7443335</v>
      </c>
      <c r="BS41" s="34" t="s">
        <v>13776</v>
      </c>
      <c r="BT41" s="34">
        <v>44546</v>
      </c>
      <c r="BU41" s="34">
        <v>44632</v>
      </c>
      <c r="BV41" s="54" t="s">
        <v>13779</v>
      </c>
    </row>
    <row r="42" spans="3:74" x14ac:dyDescent="0.3">
      <c r="C42" s="46" t="s">
        <v>10196</v>
      </c>
      <c r="D42" s="4"/>
      <c r="E42" s="4"/>
      <c r="F42" s="16"/>
      <c r="G42" s="80" t="e">
        <f>VLOOKUP(report_masivo[[#This Row],[INCAPACIDAD]],D2268:M2345,3,0)</f>
        <v>#N/A</v>
      </c>
      <c r="I42" s="47"/>
      <c r="J42" s="47"/>
      <c r="K42" s="46" t="e">
        <f>VLOOKUP(report_masivo[[#This Row],[INCAPACIDAD]],D2268:M2345,4,0)</f>
        <v>#N/A</v>
      </c>
      <c r="L42" s="46" t="e">
        <f>VLOOKUP(report_masivo[[#This Row],[INCAPACIDAD]],D2268:M2345,5,0)</f>
        <v>#N/A</v>
      </c>
      <c r="M42" s="46" t="e">
        <f>VLOOKUP(report_masivo[[#This Row],[INCAPACIDAD]],D2268:M2345,6,0)</f>
        <v>#N/A</v>
      </c>
      <c r="N42" s="49" t="e">
        <f>VLOOKUP(report_masivo[[#This Row],[INCAPACIDAD]],D2268:M2345,7,0)</f>
        <v>#N/A</v>
      </c>
      <c r="O42" s="47" t="e">
        <f>VLOOKUP(report_masivo[[#This Row],[INCAPACIDAD]],D2268:M2345,8,0)</f>
        <v>#N/A</v>
      </c>
      <c r="R42">
        <v>7434467444512</v>
      </c>
      <c r="S42" t="s">
        <v>10196</v>
      </c>
      <c r="T42">
        <v>1829770</v>
      </c>
      <c r="U42" s="1">
        <v>44789</v>
      </c>
      <c r="V42" s="3">
        <v>800116217</v>
      </c>
      <c r="W42">
        <v>1075291504</v>
      </c>
      <c r="X42">
        <v>8093069</v>
      </c>
      <c r="Y42" s="1" t="s">
        <v>13776</v>
      </c>
      <c r="Z42" s="1">
        <v>44757</v>
      </c>
      <c r="AA42" s="1">
        <v>44803</v>
      </c>
      <c r="AB42" t="s">
        <v>14010</v>
      </c>
      <c r="AD42">
        <v>939851744051</v>
      </c>
      <c r="AE42" t="s">
        <v>10196</v>
      </c>
      <c r="AF42">
        <v>1386980</v>
      </c>
      <c r="AG42" s="1">
        <v>44088</v>
      </c>
      <c r="AH42">
        <v>860029995</v>
      </c>
      <c r="AI42">
        <v>9398517</v>
      </c>
      <c r="AJ42">
        <v>6246136</v>
      </c>
      <c r="AK42" t="s">
        <v>13776</v>
      </c>
      <c r="AL42" s="1">
        <v>44051</v>
      </c>
      <c r="AM42">
        <v>10</v>
      </c>
      <c r="AN42">
        <v>686538</v>
      </c>
      <c r="AO42">
        <v>860029995</v>
      </c>
      <c r="AP42" t="s">
        <v>13996</v>
      </c>
      <c r="AQ42" t="s">
        <v>14109</v>
      </c>
      <c r="AR42" t="s">
        <v>13923</v>
      </c>
      <c r="AS42" s="1">
        <v>44141</v>
      </c>
      <c r="AT42" t="s">
        <v>13922</v>
      </c>
      <c r="AW42">
        <v>2482407843514</v>
      </c>
      <c r="AX42">
        <v>24824078</v>
      </c>
      <c r="AY42">
        <v>5086222</v>
      </c>
      <c r="AZ42" s="1">
        <v>43514</v>
      </c>
      <c r="BA42" t="s">
        <v>13995</v>
      </c>
      <c r="BB42" t="s">
        <v>44</v>
      </c>
      <c r="BC42" t="s">
        <v>13996</v>
      </c>
      <c r="BD42" t="s">
        <v>13997</v>
      </c>
      <c r="BE42">
        <v>4000178071</v>
      </c>
      <c r="BF42">
        <v>31968</v>
      </c>
      <c r="BG42" s="1">
        <v>43749</v>
      </c>
      <c r="BK42">
        <f t="shared" si="0"/>
        <v>1</v>
      </c>
      <c r="BL42" s="54">
        <v>7432088344501</v>
      </c>
      <c r="BM42" s="54"/>
      <c r="BN42" s="54">
        <v>1721045</v>
      </c>
      <c r="BO42" s="34">
        <v>44632</v>
      </c>
      <c r="BP42" s="56">
        <v>860029995</v>
      </c>
      <c r="BQ42" s="54">
        <v>74320883</v>
      </c>
      <c r="BR42" s="54">
        <v>7671076</v>
      </c>
      <c r="BS42" s="34" t="s">
        <v>13776</v>
      </c>
      <c r="BT42" s="34">
        <v>44501</v>
      </c>
      <c r="BU42" s="34">
        <v>44636</v>
      </c>
      <c r="BV42" s="54" t="s">
        <v>14017</v>
      </c>
    </row>
    <row r="43" spans="3:74" x14ac:dyDescent="0.3">
      <c r="C43" s="46" t="s">
        <v>10196</v>
      </c>
      <c r="D43" s="4"/>
      <c r="E43" s="4"/>
      <c r="F43" s="16"/>
      <c r="G43" s="80" t="e">
        <f>VLOOKUP(report_masivo[[#This Row],[INCAPACIDAD]],D2269:M2346,3,0)</f>
        <v>#N/A</v>
      </c>
      <c r="I43" s="47"/>
      <c r="J43" s="47"/>
      <c r="K43" s="46" t="e">
        <f>VLOOKUP(report_masivo[[#This Row],[INCAPACIDAD]],D2269:M2346,4,0)</f>
        <v>#N/A</v>
      </c>
      <c r="L43" s="46" t="e">
        <f>VLOOKUP(report_masivo[[#This Row],[INCAPACIDAD]],D2269:M2346,5,0)</f>
        <v>#N/A</v>
      </c>
      <c r="M43" s="46" t="e">
        <f>VLOOKUP(report_masivo[[#This Row],[INCAPACIDAD]],D2269:M2346,6,0)</f>
        <v>#N/A</v>
      </c>
      <c r="N43" s="49" t="e">
        <f>VLOOKUP(report_masivo[[#This Row],[INCAPACIDAD]],D2269:M2346,7,0)</f>
        <v>#N/A</v>
      </c>
      <c r="O43" s="47" t="e">
        <f>VLOOKUP(report_masivo[[#This Row],[INCAPACIDAD]],D2269:M2346,8,0)</f>
        <v>#N/A</v>
      </c>
      <c r="R43">
        <v>105358664644519</v>
      </c>
      <c r="S43" t="s">
        <v>10196</v>
      </c>
      <c r="T43">
        <v>1839285</v>
      </c>
      <c r="U43" s="1">
        <v>44799</v>
      </c>
      <c r="V43" s="3">
        <v>800116217</v>
      </c>
      <c r="W43">
        <v>17324767</v>
      </c>
      <c r="X43">
        <v>8104623</v>
      </c>
      <c r="Y43" s="1" t="s">
        <v>13776</v>
      </c>
      <c r="Z43" s="1">
        <v>44763</v>
      </c>
      <c r="AA43" s="1">
        <v>44812</v>
      </c>
      <c r="AB43" t="s">
        <v>14017</v>
      </c>
      <c r="AD43">
        <v>7438219444053</v>
      </c>
      <c r="AE43" t="s">
        <v>10196</v>
      </c>
      <c r="AF43">
        <v>1386980</v>
      </c>
      <c r="AG43" s="1">
        <v>44088</v>
      </c>
      <c r="AH43">
        <v>860029995</v>
      </c>
      <c r="AI43">
        <v>74382194</v>
      </c>
      <c r="AJ43">
        <v>6246152</v>
      </c>
      <c r="AK43" t="s">
        <v>13776</v>
      </c>
      <c r="AL43" s="1">
        <v>44053</v>
      </c>
      <c r="AM43">
        <v>4</v>
      </c>
      <c r="AN43">
        <v>349410</v>
      </c>
      <c r="AO43">
        <v>860029995</v>
      </c>
      <c r="AP43" t="s">
        <v>13996</v>
      </c>
      <c r="AQ43" t="s">
        <v>14109</v>
      </c>
      <c r="AR43" t="s">
        <v>13923</v>
      </c>
      <c r="AS43" s="1">
        <v>44141</v>
      </c>
      <c r="AT43" t="s">
        <v>13922</v>
      </c>
      <c r="AW43">
        <v>101715124043514</v>
      </c>
      <c r="AX43">
        <v>1017151240</v>
      </c>
      <c r="AY43">
        <v>4951653</v>
      </c>
      <c r="AZ43" s="1">
        <v>43514</v>
      </c>
      <c r="BA43" t="s">
        <v>13998</v>
      </c>
      <c r="BB43" t="s">
        <v>13999</v>
      </c>
      <c r="BC43" t="s">
        <v>44</v>
      </c>
      <c r="BD43" t="s">
        <v>44</v>
      </c>
      <c r="BG43" s="1"/>
      <c r="BK43">
        <f t="shared" si="0"/>
        <v>1</v>
      </c>
      <c r="BL43" s="54">
        <v>424709744621</v>
      </c>
      <c r="BM43" s="54"/>
      <c r="BN43" s="54">
        <v>1754329</v>
      </c>
      <c r="BO43" s="34">
        <v>44684</v>
      </c>
      <c r="BP43" s="56">
        <v>860029995</v>
      </c>
      <c r="BQ43" s="54">
        <v>4247097</v>
      </c>
      <c r="BR43" s="54">
        <v>7669549</v>
      </c>
      <c r="BS43" s="34" t="s">
        <v>13776</v>
      </c>
      <c r="BT43" s="34">
        <v>44621</v>
      </c>
      <c r="BU43" s="34">
        <v>44694</v>
      </c>
      <c r="BV43" s="54" t="s">
        <v>13777</v>
      </c>
    </row>
    <row r="44" spans="3:74" x14ac:dyDescent="0.3">
      <c r="C44" s="46" t="s">
        <v>10196</v>
      </c>
      <c r="D44" s="4"/>
      <c r="E44" s="4"/>
      <c r="F44" s="16"/>
      <c r="G44" s="80" t="e">
        <f>VLOOKUP(report_masivo[[#This Row],[INCAPACIDAD]],D2270:M2347,3,0)</f>
        <v>#N/A</v>
      </c>
      <c r="I44" s="47"/>
      <c r="J44" s="47"/>
      <c r="K44" s="46" t="e">
        <f>VLOOKUP(report_masivo[[#This Row],[INCAPACIDAD]],D2270:M2347,4,0)</f>
        <v>#N/A</v>
      </c>
      <c r="L44" s="46" t="e">
        <f>VLOOKUP(report_masivo[[#This Row],[INCAPACIDAD]],D2270:M2347,5,0)</f>
        <v>#N/A</v>
      </c>
      <c r="M44" s="46" t="e">
        <f>VLOOKUP(report_masivo[[#This Row],[INCAPACIDAD]],D2270:M2347,6,0)</f>
        <v>#N/A</v>
      </c>
      <c r="N44" s="49" t="e">
        <f>VLOOKUP(report_masivo[[#This Row],[INCAPACIDAD]],D2270:M2347,7,0)</f>
        <v>#N/A</v>
      </c>
      <c r="O44" s="47" t="e">
        <f>VLOOKUP(report_masivo[[#This Row],[INCAPACIDAD]],D2270:M2347,8,0)</f>
        <v>#N/A</v>
      </c>
      <c r="R44">
        <v>7434467444542</v>
      </c>
      <c r="S44" t="s">
        <v>10196</v>
      </c>
      <c r="T44">
        <v>1840516</v>
      </c>
      <c r="U44" s="1">
        <v>44802</v>
      </c>
      <c r="V44" s="3">
        <v>800116217</v>
      </c>
      <c r="W44">
        <v>1041150737</v>
      </c>
      <c r="X44">
        <v>8147740</v>
      </c>
      <c r="Y44" s="1" t="s">
        <v>13776</v>
      </c>
      <c r="Z44" s="1">
        <v>44770</v>
      </c>
      <c r="AA44" s="1">
        <v>44813</v>
      </c>
      <c r="AB44" t="s">
        <v>14010</v>
      </c>
      <c r="AD44">
        <v>7434467444057</v>
      </c>
      <c r="AE44" t="s">
        <v>10196</v>
      </c>
      <c r="AF44">
        <v>1386980</v>
      </c>
      <c r="AG44" s="1">
        <v>44088</v>
      </c>
      <c r="AH44">
        <v>860029995</v>
      </c>
      <c r="AI44">
        <v>74344674</v>
      </c>
      <c r="AJ44">
        <v>6246165</v>
      </c>
      <c r="AK44" t="s">
        <v>13776</v>
      </c>
      <c r="AL44" s="1">
        <v>44057</v>
      </c>
      <c r="AM44">
        <v>8</v>
      </c>
      <c r="AN44">
        <v>690285</v>
      </c>
      <c r="AO44">
        <v>860029995</v>
      </c>
      <c r="AP44" t="s">
        <v>13996</v>
      </c>
      <c r="AQ44" t="s">
        <v>14109</v>
      </c>
      <c r="AR44" t="s">
        <v>13923</v>
      </c>
      <c r="AS44" s="1">
        <v>44141</v>
      </c>
      <c r="AT44" t="s">
        <v>13922</v>
      </c>
      <c r="AW44">
        <v>3739947643515</v>
      </c>
      <c r="AX44">
        <v>37399476</v>
      </c>
      <c r="AY44">
        <v>5021092</v>
      </c>
      <c r="AZ44" s="1">
        <v>43515</v>
      </c>
      <c r="BA44" t="s">
        <v>13995</v>
      </c>
      <c r="BB44" t="s">
        <v>44</v>
      </c>
      <c r="BC44" t="s">
        <v>13996</v>
      </c>
      <c r="BD44" t="s">
        <v>13997</v>
      </c>
      <c r="BE44">
        <v>4000178071</v>
      </c>
      <c r="BF44">
        <v>152313</v>
      </c>
      <c r="BG44" s="1">
        <v>43686</v>
      </c>
      <c r="BK44">
        <f t="shared" si="0"/>
        <v>1</v>
      </c>
      <c r="BL44" s="54">
        <v>952647243953</v>
      </c>
      <c r="BM44" s="54"/>
      <c r="BN44" s="54">
        <v>1758212</v>
      </c>
      <c r="BO44" s="34">
        <v>44690</v>
      </c>
      <c r="BP44" s="56">
        <v>860029995</v>
      </c>
      <c r="BQ44" s="54">
        <v>9526472</v>
      </c>
      <c r="BR44" s="54">
        <v>6016958</v>
      </c>
      <c r="BS44" s="34" t="s">
        <v>13776</v>
      </c>
      <c r="BT44" s="34">
        <v>43953</v>
      </c>
      <c r="BU44" s="34">
        <v>44704</v>
      </c>
      <c r="BV44" s="54" t="s">
        <v>14012</v>
      </c>
    </row>
    <row r="45" spans="3:74" x14ac:dyDescent="0.3">
      <c r="C45" s="46" t="s">
        <v>10196</v>
      </c>
      <c r="D45" s="4"/>
      <c r="E45" s="4"/>
      <c r="F45" s="16"/>
      <c r="G45" s="80" t="e">
        <f>VLOOKUP(report_masivo[[#This Row],[INCAPACIDAD]],D2271:M2348,3,0)</f>
        <v>#N/A</v>
      </c>
      <c r="I45" s="47"/>
      <c r="J45" s="47"/>
      <c r="K45" s="46" t="e">
        <f>VLOOKUP(report_masivo[[#This Row],[INCAPACIDAD]],D2271:M2348,4,0)</f>
        <v>#N/A</v>
      </c>
      <c r="L45" s="46" t="e">
        <f>VLOOKUP(report_masivo[[#This Row],[INCAPACIDAD]],D2271:M2348,5,0)</f>
        <v>#N/A</v>
      </c>
      <c r="M45" s="46" t="e">
        <f>VLOOKUP(report_masivo[[#This Row],[INCAPACIDAD]],D2271:M2348,6,0)</f>
        <v>#N/A</v>
      </c>
      <c r="N45" s="49" t="e">
        <f>VLOOKUP(report_masivo[[#This Row],[INCAPACIDAD]],D2271:M2348,7,0)</f>
        <v>#N/A</v>
      </c>
      <c r="O45" s="47" t="e">
        <f>VLOOKUP(report_masivo[[#This Row],[INCAPACIDAD]],D2271:M2348,8,0)</f>
        <v>#N/A</v>
      </c>
      <c r="R45">
        <v>420779744546</v>
      </c>
      <c r="S45" t="s">
        <v>10196</v>
      </c>
      <c r="T45">
        <v>1856041</v>
      </c>
      <c r="U45" s="1">
        <v>44820</v>
      </c>
      <c r="V45" s="3">
        <v>800116217</v>
      </c>
      <c r="W45">
        <v>23690555</v>
      </c>
      <c r="X45">
        <v>8215927</v>
      </c>
      <c r="Y45" s="1" t="s">
        <v>13776</v>
      </c>
      <c r="Z45" s="1">
        <v>44785</v>
      </c>
      <c r="AA45" s="1">
        <v>44837</v>
      </c>
      <c r="AB45" t="s">
        <v>14010</v>
      </c>
      <c r="AD45">
        <v>420871244055</v>
      </c>
      <c r="AE45" t="s">
        <v>10196</v>
      </c>
      <c r="AF45">
        <v>1389237</v>
      </c>
      <c r="AG45" s="1">
        <v>44091</v>
      </c>
      <c r="AH45">
        <v>860029995</v>
      </c>
      <c r="AI45">
        <v>4208712</v>
      </c>
      <c r="AJ45">
        <v>6251995</v>
      </c>
      <c r="AK45" t="s">
        <v>13776</v>
      </c>
      <c r="AL45" s="1">
        <v>44055</v>
      </c>
      <c r="AM45">
        <v>12</v>
      </c>
      <c r="AN45">
        <v>742403</v>
      </c>
      <c r="AO45">
        <v>860029995</v>
      </c>
      <c r="AP45" t="s">
        <v>13996</v>
      </c>
      <c r="AQ45" t="s">
        <v>14109</v>
      </c>
      <c r="AR45" t="s">
        <v>13923</v>
      </c>
      <c r="AS45" s="1">
        <v>44127</v>
      </c>
      <c r="AT45" t="s">
        <v>13922</v>
      </c>
      <c r="AW45">
        <v>102796595643515</v>
      </c>
      <c r="AX45">
        <v>1027965956</v>
      </c>
      <c r="AY45">
        <v>4954672</v>
      </c>
      <c r="AZ45" s="1">
        <v>43515</v>
      </c>
      <c r="BA45" t="s">
        <v>13995</v>
      </c>
      <c r="BB45" t="s">
        <v>44</v>
      </c>
      <c r="BC45" t="s">
        <v>13996</v>
      </c>
      <c r="BD45" t="s">
        <v>13997</v>
      </c>
      <c r="BE45">
        <v>4000178071</v>
      </c>
      <c r="BF45">
        <v>27604</v>
      </c>
      <c r="BG45" s="1">
        <v>43686</v>
      </c>
      <c r="BK45">
        <f t="shared" si="0"/>
        <v>1</v>
      </c>
      <c r="BL45" s="54">
        <v>100111158044663</v>
      </c>
      <c r="BM45" s="54"/>
      <c r="BN45" s="54">
        <v>1772719</v>
      </c>
      <c r="BO45" s="34">
        <v>44708</v>
      </c>
      <c r="BP45" s="56">
        <v>860029995</v>
      </c>
      <c r="BQ45" s="54">
        <v>1001111580</v>
      </c>
      <c r="BR45" s="54">
        <v>7855521</v>
      </c>
      <c r="BS45" s="34" t="s">
        <v>13776</v>
      </c>
      <c r="BT45" s="34">
        <v>44663</v>
      </c>
      <c r="BU45" s="34">
        <v>44725</v>
      </c>
      <c r="BV45" s="54" t="s">
        <v>14010</v>
      </c>
    </row>
    <row r="46" spans="3:74" x14ac:dyDescent="0.3">
      <c r="C46" s="46" t="s">
        <v>10196</v>
      </c>
      <c r="D46" s="4"/>
      <c r="E46" s="4"/>
      <c r="F46" s="16"/>
      <c r="G46" s="80" t="e">
        <f>VLOOKUP(report_masivo[[#This Row],[INCAPACIDAD]],D2272:M2349,3,0)</f>
        <v>#N/A</v>
      </c>
      <c r="I46" s="47"/>
      <c r="K46" s="46" t="e">
        <f>VLOOKUP(report_masivo[[#This Row],[INCAPACIDAD]],D2272:M2349,4,0)</f>
        <v>#N/A</v>
      </c>
      <c r="L46" s="46" t="e">
        <f>VLOOKUP(report_masivo[[#This Row],[INCAPACIDAD]],D2272:M2349,5,0)</f>
        <v>#N/A</v>
      </c>
      <c r="M46" s="46" t="e">
        <f>VLOOKUP(report_masivo[[#This Row],[INCAPACIDAD]],D2272:M2349,6,0)</f>
        <v>#N/A</v>
      </c>
      <c r="N46" s="49" t="e">
        <f>VLOOKUP(report_masivo[[#This Row],[INCAPACIDAD]],D2272:M2349,7,0)</f>
        <v>#N/A</v>
      </c>
      <c r="O46" s="47" t="e">
        <f>VLOOKUP(report_masivo[[#This Row],[INCAPACIDAD]],D2272:M2349,8,0)</f>
        <v>#N/A</v>
      </c>
      <c r="R46">
        <v>7432088344501</v>
      </c>
      <c r="S46" t="s">
        <v>10196</v>
      </c>
      <c r="T46">
        <v>1856527</v>
      </c>
      <c r="U46" s="1">
        <v>44820</v>
      </c>
      <c r="V46" s="3">
        <v>800116217</v>
      </c>
      <c r="W46">
        <v>1110556821</v>
      </c>
      <c r="X46">
        <v>8219691</v>
      </c>
      <c r="Y46" s="1" t="s">
        <v>13927</v>
      </c>
      <c r="Z46" s="1">
        <v>44783</v>
      </c>
      <c r="AA46" s="1">
        <v>44838</v>
      </c>
      <c r="AB46" t="s">
        <v>14016</v>
      </c>
      <c r="AD46">
        <v>411894144045</v>
      </c>
      <c r="AE46" t="s">
        <v>10196</v>
      </c>
      <c r="AF46">
        <v>1389237</v>
      </c>
      <c r="AG46" s="1">
        <v>44091</v>
      </c>
      <c r="AH46">
        <v>860029995</v>
      </c>
      <c r="AI46">
        <v>4118941</v>
      </c>
      <c r="AJ46">
        <v>6252015</v>
      </c>
      <c r="AK46" t="s">
        <v>13776</v>
      </c>
      <c r="AL46" s="1">
        <v>44045</v>
      </c>
      <c r="AM46">
        <v>8</v>
      </c>
      <c r="AN46">
        <v>575152</v>
      </c>
      <c r="AO46">
        <v>860029995</v>
      </c>
      <c r="AP46" t="s">
        <v>13996</v>
      </c>
      <c r="AQ46" t="s">
        <v>14109</v>
      </c>
      <c r="AR46" t="s">
        <v>13923</v>
      </c>
      <c r="AS46" s="1">
        <v>44127</v>
      </c>
      <c r="AT46" t="s">
        <v>13922</v>
      </c>
      <c r="AW46">
        <v>3617998843518</v>
      </c>
      <c r="AX46">
        <v>36179988</v>
      </c>
      <c r="AY46">
        <v>4964579</v>
      </c>
      <c r="AZ46" s="1">
        <v>43518</v>
      </c>
      <c r="BA46" t="s">
        <v>14000</v>
      </c>
      <c r="BB46" t="s">
        <v>13727</v>
      </c>
      <c r="BC46" t="s">
        <v>44</v>
      </c>
      <c r="BD46" t="s">
        <v>44</v>
      </c>
      <c r="BG46" s="1"/>
      <c r="BK46">
        <f t="shared" si="0"/>
        <v>1</v>
      </c>
      <c r="BL46" s="54">
        <v>105358783944672</v>
      </c>
      <c r="BM46" s="54"/>
      <c r="BN46" s="54">
        <v>1794104</v>
      </c>
      <c r="BO46" s="34">
        <v>44740</v>
      </c>
      <c r="BP46" s="56">
        <v>860029995</v>
      </c>
      <c r="BQ46" s="54">
        <v>1053587839</v>
      </c>
      <c r="BR46" s="54">
        <v>7855690</v>
      </c>
      <c r="BS46" s="34" t="s">
        <v>13776</v>
      </c>
      <c r="BT46" s="34">
        <v>44672</v>
      </c>
      <c r="BU46" s="34">
        <v>44756</v>
      </c>
      <c r="BV46" s="54" t="s">
        <v>14010</v>
      </c>
    </row>
    <row r="47" spans="3:74" x14ac:dyDescent="0.3">
      <c r="C47" s="46" t="s">
        <v>10196</v>
      </c>
      <c r="D47" s="4"/>
      <c r="E47" s="4"/>
      <c r="F47" s="16"/>
      <c r="G47" s="80" t="e">
        <f>VLOOKUP(report_masivo[[#This Row],[INCAPACIDAD]],D2273:M2350,3,0)</f>
        <v>#N/A</v>
      </c>
      <c r="I47" s="47"/>
      <c r="K47" s="46" t="e">
        <f>VLOOKUP(report_masivo[[#This Row],[INCAPACIDAD]],D2273:M2350,4,0)</f>
        <v>#N/A</v>
      </c>
      <c r="L47" s="46" t="e">
        <f>VLOOKUP(report_masivo[[#This Row],[INCAPACIDAD]],D2273:M2350,5,0)</f>
        <v>#N/A</v>
      </c>
      <c r="M47" s="46" t="e">
        <f>VLOOKUP(report_masivo[[#This Row],[INCAPACIDAD]],D2273:M2350,6,0)</f>
        <v>#N/A</v>
      </c>
      <c r="N47" s="49" t="e">
        <f>VLOOKUP(report_masivo[[#This Row],[INCAPACIDAD]],D2273:M2350,7,0)</f>
        <v>#N/A</v>
      </c>
      <c r="O47" s="47" t="e">
        <f>VLOOKUP(report_masivo[[#This Row],[INCAPACIDAD]],D2273:M2350,8,0)</f>
        <v>#N/A</v>
      </c>
      <c r="R47">
        <v>424709744621</v>
      </c>
      <c r="S47" t="s">
        <v>10196</v>
      </c>
      <c r="T47">
        <v>1878332</v>
      </c>
      <c r="U47" s="1">
        <v>44847</v>
      </c>
      <c r="V47" s="3">
        <v>800116217</v>
      </c>
      <c r="W47">
        <v>17324767</v>
      </c>
      <c r="X47">
        <v>7997359</v>
      </c>
      <c r="Y47" s="1" t="s">
        <v>13776</v>
      </c>
      <c r="Z47" s="1">
        <v>44728</v>
      </c>
      <c r="AA47" s="1">
        <v>44860</v>
      </c>
      <c r="AB47" t="s">
        <v>14126</v>
      </c>
      <c r="AD47">
        <v>7432614244062</v>
      </c>
      <c r="AE47" t="s">
        <v>10196</v>
      </c>
      <c r="AF47">
        <v>1389838</v>
      </c>
      <c r="AG47" s="1">
        <v>44092</v>
      </c>
      <c r="AH47">
        <v>860029995</v>
      </c>
      <c r="AI47">
        <v>74326142</v>
      </c>
      <c r="AJ47">
        <v>6192322</v>
      </c>
      <c r="AK47" t="s">
        <v>13776</v>
      </c>
      <c r="AL47" s="1">
        <v>44062</v>
      </c>
      <c r="AM47">
        <v>3</v>
      </c>
      <c r="AN47">
        <v>259455</v>
      </c>
      <c r="AO47">
        <v>860029995</v>
      </c>
      <c r="AP47" t="s">
        <v>13996</v>
      </c>
      <c r="AQ47" t="s">
        <v>14109</v>
      </c>
      <c r="AR47" t="s">
        <v>13923</v>
      </c>
      <c r="AS47" s="1">
        <v>44141</v>
      </c>
      <c r="AT47" t="s">
        <v>13922</v>
      </c>
      <c r="AW47">
        <v>103240800743518</v>
      </c>
      <c r="AX47">
        <v>1032408007</v>
      </c>
      <c r="AY47">
        <v>4963019</v>
      </c>
      <c r="AZ47" s="1">
        <v>43518</v>
      </c>
      <c r="BA47" t="s">
        <v>13998</v>
      </c>
      <c r="BB47" t="s">
        <v>13999</v>
      </c>
      <c r="BC47" t="s">
        <v>44</v>
      </c>
      <c r="BD47" t="s">
        <v>44</v>
      </c>
      <c r="BG47" s="1"/>
      <c r="BK47">
        <f t="shared" si="0"/>
        <v>1</v>
      </c>
      <c r="BL47" s="54">
        <v>953283844686</v>
      </c>
      <c r="BM47" s="54"/>
      <c r="BN47" s="54">
        <v>1817155</v>
      </c>
      <c r="BO47" s="34">
        <v>44771</v>
      </c>
      <c r="BP47" s="56">
        <v>860029995</v>
      </c>
      <c r="BQ47" s="54">
        <v>9532838</v>
      </c>
      <c r="BR47" s="54">
        <v>7954234</v>
      </c>
      <c r="BS47" s="34" t="s">
        <v>13776</v>
      </c>
      <c r="BT47" s="34">
        <v>44686</v>
      </c>
      <c r="BU47" s="34">
        <v>44782</v>
      </c>
      <c r="BV47" s="54" t="s">
        <v>14017</v>
      </c>
    </row>
    <row r="48" spans="3:74" x14ac:dyDescent="0.3">
      <c r="C48" s="46" t="s">
        <v>10196</v>
      </c>
      <c r="D48" s="4"/>
      <c r="E48" s="4"/>
      <c r="F48" s="16"/>
      <c r="G48" s="80" t="e">
        <f>VLOOKUP(report_masivo[[#This Row],[INCAPACIDAD]],D2274:M2351,3,0)</f>
        <v>#N/A</v>
      </c>
      <c r="I48" s="47"/>
      <c r="K48" s="46" t="e">
        <f>VLOOKUP(report_masivo[[#This Row],[INCAPACIDAD]],D2274:M2351,4,0)</f>
        <v>#N/A</v>
      </c>
      <c r="L48" s="46" t="e">
        <f>VLOOKUP(report_masivo[[#This Row],[INCAPACIDAD]],D2274:M2351,5,0)</f>
        <v>#N/A</v>
      </c>
      <c r="M48" s="46" t="e">
        <f>VLOOKUP(report_masivo[[#This Row],[INCAPACIDAD]],D2274:M2351,6,0)</f>
        <v>#N/A</v>
      </c>
      <c r="N48" s="49" t="e">
        <f>VLOOKUP(report_masivo[[#This Row],[INCAPACIDAD]],D2274:M2351,7,0)</f>
        <v>#N/A</v>
      </c>
      <c r="O48" s="47" t="e">
        <f>VLOOKUP(report_masivo[[#This Row],[INCAPACIDAD]],D2274:M2351,8,0)</f>
        <v>#N/A</v>
      </c>
      <c r="R48">
        <v>952647243953</v>
      </c>
      <c r="S48" t="s">
        <v>10196</v>
      </c>
      <c r="T48">
        <v>1880886</v>
      </c>
      <c r="U48" s="1">
        <v>44853</v>
      </c>
      <c r="V48" s="3">
        <v>800116217</v>
      </c>
      <c r="W48">
        <v>23690555</v>
      </c>
      <c r="X48">
        <v>8215951</v>
      </c>
      <c r="Y48" s="1" t="s">
        <v>13776</v>
      </c>
      <c r="Z48" s="1">
        <v>44794</v>
      </c>
      <c r="AA48" s="1">
        <v>44862</v>
      </c>
      <c r="AB48" t="s">
        <v>14010</v>
      </c>
      <c r="AD48">
        <v>7418204644064</v>
      </c>
      <c r="AE48" t="s">
        <v>10196</v>
      </c>
      <c r="AF48">
        <v>1391481</v>
      </c>
      <c r="AG48" s="1">
        <v>44096</v>
      </c>
      <c r="AH48">
        <v>860029995</v>
      </c>
      <c r="AI48">
        <v>74182046</v>
      </c>
      <c r="AJ48">
        <v>6199307</v>
      </c>
      <c r="AK48" t="s">
        <v>13776</v>
      </c>
      <c r="AL48" s="1">
        <v>44064</v>
      </c>
      <c r="AM48">
        <v>2</v>
      </c>
      <c r="AN48">
        <v>150143</v>
      </c>
      <c r="AO48">
        <v>860029995</v>
      </c>
      <c r="AP48" t="s">
        <v>13996</v>
      </c>
      <c r="AQ48" t="s">
        <v>14109</v>
      </c>
      <c r="AR48" t="s">
        <v>13923</v>
      </c>
      <c r="AS48" s="1">
        <v>44141</v>
      </c>
      <c r="AT48" t="s">
        <v>13922</v>
      </c>
      <c r="AW48">
        <v>6037210043521</v>
      </c>
      <c r="AX48">
        <v>60372100</v>
      </c>
      <c r="AY48">
        <v>4968387</v>
      </c>
      <c r="AZ48" s="1">
        <v>43521</v>
      </c>
      <c r="BA48" t="s">
        <v>13998</v>
      </c>
      <c r="BB48" t="s">
        <v>13999</v>
      </c>
      <c r="BC48" t="s">
        <v>44</v>
      </c>
      <c r="BD48" t="s">
        <v>44</v>
      </c>
      <c r="BG48" s="1"/>
      <c r="BK48">
        <f t="shared" si="0"/>
        <v>1</v>
      </c>
      <c r="BL48" s="54">
        <v>420884544648</v>
      </c>
      <c r="BM48" s="54"/>
      <c r="BN48" s="54">
        <v>1833488</v>
      </c>
      <c r="BO48" s="34">
        <v>44792</v>
      </c>
      <c r="BP48" s="56">
        <v>860029995</v>
      </c>
      <c r="BQ48" s="54">
        <v>4208845</v>
      </c>
      <c r="BR48" s="54">
        <v>8169739</v>
      </c>
      <c r="BS48" s="34" t="s">
        <v>13776</v>
      </c>
      <c r="BT48" s="34">
        <v>44648</v>
      </c>
      <c r="BU48" s="34">
        <v>44809</v>
      </c>
      <c r="BV48" s="54" t="s">
        <v>13778</v>
      </c>
    </row>
    <row r="49" spans="3:74" x14ac:dyDescent="0.3">
      <c r="C49" s="46" t="s">
        <v>10196</v>
      </c>
      <c r="D49" s="4"/>
      <c r="E49" s="4"/>
      <c r="F49" s="16"/>
      <c r="G49" s="80" t="e">
        <f>VLOOKUP(report_masivo[[#This Row],[INCAPACIDAD]],D2275:M2352,3,0)</f>
        <v>#N/A</v>
      </c>
      <c r="I49" s="47"/>
      <c r="K49" s="46" t="e">
        <f>VLOOKUP(report_masivo[[#This Row],[INCAPACIDAD]],D2275:M2352,4,0)</f>
        <v>#N/A</v>
      </c>
      <c r="L49" s="46" t="e">
        <f>VLOOKUP(report_masivo[[#This Row],[INCAPACIDAD]],D2275:M2352,5,0)</f>
        <v>#N/A</v>
      </c>
      <c r="M49" s="46" t="e">
        <f>VLOOKUP(report_masivo[[#This Row],[INCAPACIDAD]],D2275:M2352,6,0)</f>
        <v>#N/A</v>
      </c>
      <c r="N49" s="49" t="e">
        <f>VLOOKUP(report_masivo[[#This Row],[INCAPACIDAD]],D2275:M2352,7,0)</f>
        <v>#N/A</v>
      </c>
      <c r="O49" s="47" t="e">
        <f>VLOOKUP(report_masivo[[#This Row],[INCAPACIDAD]],D2275:M2352,8,0)</f>
        <v>#N/A</v>
      </c>
      <c r="R49">
        <v>100111158044663</v>
      </c>
      <c r="S49" t="s">
        <v>10196</v>
      </c>
      <c r="T49">
        <v>1881648</v>
      </c>
      <c r="U49" s="1">
        <v>44853</v>
      </c>
      <c r="V49" s="3">
        <v>800116217</v>
      </c>
      <c r="W49">
        <v>81741224</v>
      </c>
      <c r="X49">
        <v>8304073</v>
      </c>
      <c r="Y49" s="1" t="s">
        <v>13928</v>
      </c>
      <c r="Z49" s="1">
        <v>44796</v>
      </c>
      <c r="AA49" s="1">
        <v>44862</v>
      </c>
      <c r="AB49" t="s">
        <v>14016</v>
      </c>
      <c r="AD49">
        <v>416844544067</v>
      </c>
      <c r="AE49" t="s">
        <v>10196</v>
      </c>
      <c r="AF49">
        <v>1391481</v>
      </c>
      <c r="AG49" s="1">
        <v>44096</v>
      </c>
      <c r="AH49">
        <v>860029995</v>
      </c>
      <c r="AI49">
        <v>4168445</v>
      </c>
      <c r="AJ49">
        <v>6246179</v>
      </c>
      <c r="AK49" t="s">
        <v>13776</v>
      </c>
      <c r="AL49" s="1">
        <v>44067</v>
      </c>
      <c r="AM49">
        <v>12</v>
      </c>
      <c r="AN49">
        <v>917519</v>
      </c>
      <c r="AO49">
        <v>860029995</v>
      </c>
      <c r="AP49" t="s">
        <v>13996</v>
      </c>
      <c r="AQ49" t="s">
        <v>14109</v>
      </c>
      <c r="AR49" t="s">
        <v>13923</v>
      </c>
      <c r="AS49" s="1">
        <v>44141</v>
      </c>
      <c r="AT49" t="s">
        <v>13922</v>
      </c>
      <c r="AW49">
        <v>107367216243522</v>
      </c>
      <c r="AX49">
        <v>1073672162</v>
      </c>
      <c r="AY49">
        <v>4988006</v>
      </c>
      <c r="AZ49" s="1">
        <v>43522</v>
      </c>
      <c r="BA49" t="s">
        <v>13995</v>
      </c>
      <c r="BB49" t="s">
        <v>44</v>
      </c>
      <c r="BC49" t="s">
        <v>13996</v>
      </c>
      <c r="BD49" t="s">
        <v>13997</v>
      </c>
      <c r="BE49">
        <v>4000178071</v>
      </c>
      <c r="BF49">
        <v>138019</v>
      </c>
      <c r="BG49" s="1">
        <v>43686</v>
      </c>
      <c r="BK49">
        <f t="shared" si="0"/>
        <v>1</v>
      </c>
      <c r="BL49" s="54">
        <v>953283844717</v>
      </c>
      <c r="BM49" s="54"/>
      <c r="BN49" s="54">
        <v>1840744</v>
      </c>
      <c r="BO49" s="34">
        <v>44802</v>
      </c>
      <c r="BP49" s="56">
        <v>860029995</v>
      </c>
      <c r="BQ49" s="54">
        <v>9532838</v>
      </c>
      <c r="BR49" s="54">
        <v>8053498</v>
      </c>
      <c r="BS49" s="34" t="s">
        <v>13776</v>
      </c>
      <c r="BT49" s="34">
        <v>44717</v>
      </c>
      <c r="BU49" s="34">
        <v>44813</v>
      </c>
      <c r="BV49" s="54" t="s">
        <v>13779</v>
      </c>
    </row>
    <row r="50" spans="3:74" x14ac:dyDescent="0.3">
      <c r="C50" s="46" t="s">
        <v>10196</v>
      </c>
      <c r="D50" s="4"/>
      <c r="E50" s="4"/>
      <c r="F50" s="16"/>
      <c r="G50" s="80" t="e">
        <f>VLOOKUP(report_masivo[[#This Row],[INCAPACIDAD]],D2276:M2353,3,0)</f>
        <v>#N/A</v>
      </c>
      <c r="I50" s="47"/>
      <c r="K50" s="46" t="e">
        <f>VLOOKUP(report_masivo[[#This Row],[INCAPACIDAD]],D2276:M2353,4,0)</f>
        <v>#N/A</v>
      </c>
      <c r="L50" s="46" t="e">
        <f>VLOOKUP(report_masivo[[#This Row],[INCAPACIDAD]],D2276:M2353,5,0)</f>
        <v>#N/A</v>
      </c>
      <c r="M50" s="46" t="e">
        <f>VLOOKUP(report_masivo[[#This Row],[INCAPACIDAD]],D2276:M2353,6,0)</f>
        <v>#N/A</v>
      </c>
      <c r="N50" s="49" t="e">
        <f>VLOOKUP(report_masivo[[#This Row],[INCAPACIDAD]],D2276:M2353,7,0)</f>
        <v>#N/A</v>
      </c>
      <c r="O50" s="47" t="e">
        <f>VLOOKUP(report_masivo[[#This Row],[INCAPACIDAD]],D2276:M2353,8,0)</f>
        <v>#N/A</v>
      </c>
      <c r="R50">
        <v>105358783944672</v>
      </c>
      <c r="S50" t="s">
        <v>10196</v>
      </c>
      <c r="T50">
        <v>1891634</v>
      </c>
      <c r="U50" s="1">
        <v>44866</v>
      </c>
      <c r="V50" s="3">
        <v>800116217</v>
      </c>
      <c r="W50">
        <v>39187185</v>
      </c>
      <c r="X50">
        <v>8349552</v>
      </c>
      <c r="Y50" s="1" t="s">
        <v>13776</v>
      </c>
      <c r="Z50" s="1">
        <v>44833</v>
      </c>
      <c r="AA50" s="1">
        <v>44877</v>
      </c>
      <c r="AB50" t="s">
        <v>14010</v>
      </c>
      <c r="AD50">
        <v>952320744064</v>
      </c>
      <c r="AE50" t="s">
        <v>10196</v>
      </c>
      <c r="AF50">
        <v>1391481</v>
      </c>
      <c r="AG50" s="1">
        <v>44096</v>
      </c>
      <c r="AH50">
        <v>860029995</v>
      </c>
      <c r="AI50">
        <v>9523207</v>
      </c>
      <c r="AJ50">
        <v>6251986</v>
      </c>
      <c r="AK50" t="s">
        <v>13776</v>
      </c>
      <c r="AL50" s="1">
        <v>44064</v>
      </c>
      <c r="AM50">
        <v>8</v>
      </c>
      <c r="AN50">
        <v>648131</v>
      </c>
      <c r="AO50">
        <v>860029995</v>
      </c>
      <c r="AP50" t="s">
        <v>13996</v>
      </c>
      <c r="AQ50" t="s">
        <v>14109</v>
      </c>
      <c r="AR50" t="s">
        <v>13923</v>
      </c>
      <c r="AS50" s="1">
        <v>44141</v>
      </c>
      <c r="AT50" t="s">
        <v>13922</v>
      </c>
      <c r="AW50">
        <v>613578643522</v>
      </c>
      <c r="AX50">
        <v>6135786</v>
      </c>
      <c r="AY50">
        <v>4972856</v>
      </c>
      <c r="AZ50" s="1">
        <v>43522</v>
      </c>
      <c r="BA50" t="s">
        <v>13998</v>
      </c>
      <c r="BB50" t="s">
        <v>13999</v>
      </c>
      <c r="BC50" t="s">
        <v>44</v>
      </c>
      <c r="BD50" t="s">
        <v>44</v>
      </c>
      <c r="BG50" s="1"/>
      <c r="BK50">
        <f t="shared" si="0"/>
        <v>1</v>
      </c>
      <c r="BL50" s="54">
        <v>105358664644519</v>
      </c>
      <c r="BM50" s="54"/>
      <c r="BN50" s="54">
        <v>1848344</v>
      </c>
      <c r="BO50" s="34">
        <v>44810</v>
      </c>
      <c r="BP50" s="56">
        <v>860029995</v>
      </c>
      <c r="BQ50" s="54">
        <v>1053586646</v>
      </c>
      <c r="BR50" s="54">
        <v>7462987</v>
      </c>
      <c r="BS50" s="34" t="s">
        <v>13928</v>
      </c>
      <c r="BT50" s="34">
        <v>44519</v>
      </c>
      <c r="BU50" s="34">
        <v>44819</v>
      </c>
      <c r="BV50" s="54" t="s">
        <v>14016</v>
      </c>
    </row>
    <row r="51" spans="3:74" x14ac:dyDescent="0.3">
      <c r="C51" s="46" t="s">
        <v>10196</v>
      </c>
      <c r="D51" s="4"/>
      <c r="E51" s="4"/>
      <c r="F51" s="16"/>
      <c r="G51" s="80" t="e">
        <f>VLOOKUP(report_masivo[[#This Row],[INCAPACIDAD]],D2277:M2354,3,0)</f>
        <v>#N/A</v>
      </c>
      <c r="I51" s="47"/>
      <c r="K51" s="46" t="e">
        <f>VLOOKUP(report_masivo[[#This Row],[INCAPACIDAD]],D2277:M2354,4,0)</f>
        <v>#N/A</v>
      </c>
      <c r="L51" s="46" t="e">
        <f>VLOOKUP(report_masivo[[#This Row],[INCAPACIDAD]],D2277:M2354,5,0)</f>
        <v>#N/A</v>
      </c>
      <c r="M51" s="46" t="e">
        <f>VLOOKUP(report_masivo[[#This Row],[INCAPACIDAD]],D2277:M2354,6,0)</f>
        <v>#N/A</v>
      </c>
      <c r="N51" s="49" t="e">
        <f>VLOOKUP(report_masivo[[#This Row],[INCAPACIDAD]],D2277:M2354,7,0)</f>
        <v>#N/A</v>
      </c>
      <c r="O51" s="47" t="e">
        <f>VLOOKUP(report_masivo[[#This Row],[INCAPACIDAD]],D2277:M2354,8,0)</f>
        <v>#N/A</v>
      </c>
      <c r="R51">
        <v>953283844686</v>
      </c>
      <c r="S51" t="s">
        <v>10196</v>
      </c>
      <c r="T51">
        <v>1898709</v>
      </c>
      <c r="U51" s="1">
        <v>44875</v>
      </c>
      <c r="V51" s="3">
        <v>800116217</v>
      </c>
      <c r="W51">
        <v>43250923</v>
      </c>
      <c r="X51">
        <v>8361887</v>
      </c>
      <c r="Y51" s="1" t="s">
        <v>13776</v>
      </c>
      <c r="Z51" s="1">
        <v>44837</v>
      </c>
      <c r="AA51" s="1">
        <v>44888</v>
      </c>
      <c r="AB51" t="s">
        <v>13777</v>
      </c>
      <c r="AD51">
        <v>7436296544067</v>
      </c>
      <c r="AE51" t="s">
        <v>10196</v>
      </c>
      <c r="AF51">
        <v>1395310</v>
      </c>
      <c r="AG51" s="1">
        <v>44103</v>
      </c>
      <c r="AH51">
        <v>860029995</v>
      </c>
      <c r="AI51">
        <v>74362965</v>
      </c>
      <c r="AJ51">
        <v>6217418</v>
      </c>
      <c r="AK51" t="s">
        <v>13776</v>
      </c>
      <c r="AL51" s="1">
        <v>44067</v>
      </c>
      <c r="AM51">
        <v>2</v>
      </c>
      <c r="AN51">
        <v>155024</v>
      </c>
      <c r="AO51">
        <v>860029995</v>
      </c>
      <c r="AP51" t="s">
        <v>13996</v>
      </c>
      <c r="AQ51" t="s">
        <v>14109</v>
      </c>
      <c r="AR51" t="s">
        <v>13923</v>
      </c>
      <c r="AS51" s="1">
        <v>44127</v>
      </c>
      <c r="AT51" t="s">
        <v>13922</v>
      </c>
      <c r="AW51">
        <v>6578279743523</v>
      </c>
      <c r="AX51">
        <v>65782797</v>
      </c>
      <c r="AY51">
        <v>4976571</v>
      </c>
      <c r="AZ51" s="1">
        <v>43523</v>
      </c>
      <c r="BA51" t="s">
        <v>13995</v>
      </c>
      <c r="BB51" t="s">
        <v>44</v>
      </c>
      <c r="BC51" t="s">
        <v>13996</v>
      </c>
      <c r="BD51" t="s">
        <v>13997</v>
      </c>
      <c r="BE51">
        <v>4000178071</v>
      </c>
      <c r="BF51">
        <v>66417</v>
      </c>
      <c r="BG51" s="1">
        <v>43686</v>
      </c>
      <c r="BK51">
        <f t="shared" si="0"/>
        <v>1</v>
      </c>
      <c r="BL51" s="54">
        <v>420779744777</v>
      </c>
      <c r="BM51" s="54"/>
      <c r="BN51" s="54">
        <v>1865654</v>
      </c>
      <c r="BO51" s="34">
        <v>44832</v>
      </c>
      <c r="BP51" s="56">
        <v>860029995</v>
      </c>
      <c r="BQ51" s="54">
        <v>4207797</v>
      </c>
      <c r="BR51" s="54">
        <v>8159969</v>
      </c>
      <c r="BS51" s="34" t="s">
        <v>13776</v>
      </c>
      <c r="BT51" s="34">
        <v>44777</v>
      </c>
      <c r="BU51" s="34">
        <v>44843</v>
      </c>
      <c r="BV51" s="54" t="s">
        <v>13779</v>
      </c>
    </row>
    <row r="52" spans="3:74" x14ac:dyDescent="0.3">
      <c r="C52" s="46" t="s">
        <v>10196</v>
      </c>
      <c r="D52" s="4"/>
      <c r="E52" s="4"/>
      <c r="F52" s="16"/>
      <c r="G52" s="80" t="e">
        <f>VLOOKUP(report_masivo[[#This Row],[INCAPACIDAD]],D2278:M2355,3,0)</f>
        <v>#N/A</v>
      </c>
      <c r="I52" s="47"/>
      <c r="K52" s="46" t="e">
        <f>VLOOKUP(report_masivo[[#This Row],[INCAPACIDAD]],D2278:M2355,4,0)</f>
        <v>#N/A</v>
      </c>
      <c r="L52" s="46" t="e">
        <f>VLOOKUP(report_masivo[[#This Row],[INCAPACIDAD]],D2278:M2355,5,0)</f>
        <v>#N/A</v>
      </c>
      <c r="M52" s="46" t="e">
        <f>VLOOKUP(report_masivo[[#This Row],[INCAPACIDAD]],D2278:M2355,6,0)</f>
        <v>#N/A</v>
      </c>
      <c r="N52" s="49" t="e">
        <f>VLOOKUP(report_masivo[[#This Row],[INCAPACIDAD]],D2278:M2355,7,0)</f>
        <v>#N/A</v>
      </c>
      <c r="O52" s="47" t="e">
        <f>VLOOKUP(report_masivo[[#This Row],[INCAPACIDAD]],D2278:M2355,8,0)</f>
        <v>#N/A</v>
      </c>
      <c r="R52">
        <v>420884544648</v>
      </c>
      <c r="S52" t="s">
        <v>10196</v>
      </c>
      <c r="T52">
        <v>1967360</v>
      </c>
      <c r="U52" s="1">
        <v>44959</v>
      </c>
      <c r="V52" s="3">
        <v>800116217</v>
      </c>
      <c r="W52">
        <v>1124851931</v>
      </c>
      <c r="X52">
        <v>8100108</v>
      </c>
      <c r="Y52" s="1" t="s">
        <v>13776</v>
      </c>
      <c r="Z52" s="1">
        <v>44737</v>
      </c>
      <c r="AA52" s="1">
        <v>44977</v>
      </c>
      <c r="AB52" t="s">
        <v>14126</v>
      </c>
      <c r="AD52">
        <v>7436578844074</v>
      </c>
      <c r="AE52" t="s">
        <v>10196</v>
      </c>
      <c r="AF52">
        <v>1395932</v>
      </c>
      <c r="AG52" s="1">
        <v>44104</v>
      </c>
      <c r="AH52">
        <v>860029995</v>
      </c>
      <c r="AI52">
        <v>74365788</v>
      </c>
      <c r="AJ52">
        <v>6217019</v>
      </c>
      <c r="AK52" t="s">
        <v>13776</v>
      </c>
      <c r="AL52" s="1">
        <v>44074</v>
      </c>
      <c r="AM52">
        <v>1</v>
      </c>
      <c r="AN52">
        <v>72931</v>
      </c>
      <c r="AO52">
        <v>860029995</v>
      </c>
      <c r="AP52" t="s">
        <v>13996</v>
      </c>
      <c r="AQ52" t="s">
        <v>14109</v>
      </c>
      <c r="AR52" t="s">
        <v>13923</v>
      </c>
      <c r="AS52" s="1">
        <v>44141</v>
      </c>
      <c r="AT52" t="s">
        <v>13922</v>
      </c>
      <c r="AW52">
        <v>9441542243523</v>
      </c>
      <c r="AX52">
        <v>94415422</v>
      </c>
      <c r="AY52">
        <v>4985868</v>
      </c>
      <c r="AZ52" s="1">
        <v>43523</v>
      </c>
      <c r="BA52" t="s">
        <v>13998</v>
      </c>
      <c r="BB52" t="s">
        <v>13999</v>
      </c>
      <c r="BC52" t="s">
        <v>44</v>
      </c>
      <c r="BD52" t="s">
        <v>44</v>
      </c>
      <c r="BG52" s="1"/>
      <c r="BK52">
        <f t="shared" si="0"/>
        <v>1</v>
      </c>
      <c r="BL52" s="54">
        <v>420779744819</v>
      </c>
      <c r="BM52" s="54"/>
      <c r="BN52" s="54">
        <v>1891793</v>
      </c>
      <c r="BO52" s="34">
        <v>44866</v>
      </c>
      <c r="BP52" s="56">
        <v>860029995</v>
      </c>
      <c r="BQ52" s="54">
        <v>4207797</v>
      </c>
      <c r="BR52" s="54">
        <v>8299906</v>
      </c>
      <c r="BS52" s="34" t="s">
        <v>13929</v>
      </c>
      <c r="BT52" s="34">
        <v>44819</v>
      </c>
      <c r="BU52" s="34">
        <v>44880</v>
      </c>
      <c r="BV52" s="54" t="s">
        <v>13779</v>
      </c>
    </row>
    <row r="53" spans="3:74" x14ac:dyDescent="0.3">
      <c r="C53" s="46" t="s">
        <v>10196</v>
      </c>
      <c r="D53" s="4"/>
      <c r="E53" s="4"/>
      <c r="F53" s="16"/>
      <c r="G53" s="80" t="e">
        <f>VLOOKUP(report_masivo[[#This Row],[INCAPACIDAD]],D2279:M2356,3,0)</f>
        <v>#N/A</v>
      </c>
      <c r="I53" s="47"/>
      <c r="K53" s="46" t="e">
        <f>VLOOKUP(report_masivo[[#This Row],[INCAPACIDAD]],D2279:M2356,4,0)</f>
        <v>#N/A</v>
      </c>
      <c r="L53" s="46" t="e">
        <f>VLOOKUP(report_masivo[[#This Row],[INCAPACIDAD]],D2279:M2356,5,0)</f>
        <v>#N/A</v>
      </c>
      <c r="M53" s="46" t="e">
        <f>VLOOKUP(report_masivo[[#This Row],[INCAPACIDAD]],D2279:M2356,6,0)</f>
        <v>#N/A</v>
      </c>
      <c r="N53" s="49" t="e">
        <f>VLOOKUP(report_masivo[[#This Row],[INCAPACIDAD]],D2279:M2356,7,0)</f>
        <v>#N/A</v>
      </c>
      <c r="O53" s="47" t="e">
        <f>VLOOKUP(report_masivo[[#This Row],[INCAPACIDAD]],D2279:M2356,8,0)</f>
        <v>#N/A</v>
      </c>
      <c r="R53">
        <v>953283844717</v>
      </c>
      <c r="S53" t="s">
        <v>10196</v>
      </c>
      <c r="T53">
        <v>1974887</v>
      </c>
      <c r="U53" s="1">
        <v>44970</v>
      </c>
      <c r="V53" s="3">
        <v>800116217</v>
      </c>
      <c r="W53">
        <v>17324767</v>
      </c>
      <c r="X53">
        <v>8432954</v>
      </c>
      <c r="Y53" s="1" t="s">
        <v>13776</v>
      </c>
      <c r="Z53" s="1">
        <v>44859</v>
      </c>
      <c r="AA53" s="1">
        <v>44984</v>
      </c>
      <c r="AB53" t="s">
        <v>13779</v>
      </c>
      <c r="AD53">
        <v>417922744030</v>
      </c>
      <c r="AE53" t="s">
        <v>10196</v>
      </c>
      <c r="AF53">
        <v>1399359</v>
      </c>
      <c r="AG53" s="1">
        <v>44110</v>
      </c>
      <c r="AH53">
        <v>860029995</v>
      </c>
      <c r="AI53">
        <v>4179227</v>
      </c>
      <c r="AJ53">
        <v>6296932</v>
      </c>
      <c r="AK53" t="s">
        <v>13776</v>
      </c>
      <c r="AL53" s="1">
        <v>44030</v>
      </c>
      <c r="AM53">
        <v>20</v>
      </c>
      <c r="AN53">
        <v>1659773</v>
      </c>
      <c r="AO53">
        <v>860029995</v>
      </c>
      <c r="AP53" t="s">
        <v>13996</v>
      </c>
      <c r="AQ53" t="s">
        <v>14109</v>
      </c>
      <c r="AR53" t="s">
        <v>13923</v>
      </c>
      <c r="AS53" s="1">
        <v>44141</v>
      </c>
      <c r="AT53" t="s">
        <v>13922</v>
      </c>
      <c r="AW53">
        <v>112485193143526</v>
      </c>
      <c r="AX53">
        <v>1124851931</v>
      </c>
      <c r="AY53">
        <v>4991366</v>
      </c>
      <c r="AZ53" s="1">
        <v>43526</v>
      </c>
      <c r="BA53" t="s">
        <v>13995</v>
      </c>
      <c r="BB53" t="s">
        <v>44</v>
      </c>
      <c r="BC53" t="s">
        <v>13996</v>
      </c>
      <c r="BD53" t="s">
        <v>13997</v>
      </c>
      <c r="BE53">
        <v>4000178071</v>
      </c>
      <c r="BF53">
        <v>200183</v>
      </c>
      <c r="BG53" s="1">
        <v>43686</v>
      </c>
      <c r="BK53">
        <f t="shared" si="0"/>
        <v>1</v>
      </c>
      <c r="BL53" s="54">
        <v>420895044846</v>
      </c>
      <c r="BM53" s="54"/>
      <c r="BN53" s="54">
        <v>1913634</v>
      </c>
      <c r="BO53" s="34">
        <v>44894</v>
      </c>
      <c r="BP53" s="56">
        <v>860029995</v>
      </c>
      <c r="BQ53" s="54">
        <v>4208950</v>
      </c>
      <c r="BR53" s="54">
        <v>8477126</v>
      </c>
      <c r="BS53" s="34" t="s">
        <v>13776</v>
      </c>
      <c r="BT53" s="34">
        <v>44846</v>
      </c>
      <c r="BU53" s="34">
        <v>44905</v>
      </c>
      <c r="BV53" s="54" t="s">
        <v>14010</v>
      </c>
    </row>
    <row r="54" spans="3:74" x14ac:dyDescent="0.3">
      <c r="C54" s="46" t="s">
        <v>10196</v>
      </c>
      <c r="D54" s="4"/>
      <c r="E54" s="4"/>
      <c r="F54" s="16"/>
      <c r="G54" s="80" t="e">
        <f>VLOOKUP(report_masivo[[#This Row],[INCAPACIDAD]],D2280:M2357,3,0)</f>
        <v>#N/A</v>
      </c>
      <c r="I54" s="47"/>
      <c r="K54" s="46" t="e">
        <f>VLOOKUP(report_masivo[[#This Row],[INCAPACIDAD]],D2280:M2357,4,0)</f>
        <v>#N/A</v>
      </c>
      <c r="L54" s="46" t="e">
        <f>VLOOKUP(report_masivo[[#This Row],[INCAPACIDAD]],D2280:M2357,5,0)</f>
        <v>#N/A</v>
      </c>
      <c r="M54" s="46" t="e">
        <f>VLOOKUP(report_masivo[[#This Row],[INCAPACIDAD]],D2280:M2357,6,0)</f>
        <v>#N/A</v>
      </c>
      <c r="N54" s="49" t="e">
        <f>VLOOKUP(report_masivo[[#This Row],[INCAPACIDAD]],D2280:M2357,7,0)</f>
        <v>#N/A</v>
      </c>
      <c r="O54" s="47" t="e">
        <f>VLOOKUP(report_masivo[[#This Row],[INCAPACIDAD]],D2280:M2357,8,0)</f>
        <v>#N/A</v>
      </c>
      <c r="R54">
        <v>105358664644519</v>
      </c>
      <c r="S54" t="s">
        <v>10196</v>
      </c>
      <c r="T54">
        <v>2022004</v>
      </c>
      <c r="U54" s="1">
        <v>45027</v>
      </c>
      <c r="V54" s="3">
        <v>800116217</v>
      </c>
      <c r="W54">
        <v>17324767</v>
      </c>
      <c r="X54">
        <v>8742486</v>
      </c>
      <c r="Y54" s="1" t="s">
        <v>13776</v>
      </c>
      <c r="Z54" s="1">
        <v>44950</v>
      </c>
      <c r="AA54" s="1">
        <v>45041</v>
      </c>
      <c r="AB54" t="s">
        <v>13779</v>
      </c>
      <c r="AD54">
        <v>7432614244081</v>
      </c>
      <c r="AE54" t="s">
        <v>10196</v>
      </c>
      <c r="AF54">
        <v>1400772</v>
      </c>
      <c r="AG54" s="1">
        <v>44112</v>
      </c>
      <c r="AH54">
        <v>860029995</v>
      </c>
      <c r="AI54">
        <v>74326142</v>
      </c>
      <c r="AJ54">
        <v>6232144</v>
      </c>
      <c r="AK54" t="s">
        <v>13776</v>
      </c>
      <c r="AL54" s="1">
        <v>44081</v>
      </c>
      <c r="AM54">
        <v>1</v>
      </c>
      <c r="AN54">
        <v>87131</v>
      </c>
      <c r="AO54">
        <v>860029995</v>
      </c>
      <c r="AP54" t="s">
        <v>13996</v>
      </c>
      <c r="AQ54" t="s">
        <v>14109</v>
      </c>
      <c r="AR54" t="s">
        <v>13923</v>
      </c>
      <c r="AS54" s="1">
        <v>44141</v>
      </c>
      <c r="AT54" t="s">
        <v>13922</v>
      </c>
      <c r="AW54">
        <v>3268870643529</v>
      </c>
      <c r="AX54">
        <v>32688706</v>
      </c>
      <c r="AY54">
        <v>5058827</v>
      </c>
      <c r="AZ54" s="1">
        <v>43529</v>
      </c>
      <c r="BA54" t="s">
        <v>13995</v>
      </c>
      <c r="BB54" t="s">
        <v>44</v>
      </c>
      <c r="BC54" t="s">
        <v>13996</v>
      </c>
      <c r="BD54" t="s">
        <v>13997</v>
      </c>
      <c r="BE54">
        <v>4000178071</v>
      </c>
      <c r="BF54">
        <v>63514</v>
      </c>
      <c r="BG54" s="1">
        <v>43749</v>
      </c>
      <c r="BK54">
        <f t="shared" si="0"/>
        <v>1</v>
      </c>
      <c r="BL54" s="54">
        <v>105760804744874</v>
      </c>
      <c r="BM54" s="54"/>
      <c r="BN54" s="54">
        <v>1929512</v>
      </c>
      <c r="BO54" s="34">
        <v>44910</v>
      </c>
      <c r="BP54" s="56">
        <v>860029995</v>
      </c>
      <c r="BQ54" s="54">
        <v>1057608047</v>
      </c>
      <c r="BR54" s="54">
        <v>8485808</v>
      </c>
      <c r="BS54" s="34" t="s">
        <v>13776</v>
      </c>
      <c r="BT54" s="34">
        <v>44874</v>
      </c>
      <c r="BU54" s="34">
        <v>44925</v>
      </c>
      <c r="BV54" s="54" t="s">
        <v>13777</v>
      </c>
    </row>
    <row r="55" spans="3:74" x14ac:dyDescent="0.3">
      <c r="C55" s="46" t="s">
        <v>10196</v>
      </c>
      <c r="D55" s="4"/>
      <c r="E55" s="4"/>
      <c r="F55" s="16"/>
      <c r="G55" s="80" t="e">
        <f>VLOOKUP(report_masivo[[#This Row],[INCAPACIDAD]],D2281:M2358,3,0)</f>
        <v>#N/A</v>
      </c>
      <c r="I55" s="47"/>
      <c r="K55" s="46" t="e">
        <f>VLOOKUP(report_masivo[[#This Row],[INCAPACIDAD]],D2281:M2358,4,0)</f>
        <v>#N/A</v>
      </c>
      <c r="L55" s="46" t="e">
        <f>VLOOKUP(report_masivo[[#This Row],[INCAPACIDAD]],D2281:M2358,5,0)</f>
        <v>#N/A</v>
      </c>
      <c r="M55" s="46" t="e">
        <f>VLOOKUP(report_masivo[[#This Row],[INCAPACIDAD]],D2281:M2358,6,0)</f>
        <v>#N/A</v>
      </c>
      <c r="N55" s="49" t="e">
        <f>VLOOKUP(report_masivo[[#This Row],[INCAPACIDAD]],D2281:M2358,7,0)</f>
        <v>#N/A</v>
      </c>
      <c r="O55" s="47" t="e">
        <f>VLOOKUP(report_masivo[[#This Row],[INCAPACIDAD]],D2281:M2358,8,0)</f>
        <v>#N/A</v>
      </c>
      <c r="R55">
        <v>420779744777</v>
      </c>
      <c r="S55" t="s">
        <v>10196</v>
      </c>
      <c r="T55">
        <v>2037679</v>
      </c>
      <c r="U55" s="1">
        <v>45042</v>
      </c>
      <c r="V55" s="3">
        <v>800116217</v>
      </c>
      <c r="W55">
        <v>63351082</v>
      </c>
      <c r="X55">
        <v>8913901</v>
      </c>
      <c r="Y55" s="1" t="s">
        <v>13776</v>
      </c>
      <c r="Z55" s="1">
        <v>44998</v>
      </c>
      <c r="AA55" s="1">
        <v>45055</v>
      </c>
      <c r="AB55" t="s">
        <v>13779</v>
      </c>
      <c r="AD55">
        <v>420845244081</v>
      </c>
      <c r="AE55" t="s">
        <v>10196</v>
      </c>
      <c r="AF55">
        <v>1400772</v>
      </c>
      <c r="AG55" s="1">
        <v>44112</v>
      </c>
      <c r="AH55">
        <v>860029995</v>
      </c>
      <c r="AI55">
        <v>4208452</v>
      </c>
      <c r="AJ55">
        <v>6274983</v>
      </c>
      <c r="AK55" t="s">
        <v>13776</v>
      </c>
      <c r="AL55" s="1">
        <v>44081</v>
      </c>
      <c r="AM55">
        <v>5</v>
      </c>
      <c r="AN55">
        <v>392592</v>
      </c>
      <c r="AO55">
        <v>860029995</v>
      </c>
      <c r="AP55" t="s">
        <v>13996</v>
      </c>
      <c r="AQ55" t="s">
        <v>14109</v>
      </c>
      <c r="AR55" t="s">
        <v>13923</v>
      </c>
      <c r="AS55" s="1">
        <v>44141</v>
      </c>
      <c r="AT55" t="s">
        <v>13922</v>
      </c>
      <c r="AW55">
        <v>101842145443529</v>
      </c>
      <c r="AX55">
        <v>1018421454</v>
      </c>
      <c r="AY55">
        <v>4990082</v>
      </c>
      <c r="AZ55" s="1">
        <v>43529</v>
      </c>
      <c r="BA55" t="s">
        <v>13995</v>
      </c>
      <c r="BB55" t="s">
        <v>44</v>
      </c>
      <c r="BC55" t="s">
        <v>13996</v>
      </c>
      <c r="BD55" t="s">
        <v>13997</v>
      </c>
      <c r="BE55">
        <v>4000178071</v>
      </c>
      <c r="BF55">
        <v>125475</v>
      </c>
      <c r="BG55" s="1">
        <v>43749</v>
      </c>
      <c r="BK55">
        <f t="shared" si="0"/>
        <v>1</v>
      </c>
      <c r="BL55" s="54">
        <v>952647244894</v>
      </c>
      <c r="BM55" s="54"/>
      <c r="BN55" s="54">
        <v>1963404</v>
      </c>
      <c r="BO55" s="34">
        <v>44953</v>
      </c>
      <c r="BP55" s="56">
        <v>860029995</v>
      </c>
      <c r="BQ55" s="54">
        <v>9526472</v>
      </c>
      <c r="BR55" s="54">
        <v>8556549</v>
      </c>
      <c r="BS55" s="34" t="s">
        <v>13776</v>
      </c>
      <c r="BT55" s="34">
        <v>44894</v>
      </c>
      <c r="BU55" s="34">
        <v>44974</v>
      </c>
      <c r="BV55" s="54" t="s">
        <v>14012</v>
      </c>
    </row>
    <row r="56" spans="3:74" x14ac:dyDescent="0.3">
      <c r="C56" s="46" t="s">
        <v>10196</v>
      </c>
      <c r="D56" s="4"/>
      <c r="E56" s="4"/>
      <c r="F56" s="16"/>
      <c r="G56" s="80" t="e">
        <f>VLOOKUP(report_masivo[[#This Row],[INCAPACIDAD]],D2282:M2359,3,0)</f>
        <v>#N/A</v>
      </c>
      <c r="I56" s="47"/>
      <c r="K56" s="46" t="e">
        <f>VLOOKUP(report_masivo[[#This Row],[INCAPACIDAD]],D2282:M2359,4,0)</f>
        <v>#N/A</v>
      </c>
      <c r="L56" s="46" t="e">
        <f>VLOOKUP(report_masivo[[#This Row],[INCAPACIDAD]],D2282:M2359,5,0)</f>
        <v>#N/A</v>
      </c>
      <c r="M56" s="46" t="e">
        <f>VLOOKUP(report_masivo[[#This Row],[INCAPACIDAD]],D2282:M2359,6,0)</f>
        <v>#N/A</v>
      </c>
      <c r="N56" s="49" t="e">
        <f>VLOOKUP(report_masivo[[#This Row],[INCAPACIDAD]],D2282:M2359,7,0)</f>
        <v>#N/A</v>
      </c>
      <c r="O56" s="47" t="e">
        <f>VLOOKUP(report_masivo[[#This Row],[INCAPACIDAD]],D2282:M2359,8,0)</f>
        <v>#N/A</v>
      </c>
      <c r="R56">
        <v>420779744819</v>
      </c>
      <c r="S56" t="s">
        <v>10196</v>
      </c>
      <c r="T56">
        <v>1399118</v>
      </c>
      <c r="U56" s="1">
        <v>44110</v>
      </c>
      <c r="V56" s="3">
        <v>800116217</v>
      </c>
      <c r="W56">
        <v>39046280</v>
      </c>
      <c r="X56">
        <v>5888908</v>
      </c>
      <c r="Y56" s="1" t="s">
        <v>13776</v>
      </c>
      <c r="Z56" s="1">
        <v>43873</v>
      </c>
      <c r="AA56" s="1">
        <v>44127</v>
      </c>
      <c r="AB56" t="s">
        <v>14010</v>
      </c>
      <c r="AD56">
        <v>952481844027</v>
      </c>
      <c r="AE56" t="s">
        <v>10196</v>
      </c>
      <c r="AF56">
        <v>1400772</v>
      </c>
      <c r="AG56" s="1">
        <v>44112</v>
      </c>
      <c r="AH56">
        <v>860029995</v>
      </c>
      <c r="AI56">
        <v>9524818</v>
      </c>
      <c r="AJ56">
        <v>6297466</v>
      </c>
      <c r="AK56" t="s">
        <v>13776</v>
      </c>
      <c r="AL56" s="1">
        <v>44027</v>
      </c>
      <c r="AM56">
        <v>1</v>
      </c>
      <c r="AN56">
        <v>89874</v>
      </c>
      <c r="AO56">
        <v>860029995</v>
      </c>
      <c r="AP56" t="s">
        <v>13996</v>
      </c>
      <c r="AQ56" t="s">
        <v>14109</v>
      </c>
      <c r="AR56" t="s">
        <v>13923</v>
      </c>
      <c r="AS56" s="1">
        <v>44141</v>
      </c>
      <c r="AT56" t="s">
        <v>13922</v>
      </c>
      <c r="AW56">
        <v>4177789843530</v>
      </c>
      <c r="AX56">
        <v>41777898</v>
      </c>
      <c r="AY56">
        <v>4994604</v>
      </c>
      <c r="AZ56" s="1">
        <v>43530</v>
      </c>
      <c r="BA56" t="s">
        <v>13995</v>
      </c>
      <c r="BB56" t="s">
        <v>44</v>
      </c>
      <c r="BC56" t="s">
        <v>13996</v>
      </c>
      <c r="BD56" t="s">
        <v>13997</v>
      </c>
      <c r="BE56">
        <v>4000178071</v>
      </c>
      <c r="BF56">
        <v>27604</v>
      </c>
      <c r="BG56" s="1">
        <v>43749</v>
      </c>
      <c r="BK56">
        <f t="shared" si="0"/>
        <v>1</v>
      </c>
      <c r="BL56" s="54">
        <v>7437301844932</v>
      </c>
      <c r="BM56" s="54"/>
      <c r="BN56" s="54">
        <v>1977463</v>
      </c>
      <c r="BO56" s="34">
        <v>44972</v>
      </c>
      <c r="BP56" s="56">
        <v>860029995</v>
      </c>
      <c r="BQ56" s="54">
        <v>74373018</v>
      </c>
      <c r="BR56" s="54">
        <v>8782817</v>
      </c>
      <c r="BS56" s="34" t="s">
        <v>13776</v>
      </c>
      <c r="BT56" s="34">
        <v>44932</v>
      </c>
      <c r="BU56" s="34">
        <v>44987</v>
      </c>
      <c r="BV56" s="54" t="s">
        <v>14010</v>
      </c>
    </row>
    <row r="57" spans="3:74" x14ac:dyDescent="0.3">
      <c r="C57" s="46" t="s">
        <v>10196</v>
      </c>
      <c r="D57" s="4"/>
      <c r="E57" s="4"/>
      <c r="F57" s="16"/>
      <c r="G57" s="80" t="e">
        <f>VLOOKUP(report_masivo[[#This Row],[INCAPACIDAD]],D2283:M2360,3,0)</f>
        <v>#N/A</v>
      </c>
      <c r="I57" s="47"/>
      <c r="K57" s="46" t="e">
        <f>VLOOKUP(report_masivo[[#This Row],[INCAPACIDAD]],D2283:M2360,4,0)</f>
        <v>#N/A</v>
      </c>
      <c r="L57" s="46" t="e">
        <f>VLOOKUP(report_masivo[[#This Row],[INCAPACIDAD]],D2283:M2360,5,0)</f>
        <v>#N/A</v>
      </c>
      <c r="M57" s="46" t="e">
        <f>VLOOKUP(report_masivo[[#This Row],[INCAPACIDAD]],D2283:M2360,6,0)</f>
        <v>#N/A</v>
      </c>
      <c r="N57" s="49" t="e">
        <f>VLOOKUP(report_masivo[[#This Row],[INCAPACIDAD]],D2283:M2360,7,0)</f>
        <v>#N/A</v>
      </c>
      <c r="O57" s="47" t="e">
        <f>VLOOKUP(report_masivo[[#This Row],[INCAPACIDAD]],D2283:M2360,8,0)</f>
        <v>#N/A</v>
      </c>
      <c r="R57">
        <v>420895044846</v>
      </c>
      <c r="S57" t="s">
        <v>10196</v>
      </c>
      <c r="T57">
        <v>1399118</v>
      </c>
      <c r="U57" s="1">
        <v>44110</v>
      </c>
      <c r="V57" s="3">
        <v>800116217</v>
      </c>
      <c r="W57">
        <v>71949679</v>
      </c>
      <c r="X57">
        <v>5910026</v>
      </c>
      <c r="Y57" s="1" t="s">
        <v>13776</v>
      </c>
      <c r="Z57" s="1">
        <v>43887</v>
      </c>
      <c r="AA57" s="1">
        <v>44127</v>
      </c>
      <c r="AB57" t="s">
        <v>14010</v>
      </c>
      <c r="AD57">
        <v>420882143995</v>
      </c>
      <c r="AE57" t="s">
        <v>10196</v>
      </c>
      <c r="AF57">
        <v>1400772</v>
      </c>
      <c r="AG57" s="1">
        <v>44112</v>
      </c>
      <c r="AH57">
        <v>860029995</v>
      </c>
      <c r="AI57">
        <v>4208821</v>
      </c>
      <c r="AJ57">
        <v>6297487</v>
      </c>
      <c r="AK57" t="s">
        <v>13776</v>
      </c>
      <c r="AL57" s="1">
        <v>43995</v>
      </c>
      <c r="AM57">
        <v>1</v>
      </c>
      <c r="AN57">
        <v>77429</v>
      </c>
      <c r="AO57">
        <v>860029995</v>
      </c>
      <c r="AP57" t="s">
        <v>13996</v>
      </c>
      <c r="AQ57" t="s">
        <v>14109</v>
      </c>
      <c r="AR57" t="s">
        <v>13923</v>
      </c>
      <c r="AS57" s="1">
        <v>44141</v>
      </c>
      <c r="AT57" t="s">
        <v>13922</v>
      </c>
      <c r="AW57">
        <v>6578279743531</v>
      </c>
      <c r="AX57">
        <v>65782797</v>
      </c>
      <c r="AY57">
        <v>4997688</v>
      </c>
      <c r="AZ57" s="1">
        <v>43531</v>
      </c>
      <c r="BA57" t="s">
        <v>13995</v>
      </c>
      <c r="BB57" t="s">
        <v>44</v>
      </c>
      <c r="BC57" t="s">
        <v>13996</v>
      </c>
      <c r="BD57" t="s">
        <v>13997</v>
      </c>
      <c r="BE57">
        <v>4000178071</v>
      </c>
      <c r="BF57">
        <v>202828</v>
      </c>
      <c r="BG57" s="1">
        <v>43749</v>
      </c>
      <c r="BK57">
        <f t="shared" si="0"/>
        <v>1</v>
      </c>
      <c r="BL57" s="54">
        <v>105527278944926</v>
      </c>
      <c r="BM57" s="54"/>
      <c r="BN57" s="54">
        <v>1978012</v>
      </c>
      <c r="BO57" s="34">
        <v>44972</v>
      </c>
      <c r="BP57" s="56">
        <v>860029995</v>
      </c>
      <c r="BQ57" s="54">
        <v>1055272789</v>
      </c>
      <c r="BR57" s="54">
        <v>8708304</v>
      </c>
      <c r="BS57" s="34" t="s">
        <v>13928</v>
      </c>
      <c r="BT57" s="34">
        <v>44926</v>
      </c>
      <c r="BU57" s="34">
        <v>44986</v>
      </c>
      <c r="BV57" s="54" t="s">
        <v>14115</v>
      </c>
    </row>
    <row r="58" spans="3:74" x14ac:dyDescent="0.3">
      <c r="C58" s="46" t="s">
        <v>10196</v>
      </c>
      <c r="D58" s="4"/>
      <c r="E58" s="4"/>
      <c r="F58" s="16"/>
      <c r="G58" s="80" t="e">
        <f>VLOOKUP(report_masivo[[#This Row],[INCAPACIDAD]],D2284:M2361,3,0)</f>
        <v>#N/A</v>
      </c>
      <c r="I58" s="47"/>
      <c r="K58" s="46" t="e">
        <f>VLOOKUP(report_masivo[[#This Row],[INCAPACIDAD]],D2284:M2361,4,0)</f>
        <v>#N/A</v>
      </c>
      <c r="L58" s="46" t="e">
        <f>VLOOKUP(report_masivo[[#This Row],[INCAPACIDAD]],D2284:M2361,5,0)</f>
        <v>#N/A</v>
      </c>
      <c r="M58" s="46" t="e">
        <f>VLOOKUP(report_masivo[[#This Row],[INCAPACIDAD]],D2284:M2361,6,0)</f>
        <v>#N/A</v>
      </c>
      <c r="N58" s="49" t="e">
        <f>VLOOKUP(report_masivo[[#This Row],[INCAPACIDAD]],D2284:M2361,7,0)</f>
        <v>#N/A</v>
      </c>
      <c r="O58" s="47" t="e">
        <f>VLOOKUP(report_masivo[[#This Row],[INCAPACIDAD]],D2284:M2361,8,0)</f>
        <v>#N/A</v>
      </c>
      <c r="R58">
        <v>105760804744874</v>
      </c>
      <c r="S58" t="s">
        <v>10196</v>
      </c>
      <c r="T58">
        <v>1399118</v>
      </c>
      <c r="U58" s="1">
        <v>44110</v>
      </c>
      <c r="V58" s="3">
        <v>800116217</v>
      </c>
      <c r="W58">
        <v>43624836</v>
      </c>
      <c r="X58">
        <v>5911625</v>
      </c>
      <c r="Y58" s="1" t="s">
        <v>13776</v>
      </c>
      <c r="Z58" s="1">
        <v>43876</v>
      </c>
      <c r="AA58" s="1">
        <v>44127</v>
      </c>
      <c r="AB58" t="s">
        <v>14010</v>
      </c>
      <c r="AD58">
        <v>7434467444025</v>
      </c>
      <c r="AE58" t="s">
        <v>10196</v>
      </c>
      <c r="AF58">
        <v>1400772</v>
      </c>
      <c r="AG58" s="1">
        <v>44112</v>
      </c>
      <c r="AH58">
        <v>860029995</v>
      </c>
      <c r="AI58">
        <v>74344674</v>
      </c>
      <c r="AJ58">
        <v>6297771</v>
      </c>
      <c r="AK58" t="s">
        <v>13776</v>
      </c>
      <c r="AL58" s="1">
        <v>44025</v>
      </c>
      <c r="AM58">
        <v>30</v>
      </c>
      <c r="AN58">
        <v>2615423</v>
      </c>
      <c r="AO58">
        <v>860029995</v>
      </c>
      <c r="AP58" t="s">
        <v>13996</v>
      </c>
      <c r="AQ58" t="s">
        <v>14109</v>
      </c>
      <c r="AR58" t="s">
        <v>13923</v>
      </c>
      <c r="AS58" s="1">
        <v>44141</v>
      </c>
      <c r="AT58" t="s">
        <v>13922</v>
      </c>
      <c r="AW58">
        <v>112485193143533</v>
      </c>
      <c r="AX58">
        <v>1124851931</v>
      </c>
      <c r="AY58">
        <v>5003709</v>
      </c>
      <c r="AZ58" s="1">
        <v>43533</v>
      </c>
      <c r="BA58" t="s">
        <v>13995</v>
      </c>
      <c r="BB58" t="s">
        <v>44</v>
      </c>
      <c r="BC58" t="s">
        <v>13996</v>
      </c>
      <c r="BD58" t="s">
        <v>13997</v>
      </c>
      <c r="BE58">
        <v>4000178071</v>
      </c>
      <c r="BF58">
        <v>200183</v>
      </c>
      <c r="BG58" s="1">
        <v>43749</v>
      </c>
      <c r="BK58">
        <f t="shared" si="0"/>
        <v>1</v>
      </c>
      <c r="BL58" s="54">
        <v>952647244953</v>
      </c>
      <c r="BM58" s="54"/>
      <c r="BN58" s="54">
        <v>1988776</v>
      </c>
      <c r="BO58" s="34">
        <v>44985</v>
      </c>
      <c r="BP58" s="56">
        <v>860029995</v>
      </c>
      <c r="BQ58" s="54">
        <v>9526472</v>
      </c>
      <c r="BR58" s="54">
        <v>8758180</v>
      </c>
      <c r="BS58" s="34" t="s">
        <v>13776</v>
      </c>
      <c r="BT58" s="34">
        <v>44953</v>
      </c>
      <c r="BU58" s="34">
        <v>44995</v>
      </c>
      <c r="BV58" s="54" t="s">
        <v>14012</v>
      </c>
    </row>
    <row r="59" spans="3:74" x14ac:dyDescent="0.3">
      <c r="C59" s="46" t="s">
        <v>10196</v>
      </c>
      <c r="D59" s="4"/>
      <c r="E59" s="4"/>
      <c r="F59" s="16"/>
      <c r="G59" s="80" t="e">
        <f>VLOOKUP(report_masivo[[#This Row],[INCAPACIDAD]],D2285:M2362,3,0)</f>
        <v>#N/A</v>
      </c>
      <c r="I59" s="47"/>
      <c r="K59" s="46" t="e">
        <f>VLOOKUP(report_masivo[[#This Row],[INCAPACIDAD]],D2285:M2362,4,0)</f>
        <v>#N/A</v>
      </c>
      <c r="L59" s="46" t="e">
        <f>VLOOKUP(report_masivo[[#This Row],[INCAPACIDAD]],D2285:M2362,5,0)</f>
        <v>#N/A</v>
      </c>
      <c r="M59" s="46" t="e">
        <f>VLOOKUP(report_masivo[[#This Row],[INCAPACIDAD]],D2285:M2362,6,0)</f>
        <v>#N/A</v>
      </c>
      <c r="N59" s="49" t="e">
        <f>VLOOKUP(report_masivo[[#This Row],[INCAPACIDAD]],D2285:M2362,7,0)</f>
        <v>#N/A</v>
      </c>
      <c r="O59" s="47" t="e">
        <f>VLOOKUP(report_masivo[[#This Row],[INCAPACIDAD]],D2285:M2362,8,0)</f>
        <v>#N/A</v>
      </c>
      <c r="R59">
        <v>952647244894</v>
      </c>
      <c r="S59" t="s">
        <v>10196</v>
      </c>
      <c r="T59">
        <v>1399118</v>
      </c>
      <c r="U59" s="1">
        <v>44110</v>
      </c>
      <c r="V59" s="3">
        <v>800116217</v>
      </c>
      <c r="W59">
        <v>1075217438</v>
      </c>
      <c r="X59">
        <v>5914628</v>
      </c>
      <c r="Y59" s="1" t="s">
        <v>13776</v>
      </c>
      <c r="Z59" s="1">
        <v>43888</v>
      </c>
      <c r="AA59" s="1">
        <v>44127</v>
      </c>
      <c r="AB59" t="s">
        <v>13777</v>
      </c>
      <c r="AD59">
        <v>952367544083</v>
      </c>
      <c r="AE59" t="s">
        <v>10196</v>
      </c>
      <c r="AF59">
        <v>1402566</v>
      </c>
      <c r="AG59" s="1">
        <v>44117</v>
      </c>
      <c r="AH59">
        <v>860029995</v>
      </c>
      <c r="AI59">
        <v>9523675</v>
      </c>
      <c r="AJ59">
        <v>6238611</v>
      </c>
      <c r="AK59" t="s">
        <v>13776</v>
      </c>
      <c r="AL59" s="1">
        <v>44083</v>
      </c>
      <c r="AM59">
        <v>12</v>
      </c>
      <c r="AN59">
        <v>910106</v>
      </c>
      <c r="AO59">
        <v>860029995</v>
      </c>
      <c r="AP59" t="s">
        <v>13996</v>
      </c>
      <c r="AQ59" t="s">
        <v>14109</v>
      </c>
      <c r="AR59" t="s">
        <v>13923</v>
      </c>
      <c r="AS59" s="1">
        <v>44148</v>
      </c>
      <c r="AT59" t="s">
        <v>13922</v>
      </c>
      <c r="AW59">
        <v>101905731643535</v>
      </c>
      <c r="AX59">
        <v>1019057316</v>
      </c>
      <c r="AY59">
        <v>5257692</v>
      </c>
      <c r="AZ59" s="1">
        <v>43535</v>
      </c>
      <c r="BA59" t="s">
        <v>13998</v>
      </c>
      <c r="BB59" t="s">
        <v>13999</v>
      </c>
      <c r="BC59" t="s">
        <v>44</v>
      </c>
      <c r="BD59" t="s">
        <v>44</v>
      </c>
      <c r="BG59" s="1"/>
      <c r="BK59">
        <f t="shared" si="0"/>
        <v>1</v>
      </c>
      <c r="BL59" s="54">
        <v>407927744961</v>
      </c>
      <c r="BM59" s="54"/>
      <c r="BN59" s="54">
        <v>1994262</v>
      </c>
      <c r="BO59" s="34">
        <v>44992</v>
      </c>
      <c r="BP59" s="56">
        <v>860029995</v>
      </c>
      <c r="BQ59" s="54">
        <v>4079277</v>
      </c>
      <c r="BR59" s="54">
        <v>8793618</v>
      </c>
      <c r="BS59" s="34" t="s">
        <v>13776</v>
      </c>
      <c r="BT59" s="34">
        <v>44961</v>
      </c>
      <c r="BU59" s="34">
        <v>45000</v>
      </c>
      <c r="BV59" s="54" t="s">
        <v>13775</v>
      </c>
    </row>
    <row r="60" spans="3:74" x14ac:dyDescent="0.3">
      <c r="C60" s="46" t="s">
        <v>10196</v>
      </c>
      <c r="D60" s="4"/>
      <c r="E60" s="4"/>
      <c r="F60" s="16"/>
      <c r="G60" s="80" t="e">
        <f>VLOOKUP(report_masivo[[#This Row],[INCAPACIDAD]],D2286:M2363,3,0)</f>
        <v>#N/A</v>
      </c>
      <c r="I60" s="47"/>
      <c r="K60" s="46" t="e">
        <f>VLOOKUP(report_masivo[[#This Row],[INCAPACIDAD]],D2286:M2363,4,0)</f>
        <v>#N/A</v>
      </c>
      <c r="L60" s="46" t="e">
        <f>VLOOKUP(report_masivo[[#This Row],[INCAPACIDAD]],D2286:M2363,5,0)</f>
        <v>#N/A</v>
      </c>
      <c r="M60" s="46" t="e">
        <f>VLOOKUP(report_masivo[[#This Row],[INCAPACIDAD]],D2286:M2363,6,0)</f>
        <v>#N/A</v>
      </c>
      <c r="N60" s="49" t="e">
        <f>VLOOKUP(report_masivo[[#This Row],[INCAPACIDAD]],D2286:M2363,7,0)</f>
        <v>#N/A</v>
      </c>
      <c r="O60" s="47" t="e">
        <f>VLOOKUP(report_masivo[[#This Row],[INCAPACIDAD]],D2286:M2363,8,0)</f>
        <v>#N/A</v>
      </c>
      <c r="R60">
        <v>7437301844932</v>
      </c>
      <c r="S60" t="s">
        <v>10196</v>
      </c>
      <c r="T60">
        <v>1399118</v>
      </c>
      <c r="U60" s="1">
        <v>44110</v>
      </c>
      <c r="V60" s="3">
        <v>800116217</v>
      </c>
      <c r="W60">
        <v>71949679</v>
      </c>
      <c r="X60">
        <v>5933946</v>
      </c>
      <c r="Y60" s="1" t="s">
        <v>13776</v>
      </c>
      <c r="Z60" s="1">
        <v>43894</v>
      </c>
      <c r="AA60" s="1">
        <v>44127</v>
      </c>
      <c r="AB60" t="s">
        <v>14010</v>
      </c>
      <c r="AD60">
        <v>103241559844083</v>
      </c>
      <c r="AE60" t="s">
        <v>10196</v>
      </c>
      <c r="AF60">
        <v>1402566</v>
      </c>
      <c r="AG60" s="1">
        <v>44117</v>
      </c>
      <c r="AH60">
        <v>860029995</v>
      </c>
      <c r="AI60">
        <v>1032415598</v>
      </c>
      <c r="AJ60">
        <v>6238842</v>
      </c>
      <c r="AK60" t="s">
        <v>13776</v>
      </c>
      <c r="AL60" s="1">
        <v>44083</v>
      </c>
      <c r="AM60">
        <v>8</v>
      </c>
      <c r="AN60">
        <v>562505</v>
      </c>
      <c r="AO60">
        <v>860029995</v>
      </c>
      <c r="AP60" t="s">
        <v>13996</v>
      </c>
      <c r="AQ60" t="s">
        <v>14109</v>
      </c>
      <c r="AR60" t="s">
        <v>13923</v>
      </c>
      <c r="AS60" s="1">
        <v>44148</v>
      </c>
      <c r="AT60" t="s">
        <v>13922</v>
      </c>
      <c r="AW60">
        <v>3268870643536</v>
      </c>
      <c r="AX60">
        <v>32688706</v>
      </c>
      <c r="AY60">
        <v>5055617</v>
      </c>
      <c r="AZ60" s="1">
        <v>43536</v>
      </c>
      <c r="BA60" t="s">
        <v>13995</v>
      </c>
      <c r="BB60" t="s">
        <v>44</v>
      </c>
      <c r="BC60" t="s">
        <v>13996</v>
      </c>
      <c r="BD60" t="s">
        <v>13997</v>
      </c>
      <c r="BE60">
        <v>4000178071</v>
      </c>
      <c r="BF60">
        <v>476357</v>
      </c>
      <c r="BG60" s="1">
        <v>43749</v>
      </c>
      <c r="BK60">
        <f t="shared" si="0"/>
        <v>1</v>
      </c>
      <c r="BL60" s="54">
        <v>100253748044956</v>
      </c>
      <c r="BM60" s="54"/>
      <c r="BN60" s="54">
        <v>1999904</v>
      </c>
      <c r="BO60" s="34">
        <v>44999</v>
      </c>
      <c r="BP60" s="56">
        <v>860029995</v>
      </c>
      <c r="BQ60" s="54">
        <v>1002537480</v>
      </c>
      <c r="BR60" s="54">
        <v>8902129</v>
      </c>
      <c r="BS60" s="34" t="s">
        <v>13776</v>
      </c>
      <c r="BT60" s="34">
        <v>44956</v>
      </c>
      <c r="BU60" s="34">
        <v>45013</v>
      </c>
      <c r="BV60" s="54" t="s">
        <v>13775</v>
      </c>
    </row>
    <row r="61" spans="3:74" x14ac:dyDescent="0.3">
      <c r="C61" s="46" t="s">
        <v>10196</v>
      </c>
      <c r="D61" s="4"/>
      <c r="E61" s="4"/>
      <c r="F61" s="16"/>
      <c r="G61" s="80" t="e">
        <f>VLOOKUP(report_masivo[[#This Row],[INCAPACIDAD]],D2287:M2364,3,0)</f>
        <v>#N/A</v>
      </c>
      <c r="I61" s="47"/>
      <c r="K61" s="46" t="e">
        <f>VLOOKUP(report_masivo[[#This Row],[INCAPACIDAD]],D2287:M2364,4,0)</f>
        <v>#N/A</v>
      </c>
      <c r="L61" s="46" t="e">
        <f>VLOOKUP(report_masivo[[#This Row],[INCAPACIDAD]],D2287:M2364,5,0)</f>
        <v>#N/A</v>
      </c>
      <c r="M61" s="46" t="e">
        <f>VLOOKUP(report_masivo[[#This Row],[INCAPACIDAD]],D2287:M2364,6,0)</f>
        <v>#N/A</v>
      </c>
      <c r="N61" s="49" t="e">
        <f>VLOOKUP(report_masivo[[#This Row],[INCAPACIDAD]],D2287:M2364,7,0)</f>
        <v>#N/A</v>
      </c>
      <c r="O61" s="47" t="e">
        <f>VLOOKUP(report_masivo[[#This Row],[INCAPACIDAD]],D2287:M2364,8,0)</f>
        <v>#N/A</v>
      </c>
      <c r="R61">
        <v>105527278944926</v>
      </c>
      <c r="S61" t="s">
        <v>10196</v>
      </c>
      <c r="T61">
        <v>1399118</v>
      </c>
      <c r="U61" s="1">
        <v>44110</v>
      </c>
      <c r="V61" s="3">
        <v>800116217</v>
      </c>
      <c r="W61">
        <v>71949679</v>
      </c>
      <c r="X61">
        <v>5939452</v>
      </c>
      <c r="Y61" s="1" t="s">
        <v>13776</v>
      </c>
      <c r="Z61" s="1">
        <v>43896</v>
      </c>
      <c r="AA61" s="1">
        <v>44127</v>
      </c>
      <c r="AB61" t="s">
        <v>14010</v>
      </c>
      <c r="AD61">
        <v>676283544083</v>
      </c>
      <c r="AE61" t="s">
        <v>10196</v>
      </c>
      <c r="AF61">
        <v>1402566</v>
      </c>
      <c r="AG61" s="1">
        <v>44117</v>
      </c>
      <c r="AH61">
        <v>860029995</v>
      </c>
      <c r="AI61">
        <v>6762835</v>
      </c>
      <c r="AJ61">
        <v>6238867</v>
      </c>
      <c r="AK61" t="s">
        <v>13776</v>
      </c>
      <c r="AL61" s="1">
        <v>44083</v>
      </c>
      <c r="AM61">
        <v>2</v>
      </c>
      <c r="AN61">
        <v>129677</v>
      </c>
      <c r="AO61">
        <v>860029995</v>
      </c>
      <c r="AP61" t="s">
        <v>13996</v>
      </c>
      <c r="AQ61" t="s">
        <v>14109</v>
      </c>
      <c r="AR61" t="s">
        <v>13923</v>
      </c>
      <c r="AS61" s="1">
        <v>44148</v>
      </c>
      <c r="AT61" t="s">
        <v>13922</v>
      </c>
      <c r="AW61">
        <v>107522183443536</v>
      </c>
      <c r="AX61">
        <v>1075221834</v>
      </c>
      <c r="AY61">
        <v>5238744</v>
      </c>
      <c r="AZ61" s="1">
        <v>43536</v>
      </c>
      <c r="BA61" t="s">
        <v>13995</v>
      </c>
      <c r="BB61" t="s">
        <v>44</v>
      </c>
      <c r="BC61" t="s">
        <v>13996</v>
      </c>
      <c r="BD61" t="s">
        <v>13997</v>
      </c>
      <c r="BE61">
        <v>4000178071</v>
      </c>
      <c r="BF61">
        <v>127029</v>
      </c>
      <c r="BG61" s="1">
        <v>43777</v>
      </c>
      <c r="BK61">
        <f t="shared" si="0"/>
        <v>1</v>
      </c>
      <c r="BL61" s="54">
        <v>952647244968</v>
      </c>
      <c r="BM61" s="54"/>
      <c r="BN61" s="54">
        <v>2004883</v>
      </c>
      <c r="BO61" s="34">
        <v>45006</v>
      </c>
      <c r="BP61" s="56">
        <v>860029995</v>
      </c>
      <c r="BQ61" s="54">
        <v>9526472</v>
      </c>
      <c r="BR61" s="54">
        <v>8808454</v>
      </c>
      <c r="BS61" s="34" t="s">
        <v>13776</v>
      </c>
      <c r="BT61" s="34">
        <v>44968</v>
      </c>
      <c r="BU61" s="34">
        <v>45021</v>
      </c>
      <c r="BV61" s="54" t="s">
        <v>14012</v>
      </c>
    </row>
    <row r="62" spans="3:74" x14ac:dyDescent="0.3">
      <c r="C62" s="46" t="s">
        <v>10196</v>
      </c>
      <c r="D62" s="4"/>
      <c r="E62" s="4"/>
      <c r="F62" s="16"/>
      <c r="G62" s="80" t="e">
        <f>VLOOKUP(report_masivo[[#This Row],[INCAPACIDAD]],D2288:M2365,3,0)</f>
        <v>#N/A</v>
      </c>
      <c r="I62" s="47"/>
      <c r="K62" s="46" t="e">
        <f>VLOOKUP(report_masivo[[#This Row],[INCAPACIDAD]],D2288:M2365,4,0)</f>
        <v>#N/A</v>
      </c>
      <c r="L62" s="46" t="e">
        <f>VLOOKUP(report_masivo[[#This Row],[INCAPACIDAD]],D2288:M2365,5,0)</f>
        <v>#N/A</v>
      </c>
      <c r="M62" s="46" t="e">
        <f>VLOOKUP(report_masivo[[#This Row],[INCAPACIDAD]],D2288:M2365,6,0)</f>
        <v>#N/A</v>
      </c>
      <c r="N62" s="49" t="e">
        <f>VLOOKUP(report_masivo[[#This Row],[INCAPACIDAD]],D2288:M2365,7,0)</f>
        <v>#N/A</v>
      </c>
      <c r="O62" s="47" t="e">
        <f>VLOOKUP(report_masivo[[#This Row],[INCAPACIDAD]],D2288:M2365,8,0)</f>
        <v>#N/A</v>
      </c>
      <c r="R62">
        <v>952647244953</v>
      </c>
      <c r="S62" t="s">
        <v>10196</v>
      </c>
      <c r="T62">
        <v>1399118</v>
      </c>
      <c r="U62" s="1">
        <v>44110</v>
      </c>
      <c r="V62" s="3">
        <v>800116217</v>
      </c>
      <c r="W62">
        <v>37271572</v>
      </c>
      <c r="X62">
        <v>5955441</v>
      </c>
      <c r="Y62" s="1" t="s">
        <v>13776</v>
      </c>
      <c r="Z62" s="1">
        <v>43902</v>
      </c>
      <c r="AA62" s="1">
        <v>44127</v>
      </c>
      <c r="AB62" t="s">
        <v>14010</v>
      </c>
      <c r="AD62">
        <v>105366439944085</v>
      </c>
      <c r="AE62" t="s">
        <v>10196</v>
      </c>
      <c r="AF62">
        <v>1402566</v>
      </c>
      <c r="AG62" s="1">
        <v>44117</v>
      </c>
      <c r="AH62">
        <v>860029995</v>
      </c>
      <c r="AI62">
        <v>1053664399</v>
      </c>
      <c r="AJ62">
        <v>6243679</v>
      </c>
      <c r="AK62" t="s">
        <v>13776</v>
      </c>
      <c r="AL62" s="1">
        <v>44085</v>
      </c>
      <c r="AM62">
        <v>8</v>
      </c>
      <c r="AN62">
        <v>523097</v>
      </c>
      <c r="AO62">
        <v>860029995</v>
      </c>
      <c r="AP62" t="s">
        <v>13996</v>
      </c>
      <c r="AQ62" t="s">
        <v>14109</v>
      </c>
      <c r="AR62" t="s">
        <v>13923</v>
      </c>
      <c r="AS62" s="1">
        <v>44148</v>
      </c>
      <c r="AT62" t="s">
        <v>13922</v>
      </c>
      <c r="AW62">
        <v>1028445743537</v>
      </c>
      <c r="AX62">
        <v>10284457</v>
      </c>
      <c r="AY62">
        <v>5010017</v>
      </c>
      <c r="AZ62" s="1">
        <v>43537</v>
      </c>
      <c r="BA62" t="s">
        <v>13998</v>
      </c>
      <c r="BB62" t="s">
        <v>13999</v>
      </c>
      <c r="BC62" t="s">
        <v>44</v>
      </c>
      <c r="BD62" t="s">
        <v>44</v>
      </c>
      <c r="BG62" s="1"/>
      <c r="BK62">
        <f t="shared" si="0"/>
        <v>1</v>
      </c>
      <c r="BL62" s="54">
        <v>420874944987</v>
      </c>
      <c r="BM62" s="54"/>
      <c r="BN62" s="54">
        <v>2020589</v>
      </c>
      <c r="BO62" s="34">
        <v>45026</v>
      </c>
      <c r="BP62" s="56">
        <v>860029995</v>
      </c>
      <c r="BQ62" s="54">
        <v>4208749</v>
      </c>
      <c r="BR62" s="54">
        <v>8897164</v>
      </c>
      <c r="BS62" s="34" t="s">
        <v>13776</v>
      </c>
      <c r="BT62" s="34">
        <v>44987</v>
      </c>
      <c r="BU62" s="34">
        <v>45040</v>
      </c>
      <c r="BV62" s="54" t="s">
        <v>13777</v>
      </c>
    </row>
    <row r="63" spans="3:74" x14ac:dyDescent="0.3">
      <c r="C63" s="46" t="s">
        <v>10196</v>
      </c>
      <c r="D63" s="4"/>
      <c r="E63" s="4"/>
      <c r="F63" s="16"/>
      <c r="G63" s="80" t="e">
        <f>VLOOKUP(report_masivo[[#This Row],[INCAPACIDAD]],D2289:M2366,3,0)</f>
        <v>#N/A</v>
      </c>
      <c r="I63" s="47"/>
      <c r="K63" s="46" t="e">
        <f>VLOOKUP(report_masivo[[#This Row],[INCAPACIDAD]],D2289:M2366,4,0)</f>
        <v>#N/A</v>
      </c>
      <c r="L63" s="46" t="e">
        <f>VLOOKUP(report_masivo[[#This Row],[INCAPACIDAD]],D2289:M2366,5,0)</f>
        <v>#N/A</v>
      </c>
      <c r="M63" s="46" t="e">
        <f>VLOOKUP(report_masivo[[#This Row],[INCAPACIDAD]],D2289:M2366,6,0)</f>
        <v>#N/A</v>
      </c>
      <c r="N63" s="49" t="e">
        <f>VLOOKUP(report_masivo[[#This Row],[INCAPACIDAD]],D2289:M2366,7,0)</f>
        <v>#N/A</v>
      </c>
      <c r="O63" s="47" t="e">
        <f>VLOOKUP(report_masivo[[#This Row],[INCAPACIDAD]],D2289:M2366,8,0)</f>
        <v>#N/A</v>
      </c>
      <c r="R63">
        <v>407927744961</v>
      </c>
      <c r="S63" t="s">
        <v>10196</v>
      </c>
      <c r="T63">
        <v>1399118</v>
      </c>
      <c r="U63" s="1">
        <v>44110</v>
      </c>
      <c r="V63" s="3">
        <v>800116217</v>
      </c>
      <c r="W63">
        <v>1106307826</v>
      </c>
      <c r="X63">
        <v>6005011</v>
      </c>
      <c r="Y63" s="1" t="s">
        <v>13776</v>
      </c>
      <c r="Z63" s="1">
        <v>43935</v>
      </c>
      <c r="AA63" s="1">
        <v>44127</v>
      </c>
      <c r="AB63" t="s">
        <v>13778</v>
      </c>
      <c r="AD63">
        <v>105366551244085</v>
      </c>
      <c r="AE63" t="s">
        <v>10196</v>
      </c>
      <c r="AF63">
        <v>1402566</v>
      </c>
      <c r="AG63" s="1">
        <v>44117</v>
      </c>
      <c r="AH63">
        <v>860029995</v>
      </c>
      <c r="AI63">
        <v>1053665512</v>
      </c>
      <c r="AJ63">
        <v>6243985</v>
      </c>
      <c r="AK63" t="s">
        <v>13776</v>
      </c>
      <c r="AL63" s="1">
        <v>44085</v>
      </c>
      <c r="AM63">
        <v>1</v>
      </c>
      <c r="AN63">
        <v>51464</v>
      </c>
      <c r="AO63">
        <v>860029995</v>
      </c>
      <c r="AP63" t="s">
        <v>13996</v>
      </c>
      <c r="AQ63" t="s">
        <v>14109</v>
      </c>
      <c r="AR63" t="s">
        <v>13923</v>
      </c>
      <c r="AS63" s="1">
        <v>44148</v>
      </c>
      <c r="AT63" t="s">
        <v>13922</v>
      </c>
      <c r="AW63">
        <v>9441542243538</v>
      </c>
      <c r="AX63">
        <v>94415422</v>
      </c>
      <c r="AY63">
        <v>5036530</v>
      </c>
      <c r="AZ63" s="1">
        <v>43538</v>
      </c>
      <c r="BA63" t="s">
        <v>13998</v>
      </c>
      <c r="BB63" t="s">
        <v>13999</v>
      </c>
      <c r="BC63" t="s">
        <v>44</v>
      </c>
      <c r="BD63" t="s">
        <v>44</v>
      </c>
      <c r="BG63" s="1"/>
      <c r="BK63">
        <f t="shared" si="0"/>
        <v>1</v>
      </c>
      <c r="BL63" s="54">
        <v>105843061245017</v>
      </c>
      <c r="BM63" s="54"/>
      <c r="BN63" s="54">
        <v>2050327</v>
      </c>
      <c r="BO63" s="34">
        <v>45057</v>
      </c>
      <c r="BP63" s="56">
        <v>860029995</v>
      </c>
      <c r="BQ63" s="54">
        <v>1058430612</v>
      </c>
      <c r="BR63" s="54">
        <v>9061337</v>
      </c>
      <c r="BS63" s="34" t="s">
        <v>13776</v>
      </c>
      <c r="BT63" s="34">
        <v>45017</v>
      </c>
      <c r="BU63" s="34">
        <v>45073</v>
      </c>
      <c r="BV63" s="54" t="s">
        <v>13775</v>
      </c>
    </row>
    <row r="64" spans="3:74" x14ac:dyDescent="0.3">
      <c r="C64" s="46" t="s">
        <v>10196</v>
      </c>
      <c r="D64" s="4"/>
      <c r="E64" s="4"/>
      <c r="F64" s="16"/>
      <c r="G64" s="80" t="e">
        <f>VLOOKUP(report_masivo[[#This Row],[INCAPACIDAD]],D2290:M2367,3,0)</f>
        <v>#N/A</v>
      </c>
      <c r="I64" s="47"/>
      <c r="K64" s="46" t="e">
        <f>VLOOKUP(report_masivo[[#This Row],[INCAPACIDAD]],D2290:M2367,4,0)</f>
        <v>#N/A</v>
      </c>
      <c r="L64" s="46" t="e">
        <f>VLOOKUP(report_masivo[[#This Row],[INCAPACIDAD]],D2290:M2367,5,0)</f>
        <v>#N/A</v>
      </c>
      <c r="M64" s="46" t="e">
        <f>VLOOKUP(report_masivo[[#This Row],[INCAPACIDAD]],D2290:M2367,6,0)</f>
        <v>#N/A</v>
      </c>
      <c r="N64" s="49" t="e">
        <f>VLOOKUP(report_masivo[[#This Row],[INCAPACIDAD]],D2290:M2367,7,0)</f>
        <v>#N/A</v>
      </c>
      <c r="O64" s="47" t="e">
        <f>VLOOKUP(report_masivo[[#This Row],[INCAPACIDAD]],D2290:M2367,8,0)</f>
        <v>#N/A</v>
      </c>
      <c r="R64">
        <v>100253748044956</v>
      </c>
      <c r="S64" t="s">
        <v>10196</v>
      </c>
      <c r="T64">
        <v>1399118</v>
      </c>
      <c r="U64" s="1">
        <v>44110</v>
      </c>
      <c r="V64" s="3">
        <v>800116217</v>
      </c>
      <c r="W64">
        <v>1124851931</v>
      </c>
      <c r="X64">
        <v>6057793</v>
      </c>
      <c r="Y64" s="1" t="s">
        <v>13776</v>
      </c>
      <c r="Z64" s="1">
        <v>43986</v>
      </c>
      <c r="AA64" s="1">
        <v>44127</v>
      </c>
      <c r="AB64" t="s">
        <v>14012</v>
      </c>
      <c r="AD64">
        <v>105239440744085</v>
      </c>
      <c r="AE64" t="s">
        <v>10196</v>
      </c>
      <c r="AF64">
        <v>1402566</v>
      </c>
      <c r="AG64" s="1">
        <v>44117</v>
      </c>
      <c r="AH64">
        <v>860029995</v>
      </c>
      <c r="AI64">
        <v>1052394407</v>
      </c>
      <c r="AJ64">
        <v>6252329</v>
      </c>
      <c r="AK64" t="s">
        <v>13776</v>
      </c>
      <c r="AL64" s="1">
        <v>44085</v>
      </c>
      <c r="AM64">
        <v>1</v>
      </c>
      <c r="AN64">
        <v>86419</v>
      </c>
      <c r="AO64">
        <v>860029995</v>
      </c>
      <c r="AP64" t="s">
        <v>13996</v>
      </c>
      <c r="AQ64" t="s">
        <v>14109</v>
      </c>
      <c r="AR64" t="s">
        <v>13923</v>
      </c>
      <c r="AS64" s="1">
        <v>44148</v>
      </c>
      <c r="AT64" t="s">
        <v>13922</v>
      </c>
      <c r="AW64">
        <v>105376721643539</v>
      </c>
      <c r="AX64">
        <v>1053767216</v>
      </c>
      <c r="AY64">
        <v>5248648</v>
      </c>
      <c r="AZ64" s="1">
        <v>43539</v>
      </c>
      <c r="BA64" t="s">
        <v>13995</v>
      </c>
      <c r="BB64" t="s">
        <v>44</v>
      </c>
      <c r="BC64" t="s">
        <v>13996</v>
      </c>
      <c r="BD64" t="s">
        <v>13997</v>
      </c>
      <c r="BE64">
        <v>4000178071</v>
      </c>
      <c r="BF64">
        <v>62738</v>
      </c>
      <c r="BG64" s="1">
        <v>43805</v>
      </c>
      <c r="BK64">
        <f t="shared" si="0"/>
        <v>1</v>
      </c>
      <c r="BL64" s="54">
        <v>105680177044846</v>
      </c>
      <c r="BM64" s="54"/>
      <c r="BN64" s="54">
        <v>2056710</v>
      </c>
      <c r="BO64" s="34">
        <v>45064</v>
      </c>
      <c r="BP64" s="56">
        <v>860029995</v>
      </c>
      <c r="BQ64" s="54">
        <v>1056801770</v>
      </c>
      <c r="BR64" s="54">
        <v>9134918</v>
      </c>
      <c r="BS64" s="34" t="s">
        <v>13776</v>
      </c>
      <c r="BT64" s="34">
        <v>44846</v>
      </c>
      <c r="BU64" s="34">
        <v>45080</v>
      </c>
      <c r="BV64" s="54" t="s">
        <v>14010</v>
      </c>
    </row>
    <row r="65" spans="3:74" x14ac:dyDescent="0.3">
      <c r="C65" s="46" t="s">
        <v>10196</v>
      </c>
      <c r="D65" s="4"/>
      <c r="E65" s="4"/>
      <c r="F65" s="16"/>
      <c r="G65" s="80" t="e">
        <f>VLOOKUP(report_masivo[[#This Row],[INCAPACIDAD]],D2291:M2368,3,0)</f>
        <v>#N/A</v>
      </c>
      <c r="I65" s="47"/>
      <c r="K65" s="46" t="e">
        <f>VLOOKUP(report_masivo[[#This Row],[INCAPACIDAD]],D2291:M2368,4,0)</f>
        <v>#N/A</v>
      </c>
      <c r="L65" s="46" t="e">
        <f>VLOOKUP(report_masivo[[#This Row],[INCAPACIDAD]],D2291:M2368,5,0)</f>
        <v>#N/A</v>
      </c>
      <c r="M65" s="46" t="e">
        <f>VLOOKUP(report_masivo[[#This Row],[INCAPACIDAD]],D2291:M2368,6,0)</f>
        <v>#N/A</v>
      </c>
      <c r="N65" s="49" t="e">
        <f>VLOOKUP(report_masivo[[#This Row],[INCAPACIDAD]],D2291:M2368,7,0)</f>
        <v>#N/A</v>
      </c>
      <c r="O65" s="47" t="e">
        <f>VLOOKUP(report_masivo[[#This Row],[INCAPACIDAD]],D2291:M2368,8,0)</f>
        <v>#N/A</v>
      </c>
      <c r="R65">
        <v>952647244968</v>
      </c>
      <c r="S65" t="s">
        <v>10196</v>
      </c>
      <c r="T65">
        <v>1399118</v>
      </c>
      <c r="U65" s="1">
        <v>44110</v>
      </c>
      <c r="V65" s="3">
        <v>800116217</v>
      </c>
      <c r="W65">
        <v>1124851931</v>
      </c>
      <c r="X65">
        <v>6173396</v>
      </c>
      <c r="Y65" s="1" t="s">
        <v>13776</v>
      </c>
      <c r="Z65" s="1">
        <v>44046</v>
      </c>
      <c r="AA65" s="1">
        <v>44127</v>
      </c>
      <c r="AB65" t="s">
        <v>14012</v>
      </c>
      <c r="AD65">
        <v>722863244088</v>
      </c>
      <c r="AE65" t="s">
        <v>10196</v>
      </c>
      <c r="AF65">
        <v>1405394</v>
      </c>
      <c r="AG65" s="1">
        <v>44120</v>
      </c>
      <c r="AH65">
        <v>860029995</v>
      </c>
      <c r="AI65">
        <v>7228632</v>
      </c>
      <c r="AJ65">
        <v>6247807</v>
      </c>
      <c r="AK65" t="s">
        <v>13776</v>
      </c>
      <c r="AL65" s="1">
        <v>44088</v>
      </c>
      <c r="AM65">
        <v>5</v>
      </c>
      <c r="AN65">
        <v>418078</v>
      </c>
      <c r="AO65">
        <v>860029995</v>
      </c>
      <c r="AP65" t="s">
        <v>13996</v>
      </c>
      <c r="AQ65" t="s">
        <v>14109</v>
      </c>
      <c r="AR65" t="s">
        <v>13923</v>
      </c>
      <c r="AS65" s="1">
        <v>44155</v>
      </c>
      <c r="AT65" t="s">
        <v>13922</v>
      </c>
      <c r="AW65">
        <v>112485193143540</v>
      </c>
      <c r="AX65">
        <v>1124851931</v>
      </c>
      <c r="AY65">
        <v>5027585</v>
      </c>
      <c r="AZ65" s="1">
        <v>43540</v>
      </c>
      <c r="BA65" t="s">
        <v>13995</v>
      </c>
      <c r="BB65" t="s">
        <v>44</v>
      </c>
      <c r="BC65" t="s">
        <v>13996</v>
      </c>
      <c r="BD65" t="s">
        <v>13997</v>
      </c>
      <c r="BE65">
        <v>4000178071</v>
      </c>
      <c r="BF65">
        <v>200183</v>
      </c>
      <c r="BG65" s="1">
        <v>43749</v>
      </c>
      <c r="BK65">
        <f t="shared" si="0"/>
        <v>1</v>
      </c>
      <c r="BL65" s="54">
        <v>952728545035</v>
      </c>
      <c r="BM65" s="54"/>
      <c r="BN65" s="54">
        <v>2063057</v>
      </c>
      <c r="BO65" s="34">
        <v>45072</v>
      </c>
      <c r="BP65" s="56">
        <v>860029995</v>
      </c>
      <c r="BQ65" s="54">
        <v>9527285</v>
      </c>
      <c r="BR65" s="54">
        <v>9067683</v>
      </c>
      <c r="BS65" s="34" t="s">
        <v>13776</v>
      </c>
      <c r="BT65" s="34">
        <v>45035</v>
      </c>
      <c r="BU65" s="34">
        <v>45083</v>
      </c>
      <c r="BV65" s="54" t="s">
        <v>14017</v>
      </c>
    </row>
    <row r="66" spans="3:74" x14ac:dyDescent="0.3">
      <c r="C66" s="46" t="s">
        <v>10196</v>
      </c>
      <c r="D66" s="4"/>
      <c r="E66" s="4"/>
      <c r="F66" s="16"/>
      <c r="G66" s="80" t="e">
        <f>VLOOKUP(report_masivo[[#This Row],[INCAPACIDAD]],D2292:M2369,3,0)</f>
        <v>#N/A</v>
      </c>
      <c r="I66" s="47"/>
      <c r="K66" s="46" t="e">
        <f>VLOOKUP(report_masivo[[#This Row],[INCAPACIDAD]],D2292:M2369,4,0)</f>
        <v>#N/A</v>
      </c>
      <c r="L66" s="46" t="e">
        <f>VLOOKUP(report_masivo[[#This Row],[INCAPACIDAD]],D2292:M2369,5,0)</f>
        <v>#N/A</v>
      </c>
      <c r="M66" s="46" t="e">
        <f>VLOOKUP(report_masivo[[#This Row],[INCAPACIDAD]],D2292:M2369,6,0)</f>
        <v>#N/A</v>
      </c>
      <c r="N66" s="49" t="e">
        <f>VLOOKUP(report_masivo[[#This Row],[INCAPACIDAD]],D2292:M2369,7,0)</f>
        <v>#N/A</v>
      </c>
      <c r="O66" s="47" t="e">
        <f>VLOOKUP(report_masivo[[#This Row],[INCAPACIDAD]],D2292:M2369,8,0)</f>
        <v>#N/A</v>
      </c>
      <c r="R66">
        <v>420874944987</v>
      </c>
      <c r="S66" t="s">
        <v>10196</v>
      </c>
      <c r="T66">
        <v>1399118</v>
      </c>
      <c r="U66" s="1">
        <v>44110</v>
      </c>
      <c r="V66" s="3">
        <v>800116217</v>
      </c>
      <c r="W66">
        <v>1113785645</v>
      </c>
      <c r="X66">
        <v>6176767</v>
      </c>
      <c r="Y66" s="1" t="s">
        <v>13776</v>
      </c>
      <c r="Z66" s="1">
        <v>43809</v>
      </c>
      <c r="AA66" s="1">
        <v>44127</v>
      </c>
      <c r="AB66" t="s">
        <v>14128</v>
      </c>
      <c r="AD66">
        <v>721935544088</v>
      </c>
      <c r="AE66" t="s">
        <v>10196</v>
      </c>
      <c r="AF66">
        <v>1405394</v>
      </c>
      <c r="AG66" s="1">
        <v>44120</v>
      </c>
      <c r="AH66">
        <v>860029995</v>
      </c>
      <c r="AI66">
        <v>7219355</v>
      </c>
      <c r="AJ66">
        <v>6249195</v>
      </c>
      <c r="AK66" t="s">
        <v>13776</v>
      </c>
      <c r="AL66" s="1">
        <v>44088</v>
      </c>
      <c r="AM66">
        <v>3</v>
      </c>
      <c r="AN66">
        <v>239196</v>
      </c>
      <c r="AO66">
        <v>860029995</v>
      </c>
      <c r="AP66" t="s">
        <v>13996</v>
      </c>
      <c r="AQ66" t="s">
        <v>14109</v>
      </c>
      <c r="AR66" t="s">
        <v>13923</v>
      </c>
      <c r="AS66" s="1">
        <v>44155</v>
      </c>
      <c r="AT66" t="s">
        <v>13922</v>
      </c>
      <c r="AW66">
        <v>1732476743542</v>
      </c>
      <c r="AX66">
        <v>17324767</v>
      </c>
      <c r="AY66">
        <v>5021354</v>
      </c>
      <c r="AZ66" s="1">
        <v>43542</v>
      </c>
      <c r="BA66" t="s">
        <v>13995</v>
      </c>
      <c r="BB66" t="s">
        <v>44</v>
      </c>
      <c r="BC66" t="s">
        <v>13996</v>
      </c>
      <c r="BD66" t="s">
        <v>13997</v>
      </c>
      <c r="BE66">
        <v>4000178071</v>
      </c>
      <c r="BF66">
        <v>284440</v>
      </c>
      <c r="BG66" s="1">
        <v>43749</v>
      </c>
      <c r="BK66">
        <f t="shared" si="0"/>
        <v>1</v>
      </c>
      <c r="BL66" s="54">
        <v>7408459245045</v>
      </c>
      <c r="BM66" s="54"/>
      <c r="BN66" s="54">
        <v>2067892</v>
      </c>
      <c r="BO66" s="34">
        <v>45077</v>
      </c>
      <c r="BP66" s="56">
        <v>860029995</v>
      </c>
      <c r="BQ66" s="54">
        <v>74084592</v>
      </c>
      <c r="BR66" s="54">
        <v>9112144</v>
      </c>
      <c r="BS66" s="34" t="s">
        <v>13776</v>
      </c>
      <c r="BT66" s="34">
        <v>45045</v>
      </c>
      <c r="BU66" s="34">
        <v>45091</v>
      </c>
      <c r="BV66" s="54" t="s">
        <v>13775</v>
      </c>
    </row>
    <row r="67" spans="3:74" x14ac:dyDescent="0.3">
      <c r="C67" s="46" t="s">
        <v>10196</v>
      </c>
      <c r="D67" s="4"/>
      <c r="E67" s="4"/>
      <c r="F67" s="16"/>
      <c r="G67" s="80" t="e">
        <f>VLOOKUP(report_masivo[[#This Row],[INCAPACIDAD]],D2293:M2370,3,0)</f>
        <v>#N/A</v>
      </c>
      <c r="I67" s="47"/>
      <c r="K67" s="46" t="e">
        <f>VLOOKUP(report_masivo[[#This Row],[INCAPACIDAD]],D2293:M2370,4,0)</f>
        <v>#N/A</v>
      </c>
      <c r="L67" s="46" t="e">
        <f>VLOOKUP(report_masivo[[#This Row],[INCAPACIDAD]],D2293:M2370,5,0)</f>
        <v>#N/A</v>
      </c>
      <c r="M67" s="46" t="e">
        <f>VLOOKUP(report_masivo[[#This Row],[INCAPACIDAD]],D2293:M2370,6,0)</f>
        <v>#N/A</v>
      </c>
      <c r="N67" s="49" t="e">
        <f>VLOOKUP(report_masivo[[#This Row],[INCAPACIDAD]],D2293:M2370,7,0)</f>
        <v>#N/A</v>
      </c>
      <c r="O67" s="47" t="e">
        <f>VLOOKUP(report_masivo[[#This Row],[INCAPACIDAD]],D2293:M2370,8,0)</f>
        <v>#N/A</v>
      </c>
      <c r="R67">
        <v>105843061245017</v>
      </c>
      <c r="S67" t="s">
        <v>10196</v>
      </c>
      <c r="T67">
        <v>1399118</v>
      </c>
      <c r="U67" s="1">
        <v>44110</v>
      </c>
      <c r="V67" s="3">
        <v>800116217</v>
      </c>
      <c r="W67">
        <v>1115068738</v>
      </c>
      <c r="X67">
        <v>6178006</v>
      </c>
      <c r="Y67" s="1" t="s">
        <v>13776</v>
      </c>
      <c r="Z67" s="1">
        <v>43890</v>
      </c>
      <c r="AA67" s="1">
        <v>44127</v>
      </c>
      <c r="AB67" t="s">
        <v>14010</v>
      </c>
      <c r="AD67">
        <v>420845244089</v>
      </c>
      <c r="AE67" t="s">
        <v>10196</v>
      </c>
      <c r="AF67">
        <v>1405394</v>
      </c>
      <c r="AG67" s="1">
        <v>44120</v>
      </c>
      <c r="AH67">
        <v>860029995</v>
      </c>
      <c r="AI67">
        <v>4208452</v>
      </c>
      <c r="AJ67">
        <v>6249960</v>
      </c>
      <c r="AK67" t="s">
        <v>13776</v>
      </c>
      <c r="AL67" s="1">
        <v>44089</v>
      </c>
      <c r="AM67">
        <v>3</v>
      </c>
      <c r="AN67">
        <v>235555</v>
      </c>
      <c r="AO67">
        <v>860029995</v>
      </c>
      <c r="AP67" t="s">
        <v>13996</v>
      </c>
      <c r="AQ67" t="s">
        <v>14109</v>
      </c>
      <c r="AR67" t="s">
        <v>13923</v>
      </c>
      <c r="AS67" s="1">
        <v>44155</v>
      </c>
      <c r="AT67" t="s">
        <v>13922</v>
      </c>
      <c r="AW67">
        <v>5931384943543</v>
      </c>
      <c r="AX67">
        <v>59313849</v>
      </c>
      <c r="AY67">
        <v>5024897</v>
      </c>
      <c r="AZ67" s="1">
        <v>43543</v>
      </c>
      <c r="BA67" t="s">
        <v>13998</v>
      </c>
      <c r="BB67" t="s">
        <v>13999</v>
      </c>
      <c r="BC67" t="s">
        <v>44</v>
      </c>
      <c r="BD67" t="s">
        <v>44</v>
      </c>
      <c r="BG67" s="1"/>
      <c r="BK67">
        <f t="shared" si="0"/>
        <v>1</v>
      </c>
      <c r="BL67" s="54">
        <v>420871245057</v>
      </c>
      <c r="BM67" s="54"/>
      <c r="BN67" s="54">
        <v>2077140</v>
      </c>
      <c r="BO67" s="34">
        <v>45090</v>
      </c>
      <c r="BP67" s="56">
        <v>860029995</v>
      </c>
      <c r="BQ67" s="54">
        <v>4208712</v>
      </c>
      <c r="BR67" s="54">
        <v>9142208</v>
      </c>
      <c r="BS67" s="34" t="s">
        <v>13776</v>
      </c>
      <c r="BT67" s="34">
        <v>45057</v>
      </c>
      <c r="BU67" s="34">
        <v>45100</v>
      </c>
      <c r="BV67" s="54" t="s">
        <v>13775</v>
      </c>
    </row>
    <row r="68" spans="3:74" x14ac:dyDescent="0.3">
      <c r="C68" s="46" t="s">
        <v>10196</v>
      </c>
      <c r="D68" s="4"/>
      <c r="E68" s="4"/>
      <c r="F68" s="16"/>
      <c r="G68" s="80" t="e">
        <f>VLOOKUP(report_masivo[[#This Row],[INCAPACIDAD]],D2294:M2371,3,0)</f>
        <v>#N/A</v>
      </c>
      <c r="I68" s="47"/>
      <c r="K68" s="46" t="e">
        <f>VLOOKUP(report_masivo[[#This Row],[INCAPACIDAD]],D2294:M2371,4,0)</f>
        <v>#N/A</v>
      </c>
      <c r="L68" s="46" t="e">
        <f>VLOOKUP(report_masivo[[#This Row],[INCAPACIDAD]],D2294:M2371,5,0)</f>
        <v>#N/A</v>
      </c>
      <c r="M68" s="46" t="e">
        <f>VLOOKUP(report_masivo[[#This Row],[INCAPACIDAD]],D2294:M2371,6,0)</f>
        <v>#N/A</v>
      </c>
      <c r="N68" s="49" t="e">
        <f>VLOOKUP(report_masivo[[#This Row],[INCAPACIDAD]],D2294:M2371,7,0)</f>
        <v>#N/A</v>
      </c>
      <c r="O68" s="47" t="e">
        <f>VLOOKUP(report_masivo[[#This Row],[INCAPACIDAD]],D2294:M2371,8,0)</f>
        <v>#N/A</v>
      </c>
      <c r="R68">
        <v>105680177044846</v>
      </c>
      <c r="S68" t="s">
        <v>10196</v>
      </c>
      <c r="T68">
        <v>1399118</v>
      </c>
      <c r="U68" s="1">
        <v>44110</v>
      </c>
      <c r="V68" s="3">
        <v>800116217</v>
      </c>
      <c r="W68">
        <v>26422570</v>
      </c>
      <c r="X68">
        <v>6178290</v>
      </c>
      <c r="Y68" s="1" t="s">
        <v>13776</v>
      </c>
      <c r="Z68" s="1">
        <v>43887</v>
      </c>
      <c r="AA68" s="1">
        <v>44127</v>
      </c>
      <c r="AB68" t="s">
        <v>14010</v>
      </c>
      <c r="AD68">
        <v>105361279244089</v>
      </c>
      <c r="AE68" t="s">
        <v>10196</v>
      </c>
      <c r="AF68">
        <v>1405394</v>
      </c>
      <c r="AG68" s="1">
        <v>44120</v>
      </c>
      <c r="AH68">
        <v>860029995</v>
      </c>
      <c r="AI68">
        <v>1053612792</v>
      </c>
      <c r="AJ68">
        <v>6250096</v>
      </c>
      <c r="AK68" t="s">
        <v>13776</v>
      </c>
      <c r="AL68" s="1">
        <v>44089</v>
      </c>
      <c r="AM68">
        <v>5</v>
      </c>
      <c r="AN68">
        <v>292191</v>
      </c>
      <c r="AO68">
        <v>860029995</v>
      </c>
      <c r="AP68" t="s">
        <v>13996</v>
      </c>
      <c r="AQ68" t="s">
        <v>14109</v>
      </c>
      <c r="AR68" t="s">
        <v>13923</v>
      </c>
      <c r="AS68" s="1">
        <v>44155</v>
      </c>
      <c r="AT68" t="s">
        <v>13922</v>
      </c>
      <c r="AW68">
        <v>3608808643544</v>
      </c>
      <c r="AX68">
        <v>36088086</v>
      </c>
      <c r="AY68">
        <v>5028758</v>
      </c>
      <c r="AZ68" s="1">
        <v>43544</v>
      </c>
      <c r="BA68" t="s">
        <v>13995</v>
      </c>
      <c r="BB68" t="s">
        <v>44</v>
      </c>
      <c r="BC68" t="s">
        <v>13996</v>
      </c>
      <c r="BD68" t="s">
        <v>13997</v>
      </c>
      <c r="BE68">
        <v>4000178071</v>
      </c>
      <c r="BF68">
        <v>68377</v>
      </c>
      <c r="BG68" s="1">
        <v>43749</v>
      </c>
      <c r="BK68">
        <f t="shared" si="0"/>
        <v>1</v>
      </c>
      <c r="BL68" s="54">
        <v>100253933844963</v>
      </c>
      <c r="BM68" s="54"/>
      <c r="BN68" s="54">
        <v>2081491</v>
      </c>
      <c r="BO68" s="34">
        <v>45097</v>
      </c>
      <c r="BP68" s="56">
        <v>860029995</v>
      </c>
      <c r="BQ68" s="54">
        <v>1002539338</v>
      </c>
      <c r="BR68" s="54">
        <v>8902384</v>
      </c>
      <c r="BS68" s="34" t="s">
        <v>13776</v>
      </c>
      <c r="BT68" s="34">
        <v>44963</v>
      </c>
      <c r="BU68" s="34">
        <v>45101</v>
      </c>
      <c r="BV68" s="54" t="s">
        <v>14010</v>
      </c>
    </row>
    <row r="69" spans="3:74" x14ac:dyDescent="0.3">
      <c r="C69" s="46" t="s">
        <v>10196</v>
      </c>
      <c r="D69" s="4"/>
      <c r="E69" s="4"/>
      <c r="F69" s="16"/>
      <c r="G69" s="80" t="e">
        <f>VLOOKUP(report_masivo[[#This Row],[INCAPACIDAD]],D2295:M2372,3,0)</f>
        <v>#N/A</v>
      </c>
      <c r="I69" s="47"/>
      <c r="K69" s="46" t="e">
        <f>VLOOKUP(report_masivo[[#This Row],[INCAPACIDAD]],D2295:M2372,4,0)</f>
        <v>#N/A</v>
      </c>
      <c r="L69" s="46" t="e">
        <f>VLOOKUP(report_masivo[[#This Row],[INCAPACIDAD]],D2295:M2372,5,0)</f>
        <v>#N/A</v>
      </c>
      <c r="M69" s="46" t="e">
        <f>VLOOKUP(report_masivo[[#This Row],[INCAPACIDAD]],D2295:M2372,6,0)</f>
        <v>#N/A</v>
      </c>
      <c r="N69" s="49" t="e">
        <f>VLOOKUP(report_masivo[[#This Row],[INCAPACIDAD]],D2295:M2372,7,0)</f>
        <v>#N/A</v>
      </c>
      <c r="O69" s="47" t="e">
        <f>VLOOKUP(report_masivo[[#This Row],[INCAPACIDAD]],D2295:M2372,8,0)</f>
        <v>#N/A</v>
      </c>
      <c r="R69">
        <v>952728545035</v>
      </c>
      <c r="S69" t="s">
        <v>10196</v>
      </c>
      <c r="T69">
        <v>1399118</v>
      </c>
      <c r="U69" s="1">
        <v>44110</v>
      </c>
      <c r="V69" s="3">
        <v>800116217</v>
      </c>
      <c r="W69">
        <v>1124851931</v>
      </c>
      <c r="X69">
        <v>6236396</v>
      </c>
      <c r="Y69" s="1" t="s">
        <v>13776</v>
      </c>
      <c r="Z69" s="1">
        <v>44076</v>
      </c>
      <c r="AA69" s="1">
        <v>44127</v>
      </c>
      <c r="AB69" t="s">
        <v>14012</v>
      </c>
      <c r="AD69">
        <v>7432648844089</v>
      </c>
      <c r="AE69" t="s">
        <v>10196</v>
      </c>
      <c r="AF69">
        <v>1405394</v>
      </c>
      <c r="AG69" s="1">
        <v>44120</v>
      </c>
      <c r="AH69">
        <v>860029995</v>
      </c>
      <c r="AI69">
        <v>74326488</v>
      </c>
      <c r="AJ69">
        <v>6250515</v>
      </c>
      <c r="AK69" t="s">
        <v>13776</v>
      </c>
      <c r="AL69" s="1">
        <v>44089</v>
      </c>
      <c r="AM69">
        <v>5</v>
      </c>
      <c r="AN69">
        <v>401659</v>
      </c>
      <c r="AO69">
        <v>860029995</v>
      </c>
      <c r="AP69" t="s">
        <v>13996</v>
      </c>
      <c r="AQ69" t="s">
        <v>14109</v>
      </c>
      <c r="AR69" t="s">
        <v>13923</v>
      </c>
      <c r="AS69" s="1">
        <v>44155</v>
      </c>
      <c r="AT69" t="s">
        <v>13922</v>
      </c>
      <c r="AW69">
        <v>107521764143545</v>
      </c>
      <c r="AX69">
        <v>1075217641</v>
      </c>
      <c r="AY69">
        <v>5032511</v>
      </c>
      <c r="AZ69" s="1">
        <v>43545</v>
      </c>
      <c r="BA69" t="s">
        <v>13998</v>
      </c>
      <c r="BB69" t="s">
        <v>13999</v>
      </c>
      <c r="BC69" t="s">
        <v>44</v>
      </c>
      <c r="BD69" t="s">
        <v>44</v>
      </c>
      <c r="BG69" s="1"/>
      <c r="BK69">
        <f t="shared" si="0"/>
        <v>1</v>
      </c>
      <c r="BL69" s="54">
        <v>7437301844932</v>
      </c>
      <c r="BM69" s="54"/>
      <c r="BN69" s="54">
        <v>2083630</v>
      </c>
      <c r="BO69" s="34">
        <v>45098</v>
      </c>
      <c r="BP69" s="56">
        <v>860029995</v>
      </c>
      <c r="BQ69" s="54">
        <v>74373018</v>
      </c>
      <c r="BR69" s="54">
        <v>8782817</v>
      </c>
      <c r="BS69" s="34" t="s">
        <v>13776</v>
      </c>
      <c r="BT69" s="34">
        <v>44932</v>
      </c>
      <c r="BU69" s="34"/>
      <c r="BV69" s="54" t="s">
        <v>14106</v>
      </c>
    </row>
    <row r="70" spans="3:74" x14ac:dyDescent="0.3">
      <c r="C70" s="46" t="s">
        <v>10196</v>
      </c>
      <c r="D70" s="4"/>
      <c r="E70" s="4"/>
      <c r="F70" s="16"/>
      <c r="G70" s="80" t="e">
        <f>VLOOKUP(report_masivo[[#This Row],[INCAPACIDAD]],D2296:M2373,3,0)</f>
        <v>#N/A</v>
      </c>
      <c r="I70" s="47"/>
      <c r="K70" s="46" t="e">
        <f>VLOOKUP(report_masivo[[#This Row],[INCAPACIDAD]],D2296:M2373,4,0)</f>
        <v>#N/A</v>
      </c>
      <c r="L70" s="46" t="e">
        <f>VLOOKUP(report_masivo[[#This Row],[INCAPACIDAD]],D2296:M2373,5,0)</f>
        <v>#N/A</v>
      </c>
      <c r="M70" s="46" t="e">
        <f>VLOOKUP(report_masivo[[#This Row],[INCAPACIDAD]],D2296:M2373,6,0)</f>
        <v>#N/A</v>
      </c>
      <c r="N70" s="49" t="e">
        <f>VLOOKUP(report_masivo[[#This Row],[INCAPACIDAD]],D2296:M2373,7,0)</f>
        <v>#N/A</v>
      </c>
      <c r="O70" s="47" t="e">
        <f>VLOOKUP(report_masivo[[#This Row],[INCAPACIDAD]],D2296:M2373,8,0)</f>
        <v>#N/A</v>
      </c>
      <c r="R70">
        <v>7408459245045</v>
      </c>
      <c r="S70" t="s">
        <v>10196</v>
      </c>
      <c r="T70">
        <v>1399118</v>
      </c>
      <c r="U70" s="1">
        <v>44110</v>
      </c>
      <c r="V70" s="3">
        <v>800116217</v>
      </c>
      <c r="W70">
        <v>37294660</v>
      </c>
      <c r="X70">
        <v>6296519</v>
      </c>
      <c r="Y70" s="1" t="s">
        <v>13927</v>
      </c>
      <c r="Z70" s="1">
        <v>43870</v>
      </c>
      <c r="AA70" s="1">
        <v>44127</v>
      </c>
      <c r="AB70" t="s">
        <v>14010</v>
      </c>
      <c r="AD70">
        <v>7437509244089</v>
      </c>
      <c r="AE70" t="s">
        <v>10196</v>
      </c>
      <c r="AF70">
        <v>1405394</v>
      </c>
      <c r="AG70" s="1">
        <v>44120</v>
      </c>
      <c r="AH70">
        <v>860029995</v>
      </c>
      <c r="AI70">
        <v>74375092</v>
      </c>
      <c r="AJ70">
        <v>6251224</v>
      </c>
      <c r="AK70" t="s">
        <v>13776</v>
      </c>
      <c r="AL70" s="1">
        <v>44089</v>
      </c>
      <c r="AM70">
        <v>5</v>
      </c>
      <c r="AN70">
        <v>449252</v>
      </c>
      <c r="AO70">
        <v>860029995</v>
      </c>
      <c r="AP70" t="s">
        <v>13996</v>
      </c>
      <c r="AQ70" t="s">
        <v>14109</v>
      </c>
      <c r="AR70" t="s">
        <v>13923</v>
      </c>
      <c r="AS70" s="1">
        <v>44155</v>
      </c>
      <c r="AT70" t="s">
        <v>13922</v>
      </c>
      <c r="AW70">
        <v>1299558143546</v>
      </c>
      <c r="AX70">
        <v>12995581</v>
      </c>
      <c r="AY70">
        <v>5035738</v>
      </c>
      <c r="AZ70" s="1">
        <v>43546</v>
      </c>
      <c r="BA70" t="s">
        <v>13998</v>
      </c>
      <c r="BB70" t="s">
        <v>13999</v>
      </c>
      <c r="BC70" t="s">
        <v>44</v>
      </c>
      <c r="BD70" t="s">
        <v>44</v>
      </c>
      <c r="BG70" s="1"/>
      <c r="BK70">
        <f t="shared" si="0"/>
        <v>1</v>
      </c>
      <c r="BL70" s="54">
        <v>7437625045042</v>
      </c>
      <c r="BM70" s="54"/>
      <c r="BN70" s="54">
        <v>2089201</v>
      </c>
      <c r="BO70" s="34">
        <v>45104</v>
      </c>
      <c r="BP70" s="56">
        <v>860029995</v>
      </c>
      <c r="BQ70" s="54">
        <v>74376250</v>
      </c>
      <c r="BR70" s="54">
        <v>9096097</v>
      </c>
      <c r="BS70" s="34" t="s">
        <v>13776</v>
      </c>
      <c r="BT70" s="34">
        <v>45042</v>
      </c>
      <c r="BU70" s="34"/>
      <c r="BV70" s="54" t="s">
        <v>14106</v>
      </c>
    </row>
    <row r="71" spans="3:74" x14ac:dyDescent="0.3">
      <c r="C71" s="46" t="s">
        <v>10196</v>
      </c>
      <c r="D71" s="4"/>
      <c r="E71" s="4"/>
      <c r="F71" s="16"/>
      <c r="G71" s="80" t="e">
        <f>VLOOKUP(report_masivo[[#This Row],[INCAPACIDAD]],D2297:M2374,3,0)</f>
        <v>#N/A</v>
      </c>
      <c r="I71" s="47"/>
      <c r="K71" s="46" t="e">
        <f>VLOOKUP(report_masivo[[#This Row],[INCAPACIDAD]],D2297:M2374,4,0)</f>
        <v>#N/A</v>
      </c>
      <c r="L71" s="46" t="e">
        <f>VLOOKUP(report_masivo[[#This Row],[INCAPACIDAD]],D2297:M2374,5,0)</f>
        <v>#N/A</v>
      </c>
      <c r="M71" s="46" t="e">
        <f>VLOOKUP(report_masivo[[#This Row],[INCAPACIDAD]],D2297:M2374,6,0)</f>
        <v>#N/A</v>
      </c>
      <c r="N71" s="49" t="e">
        <f>VLOOKUP(report_masivo[[#This Row],[INCAPACIDAD]],D2297:M2374,7,0)</f>
        <v>#N/A</v>
      </c>
      <c r="O71" s="47" t="e">
        <f>VLOOKUP(report_masivo[[#This Row],[INCAPACIDAD]],D2297:M2374,8,0)</f>
        <v>#N/A</v>
      </c>
      <c r="R71">
        <v>420871245057</v>
      </c>
      <c r="S71" t="s">
        <v>10196</v>
      </c>
      <c r="T71">
        <v>1399118</v>
      </c>
      <c r="U71" s="1">
        <v>44110</v>
      </c>
      <c r="V71" s="3">
        <v>800116217</v>
      </c>
      <c r="W71">
        <v>1125472869</v>
      </c>
      <c r="X71">
        <v>6296721</v>
      </c>
      <c r="Y71" s="1" t="s">
        <v>13776</v>
      </c>
      <c r="Z71" s="1">
        <v>44075</v>
      </c>
      <c r="AA71" s="1">
        <v>44127</v>
      </c>
      <c r="AB71" t="s">
        <v>14010</v>
      </c>
      <c r="AD71">
        <v>427771144089</v>
      </c>
      <c r="AE71" t="s">
        <v>10196</v>
      </c>
      <c r="AF71">
        <v>1405394</v>
      </c>
      <c r="AG71" s="1">
        <v>44120</v>
      </c>
      <c r="AH71">
        <v>860029995</v>
      </c>
      <c r="AI71">
        <v>4277711</v>
      </c>
      <c r="AJ71">
        <v>6252092</v>
      </c>
      <c r="AK71" t="s">
        <v>13776</v>
      </c>
      <c r="AL71" s="1">
        <v>44089</v>
      </c>
      <c r="AM71">
        <v>6</v>
      </c>
      <c r="AN71">
        <v>424487</v>
      </c>
      <c r="AO71">
        <v>860029995</v>
      </c>
      <c r="AP71" t="s">
        <v>13996</v>
      </c>
      <c r="AQ71" t="s">
        <v>14109</v>
      </c>
      <c r="AR71" t="s">
        <v>13923</v>
      </c>
      <c r="AS71" s="1">
        <v>44155</v>
      </c>
      <c r="AT71" t="s">
        <v>13922</v>
      </c>
      <c r="AW71">
        <v>3739947643546</v>
      </c>
      <c r="AX71">
        <v>37399476</v>
      </c>
      <c r="AY71">
        <v>5061719</v>
      </c>
      <c r="AZ71" s="1">
        <v>43546</v>
      </c>
      <c r="BA71" t="s">
        <v>13995</v>
      </c>
      <c r="BB71" t="s">
        <v>44</v>
      </c>
      <c r="BC71" t="s">
        <v>13996</v>
      </c>
      <c r="BD71" t="s">
        <v>13997</v>
      </c>
      <c r="BE71">
        <v>4000178071</v>
      </c>
      <c r="BF71">
        <v>219582</v>
      </c>
      <c r="BG71" s="1">
        <v>43749</v>
      </c>
      <c r="BK71">
        <f t="shared" si="0"/>
        <v>1</v>
      </c>
      <c r="BL71" s="54">
        <v>7437625045042</v>
      </c>
      <c r="BM71" s="54"/>
      <c r="BN71" s="54">
        <v>2089201</v>
      </c>
      <c r="BO71" s="34">
        <v>45104</v>
      </c>
      <c r="BP71" s="56">
        <v>860029995</v>
      </c>
      <c r="BQ71" s="54">
        <v>74376250</v>
      </c>
      <c r="BR71" s="54">
        <v>9096097</v>
      </c>
      <c r="BS71" s="34" t="s">
        <v>13776</v>
      </c>
      <c r="BT71" s="34">
        <v>45042</v>
      </c>
      <c r="BU71" s="34"/>
      <c r="BV71" s="54" t="s">
        <v>14106</v>
      </c>
    </row>
    <row r="72" spans="3:74" x14ac:dyDescent="0.3">
      <c r="C72" s="46" t="s">
        <v>10196</v>
      </c>
      <c r="D72" s="4"/>
      <c r="E72" s="4"/>
      <c r="F72" s="16"/>
      <c r="G72" s="80" t="e">
        <f>VLOOKUP(report_masivo[[#This Row],[INCAPACIDAD]],D2298:M2375,3,0)</f>
        <v>#N/A</v>
      </c>
      <c r="I72" s="47"/>
      <c r="K72" s="46" t="e">
        <f>VLOOKUP(report_masivo[[#This Row],[INCAPACIDAD]],D2298:M2375,4,0)</f>
        <v>#N/A</v>
      </c>
      <c r="L72" s="46" t="e">
        <f>VLOOKUP(report_masivo[[#This Row],[INCAPACIDAD]],D2298:M2375,5,0)</f>
        <v>#N/A</v>
      </c>
      <c r="M72" s="46" t="e">
        <f>VLOOKUP(report_masivo[[#This Row],[INCAPACIDAD]],D2298:M2375,6,0)</f>
        <v>#N/A</v>
      </c>
      <c r="N72" s="49" t="e">
        <f>VLOOKUP(report_masivo[[#This Row],[INCAPACIDAD]],D2298:M2375,7,0)</f>
        <v>#N/A</v>
      </c>
      <c r="O72" s="47" t="e">
        <f>VLOOKUP(report_masivo[[#This Row],[INCAPACIDAD]],D2298:M2375,8,0)</f>
        <v>#N/A</v>
      </c>
      <c r="R72">
        <v>100253933844963</v>
      </c>
      <c r="S72" t="s">
        <v>10196</v>
      </c>
      <c r="T72">
        <v>1399608</v>
      </c>
      <c r="U72" s="1">
        <v>44110</v>
      </c>
      <c r="V72" s="3">
        <v>800116217</v>
      </c>
      <c r="W72">
        <v>1098695174</v>
      </c>
      <c r="X72">
        <v>6296050</v>
      </c>
      <c r="Y72" s="1" t="s">
        <v>13928</v>
      </c>
      <c r="Z72" s="1">
        <v>44061</v>
      </c>
      <c r="AA72" s="1">
        <v>44126</v>
      </c>
      <c r="AB72" t="s">
        <v>14011</v>
      </c>
      <c r="AD72">
        <v>420845244088</v>
      </c>
      <c r="AE72" t="s">
        <v>10196</v>
      </c>
      <c r="AF72">
        <v>1405394</v>
      </c>
      <c r="AG72" s="1">
        <v>44120</v>
      </c>
      <c r="AH72">
        <v>860029995</v>
      </c>
      <c r="AI72">
        <v>4208452</v>
      </c>
      <c r="AJ72">
        <v>6274986</v>
      </c>
      <c r="AK72" t="s">
        <v>13776</v>
      </c>
      <c r="AL72" s="1">
        <v>44088</v>
      </c>
      <c r="AM72">
        <v>1</v>
      </c>
      <c r="AN72">
        <v>78518</v>
      </c>
      <c r="AO72">
        <v>860029995</v>
      </c>
      <c r="AP72" t="s">
        <v>13996</v>
      </c>
      <c r="AQ72" t="s">
        <v>14109</v>
      </c>
      <c r="AR72" t="s">
        <v>13923</v>
      </c>
      <c r="AS72" s="1">
        <v>44155</v>
      </c>
      <c r="AT72" t="s">
        <v>13922</v>
      </c>
      <c r="AW72">
        <v>112485193143547</v>
      </c>
      <c r="AX72">
        <v>1124851931</v>
      </c>
      <c r="AY72">
        <v>5043138</v>
      </c>
      <c r="AZ72" s="1">
        <v>43547</v>
      </c>
      <c r="BA72" t="s">
        <v>13995</v>
      </c>
      <c r="BB72" t="s">
        <v>44</v>
      </c>
      <c r="BC72" t="s">
        <v>13996</v>
      </c>
      <c r="BD72" t="s">
        <v>13997</v>
      </c>
      <c r="BE72">
        <v>4000178071</v>
      </c>
      <c r="BF72">
        <v>200183</v>
      </c>
      <c r="BG72" s="1">
        <v>43749</v>
      </c>
      <c r="BK72">
        <f t="shared" ref="BK72:BK135" si="1">COUNTIF(BL72,BL72)</f>
        <v>1</v>
      </c>
      <c r="BL72" s="54">
        <v>7437625045042</v>
      </c>
      <c r="BM72" s="54"/>
      <c r="BN72" s="54">
        <v>2089201</v>
      </c>
      <c r="BO72" s="34">
        <v>45104</v>
      </c>
      <c r="BP72" s="56">
        <v>860029995</v>
      </c>
      <c r="BQ72" s="54">
        <v>74376250</v>
      </c>
      <c r="BR72" s="54">
        <v>9096097</v>
      </c>
      <c r="BS72" s="34" t="s">
        <v>13776</v>
      </c>
      <c r="BT72" s="34">
        <v>45042</v>
      </c>
      <c r="BU72" s="34"/>
      <c r="BV72" s="54" t="s">
        <v>14106</v>
      </c>
    </row>
    <row r="73" spans="3:74" x14ac:dyDescent="0.3">
      <c r="C73" s="46" t="s">
        <v>10196</v>
      </c>
      <c r="D73" s="4"/>
      <c r="E73" s="4"/>
      <c r="F73" s="16"/>
      <c r="G73" s="80" t="e">
        <f>VLOOKUP(report_masivo[[#This Row],[INCAPACIDAD]],D2299:M2376,3,0)</f>
        <v>#N/A</v>
      </c>
      <c r="I73" s="47"/>
      <c r="K73" s="46" t="e">
        <f>VLOOKUP(report_masivo[[#This Row],[INCAPACIDAD]],D2299:M2376,4,0)</f>
        <v>#N/A</v>
      </c>
      <c r="L73" s="46" t="e">
        <f>VLOOKUP(report_masivo[[#This Row],[INCAPACIDAD]],D2299:M2376,5,0)</f>
        <v>#N/A</v>
      </c>
      <c r="M73" s="46" t="e">
        <f>VLOOKUP(report_masivo[[#This Row],[INCAPACIDAD]],D2299:M2376,6,0)</f>
        <v>#N/A</v>
      </c>
      <c r="N73" s="49" t="e">
        <f>VLOOKUP(report_masivo[[#This Row],[INCAPACIDAD]],D2299:M2376,7,0)</f>
        <v>#N/A</v>
      </c>
      <c r="O73" s="47" t="e">
        <f>VLOOKUP(report_masivo[[#This Row],[INCAPACIDAD]],D2299:M2376,8,0)</f>
        <v>#N/A</v>
      </c>
      <c r="R73">
        <v>7437301844932</v>
      </c>
      <c r="S73" t="s">
        <v>10196</v>
      </c>
      <c r="T73">
        <v>1413735</v>
      </c>
      <c r="U73" s="1">
        <v>44134</v>
      </c>
      <c r="V73" s="3">
        <v>800116217</v>
      </c>
      <c r="W73">
        <v>80857553</v>
      </c>
      <c r="X73">
        <v>6325220</v>
      </c>
      <c r="Y73" s="1" t="s">
        <v>13776</v>
      </c>
      <c r="Z73" s="1">
        <v>44089</v>
      </c>
      <c r="AA73" s="1">
        <v>44155</v>
      </c>
      <c r="AB73" t="s">
        <v>13779</v>
      </c>
      <c r="AD73">
        <v>722420144091</v>
      </c>
      <c r="AE73" t="s">
        <v>10196</v>
      </c>
      <c r="AF73">
        <v>1406267</v>
      </c>
      <c r="AG73" s="1">
        <v>44123</v>
      </c>
      <c r="AH73">
        <v>860029995</v>
      </c>
      <c r="AI73">
        <v>7224201</v>
      </c>
      <c r="AJ73">
        <v>6255291</v>
      </c>
      <c r="AK73" t="s">
        <v>13776</v>
      </c>
      <c r="AL73" s="1">
        <v>44091</v>
      </c>
      <c r="AM73">
        <v>1</v>
      </c>
      <c r="AN73">
        <v>95789</v>
      </c>
      <c r="AO73">
        <v>860029995</v>
      </c>
      <c r="AP73" t="s">
        <v>13996</v>
      </c>
      <c r="AQ73" t="s">
        <v>14109</v>
      </c>
      <c r="AR73" t="s">
        <v>13923</v>
      </c>
      <c r="AS73" s="1">
        <v>44155</v>
      </c>
      <c r="AT73" t="s">
        <v>13922</v>
      </c>
      <c r="AW73">
        <v>107367988543549</v>
      </c>
      <c r="AX73">
        <v>1073679885</v>
      </c>
      <c r="AY73">
        <v>5082437</v>
      </c>
      <c r="AZ73" s="1">
        <v>43549</v>
      </c>
      <c r="BA73" t="s">
        <v>14000</v>
      </c>
      <c r="BB73" t="s">
        <v>14002</v>
      </c>
      <c r="BC73" t="s">
        <v>44</v>
      </c>
      <c r="BD73" t="s">
        <v>44</v>
      </c>
      <c r="BG73" s="1"/>
      <c r="BK73">
        <f t="shared" si="1"/>
        <v>1</v>
      </c>
      <c r="BL73" s="54">
        <v>105358650743986</v>
      </c>
      <c r="BM73" s="54"/>
      <c r="BN73" s="54">
        <v>1355308</v>
      </c>
      <c r="BO73" s="34">
        <v>44021</v>
      </c>
      <c r="BP73" s="56">
        <v>860029995</v>
      </c>
      <c r="BQ73" s="54">
        <v>1053586507</v>
      </c>
      <c r="BR73" s="54">
        <v>6069748</v>
      </c>
      <c r="BS73" s="34" t="s">
        <v>13776</v>
      </c>
      <c r="BT73" s="34">
        <v>43986</v>
      </c>
      <c r="BU73" s="34">
        <v>44025</v>
      </c>
      <c r="BV73" s="54" t="s">
        <v>13775</v>
      </c>
    </row>
    <row r="74" spans="3:74" x14ac:dyDescent="0.3">
      <c r="C74" s="46" t="s">
        <v>10196</v>
      </c>
      <c r="D74" s="4"/>
      <c r="E74" s="4"/>
      <c r="F74" s="16"/>
      <c r="G74" s="80" t="e">
        <f>VLOOKUP(report_masivo[[#This Row],[INCAPACIDAD]],D2300:M2377,3,0)</f>
        <v>#N/A</v>
      </c>
      <c r="I74" s="47"/>
      <c r="K74" s="46" t="e">
        <f>VLOOKUP(report_masivo[[#This Row],[INCAPACIDAD]],D2300:M2377,4,0)</f>
        <v>#N/A</v>
      </c>
      <c r="L74" s="46" t="e">
        <f>VLOOKUP(report_masivo[[#This Row],[INCAPACIDAD]],D2300:M2377,5,0)</f>
        <v>#N/A</v>
      </c>
      <c r="M74" s="46" t="e">
        <f>VLOOKUP(report_masivo[[#This Row],[INCAPACIDAD]],D2300:M2377,6,0)</f>
        <v>#N/A</v>
      </c>
      <c r="N74" s="49" t="e">
        <f>VLOOKUP(report_masivo[[#This Row],[INCAPACIDAD]],D2300:M2377,7,0)</f>
        <v>#N/A</v>
      </c>
      <c r="O74" s="47" t="e">
        <f>VLOOKUP(report_masivo[[#This Row],[INCAPACIDAD]],D2300:M2377,8,0)</f>
        <v>#N/A</v>
      </c>
      <c r="R74">
        <v>7437625045042</v>
      </c>
      <c r="S74" t="s">
        <v>10196</v>
      </c>
      <c r="T74">
        <v>1436917</v>
      </c>
      <c r="U74" s="1">
        <v>44175</v>
      </c>
      <c r="V74" s="3">
        <v>800116217</v>
      </c>
      <c r="W74">
        <v>80857553</v>
      </c>
      <c r="X74">
        <v>6416122</v>
      </c>
      <c r="Y74" s="1" t="s">
        <v>13776</v>
      </c>
      <c r="Z74" s="1">
        <v>44104</v>
      </c>
      <c r="AA74" s="1">
        <v>44194</v>
      </c>
      <c r="AB74" t="s">
        <v>13779</v>
      </c>
      <c r="AD74">
        <v>7432191844091</v>
      </c>
      <c r="AE74" t="s">
        <v>10196</v>
      </c>
      <c r="AF74">
        <v>1406267</v>
      </c>
      <c r="AG74" s="1">
        <v>44123</v>
      </c>
      <c r="AH74">
        <v>860029995</v>
      </c>
      <c r="AI74">
        <v>74321918</v>
      </c>
      <c r="AJ74">
        <v>6255903</v>
      </c>
      <c r="AK74" t="s">
        <v>13776</v>
      </c>
      <c r="AL74" s="1">
        <v>44091</v>
      </c>
      <c r="AM74">
        <v>2</v>
      </c>
      <c r="AN74">
        <v>127808</v>
      </c>
      <c r="AO74">
        <v>860029995</v>
      </c>
      <c r="AP74" t="s">
        <v>13996</v>
      </c>
      <c r="AQ74" t="s">
        <v>14109</v>
      </c>
      <c r="AR74" t="s">
        <v>13923</v>
      </c>
      <c r="AS74" s="1">
        <v>44155</v>
      </c>
      <c r="AT74" t="s">
        <v>13922</v>
      </c>
      <c r="AW74">
        <v>5207579843550</v>
      </c>
      <c r="AX74">
        <v>52075798</v>
      </c>
      <c r="AY74">
        <v>5040551</v>
      </c>
      <c r="AZ74" s="1">
        <v>43550</v>
      </c>
      <c r="BA74" t="s">
        <v>13998</v>
      </c>
      <c r="BB74" t="s">
        <v>13999</v>
      </c>
      <c r="BC74" t="s">
        <v>44</v>
      </c>
      <c r="BD74" t="s">
        <v>44</v>
      </c>
      <c r="BG74" s="1"/>
      <c r="BK74">
        <f t="shared" si="1"/>
        <v>1</v>
      </c>
      <c r="BL74" s="54">
        <v>425191044042</v>
      </c>
      <c r="BM74" s="54"/>
      <c r="BN74" s="54">
        <v>1378985</v>
      </c>
      <c r="BO74" s="34">
        <v>44072</v>
      </c>
      <c r="BP74" s="56">
        <v>860029995</v>
      </c>
      <c r="BQ74" s="54">
        <v>4251910</v>
      </c>
      <c r="BR74" s="54">
        <v>6154954</v>
      </c>
      <c r="BS74" s="34" t="s">
        <v>13776</v>
      </c>
      <c r="BT74" s="34">
        <v>44042</v>
      </c>
      <c r="BU74" s="34">
        <v>44088</v>
      </c>
      <c r="BV74" s="54" t="s">
        <v>13775</v>
      </c>
    </row>
    <row r="75" spans="3:74" x14ac:dyDescent="0.3">
      <c r="C75" s="46" t="s">
        <v>10196</v>
      </c>
      <c r="D75" s="4"/>
      <c r="E75" s="4"/>
      <c r="F75" s="16"/>
      <c r="G75" s="80" t="e">
        <f>VLOOKUP(report_masivo[[#This Row],[INCAPACIDAD]],D2301:M2378,3,0)</f>
        <v>#N/A</v>
      </c>
      <c r="I75" s="47"/>
      <c r="K75" s="46" t="e">
        <f>VLOOKUP(report_masivo[[#This Row],[INCAPACIDAD]],D2301:M2378,4,0)</f>
        <v>#N/A</v>
      </c>
      <c r="L75" s="46" t="e">
        <f>VLOOKUP(report_masivo[[#This Row],[INCAPACIDAD]],D2301:M2378,5,0)</f>
        <v>#N/A</v>
      </c>
      <c r="M75" s="46" t="e">
        <f>VLOOKUP(report_masivo[[#This Row],[INCAPACIDAD]],D2301:M2378,6,0)</f>
        <v>#N/A</v>
      </c>
      <c r="N75" s="49" t="e">
        <f>VLOOKUP(report_masivo[[#This Row],[INCAPACIDAD]],D2301:M2378,7,0)</f>
        <v>#N/A</v>
      </c>
      <c r="O75" s="47" t="e">
        <f>VLOOKUP(report_masivo[[#This Row],[INCAPACIDAD]],D2301:M2378,8,0)</f>
        <v>#N/A</v>
      </c>
      <c r="R75">
        <v>7437625045042</v>
      </c>
      <c r="S75" t="s">
        <v>10196</v>
      </c>
      <c r="T75">
        <v>1475238</v>
      </c>
      <c r="U75" s="1">
        <v>44243</v>
      </c>
      <c r="V75" s="3">
        <v>800116217</v>
      </c>
      <c r="W75">
        <v>1106307826</v>
      </c>
      <c r="X75">
        <v>6530597</v>
      </c>
      <c r="Y75" s="1" t="s">
        <v>13776</v>
      </c>
      <c r="Z75" s="1">
        <v>44204</v>
      </c>
      <c r="AA75" s="1">
        <v>44265</v>
      </c>
      <c r="AB75" t="s">
        <v>13778</v>
      </c>
      <c r="AD75">
        <v>420845244092</v>
      </c>
      <c r="AE75" t="s">
        <v>10196</v>
      </c>
      <c r="AF75">
        <v>1406267</v>
      </c>
      <c r="AG75" s="1">
        <v>44123</v>
      </c>
      <c r="AH75">
        <v>860029995</v>
      </c>
      <c r="AI75">
        <v>4208452</v>
      </c>
      <c r="AJ75">
        <v>6268855</v>
      </c>
      <c r="AK75" t="s">
        <v>13776</v>
      </c>
      <c r="AL75" s="1">
        <v>44092</v>
      </c>
      <c r="AM75">
        <v>12</v>
      </c>
      <c r="AN75">
        <v>942220</v>
      </c>
      <c r="AO75">
        <v>860029995</v>
      </c>
      <c r="AP75" t="s">
        <v>13996</v>
      </c>
      <c r="AQ75" t="s">
        <v>14109</v>
      </c>
      <c r="AR75" t="s">
        <v>13923</v>
      </c>
      <c r="AS75" s="1">
        <v>44155</v>
      </c>
      <c r="AT75" t="s">
        <v>13922</v>
      </c>
      <c r="AW75">
        <v>107523606443550</v>
      </c>
      <c r="AX75">
        <v>1075236064</v>
      </c>
      <c r="AY75">
        <v>5142244</v>
      </c>
      <c r="AZ75" s="1">
        <v>43550</v>
      </c>
      <c r="BA75" t="s">
        <v>13995</v>
      </c>
      <c r="BB75" t="s">
        <v>44</v>
      </c>
      <c r="BC75" t="s">
        <v>13996</v>
      </c>
      <c r="BD75" t="s">
        <v>13997</v>
      </c>
      <c r="BE75">
        <v>4000178071</v>
      </c>
      <c r="BF75">
        <v>503281</v>
      </c>
      <c r="BG75" s="1">
        <v>43749</v>
      </c>
      <c r="BK75">
        <f t="shared" si="1"/>
        <v>1</v>
      </c>
      <c r="BL75" s="54">
        <v>105759635944042</v>
      </c>
      <c r="BM75" s="54"/>
      <c r="BN75" s="54">
        <v>1378985</v>
      </c>
      <c r="BO75" s="34">
        <v>44072</v>
      </c>
      <c r="BP75" s="56">
        <v>860029995</v>
      </c>
      <c r="BQ75" s="54">
        <v>1057596359</v>
      </c>
      <c r="BR75" s="54">
        <v>6155345</v>
      </c>
      <c r="BS75" s="34" t="s">
        <v>13776</v>
      </c>
      <c r="BT75" s="34">
        <v>44042</v>
      </c>
      <c r="BU75" s="34">
        <v>44088</v>
      </c>
      <c r="BV75" s="54" t="s">
        <v>13775</v>
      </c>
    </row>
    <row r="76" spans="3:74" x14ac:dyDescent="0.3">
      <c r="C76" s="46" t="s">
        <v>10196</v>
      </c>
      <c r="D76" s="4"/>
      <c r="E76" s="4"/>
      <c r="F76" s="16"/>
      <c r="G76" s="80" t="e">
        <f>VLOOKUP(report_masivo[[#This Row],[INCAPACIDAD]],D2302:M2379,3,0)</f>
        <v>#N/A</v>
      </c>
      <c r="I76" s="47"/>
      <c r="K76" s="46" t="e">
        <f>VLOOKUP(report_masivo[[#This Row],[INCAPACIDAD]],D2302:M2379,4,0)</f>
        <v>#N/A</v>
      </c>
      <c r="L76" s="46" t="e">
        <f>VLOOKUP(report_masivo[[#This Row],[INCAPACIDAD]],D2302:M2379,5,0)</f>
        <v>#N/A</v>
      </c>
      <c r="M76" s="46" t="e">
        <f>VLOOKUP(report_masivo[[#This Row],[INCAPACIDAD]],D2302:M2379,6,0)</f>
        <v>#N/A</v>
      </c>
      <c r="N76" s="49" t="e">
        <f>VLOOKUP(report_masivo[[#This Row],[INCAPACIDAD]],D2302:M2379,7,0)</f>
        <v>#N/A</v>
      </c>
      <c r="O76" s="47" t="e">
        <f>VLOOKUP(report_masivo[[#This Row],[INCAPACIDAD]],D2302:M2379,8,0)</f>
        <v>#N/A</v>
      </c>
      <c r="R76">
        <v>7437625045042</v>
      </c>
      <c r="S76" t="s">
        <v>10196</v>
      </c>
      <c r="T76">
        <v>1475238</v>
      </c>
      <c r="U76" s="1">
        <v>44243</v>
      </c>
      <c r="V76" s="3">
        <v>800116217</v>
      </c>
      <c r="W76">
        <v>1069712336</v>
      </c>
      <c r="X76">
        <v>6580546</v>
      </c>
      <c r="Y76" s="1" t="s">
        <v>13776</v>
      </c>
      <c r="Z76" s="1">
        <v>44204</v>
      </c>
      <c r="AA76" s="1">
        <v>44265</v>
      </c>
      <c r="AB76" t="s">
        <v>14010</v>
      </c>
      <c r="AD76">
        <v>952934443984</v>
      </c>
      <c r="AE76" t="s">
        <v>10196</v>
      </c>
      <c r="AF76">
        <v>1406267</v>
      </c>
      <c r="AG76" s="1">
        <v>44123</v>
      </c>
      <c r="AH76">
        <v>860029995</v>
      </c>
      <c r="AI76">
        <v>9529344</v>
      </c>
      <c r="AJ76">
        <v>6297456</v>
      </c>
      <c r="AK76" t="s">
        <v>13776</v>
      </c>
      <c r="AL76" s="1">
        <v>43984</v>
      </c>
      <c r="AM76">
        <v>1</v>
      </c>
      <c r="AN76">
        <v>61097</v>
      </c>
      <c r="AO76">
        <v>860029995</v>
      </c>
      <c r="AP76" t="s">
        <v>13996</v>
      </c>
      <c r="AQ76" t="s">
        <v>14109</v>
      </c>
      <c r="AR76" t="s">
        <v>13923</v>
      </c>
      <c r="AS76" s="1">
        <v>44155</v>
      </c>
      <c r="AT76" t="s">
        <v>13922</v>
      </c>
      <c r="AW76">
        <v>109488667143551</v>
      </c>
      <c r="AX76">
        <v>1094886671</v>
      </c>
      <c r="AY76">
        <v>5159655</v>
      </c>
      <c r="AZ76" s="1">
        <v>43551</v>
      </c>
      <c r="BA76" t="s">
        <v>13998</v>
      </c>
      <c r="BB76" t="s">
        <v>13999</v>
      </c>
      <c r="BC76" t="s">
        <v>44</v>
      </c>
      <c r="BD76" t="s">
        <v>44</v>
      </c>
      <c r="BG76" s="1"/>
      <c r="BK76">
        <f t="shared" si="1"/>
        <v>1</v>
      </c>
      <c r="BL76" s="54">
        <v>939764244033</v>
      </c>
      <c r="BM76" s="54"/>
      <c r="BN76" s="54">
        <v>1378985</v>
      </c>
      <c r="BO76" s="34">
        <v>44072</v>
      </c>
      <c r="BP76" s="56">
        <v>860029995</v>
      </c>
      <c r="BQ76" s="54">
        <v>9397642</v>
      </c>
      <c r="BR76" s="54">
        <v>6170314</v>
      </c>
      <c r="BS76" s="34" t="s">
        <v>13776</v>
      </c>
      <c r="BT76" s="34">
        <v>44033</v>
      </c>
      <c r="BU76" s="34">
        <v>44088</v>
      </c>
      <c r="BV76" s="54" t="s">
        <v>13775</v>
      </c>
    </row>
    <row r="77" spans="3:74" x14ac:dyDescent="0.3">
      <c r="C77" s="46" t="s">
        <v>10196</v>
      </c>
      <c r="D77" s="4"/>
      <c r="E77" s="4"/>
      <c r="F77" s="16"/>
      <c r="G77" s="80" t="e">
        <f>VLOOKUP(report_masivo[[#This Row],[INCAPACIDAD]],D2303:M2380,3,0)</f>
        <v>#N/A</v>
      </c>
      <c r="I77" s="47"/>
      <c r="K77" s="46" t="e">
        <f>VLOOKUP(report_masivo[[#This Row],[INCAPACIDAD]],D2303:M2380,4,0)</f>
        <v>#N/A</v>
      </c>
      <c r="L77" s="46" t="e">
        <f>VLOOKUP(report_masivo[[#This Row],[INCAPACIDAD]],D2303:M2380,5,0)</f>
        <v>#N/A</v>
      </c>
      <c r="M77" s="46" t="e">
        <f>VLOOKUP(report_masivo[[#This Row],[INCAPACIDAD]],D2303:M2380,6,0)</f>
        <v>#N/A</v>
      </c>
      <c r="N77" s="49" t="e">
        <f>VLOOKUP(report_masivo[[#This Row],[INCAPACIDAD]],D2303:M2380,7,0)</f>
        <v>#N/A</v>
      </c>
      <c r="O77" s="47" t="e">
        <f>VLOOKUP(report_masivo[[#This Row],[INCAPACIDAD]],D2303:M2380,8,0)</f>
        <v>#N/A</v>
      </c>
      <c r="R77">
        <v>105358650743986</v>
      </c>
      <c r="S77" t="s">
        <v>10196</v>
      </c>
      <c r="T77">
        <v>1487847</v>
      </c>
      <c r="U77" s="1">
        <v>44263</v>
      </c>
      <c r="V77" s="3">
        <v>800116217</v>
      </c>
      <c r="W77">
        <v>1075219422</v>
      </c>
      <c r="X77">
        <v>6583502</v>
      </c>
      <c r="Y77" s="1" t="s">
        <v>13776</v>
      </c>
      <c r="Z77" s="1">
        <v>44232</v>
      </c>
      <c r="AA77" s="1">
        <v>44284</v>
      </c>
      <c r="AB77" t="s">
        <v>14010</v>
      </c>
      <c r="AD77">
        <v>105366439944095</v>
      </c>
      <c r="AE77" t="s">
        <v>10196</v>
      </c>
      <c r="AF77">
        <v>1408671</v>
      </c>
      <c r="AG77" s="1">
        <v>44126</v>
      </c>
      <c r="AH77">
        <v>860029995</v>
      </c>
      <c r="AI77">
        <v>1053664399</v>
      </c>
      <c r="AJ77">
        <v>6260451</v>
      </c>
      <c r="AK77" t="s">
        <v>13776</v>
      </c>
      <c r="AL77" s="1">
        <v>44095</v>
      </c>
      <c r="AM77">
        <v>4</v>
      </c>
      <c r="AN77">
        <v>261549</v>
      </c>
      <c r="AO77">
        <v>860029995</v>
      </c>
      <c r="AP77" t="s">
        <v>13996</v>
      </c>
      <c r="AQ77" t="s">
        <v>14109</v>
      </c>
      <c r="AR77" t="s">
        <v>13923</v>
      </c>
      <c r="AS77" s="1">
        <v>44155</v>
      </c>
      <c r="AT77" t="s">
        <v>13922</v>
      </c>
      <c r="AW77">
        <v>107218927043551</v>
      </c>
      <c r="AX77">
        <v>1072189270</v>
      </c>
      <c r="AY77">
        <v>5127643</v>
      </c>
      <c r="AZ77" s="1">
        <v>43551</v>
      </c>
      <c r="BA77" t="s">
        <v>13995</v>
      </c>
      <c r="BB77" t="s">
        <v>44</v>
      </c>
      <c r="BC77" t="s">
        <v>13996</v>
      </c>
      <c r="BD77" t="s">
        <v>13997</v>
      </c>
      <c r="BE77">
        <v>4000178071</v>
      </c>
      <c r="BF77">
        <v>35926</v>
      </c>
      <c r="BG77" s="1">
        <v>43749</v>
      </c>
      <c r="BK77">
        <f t="shared" si="1"/>
        <v>1</v>
      </c>
      <c r="BL77" s="54">
        <v>104884701244064</v>
      </c>
      <c r="BM77" s="54"/>
      <c r="BN77" s="54">
        <v>1391481</v>
      </c>
      <c r="BO77" s="34">
        <v>44096</v>
      </c>
      <c r="BP77" s="56">
        <v>860029995</v>
      </c>
      <c r="BQ77" s="54">
        <v>1048847012</v>
      </c>
      <c r="BR77" s="54">
        <v>6252044</v>
      </c>
      <c r="BS77" s="34" t="s">
        <v>13776</v>
      </c>
      <c r="BT77" s="34">
        <v>44064</v>
      </c>
      <c r="BU77" s="34">
        <v>44121</v>
      </c>
      <c r="BV77" s="54" t="s">
        <v>14111</v>
      </c>
    </row>
    <row r="78" spans="3:74" x14ac:dyDescent="0.3">
      <c r="C78" s="46" t="s">
        <v>10196</v>
      </c>
      <c r="D78" s="4"/>
      <c r="E78" s="4"/>
      <c r="F78" s="16"/>
      <c r="G78" s="80" t="e">
        <f>VLOOKUP(report_masivo[[#This Row],[INCAPACIDAD]],D2304:M2381,3,0)</f>
        <v>#N/A</v>
      </c>
      <c r="I78" s="47"/>
      <c r="K78" s="46" t="e">
        <f>VLOOKUP(report_masivo[[#This Row],[INCAPACIDAD]],D2304:M2381,4,0)</f>
        <v>#N/A</v>
      </c>
      <c r="L78" s="46" t="e">
        <f>VLOOKUP(report_masivo[[#This Row],[INCAPACIDAD]],D2304:M2381,5,0)</f>
        <v>#N/A</v>
      </c>
      <c r="M78" s="46" t="e">
        <f>VLOOKUP(report_masivo[[#This Row],[INCAPACIDAD]],D2304:M2381,6,0)</f>
        <v>#N/A</v>
      </c>
      <c r="N78" s="49" t="e">
        <f>VLOOKUP(report_masivo[[#This Row],[INCAPACIDAD]],D2304:M2381,7,0)</f>
        <v>#N/A</v>
      </c>
      <c r="O78" s="47" t="e">
        <f>VLOOKUP(report_masivo[[#This Row],[INCAPACIDAD]],D2304:M2381,8,0)</f>
        <v>#N/A</v>
      </c>
      <c r="R78">
        <v>425191044042</v>
      </c>
      <c r="S78" t="s">
        <v>10196</v>
      </c>
      <c r="T78">
        <v>1487847</v>
      </c>
      <c r="U78" s="1">
        <v>44263</v>
      </c>
      <c r="V78" s="3">
        <v>800116217</v>
      </c>
      <c r="W78">
        <v>1032416988</v>
      </c>
      <c r="X78">
        <v>6629205</v>
      </c>
      <c r="Y78" s="1" t="s">
        <v>13776</v>
      </c>
      <c r="Z78" s="1">
        <v>44232</v>
      </c>
      <c r="AA78" s="1">
        <v>44284</v>
      </c>
      <c r="AB78" t="s">
        <v>14010</v>
      </c>
      <c r="AD78">
        <v>427771144095</v>
      </c>
      <c r="AE78" t="s">
        <v>10196</v>
      </c>
      <c r="AF78">
        <v>1408671</v>
      </c>
      <c r="AG78" s="1">
        <v>44126</v>
      </c>
      <c r="AH78">
        <v>860029995</v>
      </c>
      <c r="AI78">
        <v>4277711</v>
      </c>
      <c r="AJ78">
        <v>6261831</v>
      </c>
      <c r="AK78" t="s">
        <v>13776</v>
      </c>
      <c r="AL78" s="1">
        <v>44095</v>
      </c>
      <c r="AM78">
        <v>6</v>
      </c>
      <c r="AN78">
        <v>424487</v>
      </c>
      <c r="AO78">
        <v>860029995</v>
      </c>
      <c r="AP78" t="s">
        <v>13996</v>
      </c>
      <c r="AQ78" t="s">
        <v>14109</v>
      </c>
      <c r="AR78" t="s">
        <v>13923</v>
      </c>
      <c r="AS78" s="1">
        <v>44155</v>
      </c>
      <c r="AT78" t="s">
        <v>13922</v>
      </c>
      <c r="AW78">
        <v>104572854143551</v>
      </c>
      <c r="AX78">
        <v>1045728541</v>
      </c>
      <c r="AY78">
        <v>5044418</v>
      </c>
      <c r="AZ78" s="1">
        <v>43551</v>
      </c>
      <c r="BA78" t="s">
        <v>13998</v>
      </c>
      <c r="BB78" t="s">
        <v>13999</v>
      </c>
      <c r="BC78" t="s">
        <v>44</v>
      </c>
      <c r="BD78" t="s">
        <v>44</v>
      </c>
      <c r="BG78" s="1"/>
      <c r="BK78">
        <f t="shared" si="1"/>
        <v>1</v>
      </c>
      <c r="BL78" s="54">
        <v>427771144068</v>
      </c>
      <c r="BM78" s="54"/>
      <c r="BN78" s="54">
        <v>1395310</v>
      </c>
      <c r="BO78" s="34">
        <v>44103</v>
      </c>
      <c r="BP78" s="56">
        <v>860029995</v>
      </c>
      <c r="BQ78" s="54">
        <v>4277711</v>
      </c>
      <c r="BR78" s="54">
        <v>6205481</v>
      </c>
      <c r="BS78" s="34" t="s">
        <v>13776</v>
      </c>
      <c r="BT78" s="34">
        <v>44068</v>
      </c>
      <c r="BU78" s="34">
        <v>44117</v>
      </c>
      <c r="BV78" s="54" t="s">
        <v>13775</v>
      </c>
    </row>
    <row r="79" spans="3:74" x14ac:dyDescent="0.3">
      <c r="C79" s="46" t="s">
        <v>10196</v>
      </c>
      <c r="D79" s="4"/>
      <c r="E79" s="4"/>
      <c r="F79" s="16"/>
      <c r="G79" s="80" t="e">
        <f>VLOOKUP(report_masivo[[#This Row],[INCAPACIDAD]],D2305:M2382,3,0)</f>
        <v>#N/A</v>
      </c>
      <c r="I79" s="47"/>
      <c r="K79" s="46" t="e">
        <f>VLOOKUP(report_masivo[[#This Row],[INCAPACIDAD]],D2305:M2382,4,0)</f>
        <v>#N/A</v>
      </c>
      <c r="L79" s="46" t="e">
        <f>VLOOKUP(report_masivo[[#This Row],[INCAPACIDAD]],D2305:M2382,5,0)</f>
        <v>#N/A</v>
      </c>
      <c r="M79" s="46" t="e">
        <f>VLOOKUP(report_masivo[[#This Row],[INCAPACIDAD]],D2305:M2382,6,0)</f>
        <v>#N/A</v>
      </c>
      <c r="N79" s="49" t="e">
        <f>VLOOKUP(report_masivo[[#This Row],[INCAPACIDAD]],D2305:M2382,7,0)</f>
        <v>#N/A</v>
      </c>
      <c r="O79" s="47" t="e">
        <f>VLOOKUP(report_masivo[[#This Row],[INCAPACIDAD]],D2305:M2382,8,0)</f>
        <v>#N/A</v>
      </c>
      <c r="R79">
        <v>105759635944042</v>
      </c>
      <c r="S79" t="s">
        <v>10196</v>
      </c>
      <c r="T79">
        <v>1487847</v>
      </c>
      <c r="U79" s="1">
        <v>44263</v>
      </c>
      <c r="V79" s="3">
        <v>800116217</v>
      </c>
      <c r="W79">
        <v>1069712336</v>
      </c>
      <c r="X79">
        <v>6631662</v>
      </c>
      <c r="Y79" s="1" t="s">
        <v>13776</v>
      </c>
      <c r="Z79" s="1">
        <v>44229</v>
      </c>
      <c r="AA79" s="1">
        <v>44284</v>
      </c>
      <c r="AB79" t="s">
        <v>14010</v>
      </c>
      <c r="AD79">
        <v>105240993444096</v>
      </c>
      <c r="AE79" t="s">
        <v>10196</v>
      </c>
      <c r="AF79">
        <v>1408671</v>
      </c>
      <c r="AG79" s="1">
        <v>44126</v>
      </c>
      <c r="AH79">
        <v>860029995</v>
      </c>
      <c r="AI79">
        <v>1052409934</v>
      </c>
      <c r="AJ79">
        <v>6263957</v>
      </c>
      <c r="AK79" t="s">
        <v>13776</v>
      </c>
      <c r="AL79" s="1">
        <v>44096</v>
      </c>
      <c r="AM79">
        <v>6</v>
      </c>
      <c r="AN79">
        <v>368741</v>
      </c>
      <c r="AO79">
        <v>860029995</v>
      </c>
      <c r="AP79" t="s">
        <v>13996</v>
      </c>
      <c r="AQ79" t="s">
        <v>14109</v>
      </c>
      <c r="AR79" t="s">
        <v>13923</v>
      </c>
      <c r="AS79" s="1">
        <v>44155</v>
      </c>
      <c r="AT79" t="s">
        <v>13922</v>
      </c>
      <c r="AW79">
        <v>4547084243552</v>
      </c>
      <c r="AX79">
        <v>45470842</v>
      </c>
      <c r="AY79">
        <v>5047432</v>
      </c>
      <c r="AZ79" s="1">
        <v>43552</v>
      </c>
      <c r="BA79" t="s">
        <v>13998</v>
      </c>
      <c r="BB79" t="s">
        <v>13999</v>
      </c>
      <c r="BC79" t="s">
        <v>44</v>
      </c>
      <c r="BD79" t="s">
        <v>44</v>
      </c>
      <c r="BG79" s="1"/>
      <c r="BK79">
        <f t="shared" si="1"/>
        <v>1</v>
      </c>
      <c r="BL79" s="54">
        <v>7432614244072</v>
      </c>
      <c r="BM79" s="54"/>
      <c r="BN79" s="54">
        <v>1395310</v>
      </c>
      <c r="BO79" s="34">
        <v>44103</v>
      </c>
      <c r="BP79" s="56">
        <v>860029995</v>
      </c>
      <c r="BQ79" s="54">
        <v>74326142</v>
      </c>
      <c r="BR79" s="54">
        <v>6214910</v>
      </c>
      <c r="BS79" s="34" t="s">
        <v>13776</v>
      </c>
      <c r="BT79" s="34">
        <v>44072</v>
      </c>
      <c r="BU79" s="34">
        <v>44117</v>
      </c>
      <c r="BV79" s="54" t="s">
        <v>13775</v>
      </c>
    </row>
    <row r="80" spans="3:74" x14ac:dyDescent="0.3">
      <c r="C80" s="46" t="s">
        <v>10196</v>
      </c>
      <c r="D80" s="4"/>
      <c r="E80" s="4"/>
      <c r="F80" s="16"/>
      <c r="G80" s="80" t="e">
        <f>VLOOKUP(report_masivo[[#This Row],[INCAPACIDAD]],D2306:M2383,3,0)</f>
        <v>#N/A</v>
      </c>
      <c r="I80" s="47"/>
      <c r="K80" s="46" t="e">
        <f>VLOOKUP(report_masivo[[#This Row],[INCAPACIDAD]],D2306:M2383,4,0)</f>
        <v>#N/A</v>
      </c>
      <c r="L80" s="46" t="e">
        <f>VLOOKUP(report_masivo[[#This Row],[INCAPACIDAD]],D2306:M2383,5,0)</f>
        <v>#N/A</v>
      </c>
      <c r="M80" s="46" t="e">
        <f>VLOOKUP(report_masivo[[#This Row],[INCAPACIDAD]],D2306:M2383,6,0)</f>
        <v>#N/A</v>
      </c>
      <c r="N80" s="49" t="e">
        <f>VLOOKUP(report_masivo[[#This Row],[INCAPACIDAD]],D2306:M2383,7,0)</f>
        <v>#N/A</v>
      </c>
      <c r="O80" s="47" t="e">
        <f>VLOOKUP(report_masivo[[#This Row],[INCAPACIDAD]],D2306:M2383,8,0)</f>
        <v>#N/A</v>
      </c>
      <c r="R80">
        <v>939764244033</v>
      </c>
      <c r="S80" t="s">
        <v>10196</v>
      </c>
      <c r="T80">
        <v>1539755</v>
      </c>
      <c r="U80" s="1">
        <v>44349</v>
      </c>
      <c r="V80" s="3">
        <v>800116217</v>
      </c>
      <c r="W80">
        <v>80857553</v>
      </c>
      <c r="X80">
        <v>6794294</v>
      </c>
      <c r="Y80" s="1" t="s">
        <v>13776</v>
      </c>
      <c r="Z80" s="1">
        <v>44313</v>
      </c>
      <c r="AA80" s="1">
        <v>44363</v>
      </c>
      <c r="AB80" t="s">
        <v>13779</v>
      </c>
      <c r="AD80">
        <v>7432648844096</v>
      </c>
      <c r="AE80" t="s">
        <v>10196</v>
      </c>
      <c r="AF80">
        <v>1408671</v>
      </c>
      <c r="AG80" s="1">
        <v>44126</v>
      </c>
      <c r="AH80">
        <v>860029995</v>
      </c>
      <c r="AI80">
        <v>74326488</v>
      </c>
      <c r="AJ80">
        <v>6264633</v>
      </c>
      <c r="AK80" t="s">
        <v>13776</v>
      </c>
      <c r="AL80" s="1">
        <v>44096</v>
      </c>
      <c r="AM80">
        <v>7</v>
      </c>
      <c r="AN80">
        <v>562323</v>
      </c>
      <c r="AO80">
        <v>860029995</v>
      </c>
      <c r="AP80" t="s">
        <v>13996</v>
      </c>
      <c r="AQ80" t="s">
        <v>14109</v>
      </c>
      <c r="AR80" t="s">
        <v>13923</v>
      </c>
      <c r="AS80" s="1">
        <v>44155</v>
      </c>
      <c r="AT80" t="s">
        <v>13922</v>
      </c>
      <c r="AW80">
        <v>109488667143553</v>
      </c>
      <c r="AX80">
        <v>1094886671</v>
      </c>
      <c r="AY80">
        <v>5159665</v>
      </c>
      <c r="AZ80" s="1">
        <v>43553</v>
      </c>
      <c r="BA80" t="s">
        <v>13995</v>
      </c>
      <c r="BB80" t="s">
        <v>44</v>
      </c>
      <c r="BC80" t="s">
        <v>13996</v>
      </c>
      <c r="BD80" t="s">
        <v>13997</v>
      </c>
      <c r="BE80">
        <v>4000178071</v>
      </c>
      <c r="BF80">
        <v>960892</v>
      </c>
      <c r="BG80" s="1">
        <v>43777</v>
      </c>
      <c r="BK80">
        <f t="shared" si="1"/>
        <v>1</v>
      </c>
      <c r="BL80" s="54">
        <v>676283544073</v>
      </c>
      <c r="BM80" s="54"/>
      <c r="BN80" s="54">
        <v>1395310</v>
      </c>
      <c r="BO80" s="34">
        <v>44103</v>
      </c>
      <c r="BP80" s="56">
        <v>860029995</v>
      </c>
      <c r="BQ80" s="54">
        <v>6762835</v>
      </c>
      <c r="BR80" s="54">
        <v>6217760</v>
      </c>
      <c r="BS80" s="34" t="s">
        <v>13776</v>
      </c>
      <c r="BT80" s="34">
        <v>44073</v>
      </c>
      <c r="BU80" s="34">
        <v>44117</v>
      </c>
      <c r="BV80" s="54" t="s">
        <v>13775</v>
      </c>
    </row>
    <row r="81" spans="3:74" x14ac:dyDescent="0.3">
      <c r="C81" s="46" t="s">
        <v>10196</v>
      </c>
      <c r="D81" s="4"/>
      <c r="E81" s="4"/>
      <c r="F81" s="16"/>
      <c r="G81" s="80" t="e">
        <f>VLOOKUP(report_masivo[[#This Row],[INCAPACIDAD]],D2307:M2384,3,0)</f>
        <v>#N/A</v>
      </c>
      <c r="I81" s="47"/>
      <c r="K81" s="46" t="e">
        <f>VLOOKUP(report_masivo[[#This Row],[INCAPACIDAD]],D2307:M2384,4,0)</f>
        <v>#N/A</v>
      </c>
      <c r="L81" s="46" t="e">
        <f>VLOOKUP(report_masivo[[#This Row],[INCAPACIDAD]],D2307:M2384,5,0)</f>
        <v>#N/A</v>
      </c>
      <c r="M81" s="46" t="e">
        <f>VLOOKUP(report_masivo[[#This Row],[INCAPACIDAD]],D2307:M2384,6,0)</f>
        <v>#N/A</v>
      </c>
      <c r="N81" s="49" t="e">
        <f>VLOOKUP(report_masivo[[#This Row],[INCAPACIDAD]],D2307:M2384,7,0)</f>
        <v>#N/A</v>
      </c>
      <c r="O81" s="47" t="e">
        <f>VLOOKUP(report_masivo[[#This Row],[INCAPACIDAD]],D2307:M2384,8,0)</f>
        <v>#N/A</v>
      </c>
      <c r="R81">
        <v>104884701244064</v>
      </c>
      <c r="S81" t="s">
        <v>10196</v>
      </c>
      <c r="T81">
        <v>1551260</v>
      </c>
      <c r="U81" s="1">
        <v>44368</v>
      </c>
      <c r="V81" s="3">
        <v>800116217</v>
      </c>
      <c r="W81">
        <v>1020435615</v>
      </c>
      <c r="X81">
        <v>6829731</v>
      </c>
      <c r="Y81" s="1" t="s">
        <v>13776</v>
      </c>
      <c r="Z81" s="1">
        <v>44329</v>
      </c>
      <c r="AA81" s="1">
        <v>44383</v>
      </c>
      <c r="AB81" t="s">
        <v>14010</v>
      </c>
      <c r="AD81">
        <v>952934444025</v>
      </c>
      <c r="AE81" t="s">
        <v>10196</v>
      </c>
      <c r="AF81">
        <v>1410858</v>
      </c>
      <c r="AG81" s="1">
        <v>44130</v>
      </c>
      <c r="AH81">
        <v>860029995</v>
      </c>
      <c r="AI81">
        <v>9529344</v>
      </c>
      <c r="AJ81">
        <v>6193038</v>
      </c>
      <c r="AK81" t="s">
        <v>13776</v>
      </c>
      <c r="AL81" s="1">
        <v>44025</v>
      </c>
      <c r="AM81">
        <v>28</v>
      </c>
      <c r="AN81">
        <v>1682131</v>
      </c>
      <c r="AO81">
        <v>860029995</v>
      </c>
      <c r="AP81" t="s">
        <v>13996</v>
      </c>
      <c r="AQ81" t="s">
        <v>14109</v>
      </c>
      <c r="AR81" t="s">
        <v>13923</v>
      </c>
      <c r="AS81" s="1">
        <v>44155</v>
      </c>
      <c r="AT81" t="s">
        <v>13922</v>
      </c>
      <c r="AW81">
        <v>105376721643553</v>
      </c>
      <c r="AX81">
        <v>1053767216</v>
      </c>
      <c r="AY81">
        <v>5068237</v>
      </c>
      <c r="AZ81" s="1">
        <v>43553</v>
      </c>
      <c r="BA81" t="s">
        <v>13995</v>
      </c>
      <c r="BB81" t="s">
        <v>44</v>
      </c>
      <c r="BC81" t="s">
        <v>13996</v>
      </c>
      <c r="BD81" t="s">
        <v>13997</v>
      </c>
      <c r="BE81">
        <v>4000178071</v>
      </c>
      <c r="BF81">
        <v>188213</v>
      </c>
      <c r="BG81" s="1">
        <v>43714</v>
      </c>
      <c r="BK81">
        <f t="shared" si="1"/>
        <v>1</v>
      </c>
      <c r="BL81" s="54">
        <v>722266544072</v>
      </c>
      <c r="BM81" s="54"/>
      <c r="BN81" s="54">
        <v>1395310</v>
      </c>
      <c r="BO81" s="34">
        <v>44103</v>
      </c>
      <c r="BP81" s="56">
        <v>860029995</v>
      </c>
      <c r="BQ81" s="54">
        <v>7222665</v>
      </c>
      <c r="BR81" s="54">
        <v>6232788</v>
      </c>
      <c r="BS81" s="34" t="s">
        <v>13776</v>
      </c>
      <c r="BT81" s="34">
        <v>44072</v>
      </c>
      <c r="BU81" s="34">
        <v>44117</v>
      </c>
      <c r="BV81" s="54" t="s">
        <v>13775</v>
      </c>
    </row>
    <row r="82" spans="3:74" x14ac:dyDescent="0.3">
      <c r="C82" s="46" t="s">
        <v>10196</v>
      </c>
      <c r="D82" s="4"/>
      <c r="E82" s="4"/>
      <c r="F82" s="16"/>
      <c r="G82" s="80" t="e">
        <f>VLOOKUP(report_masivo[[#This Row],[INCAPACIDAD]],D2308:M2385,3,0)</f>
        <v>#N/A</v>
      </c>
      <c r="I82" s="47"/>
      <c r="K82" s="46" t="e">
        <f>VLOOKUP(report_masivo[[#This Row],[INCAPACIDAD]],D2308:M2385,4,0)</f>
        <v>#N/A</v>
      </c>
      <c r="L82" s="46" t="e">
        <f>VLOOKUP(report_masivo[[#This Row],[INCAPACIDAD]],D2308:M2385,5,0)</f>
        <v>#N/A</v>
      </c>
      <c r="M82" s="46" t="e">
        <f>VLOOKUP(report_masivo[[#This Row],[INCAPACIDAD]],D2308:M2385,6,0)</f>
        <v>#N/A</v>
      </c>
      <c r="N82" s="49" t="e">
        <f>VLOOKUP(report_masivo[[#This Row],[INCAPACIDAD]],D2308:M2385,7,0)</f>
        <v>#N/A</v>
      </c>
      <c r="O82" s="47" t="e">
        <f>VLOOKUP(report_masivo[[#This Row],[INCAPACIDAD]],D2308:M2385,8,0)</f>
        <v>#N/A</v>
      </c>
      <c r="R82">
        <v>427771144068</v>
      </c>
      <c r="S82" t="s">
        <v>10196</v>
      </c>
      <c r="T82">
        <v>1551260</v>
      </c>
      <c r="U82" s="1">
        <v>44368</v>
      </c>
      <c r="V82" s="3">
        <v>800116217</v>
      </c>
      <c r="W82">
        <v>1020435615</v>
      </c>
      <c r="X82">
        <v>6838963</v>
      </c>
      <c r="Y82" s="1" t="s">
        <v>13776</v>
      </c>
      <c r="Z82" s="1">
        <v>44334</v>
      </c>
      <c r="AA82" s="1">
        <v>44383</v>
      </c>
      <c r="AB82" t="s">
        <v>14010</v>
      </c>
      <c r="AD82">
        <v>952367544097</v>
      </c>
      <c r="AE82" t="s">
        <v>10196</v>
      </c>
      <c r="AF82">
        <v>1410858</v>
      </c>
      <c r="AG82" s="1">
        <v>44130</v>
      </c>
      <c r="AH82">
        <v>860029995</v>
      </c>
      <c r="AI82">
        <v>9523675</v>
      </c>
      <c r="AJ82">
        <v>6267370</v>
      </c>
      <c r="AK82" t="s">
        <v>13776</v>
      </c>
      <c r="AL82" s="1">
        <v>44097</v>
      </c>
      <c r="AM82">
        <v>2</v>
      </c>
      <c r="AN82">
        <v>151684</v>
      </c>
      <c r="AO82">
        <v>860029995</v>
      </c>
      <c r="AP82" t="s">
        <v>13996</v>
      </c>
      <c r="AQ82" t="s">
        <v>14109</v>
      </c>
      <c r="AR82" t="s">
        <v>13923</v>
      </c>
      <c r="AS82" s="1">
        <v>44155</v>
      </c>
      <c r="AT82" t="s">
        <v>13922</v>
      </c>
      <c r="AW82">
        <v>6573978643553</v>
      </c>
      <c r="AX82">
        <v>65739786</v>
      </c>
      <c r="AY82">
        <v>5063528</v>
      </c>
      <c r="AZ82" s="1">
        <v>43553</v>
      </c>
      <c r="BA82" t="s">
        <v>13995</v>
      </c>
      <c r="BB82" t="s">
        <v>44</v>
      </c>
      <c r="BC82" t="s">
        <v>13996</v>
      </c>
      <c r="BD82" t="s">
        <v>13997</v>
      </c>
      <c r="BE82">
        <v>4000178071</v>
      </c>
      <c r="BF82">
        <v>215944</v>
      </c>
      <c r="BG82" s="1">
        <v>43749</v>
      </c>
      <c r="BK82">
        <f t="shared" si="1"/>
        <v>1</v>
      </c>
      <c r="BL82" s="54">
        <v>7432614244077</v>
      </c>
      <c r="BM82" s="54"/>
      <c r="BN82" s="54">
        <v>1399359</v>
      </c>
      <c r="BO82" s="34">
        <v>44110</v>
      </c>
      <c r="BP82" s="56">
        <v>860029995</v>
      </c>
      <c r="BQ82" s="54">
        <v>74326142</v>
      </c>
      <c r="BR82" s="54">
        <v>6224546</v>
      </c>
      <c r="BS82" s="34" t="s">
        <v>13776</v>
      </c>
      <c r="BT82" s="34">
        <v>44077</v>
      </c>
      <c r="BU82" s="34">
        <v>44130</v>
      </c>
      <c r="BV82" s="54" t="s">
        <v>13775</v>
      </c>
    </row>
    <row r="83" spans="3:74" x14ac:dyDescent="0.3">
      <c r="C83" s="46" t="s">
        <v>10196</v>
      </c>
      <c r="D83" s="4"/>
      <c r="E83" s="4"/>
      <c r="F83" s="16"/>
      <c r="G83" s="80" t="e">
        <f>VLOOKUP(report_masivo[[#This Row],[INCAPACIDAD]],D2309:M2386,3,0)</f>
        <v>#N/A</v>
      </c>
      <c r="I83" s="47"/>
      <c r="K83" s="46" t="e">
        <f>VLOOKUP(report_masivo[[#This Row],[INCAPACIDAD]],D2309:M2386,4,0)</f>
        <v>#N/A</v>
      </c>
      <c r="L83" s="46" t="e">
        <f>VLOOKUP(report_masivo[[#This Row],[INCAPACIDAD]],D2309:M2386,5,0)</f>
        <v>#N/A</v>
      </c>
      <c r="M83" s="46" t="e">
        <f>VLOOKUP(report_masivo[[#This Row],[INCAPACIDAD]],D2309:M2386,6,0)</f>
        <v>#N/A</v>
      </c>
      <c r="N83" s="49" t="e">
        <f>VLOOKUP(report_masivo[[#This Row],[INCAPACIDAD]],D2309:M2386,7,0)</f>
        <v>#N/A</v>
      </c>
      <c r="O83" s="47" t="e">
        <f>VLOOKUP(report_masivo[[#This Row],[INCAPACIDAD]],D2309:M2386,8,0)</f>
        <v>#N/A</v>
      </c>
      <c r="R83">
        <v>7432614244072</v>
      </c>
      <c r="S83" t="s">
        <v>10196</v>
      </c>
      <c r="T83">
        <v>1551260</v>
      </c>
      <c r="U83" s="1">
        <v>44368</v>
      </c>
      <c r="V83" s="3">
        <v>800116217</v>
      </c>
      <c r="W83">
        <v>80857553</v>
      </c>
      <c r="X83">
        <v>6842215</v>
      </c>
      <c r="Y83" s="1" t="s">
        <v>13776</v>
      </c>
      <c r="Z83" s="1">
        <v>44335</v>
      </c>
      <c r="AA83" s="1">
        <v>44383</v>
      </c>
      <c r="AB83" t="s">
        <v>13779</v>
      </c>
      <c r="AD83">
        <v>105240958944098</v>
      </c>
      <c r="AE83" t="s">
        <v>10196</v>
      </c>
      <c r="AF83">
        <v>1410858</v>
      </c>
      <c r="AG83" s="1">
        <v>44130</v>
      </c>
      <c r="AH83">
        <v>860029995</v>
      </c>
      <c r="AI83">
        <v>1052409589</v>
      </c>
      <c r="AJ83">
        <v>6268009</v>
      </c>
      <c r="AK83" t="s">
        <v>13776</v>
      </c>
      <c r="AL83" s="1">
        <v>44098</v>
      </c>
      <c r="AM83">
        <v>3</v>
      </c>
      <c r="AN83">
        <v>176515</v>
      </c>
      <c r="AO83">
        <v>860029995</v>
      </c>
      <c r="AP83" t="s">
        <v>13996</v>
      </c>
      <c r="AQ83" t="s">
        <v>14109</v>
      </c>
      <c r="AR83" t="s">
        <v>13923</v>
      </c>
      <c r="AS83" s="1">
        <v>44155</v>
      </c>
      <c r="AT83" t="s">
        <v>13922</v>
      </c>
      <c r="AW83">
        <v>112485193143554</v>
      </c>
      <c r="AX83">
        <v>1124851931</v>
      </c>
      <c r="AY83">
        <v>5058040</v>
      </c>
      <c r="AZ83" s="1">
        <v>43554</v>
      </c>
      <c r="BA83" t="s">
        <v>13995</v>
      </c>
      <c r="BB83" t="s">
        <v>44</v>
      </c>
      <c r="BC83" t="s">
        <v>13996</v>
      </c>
      <c r="BD83" t="s">
        <v>13997</v>
      </c>
      <c r="BE83">
        <v>4000178071</v>
      </c>
      <c r="BF83">
        <v>772133</v>
      </c>
      <c r="BG83" s="1">
        <v>43749</v>
      </c>
      <c r="BK83">
        <f t="shared" si="1"/>
        <v>1</v>
      </c>
      <c r="BL83" s="54">
        <v>8608010244078</v>
      </c>
      <c r="BM83" s="54"/>
      <c r="BN83" s="54">
        <v>1399359</v>
      </c>
      <c r="BO83" s="34">
        <v>44110</v>
      </c>
      <c r="BP83" s="56">
        <v>860029995</v>
      </c>
      <c r="BQ83" s="54">
        <v>86080102</v>
      </c>
      <c r="BR83" s="54">
        <v>6229706</v>
      </c>
      <c r="BS83" s="34" t="s">
        <v>13776</v>
      </c>
      <c r="BT83" s="34">
        <v>44078</v>
      </c>
      <c r="BU83" s="34">
        <v>44130</v>
      </c>
      <c r="BV83" s="54" t="s">
        <v>13777</v>
      </c>
    </row>
    <row r="84" spans="3:74" x14ac:dyDescent="0.3">
      <c r="C84" s="46" t="s">
        <v>10196</v>
      </c>
      <c r="D84" s="4"/>
      <c r="E84" s="4"/>
      <c r="F84" s="16"/>
      <c r="G84" s="80" t="e">
        <f>VLOOKUP(report_masivo[[#This Row],[INCAPACIDAD]],D2310:M2387,3,0)</f>
        <v>#N/A</v>
      </c>
      <c r="I84" s="47"/>
      <c r="K84" s="46" t="e">
        <f>VLOOKUP(report_masivo[[#This Row],[INCAPACIDAD]],D2310:M2387,4,0)</f>
        <v>#N/A</v>
      </c>
      <c r="L84" s="46" t="e">
        <f>VLOOKUP(report_masivo[[#This Row],[INCAPACIDAD]],D2310:M2387,5,0)</f>
        <v>#N/A</v>
      </c>
      <c r="M84" s="46" t="e">
        <f>VLOOKUP(report_masivo[[#This Row],[INCAPACIDAD]],D2310:M2387,6,0)</f>
        <v>#N/A</v>
      </c>
      <c r="N84" s="49" t="e">
        <f>VLOOKUP(report_masivo[[#This Row],[INCAPACIDAD]],D2310:M2387,7,0)</f>
        <v>#N/A</v>
      </c>
      <c r="O84" s="47" t="e">
        <f>VLOOKUP(report_masivo[[#This Row],[INCAPACIDAD]],D2310:M2387,8,0)</f>
        <v>#N/A</v>
      </c>
      <c r="R84">
        <v>676283544073</v>
      </c>
      <c r="S84" t="s">
        <v>10196</v>
      </c>
      <c r="T84">
        <v>1551260</v>
      </c>
      <c r="U84" s="1">
        <v>44368</v>
      </c>
      <c r="V84" s="3">
        <v>800116217</v>
      </c>
      <c r="W84">
        <v>39425089</v>
      </c>
      <c r="X84">
        <v>6890600</v>
      </c>
      <c r="Y84" s="1" t="s">
        <v>13776</v>
      </c>
      <c r="Z84" s="1">
        <v>44292</v>
      </c>
      <c r="AA84" s="1">
        <v>44383</v>
      </c>
      <c r="AB84" t="s">
        <v>14129</v>
      </c>
      <c r="AD84">
        <v>721935544099</v>
      </c>
      <c r="AE84" t="s">
        <v>10196</v>
      </c>
      <c r="AF84">
        <v>1410858</v>
      </c>
      <c r="AG84" s="1">
        <v>44130</v>
      </c>
      <c r="AH84">
        <v>860029995</v>
      </c>
      <c r="AI84">
        <v>7219355</v>
      </c>
      <c r="AJ84">
        <v>6271726</v>
      </c>
      <c r="AK84" t="s">
        <v>13776</v>
      </c>
      <c r="AL84" s="1">
        <v>44099</v>
      </c>
      <c r="AM84">
        <v>1</v>
      </c>
      <c r="AN84">
        <v>79732</v>
      </c>
      <c r="AO84">
        <v>860029995</v>
      </c>
      <c r="AP84" t="s">
        <v>13996</v>
      </c>
      <c r="AQ84" t="s">
        <v>14109</v>
      </c>
      <c r="AR84" t="s">
        <v>13923</v>
      </c>
      <c r="AS84" s="1">
        <v>44155</v>
      </c>
      <c r="AT84" t="s">
        <v>13922</v>
      </c>
      <c r="AW84">
        <v>105376721643558</v>
      </c>
      <c r="AX84">
        <v>1053767216</v>
      </c>
      <c r="AY84">
        <v>5178394</v>
      </c>
      <c r="AZ84" s="1">
        <v>43558</v>
      </c>
      <c r="BA84" t="s">
        <v>13995</v>
      </c>
      <c r="BB84" t="s">
        <v>44</v>
      </c>
      <c r="BC84" t="s">
        <v>13996</v>
      </c>
      <c r="BD84" t="s">
        <v>13997</v>
      </c>
      <c r="BE84">
        <v>4000178071</v>
      </c>
      <c r="BF84">
        <v>1164549</v>
      </c>
      <c r="BG84" s="1">
        <v>43777</v>
      </c>
      <c r="BK84">
        <f t="shared" si="1"/>
        <v>1</v>
      </c>
      <c r="BL84" s="54">
        <v>722266544078</v>
      </c>
      <c r="BM84" s="54"/>
      <c r="BN84" s="54">
        <v>1399359</v>
      </c>
      <c r="BO84" s="34">
        <v>44110</v>
      </c>
      <c r="BP84" s="56">
        <v>860029995</v>
      </c>
      <c r="BQ84" s="54">
        <v>7222665</v>
      </c>
      <c r="BR84" s="54">
        <v>6243769</v>
      </c>
      <c r="BS84" s="34" t="s">
        <v>13776</v>
      </c>
      <c r="BT84" s="34">
        <v>44078</v>
      </c>
      <c r="BU84" s="34">
        <v>44130</v>
      </c>
      <c r="BV84" s="54" t="s">
        <v>13775</v>
      </c>
    </row>
    <row r="85" spans="3:74" x14ac:dyDescent="0.3">
      <c r="C85" s="46" t="s">
        <v>10196</v>
      </c>
      <c r="D85" s="4"/>
      <c r="E85" s="4"/>
      <c r="F85" s="16"/>
      <c r="G85" s="80" t="e">
        <f>VLOOKUP(report_masivo[[#This Row],[INCAPACIDAD]],D2311:M2388,3,0)</f>
        <v>#N/A</v>
      </c>
      <c r="I85" s="47"/>
      <c r="K85" s="46" t="e">
        <f>VLOOKUP(report_masivo[[#This Row],[INCAPACIDAD]],D2311:M2388,4,0)</f>
        <v>#N/A</v>
      </c>
      <c r="L85" s="46" t="e">
        <f>VLOOKUP(report_masivo[[#This Row],[INCAPACIDAD]],D2311:M2388,5,0)</f>
        <v>#N/A</v>
      </c>
      <c r="M85" s="46" t="e">
        <f>VLOOKUP(report_masivo[[#This Row],[INCAPACIDAD]],D2311:M2388,6,0)</f>
        <v>#N/A</v>
      </c>
      <c r="N85" s="49" t="e">
        <f>VLOOKUP(report_masivo[[#This Row],[INCAPACIDAD]],D2311:M2388,7,0)</f>
        <v>#N/A</v>
      </c>
      <c r="O85" s="47" t="e">
        <f>VLOOKUP(report_masivo[[#This Row],[INCAPACIDAD]],D2311:M2388,8,0)</f>
        <v>#N/A</v>
      </c>
      <c r="R85">
        <v>722266544072</v>
      </c>
      <c r="S85" t="s">
        <v>10196</v>
      </c>
      <c r="T85">
        <v>1646713</v>
      </c>
      <c r="U85" s="1">
        <v>44505</v>
      </c>
      <c r="V85" s="3">
        <v>800116217</v>
      </c>
      <c r="W85">
        <v>10284457</v>
      </c>
      <c r="X85">
        <v>7159507</v>
      </c>
      <c r="Y85" s="1" t="s">
        <v>13929</v>
      </c>
      <c r="Z85" s="1">
        <v>44427</v>
      </c>
      <c r="AA85" s="1">
        <v>44511</v>
      </c>
      <c r="AB85" t="s">
        <v>14010</v>
      </c>
      <c r="AD85">
        <v>415174444099</v>
      </c>
      <c r="AE85" t="s">
        <v>10196</v>
      </c>
      <c r="AF85">
        <v>1410858</v>
      </c>
      <c r="AG85" s="1">
        <v>44130</v>
      </c>
      <c r="AH85">
        <v>860029995</v>
      </c>
      <c r="AI85">
        <v>4151744</v>
      </c>
      <c r="AJ85">
        <v>6272181</v>
      </c>
      <c r="AK85" t="s">
        <v>13776</v>
      </c>
      <c r="AL85" s="1">
        <v>44099</v>
      </c>
      <c r="AM85">
        <v>1</v>
      </c>
      <c r="AN85">
        <v>67798</v>
      </c>
      <c r="AO85">
        <v>860029995</v>
      </c>
      <c r="AP85" t="s">
        <v>13996</v>
      </c>
      <c r="AQ85" t="s">
        <v>14109</v>
      </c>
      <c r="AR85" t="s">
        <v>13923</v>
      </c>
      <c r="AS85" s="1">
        <v>44155</v>
      </c>
      <c r="AT85" t="s">
        <v>13922</v>
      </c>
      <c r="AW85">
        <v>102800900043558</v>
      </c>
      <c r="AX85">
        <v>1028009000</v>
      </c>
      <c r="AY85">
        <v>5064468</v>
      </c>
      <c r="AZ85" s="1">
        <v>43558</v>
      </c>
      <c r="BA85" t="s">
        <v>13998</v>
      </c>
      <c r="BB85" t="s">
        <v>13999</v>
      </c>
      <c r="BC85" t="s">
        <v>44</v>
      </c>
      <c r="BD85" t="s">
        <v>44</v>
      </c>
      <c r="BG85" s="1"/>
      <c r="BK85">
        <f t="shared" si="1"/>
        <v>1</v>
      </c>
      <c r="BL85" s="54">
        <v>7437127144077</v>
      </c>
      <c r="BM85" s="54"/>
      <c r="BN85" s="54">
        <v>1399359</v>
      </c>
      <c r="BO85" s="34">
        <v>44110</v>
      </c>
      <c r="BP85" s="56">
        <v>860029995</v>
      </c>
      <c r="BQ85" s="54">
        <v>74371271</v>
      </c>
      <c r="BR85" s="54">
        <v>6252022</v>
      </c>
      <c r="BS85" s="34" t="s">
        <v>13776</v>
      </c>
      <c r="BT85" s="34">
        <v>44077</v>
      </c>
      <c r="BU85" s="34">
        <v>44130</v>
      </c>
      <c r="BV85" s="54" t="s">
        <v>13775</v>
      </c>
    </row>
    <row r="86" spans="3:74" x14ac:dyDescent="0.3">
      <c r="C86" s="46" t="s">
        <v>10196</v>
      </c>
      <c r="D86" s="4"/>
      <c r="E86" s="4"/>
      <c r="F86" s="16"/>
      <c r="G86" s="80" t="e">
        <f>VLOOKUP(report_masivo[[#This Row],[INCAPACIDAD]],D2312:M2389,3,0)</f>
        <v>#N/A</v>
      </c>
      <c r="I86" s="47"/>
      <c r="K86" s="46" t="e">
        <f>VLOOKUP(report_masivo[[#This Row],[INCAPACIDAD]],D2312:M2389,4,0)</f>
        <v>#N/A</v>
      </c>
      <c r="L86" s="46" t="e">
        <f>VLOOKUP(report_masivo[[#This Row],[INCAPACIDAD]],D2312:M2389,5,0)</f>
        <v>#N/A</v>
      </c>
      <c r="M86" s="46" t="e">
        <f>VLOOKUP(report_masivo[[#This Row],[INCAPACIDAD]],D2312:M2389,6,0)</f>
        <v>#N/A</v>
      </c>
      <c r="N86" s="49" t="e">
        <f>VLOOKUP(report_masivo[[#This Row],[INCAPACIDAD]],D2312:M2389,7,0)</f>
        <v>#N/A</v>
      </c>
      <c r="O86" s="47" t="e">
        <f>VLOOKUP(report_masivo[[#This Row],[INCAPACIDAD]],D2312:M2389,8,0)</f>
        <v>#N/A</v>
      </c>
      <c r="R86">
        <v>7432614244077</v>
      </c>
      <c r="S86" t="s">
        <v>10196</v>
      </c>
      <c r="T86">
        <v>1646713</v>
      </c>
      <c r="U86" s="1">
        <v>44505</v>
      </c>
      <c r="V86" s="3">
        <v>800116217</v>
      </c>
      <c r="W86">
        <v>10284457</v>
      </c>
      <c r="X86">
        <v>7192292</v>
      </c>
      <c r="Y86" s="1" t="s">
        <v>13929</v>
      </c>
      <c r="Z86" s="1">
        <v>44437</v>
      </c>
      <c r="AA86" s="1">
        <v>44511</v>
      </c>
      <c r="AB86" t="s">
        <v>14010</v>
      </c>
      <c r="AD86">
        <v>420845244104</v>
      </c>
      <c r="AE86" t="s">
        <v>10196</v>
      </c>
      <c r="AF86">
        <v>1414648</v>
      </c>
      <c r="AG86" s="1">
        <v>44138</v>
      </c>
      <c r="AH86">
        <v>860029995</v>
      </c>
      <c r="AI86">
        <v>4208452</v>
      </c>
      <c r="AJ86">
        <v>6282554</v>
      </c>
      <c r="AK86" t="s">
        <v>13776</v>
      </c>
      <c r="AL86" s="1">
        <v>44104</v>
      </c>
      <c r="AM86">
        <v>15</v>
      </c>
      <c r="AN86">
        <v>1177775</v>
      </c>
      <c r="AO86">
        <v>860029995</v>
      </c>
      <c r="AP86" t="s">
        <v>13996</v>
      </c>
      <c r="AQ86" t="s">
        <v>14109</v>
      </c>
      <c r="AR86" t="s">
        <v>13923</v>
      </c>
      <c r="AS86" s="1">
        <v>44169</v>
      </c>
      <c r="AT86" t="s">
        <v>13922</v>
      </c>
      <c r="AW86">
        <v>109234297143559</v>
      </c>
      <c r="AX86">
        <v>1092342971</v>
      </c>
      <c r="AY86">
        <v>5067069</v>
      </c>
      <c r="AZ86" s="1">
        <v>43559</v>
      </c>
      <c r="BA86" t="s">
        <v>13995</v>
      </c>
      <c r="BB86" t="s">
        <v>44</v>
      </c>
      <c r="BC86" t="s">
        <v>13996</v>
      </c>
      <c r="BD86" t="s">
        <v>13997</v>
      </c>
      <c r="BE86">
        <v>4000178071</v>
      </c>
      <c r="BF86">
        <v>401075</v>
      </c>
      <c r="BG86" s="1">
        <v>43749</v>
      </c>
      <c r="BK86">
        <f t="shared" si="1"/>
        <v>1</v>
      </c>
      <c r="BL86" s="54">
        <v>105366431744097</v>
      </c>
      <c r="BM86" s="54"/>
      <c r="BN86" s="54">
        <v>1410858</v>
      </c>
      <c r="BO86" s="34">
        <v>44130</v>
      </c>
      <c r="BP86" s="56">
        <v>860029995</v>
      </c>
      <c r="BQ86" s="54">
        <v>1053664317</v>
      </c>
      <c r="BR86" s="54">
        <v>6266126</v>
      </c>
      <c r="BS86" s="34" t="s">
        <v>13776</v>
      </c>
      <c r="BT86" s="34">
        <v>44097</v>
      </c>
      <c r="BU86" s="34">
        <v>44146</v>
      </c>
      <c r="BV86" s="54" t="s">
        <v>13775</v>
      </c>
    </row>
    <row r="87" spans="3:74" x14ac:dyDescent="0.3">
      <c r="C87" s="46" t="s">
        <v>10196</v>
      </c>
      <c r="D87" s="4"/>
      <c r="E87" s="4"/>
      <c r="F87" s="16"/>
      <c r="G87" s="80" t="e">
        <f>VLOOKUP(report_masivo[[#This Row],[INCAPACIDAD]],D2313:M2390,3,0)</f>
        <v>#N/A</v>
      </c>
      <c r="I87" s="47"/>
      <c r="K87" s="46" t="e">
        <f>VLOOKUP(report_masivo[[#This Row],[INCAPACIDAD]],D2313:M2390,4,0)</f>
        <v>#N/A</v>
      </c>
      <c r="L87" s="46" t="e">
        <f>VLOOKUP(report_masivo[[#This Row],[INCAPACIDAD]],D2313:M2390,5,0)</f>
        <v>#N/A</v>
      </c>
      <c r="M87" s="46" t="e">
        <f>VLOOKUP(report_masivo[[#This Row],[INCAPACIDAD]],D2313:M2390,6,0)</f>
        <v>#N/A</v>
      </c>
      <c r="N87" s="49" t="e">
        <f>VLOOKUP(report_masivo[[#This Row],[INCAPACIDAD]],D2313:M2390,7,0)</f>
        <v>#N/A</v>
      </c>
      <c r="O87" s="47" t="e">
        <f>VLOOKUP(report_masivo[[#This Row],[INCAPACIDAD]],D2313:M2390,8,0)</f>
        <v>#N/A</v>
      </c>
      <c r="R87">
        <v>8608010244078</v>
      </c>
      <c r="S87" t="s">
        <v>10196</v>
      </c>
      <c r="T87">
        <v>1646713</v>
      </c>
      <c r="U87" s="1">
        <v>44505</v>
      </c>
      <c r="V87" s="3">
        <v>800116217</v>
      </c>
      <c r="W87">
        <v>1124851931</v>
      </c>
      <c r="X87">
        <v>7193483</v>
      </c>
      <c r="Y87" s="1" t="s">
        <v>13776</v>
      </c>
      <c r="Z87" s="1">
        <v>44436</v>
      </c>
      <c r="AA87" s="1">
        <v>44511</v>
      </c>
      <c r="AB87" t="s">
        <v>14015</v>
      </c>
      <c r="AD87">
        <v>7437870244109</v>
      </c>
      <c r="AE87" t="s">
        <v>10196</v>
      </c>
      <c r="AF87">
        <v>1415538</v>
      </c>
      <c r="AG87" s="1">
        <v>44139</v>
      </c>
      <c r="AH87">
        <v>860029995</v>
      </c>
      <c r="AI87">
        <v>74378702</v>
      </c>
      <c r="AJ87">
        <v>6295744</v>
      </c>
      <c r="AK87" t="s">
        <v>13776</v>
      </c>
      <c r="AL87" s="1">
        <v>44109</v>
      </c>
      <c r="AM87">
        <v>10</v>
      </c>
      <c r="AN87">
        <v>755482</v>
      </c>
      <c r="AO87">
        <v>860029995</v>
      </c>
      <c r="AP87" t="s">
        <v>13996</v>
      </c>
      <c r="AQ87" t="s">
        <v>14109</v>
      </c>
      <c r="AR87" t="s">
        <v>13923</v>
      </c>
      <c r="AS87" s="1">
        <v>44169</v>
      </c>
      <c r="AT87" t="s">
        <v>13922</v>
      </c>
      <c r="AW87">
        <v>101547096343560</v>
      </c>
      <c r="AX87">
        <v>1015470963</v>
      </c>
      <c r="AY87">
        <v>5070387</v>
      </c>
      <c r="AZ87" s="1">
        <v>43560</v>
      </c>
      <c r="BA87" t="s">
        <v>13998</v>
      </c>
      <c r="BB87" t="s">
        <v>13999</v>
      </c>
      <c r="BC87" t="s">
        <v>44</v>
      </c>
      <c r="BD87" t="s">
        <v>44</v>
      </c>
      <c r="BG87" s="1"/>
      <c r="BK87">
        <f t="shared" si="1"/>
        <v>1</v>
      </c>
      <c r="BL87" s="54">
        <v>7430220644107</v>
      </c>
      <c r="BM87" s="54"/>
      <c r="BN87" s="54">
        <v>1414648</v>
      </c>
      <c r="BO87" s="34">
        <v>44138</v>
      </c>
      <c r="BP87" s="56">
        <v>860029995</v>
      </c>
      <c r="BQ87" s="54">
        <v>74302206</v>
      </c>
      <c r="BR87" s="54">
        <v>6292237</v>
      </c>
      <c r="BS87" s="34" t="s">
        <v>13776</v>
      </c>
      <c r="BT87" s="34">
        <v>44107</v>
      </c>
      <c r="BU87" s="34">
        <v>44155</v>
      </c>
      <c r="BV87" s="54" t="s">
        <v>13987</v>
      </c>
    </row>
    <row r="88" spans="3:74" x14ac:dyDescent="0.3">
      <c r="C88" s="46" t="s">
        <v>10196</v>
      </c>
      <c r="D88" s="4"/>
      <c r="E88" s="4"/>
      <c r="F88" s="16"/>
      <c r="G88" s="80" t="e">
        <f>VLOOKUP(report_masivo[[#This Row],[INCAPACIDAD]],D2314:M2391,3,0)</f>
        <v>#N/A</v>
      </c>
      <c r="I88" s="47"/>
      <c r="K88" s="46" t="e">
        <f>VLOOKUP(report_masivo[[#This Row],[INCAPACIDAD]],D2314:M2391,4,0)</f>
        <v>#N/A</v>
      </c>
      <c r="L88" s="46" t="e">
        <f>VLOOKUP(report_masivo[[#This Row],[INCAPACIDAD]],D2314:M2391,5,0)</f>
        <v>#N/A</v>
      </c>
      <c r="M88" s="46" t="e">
        <f>VLOOKUP(report_masivo[[#This Row],[INCAPACIDAD]],D2314:M2391,6,0)</f>
        <v>#N/A</v>
      </c>
      <c r="N88" s="49" t="e">
        <f>VLOOKUP(report_masivo[[#This Row],[INCAPACIDAD]],D2314:M2391,7,0)</f>
        <v>#N/A</v>
      </c>
      <c r="O88" s="47" t="e">
        <f>VLOOKUP(report_masivo[[#This Row],[INCAPACIDAD]],D2314:M2391,8,0)</f>
        <v>#N/A</v>
      </c>
      <c r="R88">
        <v>722266544078</v>
      </c>
      <c r="S88" t="s">
        <v>10196</v>
      </c>
      <c r="T88">
        <v>1646713</v>
      </c>
      <c r="U88" s="1">
        <v>44505</v>
      </c>
      <c r="V88" s="3">
        <v>800116217</v>
      </c>
      <c r="W88">
        <v>65780109</v>
      </c>
      <c r="X88">
        <v>7193974</v>
      </c>
      <c r="Y88" s="1" t="s">
        <v>13776</v>
      </c>
      <c r="Z88" s="1">
        <v>44444</v>
      </c>
      <c r="AA88" s="1">
        <v>44511</v>
      </c>
      <c r="AB88" t="s">
        <v>14010</v>
      </c>
      <c r="AD88">
        <v>427771144109</v>
      </c>
      <c r="AE88" t="s">
        <v>10196</v>
      </c>
      <c r="AF88">
        <v>1415538</v>
      </c>
      <c r="AG88" s="1">
        <v>44139</v>
      </c>
      <c r="AH88">
        <v>860029995</v>
      </c>
      <c r="AI88">
        <v>4277711</v>
      </c>
      <c r="AJ88">
        <v>6296336</v>
      </c>
      <c r="AK88" t="s">
        <v>13776</v>
      </c>
      <c r="AL88" s="1">
        <v>44109</v>
      </c>
      <c r="AM88">
        <v>3</v>
      </c>
      <c r="AN88">
        <v>213552</v>
      </c>
      <c r="AO88">
        <v>860029995</v>
      </c>
      <c r="AP88" t="s">
        <v>13996</v>
      </c>
      <c r="AQ88" t="s">
        <v>14109</v>
      </c>
      <c r="AR88" t="s">
        <v>13923</v>
      </c>
      <c r="AS88" s="1">
        <v>44169</v>
      </c>
      <c r="AT88" t="s">
        <v>13922</v>
      </c>
      <c r="AW88">
        <v>3029604243561</v>
      </c>
      <c r="AX88">
        <v>30296042</v>
      </c>
      <c r="AY88">
        <v>5073109</v>
      </c>
      <c r="AZ88" s="1">
        <v>43561</v>
      </c>
      <c r="BA88" t="s">
        <v>13995</v>
      </c>
      <c r="BB88" t="s">
        <v>44</v>
      </c>
      <c r="BC88" t="s">
        <v>13996</v>
      </c>
      <c r="BD88" t="s">
        <v>13997</v>
      </c>
      <c r="BE88">
        <v>4000178071</v>
      </c>
      <c r="BF88">
        <v>143963</v>
      </c>
      <c r="BG88" s="1">
        <v>43749</v>
      </c>
      <c r="BK88">
        <f t="shared" si="1"/>
        <v>1</v>
      </c>
      <c r="BL88" s="54">
        <v>7437625044106</v>
      </c>
      <c r="BM88" s="54"/>
      <c r="BN88" s="54">
        <v>1414648</v>
      </c>
      <c r="BO88" s="34">
        <v>44138</v>
      </c>
      <c r="BP88" s="56">
        <v>860029995</v>
      </c>
      <c r="BQ88" s="54">
        <v>74376250</v>
      </c>
      <c r="BR88" s="54">
        <v>6301933</v>
      </c>
      <c r="BS88" s="34" t="s">
        <v>13776</v>
      </c>
      <c r="BT88" s="34">
        <v>44106</v>
      </c>
      <c r="BU88" s="34">
        <v>44155</v>
      </c>
      <c r="BV88" s="54" t="s">
        <v>13987</v>
      </c>
    </row>
    <row r="89" spans="3:74" x14ac:dyDescent="0.3">
      <c r="C89" s="46" t="s">
        <v>10196</v>
      </c>
      <c r="D89" s="4"/>
      <c r="E89" s="4"/>
      <c r="F89" s="16"/>
      <c r="G89" s="80" t="e">
        <f>VLOOKUP(report_masivo[[#This Row],[INCAPACIDAD]],D2315:M2392,3,0)</f>
        <v>#N/A</v>
      </c>
      <c r="I89" s="47"/>
      <c r="K89" s="46" t="e">
        <f>VLOOKUP(report_masivo[[#This Row],[INCAPACIDAD]],D2315:M2392,4,0)</f>
        <v>#N/A</v>
      </c>
      <c r="L89" s="46" t="e">
        <f>VLOOKUP(report_masivo[[#This Row],[INCAPACIDAD]],D2315:M2392,5,0)</f>
        <v>#N/A</v>
      </c>
      <c r="M89" s="46" t="e">
        <f>VLOOKUP(report_masivo[[#This Row],[INCAPACIDAD]],D2315:M2392,6,0)</f>
        <v>#N/A</v>
      </c>
      <c r="N89" s="49" t="e">
        <f>VLOOKUP(report_masivo[[#This Row],[INCAPACIDAD]],D2315:M2392,7,0)</f>
        <v>#N/A</v>
      </c>
      <c r="O89" s="47" t="e">
        <f>VLOOKUP(report_masivo[[#This Row],[INCAPACIDAD]],D2315:M2392,8,0)</f>
        <v>#N/A</v>
      </c>
      <c r="R89">
        <v>7437127144077</v>
      </c>
      <c r="S89" t="s">
        <v>10196</v>
      </c>
      <c r="T89">
        <v>1646713</v>
      </c>
      <c r="U89" s="1">
        <v>44505</v>
      </c>
      <c r="V89" s="3">
        <v>800116217</v>
      </c>
      <c r="W89">
        <v>10284457</v>
      </c>
      <c r="X89">
        <v>7242800</v>
      </c>
      <c r="Y89" s="1" t="s">
        <v>13929</v>
      </c>
      <c r="Z89" s="1">
        <v>44461</v>
      </c>
      <c r="AA89" s="1">
        <v>44511</v>
      </c>
      <c r="AB89" t="s">
        <v>14010</v>
      </c>
      <c r="AD89">
        <v>408410744112</v>
      </c>
      <c r="AE89" t="s">
        <v>10196</v>
      </c>
      <c r="AF89">
        <v>1418189</v>
      </c>
      <c r="AG89" s="1">
        <v>44144</v>
      </c>
      <c r="AH89">
        <v>860029995</v>
      </c>
      <c r="AI89">
        <v>4084107</v>
      </c>
      <c r="AJ89">
        <v>6305995</v>
      </c>
      <c r="AK89" t="s">
        <v>13776</v>
      </c>
      <c r="AL89" s="1">
        <v>44112</v>
      </c>
      <c r="AM89">
        <v>6</v>
      </c>
      <c r="AN89">
        <v>456952</v>
      </c>
      <c r="AO89">
        <v>860029995</v>
      </c>
      <c r="AP89" t="s">
        <v>13996</v>
      </c>
      <c r="AQ89" t="s">
        <v>14109</v>
      </c>
      <c r="AR89" t="s">
        <v>13923</v>
      </c>
      <c r="AS89" s="1">
        <v>44169</v>
      </c>
      <c r="AT89" t="s">
        <v>13922</v>
      </c>
      <c r="AW89">
        <v>107523606443562</v>
      </c>
      <c r="AX89">
        <v>1075236064</v>
      </c>
      <c r="AY89">
        <v>5142761</v>
      </c>
      <c r="AZ89" s="1">
        <v>43562</v>
      </c>
      <c r="BA89" t="s">
        <v>13995</v>
      </c>
      <c r="BB89" t="s">
        <v>44</v>
      </c>
      <c r="BC89" t="s">
        <v>13996</v>
      </c>
      <c r="BD89" t="s">
        <v>13997</v>
      </c>
      <c r="BE89">
        <v>4000178071</v>
      </c>
      <c r="BF89">
        <v>61579</v>
      </c>
      <c r="BG89" s="1">
        <v>43749</v>
      </c>
      <c r="BK89">
        <f t="shared" si="1"/>
        <v>1</v>
      </c>
      <c r="BL89" s="54">
        <v>7432652144111</v>
      </c>
      <c r="BM89" s="54"/>
      <c r="BN89" s="54">
        <v>1417145</v>
      </c>
      <c r="BO89" s="34">
        <v>44141</v>
      </c>
      <c r="BP89" s="56">
        <v>860029995</v>
      </c>
      <c r="BQ89" s="54">
        <v>74326521</v>
      </c>
      <c r="BR89" s="54">
        <v>6301437</v>
      </c>
      <c r="BS89" s="34" t="s">
        <v>13776</v>
      </c>
      <c r="BT89" s="34">
        <v>44111</v>
      </c>
      <c r="BU89" s="34">
        <v>44161</v>
      </c>
      <c r="BV89" s="54" t="s">
        <v>13775</v>
      </c>
    </row>
    <row r="90" spans="3:74" x14ac:dyDescent="0.3">
      <c r="C90" s="46" t="s">
        <v>10196</v>
      </c>
      <c r="D90" s="4"/>
      <c r="E90" s="4"/>
      <c r="F90" s="16"/>
      <c r="G90" s="80" t="e">
        <f>VLOOKUP(report_masivo[[#This Row],[INCAPACIDAD]],D2316:M2393,3,0)</f>
        <v>#N/A</v>
      </c>
      <c r="I90" s="47"/>
      <c r="K90" s="46" t="e">
        <f>VLOOKUP(report_masivo[[#This Row],[INCAPACIDAD]],D2316:M2393,4,0)</f>
        <v>#N/A</v>
      </c>
      <c r="L90" s="46" t="e">
        <f>VLOOKUP(report_masivo[[#This Row],[INCAPACIDAD]],D2316:M2393,5,0)</f>
        <v>#N/A</v>
      </c>
      <c r="M90" s="46" t="e">
        <f>VLOOKUP(report_masivo[[#This Row],[INCAPACIDAD]],D2316:M2393,6,0)</f>
        <v>#N/A</v>
      </c>
      <c r="N90" s="49" t="e">
        <f>VLOOKUP(report_masivo[[#This Row],[INCAPACIDAD]],D2316:M2393,7,0)</f>
        <v>#N/A</v>
      </c>
      <c r="O90" s="47" t="e">
        <f>VLOOKUP(report_masivo[[#This Row],[INCAPACIDAD]],D2316:M2393,8,0)</f>
        <v>#N/A</v>
      </c>
      <c r="R90">
        <v>105366431744097</v>
      </c>
      <c r="S90" t="s">
        <v>10196</v>
      </c>
      <c r="T90">
        <v>1646713</v>
      </c>
      <c r="U90" s="1">
        <v>44505</v>
      </c>
      <c r="V90" s="3">
        <v>800116217</v>
      </c>
      <c r="W90">
        <v>1124851931</v>
      </c>
      <c r="X90">
        <v>7248395</v>
      </c>
      <c r="Y90" s="1" t="s">
        <v>13776</v>
      </c>
      <c r="Z90" s="1">
        <v>44466</v>
      </c>
      <c r="AA90" s="1">
        <v>44511</v>
      </c>
      <c r="AB90" t="s">
        <v>14015</v>
      </c>
      <c r="AD90">
        <v>427760344112</v>
      </c>
      <c r="AE90" t="s">
        <v>10196</v>
      </c>
      <c r="AF90">
        <v>1418189</v>
      </c>
      <c r="AG90" s="1">
        <v>44144</v>
      </c>
      <c r="AH90">
        <v>860029995</v>
      </c>
      <c r="AI90">
        <v>4277603</v>
      </c>
      <c r="AJ90">
        <v>6306381</v>
      </c>
      <c r="AK90" t="s">
        <v>13776</v>
      </c>
      <c r="AL90" s="1">
        <v>44112</v>
      </c>
      <c r="AM90">
        <v>12</v>
      </c>
      <c r="AN90">
        <v>1101773</v>
      </c>
      <c r="AO90">
        <v>860029995</v>
      </c>
      <c r="AP90" t="s">
        <v>13996</v>
      </c>
      <c r="AQ90" t="s">
        <v>14109</v>
      </c>
      <c r="AR90" t="s">
        <v>13923</v>
      </c>
      <c r="AS90" s="1">
        <v>44169</v>
      </c>
      <c r="AT90" t="s">
        <v>13922</v>
      </c>
      <c r="AW90">
        <v>107523606443563</v>
      </c>
      <c r="AX90">
        <v>1075236064</v>
      </c>
      <c r="AY90">
        <v>5091226</v>
      </c>
      <c r="AZ90" s="1">
        <v>43563</v>
      </c>
      <c r="BA90" t="s">
        <v>13995</v>
      </c>
      <c r="BB90" t="s">
        <v>44</v>
      </c>
      <c r="BC90" t="s">
        <v>13996</v>
      </c>
      <c r="BD90" t="s">
        <v>13997</v>
      </c>
      <c r="BE90">
        <v>4000178071</v>
      </c>
      <c r="BF90">
        <v>12003642</v>
      </c>
      <c r="BG90" s="1">
        <v>43651</v>
      </c>
      <c r="BK90">
        <f t="shared" si="1"/>
        <v>1</v>
      </c>
      <c r="BL90" s="54">
        <v>100455144111</v>
      </c>
      <c r="BM90" s="54"/>
      <c r="BN90" s="54">
        <v>1417145</v>
      </c>
      <c r="BO90" s="34">
        <v>44141</v>
      </c>
      <c r="BP90" s="56">
        <v>860029995</v>
      </c>
      <c r="BQ90" s="54">
        <v>1004551</v>
      </c>
      <c r="BR90" s="54">
        <v>6302626</v>
      </c>
      <c r="BS90" s="34" t="s">
        <v>13776</v>
      </c>
      <c r="BT90" s="34">
        <v>44111</v>
      </c>
      <c r="BU90" s="34">
        <v>44161</v>
      </c>
      <c r="BV90" s="54" t="s">
        <v>13775</v>
      </c>
    </row>
    <row r="91" spans="3:74" x14ac:dyDescent="0.3">
      <c r="C91" s="46" t="s">
        <v>10196</v>
      </c>
      <c r="D91" s="4"/>
      <c r="E91" s="4"/>
      <c r="F91" s="16"/>
      <c r="G91" s="80" t="e">
        <f>VLOOKUP(report_masivo[[#This Row],[INCAPACIDAD]],D2317:M2394,3,0)</f>
        <v>#N/A</v>
      </c>
      <c r="I91" s="47"/>
      <c r="K91" s="46" t="e">
        <f>VLOOKUP(report_masivo[[#This Row],[INCAPACIDAD]],D2317:M2394,4,0)</f>
        <v>#N/A</v>
      </c>
      <c r="L91" s="46" t="e">
        <f>VLOOKUP(report_masivo[[#This Row],[INCAPACIDAD]],D2317:M2394,5,0)</f>
        <v>#N/A</v>
      </c>
      <c r="M91" s="46" t="e">
        <f>VLOOKUP(report_masivo[[#This Row],[INCAPACIDAD]],D2317:M2394,6,0)</f>
        <v>#N/A</v>
      </c>
      <c r="N91" s="49" t="e">
        <f>VLOOKUP(report_masivo[[#This Row],[INCAPACIDAD]],D2317:M2394,7,0)</f>
        <v>#N/A</v>
      </c>
      <c r="O91" s="47" t="e">
        <f>VLOOKUP(report_masivo[[#This Row],[INCAPACIDAD]],D2317:M2394,8,0)</f>
        <v>#N/A</v>
      </c>
      <c r="R91">
        <v>7430220644107</v>
      </c>
      <c r="S91" t="s">
        <v>10196</v>
      </c>
      <c r="T91">
        <v>1646713</v>
      </c>
      <c r="U91" s="1">
        <v>44505</v>
      </c>
      <c r="V91" s="3">
        <v>800116217</v>
      </c>
      <c r="W91">
        <v>1106307826</v>
      </c>
      <c r="X91">
        <v>7263957</v>
      </c>
      <c r="Y91" s="1" t="s">
        <v>13776</v>
      </c>
      <c r="Z91" s="1">
        <v>44473</v>
      </c>
      <c r="AA91" s="1">
        <v>44511</v>
      </c>
      <c r="AB91" t="s">
        <v>13778</v>
      </c>
      <c r="AD91">
        <v>722198444113</v>
      </c>
      <c r="AE91" t="s">
        <v>10196</v>
      </c>
      <c r="AF91">
        <v>1418189</v>
      </c>
      <c r="AG91" s="1">
        <v>44144</v>
      </c>
      <c r="AH91">
        <v>860029995</v>
      </c>
      <c r="AI91">
        <v>7221984</v>
      </c>
      <c r="AJ91">
        <v>6307464</v>
      </c>
      <c r="AK91" t="s">
        <v>13776</v>
      </c>
      <c r="AL91" s="1">
        <v>44113</v>
      </c>
      <c r="AM91">
        <v>8</v>
      </c>
      <c r="AN91">
        <v>655919</v>
      </c>
      <c r="AO91">
        <v>860029995</v>
      </c>
      <c r="AP91" t="s">
        <v>13996</v>
      </c>
      <c r="AQ91" t="s">
        <v>14109</v>
      </c>
      <c r="AR91" t="s">
        <v>13923</v>
      </c>
      <c r="AS91" s="1">
        <v>44169</v>
      </c>
      <c r="AT91" t="s">
        <v>13922</v>
      </c>
      <c r="AW91">
        <v>107566826943564</v>
      </c>
      <c r="AX91">
        <v>1075668269</v>
      </c>
      <c r="AY91">
        <v>5077526</v>
      </c>
      <c r="AZ91" s="1">
        <v>43564</v>
      </c>
      <c r="BA91" t="s">
        <v>13998</v>
      </c>
      <c r="BB91" t="s">
        <v>13999</v>
      </c>
      <c r="BC91" t="s">
        <v>44</v>
      </c>
      <c r="BD91" t="s">
        <v>44</v>
      </c>
      <c r="BG91" s="1"/>
      <c r="BK91">
        <f t="shared" si="1"/>
        <v>1</v>
      </c>
      <c r="BL91" s="54">
        <v>952934444101</v>
      </c>
      <c r="BM91" s="54"/>
      <c r="BN91" s="54">
        <v>1435934</v>
      </c>
      <c r="BO91" s="34">
        <v>44174</v>
      </c>
      <c r="BP91" s="56">
        <v>860029995</v>
      </c>
      <c r="BQ91" s="54">
        <v>9529344</v>
      </c>
      <c r="BR91" s="54">
        <v>6440135</v>
      </c>
      <c r="BS91" s="34" t="s">
        <v>13776</v>
      </c>
      <c r="BT91" s="34">
        <v>44101</v>
      </c>
      <c r="BU91" s="34">
        <v>44190</v>
      </c>
      <c r="BV91" s="54" t="s">
        <v>14013</v>
      </c>
    </row>
    <row r="92" spans="3:74" x14ac:dyDescent="0.3">
      <c r="C92" s="46" t="s">
        <v>10196</v>
      </c>
      <c r="D92" s="4"/>
      <c r="E92" s="4"/>
      <c r="F92" s="16"/>
      <c r="G92" s="80" t="e">
        <f>VLOOKUP(report_masivo[[#This Row],[INCAPACIDAD]],D2318:M2395,3,0)</f>
        <v>#N/A</v>
      </c>
      <c r="I92" s="47"/>
      <c r="K92" s="46" t="e">
        <f>VLOOKUP(report_masivo[[#This Row],[INCAPACIDAD]],D2318:M2395,4,0)</f>
        <v>#N/A</v>
      </c>
      <c r="L92" s="46" t="e">
        <f>VLOOKUP(report_masivo[[#This Row],[INCAPACIDAD]],D2318:M2395,5,0)</f>
        <v>#N/A</v>
      </c>
      <c r="M92" s="46" t="e">
        <f>VLOOKUP(report_masivo[[#This Row],[INCAPACIDAD]],D2318:M2395,6,0)</f>
        <v>#N/A</v>
      </c>
      <c r="N92" s="49" t="e">
        <f>VLOOKUP(report_masivo[[#This Row],[INCAPACIDAD]],D2318:M2395,7,0)</f>
        <v>#N/A</v>
      </c>
      <c r="O92" s="47" t="e">
        <f>VLOOKUP(report_masivo[[#This Row],[INCAPACIDAD]],D2318:M2395,8,0)</f>
        <v>#N/A</v>
      </c>
      <c r="R92">
        <v>7437625044106</v>
      </c>
      <c r="S92" t="s">
        <v>10196</v>
      </c>
      <c r="T92">
        <v>1646713</v>
      </c>
      <c r="U92" s="1">
        <v>44505</v>
      </c>
      <c r="V92" s="3">
        <v>800116217</v>
      </c>
      <c r="W92">
        <v>39425089</v>
      </c>
      <c r="X92">
        <v>7280545</v>
      </c>
      <c r="Y92" s="1" t="s">
        <v>13929</v>
      </c>
      <c r="Z92" s="1">
        <v>44473</v>
      </c>
      <c r="AA92" s="1">
        <v>44511</v>
      </c>
      <c r="AB92" t="s">
        <v>13775</v>
      </c>
      <c r="AD92">
        <v>105758194644113</v>
      </c>
      <c r="AE92" t="s">
        <v>10196</v>
      </c>
      <c r="AF92">
        <v>1418189</v>
      </c>
      <c r="AG92" s="1">
        <v>44144</v>
      </c>
      <c r="AH92">
        <v>860029995</v>
      </c>
      <c r="AI92">
        <v>1057581946</v>
      </c>
      <c r="AJ92">
        <v>6308301</v>
      </c>
      <c r="AK92" t="s">
        <v>13776</v>
      </c>
      <c r="AL92" s="1">
        <v>44113</v>
      </c>
      <c r="AM92">
        <v>9</v>
      </c>
      <c r="AN92">
        <v>553326</v>
      </c>
      <c r="AO92">
        <v>860029995</v>
      </c>
      <c r="AP92" t="s">
        <v>13996</v>
      </c>
      <c r="AQ92" t="s">
        <v>14109</v>
      </c>
      <c r="AR92" t="s">
        <v>13923</v>
      </c>
      <c r="AS92" s="1">
        <v>44169</v>
      </c>
      <c r="AT92" t="s">
        <v>13922</v>
      </c>
      <c r="AW92">
        <v>103241911743564</v>
      </c>
      <c r="AX92">
        <v>1032419117</v>
      </c>
      <c r="AY92">
        <v>5078443</v>
      </c>
      <c r="AZ92" s="1">
        <v>43564</v>
      </c>
      <c r="BA92" t="s">
        <v>13998</v>
      </c>
      <c r="BB92" t="s">
        <v>13999</v>
      </c>
      <c r="BC92" t="s">
        <v>44</v>
      </c>
      <c r="BD92" t="s">
        <v>44</v>
      </c>
      <c r="BG92" s="1"/>
      <c r="BK92">
        <f t="shared" si="1"/>
        <v>1</v>
      </c>
      <c r="BL92" s="54">
        <v>105366467144105</v>
      </c>
      <c r="BM92" s="54"/>
      <c r="BN92" s="54">
        <v>1437929</v>
      </c>
      <c r="BO92" s="34">
        <v>44176</v>
      </c>
      <c r="BP92" s="56">
        <v>860029995</v>
      </c>
      <c r="BQ92" s="54">
        <v>1053664671</v>
      </c>
      <c r="BR92" s="54">
        <v>6449407</v>
      </c>
      <c r="BS92" s="34" t="s">
        <v>13776</v>
      </c>
      <c r="BT92" s="34">
        <v>44105</v>
      </c>
      <c r="BU92" s="34">
        <v>44190</v>
      </c>
      <c r="BV92" s="54" t="s">
        <v>14010</v>
      </c>
    </row>
    <row r="93" spans="3:74" x14ac:dyDescent="0.3">
      <c r="C93" s="46" t="s">
        <v>10196</v>
      </c>
      <c r="D93" s="4"/>
      <c r="E93" s="4"/>
      <c r="F93" s="16"/>
      <c r="G93" s="80" t="e">
        <f>VLOOKUP(report_masivo[[#This Row],[INCAPACIDAD]],D2319:M2396,3,0)</f>
        <v>#N/A</v>
      </c>
      <c r="I93" s="47"/>
      <c r="K93" s="46" t="e">
        <f>VLOOKUP(report_masivo[[#This Row],[INCAPACIDAD]],D2319:M2396,4,0)</f>
        <v>#N/A</v>
      </c>
      <c r="L93" s="46" t="e">
        <f>VLOOKUP(report_masivo[[#This Row],[INCAPACIDAD]],D2319:M2396,5,0)</f>
        <v>#N/A</v>
      </c>
      <c r="M93" s="46" t="e">
        <f>VLOOKUP(report_masivo[[#This Row],[INCAPACIDAD]],D2319:M2396,6,0)</f>
        <v>#N/A</v>
      </c>
      <c r="N93" s="49" t="e">
        <f>VLOOKUP(report_masivo[[#This Row],[INCAPACIDAD]],D2319:M2396,7,0)</f>
        <v>#N/A</v>
      </c>
      <c r="O93" s="47" t="e">
        <f>VLOOKUP(report_masivo[[#This Row],[INCAPACIDAD]],D2319:M2396,8,0)</f>
        <v>#N/A</v>
      </c>
      <c r="R93">
        <v>7432652144111</v>
      </c>
      <c r="S93" t="s">
        <v>10196</v>
      </c>
      <c r="T93">
        <v>1646713</v>
      </c>
      <c r="U93" s="1">
        <v>44505</v>
      </c>
      <c r="V93" s="3">
        <v>800116217</v>
      </c>
      <c r="W93">
        <v>1140875255</v>
      </c>
      <c r="X93">
        <v>7300576</v>
      </c>
      <c r="Y93" s="1" t="s">
        <v>13776</v>
      </c>
      <c r="Z93" s="1">
        <v>44473</v>
      </c>
      <c r="AA93" s="1">
        <v>44511</v>
      </c>
      <c r="AB93" t="s">
        <v>13775</v>
      </c>
      <c r="AD93">
        <v>420845244119</v>
      </c>
      <c r="AE93" t="s">
        <v>10196</v>
      </c>
      <c r="AF93">
        <v>1422508</v>
      </c>
      <c r="AG93" s="1">
        <v>44152</v>
      </c>
      <c r="AH93">
        <v>860029995</v>
      </c>
      <c r="AI93">
        <v>4208452</v>
      </c>
      <c r="AJ93">
        <v>6318298</v>
      </c>
      <c r="AK93" t="s">
        <v>13776</v>
      </c>
      <c r="AL93" s="1">
        <v>44119</v>
      </c>
      <c r="AM93">
        <v>10</v>
      </c>
      <c r="AN93">
        <v>790939</v>
      </c>
      <c r="AO93">
        <v>860029995</v>
      </c>
      <c r="AP93" t="s">
        <v>13996</v>
      </c>
      <c r="AQ93" t="s">
        <v>14109</v>
      </c>
      <c r="AR93" t="s">
        <v>13923</v>
      </c>
      <c r="AS93" s="1">
        <v>44180</v>
      </c>
      <c r="AT93" t="s">
        <v>13922</v>
      </c>
      <c r="AW93">
        <v>7995443343564</v>
      </c>
      <c r="AX93">
        <v>79954433</v>
      </c>
      <c r="AY93">
        <v>5077964</v>
      </c>
      <c r="AZ93" s="1">
        <v>43564</v>
      </c>
      <c r="BA93" t="s">
        <v>13998</v>
      </c>
      <c r="BB93" t="s">
        <v>13999</v>
      </c>
      <c r="BC93" t="s">
        <v>44</v>
      </c>
      <c r="BD93" t="s">
        <v>44</v>
      </c>
      <c r="BG93" s="1"/>
      <c r="BK93">
        <f t="shared" si="1"/>
        <v>1</v>
      </c>
      <c r="BL93" s="54">
        <v>408376144120</v>
      </c>
      <c r="BM93" s="54"/>
      <c r="BN93" s="54">
        <v>1437929</v>
      </c>
      <c r="BO93" s="34">
        <v>44176</v>
      </c>
      <c r="BP93" s="56">
        <v>860029995</v>
      </c>
      <c r="BQ93" s="54">
        <v>4083761</v>
      </c>
      <c r="BR93" s="54">
        <v>6449533</v>
      </c>
      <c r="BS93" s="34" t="s">
        <v>13776</v>
      </c>
      <c r="BT93" s="34">
        <v>44120</v>
      </c>
      <c r="BU93" s="34">
        <v>44190</v>
      </c>
      <c r="BV93" s="54" t="s">
        <v>13778</v>
      </c>
    </row>
    <row r="94" spans="3:74" x14ac:dyDescent="0.3">
      <c r="C94" s="46" t="s">
        <v>10196</v>
      </c>
      <c r="D94" s="4"/>
      <c r="E94" s="4"/>
      <c r="F94" s="16"/>
      <c r="G94" s="80" t="e">
        <f>VLOOKUP(report_masivo[[#This Row],[INCAPACIDAD]],D2320:M2397,3,0)</f>
        <v>#N/A</v>
      </c>
      <c r="I94" s="47"/>
      <c r="K94" s="46" t="e">
        <f>VLOOKUP(report_masivo[[#This Row],[INCAPACIDAD]],D2320:M2397,4,0)</f>
        <v>#N/A</v>
      </c>
      <c r="L94" s="46" t="e">
        <f>VLOOKUP(report_masivo[[#This Row],[INCAPACIDAD]],D2320:M2397,5,0)</f>
        <v>#N/A</v>
      </c>
      <c r="M94" s="46" t="e">
        <f>VLOOKUP(report_masivo[[#This Row],[INCAPACIDAD]],D2320:M2397,6,0)</f>
        <v>#N/A</v>
      </c>
      <c r="N94" s="49" t="e">
        <f>VLOOKUP(report_masivo[[#This Row],[INCAPACIDAD]],D2320:M2397,7,0)</f>
        <v>#N/A</v>
      </c>
      <c r="O94" s="47" t="e">
        <f>VLOOKUP(report_masivo[[#This Row],[INCAPACIDAD]],D2320:M2397,8,0)</f>
        <v>#N/A</v>
      </c>
      <c r="R94">
        <v>100455144111</v>
      </c>
      <c r="S94" t="s">
        <v>10196</v>
      </c>
      <c r="T94">
        <v>1748491</v>
      </c>
      <c r="U94" s="1">
        <v>44676</v>
      </c>
      <c r="V94" s="3">
        <v>800116217</v>
      </c>
      <c r="W94">
        <v>1124851931</v>
      </c>
      <c r="X94">
        <v>7493100</v>
      </c>
      <c r="Y94" s="1" t="s">
        <v>13776</v>
      </c>
      <c r="Z94" s="1">
        <v>44527</v>
      </c>
      <c r="AA94" s="1">
        <v>44690</v>
      </c>
      <c r="AB94" t="s">
        <v>14015</v>
      </c>
      <c r="AD94">
        <v>412277044119</v>
      </c>
      <c r="AE94" t="s">
        <v>10196</v>
      </c>
      <c r="AF94">
        <v>1422508</v>
      </c>
      <c r="AG94" s="1">
        <v>44152</v>
      </c>
      <c r="AH94">
        <v>860029995</v>
      </c>
      <c r="AI94">
        <v>4122770</v>
      </c>
      <c r="AJ94">
        <v>6319752</v>
      </c>
      <c r="AK94" t="s">
        <v>13776</v>
      </c>
      <c r="AL94" s="1">
        <v>44119</v>
      </c>
      <c r="AM94">
        <v>4</v>
      </c>
      <c r="AN94">
        <v>323081</v>
      </c>
      <c r="AO94">
        <v>860029995</v>
      </c>
      <c r="AP94" t="s">
        <v>13996</v>
      </c>
      <c r="AQ94" t="s">
        <v>14109</v>
      </c>
      <c r="AR94" t="s">
        <v>13923</v>
      </c>
      <c r="AS94" s="1">
        <v>44180</v>
      </c>
      <c r="AT94" t="s">
        <v>13922</v>
      </c>
      <c r="AW94">
        <v>1327555643565</v>
      </c>
      <c r="AX94">
        <v>13275556</v>
      </c>
      <c r="AY94">
        <v>5081842</v>
      </c>
      <c r="AZ94" s="1">
        <v>43565</v>
      </c>
      <c r="BA94" t="s">
        <v>13998</v>
      </c>
      <c r="BB94" t="s">
        <v>13999</v>
      </c>
      <c r="BC94" t="s">
        <v>44</v>
      </c>
      <c r="BD94" t="s">
        <v>44</v>
      </c>
      <c r="BG94" s="1"/>
      <c r="BK94">
        <f t="shared" si="1"/>
        <v>1</v>
      </c>
      <c r="BL94" s="54">
        <v>105758361544177</v>
      </c>
      <c r="BM94" s="54"/>
      <c r="BN94" s="54">
        <v>1465729</v>
      </c>
      <c r="BO94" s="34">
        <v>44228</v>
      </c>
      <c r="BP94" s="56">
        <v>860029995</v>
      </c>
      <c r="BQ94" s="54">
        <v>1057583615</v>
      </c>
      <c r="BR94" s="54">
        <v>6478667</v>
      </c>
      <c r="BS94" s="34" t="s">
        <v>13776</v>
      </c>
      <c r="BT94" s="34">
        <v>44177</v>
      </c>
      <c r="BU94" s="34">
        <v>44249</v>
      </c>
      <c r="BV94" s="54" t="s">
        <v>14111</v>
      </c>
    </row>
    <row r="95" spans="3:74" x14ac:dyDescent="0.3">
      <c r="C95" s="46" t="s">
        <v>10196</v>
      </c>
      <c r="D95" s="4"/>
      <c r="E95" s="4"/>
      <c r="F95" s="16"/>
      <c r="G95" s="80" t="e">
        <f>VLOOKUP(report_masivo[[#This Row],[INCAPACIDAD]],D2321:M2398,3,0)</f>
        <v>#N/A</v>
      </c>
      <c r="I95" s="47"/>
      <c r="K95" s="46" t="e">
        <f>VLOOKUP(report_masivo[[#This Row],[INCAPACIDAD]],D2321:M2398,4,0)</f>
        <v>#N/A</v>
      </c>
      <c r="L95" s="46" t="e">
        <f>VLOOKUP(report_masivo[[#This Row],[INCAPACIDAD]],D2321:M2398,5,0)</f>
        <v>#N/A</v>
      </c>
      <c r="M95" s="46" t="e">
        <f>VLOOKUP(report_masivo[[#This Row],[INCAPACIDAD]],D2321:M2398,6,0)</f>
        <v>#N/A</v>
      </c>
      <c r="N95" s="49" t="e">
        <f>VLOOKUP(report_masivo[[#This Row],[INCAPACIDAD]],D2321:M2398,7,0)</f>
        <v>#N/A</v>
      </c>
      <c r="O95" s="47" t="e">
        <f>VLOOKUP(report_masivo[[#This Row],[INCAPACIDAD]],D2321:M2398,8,0)</f>
        <v>#N/A</v>
      </c>
      <c r="R95">
        <v>952934444101</v>
      </c>
      <c r="S95" t="s">
        <v>10196</v>
      </c>
      <c r="T95">
        <v>1748491</v>
      </c>
      <c r="U95" s="1">
        <v>44676</v>
      </c>
      <c r="V95" s="3">
        <v>800116217</v>
      </c>
      <c r="W95">
        <v>80857553</v>
      </c>
      <c r="X95">
        <v>7502606</v>
      </c>
      <c r="Y95" s="1" t="s">
        <v>13776</v>
      </c>
      <c r="Z95" s="1">
        <v>44519</v>
      </c>
      <c r="AA95" s="1">
        <v>44690</v>
      </c>
      <c r="AB95" t="s">
        <v>13779</v>
      </c>
      <c r="AD95">
        <v>420778544120</v>
      </c>
      <c r="AE95" t="s">
        <v>10196</v>
      </c>
      <c r="AF95">
        <v>1422508</v>
      </c>
      <c r="AG95" s="1">
        <v>44152</v>
      </c>
      <c r="AH95">
        <v>860029995</v>
      </c>
      <c r="AI95">
        <v>4207785</v>
      </c>
      <c r="AJ95">
        <v>6323277</v>
      </c>
      <c r="AK95" t="s">
        <v>13776</v>
      </c>
      <c r="AL95" s="1">
        <v>44120</v>
      </c>
      <c r="AM95">
        <v>8</v>
      </c>
      <c r="AN95">
        <v>751623</v>
      </c>
      <c r="AO95">
        <v>860029995</v>
      </c>
      <c r="AP95" t="s">
        <v>13996</v>
      </c>
      <c r="AQ95" t="s">
        <v>14109</v>
      </c>
      <c r="AR95" t="s">
        <v>13923</v>
      </c>
      <c r="AS95" s="1">
        <v>44180</v>
      </c>
      <c r="AT95" t="s">
        <v>13922</v>
      </c>
      <c r="AW95">
        <v>107521743843567</v>
      </c>
      <c r="AX95">
        <v>1075217438</v>
      </c>
      <c r="AY95">
        <v>5087690</v>
      </c>
      <c r="AZ95" s="1">
        <v>43567</v>
      </c>
      <c r="BA95" t="s">
        <v>13998</v>
      </c>
      <c r="BB95" t="s">
        <v>13999</v>
      </c>
      <c r="BC95" t="s">
        <v>44</v>
      </c>
      <c r="BD95" t="s">
        <v>44</v>
      </c>
      <c r="BG95" s="1"/>
      <c r="BK95">
        <f t="shared" si="1"/>
        <v>1</v>
      </c>
      <c r="BL95" s="54">
        <v>420845244202</v>
      </c>
      <c r="BM95" s="54"/>
      <c r="BN95" s="54">
        <v>1482780</v>
      </c>
      <c r="BO95" s="34">
        <v>44253</v>
      </c>
      <c r="BP95" s="56">
        <v>860029995</v>
      </c>
      <c r="BQ95" s="54">
        <v>4208452</v>
      </c>
      <c r="BR95" s="54">
        <v>6507553</v>
      </c>
      <c r="BS95" s="34" t="s">
        <v>13776</v>
      </c>
      <c r="BT95" s="34">
        <v>44202</v>
      </c>
      <c r="BU95" s="34">
        <v>44272</v>
      </c>
      <c r="BV95" s="54" t="s">
        <v>13778</v>
      </c>
    </row>
    <row r="96" spans="3:74" x14ac:dyDescent="0.3">
      <c r="C96" s="46" t="s">
        <v>10196</v>
      </c>
      <c r="D96" s="4"/>
      <c r="E96" s="4"/>
      <c r="F96" s="16"/>
      <c r="G96" s="80" t="e">
        <f>VLOOKUP(report_masivo[[#This Row],[INCAPACIDAD]],D2322:M2399,3,0)</f>
        <v>#N/A</v>
      </c>
      <c r="I96" s="47"/>
      <c r="K96" s="46" t="e">
        <f>VLOOKUP(report_masivo[[#This Row],[INCAPACIDAD]],D2322:M2399,4,0)</f>
        <v>#N/A</v>
      </c>
      <c r="L96" s="46" t="e">
        <f>VLOOKUP(report_masivo[[#This Row],[INCAPACIDAD]],D2322:M2399,5,0)</f>
        <v>#N/A</v>
      </c>
      <c r="M96" s="46" t="e">
        <f>VLOOKUP(report_masivo[[#This Row],[INCAPACIDAD]],D2322:M2399,6,0)</f>
        <v>#N/A</v>
      </c>
      <c r="N96" s="49" t="e">
        <f>VLOOKUP(report_masivo[[#This Row],[INCAPACIDAD]],D2322:M2399,7,0)</f>
        <v>#N/A</v>
      </c>
      <c r="O96" s="47" t="e">
        <f>VLOOKUP(report_masivo[[#This Row],[INCAPACIDAD]],D2322:M2399,8,0)</f>
        <v>#N/A</v>
      </c>
      <c r="R96">
        <v>105366467144105</v>
      </c>
      <c r="S96" t="s">
        <v>10196</v>
      </c>
      <c r="T96">
        <v>1748491</v>
      </c>
      <c r="U96" s="1">
        <v>44676</v>
      </c>
      <c r="V96" s="3">
        <v>800116217</v>
      </c>
      <c r="W96">
        <v>80857553</v>
      </c>
      <c r="X96">
        <v>7502635</v>
      </c>
      <c r="Y96" s="1" t="s">
        <v>13776</v>
      </c>
      <c r="Z96" s="1">
        <v>44532</v>
      </c>
      <c r="AA96" s="1">
        <v>44690</v>
      </c>
      <c r="AB96" t="s">
        <v>13779</v>
      </c>
      <c r="AD96">
        <v>105238908944120</v>
      </c>
      <c r="AE96" t="s">
        <v>10196</v>
      </c>
      <c r="AF96">
        <v>1422508</v>
      </c>
      <c r="AG96" s="1">
        <v>44152</v>
      </c>
      <c r="AH96">
        <v>860029995</v>
      </c>
      <c r="AI96">
        <v>1052389089</v>
      </c>
      <c r="AJ96">
        <v>6323302</v>
      </c>
      <c r="AK96" t="s">
        <v>13776</v>
      </c>
      <c r="AL96" s="1">
        <v>44120</v>
      </c>
      <c r="AM96">
        <v>6</v>
      </c>
      <c r="AN96">
        <v>413336</v>
      </c>
      <c r="AO96">
        <v>860029995</v>
      </c>
      <c r="AP96" t="s">
        <v>13996</v>
      </c>
      <c r="AQ96" t="s">
        <v>14109</v>
      </c>
      <c r="AR96" t="s">
        <v>13923</v>
      </c>
      <c r="AS96" s="1">
        <v>44180</v>
      </c>
      <c r="AT96" t="s">
        <v>13922</v>
      </c>
      <c r="AW96">
        <v>111304088243577</v>
      </c>
      <c r="AX96">
        <v>1113040882</v>
      </c>
      <c r="AY96">
        <v>5103275</v>
      </c>
      <c r="AZ96" s="1">
        <v>43577</v>
      </c>
      <c r="BA96" t="s">
        <v>13998</v>
      </c>
      <c r="BB96" t="s">
        <v>13999</v>
      </c>
      <c r="BC96" t="s">
        <v>44</v>
      </c>
      <c r="BD96" t="s">
        <v>44</v>
      </c>
      <c r="BG96" s="1"/>
      <c r="BK96">
        <f t="shared" si="1"/>
        <v>1</v>
      </c>
      <c r="BL96" s="54">
        <v>952728544214</v>
      </c>
      <c r="BM96" s="54"/>
      <c r="BN96" s="54">
        <v>1482780</v>
      </c>
      <c r="BO96" s="34">
        <v>44253</v>
      </c>
      <c r="BP96" s="56">
        <v>860029995</v>
      </c>
      <c r="BQ96" s="54">
        <v>9527285</v>
      </c>
      <c r="BR96" s="54">
        <v>6534331</v>
      </c>
      <c r="BS96" s="34" t="s">
        <v>13776</v>
      </c>
      <c r="BT96" s="34">
        <v>44214</v>
      </c>
      <c r="BU96" s="34">
        <v>44272</v>
      </c>
      <c r="BV96" s="54" t="s">
        <v>13775</v>
      </c>
    </row>
    <row r="97" spans="3:74" x14ac:dyDescent="0.3">
      <c r="C97" s="46" t="s">
        <v>10196</v>
      </c>
      <c r="D97" s="4"/>
      <c r="E97" s="4"/>
      <c r="F97" s="16"/>
      <c r="G97" s="80" t="e">
        <f>VLOOKUP(report_masivo[[#This Row],[INCAPACIDAD]],D2323:M2400,3,0)</f>
        <v>#N/A</v>
      </c>
      <c r="I97" s="47"/>
      <c r="K97" s="46" t="e">
        <f>VLOOKUP(report_masivo[[#This Row],[INCAPACIDAD]],D2323:M2400,4,0)</f>
        <v>#N/A</v>
      </c>
      <c r="L97" s="46" t="e">
        <f>VLOOKUP(report_masivo[[#This Row],[INCAPACIDAD]],D2323:M2400,5,0)</f>
        <v>#N/A</v>
      </c>
      <c r="M97" s="46" t="e">
        <f>VLOOKUP(report_masivo[[#This Row],[INCAPACIDAD]],D2323:M2400,6,0)</f>
        <v>#N/A</v>
      </c>
      <c r="N97" s="49" t="e">
        <f>VLOOKUP(report_masivo[[#This Row],[INCAPACIDAD]],D2323:M2400,7,0)</f>
        <v>#N/A</v>
      </c>
      <c r="O97" s="47" t="e">
        <f>VLOOKUP(report_masivo[[#This Row],[INCAPACIDAD]],D2323:M2400,8,0)</f>
        <v>#N/A</v>
      </c>
      <c r="R97">
        <v>408376144120</v>
      </c>
      <c r="S97" t="s">
        <v>10196</v>
      </c>
      <c r="T97">
        <v>1748491</v>
      </c>
      <c r="U97" s="1">
        <v>44676</v>
      </c>
      <c r="V97" s="3">
        <v>800116217</v>
      </c>
      <c r="W97">
        <v>79253353</v>
      </c>
      <c r="X97">
        <v>7543806</v>
      </c>
      <c r="Y97" s="1" t="s">
        <v>13776</v>
      </c>
      <c r="Z97" s="1">
        <v>44573</v>
      </c>
      <c r="AA97" s="1">
        <v>44690</v>
      </c>
      <c r="AB97" t="s">
        <v>13779</v>
      </c>
      <c r="AD97">
        <v>420835144122</v>
      </c>
      <c r="AE97" t="s">
        <v>10196</v>
      </c>
      <c r="AF97">
        <v>1422508</v>
      </c>
      <c r="AG97" s="1">
        <v>44152</v>
      </c>
      <c r="AH97">
        <v>860029995</v>
      </c>
      <c r="AI97">
        <v>4208351</v>
      </c>
      <c r="AJ97">
        <v>6377389</v>
      </c>
      <c r="AK97" t="s">
        <v>13776</v>
      </c>
      <c r="AL97" s="1">
        <v>44122</v>
      </c>
      <c r="AM97">
        <v>25</v>
      </c>
      <c r="AN97">
        <v>1983167</v>
      </c>
      <c r="AO97">
        <v>860029995</v>
      </c>
      <c r="AP97" t="s">
        <v>13996</v>
      </c>
      <c r="AQ97" t="s">
        <v>14109</v>
      </c>
      <c r="AR97" t="s">
        <v>13923</v>
      </c>
      <c r="AS97" s="1">
        <v>44180</v>
      </c>
      <c r="AT97" t="s">
        <v>13922</v>
      </c>
      <c r="AW97">
        <v>3739330243578</v>
      </c>
      <c r="AX97">
        <v>37393302</v>
      </c>
      <c r="AY97">
        <v>5107522</v>
      </c>
      <c r="AZ97" s="1">
        <v>43578</v>
      </c>
      <c r="BA97" t="s">
        <v>13998</v>
      </c>
      <c r="BB97" t="s">
        <v>13999</v>
      </c>
      <c r="BC97" t="s">
        <v>44</v>
      </c>
      <c r="BD97" t="s">
        <v>44</v>
      </c>
      <c r="BG97" s="1"/>
      <c r="BK97">
        <f t="shared" si="1"/>
        <v>1</v>
      </c>
      <c r="BL97" s="54">
        <v>420845244217</v>
      </c>
      <c r="BM97" s="54"/>
      <c r="BN97" s="54">
        <v>1482780</v>
      </c>
      <c r="BO97" s="34">
        <v>44253</v>
      </c>
      <c r="BP97" s="56">
        <v>860029995</v>
      </c>
      <c r="BQ97" s="54">
        <v>4208452</v>
      </c>
      <c r="BR97" s="54">
        <v>6543424</v>
      </c>
      <c r="BS97" s="34" t="s">
        <v>13776</v>
      </c>
      <c r="BT97" s="34">
        <v>44217</v>
      </c>
      <c r="BU97" s="34">
        <v>44272</v>
      </c>
      <c r="BV97" s="54" t="s">
        <v>13778</v>
      </c>
    </row>
    <row r="98" spans="3:74" x14ac:dyDescent="0.3">
      <c r="C98" s="46" t="s">
        <v>10196</v>
      </c>
      <c r="D98" s="4"/>
      <c r="E98" s="4"/>
      <c r="F98" s="16"/>
      <c r="G98" s="80" t="e">
        <f>VLOOKUP(report_masivo[[#This Row],[INCAPACIDAD]],D2324:M2401,3,0)</f>
        <v>#N/A</v>
      </c>
      <c r="I98" s="47"/>
      <c r="K98" s="46" t="e">
        <f>VLOOKUP(report_masivo[[#This Row],[INCAPACIDAD]],D2324:M2401,4,0)</f>
        <v>#N/A</v>
      </c>
      <c r="L98" s="46" t="e">
        <f>VLOOKUP(report_masivo[[#This Row],[INCAPACIDAD]],D2324:M2401,5,0)</f>
        <v>#N/A</v>
      </c>
      <c r="M98" s="46" t="e">
        <f>VLOOKUP(report_masivo[[#This Row],[INCAPACIDAD]],D2324:M2401,6,0)</f>
        <v>#N/A</v>
      </c>
      <c r="N98" s="49" t="e">
        <f>VLOOKUP(report_masivo[[#This Row],[INCAPACIDAD]],D2324:M2401,7,0)</f>
        <v>#N/A</v>
      </c>
      <c r="O98" s="47" t="e">
        <f>VLOOKUP(report_masivo[[#This Row],[INCAPACIDAD]],D2324:M2401,8,0)</f>
        <v>#N/A</v>
      </c>
      <c r="R98">
        <v>105758361544177</v>
      </c>
      <c r="S98" t="s">
        <v>10196</v>
      </c>
      <c r="T98">
        <v>1748491</v>
      </c>
      <c r="U98" s="1">
        <v>44676</v>
      </c>
      <c r="V98" s="3">
        <v>800116217</v>
      </c>
      <c r="W98">
        <v>1104068631</v>
      </c>
      <c r="X98">
        <v>7562239</v>
      </c>
      <c r="Y98" s="1" t="s">
        <v>13776</v>
      </c>
      <c r="Z98" s="1">
        <v>44583</v>
      </c>
      <c r="AA98" s="1">
        <v>44690</v>
      </c>
      <c r="AB98" t="s">
        <v>13777</v>
      </c>
      <c r="AD98">
        <v>953471444112</v>
      </c>
      <c r="AE98" t="s">
        <v>10196</v>
      </c>
      <c r="AF98">
        <v>1422508</v>
      </c>
      <c r="AG98" s="1">
        <v>44152</v>
      </c>
      <c r="AH98">
        <v>860029995</v>
      </c>
      <c r="AI98">
        <v>9534714</v>
      </c>
      <c r="AJ98">
        <v>6387745</v>
      </c>
      <c r="AK98" t="s">
        <v>13776</v>
      </c>
      <c r="AL98" s="1">
        <v>44112</v>
      </c>
      <c r="AM98">
        <v>11</v>
      </c>
      <c r="AN98">
        <v>929751</v>
      </c>
      <c r="AO98">
        <v>860029995</v>
      </c>
      <c r="AP98" t="s">
        <v>13996</v>
      </c>
      <c r="AQ98" t="s">
        <v>14109</v>
      </c>
      <c r="AR98" t="s">
        <v>13923</v>
      </c>
      <c r="AS98" s="1">
        <v>44180</v>
      </c>
      <c r="AT98" t="s">
        <v>13922</v>
      </c>
      <c r="AW98">
        <v>109234297143579</v>
      </c>
      <c r="AX98">
        <v>1092342971</v>
      </c>
      <c r="AY98">
        <v>5208309</v>
      </c>
      <c r="AZ98" s="1">
        <v>43579</v>
      </c>
      <c r="BA98" t="s">
        <v>13995</v>
      </c>
      <c r="BB98" t="s">
        <v>44</v>
      </c>
      <c r="BC98" t="s">
        <v>13996</v>
      </c>
      <c r="BD98" t="s">
        <v>13997</v>
      </c>
      <c r="BE98">
        <v>4000178071</v>
      </c>
      <c r="BF98">
        <v>6001800</v>
      </c>
      <c r="BG98" s="1">
        <v>43693</v>
      </c>
      <c r="BK98">
        <f t="shared" si="1"/>
        <v>1</v>
      </c>
      <c r="BL98" s="54">
        <v>7434467444201</v>
      </c>
      <c r="BM98" s="54"/>
      <c r="BN98" s="54">
        <v>1482780</v>
      </c>
      <c r="BO98" s="34">
        <v>44253</v>
      </c>
      <c r="BP98" s="56">
        <v>860029995</v>
      </c>
      <c r="BQ98" s="54">
        <v>74344674</v>
      </c>
      <c r="BR98" s="54">
        <v>6545084</v>
      </c>
      <c r="BS98" s="34" t="s">
        <v>13776</v>
      </c>
      <c r="BT98" s="34">
        <v>44201</v>
      </c>
      <c r="BU98" s="34">
        <v>44272</v>
      </c>
      <c r="BV98" s="54" t="s">
        <v>13779</v>
      </c>
    </row>
    <row r="99" spans="3:74" x14ac:dyDescent="0.3">
      <c r="C99" s="46" t="s">
        <v>10196</v>
      </c>
      <c r="D99" s="4"/>
      <c r="E99" s="4"/>
      <c r="F99" s="16"/>
      <c r="G99" s="80" t="e">
        <f>VLOOKUP(report_masivo[[#This Row],[INCAPACIDAD]],D2325:M2402,3,0)</f>
        <v>#N/A</v>
      </c>
      <c r="I99" s="47"/>
      <c r="K99" s="46" t="e">
        <f>VLOOKUP(report_masivo[[#This Row],[INCAPACIDAD]],D2325:M2402,4,0)</f>
        <v>#N/A</v>
      </c>
      <c r="L99" s="46" t="e">
        <f>VLOOKUP(report_masivo[[#This Row],[INCAPACIDAD]],D2325:M2402,5,0)</f>
        <v>#N/A</v>
      </c>
      <c r="M99" s="46" t="e">
        <f>VLOOKUP(report_masivo[[#This Row],[INCAPACIDAD]],D2325:M2402,6,0)</f>
        <v>#N/A</v>
      </c>
      <c r="N99" s="49" t="e">
        <f>VLOOKUP(report_masivo[[#This Row],[INCAPACIDAD]],D2325:M2402,7,0)</f>
        <v>#N/A</v>
      </c>
      <c r="O99" s="47" t="e">
        <f>VLOOKUP(report_masivo[[#This Row],[INCAPACIDAD]],D2325:M2402,8,0)</f>
        <v>#N/A</v>
      </c>
      <c r="R99">
        <v>420845244202</v>
      </c>
      <c r="S99" t="s">
        <v>10196</v>
      </c>
      <c r="T99">
        <v>1748491</v>
      </c>
      <c r="U99" s="1">
        <v>44676</v>
      </c>
      <c r="V99" s="3">
        <v>800116217</v>
      </c>
      <c r="W99">
        <v>1124851931</v>
      </c>
      <c r="X99">
        <v>7567452</v>
      </c>
      <c r="Y99" s="1" t="s">
        <v>13776</v>
      </c>
      <c r="Z99" s="1">
        <v>44557</v>
      </c>
      <c r="AA99" s="1">
        <v>44690</v>
      </c>
      <c r="AB99" t="s">
        <v>14015</v>
      </c>
      <c r="AD99">
        <v>7435725643984</v>
      </c>
      <c r="AE99" t="s">
        <v>10196</v>
      </c>
      <c r="AF99">
        <v>1427010</v>
      </c>
      <c r="AG99" s="1">
        <v>44159</v>
      </c>
      <c r="AH99">
        <v>860029995</v>
      </c>
      <c r="AI99">
        <v>74357256</v>
      </c>
      <c r="AJ99">
        <v>6049835</v>
      </c>
      <c r="AK99" t="s">
        <v>13776</v>
      </c>
      <c r="AL99" s="1">
        <v>43984</v>
      </c>
      <c r="AM99">
        <v>1</v>
      </c>
      <c r="AN99">
        <v>73180</v>
      </c>
      <c r="AO99">
        <v>860029995</v>
      </c>
      <c r="AP99" t="s">
        <v>13996</v>
      </c>
      <c r="AQ99" t="s">
        <v>14109</v>
      </c>
      <c r="AR99" t="s">
        <v>13923</v>
      </c>
      <c r="AS99" s="1">
        <v>44183</v>
      </c>
      <c r="AT99" t="s">
        <v>13922</v>
      </c>
      <c r="AW99">
        <v>6900833943580</v>
      </c>
      <c r="AX99">
        <v>69008339</v>
      </c>
      <c r="AY99">
        <v>5114404</v>
      </c>
      <c r="AZ99" s="1">
        <v>43580</v>
      </c>
      <c r="BA99" t="s">
        <v>13995</v>
      </c>
      <c r="BB99" t="s">
        <v>44</v>
      </c>
      <c r="BC99" t="s">
        <v>13996</v>
      </c>
      <c r="BD99" t="s">
        <v>13997</v>
      </c>
      <c r="BE99">
        <v>4000178071</v>
      </c>
      <c r="BF99">
        <v>82812</v>
      </c>
      <c r="BG99" s="1">
        <v>43777</v>
      </c>
      <c r="BK99">
        <f t="shared" si="1"/>
        <v>1</v>
      </c>
      <c r="BL99" s="54">
        <v>7434467444171</v>
      </c>
      <c r="BM99" s="54"/>
      <c r="BN99" s="54">
        <v>1482780</v>
      </c>
      <c r="BO99" s="34">
        <v>44253</v>
      </c>
      <c r="BP99" s="56">
        <v>860029995</v>
      </c>
      <c r="BQ99" s="54">
        <v>74344674</v>
      </c>
      <c r="BR99" s="54">
        <v>6545094</v>
      </c>
      <c r="BS99" s="34" t="s">
        <v>13776</v>
      </c>
      <c r="BT99" s="34">
        <v>44171</v>
      </c>
      <c r="BU99" s="34">
        <v>44272</v>
      </c>
      <c r="BV99" s="54" t="s">
        <v>13779</v>
      </c>
    </row>
    <row r="100" spans="3:74" x14ac:dyDescent="0.3">
      <c r="C100" s="46" t="s">
        <v>10196</v>
      </c>
      <c r="D100" s="4"/>
      <c r="E100" s="4"/>
      <c r="F100" s="16"/>
      <c r="G100" s="80" t="e">
        <f>VLOOKUP(report_masivo[[#This Row],[INCAPACIDAD]],D2326:M2403,3,0)</f>
        <v>#N/A</v>
      </c>
      <c r="I100" s="47"/>
      <c r="K100" s="46" t="e">
        <f>VLOOKUP(report_masivo[[#This Row],[INCAPACIDAD]],D2326:M2403,4,0)</f>
        <v>#N/A</v>
      </c>
      <c r="L100" s="46" t="e">
        <f>VLOOKUP(report_masivo[[#This Row],[INCAPACIDAD]],D2326:M2403,5,0)</f>
        <v>#N/A</v>
      </c>
      <c r="M100" s="46" t="e">
        <f>VLOOKUP(report_masivo[[#This Row],[INCAPACIDAD]],D2326:M2403,6,0)</f>
        <v>#N/A</v>
      </c>
      <c r="N100" s="49" t="e">
        <f>VLOOKUP(report_masivo[[#This Row],[INCAPACIDAD]],D2326:M2403,7,0)</f>
        <v>#N/A</v>
      </c>
      <c r="O100" s="47" t="e">
        <f>VLOOKUP(report_masivo[[#This Row],[INCAPACIDAD]],D2326:M2403,8,0)</f>
        <v>#N/A</v>
      </c>
      <c r="R100">
        <v>952728544214</v>
      </c>
      <c r="S100" t="s">
        <v>10196</v>
      </c>
      <c r="T100">
        <v>1748491</v>
      </c>
      <c r="U100" s="1">
        <v>44676</v>
      </c>
      <c r="V100" s="3">
        <v>800116217</v>
      </c>
      <c r="W100">
        <v>79851138</v>
      </c>
      <c r="X100">
        <v>7593191</v>
      </c>
      <c r="Y100" s="1" t="s">
        <v>13776</v>
      </c>
      <c r="Z100" s="1">
        <v>44593</v>
      </c>
      <c r="AA100" s="1">
        <v>44690</v>
      </c>
      <c r="AB100" t="s">
        <v>13777</v>
      </c>
      <c r="AD100">
        <v>7430220644014</v>
      </c>
      <c r="AE100" t="s">
        <v>10196</v>
      </c>
      <c r="AF100">
        <v>1427010</v>
      </c>
      <c r="AG100" s="1">
        <v>44159</v>
      </c>
      <c r="AH100">
        <v>860029995</v>
      </c>
      <c r="AI100">
        <v>74302206</v>
      </c>
      <c r="AJ100">
        <v>6090506</v>
      </c>
      <c r="AK100" t="s">
        <v>13776</v>
      </c>
      <c r="AL100" s="1">
        <v>44014</v>
      </c>
      <c r="AM100">
        <v>6</v>
      </c>
      <c r="AN100">
        <v>676356</v>
      </c>
      <c r="AO100">
        <v>860029995</v>
      </c>
      <c r="AP100" t="s">
        <v>13996</v>
      </c>
      <c r="AQ100" t="s">
        <v>14109</v>
      </c>
      <c r="AR100" t="s">
        <v>13923</v>
      </c>
      <c r="AS100" s="1">
        <v>44183</v>
      </c>
      <c r="AT100" t="s">
        <v>13922</v>
      </c>
      <c r="AW100">
        <v>103055273743580</v>
      </c>
      <c r="AX100">
        <v>1030552737</v>
      </c>
      <c r="AY100">
        <v>5126903</v>
      </c>
      <c r="AZ100" s="1">
        <v>43580</v>
      </c>
      <c r="BA100" t="s">
        <v>13995</v>
      </c>
      <c r="BB100" t="s">
        <v>44</v>
      </c>
      <c r="BC100" t="s">
        <v>13996</v>
      </c>
      <c r="BD100" t="s">
        <v>13997</v>
      </c>
      <c r="BE100">
        <v>4000178071</v>
      </c>
      <c r="BF100">
        <v>40046</v>
      </c>
      <c r="BG100" s="1">
        <v>43777</v>
      </c>
      <c r="BK100">
        <f t="shared" si="1"/>
        <v>1</v>
      </c>
      <c r="BL100" s="54">
        <v>7434467444209</v>
      </c>
      <c r="BM100" s="54"/>
      <c r="BN100" s="54">
        <v>1482780</v>
      </c>
      <c r="BO100" s="34">
        <v>44253</v>
      </c>
      <c r="BP100" s="56">
        <v>860029995</v>
      </c>
      <c r="BQ100" s="54">
        <v>74344674</v>
      </c>
      <c r="BR100" s="54">
        <v>6545107</v>
      </c>
      <c r="BS100" s="34" t="s">
        <v>13776</v>
      </c>
      <c r="BT100" s="34">
        <v>44209</v>
      </c>
      <c r="BU100" s="34">
        <v>44272</v>
      </c>
      <c r="BV100" s="54" t="s">
        <v>13779</v>
      </c>
    </row>
    <row r="101" spans="3:74" x14ac:dyDescent="0.3">
      <c r="C101" s="46" t="s">
        <v>10196</v>
      </c>
      <c r="D101" s="4"/>
      <c r="E101" s="4"/>
      <c r="F101" s="16"/>
      <c r="G101" s="80" t="e">
        <f>VLOOKUP(report_masivo[[#This Row],[INCAPACIDAD]],D2327:M2404,3,0)</f>
        <v>#N/A</v>
      </c>
      <c r="I101" s="47"/>
      <c r="K101" s="46" t="e">
        <f>VLOOKUP(report_masivo[[#This Row],[INCAPACIDAD]],D2327:M2404,4,0)</f>
        <v>#N/A</v>
      </c>
      <c r="L101" s="46" t="e">
        <f>VLOOKUP(report_masivo[[#This Row],[INCAPACIDAD]],D2327:M2404,5,0)</f>
        <v>#N/A</v>
      </c>
      <c r="M101" s="46" t="e">
        <f>VLOOKUP(report_masivo[[#This Row],[INCAPACIDAD]],D2327:M2404,6,0)</f>
        <v>#N/A</v>
      </c>
      <c r="N101" s="49" t="e">
        <f>VLOOKUP(report_masivo[[#This Row],[INCAPACIDAD]],D2327:M2404,7,0)</f>
        <v>#N/A</v>
      </c>
      <c r="O101" s="47" t="e">
        <f>VLOOKUP(report_masivo[[#This Row],[INCAPACIDAD]],D2327:M2404,8,0)</f>
        <v>#N/A</v>
      </c>
      <c r="R101">
        <v>420845244217</v>
      </c>
      <c r="S101" t="s">
        <v>10196</v>
      </c>
      <c r="T101">
        <v>1748491</v>
      </c>
      <c r="U101" s="1">
        <v>44676</v>
      </c>
      <c r="V101" s="3">
        <v>800116217</v>
      </c>
      <c r="W101">
        <v>1144096942</v>
      </c>
      <c r="X101">
        <v>7603179</v>
      </c>
      <c r="Y101" s="1" t="s">
        <v>13776</v>
      </c>
      <c r="Z101" s="1">
        <v>44596</v>
      </c>
      <c r="AA101" s="1">
        <v>44690</v>
      </c>
      <c r="AB101" t="s">
        <v>14010</v>
      </c>
      <c r="AD101">
        <v>425191044042</v>
      </c>
      <c r="AE101" t="s">
        <v>10196</v>
      </c>
      <c r="AF101">
        <v>1427010</v>
      </c>
      <c r="AG101" s="1">
        <v>44159</v>
      </c>
      <c r="AH101">
        <v>860029995</v>
      </c>
      <c r="AI101">
        <v>4251910</v>
      </c>
      <c r="AJ101">
        <v>6154954</v>
      </c>
      <c r="AK101" t="s">
        <v>13776</v>
      </c>
      <c r="AL101" s="1">
        <v>44042</v>
      </c>
      <c r="AM101">
        <v>8</v>
      </c>
      <c r="AN101">
        <v>757649</v>
      </c>
      <c r="AO101">
        <v>860029995</v>
      </c>
      <c r="AP101" t="s">
        <v>13996</v>
      </c>
      <c r="AQ101" t="s">
        <v>14109</v>
      </c>
      <c r="AR101" t="s">
        <v>13923</v>
      </c>
      <c r="AS101" s="1">
        <v>44183</v>
      </c>
      <c r="AT101" t="s">
        <v>13922</v>
      </c>
      <c r="AW101">
        <v>112485193143581</v>
      </c>
      <c r="AX101">
        <v>1124851931</v>
      </c>
      <c r="AY101">
        <v>5117645</v>
      </c>
      <c r="AZ101" s="1">
        <v>43581</v>
      </c>
      <c r="BA101" t="s">
        <v>13995</v>
      </c>
      <c r="BB101" t="s">
        <v>44</v>
      </c>
      <c r="BC101" t="s">
        <v>13996</v>
      </c>
      <c r="BD101" t="s">
        <v>13997</v>
      </c>
      <c r="BE101">
        <v>4000178071</v>
      </c>
      <c r="BF101">
        <v>193227</v>
      </c>
      <c r="BG101" s="1">
        <v>43777</v>
      </c>
      <c r="BK101">
        <f t="shared" si="1"/>
        <v>1</v>
      </c>
      <c r="BL101" s="54">
        <v>7408250144204</v>
      </c>
      <c r="BM101" s="54"/>
      <c r="BN101" s="54">
        <v>1482780</v>
      </c>
      <c r="BO101" s="34">
        <v>44253</v>
      </c>
      <c r="BP101" s="56">
        <v>860029995</v>
      </c>
      <c r="BQ101" s="54">
        <v>74082501</v>
      </c>
      <c r="BR101" s="54">
        <v>6581062</v>
      </c>
      <c r="BS101" s="34" t="s">
        <v>13776</v>
      </c>
      <c r="BT101" s="34">
        <v>44204</v>
      </c>
      <c r="BU101" s="34">
        <v>44272</v>
      </c>
      <c r="BV101" s="54" t="s">
        <v>14111</v>
      </c>
    </row>
    <row r="102" spans="3:74" x14ac:dyDescent="0.3">
      <c r="C102" s="46" t="s">
        <v>10196</v>
      </c>
      <c r="D102" s="4"/>
      <c r="E102" s="4"/>
      <c r="F102" s="16"/>
      <c r="G102" s="80" t="e">
        <f>VLOOKUP(report_masivo[[#This Row],[INCAPACIDAD]],D2328:M2405,3,0)</f>
        <v>#N/A</v>
      </c>
      <c r="I102" s="47"/>
      <c r="K102" s="46" t="e">
        <f>VLOOKUP(report_masivo[[#This Row],[INCAPACIDAD]],D2328:M2405,4,0)</f>
        <v>#N/A</v>
      </c>
      <c r="L102" s="46" t="e">
        <f>VLOOKUP(report_masivo[[#This Row],[INCAPACIDAD]],D2328:M2405,5,0)</f>
        <v>#N/A</v>
      </c>
      <c r="M102" s="46" t="e">
        <f>VLOOKUP(report_masivo[[#This Row],[INCAPACIDAD]],D2328:M2405,6,0)</f>
        <v>#N/A</v>
      </c>
      <c r="N102" s="49" t="e">
        <f>VLOOKUP(report_masivo[[#This Row],[INCAPACIDAD]],D2328:M2405,7,0)</f>
        <v>#N/A</v>
      </c>
      <c r="O102" s="47" t="e">
        <f>VLOOKUP(report_masivo[[#This Row],[INCAPACIDAD]],D2328:M2405,8,0)</f>
        <v>#N/A</v>
      </c>
      <c r="R102">
        <v>7434467444201</v>
      </c>
      <c r="S102" t="s">
        <v>10196</v>
      </c>
      <c r="T102">
        <v>1748491</v>
      </c>
      <c r="U102" s="1">
        <v>44676</v>
      </c>
      <c r="V102" s="3">
        <v>800116217</v>
      </c>
      <c r="W102">
        <v>1124851931</v>
      </c>
      <c r="X102">
        <v>7603812</v>
      </c>
      <c r="Y102" s="1" t="s">
        <v>13776</v>
      </c>
      <c r="Z102" s="1">
        <v>44587</v>
      </c>
      <c r="AA102" s="1">
        <v>44690</v>
      </c>
      <c r="AB102" t="s">
        <v>14015</v>
      </c>
      <c r="AD102">
        <v>105759635944042</v>
      </c>
      <c r="AE102" t="s">
        <v>10196</v>
      </c>
      <c r="AF102">
        <v>1427010</v>
      </c>
      <c r="AG102" s="1">
        <v>44159</v>
      </c>
      <c r="AH102">
        <v>860029995</v>
      </c>
      <c r="AI102">
        <v>1057596359</v>
      </c>
      <c r="AJ102">
        <v>6155345</v>
      </c>
      <c r="AK102" t="s">
        <v>13776</v>
      </c>
      <c r="AL102" s="1">
        <v>44042</v>
      </c>
      <c r="AM102">
        <v>3</v>
      </c>
      <c r="AN102">
        <v>241992</v>
      </c>
      <c r="AO102">
        <v>860029995</v>
      </c>
      <c r="AP102" t="s">
        <v>13996</v>
      </c>
      <c r="AQ102" t="s">
        <v>14109</v>
      </c>
      <c r="AR102" t="s">
        <v>13923</v>
      </c>
      <c r="AS102" s="1">
        <v>44183</v>
      </c>
      <c r="AT102" t="s">
        <v>13922</v>
      </c>
      <c r="AW102">
        <v>102232877443584</v>
      </c>
      <c r="AX102">
        <v>1022328774</v>
      </c>
      <c r="AY102">
        <v>5120079</v>
      </c>
      <c r="AZ102" s="1">
        <v>43584</v>
      </c>
      <c r="BA102" t="s">
        <v>13998</v>
      </c>
      <c r="BB102" t="s">
        <v>13999</v>
      </c>
      <c r="BC102" t="s">
        <v>44</v>
      </c>
      <c r="BD102" t="s">
        <v>44</v>
      </c>
      <c r="BG102" s="1"/>
      <c r="BK102">
        <f t="shared" si="1"/>
        <v>1</v>
      </c>
      <c r="BL102" s="54">
        <v>952748344221</v>
      </c>
      <c r="BM102" s="54"/>
      <c r="BN102" s="54">
        <v>1482780</v>
      </c>
      <c r="BO102" s="34">
        <v>44253</v>
      </c>
      <c r="BP102" s="56">
        <v>860029995</v>
      </c>
      <c r="BQ102" s="54">
        <v>9527483</v>
      </c>
      <c r="BR102" s="54">
        <v>6586719</v>
      </c>
      <c r="BS102" s="34" t="s">
        <v>13776</v>
      </c>
      <c r="BT102" s="34">
        <v>44221</v>
      </c>
      <c r="BU102" s="34">
        <v>44272</v>
      </c>
      <c r="BV102" s="54" t="s">
        <v>13775</v>
      </c>
    </row>
    <row r="103" spans="3:74" x14ac:dyDescent="0.3">
      <c r="C103" s="46" t="s">
        <v>10196</v>
      </c>
      <c r="D103" s="4"/>
      <c r="E103" s="4"/>
      <c r="F103" s="16"/>
      <c r="G103" s="80" t="e">
        <f>VLOOKUP(report_masivo[[#This Row],[INCAPACIDAD]],D2329:M2406,3,0)</f>
        <v>#N/A</v>
      </c>
      <c r="I103" s="47"/>
      <c r="K103" s="46" t="e">
        <f>VLOOKUP(report_masivo[[#This Row],[INCAPACIDAD]],D2329:M2406,4,0)</f>
        <v>#N/A</v>
      </c>
      <c r="L103" s="46" t="e">
        <f>VLOOKUP(report_masivo[[#This Row],[INCAPACIDAD]],D2329:M2406,5,0)</f>
        <v>#N/A</v>
      </c>
      <c r="M103" s="46" t="e">
        <f>VLOOKUP(report_masivo[[#This Row],[INCAPACIDAD]],D2329:M2406,6,0)</f>
        <v>#N/A</v>
      </c>
      <c r="N103" s="49" t="e">
        <f>VLOOKUP(report_masivo[[#This Row],[INCAPACIDAD]],D2329:M2406,7,0)</f>
        <v>#N/A</v>
      </c>
      <c r="O103" s="47" t="e">
        <f>VLOOKUP(report_masivo[[#This Row],[INCAPACIDAD]],D2329:M2406,8,0)</f>
        <v>#N/A</v>
      </c>
      <c r="R103">
        <v>7434467444171</v>
      </c>
      <c r="S103" t="s">
        <v>10196</v>
      </c>
      <c r="T103">
        <v>1748491</v>
      </c>
      <c r="U103" s="1">
        <v>44676</v>
      </c>
      <c r="V103" s="3">
        <v>800116217</v>
      </c>
      <c r="W103">
        <v>1020790281</v>
      </c>
      <c r="X103">
        <v>7611245</v>
      </c>
      <c r="Y103" s="1" t="s">
        <v>13776</v>
      </c>
      <c r="Z103" s="1">
        <v>44599</v>
      </c>
      <c r="AA103" s="1">
        <v>44690</v>
      </c>
      <c r="AB103" t="s">
        <v>13777</v>
      </c>
      <c r="AD103">
        <v>425191044053</v>
      </c>
      <c r="AE103" t="s">
        <v>10196</v>
      </c>
      <c r="AF103">
        <v>1427010</v>
      </c>
      <c r="AG103" s="1">
        <v>44159</v>
      </c>
      <c r="AH103">
        <v>860029995</v>
      </c>
      <c r="AI103">
        <v>4251910</v>
      </c>
      <c r="AJ103">
        <v>6176222</v>
      </c>
      <c r="AK103" t="s">
        <v>13776</v>
      </c>
      <c r="AL103" s="1">
        <v>44053</v>
      </c>
      <c r="AM103">
        <v>8</v>
      </c>
      <c r="AN103">
        <v>754709</v>
      </c>
      <c r="AO103">
        <v>860029995</v>
      </c>
      <c r="AP103" t="s">
        <v>13996</v>
      </c>
      <c r="AQ103" t="s">
        <v>14109</v>
      </c>
      <c r="AR103" t="s">
        <v>13923</v>
      </c>
      <c r="AS103" s="1">
        <v>44183</v>
      </c>
      <c r="AT103" t="s">
        <v>13922</v>
      </c>
      <c r="AW103">
        <v>108526710843584</v>
      </c>
      <c r="AX103">
        <v>1085267108</v>
      </c>
      <c r="AY103">
        <v>5122527</v>
      </c>
      <c r="AZ103" s="1">
        <v>43584</v>
      </c>
      <c r="BA103" t="s">
        <v>13998</v>
      </c>
      <c r="BB103" t="s">
        <v>13999</v>
      </c>
      <c r="BC103" t="s">
        <v>44</v>
      </c>
      <c r="BD103" t="s">
        <v>44</v>
      </c>
      <c r="BG103" s="1"/>
      <c r="BK103">
        <f t="shared" si="1"/>
        <v>1</v>
      </c>
      <c r="BL103" s="54">
        <v>7418512944223</v>
      </c>
      <c r="BM103" s="54"/>
      <c r="BN103" s="54">
        <v>1482780</v>
      </c>
      <c r="BO103" s="34">
        <v>44253</v>
      </c>
      <c r="BP103" s="56">
        <v>860029995</v>
      </c>
      <c r="BQ103" s="54">
        <v>74185129</v>
      </c>
      <c r="BR103" s="54">
        <v>6609561</v>
      </c>
      <c r="BS103" s="34" t="s">
        <v>13776</v>
      </c>
      <c r="BT103" s="34">
        <v>44223</v>
      </c>
      <c r="BU103" s="34">
        <v>44272</v>
      </c>
      <c r="BV103" s="54" t="s">
        <v>13775</v>
      </c>
    </row>
    <row r="104" spans="3:74" x14ac:dyDescent="0.3">
      <c r="C104" s="46" t="s">
        <v>10196</v>
      </c>
      <c r="D104" s="4"/>
      <c r="E104" s="4"/>
      <c r="F104" s="16"/>
      <c r="G104" s="80" t="e">
        <f>VLOOKUP(report_masivo[[#This Row],[INCAPACIDAD]],D2330:M2407,3,0)</f>
        <v>#N/A</v>
      </c>
      <c r="I104" s="47"/>
      <c r="K104" s="46" t="e">
        <f>VLOOKUP(report_masivo[[#This Row],[INCAPACIDAD]],D2330:M2407,4,0)</f>
        <v>#N/A</v>
      </c>
      <c r="L104" s="46" t="e">
        <f>VLOOKUP(report_masivo[[#This Row],[INCAPACIDAD]],D2330:M2407,5,0)</f>
        <v>#N/A</v>
      </c>
      <c r="M104" s="46" t="e">
        <f>VLOOKUP(report_masivo[[#This Row],[INCAPACIDAD]],D2330:M2407,6,0)</f>
        <v>#N/A</v>
      </c>
      <c r="N104" s="49" t="e">
        <f>VLOOKUP(report_masivo[[#This Row],[INCAPACIDAD]],D2330:M2407,7,0)</f>
        <v>#N/A</v>
      </c>
      <c r="O104" s="47" t="e">
        <f>VLOOKUP(report_masivo[[#This Row],[INCAPACIDAD]],D2330:M2407,8,0)</f>
        <v>#N/A</v>
      </c>
      <c r="R104">
        <v>7434467444209</v>
      </c>
      <c r="S104" t="s">
        <v>10196</v>
      </c>
      <c r="T104">
        <v>1748491</v>
      </c>
      <c r="U104" s="1">
        <v>44676</v>
      </c>
      <c r="V104" s="3">
        <v>800116217</v>
      </c>
      <c r="W104">
        <v>1091806029</v>
      </c>
      <c r="X104">
        <v>7633018</v>
      </c>
      <c r="Y104" s="1" t="s">
        <v>13776</v>
      </c>
      <c r="Z104" s="1">
        <v>44607</v>
      </c>
      <c r="AA104" s="1">
        <v>44690</v>
      </c>
      <c r="AB104" t="s">
        <v>14010</v>
      </c>
      <c r="AD104">
        <v>7418653444067</v>
      </c>
      <c r="AE104" t="s">
        <v>10196</v>
      </c>
      <c r="AF104">
        <v>1427010</v>
      </c>
      <c r="AG104" s="1">
        <v>44159</v>
      </c>
      <c r="AH104">
        <v>860029995</v>
      </c>
      <c r="AI104">
        <v>74186534</v>
      </c>
      <c r="AJ104">
        <v>6203293</v>
      </c>
      <c r="AK104" t="s">
        <v>13776</v>
      </c>
      <c r="AL104" s="1">
        <v>44067</v>
      </c>
      <c r="AM104">
        <v>8</v>
      </c>
      <c r="AN104">
        <v>580881</v>
      </c>
      <c r="AO104">
        <v>860029995</v>
      </c>
      <c r="AP104" t="s">
        <v>13996</v>
      </c>
      <c r="AQ104" t="s">
        <v>14109</v>
      </c>
      <c r="AR104" t="s">
        <v>13923</v>
      </c>
      <c r="AS104" s="1">
        <v>44183</v>
      </c>
      <c r="AT104" t="s">
        <v>13922</v>
      </c>
      <c r="AW104">
        <v>3739947643585</v>
      </c>
      <c r="AX104">
        <v>37399476</v>
      </c>
      <c r="AY104">
        <v>5153136</v>
      </c>
      <c r="AZ104" s="1">
        <v>43585</v>
      </c>
      <c r="BA104" t="s">
        <v>13995</v>
      </c>
      <c r="BB104" t="s">
        <v>44</v>
      </c>
      <c r="BC104" t="s">
        <v>13996</v>
      </c>
      <c r="BD104" t="s">
        <v>13997</v>
      </c>
      <c r="BE104">
        <v>4000178071</v>
      </c>
      <c r="BF104">
        <v>5428972</v>
      </c>
      <c r="BG104" s="1">
        <v>43693</v>
      </c>
      <c r="BK104">
        <f t="shared" si="1"/>
        <v>1</v>
      </c>
      <c r="BL104" s="54">
        <v>721898443616</v>
      </c>
      <c r="BM104" s="54"/>
      <c r="BN104" s="54">
        <v>1524635</v>
      </c>
      <c r="BO104" s="34">
        <v>44328</v>
      </c>
      <c r="BP104" s="56">
        <v>860029995</v>
      </c>
      <c r="BQ104" s="54">
        <v>7218984</v>
      </c>
      <c r="BR104" s="54">
        <v>5240881</v>
      </c>
      <c r="BS104" s="34" t="s">
        <v>13776</v>
      </c>
      <c r="BT104" s="34">
        <v>43616</v>
      </c>
      <c r="BU104" s="34">
        <v>44340</v>
      </c>
      <c r="BV104" s="54" t="s">
        <v>14017</v>
      </c>
    </row>
    <row r="105" spans="3:74" x14ac:dyDescent="0.3">
      <c r="C105" s="46" t="s">
        <v>10196</v>
      </c>
      <c r="D105" s="4"/>
      <c r="E105" s="4"/>
      <c r="F105" s="16"/>
      <c r="G105" s="80" t="e">
        <f>VLOOKUP(report_masivo[[#This Row],[INCAPACIDAD]],D2331:M2408,3,0)</f>
        <v>#N/A</v>
      </c>
      <c r="I105" s="47"/>
      <c r="K105" s="46" t="e">
        <f>VLOOKUP(report_masivo[[#This Row],[INCAPACIDAD]],D2331:M2408,4,0)</f>
        <v>#N/A</v>
      </c>
      <c r="L105" s="46" t="e">
        <f>VLOOKUP(report_masivo[[#This Row],[INCAPACIDAD]],D2331:M2408,5,0)</f>
        <v>#N/A</v>
      </c>
      <c r="M105" s="46" t="e">
        <f>VLOOKUP(report_masivo[[#This Row],[INCAPACIDAD]],D2331:M2408,6,0)</f>
        <v>#N/A</v>
      </c>
      <c r="N105" s="49" t="e">
        <f>VLOOKUP(report_masivo[[#This Row],[INCAPACIDAD]],D2331:M2408,7,0)</f>
        <v>#N/A</v>
      </c>
      <c r="O105" s="47" t="e">
        <f>VLOOKUP(report_masivo[[#This Row],[INCAPACIDAD]],D2331:M2408,8,0)</f>
        <v>#N/A</v>
      </c>
      <c r="R105">
        <v>7408250144204</v>
      </c>
      <c r="S105" t="s">
        <v>10196</v>
      </c>
      <c r="T105">
        <v>1748491</v>
      </c>
      <c r="U105" s="1">
        <v>44676</v>
      </c>
      <c r="V105" s="3">
        <v>800116217</v>
      </c>
      <c r="W105">
        <v>6662821</v>
      </c>
      <c r="X105">
        <v>7650629</v>
      </c>
      <c r="Y105" s="1" t="s">
        <v>13776</v>
      </c>
      <c r="Z105" s="1">
        <v>44614</v>
      </c>
      <c r="AA105" s="1">
        <v>44690</v>
      </c>
      <c r="AB105" t="s">
        <v>14010</v>
      </c>
      <c r="AD105">
        <v>676283544073</v>
      </c>
      <c r="AE105" t="s">
        <v>10196</v>
      </c>
      <c r="AF105">
        <v>1427010</v>
      </c>
      <c r="AG105" s="1">
        <v>44159</v>
      </c>
      <c r="AH105">
        <v>860029995</v>
      </c>
      <c r="AI105">
        <v>6762835</v>
      </c>
      <c r="AJ105">
        <v>6217760</v>
      </c>
      <c r="AK105" t="s">
        <v>13776</v>
      </c>
      <c r="AL105" s="1">
        <v>44073</v>
      </c>
      <c r="AM105">
        <v>8</v>
      </c>
      <c r="AN105">
        <v>542299</v>
      </c>
      <c r="AO105">
        <v>860029995</v>
      </c>
      <c r="AP105" t="s">
        <v>13996</v>
      </c>
      <c r="AQ105" t="s">
        <v>14109</v>
      </c>
      <c r="AR105" t="s">
        <v>13923</v>
      </c>
      <c r="AS105" s="1">
        <v>44183</v>
      </c>
      <c r="AT105" t="s">
        <v>13922</v>
      </c>
      <c r="AW105">
        <v>4040495743585</v>
      </c>
      <c r="AX105">
        <v>40404957</v>
      </c>
      <c r="AY105">
        <v>5229794</v>
      </c>
      <c r="AZ105" s="1">
        <v>43585</v>
      </c>
      <c r="BA105" t="s">
        <v>13995</v>
      </c>
      <c r="BB105" t="s">
        <v>44</v>
      </c>
      <c r="BC105" t="s">
        <v>13996</v>
      </c>
      <c r="BD105" t="s">
        <v>13997</v>
      </c>
      <c r="BE105">
        <v>4000178071</v>
      </c>
      <c r="BF105">
        <v>320583</v>
      </c>
      <c r="BG105" s="1">
        <v>43777</v>
      </c>
      <c r="BK105">
        <f t="shared" si="1"/>
        <v>1</v>
      </c>
      <c r="BL105" s="54">
        <v>721898443671</v>
      </c>
      <c r="BM105" s="54"/>
      <c r="BN105" s="54">
        <v>1524635</v>
      </c>
      <c r="BO105" s="34">
        <v>44328</v>
      </c>
      <c r="BP105" s="56">
        <v>860029995</v>
      </c>
      <c r="BQ105" s="54">
        <v>7218984</v>
      </c>
      <c r="BR105" s="54">
        <v>5372933</v>
      </c>
      <c r="BS105" s="34" t="s">
        <v>13776</v>
      </c>
      <c r="BT105" s="34">
        <v>43671</v>
      </c>
      <c r="BU105" s="34">
        <v>44340</v>
      </c>
      <c r="BV105" s="54" t="s">
        <v>14017</v>
      </c>
    </row>
    <row r="106" spans="3:74" x14ac:dyDescent="0.3">
      <c r="C106" s="46" t="s">
        <v>10196</v>
      </c>
      <c r="D106" s="4"/>
      <c r="E106" s="4"/>
      <c r="F106" s="16"/>
      <c r="G106" s="80" t="e">
        <f>VLOOKUP(report_masivo[[#This Row],[INCAPACIDAD]],D2332:M2409,3,0)</f>
        <v>#N/A</v>
      </c>
      <c r="I106" s="47"/>
      <c r="K106" s="46" t="e">
        <f>VLOOKUP(report_masivo[[#This Row],[INCAPACIDAD]],D2332:M2409,4,0)</f>
        <v>#N/A</v>
      </c>
      <c r="L106" s="46" t="e">
        <f>VLOOKUP(report_masivo[[#This Row],[INCAPACIDAD]],D2332:M2409,5,0)</f>
        <v>#N/A</v>
      </c>
      <c r="M106" s="46" t="e">
        <f>VLOOKUP(report_masivo[[#This Row],[INCAPACIDAD]],D2332:M2409,6,0)</f>
        <v>#N/A</v>
      </c>
      <c r="N106" s="49" t="e">
        <f>VLOOKUP(report_masivo[[#This Row],[INCAPACIDAD]],D2332:M2409,7,0)</f>
        <v>#N/A</v>
      </c>
      <c r="O106" s="47" t="e">
        <f>VLOOKUP(report_masivo[[#This Row],[INCAPACIDAD]],D2332:M2409,8,0)</f>
        <v>#N/A</v>
      </c>
      <c r="R106">
        <v>952748344221</v>
      </c>
      <c r="S106" t="s">
        <v>10196</v>
      </c>
      <c r="T106">
        <v>1748491</v>
      </c>
      <c r="U106" s="1">
        <v>44676</v>
      </c>
      <c r="V106" s="3">
        <v>800116217</v>
      </c>
      <c r="W106">
        <v>1079180254</v>
      </c>
      <c r="X106">
        <v>7656514</v>
      </c>
      <c r="Y106" s="1" t="s">
        <v>13776</v>
      </c>
      <c r="Z106" s="1">
        <v>44616</v>
      </c>
      <c r="AA106" s="1">
        <v>44690</v>
      </c>
      <c r="AB106" t="s">
        <v>14010</v>
      </c>
      <c r="AD106">
        <v>7432614244077</v>
      </c>
      <c r="AE106" t="s">
        <v>10196</v>
      </c>
      <c r="AF106">
        <v>1427010</v>
      </c>
      <c r="AG106" s="1">
        <v>44159</v>
      </c>
      <c r="AH106">
        <v>860029995</v>
      </c>
      <c r="AI106">
        <v>74326142</v>
      </c>
      <c r="AJ106">
        <v>6224546</v>
      </c>
      <c r="AK106" t="s">
        <v>13776</v>
      </c>
      <c r="AL106" s="1">
        <v>44077</v>
      </c>
      <c r="AM106">
        <v>2</v>
      </c>
      <c r="AN106">
        <v>174262</v>
      </c>
      <c r="AO106">
        <v>860029995</v>
      </c>
      <c r="AP106" t="s">
        <v>13996</v>
      </c>
      <c r="AQ106" t="s">
        <v>14109</v>
      </c>
      <c r="AR106" t="s">
        <v>13923</v>
      </c>
      <c r="AS106" s="1">
        <v>44183</v>
      </c>
      <c r="AT106" t="s">
        <v>13922</v>
      </c>
      <c r="AW106">
        <v>5234930943586</v>
      </c>
      <c r="AX106">
        <v>52349309</v>
      </c>
      <c r="AY106">
        <v>5145452</v>
      </c>
      <c r="AZ106" s="1">
        <v>43586</v>
      </c>
      <c r="BA106" t="s">
        <v>13995</v>
      </c>
      <c r="BB106" t="s">
        <v>44</v>
      </c>
      <c r="BC106" t="s">
        <v>13996</v>
      </c>
      <c r="BD106" t="s">
        <v>13997</v>
      </c>
      <c r="BE106">
        <v>4000178071</v>
      </c>
      <c r="BF106">
        <v>926301</v>
      </c>
      <c r="BG106" s="1">
        <v>43777</v>
      </c>
      <c r="BK106">
        <f t="shared" si="1"/>
        <v>1</v>
      </c>
      <c r="BL106" s="54">
        <v>721898443767</v>
      </c>
      <c r="BM106" s="54"/>
      <c r="BN106" s="54">
        <v>1524635</v>
      </c>
      <c r="BO106" s="34">
        <v>44328</v>
      </c>
      <c r="BP106" s="56">
        <v>860029995</v>
      </c>
      <c r="BQ106" s="54">
        <v>7218984</v>
      </c>
      <c r="BR106" s="54">
        <v>5661992</v>
      </c>
      <c r="BS106" s="34" t="s">
        <v>13776</v>
      </c>
      <c r="BT106" s="34">
        <v>43767</v>
      </c>
      <c r="BU106" s="34">
        <v>44340</v>
      </c>
      <c r="BV106" s="54" t="s">
        <v>14017</v>
      </c>
    </row>
    <row r="107" spans="3:74" x14ac:dyDescent="0.3">
      <c r="C107" s="46" t="s">
        <v>10196</v>
      </c>
      <c r="D107" s="4"/>
      <c r="E107" s="4"/>
      <c r="F107" s="16"/>
      <c r="G107" s="80" t="e">
        <f>VLOOKUP(report_masivo[[#This Row],[INCAPACIDAD]],D2333:M2410,3,0)</f>
        <v>#N/A</v>
      </c>
      <c r="I107" s="47"/>
      <c r="K107" s="46" t="e">
        <f>VLOOKUP(report_masivo[[#This Row],[INCAPACIDAD]],D2333:M2410,4,0)</f>
        <v>#N/A</v>
      </c>
      <c r="L107" s="46" t="e">
        <f>VLOOKUP(report_masivo[[#This Row],[INCAPACIDAD]],D2333:M2410,5,0)</f>
        <v>#N/A</v>
      </c>
      <c r="M107" s="46" t="e">
        <f>VLOOKUP(report_masivo[[#This Row],[INCAPACIDAD]],D2333:M2410,6,0)</f>
        <v>#N/A</v>
      </c>
      <c r="N107" s="49" t="e">
        <f>VLOOKUP(report_masivo[[#This Row],[INCAPACIDAD]],D2333:M2410,7,0)</f>
        <v>#N/A</v>
      </c>
      <c r="O107" s="47" t="e">
        <f>VLOOKUP(report_masivo[[#This Row],[INCAPACIDAD]],D2333:M2410,8,0)</f>
        <v>#N/A</v>
      </c>
      <c r="R107">
        <v>7418512944223</v>
      </c>
      <c r="S107" t="s">
        <v>10196</v>
      </c>
      <c r="T107">
        <v>1748491</v>
      </c>
      <c r="U107" s="1">
        <v>44676</v>
      </c>
      <c r="V107" s="3">
        <v>800116217</v>
      </c>
      <c r="W107">
        <v>5978064</v>
      </c>
      <c r="X107">
        <v>7664277</v>
      </c>
      <c r="Y107" s="1" t="s">
        <v>13776</v>
      </c>
      <c r="Z107" s="1">
        <v>44618</v>
      </c>
      <c r="AA107" s="1">
        <v>44690</v>
      </c>
      <c r="AB107" t="s">
        <v>14010</v>
      </c>
      <c r="AD107">
        <v>722266544071</v>
      </c>
      <c r="AE107" t="s">
        <v>10196</v>
      </c>
      <c r="AF107">
        <v>1427010</v>
      </c>
      <c r="AG107" s="1">
        <v>44159</v>
      </c>
      <c r="AH107">
        <v>860029995</v>
      </c>
      <c r="AI107">
        <v>7222665</v>
      </c>
      <c r="AJ107">
        <v>6232788</v>
      </c>
      <c r="AK107" t="s">
        <v>13776</v>
      </c>
      <c r="AL107" s="1">
        <v>44071</v>
      </c>
      <c r="AM107">
        <v>4</v>
      </c>
      <c r="AN107">
        <v>412977</v>
      </c>
      <c r="AO107">
        <v>860029995</v>
      </c>
      <c r="AP107" t="s">
        <v>13996</v>
      </c>
      <c r="AQ107" t="s">
        <v>14109</v>
      </c>
      <c r="AR107" t="s">
        <v>13923</v>
      </c>
      <c r="AS107" s="1">
        <v>44183</v>
      </c>
      <c r="AT107" t="s">
        <v>13922</v>
      </c>
      <c r="AW107">
        <v>1028445743587</v>
      </c>
      <c r="AX107">
        <v>10284457</v>
      </c>
      <c r="AY107">
        <v>5128545</v>
      </c>
      <c r="AZ107" s="1">
        <v>43587</v>
      </c>
      <c r="BA107" t="s">
        <v>13998</v>
      </c>
      <c r="BB107" t="s">
        <v>13999</v>
      </c>
      <c r="BC107" t="s">
        <v>44</v>
      </c>
      <c r="BD107" t="s">
        <v>44</v>
      </c>
      <c r="BG107" s="1"/>
      <c r="BK107">
        <f t="shared" si="1"/>
        <v>1</v>
      </c>
      <c r="BL107" s="54">
        <v>7438089444320</v>
      </c>
      <c r="BM107" s="54"/>
      <c r="BN107" s="54">
        <v>1556342</v>
      </c>
      <c r="BO107" s="34">
        <v>44375</v>
      </c>
      <c r="BP107" s="56">
        <v>860029995</v>
      </c>
      <c r="BQ107" s="54">
        <v>74380894</v>
      </c>
      <c r="BR107" s="54">
        <v>6803434</v>
      </c>
      <c r="BS107" s="34" t="s">
        <v>13776</v>
      </c>
      <c r="BT107" s="34">
        <v>44320</v>
      </c>
      <c r="BU107" s="34">
        <v>44384</v>
      </c>
      <c r="BV107" s="54" t="s">
        <v>13931</v>
      </c>
    </row>
    <row r="108" spans="3:74" x14ac:dyDescent="0.3">
      <c r="C108" s="46" t="s">
        <v>10196</v>
      </c>
      <c r="D108" s="4"/>
      <c r="E108" s="4"/>
      <c r="F108" s="16"/>
      <c r="G108" s="80" t="e">
        <f>VLOOKUP(report_masivo[[#This Row],[INCAPACIDAD]],D2334:M2411,3,0)</f>
        <v>#N/A</v>
      </c>
      <c r="I108" s="47"/>
      <c r="K108" s="46" t="e">
        <f>VLOOKUP(report_masivo[[#This Row],[INCAPACIDAD]],D2334:M2411,4,0)</f>
        <v>#N/A</v>
      </c>
      <c r="L108" s="46" t="e">
        <f>VLOOKUP(report_masivo[[#This Row],[INCAPACIDAD]],D2334:M2411,5,0)</f>
        <v>#N/A</v>
      </c>
      <c r="M108" s="46" t="e">
        <f>VLOOKUP(report_masivo[[#This Row],[INCAPACIDAD]],D2334:M2411,6,0)</f>
        <v>#N/A</v>
      </c>
      <c r="N108" s="49" t="e">
        <f>VLOOKUP(report_masivo[[#This Row],[INCAPACIDAD]],D2334:M2411,7,0)</f>
        <v>#N/A</v>
      </c>
      <c r="O108" s="47" t="e">
        <f>VLOOKUP(report_masivo[[#This Row],[INCAPACIDAD]],D2334:M2411,8,0)</f>
        <v>#N/A</v>
      </c>
      <c r="R108">
        <v>721898443616</v>
      </c>
      <c r="S108" t="s">
        <v>10196</v>
      </c>
      <c r="T108">
        <v>1748491</v>
      </c>
      <c r="U108" s="1">
        <v>44676</v>
      </c>
      <c r="V108" s="3">
        <v>800116217</v>
      </c>
      <c r="W108">
        <v>1018419068</v>
      </c>
      <c r="X108">
        <v>7668751</v>
      </c>
      <c r="Y108" s="1" t="s">
        <v>13776</v>
      </c>
      <c r="Z108" s="1">
        <v>44620</v>
      </c>
      <c r="AA108" s="1">
        <v>44690</v>
      </c>
      <c r="AB108" t="s">
        <v>14010</v>
      </c>
      <c r="AD108">
        <v>722266544078</v>
      </c>
      <c r="AE108" t="s">
        <v>10196</v>
      </c>
      <c r="AF108">
        <v>1427010</v>
      </c>
      <c r="AG108" s="1">
        <v>44159</v>
      </c>
      <c r="AH108">
        <v>860029995</v>
      </c>
      <c r="AI108">
        <v>7222665</v>
      </c>
      <c r="AJ108">
        <v>6243769</v>
      </c>
      <c r="AK108" t="s">
        <v>13776</v>
      </c>
      <c r="AL108" s="1">
        <v>44078</v>
      </c>
      <c r="AM108">
        <v>4</v>
      </c>
      <c r="AN108">
        <v>410885</v>
      </c>
      <c r="AO108">
        <v>860029995</v>
      </c>
      <c r="AP108" t="s">
        <v>13996</v>
      </c>
      <c r="AQ108" t="s">
        <v>14109</v>
      </c>
      <c r="AR108" t="s">
        <v>13923</v>
      </c>
      <c r="AS108" s="1">
        <v>44183</v>
      </c>
      <c r="AT108" t="s">
        <v>13922</v>
      </c>
      <c r="AW108">
        <v>112485193143588</v>
      </c>
      <c r="AX108">
        <v>1124851931</v>
      </c>
      <c r="AY108">
        <v>5132104</v>
      </c>
      <c r="AZ108" s="1">
        <v>43588</v>
      </c>
      <c r="BA108" t="s">
        <v>13995</v>
      </c>
      <c r="BB108" t="s">
        <v>44</v>
      </c>
      <c r="BC108" t="s">
        <v>13996</v>
      </c>
      <c r="BD108" t="s">
        <v>13997</v>
      </c>
      <c r="BE108">
        <v>4000178071</v>
      </c>
      <c r="BF108">
        <v>193227</v>
      </c>
      <c r="BG108" s="1">
        <v>43777</v>
      </c>
      <c r="BK108">
        <f t="shared" si="1"/>
        <v>1</v>
      </c>
      <c r="BL108" s="54">
        <v>952728544323</v>
      </c>
      <c r="BM108" s="54"/>
      <c r="BN108" s="54">
        <v>1556342</v>
      </c>
      <c r="BO108" s="34">
        <v>44375</v>
      </c>
      <c r="BP108" s="56">
        <v>860029995</v>
      </c>
      <c r="BQ108" s="54">
        <v>9527285</v>
      </c>
      <c r="BR108" s="54">
        <v>6811642</v>
      </c>
      <c r="BS108" s="34" t="s">
        <v>13776</v>
      </c>
      <c r="BT108" s="34">
        <v>44323</v>
      </c>
      <c r="BU108" s="34">
        <v>44384</v>
      </c>
      <c r="BV108" s="54" t="s">
        <v>14017</v>
      </c>
    </row>
    <row r="109" spans="3:74" x14ac:dyDescent="0.3">
      <c r="C109" s="46" t="s">
        <v>10196</v>
      </c>
      <c r="D109" s="4"/>
      <c r="E109" s="4"/>
      <c r="F109" s="16"/>
      <c r="G109" s="80" t="e">
        <f>VLOOKUP(report_masivo[[#This Row],[INCAPACIDAD]],D2335:M2412,3,0)</f>
        <v>#N/A</v>
      </c>
      <c r="I109" s="47"/>
      <c r="K109" s="46" t="e">
        <f>VLOOKUP(report_masivo[[#This Row],[INCAPACIDAD]],D2335:M2412,4,0)</f>
        <v>#N/A</v>
      </c>
      <c r="L109" s="46" t="e">
        <f>VLOOKUP(report_masivo[[#This Row],[INCAPACIDAD]],D2335:M2412,5,0)</f>
        <v>#N/A</v>
      </c>
      <c r="M109" s="46" t="e">
        <f>VLOOKUP(report_masivo[[#This Row],[INCAPACIDAD]],D2335:M2412,6,0)</f>
        <v>#N/A</v>
      </c>
      <c r="N109" s="49" t="e">
        <f>VLOOKUP(report_masivo[[#This Row],[INCAPACIDAD]],D2335:M2412,7,0)</f>
        <v>#N/A</v>
      </c>
      <c r="O109" s="47" t="e">
        <f>VLOOKUP(report_masivo[[#This Row],[INCAPACIDAD]],D2335:M2412,8,0)</f>
        <v>#N/A</v>
      </c>
      <c r="R109">
        <v>721898443671</v>
      </c>
      <c r="S109" t="s">
        <v>10196</v>
      </c>
      <c r="T109">
        <v>1748491</v>
      </c>
      <c r="U109" s="1">
        <v>44676</v>
      </c>
      <c r="V109" s="3">
        <v>800116217</v>
      </c>
      <c r="W109">
        <v>91536309</v>
      </c>
      <c r="X109">
        <v>7683790</v>
      </c>
      <c r="Y109" s="1" t="s">
        <v>13776</v>
      </c>
      <c r="Z109" s="1">
        <v>44625</v>
      </c>
      <c r="AA109" s="1">
        <v>44690</v>
      </c>
      <c r="AB109" t="s">
        <v>14010</v>
      </c>
      <c r="AD109">
        <v>7437127144123</v>
      </c>
      <c r="AE109" t="s">
        <v>10196</v>
      </c>
      <c r="AF109">
        <v>1431413</v>
      </c>
      <c r="AG109" s="1">
        <v>44166</v>
      </c>
      <c r="AH109">
        <v>860029995</v>
      </c>
      <c r="AI109">
        <v>74371271</v>
      </c>
      <c r="AJ109">
        <v>6327867</v>
      </c>
      <c r="AK109" t="s">
        <v>13776</v>
      </c>
      <c r="AL109" s="1">
        <v>44123</v>
      </c>
      <c r="AM109">
        <v>8</v>
      </c>
      <c r="AN109">
        <v>640641</v>
      </c>
      <c r="AO109">
        <v>860029995</v>
      </c>
      <c r="AP109" t="s">
        <v>13996</v>
      </c>
      <c r="AQ109" t="s">
        <v>14109</v>
      </c>
      <c r="AR109" t="s">
        <v>13923</v>
      </c>
      <c r="AS109" s="1">
        <v>44208</v>
      </c>
      <c r="AT109" t="s">
        <v>13922</v>
      </c>
      <c r="AW109">
        <v>3618404043591</v>
      </c>
      <c r="AX109">
        <v>36184040</v>
      </c>
      <c r="AY109">
        <v>5138497</v>
      </c>
      <c r="AZ109" s="1">
        <v>43591</v>
      </c>
      <c r="BA109" t="s">
        <v>13998</v>
      </c>
      <c r="BB109" t="s">
        <v>13999</v>
      </c>
      <c r="BC109" t="s">
        <v>44</v>
      </c>
      <c r="BD109" t="s">
        <v>44</v>
      </c>
      <c r="BG109" s="1"/>
      <c r="BK109">
        <f t="shared" si="1"/>
        <v>1</v>
      </c>
      <c r="BL109" s="54">
        <v>7438089444327</v>
      </c>
      <c r="BM109" s="54"/>
      <c r="BN109" s="54">
        <v>1556342</v>
      </c>
      <c r="BO109" s="34">
        <v>44375</v>
      </c>
      <c r="BP109" s="56">
        <v>860029995</v>
      </c>
      <c r="BQ109" s="54">
        <v>74380894</v>
      </c>
      <c r="BR109" s="54">
        <v>6820181</v>
      </c>
      <c r="BS109" s="34" t="s">
        <v>13776</v>
      </c>
      <c r="BT109" s="34">
        <v>44327</v>
      </c>
      <c r="BU109" s="34">
        <v>44384</v>
      </c>
      <c r="BV109" s="54" t="s">
        <v>13931</v>
      </c>
    </row>
    <row r="110" spans="3:74" x14ac:dyDescent="0.3">
      <c r="C110" s="46" t="s">
        <v>10196</v>
      </c>
      <c r="D110" s="4"/>
      <c r="E110" s="4"/>
      <c r="F110" s="16"/>
      <c r="G110" s="80" t="e">
        <f>VLOOKUP(report_masivo[[#This Row],[INCAPACIDAD]],D2336:M2413,3,0)</f>
        <v>#N/A</v>
      </c>
      <c r="I110" s="47"/>
      <c r="K110" s="46" t="e">
        <f>VLOOKUP(report_masivo[[#This Row],[INCAPACIDAD]],D2336:M2413,4,0)</f>
        <v>#N/A</v>
      </c>
      <c r="L110" s="46" t="e">
        <f>VLOOKUP(report_masivo[[#This Row],[INCAPACIDAD]],D2336:M2413,5,0)</f>
        <v>#N/A</v>
      </c>
      <c r="M110" s="46" t="e">
        <f>VLOOKUP(report_masivo[[#This Row],[INCAPACIDAD]],D2336:M2413,6,0)</f>
        <v>#N/A</v>
      </c>
      <c r="N110" s="49" t="e">
        <f>VLOOKUP(report_masivo[[#This Row],[INCAPACIDAD]],D2336:M2413,7,0)</f>
        <v>#N/A</v>
      </c>
      <c r="O110" s="47" t="e">
        <f>VLOOKUP(report_masivo[[#This Row],[INCAPACIDAD]],D2336:M2413,8,0)</f>
        <v>#N/A</v>
      </c>
      <c r="R110">
        <v>721898443767</v>
      </c>
      <c r="S110" t="s">
        <v>10196</v>
      </c>
      <c r="T110">
        <v>1748491</v>
      </c>
      <c r="U110" s="1">
        <v>44676</v>
      </c>
      <c r="V110" s="3">
        <v>800116217</v>
      </c>
      <c r="W110">
        <v>5978064</v>
      </c>
      <c r="X110">
        <v>7694677</v>
      </c>
      <c r="Y110" s="1" t="s">
        <v>13776</v>
      </c>
      <c r="Z110" s="1">
        <v>44623</v>
      </c>
      <c r="AA110" s="1">
        <v>44690</v>
      </c>
      <c r="AB110" t="s">
        <v>14010</v>
      </c>
      <c r="AD110">
        <v>722266544124</v>
      </c>
      <c r="AE110" t="s">
        <v>10196</v>
      </c>
      <c r="AF110">
        <v>1431413</v>
      </c>
      <c r="AG110" s="1">
        <v>44166</v>
      </c>
      <c r="AH110">
        <v>860029995</v>
      </c>
      <c r="AI110">
        <v>7222665</v>
      </c>
      <c r="AJ110">
        <v>6328892</v>
      </c>
      <c r="AK110" t="s">
        <v>13776</v>
      </c>
      <c r="AL110" s="1">
        <v>44124</v>
      </c>
      <c r="AM110">
        <v>5</v>
      </c>
      <c r="AN110">
        <v>528089</v>
      </c>
      <c r="AO110">
        <v>860029995</v>
      </c>
      <c r="AP110" t="s">
        <v>13996</v>
      </c>
      <c r="AQ110" t="s">
        <v>14109</v>
      </c>
      <c r="AR110" t="s">
        <v>13923</v>
      </c>
      <c r="AS110" s="1">
        <v>44208</v>
      </c>
      <c r="AT110" t="s">
        <v>13922</v>
      </c>
      <c r="AW110">
        <v>9315349943591</v>
      </c>
      <c r="AX110">
        <v>93153499</v>
      </c>
      <c r="AY110">
        <v>5323903</v>
      </c>
      <c r="AZ110" s="1">
        <v>43591</v>
      </c>
      <c r="BA110" t="s">
        <v>13995</v>
      </c>
      <c r="BB110" t="s">
        <v>44</v>
      </c>
      <c r="BC110" t="s">
        <v>13996</v>
      </c>
      <c r="BD110" t="s">
        <v>13997</v>
      </c>
      <c r="BE110">
        <v>4000178071</v>
      </c>
      <c r="BF110">
        <v>1178445</v>
      </c>
      <c r="BG110" s="1">
        <v>43805</v>
      </c>
      <c r="BK110">
        <f t="shared" si="1"/>
        <v>1</v>
      </c>
      <c r="BL110" s="54">
        <v>420751044340</v>
      </c>
      <c r="BM110" s="54"/>
      <c r="BN110" s="54">
        <v>1556342</v>
      </c>
      <c r="BO110" s="34">
        <v>44375</v>
      </c>
      <c r="BP110" s="56">
        <v>860029995</v>
      </c>
      <c r="BQ110" s="54">
        <v>4207510</v>
      </c>
      <c r="BR110" s="54">
        <v>6853540</v>
      </c>
      <c r="BS110" s="34" t="s">
        <v>13776</v>
      </c>
      <c r="BT110" s="34">
        <v>44340</v>
      </c>
      <c r="BU110" s="34">
        <v>44384</v>
      </c>
      <c r="BV110" s="54" t="s">
        <v>13777</v>
      </c>
    </row>
    <row r="111" spans="3:74" x14ac:dyDescent="0.3">
      <c r="C111" s="46" t="s">
        <v>10196</v>
      </c>
      <c r="D111" s="4"/>
      <c r="E111" s="4"/>
      <c r="F111" s="16"/>
      <c r="G111" s="80" t="e">
        <f>VLOOKUP(report_masivo[[#This Row],[INCAPACIDAD]],D2337:M2414,3,0)</f>
        <v>#N/A</v>
      </c>
      <c r="I111" s="47"/>
      <c r="K111" s="46" t="e">
        <f>VLOOKUP(report_masivo[[#This Row],[INCAPACIDAD]],D2337:M2414,4,0)</f>
        <v>#N/A</v>
      </c>
      <c r="L111" s="46" t="e">
        <f>VLOOKUP(report_masivo[[#This Row],[INCAPACIDAD]],D2337:M2414,5,0)</f>
        <v>#N/A</v>
      </c>
      <c r="M111" s="46" t="e">
        <f>VLOOKUP(report_masivo[[#This Row],[INCAPACIDAD]],D2337:M2414,6,0)</f>
        <v>#N/A</v>
      </c>
      <c r="N111" s="49" t="e">
        <f>VLOOKUP(report_masivo[[#This Row],[INCAPACIDAD]],D2337:M2414,7,0)</f>
        <v>#N/A</v>
      </c>
      <c r="O111" s="47" t="e">
        <f>VLOOKUP(report_masivo[[#This Row],[INCAPACIDAD]],D2337:M2414,8,0)</f>
        <v>#N/A</v>
      </c>
      <c r="R111">
        <v>7438089444320</v>
      </c>
      <c r="S111" t="s">
        <v>10196</v>
      </c>
      <c r="T111">
        <v>1748491</v>
      </c>
      <c r="U111" s="1">
        <v>44676</v>
      </c>
      <c r="V111" s="3">
        <v>800116217</v>
      </c>
      <c r="W111">
        <v>1104068631</v>
      </c>
      <c r="X111">
        <v>7787455</v>
      </c>
      <c r="Y111" s="1" t="s">
        <v>13776</v>
      </c>
      <c r="Z111" s="1">
        <v>44598</v>
      </c>
      <c r="AA111" s="1">
        <v>44690</v>
      </c>
      <c r="AB111" t="s">
        <v>13777</v>
      </c>
      <c r="AD111">
        <v>105238908944128</v>
      </c>
      <c r="AE111" t="s">
        <v>10196</v>
      </c>
      <c r="AF111">
        <v>1431413</v>
      </c>
      <c r="AG111" s="1">
        <v>44166</v>
      </c>
      <c r="AH111">
        <v>860029995</v>
      </c>
      <c r="AI111">
        <v>1052389089</v>
      </c>
      <c r="AJ111">
        <v>6341134</v>
      </c>
      <c r="AK111" t="s">
        <v>13776</v>
      </c>
      <c r="AL111" s="1">
        <v>44128</v>
      </c>
      <c r="AM111">
        <v>1</v>
      </c>
      <c r="AN111">
        <v>68889</v>
      </c>
      <c r="AO111">
        <v>860029995</v>
      </c>
      <c r="AP111" t="s">
        <v>13996</v>
      </c>
      <c r="AQ111" t="s">
        <v>14109</v>
      </c>
      <c r="AR111" t="s">
        <v>13923</v>
      </c>
      <c r="AS111" s="1">
        <v>44208</v>
      </c>
      <c r="AT111" t="s">
        <v>13922</v>
      </c>
      <c r="AW111">
        <v>111507695343591</v>
      </c>
      <c r="AX111">
        <v>1115076953</v>
      </c>
      <c r="AY111">
        <v>5209402</v>
      </c>
      <c r="AZ111" s="1">
        <v>43591</v>
      </c>
      <c r="BA111" t="s">
        <v>13995</v>
      </c>
      <c r="BB111" t="s">
        <v>44</v>
      </c>
      <c r="BC111" t="s">
        <v>13996</v>
      </c>
      <c r="BD111" t="s">
        <v>13997</v>
      </c>
      <c r="BE111">
        <v>4000178071</v>
      </c>
      <c r="BF111">
        <v>27604</v>
      </c>
      <c r="BG111" s="1">
        <v>43777</v>
      </c>
      <c r="BK111">
        <f t="shared" si="1"/>
        <v>1</v>
      </c>
      <c r="BL111" s="54">
        <v>105240913444342</v>
      </c>
      <c r="BM111" s="54"/>
      <c r="BN111" s="54">
        <v>1579283</v>
      </c>
      <c r="BO111" s="34">
        <v>44406</v>
      </c>
      <c r="BP111" s="56">
        <v>860029995</v>
      </c>
      <c r="BQ111" s="54">
        <v>1052409134</v>
      </c>
      <c r="BR111" s="54">
        <v>6864336</v>
      </c>
      <c r="BS111" s="34" t="s">
        <v>13776</v>
      </c>
      <c r="BT111" s="34">
        <v>44342</v>
      </c>
      <c r="BU111" s="34">
        <v>44419</v>
      </c>
      <c r="BV111" s="54" t="s">
        <v>14010</v>
      </c>
    </row>
    <row r="112" spans="3:74" x14ac:dyDescent="0.3">
      <c r="C112" s="46" t="s">
        <v>10196</v>
      </c>
      <c r="D112" s="4"/>
      <c r="E112" s="4"/>
      <c r="F112" s="16"/>
      <c r="G112" s="80" t="e">
        <f>VLOOKUP(report_masivo[[#This Row],[INCAPACIDAD]],D2338:M2415,3,0)</f>
        <v>#N/A</v>
      </c>
      <c r="I112" s="47"/>
      <c r="K112" s="46" t="e">
        <f>VLOOKUP(report_masivo[[#This Row],[INCAPACIDAD]],D2338:M2415,4,0)</f>
        <v>#N/A</v>
      </c>
      <c r="L112" s="46" t="e">
        <f>VLOOKUP(report_masivo[[#This Row],[INCAPACIDAD]],D2338:M2415,5,0)</f>
        <v>#N/A</v>
      </c>
      <c r="M112" s="46" t="e">
        <f>VLOOKUP(report_masivo[[#This Row],[INCAPACIDAD]],D2338:M2415,6,0)</f>
        <v>#N/A</v>
      </c>
      <c r="N112" s="49" t="e">
        <f>VLOOKUP(report_masivo[[#This Row],[INCAPACIDAD]],D2338:M2415,7,0)</f>
        <v>#N/A</v>
      </c>
      <c r="O112" s="47" t="e">
        <f>VLOOKUP(report_masivo[[#This Row],[INCAPACIDAD]],D2338:M2415,8,0)</f>
        <v>#N/A</v>
      </c>
      <c r="R112">
        <v>952728544323</v>
      </c>
      <c r="S112" t="s">
        <v>10196</v>
      </c>
      <c r="T112">
        <v>1768469</v>
      </c>
      <c r="U112" s="1">
        <v>44704</v>
      </c>
      <c r="V112" s="3">
        <v>800116217</v>
      </c>
      <c r="W112">
        <v>1019130209</v>
      </c>
      <c r="X112">
        <v>7806178</v>
      </c>
      <c r="Y112" s="1" t="s">
        <v>13776</v>
      </c>
      <c r="Z112" s="1">
        <v>44672</v>
      </c>
      <c r="AA112" s="1">
        <v>44719</v>
      </c>
      <c r="AB112" t="s">
        <v>13777</v>
      </c>
      <c r="AD112">
        <v>420778544130</v>
      </c>
      <c r="AE112" t="s">
        <v>10196</v>
      </c>
      <c r="AF112">
        <v>1431413</v>
      </c>
      <c r="AG112" s="1">
        <v>44166</v>
      </c>
      <c r="AH112">
        <v>860029995</v>
      </c>
      <c r="AI112">
        <v>4207785</v>
      </c>
      <c r="AJ112">
        <v>6344411</v>
      </c>
      <c r="AK112" t="s">
        <v>13776</v>
      </c>
      <c r="AL112" s="1">
        <v>44130</v>
      </c>
      <c r="AM112">
        <v>5</v>
      </c>
      <c r="AN112">
        <v>469764</v>
      </c>
      <c r="AO112">
        <v>860029995</v>
      </c>
      <c r="AP112" t="s">
        <v>13996</v>
      </c>
      <c r="AQ112" t="s">
        <v>14109</v>
      </c>
      <c r="AR112" t="s">
        <v>13923</v>
      </c>
      <c r="AS112" s="1">
        <v>44208</v>
      </c>
      <c r="AT112" t="s">
        <v>13922</v>
      </c>
      <c r="AW112">
        <v>111053781743594</v>
      </c>
      <c r="AX112">
        <v>1110537817</v>
      </c>
      <c r="AY112">
        <v>5258100</v>
      </c>
      <c r="AZ112" s="1">
        <v>43594</v>
      </c>
      <c r="BA112" t="s">
        <v>13995</v>
      </c>
      <c r="BB112" t="s">
        <v>44</v>
      </c>
      <c r="BC112" t="s">
        <v>13996</v>
      </c>
      <c r="BD112" t="s">
        <v>13997</v>
      </c>
      <c r="BE112">
        <v>4000178071</v>
      </c>
      <c r="BF112">
        <v>27604</v>
      </c>
      <c r="BG112" s="1">
        <v>43805</v>
      </c>
      <c r="BK112">
        <f t="shared" si="1"/>
        <v>1</v>
      </c>
      <c r="BL112" s="54">
        <v>105655282844350</v>
      </c>
      <c r="BM112" s="54"/>
      <c r="BN112" s="54">
        <v>1579283</v>
      </c>
      <c r="BO112" s="34">
        <v>44406</v>
      </c>
      <c r="BP112" s="56">
        <v>860029995</v>
      </c>
      <c r="BQ112" s="54">
        <v>1056552828</v>
      </c>
      <c r="BR112" s="54">
        <v>6889096</v>
      </c>
      <c r="BS112" s="34" t="s">
        <v>13776</v>
      </c>
      <c r="BT112" s="34">
        <v>44350</v>
      </c>
      <c r="BU112" s="34">
        <v>44419</v>
      </c>
      <c r="BV112" s="54" t="s">
        <v>13777</v>
      </c>
    </row>
    <row r="113" spans="3:74" x14ac:dyDescent="0.3">
      <c r="C113" s="46" t="s">
        <v>10196</v>
      </c>
      <c r="D113" s="4"/>
      <c r="E113" s="4"/>
      <c r="F113" s="16"/>
      <c r="G113" s="80" t="e">
        <f>VLOOKUP(report_masivo[[#This Row],[INCAPACIDAD]],D2339:M2416,3,0)</f>
        <v>#N/A</v>
      </c>
      <c r="I113" s="47"/>
      <c r="K113" s="46" t="e">
        <f>VLOOKUP(report_masivo[[#This Row],[INCAPACIDAD]],D2339:M2416,4,0)</f>
        <v>#N/A</v>
      </c>
      <c r="L113" s="46" t="e">
        <f>VLOOKUP(report_masivo[[#This Row],[INCAPACIDAD]],D2339:M2416,5,0)</f>
        <v>#N/A</v>
      </c>
      <c r="M113" s="46" t="e">
        <f>VLOOKUP(report_masivo[[#This Row],[INCAPACIDAD]],D2339:M2416,6,0)</f>
        <v>#N/A</v>
      </c>
      <c r="N113" s="49" t="e">
        <f>VLOOKUP(report_masivo[[#This Row],[INCAPACIDAD]],D2339:M2416,7,0)</f>
        <v>#N/A</v>
      </c>
      <c r="O113" s="47" t="e">
        <f>VLOOKUP(report_masivo[[#This Row],[INCAPACIDAD]],D2339:M2416,8,0)</f>
        <v>#N/A</v>
      </c>
      <c r="R113">
        <v>7438089444327</v>
      </c>
      <c r="S113" t="s">
        <v>10196</v>
      </c>
      <c r="T113">
        <v>1768469</v>
      </c>
      <c r="U113" s="1">
        <v>44704</v>
      </c>
      <c r="V113" s="3">
        <v>800116217</v>
      </c>
      <c r="W113">
        <v>87061315</v>
      </c>
      <c r="X113">
        <v>7904896</v>
      </c>
      <c r="Y113" s="1" t="s">
        <v>13776</v>
      </c>
      <c r="Z113" s="1">
        <v>44429</v>
      </c>
      <c r="AA113" s="1">
        <v>44719</v>
      </c>
      <c r="AB113" t="s">
        <v>14010</v>
      </c>
      <c r="AD113">
        <v>722266544131</v>
      </c>
      <c r="AE113" t="s">
        <v>10196</v>
      </c>
      <c r="AF113">
        <v>1431413</v>
      </c>
      <c r="AG113" s="1">
        <v>44166</v>
      </c>
      <c r="AH113">
        <v>860029995</v>
      </c>
      <c r="AI113">
        <v>7222665</v>
      </c>
      <c r="AJ113">
        <v>6348072</v>
      </c>
      <c r="AK113" t="s">
        <v>13776</v>
      </c>
      <c r="AL113" s="1">
        <v>44131</v>
      </c>
      <c r="AM113">
        <v>4</v>
      </c>
      <c r="AN113">
        <v>422471</v>
      </c>
      <c r="AO113">
        <v>860029995</v>
      </c>
      <c r="AP113" t="s">
        <v>13996</v>
      </c>
      <c r="AQ113" t="s">
        <v>14109</v>
      </c>
      <c r="AR113" t="s">
        <v>13923</v>
      </c>
      <c r="AS113" s="1">
        <v>44208</v>
      </c>
      <c r="AT113" t="s">
        <v>13922</v>
      </c>
      <c r="AW113">
        <v>4152106443595</v>
      </c>
      <c r="AX113">
        <v>41521064</v>
      </c>
      <c r="AY113">
        <v>5205718</v>
      </c>
      <c r="AZ113" s="1">
        <v>43595</v>
      </c>
      <c r="BA113" t="s">
        <v>13995</v>
      </c>
      <c r="BB113" t="s">
        <v>44</v>
      </c>
      <c r="BC113" t="s">
        <v>13996</v>
      </c>
      <c r="BD113" t="s">
        <v>13997</v>
      </c>
      <c r="BE113">
        <v>4000178071</v>
      </c>
      <c r="BF113">
        <v>82812</v>
      </c>
      <c r="BG113" s="1">
        <v>43777</v>
      </c>
      <c r="BK113">
        <f t="shared" si="1"/>
        <v>1</v>
      </c>
      <c r="BL113" s="54">
        <v>105240913444303</v>
      </c>
      <c r="BM113" s="54"/>
      <c r="BN113" s="54">
        <v>1579283</v>
      </c>
      <c r="BO113" s="34">
        <v>44406</v>
      </c>
      <c r="BP113" s="56">
        <v>860029995</v>
      </c>
      <c r="BQ113" s="54">
        <v>1052409134</v>
      </c>
      <c r="BR113" s="54">
        <v>7051733</v>
      </c>
      <c r="BS113" s="34" t="s">
        <v>13776</v>
      </c>
      <c r="BT113" s="34">
        <v>44303</v>
      </c>
      <c r="BU113" s="34">
        <v>44419</v>
      </c>
      <c r="BV113" s="54" t="s">
        <v>14010</v>
      </c>
    </row>
    <row r="114" spans="3:74" x14ac:dyDescent="0.3">
      <c r="C114" s="46" t="s">
        <v>10196</v>
      </c>
      <c r="D114" s="4"/>
      <c r="E114" s="4"/>
      <c r="F114" s="16"/>
      <c r="G114" s="80" t="e">
        <f>VLOOKUP(report_masivo[[#This Row],[INCAPACIDAD]],D2340:M2417,3,0)</f>
        <v>#N/A</v>
      </c>
      <c r="I114" s="47"/>
      <c r="K114" s="46" t="e">
        <f>VLOOKUP(report_masivo[[#This Row],[INCAPACIDAD]],D2340:M2417,4,0)</f>
        <v>#N/A</v>
      </c>
      <c r="L114" s="46" t="e">
        <f>VLOOKUP(report_masivo[[#This Row],[INCAPACIDAD]],D2340:M2417,5,0)</f>
        <v>#N/A</v>
      </c>
      <c r="M114" s="46" t="e">
        <f>VLOOKUP(report_masivo[[#This Row],[INCAPACIDAD]],D2340:M2417,6,0)</f>
        <v>#N/A</v>
      </c>
      <c r="N114" s="49" t="e">
        <f>VLOOKUP(report_masivo[[#This Row],[INCAPACIDAD]],D2340:M2417,7,0)</f>
        <v>#N/A</v>
      </c>
      <c r="O114" s="47" t="e">
        <f>VLOOKUP(report_masivo[[#This Row],[INCAPACIDAD]],D2340:M2417,8,0)</f>
        <v>#N/A</v>
      </c>
      <c r="R114">
        <v>420751044340</v>
      </c>
      <c r="S114" t="s">
        <v>10196</v>
      </c>
      <c r="T114">
        <v>1773849</v>
      </c>
      <c r="U114" s="1">
        <v>44712</v>
      </c>
      <c r="V114" s="3">
        <v>800116217</v>
      </c>
      <c r="W114">
        <v>27362197</v>
      </c>
      <c r="X114">
        <v>7859302</v>
      </c>
      <c r="Y114" s="1" t="s">
        <v>13776</v>
      </c>
      <c r="Z114" s="1">
        <v>44675</v>
      </c>
      <c r="AA114" s="1">
        <v>44725</v>
      </c>
      <c r="AB114" t="s">
        <v>14130</v>
      </c>
      <c r="AD114">
        <v>7437127144133</v>
      </c>
      <c r="AE114" t="s">
        <v>10196</v>
      </c>
      <c r="AF114">
        <v>1431413</v>
      </c>
      <c r="AG114" s="1">
        <v>44166</v>
      </c>
      <c r="AH114">
        <v>860029995</v>
      </c>
      <c r="AI114">
        <v>74371271</v>
      </c>
      <c r="AJ114">
        <v>6352321</v>
      </c>
      <c r="AK114" t="s">
        <v>13776</v>
      </c>
      <c r="AL114" s="1">
        <v>44133</v>
      </c>
      <c r="AM114">
        <v>3</v>
      </c>
      <c r="AN114">
        <v>240240</v>
      </c>
      <c r="AO114">
        <v>860029995</v>
      </c>
      <c r="AP114" t="s">
        <v>13996</v>
      </c>
      <c r="AQ114" t="s">
        <v>14109</v>
      </c>
      <c r="AR114" t="s">
        <v>13923</v>
      </c>
      <c r="AS114" s="1">
        <v>44208</v>
      </c>
      <c r="AT114" t="s">
        <v>13922</v>
      </c>
      <c r="AW114">
        <v>107531403743595</v>
      </c>
      <c r="AX114">
        <v>1075314037</v>
      </c>
      <c r="AY114">
        <v>5150768</v>
      </c>
      <c r="AZ114" s="1">
        <v>43595</v>
      </c>
      <c r="BA114" t="s">
        <v>13998</v>
      </c>
      <c r="BB114" t="s">
        <v>13999</v>
      </c>
      <c r="BC114" t="s">
        <v>44</v>
      </c>
      <c r="BD114" t="s">
        <v>44</v>
      </c>
      <c r="BG114" s="1"/>
      <c r="BK114">
        <f t="shared" si="1"/>
        <v>1</v>
      </c>
      <c r="BL114" s="54">
        <v>952254744388</v>
      </c>
      <c r="BM114" s="54"/>
      <c r="BN114" s="54">
        <v>1601799</v>
      </c>
      <c r="BO114" s="34">
        <v>44438</v>
      </c>
      <c r="BP114" s="56">
        <v>860029995</v>
      </c>
      <c r="BQ114" s="54">
        <v>9522547</v>
      </c>
      <c r="BR114" s="54">
        <v>7030963</v>
      </c>
      <c r="BS114" s="34" t="s">
        <v>13776</v>
      </c>
      <c r="BT114" s="34">
        <v>44388</v>
      </c>
      <c r="BU114" s="34">
        <v>44452</v>
      </c>
      <c r="BV114" s="54" t="s">
        <v>14113</v>
      </c>
    </row>
    <row r="115" spans="3:74" x14ac:dyDescent="0.3">
      <c r="C115" s="46" t="s">
        <v>10196</v>
      </c>
      <c r="D115" s="4"/>
      <c r="E115" s="4"/>
      <c r="F115" s="16"/>
      <c r="G115" s="80" t="e">
        <f>VLOOKUP(report_masivo[[#This Row],[INCAPACIDAD]],D2341:M2418,3,0)</f>
        <v>#N/A</v>
      </c>
      <c r="I115" s="47"/>
      <c r="K115" s="46" t="e">
        <f>VLOOKUP(report_masivo[[#This Row],[INCAPACIDAD]],D2341:M2418,4,0)</f>
        <v>#N/A</v>
      </c>
      <c r="L115" s="46" t="e">
        <f>VLOOKUP(report_masivo[[#This Row],[INCAPACIDAD]],D2341:M2418,5,0)</f>
        <v>#N/A</v>
      </c>
      <c r="M115" s="46" t="e">
        <f>VLOOKUP(report_masivo[[#This Row],[INCAPACIDAD]],D2341:M2418,6,0)</f>
        <v>#N/A</v>
      </c>
      <c r="N115" s="49" t="e">
        <f>VLOOKUP(report_masivo[[#This Row],[INCAPACIDAD]],D2341:M2418,7,0)</f>
        <v>#N/A</v>
      </c>
      <c r="O115" s="47" t="e">
        <f>VLOOKUP(report_masivo[[#This Row],[INCAPACIDAD]],D2341:M2418,8,0)</f>
        <v>#N/A</v>
      </c>
      <c r="R115">
        <v>105240913444342</v>
      </c>
      <c r="S115" t="s">
        <v>10196</v>
      </c>
      <c r="T115">
        <v>1773849</v>
      </c>
      <c r="U115" s="1">
        <v>44712</v>
      </c>
      <c r="V115" s="3">
        <v>800116217</v>
      </c>
      <c r="W115">
        <v>1038099163</v>
      </c>
      <c r="X115">
        <v>7912396</v>
      </c>
      <c r="Y115" s="1" t="s">
        <v>13776</v>
      </c>
      <c r="Z115" s="1">
        <v>44612</v>
      </c>
      <c r="AA115" s="1">
        <v>44725</v>
      </c>
      <c r="AB115" t="s">
        <v>14010</v>
      </c>
      <c r="AD115">
        <v>722266544135</v>
      </c>
      <c r="AE115" t="s">
        <v>10196</v>
      </c>
      <c r="AF115">
        <v>1431413</v>
      </c>
      <c r="AG115" s="1">
        <v>44166</v>
      </c>
      <c r="AH115">
        <v>860029995</v>
      </c>
      <c r="AI115">
        <v>7222665</v>
      </c>
      <c r="AJ115">
        <v>6357714</v>
      </c>
      <c r="AK115" t="s">
        <v>13776</v>
      </c>
      <c r="AL115" s="1">
        <v>44135</v>
      </c>
      <c r="AM115">
        <v>4</v>
      </c>
      <c r="AN115">
        <v>422471</v>
      </c>
      <c r="AO115">
        <v>860029995</v>
      </c>
      <c r="AP115" t="s">
        <v>13996</v>
      </c>
      <c r="AQ115" t="s">
        <v>14109</v>
      </c>
      <c r="AR115" t="s">
        <v>13923</v>
      </c>
      <c r="AS115" s="1">
        <v>44208</v>
      </c>
      <c r="AT115" t="s">
        <v>13922</v>
      </c>
      <c r="AW115">
        <v>112485193143595</v>
      </c>
      <c r="AX115">
        <v>1124851931</v>
      </c>
      <c r="AY115">
        <v>5150197</v>
      </c>
      <c r="AZ115" s="1">
        <v>43595</v>
      </c>
      <c r="BA115" t="s">
        <v>14000</v>
      </c>
      <c r="BB115" t="s">
        <v>14003</v>
      </c>
      <c r="BC115" t="s">
        <v>44</v>
      </c>
      <c r="BD115" t="s">
        <v>44</v>
      </c>
      <c r="BG115" s="1"/>
      <c r="BK115">
        <f t="shared" si="1"/>
        <v>1</v>
      </c>
      <c r="BL115" s="54">
        <v>952254744434</v>
      </c>
      <c r="BM115" s="54"/>
      <c r="BN115" s="54">
        <v>1621503</v>
      </c>
      <c r="BO115" s="34">
        <v>44466</v>
      </c>
      <c r="BP115" s="56">
        <v>860029995</v>
      </c>
      <c r="BQ115" s="54">
        <v>9522547</v>
      </c>
      <c r="BR115" s="54">
        <v>7219996</v>
      </c>
      <c r="BS115" s="34" t="s">
        <v>13776</v>
      </c>
      <c r="BT115" s="34">
        <v>44434</v>
      </c>
      <c r="BU115" s="34">
        <v>44476</v>
      </c>
      <c r="BV115" s="54" t="s">
        <v>14113</v>
      </c>
    </row>
    <row r="116" spans="3:74" x14ac:dyDescent="0.3">
      <c r="C116" s="46" t="s">
        <v>10196</v>
      </c>
      <c r="D116" s="4"/>
      <c r="E116" s="4"/>
      <c r="F116" s="16"/>
      <c r="G116" s="80" t="e">
        <f>VLOOKUP(report_masivo[[#This Row],[INCAPACIDAD]],D2342:M2419,3,0)</f>
        <v>#N/A</v>
      </c>
      <c r="I116" s="47"/>
      <c r="K116" s="46" t="e">
        <f>VLOOKUP(report_masivo[[#This Row],[INCAPACIDAD]],D2342:M2419,4,0)</f>
        <v>#N/A</v>
      </c>
      <c r="L116" s="46" t="e">
        <f>VLOOKUP(report_masivo[[#This Row],[INCAPACIDAD]],D2342:M2419,5,0)</f>
        <v>#N/A</v>
      </c>
      <c r="M116" s="46" t="e">
        <f>VLOOKUP(report_masivo[[#This Row],[INCAPACIDAD]],D2342:M2419,6,0)</f>
        <v>#N/A</v>
      </c>
      <c r="N116" s="49" t="e">
        <f>VLOOKUP(report_masivo[[#This Row],[INCAPACIDAD]],D2342:M2419,7,0)</f>
        <v>#N/A</v>
      </c>
      <c r="O116" s="47" t="e">
        <f>VLOOKUP(report_masivo[[#This Row],[INCAPACIDAD]],D2342:M2419,8,0)</f>
        <v>#N/A</v>
      </c>
      <c r="R116">
        <v>105655282844350</v>
      </c>
      <c r="S116" t="s">
        <v>10196</v>
      </c>
      <c r="T116">
        <v>1779347</v>
      </c>
      <c r="U116" s="1">
        <v>44719</v>
      </c>
      <c r="V116" s="3">
        <v>800116217</v>
      </c>
      <c r="W116">
        <v>29540715</v>
      </c>
      <c r="X116">
        <v>7904929</v>
      </c>
      <c r="Y116" s="1" t="s">
        <v>13929</v>
      </c>
      <c r="Z116" s="1">
        <v>44688</v>
      </c>
      <c r="AA116" s="1">
        <v>44734</v>
      </c>
      <c r="AB116" t="s">
        <v>13931</v>
      </c>
      <c r="AD116">
        <v>424709744130</v>
      </c>
      <c r="AE116" t="s">
        <v>10196</v>
      </c>
      <c r="AF116">
        <v>1431413</v>
      </c>
      <c r="AG116" s="1">
        <v>44166</v>
      </c>
      <c r="AH116">
        <v>860029995</v>
      </c>
      <c r="AI116">
        <v>4247097</v>
      </c>
      <c r="AJ116">
        <v>6364465</v>
      </c>
      <c r="AK116" t="s">
        <v>13776</v>
      </c>
      <c r="AL116" s="1">
        <v>44130</v>
      </c>
      <c r="AM116">
        <v>1</v>
      </c>
      <c r="AN116">
        <v>76127</v>
      </c>
      <c r="AO116">
        <v>860029995</v>
      </c>
      <c r="AP116" t="s">
        <v>13996</v>
      </c>
      <c r="AQ116" t="s">
        <v>14109</v>
      </c>
      <c r="AR116" t="s">
        <v>13923</v>
      </c>
      <c r="AS116" s="1">
        <v>44208</v>
      </c>
      <c r="AT116" t="s">
        <v>13922</v>
      </c>
      <c r="AW116">
        <v>114087525543599</v>
      </c>
      <c r="AX116">
        <v>1140875255</v>
      </c>
      <c r="AY116">
        <v>5159142</v>
      </c>
      <c r="AZ116" s="1">
        <v>43599</v>
      </c>
      <c r="BA116" t="s">
        <v>13995</v>
      </c>
      <c r="BB116" t="s">
        <v>44</v>
      </c>
      <c r="BC116" t="s">
        <v>13996</v>
      </c>
      <c r="BD116" t="s">
        <v>13997</v>
      </c>
      <c r="BE116">
        <v>4000178071</v>
      </c>
      <c r="BF116">
        <v>27604</v>
      </c>
      <c r="BG116" s="1">
        <v>43935</v>
      </c>
      <c r="BK116">
        <f t="shared" si="1"/>
        <v>1</v>
      </c>
      <c r="BL116" s="54">
        <v>105358588844562</v>
      </c>
      <c r="BM116" s="54"/>
      <c r="BN116" s="54">
        <v>1709218</v>
      </c>
      <c r="BO116" s="34">
        <v>44615</v>
      </c>
      <c r="BP116" s="56">
        <v>860029995</v>
      </c>
      <c r="BQ116" s="54">
        <v>1053585888</v>
      </c>
      <c r="BR116" s="54">
        <v>7509066</v>
      </c>
      <c r="BS116" s="34" t="s">
        <v>13776</v>
      </c>
      <c r="BT116" s="34">
        <v>44562</v>
      </c>
      <c r="BU116" s="34">
        <v>44624</v>
      </c>
      <c r="BV116" s="54" t="s">
        <v>14010</v>
      </c>
    </row>
    <row r="117" spans="3:74" x14ac:dyDescent="0.3">
      <c r="C117" s="46" t="s">
        <v>10196</v>
      </c>
      <c r="D117" s="4"/>
      <c r="E117" s="4"/>
      <c r="F117" s="16"/>
      <c r="G117" s="80" t="e">
        <f>VLOOKUP(report_masivo[[#This Row],[INCAPACIDAD]],D2343:M2420,3,0)</f>
        <v>#N/A</v>
      </c>
      <c r="I117" s="47"/>
      <c r="K117" s="46" t="e">
        <f>VLOOKUP(report_masivo[[#This Row],[INCAPACIDAD]],D2343:M2420,4,0)</f>
        <v>#N/A</v>
      </c>
      <c r="L117" s="46" t="e">
        <f>VLOOKUP(report_masivo[[#This Row],[INCAPACIDAD]],D2343:M2420,5,0)</f>
        <v>#N/A</v>
      </c>
      <c r="M117" s="46" t="e">
        <f>VLOOKUP(report_masivo[[#This Row],[INCAPACIDAD]],D2343:M2420,6,0)</f>
        <v>#N/A</v>
      </c>
      <c r="N117" s="49" t="e">
        <f>VLOOKUP(report_masivo[[#This Row],[INCAPACIDAD]],D2343:M2420,7,0)</f>
        <v>#N/A</v>
      </c>
      <c r="O117" s="47" t="e">
        <f>VLOOKUP(report_masivo[[#This Row],[INCAPACIDAD]],D2343:M2420,8,0)</f>
        <v>#N/A</v>
      </c>
      <c r="R117">
        <v>105240913444303</v>
      </c>
      <c r="S117" t="s">
        <v>10196</v>
      </c>
      <c r="T117">
        <v>1790403</v>
      </c>
      <c r="U117" s="1">
        <v>44734</v>
      </c>
      <c r="V117" s="3">
        <v>800116217</v>
      </c>
      <c r="W117">
        <v>1037625210</v>
      </c>
      <c r="X117">
        <v>7887233</v>
      </c>
      <c r="Y117" s="1" t="s">
        <v>13776</v>
      </c>
      <c r="Z117" s="1">
        <v>44697</v>
      </c>
      <c r="AA117" s="1">
        <v>44753</v>
      </c>
      <c r="AB117" t="s">
        <v>13777</v>
      </c>
      <c r="AD117">
        <v>408381344124</v>
      </c>
      <c r="AE117" t="s">
        <v>10196</v>
      </c>
      <c r="AF117">
        <v>1431413</v>
      </c>
      <c r="AG117" s="1">
        <v>44166</v>
      </c>
      <c r="AH117">
        <v>860029995</v>
      </c>
      <c r="AI117">
        <v>4083813</v>
      </c>
      <c r="AJ117">
        <v>6370573</v>
      </c>
      <c r="AK117" t="s">
        <v>13776</v>
      </c>
      <c r="AL117" s="1">
        <v>44124</v>
      </c>
      <c r="AM117">
        <v>8</v>
      </c>
      <c r="AN117">
        <v>635186</v>
      </c>
      <c r="AO117">
        <v>860029995</v>
      </c>
      <c r="AP117" t="s">
        <v>13996</v>
      </c>
      <c r="AQ117" t="s">
        <v>14109</v>
      </c>
      <c r="AR117" t="s">
        <v>13923</v>
      </c>
      <c r="AS117" s="1">
        <v>44208</v>
      </c>
      <c r="AT117" t="s">
        <v>13922</v>
      </c>
      <c r="AW117">
        <v>6034158143599</v>
      </c>
      <c r="AX117">
        <v>60341581</v>
      </c>
      <c r="AY117">
        <v>5205548</v>
      </c>
      <c r="AZ117" s="1">
        <v>43599</v>
      </c>
      <c r="BA117" t="s">
        <v>13995</v>
      </c>
      <c r="BB117" t="s">
        <v>44</v>
      </c>
      <c r="BC117" t="s">
        <v>13996</v>
      </c>
      <c r="BD117" t="s">
        <v>13997</v>
      </c>
      <c r="BE117">
        <v>4000178071</v>
      </c>
      <c r="BF117">
        <v>27604</v>
      </c>
      <c r="BG117" s="1">
        <v>43777</v>
      </c>
      <c r="BK117">
        <f t="shared" si="1"/>
        <v>1</v>
      </c>
      <c r="BL117" s="54">
        <v>7434467444572</v>
      </c>
      <c r="BM117" s="54"/>
      <c r="BN117" s="54">
        <v>1709218</v>
      </c>
      <c r="BO117" s="34">
        <v>44615</v>
      </c>
      <c r="BP117" s="56">
        <v>860029995</v>
      </c>
      <c r="BQ117" s="54">
        <v>74344674</v>
      </c>
      <c r="BR117" s="54">
        <v>7568345</v>
      </c>
      <c r="BS117" s="34" t="s">
        <v>13776</v>
      </c>
      <c r="BT117" s="34">
        <v>44572</v>
      </c>
      <c r="BU117" s="34">
        <v>44624</v>
      </c>
      <c r="BV117" s="54" t="s">
        <v>14012</v>
      </c>
    </row>
    <row r="118" spans="3:74" x14ac:dyDescent="0.3">
      <c r="C118" s="46" t="s">
        <v>10196</v>
      </c>
      <c r="D118" s="4"/>
      <c r="E118" s="4"/>
      <c r="F118" s="16"/>
      <c r="G118" s="80" t="e">
        <f>VLOOKUP(report_masivo[[#This Row],[INCAPACIDAD]],D2344:M2421,3,0)</f>
        <v>#N/A</v>
      </c>
      <c r="I118" s="47"/>
      <c r="K118" s="46" t="e">
        <f>VLOOKUP(report_masivo[[#This Row],[INCAPACIDAD]],D2344:M2421,4,0)</f>
        <v>#N/A</v>
      </c>
      <c r="L118" s="46" t="e">
        <f>VLOOKUP(report_masivo[[#This Row],[INCAPACIDAD]],D2344:M2421,5,0)</f>
        <v>#N/A</v>
      </c>
      <c r="M118" s="46" t="e">
        <f>VLOOKUP(report_masivo[[#This Row],[INCAPACIDAD]],D2344:M2421,6,0)</f>
        <v>#N/A</v>
      </c>
      <c r="N118" s="49" t="e">
        <f>VLOOKUP(report_masivo[[#This Row],[INCAPACIDAD]],D2344:M2421,7,0)</f>
        <v>#N/A</v>
      </c>
      <c r="O118" s="47" t="e">
        <f>VLOOKUP(report_masivo[[#This Row],[INCAPACIDAD]],D2344:M2421,8,0)</f>
        <v>#N/A</v>
      </c>
      <c r="R118">
        <v>952254744388</v>
      </c>
      <c r="S118" t="s">
        <v>10196</v>
      </c>
      <c r="T118">
        <v>1790403</v>
      </c>
      <c r="U118" s="1">
        <v>44734</v>
      </c>
      <c r="V118" s="3">
        <v>800116217</v>
      </c>
      <c r="W118">
        <v>1015472492</v>
      </c>
      <c r="X118">
        <v>7891106</v>
      </c>
      <c r="Y118" s="1" t="s">
        <v>13776</v>
      </c>
      <c r="Z118" s="1">
        <v>44693</v>
      </c>
      <c r="AA118" s="1">
        <v>44753</v>
      </c>
      <c r="AB118" t="s">
        <v>14010</v>
      </c>
      <c r="AD118">
        <v>420835144120</v>
      </c>
      <c r="AE118" t="s">
        <v>10196</v>
      </c>
      <c r="AF118">
        <v>1431413</v>
      </c>
      <c r="AG118" s="1">
        <v>44166</v>
      </c>
      <c r="AH118">
        <v>860029995</v>
      </c>
      <c r="AI118">
        <v>4208351</v>
      </c>
      <c r="AJ118">
        <v>6397083</v>
      </c>
      <c r="AK118" t="s">
        <v>13776</v>
      </c>
      <c r="AL118" s="1">
        <v>44120</v>
      </c>
      <c r="AM118">
        <v>2</v>
      </c>
      <c r="AN118">
        <v>158653</v>
      </c>
      <c r="AO118">
        <v>860029995</v>
      </c>
      <c r="AP118" t="s">
        <v>13996</v>
      </c>
      <c r="AQ118" t="s">
        <v>14109</v>
      </c>
      <c r="AR118" t="s">
        <v>13923</v>
      </c>
      <c r="AS118" s="1">
        <v>44208</v>
      </c>
      <c r="AT118" t="s">
        <v>13922</v>
      </c>
      <c r="AW118">
        <v>5203694743600</v>
      </c>
      <c r="AX118">
        <v>52036947</v>
      </c>
      <c r="AY118">
        <v>5289453</v>
      </c>
      <c r="AZ118" s="1">
        <v>43600</v>
      </c>
      <c r="BA118" t="s">
        <v>13995</v>
      </c>
      <c r="BB118" t="s">
        <v>44</v>
      </c>
      <c r="BC118" t="s">
        <v>13996</v>
      </c>
      <c r="BD118" t="s">
        <v>13997</v>
      </c>
      <c r="BE118">
        <v>4000178071</v>
      </c>
      <c r="BF118">
        <v>734575</v>
      </c>
      <c r="BG118" s="1">
        <v>43805</v>
      </c>
      <c r="BK118">
        <f t="shared" si="1"/>
        <v>1</v>
      </c>
      <c r="BL118" s="54">
        <v>722129944573</v>
      </c>
      <c r="BM118" s="54"/>
      <c r="BN118" s="54">
        <v>1709218</v>
      </c>
      <c r="BO118" s="34">
        <v>44615</v>
      </c>
      <c r="BP118" s="56">
        <v>860029995</v>
      </c>
      <c r="BQ118" s="54">
        <v>7221299</v>
      </c>
      <c r="BR118" s="54">
        <v>7569149</v>
      </c>
      <c r="BS118" s="34" t="s">
        <v>13776</v>
      </c>
      <c r="BT118" s="34">
        <v>44573</v>
      </c>
      <c r="BU118" s="34">
        <v>44624</v>
      </c>
      <c r="BV118" s="54" t="s">
        <v>13777</v>
      </c>
    </row>
    <row r="119" spans="3:74" x14ac:dyDescent="0.3">
      <c r="C119" s="46" t="s">
        <v>10196</v>
      </c>
      <c r="D119" s="4"/>
      <c r="E119" s="4"/>
      <c r="F119" s="16"/>
      <c r="G119" s="80" t="e">
        <f>VLOOKUP(report_masivo[[#This Row],[INCAPACIDAD]],D2345:M2422,3,0)</f>
        <v>#N/A</v>
      </c>
      <c r="I119" s="47"/>
      <c r="K119" s="46" t="e">
        <f>VLOOKUP(report_masivo[[#This Row],[INCAPACIDAD]],D2345:M2422,4,0)</f>
        <v>#N/A</v>
      </c>
      <c r="L119" s="46" t="e">
        <f>VLOOKUP(report_masivo[[#This Row],[INCAPACIDAD]],D2345:M2422,5,0)</f>
        <v>#N/A</v>
      </c>
      <c r="M119" s="46" t="e">
        <f>VLOOKUP(report_masivo[[#This Row],[INCAPACIDAD]],D2345:M2422,6,0)</f>
        <v>#N/A</v>
      </c>
      <c r="N119" s="49" t="e">
        <f>VLOOKUP(report_masivo[[#This Row],[INCAPACIDAD]],D2345:M2422,7,0)</f>
        <v>#N/A</v>
      </c>
      <c r="O119" s="47" t="e">
        <f>VLOOKUP(report_masivo[[#This Row],[INCAPACIDAD]],D2345:M2422,8,0)</f>
        <v>#N/A</v>
      </c>
      <c r="R119">
        <v>952254744434</v>
      </c>
      <c r="S119" t="s">
        <v>10196</v>
      </c>
      <c r="T119">
        <v>1790403</v>
      </c>
      <c r="U119" s="1">
        <v>44734</v>
      </c>
      <c r="V119" s="3">
        <v>800116217</v>
      </c>
      <c r="W119">
        <v>1124851931</v>
      </c>
      <c r="X119">
        <v>7974580</v>
      </c>
      <c r="Y119" s="1" t="s">
        <v>13776</v>
      </c>
      <c r="Z119" s="1">
        <v>44617</v>
      </c>
      <c r="AA119" s="1">
        <v>44753</v>
      </c>
      <c r="AB119" t="s">
        <v>14015</v>
      </c>
      <c r="AD119">
        <v>420835144116</v>
      </c>
      <c r="AE119" t="s">
        <v>10196</v>
      </c>
      <c r="AF119">
        <v>1431413</v>
      </c>
      <c r="AG119" s="1">
        <v>44166</v>
      </c>
      <c r="AH119">
        <v>860029995</v>
      </c>
      <c r="AI119">
        <v>4208351</v>
      </c>
      <c r="AJ119">
        <v>6397105</v>
      </c>
      <c r="AK119" t="s">
        <v>13776</v>
      </c>
      <c r="AL119" s="1">
        <v>44116</v>
      </c>
      <c r="AM119">
        <v>2</v>
      </c>
      <c r="AN119">
        <v>158653</v>
      </c>
      <c r="AO119">
        <v>860029995</v>
      </c>
      <c r="AP119" t="s">
        <v>13996</v>
      </c>
      <c r="AQ119" t="s">
        <v>14109</v>
      </c>
      <c r="AR119" t="s">
        <v>13923</v>
      </c>
      <c r="AS119" s="1">
        <v>44208</v>
      </c>
      <c r="AT119" t="s">
        <v>13922</v>
      </c>
      <c r="AW119">
        <v>107368191243601</v>
      </c>
      <c r="AX119">
        <v>1073681912</v>
      </c>
      <c r="AY119">
        <v>5321829</v>
      </c>
      <c r="AZ119" s="1">
        <v>43601</v>
      </c>
      <c r="BA119" t="s">
        <v>13995</v>
      </c>
      <c r="BB119" t="s">
        <v>44</v>
      </c>
      <c r="BC119" t="s">
        <v>13996</v>
      </c>
      <c r="BD119" t="s">
        <v>13997</v>
      </c>
      <c r="BE119">
        <v>4000178071</v>
      </c>
      <c r="BF119">
        <v>71781</v>
      </c>
      <c r="BG119" s="1">
        <v>43805</v>
      </c>
      <c r="BK119">
        <f t="shared" si="1"/>
        <v>1</v>
      </c>
      <c r="BL119" s="54">
        <v>7434467444573</v>
      </c>
      <c r="BM119" s="54"/>
      <c r="BN119" s="54">
        <v>1713223</v>
      </c>
      <c r="BO119" s="34">
        <v>44621</v>
      </c>
      <c r="BP119" s="56">
        <v>860029995</v>
      </c>
      <c r="BQ119" s="54">
        <v>74344674</v>
      </c>
      <c r="BR119" s="54">
        <v>7519205</v>
      </c>
      <c r="BS119" s="34" t="s">
        <v>13776</v>
      </c>
      <c r="BT119" s="34">
        <v>44573</v>
      </c>
      <c r="BU119" s="34">
        <v>44632</v>
      </c>
      <c r="BV119" s="54" t="s">
        <v>13779</v>
      </c>
    </row>
    <row r="120" spans="3:74" x14ac:dyDescent="0.3">
      <c r="C120" s="46" t="s">
        <v>10196</v>
      </c>
      <c r="D120" s="4"/>
      <c r="E120" s="4"/>
      <c r="F120" s="16"/>
      <c r="G120" s="80" t="e">
        <f>VLOOKUP(report_masivo[[#This Row],[INCAPACIDAD]],D2346:M2423,3,0)</f>
        <v>#N/A</v>
      </c>
      <c r="I120" s="47"/>
      <c r="K120" s="46" t="e">
        <f>VLOOKUP(report_masivo[[#This Row],[INCAPACIDAD]],D2346:M2423,4,0)</f>
        <v>#N/A</v>
      </c>
      <c r="L120" s="46" t="e">
        <f>VLOOKUP(report_masivo[[#This Row],[INCAPACIDAD]],D2346:M2423,5,0)</f>
        <v>#N/A</v>
      </c>
      <c r="M120" s="46" t="e">
        <f>VLOOKUP(report_masivo[[#This Row],[INCAPACIDAD]],D2346:M2423,6,0)</f>
        <v>#N/A</v>
      </c>
      <c r="N120" s="49" t="e">
        <f>VLOOKUP(report_masivo[[#This Row],[INCAPACIDAD]],D2346:M2423,7,0)</f>
        <v>#N/A</v>
      </c>
      <c r="O120" s="47" t="e">
        <f>VLOOKUP(report_masivo[[#This Row],[INCAPACIDAD]],D2346:M2423,8,0)</f>
        <v>#N/A</v>
      </c>
      <c r="R120">
        <v>105358588844562</v>
      </c>
      <c r="S120" t="s">
        <v>10196</v>
      </c>
      <c r="T120">
        <v>1797015</v>
      </c>
      <c r="U120" s="1">
        <v>44743</v>
      </c>
      <c r="V120" s="3">
        <v>800116217</v>
      </c>
      <c r="W120">
        <v>1112780826</v>
      </c>
      <c r="X120">
        <v>7965877</v>
      </c>
      <c r="Y120" s="1" t="s">
        <v>13776</v>
      </c>
      <c r="Z120" s="1">
        <v>44700</v>
      </c>
      <c r="AA120" s="1">
        <v>44763</v>
      </c>
      <c r="AB120" t="s">
        <v>13987</v>
      </c>
      <c r="AD120">
        <v>420845244073</v>
      </c>
      <c r="AE120" t="s">
        <v>10196</v>
      </c>
      <c r="AF120">
        <v>1431413</v>
      </c>
      <c r="AG120" s="1">
        <v>44166</v>
      </c>
      <c r="AH120">
        <v>860029995</v>
      </c>
      <c r="AI120">
        <v>4208452</v>
      </c>
      <c r="AJ120">
        <v>6397150</v>
      </c>
      <c r="AK120" t="s">
        <v>13776</v>
      </c>
      <c r="AL120" s="1">
        <v>44073</v>
      </c>
      <c r="AM120">
        <v>6</v>
      </c>
      <c r="AN120">
        <v>476673</v>
      </c>
      <c r="AO120">
        <v>860029995</v>
      </c>
      <c r="AP120" t="s">
        <v>13996</v>
      </c>
      <c r="AQ120" t="s">
        <v>14109</v>
      </c>
      <c r="AR120" t="s">
        <v>13923</v>
      </c>
      <c r="AS120" s="1">
        <v>44208</v>
      </c>
      <c r="AT120" t="s">
        <v>13922</v>
      </c>
      <c r="AW120">
        <v>4392768043601</v>
      </c>
      <c r="AX120">
        <v>43927680</v>
      </c>
      <c r="AY120">
        <v>5165207</v>
      </c>
      <c r="AZ120" s="1">
        <v>43601</v>
      </c>
      <c r="BA120" t="s">
        <v>13995</v>
      </c>
      <c r="BB120" t="s">
        <v>44</v>
      </c>
      <c r="BC120" t="s">
        <v>13996</v>
      </c>
      <c r="BD120" t="s">
        <v>13997</v>
      </c>
      <c r="BE120">
        <v>4000178071</v>
      </c>
      <c r="BF120">
        <v>57336</v>
      </c>
      <c r="BG120" s="1">
        <v>43805</v>
      </c>
      <c r="BK120">
        <f t="shared" si="1"/>
        <v>1</v>
      </c>
      <c r="BL120" s="54">
        <v>7432088344506</v>
      </c>
      <c r="BM120" s="54"/>
      <c r="BN120" s="54">
        <v>1721045</v>
      </c>
      <c r="BO120" s="34">
        <v>44632</v>
      </c>
      <c r="BP120" s="56">
        <v>860029995</v>
      </c>
      <c r="BQ120" s="54">
        <v>74320883</v>
      </c>
      <c r="BR120" s="54">
        <v>7671125</v>
      </c>
      <c r="BS120" s="34" t="s">
        <v>13776</v>
      </c>
      <c r="BT120" s="34">
        <v>44506</v>
      </c>
      <c r="BU120" s="34">
        <v>44636</v>
      </c>
      <c r="BV120" s="54" t="s">
        <v>14017</v>
      </c>
    </row>
    <row r="121" spans="3:74" x14ac:dyDescent="0.3">
      <c r="C121" s="46" t="s">
        <v>10196</v>
      </c>
      <c r="D121" s="4"/>
      <c r="E121" s="4"/>
      <c r="F121" s="16"/>
      <c r="G121" s="80" t="e">
        <f>VLOOKUP(report_masivo[[#This Row],[INCAPACIDAD]],D2347:M2424,3,0)</f>
        <v>#N/A</v>
      </c>
      <c r="I121" s="47"/>
      <c r="K121" s="46" t="e">
        <f>VLOOKUP(report_masivo[[#This Row],[INCAPACIDAD]],D2347:M2424,4,0)</f>
        <v>#N/A</v>
      </c>
      <c r="L121" s="46" t="e">
        <f>VLOOKUP(report_masivo[[#This Row],[INCAPACIDAD]],D2347:M2424,5,0)</f>
        <v>#N/A</v>
      </c>
      <c r="M121" s="46" t="e">
        <f>VLOOKUP(report_masivo[[#This Row],[INCAPACIDAD]],D2347:M2424,6,0)</f>
        <v>#N/A</v>
      </c>
      <c r="N121" s="49" t="e">
        <f>VLOOKUP(report_masivo[[#This Row],[INCAPACIDAD]],D2347:M2424,7,0)</f>
        <v>#N/A</v>
      </c>
      <c r="O121" s="47" t="e">
        <f>VLOOKUP(report_masivo[[#This Row],[INCAPACIDAD]],D2347:M2424,8,0)</f>
        <v>#N/A</v>
      </c>
      <c r="R121">
        <v>7434467444572</v>
      </c>
      <c r="S121" t="s">
        <v>10196</v>
      </c>
      <c r="T121">
        <v>1797015</v>
      </c>
      <c r="U121" s="1">
        <v>44743</v>
      </c>
      <c r="V121" s="3">
        <v>800116217</v>
      </c>
      <c r="W121">
        <v>1006117514</v>
      </c>
      <c r="X121">
        <v>8040420</v>
      </c>
      <c r="Y121" s="1" t="s">
        <v>13776</v>
      </c>
      <c r="Z121" s="1">
        <v>44713</v>
      </c>
      <c r="AA121" s="1">
        <v>44763</v>
      </c>
      <c r="AB121" t="s">
        <v>14010</v>
      </c>
      <c r="AD121">
        <v>413644644111</v>
      </c>
      <c r="AE121" t="s">
        <v>10196</v>
      </c>
      <c r="AF121">
        <v>1431413</v>
      </c>
      <c r="AG121" s="1">
        <v>44166</v>
      </c>
      <c r="AH121">
        <v>860029995</v>
      </c>
      <c r="AI121">
        <v>4136446</v>
      </c>
      <c r="AJ121">
        <v>6400911</v>
      </c>
      <c r="AK121" t="s">
        <v>13776</v>
      </c>
      <c r="AL121" s="1">
        <v>44111</v>
      </c>
      <c r="AM121">
        <v>8</v>
      </c>
      <c r="AN121">
        <v>628358</v>
      </c>
      <c r="AO121">
        <v>860029995</v>
      </c>
      <c r="AP121" t="s">
        <v>13996</v>
      </c>
      <c r="AQ121" t="s">
        <v>14109</v>
      </c>
      <c r="AR121" t="s">
        <v>13923</v>
      </c>
      <c r="AS121" s="1">
        <v>44208</v>
      </c>
      <c r="AT121" t="s">
        <v>13922</v>
      </c>
      <c r="AW121">
        <v>7985113843601</v>
      </c>
      <c r="AX121">
        <v>79851138</v>
      </c>
      <c r="AY121">
        <v>5164956</v>
      </c>
      <c r="AZ121" s="1">
        <v>43601</v>
      </c>
      <c r="BA121" t="s">
        <v>13998</v>
      </c>
      <c r="BB121" t="s">
        <v>13999</v>
      </c>
      <c r="BC121" t="s">
        <v>44</v>
      </c>
      <c r="BD121" t="s">
        <v>44</v>
      </c>
      <c r="BG121" s="1"/>
      <c r="BK121">
        <f t="shared" si="1"/>
        <v>1</v>
      </c>
      <c r="BL121" s="54">
        <v>7432088344511</v>
      </c>
      <c r="BM121" s="54"/>
      <c r="BN121" s="54">
        <v>1721045</v>
      </c>
      <c r="BO121" s="34">
        <v>44632</v>
      </c>
      <c r="BP121" s="56">
        <v>860029995</v>
      </c>
      <c r="BQ121" s="54">
        <v>74320883</v>
      </c>
      <c r="BR121" s="54">
        <v>7672677</v>
      </c>
      <c r="BS121" s="34" t="s">
        <v>13776</v>
      </c>
      <c r="BT121" s="34">
        <v>44511</v>
      </c>
      <c r="BU121" s="34">
        <v>44636</v>
      </c>
      <c r="BV121" s="54" t="s">
        <v>14017</v>
      </c>
    </row>
    <row r="122" spans="3:74" x14ac:dyDescent="0.3">
      <c r="C122" s="46" t="s">
        <v>10196</v>
      </c>
      <c r="D122" s="4"/>
      <c r="E122" s="4"/>
      <c r="F122" s="16"/>
      <c r="G122" s="80" t="e">
        <f>VLOOKUP(report_masivo[[#This Row],[INCAPACIDAD]],D2348:M2425,3,0)</f>
        <v>#N/A</v>
      </c>
      <c r="I122" s="47"/>
      <c r="K122" s="46" t="e">
        <f>VLOOKUP(report_masivo[[#This Row],[INCAPACIDAD]],D2348:M2425,4,0)</f>
        <v>#N/A</v>
      </c>
      <c r="L122" s="46" t="e">
        <f>VLOOKUP(report_masivo[[#This Row],[INCAPACIDAD]],D2348:M2425,5,0)</f>
        <v>#N/A</v>
      </c>
      <c r="M122" s="46" t="e">
        <f>VLOOKUP(report_masivo[[#This Row],[INCAPACIDAD]],D2348:M2425,6,0)</f>
        <v>#N/A</v>
      </c>
      <c r="N122" s="49" t="e">
        <f>VLOOKUP(report_masivo[[#This Row],[INCAPACIDAD]],D2348:M2425,7,0)</f>
        <v>#N/A</v>
      </c>
      <c r="O122" s="47" t="e">
        <f>VLOOKUP(report_masivo[[#This Row],[INCAPACIDAD]],D2348:M2425,8,0)</f>
        <v>#N/A</v>
      </c>
      <c r="R122">
        <v>722129944573</v>
      </c>
      <c r="S122" t="s">
        <v>10196</v>
      </c>
      <c r="T122">
        <v>1829770</v>
      </c>
      <c r="U122" s="1">
        <v>44789</v>
      </c>
      <c r="V122" s="3">
        <v>800116217</v>
      </c>
      <c r="W122">
        <v>17324767</v>
      </c>
      <c r="X122">
        <v>8122283</v>
      </c>
      <c r="Y122" s="1" t="s">
        <v>13776</v>
      </c>
      <c r="Z122" s="1">
        <v>44758</v>
      </c>
      <c r="AA122" s="1">
        <v>44803</v>
      </c>
      <c r="AB122" t="s">
        <v>14017</v>
      </c>
      <c r="AD122">
        <v>424709744134</v>
      </c>
      <c r="AE122" t="s">
        <v>10196</v>
      </c>
      <c r="AF122">
        <v>1435934</v>
      </c>
      <c r="AG122" s="1">
        <v>44174</v>
      </c>
      <c r="AH122">
        <v>860029995</v>
      </c>
      <c r="AI122">
        <v>4247097</v>
      </c>
      <c r="AJ122">
        <v>6354922</v>
      </c>
      <c r="AK122" t="s">
        <v>13776</v>
      </c>
      <c r="AL122" s="1">
        <v>44134</v>
      </c>
      <c r="AM122">
        <v>2</v>
      </c>
      <c r="AN122">
        <v>152255</v>
      </c>
      <c r="AO122">
        <v>860029995</v>
      </c>
      <c r="AP122" t="s">
        <v>13996</v>
      </c>
      <c r="AQ122" t="s">
        <v>14109</v>
      </c>
      <c r="AR122" t="s">
        <v>13923</v>
      </c>
      <c r="AS122" s="1">
        <v>44208</v>
      </c>
      <c r="AT122" t="s">
        <v>13922</v>
      </c>
      <c r="AW122">
        <v>3268870643602</v>
      </c>
      <c r="AX122">
        <v>32688706</v>
      </c>
      <c r="AY122">
        <v>5169652</v>
      </c>
      <c r="AZ122" s="1">
        <v>43602</v>
      </c>
      <c r="BA122" t="s">
        <v>13995</v>
      </c>
      <c r="BB122" t="s">
        <v>44</v>
      </c>
      <c r="BC122" t="s">
        <v>13996</v>
      </c>
      <c r="BD122" t="s">
        <v>13997</v>
      </c>
      <c r="BE122">
        <v>4000178071</v>
      </c>
      <c r="BF122">
        <v>95271</v>
      </c>
      <c r="BG122" s="1">
        <v>43805</v>
      </c>
      <c r="BK122">
        <f t="shared" si="1"/>
        <v>1</v>
      </c>
      <c r="BL122" s="54">
        <v>952647243969</v>
      </c>
      <c r="BM122" s="54"/>
      <c r="BN122" s="54">
        <v>1758212</v>
      </c>
      <c r="BO122" s="34">
        <v>44690</v>
      </c>
      <c r="BP122" s="56">
        <v>860029995</v>
      </c>
      <c r="BQ122" s="54">
        <v>9526472</v>
      </c>
      <c r="BR122" s="54">
        <v>6049482</v>
      </c>
      <c r="BS122" s="34" t="s">
        <v>13776</v>
      </c>
      <c r="BT122" s="34">
        <v>43969</v>
      </c>
      <c r="BU122" s="34">
        <v>44704</v>
      </c>
      <c r="BV122" s="54" t="s">
        <v>14012</v>
      </c>
    </row>
    <row r="123" spans="3:74" x14ac:dyDescent="0.3">
      <c r="C123" s="46" t="s">
        <v>10196</v>
      </c>
      <c r="D123" s="4"/>
      <c r="E123" s="4"/>
      <c r="F123" s="16"/>
      <c r="G123" s="80" t="e">
        <f>VLOOKUP(report_masivo[[#This Row],[INCAPACIDAD]],D2349:M2426,3,0)</f>
        <v>#N/A</v>
      </c>
      <c r="I123" s="47"/>
      <c r="K123" s="46" t="e">
        <f>VLOOKUP(report_masivo[[#This Row],[INCAPACIDAD]],D2349:M2426,4,0)</f>
        <v>#N/A</v>
      </c>
      <c r="L123" s="46" t="e">
        <f>VLOOKUP(report_masivo[[#This Row],[INCAPACIDAD]],D2349:M2426,5,0)</f>
        <v>#N/A</v>
      </c>
      <c r="M123" s="46" t="e">
        <f>VLOOKUP(report_masivo[[#This Row],[INCAPACIDAD]],D2349:M2426,6,0)</f>
        <v>#N/A</v>
      </c>
      <c r="N123" s="49" t="e">
        <f>VLOOKUP(report_masivo[[#This Row],[INCAPACIDAD]],D2349:M2426,7,0)</f>
        <v>#N/A</v>
      </c>
      <c r="O123" s="47" t="e">
        <f>VLOOKUP(report_masivo[[#This Row],[INCAPACIDAD]],D2349:M2426,8,0)</f>
        <v>#N/A</v>
      </c>
      <c r="R123">
        <v>7434467444573</v>
      </c>
      <c r="S123" t="s">
        <v>10196</v>
      </c>
      <c r="T123">
        <v>1839285</v>
      </c>
      <c r="U123" s="1">
        <v>44799</v>
      </c>
      <c r="V123" s="3">
        <v>800116217</v>
      </c>
      <c r="W123">
        <v>1112780826</v>
      </c>
      <c r="X123">
        <v>8168300</v>
      </c>
      <c r="Y123" s="1" t="s">
        <v>44</v>
      </c>
      <c r="Z123" s="1"/>
      <c r="AA123" s="1">
        <v>44812</v>
      </c>
      <c r="AB123" t="s">
        <v>14010</v>
      </c>
      <c r="AD123">
        <v>952934444083</v>
      </c>
      <c r="AE123" t="s">
        <v>10196</v>
      </c>
      <c r="AF123">
        <v>1435934</v>
      </c>
      <c r="AG123" s="1">
        <v>44174</v>
      </c>
      <c r="AH123">
        <v>860029995</v>
      </c>
      <c r="AI123">
        <v>9529344</v>
      </c>
      <c r="AJ123">
        <v>6435773</v>
      </c>
      <c r="AK123" t="s">
        <v>13776</v>
      </c>
      <c r="AL123" s="1">
        <v>44083</v>
      </c>
      <c r="AM123">
        <v>5</v>
      </c>
      <c r="AN123">
        <v>301851</v>
      </c>
      <c r="AO123">
        <v>860029995</v>
      </c>
      <c r="AP123" t="s">
        <v>13996</v>
      </c>
      <c r="AQ123" t="s">
        <v>14109</v>
      </c>
      <c r="AR123" t="s">
        <v>13923</v>
      </c>
      <c r="AS123" s="1">
        <v>44208</v>
      </c>
      <c r="AT123" t="s">
        <v>13922</v>
      </c>
      <c r="AW123">
        <v>114087525543602</v>
      </c>
      <c r="AX123">
        <v>1140875255</v>
      </c>
      <c r="AY123">
        <v>5168264</v>
      </c>
      <c r="AZ123" s="1">
        <v>43602</v>
      </c>
      <c r="BA123" t="s">
        <v>13995</v>
      </c>
      <c r="BB123" t="s">
        <v>44</v>
      </c>
      <c r="BC123" t="s">
        <v>13996</v>
      </c>
      <c r="BD123" t="s">
        <v>13997</v>
      </c>
      <c r="BE123">
        <v>4000178071</v>
      </c>
      <c r="BF123">
        <v>27604</v>
      </c>
      <c r="BG123" s="1">
        <v>43805</v>
      </c>
      <c r="BK123">
        <f t="shared" si="1"/>
        <v>1</v>
      </c>
      <c r="BL123" s="54">
        <v>105757080644179</v>
      </c>
      <c r="BM123" s="54"/>
      <c r="BN123" s="54">
        <v>1758212</v>
      </c>
      <c r="BO123" s="34">
        <v>44690</v>
      </c>
      <c r="BP123" s="56">
        <v>860029995</v>
      </c>
      <c r="BQ123" s="54">
        <v>1057570806</v>
      </c>
      <c r="BR123" s="54">
        <v>6562916</v>
      </c>
      <c r="BS123" s="34" t="s">
        <v>13776</v>
      </c>
      <c r="BT123" s="34">
        <v>44179</v>
      </c>
      <c r="BU123" s="34">
        <v>44704</v>
      </c>
      <c r="BV123" s="54" t="s">
        <v>14113</v>
      </c>
    </row>
    <row r="124" spans="3:74" x14ac:dyDescent="0.3">
      <c r="C124" s="46" t="s">
        <v>10196</v>
      </c>
      <c r="D124" s="4"/>
      <c r="E124" s="4"/>
      <c r="F124" s="16"/>
      <c r="G124" s="80" t="e">
        <f>VLOOKUP(report_masivo[[#This Row],[INCAPACIDAD]],D2350:M2427,3,0)</f>
        <v>#N/A</v>
      </c>
      <c r="I124" s="47"/>
      <c r="K124" s="46" t="e">
        <f>VLOOKUP(report_masivo[[#This Row],[INCAPACIDAD]],D2350:M2427,4,0)</f>
        <v>#N/A</v>
      </c>
      <c r="L124" s="46" t="e">
        <f>VLOOKUP(report_masivo[[#This Row],[INCAPACIDAD]],D2350:M2427,5,0)</f>
        <v>#N/A</v>
      </c>
      <c r="M124" s="46" t="e">
        <f>VLOOKUP(report_masivo[[#This Row],[INCAPACIDAD]],D2350:M2427,6,0)</f>
        <v>#N/A</v>
      </c>
      <c r="N124" s="49" t="e">
        <f>VLOOKUP(report_masivo[[#This Row],[INCAPACIDAD]],D2350:M2427,7,0)</f>
        <v>#N/A</v>
      </c>
      <c r="O124" s="47" t="e">
        <f>VLOOKUP(report_masivo[[#This Row],[INCAPACIDAD]],D2350:M2427,8,0)</f>
        <v>#N/A</v>
      </c>
      <c r="R124">
        <v>7432088344506</v>
      </c>
      <c r="S124" t="s">
        <v>10196</v>
      </c>
      <c r="T124">
        <v>1839285</v>
      </c>
      <c r="U124" s="1">
        <v>44799</v>
      </c>
      <c r="V124" s="3">
        <v>800116217</v>
      </c>
      <c r="W124">
        <v>79851138</v>
      </c>
      <c r="X124">
        <v>8208381</v>
      </c>
      <c r="Y124" s="1" t="s">
        <v>13929</v>
      </c>
      <c r="Z124" s="1">
        <v>44655</v>
      </c>
      <c r="AA124" s="1">
        <v>44812</v>
      </c>
      <c r="AB124" t="s">
        <v>13777</v>
      </c>
      <c r="AD124">
        <v>420851444084</v>
      </c>
      <c r="AE124" t="s">
        <v>10196</v>
      </c>
      <c r="AF124">
        <v>1435934</v>
      </c>
      <c r="AG124" s="1">
        <v>44174</v>
      </c>
      <c r="AH124">
        <v>860029995</v>
      </c>
      <c r="AI124">
        <v>4208514</v>
      </c>
      <c r="AJ124">
        <v>6437903</v>
      </c>
      <c r="AK124" t="s">
        <v>13776</v>
      </c>
      <c r="AL124" s="1">
        <v>44084</v>
      </c>
      <c r="AM124">
        <v>6</v>
      </c>
      <c r="AN124">
        <v>348492</v>
      </c>
      <c r="AO124">
        <v>860029995</v>
      </c>
      <c r="AP124" t="s">
        <v>13996</v>
      </c>
      <c r="AQ124" t="s">
        <v>14109</v>
      </c>
      <c r="AR124" t="s">
        <v>13923</v>
      </c>
      <c r="AS124" s="1">
        <v>44208</v>
      </c>
      <c r="AT124" t="s">
        <v>13922</v>
      </c>
      <c r="AW124">
        <v>112485193143602</v>
      </c>
      <c r="AX124">
        <v>1124851931</v>
      </c>
      <c r="AY124">
        <v>5168800</v>
      </c>
      <c r="AZ124" s="1">
        <v>43602</v>
      </c>
      <c r="BA124" t="s">
        <v>14000</v>
      </c>
      <c r="BB124" t="s">
        <v>14003</v>
      </c>
      <c r="BC124" t="s">
        <v>44</v>
      </c>
      <c r="BD124" t="s">
        <v>44</v>
      </c>
      <c r="BG124" s="1"/>
      <c r="BK124">
        <f t="shared" si="1"/>
        <v>1</v>
      </c>
      <c r="BL124" s="54">
        <v>105760010044586</v>
      </c>
      <c r="BM124" s="54"/>
      <c r="BN124" s="54">
        <v>1772719</v>
      </c>
      <c r="BO124" s="34">
        <v>44708</v>
      </c>
      <c r="BP124" s="56">
        <v>860029995</v>
      </c>
      <c r="BQ124" s="54">
        <v>1057600100</v>
      </c>
      <c r="BR124" s="54">
        <v>7905295</v>
      </c>
      <c r="BS124" s="34" t="s">
        <v>13776</v>
      </c>
      <c r="BT124" s="34">
        <v>44586</v>
      </c>
      <c r="BU124" s="34">
        <v>44725</v>
      </c>
      <c r="BV124" s="54" t="s">
        <v>14010</v>
      </c>
    </row>
    <row r="125" spans="3:74" x14ac:dyDescent="0.3">
      <c r="C125" s="46" t="s">
        <v>10196</v>
      </c>
      <c r="D125" s="4"/>
      <c r="E125" s="4"/>
      <c r="F125" s="16"/>
      <c r="G125" s="80" t="e">
        <f>VLOOKUP(report_masivo[[#This Row],[INCAPACIDAD]],D2351:M2428,3,0)</f>
        <v>#N/A</v>
      </c>
      <c r="I125" s="47"/>
      <c r="K125" s="46" t="e">
        <f>VLOOKUP(report_masivo[[#This Row],[INCAPACIDAD]],D2351:M2428,4,0)</f>
        <v>#N/A</v>
      </c>
      <c r="L125" s="46" t="e">
        <f>VLOOKUP(report_masivo[[#This Row],[INCAPACIDAD]],D2351:M2428,5,0)</f>
        <v>#N/A</v>
      </c>
      <c r="M125" s="46" t="e">
        <f>VLOOKUP(report_masivo[[#This Row],[INCAPACIDAD]],D2351:M2428,6,0)</f>
        <v>#N/A</v>
      </c>
      <c r="N125" s="49" t="e">
        <f>VLOOKUP(report_masivo[[#This Row],[INCAPACIDAD]],D2351:M2428,7,0)</f>
        <v>#N/A</v>
      </c>
      <c r="O125" s="47" t="e">
        <f>VLOOKUP(report_masivo[[#This Row],[INCAPACIDAD]],D2351:M2428,8,0)</f>
        <v>#N/A</v>
      </c>
      <c r="R125">
        <v>7432088344511</v>
      </c>
      <c r="S125" t="s">
        <v>10196</v>
      </c>
      <c r="T125">
        <v>1840516</v>
      </c>
      <c r="U125" s="1">
        <v>44802</v>
      </c>
      <c r="V125" s="3">
        <v>800116217</v>
      </c>
      <c r="W125">
        <v>1106788710</v>
      </c>
      <c r="X125">
        <v>8207704</v>
      </c>
      <c r="Y125" s="1" t="s">
        <v>13776</v>
      </c>
      <c r="Z125" s="1">
        <v>44771</v>
      </c>
      <c r="AA125" s="1">
        <v>44813</v>
      </c>
      <c r="AB125" t="s">
        <v>13775</v>
      </c>
      <c r="AD125">
        <v>105240125344105</v>
      </c>
      <c r="AE125" t="s">
        <v>10196</v>
      </c>
      <c r="AF125">
        <v>1435934</v>
      </c>
      <c r="AG125" s="1">
        <v>44174</v>
      </c>
      <c r="AH125">
        <v>860029995</v>
      </c>
      <c r="AI125">
        <v>1052401253</v>
      </c>
      <c r="AJ125">
        <v>6437980</v>
      </c>
      <c r="AK125" t="s">
        <v>13776</v>
      </c>
      <c r="AL125" s="1">
        <v>44105</v>
      </c>
      <c r="AM125">
        <v>13</v>
      </c>
      <c r="AN125">
        <v>882469</v>
      </c>
      <c r="AO125">
        <v>860029995</v>
      </c>
      <c r="AP125" t="s">
        <v>13996</v>
      </c>
      <c r="AQ125" t="s">
        <v>14109</v>
      </c>
      <c r="AR125" t="s">
        <v>13923</v>
      </c>
      <c r="AS125" s="1">
        <v>44208</v>
      </c>
      <c r="AT125" t="s">
        <v>13922</v>
      </c>
      <c r="AW125">
        <v>107368191243605</v>
      </c>
      <c r="AX125">
        <v>1073681912</v>
      </c>
      <c r="AY125">
        <v>5172999</v>
      </c>
      <c r="AZ125" s="1">
        <v>43605</v>
      </c>
      <c r="BA125" t="s">
        <v>13995</v>
      </c>
      <c r="BB125" t="s">
        <v>44</v>
      </c>
      <c r="BC125" t="s">
        <v>13996</v>
      </c>
      <c r="BD125" t="s">
        <v>13997</v>
      </c>
      <c r="BE125">
        <v>4000178071</v>
      </c>
      <c r="BF125">
        <v>215344</v>
      </c>
      <c r="BG125" s="1">
        <v>43805</v>
      </c>
      <c r="BK125">
        <f t="shared" si="1"/>
        <v>1</v>
      </c>
      <c r="BL125" s="54">
        <v>953283844656</v>
      </c>
      <c r="BM125" s="54"/>
      <c r="BN125" s="54">
        <v>1794104</v>
      </c>
      <c r="BO125" s="34">
        <v>44740</v>
      </c>
      <c r="BP125" s="56">
        <v>860029995</v>
      </c>
      <c r="BQ125" s="54">
        <v>9532838</v>
      </c>
      <c r="BR125" s="54">
        <v>7899302</v>
      </c>
      <c r="BS125" s="34" t="s">
        <v>13776</v>
      </c>
      <c r="BT125" s="34">
        <v>44656</v>
      </c>
      <c r="BU125" s="34">
        <v>44756</v>
      </c>
      <c r="BV125" s="54" t="s">
        <v>14012</v>
      </c>
    </row>
    <row r="126" spans="3:74" x14ac:dyDescent="0.3">
      <c r="C126" s="46" t="s">
        <v>10196</v>
      </c>
      <c r="D126" s="4"/>
      <c r="E126" s="4"/>
      <c r="F126" s="16"/>
      <c r="G126" s="80" t="e">
        <f>VLOOKUP(report_masivo[[#This Row],[INCAPACIDAD]],D2352:M2429,3,0)</f>
        <v>#N/A</v>
      </c>
      <c r="I126" s="47"/>
      <c r="K126" s="46" t="e">
        <f>VLOOKUP(report_masivo[[#This Row],[INCAPACIDAD]],D2352:M2429,4,0)</f>
        <v>#N/A</v>
      </c>
      <c r="L126" s="46" t="e">
        <f>VLOOKUP(report_masivo[[#This Row],[INCAPACIDAD]],D2352:M2429,5,0)</f>
        <v>#N/A</v>
      </c>
      <c r="M126" s="46" t="e">
        <f>VLOOKUP(report_masivo[[#This Row],[INCAPACIDAD]],D2352:M2429,6,0)</f>
        <v>#N/A</v>
      </c>
      <c r="N126" s="49" t="e">
        <f>VLOOKUP(report_masivo[[#This Row],[INCAPACIDAD]],D2352:M2429,7,0)</f>
        <v>#N/A</v>
      </c>
      <c r="O126" s="47" t="e">
        <f>VLOOKUP(report_masivo[[#This Row],[INCAPACIDAD]],D2352:M2429,8,0)</f>
        <v>#N/A</v>
      </c>
      <c r="R126">
        <v>952647243969</v>
      </c>
      <c r="S126" t="s">
        <v>10196</v>
      </c>
      <c r="T126">
        <v>1878332</v>
      </c>
      <c r="U126" s="1">
        <v>44847</v>
      </c>
      <c r="V126" s="3">
        <v>800116217</v>
      </c>
      <c r="W126">
        <v>17324767</v>
      </c>
      <c r="X126">
        <v>8104623</v>
      </c>
      <c r="Y126" s="1" t="s">
        <v>13776</v>
      </c>
      <c r="Z126" s="1">
        <v>44763</v>
      </c>
      <c r="AA126" s="1">
        <v>44860</v>
      </c>
      <c r="AB126" t="s">
        <v>14018</v>
      </c>
      <c r="AD126">
        <v>105655466244084</v>
      </c>
      <c r="AE126" t="s">
        <v>10196</v>
      </c>
      <c r="AF126">
        <v>1435934</v>
      </c>
      <c r="AG126" s="1">
        <v>44174</v>
      </c>
      <c r="AH126">
        <v>860029995</v>
      </c>
      <c r="AI126">
        <v>1056554662</v>
      </c>
      <c r="AJ126">
        <v>6438048</v>
      </c>
      <c r="AK126" t="s">
        <v>13776</v>
      </c>
      <c r="AL126" s="1">
        <v>44084</v>
      </c>
      <c r="AM126">
        <v>12</v>
      </c>
      <c r="AN126">
        <v>826971</v>
      </c>
      <c r="AO126">
        <v>860029995</v>
      </c>
      <c r="AP126" t="s">
        <v>13996</v>
      </c>
      <c r="AQ126" t="s">
        <v>14109</v>
      </c>
      <c r="AR126" t="s">
        <v>13923</v>
      </c>
      <c r="AS126" s="1">
        <v>44208</v>
      </c>
      <c r="AT126" t="s">
        <v>13922</v>
      </c>
      <c r="AW126">
        <v>6900833943605</v>
      </c>
      <c r="AX126">
        <v>69008339</v>
      </c>
      <c r="AY126">
        <v>5210534</v>
      </c>
      <c r="AZ126" s="1">
        <v>43605</v>
      </c>
      <c r="BA126" t="s">
        <v>13995</v>
      </c>
      <c r="BB126" t="s">
        <v>44</v>
      </c>
      <c r="BC126" t="s">
        <v>13996</v>
      </c>
      <c r="BD126" t="s">
        <v>13997</v>
      </c>
      <c r="BE126">
        <v>4000178071</v>
      </c>
      <c r="BF126">
        <v>772908</v>
      </c>
      <c r="BG126" s="1">
        <v>43805</v>
      </c>
      <c r="BK126">
        <f t="shared" si="1"/>
        <v>1</v>
      </c>
      <c r="BL126" s="54">
        <v>420871244701</v>
      </c>
      <c r="BM126" s="54"/>
      <c r="BN126" s="54">
        <v>1794104</v>
      </c>
      <c r="BO126" s="34">
        <v>44740</v>
      </c>
      <c r="BP126" s="56">
        <v>860029995</v>
      </c>
      <c r="BQ126" s="54">
        <v>4208712</v>
      </c>
      <c r="BR126" s="54">
        <v>7901877</v>
      </c>
      <c r="BS126" s="34" t="s">
        <v>13776</v>
      </c>
      <c r="BT126" s="34">
        <v>44701</v>
      </c>
      <c r="BU126" s="34">
        <v>44756</v>
      </c>
      <c r="BV126" s="54" t="s">
        <v>13777</v>
      </c>
    </row>
    <row r="127" spans="3:74" x14ac:dyDescent="0.3">
      <c r="C127" s="46" t="s">
        <v>10196</v>
      </c>
      <c r="D127" s="4"/>
      <c r="E127" s="4"/>
      <c r="F127" s="16"/>
      <c r="G127" s="80" t="e">
        <f>VLOOKUP(report_masivo[[#This Row],[INCAPACIDAD]],D2353:M2430,3,0)</f>
        <v>#N/A</v>
      </c>
      <c r="I127" s="47"/>
      <c r="K127" s="46" t="e">
        <f>VLOOKUP(report_masivo[[#This Row],[INCAPACIDAD]],D2353:M2430,4,0)</f>
        <v>#N/A</v>
      </c>
      <c r="L127" s="46" t="e">
        <f>VLOOKUP(report_masivo[[#This Row],[INCAPACIDAD]],D2353:M2430,5,0)</f>
        <v>#N/A</v>
      </c>
      <c r="M127" s="46" t="e">
        <f>VLOOKUP(report_masivo[[#This Row],[INCAPACIDAD]],D2353:M2430,6,0)</f>
        <v>#N/A</v>
      </c>
      <c r="N127" s="49" t="e">
        <f>VLOOKUP(report_masivo[[#This Row],[INCAPACIDAD]],D2353:M2430,7,0)</f>
        <v>#N/A</v>
      </c>
      <c r="O127" s="47" t="e">
        <f>VLOOKUP(report_masivo[[#This Row],[INCAPACIDAD]],D2353:M2430,8,0)</f>
        <v>#N/A</v>
      </c>
      <c r="R127">
        <v>105757080644179</v>
      </c>
      <c r="S127" t="s">
        <v>10196</v>
      </c>
      <c r="T127">
        <v>1878332</v>
      </c>
      <c r="U127" s="1">
        <v>44847</v>
      </c>
      <c r="V127" s="3">
        <v>800116217</v>
      </c>
      <c r="W127">
        <v>17324767</v>
      </c>
      <c r="X127">
        <v>8122283</v>
      </c>
      <c r="Y127" s="1" t="s">
        <v>13776</v>
      </c>
      <c r="Z127" s="1">
        <v>44758</v>
      </c>
      <c r="AA127" s="1">
        <v>44860</v>
      </c>
      <c r="AB127" t="s">
        <v>14018</v>
      </c>
      <c r="AD127">
        <v>105757080644068</v>
      </c>
      <c r="AE127" t="s">
        <v>10196</v>
      </c>
      <c r="AF127">
        <v>1435934</v>
      </c>
      <c r="AG127" s="1">
        <v>44174</v>
      </c>
      <c r="AH127">
        <v>860029995</v>
      </c>
      <c r="AI127">
        <v>1057570806</v>
      </c>
      <c r="AJ127">
        <v>6438193</v>
      </c>
      <c r="AK127" t="s">
        <v>13776</v>
      </c>
      <c r="AL127" s="1">
        <v>44068</v>
      </c>
      <c r="AM127">
        <v>1</v>
      </c>
      <c r="AN127">
        <v>106516</v>
      </c>
      <c r="AO127">
        <v>860029995</v>
      </c>
      <c r="AP127" t="s">
        <v>13996</v>
      </c>
      <c r="AQ127" t="s">
        <v>14109</v>
      </c>
      <c r="AR127" t="s">
        <v>13923</v>
      </c>
      <c r="AS127" s="1">
        <v>44208</v>
      </c>
      <c r="AT127" t="s">
        <v>13922</v>
      </c>
      <c r="AW127">
        <v>4215910743606</v>
      </c>
      <c r="AX127">
        <v>42159107</v>
      </c>
      <c r="AY127">
        <v>5178076</v>
      </c>
      <c r="AZ127" s="1">
        <v>43606</v>
      </c>
      <c r="BA127" t="s">
        <v>13998</v>
      </c>
      <c r="BB127" t="s">
        <v>13999</v>
      </c>
      <c r="BC127" t="s">
        <v>44</v>
      </c>
      <c r="BD127" t="s">
        <v>44</v>
      </c>
      <c r="BG127" s="1"/>
      <c r="BK127">
        <f t="shared" si="1"/>
        <v>1</v>
      </c>
      <c r="BL127" s="54">
        <v>100253923644747</v>
      </c>
      <c r="BM127" s="54"/>
      <c r="BN127" s="54">
        <v>1840744</v>
      </c>
      <c r="BO127" s="34">
        <v>44802</v>
      </c>
      <c r="BP127" s="56">
        <v>860029995</v>
      </c>
      <c r="BQ127" s="54">
        <v>1002539236</v>
      </c>
      <c r="BR127" s="54">
        <v>8108307</v>
      </c>
      <c r="BS127" s="34" t="s">
        <v>13776</v>
      </c>
      <c r="BT127" s="34">
        <v>44747</v>
      </c>
      <c r="BU127" s="34">
        <v>44813</v>
      </c>
      <c r="BV127" s="54" t="s">
        <v>14010</v>
      </c>
    </row>
    <row r="128" spans="3:74" x14ac:dyDescent="0.3">
      <c r="C128" s="46" t="s">
        <v>10196</v>
      </c>
      <c r="D128" s="4"/>
      <c r="E128" s="4"/>
      <c r="F128" s="16"/>
      <c r="G128" s="80" t="e">
        <f>VLOOKUP(report_masivo[[#This Row],[INCAPACIDAD]],D2354:M2431,3,0)</f>
        <v>#N/A</v>
      </c>
      <c r="I128" s="47"/>
      <c r="K128" s="46" t="e">
        <f>VLOOKUP(report_masivo[[#This Row],[INCAPACIDAD]],D2354:M2431,4,0)</f>
        <v>#N/A</v>
      </c>
      <c r="L128" s="46" t="e">
        <f>VLOOKUP(report_masivo[[#This Row],[INCAPACIDAD]],D2354:M2431,5,0)</f>
        <v>#N/A</v>
      </c>
      <c r="M128" s="46" t="e">
        <f>VLOOKUP(report_masivo[[#This Row],[INCAPACIDAD]],D2354:M2431,6,0)</f>
        <v>#N/A</v>
      </c>
      <c r="N128" s="49" t="e">
        <f>VLOOKUP(report_masivo[[#This Row],[INCAPACIDAD]],D2354:M2431,7,0)</f>
        <v>#N/A</v>
      </c>
      <c r="O128" s="47" t="e">
        <f>VLOOKUP(report_masivo[[#This Row],[INCAPACIDAD]],D2354:M2431,8,0)</f>
        <v>#N/A</v>
      </c>
      <c r="R128">
        <v>105760010044586</v>
      </c>
      <c r="S128" t="s">
        <v>10196</v>
      </c>
      <c r="T128">
        <v>1880886</v>
      </c>
      <c r="U128" s="1">
        <v>44853</v>
      </c>
      <c r="V128" s="3">
        <v>800116217</v>
      </c>
      <c r="W128">
        <v>1115064318</v>
      </c>
      <c r="X128">
        <v>8215962</v>
      </c>
      <c r="Y128" s="1" t="s">
        <v>13776</v>
      </c>
      <c r="Z128" s="1">
        <v>44796</v>
      </c>
      <c r="AA128" s="1">
        <v>44862</v>
      </c>
      <c r="AB128" t="s">
        <v>14010</v>
      </c>
      <c r="AD128">
        <v>420874744097</v>
      </c>
      <c r="AE128" t="s">
        <v>10196</v>
      </c>
      <c r="AF128">
        <v>1435934</v>
      </c>
      <c r="AG128" s="1">
        <v>44174</v>
      </c>
      <c r="AH128">
        <v>860029995</v>
      </c>
      <c r="AI128">
        <v>4208747</v>
      </c>
      <c r="AJ128">
        <v>6438232</v>
      </c>
      <c r="AK128" t="s">
        <v>13776</v>
      </c>
      <c r="AL128" s="1">
        <v>44097</v>
      </c>
      <c r="AM128">
        <v>13</v>
      </c>
      <c r="AN128">
        <v>910325</v>
      </c>
      <c r="AO128">
        <v>860029995</v>
      </c>
      <c r="AP128" t="s">
        <v>13996</v>
      </c>
      <c r="AQ128" t="s">
        <v>14109</v>
      </c>
      <c r="AR128" t="s">
        <v>13923</v>
      </c>
      <c r="AS128" s="1">
        <v>44208</v>
      </c>
      <c r="AT128" t="s">
        <v>13922</v>
      </c>
      <c r="AW128">
        <v>101362761543609</v>
      </c>
      <c r="AX128">
        <v>1013627615</v>
      </c>
      <c r="AY128">
        <v>5187609</v>
      </c>
      <c r="AZ128" s="1">
        <v>43609</v>
      </c>
      <c r="BA128" t="s">
        <v>13998</v>
      </c>
      <c r="BB128" t="s">
        <v>13999</v>
      </c>
      <c r="BC128" t="s">
        <v>44</v>
      </c>
      <c r="BD128" t="s">
        <v>44</v>
      </c>
      <c r="BG128" s="1"/>
      <c r="BK128">
        <f t="shared" si="1"/>
        <v>1</v>
      </c>
      <c r="BL128" s="54">
        <v>953283844747</v>
      </c>
      <c r="BM128" s="54"/>
      <c r="BN128" s="54">
        <v>1840744</v>
      </c>
      <c r="BO128" s="34">
        <v>44802</v>
      </c>
      <c r="BP128" s="56">
        <v>860029995</v>
      </c>
      <c r="BQ128" s="54">
        <v>9532838</v>
      </c>
      <c r="BR128" s="54">
        <v>8155807</v>
      </c>
      <c r="BS128" s="34" t="s">
        <v>13776</v>
      </c>
      <c r="BT128" s="34">
        <v>44747</v>
      </c>
      <c r="BU128" s="34">
        <v>44813</v>
      </c>
      <c r="BV128" s="54" t="s">
        <v>13779</v>
      </c>
    </row>
    <row r="129" spans="3:74" x14ac:dyDescent="0.3">
      <c r="C129" s="46" t="s">
        <v>10196</v>
      </c>
      <c r="D129" s="4"/>
      <c r="E129" s="4"/>
      <c r="F129" s="16"/>
      <c r="G129" s="80" t="e">
        <f>VLOOKUP(report_masivo[[#This Row],[INCAPACIDAD]],D2355:M2432,3,0)</f>
        <v>#N/A</v>
      </c>
      <c r="I129" s="47"/>
      <c r="K129" s="46" t="e">
        <f>VLOOKUP(report_masivo[[#This Row],[INCAPACIDAD]],D2355:M2432,4,0)</f>
        <v>#N/A</v>
      </c>
      <c r="L129" s="46" t="e">
        <f>VLOOKUP(report_masivo[[#This Row],[INCAPACIDAD]],D2355:M2432,5,0)</f>
        <v>#N/A</v>
      </c>
      <c r="M129" s="46" t="e">
        <f>VLOOKUP(report_masivo[[#This Row],[INCAPACIDAD]],D2355:M2432,6,0)</f>
        <v>#N/A</v>
      </c>
      <c r="N129" s="49" t="e">
        <f>VLOOKUP(report_masivo[[#This Row],[INCAPACIDAD]],D2355:M2432,7,0)</f>
        <v>#N/A</v>
      </c>
      <c r="O129" s="47" t="e">
        <f>VLOOKUP(report_masivo[[#This Row],[INCAPACIDAD]],D2355:M2432,8,0)</f>
        <v>#N/A</v>
      </c>
      <c r="R129">
        <v>953283844656</v>
      </c>
      <c r="S129" t="s">
        <v>10196</v>
      </c>
      <c r="T129">
        <v>1880886</v>
      </c>
      <c r="U129" s="1">
        <v>44853</v>
      </c>
      <c r="V129" s="3">
        <v>800116217</v>
      </c>
      <c r="W129">
        <v>1136888502</v>
      </c>
      <c r="X129">
        <v>8241865</v>
      </c>
      <c r="Y129" s="1" t="s">
        <v>13776</v>
      </c>
      <c r="Z129" s="1">
        <v>44796</v>
      </c>
      <c r="AA129" s="1">
        <v>44862</v>
      </c>
      <c r="AB129" t="s">
        <v>14010</v>
      </c>
      <c r="AD129">
        <v>420908844082</v>
      </c>
      <c r="AE129" t="s">
        <v>10196</v>
      </c>
      <c r="AF129">
        <v>1435934</v>
      </c>
      <c r="AG129" s="1">
        <v>44174</v>
      </c>
      <c r="AH129">
        <v>860029995</v>
      </c>
      <c r="AI129">
        <v>4209088</v>
      </c>
      <c r="AJ129">
        <v>6438234</v>
      </c>
      <c r="AK129" t="s">
        <v>13776</v>
      </c>
      <c r="AL129" s="1">
        <v>44082</v>
      </c>
      <c r="AM129">
        <v>12</v>
      </c>
      <c r="AN129">
        <v>1047060</v>
      </c>
      <c r="AO129">
        <v>860029995</v>
      </c>
      <c r="AP129" t="s">
        <v>13996</v>
      </c>
      <c r="AQ129" t="s">
        <v>14109</v>
      </c>
      <c r="AR129" t="s">
        <v>13923</v>
      </c>
      <c r="AS129" s="1">
        <v>44208</v>
      </c>
      <c r="AT129" t="s">
        <v>13922</v>
      </c>
      <c r="AW129">
        <v>112485193143609</v>
      </c>
      <c r="AX129">
        <v>1124851931</v>
      </c>
      <c r="AY129">
        <v>5188344</v>
      </c>
      <c r="AZ129" s="1">
        <v>43609</v>
      </c>
      <c r="BA129" t="s">
        <v>13998</v>
      </c>
      <c r="BB129" t="s">
        <v>13999</v>
      </c>
      <c r="BC129" t="s">
        <v>44</v>
      </c>
      <c r="BD129" t="s">
        <v>44</v>
      </c>
      <c r="BG129" s="1"/>
      <c r="BK129">
        <f t="shared" si="1"/>
        <v>1</v>
      </c>
      <c r="BL129" s="54">
        <v>420779744760</v>
      </c>
      <c r="BM129" s="54"/>
      <c r="BN129" s="54">
        <v>1865654</v>
      </c>
      <c r="BO129" s="34">
        <v>44832</v>
      </c>
      <c r="BP129" s="56">
        <v>860029995</v>
      </c>
      <c r="BQ129" s="54">
        <v>4207797</v>
      </c>
      <c r="BR129" s="54">
        <v>8187479</v>
      </c>
      <c r="BS129" s="34" t="s">
        <v>13929</v>
      </c>
      <c r="BT129" s="34">
        <v>44760</v>
      </c>
      <c r="BU129" s="34">
        <v>44843</v>
      </c>
      <c r="BV129" s="54" t="s">
        <v>13779</v>
      </c>
    </row>
    <row r="130" spans="3:74" x14ac:dyDescent="0.3">
      <c r="C130" s="46" t="s">
        <v>10196</v>
      </c>
      <c r="D130" s="4"/>
      <c r="E130" s="4"/>
      <c r="F130" s="16"/>
      <c r="G130" s="80" t="e">
        <f>VLOOKUP(report_masivo[[#This Row],[INCAPACIDAD]],D2356:M2433,3,0)</f>
        <v>#N/A</v>
      </c>
      <c r="I130" s="47"/>
      <c r="K130" s="46" t="e">
        <f>VLOOKUP(report_masivo[[#This Row],[INCAPACIDAD]],D2356:M2433,4,0)</f>
        <v>#N/A</v>
      </c>
      <c r="L130" s="46" t="e">
        <f>VLOOKUP(report_masivo[[#This Row],[INCAPACIDAD]],D2356:M2433,5,0)</f>
        <v>#N/A</v>
      </c>
      <c r="M130" s="46" t="e">
        <f>VLOOKUP(report_masivo[[#This Row],[INCAPACIDAD]],D2356:M2433,6,0)</f>
        <v>#N/A</v>
      </c>
      <c r="N130" s="49" t="e">
        <f>VLOOKUP(report_masivo[[#This Row],[INCAPACIDAD]],D2356:M2433,7,0)</f>
        <v>#N/A</v>
      </c>
      <c r="O130" s="47" t="e">
        <f>VLOOKUP(report_masivo[[#This Row],[INCAPACIDAD]],D2356:M2433,8,0)</f>
        <v>#N/A</v>
      </c>
      <c r="R130">
        <v>420871244701</v>
      </c>
      <c r="S130" t="s">
        <v>10196</v>
      </c>
      <c r="T130">
        <v>1880886</v>
      </c>
      <c r="U130" s="1">
        <v>44853</v>
      </c>
      <c r="V130" s="3">
        <v>800116217</v>
      </c>
      <c r="W130">
        <v>23690555</v>
      </c>
      <c r="X130">
        <v>8247093</v>
      </c>
      <c r="Y130" s="1" t="s">
        <v>13776</v>
      </c>
      <c r="Z130" s="1">
        <v>44799</v>
      </c>
      <c r="AA130" s="1">
        <v>44862</v>
      </c>
      <c r="AB130" t="s">
        <v>14010</v>
      </c>
      <c r="AD130">
        <v>7432402144091</v>
      </c>
      <c r="AE130" t="s">
        <v>10196</v>
      </c>
      <c r="AF130">
        <v>1435934</v>
      </c>
      <c r="AG130" s="1">
        <v>44174</v>
      </c>
      <c r="AH130">
        <v>860029995</v>
      </c>
      <c r="AI130">
        <v>74324021</v>
      </c>
      <c r="AJ130">
        <v>6438313</v>
      </c>
      <c r="AK130" t="s">
        <v>13776</v>
      </c>
      <c r="AL130" s="1">
        <v>44091</v>
      </c>
      <c r="AM130">
        <v>1</v>
      </c>
      <c r="AN130">
        <v>73316</v>
      </c>
      <c r="AO130">
        <v>860029995</v>
      </c>
      <c r="AP130" t="s">
        <v>13996</v>
      </c>
      <c r="AQ130" t="s">
        <v>14109</v>
      </c>
      <c r="AR130" t="s">
        <v>13923</v>
      </c>
      <c r="AS130" s="1">
        <v>44208</v>
      </c>
      <c r="AT130" t="s">
        <v>13922</v>
      </c>
      <c r="AW130">
        <v>2954099943612</v>
      </c>
      <c r="AX130">
        <v>29540999</v>
      </c>
      <c r="AY130">
        <v>5322852</v>
      </c>
      <c r="AZ130" s="1">
        <v>43612</v>
      </c>
      <c r="BA130" t="s">
        <v>13995</v>
      </c>
      <c r="BB130" t="s">
        <v>44</v>
      </c>
      <c r="BC130" t="s">
        <v>13996</v>
      </c>
      <c r="BD130" t="s">
        <v>13997</v>
      </c>
      <c r="BE130">
        <v>4000178071</v>
      </c>
      <c r="BF130">
        <v>27604</v>
      </c>
      <c r="BG130" s="1">
        <v>43805</v>
      </c>
      <c r="BK130">
        <f t="shared" si="1"/>
        <v>1</v>
      </c>
      <c r="BL130" s="54">
        <v>420779744792</v>
      </c>
      <c r="BM130" s="54"/>
      <c r="BN130" s="54">
        <v>1891793</v>
      </c>
      <c r="BO130" s="34">
        <v>44866</v>
      </c>
      <c r="BP130" s="56">
        <v>860029995</v>
      </c>
      <c r="BQ130" s="54">
        <v>4207797</v>
      </c>
      <c r="BR130" s="54">
        <v>8367737</v>
      </c>
      <c r="BS130" s="34" t="s">
        <v>13929</v>
      </c>
      <c r="BT130" s="34">
        <v>44792</v>
      </c>
      <c r="BU130" s="34">
        <v>44880</v>
      </c>
      <c r="BV130" s="54" t="s">
        <v>13779</v>
      </c>
    </row>
    <row r="131" spans="3:74" x14ac:dyDescent="0.3">
      <c r="C131" s="46" t="s">
        <v>10196</v>
      </c>
      <c r="D131" s="4"/>
      <c r="E131" s="4"/>
      <c r="F131" s="16"/>
      <c r="G131" s="80" t="e">
        <f>VLOOKUP(report_masivo[[#This Row],[INCAPACIDAD]],D2357:M2434,3,0)</f>
        <v>#N/A</v>
      </c>
      <c r="I131" s="47"/>
      <c r="K131" s="46" t="e">
        <f>VLOOKUP(report_masivo[[#This Row],[INCAPACIDAD]],D2357:M2434,4,0)</f>
        <v>#N/A</v>
      </c>
      <c r="L131" s="46" t="e">
        <f>VLOOKUP(report_masivo[[#This Row],[INCAPACIDAD]],D2357:M2434,5,0)</f>
        <v>#N/A</v>
      </c>
      <c r="M131" s="46" t="e">
        <f>VLOOKUP(report_masivo[[#This Row],[INCAPACIDAD]],D2357:M2434,6,0)</f>
        <v>#N/A</v>
      </c>
      <c r="N131" s="49" t="e">
        <f>VLOOKUP(report_masivo[[#This Row],[INCAPACIDAD]],D2357:M2434,7,0)</f>
        <v>#N/A</v>
      </c>
      <c r="O131" s="47" t="e">
        <f>VLOOKUP(report_masivo[[#This Row],[INCAPACIDAD]],D2357:M2434,8,0)</f>
        <v>#N/A</v>
      </c>
      <c r="R131">
        <v>100253923644747</v>
      </c>
      <c r="S131" t="s">
        <v>10196</v>
      </c>
      <c r="T131">
        <v>1880886</v>
      </c>
      <c r="U131" s="1">
        <v>44853</v>
      </c>
      <c r="V131" s="3">
        <v>800116217</v>
      </c>
      <c r="W131">
        <v>23690555</v>
      </c>
      <c r="X131">
        <v>8258352</v>
      </c>
      <c r="Y131" s="1" t="s">
        <v>13776</v>
      </c>
      <c r="Z131" s="1">
        <v>44804</v>
      </c>
      <c r="AA131" s="1">
        <v>44862</v>
      </c>
      <c r="AB131" t="s">
        <v>14010</v>
      </c>
      <c r="AD131">
        <v>420872744088</v>
      </c>
      <c r="AE131" t="s">
        <v>10196</v>
      </c>
      <c r="AF131">
        <v>1435934</v>
      </c>
      <c r="AG131" s="1">
        <v>44174</v>
      </c>
      <c r="AH131">
        <v>860029995</v>
      </c>
      <c r="AI131">
        <v>4208727</v>
      </c>
      <c r="AJ131">
        <v>6438316</v>
      </c>
      <c r="AK131" t="s">
        <v>13776</v>
      </c>
      <c r="AL131" s="1">
        <v>44088</v>
      </c>
      <c r="AM131">
        <v>12</v>
      </c>
      <c r="AN131">
        <v>1012356</v>
      </c>
      <c r="AO131">
        <v>860029995</v>
      </c>
      <c r="AP131" t="s">
        <v>13996</v>
      </c>
      <c r="AQ131" t="s">
        <v>14109</v>
      </c>
      <c r="AR131" t="s">
        <v>13923</v>
      </c>
      <c r="AS131" s="1">
        <v>44208</v>
      </c>
      <c r="AT131" t="s">
        <v>13922</v>
      </c>
      <c r="AW131">
        <v>1299161543612</v>
      </c>
      <c r="AX131">
        <v>12991615</v>
      </c>
      <c r="AY131">
        <v>5215853</v>
      </c>
      <c r="AZ131" s="1">
        <v>43612</v>
      </c>
      <c r="BA131" t="s">
        <v>13998</v>
      </c>
      <c r="BB131" t="s">
        <v>13999</v>
      </c>
      <c r="BC131" t="s">
        <v>44</v>
      </c>
      <c r="BD131" t="s">
        <v>44</v>
      </c>
      <c r="BG131" s="1"/>
      <c r="BK131">
        <f t="shared" si="1"/>
        <v>1</v>
      </c>
      <c r="BL131" s="54">
        <v>105366500844837</v>
      </c>
      <c r="BM131" s="54"/>
      <c r="BN131" s="54">
        <v>1913634</v>
      </c>
      <c r="BO131" s="34">
        <v>44894</v>
      </c>
      <c r="BP131" s="56">
        <v>860029995</v>
      </c>
      <c r="BQ131" s="54">
        <v>1053665008</v>
      </c>
      <c r="BR131" s="54">
        <v>8481730</v>
      </c>
      <c r="BS131" s="34" t="s">
        <v>13776</v>
      </c>
      <c r="BT131" s="34">
        <v>44837</v>
      </c>
      <c r="BU131" s="34">
        <v>44905</v>
      </c>
      <c r="BV131" s="54" t="s">
        <v>14010</v>
      </c>
    </row>
    <row r="132" spans="3:74" x14ac:dyDescent="0.3">
      <c r="C132" s="46" t="s">
        <v>10196</v>
      </c>
      <c r="D132" s="4"/>
      <c r="E132" s="4"/>
      <c r="F132" s="16"/>
      <c r="G132" s="80" t="e">
        <f>VLOOKUP(report_masivo[[#This Row],[INCAPACIDAD]],D2358:M2435,3,0)</f>
        <v>#N/A</v>
      </c>
      <c r="I132" s="47"/>
      <c r="K132" s="46" t="e">
        <f>VLOOKUP(report_masivo[[#This Row],[INCAPACIDAD]],D2358:M2435,4,0)</f>
        <v>#N/A</v>
      </c>
      <c r="L132" s="46" t="e">
        <f>VLOOKUP(report_masivo[[#This Row],[INCAPACIDAD]],D2358:M2435,5,0)</f>
        <v>#N/A</v>
      </c>
      <c r="M132" s="46" t="e">
        <f>VLOOKUP(report_masivo[[#This Row],[INCAPACIDAD]],D2358:M2435,6,0)</f>
        <v>#N/A</v>
      </c>
      <c r="N132" s="49" t="e">
        <f>VLOOKUP(report_masivo[[#This Row],[INCAPACIDAD]],D2358:M2435,7,0)</f>
        <v>#N/A</v>
      </c>
      <c r="O132" s="47" t="e">
        <f>VLOOKUP(report_masivo[[#This Row],[INCAPACIDAD]],D2358:M2435,8,0)</f>
        <v>#N/A</v>
      </c>
      <c r="R132">
        <v>953283844747</v>
      </c>
      <c r="S132" t="s">
        <v>10196</v>
      </c>
      <c r="T132">
        <v>1880886</v>
      </c>
      <c r="U132" s="1">
        <v>44853</v>
      </c>
      <c r="V132" s="3">
        <v>800116217</v>
      </c>
      <c r="W132">
        <v>1075217475</v>
      </c>
      <c r="X132">
        <v>8350692</v>
      </c>
      <c r="Y132" s="1" t="s">
        <v>13776</v>
      </c>
      <c r="Z132" s="1">
        <v>44794</v>
      </c>
      <c r="AA132" s="1">
        <v>44862</v>
      </c>
      <c r="AB132" t="s">
        <v>14010</v>
      </c>
      <c r="AD132">
        <v>105366439744083</v>
      </c>
      <c r="AE132" t="s">
        <v>10196</v>
      </c>
      <c r="AF132">
        <v>1435934</v>
      </c>
      <c r="AG132" s="1">
        <v>44174</v>
      </c>
      <c r="AH132">
        <v>860029995</v>
      </c>
      <c r="AI132">
        <v>1053664397</v>
      </c>
      <c r="AJ132">
        <v>6438323</v>
      </c>
      <c r="AK132" t="s">
        <v>13776</v>
      </c>
      <c r="AL132" s="1">
        <v>44083</v>
      </c>
      <c r="AM132">
        <v>12</v>
      </c>
      <c r="AN132">
        <v>1037986</v>
      </c>
      <c r="AO132">
        <v>860029995</v>
      </c>
      <c r="AP132" t="s">
        <v>13996</v>
      </c>
      <c r="AQ132" t="s">
        <v>14109</v>
      </c>
      <c r="AR132" t="s">
        <v>13923</v>
      </c>
      <c r="AS132" s="1">
        <v>44208</v>
      </c>
      <c r="AT132" t="s">
        <v>13922</v>
      </c>
      <c r="AW132">
        <v>6900868143613</v>
      </c>
      <c r="AX132">
        <v>69008681</v>
      </c>
      <c r="AY132">
        <v>5199187</v>
      </c>
      <c r="AZ132" s="1">
        <v>43613</v>
      </c>
      <c r="BA132" t="s">
        <v>13995</v>
      </c>
      <c r="BB132" t="s">
        <v>44</v>
      </c>
      <c r="BC132" t="s">
        <v>13996</v>
      </c>
      <c r="BD132" t="s">
        <v>13997</v>
      </c>
      <c r="BE132">
        <v>4000178071</v>
      </c>
      <c r="BF132">
        <v>60403</v>
      </c>
      <c r="BG132" s="1">
        <v>43805</v>
      </c>
      <c r="BK132">
        <f t="shared" si="1"/>
        <v>1</v>
      </c>
      <c r="BL132" s="54">
        <v>939645044922</v>
      </c>
      <c r="BM132" s="54"/>
      <c r="BN132" s="54">
        <v>1963404</v>
      </c>
      <c r="BO132" s="34">
        <v>44953</v>
      </c>
      <c r="BP132" s="56">
        <v>860029995</v>
      </c>
      <c r="BQ132" s="54">
        <v>9396450</v>
      </c>
      <c r="BR132" s="54">
        <v>8655154</v>
      </c>
      <c r="BS132" s="34" t="s">
        <v>13776</v>
      </c>
      <c r="BT132" s="34">
        <v>44922</v>
      </c>
      <c r="BU132" s="34">
        <v>44974</v>
      </c>
      <c r="BV132" s="54" t="s">
        <v>13777</v>
      </c>
    </row>
    <row r="133" spans="3:74" x14ac:dyDescent="0.3">
      <c r="C133" s="46" t="s">
        <v>10196</v>
      </c>
      <c r="D133" s="4"/>
      <c r="E133" s="4"/>
      <c r="F133" s="16"/>
      <c r="G133" s="80" t="e">
        <f>VLOOKUP(report_masivo[[#This Row],[INCAPACIDAD]],D2359:M2436,3,0)</f>
        <v>#N/A</v>
      </c>
      <c r="I133" s="47"/>
      <c r="K133" s="46" t="e">
        <f>VLOOKUP(report_masivo[[#This Row],[INCAPACIDAD]],D2359:M2436,4,0)</f>
        <v>#N/A</v>
      </c>
      <c r="L133" s="46" t="e">
        <f>VLOOKUP(report_masivo[[#This Row],[INCAPACIDAD]],D2359:M2436,5,0)</f>
        <v>#N/A</v>
      </c>
      <c r="M133" s="46" t="e">
        <f>VLOOKUP(report_masivo[[#This Row],[INCAPACIDAD]],D2359:M2436,6,0)</f>
        <v>#N/A</v>
      </c>
      <c r="N133" s="49" t="e">
        <f>VLOOKUP(report_masivo[[#This Row],[INCAPACIDAD]],D2359:M2436,7,0)</f>
        <v>#N/A</v>
      </c>
      <c r="O133" s="47" t="e">
        <f>VLOOKUP(report_masivo[[#This Row],[INCAPACIDAD]],D2359:M2436,8,0)</f>
        <v>#N/A</v>
      </c>
      <c r="R133">
        <v>420779744760</v>
      </c>
      <c r="S133" t="s">
        <v>10196</v>
      </c>
      <c r="T133">
        <v>1880886</v>
      </c>
      <c r="U133" s="1">
        <v>44853</v>
      </c>
      <c r="V133" s="3">
        <v>800116217</v>
      </c>
      <c r="W133">
        <v>80548122</v>
      </c>
      <c r="X133">
        <v>8393482</v>
      </c>
      <c r="Y133" s="1" t="s">
        <v>13776</v>
      </c>
      <c r="Z133" s="1">
        <v>44811</v>
      </c>
      <c r="AA133" s="1">
        <v>44862</v>
      </c>
      <c r="AB133" t="s">
        <v>14010</v>
      </c>
      <c r="AD133">
        <v>100246146644074</v>
      </c>
      <c r="AE133" t="s">
        <v>10196</v>
      </c>
      <c r="AF133">
        <v>1435934</v>
      </c>
      <c r="AG133" s="1">
        <v>44174</v>
      </c>
      <c r="AH133">
        <v>860029995</v>
      </c>
      <c r="AI133">
        <v>1002461466</v>
      </c>
      <c r="AJ133">
        <v>6438330</v>
      </c>
      <c r="AK133" t="s">
        <v>13776</v>
      </c>
      <c r="AL133" s="1">
        <v>44074</v>
      </c>
      <c r="AM133">
        <v>3</v>
      </c>
      <c r="AN133">
        <v>187392</v>
      </c>
      <c r="AO133">
        <v>860029995</v>
      </c>
      <c r="AP133" t="s">
        <v>13996</v>
      </c>
      <c r="AQ133" t="s">
        <v>14109</v>
      </c>
      <c r="AR133" t="s">
        <v>13923</v>
      </c>
      <c r="AS133" s="1">
        <v>44208</v>
      </c>
      <c r="AT133" t="s">
        <v>13922</v>
      </c>
      <c r="AW133">
        <v>1299161543613</v>
      </c>
      <c r="AX133">
        <v>12991615</v>
      </c>
      <c r="AY133">
        <v>5215860</v>
      </c>
      <c r="AZ133" s="1">
        <v>43613</v>
      </c>
      <c r="BA133" t="s">
        <v>13995</v>
      </c>
      <c r="BB133" t="s">
        <v>44</v>
      </c>
      <c r="BC133" t="s">
        <v>13996</v>
      </c>
      <c r="BD133" t="s">
        <v>13997</v>
      </c>
      <c r="BE133">
        <v>4000178071</v>
      </c>
      <c r="BF133">
        <v>286903</v>
      </c>
      <c r="BG133" s="1">
        <v>43805</v>
      </c>
      <c r="BK133">
        <f t="shared" si="1"/>
        <v>1</v>
      </c>
      <c r="BL133" s="54">
        <v>952647244923</v>
      </c>
      <c r="BM133" s="54"/>
      <c r="BN133" s="54">
        <v>1963404</v>
      </c>
      <c r="BO133" s="34">
        <v>44953</v>
      </c>
      <c r="BP133" s="56">
        <v>860029995</v>
      </c>
      <c r="BQ133" s="54">
        <v>9526472</v>
      </c>
      <c r="BR133" s="54">
        <v>8660894</v>
      </c>
      <c r="BS133" s="34" t="s">
        <v>13776</v>
      </c>
      <c r="BT133" s="34">
        <v>44923</v>
      </c>
      <c r="BU133" s="34">
        <v>44974</v>
      </c>
      <c r="BV133" s="54" t="s">
        <v>14012</v>
      </c>
    </row>
    <row r="134" spans="3:74" x14ac:dyDescent="0.3">
      <c r="C134" s="46" t="s">
        <v>10196</v>
      </c>
      <c r="D134" s="4"/>
      <c r="E134" s="4"/>
      <c r="F134" s="16"/>
      <c r="G134" s="80" t="e">
        <f>VLOOKUP(report_masivo[[#This Row],[INCAPACIDAD]],D2360:M2437,3,0)</f>
        <v>#N/A</v>
      </c>
      <c r="I134" s="47"/>
      <c r="K134" s="46" t="e">
        <f>VLOOKUP(report_masivo[[#This Row],[INCAPACIDAD]],D2360:M2437,4,0)</f>
        <v>#N/A</v>
      </c>
      <c r="L134" s="46" t="e">
        <f>VLOOKUP(report_masivo[[#This Row],[INCAPACIDAD]],D2360:M2437,5,0)</f>
        <v>#N/A</v>
      </c>
      <c r="M134" s="46" t="e">
        <f>VLOOKUP(report_masivo[[#This Row],[INCAPACIDAD]],D2360:M2437,6,0)</f>
        <v>#N/A</v>
      </c>
      <c r="N134" s="49" t="e">
        <f>VLOOKUP(report_masivo[[#This Row],[INCAPACIDAD]],D2360:M2437,7,0)</f>
        <v>#N/A</v>
      </c>
      <c r="O134" s="47" t="e">
        <f>VLOOKUP(report_masivo[[#This Row],[INCAPACIDAD]],D2360:M2437,8,0)</f>
        <v>#N/A</v>
      </c>
      <c r="R134">
        <v>420779744792</v>
      </c>
      <c r="S134" t="s">
        <v>10196</v>
      </c>
      <c r="T134">
        <v>1881648</v>
      </c>
      <c r="U134" s="1">
        <v>44853</v>
      </c>
      <c r="V134" s="3">
        <v>800116217</v>
      </c>
      <c r="W134">
        <v>1093222762</v>
      </c>
      <c r="X134">
        <v>8341095</v>
      </c>
      <c r="Y134" s="1" t="s">
        <v>13927</v>
      </c>
      <c r="Z134" s="1">
        <v>44232</v>
      </c>
      <c r="AA134" s="1">
        <v>44862</v>
      </c>
      <c r="AB134" t="s">
        <v>14010</v>
      </c>
      <c r="AD134">
        <v>420743944088</v>
      </c>
      <c r="AE134" t="s">
        <v>10196</v>
      </c>
      <c r="AF134">
        <v>1435934</v>
      </c>
      <c r="AG134" s="1">
        <v>44174</v>
      </c>
      <c r="AH134">
        <v>860029995</v>
      </c>
      <c r="AI134">
        <v>4207439</v>
      </c>
      <c r="AJ134">
        <v>6438335</v>
      </c>
      <c r="AK134" t="s">
        <v>13776</v>
      </c>
      <c r="AL134" s="1">
        <v>44088</v>
      </c>
      <c r="AM134">
        <v>12</v>
      </c>
      <c r="AN134">
        <v>1032404</v>
      </c>
      <c r="AO134">
        <v>860029995</v>
      </c>
      <c r="AP134" t="s">
        <v>13996</v>
      </c>
      <c r="AQ134" t="s">
        <v>14109</v>
      </c>
      <c r="AR134" t="s">
        <v>13923</v>
      </c>
      <c r="AS134" s="1">
        <v>44208</v>
      </c>
      <c r="AT134" t="s">
        <v>13922</v>
      </c>
      <c r="AW134">
        <v>3268870643614</v>
      </c>
      <c r="AX134">
        <v>32688706</v>
      </c>
      <c r="AY134">
        <v>5200177</v>
      </c>
      <c r="AZ134" s="1">
        <v>43614</v>
      </c>
      <c r="BA134" t="s">
        <v>13995</v>
      </c>
      <c r="BB134" t="s">
        <v>44</v>
      </c>
      <c r="BC134" t="s">
        <v>13996</v>
      </c>
      <c r="BD134" t="s">
        <v>13997</v>
      </c>
      <c r="BE134">
        <v>4000178071</v>
      </c>
      <c r="BF134">
        <v>952714</v>
      </c>
      <c r="BG134" s="1">
        <v>43805</v>
      </c>
      <c r="BK134">
        <f t="shared" si="1"/>
        <v>1</v>
      </c>
      <c r="BL134" s="54">
        <v>952647244908</v>
      </c>
      <c r="BM134" s="54"/>
      <c r="BN134" s="54">
        <v>1963404</v>
      </c>
      <c r="BO134" s="34">
        <v>44953</v>
      </c>
      <c r="BP134" s="56">
        <v>860029995</v>
      </c>
      <c r="BQ134" s="54">
        <v>9526472</v>
      </c>
      <c r="BR134" s="54">
        <v>8689162</v>
      </c>
      <c r="BS134" s="34" t="s">
        <v>13776</v>
      </c>
      <c r="BT134" s="34">
        <v>44908</v>
      </c>
      <c r="BU134" s="34">
        <v>44974</v>
      </c>
      <c r="BV134" s="54" t="s">
        <v>14012</v>
      </c>
    </row>
    <row r="135" spans="3:74" x14ac:dyDescent="0.3">
      <c r="C135" s="46" t="s">
        <v>10196</v>
      </c>
      <c r="D135" s="4"/>
      <c r="E135" s="4"/>
      <c r="F135" s="16"/>
      <c r="G135" s="80" t="e">
        <f>VLOOKUP(report_masivo[[#This Row],[INCAPACIDAD]],D2361:M2438,3,0)</f>
        <v>#N/A</v>
      </c>
      <c r="I135" s="47"/>
      <c r="K135" s="46" t="e">
        <f>VLOOKUP(report_masivo[[#This Row],[INCAPACIDAD]],D2361:M2438,4,0)</f>
        <v>#N/A</v>
      </c>
      <c r="L135" s="46" t="e">
        <f>VLOOKUP(report_masivo[[#This Row],[INCAPACIDAD]],D2361:M2438,5,0)</f>
        <v>#N/A</v>
      </c>
      <c r="M135" s="46" t="e">
        <f>VLOOKUP(report_masivo[[#This Row],[INCAPACIDAD]],D2361:M2438,6,0)</f>
        <v>#N/A</v>
      </c>
      <c r="N135" s="49" t="e">
        <f>VLOOKUP(report_masivo[[#This Row],[INCAPACIDAD]],D2361:M2438,7,0)</f>
        <v>#N/A</v>
      </c>
      <c r="O135" s="47" t="e">
        <f>VLOOKUP(report_masivo[[#This Row],[INCAPACIDAD]],D2361:M2438,8,0)</f>
        <v>#N/A</v>
      </c>
      <c r="R135">
        <v>105366500844837</v>
      </c>
      <c r="S135" t="s">
        <v>10196</v>
      </c>
      <c r="T135">
        <v>1891634</v>
      </c>
      <c r="U135" s="1">
        <v>44866</v>
      </c>
      <c r="V135" s="3">
        <v>800116217</v>
      </c>
      <c r="W135">
        <v>1004159169</v>
      </c>
      <c r="X135">
        <v>8379546</v>
      </c>
      <c r="Y135" s="1" t="s">
        <v>13776</v>
      </c>
      <c r="Z135" s="1">
        <v>44831</v>
      </c>
      <c r="AA135" s="1">
        <v>44877</v>
      </c>
      <c r="AB135" t="s">
        <v>14010</v>
      </c>
      <c r="AD135">
        <v>424742844104</v>
      </c>
      <c r="AE135" t="s">
        <v>10196</v>
      </c>
      <c r="AF135">
        <v>1435934</v>
      </c>
      <c r="AG135" s="1">
        <v>44174</v>
      </c>
      <c r="AH135">
        <v>860029995</v>
      </c>
      <c r="AI135">
        <v>4247428</v>
      </c>
      <c r="AJ135">
        <v>6438340</v>
      </c>
      <c r="AK135" t="s">
        <v>13776</v>
      </c>
      <c r="AL135" s="1">
        <v>44104</v>
      </c>
      <c r="AM135">
        <v>12</v>
      </c>
      <c r="AN135">
        <v>1121211</v>
      </c>
      <c r="AO135">
        <v>860029995</v>
      </c>
      <c r="AP135" t="s">
        <v>13996</v>
      </c>
      <c r="AQ135" t="s">
        <v>14109</v>
      </c>
      <c r="AR135" t="s">
        <v>13923</v>
      </c>
      <c r="AS135" s="1">
        <v>44208</v>
      </c>
      <c r="AT135" t="s">
        <v>13922</v>
      </c>
      <c r="AW135">
        <v>6038787043614</v>
      </c>
      <c r="AX135">
        <v>60387870</v>
      </c>
      <c r="AY135">
        <v>5199107</v>
      </c>
      <c r="AZ135" s="1">
        <v>43614</v>
      </c>
      <c r="BA135" t="s">
        <v>13998</v>
      </c>
      <c r="BB135" t="s">
        <v>13999</v>
      </c>
      <c r="BC135" t="s">
        <v>44</v>
      </c>
      <c r="BD135" t="s">
        <v>44</v>
      </c>
      <c r="BG135" s="1"/>
      <c r="BK135">
        <f t="shared" si="1"/>
        <v>1</v>
      </c>
      <c r="BL135" s="54">
        <v>953372544945</v>
      </c>
      <c r="BM135" s="54"/>
      <c r="BN135" s="54">
        <v>1988776</v>
      </c>
      <c r="BO135" s="34">
        <v>44985</v>
      </c>
      <c r="BP135" s="56">
        <v>860029995</v>
      </c>
      <c r="BQ135" s="54">
        <v>9533725</v>
      </c>
      <c r="BR135" s="54">
        <v>8784366</v>
      </c>
      <c r="BS135" s="34" t="s">
        <v>13776</v>
      </c>
      <c r="BT135" s="34">
        <v>44945</v>
      </c>
      <c r="BU135" s="34">
        <v>44995</v>
      </c>
      <c r="BV135" s="54" t="s">
        <v>13775</v>
      </c>
    </row>
    <row r="136" spans="3:74" x14ac:dyDescent="0.3">
      <c r="C136" s="46" t="s">
        <v>10196</v>
      </c>
      <c r="D136" s="4"/>
      <c r="E136" s="4"/>
      <c r="F136" s="16"/>
      <c r="G136" s="80" t="e">
        <f>VLOOKUP(report_masivo[[#This Row],[INCAPACIDAD]],D2362:M2439,3,0)</f>
        <v>#N/A</v>
      </c>
      <c r="I136" s="47"/>
      <c r="K136" s="46" t="e">
        <f>VLOOKUP(report_masivo[[#This Row],[INCAPACIDAD]],D2362:M2439,4,0)</f>
        <v>#N/A</v>
      </c>
      <c r="L136" s="46" t="e">
        <f>VLOOKUP(report_masivo[[#This Row],[INCAPACIDAD]],D2362:M2439,5,0)</f>
        <v>#N/A</v>
      </c>
      <c r="M136" s="46" t="e">
        <f>VLOOKUP(report_masivo[[#This Row],[INCAPACIDAD]],D2362:M2439,6,0)</f>
        <v>#N/A</v>
      </c>
      <c r="N136" s="49" t="e">
        <f>VLOOKUP(report_masivo[[#This Row],[INCAPACIDAD]],D2362:M2439,7,0)</f>
        <v>#N/A</v>
      </c>
      <c r="O136" s="47" t="e">
        <f>VLOOKUP(report_masivo[[#This Row],[INCAPACIDAD]],D2362:M2439,8,0)</f>
        <v>#N/A</v>
      </c>
      <c r="R136">
        <v>939645044922</v>
      </c>
      <c r="S136" t="s">
        <v>10196</v>
      </c>
      <c r="T136">
        <v>1967360</v>
      </c>
      <c r="U136" s="1">
        <v>44959</v>
      </c>
      <c r="V136" s="3">
        <v>800116217</v>
      </c>
      <c r="W136">
        <v>1124851931</v>
      </c>
      <c r="X136">
        <v>8169329</v>
      </c>
      <c r="Y136" s="1" t="s">
        <v>13776</v>
      </c>
      <c r="Z136" s="1">
        <v>44767</v>
      </c>
      <c r="AA136" s="1">
        <v>44977</v>
      </c>
      <c r="AB136" t="s">
        <v>14126</v>
      </c>
      <c r="AD136">
        <v>7434467444100</v>
      </c>
      <c r="AE136" t="s">
        <v>10196</v>
      </c>
      <c r="AF136">
        <v>1435934</v>
      </c>
      <c r="AG136" s="1">
        <v>44174</v>
      </c>
      <c r="AH136">
        <v>860029995</v>
      </c>
      <c r="AI136">
        <v>74344674</v>
      </c>
      <c r="AJ136">
        <v>6438341</v>
      </c>
      <c r="AK136" t="s">
        <v>13776</v>
      </c>
      <c r="AL136" s="1">
        <v>44100</v>
      </c>
      <c r="AM136">
        <v>8</v>
      </c>
      <c r="AN136">
        <v>670078</v>
      </c>
      <c r="AO136">
        <v>860029995</v>
      </c>
      <c r="AP136" t="s">
        <v>13996</v>
      </c>
      <c r="AQ136" t="s">
        <v>14109</v>
      </c>
      <c r="AR136" t="s">
        <v>13923</v>
      </c>
      <c r="AS136" s="1">
        <v>44208</v>
      </c>
      <c r="AT136" t="s">
        <v>13922</v>
      </c>
      <c r="AW136">
        <v>7985113843614</v>
      </c>
      <c r="AX136">
        <v>79851138</v>
      </c>
      <c r="AY136">
        <v>5198606</v>
      </c>
      <c r="AZ136" s="1">
        <v>43614</v>
      </c>
      <c r="BA136" t="s">
        <v>13995</v>
      </c>
      <c r="BB136" t="s">
        <v>44</v>
      </c>
      <c r="BC136" t="s">
        <v>13996</v>
      </c>
      <c r="BD136" t="s">
        <v>13997</v>
      </c>
      <c r="BE136">
        <v>4000178071</v>
      </c>
      <c r="BF136">
        <v>220831</v>
      </c>
      <c r="BG136" s="1">
        <v>43805</v>
      </c>
      <c r="BK136">
        <f t="shared" ref="BK136:BK199" si="2">COUNTIF(BL136,BL136)</f>
        <v>1</v>
      </c>
      <c r="BL136" s="54">
        <v>100253933844963</v>
      </c>
      <c r="BM136" s="54"/>
      <c r="BN136" s="54">
        <v>1999904</v>
      </c>
      <c r="BO136" s="34">
        <v>44999</v>
      </c>
      <c r="BP136" s="56">
        <v>860029995</v>
      </c>
      <c r="BQ136" s="54">
        <v>1002539338</v>
      </c>
      <c r="BR136" s="54">
        <v>8902384</v>
      </c>
      <c r="BS136" s="34" t="s">
        <v>13776</v>
      </c>
      <c r="BT136" s="34">
        <v>44963</v>
      </c>
      <c r="BU136" s="34">
        <v>45013</v>
      </c>
      <c r="BV136" s="54" t="s">
        <v>14010</v>
      </c>
    </row>
    <row r="137" spans="3:74" x14ac:dyDescent="0.3">
      <c r="C137" s="46" t="s">
        <v>10196</v>
      </c>
      <c r="D137" s="4"/>
      <c r="E137" s="4"/>
      <c r="F137" s="16"/>
      <c r="G137" s="80" t="e">
        <f>VLOOKUP(report_masivo[[#This Row],[INCAPACIDAD]],D2363:M2440,3,0)</f>
        <v>#N/A</v>
      </c>
      <c r="I137" s="47"/>
      <c r="K137" s="46" t="e">
        <f>VLOOKUP(report_masivo[[#This Row],[INCAPACIDAD]],D2363:M2440,4,0)</f>
        <v>#N/A</v>
      </c>
      <c r="L137" s="46" t="e">
        <f>VLOOKUP(report_masivo[[#This Row],[INCAPACIDAD]],D2363:M2440,5,0)</f>
        <v>#N/A</v>
      </c>
      <c r="M137" s="46" t="e">
        <f>VLOOKUP(report_masivo[[#This Row],[INCAPACIDAD]],D2363:M2440,6,0)</f>
        <v>#N/A</v>
      </c>
      <c r="N137" s="49" t="e">
        <f>VLOOKUP(report_masivo[[#This Row],[INCAPACIDAD]],D2363:M2440,7,0)</f>
        <v>#N/A</v>
      </c>
      <c r="O137" s="47" t="e">
        <f>VLOOKUP(report_masivo[[#This Row],[INCAPACIDAD]],D2363:M2440,8,0)</f>
        <v>#N/A</v>
      </c>
      <c r="R137">
        <v>952647244923</v>
      </c>
      <c r="S137" t="s">
        <v>10196</v>
      </c>
      <c r="T137">
        <v>1967360</v>
      </c>
      <c r="U137" s="1">
        <v>44959</v>
      </c>
      <c r="V137" s="3">
        <v>800116217</v>
      </c>
      <c r="W137">
        <v>1124851931</v>
      </c>
      <c r="X137">
        <v>8239901</v>
      </c>
      <c r="Y137" s="1" t="s">
        <v>13776</v>
      </c>
      <c r="Z137" s="1">
        <v>44797</v>
      </c>
      <c r="AA137" s="1">
        <v>44977</v>
      </c>
      <c r="AB137" t="s">
        <v>14126</v>
      </c>
      <c r="AD137">
        <v>420750144088</v>
      </c>
      <c r="AE137" t="s">
        <v>10196</v>
      </c>
      <c r="AF137">
        <v>1435934</v>
      </c>
      <c r="AG137" s="1">
        <v>44174</v>
      </c>
      <c r="AH137">
        <v>860029995</v>
      </c>
      <c r="AI137">
        <v>4207501</v>
      </c>
      <c r="AJ137">
        <v>6438349</v>
      </c>
      <c r="AK137" t="s">
        <v>13776</v>
      </c>
      <c r="AL137" s="1">
        <v>44088</v>
      </c>
      <c r="AM137">
        <v>13</v>
      </c>
      <c r="AN137">
        <v>1126894</v>
      </c>
      <c r="AO137">
        <v>860029995</v>
      </c>
      <c r="AP137" t="s">
        <v>13996</v>
      </c>
      <c r="AQ137" t="s">
        <v>14109</v>
      </c>
      <c r="AR137" t="s">
        <v>13923</v>
      </c>
      <c r="AS137" s="1">
        <v>44208</v>
      </c>
      <c r="AT137" t="s">
        <v>13922</v>
      </c>
      <c r="AW137">
        <v>112485193143616</v>
      </c>
      <c r="AX137">
        <v>1124851931</v>
      </c>
      <c r="AY137">
        <v>5207562</v>
      </c>
      <c r="AZ137" s="1">
        <v>43616</v>
      </c>
      <c r="BA137" t="s">
        <v>13998</v>
      </c>
      <c r="BB137" t="s">
        <v>13999</v>
      </c>
      <c r="BC137" t="s">
        <v>44</v>
      </c>
      <c r="BD137" t="s">
        <v>44</v>
      </c>
      <c r="BG137" s="1"/>
      <c r="BK137">
        <f t="shared" si="2"/>
        <v>1</v>
      </c>
      <c r="BL137" s="54">
        <v>417922744969</v>
      </c>
      <c r="BM137" s="54"/>
      <c r="BN137" s="54">
        <v>1999904</v>
      </c>
      <c r="BO137" s="34">
        <v>44999</v>
      </c>
      <c r="BP137" s="56">
        <v>860029995</v>
      </c>
      <c r="BQ137" s="54">
        <v>4179227</v>
      </c>
      <c r="BR137" s="54">
        <v>8903672</v>
      </c>
      <c r="BS137" s="34" t="s">
        <v>13776</v>
      </c>
      <c r="BT137" s="34">
        <v>44969</v>
      </c>
      <c r="BU137" s="34">
        <v>45013</v>
      </c>
      <c r="BV137" s="54" t="s">
        <v>13775</v>
      </c>
    </row>
    <row r="138" spans="3:74" x14ac:dyDescent="0.3">
      <c r="C138" s="46" t="s">
        <v>10196</v>
      </c>
      <c r="D138" s="4"/>
      <c r="E138" s="4"/>
      <c r="F138" s="16"/>
      <c r="G138" s="80" t="e">
        <f>VLOOKUP(report_masivo[[#This Row],[INCAPACIDAD]],D2364:M2441,3,0)</f>
        <v>#N/A</v>
      </c>
      <c r="I138" s="47"/>
      <c r="K138" s="46" t="e">
        <f>VLOOKUP(report_masivo[[#This Row],[INCAPACIDAD]],D2364:M2441,4,0)</f>
        <v>#N/A</v>
      </c>
      <c r="L138" s="46" t="e">
        <f>VLOOKUP(report_masivo[[#This Row],[INCAPACIDAD]],D2364:M2441,5,0)</f>
        <v>#N/A</v>
      </c>
      <c r="M138" s="46" t="e">
        <f>VLOOKUP(report_masivo[[#This Row],[INCAPACIDAD]],D2364:M2441,6,0)</f>
        <v>#N/A</v>
      </c>
      <c r="N138" s="49" t="e">
        <f>VLOOKUP(report_masivo[[#This Row],[INCAPACIDAD]],D2364:M2441,7,0)</f>
        <v>#N/A</v>
      </c>
      <c r="O138" s="47" t="e">
        <f>VLOOKUP(report_masivo[[#This Row],[INCAPACIDAD]],D2364:M2441,8,0)</f>
        <v>#N/A</v>
      </c>
      <c r="R138">
        <v>952647244908</v>
      </c>
      <c r="S138" t="s">
        <v>10196</v>
      </c>
      <c r="T138">
        <v>1967360</v>
      </c>
      <c r="U138" s="1">
        <v>44959</v>
      </c>
      <c r="V138" s="3">
        <v>800116217</v>
      </c>
      <c r="W138">
        <v>1124851931</v>
      </c>
      <c r="X138">
        <v>8350948</v>
      </c>
      <c r="Y138" s="1" t="s">
        <v>13776</v>
      </c>
      <c r="Z138" s="1">
        <v>44827</v>
      </c>
      <c r="AA138" s="1">
        <v>44977</v>
      </c>
      <c r="AB138" t="s">
        <v>14126</v>
      </c>
      <c r="AD138">
        <v>105366447544085</v>
      </c>
      <c r="AE138" t="s">
        <v>10196</v>
      </c>
      <c r="AF138">
        <v>1435934</v>
      </c>
      <c r="AG138" s="1">
        <v>44174</v>
      </c>
      <c r="AH138">
        <v>860029995</v>
      </c>
      <c r="AI138">
        <v>1053664475</v>
      </c>
      <c r="AJ138">
        <v>6438356</v>
      </c>
      <c r="AK138" t="s">
        <v>13776</v>
      </c>
      <c r="AL138" s="1">
        <v>44085</v>
      </c>
      <c r="AM138">
        <v>12</v>
      </c>
      <c r="AN138">
        <v>802118</v>
      </c>
      <c r="AO138">
        <v>860029995</v>
      </c>
      <c r="AP138" t="s">
        <v>13996</v>
      </c>
      <c r="AQ138" t="s">
        <v>14109</v>
      </c>
      <c r="AR138" t="s">
        <v>13923</v>
      </c>
      <c r="AS138" s="1">
        <v>44208</v>
      </c>
      <c r="AT138" t="s">
        <v>13922</v>
      </c>
      <c r="AW138">
        <v>6044435743616</v>
      </c>
      <c r="AX138">
        <v>60444357</v>
      </c>
      <c r="AY138">
        <v>5205154</v>
      </c>
      <c r="AZ138" s="1">
        <v>43616</v>
      </c>
      <c r="BA138" t="s">
        <v>13998</v>
      </c>
      <c r="BB138" t="s">
        <v>13999</v>
      </c>
      <c r="BC138" t="s">
        <v>44</v>
      </c>
      <c r="BD138" t="s">
        <v>44</v>
      </c>
      <c r="BG138" s="1"/>
      <c r="BK138">
        <f t="shared" si="2"/>
        <v>1</v>
      </c>
      <c r="BL138" s="54">
        <v>939764244993</v>
      </c>
      <c r="BM138" s="54"/>
      <c r="BN138" s="54">
        <v>2020589</v>
      </c>
      <c r="BO138" s="34">
        <v>45026</v>
      </c>
      <c r="BP138" s="56">
        <v>860029995</v>
      </c>
      <c r="BQ138" s="54">
        <v>9397642</v>
      </c>
      <c r="BR138" s="54">
        <v>8918341</v>
      </c>
      <c r="BS138" s="34" t="s">
        <v>13776</v>
      </c>
      <c r="BT138" s="34">
        <v>44993</v>
      </c>
      <c r="BU138" s="34">
        <v>45040</v>
      </c>
      <c r="BV138" s="54" t="s">
        <v>13775</v>
      </c>
    </row>
    <row r="139" spans="3:74" x14ac:dyDescent="0.3">
      <c r="C139" s="46" t="s">
        <v>10196</v>
      </c>
      <c r="D139" s="4"/>
      <c r="E139" s="4"/>
      <c r="F139" s="16"/>
      <c r="G139" s="80" t="e">
        <f>VLOOKUP(report_masivo[[#This Row],[INCAPACIDAD]],D2365:M2442,3,0)</f>
        <v>#N/A</v>
      </c>
      <c r="I139" s="47"/>
      <c r="K139" s="46" t="e">
        <f>VLOOKUP(report_masivo[[#This Row],[INCAPACIDAD]],D2365:M2442,4,0)</f>
        <v>#N/A</v>
      </c>
      <c r="L139" s="46" t="e">
        <f>VLOOKUP(report_masivo[[#This Row],[INCAPACIDAD]],D2365:M2442,5,0)</f>
        <v>#N/A</v>
      </c>
      <c r="M139" s="46" t="e">
        <f>VLOOKUP(report_masivo[[#This Row],[INCAPACIDAD]],D2365:M2442,6,0)</f>
        <v>#N/A</v>
      </c>
      <c r="N139" s="49" t="e">
        <f>VLOOKUP(report_masivo[[#This Row],[INCAPACIDAD]],D2365:M2442,7,0)</f>
        <v>#N/A</v>
      </c>
      <c r="O139" s="47" t="e">
        <f>VLOOKUP(report_masivo[[#This Row],[INCAPACIDAD]],D2365:M2442,8,0)</f>
        <v>#N/A</v>
      </c>
      <c r="R139">
        <v>953372544945</v>
      </c>
      <c r="S139" t="s">
        <v>10196</v>
      </c>
      <c r="T139">
        <v>1967360</v>
      </c>
      <c r="U139" s="1">
        <v>44959</v>
      </c>
      <c r="V139" s="3">
        <v>800116217</v>
      </c>
      <c r="W139">
        <v>1124851931</v>
      </c>
      <c r="X139">
        <v>8446181</v>
      </c>
      <c r="Y139" s="1" t="s">
        <v>13776</v>
      </c>
      <c r="Z139" s="1">
        <v>44857</v>
      </c>
      <c r="AA139" s="1">
        <v>44977</v>
      </c>
      <c r="AB139" t="s">
        <v>14126</v>
      </c>
      <c r="AD139">
        <v>105757556744087</v>
      </c>
      <c r="AE139" t="s">
        <v>10196</v>
      </c>
      <c r="AF139">
        <v>1435934</v>
      </c>
      <c r="AG139" s="1">
        <v>44174</v>
      </c>
      <c r="AH139">
        <v>860029995</v>
      </c>
      <c r="AI139">
        <v>1057575567</v>
      </c>
      <c r="AJ139">
        <v>6438359</v>
      </c>
      <c r="AK139" t="s">
        <v>13776</v>
      </c>
      <c r="AL139" s="1">
        <v>44087</v>
      </c>
      <c r="AM139">
        <v>9</v>
      </c>
      <c r="AN139">
        <v>724327</v>
      </c>
      <c r="AO139">
        <v>860029995</v>
      </c>
      <c r="AP139" t="s">
        <v>13996</v>
      </c>
      <c r="AQ139" t="s">
        <v>14109</v>
      </c>
      <c r="AR139" t="s">
        <v>13923</v>
      </c>
      <c r="AS139" s="1">
        <v>44208</v>
      </c>
      <c r="AT139" t="s">
        <v>13922</v>
      </c>
      <c r="AW139">
        <v>1299161543620</v>
      </c>
      <c r="AX139">
        <v>12991615</v>
      </c>
      <c r="AY139">
        <v>5215870</v>
      </c>
      <c r="AZ139" s="1">
        <v>43620</v>
      </c>
      <c r="BA139" t="s">
        <v>13995</v>
      </c>
      <c r="BB139" t="s">
        <v>44</v>
      </c>
      <c r="BC139" t="s">
        <v>13996</v>
      </c>
      <c r="BD139" t="s">
        <v>13997</v>
      </c>
      <c r="BE139">
        <v>4000178071</v>
      </c>
      <c r="BF139">
        <v>172142</v>
      </c>
      <c r="BG139" s="1">
        <v>43805</v>
      </c>
      <c r="BK139">
        <f t="shared" si="2"/>
        <v>1</v>
      </c>
      <c r="BL139" s="54">
        <v>408376144989</v>
      </c>
      <c r="BM139" s="54"/>
      <c r="BN139" s="54">
        <v>2020589</v>
      </c>
      <c r="BO139" s="34">
        <v>45026</v>
      </c>
      <c r="BP139" s="56">
        <v>860029995</v>
      </c>
      <c r="BQ139" s="54">
        <v>4083761</v>
      </c>
      <c r="BR139" s="54">
        <v>8921311</v>
      </c>
      <c r="BS139" s="34" t="s">
        <v>13776</v>
      </c>
      <c r="BT139" s="34">
        <v>44989</v>
      </c>
      <c r="BU139" s="34">
        <v>45040</v>
      </c>
      <c r="BV139" s="54" t="s">
        <v>13778</v>
      </c>
    </row>
    <row r="140" spans="3:74" x14ac:dyDescent="0.3">
      <c r="C140" s="46" t="s">
        <v>10196</v>
      </c>
      <c r="D140" s="4"/>
      <c r="E140" s="4"/>
      <c r="F140" s="16"/>
      <c r="G140" s="80" t="e">
        <f>VLOOKUP(report_masivo[[#This Row],[INCAPACIDAD]],D2366:M2443,3,0)</f>
        <v>#N/A</v>
      </c>
      <c r="I140" s="47"/>
      <c r="K140" s="46" t="e">
        <f>VLOOKUP(report_masivo[[#This Row],[INCAPACIDAD]],D2366:M2443,4,0)</f>
        <v>#N/A</v>
      </c>
      <c r="L140" s="46" t="e">
        <f>VLOOKUP(report_masivo[[#This Row],[INCAPACIDAD]],D2366:M2443,5,0)</f>
        <v>#N/A</v>
      </c>
      <c r="M140" s="46" t="e">
        <f>VLOOKUP(report_masivo[[#This Row],[INCAPACIDAD]],D2366:M2443,6,0)</f>
        <v>#N/A</v>
      </c>
      <c r="N140" s="49" t="e">
        <f>VLOOKUP(report_masivo[[#This Row],[INCAPACIDAD]],D2366:M2443,7,0)</f>
        <v>#N/A</v>
      </c>
      <c r="O140" s="47" t="e">
        <f>VLOOKUP(report_masivo[[#This Row],[INCAPACIDAD]],D2366:M2443,8,0)</f>
        <v>#N/A</v>
      </c>
      <c r="R140">
        <v>100253933844963</v>
      </c>
      <c r="S140" t="s">
        <v>10196</v>
      </c>
      <c r="T140">
        <v>1967360</v>
      </c>
      <c r="U140" s="1">
        <v>44959</v>
      </c>
      <c r="V140" s="3">
        <v>800116217</v>
      </c>
      <c r="W140">
        <v>1124851931</v>
      </c>
      <c r="X140">
        <v>8558730</v>
      </c>
      <c r="Y140" s="1" t="s">
        <v>13776</v>
      </c>
      <c r="Z140" s="1">
        <v>44887</v>
      </c>
      <c r="AA140" s="1">
        <v>44977</v>
      </c>
      <c r="AB140" t="s">
        <v>14126</v>
      </c>
      <c r="AD140">
        <v>415174444082</v>
      </c>
      <c r="AE140" t="s">
        <v>10196</v>
      </c>
      <c r="AF140">
        <v>1435934</v>
      </c>
      <c r="AG140" s="1">
        <v>44174</v>
      </c>
      <c r="AH140">
        <v>860029995</v>
      </c>
      <c r="AI140">
        <v>4151744</v>
      </c>
      <c r="AJ140">
        <v>6438369</v>
      </c>
      <c r="AK140" t="s">
        <v>13776</v>
      </c>
      <c r="AL140" s="1">
        <v>44082</v>
      </c>
      <c r="AM140">
        <v>8</v>
      </c>
      <c r="AN140">
        <v>542383</v>
      </c>
      <c r="AO140">
        <v>860029995</v>
      </c>
      <c r="AP140" t="s">
        <v>13996</v>
      </c>
      <c r="AQ140" t="s">
        <v>14109</v>
      </c>
      <c r="AR140" t="s">
        <v>13923</v>
      </c>
      <c r="AS140" s="1">
        <v>44208</v>
      </c>
      <c r="AT140" t="s">
        <v>13922</v>
      </c>
      <c r="AW140">
        <v>4269071243620</v>
      </c>
      <c r="AX140">
        <v>42690712</v>
      </c>
      <c r="AY140">
        <v>5304195</v>
      </c>
      <c r="AZ140" s="1">
        <v>43620</v>
      </c>
      <c r="BA140" t="s">
        <v>13995</v>
      </c>
      <c r="BB140" t="s">
        <v>44</v>
      </c>
      <c r="BC140" t="s">
        <v>13996</v>
      </c>
      <c r="BD140" t="s">
        <v>13997</v>
      </c>
      <c r="BE140">
        <v>4000178071</v>
      </c>
      <c r="BF140">
        <v>58181</v>
      </c>
      <c r="BG140" s="1">
        <v>43805</v>
      </c>
      <c r="BK140">
        <f t="shared" si="2"/>
        <v>1</v>
      </c>
      <c r="BL140" s="54">
        <v>408376144992</v>
      </c>
      <c r="BM140" s="54"/>
      <c r="BN140" s="54">
        <v>2020589</v>
      </c>
      <c r="BO140" s="34">
        <v>45026</v>
      </c>
      <c r="BP140" s="56">
        <v>860029995</v>
      </c>
      <c r="BQ140" s="54">
        <v>4083761</v>
      </c>
      <c r="BR140" s="54">
        <v>8921379</v>
      </c>
      <c r="BS140" s="34" t="s">
        <v>13776</v>
      </c>
      <c r="BT140" s="34">
        <v>44992</v>
      </c>
      <c r="BU140" s="34">
        <v>45040</v>
      </c>
      <c r="BV140" s="54" t="s">
        <v>13778</v>
      </c>
    </row>
    <row r="141" spans="3:74" x14ac:dyDescent="0.3">
      <c r="C141" s="46" t="s">
        <v>10196</v>
      </c>
      <c r="D141" s="4"/>
      <c r="E141" s="4"/>
      <c r="F141" s="16"/>
      <c r="G141" s="80" t="e">
        <f>VLOOKUP(report_masivo[[#This Row],[INCAPACIDAD]],D2367:M2444,3,0)</f>
        <v>#N/A</v>
      </c>
      <c r="I141" s="47"/>
      <c r="K141" s="46" t="e">
        <f>VLOOKUP(report_masivo[[#This Row],[INCAPACIDAD]],D2367:M2444,4,0)</f>
        <v>#N/A</v>
      </c>
      <c r="L141" s="46" t="e">
        <f>VLOOKUP(report_masivo[[#This Row],[INCAPACIDAD]],D2367:M2444,5,0)</f>
        <v>#N/A</v>
      </c>
      <c r="M141" s="46" t="e">
        <f>VLOOKUP(report_masivo[[#This Row],[INCAPACIDAD]],D2367:M2444,6,0)</f>
        <v>#N/A</v>
      </c>
      <c r="N141" s="49" t="e">
        <f>VLOOKUP(report_masivo[[#This Row],[INCAPACIDAD]],D2367:M2444,7,0)</f>
        <v>#N/A</v>
      </c>
      <c r="O141" s="47" t="e">
        <f>VLOOKUP(report_masivo[[#This Row],[INCAPACIDAD]],D2367:M2444,8,0)</f>
        <v>#N/A</v>
      </c>
      <c r="R141">
        <v>417922744969</v>
      </c>
      <c r="S141" t="s">
        <v>10196</v>
      </c>
      <c r="T141">
        <v>1974887</v>
      </c>
      <c r="U141" s="1">
        <v>44970</v>
      </c>
      <c r="V141" s="3">
        <v>800116217</v>
      </c>
      <c r="W141">
        <v>1035227589</v>
      </c>
      <c r="X141">
        <v>8483252</v>
      </c>
      <c r="Y141" s="1" t="s">
        <v>13776</v>
      </c>
      <c r="Z141" s="1">
        <v>44874</v>
      </c>
      <c r="AA141" s="1">
        <v>44984</v>
      </c>
      <c r="AB141" t="s">
        <v>13777</v>
      </c>
      <c r="AD141">
        <v>7438032444097</v>
      </c>
      <c r="AE141" t="s">
        <v>10196</v>
      </c>
      <c r="AF141">
        <v>1435934</v>
      </c>
      <c r="AG141" s="1">
        <v>44174</v>
      </c>
      <c r="AH141">
        <v>860029995</v>
      </c>
      <c r="AI141">
        <v>74380324</v>
      </c>
      <c r="AJ141">
        <v>6438377</v>
      </c>
      <c r="AK141" t="s">
        <v>13776</v>
      </c>
      <c r="AL141" s="1">
        <v>44097</v>
      </c>
      <c r="AM141">
        <v>12</v>
      </c>
      <c r="AN141">
        <v>754110</v>
      </c>
      <c r="AO141">
        <v>860029995</v>
      </c>
      <c r="AP141" t="s">
        <v>13996</v>
      </c>
      <c r="AQ141" t="s">
        <v>14109</v>
      </c>
      <c r="AR141" t="s">
        <v>13923</v>
      </c>
      <c r="AS141" s="1">
        <v>44208</v>
      </c>
      <c r="AT141" t="s">
        <v>13922</v>
      </c>
      <c r="AW141">
        <v>7985113843622</v>
      </c>
      <c r="AX141">
        <v>79851138</v>
      </c>
      <c r="AY141">
        <v>5790642</v>
      </c>
      <c r="AZ141" s="1">
        <v>43622</v>
      </c>
      <c r="BA141" t="s">
        <v>13995</v>
      </c>
      <c r="BB141" t="s">
        <v>44</v>
      </c>
      <c r="BC141" t="s">
        <v>13996</v>
      </c>
      <c r="BD141" t="s">
        <v>13997</v>
      </c>
      <c r="BE141">
        <v>4000178071</v>
      </c>
      <c r="BF141">
        <v>138019</v>
      </c>
      <c r="BG141" s="1">
        <v>43987</v>
      </c>
      <c r="BK141">
        <f t="shared" si="2"/>
        <v>1</v>
      </c>
      <c r="BL141" s="54">
        <v>100276030244992</v>
      </c>
      <c r="BM141" s="54"/>
      <c r="BN141" s="54">
        <v>2020589</v>
      </c>
      <c r="BO141" s="34">
        <v>45026</v>
      </c>
      <c r="BP141" s="56">
        <v>860029995</v>
      </c>
      <c r="BQ141" s="54">
        <v>1002760302</v>
      </c>
      <c r="BR141" s="54">
        <v>8992847</v>
      </c>
      <c r="BS141" s="34" t="s">
        <v>13776</v>
      </c>
      <c r="BT141" s="34">
        <v>44992</v>
      </c>
      <c r="BU141" s="34">
        <v>45040</v>
      </c>
      <c r="BV141" s="54" t="s">
        <v>13775</v>
      </c>
    </row>
    <row r="142" spans="3:74" x14ac:dyDescent="0.3">
      <c r="C142" s="46" t="s">
        <v>10196</v>
      </c>
      <c r="D142" s="4"/>
      <c r="E142" s="4"/>
      <c r="F142" s="16"/>
      <c r="G142" s="80" t="e">
        <f>VLOOKUP(report_masivo[[#This Row],[INCAPACIDAD]],D2368:M2445,3,0)</f>
        <v>#N/A</v>
      </c>
      <c r="I142" s="47"/>
      <c r="K142" s="46" t="e">
        <f>VLOOKUP(report_masivo[[#This Row],[INCAPACIDAD]],D2368:M2445,4,0)</f>
        <v>#N/A</v>
      </c>
      <c r="L142" s="46" t="e">
        <f>VLOOKUP(report_masivo[[#This Row],[INCAPACIDAD]],D2368:M2445,5,0)</f>
        <v>#N/A</v>
      </c>
      <c r="M142" s="46" t="e">
        <f>VLOOKUP(report_masivo[[#This Row],[INCAPACIDAD]],D2368:M2445,6,0)</f>
        <v>#N/A</v>
      </c>
      <c r="N142" s="49" t="e">
        <f>VLOOKUP(report_masivo[[#This Row],[INCAPACIDAD]],D2368:M2445,7,0)</f>
        <v>#N/A</v>
      </c>
      <c r="O142" s="47" t="e">
        <f>VLOOKUP(report_masivo[[#This Row],[INCAPACIDAD]],D2368:M2445,8,0)</f>
        <v>#N/A</v>
      </c>
      <c r="R142">
        <v>939764244993</v>
      </c>
      <c r="S142" t="s">
        <v>10196</v>
      </c>
      <c r="T142">
        <v>1974887</v>
      </c>
      <c r="U142" s="1">
        <v>44970</v>
      </c>
      <c r="V142" s="3">
        <v>800116217</v>
      </c>
      <c r="W142">
        <v>79253353</v>
      </c>
      <c r="X142">
        <v>8531226</v>
      </c>
      <c r="Y142" s="1" t="s">
        <v>13776</v>
      </c>
      <c r="Z142" s="1">
        <v>44887</v>
      </c>
      <c r="AA142" s="1">
        <v>44984</v>
      </c>
      <c r="AB142" t="s">
        <v>13779</v>
      </c>
      <c r="AD142">
        <v>105366498144099</v>
      </c>
      <c r="AE142" t="s">
        <v>10196</v>
      </c>
      <c r="AF142">
        <v>1435934</v>
      </c>
      <c r="AG142" s="1">
        <v>44174</v>
      </c>
      <c r="AH142">
        <v>860029995</v>
      </c>
      <c r="AI142">
        <v>1053664981</v>
      </c>
      <c r="AJ142">
        <v>6438381</v>
      </c>
      <c r="AK142" t="s">
        <v>13776</v>
      </c>
      <c r="AL142" s="1">
        <v>44099</v>
      </c>
      <c r="AM142">
        <v>8</v>
      </c>
      <c r="AN142">
        <v>663603</v>
      </c>
      <c r="AO142">
        <v>860029995</v>
      </c>
      <c r="AP142" t="s">
        <v>13996</v>
      </c>
      <c r="AQ142" t="s">
        <v>14109</v>
      </c>
      <c r="AR142" t="s">
        <v>13923</v>
      </c>
      <c r="AS142" s="1">
        <v>44208</v>
      </c>
      <c r="AT142" t="s">
        <v>13922</v>
      </c>
      <c r="AW142">
        <v>112485193143623</v>
      </c>
      <c r="AX142">
        <v>1124851931</v>
      </c>
      <c r="AY142">
        <v>5222206</v>
      </c>
      <c r="AZ142" s="1">
        <v>43623</v>
      </c>
      <c r="BA142" t="s">
        <v>13998</v>
      </c>
      <c r="BB142" t="s">
        <v>13999</v>
      </c>
      <c r="BC142" t="s">
        <v>44</v>
      </c>
      <c r="BD142" t="s">
        <v>44</v>
      </c>
      <c r="BG142" s="1"/>
      <c r="BK142">
        <f t="shared" si="2"/>
        <v>1</v>
      </c>
      <c r="BL142" s="54">
        <v>412068944995</v>
      </c>
      <c r="BM142" s="54"/>
      <c r="BN142" s="54">
        <v>2020589</v>
      </c>
      <c r="BO142" s="34">
        <v>45026</v>
      </c>
      <c r="BP142" s="56">
        <v>860029995</v>
      </c>
      <c r="BQ142" s="54">
        <v>4120689</v>
      </c>
      <c r="BR142" s="54">
        <v>8993309</v>
      </c>
      <c r="BS142" s="34" t="s">
        <v>13776</v>
      </c>
      <c r="BT142" s="34">
        <v>44995</v>
      </c>
      <c r="BU142" s="34">
        <v>45040</v>
      </c>
      <c r="BV142" s="54" t="s">
        <v>13775</v>
      </c>
    </row>
    <row r="143" spans="3:74" x14ac:dyDescent="0.3">
      <c r="C143" s="46" t="s">
        <v>10196</v>
      </c>
      <c r="D143" s="4"/>
      <c r="E143" s="4"/>
      <c r="F143" s="16"/>
      <c r="G143" s="80" t="e">
        <f>VLOOKUP(report_masivo[[#This Row],[INCAPACIDAD]],D2369:M2446,3,0)</f>
        <v>#N/A</v>
      </c>
      <c r="I143" s="47"/>
      <c r="K143" s="46" t="e">
        <f>VLOOKUP(report_masivo[[#This Row],[INCAPACIDAD]],D2369:M2446,4,0)</f>
        <v>#N/A</v>
      </c>
      <c r="L143" s="46" t="e">
        <f>VLOOKUP(report_masivo[[#This Row],[INCAPACIDAD]],D2369:M2446,5,0)</f>
        <v>#N/A</v>
      </c>
      <c r="M143" s="46" t="e">
        <f>VLOOKUP(report_masivo[[#This Row],[INCAPACIDAD]],D2369:M2446,6,0)</f>
        <v>#N/A</v>
      </c>
      <c r="N143" s="49" t="e">
        <f>VLOOKUP(report_masivo[[#This Row],[INCAPACIDAD]],D2369:M2446,7,0)</f>
        <v>#N/A</v>
      </c>
      <c r="O143" s="47" t="e">
        <f>VLOOKUP(report_masivo[[#This Row],[INCAPACIDAD]],D2369:M2446,8,0)</f>
        <v>#N/A</v>
      </c>
      <c r="R143">
        <v>408376144989</v>
      </c>
      <c r="S143" t="s">
        <v>10196</v>
      </c>
      <c r="T143">
        <v>1974887</v>
      </c>
      <c r="U143" s="1">
        <v>44970</v>
      </c>
      <c r="V143" s="3">
        <v>800116217</v>
      </c>
      <c r="W143">
        <v>17324767</v>
      </c>
      <c r="X143">
        <v>8545736</v>
      </c>
      <c r="Y143" s="1" t="s">
        <v>13776</v>
      </c>
      <c r="Z143" s="1">
        <v>44890</v>
      </c>
      <c r="AA143" s="1">
        <v>44984</v>
      </c>
      <c r="AB143" t="s">
        <v>13779</v>
      </c>
      <c r="AD143">
        <v>105366556444085</v>
      </c>
      <c r="AE143" t="s">
        <v>10196</v>
      </c>
      <c r="AF143">
        <v>1435934</v>
      </c>
      <c r="AG143" s="1">
        <v>44174</v>
      </c>
      <c r="AH143">
        <v>860029995</v>
      </c>
      <c r="AI143">
        <v>1053665564</v>
      </c>
      <c r="AJ143">
        <v>6438385</v>
      </c>
      <c r="AK143" t="s">
        <v>13776</v>
      </c>
      <c r="AL143" s="1">
        <v>44085</v>
      </c>
      <c r="AM143">
        <v>12</v>
      </c>
      <c r="AN143">
        <v>782986</v>
      </c>
      <c r="AO143">
        <v>860029995</v>
      </c>
      <c r="AP143" t="s">
        <v>13996</v>
      </c>
      <c r="AQ143" t="s">
        <v>14109</v>
      </c>
      <c r="AR143" t="s">
        <v>13923</v>
      </c>
      <c r="AS143" s="1">
        <v>44208</v>
      </c>
      <c r="AT143" t="s">
        <v>13922</v>
      </c>
      <c r="AW143">
        <v>111644768643627</v>
      </c>
      <c r="AX143">
        <v>1116447686</v>
      </c>
      <c r="AY143">
        <v>5232464</v>
      </c>
      <c r="AZ143" s="1">
        <v>43627</v>
      </c>
      <c r="BA143" t="s">
        <v>13998</v>
      </c>
      <c r="BB143" t="s">
        <v>13999</v>
      </c>
      <c r="BC143" t="s">
        <v>44</v>
      </c>
      <c r="BD143" t="s">
        <v>44</v>
      </c>
      <c r="BG143" s="1"/>
      <c r="BK143">
        <f t="shared" si="2"/>
        <v>1</v>
      </c>
      <c r="BL143" s="54">
        <v>7432101145026</v>
      </c>
      <c r="BM143" s="54"/>
      <c r="BN143" s="54">
        <v>2050327</v>
      </c>
      <c r="BO143" s="34">
        <v>45057</v>
      </c>
      <c r="BP143" s="56">
        <v>860029995</v>
      </c>
      <c r="BQ143" s="54">
        <v>74321011</v>
      </c>
      <c r="BR143" s="54">
        <v>9063203</v>
      </c>
      <c r="BS143" s="34" t="s">
        <v>13776</v>
      </c>
      <c r="BT143" s="34">
        <v>45026</v>
      </c>
      <c r="BU143" s="34">
        <v>45073</v>
      </c>
      <c r="BV143" s="54" t="s">
        <v>13775</v>
      </c>
    </row>
    <row r="144" spans="3:74" x14ac:dyDescent="0.3">
      <c r="C144" s="46" t="s">
        <v>10196</v>
      </c>
      <c r="D144" s="4"/>
      <c r="E144" s="4"/>
      <c r="F144" s="16"/>
      <c r="G144" s="80" t="e">
        <f>VLOOKUP(report_masivo[[#This Row],[INCAPACIDAD]],D2370:M2447,3,0)</f>
        <v>#N/A</v>
      </c>
      <c r="I144" s="47"/>
      <c r="K144" s="46" t="e">
        <f>VLOOKUP(report_masivo[[#This Row],[INCAPACIDAD]],D2370:M2447,4,0)</f>
        <v>#N/A</v>
      </c>
      <c r="L144" s="46" t="e">
        <f>VLOOKUP(report_masivo[[#This Row],[INCAPACIDAD]],D2370:M2447,5,0)</f>
        <v>#N/A</v>
      </c>
      <c r="M144" s="46" t="e">
        <f>VLOOKUP(report_masivo[[#This Row],[INCAPACIDAD]],D2370:M2447,6,0)</f>
        <v>#N/A</v>
      </c>
      <c r="N144" s="49" t="e">
        <f>VLOOKUP(report_masivo[[#This Row],[INCAPACIDAD]],D2370:M2447,7,0)</f>
        <v>#N/A</v>
      </c>
      <c r="O144" s="47" t="e">
        <f>VLOOKUP(report_masivo[[#This Row],[INCAPACIDAD]],D2370:M2447,8,0)</f>
        <v>#N/A</v>
      </c>
      <c r="R144">
        <v>408376144992</v>
      </c>
      <c r="S144" t="s">
        <v>10196</v>
      </c>
      <c r="T144">
        <v>1974887</v>
      </c>
      <c r="U144" s="1">
        <v>44970</v>
      </c>
      <c r="V144" s="3">
        <v>800116217</v>
      </c>
      <c r="W144">
        <v>1019069294</v>
      </c>
      <c r="X144">
        <v>8549595</v>
      </c>
      <c r="Y144" s="1" t="s">
        <v>13776</v>
      </c>
      <c r="Z144" s="1">
        <v>44886</v>
      </c>
      <c r="AA144" s="1">
        <v>44984</v>
      </c>
      <c r="AB144" t="s">
        <v>14010</v>
      </c>
      <c r="AD144">
        <v>1361724444074</v>
      </c>
      <c r="AE144" t="s">
        <v>10196</v>
      </c>
      <c r="AF144">
        <v>1435934</v>
      </c>
      <c r="AG144" s="1">
        <v>44174</v>
      </c>
      <c r="AH144">
        <v>860029995</v>
      </c>
      <c r="AI144">
        <v>13617244</v>
      </c>
      <c r="AJ144">
        <v>6438389</v>
      </c>
      <c r="AK144" t="s">
        <v>13776</v>
      </c>
      <c r="AL144" s="1">
        <v>44074</v>
      </c>
      <c r="AM144">
        <v>12</v>
      </c>
      <c r="AN144">
        <v>463759</v>
      </c>
      <c r="AO144">
        <v>860029995</v>
      </c>
      <c r="AP144" t="s">
        <v>13996</v>
      </c>
      <c r="AQ144" t="s">
        <v>14109</v>
      </c>
      <c r="AR144" t="s">
        <v>13923</v>
      </c>
      <c r="AS144" s="1">
        <v>44208</v>
      </c>
      <c r="AT144" t="s">
        <v>13922</v>
      </c>
      <c r="AW144">
        <v>3617789543627</v>
      </c>
      <c r="AX144">
        <v>36177895</v>
      </c>
      <c r="AY144">
        <v>5256395</v>
      </c>
      <c r="AZ144" s="1">
        <v>43627</v>
      </c>
      <c r="BA144" t="s">
        <v>13998</v>
      </c>
      <c r="BB144" t="s">
        <v>13999</v>
      </c>
      <c r="BC144" t="s">
        <v>44</v>
      </c>
      <c r="BD144" t="s">
        <v>44</v>
      </c>
      <c r="BG144" s="1"/>
      <c r="BK144">
        <f t="shared" si="2"/>
        <v>1</v>
      </c>
      <c r="BL144" s="54">
        <v>952728545030</v>
      </c>
      <c r="BM144" s="54"/>
      <c r="BN144" s="54">
        <v>2056710</v>
      </c>
      <c r="BO144" s="34">
        <v>45064</v>
      </c>
      <c r="BP144" s="56">
        <v>860029995</v>
      </c>
      <c r="BQ144" s="54">
        <v>9527285</v>
      </c>
      <c r="BR144" s="54">
        <v>9143982</v>
      </c>
      <c r="BS144" s="34" t="s">
        <v>13776</v>
      </c>
      <c r="BT144" s="34">
        <v>45030</v>
      </c>
      <c r="BU144" s="34">
        <v>45080</v>
      </c>
      <c r="BV144" s="54" t="s">
        <v>13779</v>
      </c>
    </row>
    <row r="145" spans="3:74" x14ac:dyDescent="0.3">
      <c r="C145" s="46" t="s">
        <v>10196</v>
      </c>
      <c r="D145" s="4"/>
      <c r="E145" s="4"/>
      <c r="F145" s="16"/>
      <c r="G145" s="80" t="e">
        <f>VLOOKUP(report_masivo[[#This Row],[INCAPACIDAD]],D2371:M2448,3,0)</f>
        <v>#N/A</v>
      </c>
      <c r="I145" s="47"/>
      <c r="K145" s="46" t="e">
        <f>VLOOKUP(report_masivo[[#This Row],[INCAPACIDAD]],D2371:M2448,4,0)</f>
        <v>#N/A</v>
      </c>
      <c r="L145" s="46" t="e">
        <f>VLOOKUP(report_masivo[[#This Row],[INCAPACIDAD]],D2371:M2448,5,0)</f>
        <v>#N/A</v>
      </c>
      <c r="M145" s="46" t="e">
        <f>VLOOKUP(report_masivo[[#This Row],[INCAPACIDAD]],D2371:M2448,6,0)</f>
        <v>#N/A</v>
      </c>
      <c r="N145" s="49" t="e">
        <f>VLOOKUP(report_masivo[[#This Row],[INCAPACIDAD]],D2371:M2448,7,0)</f>
        <v>#N/A</v>
      </c>
      <c r="O145" s="47" t="e">
        <f>VLOOKUP(report_masivo[[#This Row],[INCAPACIDAD]],D2371:M2448,8,0)</f>
        <v>#N/A</v>
      </c>
      <c r="R145">
        <v>100276030244992</v>
      </c>
      <c r="S145" t="s">
        <v>10196</v>
      </c>
      <c r="T145">
        <v>1974887</v>
      </c>
      <c r="U145" s="1">
        <v>44970</v>
      </c>
      <c r="V145" s="3">
        <v>800116217</v>
      </c>
      <c r="W145">
        <v>1033773992</v>
      </c>
      <c r="X145">
        <v>8571649</v>
      </c>
      <c r="Y145" s="1" t="s">
        <v>13776</v>
      </c>
      <c r="Z145" s="1">
        <v>44897</v>
      </c>
      <c r="AA145" s="1">
        <v>44984</v>
      </c>
      <c r="AB145" t="s">
        <v>13777</v>
      </c>
      <c r="AD145">
        <v>1361724444088</v>
      </c>
      <c r="AE145" t="s">
        <v>10196</v>
      </c>
      <c r="AF145">
        <v>1435934</v>
      </c>
      <c r="AG145" s="1">
        <v>44174</v>
      </c>
      <c r="AH145">
        <v>860029995</v>
      </c>
      <c r="AI145">
        <v>13617244</v>
      </c>
      <c r="AJ145">
        <v>6438394</v>
      </c>
      <c r="AK145" t="s">
        <v>13776</v>
      </c>
      <c r="AL145" s="1">
        <v>44088</v>
      </c>
      <c r="AM145">
        <v>2</v>
      </c>
      <c r="AN145">
        <v>114129</v>
      </c>
      <c r="AO145">
        <v>860029995</v>
      </c>
      <c r="AP145" t="s">
        <v>13996</v>
      </c>
      <c r="AQ145" t="s">
        <v>14109</v>
      </c>
      <c r="AR145" t="s">
        <v>13923</v>
      </c>
      <c r="AS145" s="1">
        <v>44208</v>
      </c>
      <c r="AT145" t="s">
        <v>13922</v>
      </c>
      <c r="AW145">
        <v>101841906843627</v>
      </c>
      <c r="AX145">
        <v>1018419068</v>
      </c>
      <c r="AY145">
        <v>5290032</v>
      </c>
      <c r="AZ145" s="1">
        <v>43627</v>
      </c>
      <c r="BA145" t="s">
        <v>13995</v>
      </c>
      <c r="BB145" t="s">
        <v>44</v>
      </c>
      <c r="BC145" t="s">
        <v>13996</v>
      </c>
      <c r="BD145" t="s">
        <v>13997</v>
      </c>
      <c r="BE145">
        <v>4000178071</v>
      </c>
      <c r="BF145">
        <v>215344</v>
      </c>
      <c r="BG145" s="1">
        <v>43805</v>
      </c>
      <c r="BK145">
        <f t="shared" si="2"/>
        <v>1</v>
      </c>
      <c r="BL145" s="54">
        <v>7437625045042</v>
      </c>
      <c r="BM145" s="54"/>
      <c r="BN145" s="54">
        <v>2063057</v>
      </c>
      <c r="BO145" s="34">
        <v>45072</v>
      </c>
      <c r="BP145" s="56">
        <v>860029995</v>
      </c>
      <c r="BQ145" s="54">
        <v>74376250</v>
      </c>
      <c r="BR145" s="54">
        <v>9096097</v>
      </c>
      <c r="BS145" s="34" t="s">
        <v>13776</v>
      </c>
      <c r="BT145" s="34">
        <v>45042</v>
      </c>
      <c r="BU145" s="34">
        <v>45083</v>
      </c>
      <c r="BV145" s="54" t="s">
        <v>13775</v>
      </c>
    </row>
    <row r="146" spans="3:74" x14ac:dyDescent="0.3">
      <c r="C146" s="46" t="s">
        <v>10196</v>
      </c>
      <c r="D146" s="4"/>
      <c r="E146" s="4"/>
      <c r="F146" s="16"/>
      <c r="G146" s="80" t="e">
        <f>VLOOKUP(report_masivo[[#This Row],[INCAPACIDAD]],D2372:M2449,3,0)</f>
        <v>#N/A</v>
      </c>
      <c r="I146" s="47"/>
      <c r="K146" s="46" t="e">
        <f>VLOOKUP(report_masivo[[#This Row],[INCAPACIDAD]],D2372:M2449,4,0)</f>
        <v>#N/A</v>
      </c>
      <c r="L146" s="46" t="e">
        <f>VLOOKUP(report_masivo[[#This Row],[INCAPACIDAD]],D2372:M2449,5,0)</f>
        <v>#N/A</v>
      </c>
      <c r="M146" s="46" t="e">
        <f>VLOOKUP(report_masivo[[#This Row],[INCAPACIDAD]],D2372:M2449,6,0)</f>
        <v>#N/A</v>
      </c>
      <c r="N146" s="49" t="e">
        <f>VLOOKUP(report_masivo[[#This Row],[INCAPACIDAD]],D2372:M2449,7,0)</f>
        <v>#N/A</v>
      </c>
      <c r="O146" s="47" t="e">
        <f>VLOOKUP(report_masivo[[#This Row],[INCAPACIDAD]],D2372:M2449,8,0)</f>
        <v>#N/A</v>
      </c>
      <c r="R146">
        <v>412068944995</v>
      </c>
      <c r="S146" t="s">
        <v>10196</v>
      </c>
      <c r="T146">
        <v>1974887</v>
      </c>
      <c r="U146" s="1">
        <v>44970</v>
      </c>
      <c r="V146" s="3">
        <v>800116217</v>
      </c>
      <c r="W146">
        <v>1019130209</v>
      </c>
      <c r="X146">
        <v>8595846</v>
      </c>
      <c r="Y146" s="1" t="s">
        <v>13776</v>
      </c>
      <c r="Z146" s="1">
        <v>44904</v>
      </c>
      <c r="AA146" s="1">
        <v>44984</v>
      </c>
      <c r="AB146" t="s">
        <v>13777</v>
      </c>
      <c r="AD146">
        <v>952888544112</v>
      </c>
      <c r="AE146" t="s">
        <v>10196</v>
      </c>
      <c r="AF146">
        <v>1435934</v>
      </c>
      <c r="AG146" s="1">
        <v>44174</v>
      </c>
      <c r="AH146">
        <v>860029995</v>
      </c>
      <c r="AI146">
        <v>9528885</v>
      </c>
      <c r="AJ146">
        <v>6438398</v>
      </c>
      <c r="AK146" t="s">
        <v>13776</v>
      </c>
      <c r="AL146" s="1">
        <v>44112</v>
      </c>
      <c r="AM146">
        <v>12</v>
      </c>
      <c r="AN146">
        <v>933002</v>
      </c>
      <c r="AO146">
        <v>860029995</v>
      </c>
      <c r="AP146" t="s">
        <v>13996</v>
      </c>
      <c r="AQ146" t="s">
        <v>14109</v>
      </c>
      <c r="AR146" t="s">
        <v>13923</v>
      </c>
      <c r="AS146" s="1">
        <v>44208</v>
      </c>
      <c r="AT146" t="s">
        <v>13922</v>
      </c>
      <c r="AW146">
        <v>104572854143629</v>
      </c>
      <c r="AX146">
        <v>1045728541</v>
      </c>
      <c r="AY146">
        <v>5238000</v>
      </c>
      <c r="AZ146" s="1">
        <v>43629</v>
      </c>
      <c r="BA146" t="s">
        <v>13995</v>
      </c>
      <c r="BB146" t="s">
        <v>44</v>
      </c>
      <c r="BC146" t="s">
        <v>13996</v>
      </c>
      <c r="BD146" t="s">
        <v>13997</v>
      </c>
      <c r="BE146">
        <v>4000178071</v>
      </c>
      <c r="BF146">
        <v>37224</v>
      </c>
      <c r="BG146" s="1">
        <v>43805</v>
      </c>
      <c r="BK146">
        <f t="shared" si="2"/>
        <v>1</v>
      </c>
      <c r="BL146" s="54">
        <v>952728545033</v>
      </c>
      <c r="BM146" s="54"/>
      <c r="BN146" s="54">
        <v>2063057</v>
      </c>
      <c r="BO146" s="34">
        <v>45072</v>
      </c>
      <c r="BP146" s="56">
        <v>860029995</v>
      </c>
      <c r="BQ146" s="54">
        <v>9527285</v>
      </c>
      <c r="BR146" s="54">
        <v>9174289</v>
      </c>
      <c r="BS146" s="34" t="s">
        <v>13776</v>
      </c>
      <c r="BT146" s="34">
        <v>45033</v>
      </c>
      <c r="BU146" s="34">
        <v>45083</v>
      </c>
      <c r="BV146" s="54" t="s">
        <v>14017</v>
      </c>
    </row>
    <row r="147" spans="3:74" x14ac:dyDescent="0.3">
      <c r="C147" s="46" t="s">
        <v>10196</v>
      </c>
      <c r="D147" s="4"/>
      <c r="E147" s="4"/>
      <c r="F147" s="16"/>
      <c r="G147" s="80" t="e">
        <f>VLOOKUP(report_masivo[[#This Row],[INCAPACIDAD]],D2373:M2450,3,0)</f>
        <v>#N/A</v>
      </c>
      <c r="I147" s="47"/>
      <c r="K147" s="46" t="e">
        <f>VLOOKUP(report_masivo[[#This Row],[INCAPACIDAD]],D2373:M2450,4,0)</f>
        <v>#N/A</v>
      </c>
      <c r="L147" s="46" t="e">
        <f>VLOOKUP(report_masivo[[#This Row],[INCAPACIDAD]],D2373:M2450,5,0)</f>
        <v>#N/A</v>
      </c>
      <c r="M147" s="46" t="e">
        <f>VLOOKUP(report_masivo[[#This Row],[INCAPACIDAD]],D2373:M2450,6,0)</f>
        <v>#N/A</v>
      </c>
      <c r="N147" s="49" t="e">
        <f>VLOOKUP(report_masivo[[#This Row],[INCAPACIDAD]],D2373:M2450,7,0)</f>
        <v>#N/A</v>
      </c>
      <c r="O147" s="47" t="e">
        <f>VLOOKUP(report_masivo[[#This Row],[INCAPACIDAD]],D2373:M2450,8,0)</f>
        <v>#N/A</v>
      </c>
      <c r="R147">
        <v>7432101145026</v>
      </c>
      <c r="S147" t="s">
        <v>10196</v>
      </c>
      <c r="T147">
        <v>1974887</v>
      </c>
      <c r="U147" s="1">
        <v>44970</v>
      </c>
      <c r="V147" s="3">
        <v>800116217</v>
      </c>
      <c r="W147">
        <v>79253353</v>
      </c>
      <c r="X147">
        <v>8600441</v>
      </c>
      <c r="Y147" s="1" t="s">
        <v>13776</v>
      </c>
      <c r="Z147" s="1">
        <v>44907</v>
      </c>
      <c r="AA147" s="1">
        <v>44984</v>
      </c>
      <c r="AB147" t="s">
        <v>13779</v>
      </c>
      <c r="AD147">
        <v>952549044129</v>
      </c>
      <c r="AE147" t="s">
        <v>10196</v>
      </c>
      <c r="AF147">
        <v>1435934</v>
      </c>
      <c r="AG147" s="1">
        <v>44174</v>
      </c>
      <c r="AH147">
        <v>860029995</v>
      </c>
      <c r="AI147">
        <v>9525490</v>
      </c>
      <c r="AJ147">
        <v>6438410</v>
      </c>
      <c r="AK147" t="s">
        <v>13776</v>
      </c>
      <c r="AL147" s="1">
        <v>44129</v>
      </c>
      <c r="AM147">
        <v>4</v>
      </c>
      <c r="AN147">
        <v>337337</v>
      </c>
      <c r="AO147">
        <v>860029995</v>
      </c>
      <c r="AP147" t="s">
        <v>13996</v>
      </c>
      <c r="AQ147" t="s">
        <v>14109</v>
      </c>
      <c r="AR147" t="s">
        <v>13923</v>
      </c>
      <c r="AS147" s="1">
        <v>44208</v>
      </c>
      <c r="AT147" t="s">
        <v>13922</v>
      </c>
      <c r="AW147">
        <v>7985113843629</v>
      </c>
      <c r="AX147">
        <v>79851138</v>
      </c>
      <c r="AY147">
        <v>5238158</v>
      </c>
      <c r="AZ147" s="1">
        <v>43629</v>
      </c>
      <c r="BA147" t="s">
        <v>13995</v>
      </c>
      <c r="BB147" t="s">
        <v>44</v>
      </c>
      <c r="BC147" t="s">
        <v>13996</v>
      </c>
      <c r="BD147" t="s">
        <v>13997</v>
      </c>
      <c r="BE147">
        <v>4000178071</v>
      </c>
      <c r="BF147">
        <v>220831</v>
      </c>
      <c r="BG147" s="1">
        <v>43805</v>
      </c>
      <c r="BK147">
        <f t="shared" si="2"/>
        <v>1</v>
      </c>
      <c r="BL147" s="54">
        <v>420874745044</v>
      </c>
      <c r="BM147" s="54"/>
      <c r="BN147" s="54">
        <v>2067892</v>
      </c>
      <c r="BO147" s="34">
        <v>45077</v>
      </c>
      <c r="BP147" s="56">
        <v>860029995</v>
      </c>
      <c r="BQ147" s="54">
        <v>4208747</v>
      </c>
      <c r="BR147" s="54">
        <v>9172098</v>
      </c>
      <c r="BS147" s="34" t="s">
        <v>13776</v>
      </c>
      <c r="BT147" s="34">
        <v>45044</v>
      </c>
      <c r="BU147" s="34">
        <v>45091</v>
      </c>
      <c r="BV147" s="54" t="s">
        <v>13775</v>
      </c>
    </row>
    <row r="148" spans="3:74" x14ac:dyDescent="0.3">
      <c r="C148" s="46" t="s">
        <v>10196</v>
      </c>
      <c r="D148" s="4"/>
      <c r="E148" s="4"/>
      <c r="F148" s="16"/>
      <c r="G148" s="80" t="e">
        <f>VLOOKUP(report_masivo[[#This Row],[INCAPACIDAD]],D2374:M2451,3,0)</f>
        <v>#N/A</v>
      </c>
      <c r="I148" s="47"/>
      <c r="K148" s="46" t="e">
        <f>VLOOKUP(report_masivo[[#This Row],[INCAPACIDAD]],D2374:M2451,4,0)</f>
        <v>#N/A</v>
      </c>
      <c r="L148" s="46" t="e">
        <f>VLOOKUP(report_masivo[[#This Row],[INCAPACIDAD]],D2374:M2451,5,0)</f>
        <v>#N/A</v>
      </c>
      <c r="M148" s="46" t="e">
        <f>VLOOKUP(report_masivo[[#This Row],[INCAPACIDAD]],D2374:M2451,6,0)</f>
        <v>#N/A</v>
      </c>
      <c r="N148" s="49" t="e">
        <f>VLOOKUP(report_masivo[[#This Row],[INCAPACIDAD]],D2374:M2451,7,0)</f>
        <v>#N/A</v>
      </c>
      <c r="O148" s="47" t="e">
        <f>VLOOKUP(report_masivo[[#This Row],[INCAPACIDAD]],D2374:M2451,8,0)</f>
        <v>#N/A</v>
      </c>
      <c r="R148">
        <v>952728545030</v>
      </c>
      <c r="S148" t="s">
        <v>10196</v>
      </c>
      <c r="T148">
        <v>1974887</v>
      </c>
      <c r="U148" s="1">
        <v>44970</v>
      </c>
      <c r="V148" s="3">
        <v>800116217</v>
      </c>
      <c r="W148">
        <v>17324767</v>
      </c>
      <c r="X148">
        <v>8651570</v>
      </c>
      <c r="Y148" s="1" t="s">
        <v>13776</v>
      </c>
      <c r="Z148" s="1">
        <v>44920</v>
      </c>
      <c r="AA148" s="1">
        <v>44984</v>
      </c>
      <c r="AB148" t="s">
        <v>13779</v>
      </c>
      <c r="AD148">
        <v>952549044123</v>
      </c>
      <c r="AE148" t="s">
        <v>10196</v>
      </c>
      <c r="AF148">
        <v>1435934</v>
      </c>
      <c r="AG148" s="1">
        <v>44174</v>
      </c>
      <c r="AH148">
        <v>860029995</v>
      </c>
      <c r="AI148">
        <v>9525490</v>
      </c>
      <c r="AJ148">
        <v>6438416</v>
      </c>
      <c r="AK148" t="s">
        <v>13776</v>
      </c>
      <c r="AL148" s="1">
        <v>44123</v>
      </c>
      <c r="AM148">
        <v>4</v>
      </c>
      <c r="AN148">
        <v>337337</v>
      </c>
      <c r="AO148">
        <v>860029995</v>
      </c>
      <c r="AP148" t="s">
        <v>13996</v>
      </c>
      <c r="AQ148" t="s">
        <v>14109</v>
      </c>
      <c r="AR148" t="s">
        <v>13923</v>
      </c>
      <c r="AS148" s="1">
        <v>44208</v>
      </c>
      <c r="AT148" t="s">
        <v>13922</v>
      </c>
      <c r="AW148">
        <v>112485193143630</v>
      </c>
      <c r="AX148">
        <v>1124851931</v>
      </c>
      <c r="AY148">
        <v>5243049</v>
      </c>
      <c r="AZ148" s="1">
        <v>43630</v>
      </c>
      <c r="BA148" t="s">
        <v>13998</v>
      </c>
      <c r="BB148" t="s">
        <v>13999</v>
      </c>
      <c r="BC148" t="s">
        <v>44</v>
      </c>
      <c r="BD148" t="s">
        <v>44</v>
      </c>
      <c r="BG148" s="1"/>
      <c r="BK148">
        <f t="shared" si="2"/>
        <v>1</v>
      </c>
      <c r="BL148" s="54">
        <v>105366567145054</v>
      </c>
      <c r="BM148" s="54"/>
      <c r="BN148" s="54">
        <v>2077140</v>
      </c>
      <c r="BO148" s="34">
        <v>45090</v>
      </c>
      <c r="BP148" s="56">
        <v>860029995</v>
      </c>
      <c r="BQ148" s="54">
        <v>1053665671</v>
      </c>
      <c r="BR148" s="54">
        <v>9142860</v>
      </c>
      <c r="BS148" s="34" t="s">
        <v>13776</v>
      </c>
      <c r="BT148" s="34">
        <v>45054</v>
      </c>
      <c r="BU148" s="34">
        <v>45100</v>
      </c>
      <c r="BV148" s="54" t="s">
        <v>13775</v>
      </c>
    </row>
    <row r="149" spans="3:74" x14ac:dyDescent="0.3">
      <c r="C149" s="46" t="s">
        <v>10196</v>
      </c>
      <c r="D149" s="4"/>
      <c r="E149" s="4"/>
      <c r="F149" s="16"/>
      <c r="G149" s="80" t="e">
        <f>VLOOKUP(report_masivo[[#This Row],[INCAPACIDAD]],D2375:M2452,3,0)</f>
        <v>#N/A</v>
      </c>
      <c r="I149" s="47"/>
      <c r="K149" s="46" t="e">
        <f>VLOOKUP(report_masivo[[#This Row],[INCAPACIDAD]],D2375:M2452,4,0)</f>
        <v>#N/A</v>
      </c>
      <c r="L149" s="46" t="e">
        <f>VLOOKUP(report_masivo[[#This Row],[INCAPACIDAD]],D2375:M2452,5,0)</f>
        <v>#N/A</v>
      </c>
      <c r="M149" s="46" t="e">
        <f>VLOOKUP(report_masivo[[#This Row],[INCAPACIDAD]],D2375:M2452,6,0)</f>
        <v>#N/A</v>
      </c>
      <c r="N149" s="49" t="e">
        <f>VLOOKUP(report_masivo[[#This Row],[INCAPACIDAD]],D2375:M2452,7,0)</f>
        <v>#N/A</v>
      </c>
      <c r="O149" s="47" t="e">
        <f>VLOOKUP(report_masivo[[#This Row],[INCAPACIDAD]],D2375:M2452,8,0)</f>
        <v>#N/A</v>
      </c>
      <c r="R149">
        <v>7437625045042</v>
      </c>
      <c r="S149" t="s">
        <v>10196</v>
      </c>
      <c r="T149">
        <v>1974887</v>
      </c>
      <c r="U149" s="1">
        <v>44970</v>
      </c>
      <c r="V149" s="3">
        <v>800116217</v>
      </c>
      <c r="W149">
        <v>79253353</v>
      </c>
      <c r="X149">
        <v>8653685</v>
      </c>
      <c r="Y149" s="1" t="s">
        <v>13776</v>
      </c>
      <c r="Z149" s="1">
        <v>44922</v>
      </c>
      <c r="AA149" s="1">
        <v>44984</v>
      </c>
      <c r="AB149" t="s">
        <v>13779</v>
      </c>
      <c r="AD149">
        <v>415174444092</v>
      </c>
      <c r="AE149" t="s">
        <v>10196</v>
      </c>
      <c r="AF149">
        <v>1435934</v>
      </c>
      <c r="AG149" s="1">
        <v>44174</v>
      </c>
      <c r="AH149">
        <v>860029995</v>
      </c>
      <c r="AI149">
        <v>4151744</v>
      </c>
      <c r="AJ149">
        <v>6438541</v>
      </c>
      <c r="AK149" t="s">
        <v>13776</v>
      </c>
      <c r="AL149" s="1">
        <v>44092</v>
      </c>
      <c r="AM149">
        <v>7</v>
      </c>
      <c r="AN149">
        <v>474585</v>
      </c>
      <c r="AO149">
        <v>860029995</v>
      </c>
      <c r="AP149" t="s">
        <v>13996</v>
      </c>
      <c r="AQ149" t="s">
        <v>14109</v>
      </c>
      <c r="AR149" t="s">
        <v>13923</v>
      </c>
      <c r="AS149" s="1">
        <v>44208</v>
      </c>
      <c r="AT149" t="s">
        <v>13922</v>
      </c>
      <c r="AW149">
        <v>2894846243630</v>
      </c>
      <c r="AX149">
        <v>28948462</v>
      </c>
      <c r="AY149">
        <v>5302709</v>
      </c>
      <c r="AZ149" s="1">
        <v>43630</v>
      </c>
      <c r="BA149" t="s">
        <v>13995</v>
      </c>
      <c r="BB149" t="s">
        <v>44</v>
      </c>
      <c r="BC149" t="s">
        <v>13996</v>
      </c>
      <c r="BD149" t="s">
        <v>13997</v>
      </c>
      <c r="BE149">
        <v>4000178071</v>
      </c>
      <c r="BF149">
        <v>1606658</v>
      </c>
      <c r="BG149" s="1">
        <v>43805</v>
      </c>
      <c r="BK149">
        <f t="shared" si="2"/>
        <v>1</v>
      </c>
      <c r="BL149" s="54">
        <v>7427000945048</v>
      </c>
      <c r="BM149" s="54"/>
      <c r="BN149" s="54">
        <v>2077140</v>
      </c>
      <c r="BO149" s="34">
        <v>45090</v>
      </c>
      <c r="BP149" s="56">
        <v>860029995</v>
      </c>
      <c r="BQ149" s="54">
        <v>74270009</v>
      </c>
      <c r="BR149" s="54">
        <v>9143318</v>
      </c>
      <c r="BS149" s="34" t="s">
        <v>13776</v>
      </c>
      <c r="BT149" s="34">
        <v>45048</v>
      </c>
      <c r="BU149" s="34">
        <v>45100</v>
      </c>
      <c r="BV149" s="54" t="s">
        <v>13775</v>
      </c>
    </row>
    <row r="150" spans="3:74" x14ac:dyDescent="0.3">
      <c r="C150" s="46" t="s">
        <v>10196</v>
      </c>
      <c r="D150" s="4"/>
      <c r="E150" s="4"/>
      <c r="F150" s="16"/>
      <c r="G150" s="80" t="e">
        <f>VLOOKUP(report_masivo[[#This Row],[INCAPACIDAD]],D2376:M2453,3,0)</f>
        <v>#N/A</v>
      </c>
      <c r="I150" s="47"/>
      <c r="K150" s="46" t="e">
        <f>VLOOKUP(report_masivo[[#This Row],[INCAPACIDAD]],D2376:M2453,4,0)</f>
        <v>#N/A</v>
      </c>
      <c r="L150" s="46" t="e">
        <f>VLOOKUP(report_masivo[[#This Row],[INCAPACIDAD]],D2376:M2453,5,0)</f>
        <v>#N/A</v>
      </c>
      <c r="M150" s="46" t="e">
        <f>VLOOKUP(report_masivo[[#This Row],[INCAPACIDAD]],D2376:M2453,6,0)</f>
        <v>#N/A</v>
      </c>
      <c r="N150" s="49" t="e">
        <f>VLOOKUP(report_masivo[[#This Row],[INCAPACIDAD]],D2376:M2453,7,0)</f>
        <v>#N/A</v>
      </c>
      <c r="O150" s="47" t="e">
        <f>VLOOKUP(report_masivo[[#This Row],[INCAPACIDAD]],D2376:M2453,8,0)</f>
        <v>#N/A</v>
      </c>
      <c r="R150">
        <v>952728545033</v>
      </c>
      <c r="S150" t="s">
        <v>10196</v>
      </c>
      <c r="T150">
        <v>2022004</v>
      </c>
      <c r="U150" s="1">
        <v>45027</v>
      </c>
      <c r="V150" s="3">
        <v>800116217</v>
      </c>
      <c r="W150">
        <v>52162357</v>
      </c>
      <c r="X150">
        <v>8803107</v>
      </c>
      <c r="Y150" s="1" t="s">
        <v>13776</v>
      </c>
      <c r="Z150" s="1">
        <v>44967</v>
      </c>
      <c r="AA150" s="1">
        <v>45041</v>
      </c>
      <c r="AB150" t="s">
        <v>13777</v>
      </c>
      <c r="AD150">
        <v>105358590644110</v>
      </c>
      <c r="AE150" t="s">
        <v>10196</v>
      </c>
      <c r="AF150">
        <v>1435934</v>
      </c>
      <c r="AG150" s="1">
        <v>44174</v>
      </c>
      <c r="AH150">
        <v>860029995</v>
      </c>
      <c r="AI150">
        <v>1053585906</v>
      </c>
      <c r="AJ150">
        <v>6439047</v>
      </c>
      <c r="AK150" t="s">
        <v>13776</v>
      </c>
      <c r="AL150" s="1">
        <v>44110</v>
      </c>
      <c r="AM150">
        <v>12</v>
      </c>
      <c r="AN150">
        <v>724070</v>
      </c>
      <c r="AO150">
        <v>860029995</v>
      </c>
      <c r="AP150" t="s">
        <v>13996</v>
      </c>
      <c r="AQ150" t="s">
        <v>14109</v>
      </c>
      <c r="AR150" t="s">
        <v>13923</v>
      </c>
      <c r="AS150" s="1">
        <v>44208</v>
      </c>
      <c r="AT150" t="s">
        <v>13922</v>
      </c>
      <c r="AW150">
        <v>101841906843632</v>
      </c>
      <c r="AX150">
        <v>1018419068</v>
      </c>
      <c r="AY150">
        <v>5613784</v>
      </c>
      <c r="AZ150" s="1">
        <v>43632</v>
      </c>
      <c r="BA150" t="s">
        <v>13995</v>
      </c>
      <c r="BB150" t="s">
        <v>44</v>
      </c>
      <c r="BC150" t="s">
        <v>13996</v>
      </c>
      <c r="BD150" t="s">
        <v>13997</v>
      </c>
      <c r="BE150">
        <v>4000178071</v>
      </c>
      <c r="BF150">
        <v>143563</v>
      </c>
      <c r="BG150" s="1">
        <v>43846</v>
      </c>
      <c r="BK150">
        <f t="shared" si="2"/>
        <v>1</v>
      </c>
      <c r="BL150" s="54">
        <v>953136845055</v>
      </c>
      <c r="BM150" s="54"/>
      <c r="BN150" s="54">
        <v>2077140</v>
      </c>
      <c r="BO150" s="34">
        <v>45090</v>
      </c>
      <c r="BP150" s="56">
        <v>860029995</v>
      </c>
      <c r="BQ150" s="54">
        <v>9531368</v>
      </c>
      <c r="BR150" s="54">
        <v>9143474</v>
      </c>
      <c r="BS150" s="34" t="s">
        <v>13776</v>
      </c>
      <c r="BT150" s="34">
        <v>45055</v>
      </c>
      <c r="BU150" s="34">
        <v>45100</v>
      </c>
      <c r="BV150" s="54" t="s">
        <v>13775</v>
      </c>
    </row>
    <row r="151" spans="3:74" x14ac:dyDescent="0.3">
      <c r="C151" s="46" t="s">
        <v>10196</v>
      </c>
      <c r="D151" s="4"/>
      <c r="E151" s="4"/>
      <c r="F151" s="16"/>
      <c r="G151" s="80" t="e">
        <f>VLOOKUP(report_masivo[[#This Row],[INCAPACIDAD]],D2377:M2454,3,0)</f>
        <v>#N/A</v>
      </c>
      <c r="I151" s="47"/>
      <c r="K151" s="46" t="e">
        <f>VLOOKUP(report_masivo[[#This Row],[INCAPACIDAD]],D2377:M2454,4,0)</f>
        <v>#N/A</v>
      </c>
      <c r="L151" s="46" t="e">
        <f>VLOOKUP(report_masivo[[#This Row],[INCAPACIDAD]],D2377:M2454,5,0)</f>
        <v>#N/A</v>
      </c>
      <c r="M151" s="46" t="e">
        <f>VLOOKUP(report_masivo[[#This Row],[INCAPACIDAD]],D2377:M2454,6,0)</f>
        <v>#N/A</v>
      </c>
      <c r="N151" s="49" t="e">
        <f>VLOOKUP(report_masivo[[#This Row],[INCAPACIDAD]],D2377:M2454,7,0)</f>
        <v>#N/A</v>
      </c>
      <c r="O151" s="47" t="e">
        <f>VLOOKUP(report_masivo[[#This Row],[INCAPACIDAD]],D2377:M2454,8,0)</f>
        <v>#N/A</v>
      </c>
      <c r="R151">
        <v>420874745044</v>
      </c>
      <c r="S151" t="s">
        <v>10196</v>
      </c>
      <c r="T151">
        <v>2022004</v>
      </c>
      <c r="U151" s="1">
        <v>45027</v>
      </c>
      <c r="V151" s="3">
        <v>800116217</v>
      </c>
      <c r="W151">
        <v>40404957</v>
      </c>
      <c r="X151">
        <v>8812744</v>
      </c>
      <c r="Y151" s="1" t="s">
        <v>13776</v>
      </c>
      <c r="Z151" s="1">
        <v>44970</v>
      </c>
      <c r="AA151" s="1">
        <v>45041</v>
      </c>
      <c r="AB151" t="s">
        <v>13777</v>
      </c>
      <c r="AD151">
        <v>7436487944104</v>
      </c>
      <c r="AE151" t="s">
        <v>10196</v>
      </c>
      <c r="AF151">
        <v>1435934</v>
      </c>
      <c r="AG151" s="1">
        <v>44174</v>
      </c>
      <c r="AH151">
        <v>860029995</v>
      </c>
      <c r="AI151">
        <v>74364879</v>
      </c>
      <c r="AJ151">
        <v>6440978</v>
      </c>
      <c r="AK151" t="s">
        <v>13776</v>
      </c>
      <c r="AL151" s="1">
        <v>44104</v>
      </c>
      <c r="AM151">
        <v>13</v>
      </c>
      <c r="AN151">
        <v>976704</v>
      </c>
      <c r="AO151">
        <v>860029995</v>
      </c>
      <c r="AP151" t="s">
        <v>13996</v>
      </c>
      <c r="AQ151" t="s">
        <v>14109</v>
      </c>
      <c r="AR151" t="s">
        <v>13923</v>
      </c>
      <c r="AS151" s="1">
        <v>44208</v>
      </c>
      <c r="AT151" t="s">
        <v>13922</v>
      </c>
      <c r="AW151">
        <v>103241911743633</v>
      </c>
      <c r="AX151">
        <v>1032419117</v>
      </c>
      <c r="AY151">
        <v>5247453</v>
      </c>
      <c r="AZ151" s="1">
        <v>43633</v>
      </c>
      <c r="BA151" t="s">
        <v>13995</v>
      </c>
      <c r="BB151" t="s">
        <v>44</v>
      </c>
      <c r="BC151" t="s">
        <v>13996</v>
      </c>
      <c r="BD151" t="s">
        <v>13997</v>
      </c>
      <c r="BE151">
        <v>4000178071</v>
      </c>
      <c r="BF151">
        <v>35891</v>
      </c>
      <c r="BG151" s="1">
        <v>43805</v>
      </c>
      <c r="BK151">
        <f t="shared" si="2"/>
        <v>1</v>
      </c>
      <c r="BL151" s="54">
        <v>412277045054</v>
      </c>
      <c r="BM151" s="54"/>
      <c r="BN151" s="54">
        <v>2077140</v>
      </c>
      <c r="BO151" s="34">
        <v>45090</v>
      </c>
      <c r="BP151" s="56">
        <v>860029995</v>
      </c>
      <c r="BQ151" s="54">
        <v>4122770</v>
      </c>
      <c r="BR151" s="54">
        <v>9152073</v>
      </c>
      <c r="BS151" s="34" t="s">
        <v>13776</v>
      </c>
      <c r="BT151" s="34">
        <v>45054</v>
      </c>
      <c r="BU151" s="34">
        <v>45100</v>
      </c>
      <c r="BV151" s="54" t="s">
        <v>13775</v>
      </c>
    </row>
    <row r="152" spans="3:74" x14ac:dyDescent="0.3">
      <c r="C152" s="46" t="s">
        <v>10196</v>
      </c>
      <c r="D152" s="4"/>
      <c r="E152" s="4"/>
      <c r="F152" s="16"/>
      <c r="G152" s="80" t="e">
        <f>VLOOKUP(report_masivo[[#This Row],[INCAPACIDAD]],D2378:M2455,3,0)</f>
        <v>#N/A</v>
      </c>
      <c r="I152" s="47"/>
      <c r="K152" s="46" t="e">
        <f>VLOOKUP(report_masivo[[#This Row],[INCAPACIDAD]],D2378:M2455,4,0)</f>
        <v>#N/A</v>
      </c>
      <c r="L152" s="46" t="e">
        <f>VLOOKUP(report_masivo[[#This Row],[INCAPACIDAD]],D2378:M2455,5,0)</f>
        <v>#N/A</v>
      </c>
      <c r="M152" s="46" t="e">
        <f>VLOOKUP(report_masivo[[#This Row],[INCAPACIDAD]],D2378:M2455,6,0)</f>
        <v>#N/A</v>
      </c>
      <c r="N152" s="49" t="e">
        <f>VLOOKUP(report_masivo[[#This Row],[INCAPACIDAD]],D2378:M2455,7,0)</f>
        <v>#N/A</v>
      </c>
      <c r="O152" s="47" t="e">
        <f>VLOOKUP(report_masivo[[#This Row],[INCAPACIDAD]],D2378:M2455,8,0)</f>
        <v>#N/A</v>
      </c>
      <c r="R152">
        <v>105366567145054</v>
      </c>
      <c r="S152" t="s">
        <v>10196</v>
      </c>
      <c r="T152">
        <v>2022004</v>
      </c>
      <c r="U152" s="1">
        <v>45027</v>
      </c>
      <c r="V152" s="3">
        <v>800116217</v>
      </c>
      <c r="W152">
        <v>1110482738</v>
      </c>
      <c r="X152">
        <v>8826561</v>
      </c>
      <c r="Y152" s="1" t="s">
        <v>13776</v>
      </c>
      <c r="Z152" s="1">
        <v>44967</v>
      </c>
      <c r="AA152" s="1">
        <v>45041</v>
      </c>
      <c r="AB152" t="s">
        <v>14010</v>
      </c>
      <c r="AD152">
        <v>105366477744081</v>
      </c>
      <c r="AE152" t="s">
        <v>10196</v>
      </c>
      <c r="AF152">
        <v>1435934</v>
      </c>
      <c r="AG152" s="1">
        <v>44174</v>
      </c>
      <c r="AH152">
        <v>860029995</v>
      </c>
      <c r="AI152">
        <v>1053664777</v>
      </c>
      <c r="AJ152">
        <v>6441624</v>
      </c>
      <c r="AK152" t="s">
        <v>13776</v>
      </c>
      <c r="AL152" s="1">
        <v>44081</v>
      </c>
      <c r="AM152">
        <v>12</v>
      </c>
      <c r="AN152">
        <v>991304</v>
      </c>
      <c r="AO152">
        <v>860029995</v>
      </c>
      <c r="AP152" t="s">
        <v>13996</v>
      </c>
      <c r="AQ152" t="s">
        <v>14109</v>
      </c>
      <c r="AR152" t="s">
        <v>13923</v>
      </c>
      <c r="AS152" s="1">
        <v>44208</v>
      </c>
      <c r="AT152" t="s">
        <v>13922</v>
      </c>
      <c r="AW152">
        <v>4547084243635</v>
      </c>
      <c r="AX152">
        <v>45470842</v>
      </c>
      <c r="AY152">
        <v>5253945</v>
      </c>
      <c r="AZ152" s="1">
        <v>43635</v>
      </c>
      <c r="BA152" t="s">
        <v>13998</v>
      </c>
      <c r="BB152" t="s">
        <v>13999</v>
      </c>
      <c r="BC152" t="s">
        <v>44</v>
      </c>
      <c r="BD152" t="s">
        <v>44</v>
      </c>
      <c r="BG152" s="1"/>
      <c r="BK152">
        <f t="shared" si="2"/>
        <v>1</v>
      </c>
      <c r="BL152" s="54">
        <v>7418512945051</v>
      </c>
      <c r="BM152" s="54"/>
      <c r="BN152" s="54">
        <v>2077140</v>
      </c>
      <c r="BO152" s="34">
        <v>45090</v>
      </c>
      <c r="BP152" s="56">
        <v>860029995</v>
      </c>
      <c r="BQ152" s="54">
        <v>74185129</v>
      </c>
      <c r="BR152" s="54">
        <v>9152164</v>
      </c>
      <c r="BS152" s="34" t="s">
        <v>13776</v>
      </c>
      <c r="BT152" s="34">
        <v>45051</v>
      </c>
      <c r="BU152" s="34">
        <v>45100</v>
      </c>
      <c r="BV152" s="54" t="s">
        <v>13775</v>
      </c>
    </row>
    <row r="153" spans="3:74" x14ac:dyDescent="0.3">
      <c r="C153" s="46" t="s">
        <v>10196</v>
      </c>
      <c r="D153" s="4"/>
      <c r="E153" s="4"/>
      <c r="F153" s="16"/>
      <c r="G153" s="80" t="e">
        <f>VLOOKUP(report_masivo[[#This Row],[INCAPACIDAD]],D2379:M2456,3,0)</f>
        <v>#N/A</v>
      </c>
      <c r="I153" s="47"/>
      <c r="K153" s="46" t="e">
        <f>VLOOKUP(report_masivo[[#This Row],[INCAPACIDAD]],D2379:M2456,4,0)</f>
        <v>#N/A</v>
      </c>
      <c r="L153" s="46" t="e">
        <f>VLOOKUP(report_masivo[[#This Row],[INCAPACIDAD]],D2379:M2456,5,0)</f>
        <v>#N/A</v>
      </c>
      <c r="M153" s="46" t="e">
        <f>VLOOKUP(report_masivo[[#This Row],[INCAPACIDAD]],D2379:M2456,6,0)</f>
        <v>#N/A</v>
      </c>
      <c r="N153" s="49" t="e">
        <f>VLOOKUP(report_masivo[[#This Row],[INCAPACIDAD]],D2379:M2456,7,0)</f>
        <v>#N/A</v>
      </c>
      <c r="O153" s="47" t="e">
        <f>VLOOKUP(report_masivo[[#This Row],[INCAPACIDAD]],D2379:M2456,8,0)</f>
        <v>#N/A</v>
      </c>
      <c r="R153">
        <v>7427000945048</v>
      </c>
      <c r="S153" t="s">
        <v>10196</v>
      </c>
      <c r="T153">
        <v>2022004</v>
      </c>
      <c r="U153" s="1">
        <v>45027</v>
      </c>
      <c r="V153" s="3">
        <v>800116217</v>
      </c>
      <c r="W153">
        <v>1033773992</v>
      </c>
      <c r="X153">
        <v>8829369</v>
      </c>
      <c r="Y153" s="1" t="s">
        <v>13776</v>
      </c>
      <c r="Z153" s="1">
        <v>44970</v>
      </c>
      <c r="AA153" s="1">
        <v>45041</v>
      </c>
      <c r="AB153" t="s">
        <v>14010</v>
      </c>
      <c r="AD153">
        <v>105760697044105</v>
      </c>
      <c r="AE153" t="s">
        <v>10196</v>
      </c>
      <c r="AF153">
        <v>1437929</v>
      </c>
      <c r="AG153" s="1">
        <v>44176</v>
      </c>
      <c r="AH153">
        <v>860029995</v>
      </c>
      <c r="AI153">
        <v>1057606970</v>
      </c>
      <c r="AJ153">
        <v>6447176</v>
      </c>
      <c r="AK153" t="s">
        <v>13776</v>
      </c>
      <c r="AL153" s="1">
        <v>44105</v>
      </c>
      <c r="AM153">
        <v>13</v>
      </c>
      <c r="AN153">
        <v>1103458</v>
      </c>
      <c r="AO153">
        <v>860029995</v>
      </c>
      <c r="AP153" t="s">
        <v>13996</v>
      </c>
      <c r="AQ153" t="s">
        <v>14110</v>
      </c>
      <c r="AR153" t="s">
        <v>13997</v>
      </c>
      <c r="AS153" s="1">
        <v>44208</v>
      </c>
      <c r="AT153" t="s">
        <v>13922</v>
      </c>
      <c r="AW153">
        <v>109042203843635</v>
      </c>
      <c r="AX153">
        <v>1090422038</v>
      </c>
      <c r="AY153">
        <v>5254199</v>
      </c>
      <c r="AZ153" s="1">
        <v>43635</v>
      </c>
      <c r="BA153" t="s">
        <v>13995</v>
      </c>
      <c r="BB153" t="s">
        <v>44</v>
      </c>
      <c r="BC153" t="s">
        <v>13996</v>
      </c>
      <c r="BD153" t="s">
        <v>13997</v>
      </c>
      <c r="BE153">
        <v>4000178071</v>
      </c>
      <c r="BF153">
        <v>61813</v>
      </c>
      <c r="BG153" s="1">
        <v>43805</v>
      </c>
      <c r="BK153">
        <f t="shared" si="2"/>
        <v>1</v>
      </c>
      <c r="BL153" s="54">
        <v>100737937145053</v>
      </c>
      <c r="BM153" s="54"/>
      <c r="BN153" s="54">
        <v>2077140</v>
      </c>
      <c r="BO153" s="34">
        <v>45090</v>
      </c>
      <c r="BP153" s="56">
        <v>860029995</v>
      </c>
      <c r="BQ153" s="54">
        <v>1007379371</v>
      </c>
      <c r="BR153" s="54">
        <v>9162198</v>
      </c>
      <c r="BS153" s="34" t="s">
        <v>13776</v>
      </c>
      <c r="BT153" s="34">
        <v>45053</v>
      </c>
      <c r="BU153" s="34">
        <v>45100</v>
      </c>
      <c r="BV153" s="54" t="s">
        <v>13775</v>
      </c>
    </row>
    <row r="154" spans="3:74" x14ac:dyDescent="0.3">
      <c r="C154" s="46" t="s">
        <v>10196</v>
      </c>
      <c r="D154" s="4"/>
      <c r="E154" s="4"/>
      <c r="F154" s="16"/>
      <c r="G154" s="80" t="e">
        <f>VLOOKUP(report_masivo[[#This Row],[INCAPACIDAD]],D2380:M2457,3,0)</f>
        <v>#N/A</v>
      </c>
      <c r="I154" s="47"/>
      <c r="K154" s="46" t="e">
        <f>VLOOKUP(report_masivo[[#This Row],[INCAPACIDAD]],D2380:M2457,4,0)</f>
        <v>#N/A</v>
      </c>
      <c r="L154" s="46" t="e">
        <f>VLOOKUP(report_masivo[[#This Row],[INCAPACIDAD]],D2380:M2457,5,0)</f>
        <v>#N/A</v>
      </c>
      <c r="M154" s="46" t="e">
        <f>VLOOKUP(report_masivo[[#This Row],[INCAPACIDAD]],D2380:M2457,6,0)</f>
        <v>#N/A</v>
      </c>
      <c r="N154" s="49" t="e">
        <f>VLOOKUP(report_masivo[[#This Row],[INCAPACIDAD]],D2380:M2457,7,0)</f>
        <v>#N/A</v>
      </c>
      <c r="O154" s="47" t="e">
        <f>VLOOKUP(report_masivo[[#This Row],[INCAPACIDAD]],D2380:M2457,8,0)</f>
        <v>#N/A</v>
      </c>
      <c r="R154">
        <v>953136845055</v>
      </c>
      <c r="S154" t="s">
        <v>10196</v>
      </c>
      <c r="T154">
        <v>2022004</v>
      </c>
      <c r="U154" s="1">
        <v>45027</v>
      </c>
      <c r="V154" s="3">
        <v>800116217</v>
      </c>
      <c r="W154">
        <v>79253353</v>
      </c>
      <c r="X154">
        <v>8838807</v>
      </c>
      <c r="Y154" s="1" t="s">
        <v>13776</v>
      </c>
      <c r="Z154" s="1">
        <v>44937</v>
      </c>
      <c r="AA154" s="1">
        <v>45041</v>
      </c>
      <c r="AB154" t="s">
        <v>13779</v>
      </c>
      <c r="AD154">
        <v>105843054944103</v>
      </c>
      <c r="AE154" t="s">
        <v>10196</v>
      </c>
      <c r="AF154">
        <v>1437929</v>
      </c>
      <c r="AG154" s="1">
        <v>44176</v>
      </c>
      <c r="AH154">
        <v>860029995</v>
      </c>
      <c r="AI154">
        <v>1058430549</v>
      </c>
      <c r="AJ154">
        <v>6447195</v>
      </c>
      <c r="AK154" t="s">
        <v>13776</v>
      </c>
      <c r="AL154" s="1">
        <v>44103</v>
      </c>
      <c r="AM154">
        <v>8</v>
      </c>
      <c r="AN154">
        <v>234081</v>
      </c>
      <c r="AO154">
        <v>860029995</v>
      </c>
      <c r="AP154" t="s">
        <v>13996</v>
      </c>
      <c r="AQ154" t="s">
        <v>14110</v>
      </c>
      <c r="AR154" t="s">
        <v>13997</v>
      </c>
      <c r="AS154" s="1">
        <v>44208</v>
      </c>
      <c r="AT154" t="s">
        <v>13922</v>
      </c>
      <c r="AW154">
        <v>2124603743636</v>
      </c>
      <c r="AX154">
        <v>21246037</v>
      </c>
      <c r="AY154">
        <v>5274918</v>
      </c>
      <c r="AZ154" s="1">
        <v>43636</v>
      </c>
      <c r="BA154" t="s">
        <v>13995</v>
      </c>
      <c r="BB154" t="s">
        <v>44</v>
      </c>
      <c r="BC154" t="s">
        <v>13996</v>
      </c>
      <c r="BD154" t="s">
        <v>13997</v>
      </c>
      <c r="BE154">
        <v>4000178071</v>
      </c>
      <c r="BF154">
        <v>339017</v>
      </c>
      <c r="BG154" s="1">
        <v>43805</v>
      </c>
      <c r="BK154">
        <f t="shared" si="2"/>
        <v>1</v>
      </c>
      <c r="BL154" s="54">
        <v>7432402145059</v>
      </c>
      <c r="BM154" s="54"/>
      <c r="BN154" s="54">
        <v>2077140</v>
      </c>
      <c r="BO154" s="34">
        <v>45090</v>
      </c>
      <c r="BP154" s="56">
        <v>860029995</v>
      </c>
      <c r="BQ154" s="54">
        <v>74324021</v>
      </c>
      <c r="BR154" s="54">
        <v>9167700</v>
      </c>
      <c r="BS154" s="34" t="s">
        <v>13776</v>
      </c>
      <c r="BT154" s="34">
        <v>45059</v>
      </c>
      <c r="BU154" s="34">
        <v>45100</v>
      </c>
      <c r="BV154" s="54" t="s">
        <v>13775</v>
      </c>
    </row>
    <row r="155" spans="3:74" x14ac:dyDescent="0.3">
      <c r="C155" s="46" t="s">
        <v>10196</v>
      </c>
      <c r="D155" s="4"/>
      <c r="E155" s="4"/>
      <c r="F155" s="16"/>
      <c r="G155" s="80" t="e">
        <f>VLOOKUP(report_masivo[[#This Row],[INCAPACIDAD]],D2381:M2458,3,0)</f>
        <v>#N/A</v>
      </c>
      <c r="I155" s="47"/>
      <c r="K155" s="46" t="e">
        <f>VLOOKUP(report_masivo[[#This Row],[INCAPACIDAD]],D2381:M2458,4,0)</f>
        <v>#N/A</v>
      </c>
      <c r="L155" s="46" t="e">
        <f>VLOOKUP(report_masivo[[#This Row],[INCAPACIDAD]],D2381:M2458,5,0)</f>
        <v>#N/A</v>
      </c>
      <c r="M155" s="46" t="e">
        <f>VLOOKUP(report_masivo[[#This Row],[INCAPACIDAD]],D2381:M2458,6,0)</f>
        <v>#N/A</v>
      </c>
      <c r="N155" s="49" t="e">
        <f>VLOOKUP(report_masivo[[#This Row],[INCAPACIDAD]],D2381:M2458,7,0)</f>
        <v>#N/A</v>
      </c>
      <c r="O155" s="47" t="e">
        <f>VLOOKUP(report_masivo[[#This Row],[INCAPACIDAD]],D2381:M2458,8,0)</f>
        <v>#N/A</v>
      </c>
      <c r="R155">
        <v>412277045054</v>
      </c>
      <c r="S155" t="s">
        <v>10196</v>
      </c>
      <c r="T155">
        <v>2022004</v>
      </c>
      <c r="U155" s="1">
        <v>45027</v>
      </c>
      <c r="V155" s="3">
        <v>800116217</v>
      </c>
      <c r="W155">
        <v>12128122</v>
      </c>
      <c r="X155">
        <v>8839897</v>
      </c>
      <c r="Y155" s="1" t="s">
        <v>13776</v>
      </c>
      <c r="Z155" s="1">
        <v>44965</v>
      </c>
      <c r="AA155" s="1">
        <v>45041</v>
      </c>
      <c r="AB155" t="s">
        <v>14010</v>
      </c>
      <c r="AD155">
        <v>427771144101</v>
      </c>
      <c r="AE155" t="s">
        <v>10196</v>
      </c>
      <c r="AF155">
        <v>1437929</v>
      </c>
      <c r="AG155" s="1">
        <v>44176</v>
      </c>
      <c r="AH155">
        <v>860029995</v>
      </c>
      <c r="AI155">
        <v>4277711</v>
      </c>
      <c r="AJ155">
        <v>6447616</v>
      </c>
      <c r="AK155" t="s">
        <v>13776</v>
      </c>
      <c r="AL155" s="1">
        <v>44101</v>
      </c>
      <c r="AM155">
        <v>8</v>
      </c>
      <c r="AN155">
        <v>565983</v>
      </c>
      <c r="AO155">
        <v>860029995</v>
      </c>
      <c r="AP155" t="s">
        <v>13996</v>
      </c>
      <c r="AQ155" t="s">
        <v>14110</v>
      </c>
      <c r="AR155" t="s">
        <v>13997</v>
      </c>
      <c r="AS155" s="1">
        <v>44208</v>
      </c>
      <c r="AT155" t="s">
        <v>13922</v>
      </c>
      <c r="AW155">
        <v>2050023843637</v>
      </c>
      <c r="AX155">
        <v>20500238</v>
      </c>
      <c r="AY155">
        <v>5304766</v>
      </c>
      <c r="AZ155" s="1">
        <v>43637</v>
      </c>
      <c r="BA155" t="s">
        <v>13995</v>
      </c>
      <c r="BB155" t="s">
        <v>44</v>
      </c>
      <c r="BC155" t="s">
        <v>13996</v>
      </c>
      <c r="BD155" t="s">
        <v>13997</v>
      </c>
      <c r="BE155">
        <v>4000178071</v>
      </c>
      <c r="BF155">
        <v>281347</v>
      </c>
      <c r="BG155" s="1">
        <v>43805</v>
      </c>
      <c r="BK155">
        <f t="shared" si="2"/>
        <v>1</v>
      </c>
      <c r="BL155" s="54">
        <v>420842145059</v>
      </c>
      <c r="BM155" s="54"/>
      <c r="BN155" s="54">
        <v>2077140</v>
      </c>
      <c r="BO155" s="34">
        <v>45090</v>
      </c>
      <c r="BP155" s="56">
        <v>860029995</v>
      </c>
      <c r="BQ155" s="54">
        <v>4208421</v>
      </c>
      <c r="BR155" s="54">
        <v>9172182</v>
      </c>
      <c r="BS155" s="34" t="s">
        <v>13776</v>
      </c>
      <c r="BT155" s="34">
        <v>45059</v>
      </c>
      <c r="BU155" s="34">
        <v>45100</v>
      </c>
      <c r="BV155" s="54" t="s">
        <v>13775</v>
      </c>
    </row>
    <row r="156" spans="3:74" x14ac:dyDescent="0.3">
      <c r="C156" s="46" t="s">
        <v>10196</v>
      </c>
      <c r="D156" s="4"/>
      <c r="E156" s="4"/>
      <c r="F156" s="16"/>
      <c r="G156" s="80" t="e">
        <f>VLOOKUP(report_masivo[[#This Row],[INCAPACIDAD]],D2382:M2459,3,0)</f>
        <v>#N/A</v>
      </c>
      <c r="I156" s="47"/>
      <c r="K156" s="46" t="e">
        <f>VLOOKUP(report_masivo[[#This Row],[INCAPACIDAD]],D2382:M2459,4,0)</f>
        <v>#N/A</v>
      </c>
      <c r="L156" s="46" t="e">
        <f>VLOOKUP(report_masivo[[#This Row],[INCAPACIDAD]],D2382:M2459,5,0)</f>
        <v>#N/A</v>
      </c>
      <c r="M156" s="46" t="e">
        <f>VLOOKUP(report_masivo[[#This Row],[INCAPACIDAD]],D2382:M2459,6,0)</f>
        <v>#N/A</v>
      </c>
      <c r="N156" s="49" t="e">
        <f>VLOOKUP(report_masivo[[#This Row],[INCAPACIDAD]],D2382:M2459,7,0)</f>
        <v>#N/A</v>
      </c>
      <c r="O156" s="47" t="e">
        <f>VLOOKUP(report_masivo[[#This Row],[INCAPACIDAD]],D2382:M2459,8,0)</f>
        <v>#N/A</v>
      </c>
      <c r="R156">
        <v>7418512945051</v>
      </c>
      <c r="S156" t="s">
        <v>10196</v>
      </c>
      <c r="T156">
        <v>2022004</v>
      </c>
      <c r="U156" s="1">
        <v>45027</v>
      </c>
      <c r="V156" s="3">
        <v>800116217</v>
      </c>
      <c r="W156">
        <v>1035227589</v>
      </c>
      <c r="X156">
        <v>8854473</v>
      </c>
      <c r="Y156" s="1" t="s">
        <v>13776</v>
      </c>
      <c r="Z156" s="1">
        <v>44981</v>
      </c>
      <c r="AA156" s="1">
        <v>45041</v>
      </c>
      <c r="AB156" t="s">
        <v>14010</v>
      </c>
      <c r="AD156">
        <v>100255893044106</v>
      </c>
      <c r="AE156" t="s">
        <v>10196</v>
      </c>
      <c r="AF156">
        <v>1437929</v>
      </c>
      <c r="AG156" s="1">
        <v>44176</v>
      </c>
      <c r="AH156">
        <v>860029995</v>
      </c>
      <c r="AI156">
        <v>1002558930</v>
      </c>
      <c r="AJ156">
        <v>6447853</v>
      </c>
      <c r="AK156" t="s">
        <v>13776</v>
      </c>
      <c r="AL156" s="1">
        <v>44106</v>
      </c>
      <c r="AM156">
        <v>1</v>
      </c>
      <c r="AN156">
        <v>29260</v>
      </c>
      <c r="AO156">
        <v>860029995</v>
      </c>
      <c r="AP156" t="s">
        <v>13996</v>
      </c>
      <c r="AQ156" t="s">
        <v>14110</v>
      </c>
      <c r="AR156" t="s">
        <v>13997</v>
      </c>
      <c r="AS156" s="1">
        <v>44208</v>
      </c>
      <c r="AT156" t="s">
        <v>13922</v>
      </c>
      <c r="AW156">
        <v>7985113843637</v>
      </c>
      <c r="AX156">
        <v>79851138</v>
      </c>
      <c r="AY156">
        <v>5261403</v>
      </c>
      <c r="AZ156" s="1">
        <v>43637</v>
      </c>
      <c r="BA156" t="s">
        <v>13995</v>
      </c>
      <c r="BB156" t="s">
        <v>44</v>
      </c>
      <c r="BC156" t="s">
        <v>13996</v>
      </c>
      <c r="BD156" t="s">
        <v>13997</v>
      </c>
      <c r="BE156">
        <v>4000178071</v>
      </c>
      <c r="BF156">
        <v>55208</v>
      </c>
      <c r="BG156" s="1">
        <v>43805</v>
      </c>
      <c r="BK156">
        <f t="shared" si="2"/>
        <v>1</v>
      </c>
      <c r="BL156" s="54">
        <v>412277045052</v>
      </c>
      <c r="BM156" s="54"/>
      <c r="BN156" s="54">
        <v>2077140</v>
      </c>
      <c r="BO156" s="34">
        <v>45090</v>
      </c>
      <c r="BP156" s="56">
        <v>860029995</v>
      </c>
      <c r="BQ156" s="54">
        <v>4122770</v>
      </c>
      <c r="BR156" s="54">
        <v>9172386</v>
      </c>
      <c r="BS156" s="34" t="s">
        <v>13776</v>
      </c>
      <c r="BT156" s="34">
        <v>45052</v>
      </c>
      <c r="BU156" s="34">
        <v>45100</v>
      </c>
      <c r="BV156" s="54" t="s">
        <v>13777</v>
      </c>
    </row>
    <row r="157" spans="3:74" x14ac:dyDescent="0.3">
      <c r="C157" s="46" t="s">
        <v>10196</v>
      </c>
      <c r="D157" s="4"/>
      <c r="E157" s="4"/>
      <c r="F157" s="16"/>
      <c r="G157" s="80" t="e">
        <f>VLOOKUP(report_masivo[[#This Row],[INCAPACIDAD]],D2383:M2460,3,0)</f>
        <v>#N/A</v>
      </c>
      <c r="I157" s="47"/>
      <c r="K157" s="46" t="e">
        <f>VLOOKUP(report_masivo[[#This Row],[INCAPACIDAD]],D2383:M2460,4,0)</f>
        <v>#N/A</v>
      </c>
      <c r="L157" s="46" t="e">
        <f>VLOOKUP(report_masivo[[#This Row],[INCAPACIDAD]],D2383:M2460,5,0)</f>
        <v>#N/A</v>
      </c>
      <c r="M157" s="46" t="e">
        <f>VLOOKUP(report_masivo[[#This Row],[INCAPACIDAD]],D2383:M2460,6,0)</f>
        <v>#N/A</v>
      </c>
      <c r="N157" s="49" t="e">
        <f>VLOOKUP(report_masivo[[#This Row],[INCAPACIDAD]],D2383:M2460,7,0)</f>
        <v>#N/A</v>
      </c>
      <c r="O157" s="47" t="e">
        <f>VLOOKUP(report_masivo[[#This Row],[INCAPACIDAD]],D2383:M2460,8,0)</f>
        <v>#N/A</v>
      </c>
      <c r="R157">
        <v>100737937145053</v>
      </c>
      <c r="S157" t="s">
        <v>10196</v>
      </c>
      <c r="T157">
        <v>2022004</v>
      </c>
      <c r="U157" s="1">
        <v>45027</v>
      </c>
      <c r="V157" s="3">
        <v>800116217</v>
      </c>
      <c r="W157">
        <v>1093888273</v>
      </c>
      <c r="X157">
        <v>8870126</v>
      </c>
      <c r="Y157" s="1" t="s">
        <v>13776</v>
      </c>
      <c r="Z157" s="1">
        <v>44986</v>
      </c>
      <c r="AA157" s="1">
        <v>45041</v>
      </c>
      <c r="AB157" t="s">
        <v>14010</v>
      </c>
      <c r="AD157">
        <v>937536344113</v>
      </c>
      <c r="AE157" t="s">
        <v>10196</v>
      </c>
      <c r="AF157">
        <v>1437929</v>
      </c>
      <c r="AG157" s="1">
        <v>44176</v>
      </c>
      <c r="AH157">
        <v>860029995</v>
      </c>
      <c r="AI157">
        <v>9375363</v>
      </c>
      <c r="AJ157">
        <v>6447868</v>
      </c>
      <c r="AK157" t="s">
        <v>13776</v>
      </c>
      <c r="AL157" s="1">
        <v>44113</v>
      </c>
      <c r="AM157">
        <v>1</v>
      </c>
      <c r="AN157">
        <v>61245</v>
      </c>
      <c r="AO157">
        <v>860029995</v>
      </c>
      <c r="AP157" t="s">
        <v>13996</v>
      </c>
      <c r="AQ157" t="s">
        <v>14110</v>
      </c>
      <c r="AR157" t="s">
        <v>13997</v>
      </c>
      <c r="AS157" s="1">
        <v>44208</v>
      </c>
      <c r="AT157" t="s">
        <v>13922</v>
      </c>
      <c r="AW157">
        <v>112485193143637</v>
      </c>
      <c r="AX157">
        <v>1124851931</v>
      </c>
      <c r="AY157">
        <v>5262159</v>
      </c>
      <c r="AZ157" s="1">
        <v>43637</v>
      </c>
      <c r="BA157" t="s">
        <v>13998</v>
      </c>
      <c r="BB157" t="s">
        <v>13999</v>
      </c>
      <c r="BC157" t="s">
        <v>44</v>
      </c>
      <c r="BD157" t="s">
        <v>44</v>
      </c>
      <c r="BG157" s="1"/>
      <c r="BK157">
        <f t="shared" si="2"/>
        <v>1</v>
      </c>
      <c r="BL157" s="54">
        <v>7408459245045</v>
      </c>
      <c r="BM157" s="54"/>
      <c r="BN157" s="54">
        <v>2089201</v>
      </c>
      <c r="BO157" s="34">
        <v>45104</v>
      </c>
      <c r="BP157" s="56">
        <v>860029995</v>
      </c>
      <c r="BQ157" s="54">
        <v>74084592</v>
      </c>
      <c r="BR157" s="54">
        <v>9112144</v>
      </c>
      <c r="BS157" s="34" t="s">
        <v>13776</v>
      </c>
      <c r="BT157" s="34">
        <v>45045</v>
      </c>
      <c r="BU157" s="34"/>
      <c r="BV157" s="54" t="s">
        <v>14106</v>
      </c>
    </row>
    <row r="158" spans="3:74" x14ac:dyDescent="0.3">
      <c r="C158" s="46" t="s">
        <v>10196</v>
      </c>
      <c r="D158" s="4"/>
      <c r="E158" s="4"/>
      <c r="F158" s="16"/>
      <c r="G158" s="80" t="e">
        <f>VLOOKUP(report_masivo[[#This Row],[INCAPACIDAD]],D2384:M2461,3,0)</f>
        <v>#N/A</v>
      </c>
      <c r="I158" s="47"/>
      <c r="K158" s="46" t="e">
        <f>VLOOKUP(report_masivo[[#This Row],[INCAPACIDAD]],D2384:M2461,4,0)</f>
        <v>#N/A</v>
      </c>
      <c r="L158" s="46" t="e">
        <f>VLOOKUP(report_masivo[[#This Row],[INCAPACIDAD]],D2384:M2461,5,0)</f>
        <v>#N/A</v>
      </c>
      <c r="M158" s="46" t="e">
        <f>VLOOKUP(report_masivo[[#This Row],[INCAPACIDAD]],D2384:M2461,6,0)</f>
        <v>#N/A</v>
      </c>
      <c r="N158" s="49" t="e">
        <f>VLOOKUP(report_masivo[[#This Row],[INCAPACIDAD]],D2384:M2461,7,0)</f>
        <v>#N/A</v>
      </c>
      <c r="O158" s="47" t="e">
        <f>VLOOKUP(report_masivo[[#This Row],[INCAPACIDAD]],D2384:M2461,8,0)</f>
        <v>#N/A</v>
      </c>
      <c r="R158">
        <v>7432402145059</v>
      </c>
      <c r="S158" t="s">
        <v>10196</v>
      </c>
      <c r="T158">
        <v>2022004</v>
      </c>
      <c r="U158" s="1">
        <v>45027</v>
      </c>
      <c r="V158" s="3">
        <v>800116217</v>
      </c>
      <c r="W158">
        <v>1131084446</v>
      </c>
      <c r="X158">
        <v>8871492</v>
      </c>
      <c r="Y158" s="1" t="s">
        <v>13776</v>
      </c>
      <c r="Z158" s="1">
        <v>44986</v>
      </c>
      <c r="AA158" s="1">
        <v>45041</v>
      </c>
      <c r="AB158" t="s">
        <v>14010</v>
      </c>
      <c r="AD158">
        <v>102238070144103</v>
      </c>
      <c r="AE158" t="s">
        <v>10196</v>
      </c>
      <c r="AF158">
        <v>1437929</v>
      </c>
      <c r="AG158" s="1">
        <v>44176</v>
      </c>
      <c r="AH158">
        <v>860029995</v>
      </c>
      <c r="AI158">
        <v>1022380701</v>
      </c>
      <c r="AJ158">
        <v>6449372</v>
      </c>
      <c r="AK158" t="s">
        <v>13776</v>
      </c>
      <c r="AL158" s="1">
        <v>44103</v>
      </c>
      <c r="AM158">
        <v>12</v>
      </c>
      <c r="AN158">
        <v>809142</v>
      </c>
      <c r="AO158">
        <v>860029995</v>
      </c>
      <c r="AP158" t="s">
        <v>13996</v>
      </c>
      <c r="AQ158" t="s">
        <v>14110</v>
      </c>
      <c r="AR158" t="s">
        <v>13997</v>
      </c>
      <c r="AS158" s="1">
        <v>44208</v>
      </c>
      <c r="AT158" t="s">
        <v>13922</v>
      </c>
      <c r="AW158">
        <v>101361658743641</v>
      </c>
      <c r="AX158">
        <v>1013616587</v>
      </c>
      <c r="AY158">
        <v>5267889</v>
      </c>
      <c r="AZ158" s="1">
        <v>43641</v>
      </c>
      <c r="BA158" t="s">
        <v>13998</v>
      </c>
      <c r="BB158" t="s">
        <v>13999</v>
      </c>
      <c r="BC158" t="s">
        <v>44</v>
      </c>
      <c r="BD158" t="s">
        <v>44</v>
      </c>
      <c r="BG158" s="1"/>
      <c r="BK158">
        <f t="shared" si="2"/>
        <v>1</v>
      </c>
      <c r="BL158" s="54">
        <v>7408459245045</v>
      </c>
      <c r="BM158" s="54"/>
      <c r="BN158" s="54">
        <v>2089201</v>
      </c>
      <c r="BO158" s="34">
        <v>45104</v>
      </c>
      <c r="BP158" s="56">
        <v>860029995</v>
      </c>
      <c r="BQ158" s="54">
        <v>74084592</v>
      </c>
      <c r="BR158" s="54">
        <v>9112144</v>
      </c>
      <c r="BS158" s="34" t="s">
        <v>13776</v>
      </c>
      <c r="BT158" s="34">
        <v>45045</v>
      </c>
      <c r="BU158" s="34"/>
      <c r="BV158" s="54" t="s">
        <v>14106</v>
      </c>
    </row>
    <row r="159" spans="3:74" x14ac:dyDescent="0.3">
      <c r="C159" s="46" t="s">
        <v>10196</v>
      </c>
      <c r="D159" s="4"/>
      <c r="E159" s="4"/>
      <c r="F159" s="16"/>
      <c r="G159" s="80" t="e">
        <f>VLOOKUP(report_masivo[[#This Row],[INCAPACIDAD]],D2385:M2462,3,0)</f>
        <v>#N/A</v>
      </c>
      <c r="I159" s="47"/>
      <c r="K159" s="46" t="e">
        <f>VLOOKUP(report_masivo[[#This Row],[INCAPACIDAD]],D2385:M2462,4,0)</f>
        <v>#N/A</v>
      </c>
      <c r="L159" s="46" t="e">
        <f>VLOOKUP(report_masivo[[#This Row],[INCAPACIDAD]],D2385:M2462,5,0)</f>
        <v>#N/A</v>
      </c>
      <c r="M159" s="46" t="e">
        <f>VLOOKUP(report_masivo[[#This Row],[INCAPACIDAD]],D2385:M2462,6,0)</f>
        <v>#N/A</v>
      </c>
      <c r="N159" s="49" t="e">
        <f>VLOOKUP(report_masivo[[#This Row],[INCAPACIDAD]],D2385:M2462,7,0)</f>
        <v>#N/A</v>
      </c>
      <c r="O159" s="47" t="e">
        <f>VLOOKUP(report_masivo[[#This Row],[INCAPACIDAD]],D2385:M2462,8,0)</f>
        <v>#N/A</v>
      </c>
      <c r="R159">
        <v>420842145059</v>
      </c>
      <c r="S159" t="s">
        <v>10196</v>
      </c>
      <c r="T159">
        <v>2022004</v>
      </c>
      <c r="U159" s="1">
        <v>45027</v>
      </c>
      <c r="V159" s="3">
        <v>800116217</v>
      </c>
      <c r="W159">
        <v>1033773992</v>
      </c>
      <c r="X159">
        <v>8888145</v>
      </c>
      <c r="Y159" s="1" t="s">
        <v>13776</v>
      </c>
      <c r="Z159" s="1">
        <v>44991</v>
      </c>
      <c r="AA159" s="1">
        <v>45041</v>
      </c>
      <c r="AB159" t="s">
        <v>14010</v>
      </c>
      <c r="AD159">
        <v>7427091444101</v>
      </c>
      <c r="AE159" t="s">
        <v>10196</v>
      </c>
      <c r="AF159">
        <v>1437929</v>
      </c>
      <c r="AG159" s="1">
        <v>44176</v>
      </c>
      <c r="AH159">
        <v>860029995</v>
      </c>
      <c r="AI159">
        <v>74270914</v>
      </c>
      <c r="AJ159">
        <v>6449384</v>
      </c>
      <c r="AK159" t="s">
        <v>13776</v>
      </c>
      <c r="AL159" s="1">
        <v>44101</v>
      </c>
      <c r="AM159">
        <v>10</v>
      </c>
      <c r="AN159">
        <v>670178</v>
      </c>
      <c r="AO159">
        <v>860029995</v>
      </c>
      <c r="AP159" t="s">
        <v>13996</v>
      </c>
      <c r="AQ159" t="s">
        <v>14110</v>
      </c>
      <c r="AR159" t="s">
        <v>13997</v>
      </c>
      <c r="AS159" s="1">
        <v>44208</v>
      </c>
      <c r="AT159" t="s">
        <v>13922</v>
      </c>
      <c r="AW159">
        <v>3608808643641</v>
      </c>
      <c r="AX159">
        <v>36088086</v>
      </c>
      <c r="AY159">
        <v>5267591</v>
      </c>
      <c r="AZ159" s="1">
        <v>43641</v>
      </c>
      <c r="BA159" t="s">
        <v>13998</v>
      </c>
      <c r="BB159" t="s">
        <v>13999</v>
      </c>
      <c r="BC159" t="s">
        <v>44</v>
      </c>
      <c r="BD159" t="s">
        <v>44</v>
      </c>
      <c r="BG159" s="1"/>
      <c r="BK159">
        <f t="shared" si="2"/>
        <v>1</v>
      </c>
      <c r="BL159" s="54">
        <v>7408459245045</v>
      </c>
      <c r="BM159" s="54"/>
      <c r="BN159" s="54">
        <v>2089201</v>
      </c>
      <c r="BO159" s="34">
        <v>45104</v>
      </c>
      <c r="BP159" s="56">
        <v>860029995</v>
      </c>
      <c r="BQ159" s="54">
        <v>74084592</v>
      </c>
      <c r="BR159" s="54">
        <v>9112144</v>
      </c>
      <c r="BS159" s="34" t="s">
        <v>13776</v>
      </c>
      <c r="BT159" s="34">
        <v>45045</v>
      </c>
      <c r="BU159" s="34"/>
      <c r="BV159" s="54" t="s">
        <v>14106</v>
      </c>
    </row>
    <row r="160" spans="3:74" x14ac:dyDescent="0.3">
      <c r="C160" s="46" t="s">
        <v>10196</v>
      </c>
      <c r="D160" s="4"/>
      <c r="E160" s="4"/>
      <c r="F160" s="16"/>
      <c r="G160" s="80" t="e">
        <f>VLOOKUP(report_masivo[[#This Row],[INCAPACIDAD]],D2386:M2463,3,0)</f>
        <v>#N/A</v>
      </c>
      <c r="I160" s="47"/>
      <c r="K160" s="46" t="e">
        <f>VLOOKUP(report_masivo[[#This Row],[INCAPACIDAD]],D2386:M2463,4,0)</f>
        <v>#N/A</v>
      </c>
      <c r="L160" s="46" t="e">
        <f>VLOOKUP(report_masivo[[#This Row],[INCAPACIDAD]],D2386:M2463,5,0)</f>
        <v>#N/A</v>
      </c>
      <c r="M160" s="46" t="e">
        <f>VLOOKUP(report_masivo[[#This Row],[INCAPACIDAD]],D2386:M2463,6,0)</f>
        <v>#N/A</v>
      </c>
      <c r="N160" s="49" t="e">
        <f>VLOOKUP(report_masivo[[#This Row],[INCAPACIDAD]],D2386:M2463,7,0)</f>
        <v>#N/A</v>
      </c>
      <c r="O160" s="47" t="e">
        <f>VLOOKUP(report_masivo[[#This Row],[INCAPACIDAD]],D2386:M2463,8,0)</f>
        <v>#N/A</v>
      </c>
      <c r="R160">
        <v>412277045052</v>
      </c>
      <c r="S160" t="s">
        <v>10196</v>
      </c>
      <c r="T160">
        <v>2022004</v>
      </c>
      <c r="U160" s="1">
        <v>45027</v>
      </c>
      <c r="V160" s="3">
        <v>800116217</v>
      </c>
      <c r="W160">
        <v>1124851931</v>
      </c>
      <c r="X160">
        <v>8915262</v>
      </c>
      <c r="Y160" s="1" t="s">
        <v>13776</v>
      </c>
      <c r="Z160" s="1">
        <v>44990</v>
      </c>
      <c r="AA160" s="1">
        <v>45041</v>
      </c>
      <c r="AB160" t="s">
        <v>14015</v>
      </c>
      <c r="AD160">
        <v>427771144112</v>
      </c>
      <c r="AE160" t="s">
        <v>10196</v>
      </c>
      <c r="AF160">
        <v>1437929</v>
      </c>
      <c r="AG160" s="1">
        <v>44176</v>
      </c>
      <c r="AH160">
        <v>860029995</v>
      </c>
      <c r="AI160">
        <v>4277711</v>
      </c>
      <c r="AJ160">
        <v>6449457</v>
      </c>
      <c r="AK160" t="s">
        <v>13776</v>
      </c>
      <c r="AL160" s="1">
        <v>44112</v>
      </c>
      <c r="AM160">
        <v>3</v>
      </c>
      <c r="AN160">
        <v>213552</v>
      </c>
      <c r="AO160">
        <v>860029995</v>
      </c>
      <c r="AP160" t="s">
        <v>13996</v>
      </c>
      <c r="AQ160" t="s">
        <v>14110</v>
      </c>
      <c r="AR160" t="s">
        <v>13997</v>
      </c>
      <c r="AS160" s="1">
        <v>44208</v>
      </c>
      <c r="AT160" t="s">
        <v>13922</v>
      </c>
      <c r="AW160">
        <v>107521764143648</v>
      </c>
      <c r="AX160">
        <v>1075217641</v>
      </c>
      <c r="AY160">
        <v>5282382</v>
      </c>
      <c r="AZ160" s="1">
        <v>43648</v>
      </c>
      <c r="BA160" t="s">
        <v>13998</v>
      </c>
      <c r="BB160" t="s">
        <v>13999</v>
      </c>
      <c r="BC160" t="s">
        <v>44</v>
      </c>
      <c r="BD160" t="s">
        <v>44</v>
      </c>
      <c r="BG160" s="1"/>
      <c r="BK160">
        <f t="shared" si="2"/>
        <v>1</v>
      </c>
      <c r="BL160" s="54">
        <v>420874745044</v>
      </c>
      <c r="BM160" s="54"/>
      <c r="BN160" s="54">
        <v>2089201</v>
      </c>
      <c r="BO160" s="34">
        <v>45104</v>
      </c>
      <c r="BP160" s="56">
        <v>860029995</v>
      </c>
      <c r="BQ160" s="54">
        <v>4208747</v>
      </c>
      <c r="BR160" s="54">
        <v>9172098</v>
      </c>
      <c r="BS160" s="34" t="s">
        <v>13776</v>
      </c>
      <c r="BT160" s="34">
        <v>45044</v>
      </c>
      <c r="BU160" s="34"/>
      <c r="BV160" s="54" t="s">
        <v>14106</v>
      </c>
    </row>
    <row r="161" spans="3:80" x14ac:dyDescent="0.3">
      <c r="C161" s="46" t="s">
        <v>10196</v>
      </c>
      <c r="D161" s="4"/>
      <c r="E161" s="4"/>
      <c r="F161" s="16"/>
      <c r="G161" s="80" t="e">
        <f>VLOOKUP(report_masivo[[#This Row],[INCAPACIDAD]],D2387:M2464,3,0)</f>
        <v>#N/A</v>
      </c>
      <c r="I161" s="47"/>
      <c r="K161" s="46" t="e">
        <f>VLOOKUP(report_masivo[[#This Row],[INCAPACIDAD]],D2387:M2464,4,0)</f>
        <v>#N/A</v>
      </c>
      <c r="L161" s="46" t="e">
        <f>VLOOKUP(report_masivo[[#This Row],[INCAPACIDAD]],D2387:M2464,5,0)</f>
        <v>#N/A</v>
      </c>
      <c r="M161" s="46" t="e">
        <f>VLOOKUP(report_masivo[[#This Row],[INCAPACIDAD]],D2387:M2464,6,0)</f>
        <v>#N/A</v>
      </c>
      <c r="N161" s="49" t="e">
        <f>VLOOKUP(report_masivo[[#This Row],[INCAPACIDAD]],D2387:M2464,7,0)</f>
        <v>#N/A</v>
      </c>
      <c r="O161" s="47" t="e">
        <f>VLOOKUP(report_masivo[[#This Row],[INCAPACIDAD]],D2387:M2464,8,0)</f>
        <v>#N/A</v>
      </c>
      <c r="R161">
        <v>7408459245045</v>
      </c>
      <c r="S161" t="s">
        <v>10196</v>
      </c>
      <c r="T161">
        <v>2022004</v>
      </c>
      <c r="U161" s="1">
        <v>45027</v>
      </c>
      <c r="V161" s="3">
        <v>800116217</v>
      </c>
      <c r="W161">
        <v>65774325</v>
      </c>
      <c r="X161">
        <v>8922838</v>
      </c>
      <c r="Y161" s="1" t="s">
        <v>13776</v>
      </c>
      <c r="Z161" s="1">
        <v>44983</v>
      </c>
      <c r="AA161" s="1">
        <v>45041</v>
      </c>
      <c r="AB161" t="s">
        <v>14010</v>
      </c>
      <c r="AD161">
        <v>105147668644113</v>
      </c>
      <c r="AE161" t="s">
        <v>10196</v>
      </c>
      <c r="AF161">
        <v>1437929</v>
      </c>
      <c r="AG161" s="1">
        <v>44176</v>
      </c>
      <c r="AH161">
        <v>860029995</v>
      </c>
      <c r="AI161">
        <v>1051476686</v>
      </c>
      <c r="AJ161">
        <v>6449472</v>
      </c>
      <c r="AK161" t="s">
        <v>13776</v>
      </c>
      <c r="AL161" s="1">
        <v>44113</v>
      </c>
      <c r="AM161">
        <v>8</v>
      </c>
      <c r="AN161">
        <v>542998</v>
      </c>
      <c r="AO161">
        <v>860029995</v>
      </c>
      <c r="AP161" t="s">
        <v>13996</v>
      </c>
      <c r="AQ161" t="s">
        <v>14110</v>
      </c>
      <c r="AR161" t="s">
        <v>13997</v>
      </c>
      <c r="AS161" s="1">
        <v>44208</v>
      </c>
      <c r="AT161" t="s">
        <v>13922</v>
      </c>
      <c r="AW161">
        <v>109594582343648</v>
      </c>
      <c r="AX161">
        <v>1095945823</v>
      </c>
      <c r="AY161">
        <v>5291235</v>
      </c>
      <c r="AZ161" s="1">
        <v>43648</v>
      </c>
      <c r="BA161" t="s">
        <v>13998</v>
      </c>
      <c r="BB161" t="s">
        <v>13999</v>
      </c>
      <c r="BC161" t="s">
        <v>44</v>
      </c>
      <c r="BD161" t="s">
        <v>44</v>
      </c>
      <c r="BG161" s="1"/>
      <c r="BK161">
        <f t="shared" si="2"/>
        <v>1</v>
      </c>
      <c r="BL161" s="54">
        <v>420874745044</v>
      </c>
      <c r="BM161" s="54"/>
      <c r="BN161" s="54">
        <v>2089201</v>
      </c>
      <c r="BO161" s="34">
        <v>45104</v>
      </c>
      <c r="BP161" s="56">
        <v>860029995</v>
      </c>
      <c r="BQ161" s="54">
        <v>4208747</v>
      </c>
      <c r="BR161" s="54">
        <v>9172098</v>
      </c>
      <c r="BS161" s="34" t="s">
        <v>13776</v>
      </c>
      <c r="BT161" s="34">
        <v>45044</v>
      </c>
      <c r="BU161" s="34"/>
      <c r="BV161" s="54" t="s">
        <v>14106</v>
      </c>
    </row>
    <row r="162" spans="3:80" x14ac:dyDescent="0.3">
      <c r="C162" s="46" t="s">
        <v>10196</v>
      </c>
      <c r="D162" s="4"/>
      <c r="E162" s="4"/>
      <c r="F162" s="16"/>
      <c r="G162" s="80" t="e">
        <f>VLOOKUP(report_masivo[[#This Row],[INCAPACIDAD]],D2388:M2465,3,0)</f>
        <v>#N/A</v>
      </c>
      <c r="I162" s="47"/>
      <c r="K162" s="46" t="e">
        <f>VLOOKUP(report_masivo[[#This Row],[INCAPACIDAD]],D2388:M2465,4,0)</f>
        <v>#N/A</v>
      </c>
      <c r="L162" s="46" t="e">
        <f>VLOOKUP(report_masivo[[#This Row],[INCAPACIDAD]],D2388:M2465,5,0)</f>
        <v>#N/A</v>
      </c>
      <c r="M162" s="46" t="e">
        <f>VLOOKUP(report_masivo[[#This Row],[INCAPACIDAD]],D2388:M2465,6,0)</f>
        <v>#N/A</v>
      </c>
      <c r="N162" s="49" t="e">
        <f>VLOOKUP(report_masivo[[#This Row],[INCAPACIDAD]],D2388:M2465,7,0)</f>
        <v>#N/A</v>
      </c>
      <c r="O162" s="47" t="e">
        <f>VLOOKUP(report_masivo[[#This Row],[INCAPACIDAD]],D2388:M2465,8,0)</f>
        <v>#N/A</v>
      </c>
      <c r="R162">
        <v>7408459245045</v>
      </c>
      <c r="S162" t="s">
        <v>10196</v>
      </c>
      <c r="T162">
        <v>2022004</v>
      </c>
      <c r="U162" s="1">
        <v>45027</v>
      </c>
      <c r="V162" s="3">
        <v>800116217</v>
      </c>
      <c r="W162">
        <v>79253353</v>
      </c>
      <c r="X162">
        <v>8927920</v>
      </c>
      <c r="Y162" s="1" t="s">
        <v>13776</v>
      </c>
      <c r="Z162" s="1">
        <v>44982</v>
      </c>
      <c r="AA162" s="1">
        <v>45041</v>
      </c>
      <c r="AB162" t="s">
        <v>13779</v>
      </c>
      <c r="AD162">
        <v>102238070144114</v>
      </c>
      <c r="AE162" t="s">
        <v>10196</v>
      </c>
      <c r="AF162">
        <v>1437929</v>
      </c>
      <c r="AG162" s="1">
        <v>44176</v>
      </c>
      <c r="AH162">
        <v>860029995</v>
      </c>
      <c r="AI162">
        <v>1022380701</v>
      </c>
      <c r="AJ162">
        <v>6449492</v>
      </c>
      <c r="AK162" t="s">
        <v>13776</v>
      </c>
      <c r="AL162" s="1">
        <v>44114</v>
      </c>
      <c r="AM162">
        <v>7</v>
      </c>
      <c r="AN162">
        <v>486473</v>
      </c>
      <c r="AO162">
        <v>860029995</v>
      </c>
      <c r="AP162" t="s">
        <v>13996</v>
      </c>
      <c r="AQ162" t="s">
        <v>14110</v>
      </c>
      <c r="AR162" t="s">
        <v>13997</v>
      </c>
      <c r="AS162" s="1">
        <v>44208</v>
      </c>
      <c r="AT162" t="s">
        <v>13922</v>
      </c>
      <c r="AW162">
        <v>7929882643649</v>
      </c>
      <c r="AX162">
        <v>79298826</v>
      </c>
      <c r="AY162">
        <v>5448237</v>
      </c>
      <c r="AZ162" s="1">
        <v>43649</v>
      </c>
      <c r="BA162" t="s">
        <v>13995</v>
      </c>
      <c r="BB162" t="s">
        <v>44</v>
      </c>
      <c r="BC162" t="s">
        <v>13996</v>
      </c>
      <c r="BD162" t="s">
        <v>13997</v>
      </c>
      <c r="BE162">
        <v>4000178071</v>
      </c>
      <c r="BF162">
        <v>969160</v>
      </c>
      <c r="BG162" s="1">
        <v>43846</v>
      </c>
      <c r="BK162">
        <f t="shared" si="2"/>
        <v>1</v>
      </c>
      <c r="BL162" s="54">
        <v>420874745044</v>
      </c>
      <c r="BM162" s="54"/>
      <c r="BN162" s="54">
        <v>2089201</v>
      </c>
      <c r="BO162" s="34">
        <v>45104</v>
      </c>
      <c r="BP162" s="56">
        <v>860029995</v>
      </c>
      <c r="BQ162" s="54">
        <v>4208747</v>
      </c>
      <c r="BR162" s="54">
        <v>9172098</v>
      </c>
      <c r="BS162" s="34" t="s">
        <v>13776</v>
      </c>
      <c r="BT162" s="34">
        <v>45044</v>
      </c>
      <c r="BU162" s="34"/>
      <c r="BV162" s="54" t="s">
        <v>14106</v>
      </c>
    </row>
    <row r="163" spans="3:80" x14ac:dyDescent="0.3">
      <c r="C163" s="46" t="s">
        <v>10196</v>
      </c>
      <c r="D163" s="4"/>
      <c r="E163" s="4"/>
      <c r="F163" s="16"/>
      <c r="G163" s="80" t="e">
        <f>VLOOKUP(report_masivo[[#This Row],[INCAPACIDAD]],D2389:M2466,3,0)</f>
        <v>#N/A</v>
      </c>
      <c r="I163" s="47"/>
      <c r="K163" s="46" t="e">
        <f>VLOOKUP(report_masivo[[#This Row],[INCAPACIDAD]],D2389:M2466,4,0)</f>
        <v>#N/A</v>
      </c>
      <c r="L163" s="46" t="e">
        <f>VLOOKUP(report_masivo[[#This Row],[INCAPACIDAD]],D2389:M2466,5,0)</f>
        <v>#N/A</v>
      </c>
      <c r="M163" s="46" t="e">
        <f>VLOOKUP(report_masivo[[#This Row],[INCAPACIDAD]],D2389:M2466,6,0)</f>
        <v>#N/A</v>
      </c>
      <c r="N163" s="49" t="e">
        <f>VLOOKUP(report_masivo[[#This Row],[INCAPACIDAD]],D2389:M2466,7,0)</f>
        <v>#N/A</v>
      </c>
      <c r="O163" s="47" t="e">
        <f>VLOOKUP(report_masivo[[#This Row],[INCAPACIDAD]],D2389:M2466,8,0)</f>
        <v>#N/A</v>
      </c>
      <c r="R163">
        <v>7408459245045</v>
      </c>
      <c r="S163" t="s">
        <v>10196</v>
      </c>
      <c r="T163">
        <v>2022004</v>
      </c>
      <c r="U163" s="1">
        <v>45027</v>
      </c>
      <c r="V163" s="3">
        <v>800116217</v>
      </c>
      <c r="W163">
        <v>1033773992</v>
      </c>
      <c r="X163">
        <v>8943153</v>
      </c>
      <c r="Y163" s="1" t="s">
        <v>13776</v>
      </c>
      <c r="Z163" s="1">
        <v>44994</v>
      </c>
      <c r="AA163" s="1">
        <v>45041</v>
      </c>
      <c r="AB163" t="s">
        <v>14010</v>
      </c>
      <c r="AD163">
        <v>111402444118</v>
      </c>
      <c r="AE163" t="s">
        <v>10196</v>
      </c>
      <c r="AF163">
        <v>1437929</v>
      </c>
      <c r="AG163" s="1">
        <v>44176</v>
      </c>
      <c r="AH163">
        <v>860029995</v>
      </c>
      <c r="AI163">
        <v>1114024</v>
      </c>
      <c r="AJ163">
        <v>6449513</v>
      </c>
      <c r="AK163" t="s">
        <v>13776</v>
      </c>
      <c r="AL163" s="1">
        <v>44118</v>
      </c>
      <c r="AM163">
        <v>1</v>
      </c>
      <c r="AN163">
        <v>70535</v>
      </c>
      <c r="AO163">
        <v>860029995</v>
      </c>
      <c r="AP163" t="s">
        <v>13996</v>
      </c>
      <c r="AQ163" t="s">
        <v>14110</v>
      </c>
      <c r="AR163" t="s">
        <v>13997</v>
      </c>
      <c r="AS163" s="1">
        <v>44208</v>
      </c>
      <c r="AT163" t="s">
        <v>13922</v>
      </c>
      <c r="AW163">
        <v>597806443650</v>
      </c>
      <c r="AX163">
        <v>5978064</v>
      </c>
      <c r="AY163">
        <v>5289393</v>
      </c>
      <c r="AZ163" s="1">
        <v>43650</v>
      </c>
      <c r="BA163" t="s">
        <v>13998</v>
      </c>
      <c r="BB163" t="s">
        <v>13999</v>
      </c>
      <c r="BC163" t="s">
        <v>44</v>
      </c>
      <c r="BD163" t="s">
        <v>44</v>
      </c>
      <c r="BG163" s="1"/>
      <c r="BK163">
        <f t="shared" si="2"/>
        <v>1</v>
      </c>
      <c r="BL163" t="s">
        <v>7484</v>
      </c>
      <c r="BM163" s="61" t="s">
        <v>14125</v>
      </c>
      <c r="BN163" t="s">
        <v>14116</v>
      </c>
      <c r="BO163" s="1" t="s">
        <v>14117</v>
      </c>
      <c r="BP163" t="s">
        <v>12617</v>
      </c>
      <c r="BQ163" t="s">
        <v>14118</v>
      </c>
      <c r="BR163" t="s">
        <v>14119</v>
      </c>
      <c r="BS163" t="s">
        <v>13776</v>
      </c>
      <c r="BT163" s="1" t="s">
        <v>14120</v>
      </c>
      <c r="BU163" t="s">
        <v>483</v>
      </c>
      <c r="BV163" t="s">
        <v>14121</v>
      </c>
      <c r="BW163" t="s">
        <v>14122</v>
      </c>
      <c r="BX163" t="s">
        <v>13996</v>
      </c>
      <c r="BY163" t="s">
        <v>14109</v>
      </c>
      <c r="BZ163" t="s">
        <v>13923</v>
      </c>
      <c r="CA163" s="1" t="s">
        <v>14123</v>
      </c>
      <c r="CB163" t="s">
        <v>13922</v>
      </c>
    </row>
    <row r="164" spans="3:80" x14ac:dyDescent="0.3">
      <c r="C164" s="46" t="s">
        <v>10196</v>
      </c>
      <c r="D164" s="4"/>
      <c r="E164" s="4"/>
      <c r="F164" s="16"/>
      <c r="G164" s="80" t="e">
        <f>VLOOKUP(report_masivo[[#This Row],[INCAPACIDAD]],D2390:M2467,3,0)</f>
        <v>#N/A</v>
      </c>
      <c r="I164" s="47"/>
      <c r="K164" s="46" t="e">
        <f>VLOOKUP(report_masivo[[#This Row],[INCAPACIDAD]],D2390:M2467,4,0)</f>
        <v>#N/A</v>
      </c>
      <c r="L164" s="46" t="e">
        <f>VLOOKUP(report_masivo[[#This Row],[INCAPACIDAD]],D2390:M2467,5,0)</f>
        <v>#N/A</v>
      </c>
      <c r="M164" s="46" t="e">
        <f>VLOOKUP(report_masivo[[#This Row],[INCAPACIDAD]],D2390:M2467,6,0)</f>
        <v>#N/A</v>
      </c>
      <c r="N164" s="49" t="e">
        <f>VLOOKUP(report_masivo[[#This Row],[INCAPACIDAD]],D2390:M2467,7,0)</f>
        <v>#N/A</v>
      </c>
      <c r="O164" s="47" t="e">
        <f>VLOOKUP(report_masivo[[#This Row],[INCAPACIDAD]],D2390:M2467,8,0)</f>
        <v>#N/A</v>
      </c>
      <c r="R164">
        <v>420874745044</v>
      </c>
      <c r="S164" t="s">
        <v>10196</v>
      </c>
      <c r="T164">
        <v>2022004</v>
      </c>
      <c r="U164" s="1">
        <v>45027</v>
      </c>
      <c r="V164" s="3">
        <v>800116217</v>
      </c>
      <c r="W164">
        <v>1033773992</v>
      </c>
      <c r="X164">
        <v>8983897</v>
      </c>
      <c r="Y164" s="1" t="s">
        <v>13776</v>
      </c>
      <c r="Z164" s="1">
        <v>44986</v>
      </c>
      <c r="AA164" s="1">
        <v>45041</v>
      </c>
      <c r="AB164" t="s">
        <v>14010</v>
      </c>
      <c r="AD164">
        <v>100262170344070</v>
      </c>
      <c r="AE164" t="s">
        <v>10196</v>
      </c>
      <c r="AF164">
        <v>1444079</v>
      </c>
      <c r="AG164" s="1">
        <v>44187</v>
      </c>
      <c r="AH164">
        <v>860029995</v>
      </c>
      <c r="AI164">
        <v>1002621703</v>
      </c>
      <c r="AJ164">
        <v>6470424</v>
      </c>
      <c r="AK164" t="s">
        <v>13776</v>
      </c>
      <c r="AL164" s="1">
        <v>44070</v>
      </c>
      <c r="AM164">
        <v>12</v>
      </c>
      <c r="AN164">
        <v>1016854</v>
      </c>
      <c r="AO164">
        <v>860029995</v>
      </c>
      <c r="AP164" t="s">
        <v>13996</v>
      </c>
      <c r="AQ164" t="s">
        <v>14109</v>
      </c>
      <c r="AR164" t="s">
        <v>13923</v>
      </c>
      <c r="AS164" s="1">
        <v>44221</v>
      </c>
      <c r="AT164" t="s">
        <v>13922</v>
      </c>
      <c r="AW164">
        <v>101716035943651</v>
      </c>
      <c r="AX164">
        <v>1017160359</v>
      </c>
      <c r="AY164">
        <v>5294225</v>
      </c>
      <c r="AZ164" s="1">
        <v>43651</v>
      </c>
      <c r="BA164" t="s">
        <v>13998</v>
      </c>
      <c r="BB164" t="s">
        <v>13999</v>
      </c>
      <c r="BC164" t="s">
        <v>44</v>
      </c>
      <c r="BD164" t="s">
        <v>44</v>
      </c>
      <c r="BG164" s="1"/>
      <c r="BK164">
        <f t="shared" si="2"/>
        <v>1</v>
      </c>
      <c r="BL164">
        <v>7434467443987</v>
      </c>
      <c r="BN164">
        <v>1362365</v>
      </c>
      <c r="BO164" s="1">
        <v>44039</v>
      </c>
      <c r="BP164">
        <v>860029995</v>
      </c>
      <c r="BQ164">
        <v>74344674</v>
      </c>
      <c r="BR164">
        <v>6138358</v>
      </c>
      <c r="BS164" t="s">
        <v>13776</v>
      </c>
      <c r="BT164" s="1">
        <v>43987</v>
      </c>
      <c r="BU164">
        <v>28</v>
      </c>
      <c r="BV164">
        <v>2476856</v>
      </c>
      <c r="BW164">
        <v>860029995</v>
      </c>
      <c r="BX164" t="s">
        <v>13996</v>
      </c>
      <c r="BY164" t="s">
        <v>14109</v>
      </c>
      <c r="BZ164" t="s">
        <v>13923</v>
      </c>
      <c r="CA164" s="1">
        <v>44081</v>
      </c>
      <c r="CB164" t="s">
        <v>13922</v>
      </c>
    </row>
    <row r="165" spans="3:80" x14ac:dyDescent="0.3">
      <c r="C165" s="46" t="s">
        <v>10196</v>
      </c>
      <c r="D165" s="4"/>
      <c r="E165" s="4"/>
      <c r="F165" s="16"/>
      <c r="G165" s="80" t="e">
        <f>VLOOKUP(report_masivo[[#This Row],[INCAPACIDAD]],D2391:M2468,3,0)</f>
        <v>#N/A</v>
      </c>
      <c r="I165" s="47"/>
      <c r="K165" s="46" t="e">
        <f>VLOOKUP(report_masivo[[#This Row],[INCAPACIDAD]],D2391:M2468,4,0)</f>
        <v>#N/A</v>
      </c>
      <c r="L165" s="46" t="e">
        <f>VLOOKUP(report_masivo[[#This Row],[INCAPACIDAD]],D2391:M2468,5,0)</f>
        <v>#N/A</v>
      </c>
      <c r="M165" s="46" t="e">
        <f>VLOOKUP(report_masivo[[#This Row],[INCAPACIDAD]],D2391:M2468,6,0)</f>
        <v>#N/A</v>
      </c>
      <c r="N165" s="49" t="e">
        <f>VLOOKUP(report_masivo[[#This Row],[INCAPACIDAD]],D2391:M2468,7,0)</f>
        <v>#N/A</v>
      </c>
      <c r="O165" s="47" t="e">
        <f>VLOOKUP(report_masivo[[#This Row],[INCAPACIDAD]],D2391:M2468,8,0)</f>
        <v>#N/A</v>
      </c>
      <c r="R165">
        <v>420874745044</v>
      </c>
      <c r="S165" t="s">
        <v>10196</v>
      </c>
      <c r="T165">
        <v>2037679</v>
      </c>
      <c r="U165" s="1">
        <v>45042</v>
      </c>
      <c r="V165" s="3">
        <v>800116217</v>
      </c>
      <c r="W165">
        <v>63351082</v>
      </c>
      <c r="X165">
        <v>8930638</v>
      </c>
      <c r="Y165" s="1" t="s">
        <v>13776</v>
      </c>
      <c r="Z165" s="1">
        <v>45002</v>
      </c>
      <c r="AA165" s="1">
        <v>45055</v>
      </c>
      <c r="AB165" t="s">
        <v>13779</v>
      </c>
      <c r="AD165">
        <v>105366568544091</v>
      </c>
      <c r="AE165" t="s">
        <v>10196</v>
      </c>
      <c r="AF165">
        <v>1444079</v>
      </c>
      <c r="AG165" s="1">
        <v>44187</v>
      </c>
      <c r="AH165">
        <v>860029995</v>
      </c>
      <c r="AI165">
        <v>1053665685</v>
      </c>
      <c r="AJ165">
        <v>6470429</v>
      </c>
      <c r="AK165" t="s">
        <v>13776</v>
      </c>
      <c r="AL165" s="1">
        <v>44091</v>
      </c>
      <c r="AM165">
        <v>12</v>
      </c>
      <c r="AN165">
        <v>556503</v>
      </c>
      <c r="AO165">
        <v>860029995</v>
      </c>
      <c r="AP165" t="s">
        <v>13996</v>
      </c>
      <c r="AQ165" t="s">
        <v>14109</v>
      </c>
      <c r="AR165" t="s">
        <v>13923</v>
      </c>
      <c r="AS165" s="1">
        <v>44221</v>
      </c>
      <c r="AT165" t="s">
        <v>13922</v>
      </c>
      <c r="AW165">
        <v>109594582343654</v>
      </c>
      <c r="AX165">
        <v>1095945823</v>
      </c>
      <c r="AY165">
        <v>5298305</v>
      </c>
      <c r="AZ165" s="1">
        <v>43654</v>
      </c>
      <c r="BA165" t="s">
        <v>14000</v>
      </c>
      <c r="BB165" t="s">
        <v>14004</v>
      </c>
      <c r="BC165" t="s">
        <v>44</v>
      </c>
      <c r="BD165" t="s">
        <v>44</v>
      </c>
      <c r="BG165" s="1"/>
      <c r="BK165">
        <f t="shared" si="2"/>
        <v>1</v>
      </c>
      <c r="BL165">
        <v>420865143964</v>
      </c>
      <c r="BN165">
        <v>1362365</v>
      </c>
      <c r="BO165" s="1">
        <v>44039</v>
      </c>
      <c r="BP165">
        <v>860029995</v>
      </c>
      <c r="BQ165">
        <v>4208651</v>
      </c>
      <c r="BR165">
        <v>6138871</v>
      </c>
      <c r="BS165" t="s">
        <v>13776</v>
      </c>
      <c r="BT165" s="1">
        <v>43964</v>
      </c>
      <c r="BU165">
        <v>6</v>
      </c>
      <c r="BV165">
        <v>400012</v>
      </c>
      <c r="BW165">
        <v>860029995</v>
      </c>
      <c r="BX165" t="s">
        <v>13996</v>
      </c>
      <c r="BY165" t="s">
        <v>14109</v>
      </c>
      <c r="BZ165" t="s">
        <v>13923</v>
      </c>
      <c r="CA165" s="1">
        <v>44081</v>
      </c>
      <c r="CB165" t="s">
        <v>13922</v>
      </c>
    </row>
    <row r="166" spans="3:80" x14ac:dyDescent="0.3">
      <c r="C166" s="46" t="s">
        <v>10196</v>
      </c>
      <c r="D166" s="4"/>
      <c r="E166" s="4"/>
      <c r="F166" s="16"/>
      <c r="G166" s="80" t="e">
        <f>VLOOKUP(report_masivo[[#This Row],[INCAPACIDAD]],D2392:M2469,3,0)</f>
        <v>#N/A</v>
      </c>
      <c r="I166" s="47"/>
      <c r="K166" s="46" t="e">
        <f>VLOOKUP(report_masivo[[#This Row],[INCAPACIDAD]],D2392:M2469,4,0)</f>
        <v>#N/A</v>
      </c>
      <c r="L166" s="46" t="e">
        <f>VLOOKUP(report_masivo[[#This Row],[INCAPACIDAD]],D2392:M2469,5,0)</f>
        <v>#N/A</v>
      </c>
      <c r="M166" s="46" t="e">
        <f>VLOOKUP(report_masivo[[#This Row],[INCAPACIDAD]],D2392:M2469,6,0)</f>
        <v>#N/A</v>
      </c>
      <c r="N166" s="49" t="e">
        <f>VLOOKUP(report_masivo[[#This Row],[INCAPACIDAD]],D2392:M2469,7,0)</f>
        <v>#N/A</v>
      </c>
      <c r="O166" s="47" t="e">
        <f>VLOOKUP(report_masivo[[#This Row],[INCAPACIDAD]],D2392:M2469,8,0)</f>
        <v>#N/A</v>
      </c>
      <c r="S166" t="s">
        <v>10196</v>
      </c>
      <c r="T166">
        <v>2037679</v>
      </c>
      <c r="U166" s="1">
        <v>45042</v>
      </c>
      <c r="V166" s="3">
        <v>800116217</v>
      </c>
      <c r="W166">
        <v>63351082</v>
      </c>
      <c r="X166">
        <v>8939063</v>
      </c>
      <c r="Y166" s="1" t="s">
        <v>13776</v>
      </c>
      <c r="Z166" s="1">
        <v>45006</v>
      </c>
      <c r="AA166" s="1">
        <v>45055</v>
      </c>
      <c r="AB166" t="s">
        <v>13779</v>
      </c>
      <c r="AD166">
        <v>105366500844088</v>
      </c>
      <c r="AE166" t="s">
        <v>10196</v>
      </c>
      <c r="AF166">
        <v>1444079</v>
      </c>
      <c r="AG166" s="1">
        <v>44187</v>
      </c>
      <c r="AH166">
        <v>860029995</v>
      </c>
      <c r="AI166">
        <v>1053665008</v>
      </c>
      <c r="AJ166">
        <v>6470500</v>
      </c>
      <c r="AK166" t="s">
        <v>13776</v>
      </c>
      <c r="AL166" s="1">
        <v>44088</v>
      </c>
      <c r="AM166">
        <v>13</v>
      </c>
      <c r="AN166">
        <v>1016936</v>
      </c>
      <c r="AO166">
        <v>860029995</v>
      </c>
      <c r="AP166" t="s">
        <v>13996</v>
      </c>
      <c r="AQ166" t="s">
        <v>14109</v>
      </c>
      <c r="AR166" t="s">
        <v>13923</v>
      </c>
      <c r="AS166" s="1">
        <v>44221</v>
      </c>
      <c r="AT166" t="s">
        <v>13922</v>
      </c>
      <c r="AW166">
        <v>103243405143656</v>
      </c>
      <c r="AX166">
        <v>1032434051</v>
      </c>
      <c r="AY166">
        <v>5610478</v>
      </c>
      <c r="AZ166" s="1">
        <v>43656</v>
      </c>
      <c r="BA166" t="s">
        <v>13995</v>
      </c>
      <c r="BB166" t="s">
        <v>44</v>
      </c>
      <c r="BC166" t="s">
        <v>13996</v>
      </c>
      <c r="BD166" t="s">
        <v>13997</v>
      </c>
      <c r="BE166">
        <v>4000178071</v>
      </c>
      <c r="BF166">
        <v>14884800</v>
      </c>
      <c r="BG166" s="1">
        <v>43852</v>
      </c>
      <c r="BK166">
        <f t="shared" si="2"/>
        <v>1</v>
      </c>
      <c r="BL166">
        <v>416856643992</v>
      </c>
      <c r="BN166">
        <v>1362365</v>
      </c>
      <c r="BO166" s="1">
        <v>44039</v>
      </c>
      <c r="BP166">
        <v>860029995</v>
      </c>
      <c r="BQ166">
        <v>4168566</v>
      </c>
      <c r="BR166">
        <v>6138974</v>
      </c>
      <c r="BS166" t="s">
        <v>13776</v>
      </c>
      <c r="BT166" s="1">
        <v>43992</v>
      </c>
      <c r="BU166">
        <v>1</v>
      </c>
      <c r="BV166">
        <v>93692</v>
      </c>
      <c r="BW166">
        <v>860029995</v>
      </c>
      <c r="BX166" t="s">
        <v>13996</v>
      </c>
      <c r="BY166" t="s">
        <v>14109</v>
      </c>
      <c r="BZ166" t="s">
        <v>13923</v>
      </c>
      <c r="CA166" s="1">
        <v>44081</v>
      </c>
      <c r="CB166" t="s">
        <v>13922</v>
      </c>
    </row>
    <row r="167" spans="3:80" x14ac:dyDescent="0.3">
      <c r="C167" s="46" t="s">
        <v>10196</v>
      </c>
      <c r="D167" s="4"/>
      <c r="E167" s="4"/>
      <c r="F167" s="16"/>
      <c r="G167" s="80" t="e">
        <f>VLOOKUP(report_masivo[[#This Row],[INCAPACIDAD]],D2393:M2470,3,0)</f>
        <v>#N/A</v>
      </c>
      <c r="I167" s="47"/>
      <c r="K167" s="46" t="e">
        <f>VLOOKUP(report_masivo[[#This Row],[INCAPACIDAD]],D2393:M2470,4,0)</f>
        <v>#N/A</v>
      </c>
      <c r="L167" s="46" t="e">
        <f>VLOOKUP(report_masivo[[#This Row],[INCAPACIDAD]],D2393:M2470,5,0)</f>
        <v>#N/A</v>
      </c>
      <c r="M167" s="46" t="e">
        <f>VLOOKUP(report_masivo[[#This Row],[INCAPACIDAD]],D2393:M2470,6,0)</f>
        <v>#N/A</v>
      </c>
      <c r="N167" s="49" t="e">
        <f>VLOOKUP(report_masivo[[#This Row],[INCAPACIDAD]],D2393:M2470,7,0)</f>
        <v>#N/A</v>
      </c>
      <c r="O167" s="47" t="e">
        <f>VLOOKUP(report_masivo[[#This Row],[INCAPACIDAD]],D2393:M2470,8,0)</f>
        <v>#N/A</v>
      </c>
      <c r="S167" t="s">
        <v>10196</v>
      </c>
      <c r="T167">
        <v>2037679</v>
      </c>
      <c r="U167" s="1">
        <v>45042</v>
      </c>
      <c r="V167" s="3">
        <v>800116217</v>
      </c>
      <c r="W167">
        <v>17324767</v>
      </c>
      <c r="X167">
        <v>8958280</v>
      </c>
      <c r="Y167" s="1" t="s">
        <v>13776</v>
      </c>
      <c r="Z167" s="1">
        <v>45012</v>
      </c>
      <c r="AA167" s="1">
        <v>45055</v>
      </c>
      <c r="AB167" t="s">
        <v>13779</v>
      </c>
      <c r="AD167">
        <v>7418098344084</v>
      </c>
      <c r="AE167" t="s">
        <v>10196</v>
      </c>
      <c r="AF167">
        <v>1444079</v>
      </c>
      <c r="AG167" s="1">
        <v>44187</v>
      </c>
      <c r="AH167">
        <v>860029995</v>
      </c>
      <c r="AI167">
        <v>74180983</v>
      </c>
      <c r="AJ167">
        <v>6470618</v>
      </c>
      <c r="AK167" t="s">
        <v>13776</v>
      </c>
      <c r="AL167" s="1">
        <v>44084</v>
      </c>
      <c r="AM167">
        <v>5</v>
      </c>
      <c r="AN167">
        <v>533546</v>
      </c>
      <c r="AO167">
        <v>860029995</v>
      </c>
      <c r="AP167" t="s">
        <v>13996</v>
      </c>
      <c r="AQ167" t="s">
        <v>14109</v>
      </c>
      <c r="AR167" t="s">
        <v>13923</v>
      </c>
      <c r="AS167" s="1">
        <v>44221</v>
      </c>
      <c r="AT167" t="s">
        <v>13922</v>
      </c>
      <c r="AW167">
        <v>102299083043656</v>
      </c>
      <c r="AX167">
        <v>1022990830</v>
      </c>
      <c r="AY167">
        <v>5303702</v>
      </c>
      <c r="AZ167" s="1">
        <v>43656</v>
      </c>
      <c r="BA167" t="s">
        <v>13998</v>
      </c>
      <c r="BB167" t="s">
        <v>13999</v>
      </c>
      <c r="BC167" t="s">
        <v>44</v>
      </c>
      <c r="BD167" t="s">
        <v>44</v>
      </c>
      <c r="BG167" s="1"/>
      <c r="BK167">
        <f t="shared" si="2"/>
        <v>1</v>
      </c>
      <c r="BL167">
        <v>952717644012</v>
      </c>
      <c r="BN167">
        <v>1371035</v>
      </c>
      <c r="BO167" s="1">
        <v>44056</v>
      </c>
      <c r="BP167">
        <v>860029995</v>
      </c>
      <c r="BQ167">
        <v>9527176</v>
      </c>
      <c r="BR167">
        <v>6096397</v>
      </c>
      <c r="BS167" t="s">
        <v>13776</v>
      </c>
      <c r="BT167" s="1">
        <v>44012</v>
      </c>
      <c r="BU167">
        <v>1</v>
      </c>
      <c r="BV167">
        <v>87773</v>
      </c>
      <c r="BW167">
        <v>860029995</v>
      </c>
      <c r="BX167" t="s">
        <v>13996</v>
      </c>
      <c r="BY167" t="s">
        <v>14109</v>
      </c>
      <c r="BZ167" t="s">
        <v>13923</v>
      </c>
      <c r="CA167" s="1">
        <v>44081</v>
      </c>
      <c r="CB167" t="s">
        <v>13922</v>
      </c>
    </row>
    <row r="168" spans="3:80" x14ac:dyDescent="0.3">
      <c r="C168" s="46" t="s">
        <v>10196</v>
      </c>
      <c r="D168" s="4"/>
      <c r="E168" s="4"/>
      <c r="F168" s="16"/>
      <c r="G168" s="80" t="e">
        <f>VLOOKUP(report_masivo[[#This Row],[INCAPACIDAD]],D2394:M2471,3,0)</f>
        <v>#N/A</v>
      </c>
      <c r="I168" s="47"/>
      <c r="K168" s="46" t="e">
        <f>VLOOKUP(report_masivo[[#This Row],[INCAPACIDAD]],D2394:M2471,4,0)</f>
        <v>#N/A</v>
      </c>
      <c r="L168" s="46" t="e">
        <f>VLOOKUP(report_masivo[[#This Row],[INCAPACIDAD]],D2394:M2471,5,0)</f>
        <v>#N/A</v>
      </c>
      <c r="M168" s="46" t="e">
        <f>VLOOKUP(report_masivo[[#This Row],[INCAPACIDAD]],D2394:M2471,6,0)</f>
        <v>#N/A</v>
      </c>
      <c r="N168" s="49" t="e">
        <f>VLOOKUP(report_masivo[[#This Row],[INCAPACIDAD]],D2394:M2471,7,0)</f>
        <v>#N/A</v>
      </c>
      <c r="O168" s="47" t="e">
        <f>VLOOKUP(report_masivo[[#This Row],[INCAPACIDAD]],D2394:M2471,8,0)</f>
        <v>#N/A</v>
      </c>
      <c r="R168">
        <v>420874745044</v>
      </c>
      <c r="S168" t="s">
        <v>10196</v>
      </c>
      <c r="T168">
        <v>2037679</v>
      </c>
      <c r="U168" s="1">
        <v>45042</v>
      </c>
      <c r="V168" s="3">
        <v>800116217</v>
      </c>
      <c r="W168">
        <v>79253353</v>
      </c>
      <c r="X168">
        <v>8968706</v>
      </c>
      <c r="Y168" s="1" t="s">
        <v>13776</v>
      </c>
      <c r="Z168" s="1">
        <v>45012</v>
      </c>
      <c r="AA168" s="1">
        <v>45055</v>
      </c>
      <c r="AB168" t="s">
        <v>13779</v>
      </c>
      <c r="AD168">
        <v>105366402444088</v>
      </c>
      <c r="AE168" t="s">
        <v>10196</v>
      </c>
      <c r="AF168">
        <v>1444079</v>
      </c>
      <c r="AG168" s="1">
        <v>44187</v>
      </c>
      <c r="AH168">
        <v>860029995</v>
      </c>
      <c r="AI168">
        <v>1053664024</v>
      </c>
      <c r="AJ168">
        <v>6470649</v>
      </c>
      <c r="AK168" t="s">
        <v>13776</v>
      </c>
      <c r="AL168" s="1">
        <v>44088</v>
      </c>
      <c r="AM168">
        <v>13</v>
      </c>
      <c r="AN168">
        <v>819121</v>
      </c>
      <c r="AO168">
        <v>860029995</v>
      </c>
      <c r="AP168" t="s">
        <v>13996</v>
      </c>
      <c r="AQ168" t="s">
        <v>14109</v>
      </c>
      <c r="AR168" t="s">
        <v>13923</v>
      </c>
      <c r="AS168" s="1">
        <v>44221</v>
      </c>
      <c r="AT168" t="s">
        <v>13922</v>
      </c>
      <c r="AW168">
        <v>103065096043656</v>
      </c>
      <c r="AX168">
        <v>1030650960</v>
      </c>
      <c r="AY168">
        <v>5306252</v>
      </c>
      <c r="AZ168" s="1">
        <v>43656</v>
      </c>
      <c r="BA168" t="s">
        <v>13998</v>
      </c>
      <c r="BB168" t="s">
        <v>13999</v>
      </c>
      <c r="BC168" t="s">
        <v>44</v>
      </c>
      <c r="BD168" t="s">
        <v>44</v>
      </c>
      <c r="BG168" s="1"/>
      <c r="BK168">
        <f t="shared" si="2"/>
        <v>1</v>
      </c>
      <c r="BL168">
        <v>105531503544011</v>
      </c>
      <c r="BN168">
        <v>1371035</v>
      </c>
      <c r="BO168" s="1">
        <v>44056</v>
      </c>
      <c r="BP168">
        <v>860029995</v>
      </c>
      <c r="BQ168">
        <v>1055315035</v>
      </c>
      <c r="BR168">
        <v>6096811</v>
      </c>
      <c r="BS168" t="s">
        <v>13776</v>
      </c>
      <c r="BT168" s="1">
        <v>44011</v>
      </c>
      <c r="BU168">
        <v>1</v>
      </c>
      <c r="BV168">
        <v>60267</v>
      </c>
      <c r="BW168">
        <v>860029995</v>
      </c>
      <c r="BX168" t="s">
        <v>13996</v>
      </c>
      <c r="BY168" t="s">
        <v>14109</v>
      </c>
      <c r="BZ168" t="s">
        <v>13923</v>
      </c>
      <c r="CA168" s="1">
        <v>44081</v>
      </c>
      <c r="CB168" t="s">
        <v>13922</v>
      </c>
    </row>
    <row r="169" spans="3:80" x14ac:dyDescent="0.3">
      <c r="C169" s="46" t="s">
        <v>10196</v>
      </c>
      <c r="D169" s="4"/>
      <c r="E169" s="4"/>
      <c r="F169" s="16"/>
      <c r="G169" s="80" t="e">
        <f>VLOOKUP(report_masivo[[#This Row],[INCAPACIDAD]],D2395:M2472,3,0)</f>
        <v>#N/A</v>
      </c>
      <c r="I169" s="47"/>
      <c r="K169" s="46" t="e">
        <f>VLOOKUP(report_masivo[[#This Row],[INCAPACIDAD]],D2395:M2472,4,0)</f>
        <v>#N/A</v>
      </c>
      <c r="L169" s="46" t="e">
        <f>VLOOKUP(report_masivo[[#This Row],[INCAPACIDAD]],D2395:M2472,5,0)</f>
        <v>#N/A</v>
      </c>
      <c r="M169" s="46" t="e">
        <f>VLOOKUP(report_masivo[[#This Row],[INCAPACIDAD]],D2395:M2472,6,0)</f>
        <v>#N/A</v>
      </c>
      <c r="N169" s="49" t="e">
        <f>VLOOKUP(report_masivo[[#This Row],[INCAPACIDAD]],D2395:M2472,7,0)</f>
        <v>#N/A</v>
      </c>
      <c r="O169" s="47" t="e">
        <f>VLOOKUP(report_masivo[[#This Row],[INCAPACIDAD]],D2395:M2472,8,0)</f>
        <v>#N/A</v>
      </c>
      <c r="AD169">
        <v>420864044092</v>
      </c>
      <c r="AE169" t="s">
        <v>10196</v>
      </c>
      <c r="AF169">
        <v>1444079</v>
      </c>
      <c r="AG169" s="1">
        <v>44187</v>
      </c>
      <c r="AH169">
        <v>860029995</v>
      </c>
      <c r="AI169">
        <v>4208640</v>
      </c>
      <c r="AJ169">
        <v>6470851</v>
      </c>
      <c r="AK169" t="s">
        <v>13776</v>
      </c>
      <c r="AL169" s="1">
        <v>44092</v>
      </c>
      <c r="AM169">
        <v>1</v>
      </c>
      <c r="AN169">
        <v>92735</v>
      </c>
      <c r="AO169">
        <v>860029995</v>
      </c>
      <c r="AP169" t="s">
        <v>13996</v>
      </c>
      <c r="AQ169" t="s">
        <v>14109</v>
      </c>
      <c r="AR169" t="s">
        <v>13923</v>
      </c>
      <c r="AS169" s="1">
        <v>44221</v>
      </c>
      <c r="AT169" t="s">
        <v>13922</v>
      </c>
      <c r="AW169">
        <v>3935152643658</v>
      </c>
      <c r="AX169">
        <v>39351526</v>
      </c>
      <c r="AY169">
        <v>5310423</v>
      </c>
      <c r="AZ169" s="1">
        <v>43658</v>
      </c>
      <c r="BA169" t="s">
        <v>13998</v>
      </c>
      <c r="BB169" t="s">
        <v>13999</v>
      </c>
      <c r="BC169" t="s">
        <v>44</v>
      </c>
      <c r="BD169" t="s">
        <v>44</v>
      </c>
      <c r="BG169" s="1"/>
      <c r="BK169">
        <f t="shared" si="2"/>
        <v>1</v>
      </c>
      <c r="BL169">
        <v>419231644020</v>
      </c>
      <c r="BN169">
        <v>1371035</v>
      </c>
      <c r="BO169" s="1">
        <v>44056</v>
      </c>
      <c r="BP169">
        <v>860029995</v>
      </c>
      <c r="BQ169">
        <v>4192316</v>
      </c>
      <c r="BR169">
        <v>6135761</v>
      </c>
      <c r="BS169" t="s">
        <v>13776</v>
      </c>
      <c r="BT169" s="1">
        <v>44020</v>
      </c>
      <c r="BU169">
        <v>1</v>
      </c>
      <c r="BV169">
        <v>85487</v>
      </c>
      <c r="BW169">
        <v>860029995</v>
      </c>
      <c r="BX169" t="s">
        <v>13996</v>
      </c>
      <c r="BY169" t="s">
        <v>14109</v>
      </c>
      <c r="BZ169" t="s">
        <v>13923</v>
      </c>
      <c r="CA169" s="1">
        <v>44081</v>
      </c>
      <c r="CB169" t="s">
        <v>13922</v>
      </c>
    </row>
    <row r="170" spans="3:80" x14ac:dyDescent="0.3">
      <c r="C170" s="46" t="s">
        <v>10196</v>
      </c>
      <c r="D170" s="4"/>
      <c r="E170" s="4"/>
      <c r="F170" s="16"/>
      <c r="G170" s="80" t="e">
        <f>VLOOKUP(report_masivo[[#This Row],[INCAPACIDAD]],D2396:M2473,3,0)</f>
        <v>#N/A</v>
      </c>
      <c r="I170" s="47"/>
      <c r="K170" s="46" t="e">
        <f>VLOOKUP(report_masivo[[#This Row],[INCAPACIDAD]],D2396:M2473,4,0)</f>
        <v>#N/A</v>
      </c>
      <c r="L170" s="46" t="e">
        <f>VLOOKUP(report_masivo[[#This Row],[INCAPACIDAD]],D2396:M2473,5,0)</f>
        <v>#N/A</v>
      </c>
      <c r="M170" s="46" t="e">
        <f>VLOOKUP(report_masivo[[#This Row],[INCAPACIDAD]],D2396:M2473,6,0)</f>
        <v>#N/A</v>
      </c>
      <c r="N170" s="49" t="e">
        <f>VLOOKUP(report_masivo[[#This Row],[INCAPACIDAD]],D2396:M2473,7,0)</f>
        <v>#N/A</v>
      </c>
      <c r="O170" s="47" t="e">
        <f>VLOOKUP(report_masivo[[#This Row],[INCAPACIDAD]],D2396:M2473,8,0)</f>
        <v>#N/A</v>
      </c>
      <c r="AD170">
        <v>420842144078</v>
      </c>
      <c r="AE170" t="s">
        <v>10196</v>
      </c>
      <c r="AF170">
        <v>1444079</v>
      </c>
      <c r="AG170" s="1">
        <v>44187</v>
      </c>
      <c r="AH170">
        <v>860029995</v>
      </c>
      <c r="AI170">
        <v>4208421</v>
      </c>
      <c r="AJ170">
        <v>6470896</v>
      </c>
      <c r="AK170" t="s">
        <v>13776</v>
      </c>
      <c r="AL170" s="1">
        <v>44078</v>
      </c>
      <c r="AM170">
        <v>12</v>
      </c>
      <c r="AN170">
        <v>966072</v>
      </c>
      <c r="AO170">
        <v>860029995</v>
      </c>
      <c r="AP170" t="s">
        <v>13996</v>
      </c>
      <c r="AQ170" t="s">
        <v>14109</v>
      </c>
      <c r="AR170" t="s">
        <v>13923</v>
      </c>
      <c r="AS170" s="1">
        <v>44221</v>
      </c>
      <c r="AT170" t="s">
        <v>13922</v>
      </c>
      <c r="AW170">
        <v>2124603743660</v>
      </c>
      <c r="AX170">
        <v>21246037</v>
      </c>
      <c r="AY170">
        <v>5321119</v>
      </c>
      <c r="AZ170" s="1">
        <v>43660</v>
      </c>
      <c r="BA170" t="s">
        <v>13995</v>
      </c>
      <c r="BB170" t="s">
        <v>44</v>
      </c>
      <c r="BC170" t="s">
        <v>13996</v>
      </c>
      <c r="BD170" t="s">
        <v>13997</v>
      </c>
      <c r="BE170">
        <v>4000178071</v>
      </c>
      <c r="BF170">
        <v>339017</v>
      </c>
      <c r="BG170" s="1">
        <v>43805</v>
      </c>
      <c r="BK170">
        <f t="shared" si="2"/>
        <v>1</v>
      </c>
      <c r="BL170">
        <v>722129944017</v>
      </c>
      <c r="BN170">
        <v>1373239</v>
      </c>
      <c r="BO170" s="1">
        <v>44062</v>
      </c>
      <c r="BP170">
        <v>860029995</v>
      </c>
      <c r="BQ170">
        <v>7221299</v>
      </c>
      <c r="BR170">
        <v>6191508</v>
      </c>
      <c r="BS170" t="s">
        <v>13776</v>
      </c>
      <c r="BT170" s="1">
        <v>44017</v>
      </c>
      <c r="BU170">
        <v>3</v>
      </c>
      <c r="BV170">
        <v>228246</v>
      </c>
      <c r="BW170">
        <v>860029995</v>
      </c>
      <c r="BX170" t="s">
        <v>13996</v>
      </c>
      <c r="BY170" t="s">
        <v>14109</v>
      </c>
      <c r="BZ170" t="s">
        <v>13923</v>
      </c>
      <c r="CA170" s="1">
        <v>44092</v>
      </c>
      <c r="CB170" t="s">
        <v>13922</v>
      </c>
    </row>
    <row r="171" spans="3:80" x14ac:dyDescent="0.3">
      <c r="C171" s="46" t="s">
        <v>10196</v>
      </c>
      <c r="D171" s="4"/>
      <c r="E171" s="4"/>
      <c r="F171" s="16"/>
      <c r="G171" s="80" t="e">
        <f>VLOOKUP(report_masivo[[#This Row],[INCAPACIDAD]],D2397:M2474,3,0)</f>
        <v>#N/A</v>
      </c>
      <c r="I171" s="47"/>
      <c r="K171" s="46" t="e">
        <f>VLOOKUP(report_masivo[[#This Row],[INCAPACIDAD]],D2397:M2474,4,0)</f>
        <v>#N/A</v>
      </c>
      <c r="L171" s="46" t="e">
        <f>VLOOKUP(report_masivo[[#This Row],[INCAPACIDAD]],D2397:M2474,5,0)</f>
        <v>#N/A</v>
      </c>
      <c r="M171" s="46" t="e">
        <f>VLOOKUP(report_masivo[[#This Row],[INCAPACIDAD]],D2397:M2474,6,0)</f>
        <v>#N/A</v>
      </c>
      <c r="N171" s="49" t="e">
        <f>VLOOKUP(report_masivo[[#This Row],[INCAPACIDAD]],D2397:M2474,7,0)</f>
        <v>#N/A</v>
      </c>
      <c r="O171" s="47" t="e">
        <f>VLOOKUP(report_masivo[[#This Row],[INCAPACIDAD]],D2397:M2474,8,0)</f>
        <v>#N/A</v>
      </c>
      <c r="AD171">
        <v>7437314844083</v>
      </c>
      <c r="AE171" t="s">
        <v>10196</v>
      </c>
      <c r="AF171">
        <v>1444079</v>
      </c>
      <c r="AG171" s="1">
        <v>44187</v>
      </c>
      <c r="AH171">
        <v>860029995</v>
      </c>
      <c r="AI171">
        <v>74373148</v>
      </c>
      <c r="AJ171">
        <v>6470940</v>
      </c>
      <c r="AK171" t="s">
        <v>13776</v>
      </c>
      <c r="AL171" s="1">
        <v>44083</v>
      </c>
      <c r="AM171">
        <v>13</v>
      </c>
      <c r="AN171">
        <v>888869</v>
      </c>
      <c r="AO171">
        <v>860029995</v>
      </c>
      <c r="AP171" t="s">
        <v>13996</v>
      </c>
      <c r="AQ171" t="s">
        <v>14109</v>
      </c>
      <c r="AR171" t="s">
        <v>13923</v>
      </c>
      <c r="AS171" s="1">
        <v>44221</v>
      </c>
      <c r="AT171" t="s">
        <v>13922</v>
      </c>
      <c r="AW171">
        <v>3935152643661</v>
      </c>
      <c r="AX171">
        <v>39351526</v>
      </c>
      <c r="AY171">
        <v>5315436</v>
      </c>
      <c r="AZ171" s="1">
        <v>43661</v>
      </c>
      <c r="BA171" t="s">
        <v>14000</v>
      </c>
      <c r="BB171" t="s">
        <v>14004</v>
      </c>
      <c r="BC171" t="s">
        <v>44</v>
      </c>
      <c r="BD171" t="s">
        <v>44</v>
      </c>
      <c r="BG171" s="1"/>
      <c r="BK171">
        <f t="shared" si="2"/>
        <v>1</v>
      </c>
      <c r="BL171">
        <v>420845244021</v>
      </c>
      <c r="BN171">
        <v>1373239</v>
      </c>
      <c r="BO171" s="1">
        <v>44062</v>
      </c>
      <c r="BP171">
        <v>860029995</v>
      </c>
      <c r="BQ171">
        <v>4208452</v>
      </c>
      <c r="BR171">
        <v>6191517</v>
      </c>
      <c r="BS171" t="s">
        <v>13776</v>
      </c>
      <c r="BT171" s="1">
        <v>44021</v>
      </c>
      <c r="BU171">
        <v>1</v>
      </c>
      <c r="BV171">
        <v>79618</v>
      </c>
      <c r="BW171">
        <v>860029995</v>
      </c>
      <c r="BX171" t="s">
        <v>13996</v>
      </c>
      <c r="BY171" t="s">
        <v>14109</v>
      </c>
      <c r="BZ171" t="s">
        <v>13923</v>
      </c>
      <c r="CA171" s="1">
        <v>44092</v>
      </c>
      <c r="CB171" t="s">
        <v>13922</v>
      </c>
    </row>
    <row r="172" spans="3:80" x14ac:dyDescent="0.3">
      <c r="C172" s="46" t="s">
        <v>10196</v>
      </c>
      <c r="D172" s="4"/>
      <c r="E172" s="4"/>
      <c r="F172" s="16"/>
      <c r="G172" s="80" t="e">
        <f>VLOOKUP(report_masivo[[#This Row],[INCAPACIDAD]],D2398:M2475,3,0)</f>
        <v>#N/A</v>
      </c>
      <c r="I172" s="47"/>
      <c r="K172" s="46" t="e">
        <f>VLOOKUP(report_masivo[[#This Row],[INCAPACIDAD]],D2398:M2475,4,0)</f>
        <v>#N/A</v>
      </c>
      <c r="L172" s="46" t="e">
        <f>VLOOKUP(report_masivo[[#This Row],[INCAPACIDAD]],D2398:M2475,5,0)</f>
        <v>#N/A</v>
      </c>
      <c r="M172" s="46" t="e">
        <f>VLOOKUP(report_masivo[[#This Row],[INCAPACIDAD]],D2398:M2475,6,0)</f>
        <v>#N/A</v>
      </c>
      <c r="N172" s="49" t="e">
        <f>VLOOKUP(report_masivo[[#This Row],[INCAPACIDAD]],D2398:M2475,7,0)</f>
        <v>#N/A</v>
      </c>
      <c r="O172" s="47" t="e">
        <f>VLOOKUP(report_masivo[[#This Row],[INCAPACIDAD]],D2398:M2475,8,0)</f>
        <v>#N/A</v>
      </c>
      <c r="AD172">
        <v>7436578844077</v>
      </c>
      <c r="AE172" t="s">
        <v>10196</v>
      </c>
      <c r="AF172">
        <v>1444079</v>
      </c>
      <c r="AG172" s="1">
        <v>44187</v>
      </c>
      <c r="AH172">
        <v>860029995</v>
      </c>
      <c r="AI172">
        <v>74365788</v>
      </c>
      <c r="AJ172">
        <v>6470961</v>
      </c>
      <c r="AK172" t="s">
        <v>13776</v>
      </c>
      <c r="AL172" s="1">
        <v>44077</v>
      </c>
      <c r="AM172">
        <v>10</v>
      </c>
      <c r="AN172">
        <v>747722</v>
      </c>
      <c r="AO172">
        <v>860029995</v>
      </c>
      <c r="AP172" t="s">
        <v>13996</v>
      </c>
      <c r="AQ172" t="s">
        <v>14109</v>
      </c>
      <c r="AR172" t="s">
        <v>13923</v>
      </c>
      <c r="AS172" s="1">
        <v>44221</v>
      </c>
      <c r="AT172" t="s">
        <v>13922</v>
      </c>
      <c r="AW172">
        <v>2894846243661</v>
      </c>
      <c r="AX172">
        <v>28948462</v>
      </c>
      <c r="AY172">
        <v>5317046</v>
      </c>
      <c r="AZ172" s="1">
        <v>43661</v>
      </c>
      <c r="BA172" t="s">
        <v>13995</v>
      </c>
      <c r="BB172" t="s">
        <v>44</v>
      </c>
      <c r="BC172" t="s">
        <v>13996</v>
      </c>
      <c r="BD172" t="s">
        <v>13997</v>
      </c>
      <c r="BE172">
        <v>4000178071</v>
      </c>
      <c r="BF172">
        <v>865417</v>
      </c>
      <c r="BG172" s="1">
        <v>43805</v>
      </c>
      <c r="BK172">
        <f t="shared" si="2"/>
        <v>1</v>
      </c>
      <c r="BL172">
        <v>105366500844018</v>
      </c>
      <c r="BN172">
        <v>1373239</v>
      </c>
      <c r="BO172" s="1">
        <v>44062</v>
      </c>
      <c r="BP172">
        <v>860029995</v>
      </c>
      <c r="BQ172">
        <v>1053665008</v>
      </c>
      <c r="BR172">
        <v>6191592</v>
      </c>
      <c r="BS172" t="s">
        <v>13776</v>
      </c>
      <c r="BT172" s="1">
        <v>44018</v>
      </c>
      <c r="BU172">
        <v>3</v>
      </c>
      <c r="BV172">
        <v>237314</v>
      </c>
      <c r="BW172">
        <v>860029995</v>
      </c>
      <c r="BX172" t="s">
        <v>13996</v>
      </c>
      <c r="BY172" t="s">
        <v>14109</v>
      </c>
      <c r="BZ172" t="s">
        <v>13923</v>
      </c>
      <c r="CA172" s="1">
        <v>44092</v>
      </c>
      <c r="CB172" t="s">
        <v>13922</v>
      </c>
    </row>
    <row r="173" spans="3:80" x14ac:dyDescent="0.3">
      <c r="C173" s="46" t="s">
        <v>10196</v>
      </c>
      <c r="D173" s="4"/>
      <c r="E173" s="4"/>
      <c r="F173" s="16"/>
      <c r="G173" s="80" t="e">
        <f>VLOOKUP(report_masivo[[#This Row],[INCAPACIDAD]],D2399:M2476,3,0)</f>
        <v>#N/A</v>
      </c>
      <c r="I173" s="47"/>
      <c r="K173" s="46" t="e">
        <f>VLOOKUP(report_masivo[[#This Row],[INCAPACIDAD]],D2399:M2476,4,0)</f>
        <v>#N/A</v>
      </c>
      <c r="L173" s="46" t="e">
        <f>VLOOKUP(report_masivo[[#This Row],[INCAPACIDAD]],D2399:M2476,5,0)</f>
        <v>#N/A</v>
      </c>
      <c r="M173" s="46" t="e">
        <f>VLOOKUP(report_masivo[[#This Row],[INCAPACIDAD]],D2399:M2476,6,0)</f>
        <v>#N/A</v>
      </c>
      <c r="N173" s="49" t="e">
        <f>VLOOKUP(report_masivo[[#This Row],[INCAPACIDAD]],D2399:M2476,7,0)</f>
        <v>#N/A</v>
      </c>
      <c r="O173" s="47" t="e">
        <f>VLOOKUP(report_masivo[[#This Row],[INCAPACIDAD]],D2399:M2476,8,0)</f>
        <v>#N/A</v>
      </c>
      <c r="AD173">
        <v>722783344127</v>
      </c>
      <c r="AE173" t="s">
        <v>10196</v>
      </c>
      <c r="AF173">
        <v>1448447</v>
      </c>
      <c r="AG173" s="1">
        <v>44200</v>
      </c>
      <c r="AH173">
        <v>860029995</v>
      </c>
      <c r="AI173">
        <v>7227833</v>
      </c>
      <c r="AJ173">
        <v>6338979</v>
      </c>
      <c r="AK173" t="s">
        <v>13776</v>
      </c>
      <c r="AL173" s="1">
        <v>44127</v>
      </c>
      <c r="AM173">
        <v>8</v>
      </c>
      <c r="AN173">
        <v>644112</v>
      </c>
      <c r="AO173">
        <v>860029995</v>
      </c>
      <c r="AP173" t="s">
        <v>13996</v>
      </c>
      <c r="AQ173" t="s">
        <v>14109</v>
      </c>
      <c r="AR173" t="s">
        <v>13923</v>
      </c>
      <c r="AS173" s="1">
        <v>44225</v>
      </c>
      <c r="AT173" t="s">
        <v>13922</v>
      </c>
      <c r="AW173">
        <v>102299083043661</v>
      </c>
      <c r="AX173">
        <v>1022990830</v>
      </c>
      <c r="AY173">
        <v>5317237</v>
      </c>
      <c r="AZ173" s="1">
        <v>43661</v>
      </c>
      <c r="BA173" t="s">
        <v>14000</v>
      </c>
      <c r="BB173" t="s">
        <v>13727</v>
      </c>
      <c r="BC173" t="s">
        <v>44</v>
      </c>
      <c r="BD173" t="s">
        <v>44</v>
      </c>
      <c r="BG173" s="1"/>
      <c r="BK173">
        <f t="shared" si="2"/>
        <v>1</v>
      </c>
      <c r="BL173">
        <v>420871244011</v>
      </c>
      <c r="BN173">
        <v>1373239</v>
      </c>
      <c r="BO173" s="1">
        <v>44062</v>
      </c>
      <c r="BP173">
        <v>860029995</v>
      </c>
      <c r="BQ173">
        <v>4208712</v>
      </c>
      <c r="BR173">
        <v>6191618</v>
      </c>
      <c r="BS173" t="s">
        <v>13776</v>
      </c>
      <c r="BT173" s="1">
        <v>44011</v>
      </c>
      <c r="BU173">
        <v>1</v>
      </c>
      <c r="BV173">
        <v>62928</v>
      </c>
      <c r="BW173">
        <v>860029995</v>
      </c>
      <c r="BX173" t="s">
        <v>13996</v>
      </c>
      <c r="BY173" t="s">
        <v>14109</v>
      </c>
      <c r="BZ173" t="s">
        <v>13923</v>
      </c>
      <c r="CA173" s="1">
        <v>44092</v>
      </c>
      <c r="CB173" t="s">
        <v>13922</v>
      </c>
    </row>
    <row r="174" spans="3:80" x14ac:dyDescent="0.3">
      <c r="C174" s="46" t="s">
        <v>10196</v>
      </c>
      <c r="D174" s="4"/>
      <c r="E174" s="4"/>
      <c r="F174" s="16"/>
      <c r="G174" s="80" t="e">
        <f>VLOOKUP(report_masivo[[#This Row],[INCAPACIDAD]],D2400:M2477,3,0)</f>
        <v>#N/A</v>
      </c>
      <c r="I174" s="47"/>
      <c r="K174" s="46" t="e">
        <f>VLOOKUP(report_masivo[[#This Row],[INCAPACIDAD]],D2400:M2477,4,0)</f>
        <v>#N/A</v>
      </c>
      <c r="L174" s="46" t="e">
        <f>VLOOKUP(report_masivo[[#This Row],[INCAPACIDAD]],D2400:M2477,5,0)</f>
        <v>#N/A</v>
      </c>
      <c r="M174" s="46" t="e">
        <f>VLOOKUP(report_masivo[[#This Row],[INCAPACIDAD]],D2400:M2477,6,0)</f>
        <v>#N/A</v>
      </c>
      <c r="N174" s="49" t="e">
        <f>VLOOKUP(report_masivo[[#This Row],[INCAPACIDAD]],D2400:M2477,7,0)</f>
        <v>#N/A</v>
      </c>
      <c r="O174" s="47" t="e">
        <f>VLOOKUP(report_masivo[[#This Row],[INCAPACIDAD]],D2400:M2477,8,0)</f>
        <v>#N/A</v>
      </c>
      <c r="AD174">
        <v>420845244130</v>
      </c>
      <c r="AE174" t="s">
        <v>10196</v>
      </c>
      <c r="AF174">
        <v>1448447</v>
      </c>
      <c r="AG174" s="1">
        <v>44200</v>
      </c>
      <c r="AH174">
        <v>860029995</v>
      </c>
      <c r="AI174">
        <v>4208452</v>
      </c>
      <c r="AJ174">
        <v>6344133</v>
      </c>
      <c r="AK174" t="s">
        <v>13776</v>
      </c>
      <c r="AL174" s="1">
        <v>44130</v>
      </c>
      <c r="AM174">
        <v>8</v>
      </c>
      <c r="AN174">
        <v>632751</v>
      </c>
      <c r="AO174">
        <v>860029995</v>
      </c>
      <c r="AP174" t="s">
        <v>13996</v>
      </c>
      <c r="AQ174" t="s">
        <v>14109</v>
      </c>
      <c r="AR174" t="s">
        <v>13923</v>
      </c>
      <c r="AS174" s="1">
        <v>44225</v>
      </c>
      <c r="AT174" t="s">
        <v>13922</v>
      </c>
      <c r="AW174">
        <v>103240292443661</v>
      </c>
      <c r="AX174">
        <v>1032402924</v>
      </c>
      <c r="AY174">
        <v>5315544</v>
      </c>
      <c r="AZ174" s="1">
        <v>43661</v>
      </c>
      <c r="BA174" t="s">
        <v>13998</v>
      </c>
      <c r="BB174" t="s">
        <v>13999</v>
      </c>
      <c r="BC174" t="s">
        <v>44</v>
      </c>
      <c r="BD174" t="s">
        <v>44</v>
      </c>
      <c r="BG174" s="1"/>
      <c r="BK174">
        <f t="shared" si="2"/>
        <v>1</v>
      </c>
      <c r="BL174">
        <v>428870444012</v>
      </c>
      <c r="BN174">
        <v>1373239</v>
      </c>
      <c r="BO174" s="1">
        <v>44062</v>
      </c>
      <c r="BP174">
        <v>860029995</v>
      </c>
      <c r="BQ174">
        <v>4288704</v>
      </c>
      <c r="BR174">
        <v>6191627</v>
      </c>
      <c r="BS174" t="s">
        <v>13776</v>
      </c>
      <c r="BT174" s="1">
        <v>44012</v>
      </c>
      <c r="BU174">
        <v>19</v>
      </c>
      <c r="BV174">
        <v>1528678</v>
      </c>
      <c r="BW174">
        <v>860029995</v>
      </c>
      <c r="BX174" t="s">
        <v>13996</v>
      </c>
      <c r="BY174" t="s">
        <v>14109</v>
      </c>
      <c r="BZ174" t="s">
        <v>13923</v>
      </c>
      <c r="CA174" s="1">
        <v>44092</v>
      </c>
      <c r="CB174" t="s">
        <v>13922</v>
      </c>
    </row>
    <row r="175" spans="3:80" x14ac:dyDescent="0.3">
      <c r="C175" s="46" t="s">
        <v>10196</v>
      </c>
      <c r="D175" s="4"/>
      <c r="E175" s="4"/>
      <c r="F175" s="16"/>
      <c r="G175" s="80" t="e">
        <f>VLOOKUP(report_masivo[[#This Row],[INCAPACIDAD]],D2401:M2478,3,0)</f>
        <v>#N/A</v>
      </c>
      <c r="I175" s="47"/>
      <c r="K175" s="46" t="e">
        <f>VLOOKUP(report_masivo[[#This Row],[INCAPACIDAD]],D2401:M2478,4,0)</f>
        <v>#N/A</v>
      </c>
      <c r="L175" s="46" t="e">
        <f>VLOOKUP(report_masivo[[#This Row],[INCAPACIDAD]],D2401:M2478,5,0)</f>
        <v>#N/A</v>
      </c>
      <c r="M175" s="46" t="e">
        <f>VLOOKUP(report_masivo[[#This Row],[INCAPACIDAD]],D2401:M2478,6,0)</f>
        <v>#N/A</v>
      </c>
      <c r="N175" s="49" t="e">
        <f>VLOOKUP(report_masivo[[#This Row],[INCAPACIDAD]],D2401:M2478,7,0)</f>
        <v>#N/A</v>
      </c>
      <c r="O175" s="47" t="e">
        <f>VLOOKUP(report_masivo[[#This Row],[INCAPACIDAD]],D2401:M2478,8,0)</f>
        <v>#N/A</v>
      </c>
      <c r="AD175">
        <v>105239621744130</v>
      </c>
      <c r="AE175" t="s">
        <v>10196</v>
      </c>
      <c r="AF175">
        <v>1448447</v>
      </c>
      <c r="AG175" s="1">
        <v>44200</v>
      </c>
      <c r="AH175">
        <v>860029995</v>
      </c>
      <c r="AI175">
        <v>1052396217</v>
      </c>
      <c r="AJ175">
        <v>6344932</v>
      </c>
      <c r="AK175" t="s">
        <v>13776</v>
      </c>
      <c r="AL175" s="1">
        <v>44130</v>
      </c>
      <c r="AM175">
        <v>8</v>
      </c>
      <c r="AN175">
        <v>461336</v>
      </c>
      <c r="AO175">
        <v>860029995</v>
      </c>
      <c r="AP175" t="s">
        <v>13996</v>
      </c>
      <c r="AQ175" t="s">
        <v>14109</v>
      </c>
      <c r="AR175" t="s">
        <v>13923</v>
      </c>
      <c r="AS175" s="1">
        <v>44225</v>
      </c>
      <c r="AT175" t="s">
        <v>13922</v>
      </c>
      <c r="AW175">
        <v>103067923043661</v>
      </c>
      <c r="AX175">
        <v>1030679230</v>
      </c>
      <c r="AY175">
        <v>5316333</v>
      </c>
      <c r="AZ175" s="1">
        <v>43661</v>
      </c>
      <c r="BA175" t="s">
        <v>13998</v>
      </c>
      <c r="BB175" t="s">
        <v>13999</v>
      </c>
      <c r="BC175" t="s">
        <v>44</v>
      </c>
      <c r="BD175" t="s">
        <v>44</v>
      </c>
      <c r="BG175" s="1"/>
      <c r="BK175">
        <f t="shared" si="2"/>
        <v>1</v>
      </c>
      <c r="BL175">
        <v>7434467444017</v>
      </c>
      <c r="BN175">
        <v>1373239</v>
      </c>
      <c r="BO175" s="1">
        <v>44062</v>
      </c>
      <c r="BP175">
        <v>860029995</v>
      </c>
      <c r="BQ175">
        <v>74344674</v>
      </c>
      <c r="BR175">
        <v>6193068</v>
      </c>
      <c r="BS175" t="s">
        <v>13776</v>
      </c>
      <c r="BT175" s="1">
        <v>44017</v>
      </c>
      <c r="BU175">
        <v>8</v>
      </c>
      <c r="BV175">
        <v>697446</v>
      </c>
      <c r="BW175">
        <v>860029995</v>
      </c>
      <c r="BX175" t="s">
        <v>13996</v>
      </c>
      <c r="BY175" t="s">
        <v>14109</v>
      </c>
      <c r="BZ175" t="s">
        <v>13923</v>
      </c>
      <c r="CA175" s="1">
        <v>44092</v>
      </c>
      <c r="CB175" t="s">
        <v>13922</v>
      </c>
    </row>
    <row r="176" spans="3:80" x14ac:dyDescent="0.3">
      <c r="C176" s="46" t="s">
        <v>10196</v>
      </c>
      <c r="D176" s="4"/>
      <c r="E176" s="4"/>
      <c r="F176" s="16"/>
      <c r="G176" s="80" t="e">
        <f>VLOOKUP(report_masivo[[#This Row],[INCAPACIDAD]],D2402:M2479,3,0)</f>
        <v>#N/A</v>
      </c>
      <c r="I176" s="47"/>
      <c r="K176" s="46" t="e">
        <f>VLOOKUP(report_masivo[[#This Row],[INCAPACIDAD]],D2402:M2479,4,0)</f>
        <v>#N/A</v>
      </c>
      <c r="L176" s="46" t="e">
        <f>VLOOKUP(report_masivo[[#This Row],[INCAPACIDAD]],D2402:M2479,5,0)</f>
        <v>#N/A</v>
      </c>
      <c r="M176" s="46" t="e">
        <f>VLOOKUP(report_masivo[[#This Row],[INCAPACIDAD]],D2402:M2479,6,0)</f>
        <v>#N/A</v>
      </c>
      <c r="N176" s="49" t="e">
        <f>VLOOKUP(report_masivo[[#This Row],[INCAPACIDAD]],D2402:M2479,7,0)</f>
        <v>#N/A</v>
      </c>
      <c r="O176" s="47" t="e">
        <f>VLOOKUP(report_masivo[[#This Row],[INCAPACIDAD]],D2402:M2479,8,0)</f>
        <v>#N/A</v>
      </c>
      <c r="AD176">
        <v>7418147844133</v>
      </c>
      <c r="AE176" t="s">
        <v>10196</v>
      </c>
      <c r="AF176">
        <v>1448447</v>
      </c>
      <c r="AG176" s="1">
        <v>44200</v>
      </c>
      <c r="AH176">
        <v>860029995</v>
      </c>
      <c r="AI176">
        <v>74181478</v>
      </c>
      <c r="AJ176">
        <v>6351649</v>
      </c>
      <c r="AK176" t="s">
        <v>13776</v>
      </c>
      <c r="AL176" s="1">
        <v>44133</v>
      </c>
      <c r="AM176">
        <v>6</v>
      </c>
      <c r="AN176">
        <v>548454</v>
      </c>
      <c r="AO176">
        <v>860029995</v>
      </c>
      <c r="AP176" t="s">
        <v>13996</v>
      </c>
      <c r="AQ176" t="s">
        <v>14109</v>
      </c>
      <c r="AR176" t="s">
        <v>13923</v>
      </c>
      <c r="AS176" s="1">
        <v>44225</v>
      </c>
      <c r="AT176" t="s">
        <v>13922</v>
      </c>
      <c r="AW176">
        <v>104572854143661</v>
      </c>
      <c r="AX176">
        <v>1045728541</v>
      </c>
      <c r="AY176">
        <v>5316604</v>
      </c>
      <c r="AZ176" s="1">
        <v>43661</v>
      </c>
      <c r="BA176" t="s">
        <v>14000</v>
      </c>
      <c r="BB176" t="s">
        <v>14004</v>
      </c>
      <c r="BC176" t="s">
        <v>44</v>
      </c>
      <c r="BD176" t="s">
        <v>44</v>
      </c>
      <c r="BG176" s="1"/>
      <c r="BK176">
        <f t="shared" si="2"/>
        <v>1</v>
      </c>
      <c r="BL176">
        <v>105366500844015</v>
      </c>
      <c r="BN176">
        <v>1373239</v>
      </c>
      <c r="BO176" s="1">
        <v>44062</v>
      </c>
      <c r="BP176">
        <v>860029995</v>
      </c>
      <c r="BQ176">
        <v>1053665008</v>
      </c>
      <c r="BR176">
        <v>6193108</v>
      </c>
      <c r="BS176" t="s">
        <v>13776</v>
      </c>
      <c r="BT176" s="1">
        <v>44015</v>
      </c>
      <c r="BU176">
        <v>1</v>
      </c>
      <c r="BV176">
        <v>79105</v>
      </c>
      <c r="BW176">
        <v>860029995</v>
      </c>
      <c r="BX176" t="s">
        <v>13996</v>
      </c>
      <c r="BY176" t="s">
        <v>14109</v>
      </c>
      <c r="BZ176" t="s">
        <v>13923</v>
      </c>
      <c r="CA176" s="1">
        <v>44092</v>
      </c>
      <c r="CB176" t="s">
        <v>13922</v>
      </c>
    </row>
    <row r="177" spans="3:80" x14ac:dyDescent="0.3">
      <c r="C177" s="46" t="s">
        <v>10196</v>
      </c>
      <c r="D177" s="4"/>
      <c r="E177" s="4"/>
      <c r="F177" s="16"/>
      <c r="G177" s="80" t="e">
        <f>VLOOKUP(report_masivo[[#This Row],[INCAPACIDAD]],D2403:M2480,3,0)</f>
        <v>#N/A</v>
      </c>
      <c r="I177" s="47"/>
      <c r="K177" s="46" t="e">
        <f>VLOOKUP(report_masivo[[#This Row],[INCAPACIDAD]],D2403:M2480,4,0)</f>
        <v>#N/A</v>
      </c>
      <c r="L177" s="46" t="e">
        <f>VLOOKUP(report_masivo[[#This Row],[INCAPACIDAD]],D2403:M2480,5,0)</f>
        <v>#N/A</v>
      </c>
      <c r="M177" s="46" t="e">
        <f>VLOOKUP(report_masivo[[#This Row],[INCAPACIDAD]],D2403:M2480,6,0)</f>
        <v>#N/A</v>
      </c>
      <c r="N177" s="49" t="e">
        <f>VLOOKUP(report_masivo[[#This Row],[INCAPACIDAD]],D2403:M2480,7,0)</f>
        <v>#N/A</v>
      </c>
      <c r="O177" s="47" t="e">
        <f>VLOOKUP(report_masivo[[#This Row],[INCAPACIDAD]],D2403:M2480,8,0)</f>
        <v>#N/A</v>
      </c>
      <c r="AD177">
        <v>7437417044135</v>
      </c>
      <c r="AE177" t="s">
        <v>10196</v>
      </c>
      <c r="AF177">
        <v>1448447</v>
      </c>
      <c r="AG177" s="1">
        <v>44200</v>
      </c>
      <c r="AH177">
        <v>860029995</v>
      </c>
      <c r="AI177">
        <v>74374170</v>
      </c>
      <c r="AJ177">
        <v>6358162</v>
      </c>
      <c r="AK177" t="s">
        <v>13776</v>
      </c>
      <c r="AL177" s="1">
        <v>44135</v>
      </c>
      <c r="AM177">
        <v>8</v>
      </c>
      <c r="AN177">
        <v>528338</v>
      </c>
      <c r="AO177">
        <v>860029995</v>
      </c>
      <c r="AP177" t="s">
        <v>13996</v>
      </c>
      <c r="AQ177" t="s">
        <v>14109</v>
      </c>
      <c r="AR177" t="s">
        <v>13923</v>
      </c>
      <c r="AS177" s="1">
        <v>44225</v>
      </c>
      <c r="AT177" t="s">
        <v>13922</v>
      </c>
      <c r="AW177">
        <v>5252302043662</v>
      </c>
      <c r="AX177">
        <v>52523020</v>
      </c>
      <c r="AY177">
        <v>5318536</v>
      </c>
      <c r="AZ177" s="1">
        <v>43662</v>
      </c>
      <c r="BA177" t="s">
        <v>13998</v>
      </c>
      <c r="BB177" t="s">
        <v>13999</v>
      </c>
      <c r="BC177" t="s">
        <v>44</v>
      </c>
      <c r="BD177" t="s">
        <v>44</v>
      </c>
      <c r="BG177" s="1"/>
      <c r="BK177">
        <f t="shared" si="2"/>
        <v>1</v>
      </c>
      <c r="BL177">
        <v>417891444007</v>
      </c>
      <c r="BN177">
        <v>1373239</v>
      </c>
      <c r="BO177" s="1">
        <v>44062</v>
      </c>
      <c r="BP177">
        <v>860029995</v>
      </c>
      <c r="BQ177">
        <v>4178914</v>
      </c>
      <c r="BR177">
        <v>6193143</v>
      </c>
      <c r="BS177" t="s">
        <v>13776</v>
      </c>
      <c r="BT177" s="1">
        <v>44007</v>
      </c>
      <c r="BU177">
        <v>9</v>
      </c>
      <c r="BV177">
        <v>678719</v>
      </c>
      <c r="BW177">
        <v>860029995</v>
      </c>
      <c r="BX177" t="s">
        <v>13996</v>
      </c>
      <c r="BY177" t="s">
        <v>14109</v>
      </c>
      <c r="BZ177" t="s">
        <v>13923</v>
      </c>
      <c r="CA177" s="1">
        <v>44092</v>
      </c>
      <c r="CB177" t="s">
        <v>13922</v>
      </c>
    </row>
    <row r="178" spans="3:80" x14ac:dyDescent="0.3">
      <c r="C178" s="46" t="s">
        <v>10196</v>
      </c>
      <c r="D178" s="4"/>
      <c r="E178" s="4"/>
      <c r="F178" s="16"/>
      <c r="G178" s="80" t="e">
        <f>VLOOKUP(report_masivo[[#This Row],[INCAPACIDAD]],D2404:M2481,3,0)</f>
        <v>#N/A</v>
      </c>
      <c r="I178" s="47"/>
      <c r="K178" s="46" t="e">
        <f>VLOOKUP(report_masivo[[#This Row],[INCAPACIDAD]],D2404:M2481,4,0)</f>
        <v>#N/A</v>
      </c>
      <c r="L178" s="46" t="e">
        <f>VLOOKUP(report_masivo[[#This Row],[INCAPACIDAD]],D2404:M2481,5,0)</f>
        <v>#N/A</v>
      </c>
      <c r="M178" s="46" t="e">
        <f>VLOOKUP(report_masivo[[#This Row],[INCAPACIDAD]],D2404:M2481,6,0)</f>
        <v>#N/A</v>
      </c>
      <c r="N178" s="49" t="e">
        <f>VLOOKUP(report_masivo[[#This Row],[INCAPACIDAD]],D2404:M2481,7,0)</f>
        <v>#N/A</v>
      </c>
      <c r="O178" s="47" t="e">
        <f>VLOOKUP(report_masivo[[#This Row],[INCAPACIDAD]],D2404:M2481,8,0)</f>
        <v>#N/A</v>
      </c>
      <c r="AD178">
        <v>407902944135</v>
      </c>
      <c r="AE178" t="s">
        <v>10196</v>
      </c>
      <c r="AF178">
        <v>1448447</v>
      </c>
      <c r="AG178" s="1">
        <v>44200</v>
      </c>
      <c r="AH178">
        <v>860029995</v>
      </c>
      <c r="AI178">
        <v>4079029</v>
      </c>
      <c r="AJ178">
        <v>6358327</v>
      </c>
      <c r="AK178" t="s">
        <v>13776</v>
      </c>
      <c r="AL178" s="1">
        <v>44135</v>
      </c>
      <c r="AM178">
        <v>8</v>
      </c>
      <c r="AN178">
        <v>741212</v>
      </c>
      <c r="AO178">
        <v>860029995</v>
      </c>
      <c r="AP178" t="s">
        <v>13996</v>
      </c>
      <c r="AQ178" t="s">
        <v>14109</v>
      </c>
      <c r="AR178" t="s">
        <v>13923</v>
      </c>
      <c r="AS178" s="1">
        <v>44225</v>
      </c>
      <c r="AT178" t="s">
        <v>13922</v>
      </c>
      <c r="AW178">
        <v>871251843662</v>
      </c>
      <c r="AX178">
        <v>8712518</v>
      </c>
      <c r="AY178">
        <v>5348348</v>
      </c>
      <c r="AZ178" s="1">
        <v>43662</v>
      </c>
      <c r="BA178" t="s">
        <v>13995</v>
      </c>
      <c r="BB178" t="s">
        <v>44</v>
      </c>
      <c r="BC178" t="s">
        <v>13996</v>
      </c>
      <c r="BD178" t="s">
        <v>13997</v>
      </c>
      <c r="BE178">
        <v>4000178071</v>
      </c>
      <c r="BF178">
        <v>56500</v>
      </c>
      <c r="BG178" s="1">
        <v>43805</v>
      </c>
      <c r="BK178">
        <f t="shared" si="2"/>
        <v>1</v>
      </c>
      <c r="BL178">
        <v>427762044035</v>
      </c>
      <c r="BN178">
        <v>1378985</v>
      </c>
      <c r="BO178" s="1">
        <v>44072</v>
      </c>
      <c r="BP178">
        <v>860029995</v>
      </c>
      <c r="BQ178">
        <v>4277620</v>
      </c>
      <c r="BR178">
        <v>6137362</v>
      </c>
      <c r="BS178" t="s">
        <v>13776</v>
      </c>
      <c r="BT178" s="1">
        <v>44035</v>
      </c>
      <c r="BU178">
        <v>3</v>
      </c>
      <c r="BV178">
        <v>186751</v>
      </c>
      <c r="BW178">
        <v>860029995</v>
      </c>
      <c r="BX178" t="s">
        <v>13996</v>
      </c>
      <c r="BY178" t="s">
        <v>14110</v>
      </c>
      <c r="BZ178" t="s">
        <v>13997</v>
      </c>
      <c r="CA178" s="1">
        <v>44092</v>
      </c>
      <c r="CB178" t="s">
        <v>13922</v>
      </c>
    </row>
    <row r="179" spans="3:80" x14ac:dyDescent="0.3">
      <c r="C179" s="46" t="s">
        <v>10196</v>
      </c>
      <c r="D179" s="4"/>
      <c r="E179" s="4"/>
      <c r="F179" s="16"/>
      <c r="G179" s="80" t="e">
        <f>VLOOKUP(report_masivo[[#This Row],[INCAPACIDAD]],D2405:M2482,3,0)</f>
        <v>#N/A</v>
      </c>
      <c r="I179" s="47"/>
      <c r="K179" s="46" t="e">
        <f>VLOOKUP(report_masivo[[#This Row],[INCAPACIDAD]],D2405:M2482,4,0)</f>
        <v>#N/A</v>
      </c>
      <c r="L179" s="46" t="e">
        <f>VLOOKUP(report_masivo[[#This Row],[INCAPACIDAD]],D2405:M2482,5,0)</f>
        <v>#N/A</v>
      </c>
      <c r="M179" s="46" t="e">
        <f>VLOOKUP(report_masivo[[#This Row],[INCAPACIDAD]],D2405:M2482,6,0)</f>
        <v>#N/A</v>
      </c>
      <c r="N179" s="49" t="e">
        <f>VLOOKUP(report_masivo[[#This Row],[INCAPACIDAD]],D2405:M2482,7,0)</f>
        <v>#N/A</v>
      </c>
      <c r="O179" s="47" t="e">
        <f>VLOOKUP(report_masivo[[#This Row],[INCAPACIDAD]],D2405:M2482,8,0)</f>
        <v>#N/A</v>
      </c>
      <c r="AD179">
        <v>420845244138</v>
      </c>
      <c r="AE179" t="s">
        <v>10196</v>
      </c>
      <c r="AF179">
        <v>1448447</v>
      </c>
      <c r="AG179" s="1">
        <v>44200</v>
      </c>
      <c r="AH179">
        <v>860029995</v>
      </c>
      <c r="AI179">
        <v>4208452</v>
      </c>
      <c r="AJ179">
        <v>6362411</v>
      </c>
      <c r="AK179" t="s">
        <v>13776</v>
      </c>
      <c r="AL179" s="1">
        <v>44138</v>
      </c>
      <c r="AM179">
        <v>6</v>
      </c>
      <c r="AN179">
        <v>478276</v>
      </c>
      <c r="AO179">
        <v>860029995</v>
      </c>
      <c r="AP179" t="s">
        <v>13996</v>
      </c>
      <c r="AQ179" t="s">
        <v>14109</v>
      </c>
      <c r="AR179" t="s">
        <v>13923</v>
      </c>
      <c r="AS179" s="1">
        <v>44225</v>
      </c>
      <c r="AT179" t="s">
        <v>13922</v>
      </c>
      <c r="AW179">
        <v>9312569743662</v>
      </c>
      <c r="AX179">
        <v>93125697</v>
      </c>
      <c r="AY179">
        <v>5342042</v>
      </c>
      <c r="AZ179" s="1">
        <v>43662</v>
      </c>
      <c r="BA179" t="s">
        <v>13995</v>
      </c>
      <c r="BB179" t="s">
        <v>44</v>
      </c>
      <c r="BC179" t="s">
        <v>13996</v>
      </c>
      <c r="BD179" t="s">
        <v>13997</v>
      </c>
      <c r="BE179">
        <v>4000178071</v>
      </c>
      <c r="BF179">
        <v>1784722</v>
      </c>
      <c r="BG179" s="1">
        <v>43805</v>
      </c>
      <c r="BK179">
        <f t="shared" si="2"/>
        <v>1</v>
      </c>
      <c r="BL179">
        <v>717604744036</v>
      </c>
      <c r="BN179">
        <v>1378985</v>
      </c>
      <c r="BO179" s="1">
        <v>44072</v>
      </c>
      <c r="BP179">
        <v>860029995</v>
      </c>
      <c r="BQ179">
        <v>7176047</v>
      </c>
      <c r="BR179">
        <v>6139502</v>
      </c>
      <c r="BS179" t="s">
        <v>13776</v>
      </c>
      <c r="BT179" s="1">
        <v>44036</v>
      </c>
      <c r="BU179">
        <v>1</v>
      </c>
      <c r="BV179">
        <v>71954</v>
      </c>
      <c r="BW179">
        <v>860029995</v>
      </c>
      <c r="BX179" t="s">
        <v>13996</v>
      </c>
      <c r="BY179" t="s">
        <v>14110</v>
      </c>
      <c r="BZ179" t="s">
        <v>13997</v>
      </c>
      <c r="CA179" s="1">
        <v>44092</v>
      </c>
      <c r="CB179" t="s">
        <v>13922</v>
      </c>
    </row>
    <row r="180" spans="3:80" x14ac:dyDescent="0.3">
      <c r="C180" s="46" t="s">
        <v>10196</v>
      </c>
      <c r="D180" s="4"/>
      <c r="E180" s="4"/>
      <c r="F180" s="16"/>
      <c r="G180" s="80" t="e">
        <f>VLOOKUP(report_masivo[[#This Row],[INCAPACIDAD]],D2406:M2483,3,0)</f>
        <v>#N/A</v>
      </c>
      <c r="I180" s="47"/>
      <c r="K180" s="46" t="e">
        <f>VLOOKUP(report_masivo[[#This Row],[INCAPACIDAD]],D2406:M2483,4,0)</f>
        <v>#N/A</v>
      </c>
      <c r="L180" s="46" t="e">
        <f>VLOOKUP(report_masivo[[#This Row],[INCAPACIDAD]],D2406:M2483,5,0)</f>
        <v>#N/A</v>
      </c>
      <c r="M180" s="46" t="e">
        <f>VLOOKUP(report_masivo[[#This Row],[INCAPACIDAD]],D2406:M2483,6,0)</f>
        <v>#N/A</v>
      </c>
      <c r="N180" s="49" t="e">
        <f>VLOOKUP(report_masivo[[#This Row],[INCAPACIDAD]],D2406:M2483,7,0)</f>
        <v>#N/A</v>
      </c>
      <c r="O180" s="47" t="e">
        <f>VLOOKUP(report_masivo[[#This Row],[INCAPACIDAD]],D2406:M2483,8,0)</f>
        <v>#N/A</v>
      </c>
      <c r="AD180">
        <v>420821544139</v>
      </c>
      <c r="AE180" t="s">
        <v>10196</v>
      </c>
      <c r="AF180">
        <v>1448447</v>
      </c>
      <c r="AG180" s="1">
        <v>44200</v>
      </c>
      <c r="AH180">
        <v>860029995</v>
      </c>
      <c r="AI180">
        <v>4208215</v>
      </c>
      <c r="AJ180">
        <v>6363750</v>
      </c>
      <c r="AK180" t="s">
        <v>13776</v>
      </c>
      <c r="AL180" s="1">
        <v>44139</v>
      </c>
      <c r="AM180">
        <v>12</v>
      </c>
      <c r="AN180">
        <v>852699</v>
      </c>
      <c r="AO180">
        <v>860029995</v>
      </c>
      <c r="AP180" t="s">
        <v>13996</v>
      </c>
      <c r="AQ180" t="s">
        <v>14109</v>
      </c>
      <c r="AR180" t="s">
        <v>13923</v>
      </c>
      <c r="AS180" s="1">
        <v>44225</v>
      </c>
      <c r="AT180" t="s">
        <v>13922</v>
      </c>
      <c r="AW180">
        <v>103240292443663</v>
      </c>
      <c r="AX180">
        <v>1032402924</v>
      </c>
      <c r="AY180">
        <v>5322368</v>
      </c>
      <c r="AZ180" s="1">
        <v>43663</v>
      </c>
      <c r="BA180" t="s">
        <v>13995</v>
      </c>
      <c r="BB180" t="s">
        <v>44</v>
      </c>
      <c r="BC180" t="s">
        <v>13996</v>
      </c>
      <c r="BD180" t="s">
        <v>13997</v>
      </c>
      <c r="BE180">
        <v>4000178071</v>
      </c>
      <c r="BF180">
        <v>358907</v>
      </c>
      <c r="BG180" s="1">
        <v>43846</v>
      </c>
      <c r="BK180">
        <f t="shared" si="2"/>
        <v>1</v>
      </c>
      <c r="BL180">
        <v>717604744039</v>
      </c>
      <c r="BN180">
        <v>1378985</v>
      </c>
      <c r="BO180" s="1">
        <v>44072</v>
      </c>
      <c r="BP180">
        <v>860029995</v>
      </c>
      <c r="BQ180">
        <v>7176047</v>
      </c>
      <c r="BR180">
        <v>6144694</v>
      </c>
      <c r="BS180" t="s">
        <v>13776</v>
      </c>
      <c r="BT180" s="1">
        <v>44039</v>
      </c>
      <c r="BU180">
        <v>1</v>
      </c>
      <c r="BV180">
        <v>71954</v>
      </c>
      <c r="BW180">
        <v>860029995</v>
      </c>
      <c r="BX180" t="s">
        <v>13996</v>
      </c>
      <c r="BY180" t="s">
        <v>14110</v>
      </c>
      <c r="BZ180" t="s">
        <v>13997</v>
      </c>
      <c r="CA180" s="1">
        <v>44092</v>
      </c>
      <c r="CB180" t="s">
        <v>13922</v>
      </c>
    </row>
    <row r="181" spans="3:80" x14ac:dyDescent="0.3">
      <c r="C181" s="46" t="s">
        <v>10196</v>
      </c>
      <c r="D181" s="4"/>
      <c r="E181" s="4"/>
      <c r="F181" s="16"/>
      <c r="G181" s="80" t="e">
        <f>VLOOKUP(report_masivo[[#This Row],[INCAPACIDAD]],D2407:M2484,3,0)</f>
        <v>#N/A</v>
      </c>
      <c r="I181" s="47"/>
      <c r="K181" s="46" t="e">
        <f>VLOOKUP(report_masivo[[#This Row],[INCAPACIDAD]],D2407:M2484,4,0)</f>
        <v>#N/A</v>
      </c>
      <c r="L181" s="46" t="e">
        <f>VLOOKUP(report_masivo[[#This Row],[INCAPACIDAD]],D2407:M2484,5,0)</f>
        <v>#N/A</v>
      </c>
      <c r="M181" s="46" t="e">
        <f>VLOOKUP(report_masivo[[#This Row],[INCAPACIDAD]],D2407:M2484,6,0)</f>
        <v>#N/A</v>
      </c>
      <c r="N181" s="49" t="e">
        <f>VLOOKUP(report_masivo[[#This Row],[INCAPACIDAD]],D2407:M2484,7,0)</f>
        <v>#N/A</v>
      </c>
      <c r="O181" s="47" t="e">
        <f>VLOOKUP(report_masivo[[#This Row],[INCAPACIDAD]],D2407:M2484,8,0)</f>
        <v>#N/A</v>
      </c>
      <c r="AD181">
        <v>953012044140</v>
      </c>
      <c r="AE181" t="s">
        <v>10196</v>
      </c>
      <c r="AF181">
        <v>1448447</v>
      </c>
      <c r="AG181" s="1">
        <v>44200</v>
      </c>
      <c r="AH181">
        <v>860029995</v>
      </c>
      <c r="AI181">
        <v>9530120</v>
      </c>
      <c r="AJ181">
        <v>6367356</v>
      </c>
      <c r="AK181" t="s">
        <v>13776</v>
      </c>
      <c r="AL181" s="1">
        <v>44140</v>
      </c>
      <c r="AM181">
        <v>12</v>
      </c>
      <c r="AN181">
        <v>822441</v>
      </c>
      <c r="AO181">
        <v>860029995</v>
      </c>
      <c r="AP181" t="s">
        <v>13996</v>
      </c>
      <c r="AQ181" t="s">
        <v>14109</v>
      </c>
      <c r="AR181" t="s">
        <v>13923</v>
      </c>
      <c r="AS181" s="1">
        <v>44225</v>
      </c>
      <c r="AT181" t="s">
        <v>13922</v>
      </c>
      <c r="AW181">
        <v>105332355343664</v>
      </c>
      <c r="AX181">
        <v>1053323553</v>
      </c>
      <c r="AY181">
        <v>5901740</v>
      </c>
      <c r="AZ181" s="1">
        <v>43664</v>
      </c>
      <c r="BA181" t="s">
        <v>13995</v>
      </c>
      <c r="BB181" t="s">
        <v>44</v>
      </c>
      <c r="BC181" t="s">
        <v>13996</v>
      </c>
      <c r="BD181" t="s">
        <v>13997</v>
      </c>
      <c r="BE181">
        <v>4000178071</v>
      </c>
      <c r="BF181">
        <v>63035</v>
      </c>
      <c r="BG181" s="1">
        <v>43987</v>
      </c>
      <c r="BK181">
        <f t="shared" si="2"/>
        <v>1</v>
      </c>
      <c r="BL181">
        <v>427762044040</v>
      </c>
      <c r="BN181">
        <v>1378985</v>
      </c>
      <c r="BO181" s="1">
        <v>44072</v>
      </c>
      <c r="BP181">
        <v>860029995</v>
      </c>
      <c r="BQ181">
        <v>4277620</v>
      </c>
      <c r="BR181">
        <v>6149045</v>
      </c>
      <c r="BS181" t="s">
        <v>13776</v>
      </c>
      <c r="BT181" s="1">
        <v>44040</v>
      </c>
      <c r="BU181">
        <v>6</v>
      </c>
      <c r="BV181">
        <v>373502</v>
      </c>
      <c r="BW181">
        <v>860029995</v>
      </c>
      <c r="BX181" t="s">
        <v>13996</v>
      </c>
      <c r="BY181" t="s">
        <v>14110</v>
      </c>
      <c r="BZ181" t="s">
        <v>13997</v>
      </c>
      <c r="CA181" s="1">
        <v>44092</v>
      </c>
      <c r="CB181" t="s">
        <v>13922</v>
      </c>
    </row>
    <row r="182" spans="3:80" x14ac:dyDescent="0.3">
      <c r="C182" s="46" t="s">
        <v>10196</v>
      </c>
      <c r="D182" s="4"/>
      <c r="E182" s="4"/>
      <c r="F182" s="16"/>
      <c r="G182" s="80" t="e">
        <f>VLOOKUP(report_masivo[[#This Row],[INCAPACIDAD]],D2408:M2485,3,0)</f>
        <v>#N/A</v>
      </c>
      <c r="I182" s="47"/>
      <c r="K182" s="46" t="e">
        <f>VLOOKUP(report_masivo[[#This Row],[INCAPACIDAD]],D2408:M2485,4,0)</f>
        <v>#N/A</v>
      </c>
      <c r="L182" s="46" t="e">
        <f>VLOOKUP(report_masivo[[#This Row],[INCAPACIDAD]],D2408:M2485,5,0)</f>
        <v>#N/A</v>
      </c>
      <c r="M182" s="46" t="e">
        <f>VLOOKUP(report_masivo[[#This Row],[INCAPACIDAD]],D2408:M2485,6,0)</f>
        <v>#N/A</v>
      </c>
      <c r="N182" s="49" t="e">
        <f>VLOOKUP(report_masivo[[#This Row],[INCAPACIDAD]],D2408:M2485,7,0)</f>
        <v>#N/A</v>
      </c>
      <c r="O182" s="47" t="e">
        <f>VLOOKUP(report_masivo[[#This Row],[INCAPACIDAD]],D2408:M2485,8,0)</f>
        <v>#N/A</v>
      </c>
      <c r="AD182">
        <v>408381344134</v>
      </c>
      <c r="AE182" t="s">
        <v>10196</v>
      </c>
      <c r="AF182">
        <v>1448447</v>
      </c>
      <c r="AG182" s="1">
        <v>44200</v>
      </c>
      <c r="AH182">
        <v>860029995</v>
      </c>
      <c r="AI182">
        <v>4083813</v>
      </c>
      <c r="AJ182">
        <v>6370582</v>
      </c>
      <c r="AK182" t="s">
        <v>13776</v>
      </c>
      <c r="AL182" s="1">
        <v>44134</v>
      </c>
      <c r="AM182">
        <v>4</v>
      </c>
      <c r="AN182">
        <v>317593</v>
      </c>
      <c r="AO182">
        <v>860029995</v>
      </c>
      <c r="AP182" t="s">
        <v>13996</v>
      </c>
      <c r="AQ182" t="s">
        <v>14109</v>
      </c>
      <c r="AR182" t="s">
        <v>13923</v>
      </c>
      <c r="AS182" s="1">
        <v>44225</v>
      </c>
      <c r="AT182" t="s">
        <v>13922</v>
      </c>
      <c r="AW182">
        <v>3935152643664</v>
      </c>
      <c r="AX182">
        <v>39351526</v>
      </c>
      <c r="AY182">
        <v>5328291</v>
      </c>
      <c r="AZ182" s="1">
        <v>43664</v>
      </c>
      <c r="BA182" t="s">
        <v>14000</v>
      </c>
      <c r="BB182" t="s">
        <v>14004</v>
      </c>
      <c r="BC182" t="s">
        <v>44</v>
      </c>
      <c r="BD182" t="s">
        <v>44</v>
      </c>
      <c r="BG182" s="1"/>
      <c r="BK182">
        <f t="shared" si="2"/>
        <v>1</v>
      </c>
      <c r="BL182">
        <v>7989887544043</v>
      </c>
      <c r="BN182">
        <v>1379089</v>
      </c>
      <c r="BO182" s="1">
        <v>44073</v>
      </c>
      <c r="BP182">
        <v>860029995</v>
      </c>
      <c r="BQ182">
        <v>79898875</v>
      </c>
      <c r="BR182">
        <v>6158343</v>
      </c>
      <c r="BS182" t="s">
        <v>13776</v>
      </c>
      <c r="BT182" s="1">
        <v>44043</v>
      </c>
      <c r="BU182">
        <v>5</v>
      </c>
      <c r="BV182">
        <v>398353</v>
      </c>
      <c r="BW182">
        <v>860029995</v>
      </c>
      <c r="BX182" t="s">
        <v>13996</v>
      </c>
      <c r="BY182" t="s">
        <v>14109</v>
      </c>
      <c r="BZ182" t="s">
        <v>13923</v>
      </c>
      <c r="CA182" s="1">
        <v>44113</v>
      </c>
      <c r="CB182" t="s">
        <v>13922</v>
      </c>
    </row>
    <row r="183" spans="3:80" x14ac:dyDescent="0.3">
      <c r="C183" s="46" t="s">
        <v>10196</v>
      </c>
      <c r="D183" s="4"/>
      <c r="E183" s="4"/>
      <c r="F183" s="16"/>
      <c r="G183" s="80" t="e">
        <f>VLOOKUP(report_masivo[[#This Row],[INCAPACIDAD]],D2409:M2486,3,0)</f>
        <v>#N/A</v>
      </c>
      <c r="I183" s="47"/>
      <c r="K183" s="46" t="e">
        <f>VLOOKUP(report_masivo[[#This Row],[INCAPACIDAD]],D2409:M2486,4,0)</f>
        <v>#N/A</v>
      </c>
      <c r="L183" s="46" t="e">
        <f>VLOOKUP(report_masivo[[#This Row],[INCAPACIDAD]],D2409:M2486,5,0)</f>
        <v>#N/A</v>
      </c>
      <c r="M183" s="46" t="e">
        <f>VLOOKUP(report_masivo[[#This Row],[INCAPACIDAD]],D2409:M2486,6,0)</f>
        <v>#N/A</v>
      </c>
      <c r="N183" s="49" t="e">
        <f>VLOOKUP(report_masivo[[#This Row],[INCAPACIDAD]],D2409:M2486,7,0)</f>
        <v>#N/A</v>
      </c>
      <c r="O183" s="47" t="e">
        <f>VLOOKUP(report_masivo[[#This Row],[INCAPACIDAD]],D2409:M2486,8,0)</f>
        <v>#N/A</v>
      </c>
      <c r="AD183">
        <v>420845244144</v>
      </c>
      <c r="AE183" t="s">
        <v>10196</v>
      </c>
      <c r="AF183">
        <v>1448447</v>
      </c>
      <c r="AG183" s="1">
        <v>44200</v>
      </c>
      <c r="AH183">
        <v>860029995</v>
      </c>
      <c r="AI183">
        <v>4208452</v>
      </c>
      <c r="AJ183">
        <v>6375748</v>
      </c>
      <c r="AK183" t="s">
        <v>13776</v>
      </c>
      <c r="AL183" s="1">
        <v>44144</v>
      </c>
      <c r="AM183">
        <v>8</v>
      </c>
      <c r="AN183">
        <v>637702</v>
      </c>
      <c r="AO183">
        <v>860029995</v>
      </c>
      <c r="AP183" t="s">
        <v>13996</v>
      </c>
      <c r="AQ183" t="s">
        <v>14109</v>
      </c>
      <c r="AR183" t="s">
        <v>13923</v>
      </c>
      <c r="AS183" s="1">
        <v>44225</v>
      </c>
      <c r="AT183" t="s">
        <v>13922</v>
      </c>
      <c r="AW183">
        <v>871251843665</v>
      </c>
      <c r="AX183">
        <v>8712518</v>
      </c>
      <c r="AY183">
        <v>5348371</v>
      </c>
      <c r="AZ183" s="1">
        <v>43665</v>
      </c>
      <c r="BA183" t="s">
        <v>13995</v>
      </c>
      <c r="BB183" t="s">
        <v>44</v>
      </c>
      <c r="BC183" t="s">
        <v>13996</v>
      </c>
      <c r="BD183" t="s">
        <v>13997</v>
      </c>
      <c r="BE183">
        <v>4000178071</v>
      </c>
      <c r="BF183">
        <v>791002</v>
      </c>
      <c r="BG183" s="1">
        <v>43846</v>
      </c>
      <c r="BK183">
        <f t="shared" si="2"/>
        <v>1</v>
      </c>
      <c r="BL183">
        <v>427762044047</v>
      </c>
      <c r="BN183">
        <v>1381364</v>
      </c>
      <c r="BO183" s="1">
        <v>44077</v>
      </c>
      <c r="BP183">
        <v>860029995</v>
      </c>
      <c r="BQ183">
        <v>4277620</v>
      </c>
      <c r="BR183">
        <v>6165397</v>
      </c>
      <c r="BS183" t="s">
        <v>13776</v>
      </c>
      <c r="BT183" s="1">
        <v>44047</v>
      </c>
      <c r="BU183">
        <v>4</v>
      </c>
      <c r="BV183">
        <v>249001</v>
      </c>
      <c r="BW183">
        <v>860029995</v>
      </c>
      <c r="BX183" t="s">
        <v>13996</v>
      </c>
      <c r="BY183" t="s">
        <v>14109</v>
      </c>
      <c r="BZ183" t="s">
        <v>13923</v>
      </c>
      <c r="CA183" s="1">
        <v>44148</v>
      </c>
      <c r="CB183" t="s">
        <v>13922</v>
      </c>
    </row>
    <row r="184" spans="3:80" x14ac:dyDescent="0.3">
      <c r="C184" s="46" t="s">
        <v>10196</v>
      </c>
      <c r="D184" s="4"/>
      <c r="E184" s="4"/>
      <c r="F184" s="16"/>
      <c r="G184" s="80" t="e">
        <f>VLOOKUP(report_masivo[[#This Row],[INCAPACIDAD]],D2410:M2487,3,0)</f>
        <v>#N/A</v>
      </c>
      <c r="I184" s="47"/>
      <c r="K184" s="46" t="e">
        <f>VLOOKUP(report_masivo[[#This Row],[INCAPACIDAD]],D2410:M2487,4,0)</f>
        <v>#N/A</v>
      </c>
      <c r="L184" s="46" t="e">
        <f>VLOOKUP(report_masivo[[#This Row],[INCAPACIDAD]],D2410:M2487,5,0)</f>
        <v>#N/A</v>
      </c>
      <c r="M184" s="46" t="e">
        <f>VLOOKUP(report_masivo[[#This Row],[INCAPACIDAD]],D2410:M2487,6,0)</f>
        <v>#N/A</v>
      </c>
      <c r="N184" s="49" t="e">
        <f>VLOOKUP(report_masivo[[#This Row],[INCAPACIDAD]],D2410:M2487,7,0)</f>
        <v>#N/A</v>
      </c>
      <c r="O184" s="47" t="e">
        <f>VLOOKUP(report_masivo[[#This Row],[INCAPACIDAD]],D2410:M2487,8,0)</f>
        <v>#N/A</v>
      </c>
      <c r="AD184">
        <v>417874444145</v>
      </c>
      <c r="AE184" t="s">
        <v>10196</v>
      </c>
      <c r="AF184">
        <v>1448447</v>
      </c>
      <c r="AG184" s="1">
        <v>44200</v>
      </c>
      <c r="AH184">
        <v>860029995</v>
      </c>
      <c r="AI184">
        <v>4178744</v>
      </c>
      <c r="AJ184">
        <v>6376890</v>
      </c>
      <c r="AK184" t="s">
        <v>13776</v>
      </c>
      <c r="AL184" s="1">
        <v>44145</v>
      </c>
      <c r="AM184">
        <v>3</v>
      </c>
      <c r="AN184">
        <v>239362</v>
      </c>
      <c r="AO184">
        <v>860029995</v>
      </c>
      <c r="AP184" t="s">
        <v>13996</v>
      </c>
      <c r="AQ184" t="s">
        <v>14109</v>
      </c>
      <c r="AR184" t="s">
        <v>13923</v>
      </c>
      <c r="AS184" s="1">
        <v>44225</v>
      </c>
      <c r="AT184" t="s">
        <v>13922</v>
      </c>
      <c r="AW184">
        <v>112485193143666</v>
      </c>
      <c r="AX184">
        <v>1124851931</v>
      </c>
      <c r="AY184">
        <v>5333180</v>
      </c>
      <c r="AZ184" s="1">
        <v>43666</v>
      </c>
      <c r="BA184" t="s">
        <v>13998</v>
      </c>
      <c r="BB184" t="s">
        <v>13999</v>
      </c>
      <c r="BC184" t="s">
        <v>44</v>
      </c>
      <c r="BD184" t="s">
        <v>44</v>
      </c>
      <c r="BG184" s="1"/>
      <c r="BK184">
        <f t="shared" si="2"/>
        <v>1</v>
      </c>
      <c r="BL184">
        <v>427762044051</v>
      </c>
      <c r="BN184">
        <v>1384112</v>
      </c>
      <c r="BO184" s="1">
        <v>44082</v>
      </c>
      <c r="BP184">
        <v>860029995</v>
      </c>
      <c r="BQ184">
        <v>4277620</v>
      </c>
      <c r="BR184">
        <v>6173366</v>
      </c>
      <c r="BS184" t="s">
        <v>13776</v>
      </c>
      <c r="BT184" s="1">
        <v>44051</v>
      </c>
      <c r="BU184">
        <v>4</v>
      </c>
      <c r="BV184">
        <v>249001</v>
      </c>
      <c r="BW184">
        <v>860029995</v>
      </c>
      <c r="BX184" t="s">
        <v>13996</v>
      </c>
      <c r="BY184" t="s">
        <v>14109</v>
      </c>
      <c r="BZ184" t="s">
        <v>13923</v>
      </c>
      <c r="CA184" s="1">
        <v>44120</v>
      </c>
      <c r="CB184" t="s">
        <v>13922</v>
      </c>
    </row>
    <row r="185" spans="3:80" x14ac:dyDescent="0.3">
      <c r="C185" s="46" t="s">
        <v>10196</v>
      </c>
      <c r="D185" s="4"/>
      <c r="E185" s="4"/>
      <c r="F185" s="16"/>
      <c r="G185" s="80" t="e">
        <f>VLOOKUP(report_masivo[[#This Row],[INCAPACIDAD]],D2411:M2488,3,0)</f>
        <v>#N/A</v>
      </c>
      <c r="I185" s="47"/>
      <c r="K185" s="46" t="e">
        <f>VLOOKUP(report_masivo[[#This Row],[INCAPACIDAD]],D2411:M2488,4,0)</f>
        <v>#N/A</v>
      </c>
      <c r="L185" s="46" t="e">
        <f>VLOOKUP(report_masivo[[#This Row],[INCAPACIDAD]],D2411:M2488,5,0)</f>
        <v>#N/A</v>
      </c>
      <c r="M185" s="46" t="e">
        <f>VLOOKUP(report_masivo[[#This Row],[INCAPACIDAD]],D2411:M2488,6,0)</f>
        <v>#N/A</v>
      </c>
      <c r="N185" s="49" t="e">
        <f>VLOOKUP(report_masivo[[#This Row],[INCAPACIDAD]],D2411:M2488,7,0)</f>
        <v>#N/A</v>
      </c>
      <c r="O185" s="47" t="e">
        <f>VLOOKUP(report_masivo[[#This Row],[INCAPACIDAD]],D2411:M2488,8,0)</f>
        <v>#N/A</v>
      </c>
      <c r="AD185">
        <v>427732244145</v>
      </c>
      <c r="AE185" t="s">
        <v>10196</v>
      </c>
      <c r="AF185">
        <v>1448447</v>
      </c>
      <c r="AG185" s="1">
        <v>44200</v>
      </c>
      <c r="AH185">
        <v>860029995</v>
      </c>
      <c r="AI185">
        <v>4277322</v>
      </c>
      <c r="AJ185">
        <v>6377040</v>
      </c>
      <c r="AK185" t="s">
        <v>13776</v>
      </c>
      <c r="AL185" s="1">
        <v>44145</v>
      </c>
      <c r="AM185">
        <v>11</v>
      </c>
      <c r="AN185">
        <v>742981</v>
      </c>
      <c r="AO185">
        <v>860029995</v>
      </c>
      <c r="AP185" t="s">
        <v>13996</v>
      </c>
      <c r="AQ185" t="s">
        <v>14109</v>
      </c>
      <c r="AR185" t="s">
        <v>13923</v>
      </c>
      <c r="AS185" s="1">
        <v>44225</v>
      </c>
      <c r="AT185" t="s">
        <v>13922</v>
      </c>
      <c r="AW185">
        <v>2124603743668</v>
      </c>
      <c r="AX185">
        <v>21246037</v>
      </c>
      <c r="AY185">
        <v>5333612</v>
      </c>
      <c r="AZ185" s="1">
        <v>43668</v>
      </c>
      <c r="BA185" t="s">
        <v>13995</v>
      </c>
      <c r="BB185" t="s">
        <v>44</v>
      </c>
      <c r="BC185" t="s">
        <v>13996</v>
      </c>
      <c r="BD185" t="s">
        <v>13997</v>
      </c>
      <c r="BE185">
        <v>4000178071</v>
      </c>
      <c r="BF185">
        <v>339017</v>
      </c>
      <c r="BG185" s="1">
        <v>43846</v>
      </c>
      <c r="BK185">
        <f t="shared" si="2"/>
        <v>1</v>
      </c>
      <c r="BL185">
        <v>7989887544050</v>
      </c>
      <c r="BN185">
        <v>1384112</v>
      </c>
      <c r="BO185" s="1">
        <v>44082</v>
      </c>
      <c r="BP185">
        <v>860029995</v>
      </c>
      <c r="BQ185">
        <v>79898875</v>
      </c>
      <c r="BR185">
        <v>6179848</v>
      </c>
      <c r="BS185" t="s">
        <v>13776</v>
      </c>
      <c r="BT185" s="1">
        <v>44050</v>
      </c>
      <c r="BU185">
        <v>8</v>
      </c>
      <c r="BV185">
        <v>632569</v>
      </c>
      <c r="BW185">
        <v>860029995</v>
      </c>
      <c r="BX185" t="s">
        <v>13996</v>
      </c>
      <c r="BY185" t="s">
        <v>14109</v>
      </c>
      <c r="BZ185" t="s">
        <v>13923</v>
      </c>
      <c r="CA185" s="1">
        <v>44120</v>
      </c>
      <c r="CB185" t="s">
        <v>13922</v>
      </c>
    </row>
    <row r="186" spans="3:80" x14ac:dyDescent="0.3">
      <c r="C186" s="46" t="s">
        <v>10196</v>
      </c>
      <c r="D186" s="4"/>
      <c r="E186" s="4"/>
      <c r="F186" s="16"/>
      <c r="G186" s="80" t="e">
        <f>VLOOKUP(report_masivo[[#This Row],[INCAPACIDAD]],D2412:M2489,3,0)</f>
        <v>#N/A</v>
      </c>
      <c r="I186" s="47"/>
      <c r="K186" s="46" t="e">
        <f>VLOOKUP(report_masivo[[#This Row],[INCAPACIDAD]],D2412:M2489,4,0)</f>
        <v>#N/A</v>
      </c>
      <c r="L186" s="46" t="e">
        <f>VLOOKUP(report_masivo[[#This Row],[INCAPACIDAD]],D2412:M2489,5,0)</f>
        <v>#N/A</v>
      </c>
      <c r="M186" s="46" t="e">
        <f>VLOOKUP(report_masivo[[#This Row],[INCAPACIDAD]],D2412:M2489,6,0)</f>
        <v>#N/A</v>
      </c>
      <c r="N186" s="49" t="e">
        <f>VLOOKUP(report_masivo[[#This Row],[INCAPACIDAD]],D2412:M2489,7,0)</f>
        <v>#N/A</v>
      </c>
      <c r="O186" s="47" t="e">
        <f>VLOOKUP(report_masivo[[#This Row],[INCAPACIDAD]],D2412:M2489,8,0)</f>
        <v>#N/A</v>
      </c>
      <c r="AD186">
        <v>722532144146</v>
      </c>
      <c r="AE186" t="s">
        <v>10196</v>
      </c>
      <c r="AF186">
        <v>1448447</v>
      </c>
      <c r="AG186" s="1">
        <v>44200</v>
      </c>
      <c r="AH186">
        <v>860029995</v>
      </c>
      <c r="AI186">
        <v>7225321</v>
      </c>
      <c r="AJ186">
        <v>6380336</v>
      </c>
      <c r="AK186" t="s">
        <v>13776</v>
      </c>
      <c r="AL186" s="1">
        <v>44146</v>
      </c>
      <c r="AM186">
        <v>7</v>
      </c>
      <c r="AN186">
        <v>549149</v>
      </c>
      <c r="AO186">
        <v>860029995</v>
      </c>
      <c r="AP186" t="s">
        <v>13996</v>
      </c>
      <c r="AQ186" t="s">
        <v>14109</v>
      </c>
      <c r="AR186" t="s">
        <v>13923</v>
      </c>
      <c r="AS186" s="1">
        <v>44225</v>
      </c>
      <c r="AT186" t="s">
        <v>13922</v>
      </c>
      <c r="AW186">
        <v>101601505543668</v>
      </c>
      <c r="AX186">
        <v>1016015055</v>
      </c>
      <c r="AY186">
        <v>5337534</v>
      </c>
      <c r="AZ186" s="1">
        <v>43668</v>
      </c>
      <c r="BA186" t="s">
        <v>13998</v>
      </c>
      <c r="BB186" t="s">
        <v>13999</v>
      </c>
      <c r="BC186" t="s">
        <v>44</v>
      </c>
      <c r="BD186" t="s">
        <v>44</v>
      </c>
      <c r="BG186" s="1"/>
      <c r="BK186">
        <f t="shared" si="2"/>
        <v>1</v>
      </c>
      <c r="BL186">
        <v>417924344048</v>
      </c>
      <c r="BN186">
        <v>1384112</v>
      </c>
      <c r="BO186" s="1">
        <v>44082</v>
      </c>
      <c r="BP186">
        <v>860029995</v>
      </c>
      <c r="BQ186">
        <v>4179243</v>
      </c>
      <c r="BR186">
        <v>6216041</v>
      </c>
      <c r="BS186" t="s">
        <v>13776</v>
      </c>
      <c r="BT186" s="1">
        <v>44048</v>
      </c>
      <c r="BU186">
        <v>8</v>
      </c>
      <c r="BV186">
        <v>601994</v>
      </c>
      <c r="BW186">
        <v>860029995</v>
      </c>
      <c r="BX186" t="s">
        <v>13996</v>
      </c>
      <c r="BY186" t="s">
        <v>14109</v>
      </c>
      <c r="BZ186" t="s">
        <v>13923</v>
      </c>
      <c r="CA186" s="1">
        <v>44120</v>
      </c>
      <c r="CB186" t="s">
        <v>13922</v>
      </c>
    </row>
    <row r="187" spans="3:80" x14ac:dyDescent="0.3">
      <c r="C187" s="46" t="s">
        <v>10196</v>
      </c>
      <c r="D187" s="4"/>
      <c r="E187" s="4"/>
      <c r="F187" s="16"/>
      <c r="G187" s="80" t="e">
        <f>VLOOKUP(report_masivo[[#This Row],[INCAPACIDAD]],D2413:M2490,3,0)</f>
        <v>#N/A</v>
      </c>
      <c r="I187" s="47"/>
      <c r="K187" s="46" t="e">
        <f>VLOOKUP(report_masivo[[#This Row],[INCAPACIDAD]],D2413:M2490,4,0)</f>
        <v>#N/A</v>
      </c>
      <c r="L187" s="46" t="e">
        <f>VLOOKUP(report_masivo[[#This Row],[INCAPACIDAD]],D2413:M2490,5,0)</f>
        <v>#N/A</v>
      </c>
      <c r="M187" s="46" t="e">
        <f>VLOOKUP(report_masivo[[#This Row],[INCAPACIDAD]],D2413:M2490,6,0)</f>
        <v>#N/A</v>
      </c>
      <c r="N187" s="49" t="e">
        <f>VLOOKUP(report_masivo[[#This Row],[INCAPACIDAD]],D2413:M2490,7,0)</f>
        <v>#N/A</v>
      </c>
      <c r="O187" s="47" t="e">
        <f>VLOOKUP(report_masivo[[#This Row],[INCAPACIDAD]],D2413:M2490,8,0)</f>
        <v>#N/A</v>
      </c>
      <c r="AD187">
        <v>952367544134</v>
      </c>
      <c r="AE187" t="s">
        <v>10196</v>
      </c>
      <c r="AF187">
        <v>1448447</v>
      </c>
      <c r="AG187" s="1">
        <v>44200</v>
      </c>
      <c r="AH187">
        <v>860029995</v>
      </c>
      <c r="AI187">
        <v>9523675</v>
      </c>
      <c r="AJ187">
        <v>6389478</v>
      </c>
      <c r="AK187" t="s">
        <v>13776</v>
      </c>
      <c r="AL187" s="1">
        <v>44134</v>
      </c>
      <c r="AM187">
        <v>2</v>
      </c>
      <c r="AN187">
        <v>153138</v>
      </c>
      <c r="AO187">
        <v>860029995</v>
      </c>
      <c r="AP187" t="s">
        <v>13996</v>
      </c>
      <c r="AQ187" t="s">
        <v>14109</v>
      </c>
      <c r="AR187" t="s">
        <v>13923</v>
      </c>
      <c r="AS187" s="1">
        <v>44225</v>
      </c>
      <c r="AT187" t="s">
        <v>13922</v>
      </c>
      <c r="AW187">
        <v>103880864243670</v>
      </c>
      <c r="AX187">
        <v>1038808642</v>
      </c>
      <c r="AY187">
        <v>5379219</v>
      </c>
      <c r="AZ187" s="1">
        <v>43670</v>
      </c>
      <c r="BA187" t="s">
        <v>13995</v>
      </c>
      <c r="BB187" t="s">
        <v>44</v>
      </c>
      <c r="BC187" t="s">
        <v>13996</v>
      </c>
      <c r="BD187" t="s">
        <v>13997</v>
      </c>
      <c r="BE187">
        <v>4000178071</v>
      </c>
      <c r="BF187">
        <v>143341</v>
      </c>
      <c r="BG187" s="1">
        <v>43846</v>
      </c>
      <c r="BK187">
        <f t="shared" si="2"/>
        <v>1</v>
      </c>
      <c r="BL187">
        <v>427762044055</v>
      </c>
      <c r="BN187">
        <v>1386077</v>
      </c>
      <c r="BO187" s="1">
        <v>44085</v>
      </c>
      <c r="BP187">
        <v>860029995</v>
      </c>
      <c r="BQ187">
        <v>4277620</v>
      </c>
      <c r="BR187">
        <v>6180926</v>
      </c>
      <c r="BS187" t="s">
        <v>13776</v>
      </c>
      <c r="BT187" s="1">
        <v>44055</v>
      </c>
      <c r="BU187">
        <v>5</v>
      </c>
      <c r="BV187">
        <v>311251</v>
      </c>
      <c r="BW187">
        <v>860029995</v>
      </c>
      <c r="BX187" t="s">
        <v>13996</v>
      </c>
      <c r="BY187" t="s">
        <v>14109</v>
      </c>
      <c r="BZ187" t="s">
        <v>13923</v>
      </c>
      <c r="CA187" s="1">
        <v>44120</v>
      </c>
      <c r="CB187" t="s">
        <v>13922</v>
      </c>
    </row>
    <row r="188" spans="3:80" x14ac:dyDescent="0.3">
      <c r="C188" s="46" t="s">
        <v>10196</v>
      </c>
      <c r="D188" s="4"/>
      <c r="E188" s="4"/>
      <c r="F188" s="16"/>
      <c r="G188" s="80" t="e">
        <f>VLOOKUP(report_masivo[[#This Row],[INCAPACIDAD]],D2414:M2491,3,0)</f>
        <v>#N/A</v>
      </c>
      <c r="I188" s="47"/>
      <c r="K188" s="46" t="e">
        <f>VLOOKUP(report_masivo[[#This Row],[INCAPACIDAD]],D2414:M2491,4,0)</f>
        <v>#N/A</v>
      </c>
      <c r="L188" s="46" t="e">
        <f>VLOOKUP(report_masivo[[#This Row],[INCAPACIDAD]],D2414:M2491,5,0)</f>
        <v>#N/A</v>
      </c>
      <c r="M188" s="46" t="e">
        <f>VLOOKUP(report_masivo[[#This Row],[INCAPACIDAD]],D2414:M2491,6,0)</f>
        <v>#N/A</v>
      </c>
      <c r="N188" s="49" t="e">
        <f>VLOOKUP(report_masivo[[#This Row],[INCAPACIDAD]],D2414:M2491,7,0)</f>
        <v>#N/A</v>
      </c>
      <c r="O188" s="47" t="e">
        <f>VLOOKUP(report_masivo[[#This Row],[INCAPACIDAD]],D2414:M2491,8,0)</f>
        <v>#N/A</v>
      </c>
      <c r="AD188">
        <v>420845244152</v>
      </c>
      <c r="AE188" t="s">
        <v>10196</v>
      </c>
      <c r="AF188">
        <v>1448447</v>
      </c>
      <c r="AG188" s="1">
        <v>44200</v>
      </c>
      <c r="AH188">
        <v>860029995</v>
      </c>
      <c r="AI188">
        <v>4208452</v>
      </c>
      <c r="AJ188">
        <v>6390197</v>
      </c>
      <c r="AK188" t="s">
        <v>13776</v>
      </c>
      <c r="AL188" s="1">
        <v>44152</v>
      </c>
      <c r="AM188">
        <v>8</v>
      </c>
      <c r="AN188">
        <v>637702</v>
      </c>
      <c r="AO188">
        <v>860029995</v>
      </c>
      <c r="AP188" t="s">
        <v>13996</v>
      </c>
      <c r="AQ188" t="s">
        <v>14109</v>
      </c>
      <c r="AR188" t="s">
        <v>13923</v>
      </c>
      <c r="AS188" s="1">
        <v>44225</v>
      </c>
      <c r="AT188" t="s">
        <v>13922</v>
      </c>
      <c r="AW188">
        <v>105332355343670</v>
      </c>
      <c r="AX188">
        <v>1053323553</v>
      </c>
      <c r="AY188">
        <v>5372480</v>
      </c>
      <c r="AZ188" s="1">
        <v>43670</v>
      </c>
      <c r="BA188" t="s">
        <v>13995</v>
      </c>
      <c r="BB188" t="s">
        <v>44</v>
      </c>
      <c r="BC188" t="s">
        <v>13996</v>
      </c>
      <c r="BD188" t="s">
        <v>13997</v>
      </c>
      <c r="BE188">
        <v>4000178071</v>
      </c>
      <c r="BF188">
        <v>9088650</v>
      </c>
      <c r="BG188" s="1">
        <v>43852</v>
      </c>
      <c r="BK188">
        <f t="shared" si="2"/>
        <v>1</v>
      </c>
      <c r="BL188">
        <v>939589944055</v>
      </c>
      <c r="BN188">
        <v>1386077</v>
      </c>
      <c r="BO188" s="1">
        <v>44085</v>
      </c>
      <c r="BP188">
        <v>860029995</v>
      </c>
      <c r="BQ188">
        <v>9395899</v>
      </c>
      <c r="BR188">
        <v>6182038</v>
      </c>
      <c r="BS188" t="s">
        <v>13776</v>
      </c>
      <c r="BT188" s="1">
        <v>44055</v>
      </c>
      <c r="BU188">
        <v>10</v>
      </c>
      <c r="BV188">
        <v>783583</v>
      </c>
      <c r="BW188">
        <v>860029995</v>
      </c>
      <c r="BX188" t="s">
        <v>13996</v>
      </c>
      <c r="BY188" t="s">
        <v>14109</v>
      </c>
      <c r="BZ188" t="s">
        <v>13923</v>
      </c>
      <c r="CA188" s="1">
        <v>44120</v>
      </c>
      <c r="CB188" t="s">
        <v>13922</v>
      </c>
    </row>
    <row r="189" spans="3:80" x14ac:dyDescent="0.3">
      <c r="C189" s="46" t="s">
        <v>10196</v>
      </c>
      <c r="D189" s="4"/>
      <c r="E189" s="4"/>
      <c r="F189" s="16"/>
      <c r="G189" s="80" t="e">
        <f>VLOOKUP(report_masivo[[#This Row],[INCAPACIDAD]],D2415:M2492,3,0)</f>
        <v>#N/A</v>
      </c>
      <c r="I189" s="47"/>
      <c r="K189" s="46" t="e">
        <f>VLOOKUP(report_masivo[[#This Row],[INCAPACIDAD]],D2415:M2492,4,0)</f>
        <v>#N/A</v>
      </c>
      <c r="L189" s="46" t="e">
        <f>VLOOKUP(report_masivo[[#This Row],[INCAPACIDAD]],D2415:M2492,5,0)</f>
        <v>#N/A</v>
      </c>
      <c r="M189" s="46" t="e">
        <f>VLOOKUP(report_masivo[[#This Row],[INCAPACIDAD]],D2415:M2492,6,0)</f>
        <v>#N/A</v>
      </c>
      <c r="N189" s="49" t="e">
        <f>VLOOKUP(report_masivo[[#This Row],[INCAPACIDAD]],D2415:M2492,7,0)</f>
        <v>#N/A</v>
      </c>
      <c r="O189" s="47" t="e">
        <f>VLOOKUP(report_masivo[[#This Row],[INCAPACIDAD]],D2415:M2492,8,0)</f>
        <v>#N/A</v>
      </c>
      <c r="AD189">
        <v>4645524644139</v>
      </c>
      <c r="AE189" t="s">
        <v>10196</v>
      </c>
      <c r="AF189">
        <v>1448447</v>
      </c>
      <c r="AG189" s="1">
        <v>44200</v>
      </c>
      <c r="AH189">
        <v>860029995</v>
      </c>
      <c r="AI189">
        <v>46455246</v>
      </c>
      <c r="AJ189">
        <v>6392992</v>
      </c>
      <c r="AK189" t="s">
        <v>13776</v>
      </c>
      <c r="AL189" s="1">
        <v>44139</v>
      </c>
      <c r="AM189">
        <v>1</v>
      </c>
      <c r="AN189">
        <v>82156</v>
      </c>
      <c r="AO189">
        <v>860029995</v>
      </c>
      <c r="AP189" t="s">
        <v>13996</v>
      </c>
      <c r="AQ189" t="s">
        <v>14109</v>
      </c>
      <c r="AR189" t="s">
        <v>13923</v>
      </c>
      <c r="AS189" s="1">
        <v>44225</v>
      </c>
      <c r="AT189" t="s">
        <v>13922</v>
      </c>
      <c r="AW189">
        <v>109042203843671</v>
      </c>
      <c r="AX189">
        <v>1090422038</v>
      </c>
      <c r="AY189">
        <v>5418224</v>
      </c>
      <c r="AZ189" s="1">
        <v>43671</v>
      </c>
      <c r="BA189" t="s">
        <v>13995</v>
      </c>
      <c r="BB189" t="s">
        <v>44</v>
      </c>
      <c r="BC189" t="s">
        <v>13996</v>
      </c>
      <c r="BD189" t="s">
        <v>13997</v>
      </c>
      <c r="BE189">
        <v>4000178071</v>
      </c>
      <c r="BF189">
        <v>1735999</v>
      </c>
      <c r="BG189" s="1">
        <v>43846</v>
      </c>
      <c r="BK189">
        <f t="shared" si="2"/>
        <v>1</v>
      </c>
      <c r="BL189">
        <v>411894144055</v>
      </c>
      <c r="BN189">
        <v>1386077</v>
      </c>
      <c r="BO189" s="1">
        <v>44085</v>
      </c>
      <c r="BP189">
        <v>860029995</v>
      </c>
      <c r="BQ189">
        <v>4118941</v>
      </c>
      <c r="BR189">
        <v>6182406</v>
      </c>
      <c r="BS189" t="s">
        <v>13776</v>
      </c>
      <c r="BT189" s="1">
        <v>44055</v>
      </c>
      <c r="BU189">
        <v>5</v>
      </c>
      <c r="BV189">
        <v>359470</v>
      </c>
      <c r="BW189">
        <v>860029995</v>
      </c>
      <c r="BX189" t="s">
        <v>13996</v>
      </c>
      <c r="BY189" t="s">
        <v>14109</v>
      </c>
      <c r="BZ189" t="s">
        <v>13923</v>
      </c>
      <c r="CA189" s="1">
        <v>44120</v>
      </c>
      <c r="CB189" t="s">
        <v>13922</v>
      </c>
    </row>
    <row r="190" spans="3:80" x14ac:dyDescent="0.3">
      <c r="C190" s="46" t="s">
        <v>10196</v>
      </c>
      <c r="D190" s="4"/>
      <c r="E190" s="4"/>
      <c r="F190" s="16"/>
      <c r="G190" s="80" t="e">
        <f>VLOOKUP(report_masivo[[#This Row],[INCAPACIDAD]],D2416:M2493,3,0)</f>
        <v>#N/A</v>
      </c>
      <c r="I190" s="47"/>
      <c r="K190" s="46" t="e">
        <f>VLOOKUP(report_masivo[[#This Row],[INCAPACIDAD]],D2416:M2493,4,0)</f>
        <v>#N/A</v>
      </c>
      <c r="L190" s="46" t="e">
        <f>VLOOKUP(report_masivo[[#This Row],[INCAPACIDAD]],D2416:M2493,5,0)</f>
        <v>#N/A</v>
      </c>
      <c r="M190" s="46" t="e">
        <f>VLOOKUP(report_masivo[[#This Row],[INCAPACIDAD]],D2416:M2493,6,0)</f>
        <v>#N/A</v>
      </c>
      <c r="N190" s="49" t="e">
        <f>VLOOKUP(report_masivo[[#This Row],[INCAPACIDAD]],D2416:M2493,7,0)</f>
        <v>#N/A</v>
      </c>
      <c r="O190" s="47" t="e">
        <f>VLOOKUP(report_masivo[[#This Row],[INCAPACIDAD]],D2416:M2493,8,0)</f>
        <v>#N/A</v>
      </c>
      <c r="AD190">
        <v>420821544153</v>
      </c>
      <c r="AE190" t="s">
        <v>10196</v>
      </c>
      <c r="AF190">
        <v>1448447</v>
      </c>
      <c r="AG190" s="1">
        <v>44200</v>
      </c>
      <c r="AH190">
        <v>860029995</v>
      </c>
      <c r="AI190">
        <v>4208215</v>
      </c>
      <c r="AJ190">
        <v>6393989</v>
      </c>
      <c r="AK190" t="s">
        <v>13776</v>
      </c>
      <c r="AL190" s="1">
        <v>44153</v>
      </c>
      <c r="AM190">
        <v>5</v>
      </c>
      <c r="AN190">
        <v>355291</v>
      </c>
      <c r="AO190">
        <v>860029995</v>
      </c>
      <c r="AP190" t="s">
        <v>13996</v>
      </c>
      <c r="AQ190" t="s">
        <v>14109</v>
      </c>
      <c r="AR190" t="s">
        <v>13923</v>
      </c>
      <c r="AS190" s="1">
        <v>44225</v>
      </c>
      <c r="AT190" t="s">
        <v>13922</v>
      </c>
      <c r="AW190">
        <v>111053781743671</v>
      </c>
      <c r="AX190">
        <v>1110537817</v>
      </c>
      <c r="AY190">
        <v>5345831</v>
      </c>
      <c r="AZ190" s="1">
        <v>43671</v>
      </c>
      <c r="BA190" t="s">
        <v>13998</v>
      </c>
      <c r="BB190" t="s">
        <v>13999</v>
      </c>
      <c r="BC190" t="s">
        <v>44</v>
      </c>
      <c r="BD190" t="s">
        <v>44</v>
      </c>
      <c r="BG190" s="1"/>
      <c r="BK190">
        <f t="shared" si="2"/>
        <v>1</v>
      </c>
      <c r="BL190">
        <v>417924344058</v>
      </c>
      <c r="BN190">
        <v>1386980</v>
      </c>
      <c r="BO190" s="1">
        <v>44088</v>
      </c>
      <c r="BP190">
        <v>860029995</v>
      </c>
      <c r="BQ190">
        <v>4179243</v>
      </c>
      <c r="BR190">
        <v>6191187</v>
      </c>
      <c r="BS190" t="s">
        <v>13776</v>
      </c>
      <c r="BT190" s="1">
        <v>44058</v>
      </c>
      <c r="BU190">
        <v>10</v>
      </c>
      <c r="BV190">
        <v>752492</v>
      </c>
      <c r="BW190">
        <v>860029995</v>
      </c>
      <c r="BX190" t="s">
        <v>13996</v>
      </c>
      <c r="BY190" t="s">
        <v>14109</v>
      </c>
      <c r="BZ190" t="s">
        <v>13923</v>
      </c>
      <c r="CA190" s="1">
        <v>44141</v>
      </c>
      <c r="CB190" t="s">
        <v>13922</v>
      </c>
    </row>
    <row r="191" spans="3:80" x14ac:dyDescent="0.3">
      <c r="C191" s="46" t="s">
        <v>10196</v>
      </c>
      <c r="D191" s="4"/>
      <c r="E191" s="4"/>
      <c r="F191" s="16"/>
      <c r="G191" s="80" t="e">
        <f>VLOOKUP(report_masivo[[#This Row],[INCAPACIDAD]],D2417:M2494,3,0)</f>
        <v>#N/A</v>
      </c>
      <c r="I191" s="47"/>
      <c r="K191" s="46" t="e">
        <f>VLOOKUP(report_masivo[[#This Row],[INCAPACIDAD]],D2417:M2494,4,0)</f>
        <v>#N/A</v>
      </c>
      <c r="L191" s="46" t="e">
        <f>VLOOKUP(report_masivo[[#This Row],[INCAPACIDAD]],D2417:M2494,5,0)</f>
        <v>#N/A</v>
      </c>
      <c r="M191" s="46" t="e">
        <f>VLOOKUP(report_masivo[[#This Row],[INCAPACIDAD]],D2417:M2494,6,0)</f>
        <v>#N/A</v>
      </c>
      <c r="N191" s="49" t="e">
        <f>VLOOKUP(report_masivo[[#This Row],[INCAPACIDAD]],D2417:M2494,7,0)</f>
        <v>#N/A</v>
      </c>
      <c r="O191" s="47" t="e">
        <f>VLOOKUP(report_masivo[[#This Row],[INCAPACIDAD]],D2417:M2494,8,0)</f>
        <v>#N/A</v>
      </c>
      <c r="AD191">
        <v>408397144138</v>
      </c>
      <c r="AE191" t="s">
        <v>10196</v>
      </c>
      <c r="AF191">
        <v>1448447</v>
      </c>
      <c r="AG191" s="1">
        <v>44200</v>
      </c>
      <c r="AH191">
        <v>860029995</v>
      </c>
      <c r="AI191">
        <v>4083971</v>
      </c>
      <c r="AJ191">
        <v>6396006</v>
      </c>
      <c r="AK191" t="s">
        <v>13776</v>
      </c>
      <c r="AL191" s="1">
        <v>44138</v>
      </c>
      <c r="AM191">
        <v>5</v>
      </c>
      <c r="AN191">
        <v>390880</v>
      </c>
      <c r="AO191">
        <v>860029995</v>
      </c>
      <c r="AP191" t="s">
        <v>13996</v>
      </c>
      <c r="AQ191" t="s">
        <v>14109</v>
      </c>
      <c r="AR191" t="s">
        <v>13923</v>
      </c>
      <c r="AS191" s="1">
        <v>44225</v>
      </c>
      <c r="AT191" t="s">
        <v>13922</v>
      </c>
      <c r="AW191">
        <v>112485193143673</v>
      </c>
      <c r="AX191">
        <v>1124851931</v>
      </c>
      <c r="AY191">
        <v>5357566</v>
      </c>
      <c r="AZ191" s="1">
        <v>43673</v>
      </c>
      <c r="BA191" t="s">
        <v>13998</v>
      </c>
      <c r="BB191" t="s">
        <v>13999</v>
      </c>
      <c r="BC191" t="s">
        <v>44</v>
      </c>
      <c r="BD191" t="s">
        <v>44</v>
      </c>
      <c r="BG191" s="1"/>
      <c r="BK191">
        <f t="shared" si="2"/>
        <v>1</v>
      </c>
      <c r="BL191">
        <v>952108744058</v>
      </c>
      <c r="BN191">
        <v>1386980</v>
      </c>
      <c r="BO191" s="1">
        <v>44088</v>
      </c>
      <c r="BP191">
        <v>860029995</v>
      </c>
      <c r="BQ191">
        <v>9521087</v>
      </c>
      <c r="BR191">
        <v>6221742</v>
      </c>
      <c r="BS191" t="s">
        <v>13776</v>
      </c>
      <c r="BT191" s="1">
        <v>44058</v>
      </c>
      <c r="BU191">
        <v>12</v>
      </c>
      <c r="BV191">
        <v>1103506</v>
      </c>
      <c r="BW191">
        <v>860029995</v>
      </c>
      <c r="BX191" t="s">
        <v>13996</v>
      </c>
      <c r="BY191" t="s">
        <v>14109</v>
      </c>
      <c r="BZ191" t="s">
        <v>13923</v>
      </c>
      <c r="CA191" s="1">
        <v>44141</v>
      </c>
      <c r="CB191" t="s">
        <v>13922</v>
      </c>
    </row>
    <row r="192" spans="3:80" x14ac:dyDescent="0.3">
      <c r="C192" s="46" t="s">
        <v>10196</v>
      </c>
      <c r="D192" s="4"/>
      <c r="E192" s="4"/>
      <c r="F192" s="16"/>
      <c r="G192" s="80" t="e">
        <f>VLOOKUP(report_masivo[[#This Row],[INCAPACIDAD]],D2418:M2495,3,0)</f>
        <v>#N/A</v>
      </c>
      <c r="I192" s="47"/>
      <c r="K192" s="46" t="e">
        <f>VLOOKUP(report_masivo[[#This Row],[INCAPACIDAD]],D2418:M2495,4,0)</f>
        <v>#N/A</v>
      </c>
      <c r="L192" s="46" t="e">
        <f>VLOOKUP(report_masivo[[#This Row],[INCAPACIDAD]],D2418:M2495,5,0)</f>
        <v>#N/A</v>
      </c>
      <c r="M192" s="46" t="e">
        <f>VLOOKUP(report_masivo[[#This Row],[INCAPACIDAD]],D2418:M2495,6,0)</f>
        <v>#N/A</v>
      </c>
      <c r="N192" s="49" t="e">
        <f>VLOOKUP(report_masivo[[#This Row],[INCAPACIDAD]],D2418:M2495,7,0)</f>
        <v>#N/A</v>
      </c>
      <c r="O192" s="47" t="e">
        <f>VLOOKUP(report_masivo[[#This Row],[INCAPACIDAD]],D2418:M2495,8,0)</f>
        <v>#N/A</v>
      </c>
      <c r="AD192">
        <v>408397144145</v>
      </c>
      <c r="AE192" t="s">
        <v>10196</v>
      </c>
      <c r="AF192">
        <v>1448447</v>
      </c>
      <c r="AG192" s="1">
        <v>44200</v>
      </c>
      <c r="AH192">
        <v>860029995</v>
      </c>
      <c r="AI192">
        <v>4083971</v>
      </c>
      <c r="AJ192">
        <v>6396021</v>
      </c>
      <c r="AK192" t="s">
        <v>13776</v>
      </c>
      <c r="AL192" s="1">
        <v>44145</v>
      </c>
      <c r="AM192">
        <v>3</v>
      </c>
      <c r="AN192">
        <v>234528</v>
      </c>
      <c r="AO192">
        <v>860029995</v>
      </c>
      <c r="AP192" t="s">
        <v>13996</v>
      </c>
      <c r="AQ192" t="s">
        <v>14109</v>
      </c>
      <c r="AR192" t="s">
        <v>13923</v>
      </c>
      <c r="AS192" s="1">
        <v>44225</v>
      </c>
      <c r="AT192" t="s">
        <v>13922</v>
      </c>
      <c r="AW192">
        <v>5230916343675</v>
      </c>
      <c r="AX192">
        <v>52309163</v>
      </c>
      <c r="AY192">
        <v>5353808</v>
      </c>
      <c r="AZ192" s="1">
        <v>43675</v>
      </c>
      <c r="BA192" t="s">
        <v>13998</v>
      </c>
      <c r="BB192" t="s">
        <v>13999</v>
      </c>
      <c r="BC192" t="s">
        <v>44</v>
      </c>
      <c r="BD192" t="s">
        <v>44</v>
      </c>
      <c r="BG192" s="1"/>
      <c r="BK192">
        <f t="shared" si="2"/>
        <v>1</v>
      </c>
      <c r="BL192">
        <v>717952344040</v>
      </c>
      <c r="BN192">
        <v>1386980</v>
      </c>
      <c r="BO192" s="1">
        <v>44088</v>
      </c>
      <c r="BP192">
        <v>860029995</v>
      </c>
      <c r="BQ192">
        <v>7179523</v>
      </c>
      <c r="BR192">
        <v>6246073</v>
      </c>
      <c r="BS192" t="s">
        <v>13776</v>
      </c>
      <c r="BT192" s="1">
        <v>44040</v>
      </c>
      <c r="BU192">
        <v>12</v>
      </c>
      <c r="BV192">
        <v>1036966</v>
      </c>
      <c r="BW192">
        <v>860029995</v>
      </c>
      <c r="BX192" t="s">
        <v>13996</v>
      </c>
      <c r="BY192" t="s">
        <v>14109</v>
      </c>
      <c r="BZ192" t="s">
        <v>13923</v>
      </c>
      <c r="CA192" s="1">
        <v>44141</v>
      </c>
      <c r="CB192" t="s">
        <v>13922</v>
      </c>
    </row>
    <row r="193" spans="3:80" x14ac:dyDescent="0.3">
      <c r="C193" s="46" t="s">
        <v>10196</v>
      </c>
      <c r="D193" s="4"/>
      <c r="E193" s="4"/>
      <c r="F193" s="16"/>
      <c r="G193" s="80" t="e">
        <f>VLOOKUP(report_masivo[[#This Row],[INCAPACIDAD]],D2419:M2496,3,0)</f>
        <v>#N/A</v>
      </c>
      <c r="I193" s="47"/>
      <c r="K193" s="46" t="e">
        <f>VLOOKUP(report_masivo[[#This Row],[INCAPACIDAD]],D2419:M2496,4,0)</f>
        <v>#N/A</v>
      </c>
      <c r="L193" s="46" t="e">
        <f>VLOOKUP(report_masivo[[#This Row],[INCAPACIDAD]],D2419:M2496,5,0)</f>
        <v>#N/A</v>
      </c>
      <c r="M193" s="46" t="e">
        <f>VLOOKUP(report_masivo[[#This Row],[INCAPACIDAD]],D2419:M2496,6,0)</f>
        <v>#N/A</v>
      </c>
      <c r="N193" s="49" t="e">
        <f>VLOOKUP(report_masivo[[#This Row],[INCAPACIDAD]],D2419:M2496,7,0)</f>
        <v>#N/A</v>
      </c>
      <c r="O193" s="47" t="e">
        <f>VLOOKUP(report_masivo[[#This Row],[INCAPACIDAD]],D2419:M2496,8,0)</f>
        <v>#N/A</v>
      </c>
      <c r="AD193">
        <v>105757080644154</v>
      </c>
      <c r="AE193" t="s">
        <v>10196</v>
      </c>
      <c r="AF193">
        <v>1448447</v>
      </c>
      <c r="AG193" s="1">
        <v>44200</v>
      </c>
      <c r="AH193">
        <v>860029995</v>
      </c>
      <c r="AI193">
        <v>1057570806</v>
      </c>
      <c r="AJ193">
        <v>6396313</v>
      </c>
      <c r="AK193" t="s">
        <v>13776</v>
      </c>
      <c r="AL193" s="1">
        <v>44154</v>
      </c>
      <c r="AM193">
        <v>3</v>
      </c>
      <c r="AN193">
        <v>319998</v>
      </c>
      <c r="AO193">
        <v>860029995</v>
      </c>
      <c r="AP193" t="s">
        <v>13996</v>
      </c>
      <c r="AQ193" t="s">
        <v>14109</v>
      </c>
      <c r="AR193" t="s">
        <v>13923</v>
      </c>
      <c r="AS193" s="1">
        <v>44225</v>
      </c>
      <c r="AT193" t="s">
        <v>13922</v>
      </c>
      <c r="AW193">
        <v>111506873843675</v>
      </c>
      <c r="AX193">
        <v>1115068738</v>
      </c>
      <c r="AY193">
        <v>5352976</v>
      </c>
      <c r="AZ193" s="1">
        <v>43675</v>
      </c>
      <c r="BA193" t="s">
        <v>13998</v>
      </c>
      <c r="BB193" t="s">
        <v>13999</v>
      </c>
      <c r="BC193" t="s">
        <v>44</v>
      </c>
      <c r="BD193" t="s">
        <v>44</v>
      </c>
      <c r="BG193" s="1"/>
      <c r="BK193">
        <f t="shared" si="2"/>
        <v>1</v>
      </c>
      <c r="BL193">
        <v>7408013944040</v>
      </c>
      <c r="BN193">
        <v>1386980</v>
      </c>
      <c r="BO193" s="1">
        <v>44088</v>
      </c>
      <c r="BP193">
        <v>860029995</v>
      </c>
      <c r="BQ193">
        <v>74080139</v>
      </c>
      <c r="BR193">
        <v>6246078</v>
      </c>
      <c r="BS193" t="s">
        <v>13776</v>
      </c>
      <c r="BT193" s="1">
        <v>44040</v>
      </c>
      <c r="BU193">
        <v>18</v>
      </c>
      <c r="BV193">
        <v>1287116</v>
      </c>
      <c r="BW193">
        <v>860029995</v>
      </c>
      <c r="BX193" t="s">
        <v>13996</v>
      </c>
      <c r="BY193" t="s">
        <v>14109</v>
      </c>
      <c r="BZ193" t="s">
        <v>13923</v>
      </c>
      <c r="CA193" s="1">
        <v>44141</v>
      </c>
      <c r="CB193" t="s">
        <v>13922</v>
      </c>
    </row>
    <row r="194" spans="3:80" x14ac:dyDescent="0.3">
      <c r="C194" s="46" t="s">
        <v>10196</v>
      </c>
      <c r="D194" s="4"/>
      <c r="E194" s="4"/>
      <c r="F194" s="16"/>
      <c r="G194" s="80" t="e">
        <f>VLOOKUP(report_masivo[[#This Row],[INCAPACIDAD]],D2420:M2497,3,0)</f>
        <v>#N/A</v>
      </c>
      <c r="I194" s="47"/>
      <c r="K194" s="46" t="e">
        <f>VLOOKUP(report_masivo[[#This Row],[INCAPACIDAD]],D2420:M2497,4,0)</f>
        <v>#N/A</v>
      </c>
      <c r="L194" s="46" t="e">
        <f>VLOOKUP(report_masivo[[#This Row],[INCAPACIDAD]],D2420:M2497,5,0)</f>
        <v>#N/A</v>
      </c>
      <c r="M194" s="46" t="e">
        <f>VLOOKUP(report_masivo[[#This Row],[INCAPACIDAD]],D2420:M2497,6,0)</f>
        <v>#N/A</v>
      </c>
      <c r="N194" s="49" t="e">
        <f>VLOOKUP(report_masivo[[#This Row],[INCAPACIDAD]],D2420:M2497,7,0)</f>
        <v>#N/A</v>
      </c>
      <c r="O194" s="47" t="e">
        <f>VLOOKUP(report_masivo[[#This Row],[INCAPACIDAD]],D2420:M2497,8,0)</f>
        <v>#N/A</v>
      </c>
      <c r="AD194">
        <v>722420144158</v>
      </c>
      <c r="AE194" t="s">
        <v>10196</v>
      </c>
      <c r="AF194">
        <v>1448447</v>
      </c>
      <c r="AG194" s="1">
        <v>44200</v>
      </c>
      <c r="AH194">
        <v>860029995</v>
      </c>
      <c r="AI194">
        <v>7224201</v>
      </c>
      <c r="AJ194">
        <v>6405224</v>
      </c>
      <c r="AK194" t="s">
        <v>13776</v>
      </c>
      <c r="AL194" s="1">
        <v>44158</v>
      </c>
      <c r="AM194">
        <v>1</v>
      </c>
      <c r="AN194">
        <v>97227</v>
      </c>
      <c r="AO194">
        <v>860029995</v>
      </c>
      <c r="AP194" t="s">
        <v>13996</v>
      </c>
      <c r="AQ194" t="s">
        <v>14109</v>
      </c>
      <c r="AR194" t="s">
        <v>13923</v>
      </c>
      <c r="AS194" s="1">
        <v>44225</v>
      </c>
      <c r="AT194" t="s">
        <v>13922</v>
      </c>
      <c r="AW194">
        <v>101023220643677</v>
      </c>
      <c r="AX194">
        <v>1010232206</v>
      </c>
      <c r="AY194">
        <v>5358776</v>
      </c>
      <c r="AZ194" s="1">
        <v>43677</v>
      </c>
      <c r="BA194" t="s">
        <v>13998</v>
      </c>
      <c r="BB194" t="s">
        <v>13999</v>
      </c>
      <c r="BC194" t="s">
        <v>44</v>
      </c>
      <c r="BD194" t="s">
        <v>44</v>
      </c>
      <c r="BG194" s="1"/>
      <c r="BK194">
        <f t="shared" si="2"/>
        <v>1</v>
      </c>
      <c r="BL194">
        <v>939589944041</v>
      </c>
      <c r="BN194">
        <v>1386980</v>
      </c>
      <c r="BO194" s="1">
        <v>44088</v>
      </c>
      <c r="BP194">
        <v>860029995</v>
      </c>
      <c r="BQ194">
        <v>9395899</v>
      </c>
      <c r="BR194">
        <v>6246088</v>
      </c>
      <c r="BS194" t="s">
        <v>13776</v>
      </c>
      <c r="BT194" s="1">
        <v>44041</v>
      </c>
      <c r="BU194">
        <v>12</v>
      </c>
      <c r="BV194">
        <v>930124</v>
      </c>
      <c r="BW194">
        <v>860029995</v>
      </c>
      <c r="BX194" t="s">
        <v>13996</v>
      </c>
      <c r="BY194" t="s">
        <v>14109</v>
      </c>
      <c r="BZ194" t="s">
        <v>13923</v>
      </c>
      <c r="CA194" s="1">
        <v>44141</v>
      </c>
      <c r="CB194" t="s">
        <v>13922</v>
      </c>
    </row>
    <row r="195" spans="3:80" x14ac:dyDescent="0.3">
      <c r="C195" s="46" t="s">
        <v>10196</v>
      </c>
      <c r="D195" s="4"/>
      <c r="E195" s="4"/>
      <c r="F195" s="16"/>
      <c r="G195" s="80" t="e">
        <f>VLOOKUP(report_masivo[[#This Row],[INCAPACIDAD]],D2421:M2498,3,0)</f>
        <v>#N/A</v>
      </c>
      <c r="I195" s="47"/>
      <c r="K195" s="46" t="e">
        <f>VLOOKUP(report_masivo[[#This Row],[INCAPACIDAD]],D2421:M2498,4,0)</f>
        <v>#N/A</v>
      </c>
      <c r="L195" s="46" t="e">
        <f>VLOOKUP(report_masivo[[#This Row],[INCAPACIDAD]],D2421:M2498,5,0)</f>
        <v>#N/A</v>
      </c>
      <c r="M195" s="46" t="e">
        <f>VLOOKUP(report_masivo[[#This Row],[INCAPACIDAD]],D2421:M2498,6,0)</f>
        <v>#N/A</v>
      </c>
      <c r="N195" s="49" t="e">
        <f>VLOOKUP(report_masivo[[#This Row],[INCAPACIDAD]],D2421:M2498,7,0)</f>
        <v>#N/A</v>
      </c>
      <c r="O195" s="47" t="e">
        <f>VLOOKUP(report_masivo[[#This Row],[INCAPACIDAD]],D2421:M2498,8,0)</f>
        <v>#N/A</v>
      </c>
      <c r="AD195">
        <v>4637567444158</v>
      </c>
      <c r="AE195" t="s">
        <v>10196</v>
      </c>
      <c r="AF195">
        <v>1448447</v>
      </c>
      <c r="AG195" s="1">
        <v>44200</v>
      </c>
      <c r="AH195">
        <v>860029995</v>
      </c>
      <c r="AI195">
        <v>46375674</v>
      </c>
      <c r="AJ195">
        <v>6405843</v>
      </c>
      <c r="AK195" t="s">
        <v>13776</v>
      </c>
      <c r="AL195" s="1">
        <v>44158</v>
      </c>
      <c r="AM195">
        <v>3</v>
      </c>
      <c r="AN195">
        <v>204992</v>
      </c>
      <c r="AO195">
        <v>860029995</v>
      </c>
      <c r="AP195" t="s">
        <v>13996</v>
      </c>
      <c r="AQ195" t="s">
        <v>14109</v>
      </c>
      <c r="AR195" t="s">
        <v>13923</v>
      </c>
      <c r="AS195" s="1">
        <v>44225</v>
      </c>
      <c r="AT195" t="s">
        <v>13922</v>
      </c>
      <c r="AW195">
        <v>1947065143677</v>
      </c>
      <c r="AX195">
        <v>19470651</v>
      </c>
      <c r="AY195">
        <v>5358637</v>
      </c>
      <c r="AZ195" s="1">
        <v>43677</v>
      </c>
      <c r="BA195" t="s">
        <v>13998</v>
      </c>
      <c r="BB195" t="s">
        <v>13999</v>
      </c>
      <c r="BC195" t="s">
        <v>44</v>
      </c>
      <c r="BD195" t="s">
        <v>44</v>
      </c>
      <c r="BG195" s="1"/>
      <c r="BK195">
        <f t="shared" si="2"/>
        <v>1</v>
      </c>
      <c r="BL195">
        <v>939851744041</v>
      </c>
      <c r="BN195">
        <v>1386980</v>
      </c>
      <c r="BO195" s="1">
        <v>44088</v>
      </c>
      <c r="BP195">
        <v>860029995</v>
      </c>
      <c r="BQ195">
        <v>9398517</v>
      </c>
      <c r="BR195">
        <v>6246096</v>
      </c>
      <c r="BS195" t="s">
        <v>13776</v>
      </c>
      <c r="BT195" s="1">
        <v>44041</v>
      </c>
      <c r="BU195">
        <v>8</v>
      </c>
      <c r="BV195">
        <v>482275</v>
      </c>
      <c r="BW195">
        <v>860029995</v>
      </c>
      <c r="BX195" t="s">
        <v>13996</v>
      </c>
      <c r="BY195" t="s">
        <v>14109</v>
      </c>
      <c r="BZ195" t="s">
        <v>13923</v>
      </c>
      <c r="CA195" s="1">
        <v>44141</v>
      </c>
      <c r="CB195" t="s">
        <v>13922</v>
      </c>
    </row>
    <row r="196" spans="3:80" x14ac:dyDescent="0.3">
      <c r="C196" s="46" t="s">
        <v>10196</v>
      </c>
      <c r="D196" s="4"/>
      <c r="E196" s="4"/>
      <c r="F196" s="16"/>
      <c r="G196" s="80" t="e">
        <f>VLOOKUP(report_masivo[[#This Row],[INCAPACIDAD]],D2422:M2499,3,0)</f>
        <v>#N/A</v>
      </c>
      <c r="I196" s="47"/>
      <c r="K196" s="46" t="e">
        <f>VLOOKUP(report_masivo[[#This Row],[INCAPACIDAD]],D2422:M2499,4,0)</f>
        <v>#N/A</v>
      </c>
      <c r="L196" s="46" t="e">
        <f>VLOOKUP(report_masivo[[#This Row],[INCAPACIDAD]],D2422:M2499,5,0)</f>
        <v>#N/A</v>
      </c>
      <c r="M196" s="46" t="e">
        <f>VLOOKUP(report_masivo[[#This Row],[INCAPACIDAD]],D2422:M2499,6,0)</f>
        <v>#N/A</v>
      </c>
      <c r="N196" s="49" t="e">
        <f>VLOOKUP(report_masivo[[#This Row],[INCAPACIDAD]],D2422:M2499,7,0)</f>
        <v>#N/A</v>
      </c>
      <c r="O196" s="47" t="e">
        <f>VLOOKUP(report_masivo[[#This Row],[INCAPACIDAD]],D2422:M2499,8,0)</f>
        <v>#N/A</v>
      </c>
      <c r="AD196">
        <v>420835144147</v>
      </c>
      <c r="AE196" t="s">
        <v>10196</v>
      </c>
      <c r="AF196">
        <v>1448447</v>
      </c>
      <c r="AG196" s="1">
        <v>44200</v>
      </c>
      <c r="AH196">
        <v>860029995</v>
      </c>
      <c r="AI196">
        <v>4208351</v>
      </c>
      <c r="AJ196">
        <v>6407221</v>
      </c>
      <c r="AK196" t="s">
        <v>13776</v>
      </c>
      <c r="AL196" s="1">
        <v>44147</v>
      </c>
      <c r="AM196">
        <v>10</v>
      </c>
      <c r="AN196">
        <v>796656</v>
      </c>
      <c r="AO196">
        <v>860029995</v>
      </c>
      <c r="AP196" t="s">
        <v>13996</v>
      </c>
      <c r="AQ196" t="s">
        <v>14109</v>
      </c>
      <c r="AR196" t="s">
        <v>13923</v>
      </c>
      <c r="AS196" s="1">
        <v>44225</v>
      </c>
      <c r="AT196" t="s">
        <v>13922</v>
      </c>
      <c r="AW196">
        <v>103065744043678</v>
      </c>
      <c r="AX196">
        <v>1030657440</v>
      </c>
      <c r="AY196">
        <v>5362585</v>
      </c>
      <c r="AZ196" s="1">
        <v>43678</v>
      </c>
      <c r="BA196" t="s">
        <v>13998</v>
      </c>
      <c r="BB196" t="s">
        <v>13999</v>
      </c>
      <c r="BC196" t="s">
        <v>44</v>
      </c>
      <c r="BD196" t="s">
        <v>44</v>
      </c>
      <c r="BG196" s="1"/>
      <c r="BK196">
        <f t="shared" si="2"/>
        <v>1</v>
      </c>
      <c r="BL196">
        <v>7438219444041</v>
      </c>
      <c r="BN196">
        <v>1386980</v>
      </c>
      <c r="BO196" s="1">
        <v>44088</v>
      </c>
      <c r="BP196">
        <v>860029995</v>
      </c>
      <c r="BQ196">
        <v>74382194</v>
      </c>
      <c r="BR196">
        <v>6246110</v>
      </c>
      <c r="BS196" t="s">
        <v>13776</v>
      </c>
      <c r="BT196" s="1">
        <v>44041</v>
      </c>
      <c r="BU196">
        <v>2</v>
      </c>
      <c r="BV196">
        <v>176208</v>
      </c>
      <c r="BW196">
        <v>860029995</v>
      </c>
      <c r="BX196" t="s">
        <v>13996</v>
      </c>
      <c r="BY196" t="s">
        <v>14109</v>
      </c>
      <c r="BZ196" t="s">
        <v>13923</v>
      </c>
      <c r="CA196" s="1">
        <v>44141</v>
      </c>
      <c r="CB196" t="s">
        <v>13922</v>
      </c>
    </row>
    <row r="197" spans="3:80" x14ac:dyDescent="0.3">
      <c r="C197" s="46" t="s">
        <v>10196</v>
      </c>
      <c r="D197" s="4"/>
      <c r="E197" s="4"/>
      <c r="F197" s="16"/>
      <c r="G197" s="80" t="e">
        <f>VLOOKUP(report_masivo[[#This Row],[INCAPACIDAD]],D2423:M2500,3,0)</f>
        <v>#N/A</v>
      </c>
      <c r="I197" s="47"/>
      <c r="K197" s="46" t="e">
        <f>VLOOKUP(report_masivo[[#This Row],[INCAPACIDAD]],D2423:M2500,4,0)</f>
        <v>#N/A</v>
      </c>
      <c r="L197" s="46" t="e">
        <f>VLOOKUP(report_masivo[[#This Row],[INCAPACIDAD]],D2423:M2500,5,0)</f>
        <v>#N/A</v>
      </c>
      <c r="M197" s="46" t="e">
        <f>VLOOKUP(report_masivo[[#This Row],[INCAPACIDAD]],D2423:M2500,6,0)</f>
        <v>#N/A</v>
      </c>
      <c r="N197" s="49" t="e">
        <f>VLOOKUP(report_masivo[[#This Row],[INCAPACIDAD]],D2423:M2500,7,0)</f>
        <v>#N/A</v>
      </c>
      <c r="O197" s="47" t="e">
        <f>VLOOKUP(report_masivo[[#This Row],[INCAPACIDAD]],D2423:M2500,8,0)</f>
        <v>#N/A</v>
      </c>
      <c r="AD197">
        <v>424709744140</v>
      </c>
      <c r="AE197" t="s">
        <v>10196</v>
      </c>
      <c r="AF197">
        <v>1448447</v>
      </c>
      <c r="AG197" s="1">
        <v>44200</v>
      </c>
      <c r="AH197">
        <v>860029995</v>
      </c>
      <c r="AI197">
        <v>4247097</v>
      </c>
      <c r="AJ197">
        <v>6407239</v>
      </c>
      <c r="AK197" t="s">
        <v>13776</v>
      </c>
      <c r="AL197" s="1">
        <v>44140</v>
      </c>
      <c r="AM197">
        <v>1</v>
      </c>
      <c r="AN197">
        <v>72814</v>
      </c>
      <c r="AO197">
        <v>860029995</v>
      </c>
      <c r="AP197" t="s">
        <v>13996</v>
      </c>
      <c r="AQ197" t="s">
        <v>14109</v>
      </c>
      <c r="AR197" t="s">
        <v>13923</v>
      </c>
      <c r="AS197" s="1">
        <v>44225</v>
      </c>
      <c r="AT197" t="s">
        <v>13922</v>
      </c>
      <c r="AW197">
        <v>3030850443679</v>
      </c>
      <c r="AX197">
        <v>30308504</v>
      </c>
      <c r="AY197">
        <v>5367296</v>
      </c>
      <c r="AZ197" s="1">
        <v>43679</v>
      </c>
      <c r="BA197" t="s">
        <v>14000</v>
      </c>
      <c r="BB197" t="s">
        <v>13727</v>
      </c>
      <c r="BC197" t="s">
        <v>44</v>
      </c>
      <c r="BD197" t="s">
        <v>44</v>
      </c>
      <c r="BG197" s="1"/>
      <c r="BK197">
        <f t="shared" si="2"/>
        <v>1</v>
      </c>
      <c r="BL197">
        <v>952409944049</v>
      </c>
      <c r="BN197">
        <v>1386980</v>
      </c>
      <c r="BO197" s="1">
        <v>44088</v>
      </c>
      <c r="BP197">
        <v>860029995</v>
      </c>
      <c r="BQ197">
        <v>9524099</v>
      </c>
      <c r="BR197">
        <v>6246123</v>
      </c>
      <c r="BS197" t="s">
        <v>13776</v>
      </c>
      <c r="BT197" s="1">
        <v>44049</v>
      </c>
      <c r="BU197">
        <v>13</v>
      </c>
      <c r="BV197">
        <v>954842</v>
      </c>
      <c r="BW197">
        <v>860029995</v>
      </c>
      <c r="BX197" t="s">
        <v>13996</v>
      </c>
      <c r="BY197" t="s">
        <v>14109</v>
      </c>
      <c r="BZ197" t="s">
        <v>13923</v>
      </c>
      <c r="CA197" s="1">
        <v>44141</v>
      </c>
      <c r="CB197" t="s">
        <v>13922</v>
      </c>
    </row>
    <row r="198" spans="3:80" x14ac:dyDescent="0.3">
      <c r="C198" s="46" t="s">
        <v>10196</v>
      </c>
      <c r="D198" s="4"/>
      <c r="E198" s="4"/>
      <c r="F198" s="16"/>
      <c r="G198" s="80" t="e">
        <f>VLOOKUP(report_masivo[[#This Row],[INCAPACIDAD]],D2424:M2501,3,0)</f>
        <v>#N/A</v>
      </c>
      <c r="I198" s="47"/>
      <c r="K198" s="46" t="e">
        <f>VLOOKUP(report_masivo[[#This Row],[INCAPACIDAD]],D2424:M2501,4,0)</f>
        <v>#N/A</v>
      </c>
      <c r="L198" s="46" t="e">
        <f>VLOOKUP(report_masivo[[#This Row],[INCAPACIDAD]],D2424:M2501,5,0)</f>
        <v>#N/A</v>
      </c>
      <c r="M198" s="46" t="e">
        <f>VLOOKUP(report_masivo[[#This Row],[INCAPACIDAD]],D2424:M2501,6,0)</f>
        <v>#N/A</v>
      </c>
      <c r="N198" s="49" t="e">
        <f>VLOOKUP(report_masivo[[#This Row],[INCAPACIDAD]],D2424:M2501,7,0)</f>
        <v>#N/A</v>
      </c>
      <c r="O198" s="47" t="e">
        <f>VLOOKUP(report_masivo[[#This Row],[INCAPACIDAD]],D2424:M2501,8,0)</f>
        <v>#N/A</v>
      </c>
      <c r="AD198">
        <v>424709744152</v>
      </c>
      <c r="AE198" t="s">
        <v>10196</v>
      </c>
      <c r="AF198">
        <v>1448447</v>
      </c>
      <c r="AG198" s="1">
        <v>44200</v>
      </c>
      <c r="AH198">
        <v>860029995</v>
      </c>
      <c r="AI198">
        <v>4247097</v>
      </c>
      <c r="AJ198">
        <v>6407244</v>
      </c>
      <c r="AK198" t="s">
        <v>13776</v>
      </c>
      <c r="AL198" s="1">
        <v>44152</v>
      </c>
      <c r="AM198">
        <v>1</v>
      </c>
      <c r="AN198">
        <v>72814</v>
      </c>
      <c r="AO198">
        <v>860029995</v>
      </c>
      <c r="AP198" t="s">
        <v>13996</v>
      </c>
      <c r="AQ198" t="s">
        <v>14109</v>
      </c>
      <c r="AR198" t="s">
        <v>13923</v>
      </c>
      <c r="AS198" s="1">
        <v>44225</v>
      </c>
      <c r="AT198" t="s">
        <v>13922</v>
      </c>
      <c r="AW198">
        <v>4269071243679</v>
      </c>
      <c r="AX198">
        <v>42690712</v>
      </c>
      <c r="AY198">
        <v>5368714</v>
      </c>
      <c r="AZ198" s="1">
        <v>43679</v>
      </c>
      <c r="BA198" t="s">
        <v>13998</v>
      </c>
      <c r="BB198" t="s">
        <v>13999</v>
      </c>
      <c r="BC198" t="s">
        <v>44</v>
      </c>
      <c r="BD198" t="s">
        <v>44</v>
      </c>
      <c r="BG198" s="1"/>
      <c r="BK198">
        <f t="shared" si="2"/>
        <v>1</v>
      </c>
      <c r="BL198">
        <v>939851744051</v>
      </c>
      <c r="BN198">
        <v>1386980</v>
      </c>
      <c r="BO198" s="1">
        <v>44088</v>
      </c>
      <c r="BP198">
        <v>860029995</v>
      </c>
      <c r="BQ198">
        <v>9398517</v>
      </c>
      <c r="BR198">
        <v>6246136</v>
      </c>
      <c r="BS198" t="s">
        <v>13776</v>
      </c>
      <c r="BT198" s="1">
        <v>44051</v>
      </c>
      <c r="BU198">
        <v>10</v>
      </c>
      <c r="BV198">
        <v>686538</v>
      </c>
      <c r="BW198">
        <v>860029995</v>
      </c>
      <c r="BX198" t="s">
        <v>13996</v>
      </c>
      <c r="BY198" t="s">
        <v>14109</v>
      </c>
      <c r="BZ198" t="s">
        <v>13923</v>
      </c>
      <c r="CA198" s="1">
        <v>44141</v>
      </c>
      <c r="CB198" t="s">
        <v>13922</v>
      </c>
    </row>
    <row r="199" spans="3:80" x14ac:dyDescent="0.3">
      <c r="C199" s="46" t="s">
        <v>10196</v>
      </c>
      <c r="D199" s="4"/>
      <c r="E199" s="4"/>
      <c r="F199" s="16"/>
      <c r="G199" s="80" t="e">
        <f>VLOOKUP(report_masivo[[#This Row],[INCAPACIDAD]],D2425:M2502,3,0)</f>
        <v>#N/A</v>
      </c>
      <c r="I199" s="47"/>
      <c r="K199" s="46" t="e">
        <f>VLOOKUP(report_masivo[[#This Row],[INCAPACIDAD]],D2425:M2502,4,0)</f>
        <v>#N/A</v>
      </c>
      <c r="L199" s="46" t="e">
        <f>VLOOKUP(report_masivo[[#This Row],[INCAPACIDAD]],D2425:M2502,5,0)</f>
        <v>#N/A</v>
      </c>
      <c r="M199" s="46" t="e">
        <f>VLOOKUP(report_masivo[[#This Row],[INCAPACIDAD]],D2425:M2502,6,0)</f>
        <v>#N/A</v>
      </c>
      <c r="N199" s="49" t="e">
        <f>VLOOKUP(report_masivo[[#This Row],[INCAPACIDAD]],D2425:M2502,7,0)</f>
        <v>#N/A</v>
      </c>
      <c r="O199" s="47" t="e">
        <f>VLOOKUP(report_masivo[[#This Row],[INCAPACIDAD]],D2425:M2502,8,0)</f>
        <v>#N/A</v>
      </c>
      <c r="AD199">
        <v>943134844160</v>
      </c>
      <c r="AE199" t="s">
        <v>10196</v>
      </c>
      <c r="AF199">
        <v>1448447</v>
      </c>
      <c r="AG199" s="1">
        <v>44200</v>
      </c>
      <c r="AH199">
        <v>860029995</v>
      </c>
      <c r="AI199">
        <v>9431348</v>
      </c>
      <c r="AJ199">
        <v>6411643</v>
      </c>
      <c r="AK199" t="s">
        <v>13776</v>
      </c>
      <c r="AL199" s="1">
        <v>44160</v>
      </c>
      <c r="AM199">
        <v>3</v>
      </c>
      <c r="AN199">
        <v>204952</v>
      </c>
      <c r="AO199">
        <v>860029995</v>
      </c>
      <c r="AP199" t="s">
        <v>13996</v>
      </c>
      <c r="AQ199" t="s">
        <v>14109</v>
      </c>
      <c r="AR199" t="s">
        <v>13923</v>
      </c>
      <c r="AS199" s="1">
        <v>44225</v>
      </c>
      <c r="AT199" t="s">
        <v>13922</v>
      </c>
      <c r="AW199">
        <v>112485193143680</v>
      </c>
      <c r="AX199">
        <v>1124851931</v>
      </c>
      <c r="AY199">
        <v>5373144</v>
      </c>
      <c r="AZ199" s="1">
        <v>43680</v>
      </c>
      <c r="BA199" t="s">
        <v>13998</v>
      </c>
      <c r="BB199" t="s">
        <v>13999</v>
      </c>
      <c r="BC199" t="s">
        <v>44</v>
      </c>
      <c r="BD199" t="s">
        <v>44</v>
      </c>
      <c r="BG199" s="1"/>
      <c r="BK199">
        <f t="shared" si="2"/>
        <v>1</v>
      </c>
      <c r="BL199">
        <v>7438219444053</v>
      </c>
      <c r="BN199">
        <v>1386980</v>
      </c>
      <c r="BO199" s="1">
        <v>44088</v>
      </c>
      <c r="BP199">
        <v>860029995</v>
      </c>
      <c r="BQ199">
        <v>74382194</v>
      </c>
      <c r="BR199">
        <v>6246152</v>
      </c>
      <c r="BS199" t="s">
        <v>13776</v>
      </c>
      <c r="BT199" s="1">
        <v>44053</v>
      </c>
      <c r="BU199">
        <v>4</v>
      </c>
      <c r="BV199">
        <v>349410</v>
      </c>
      <c r="BW199">
        <v>860029995</v>
      </c>
      <c r="BX199" t="s">
        <v>13996</v>
      </c>
      <c r="BY199" t="s">
        <v>14109</v>
      </c>
      <c r="BZ199" t="s">
        <v>13923</v>
      </c>
      <c r="CA199" s="1">
        <v>44141</v>
      </c>
      <c r="CB199" t="s">
        <v>13922</v>
      </c>
    </row>
    <row r="200" spans="3:80" x14ac:dyDescent="0.3">
      <c r="C200" s="46" t="s">
        <v>10196</v>
      </c>
      <c r="D200" s="4"/>
      <c r="E200" s="4"/>
      <c r="F200" s="16"/>
      <c r="G200" s="80" t="e">
        <f>VLOOKUP(report_masivo[[#This Row],[INCAPACIDAD]],D2426:M2503,3,0)</f>
        <v>#N/A</v>
      </c>
      <c r="I200" s="47"/>
      <c r="K200" s="46" t="e">
        <f>VLOOKUP(report_masivo[[#This Row],[INCAPACIDAD]],D2426:M2503,4,0)</f>
        <v>#N/A</v>
      </c>
      <c r="L200" s="46" t="e">
        <f>VLOOKUP(report_masivo[[#This Row],[INCAPACIDAD]],D2426:M2503,5,0)</f>
        <v>#N/A</v>
      </c>
      <c r="M200" s="46" t="e">
        <f>VLOOKUP(report_masivo[[#This Row],[INCAPACIDAD]],D2426:M2503,6,0)</f>
        <v>#N/A</v>
      </c>
      <c r="N200" s="49" t="e">
        <f>VLOOKUP(report_masivo[[#This Row],[INCAPACIDAD]],D2426:M2503,7,0)</f>
        <v>#N/A</v>
      </c>
      <c r="O200" s="47" t="e">
        <f>VLOOKUP(report_masivo[[#This Row],[INCAPACIDAD]],D2426:M2503,8,0)</f>
        <v>#N/A</v>
      </c>
      <c r="AD200">
        <v>953372544160</v>
      </c>
      <c r="AE200" t="s">
        <v>10196</v>
      </c>
      <c r="AF200">
        <v>1448447</v>
      </c>
      <c r="AG200" s="1">
        <v>44200</v>
      </c>
      <c r="AH200">
        <v>860029995</v>
      </c>
      <c r="AI200">
        <v>9533725</v>
      </c>
      <c r="AJ200">
        <v>6413192</v>
      </c>
      <c r="AK200" t="s">
        <v>13776</v>
      </c>
      <c r="AL200" s="1">
        <v>44160</v>
      </c>
      <c r="AM200">
        <v>1</v>
      </c>
      <c r="AN200">
        <v>68564</v>
      </c>
      <c r="AO200">
        <v>860029995</v>
      </c>
      <c r="AP200" t="s">
        <v>13996</v>
      </c>
      <c r="AQ200" t="s">
        <v>14109</v>
      </c>
      <c r="AR200" t="s">
        <v>13923</v>
      </c>
      <c r="AS200" s="1">
        <v>44225</v>
      </c>
      <c r="AT200" t="s">
        <v>13922</v>
      </c>
      <c r="AW200">
        <v>111644768643682</v>
      </c>
      <c r="AX200">
        <v>1116447686</v>
      </c>
      <c r="AY200">
        <v>5371215</v>
      </c>
      <c r="AZ200" s="1">
        <v>43682</v>
      </c>
      <c r="BA200" t="s">
        <v>13998</v>
      </c>
      <c r="BB200" t="s">
        <v>13999</v>
      </c>
      <c r="BC200" t="s">
        <v>44</v>
      </c>
      <c r="BD200" t="s">
        <v>44</v>
      </c>
      <c r="BG200" s="1"/>
      <c r="BK200">
        <f t="shared" ref="BK200:BK263" si="3">COUNTIF(BL200,BL200)</f>
        <v>1</v>
      </c>
      <c r="BL200">
        <v>7434467444057</v>
      </c>
      <c r="BN200">
        <v>1386980</v>
      </c>
      <c r="BO200" s="1">
        <v>44088</v>
      </c>
      <c r="BP200">
        <v>860029995</v>
      </c>
      <c r="BQ200">
        <v>74344674</v>
      </c>
      <c r="BR200">
        <v>6246165</v>
      </c>
      <c r="BS200" t="s">
        <v>13776</v>
      </c>
      <c r="BT200" s="1">
        <v>44057</v>
      </c>
      <c r="BU200">
        <v>8</v>
      </c>
      <c r="BV200">
        <v>690285</v>
      </c>
      <c r="BW200">
        <v>860029995</v>
      </c>
      <c r="BX200" t="s">
        <v>13996</v>
      </c>
      <c r="BY200" t="s">
        <v>14109</v>
      </c>
      <c r="BZ200" t="s">
        <v>13923</v>
      </c>
      <c r="CA200" s="1">
        <v>44141</v>
      </c>
      <c r="CB200" t="s">
        <v>13922</v>
      </c>
    </row>
    <row r="201" spans="3:80" x14ac:dyDescent="0.3">
      <c r="C201" s="46" t="s">
        <v>10196</v>
      </c>
      <c r="D201" s="4"/>
      <c r="E201" s="4"/>
      <c r="F201" s="16"/>
      <c r="G201" s="80" t="e">
        <f>VLOOKUP(report_masivo[[#This Row],[INCAPACIDAD]],D2427:M2504,3,0)</f>
        <v>#N/A</v>
      </c>
      <c r="I201" s="47"/>
      <c r="K201" s="46" t="e">
        <f>VLOOKUP(report_masivo[[#This Row],[INCAPACIDAD]],D2427:M2504,4,0)</f>
        <v>#N/A</v>
      </c>
      <c r="L201" s="46" t="e">
        <f>VLOOKUP(report_masivo[[#This Row],[INCAPACIDAD]],D2427:M2504,5,0)</f>
        <v>#N/A</v>
      </c>
      <c r="M201" s="46" t="e">
        <f>VLOOKUP(report_masivo[[#This Row],[INCAPACIDAD]],D2427:M2504,6,0)</f>
        <v>#N/A</v>
      </c>
      <c r="N201" s="49" t="e">
        <f>VLOOKUP(report_masivo[[#This Row],[INCAPACIDAD]],D2427:M2504,7,0)</f>
        <v>#N/A</v>
      </c>
      <c r="O201" s="47" t="e">
        <f>VLOOKUP(report_masivo[[#This Row],[INCAPACIDAD]],D2427:M2504,8,0)</f>
        <v>#N/A</v>
      </c>
      <c r="AD201">
        <v>4637567444161</v>
      </c>
      <c r="AE201" t="s">
        <v>10196</v>
      </c>
      <c r="AF201">
        <v>1448447</v>
      </c>
      <c r="AG201" s="1">
        <v>44200</v>
      </c>
      <c r="AH201">
        <v>860029995</v>
      </c>
      <c r="AI201">
        <v>46375674</v>
      </c>
      <c r="AJ201">
        <v>6415946</v>
      </c>
      <c r="AK201" t="s">
        <v>13776</v>
      </c>
      <c r="AL201" s="1">
        <v>44161</v>
      </c>
      <c r="AM201">
        <v>1</v>
      </c>
      <c r="AN201">
        <v>68331</v>
      </c>
      <c r="AO201">
        <v>860029995</v>
      </c>
      <c r="AP201" t="s">
        <v>13996</v>
      </c>
      <c r="AQ201" t="s">
        <v>14109</v>
      </c>
      <c r="AR201" t="s">
        <v>13923</v>
      </c>
      <c r="AS201" s="1">
        <v>44225</v>
      </c>
      <c r="AT201" t="s">
        <v>13922</v>
      </c>
      <c r="AW201">
        <v>4152106443682</v>
      </c>
      <c r="AX201">
        <v>41521064</v>
      </c>
      <c r="AY201">
        <v>5412521</v>
      </c>
      <c r="AZ201" s="1">
        <v>43682</v>
      </c>
      <c r="BA201" t="s">
        <v>13995</v>
      </c>
      <c r="BB201" t="s">
        <v>44</v>
      </c>
      <c r="BC201" t="s">
        <v>13996</v>
      </c>
      <c r="BD201" t="s">
        <v>13997</v>
      </c>
      <c r="BE201">
        <v>4000178071</v>
      </c>
      <c r="BF201">
        <v>27604</v>
      </c>
      <c r="BG201" s="1">
        <v>43846</v>
      </c>
      <c r="BK201">
        <f t="shared" si="3"/>
        <v>1</v>
      </c>
      <c r="BL201">
        <v>420871244055</v>
      </c>
      <c r="BN201">
        <v>1389237</v>
      </c>
      <c r="BO201" s="1">
        <v>44091</v>
      </c>
      <c r="BP201">
        <v>860029995</v>
      </c>
      <c r="BQ201">
        <v>4208712</v>
      </c>
      <c r="BR201">
        <v>6251995</v>
      </c>
      <c r="BS201" t="s">
        <v>13776</v>
      </c>
      <c r="BT201" s="1">
        <v>44055</v>
      </c>
      <c r="BU201">
        <v>12</v>
      </c>
      <c r="BV201">
        <v>742403</v>
      </c>
      <c r="BW201">
        <v>860029995</v>
      </c>
      <c r="BX201" t="s">
        <v>13996</v>
      </c>
      <c r="BY201" t="s">
        <v>14109</v>
      </c>
      <c r="BZ201" t="s">
        <v>13923</v>
      </c>
      <c r="CA201" s="1">
        <v>44127</v>
      </c>
      <c r="CB201" t="s">
        <v>13922</v>
      </c>
    </row>
    <row r="202" spans="3:80" x14ac:dyDescent="0.3">
      <c r="C202" s="46" t="s">
        <v>10196</v>
      </c>
      <c r="D202" s="4"/>
      <c r="E202" s="4"/>
      <c r="F202" s="16"/>
      <c r="G202" s="80" t="e">
        <f>VLOOKUP(report_masivo[[#This Row],[INCAPACIDAD]],D2428:M2505,3,0)</f>
        <v>#N/A</v>
      </c>
      <c r="I202" s="47"/>
      <c r="K202" s="46" t="e">
        <f>VLOOKUP(report_masivo[[#This Row],[INCAPACIDAD]],D2428:M2505,4,0)</f>
        <v>#N/A</v>
      </c>
      <c r="L202" s="46" t="e">
        <f>VLOOKUP(report_masivo[[#This Row],[INCAPACIDAD]],D2428:M2505,5,0)</f>
        <v>#N/A</v>
      </c>
      <c r="M202" s="46" t="e">
        <f>VLOOKUP(report_masivo[[#This Row],[INCAPACIDAD]],D2428:M2505,6,0)</f>
        <v>#N/A</v>
      </c>
      <c r="N202" s="49" t="e">
        <f>VLOOKUP(report_masivo[[#This Row],[INCAPACIDAD]],D2428:M2505,7,0)</f>
        <v>#N/A</v>
      </c>
      <c r="O202" s="47" t="e">
        <f>VLOOKUP(report_masivo[[#This Row],[INCAPACIDAD]],D2428:M2505,8,0)</f>
        <v>#N/A</v>
      </c>
      <c r="AD202">
        <v>420835144157</v>
      </c>
      <c r="AE202" t="s">
        <v>10196</v>
      </c>
      <c r="AF202">
        <v>1448447</v>
      </c>
      <c r="AG202" s="1">
        <v>44200</v>
      </c>
      <c r="AH202">
        <v>860029995</v>
      </c>
      <c r="AI202">
        <v>4208351</v>
      </c>
      <c r="AJ202">
        <v>6416416</v>
      </c>
      <c r="AK202" t="s">
        <v>13776</v>
      </c>
      <c r="AL202" s="1">
        <v>44157</v>
      </c>
      <c r="AM202">
        <v>9</v>
      </c>
      <c r="AN202">
        <v>716990</v>
      </c>
      <c r="AO202">
        <v>860029995</v>
      </c>
      <c r="AP202" t="s">
        <v>13996</v>
      </c>
      <c r="AQ202" t="s">
        <v>14109</v>
      </c>
      <c r="AR202" t="s">
        <v>13923</v>
      </c>
      <c r="AS202" s="1">
        <v>44225</v>
      </c>
      <c r="AT202" t="s">
        <v>13922</v>
      </c>
      <c r="AW202">
        <v>5271468643682</v>
      </c>
      <c r="AX202">
        <v>52714686</v>
      </c>
      <c r="AY202">
        <v>5372940</v>
      </c>
      <c r="AZ202" s="1">
        <v>43682</v>
      </c>
      <c r="BA202" t="s">
        <v>13998</v>
      </c>
      <c r="BB202" t="s">
        <v>13999</v>
      </c>
      <c r="BC202" t="s">
        <v>44</v>
      </c>
      <c r="BD202" t="s">
        <v>44</v>
      </c>
      <c r="BG202" s="1"/>
      <c r="BK202">
        <f t="shared" si="3"/>
        <v>1</v>
      </c>
      <c r="BL202">
        <v>411894144045</v>
      </c>
      <c r="BN202">
        <v>1389237</v>
      </c>
      <c r="BO202" s="1">
        <v>44091</v>
      </c>
      <c r="BP202">
        <v>860029995</v>
      </c>
      <c r="BQ202">
        <v>4118941</v>
      </c>
      <c r="BR202">
        <v>6252015</v>
      </c>
      <c r="BS202" t="s">
        <v>13776</v>
      </c>
      <c r="BT202" s="1">
        <v>44045</v>
      </c>
      <c r="BU202">
        <v>8</v>
      </c>
      <c r="BV202">
        <v>575152</v>
      </c>
      <c r="BW202">
        <v>860029995</v>
      </c>
      <c r="BX202" t="s">
        <v>13996</v>
      </c>
      <c r="BY202" t="s">
        <v>14109</v>
      </c>
      <c r="BZ202" t="s">
        <v>13923</v>
      </c>
      <c r="CA202" s="1">
        <v>44127</v>
      </c>
      <c r="CB202" t="s">
        <v>13922</v>
      </c>
    </row>
    <row r="203" spans="3:80" x14ac:dyDescent="0.3">
      <c r="C203" s="46" t="s">
        <v>10196</v>
      </c>
      <c r="D203" s="4"/>
      <c r="E203" s="4"/>
      <c r="F203" s="16"/>
      <c r="G203" s="80" t="e">
        <f>VLOOKUP(report_masivo[[#This Row],[INCAPACIDAD]],D2429:M2506,3,0)</f>
        <v>#N/A</v>
      </c>
      <c r="I203" s="47"/>
      <c r="K203" s="46" t="e">
        <f>VLOOKUP(report_masivo[[#This Row],[INCAPACIDAD]],D2429:M2506,4,0)</f>
        <v>#N/A</v>
      </c>
      <c r="L203" s="46" t="e">
        <f>VLOOKUP(report_masivo[[#This Row],[INCAPACIDAD]],D2429:M2506,5,0)</f>
        <v>#N/A</v>
      </c>
      <c r="M203" s="46" t="e">
        <f>VLOOKUP(report_masivo[[#This Row],[INCAPACIDAD]],D2429:M2506,6,0)</f>
        <v>#N/A</v>
      </c>
      <c r="N203" s="49" t="e">
        <f>VLOOKUP(report_masivo[[#This Row],[INCAPACIDAD]],D2429:M2506,7,0)</f>
        <v>#N/A</v>
      </c>
      <c r="O203" s="47" t="e">
        <f>VLOOKUP(report_masivo[[#This Row],[INCAPACIDAD]],D2429:M2506,8,0)</f>
        <v>#N/A</v>
      </c>
      <c r="AD203">
        <v>7434467444112</v>
      </c>
      <c r="AE203" t="s">
        <v>10196</v>
      </c>
      <c r="AF203">
        <v>1448447</v>
      </c>
      <c r="AG203" s="1">
        <v>44200</v>
      </c>
      <c r="AH203">
        <v>860029995</v>
      </c>
      <c r="AI203">
        <v>74344674</v>
      </c>
      <c r="AJ203">
        <v>6438374</v>
      </c>
      <c r="AK203" t="s">
        <v>13776</v>
      </c>
      <c r="AL203" s="1">
        <v>44112</v>
      </c>
      <c r="AM203">
        <v>30</v>
      </c>
      <c r="AN203">
        <v>2434616</v>
      </c>
      <c r="AO203">
        <v>860029995</v>
      </c>
      <c r="AP203" t="s">
        <v>13996</v>
      </c>
      <c r="AQ203" t="s">
        <v>14109</v>
      </c>
      <c r="AR203" t="s">
        <v>13923</v>
      </c>
      <c r="AS203" s="1">
        <v>44225</v>
      </c>
      <c r="AT203" t="s">
        <v>13922</v>
      </c>
      <c r="AW203">
        <v>112485193143687</v>
      </c>
      <c r="AX203">
        <v>1124851931</v>
      </c>
      <c r="AY203">
        <v>5388562</v>
      </c>
      <c r="AZ203" s="1">
        <v>43687</v>
      </c>
      <c r="BA203" t="s">
        <v>13998</v>
      </c>
      <c r="BB203" t="s">
        <v>13999</v>
      </c>
      <c r="BC203" t="s">
        <v>44</v>
      </c>
      <c r="BD203" t="s">
        <v>44</v>
      </c>
      <c r="BG203" s="1"/>
      <c r="BK203">
        <f t="shared" si="3"/>
        <v>1</v>
      </c>
      <c r="BL203">
        <v>7432614244062</v>
      </c>
      <c r="BN203">
        <v>1389838</v>
      </c>
      <c r="BO203" s="1">
        <v>44092</v>
      </c>
      <c r="BP203">
        <v>860029995</v>
      </c>
      <c r="BQ203">
        <v>74326142</v>
      </c>
      <c r="BR203">
        <v>6192322</v>
      </c>
      <c r="BS203" t="s">
        <v>13776</v>
      </c>
      <c r="BT203" s="1">
        <v>44062</v>
      </c>
      <c r="BU203">
        <v>3</v>
      </c>
      <c r="BV203">
        <v>259455</v>
      </c>
      <c r="BW203">
        <v>860029995</v>
      </c>
      <c r="BX203" t="s">
        <v>13996</v>
      </c>
      <c r="BY203" t="s">
        <v>14109</v>
      </c>
      <c r="BZ203" t="s">
        <v>13923</v>
      </c>
      <c r="CA203" s="1">
        <v>44141</v>
      </c>
      <c r="CB203" t="s">
        <v>13922</v>
      </c>
    </row>
    <row r="204" spans="3:80" x14ac:dyDescent="0.3">
      <c r="C204" s="46" t="s">
        <v>10196</v>
      </c>
      <c r="D204" s="4"/>
      <c r="E204" s="4"/>
      <c r="F204" s="16"/>
      <c r="G204" s="80" t="e">
        <f>VLOOKUP(report_masivo[[#This Row],[INCAPACIDAD]],D2430:M2507,3,0)</f>
        <v>#N/A</v>
      </c>
      <c r="I204" s="47"/>
      <c r="K204" s="46" t="e">
        <f>VLOOKUP(report_masivo[[#This Row],[INCAPACIDAD]],D2430:M2507,4,0)</f>
        <v>#N/A</v>
      </c>
      <c r="L204" s="46" t="e">
        <f>VLOOKUP(report_masivo[[#This Row],[INCAPACIDAD]],D2430:M2507,5,0)</f>
        <v>#N/A</v>
      </c>
      <c r="M204" s="46" t="e">
        <f>VLOOKUP(report_masivo[[#This Row],[INCAPACIDAD]],D2430:M2507,6,0)</f>
        <v>#N/A</v>
      </c>
      <c r="N204" s="49" t="e">
        <f>VLOOKUP(report_masivo[[#This Row],[INCAPACIDAD]],D2430:M2507,7,0)</f>
        <v>#N/A</v>
      </c>
      <c r="O204" s="47" t="e">
        <f>VLOOKUP(report_masivo[[#This Row],[INCAPACIDAD]],D2430:M2507,8,0)</f>
        <v>#N/A</v>
      </c>
      <c r="AD204">
        <v>7434462444131</v>
      </c>
      <c r="AE204" t="s">
        <v>10196</v>
      </c>
      <c r="AF204">
        <v>1450166</v>
      </c>
      <c r="AG204" s="1">
        <v>44202</v>
      </c>
      <c r="AH204">
        <v>860029995</v>
      </c>
      <c r="AI204">
        <v>74344624</v>
      </c>
      <c r="AJ204">
        <v>6502696</v>
      </c>
      <c r="AK204" t="s">
        <v>13776</v>
      </c>
      <c r="AL204" s="1">
        <v>44131</v>
      </c>
      <c r="AM204">
        <v>8</v>
      </c>
      <c r="AN204">
        <v>616403</v>
      </c>
      <c r="AO204">
        <v>860029995</v>
      </c>
      <c r="AP204" t="s">
        <v>13996</v>
      </c>
      <c r="AQ204" t="s">
        <v>14109</v>
      </c>
      <c r="AR204" t="s">
        <v>13923</v>
      </c>
      <c r="AS204" s="1">
        <v>44225</v>
      </c>
      <c r="AT204" t="s">
        <v>13922</v>
      </c>
      <c r="AW204">
        <v>102297377243689</v>
      </c>
      <c r="AX204">
        <v>1022973772</v>
      </c>
      <c r="AY204">
        <v>5447770</v>
      </c>
      <c r="AZ204" s="1">
        <v>43689</v>
      </c>
      <c r="BA204" t="s">
        <v>13995</v>
      </c>
      <c r="BB204" t="s">
        <v>44</v>
      </c>
      <c r="BC204" t="s">
        <v>13996</v>
      </c>
      <c r="BD204" t="s">
        <v>13997</v>
      </c>
      <c r="BE204">
        <v>4000178071</v>
      </c>
      <c r="BF204">
        <v>290148</v>
      </c>
      <c r="BG204" s="1">
        <v>43846</v>
      </c>
      <c r="BK204">
        <f t="shared" si="3"/>
        <v>1</v>
      </c>
      <c r="BL204">
        <v>7418204644064</v>
      </c>
      <c r="BN204">
        <v>1391481</v>
      </c>
      <c r="BO204" s="1">
        <v>44096</v>
      </c>
      <c r="BP204">
        <v>860029995</v>
      </c>
      <c r="BQ204">
        <v>74182046</v>
      </c>
      <c r="BR204">
        <v>6199307</v>
      </c>
      <c r="BS204" t="s">
        <v>13776</v>
      </c>
      <c r="BT204" s="1">
        <v>44064</v>
      </c>
      <c r="BU204">
        <v>2</v>
      </c>
      <c r="BV204">
        <v>150143</v>
      </c>
      <c r="BW204">
        <v>860029995</v>
      </c>
      <c r="BX204" t="s">
        <v>13996</v>
      </c>
      <c r="BY204" t="s">
        <v>14109</v>
      </c>
      <c r="BZ204" t="s">
        <v>13923</v>
      </c>
      <c r="CA204" s="1">
        <v>44141</v>
      </c>
      <c r="CB204" t="s">
        <v>13922</v>
      </c>
    </row>
    <row r="205" spans="3:80" x14ac:dyDescent="0.3">
      <c r="C205" s="46" t="s">
        <v>10196</v>
      </c>
      <c r="D205" s="4"/>
      <c r="E205" s="4"/>
      <c r="F205" s="16"/>
      <c r="G205" s="80" t="e">
        <f>VLOOKUP(report_masivo[[#This Row],[INCAPACIDAD]],D2431:M2508,3,0)</f>
        <v>#N/A</v>
      </c>
      <c r="I205" s="47"/>
      <c r="K205" s="46" t="e">
        <f>VLOOKUP(report_masivo[[#This Row],[INCAPACIDAD]],D2431:M2508,4,0)</f>
        <v>#N/A</v>
      </c>
      <c r="L205" s="46" t="e">
        <f>VLOOKUP(report_masivo[[#This Row],[INCAPACIDAD]],D2431:M2508,5,0)</f>
        <v>#N/A</v>
      </c>
      <c r="M205" s="46" t="e">
        <f>VLOOKUP(report_masivo[[#This Row],[INCAPACIDAD]],D2431:M2508,6,0)</f>
        <v>#N/A</v>
      </c>
      <c r="N205" s="49" t="e">
        <f>VLOOKUP(report_masivo[[#This Row],[INCAPACIDAD]],D2431:M2508,7,0)</f>
        <v>#N/A</v>
      </c>
      <c r="O205" s="47" t="e">
        <f>VLOOKUP(report_masivo[[#This Row],[INCAPACIDAD]],D2431:M2508,8,0)</f>
        <v>#N/A</v>
      </c>
      <c r="AD205">
        <v>417899144111</v>
      </c>
      <c r="AE205" t="s">
        <v>10196</v>
      </c>
      <c r="AF205">
        <v>1454562</v>
      </c>
      <c r="AG205" s="1">
        <v>44210</v>
      </c>
      <c r="AH205">
        <v>860029995</v>
      </c>
      <c r="AI205">
        <v>4178991</v>
      </c>
      <c r="AJ205">
        <v>6524960</v>
      </c>
      <c r="AK205" t="s">
        <v>13776</v>
      </c>
      <c r="AL205" s="1">
        <v>44111</v>
      </c>
      <c r="AM205">
        <v>12</v>
      </c>
      <c r="AN205">
        <v>831251</v>
      </c>
      <c r="AO205">
        <v>860029995</v>
      </c>
      <c r="AP205" t="s">
        <v>13996</v>
      </c>
      <c r="AQ205" t="s">
        <v>14109</v>
      </c>
      <c r="AR205" t="s">
        <v>13923</v>
      </c>
      <c r="AS205" s="1">
        <v>44235</v>
      </c>
      <c r="AT205" t="s">
        <v>13922</v>
      </c>
      <c r="AW205">
        <v>5207579843690</v>
      </c>
      <c r="AX205">
        <v>52075798</v>
      </c>
      <c r="AY205">
        <v>5390191</v>
      </c>
      <c r="AZ205" s="1">
        <v>43690</v>
      </c>
      <c r="BA205" t="s">
        <v>13998</v>
      </c>
      <c r="BB205" t="s">
        <v>13999</v>
      </c>
      <c r="BC205" t="s">
        <v>44</v>
      </c>
      <c r="BD205" t="s">
        <v>44</v>
      </c>
      <c r="BG205" s="1"/>
      <c r="BK205">
        <f t="shared" si="3"/>
        <v>1</v>
      </c>
      <c r="BL205">
        <v>416844544067</v>
      </c>
      <c r="BN205">
        <v>1391481</v>
      </c>
      <c r="BO205" s="1">
        <v>44096</v>
      </c>
      <c r="BP205">
        <v>860029995</v>
      </c>
      <c r="BQ205">
        <v>4168445</v>
      </c>
      <c r="BR205">
        <v>6246179</v>
      </c>
      <c r="BS205" t="s">
        <v>13776</v>
      </c>
      <c r="BT205" s="1">
        <v>44067</v>
      </c>
      <c r="BU205">
        <v>12</v>
      </c>
      <c r="BV205">
        <v>917519</v>
      </c>
      <c r="BW205">
        <v>860029995</v>
      </c>
      <c r="BX205" t="s">
        <v>13996</v>
      </c>
      <c r="BY205" t="s">
        <v>14109</v>
      </c>
      <c r="BZ205" t="s">
        <v>13923</v>
      </c>
      <c r="CA205" s="1">
        <v>44141</v>
      </c>
      <c r="CB205" t="s">
        <v>13922</v>
      </c>
    </row>
    <row r="206" spans="3:80" x14ac:dyDescent="0.3">
      <c r="C206" s="46" t="s">
        <v>10196</v>
      </c>
      <c r="D206" s="4"/>
      <c r="E206" s="4"/>
      <c r="F206" s="16"/>
      <c r="G206" s="80" t="e">
        <f>VLOOKUP(report_masivo[[#This Row],[INCAPACIDAD]],D2432:M2509,3,0)</f>
        <v>#N/A</v>
      </c>
      <c r="I206" s="47"/>
      <c r="K206" s="46" t="e">
        <f>VLOOKUP(report_masivo[[#This Row],[INCAPACIDAD]],D2432:M2509,4,0)</f>
        <v>#N/A</v>
      </c>
      <c r="L206" s="46" t="e">
        <f>VLOOKUP(report_masivo[[#This Row],[INCAPACIDAD]],D2432:M2509,5,0)</f>
        <v>#N/A</v>
      </c>
      <c r="M206" s="46" t="e">
        <f>VLOOKUP(report_masivo[[#This Row],[INCAPACIDAD]],D2432:M2509,6,0)</f>
        <v>#N/A</v>
      </c>
      <c r="N206" s="49" t="e">
        <f>VLOOKUP(report_masivo[[#This Row],[INCAPACIDAD]],D2432:M2509,7,0)</f>
        <v>#N/A</v>
      </c>
      <c r="O206" s="47" t="e">
        <f>VLOOKUP(report_masivo[[#This Row],[INCAPACIDAD]],D2432:M2509,8,0)</f>
        <v>#N/A</v>
      </c>
      <c r="AD206">
        <v>105803855244114</v>
      </c>
      <c r="AE206" t="s">
        <v>10196</v>
      </c>
      <c r="AF206">
        <v>1454562</v>
      </c>
      <c r="AG206" s="1">
        <v>44210</v>
      </c>
      <c r="AH206">
        <v>860029995</v>
      </c>
      <c r="AI206">
        <v>1058038552</v>
      </c>
      <c r="AJ206">
        <v>6524970</v>
      </c>
      <c r="AK206" t="s">
        <v>13776</v>
      </c>
      <c r="AL206" s="1">
        <v>44114</v>
      </c>
      <c r="AM206">
        <v>1</v>
      </c>
      <c r="AN206">
        <v>65227</v>
      </c>
      <c r="AO206">
        <v>860029995</v>
      </c>
      <c r="AP206" t="s">
        <v>13996</v>
      </c>
      <c r="AQ206" t="s">
        <v>14109</v>
      </c>
      <c r="AR206" t="s">
        <v>13923</v>
      </c>
      <c r="AS206" s="1">
        <v>44235</v>
      </c>
      <c r="AT206" t="s">
        <v>13922</v>
      </c>
      <c r="AW206">
        <v>113060257843690</v>
      </c>
      <c r="AX206">
        <v>1130602578</v>
      </c>
      <c r="AY206">
        <v>5398608</v>
      </c>
      <c r="AZ206" s="1">
        <v>43690</v>
      </c>
      <c r="BA206" t="s">
        <v>13998</v>
      </c>
      <c r="BB206" t="s">
        <v>13999</v>
      </c>
      <c r="BC206" t="s">
        <v>44</v>
      </c>
      <c r="BD206" t="s">
        <v>44</v>
      </c>
      <c r="BG206" s="1"/>
      <c r="BK206">
        <f t="shared" si="3"/>
        <v>1</v>
      </c>
      <c r="BL206">
        <v>952320744064</v>
      </c>
      <c r="BN206">
        <v>1391481</v>
      </c>
      <c r="BO206" s="1">
        <v>44096</v>
      </c>
      <c r="BP206">
        <v>860029995</v>
      </c>
      <c r="BQ206">
        <v>9523207</v>
      </c>
      <c r="BR206">
        <v>6251986</v>
      </c>
      <c r="BS206" t="s">
        <v>13776</v>
      </c>
      <c r="BT206" s="1">
        <v>44064</v>
      </c>
      <c r="BU206">
        <v>8</v>
      </c>
      <c r="BV206">
        <v>648131</v>
      </c>
      <c r="BW206">
        <v>860029995</v>
      </c>
      <c r="BX206" t="s">
        <v>13996</v>
      </c>
      <c r="BY206" t="s">
        <v>14109</v>
      </c>
      <c r="BZ206" t="s">
        <v>13923</v>
      </c>
      <c r="CA206" s="1">
        <v>44141</v>
      </c>
      <c r="CB206" t="s">
        <v>13922</v>
      </c>
    </row>
    <row r="207" spans="3:80" x14ac:dyDescent="0.3">
      <c r="C207" s="46" t="s">
        <v>10196</v>
      </c>
      <c r="D207" s="4"/>
      <c r="E207" s="4"/>
      <c r="F207" s="16"/>
      <c r="G207" s="80" t="e">
        <f>VLOOKUP(report_masivo[[#This Row],[INCAPACIDAD]],D2433:M2510,3,0)</f>
        <v>#N/A</v>
      </c>
      <c r="I207" s="47"/>
      <c r="K207" s="46" t="e">
        <f>VLOOKUP(report_masivo[[#This Row],[INCAPACIDAD]],D2433:M2510,4,0)</f>
        <v>#N/A</v>
      </c>
      <c r="L207" s="46" t="e">
        <f>VLOOKUP(report_masivo[[#This Row],[INCAPACIDAD]],D2433:M2510,5,0)</f>
        <v>#N/A</v>
      </c>
      <c r="M207" s="46" t="e">
        <f>VLOOKUP(report_masivo[[#This Row],[INCAPACIDAD]],D2433:M2510,6,0)</f>
        <v>#N/A</v>
      </c>
      <c r="N207" s="49" t="e">
        <f>VLOOKUP(report_masivo[[#This Row],[INCAPACIDAD]],D2433:M2510,7,0)</f>
        <v>#N/A</v>
      </c>
      <c r="O207" s="47" t="e">
        <f>VLOOKUP(report_masivo[[#This Row],[INCAPACIDAD]],D2433:M2510,8,0)</f>
        <v>#N/A</v>
      </c>
      <c r="AD207">
        <v>722028744147</v>
      </c>
      <c r="AE207" t="s">
        <v>10196</v>
      </c>
      <c r="AF207">
        <v>1456330</v>
      </c>
      <c r="AG207" s="1">
        <v>44214</v>
      </c>
      <c r="AH207">
        <v>860029995</v>
      </c>
      <c r="AI207">
        <v>7220287</v>
      </c>
      <c r="AJ207">
        <v>6536035</v>
      </c>
      <c r="AK207" t="s">
        <v>13776</v>
      </c>
      <c r="AL207" s="1">
        <v>44147</v>
      </c>
      <c r="AM207">
        <v>5</v>
      </c>
      <c r="AN207">
        <v>440450</v>
      </c>
      <c r="AO207">
        <v>860029995</v>
      </c>
      <c r="AP207" t="s">
        <v>13996</v>
      </c>
      <c r="AQ207" t="s">
        <v>14109</v>
      </c>
      <c r="AR207" t="s">
        <v>13923</v>
      </c>
      <c r="AS207" s="1">
        <v>44242</v>
      </c>
      <c r="AT207" t="s">
        <v>13922</v>
      </c>
      <c r="AW207">
        <v>112844873543690</v>
      </c>
      <c r="AX207">
        <v>1128448735</v>
      </c>
      <c r="AY207">
        <v>5393807</v>
      </c>
      <c r="AZ207" s="1">
        <v>43690</v>
      </c>
      <c r="BA207" t="s">
        <v>13995</v>
      </c>
      <c r="BB207" t="s">
        <v>44</v>
      </c>
      <c r="BC207" t="s">
        <v>13996</v>
      </c>
      <c r="BD207" t="s">
        <v>13997</v>
      </c>
      <c r="BE207">
        <v>4000178071</v>
      </c>
      <c r="BF207">
        <v>289214</v>
      </c>
      <c r="BG207" s="1">
        <v>43846</v>
      </c>
      <c r="BK207">
        <f t="shared" si="3"/>
        <v>1</v>
      </c>
      <c r="BL207">
        <v>7436296544067</v>
      </c>
      <c r="BN207">
        <v>1395310</v>
      </c>
      <c r="BO207" s="1">
        <v>44103</v>
      </c>
      <c r="BP207">
        <v>860029995</v>
      </c>
      <c r="BQ207">
        <v>74362965</v>
      </c>
      <c r="BR207">
        <v>6217418</v>
      </c>
      <c r="BS207" t="s">
        <v>13776</v>
      </c>
      <c r="BT207" s="1">
        <v>44067</v>
      </c>
      <c r="BU207">
        <v>2</v>
      </c>
      <c r="BV207">
        <v>155024</v>
      </c>
      <c r="BW207">
        <v>860029995</v>
      </c>
      <c r="BX207" t="s">
        <v>13996</v>
      </c>
      <c r="BY207" t="s">
        <v>14109</v>
      </c>
      <c r="BZ207" t="s">
        <v>13923</v>
      </c>
      <c r="CA207" s="1">
        <v>44127</v>
      </c>
      <c r="CB207" t="s">
        <v>13922</v>
      </c>
    </row>
    <row r="208" spans="3:80" x14ac:dyDescent="0.3">
      <c r="C208" s="46" t="s">
        <v>10196</v>
      </c>
      <c r="D208" s="4"/>
      <c r="E208" s="4"/>
      <c r="F208" s="16"/>
      <c r="G208" s="80" t="e">
        <f>VLOOKUP(report_masivo[[#This Row],[INCAPACIDAD]],D2434:M2511,3,0)</f>
        <v>#N/A</v>
      </c>
      <c r="I208" s="47"/>
      <c r="K208" s="46" t="e">
        <f>VLOOKUP(report_masivo[[#This Row],[INCAPACIDAD]],D2434:M2511,4,0)</f>
        <v>#N/A</v>
      </c>
      <c r="L208" s="46" t="e">
        <f>VLOOKUP(report_masivo[[#This Row],[INCAPACIDAD]],D2434:M2511,5,0)</f>
        <v>#N/A</v>
      </c>
      <c r="M208" s="46" t="e">
        <f>VLOOKUP(report_masivo[[#This Row],[INCAPACIDAD]],D2434:M2511,6,0)</f>
        <v>#N/A</v>
      </c>
      <c r="N208" s="49" t="e">
        <f>VLOOKUP(report_masivo[[#This Row],[INCAPACIDAD]],D2434:M2511,7,0)</f>
        <v>#N/A</v>
      </c>
      <c r="O208" s="47" t="e">
        <f>VLOOKUP(report_masivo[[#This Row],[INCAPACIDAD]],D2434:M2511,8,0)</f>
        <v>#N/A</v>
      </c>
      <c r="AD208">
        <v>4637567444144</v>
      </c>
      <c r="AE208" t="s">
        <v>10196</v>
      </c>
      <c r="AF208">
        <v>1456330</v>
      </c>
      <c r="AG208" s="1">
        <v>44214</v>
      </c>
      <c r="AH208">
        <v>860029995</v>
      </c>
      <c r="AI208">
        <v>46375674</v>
      </c>
      <c r="AJ208">
        <v>6536043</v>
      </c>
      <c r="AK208" t="s">
        <v>13776</v>
      </c>
      <c r="AL208" s="1">
        <v>44144</v>
      </c>
      <c r="AM208">
        <v>12</v>
      </c>
      <c r="AN208">
        <v>819968</v>
      </c>
      <c r="AO208">
        <v>860029995</v>
      </c>
      <c r="AP208" t="s">
        <v>13996</v>
      </c>
      <c r="AQ208" t="s">
        <v>14109</v>
      </c>
      <c r="AR208" t="s">
        <v>13923</v>
      </c>
      <c r="AS208" s="1">
        <v>44242</v>
      </c>
      <c r="AT208" t="s">
        <v>13922</v>
      </c>
      <c r="AW208">
        <v>103880864243690</v>
      </c>
      <c r="AX208">
        <v>1038808642</v>
      </c>
      <c r="AY208">
        <v>5389873</v>
      </c>
      <c r="AZ208" s="1">
        <v>43690</v>
      </c>
      <c r="BA208" t="s">
        <v>13995</v>
      </c>
      <c r="BB208" t="s">
        <v>44</v>
      </c>
      <c r="BC208" t="s">
        <v>13996</v>
      </c>
      <c r="BD208" t="s">
        <v>13997</v>
      </c>
      <c r="BE208">
        <v>4000178071</v>
      </c>
      <c r="BF208">
        <v>28668</v>
      </c>
      <c r="BG208" s="1">
        <v>43846</v>
      </c>
      <c r="BK208">
        <f t="shared" si="3"/>
        <v>1</v>
      </c>
      <c r="BL208">
        <v>7436578844074</v>
      </c>
      <c r="BN208">
        <v>1395932</v>
      </c>
      <c r="BO208" s="1">
        <v>44104</v>
      </c>
      <c r="BP208">
        <v>860029995</v>
      </c>
      <c r="BQ208">
        <v>74365788</v>
      </c>
      <c r="BR208">
        <v>6217019</v>
      </c>
      <c r="BS208" t="s">
        <v>13776</v>
      </c>
      <c r="BT208" s="1">
        <v>44074</v>
      </c>
      <c r="BU208">
        <v>1</v>
      </c>
      <c r="BV208">
        <v>72931</v>
      </c>
      <c r="BW208">
        <v>860029995</v>
      </c>
      <c r="BX208" t="s">
        <v>13996</v>
      </c>
      <c r="BY208" t="s">
        <v>14109</v>
      </c>
      <c r="BZ208" t="s">
        <v>13923</v>
      </c>
      <c r="CA208" s="1">
        <v>44141</v>
      </c>
      <c r="CB208" t="s">
        <v>13922</v>
      </c>
    </row>
    <row r="209" spans="3:80" x14ac:dyDescent="0.3">
      <c r="C209" s="46" t="s">
        <v>10196</v>
      </c>
      <c r="D209" s="4"/>
      <c r="E209" s="4"/>
      <c r="F209" s="16"/>
      <c r="G209" s="80" t="e">
        <f>VLOOKUP(report_masivo[[#This Row],[INCAPACIDAD]],D2435:M2512,3,0)</f>
        <v>#N/A</v>
      </c>
      <c r="I209" s="47"/>
      <c r="K209" s="46" t="e">
        <f>VLOOKUP(report_masivo[[#This Row],[INCAPACIDAD]],D2435:M2512,4,0)</f>
        <v>#N/A</v>
      </c>
      <c r="L209" s="46" t="e">
        <f>VLOOKUP(report_masivo[[#This Row],[INCAPACIDAD]],D2435:M2512,5,0)</f>
        <v>#N/A</v>
      </c>
      <c r="M209" s="46" t="e">
        <f>VLOOKUP(report_masivo[[#This Row],[INCAPACIDAD]],D2435:M2512,6,0)</f>
        <v>#N/A</v>
      </c>
      <c r="N209" s="49" t="e">
        <f>VLOOKUP(report_masivo[[#This Row],[INCAPACIDAD]],D2435:M2512,7,0)</f>
        <v>#N/A</v>
      </c>
      <c r="O209" s="47" t="e">
        <f>VLOOKUP(report_masivo[[#This Row],[INCAPACIDAD]],D2435:M2512,8,0)</f>
        <v>#N/A</v>
      </c>
      <c r="AD209">
        <v>420814443956</v>
      </c>
      <c r="AE209" t="s">
        <v>10196</v>
      </c>
      <c r="AF209">
        <v>1457270</v>
      </c>
      <c r="AG209" s="1">
        <v>44216</v>
      </c>
      <c r="AH209">
        <v>860029995</v>
      </c>
      <c r="AI209">
        <v>4208144</v>
      </c>
      <c r="AJ209">
        <v>6027142</v>
      </c>
      <c r="AK209" t="s">
        <v>13776</v>
      </c>
      <c r="AL209" s="1">
        <v>43956</v>
      </c>
      <c r="AM209">
        <v>5</v>
      </c>
      <c r="AN209">
        <v>280835</v>
      </c>
      <c r="AO209">
        <v>860029995</v>
      </c>
      <c r="AP209" t="s">
        <v>13996</v>
      </c>
      <c r="AQ209" t="s">
        <v>14109</v>
      </c>
      <c r="AR209" t="s">
        <v>13923</v>
      </c>
      <c r="AS209" s="1">
        <v>44225</v>
      </c>
      <c r="AT209" t="s">
        <v>13922</v>
      </c>
      <c r="AW209">
        <v>3268870643691</v>
      </c>
      <c r="AX209">
        <v>32688706</v>
      </c>
      <c r="AY209">
        <v>5393946</v>
      </c>
      <c r="AZ209" s="1">
        <v>43691</v>
      </c>
      <c r="BA209" t="s">
        <v>14000</v>
      </c>
      <c r="BB209" t="s">
        <v>44</v>
      </c>
      <c r="BC209" t="s">
        <v>44</v>
      </c>
      <c r="BD209" t="s">
        <v>44</v>
      </c>
      <c r="BG209" s="1"/>
      <c r="BK209">
        <f t="shared" si="3"/>
        <v>1</v>
      </c>
      <c r="BL209">
        <v>417922744030</v>
      </c>
      <c r="BN209">
        <v>1399359</v>
      </c>
      <c r="BO209" s="1">
        <v>44110</v>
      </c>
      <c r="BP209">
        <v>860029995</v>
      </c>
      <c r="BQ209">
        <v>4179227</v>
      </c>
      <c r="BR209">
        <v>6296932</v>
      </c>
      <c r="BS209" t="s">
        <v>13776</v>
      </c>
      <c r="BT209" s="1">
        <v>44030</v>
      </c>
      <c r="BU209">
        <v>20</v>
      </c>
      <c r="BV209">
        <v>1659773</v>
      </c>
      <c r="BW209">
        <v>860029995</v>
      </c>
      <c r="BX209" t="s">
        <v>13996</v>
      </c>
      <c r="BY209" t="s">
        <v>14109</v>
      </c>
      <c r="BZ209" t="s">
        <v>13923</v>
      </c>
      <c r="CA209" s="1">
        <v>44141</v>
      </c>
      <c r="CB209" t="s">
        <v>13922</v>
      </c>
    </row>
    <row r="210" spans="3:80" x14ac:dyDescent="0.3">
      <c r="C210" s="46" t="s">
        <v>10196</v>
      </c>
      <c r="D210" s="4"/>
      <c r="E210" s="4"/>
      <c r="F210" s="16"/>
      <c r="G210" s="80" t="e">
        <f>VLOOKUP(report_masivo[[#This Row],[INCAPACIDAD]],D2436:M2513,3,0)</f>
        <v>#N/A</v>
      </c>
      <c r="I210" s="47"/>
      <c r="K210" s="46" t="e">
        <f>VLOOKUP(report_masivo[[#This Row],[INCAPACIDAD]],D2436:M2513,4,0)</f>
        <v>#N/A</v>
      </c>
      <c r="L210" s="46" t="e">
        <f>VLOOKUP(report_masivo[[#This Row],[INCAPACIDAD]],D2436:M2513,5,0)</f>
        <v>#N/A</v>
      </c>
      <c r="M210" s="46" t="e">
        <f>VLOOKUP(report_masivo[[#This Row],[INCAPACIDAD]],D2436:M2513,6,0)</f>
        <v>#N/A</v>
      </c>
      <c r="N210" s="49" t="e">
        <f>VLOOKUP(report_masivo[[#This Row],[INCAPACIDAD]],D2436:M2513,7,0)</f>
        <v>#N/A</v>
      </c>
      <c r="O210" s="47" t="e">
        <f>VLOOKUP(report_masivo[[#This Row],[INCAPACIDAD]],D2436:M2513,8,0)</f>
        <v>#N/A</v>
      </c>
      <c r="AD210">
        <v>105358650743986</v>
      </c>
      <c r="AE210" t="s">
        <v>10196</v>
      </c>
      <c r="AF210">
        <v>1457270</v>
      </c>
      <c r="AG210" s="1">
        <v>44216</v>
      </c>
      <c r="AH210">
        <v>860029995</v>
      </c>
      <c r="AI210">
        <v>1053586507</v>
      </c>
      <c r="AJ210">
        <v>6069748</v>
      </c>
      <c r="AK210" t="s">
        <v>13776</v>
      </c>
      <c r="AL210" s="1">
        <v>43986</v>
      </c>
      <c r="AM210">
        <v>3</v>
      </c>
      <c r="AN210">
        <v>207383</v>
      </c>
      <c r="AO210">
        <v>860029995</v>
      </c>
      <c r="AP210" t="s">
        <v>13996</v>
      </c>
      <c r="AQ210" t="s">
        <v>14109</v>
      </c>
      <c r="AR210" t="s">
        <v>13923</v>
      </c>
      <c r="AS210" s="1">
        <v>44225</v>
      </c>
      <c r="AT210" t="s">
        <v>13922</v>
      </c>
      <c r="AW210">
        <v>9312569743692</v>
      </c>
      <c r="AX210">
        <v>93125697</v>
      </c>
      <c r="AY210">
        <v>5512356</v>
      </c>
      <c r="AZ210" s="1">
        <v>43692</v>
      </c>
      <c r="BA210" t="s">
        <v>13995</v>
      </c>
      <c r="BB210" t="s">
        <v>44</v>
      </c>
      <c r="BC210" t="s">
        <v>13996</v>
      </c>
      <c r="BD210" t="s">
        <v>13997</v>
      </c>
      <c r="BE210">
        <v>4000178071</v>
      </c>
      <c r="BF210">
        <v>701714</v>
      </c>
      <c r="BG210" s="1">
        <v>43846</v>
      </c>
      <c r="BK210">
        <f t="shared" si="3"/>
        <v>1</v>
      </c>
      <c r="BL210">
        <v>7432614244081</v>
      </c>
      <c r="BN210">
        <v>1400772</v>
      </c>
      <c r="BO210" s="1">
        <v>44112</v>
      </c>
      <c r="BP210">
        <v>860029995</v>
      </c>
      <c r="BQ210">
        <v>74326142</v>
      </c>
      <c r="BR210">
        <v>6232144</v>
      </c>
      <c r="BS210" t="s">
        <v>13776</v>
      </c>
      <c r="BT210" s="1">
        <v>44081</v>
      </c>
      <c r="BU210">
        <v>1</v>
      </c>
      <c r="BV210">
        <v>87131</v>
      </c>
      <c r="BW210">
        <v>860029995</v>
      </c>
      <c r="BX210" t="s">
        <v>13996</v>
      </c>
      <c r="BY210" t="s">
        <v>14109</v>
      </c>
      <c r="BZ210" t="s">
        <v>13923</v>
      </c>
      <c r="CA210" s="1">
        <v>44141</v>
      </c>
      <c r="CB210" t="s">
        <v>13922</v>
      </c>
    </row>
    <row r="211" spans="3:80" x14ac:dyDescent="0.3">
      <c r="C211" s="46" t="s">
        <v>10196</v>
      </c>
      <c r="D211" s="4"/>
      <c r="E211" s="4"/>
      <c r="F211" s="16"/>
      <c r="G211" s="80" t="e">
        <f>VLOOKUP(report_masivo[[#This Row],[INCAPACIDAD]],D2437:M2514,3,0)</f>
        <v>#N/A</v>
      </c>
      <c r="I211" s="47"/>
      <c r="K211" s="46" t="e">
        <f>VLOOKUP(report_masivo[[#This Row],[INCAPACIDAD]],D2437:M2514,4,0)</f>
        <v>#N/A</v>
      </c>
      <c r="L211" s="46" t="e">
        <f>VLOOKUP(report_masivo[[#This Row],[INCAPACIDAD]],D2437:M2514,5,0)</f>
        <v>#N/A</v>
      </c>
      <c r="M211" s="46" t="e">
        <f>VLOOKUP(report_masivo[[#This Row],[INCAPACIDAD]],D2437:M2514,6,0)</f>
        <v>#N/A</v>
      </c>
      <c r="N211" s="49" t="e">
        <f>VLOOKUP(report_masivo[[#This Row],[INCAPACIDAD]],D2437:M2514,7,0)</f>
        <v>#N/A</v>
      </c>
      <c r="O211" s="47" t="e">
        <f>VLOOKUP(report_masivo[[#This Row],[INCAPACIDAD]],D2437:M2514,8,0)</f>
        <v>#N/A</v>
      </c>
      <c r="AD211">
        <v>428870444033</v>
      </c>
      <c r="AE211" t="s">
        <v>10196</v>
      </c>
      <c r="AF211">
        <v>1457270</v>
      </c>
      <c r="AG211" s="1">
        <v>44216</v>
      </c>
      <c r="AH211">
        <v>860029995</v>
      </c>
      <c r="AI211">
        <v>4288704</v>
      </c>
      <c r="AJ211">
        <v>6152152</v>
      </c>
      <c r="AK211" t="s">
        <v>13776</v>
      </c>
      <c r="AL211" s="1">
        <v>44033</v>
      </c>
      <c r="AM211">
        <v>30</v>
      </c>
      <c r="AN211">
        <v>2449966</v>
      </c>
      <c r="AO211">
        <v>860029995</v>
      </c>
      <c r="AP211" t="s">
        <v>13996</v>
      </c>
      <c r="AQ211" t="s">
        <v>14109</v>
      </c>
      <c r="AR211" t="s">
        <v>13923</v>
      </c>
      <c r="AS211" s="1">
        <v>44225</v>
      </c>
      <c r="AT211" t="s">
        <v>13922</v>
      </c>
      <c r="AW211">
        <v>113060257843692</v>
      </c>
      <c r="AX211">
        <v>1130602578</v>
      </c>
      <c r="AY211">
        <v>5398613</v>
      </c>
      <c r="AZ211" s="1">
        <v>43692</v>
      </c>
      <c r="BA211" t="s">
        <v>13995</v>
      </c>
      <c r="BB211" t="s">
        <v>44</v>
      </c>
      <c r="BC211" t="s">
        <v>13996</v>
      </c>
      <c r="BD211" t="s">
        <v>13997</v>
      </c>
      <c r="BE211">
        <v>4000178071</v>
      </c>
      <c r="BF211">
        <v>378174</v>
      </c>
      <c r="BG211" s="1">
        <v>43846</v>
      </c>
      <c r="BK211">
        <f t="shared" si="3"/>
        <v>1</v>
      </c>
      <c r="BL211">
        <v>420845244081</v>
      </c>
      <c r="BN211">
        <v>1400772</v>
      </c>
      <c r="BO211" s="1">
        <v>44112</v>
      </c>
      <c r="BP211">
        <v>860029995</v>
      </c>
      <c r="BQ211">
        <v>4208452</v>
      </c>
      <c r="BR211">
        <v>6274983</v>
      </c>
      <c r="BS211" t="s">
        <v>13776</v>
      </c>
      <c r="BT211" s="1">
        <v>44081</v>
      </c>
      <c r="BU211">
        <v>5</v>
      </c>
      <c r="BV211">
        <v>392592</v>
      </c>
      <c r="BW211">
        <v>860029995</v>
      </c>
      <c r="BX211" t="s">
        <v>13996</v>
      </c>
      <c r="BY211" t="s">
        <v>14109</v>
      </c>
      <c r="BZ211" t="s">
        <v>13923</v>
      </c>
      <c r="CA211" s="1">
        <v>44141</v>
      </c>
      <c r="CB211" t="s">
        <v>13922</v>
      </c>
    </row>
    <row r="212" spans="3:80" x14ac:dyDescent="0.3">
      <c r="C212" s="46" t="s">
        <v>10196</v>
      </c>
      <c r="D212" s="4"/>
      <c r="E212" s="4"/>
      <c r="F212" s="16"/>
      <c r="G212" s="80" t="e">
        <f>VLOOKUP(report_masivo[[#This Row],[INCAPACIDAD]],D2438:M2515,3,0)</f>
        <v>#N/A</v>
      </c>
      <c r="I212" s="47"/>
      <c r="K212" s="46" t="e">
        <f>VLOOKUP(report_masivo[[#This Row],[INCAPACIDAD]],D2438:M2515,4,0)</f>
        <v>#N/A</v>
      </c>
      <c r="L212" s="46" t="e">
        <f>VLOOKUP(report_masivo[[#This Row],[INCAPACIDAD]],D2438:M2515,5,0)</f>
        <v>#N/A</v>
      </c>
      <c r="M212" s="46" t="e">
        <f>VLOOKUP(report_masivo[[#This Row],[INCAPACIDAD]],D2438:M2515,6,0)</f>
        <v>#N/A</v>
      </c>
      <c r="N212" s="49" t="e">
        <f>VLOOKUP(report_masivo[[#This Row],[INCAPACIDAD]],D2438:M2515,7,0)</f>
        <v>#N/A</v>
      </c>
      <c r="O212" s="47" t="e">
        <f>VLOOKUP(report_masivo[[#This Row],[INCAPACIDAD]],D2438:M2515,8,0)</f>
        <v>#N/A</v>
      </c>
      <c r="AD212">
        <v>952367544059</v>
      </c>
      <c r="AE212" t="s">
        <v>10196</v>
      </c>
      <c r="AF212">
        <v>1457270</v>
      </c>
      <c r="AG212" s="1">
        <v>44216</v>
      </c>
      <c r="AH212">
        <v>860029995</v>
      </c>
      <c r="AI212">
        <v>9523675</v>
      </c>
      <c r="AJ212">
        <v>6206363</v>
      </c>
      <c r="AK212" t="s">
        <v>13776</v>
      </c>
      <c r="AL212" s="1">
        <v>44059</v>
      </c>
      <c r="AM212">
        <v>1</v>
      </c>
      <c r="AN212">
        <v>75244</v>
      </c>
      <c r="AO212">
        <v>860029995</v>
      </c>
      <c r="AP212" t="s">
        <v>13996</v>
      </c>
      <c r="AQ212" t="s">
        <v>14109</v>
      </c>
      <c r="AR212" t="s">
        <v>13923</v>
      </c>
      <c r="AS212" s="1">
        <v>44225</v>
      </c>
      <c r="AT212" t="s">
        <v>13922</v>
      </c>
      <c r="AW212">
        <v>112485193143694</v>
      </c>
      <c r="AX212">
        <v>1124851931</v>
      </c>
      <c r="AY212">
        <v>5405177</v>
      </c>
      <c r="AZ212" s="1">
        <v>43694</v>
      </c>
      <c r="BA212" t="s">
        <v>13998</v>
      </c>
      <c r="BB212" t="s">
        <v>13999</v>
      </c>
      <c r="BC212" t="s">
        <v>44</v>
      </c>
      <c r="BD212" t="s">
        <v>44</v>
      </c>
      <c r="BG212" s="1"/>
      <c r="BK212">
        <f t="shared" si="3"/>
        <v>1</v>
      </c>
      <c r="BL212">
        <v>952481844027</v>
      </c>
      <c r="BN212">
        <v>1400772</v>
      </c>
      <c r="BO212" s="1">
        <v>44112</v>
      </c>
      <c r="BP212">
        <v>860029995</v>
      </c>
      <c r="BQ212">
        <v>9524818</v>
      </c>
      <c r="BR212">
        <v>6297466</v>
      </c>
      <c r="BS212" t="s">
        <v>13776</v>
      </c>
      <c r="BT212" s="1">
        <v>44027</v>
      </c>
      <c r="BU212">
        <v>1</v>
      </c>
      <c r="BV212">
        <v>89874</v>
      </c>
      <c r="BW212">
        <v>860029995</v>
      </c>
      <c r="BX212" t="s">
        <v>13996</v>
      </c>
      <c r="BY212" t="s">
        <v>14109</v>
      </c>
      <c r="BZ212" t="s">
        <v>13923</v>
      </c>
      <c r="CA212" s="1">
        <v>44141</v>
      </c>
      <c r="CB212" t="s">
        <v>13922</v>
      </c>
    </row>
    <row r="213" spans="3:80" x14ac:dyDescent="0.3">
      <c r="C213" s="46" t="s">
        <v>10196</v>
      </c>
      <c r="D213" s="4"/>
      <c r="E213" s="4"/>
      <c r="F213" s="16"/>
      <c r="G213" s="80" t="e">
        <f>VLOOKUP(report_masivo[[#This Row],[INCAPACIDAD]],D2439:M2516,3,0)</f>
        <v>#N/A</v>
      </c>
      <c r="I213" s="47"/>
      <c r="K213" s="46" t="e">
        <f>VLOOKUP(report_masivo[[#This Row],[INCAPACIDAD]],D2439:M2516,4,0)</f>
        <v>#N/A</v>
      </c>
      <c r="L213" s="46" t="e">
        <f>VLOOKUP(report_masivo[[#This Row],[INCAPACIDAD]],D2439:M2516,5,0)</f>
        <v>#N/A</v>
      </c>
      <c r="M213" s="46" t="e">
        <f>VLOOKUP(report_masivo[[#This Row],[INCAPACIDAD]],D2439:M2516,6,0)</f>
        <v>#N/A</v>
      </c>
      <c r="N213" s="49" t="e">
        <f>VLOOKUP(report_masivo[[#This Row],[INCAPACIDAD]],D2439:M2516,7,0)</f>
        <v>#N/A</v>
      </c>
      <c r="O213" s="47" t="e">
        <f>VLOOKUP(report_masivo[[#This Row],[INCAPACIDAD]],D2439:M2516,8,0)</f>
        <v>#N/A</v>
      </c>
      <c r="AD213">
        <v>427771144068</v>
      </c>
      <c r="AE213" t="s">
        <v>10196</v>
      </c>
      <c r="AF213">
        <v>1457270</v>
      </c>
      <c r="AG213" s="1">
        <v>44216</v>
      </c>
      <c r="AH213">
        <v>860029995</v>
      </c>
      <c r="AI213">
        <v>4277711</v>
      </c>
      <c r="AJ213">
        <v>6205481</v>
      </c>
      <c r="AK213" t="s">
        <v>13776</v>
      </c>
      <c r="AL213" s="1">
        <v>44068</v>
      </c>
      <c r="AM213">
        <v>9</v>
      </c>
      <c r="AN213">
        <v>629490</v>
      </c>
      <c r="AO213">
        <v>860029995</v>
      </c>
      <c r="AP213" t="s">
        <v>13996</v>
      </c>
      <c r="AQ213" t="s">
        <v>14109</v>
      </c>
      <c r="AR213" t="s">
        <v>13923</v>
      </c>
      <c r="AS213" s="1">
        <v>44225</v>
      </c>
      <c r="AT213" t="s">
        <v>13922</v>
      </c>
      <c r="AW213">
        <v>1327134743697</v>
      </c>
      <c r="AX213">
        <v>13271347</v>
      </c>
      <c r="AY213">
        <v>5406842</v>
      </c>
      <c r="AZ213" s="1">
        <v>43697</v>
      </c>
      <c r="BA213" t="s">
        <v>13998</v>
      </c>
      <c r="BB213" t="s">
        <v>13999</v>
      </c>
      <c r="BC213" t="s">
        <v>44</v>
      </c>
      <c r="BD213" t="s">
        <v>44</v>
      </c>
      <c r="BG213" s="1"/>
      <c r="BK213">
        <f t="shared" si="3"/>
        <v>1</v>
      </c>
      <c r="BL213">
        <v>420882143995</v>
      </c>
      <c r="BN213">
        <v>1400772</v>
      </c>
      <c r="BO213" s="1">
        <v>44112</v>
      </c>
      <c r="BP213">
        <v>860029995</v>
      </c>
      <c r="BQ213">
        <v>4208821</v>
      </c>
      <c r="BR213">
        <v>6297487</v>
      </c>
      <c r="BS213" t="s">
        <v>13776</v>
      </c>
      <c r="BT213" s="1">
        <v>43995</v>
      </c>
      <c r="BU213">
        <v>1</v>
      </c>
      <c r="BV213">
        <v>77429</v>
      </c>
      <c r="BW213">
        <v>860029995</v>
      </c>
      <c r="BX213" t="s">
        <v>13996</v>
      </c>
      <c r="BY213" t="s">
        <v>14109</v>
      </c>
      <c r="BZ213" t="s">
        <v>13923</v>
      </c>
      <c r="CA213" s="1">
        <v>44141</v>
      </c>
      <c r="CB213" t="s">
        <v>13922</v>
      </c>
    </row>
    <row r="214" spans="3:80" x14ac:dyDescent="0.3">
      <c r="C214" s="46" t="s">
        <v>10196</v>
      </c>
      <c r="D214" s="4"/>
      <c r="E214" s="4"/>
      <c r="F214" s="16"/>
      <c r="G214" s="80" t="e">
        <f>VLOOKUP(report_masivo[[#This Row],[INCAPACIDAD]],D2440:M2517,3,0)</f>
        <v>#N/A</v>
      </c>
      <c r="I214" s="47"/>
      <c r="K214" s="46" t="e">
        <f>VLOOKUP(report_masivo[[#This Row],[INCAPACIDAD]],D2440:M2517,4,0)</f>
        <v>#N/A</v>
      </c>
      <c r="L214" s="46" t="e">
        <f>VLOOKUP(report_masivo[[#This Row],[INCAPACIDAD]],D2440:M2517,5,0)</f>
        <v>#N/A</v>
      </c>
      <c r="M214" s="46" t="e">
        <f>VLOOKUP(report_masivo[[#This Row],[INCAPACIDAD]],D2440:M2517,6,0)</f>
        <v>#N/A</v>
      </c>
      <c r="N214" s="49" t="e">
        <f>VLOOKUP(report_masivo[[#This Row],[INCAPACIDAD]],D2440:M2517,7,0)</f>
        <v>#N/A</v>
      </c>
      <c r="O214" s="47" t="e">
        <f>VLOOKUP(report_masivo[[#This Row],[INCAPACIDAD]],D2440:M2517,8,0)</f>
        <v>#N/A</v>
      </c>
      <c r="AD214">
        <v>7432614244072</v>
      </c>
      <c r="AE214" t="s">
        <v>10196</v>
      </c>
      <c r="AF214">
        <v>1457270</v>
      </c>
      <c r="AG214" s="1">
        <v>44216</v>
      </c>
      <c r="AH214">
        <v>860029995</v>
      </c>
      <c r="AI214">
        <v>74326142</v>
      </c>
      <c r="AJ214">
        <v>6214910</v>
      </c>
      <c r="AK214" t="s">
        <v>13776</v>
      </c>
      <c r="AL214" s="1">
        <v>44072</v>
      </c>
      <c r="AM214">
        <v>5</v>
      </c>
      <c r="AN214">
        <v>432425</v>
      </c>
      <c r="AO214">
        <v>860029995</v>
      </c>
      <c r="AP214" t="s">
        <v>13996</v>
      </c>
      <c r="AQ214" t="s">
        <v>14109</v>
      </c>
      <c r="AR214" t="s">
        <v>13923</v>
      </c>
      <c r="AS214" s="1">
        <v>44225</v>
      </c>
      <c r="AT214" t="s">
        <v>13922</v>
      </c>
      <c r="AW214">
        <v>112844873543698</v>
      </c>
      <c r="AX214">
        <v>1128448735</v>
      </c>
      <c r="AY214">
        <v>5472967</v>
      </c>
      <c r="AZ214" s="1">
        <v>43698</v>
      </c>
      <c r="BA214" t="s">
        <v>13995</v>
      </c>
      <c r="BB214" t="s">
        <v>44</v>
      </c>
      <c r="BC214" t="s">
        <v>13996</v>
      </c>
      <c r="BD214" t="s">
        <v>13997</v>
      </c>
      <c r="BE214">
        <v>4000178071</v>
      </c>
      <c r="BF214">
        <v>964048</v>
      </c>
      <c r="BG214" s="1">
        <v>43846</v>
      </c>
      <c r="BK214">
        <f t="shared" si="3"/>
        <v>1</v>
      </c>
      <c r="BL214">
        <v>7434467444025</v>
      </c>
      <c r="BN214">
        <v>1400772</v>
      </c>
      <c r="BO214" s="1">
        <v>44112</v>
      </c>
      <c r="BP214">
        <v>860029995</v>
      </c>
      <c r="BQ214">
        <v>74344674</v>
      </c>
      <c r="BR214">
        <v>6297771</v>
      </c>
      <c r="BS214" t="s">
        <v>13776</v>
      </c>
      <c r="BT214" s="1">
        <v>44025</v>
      </c>
      <c r="BU214">
        <v>30</v>
      </c>
      <c r="BV214">
        <v>2615423</v>
      </c>
      <c r="BW214">
        <v>860029995</v>
      </c>
      <c r="BX214" t="s">
        <v>13996</v>
      </c>
      <c r="BY214" t="s">
        <v>14109</v>
      </c>
      <c r="BZ214" t="s">
        <v>13923</v>
      </c>
      <c r="CA214" s="1">
        <v>44141</v>
      </c>
      <c r="CB214" t="s">
        <v>13922</v>
      </c>
    </row>
    <row r="215" spans="3:80" x14ac:dyDescent="0.3">
      <c r="C215" s="46" t="s">
        <v>10196</v>
      </c>
      <c r="D215" s="4"/>
      <c r="E215" s="4"/>
      <c r="F215" s="16"/>
      <c r="G215" s="80" t="e">
        <f>VLOOKUP(report_masivo[[#This Row],[INCAPACIDAD]],D2441:M2518,3,0)</f>
        <v>#N/A</v>
      </c>
      <c r="I215" s="47"/>
      <c r="K215" s="46" t="e">
        <f>VLOOKUP(report_masivo[[#This Row],[INCAPACIDAD]],D2441:M2518,4,0)</f>
        <v>#N/A</v>
      </c>
      <c r="L215" s="46" t="e">
        <f>VLOOKUP(report_masivo[[#This Row],[INCAPACIDAD]],D2441:M2518,5,0)</f>
        <v>#N/A</v>
      </c>
      <c r="M215" s="46" t="e">
        <f>VLOOKUP(report_masivo[[#This Row],[INCAPACIDAD]],D2441:M2518,6,0)</f>
        <v>#N/A</v>
      </c>
      <c r="N215" s="49" t="e">
        <f>VLOOKUP(report_masivo[[#This Row],[INCAPACIDAD]],D2441:M2518,7,0)</f>
        <v>#N/A</v>
      </c>
      <c r="O215" s="47" t="e">
        <f>VLOOKUP(report_masivo[[#This Row],[INCAPACIDAD]],D2441:M2518,8,0)</f>
        <v>#N/A</v>
      </c>
      <c r="AD215">
        <v>105366551244075</v>
      </c>
      <c r="AE215" t="s">
        <v>10196</v>
      </c>
      <c r="AF215">
        <v>1457270</v>
      </c>
      <c r="AG215" s="1">
        <v>44216</v>
      </c>
      <c r="AH215">
        <v>860029995</v>
      </c>
      <c r="AI215">
        <v>1053665512</v>
      </c>
      <c r="AJ215">
        <v>6262156</v>
      </c>
      <c r="AK215" t="s">
        <v>13776</v>
      </c>
      <c r="AL215" s="1">
        <v>44075</v>
      </c>
      <c r="AM215">
        <v>8</v>
      </c>
      <c r="AN215">
        <v>411710</v>
      </c>
      <c r="AO215">
        <v>860029995</v>
      </c>
      <c r="AP215" t="s">
        <v>13996</v>
      </c>
      <c r="AQ215" t="s">
        <v>14109</v>
      </c>
      <c r="AR215" t="s">
        <v>13923</v>
      </c>
      <c r="AS215" s="1">
        <v>44225</v>
      </c>
      <c r="AT215" t="s">
        <v>13922</v>
      </c>
      <c r="AW215">
        <v>107566826943699</v>
      </c>
      <c r="AX215">
        <v>1075668269</v>
      </c>
      <c r="AY215">
        <v>5411998</v>
      </c>
      <c r="AZ215" s="1">
        <v>43699</v>
      </c>
      <c r="BA215" t="s">
        <v>13998</v>
      </c>
      <c r="BB215" t="s">
        <v>13999</v>
      </c>
      <c r="BC215" t="s">
        <v>44</v>
      </c>
      <c r="BD215" t="s">
        <v>44</v>
      </c>
      <c r="BG215" s="1"/>
      <c r="BK215">
        <f t="shared" si="3"/>
        <v>1</v>
      </c>
      <c r="BL215">
        <v>952367544083</v>
      </c>
      <c r="BN215">
        <v>1402566</v>
      </c>
      <c r="BO215" s="1">
        <v>44117</v>
      </c>
      <c r="BP215">
        <v>860029995</v>
      </c>
      <c r="BQ215">
        <v>9523675</v>
      </c>
      <c r="BR215">
        <v>6238611</v>
      </c>
      <c r="BS215" t="s">
        <v>13776</v>
      </c>
      <c r="BT215" s="1">
        <v>44083</v>
      </c>
      <c r="BU215">
        <v>12</v>
      </c>
      <c r="BV215">
        <v>910106</v>
      </c>
      <c r="BW215">
        <v>860029995</v>
      </c>
      <c r="BX215" t="s">
        <v>13996</v>
      </c>
      <c r="BY215" t="s">
        <v>14109</v>
      </c>
      <c r="BZ215" t="s">
        <v>13923</v>
      </c>
      <c r="CA215" s="1">
        <v>44148</v>
      </c>
      <c r="CB215" t="s">
        <v>13922</v>
      </c>
    </row>
    <row r="216" spans="3:80" x14ac:dyDescent="0.3">
      <c r="C216" s="46" t="s">
        <v>10196</v>
      </c>
      <c r="D216" s="4"/>
      <c r="E216" s="4"/>
      <c r="F216" s="16"/>
      <c r="G216" s="80" t="e">
        <f>VLOOKUP(report_masivo[[#This Row],[INCAPACIDAD]],D2442:M2519,3,0)</f>
        <v>#N/A</v>
      </c>
      <c r="I216" s="47"/>
      <c r="K216" s="46" t="e">
        <f>VLOOKUP(report_masivo[[#This Row],[INCAPACIDAD]],D2442:M2519,4,0)</f>
        <v>#N/A</v>
      </c>
      <c r="L216" s="46" t="e">
        <f>VLOOKUP(report_masivo[[#This Row],[INCAPACIDAD]],D2442:M2519,5,0)</f>
        <v>#N/A</v>
      </c>
      <c r="M216" s="46" t="e">
        <f>VLOOKUP(report_masivo[[#This Row],[INCAPACIDAD]],D2442:M2519,6,0)</f>
        <v>#N/A</v>
      </c>
      <c r="N216" s="49" t="e">
        <f>VLOOKUP(report_masivo[[#This Row],[INCAPACIDAD]],D2442:M2519,7,0)</f>
        <v>#N/A</v>
      </c>
      <c r="O216" s="47" t="e">
        <f>VLOOKUP(report_masivo[[#This Row],[INCAPACIDAD]],D2442:M2519,8,0)</f>
        <v>#N/A</v>
      </c>
      <c r="AD216">
        <v>105240958944076</v>
      </c>
      <c r="AE216" t="s">
        <v>10196</v>
      </c>
      <c r="AF216">
        <v>1457270</v>
      </c>
      <c r="AG216" s="1">
        <v>44216</v>
      </c>
      <c r="AH216">
        <v>860029995</v>
      </c>
      <c r="AI216">
        <v>1052409589</v>
      </c>
      <c r="AJ216">
        <v>6222114</v>
      </c>
      <c r="AK216" t="s">
        <v>13776</v>
      </c>
      <c r="AL216" s="1">
        <v>44076</v>
      </c>
      <c r="AM216">
        <v>1</v>
      </c>
      <c r="AN216">
        <v>58838</v>
      </c>
      <c r="AO216">
        <v>860029995</v>
      </c>
      <c r="AP216" t="s">
        <v>13996</v>
      </c>
      <c r="AQ216" t="s">
        <v>14109</v>
      </c>
      <c r="AR216" t="s">
        <v>13923</v>
      </c>
      <c r="AS216" s="1">
        <v>44225</v>
      </c>
      <c r="AT216" t="s">
        <v>13922</v>
      </c>
      <c r="AW216">
        <v>1812588943699</v>
      </c>
      <c r="AX216">
        <v>18125889</v>
      </c>
      <c r="AY216">
        <v>5415564</v>
      </c>
      <c r="AZ216" s="1">
        <v>43699</v>
      </c>
      <c r="BA216" t="s">
        <v>13995</v>
      </c>
      <c r="BB216" t="s">
        <v>44</v>
      </c>
      <c r="BC216" t="s">
        <v>13996</v>
      </c>
      <c r="BD216" t="s">
        <v>13997</v>
      </c>
      <c r="BE216">
        <v>4000178071</v>
      </c>
      <c r="BF216">
        <v>99072</v>
      </c>
      <c r="BG216" s="1">
        <v>43846</v>
      </c>
      <c r="BK216">
        <f t="shared" si="3"/>
        <v>1</v>
      </c>
      <c r="BL216">
        <v>103241559844083</v>
      </c>
      <c r="BN216">
        <v>1402566</v>
      </c>
      <c r="BO216" s="1">
        <v>44117</v>
      </c>
      <c r="BP216">
        <v>860029995</v>
      </c>
      <c r="BQ216">
        <v>1032415598</v>
      </c>
      <c r="BR216">
        <v>6238842</v>
      </c>
      <c r="BS216" t="s">
        <v>13776</v>
      </c>
      <c r="BT216" s="1">
        <v>44083</v>
      </c>
      <c r="BU216">
        <v>8</v>
      </c>
      <c r="BV216">
        <v>562505</v>
      </c>
      <c r="BW216">
        <v>860029995</v>
      </c>
      <c r="BX216" t="s">
        <v>13996</v>
      </c>
      <c r="BY216" t="s">
        <v>14109</v>
      </c>
      <c r="BZ216" t="s">
        <v>13923</v>
      </c>
      <c r="CA216" s="1">
        <v>44148</v>
      </c>
      <c r="CB216" t="s">
        <v>13922</v>
      </c>
    </row>
    <row r="217" spans="3:80" x14ac:dyDescent="0.3">
      <c r="C217" s="46" t="s">
        <v>10196</v>
      </c>
      <c r="D217" s="4"/>
      <c r="E217" s="4"/>
      <c r="F217" s="16"/>
      <c r="G217" s="80" t="e">
        <f>VLOOKUP(report_masivo[[#This Row],[INCAPACIDAD]],D2443:M2520,3,0)</f>
        <v>#N/A</v>
      </c>
      <c r="I217" s="47"/>
      <c r="K217" s="46" t="e">
        <f>VLOOKUP(report_masivo[[#This Row],[INCAPACIDAD]],D2443:M2520,4,0)</f>
        <v>#N/A</v>
      </c>
      <c r="L217" s="46" t="e">
        <f>VLOOKUP(report_masivo[[#This Row],[INCAPACIDAD]],D2443:M2520,5,0)</f>
        <v>#N/A</v>
      </c>
      <c r="M217" s="46" t="e">
        <f>VLOOKUP(report_masivo[[#This Row],[INCAPACIDAD]],D2443:M2520,6,0)</f>
        <v>#N/A</v>
      </c>
      <c r="N217" s="49" t="e">
        <f>VLOOKUP(report_masivo[[#This Row],[INCAPACIDAD]],D2443:M2520,7,0)</f>
        <v>#N/A</v>
      </c>
      <c r="O217" s="47" t="e">
        <f>VLOOKUP(report_masivo[[#This Row],[INCAPACIDAD]],D2443:M2520,8,0)</f>
        <v>#N/A</v>
      </c>
      <c r="AD217">
        <v>7437127144077</v>
      </c>
      <c r="AE217" t="s">
        <v>10196</v>
      </c>
      <c r="AF217">
        <v>1457270</v>
      </c>
      <c r="AG217" s="1">
        <v>44216</v>
      </c>
      <c r="AH217">
        <v>860029995</v>
      </c>
      <c r="AI217">
        <v>74371271</v>
      </c>
      <c r="AJ217">
        <v>6252022</v>
      </c>
      <c r="AK217" t="s">
        <v>13776</v>
      </c>
      <c r="AL217" s="1">
        <v>44077</v>
      </c>
      <c r="AM217">
        <v>6</v>
      </c>
      <c r="AN217">
        <v>475752</v>
      </c>
      <c r="AO217">
        <v>860029995</v>
      </c>
      <c r="AP217" t="s">
        <v>13996</v>
      </c>
      <c r="AQ217" t="s">
        <v>14109</v>
      </c>
      <c r="AR217" t="s">
        <v>13923</v>
      </c>
      <c r="AS217" s="1">
        <v>44225</v>
      </c>
      <c r="AT217" t="s">
        <v>13922</v>
      </c>
      <c r="AW217">
        <v>112485193143701</v>
      </c>
      <c r="AX217">
        <v>1124851931</v>
      </c>
      <c r="AY217">
        <v>5423397</v>
      </c>
      <c r="AZ217" s="1">
        <v>43701</v>
      </c>
      <c r="BA217" t="s">
        <v>13998</v>
      </c>
      <c r="BB217" t="s">
        <v>13999</v>
      </c>
      <c r="BC217" t="s">
        <v>44</v>
      </c>
      <c r="BD217" t="s">
        <v>44</v>
      </c>
      <c r="BG217" s="1"/>
      <c r="BK217">
        <f t="shared" si="3"/>
        <v>1</v>
      </c>
      <c r="BL217">
        <v>676283544083</v>
      </c>
      <c r="BN217">
        <v>1402566</v>
      </c>
      <c r="BO217" s="1">
        <v>44117</v>
      </c>
      <c r="BP217">
        <v>860029995</v>
      </c>
      <c r="BQ217">
        <v>6762835</v>
      </c>
      <c r="BR217">
        <v>6238867</v>
      </c>
      <c r="BS217" t="s">
        <v>13776</v>
      </c>
      <c r="BT217" s="1">
        <v>44083</v>
      </c>
      <c r="BU217">
        <v>2</v>
      </c>
      <c r="BV217">
        <v>129677</v>
      </c>
      <c r="BW217">
        <v>860029995</v>
      </c>
      <c r="BX217" t="s">
        <v>13996</v>
      </c>
      <c r="BY217" t="s">
        <v>14109</v>
      </c>
      <c r="BZ217" t="s">
        <v>13923</v>
      </c>
      <c r="CA217" s="1">
        <v>44148</v>
      </c>
      <c r="CB217" t="s">
        <v>13922</v>
      </c>
    </row>
    <row r="218" spans="3:80" x14ac:dyDescent="0.3">
      <c r="C218" s="46" t="s">
        <v>10196</v>
      </c>
      <c r="D218" s="4"/>
      <c r="E218" s="4"/>
      <c r="F218" s="16"/>
      <c r="G218" s="80" t="e">
        <f>VLOOKUP(report_masivo[[#This Row],[INCAPACIDAD]],D2444:M2521,3,0)</f>
        <v>#N/A</v>
      </c>
      <c r="I218" s="47"/>
      <c r="K218" s="46" t="e">
        <f>VLOOKUP(report_masivo[[#This Row],[INCAPACIDAD]],D2444:M2521,4,0)</f>
        <v>#N/A</v>
      </c>
      <c r="L218" s="46" t="e">
        <f>VLOOKUP(report_masivo[[#This Row],[INCAPACIDAD]],D2444:M2521,5,0)</f>
        <v>#N/A</v>
      </c>
      <c r="M218" s="46" t="e">
        <f>VLOOKUP(report_masivo[[#This Row],[INCAPACIDAD]],D2444:M2521,6,0)</f>
        <v>#N/A</v>
      </c>
      <c r="N218" s="49" t="e">
        <f>VLOOKUP(report_masivo[[#This Row],[INCAPACIDAD]],D2444:M2521,7,0)</f>
        <v>#N/A</v>
      </c>
      <c r="O218" s="47" t="e">
        <f>VLOOKUP(report_masivo[[#This Row],[INCAPACIDAD]],D2444:M2521,8,0)</f>
        <v>#N/A</v>
      </c>
      <c r="AD218">
        <v>105366431744097</v>
      </c>
      <c r="AE218" t="s">
        <v>10196</v>
      </c>
      <c r="AF218">
        <v>1457270</v>
      </c>
      <c r="AG218" s="1">
        <v>44216</v>
      </c>
      <c r="AH218">
        <v>860029995</v>
      </c>
      <c r="AI218">
        <v>1053664317</v>
      </c>
      <c r="AJ218">
        <v>6266126</v>
      </c>
      <c r="AK218" t="s">
        <v>13776</v>
      </c>
      <c r="AL218" s="1">
        <v>44097</v>
      </c>
      <c r="AM218">
        <v>11</v>
      </c>
      <c r="AN218">
        <v>674108</v>
      </c>
      <c r="AO218">
        <v>860029995</v>
      </c>
      <c r="AP218" t="s">
        <v>13996</v>
      </c>
      <c r="AQ218" t="s">
        <v>14109</v>
      </c>
      <c r="AR218" t="s">
        <v>13923</v>
      </c>
      <c r="AS218" s="1">
        <v>44225</v>
      </c>
      <c r="AT218" t="s">
        <v>13922</v>
      </c>
      <c r="AW218">
        <v>109042203843701</v>
      </c>
      <c r="AX218">
        <v>1090422038</v>
      </c>
      <c r="AY218">
        <v>5429247</v>
      </c>
      <c r="AZ218" s="1">
        <v>43701</v>
      </c>
      <c r="BA218" t="s">
        <v>13995</v>
      </c>
      <c r="BB218" t="s">
        <v>44</v>
      </c>
      <c r="BC218" t="s">
        <v>13996</v>
      </c>
      <c r="BD218" t="s">
        <v>13997</v>
      </c>
      <c r="BE218">
        <v>4000178071</v>
      </c>
      <c r="BF218">
        <v>317571</v>
      </c>
      <c r="BG218" s="1">
        <v>43846</v>
      </c>
      <c r="BK218">
        <f t="shared" si="3"/>
        <v>1</v>
      </c>
      <c r="BL218">
        <v>105366439944085</v>
      </c>
      <c r="BN218">
        <v>1402566</v>
      </c>
      <c r="BO218" s="1">
        <v>44117</v>
      </c>
      <c r="BP218">
        <v>860029995</v>
      </c>
      <c r="BQ218">
        <v>1053664399</v>
      </c>
      <c r="BR218">
        <v>6243679</v>
      </c>
      <c r="BS218" t="s">
        <v>13776</v>
      </c>
      <c r="BT218" s="1">
        <v>44085</v>
      </c>
      <c r="BU218">
        <v>8</v>
      </c>
      <c r="BV218">
        <v>523097</v>
      </c>
      <c r="BW218">
        <v>860029995</v>
      </c>
      <c r="BX218" t="s">
        <v>13996</v>
      </c>
      <c r="BY218" t="s">
        <v>14109</v>
      </c>
      <c r="BZ218" t="s">
        <v>13923</v>
      </c>
      <c r="CA218" s="1">
        <v>44148</v>
      </c>
      <c r="CB218" t="s">
        <v>13922</v>
      </c>
    </row>
    <row r="219" spans="3:80" x14ac:dyDescent="0.3">
      <c r="C219" s="46" t="s">
        <v>10196</v>
      </c>
      <c r="D219" s="4"/>
      <c r="E219" s="4"/>
      <c r="F219" s="16"/>
      <c r="G219" s="80" t="e">
        <f>VLOOKUP(report_masivo[[#This Row],[INCAPACIDAD]],D2445:M2522,3,0)</f>
        <v>#N/A</v>
      </c>
      <c r="I219" s="47"/>
      <c r="K219" s="46" t="e">
        <f>VLOOKUP(report_masivo[[#This Row],[INCAPACIDAD]],D2445:M2522,4,0)</f>
        <v>#N/A</v>
      </c>
      <c r="L219" s="46" t="e">
        <f>VLOOKUP(report_masivo[[#This Row],[INCAPACIDAD]],D2445:M2522,5,0)</f>
        <v>#N/A</v>
      </c>
      <c r="M219" s="46" t="e">
        <f>VLOOKUP(report_masivo[[#This Row],[INCAPACIDAD]],D2445:M2522,6,0)</f>
        <v>#N/A</v>
      </c>
      <c r="N219" s="49" t="e">
        <f>VLOOKUP(report_masivo[[#This Row],[INCAPACIDAD]],D2445:M2522,7,0)</f>
        <v>#N/A</v>
      </c>
      <c r="O219" s="47" t="e">
        <f>VLOOKUP(report_masivo[[#This Row],[INCAPACIDAD]],D2445:M2522,8,0)</f>
        <v>#N/A</v>
      </c>
      <c r="AD219">
        <v>7432621544097</v>
      </c>
      <c r="AE219" t="s">
        <v>10196</v>
      </c>
      <c r="AF219">
        <v>1457270</v>
      </c>
      <c r="AG219" s="1">
        <v>44216</v>
      </c>
      <c r="AH219">
        <v>860029995</v>
      </c>
      <c r="AI219">
        <v>74326215</v>
      </c>
      <c r="AJ219">
        <v>6265929</v>
      </c>
      <c r="AK219" t="s">
        <v>13776</v>
      </c>
      <c r="AL219" s="1">
        <v>44097</v>
      </c>
      <c r="AM219">
        <v>12</v>
      </c>
      <c r="AN219">
        <v>855831</v>
      </c>
      <c r="AO219">
        <v>860029995</v>
      </c>
      <c r="AP219" t="s">
        <v>13996</v>
      </c>
      <c r="AQ219" t="s">
        <v>14109</v>
      </c>
      <c r="AR219" t="s">
        <v>13923</v>
      </c>
      <c r="AS219" s="1">
        <v>44225</v>
      </c>
      <c r="AT219" t="s">
        <v>13922</v>
      </c>
      <c r="AW219">
        <v>3981311643702</v>
      </c>
      <c r="AX219">
        <v>39813116</v>
      </c>
      <c r="AY219">
        <v>5555829</v>
      </c>
      <c r="AZ219" s="1">
        <v>43702</v>
      </c>
      <c r="BA219" t="s">
        <v>13995</v>
      </c>
      <c r="BB219" t="s">
        <v>44</v>
      </c>
      <c r="BC219" t="s">
        <v>13996</v>
      </c>
      <c r="BD219" t="s">
        <v>13997</v>
      </c>
      <c r="BE219">
        <v>4000178071</v>
      </c>
      <c r="BF219">
        <v>692568</v>
      </c>
      <c r="BG219" s="1">
        <v>43846</v>
      </c>
      <c r="BK219">
        <f t="shared" si="3"/>
        <v>1</v>
      </c>
      <c r="BL219">
        <v>105366551244085</v>
      </c>
      <c r="BN219">
        <v>1402566</v>
      </c>
      <c r="BO219" s="1">
        <v>44117</v>
      </c>
      <c r="BP219">
        <v>860029995</v>
      </c>
      <c r="BQ219">
        <v>1053665512</v>
      </c>
      <c r="BR219">
        <v>6243985</v>
      </c>
      <c r="BS219" t="s">
        <v>13776</v>
      </c>
      <c r="BT219" s="1">
        <v>44085</v>
      </c>
      <c r="BU219">
        <v>1</v>
      </c>
      <c r="BV219">
        <v>51464</v>
      </c>
      <c r="BW219">
        <v>860029995</v>
      </c>
      <c r="BX219" t="s">
        <v>13996</v>
      </c>
      <c r="BY219" t="s">
        <v>14109</v>
      </c>
      <c r="BZ219" t="s">
        <v>13923</v>
      </c>
      <c r="CA219" s="1">
        <v>44148</v>
      </c>
      <c r="CB219" t="s">
        <v>13922</v>
      </c>
    </row>
    <row r="220" spans="3:80" x14ac:dyDescent="0.3">
      <c r="C220" s="46" t="s">
        <v>10196</v>
      </c>
      <c r="D220" s="4"/>
      <c r="E220" s="4"/>
      <c r="F220" s="16"/>
      <c r="G220" s="80" t="e">
        <f>VLOOKUP(report_masivo[[#This Row],[INCAPACIDAD]],D2446:M2523,3,0)</f>
        <v>#N/A</v>
      </c>
      <c r="I220" s="47"/>
      <c r="K220" s="46" t="e">
        <f>VLOOKUP(report_masivo[[#This Row],[INCAPACIDAD]],D2446:M2523,4,0)</f>
        <v>#N/A</v>
      </c>
      <c r="L220" s="46" t="e">
        <f>VLOOKUP(report_masivo[[#This Row],[INCAPACIDAD]],D2446:M2523,5,0)</f>
        <v>#N/A</v>
      </c>
      <c r="M220" s="46" t="e">
        <f>VLOOKUP(report_masivo[[#This Row],[INCAPACIDAD]],D2446:M2523,6,0)</f>
        <v>#N/A</v>
      </c>
      <c r="N220" s="49" t="e">
        <f>VLOOKUP(report_masivo[[#This Row],[INCAPACIDAD]],D2446:M2523,7,0)</f>
        <v>#N/A</v>
      </c>
      <c r="O220" s="47" t="e">
        <f>VLOOKUP(report_masivo[[#This Row],[INCAPACIDAD]],D2446:M2523,8,0)</f>
        <v>#N/A</v>
      </c>
      <c r="AD220">
        <v>7432652144111</v>
      </c>
      <c r="AE220" t="s">
        <v>10196</v>
      </c>
      <c r="AF220">
        <v>1457270</v>
      </c>
      <c r="AG220" s="1">
        <v>44216</v>
      </c>
      <c r="AH220">
        <v>860029995</v>
      </c>
      <c r="AI220">
        <v>74326521</v>
      </c>
      <c r="AJ220">
        <v>6301437</v>
      </c>
      <c r="AK220" t="s">
        <v>13776</v>
      </c>
      <c r="AL220" s="1">
        <v>44111</v>
      </c>
      <c r="AM220">
        <v>2</v>
      </c>
      <c r="AN220">
        <v>126817</v>
      </c>
      <c r="AO220">
        <v>860029995</v>
      </c>
      <c r="AP220" t="s">
        <v>13996</v>
      </c>
      <c r="AQ220" t="s">
        <v>14109</v>
      </c>
      <c r="AR220" t="s">
        <v>13923</v>
      </c>
      <c r="AS220" s="1">
        <v>44225</v>
      </c>
      <c r="AT220" t="s">
        <v>13922</v>
      </c>
      <c r="AW220">
        <v>6356218143703</v>
      </c>
      <c r="AX220">
        <v>63562181</v>
      </c>
      <c r="AY220">
        <v>5521063</v>
      </c>
      <c r="AZ220" s="1">
        <v>43703</v>
      </c>
      <c r="BA220" t="s">
        <v>14000</v>
      </c>
      <c r="BB220" t="s">
        <v>13727</v>
      </c>
      <c r="BC220" t="s">
        <v>44</v>
      </c>
      <c r="BD220" t="s">
        <v>44</v>
      </c>
      <c r="BG220" s="1"/>
      <c r="BK220">
        <f t="shared" si="3"/>
        <v>1</v>
      </c>
      <c r="BL220">
        <v>105239440744085</v>
      </c>
      <c r="BN220">
        <v>1402566</v>
      </c>
      <c r="BO220" s="1">
        <v>44117</v>
      </c>
      <c r="BP220">
        <v>860029995</v>
      </c>
      <c r="BQ220">
        <v>1052394407</v>
      </c>
      <c r="BR220">
        <v>6252329</v>
      </c>
      <c r="BS220" t="s">
        <v>13776</v>
      </c>
      <c r="BT220" s="1">
        <v>44085</v>
      </c>
      <c r="BU220">
        <v>1</v>
      </c>
      <c r="BV220">
        <v>86419</v>
      </c>
      <c r="BW220">
        <v>860029995</v>
      </c>
      <c r="BX220" t="s">
        <v>13996</v>
      </c>
      <c r="BY220" t="s">
        <v>14109</v>
      </c>
      <c r="BZ220" t="s">
        <v>13923</v>
      </c>
      <c r="CA220" s="1">
        <v>44148</v>
      </c>
      <c r="CB220" t="s">
        <v>13922</v>
      </c>
    </row>
    <row r="221" spans="3:80" x14ac:dyDescent="0.3">
      <c r="C221" s="46" t="s">
        <v>10196</v>
      </c>
      <c r="D221" s="4"/>
      <c r="E221" s="4"/>
      <c r="F221" s="16"/>
      <c r="G221" s="80" t="e">
        <f>VLOOKUP(report_masivo[[#This Row],[INCAPACIDAD]],D2447:M2524,3,0)</f>
        <v>#N/A</v>
      </c>
      <c r="I221" s="47"/>
      <c r="K221" s="46" t="e">
        <f>VLOOKUP(report_masivo[[#This Row],[INCAPACIDAD]],D2447:M2524,4,0)</f>
        <v>#N/A</v>
      </c>
      <c r="L221" s="46" t="e">
        <f>VLOOKUP(report_masivo[[#This Row],[INCAPACIDAD]],D2447:M2524,5,0)</f>
        <v>#N/A</v>
      </c>
      <c r="M221" s="46" t="e">
        <f>VLOOKUP(report_masivo[[#This Row],[INCAPACIDAD]],D2447:M2524,6,0)</f>
        <v>#N/A</v>
      </c>
      <c r="N221" s="49" t="e">
        <f>VLOOKUP(report_masivo[[#This Row],[INCAPACIDAD]],D2447:M2524,7,0)</f>
        <v>#N/A</v>
      </c>
      <c r="O221" s="47" t="e">
        <f>VLOOKUP(report_masivo[[#This Row],[INCAPACIDAD]],D2447:M2524,8,0)</f>
        <v>#N/A</v>
      </c>
      <c r="AD221">
        <v>100455144111</v>
      </c>
      <c r="AE221" t="s">
        <v>10196</v>
      </c>
      <c r="AF221">
        <v>1457270</v>
      </c>
      <c r="AG221" s="1">
        <v>44216</v>
      </c>
      <c r="AH221">
        <v>860029995</v>
      </c>
      <c r="AI221">
        <v>1004551</v>
      </c>
      <c r="AJ221">
        <v>6302626</v>
      </c>
      <c r="AK221" t="s">
        <v>13776</v>
      </c>
      <c r="AL221" s="1">
        <v>44111</v>
      </c>
      <c r="AM221">
        <v>12</v>
      </c>
      <c r="AN221">
        <v>973809</v>
      </c>
      <c r="AO221">
        <v>860029995</v>
      </c>
      <c r="AP221" t="s">
        <v>13996</v>
      </c>
      <c r="AQ221" t="s">
        <v>14109</v>
      </c>
      <c r="AR221" t="s">
        <v>13923</v>
      </c>
      <c r="AS221" s="1">
        <v>44225</v>
      </c>
      <c r="AT221" t="s">
        <v>13922</v>
      </c>
      <c r="AW221">
        <v>108526710843703</v>
      </c>
      <c r="AX221">
        <v>1085267108</v>
      </c>
      <c r="AY221">
        <v>5422958</v>
      </c>
      <c r="AZ221" s="1">
        <v>43703</v>
      </c>
      <c r="BA221" t="s">
        <v>13998</v>
      </c>
      <c r="BB221" t="s">
        <v>13999</v>
      </c>
      <c r="BC221" t="s">
        <v>44</v>
      </c>
      <c r="BD221" t="s">
        <v>44</v>
      </c>
      <c r="BG221" s="1"/>
      <c r="BK221">
        <f t="shared" si="3"/>
        <v>1</v>
      </c>
      <c r="BL221">
        <v>722863244088</v>
      </c>
      <c r="BN221">
        <v>1405394</v>
      </c>
      <c r="BO221" s="1">
        <v>44120</v>
      </c>
      <c r="BP221">
        <v>860029995</v>
      </c>
      <c r="BQ221">
        <v>7228632</v>
      </c>
      <c r="BR221">
        <v>6247807</v>
      </c>
      <c r="BS221" t="s">
        <v>13776</v>
      </c>
      <c r="BT221" s="1">
        <v>44088</v>
      </c>
      <c r="BU221">
        <v>5</v>
      </c>
      <c r="BV221">
        <v>418078</v>
      </c>
      <c r="BW221">
        <v>860029995</v>
      </c>
      <c r="BX221" t="s">
        <v>13996</v>
      </c>
      <c r="BY221" t="s">
        <v>14109</v>
      </c>
      <c r="BZ221" t="s">
        <v>13923</v>
      </c>
      <c r="CA221" s="1">
        <v>44155</v>
      </c>
      <c r="CB221" t="s">
        <v>13922</v>
      </c>
    </row>
    <row r="222" spans="3:80" x14ac:dyDescent="0.3">
      <c r="C222" s="46" t="s">
        <v>10196</v>
      </c>
      <c r="D222" s="4"/>
      <c r="E222" s="4"/>
      <c r="F222" s="16"/>
      <c r="G222" s="80" t="e">
        <f>VLOOKUP(report_masivo[[#This Row],[INCAPACIDAD]],D2448:M2525,3,0)</f>
        <v>#N/A</v>
      </c>
      <c r="I222" s="47"/>
      <c r="K222" s="46" t="e">
        <f>VLOOKUP(report_masivo[[#This Row],[INCAPACIDAD]],D2448:M2525,4,0)</f>
        <v>#N/A</v>
      </c>
      <c r="L222" s="46" t="e">
        <f>VLOOKUP(report_masivo[[#This Row],[INCAPACIDAD]],D2448:M2525,5,0)</f>
        <v>#N/A</v>
      </c>
      <c r="M222" s="46" t="e">
        <f>VLOOKUP(report_masivo[[#This Row],[INCAPACIDAD]],D2448:M2525,6,0)</f>
        <v>#N/A</v>
      </c>
      <c r="N222" s="49" t="e">
        <f>VLOOKUP(report_masivo[[#This Row],[INCAPACIDAD]],D2448:M2525,7,0)</f>
        <v>#N/A</v>
      </c>
      <c r="O222" s="47" t="e">
        <f>VLOOKUP(report_masivo[[#This Row],[INCAPACIDAD]],D2448:M2525,8,0)</f>
        <v>#N/A</v>
      </c>
      <c r="AD222">
        <v>412277044111</v>
      </c>
      <c r="AE222" t="s">
        <v>10196</v>
      </c>
      <c r="AF222">
        <v>1457270</v>
      </c>
      <c r="AG222" s="1">
        <v>44216</v>
      </c>
      <c r="AH222">
        <v>860029995</v>
      </c>
      <c r="AI222">
        <v>4122770</v>
      </c>
      <c r="AJ222">
        <v>6301024</v>
      </c>
      <c r="AK222" t="s">
        <v>13776</v>
      </c>
      <c r="AL222" s="1">
        <v>44111</v>
      </c>
      <c r="AM222">
        <v>8</v>
      </c>
      <c r="AN222">
        <v>646163</v>
      </c>
      <c r="AO222">
        <v>860029995</v>
      </c>
      <c r="AP222" t="s">
        <v>13996</v>
      </c>
      <c r="AQ222" t="s">
        <v>14109</v>
      </c>
      <c r="AR222" t="s">
        <v>13923</v>
      </c>
      <c r="AS222" s="1">
        <v>44225</v>
      </c>
      <c r="AT222" t="s">
        <v>13922</v>
      </c>
      <c r="AW222">
        <v>9312569743703</v>
      </c>
      <c r="AX222">
        <v>93125697</v>
      </c>
      <c r="AY222">
        <v>5476633</v>
      </c>
      <c r="AZ222" s="1">
        <v>43703</v>
      </c>
      <c r="BA222" t="s">
        <v>13995</v>
      </c>
      <c r="BB222" t="s">
        <v>44</v>
      </c>
      <c r="BC222" t="s">
        <v>13996</v>
      </c>
      <c r="BD222" t="s">
        <v>13997</v>
      </c>
      <c r="BE222">
        <v>4000178071</v>
      </c>
      <c r="BF222">
        <v>1913765</v>
      </c>
      <c r="BG222" s="1">
        <v>43846</v>
      </c>
      <c r="BK222">
        <f t="shared" si="3"/>
        <v>1</v>
      </c>
      <c r="BL222">
        <v>721935544088</v>
      </c>
      <c r="BN222">
        <v>1405394</v>
      </c>
      <c r="BO222" s="1">
        <v>44120</v>
      </c>
      <c r="BP222">
        <v>860029995</v>
      </c>
      <c r="BQ222">
        <v>7219355</v>
      </c>
      <c r="BR222">
        <v>6249195</v>
      </c>
      <c r="BS222" t="s">
        <v>13776</v>
      </c>
      <c r="BT222" s="1">
        <v>44088</v>
      </c>
      <c r="BU222">
        <v>3</v>
      </c>
      <c r="BV222">
        <v>239196</v>
      </c>
      <c r="BW222">
        <v>860029995</v>
      </c>
      <c r="BX222" t="s">
        <v>13996</v>
      </c>
      <c r="BY222" t="s">
        <v>14109</v>
      </c>
      <c r="BZ222" t="s">
        <v>13923</v>
      </c>
      <c r="CA222" s="1">
        <v>44155</v>
      </c>
      <c r="CB222" t="s">
        <v>13922</v>
      </c>
    </row>
    <row r="223" spans="3:80" x14ac:dyDescent="0.3">
      <c r="C223" s="46" t="s">
        <v>10196</v>
      </c>
      <c r="D223" s="4"/>
      <c r="E223" s="4"/>
      <c r="F223" s="16"/>
      <c r="G223" s="80" t="e">
        <f>VLOOKUP(report_masivo[[#This Row],[INCAPACIDAD]],D2449:M2526,3,0)</f>
        <v>#N/A</v>
      </c>
      <c r="I223" s="47"/>
      <c r="K223" s="46" t="e">
        <f>VLOOKUP(report_masivo[[#This Row],[INCAPACIDAD]],D2449:M2526,4,0)</f>
        <v>#N/A</v>
      </c>
      <c r="L223" s="46" t="e">
        <f>VLOOKUP(report_masivo[[#This Row],[INCAPACIDAD]],D2449:M2526,5,0)</f>
        <v>#N/A</v>
      </c>
      <c r="M223" s="46" t="e">
        <f>VLOOKUP(report_masivo[[#This Row],[INCAPACIDAD]],D2449:M2526,6,0)</f>
        <v>#N/A</v>
      </c>
      <c r="N223" s="49" t="e">
        <f>VLOOKUP(report_masivo[[#This Row],[INCAPACIDAD]],D2449:M2526,7,0)</f>
        <v>#N/A</v>
      </c>
      <c r="O223" s="47" t="e">
        <f>VLOOKUP(report_masivo[[#This Row],[INCAPACIDAD]],D2449:M2526,8,0)</f>
        <v>#N/A</v>
      </c>
      <c r="AD223">
        <v>420845244160</v>
      </c>
      <c r="AE223" t="s">
        <v>10196</v>
      </c>
      <c r="AF223">
        <v>1465729</v>
      </c>
      <c r="AG223" s="1">
        <v>44228</v>
      </c>
      <c r="AH223">
        <v>860029995</v>
      </c>
      <c r="AI223">
        <v>4208452</v>
      </c>
      <c r="AJ223">
        <v>6413202</v>
      </c>
      <c r="AK223" t="s">
        <v>13776</v>
      </c>
      <c r="AL223" s="1">
        <v>44160</v>
      </c>
      <c r="AM223">
        <v>8</v>
      </c>
      <c r="AN223">
        <v>637702</v>
      </c>
      <c r="AO223">
        <v>860029995</v>
      </c>
      <c r="AP223" t="s">
        <v>13996</v>
      </c>
      <c r="AQ223" t="s">
        <v>14109</v>
      </c>
      <c r="AR223" t="s">
        <v>13923</v>
      </c>
      <c r="AS223" s="1">
        <v>44260</v>
      </c>
      <c r="AT223" t="s">
        <v>13922</v>
      </c>
      <c r="AW223">
        <v>9857306743703</v>
      </c>
      <c r="AX223">
        <v>98573067</v>
      </c>
      <c r="AY223">
        <v>5421562</v>
      </c>
      <c r="AZ223" s="1">
        <v>43703</v>
      </c>
      <c r="BA223" t="s">
        <v>13998</v>
      </c>
      <c r="BB223" t="s">
        <v>13999</v>
      </c>
      <c r="BC223" t="s">
        <v>44</v>
      </c>
      <c r="BD223" t="s">
        <v>44</v>
      </c>
      <c r="BG223" s="1"/>
      <c r="BK223">
        <f t="shared" si="3"/>
        <v>1</v>
      </c>
      <c r="BL223">
        <v>420845244089</v>
      </c>
      <c r="BN223">
        <v>1405394</v>
      </c>
      <c r="BO223" s="1">
        <v>44120</v>
      </c>
      <c r="BP223">
        <v>860029995</v>
      </c>
      <c r="BQ223">
        <v>4208452</v>
      </c>
      <c r="BR223">
        <v>6249960</v>
      </c>
      <c r="BS223" t="s">
        <v>13776</v>
      </c>
      <c r="BT223" s="1">
        <v>44089</v>
      </c>
      <c r="BU223">
        <v>3</v>
      </c>
      <c r="BV223">
        <v>235555</v>
      </c>
      <c r="BW223">
        <v>860029995</v>
      </c>
      <c r="BX223" t="s">
        <v>13996</v>
      </c>
      <c r="BY223" t="s">
        <v>14109</v>
      </c>
      <c r="BZ223" t="s">
        <v>13923</v>
      </c>
      <c r="CA223" s="1">
        <v>44155</v>
      </c>
      <c r="CB223" t="s">
        <v>13922</v>
      </c>
    </row>
    <row r="224" spans="3:80" x14ac:dyDescent="0.3">
      <c r="C224" s="46" t="s">
        <v>10196</v>
      </c>
      <c r="D224" s="4"/>
      <c r="E224" s="4"/>
      <c r="F224" s="16"/>
      <c r="G224" s="80" t="e">
        <f>VLOOKUP(report_masivo[[#This Row],[INCAPACIDAD]],D2450:M2527,3,0)</f>
        <v>#N/A</v>
      </c>
      <c r="I224" s="47"/>
      <c r="K224" s="46" t="e">
        <f>VLOOKUP(report_masivo[[#This Row],[INCAPACIDAD]],D2450:M2527,4,0)</f>
        <v>#N/A</v>
      </c>
      <c r="L224" s="46" t="e">
        <f>VLOOKUP(report_masivo[[#This Row],[INCAPACIDAD]],D2450:M2527,5,0)</f>
        <v>#N/A</v>
      </c>
      <c r="M224" s="46" t="e">
        <f>VLOOKUP(report_masivo[[#This Row],[INCAPACIDAD]],D2450:M2527,6,0)</f>
        <v>#N/A</v>
      </c>
      <c r="N224" s="49" t="e">
        <f>VLOOKUP(report_masivo[[#This Row],[INCAPACIDAD]],D2450:M2527,7,0)</f>
        <v>#N/A</v>
      </c>
      <c r="O224" s="47" t="e">
        <f>VLOOKUP(report_masivo[[#This Row],[INCAPACIDAD]],D2450:M2527,8,0)</f>
        <v>#N/A</v>
      </c>
      <c r="AD224">
        <v>420845244168</v>
      </c>
      <c r="AE224" t="s">
        <v>10196</v>
      </c>
      <c r="AF224">
        <v>1465729</v>
      </c>
      <c r="AG224" s="1">
        <v>44228</v>
      </c>
      <c r="AH224">
        <v>860029995</v>
      </c>
      <c r="AI224">
        <v>4208452</v>
      </c>
      <c r="AJ224">
        <v>6431303</v>
      </c>
      <c r="AK224" t="s">
        <v>13776</v>
      </c>
      <c r="AL224" s="1">
        <v>44168</v>
      </c>
      <c r="AM224">
        <v>4</v>
      </c>
      <c r="AN224">
        <v>314416</v>
      </c>
      <c r="AO224">
        <v>860029995</v>
      </c>
      <c r="AP224" t="s">
        <v>13996</v>
      </c>
      <c r="AQ224" t="s">
        <v>14109</v>
      </c>
      <c r="AR224" t="s">
        <v>13923</v>
      </c>
      <c r="AS224" s="1">
        <v>44260</v>
      </c>
      <c r="AT224" t="s">
        <v>13922</v>
      </c>
      <c r="AW224">
        <v>108526710843705</v>
      </c>
      <c r="AX224">
        <v>1085267108</v>
      </c>
      <c r="AY224">
        <v>5430005</v>
      </c>
      <c r="AZ224" s="1">
        <v>43705</v>
      </c>
      <c r="BA224" t="s">
        <v>13995</v>
      </c>
      <c r="BB224" t="s">
        <v>44</v>
      </c>
      <c r="BC224" t="s">
        <v>13996</v>
      </c>
      <c r="BD224" t="s">
        <v>13997</v>
      </c>
      <c r="BE224">
        <v>4000178071</v>
      </c>
      <c r="BF224">
        <v>82812</v>
      </c>
      <c r="BG224" s="1">
        <v>43846</v>
      </c>
      <c r="BK224">
        <f t="shared" si="3"/>
        <v>1</v>
      </c>
      <c r="BL224">
        <v>105361279244089</v>
      </c>
      <c r="BN224">
        <v>1405394</v>
      </c>
      <c r="BO224" s="1">
        <v>44120</v>
      </c>
      <c r="BP224">
        <v>860029995</v>
      </c>
      <c r="BQ224">
        <v>1053612792</v>
      </c>
      <c r="BR224">
        <v>6250096</v>
      </c>
      <c r="BS224" t="s">
        <v>13776</v>
      </c>
      <c r="BT224" s="1">
        <v>44089</v>
      </c>
      <c r="BU224">
        <v>5</v>
      </c>
      <c r="BV224">
        <v>292191</v>
      </c>
      <c r="BW224">
        <v>860029995</v>
      </c>
      <c r="BX224" t="s">
        <v>13996</v>
      </c>
      <c r="BY224" t="s">
        <v>14109</v>
      </c>
      <c r="BZ224" t="s">
        <v>13923</v>
      </c>
      <c r="CA224" s="1">
        <v>44155</v>
      </c>
      <c r="CB224" t="s">
        <v>13922</v>
      </c>
    </row>
    <row r="225" spans="3:80" x14ac:dyDescent="0.3">
      <c r="C225" s="46" t="s">
        <v>10196</v>
      </c>
      <c r="D225" s="4"/>
      <c r="E225" s="4"/>
      <c r="F225" s="16"/>
      <c r="G225" s="80" t="e">
        <f>VLOOKUP(report_masivo[[#This Row],[INCAPACIDAD]],D2451:M2528,3,0)</f>
        <v>#N/A</v>
      </c>
      <c r="I225" s="47"/>
      <c r="K225" s="46" t="e">
        <f>VLOOKUP(report_masivo[[#This Row],[INCAPACIDAD]],D2451:M2528,4,0)</f>
        <v>#N/A</v>
      </c>
      <c r="L225" s="46" t="e">
        <f>VLOOKUP(report_masivo[[#This Row],[INCAPACIDAD]],D2451:M2528,5,0)</f>
        <v>#N/A</v>
      </c>
      <c r="M225" s="46" t="e">
        <f>VLOOKUP(report_masivo[[#This Row],[INCAPACIDAD]],D2451:M2528,6,0)</f>
        <v>#N/A</v>
      </c>
      <c r="N225" s="49" t="e">
        <f>VLOOKUP(report_masivo[[#This Row],[INCAPACIDAD]],D2451:M2528,7,0)</f>
        <v>#N/A</v>
      </c>
      <c r="O225" s="47" t="e">
        <f>VLOOKUP(report_masivo[[#This Row],[INCAPACIDAD]],D2451:M2528,8,0)</f>
        <v>#N/A</v>
      </c>
      <c r="AD225">
        <v>105239709744172</v>
      </c>
      <c r="AE225" t="s">
        <v>10196</v>
      </c>
      <c r="AF225">
        <v>1465729</v>
      </c>
      <c r="AG225" s="1">
        <v>44228</v>
      </c>
      <c r="AH225">
        <v>860029995</v>
      </c>
      <c r="AI225">
        <v>1052397097</v>
      </c>
      <c r="AJ225">
        <v>6440658</v>
      </c>
      <c r="AK225" t="s">
        <v>13776</v>
      </c>
      <c r="AL225" s="1">
        <v>44172</v>
      </c>
      <c r="AM225">
        <v>2</v>
      </c>
      <c r="AN225">
        <v>159089</v>
      </c>
      <c r="AO225">
        <v>860029995</v>
      </c>
      <c r="AP225" t="s">
        <v>13996</v>
      </c>
      <c r="AQ225" t="s">
        <v>14109</v>
      </c>
      <c r="AR225" t="s">
        <v>13923</v>
      </c>
      <c r="AS225" s="1">
        <v>44260</v>
      </c>
      <c r="AT225" t="s">
        <v>13922</v>
      </c>
      <c r="AW225">
        <v>109042203843706</v>
      </c>
      <c r="AX225">
        <v>1090422038</v>
      </c>
      <c r="AY225">
        <v>5447772</v>
      </c>
      <c r="AZ225" s="1">
        <v>43706</v>
      </c>
      <c r="BA225" t="s">
        <v>13995</v>
      </c>
      <c r="BB225" t="s">
        <v>44</v>
      </c>
      <c r="BC225" t="s">
        <v>13996</v>
      </c>
      <c r="BD225" t="s">
        <v>13997</v>
      </c>
      <c r="BE225">
        <v>4000178071</v>
      </c>
      <c r="BF225">
        <v>1905429</v>
      </c>
      <c r="BG225" s="1">
        <v>43846</v>
      </c>
      <c r="BK225">
        <f t="shared" si="3"/>
        <v>1</v>
      </c>
      <c r="BL225">
        <v>7432648844089</v>
      </c>
      <c r="BN225">
        <v>1405394</v>
      </c>
      <c r="BO225" s="1">
        <v>44120</v>
      </c>
      <c r="BP225">
        <v>860029995</v>
      </c>
      <c r="BQ225">
        <v>74326488</v>
      </c>
      <c r="BR225">
        <v>6250515</v>
      </c>
      <c r="BS225" t="s">
        <v>13776</v>
      </c>
      <c r="BT225" s="1">
        <v>44089</v>
      </c>
      <c r="BU225">
        <v>5</v>
      </c>
      <c r="BV225">
        <v>401659</v>
      </c>
      <c r="BW225">
        <v>860029995</v>
      </c>
      <c r="BX225" t="s">
        <v>13996</v>
      </c>
      <c r="BY225" t="s">
        <v>14109</v>
      </c>
      <c r="BZ225" t="s">
        <v>13923</v>
      </c>
      <c r="CA225" s="1">
        <v>44155</v>
      </c>
      <c r="CB225" t="s">
        <v>13922</v>
      </c>
    </row>
    <row r="226" spans="3:80" x14ac:dyDescent="0.3">
      <c r="C226" s="46" t="s">
        <v>10196</v>
      </c>
      <c r="D226" s="4"/>
      <c r="E226" s="4"/>
      <c r="F226" s="16"/>
      <c r="G226" s="80" t="e">
        <f>VLOOKUP(report_masivo[[#This Row],[INCAPACIDAD]],D2452:M2529,3,0)</f>
        <v>#N/A</v>
      </c>
      <c r="I226" s="47"/>
      <c r="K226" s="46" t="e">
        <f>VLOOKUP(report_masivo[[#This Row],[INCAPACIDAD]],D2452:M2529,4,0)</f>
        <v>#N/A</v>
      </c>
      <c r="L226" s="46" t="e">
        <f>VLOOKUP(report_masivo[[#This Row],[INCAPACIDAD]],D2452:M2529,5,0)</f>
        <v>#N/A</v>
      </c>
      <c r="M226" s="46" t="e">
        <f>VLOOKUP(report_masivo[[#This Row],[INCAPACIDAD]],D2452:M2529,6,0)</f>
        <v>#N/A</v>
      </c>
      <c r="N226" s="49" t="e">
        <f>VLOOKUP(report_masivo[[#This Row],[INCAPACIDAD]],D2452:M2529,7,0)</f>
        <v>#N/A</v>
      </c>
      <c r="O226" s="47" t="e">
        <f>VLOOKUP(report_masivo[[#This Row],[INCAPACIDAD]],D2452:M2529,8,0)</f>
        <v>#N/A</v>
      </c>
      <c r="AD226">
        <v>407927744175</v>
      </c>
      <c r="AE226" t="s">
        <v>10196</v>
      </c>
      <c r="AF226">
        <v>1465729</v>
      </c>
      <c r="AG226" s="1">
        <v>44228</v>
      </c>
      <c r="AH226">
        <v>860029995</v>
      </c>
      <c r="AI226">
        <v>4079277</v>
      </c>
      <c r="AJ226">
        <v>6447278</v>
      </c>
      <c r="AK226" t="s">
        <v>13776</v>
      </c>
      <c r="AL226" s="1">
        <v>44175</v>
      </c>
      <c r="AM226">
        <v>12</v>
      </c>
      <c r="AN226">
        <v>822108</v>
      </c>
      <c r="AO226">
        <v>860029995</v>
      </c>
      <c r="AP226" t="s">
        <v>13996</v>
      </c>
      <c r="AQ226" t="s">
        <v>14109</v>
      </c>
      <c r="AR226" t="s">
        <v>13923</v>
      </c>
      <c r="AS226" s="1">
        <v>44260</v>
      </c>
      <c r="AT226" t="s">
        <v>13922</v>
      </c>
      <c r="AW226">
        <v>112485193143708</v>
      </c>
      <c r="AX226">
        <v>1124851931</v>
      </c>
      <c r="AY226">
        <v>5460092</v>
      </c>
      <c r="AZ226" s="1">
        <v>43708</v>
      </c>
      <c r="BA226" t="s">
        <v>13998</v>
      </c>
      <c r="BB226" t="s">
        <v>13999</v>
      </c>
      <c r="BC226" t="s">
        <v>44</v>
      </c>
      <c r="BD226" t="s">
        <v>44</v>
      </c>
      <c r="BG226" s="1"/>
      <c r="BK226">
        <f t="shared" si="3"/>
        <v>1</v>
      </c>
      <c r="BL226">
        <v>7437509244089</v>
      </c>
      <c r="BN226">
        <v>1405394</v>
      </c>
      <c r="BO226" s="1">
        <v>44120</v>
      </c>
      <c r="BP226">
        <v>860029995</v>
      </c>
      <c r="BQ226">
        <v>74375092</v>
      </c>
      <c r="BR226">
        <v>6251224</v>
      </c>
      <c r="BS226" t="s">
        <v>13776</v>
      </c>
      <c r="BT226" s="1">
        <v>44089</v>
      </c>
      <c r="BU226">
        <v>5</v>
      </c>
      <c r="BV226">
        <v>449252</v>
      </c>
      <c r="BW226">
        <v>860029995</v>
      </c>
      <c r="BX226" t="s">
        <v>13996</v>
      </c>
      <c r="BY226" t="s">
        <v>14109</v>
      </c>
      <c r="BZ226" t="s">
        <v>13923</v>
      </c>
      <c r="CA226" s="1">
        <v>44155</v>
      </c>
      <c r="CB226" t="s">
        <v>13922</v>
      </c>
    </row>
    <row r="227" spans="3:80" x14ac:dyDescent="0.3">
      <c r="C227" s="46" t="s">
        <v>10196</v>
      </c>
      <c r="D227" s="4"/>
      <c r="E227" s="4"/>
      <c r="F227" s="16"/>
      <c r="G227" s="80" t="e">
        <f>VLOOKUP(report_masivo[[#This Row],[INCAPACIDAD]],D2453:M2530,3,0)</f>
        <v>#N/A</v>
      </c>
      <c r="I227" s="47"/>
      <c r="K227" s="46" t="e">
        <f>VLOOKUP(report_masivo[[#This Row],[INCAPACIDAD]],D2453:M2530,4,0)</f>
        <v>#N/A</v>
      </c>
      <c r="L227" s="46" t="e">
        <f>VLOOKUP(report_masivo[[#This Row],[INCAPACIDAD]],D2453:M2530,5,0)</f>
        <v>#N/A</v>
      </c>
      <c r="M227" s="46" t="e">
        <f>VLOOKUP(report_masivo[[#This Row],[INCAPACIDAD]],D2453:M2530,6,0)</f>
        <v>#N/A</v>
      </c>
      <c r="N227" s="49" t="e">
        <f>VLOOKUP(report_masivo[[#This Row],[INCAPACIDAD]],D2453:M2530,7,0)</f>
        <v>#N/A</v>
      </c>
      <c r="O227" s="47" t="e">
        <f>VLOOKUP(report_masivo[[#This Row],[INCAPACIDAD]],D2453:M2530,8,0)</f>
        <v>#N/A</v>
      </c>
      <c r="AD227">
        <v>105239709744176</v>
      </c>
      <c r="AE227" t="s">
        <v>10196</v>
      </c>
      <c r="AF227">
        <v>1465729</v>
      </c>
      <c r="AG227" s="1">
        <v>44228</v>
      </c>
      <c r="AH227">
        <v>860029995</v>
      </c>
      <c r="AI227">
        <v>1052397097</v>
      </c>
      <c r="AJ227">
        <v>6448631</v>
      </c>
      <c r="AK227" t="s">
        <v>13776</v>
      </c>
      <c r="AL227" s="1">
        <v>44176</v>
      </c>
      <c r="AM227">
        <v>10</v>
      </c>
      <c r="AN227">
        <v>795446</v>
      </c>
      <c r="AO227">
        <v>860029995</v>
      </c>
      <c r="AP227" t="s">
        <v>13996</v>
      </c>
      <c r="AQ227" t="s">
        <v>14109</v>
      </c>
      <c r="AR227" t="s">
        <v>13923</v>
      </c>
      <c r="AS227" s="1">
        <v>44260</v>
      </c>
      <c r="AT227" t="s">
        <v>13922</v>
      </c>
      <c r="AW227">
        <v>112840518343710</v>
      </c>
      <c r="AX227">
        <v>1128405183</v>
      </c>
      <c r="AY227">
        <v>5442682</v>
      </c>
      <c r="AZ227" s="1">
        <v>43710</v>
      </c>
      <c r="BA227" t="s">
        <v>13995</v>
      </c>
      <c r="BB227" t="s">
        <v>44</v>
      </c>
      <c r="BC227" t="s">
        <v>13996</v>
      </c>
      <c r="BD227" t="s">
        <v>13997</v>
      </c>
      <c r="BE227">
        <v>4000178071</v>
      </c>
      <c r="BF227">
        <v>63492</v>
      </c>
      <c r="BG227" s="1">
        <v>43846</v>
      </c>
      <c r="BK227">
        <f t="shared" si="3"/>
        <v>1</v>
      </c>
      <c r="BL227">
        <v>427771144089</v>
      </c>
      <c r="BN227">
        <v>1405394</v>
      </c>
      <c r="BO227" s="1">
        <v>44120</v>
      </c>
      <c r="BP227">
        <v>860029995</v>
      </c>
      <c r="BQ227">
        <v>4277711</v>
      </c>
      <c r="BR227">
        <v>6252092</v>
      </c>
      <c r="BS227" t="s">
        <v>13776</v>
      </c>
      <c r="BT227" s="1">
        <v>44089</v>
      </c>
      <c r="BU227">
        <v>6</v>
      </c>
      <c r="BV227">
        <v>424487</v>
      </c>
      <c r="BW227">
        <v>860029995</v>
      </c>
      <c r="BX227" t="s">
        <v>13996</v>
      </c>
      <c r="BY227" t="s">
        <v>14109</v>
      </c>
      <c r="BZ227" t="s">
        <v>13923</v>
      </c>
      <c r="CA227" s="1">
        <v>44155</v>
      </c>
      <c r="CB227" t="s">
        <v>13922</v>
      </c>
    </row>
    <row r="228" spans="3:80" x14ac:dyDescent="0.3">
      <c r="C228" s="46" t="s">
        <v>10196</v>
      </c>
      <c r="D228" s="4"/>
      <c r="E228" s="4"/>
      <c r="F228" s="16"/>
      <c r="G228" s="80" t="e">
        <f>VLOOKUP(report_masivo[[#This Row],[INCAPACIDAD]],D2454:M2531,3,0)</f>
        <v>#N/A</v>
      </c>
      <c r="I228" s="47"/>
      <c r="K228" s="46" t="e">
        <f>VLOOKUP(report_masivo[[#This Row],[INCAPACIDAD]],D2454:M2531,4,0)</f>
        <v>#N/A</v>
      </c>
      <c r="L228" s="46" t="e">
        <f>VLOOKUP(report_masivo[[#This Row],[INCAPACIDAD]],D2454:M2531,5,0)</f>
        <v>#N/A</v>
      </c>
      <c r="M228" s="46" t="e">
        <f>VLOOKUP(report_masivo[[#This Row],[INCAPACIDAD]],D2454:M2531,6,0)</f>
        <v>#N/A</v>
      </c>
      <c r="N228" s="49" t="e">
        <f>VLOOKUP(report_masivo[[#This Row],[INCAPACIDAD]],D2454:M2531,7,0)</f>
        <v>#N/A</v>
      </c>
      <c r="O228" s="47" t="e">
        <f>VLOOKUP(report_masivo[[#This Row],[INCAPACIDAD]],D2454:M2531,8,0)</f>
        <v>#N/A</v>
      </c>
      <c r="AD228">
        <v>420845244172</v>
      </c>
      <c r="AE228" t="s">
        <v>10196</v>
      </c>
      <c r="AF228">
        <v>1465729</v>
      </c>
      <c r="AG228" s="1">
        <v>44228</v>
      </c>
      <c r="AH228">
        <v>860029995</v>
      </c>
      <c r="AI228">
        <v>4208452</v>
      </c>
      <c r="AJ228">
        <v>6449512</v>
      </c>
      <c r="AK228" t="s">
        <v>13776</v>
      </c>
      <c r="AL228" s="1">
        <v>44172</v>
      </c>
      <c r="AM228">
        <v>13</v>
      </c>
      <c r="AN228">
        <v>1021852</v>
      </c>
      <c r="AO228">
        <v>860029995</v>
      </c>
      <c r="AP228" t="s">
        <v>13996</v>
      </c>
      <c r="AQ228" t="s">
        <v>14109</v>
      </c>
      <c r="AR228" t="s">
        <v>13923</v>
      </c>
      <c r="AS228" s="1">
        <v>44260</v>
      </c>
      <c r="AT228" t="s">
        <v>13922</v>
      </c>
      <c r="AW228">
        <v>111044852343710</v>
      </c>
      <c r="AX228">
        <v>1110448523</v>
      </c>
      <c r="AY228">
        <v>5442072</v>
      </c>
      <c r="AZ228" s="1">
        <v>43710</v>
      </c>
      <c r="BA228" t="s">
        <v>13998</v>
      </c>
      <c r="BB228" t="s">
        <v>13999</v>
      </c>
      <c r="BC228" t="s">
        <v>44</v>
      </c>
      <c r="BD228" t="s">
        <v>44</v>
      </c>
      <c r="BG228" s="1"/>
      <c r="BK228">
        <f t="shared" si="3"/>
        <v>1</v>
      </c>
      <c r="BL228">
        <v>420845244088</v>
      </c>
      <c r="BN228">
        <v>1405394</v>
      </c>
      <c r="BO228" s="1">
        <v>44120</v>
      </c>
      <c r="BP228">
        <v>860029995</v>
      </c>
      <c r="BQ228">
        <v>4208452</v>
      </c>
      <c r="BR228">
        <v>6274986</v>
      </c>
      <c r="BS228" t="s">
        <v>13776</v>
      </c>
      <c r="BT228" s="1">
        <v>44088</v>
      </c>
      <c r="BU228">
        <v>1</v>
      </c>
      <c r="BV228">
        <v>78518</v>
      </c>
      <c r="BW228">
        <v>860029995</v>
      </c>
      <c r="BX228" t="s">
        <v>13996</v>
      </c>
      <c r="BY228" t="s">
        <v>14109</v>
      </c>
      <c r="BZ228" t="s">
        <v>13923</v>
      </c>
      <c r="CA228" s="1">
        <v>44155</v>
      </c>
      <c r="CB228" t="s">
        <v>13922</v>
      </c>
    </row>
    <row r="229" spans="3:80" x14ac:dyDescent="0.3">
      <c r="C229" s="46" t="s">
        <v>10196</v>
      </c>
      <c r="D229" s="4"/>
      <c r="E229" s="4"/>
      <c r="F229" s="16"/>
      <c r="G229" s="80" t="e">
        <f>VLOOKUP(report_masivo[[#This Row],[INCAPACIDAD]],D2455:M2532,3,0)</f>
        <v>#N/A</v>
      </c>
      <c r="I229" s="47"/>
      <c r="K229" s="46" t="e">
        <f>VLOOKUP(report_masivo[[#This Row],[INCAPACIDAD]],D2455:M2532,4,0)</f>
        <v>#N/A</v>
      </c>
      <c r="L229" s="46" t="e">
        <f>VLOOKUP(report_masivo[[#This Row],[INCAPACIDAD]],D2455:M2532,5,0)</f>
        <v>#N/A</v>
      </c>
      <c r="M229" s="46" t="e">
        <f>VLOOKUP(report_masivo[[#This Row],[INCAPACIDAD]],D2455:M2532,6,0)</f>
        <v>#N/A</v>
      </c>
      <c r="N229" s="49" t="e">
        <f>VLOOKUP(report_masivo[[#This Row],[INCAPACIDAD]],D2455:M2532,7,0)</f>
        <v>#N/A</v>
      </c>
      <c r="O229" s="47" t="e">
        <f>VLOOKUP(report_masivo[[#This Row],[INCAPACIDAD]],D2455:M2532,8,0)</f>
        <v>#N/A</v>
      </c>
      <c r="AD229">
        <v>105231205344180</v>
      </c>
      <c r="AE229" t="s">
        <v>10196</v>
      </c>
      <c r="AF229">
        <v>1465729</v>
      </c>
      <c r="AG229" s="1">
        <v>44228</v>
      </c>
      <c r="AH229">
        <v>860029995</v>
      </c>
      <c r="AI229">
        <v>1052312053</v>
      </c>
      <c r="AJ229">
        <v>6458992</v>
      </c>
      <c r="AK229" t="s">
        <v>13776</v>
      </c>
      <c r="AL229" s="1">
        <v>44180</v>
      </c>
      <c r="AM229">
        <v>8</v>
      </c>
      <c r="AN229">
        <v>611638</v>
      </c>
      <c r="AO229">
        <v>860029995</v>
      </c>
      <c r="AP229" t="s">
        <v>13996</v>
      </c>
      <c r="AQ229" t="s">
        <v>14109</v>
      </c>
      <c r="AR229" t="s">
        <v>13923</v>
      </c>
      <c r="AS229" s="1">
        <v>44260</v>
      </c>
      <c r="AT229" t="s">
        <v>13922</v>
      </c>
      <c r="AW229">
        <v>107368191243711</v>
      </c>
      <c r="AX229">
        <v>1073681912</v>
      </c>
      <c r="AY229">
        <v>5445916</v>
      </c>
      <c r="AZ229" s="1">
        <v>43711</v>
      </c>
      <c r="BA229" t="s">
        <v>13998</v>
      </c>
      <c r="BB229" t="s">
        <v>13999</v>
      </c>
      <c r="BC229" t="s">
        <v>44</v>
      </c>
      <c r="BD229" t="s">
        <v>44</v>
      </c>
      <c r="BG229" s="1"/>
      <c r="BK229">
        <f t="shared" si="3"/>
        <v>1</v>
      </c>
      <c r="BL229">
        <v>722420144091</v>
      </c>
      <c r="BN229">
        <v>1406267</v>
      </c>
      <c r="BO229" s="1">
        <v>44123</v>
      </c>
      <c r="BP229">
        <v>860029995</v>
      </c>
      <c r="BQ229">
        <v>7224201</v>
      </c>
      <c r="BR229">
        <v>6255291</v>
      </c>
      <c r="BS229" t="s">
        <v>13776</v>
      </c>
      <c r="BT229" s="1">
        <v>44091</v>
      </c>
      <c r="BU229">
        <v>1</v>
      </c>
      <c r="BV229">
        <v>95789</v>
      </c>
      <c r="BW229">
        <v>860029995</v>
      </c>
      <c r="BX229" t="s">
        <v>13996</v>
      </c>
      <c r="BY229" t="s">
        <v>14109</v>
      </c>
      <c r="BZ229" t="s">
        <v>13923</v>
      </c>
      <c r="CA229" s="1">
        <v>44155</v>
      </c>
      <c r="CB229" t="s">
        <v>13922</v>
      </c>
    </row>
    <row r="230" spans="3:80" x14ac:dyDescent="0.3">
      <c r="C230" s="46" t="s">
        <v>10196</v>
      </c>
      <c r="D230" s="4"/>
      <c r="E230" s="4"/>
      <c r="F230" s="16"/>
      <c r="G230" s="80" t="e">
        <f>VLOOKUP(report_masivo[[#This Row],[INCAPACIDAD]],D2456:M2533,3,0)</f>
        <v>#N/A</v>
      </c>
      <c r="I230" s="47"/>
      <c r="K230" s="46" t="e">
        <f>VLOOKUP(report_masivo[[#This Row],[INCAPACIDAD]],D2456:M2533,4,0)</f>
        <v>#N/A</v>
      </c>
      <c r="L230" s="46" t="e">
        <f>VLOOKUP(report_masivo[[#This Row],[INCAPACIDAD]],D2456:M2533,5,0)</f>
        <v>#N/A</v>
      </c>
      <c r="M230" s="46" t="e">
        <f>VLOOKUP(report_masivo[[#This Row],[INCAPACIDAD]],D2456:M2533,6,0)</f>
        <v>#N/A</v>
      </c>
      <c r="N230" s="49" t="e">
        <f>VLOOKUP(report_masivo[[#This Row],[INCAPACIDAD]],D2456:M2533,7,0)</f>
        <v>#N/A</v>
      </c>
      <c r="O230" s="47" t="e">
        <f>VLOOKUP(report_masivo[[#This Row],[INCAPACIDAD]],D2456:M2533,8,0)</f>
        <v>#N/A</v>
      </c>
      <c r="AD230">
        <v>7437366744180</v>
      </c>
      <c r="AE230" t="s">
        <v>10196</v>
      </c>
      <c r="AF230">
        <v>1465729</v>
      </c>
      <c r="AG230" s="1">
        <v>44228</v>
      </c>
      <c r="AH230">
        <v>860029995</v>
      </c>
      <c r="AI230">
        <v>74373667</v>
      </c>
      <c r="AJ230">
        <v>6459623</v>
      </c>
      <c r="AK230" t="s">
        <v>13776</v>
      </c>
      <c r="AL230" s="1">
        <v>44180</v>
      </c>
      <c r="AM230">
        <v>12</v>
      </c>
      <c r="AN230">
        <v>756911</v>
      </c>
      <c r="AO230">
        <v>860029995</v>
      </c>
      <c r="AP230" t="s">
        <v>13996</v>
      </c>
      <c r="AQ230" t="s">
        <v>14109</v>
      </c>
      <c r="AR230" t="s">
        <v>13923</v>
      </c>
      <c r="AS230" s="1">
        <v>44260</v>
      </c>
      <c r="AT230" t="s">
        <v>13922</v>
      </c>
      <c r="AW230">
        <v>108826033243711</v>
      </c>
      <c r="AX230">
        <v>1088260332</v>
      </c>
      <c r="AY230">
        <v>5446214</v>
      </c>
      <c r="AZ230" s="1">
        <v>43711</v>
      </c>
      <c r="BA230" t="s">
        <v>13998</v>
      </c>
      <c r="BB230" t="s">
        <v>13999</v>
      </c>
      <c r="BC230" t="s">
        <v>44</v>
      </c>
      <c r="BD230" t="s">
        <v>44</v>
      </c>
      <c r="BG230" s="1"/>
      <c r="BK230">
        <f t="shared" si="3"/>
        <v>1</v>
      </c>
      <c r="BL230">
        <v>7432191844091</v>
      </c>
      <c r="BN230">
        <v>1406267</v>
      </c>
      <c r="BO230" s="1">
        <v>44123</v>
      </c>
      <c r="BP230">
        <v>860029995</v>
      </c>
      <c r="BQ230">
        <v>74321918</v>
      </c>
      <c r="BR230">
        <v>6255903</v>
      </c>
      <c r="BS230" t="s">
        <v>13776</v>
      </c>
      <c r="BT230" s="1">
        <v>44091</v>
      </c>
      <c r="BU230">
        <v>2</v>
      </c>
      <c r="BV230">
        <v>127808</v>
      </c>
      <c r="BW230">
        <v>860029995</v>
      </c>
      <c r="BX230" t="s">
        <v>13996</v>
      </c>
      <c r="BY230" t="s">
        <v>14109</v>
      </c>
      <c r="BZ230" t="s">
        <v>13923</v>
      </c>
      <c r="CA230" s="1">
        <v>44155</v>
      </c>
      <c r="CB230" t="s">
        <v>13922</v>
      </c>
    </row>
    <row r="231" spans="3:80" x14ac:dyDescent="0.3">
      <c r="C231" s="46" t="s">
        <v>10196</v>
      </c>
      <c r="D231" s="4"/>
      <c r="E231" s="4"/>
      <c r="F231" s="16"/>
      <c r="G231" s="80" t="e">
        <f>VLOOKUP(report_masivo[[#This Row],[INCAPACIDAD]],D2457:M2534,3,0)</f>
        <v>#N/A</v>
      </c>
      <c r="I231" s="47"/>
      <c r="K231" s="46" t="e">
        <f>VLOOKUP(report_masivo[[#This Row],[INCAPACIDAD]],D2457:M2534,4,0)</f>
        <v>#N/A</v>
      </c>
      <c r="L231" s="46" t="e">
        <f>VLOOKUP(report_masivo[[#This Row],[INCAPACIDAD]],D2457:M2534,5,0)</f>
        <v>#N/A</v>
      </c>
      <c r="M231" s="46" t="e">
        <f>VLOOKUP(report_masivo[[#This Row],[INCAPACIDAD]],D2457:M2534,6,0)</f>
        <v>#N/A</v>
      </c>
      <c r="N231" s="49" t="e">
        <f>VLOOKUP(report_masivo[[#This Row],[INCAPACIDAD]],D2457:M2534,7,0)</f>
        <v>#N/A</v>
      </c>
      <c r="O231" s="47" t="e">
        <f>VLOOKUP(report_masivo[[#This Row],[INCAPACIDAD]],D2457:M2534,8,0)</f>
        <v>#N/A</v>
      </c>
      <c r="AD231">
        <v>100438044174</v>
      </c>
      <c r="AE231" t="s">
        <v>10196</v>
      </c>
      <c r="AF231">
        <v>1465729</v>
      </c>
      <c r="AG231" s="1">
        <v>44228</v>
      </c>
      <c r="AH231">
        <v>860029995</v>
      </c>
      <c r="AI231">
        <v>1004380</v>
      </c>
      <c r="AJ231">
        <v>6462659</v>
      </c>
      <c r="AK231" t="s">
        <v>13776</v>
      </c>
      <c r="AL231" s="1">
        <v>44174</v>
      </c>
      <c r="AM231">
        <v>2</v>
      </c>
      <c r="AN231">
        <v>234215</v>
      </c>
      <c r="AO231">
        <v>860029995</v>
      </c>
      <c r="AP231" t="s">
        <v>13996</v>
      </c>
      <c r="AQ231" t="s">
        <v>14109</v>
      </c>
      <c r="AR231" t="s">
        <v>13923</v>
      </c>
      <c r="AS231" s="1">
        <v>44260</v>
      </c>
      <c r="AT231" t="s">
        <v>13922</v>
      </c>
      <c r="AW231">
        <v>3739334943712</v>
      </c>
      <c r="AX231">
        <v>37393349</v>
      </c>
      <c r="AY231">
        <v>5599564</v>
      </c>
      <c r="AZ231" s="1">
        <v>43712</v>
      </c>
      <c r="BA231" t="s">
        <v>13995</v>
      </c>
      <c r="BB231" t="s">
        <v>44</v>
      </c>
      <c r="BC231" t="s">
        <v>13996</v>
      </c>
      <c r="BD231" t="s">
        <v>13997</v>
      </c>
      <c r="BE231">
        <v>4000178071</v>
      </c>
      <c r="BF231">
        <v>198877</v>
      </c>
      <c r="BG231" s="1">
        <v>43846</v>
      </c>
      <c r="BK231">
        <f t="shared" si="3"/>
        <v>1</v>
      </c>
      <c r="BL231">
        <v>420845244092</v>
      </c>
      <c r="BN231">
        <v>1406267</v>
      </c>
      <c r="BO231" s="1">
        <v>44123</v>
      </c>
      <c r="BP231">
        <v>860029995</v>
      </c>
      <c r="BQ231">
        <v>4208452</v>
      </c>
      <c r="BR231">
        <v>6268855</v>
      </c>
      <c r="BS231" t="s">
        <v>13776</v>
      </c>
      <c r="BT231" s="1">
        <v>44092</v>
      </c>
      <c r="BU231">
        <v>12</v>
      </c>
      <c r="BV231">
        <v>942220</v>
      </c>
      <c r="BW231">
        <v>860029995</v>
      </c>
      <c r="BX231" t="s">
        <v>13996</v>
      </c>
      <c r="BY231" t="s">
        <v>14109</v>
      </c>
      <c r="BZ231" t="s">
        <v>13923</v>
      </c>
      <c r="CA231" s="1">
        <v>44155</v>
      </c>
      <c r="CB231" t="s">
        <v>13922</v>
      </c>
    </row>
    <row r="232" spans="3:80" x14ac:dyDescent="0.3">
      <c r="C232" s="46" t="s">
        <v>10196</v>
      </c>
      <c r="D232" s="4"/>
      <c r="E232" s="4"/>
      <c r="F232" s="16"/>
      <c r="G232" s="80" t="e">
        <f>VLOOKUP(report_masivo[[#This Row],[INCAPACIDAD]],D2458:M2535,3,0)</f>
        <v>#N/A</v>
      </c>
      <c r="I232" s="47"/>
      <c r="K232" s="46" t="e">
        <f>VLOOKUP(report_masivo[[#This Row],[INCAPACIDAD]],D2458:M2535,4,0)</f>
        <v>#N/A</v>
      </c>
      <c r="L232" s="46" t="e">
        <f>VLOOKUP(report_masivo[[#This Row],[INCAPACIDAD]],D2458:M2535,5,0)</f>
        <v>#N/A</v>
      </c>
      <c r="M232" s="46" t="e">
        <f>VLOOKUP(report_masivo[[#This Row],[INCAPACIDAD]],D2458:M2535,6,0)</f>
        <v>#N/A</v>
      </c>
      <c r="N232" s="49" t="e">
        <f>VLOOKUP(report_masivo[[#This Row],[INCAPACIDAD]],D2458:M2535,7,0)</f>
        <v>#N/A</v>
      </c>
      <c r="O232" s="47" t="e">
        <f>VLOOKUP(report_masivo[[#This Row],[INCAPACIDAD]],D2458:M2535,8,0)</f>
        <v>#N/A</v>
      </c>
      <c r="AD232">
        <v>105366504144184</v>
      </c>
      <c r="AE232" t="s">
        <v>10196</v>
      </c>
      <c r="AF232">
        <v>1465729</v>
      </c>
      <c r="AG232" s="1">
        <v>44228</v>
      </c>
      <c r="AH232">
        <v>860029995</v>
      </c>
      <c r="AI232">
        <v>1053665041</v>
      </c>
      <c r="AJ232">
        <v>6470870</v>
      </c>
      <c r="AK232" t="s">
        <v>13776</v>
      </c>
      <c r="AL232" s="1">
        <v>44184</v>
      </c>
      <c r="AM232">
        <v>11</v>
      </c>
      <c r="AN232">
        <v>751324</v>
      </c>
      <c r="AO232">
        <v>860029995</v>
      </c>
      <c r="AP232" t="s">
        <v>13996</v>
      </c>
      <c r="AQ232" t="s">
        <v>14109</v>
      </c>
      <c r="AR232" t="s">
        <v>13923</v>
      </c>
      <c r="AS232" s="1">
        <v>44260</v>
      </c>
      <c r="AT232" t="s">
        <v>13922</v>
      </c>
      <c r="AW232">
        <v>107531403743713</v>
      </c>
      <c r="AX232">
        <v>1075314037</v>
      </c>
      <c r="AY232">
        <v>5454682</v>
      </c>
      <c r="AZ232" s="1">
        <v>43713</v>
      </c>
      <c r="BA232" t="s">
        <v>13998</v>
      </c>
      <c r="BB232" t="s">
        <v>13999</v>
      </c>
      <c r="BC232" t="s">
        <v>44</v>
      </c>
      <c r="BD232" t="s">
        <v>44</v>
      </c>
      <c r="BG232" s="1"/>
      <c r="BK232">
        <f t="shared" si="3"/>
        <v>1</v>
      </c>
      <c r="BL232">
        <v>952934443984</v>
      </c>
      <c r="BN232">
        <v>1406267</v>
      </c>
      <c r="BO232" s="1">
        <v>44123</v>
      </c>
      <c r="BP232">
        <v>860029995</v>
      </c>
      <c r="BQ232">
        <v>9529344</v>
      </c>
      <c r="BR232">
        <v>6297456</v>
      </c>
      <c r="BS232" t="s">
        <v>13776</v>
      </c>
      <c r="BT232" s="1">
        <v>43984</v>
      </c>
      <c r="BU232">
        <v>1</v>
      </c>
      <c r="BV232">
        <v>61097</v>
      </c>
      <c r="BW232">
        <v>860029995</v>
      </c>
      <c r="BX232" t="s">
        <v>13996</v>
      </c>
      <c r="BY232" t="s">
        <v>14109</v>
      </c>
      <c r="BZ232" t="s">
        <v>13923</v>
      </c>
      <c r="CA232" s="1">
        <v>44155</v>
      </c>
      <c r="CB232" t="s">
        <v>13922</v>
      </c>
    </row>
    <row r="233" spans="3:80" x14ac:dyDescent="0.3">
      <c r="C233" s="46" t="s">
        <v>10196</v>
      </c>
      <c r="D233" s="4"/>
      <c r="E233" s="4"/>
      <c r="F233" s="16"/>
      <c r="G233" s="80" t="e">
        <f>VLOOKUP(report_masivo[[#This Row],[INCAPACIDAD]],D2459:M2536,3,0)</f>
        <v>#N/A</v>
      </c>
      <c r="I233" s="47"/>
      <c r="K233" s="46" t="e">
        <f>VLOOKUP(report_masivo[[#This Row],[INCAPACIDAD]],D2459:M2536,4,0)</f>
        <v>#N/A</v>
      </c>
      <c r="L233" s="46" t="e">
        <f>VLOOKUP(report_masivo[[#This Row],[INCAPACIDAD]],D2459:M2536,5,0)</f>
        <v>#N/A</v>
      </c>
      <c r="M233" s="46" t="e">
        <f>VLOOKUP(report_masivo[[#This Row],[INCAPACIDAD]],D2459:M2536,6,0)</f>
        <v>#N/A</v>
      </c>
      <c r="N233" s="49" t="e">
        <f>VLOOKUP(report_masivo[[#This Row],[INCAPACIDAD]],D2459:M2536,7,0)</f>
        <v>#N/A</v>
      </c>
      <c r="O233" s="47" t="e">
        <f>VLOOKUP(report_masivo[[#This Row],[INCAPACIDAD]],D2459:M2536,8,0)</f>
        <v>#N/A</v>
      </c>
      <c r="AD233">
        <v>105238830444186</v>
      </c>
      <c r="AE233" t="s">
        <v>10196</v>
      </c>
      <c r="AF233">
        <v>1465729</v>
      </c>
      <c r="AG233" s="1">
        <v>44228</v>
      </c>
      <c r="AH233">
        <v>860029995</v>
      </c>
      <c r="AI233">
        <v>1052388304</v>
      </c>
      <c r="AJ233">
        <v>6475076</v>
      </c>
      <c r="AK233" t="s">
        <v>13776</v>
      </c>
      <c r="AL233" s="1">
        <v>44186</v>
      </c>
      <c r="AM233">
        <v>6</v>
      </c>
      <c r="AN233">
        <v>202447</v>
      </c>
      <c r="AO233">
        <v>860029995</v>
      </c>
      <c r="AP233" t="s">
        <v>13996</v>
      </c>
      <c r="AQ233" t="s">
        <v>14109</v>
      </c>
      <c r="AR233" t="s">
        <v>13923</v>
      </c>
      <c r="AS233" s="1">
        <v>44260</v>
      </c>
      <c r="AT233" t="s">
        <v>13922</v>
      </c>
      <c r="AW233">
        <v>112485193143715</v>
      </c>
      <c r="AX233">
        <v>1124851931</v>
      </c>
      <c r="AY233">
        <v>5477932</v>
      </c>
      <c r="AZ233" s="1">
        <v>43715</v>
      </c>
      <c r="BA233" t="s">
        <v>13998</v>
      </c>
      <c r="BB233" t="s">
        <v>13999</v>
      </c>
      <c r="BC233" t="s">
        <v>44</v>
      </c>
      <c r="BD233" t="s">
        <v>44</v>
      </c>
      <c r="BG233" s="1"/>
      <c r="BK233">
        <f t="shared" si="3"/>
        <v>1</v>
      </c>
      <c r="BL233">
        <v>105366439944095</v>
      </c>
      <c r="BN233">
        <v>1408671</v>
      </c>
      <c r="BO233" s="1">
        <v>44126</v>
      </c>
      <c r="BP233">
        <v>860029995</v>
      </c>
      <c r="BQ233">
        <v>1053664399</v>
      </c>
      <c r="BR233">
        <v>6260451</v>
      </c>
      <c r="BS233" t="s">
        <v>13776</v>
      </c>
      <c r="BT233" s="1">
        <v>44095</v>
      </c>
      <c r="BU233">
        <v>4</v>
      </c>
      <c r="BV233">
        <v>261549</v>
      </c>
      <c r="BW233">
        <v>860029995</v>
      </c>
      <c r="BX233" t="s">
        <v>13996</v>
      </c>
      <c r="BY233" t="s">
        <v>14109</v>
      </c>
      <c r="BZ233" t="s">
        <v>13923</v>
      </c>
      <c r="CA233" s="1">
        <v>44155</v>
      </c>
      <c r="CB233" t="s">
        <v>13922</v>
      </c>
    </row>
    <row r="234" spans="3:80" x14ac:dyDescent="0.3">
      <c r="C234" s="46" t="s">
        <v>10196</v>
      </c>
      <c r="D234" s="4"/>
      <c r="E234" s="4"/>
      <c r="F234" s="16"/>
      <c r="G234" s="80" t="e">
        <f>VLOOKUP(report_masivo[[#This Row],[INCAPACIDAD]],D2460:M2537,3,0)</f>
        <v>#N/A</v>
      </c>
      <c r="I234" s="47"/>
      <c r="K234" s="46" t="e">
        <f>VLOOKUP(report_masivo[[#This Row],[INCAPACIDAD]],D2460:M2537,4,0)</f>
        <v>#N/A</v>
      </c>
      <c r="L234" s="46" t="e">
        <f>VLOOKUP(report_masivo[[#This Row],[INCAPACIDAD]],D2460:M2537,5,0)</f>
        <v>#N/A</v>
      </c>
      <c r="M234" s="46" t="e">
        <f>VLOOKUP(report_masivo[[#This Row],[INCAPACIDAD]],D2460:M2537,6,0)</f>
        <v>#N/A</v>
      </c>
      <c r="N234" s="49" t="e">
        <f>VLOOKUP(report_masivo[[#This Row],[INCAPACIDAD]],D2460:M2537,7,0)</f>
        <v>#N/A</v>
      </c>
      <c r="O234" s="47" t="e">
        <f>VLOOKUP(report_masivo[[#This Row],[INCAPACIDAD]],D2460:M2537,8,0)</f>
        <v>#N/A</v>
      </c>
      <c r="AD234">
        <v>7437625044175</v>
      </c>
      <c r="AE234" t="s">
        <v>10196</v>
      </c>
      <c r="AF234">
        <v>1465729</v>
      </c>
      <c r="AG234" s="1">
        <v>44228</v>
      </c>
      <c r="AH234">
        <v>860029995</v>
      </c>
      <c r="AI234">
        <v>74376250</v>
      </c>
      <c r="AJ234">
        <v>6475527</v>
      </c>
      <c r="AK234" t="s">
        <v>13776</v>
      </c>
      <c r="AL234" s="1">
        <v>44175</v>
      </c>
      <c r="AM234">
        <v>11</v>
      </c>
      <c r="AN234">
        <v>752640</v>
      </c>
      <c r="AO234">
        <v>860029995</v>
      </c>
      <c r="AP234" t="s">
        <v>13996</v>
      </c>
      <c r="AQ234" t="s">
        <v>14109</v>
      </c>
      <c r="AR234" t="s">
        <v>13923</v>
      </c>
      <c r="AS234" s="1">
        <v>44260</v>
      </c>
      <c r="AT234" t="s">
        <v>13922</v>
      </c>
      <c r="AW234">
        <v>103880864243715</v>
      </c>
      <c r="AX234">
        <v>1038808642</v>
      </c>
      <c r="AY234">
        <v>5457233</v>
      </c>
      <c r="AZ234" s="1">
        <v>43715</v>
      </c>
      <c r="BA234" t="s">
        <v>13995</v>
      </c>
      <c r="BB234" t="s">
        <v>44</v>
      </c>
      <c r="BC234" t="s">
        <v>13996</v>
      </c>
      <c r="BD234" t="s">
        <v>13997</v>
      </c>
      <c r="BE234">
        <v>4000178071</v>
      </c>
      <c r="BF234">
        <v>4386000</v>
      </c>
      <c r="BG234" s="1">
        <v>43852</v>
      </c>
      <c r="BK234">
        <f t="shared" si="3"/>
        <v>1</v>
      </c>
      <c r="BL234">
        <v>427771144095</v>
      </c>
      <c r="BN234">
        <v>1408671</v>
      </c>
      <c r="BO234" s="1">
        <v>44126</v>
      </c>
      <c r="BP234">
        <v>860029995</v>
      </c>
      <c r="BQ234">
        <v>4277711</v>
      </c>
      <c r="BR234">
        <v>6261831</v>
      </c>
      <c r="BS234" t="s">
        <v>13776</v>
      </c>
      <c r="BT234" s="1">
        <v>44095</v>
      </c>
      <c r="BU234">
        <v>6</v>
      </c>
      <c r="BV234">
        <v>424487</v>
      </c>
      <c r="BW234">
        <v>860029995</v>
      </c>
      <c r="BX234" t="s">
        <v>13996</v>
      </c>
      <c r="BY234" t="s">
        <v>14109</v>
      </c>
      <c r="BZ234" t="s">
        <v>13923</v>
      </c>
      <c r="CA234" s="1">
        <v>44155</v>
      </c>
      <c r="CB234" t="s">
        <v>13922</v>
      </c>
    </row>
    <row r="235" spans="3:80" x14ac:dyDescent="0.3">
      <c r="C235" s="46" t="s">
        <v>10196</v>
      </c>
      <c r="D235" s="4"/>
      <c r="E235" s="4"/>
      <c r="F235" s="16"/>
      <c r="G235" s="80" t="e">
        <f>VLOOKUP(report_masivo[[#This Row],[INCAPACIDAD]],D2461:M2538,3,0)</f>
        <v>#N/A</v>
      </c>
      <c r="I235" s="47"/>
      <c r="K235" s="46" t="e">
        <f>VLOOKUP(report_masivo[[#This Row],[INCAPACIDAD]],D2461:M2538,4,0)</f>
        <v>#N/A</v>
      </c>
      <c r="L235" s="46" t="e">
        <f>VLOOKUP(report_masivo[[#This Row],[INCAPACIDAD]],D2461:M2538,5,0)</f>
        <v>#N/A</v>
      </c>
      <c r="M235" s="46" t="e">
        <f>VLOOKUP(report_masivo[[#This Row],[INCAPACIDAD]],D2461:M2538,6,0)</f>
        <v>#N/A</v>
      </c>
      <c r="N235" s="49" t="e">
        <f>VLOOKUP(report_masivo[[#This Row],[INCAPACIDAD]],D2461:M2538,7,0)</f>
        <v>#N/A</v>
      </c>
      <c r="O235" s="47" t="e">
        <f>VLOOKUP(report_masivo[[#This Row],[INCAPACIDAD]],D2461:M2538,8,0)</f>
        <v>#N/A</v>
      </c>
      <c r="AD235">
        <v>407927744189</v>
      </c>
      <c r="AE235" t="s">
        <v>10196</v>
      </c>
      <c r="AF235">
        <v>1465729</v>
      </c>
      <c r="AG235" s="1">
        <v>44228</v>
      </c>
      <c r="AH235">
        <v>860029995</v>
      </c>
      <c r="AI235">
        <v>4079277</v>
      </c>
      <c r="AJ235">
        <v>6481410</v>
      </c>
      <c r="AK235" t="s">
        <v>13776</v>
      </c>
      <c r="AL235" s="1">
        <v>44189</v>
      </c>
      <c r="AM235">
        <v>4</v>
      </c>
      <c r="AN235">
        <v>274036</v>
      </c>
      <c r="AO235">
        <v>860029995</v>
      </c>
      <c r="AP235" t="s">
        <v>13996</v>
      </c>
      <c r="AQ235" t="s">
        <v>14109</v>
      </c>
      <c r="AR235" t="s">
        <v>13923</v>
      </c>
      <c r="AS235" s="1">
        <v>44260</v>
      </c>
      <c r="AT235" t="s">
        <v>13922</v>
      </c>
      <c r="AW235">
        <v>114087525543717</v>
      </c>
      <c r="AX235">
        <v>1140875255</v>
      </c>
      <c r="AY235">
        <v>5464095</v>
      </c>
      <c r="AZ235" s="1">
        <v>43717</v>
      </c>
      <c r="BA235" t="s">
        <v>13998</v>
      </c>
      <c r="BB235" t="s">
        <v>13999</v>
      </c>
      <c r="BC235" t="s">
        <v>44</v>
      </c>
      <c r="BD235" t="s">
        <v>44</v>
      </c>
      <c r="BG235" s="1"/>
      <c r="BK235">
        <f t="shared" si="3"/>
        <v>1</v>
      </c>
      <c r="BL235">
        <v>105240993444096</v>
      </c>
      <c r="BN235">
        <v>1408671</v>
      </c>
      <c r="BO235" s="1">
        <v>44126</v>
      </c>
      <c r="BP235">
        <v>860029995</v>
      </c>
      <c r="BQ235">
        <v>1052409934</v>
      </c>
      <c r="BR235">
        <v>6263957</v>
      </c>
      <c r="BS235" t="s">
        <v>13776</v>
      </c>
      <c r="BT235" s="1">
        <v>44096</v>
      </c>
      <c r="BU235">
        <v>6</v>
      </c>
      <c r="BV235">
        <v>368741</v>
      </c>
      <c r="BW235">
        <v>860029995</v>
      </c>
      <c r="BX235" t="s">
        <v>13996</v>
      </c>
      <c r="BY235" t="s">
        <v>14109</v>
      </c>
      <c r="BZ235" t="s">
        <v>13923</v>
      </c>
      <c r="CA235" s="1">
        <v>44155</v>
      </c>
      <c r="CB235" t="s">
        <v>13922</v>
      </c>
    </row>
    <row r="236" spans="3:80" x14ac:dyDescent="0.3">
      <c r="C236" s="46" t="s">
        <v>10196</v>
      </c>
      <c r="D236" s="4"/>
      <c r="E236" s="4"/>
      <c r="F236" s="16"/>
      <c r="G236" s="80" t="e">
        <f>VLOOKUP(report_masivo[[#This Row],[INCAPACIDAD]],D2462:M2539,3,0)</f>
        <v>#N/A</v>
      </c>
      <c r="I236" s="47"/>
      <c r="K236" s="46" t="e">
        <f>VLOOKUP(report_masivo[[#This Row],[INCAPACIDAD]],D2462:M2539,4,0)</f>
        <v>#N/A</v>
      </c>
      <c r="L236" s="46" t="e">
        <f>VLOOKUP(report_masivo[[#This Row],[INCAPACIDAD]],D2462:M2539,5,0)</f>
        <v>#N/A</v>
      </c>
      <c r="M236" s="46" t="e">
        <f>VLOOKUP(report_masivo[[#This Row],[INCAPACIDAD]],D2462:M2539,6,0)</f>
        <v>#N/A</v>
      </c>
      <c r="N236" s="49" t="e">
        <f>VLOOKUP(report_masivo[[#This Row],[INCAPACIDAD]],D2462:M2539,7,0)</f>
        <v>#N/A</v>
      </c>
      <c r="O236" s="47" t="e">
        <f>VLOOKUP(report_masivo[[#This Row],[INCAPACIDAD]],D2462:M2539,8,0)</f>
        <v>#N/A</v>
      </c>
      <c r="AD236">
        <v>105759267044189</v>
      </c>
      <c r="AE236" t="s">
        <v>10196</v>
      </c>
      <c r="AF236">
        <v>1465729</v>
      </c>
      <c r="AG236" s="1">
        <v>44228</v>
      </c>
      <c r="AH236">
        <v>860029995</v>
      </c>
      <c r="AI236">
        <v>1057592670</v>
      </c>
      <c r="AJ236">
        <v>6481468</v>
      </c>
      <c r="AK236" t="s">
        <v>13776</v>
      </c>
      <c r="AL236" s="1">
        <v>44189</v>
      </c>
      <c r="AM236">
        <v>5</v>
      </c>
      <c r="AN236">
        <v>321405</v>
      </c>
      <c r="AO236">
        <v>860029995</v>
      </c>
      <c r="AP236" t="s">
        <v>13996</v>
      </c>
      <c r="AQ236" t="s">
        <v>14109</v>
      </c>
      <c r="AR236" t="s">
        <v>13923</v>
      </c>
      <c r="AS236" s="1">
        <v>44260</v>
      </c>
      <c r="AT236" t="s">
        <v>13922</v>
      </c>
      <c r="AW236">
        <v>110238170043717</v>
      </c>
      <c r="AX236">
        <v>1102381700</v>
      </c>
      <c r="AY236">
        <v>5463649</v>
      </c>
      <c r="AZ236" s="1">
        <v>43717</v>
      </c>
      <c r="BA236" t="s">
        <v>13998</v>
      </c>
      <c r="BB236" t="s">
        <v>13999</v>
      </c>
      <c r="BC236" t="s">
        <v>44</v>
      </c>
      <c r="BD236" t="s">
        <v>44</v>
      </c>
      <c r="BG236" s="1"/>
      <c r="BK236">
        <f t="shared" si="3"/>
        <v>1</v>
      </c>
      <c r="BL236">
        <v>7432648844096</v>
      </c>
      <c r="BN236">
        <v>1408671</v>
      </c>
      <c r="BO236" s="1">
        <v>44126</v>
      </c>
      <c r="BP236">
        <v>860029995</v>
      </c>
      <c r="BQ236">
        <v>74326488</v>
      </c>
      <c r="BR236">
        <v>6264633</v>
      </c>
      <c r="BS236" t="s">
        <v>13776</v>
      </c>
      <c r="BT236" s="1">
        <v>44096</v>
      </c>
      <c r="BU236">
        <v>7</v>
      </c>
      <c r="BV236">
        <v>562323</v>
      </c>
      <c r="BW236">
        <v>860029995</v>
      </c>
      <c r="BX236" t="s">
        <v>13996</v>
      </c>
      <c r="BY236" t="s">
        <v>14109</v>
      </c>
      <c r="BZ236" t="s">
        <v>13923</v>
      </c>
      <c r="CA236" s="1">
        <v>44155</v>
      </c>
      <c r="CB236" t="s">
        <v>13922</v>
      </c>
    </row>
    <row r="237" spans="3:80" x14ac:dyDescent="0.3">
      <c r="C237" s="46" t="s">
        <v>10196</v>
      </c>
      <c r="D237" s="4"/>
      <c r="E237" s="4"/>
      <c r="F237" s="16"/>
      <c r="G237" s="80" t="e">
        <f>VLOOKUP(report_masivo[[#This Row],[INCAPACIDAD]],D2463:M2540,3,0)</f>
        <v>#N/A</v>
      </c>
      <c r="I237" s="47"/>
      <c r="K237" s="46" t="e">
        <f>VLOOKUP(report_masivo[[#This Row],[INCAPACIDAD]],D2463:M2540,4,0)</f>
        <v>#N/A</v>
      </c>
      <c r="L237" s="46" t="e">
        <f>VLOOKUP(report_masivo[[#This Row],[INCAPACIDAD]],D2463:M2540,5,0)</f>
        <v>#N/A</v>
      </c>
      <c r="M237" s="46" t="e">
        <f>VLOOKUP(report_masivo[[#This Row],[INCAPACIDAD]],D2463:M2540,6,0)</f>
        <v>#N/A</v>
      </c>
      <c r="N237" s="49" t="e">
        <f>VLOOKUP(report_masivo[[#This Row],[INCAPACIDAD]],D2463:M2540,7,0)</f>
        <v>#N/A</v>
      </c>
      <c r="O237" s="47" t="e">
        <f>VLOOKUP(report_masivo[[#This Row],[INCAPACIDAD]],D2463:M2540,8,0)</f>
        <v>#N/A</v>
      </c>
      <c r="AD237">
        <v>105759267044177</v>
      </c>
      <c r="AE237" t="s">
        <v>10196</v>
      </c>
      <c r="AF237">
        <v>1465729</v>
      </c>
      <c r="AG237" s="1">
        <v>44228</v>
      </c>
      <c r="AH237">
        <v>860029995</v>
      </c>
      <c r="AI237">
        <v>1057592670</v>
      </c>
      <c r="AJ237">
        <v>6487139</v>
      </c>
      <c r="AK237" t="s">
        <v>13776</v>
      </c>
      <c r="AL237" s="1">
        <v>44177</v>
      </c>
      <c r="AM237">
        <v>8</v>
      </c>
      <c r="AN237">
        <v>514249</v>
      </c>
      <c r="AO237">
        <v>860029995</v>
      </c>
      <c r="AP237" t="s">
        <v>13996</v>
      </c>
      <c r="AQ237" t="s">
        <v>14109</v>
      </c>
      <c r="AR237" t="s">
        <v>13923</v>
      </c>
      <c r="AS237" s="1">
        <v>44260</v>
      </c>
      <c r="AT237" t="s">
        <v>13922</v>
      </c>
      <c r="AW237">
        <v>6044435743718</v>
      </c>
      <c r="AX237">
        <v>60444357</v>
      </c>
      <c r="AY237">
        <v>5841032</v>
      </c>
      <c r="AZ237" s="1">
        <v>43718</v>
      </c>
      <c r="BA237" t="s">
        <v>13995</v>
      </c>
      <c r="BB237" t="s">
        <v>44</v>
      </c>
      <c r="BC237" t="s">
        <v>13996</v>
      </c>
      <c r="BD237" t="s">
        <v>13997</v>
      </c>
      <c r="BE237">
        <v>4000178071</v>
      </c>
      <c r="BF237">
        <v>317571</v>
      </c>
      <c r="BG237" s="1">
        <v>43987</v>
      </c>
      <c r="BK237">
        <f t="shared" si="3"/>
        <v>1</v>
      </c>
      <c r="BL237">
        <v>952934444025</v>
      </c>
      <c r="BN237">
        <v>1410858</v>
      </c>
      <c r="BO237" s="1">
        <v>44130</v>
      </c>
      <c r="BP237">
        <v>860029995</v>
      </c>
      <c r="BQ237">
        <v>9529344</v>
      </c>
      <c r="BR237">
        <v>6193038</v>
      </c>
      <c r="BS237" t="s">
        <v>13776</v>
      </c>
      <c r="BT237" s="1">
        <v>44025</v>
      </c>
      <c r="BU237">
        <v>28</v>
      </c>
      <c r="BV237">
        <v>1682131</v>
      </c>
      <c r="BW237">
        <v>860029995</v>
      </c>
      <c r="BX237" t="s">
        <v>13996</v>
      </c>
      <c r="BY237" t="s">
        <v>14109</v>
      </c>
      <c r="BZ237" t="s">
        <v>13923</v>
      </c>
      <c r="CA237" s="1">
        <v>44155</v>
      </c>
      <c r="CB237" t="s">
        <v>13922</v>
      </c>
    </row>
    <row r="238" spans="3:80" x14ac:dyDescent="0.3">
      <c r="C238" s="46" t="s">
        <v>10196</v>
      </c>
      <c r="D238" s="4"/>
      <c r="E238" s="4"/>
      <c r="F238" s="16"/>
      <c r="G238" s="80" t="e">
        <f>VLOOKUP(report_masivo[[#This Row],[INCAPACIDAD]],D2464:M2541,3,0)</f>
        <v>#N/A</v>
      </c>
      <c r="I238" s="47"/>
      <c r="K238" s="46" t="e">
        <f>VLOOKUP(report_masivo[[#This Row],[INCAPACIDAD]],D2464:M2541,4,0)</f>
        <v>#N/A</v>
      </c>
      <c r="L238" s="46" t="e">
        <f>VLOOKUP(report_masivo[[#This Row],[INCAPACIDAD]],D2464:M2541,5,0)</f>
        <v>#N/A</v>
      </c>
      <c r="M238" s="46" t="e">
        <f>VLOOKUP(report_masivo[[#This Row],[INCAPACIDAD]],D2464:M2541,6,0)</f>
        <v>#N/A</v>
      </c>
      <c r="N238" s="49" t="e">
        <f>VLOOKUP(report_masivo[[#This Row],[INCAPACIDAD]],D2464:M2541,7,0)</f>
        <v>#N/A</v>
      </c>
      <c r="O238" s="47" t="e">
        <f>VLOOKUP(report_masivo[[#This Row],[INCAPACIDAD]],D2464:M2541,8,0)</f>
        <v>#N/A</v>
      </c>
      <c r="AD238">
        <v>105759267044187</v>
      </c>
      <c r="AE238" t="s">
        <v>10196</v>
      </c>
      <c r="AF238">
        <v>1465729</v>
      </c>
      <c r="AG238" s="1">
        <v>44228</v>
      </c>
      <c r="AH238">
        <v>860029995</v>
      </c>
      <c r="AI238">
        <v>1057592670</v>
      </c>
      <c r="AJ238">
        <v>6487170</v>
      </c>
      <c r="AK238" t="s">
        <v>13776</v>
      </c>
      <c r="AL238" s="1">
        <v>44187</v>
      </c>
      <c r="AM238">
        <v>2</v>
      </c>
      <c r="AN238">
        <v>128562</v>
      </c>
      <c r="AO238">
        <v>860029995</v>
      </c>
      <c r="AP238" t="s">
        <v>13996</v>
      </c>
      <c r="AQ238" t="s">
        <v>14109</v>
      </c>
      <c r="AR238" t="s">
        <v>13923</v>
      </c>
      <c r="AS238" s="1">
        <v>44260</v>
      </c>
      <c r="AT238" t="s">
        <v>13922</v>
      </c>
      <c r="AW238">
        <v>112844873543718</v>
      </c>
      <c r="AX238">
        <v>1128448735</v>
      </c>
      <c r="AY238">
        <v>5554819</v>
      </c>
      <c r="AZ238" s="1">
        <v>43718</v>
      </c>
      <c r="BA238" t="s">
        <v>13995</v>
      </c>
      <c r="BB238" t="s">
        <v>44</v>
      </c>
      <c r="BC238" t="s">
        <v>13996</v>
      </c>
      <c r="BD238" t="s">
        <v>13997</v>
      </c>
      <c r="BE238">
        <v>4000178071</v>
      </c>
      <c r="BF238">
        <v>1446072</v>
      </c>
      <c r="BG238" s="1">
        <v>43846</v>
      </c>
      <c r="BK238">
        <f t="shared" si="3"/>
        <v>1</v>
      </c>
      <c r="BL238">
        <v>952367544097</v>
      </c>
      <c r="BN238">
        <v>1410858</v>
      </c>
      <c r="BO238" s="1">
        <v>44130</v>
      </c>
      <c r="BP238">
        <v>860029995</v>
      </c>
      <c r="BQ238">
        <v>9523675</v>
      </c>
      <c r="BR238">
        <v>6267370</v>
      </c>
      <c r="BS238" t="s">
        <v>13776</v>
      </c>
      <c r="BT238" s="1">
        <v>44097</v>
      </c>
      <c r="BU238">
        <v>2</v>
      </c>
      <c r="BV238">
        <v>151684</v>
      </c>
      <c r="BW238">
        <v>860029995</v>
      </c>
      <c r="BX238" t="s">
        <v>13996</v>
      </c>
      <c r="BY238" t="s">
        <v>14109</v>
      </c>
      <c r="BZ238" t="s">
        <v>13923</v>
      </c>
      <c r="CA238" s="1">
        <v>44155</v>
      </c>
      <c r="CB238" t="s">
        <v>13922</v>
      </c>
    </row>
    <row r="239" spans="3:80" x14ac:dyDescent="0.3">
      <c r="C239" s="46" t="s">
        <v>10196</v>
      </c>
      <c r="D239" s="4"/>
      <c r="E239" s="4"/>
      <c r="F239" s="16"/>
      <c r="G239" s="80" t="e">
        <f>VLOOKUP(report_masivo[[#This Row],[INCAPACIDAD]],D2465:M2542,3,0)</f>
        <v>#N/A</v>
      </c>
      <c r="I239" s="47"/>
      <c r="K239" s="46" t="e">
        <f>VLOOKUP(report_masivo[[#This Row],[INCAPACIDAD]],D2465:M2542,4,0)</f>
        <v>#N/A</v>
      </c>
      <c r="L239" s="46" t="e">
        <f>VLOOKUP(report_masivo[[#This Row],[INCAPACIDAD]],D2465:M2542,5,0)</f>
        <v>#N/A</v>
      </c>
      <c r="M239" s="46" t="e">
        <f>VLOOKUP(report_masivo[[#This Row],[INCAPACIDAD]],D2465:M2542,6,0)</f>
        <v>#N/A</v>
      </c>
      <c r="N239" s="49" t="e">
        <f>VLOOKUP(report_masivo[[#This Row],[INCAPACIDAD]],D2465:M2542,7,0)</f>
        <v>#N/A</v>
      </c>
      <c r="O239" s="47" t="e">
        <f>VLOOKUP(report_masivo[[#This Row],[INCAPACIDAD]],D2465:M2542,8,0)</f>
        <v>#N/A</v>
      </c>
      <c r="AD239">
        <v>7437625044188</v>
      </c>
      <c r="AE239" t="s">
        <v>10196</v>
      </c>
      <c r="AF239">
        <v>1465729</v>
      </c>
      <c r="AG239" s="1">
        <v>44228</v>
      </c>
      <c r="AH239">
        <v>860029995</v>
      </c>
      <c r="AI239">
        <v>74376250</v>
      </c>
      <c r="AJ239">
        <v>6488109</v>
      </c>
      <c r="AK239" t="s">
        <v>13776</v>
      </c>
      <c r="AL239" s="1">
        <v>44188</v>
      </c>
      <c r="AM239">
        <v>7</v>
      </c>
      <c r="AN239">
        <v>478953</v>
      </c>
      <c r="AO239">
        <v>860029995</v>
      </c>
      <c r="AP239" t="s">
        <v>13996</v>
      </c>
      <c r="AQ239" t="s">
        <v>14109</v>
      </c>
      <c r="AR239" t="s">
        <v>13923</v>
      </c>
      <c r="AS239" s="1">
        <v>44260</v>
      </c>
      <c r="AT239" t="s">
        <v>13922</v>
      </c>
      <c r="AW239">
        <v>104572854143719</v>
      </c>
      <c r="AX239">
        <v>1045728541</v>
      </c>
      <c r="AY239">
        <v>5469330</v>
      </c>
      <c r="AZ239" s="1">
        <v>43719</v>
      </c>
      <c r="BA239" t="s">
        <v>13998</v>
      </c>
      <c r="BB239" t="s">
        <v>13999</v>
      </c>
      <c r="BC239" t="s">
        <v>44</v>
      </c>
      <c r="BD239" t="s">
        <v>44</v>
      </c>
      <c r="BG239" s="1"/>
      <c r="BK239">
        <f t="shared" si="3"/>
        <v>1</v>
      </c>
      <c r="BL239">
        <v>105240958944098</v>
      </c>
      <c r="BN239">
        <v>1410858</v>
      </c>
      <c r="BO239" s="1">
        <v>44130</v>
      </c>
      <c r="BP239">
        <v>860029995</v>
      </c>
      <c r="BQ239">
        <v>1052409589</v>
      </c>
      <c r="BR239">
        <v>6268009</v>
      </c>
      <c r="BS239" t="s">
        <v>13776</v>
      </c>
      <c r="BT239" s="1">
        <v>44098</v>
      </c>
      <c r="BU239">
        <v>3</v>
      </c>
      <c r="BV239">
        <v>176515</v>
      </c>
      <c r="BW239">
        <v>860029995</v>
      </c>
      <c r="BX239" t="s">
        <v>13996</v>
      </c>
      <c r="BY239" t="s">
        <v>14109</v>
      </c>
      <c r="BZ239" t="s">
        <v>13923</v>
      </c>
      <c r="CA239" s="1">
        <v>44155</v>
      </c>
      <c r="CB239" t="s">
        <v>13922</v>
      </c>
    </row>
    <row r="240" spans="3:80" x14ac:dyDescent="0.3">
      <c r="C240" s="46" t="s">
        <v>10196</v>
      </c>
      <c r="D240" s="4"/>
      <c r="E240" s="4"/>
      <c r="F240" s="16"/>
      <c r="G240" s="80" t="e">
        <f>VLOOKUP(report_masivo[[#This Row],[INCAPACIDAD]],D2466:M2543,3,0)</f>
        <v>#N/A</v>
      </c>
      <c r="I240" s="47"/>
      <c r="K240" s="46" t="e">
        <f>VLOOKUP(report_masivo[[#This Row],[INCAPACIDAD]],D2466:M2543,4,0)</f>
        <v>#N/A</v>
      </c>
      <c r="L240" s="46" t="e">
        <f>VLOOKUP(report_masivo[[#This Row],[INCAPACIDAD]],D2466:M2543,5,0)</f>
        <v>#N/A</v>
      </c>
      <c r="M240" s="46" t="e">
        <f>VLOOKUP(report_masivo[[#This Row],[INCAPACIDAD]],D2466:M2543,6,0)</f>
        <v>#N/A</v>
      </c>
      <c r="N240" s="49" t="e">
        <f>VLOOKUP(report_masivo[[#This Row],[INCAPACIDAD]],D2466:M2543,7,0)</f>
        <v>#N/A</v>
      </c>
      <c r="O240" s="47" t="e">
        <f>VLOOKUP(report_masivo[[#This Row],[INCAPACIDAD]],D2466:M2543,8,0)</f>
        <v>#N/A</v>
      </c>
      <c r="AD240">
        <v>105238830444194</v>
      </c>
      <c r="AE240" t="s">
        <v>10196</v>
      </c>
      <c r="AF240">
        <v>1465729</v>
      </c>
      <c r="AG240" s="1">
        <v>44228</v>
      </c>
      <c r="AH240">
        <v>860029995</v>
      </c>
      <c r="AI240">
        <v>1052388304</v>
      </c>
      <c r="AJ240">
        <v>6491625</v>
      </c>
      <c r="AK240" t="s">
        <v>13776</v>
      </c>
      <c r="AL240" s="1">
        <v>44194</v>
      </c>
      <c r="AM240">
        <v>3</v>
      </c>
      <c r="AN240">
        <v>101224</v>
      </c>
      <c r="AO240">
        <v>860029995</v>
      </c>
      <c r="AP240" t="s">
        <v>13996</v>
      </c>
      <c r="AQ240" t="s">
        <v>14109</v>
      </c>
      <c r="AR240" t="s">
        <v>13923</v>
      </c>
      <c r="AS240" s="1">
        <v>44260</v>
      </c>
      <c r="AT240" t="s">
        <v>13922</v>
      </c>
      <c r="AW240">
        <v>3962201643719</v>
      </c>
      <c r="AX240">
        <v>39622016</v>
      </c>
      <c r="AY240">
        <v>5482496</v>
      </c>
      <c r="AZ240" s="1">
        <v>43719</v>
      </c>
      <c r="BA240" t="s">
        <v>13995</v>
      </c>
      <c r="BB240" t="s">
        <v>44</v>
      </c>
      <c r="BC240" t="s">
        <v>13996</v>
      </c>
      <c r="BD240" t="s">
        <v>13997</v>
      </c>
      <c r="BE240">
        <v>4000178071</v>
      </c>
      <c r="BF240">
        <v>57714</v>
      </c>
      <c r="BG240" s="1">
        <v>43846</v>
      </c>
      <c r="BK240">
        <f t="shared" si="3"/>
        <v>1</v>
      </c>
      <c r="BL240">
        <v>721935544099</v>
      </c>
      <c r="BN240">
        <v>1410858</v>
      </c>
      <c r="BO240" s="1">
        <v>44130</v>
      </c>
      <c r="BP240">
        <v>860029995</v>
      </c>
      <c r="BQ240">
        <v>7219355</v>
      </c>
      <c r="BR240">
        <v>6271726</v>
      </c>
      <c r="BS240" t="s">
        <v>13776</v>
      </c>
      <c r="BT240" s="1">
        <v>44099</v>
      </c>
      <c r="BU240">
        <v>1</v>
      </c>
      <c r="BV240">
        <v>79732</v>
      </c>
      <c r="BW240">
        <v>860029995</v>
      </c>
      <c r="BX240" t="s">
        <v>13996</v>
      </c>
      <c r="BY240" t="s">
        <v>14109</v>
      </c>
      <c r="BZ240" t="s">
        <v>13923</v>
      </c>
      <c r="CA240" s="1">
        <v>44155</v>
      </c>
      <c r="CB240" t="s">
        <v>13922</v>
      </c>
    </row>
    <row r="241" spans="3:80" x14ac:dyDescent="0.3">
      <c r="C241" s="46" t="s">
        <v>10196</v>
      </c>
      <c r="D241" s="4"/>
      <c r="E241" s="4"/>
      <c r="F241" s="16"/>
      <c r="G241" s="80" t="e">
        <f>VLOOKUP(report_masivo[[#This Row],[INCAPACIDAD]],D2467:M2544,3,0)</f>
        <v>#N/A</v>
      </c>
      <c r="I241" s="47"/>
      <c r="K241" s="46" t="e">
        <f>VLOOKUP(report_masivo[[#This Row],[INCAPACIDAD]],D2467:M2544,4,0)</f>
        <v>#N/A</v>
      </c>
      <c r="L241" s="46" t="e">
        <f>VLOOKUP(report_masivo[[#This Row],[INCAPACIDAD]],D2467:M2544,5,0)</f>
        <v>#N/A</v>
      </c>
      <c r="M241" s="46" t="e">
        <f>VLOOKUP(report_masivo[[#This Row],[INCAPACIDAD]],D2467:M2544,6,0)</f>
        <v>#N/A</v>
      </c>
      <c r="N241" s="49" t="e">
        <f>VLOOKUP(report_masivo[[#This Row],[INCAPACIDAD]],D2467:M2544,7,0)</f>
        <v>#N/A</v>
      </c>
      <c r="O241" s="47" t="e">
        <f>VLOOKUP(report_masivo[[#This Row],[INCAPACIDAD]],D2467:M2544,8,0)</f>
        <v>#N/A</v>
      </c>
      <c r="AD241">
        <v>109844444187</v>
      </c>
      <c r="AE241" t="s">
        <v>10196</v>
      </c>
      <c r="AF241">
        <v>1465729</v>
      </c>
      <c r="AG241" s="1">
        <v>44228</v>
      </c>
      <c r="AH241">
        <v>860029995</v>
      </c>
      <c r="AI241">
        <v>1098444</v>
      </c>
      <c r="AJ241">
        <v>6505082</v>
      </c>
      <c r="AK241" t="s">
        <v>13776</v>
      </c>
      <c r="AL241" s="1">
        <v>44187</v>
      </c>
      <c r="AM241">
        <v>1</v>
      </c>
      <c r="AN241">
        <v>77272</v>
      </c>
      <c r="AO241">
        <v>860029995</v>
      </c>
      <c r="AP241" t="s">
        <v>13996</v>
      </c>
      <c r="AQ241" t="s">
        <v>14109</v>
      </c>
      <c r="AR241" t="s">
        <v>13923</v>
      </c>
      <c r="AS241" s="1">
        <v>44260</v>
      </c>
      <c r="AT241" t="s">
        <v>13922</v>
      </c>
      <c r="AW241">
        <v>102297377243720</v>
      </c>
      <c r="AX241">
        <v>1022973772</v>
      </c>
      <c r="AY241">
        <v>5472395</v>
      </c>
      <c r="AZ241" s="1">
        <v>43720</v>
      </c>
      <c r="BA241" t="s">
        <v>14000</v>
      </c>
      <c r="BB241" t="s">
        <v>14004</v>
      </c>
      <c r="BC241" t="s">
        <v>44</v>
      </c>
      <c r="BD241" t="s">
        <v>44</v>
      </c>
      <c r="BG241" s="1"/>
      <c r="BK241">
        <f t="shared" si="3"/>
        <v>1</v>
      </c>
      <c r="BL241">
        <v>415174444099</v>
      </c>
      <c r="BN241">
        <v>1410858</v>
      </c>
      <c r="BO241" s="1">
        <v>44130</v>
      </c>
      <c r="BP241">
        <v>860029995</v>
      </c>
      <c r="BQ241">
        <v>4151744</v>
      </c>
      <c r="BR241">
        <v>6272181</v>
      </c>
      <c r="BS241" t="s">
        <v>13776</v>
      </c>
      <c r="BT241" s="1">
        <v>44099</v>
      </c>
      <c r="BU241">
        <v>1</v>
      </c>
      <c r="BV241">
        <v>67798</v>
      </c>
      <c r="BW241">
        <v>860029995</v>
      </c>
      <c r="BX241" t="s">
        <v>13996</v>
      </c>
      <c r="BY241" t="s">
        <v>14109</v>
      </c>
      <c r="BZ241" t="s">
        <v>13923</v>
      </c>
      <c r="CA241" s="1">
        <v>44155</v>
      </c>
      <c r="CB241" t="s">
        <v>13922</v>
      </c>
    </row>
    <row r="242" spans="3:80" x14ac:dyDescent="0.3">
      <c r="C242" s="46" t="s">
        <v>10196</v>
      </c>
      <c r="D242" s="4"/>
      <c r="E242" s="4"/>
      <c r="F242" s="16"/>
      <c r="G242" s="80" t="e">
        <f>VLOOKUP(report_masivo[[#This Row],[INCAPACIDAD]],D2468:M2545,3,0)</f>
        <v>#N/A</v>
      </c>
      <c r="I242" s="47"/>
      <c r="K242" s="46" t="e">
        <f>VLOOKUP(report_masivo[[#This Row],[INCAPACIDAD]],D2468:M2545,4,0)</f>
        <v>#N/A</v>
      </c>
      <c r="L242" s="46" t="e">
        <f>VLOOKUP(report_masivo[[#This Row],[INCAPACIDAD]],D2468:M2545,5,0)</f>
        <v>#N/A</v>
      </c>
      <c r="M242" s="46" t="e">
        <f>VLOOKUP(report_masivo[[#This Row],[INCAPACIDAD]],D2468:M2545,6,0)</f>
        <v>#N/A</v>
      </c>
      <c r="N242" s="49" t="e">
        <f>VLOOKUP(report_masivo[[#This Row],[INCAPACIDAD]],D2468:M2545,7,0)</f>
        <v>#N/A</v>
      </c>
      <c r="O242" s="47" t="e">
        <f>VLOOKUP(report_masivo[[#This Row],[INCAPACIDAD]],D2468:M2545,8,0)</f>
        <v>#N/A</v>
      </c>
      <c r="AD242">
        <v>109844444192</v>
      </c>
      <c r="AE242" t="s">
        <v>10196</v>
      </c>
      <c r="AF242">
        <v>1465729</v>
      </c>
      <c r="AG242" s="1">
        <v>44228</v>
      </c>
      <c r="AH242">
        <v>860029995</v>
      </c>
      <c r="AI242">
        <v>1098444</v>
      </c>
      <c r="AJ242">
        <v>6505097</v>
      </c>
      <c r="AK242" t="s">
        <v>13776</v>
      </c>
      <c r="AL242" s="1">
        <v>44192</v>
      </c>
      <c r="AM242">
        <v>3</v>
      </c>
      <c r="AN242">
        <v>231815</v>
      </c>
      <c r="AO242">
        <v>860029995</v>
      </c>
      <c r="AP242" t="s">
        <v>13996</v>
      </c>
      <c r="AQ242" t="s">
        <v>14109</v>
      </c>
      <c r="AR242" t="s">
        <v>13923</v>
      </c>
      <c r="AS242" s="1">
        <v>44260</v>
      </c>
      <c r="AT242" t="s">
        <v>13922</v>
      </c>
      <c r="AW242">
        <v>103370623843721</v>
      </c>
      <c r="AX242">
        <v>1033706238</v>
      </c>
      <c r="AY242">
        <v>5476274</v>
      </c>
      <c r="AZ242" s="1">
        <v>43721</v>
      </c>
      <c r="BA242" t="s">
        <v>13995</v>
      </c>
      <c r="BB242" t="s">
        <v>44</v>
      </c>
      <c r="BC242" t="s">
        <v>13996</v>
      </c>
      <c r="BD242" t="s">
        <v>13997</v>
      </c>
      <c r="BE242">
        <v>4000178071</v>
      </c>
      <c r="BF242">
        <v>49314</v>
      </c>
      <c r="BG242" s="1">
        <v>43846</v>
      </c>
      <c r="BK242">
        <f t="shared" si="3"/>
        <v>1</v>
      </c>
      <c r="BL242">
        <v>420845244104</v>
      </c>
      <c r="BN242">
        <v>1414648</v>
      </c>
      <c r="BO242" s="1">
        <v>44138</v>
      </c>
      <c r="BP242">
        <v>860029995</v>
      </c>
      <c r="BQ242">
        <v>4208452</v>
      </c>
      <c r="BR242">
        <v>6282554</v>
      </c>
      <c r="BS242" t="s">
        <v>13776</v>
      </c>
      <c r="BT242" s="1">
        <v>44104</v>
      </c>
      <c r="BU242">
        <v>15</v>
      </c>
      <c r="BV242">
        <v>1177775</v>
      </c>
      <c r="BW242">
        <v>860029995</v>
      </c>
      <c r="BX242" t="s">
        <v>13996</v>
      </c>
      <c r="BY242" t="s">
        <v>14109</v>
      </c>
      <c r="BZ242" t="s">
        <v>13923</v>
      </c>
      <c r="CA242" s="1">
        <v>44169</v>
      </c>
      <c r="CB242" t="s">
        <v>13922</v>
      </c>
    </row>
    <row r="243" spans="3:80" x14ac:dyDescent="0.3">
      <c r="C243" s="46" t="s">
        <v>10196</v>
      </c>
      <c r="D243" s="4"/>
      <c r="E243" s="4"/>
      <c r="F243" s="16"/>
      <c r="G243" s="80" t="e">
        <f>VLOOKUP(report_masivo[[#This Row],[INCAPACIDAD]],D2469:M2546,3,0)</f>
        <v>#N/A</v>
      </c>
      <c r="I243" s="47"/>
      <c r="K243" s="46" t="e">
        <f>VLOOKUP(report_masivo[[#This Row],[INCAPACIDAD]],D2469:M2546,4,0)</f>
        <v>#N/A</v>
      </c>
      <c r="L243" s="46" t="e">
        <f>VLOOKUP(report_masivo[[#This Row],[INCAPACIDAD]],D2469:M2546,5,0)</f>
        <v>#N/A</v>
      </c>
      <c r="M243" s="46" t="e">
        <f>VLOOKUP(report_masivo[[#This Row],[INCAPACIDAD]],D2469:M2546,6,0)</f>
        <v>#N/A</v>
      </c>
      <c r="N243" s="49" t="e">
        <f>VLOOKUP(report_masivo[[#This Row],[INCAPACIDAD]],D2469:M2546,7,0)</f>
        <v>#N/A</v>
      </c>
      <c r="O243" s="47" t="e">
        <f>VLOOKUP(report_masivo[[#This Row],[INCAPACIDAD]],D2469:M2546,8,0)</f>
        <v>#N/A</v>
      </c>
      <c r="AD243">
        <v>7434462444128</v>
      </c>
      <c r="AE243" t="s">
        <v>10196</v>
      </c>
      <c r="AF243">
        <v>1465729</v>
      </c>
      <c r="AG243" s="1">
        <v>44228</v>
      </c>
      <c r="AH243">
        <v>860029995</v>
      </c>
      <c r="AI243">
        <v>74344624</v>
      </c>
      <c r="AJ243">
        <v>6538318</v>
      </c>
      <c r="AK243" t="s">
        <v>13776</v>
      </c>
      <c r="AL243" s="1">
        <v>44128</v>
      </c>
      <c r="AM243">
        <v>1</v>
      </c>
      <c r="AN243">
        <v>77050</v>
      </c>
      <c r="AO243">
        <v>860029995</v>
      </c>
      <c r="AP243" t="s">
        <v>13996</v>
      </c>
      <c r="AQ243" t="s">
        <v>14109</v>
      </c>
      <c r="AR243" t="s">
        <v>13923</v>
      </c>
      <c r="AS243" s="1">
        <v>44260</v>
      </c>
      <c r="AT243" t="s">
        <v>13922</v>
      </c>
      <c r="AW243">
        <v>108525480243721</v>
      </c>
      <c r="AX243">
        <v>1085254802</v>
      </c>
      <c r="AY243">
        <v>5479132</v>
      </c>
      <c r="AZ243" s="1">
        <v>43721</v>
      </c>
      <c r="BA243" t="s">
        <v>13998</v>
      </c>
      <c r="BB243" t="s">
        <v>13999</v>
      </c>
      <c r="BC243" t="s">
        <v>44</v>
      </c>
      <c r="BD243" t="s">
        <v>44</v>
      </c>
      <c r="BG243" s="1"/>
      <c r="BK243">
        <f t="shared" si="3"/>
        <v>1</v>
      </c>
      <c r="BL243">
        <v>7437870244109</v>
      </c>
      <c r="BN243">
        <v>1415538</v>
      </c>
      <c r="BO243" s="1">
        <v>44139</v>
      </c>
      <c r="BP243">
        <v>860029995</v>
      </c>
      <c r="BQ243">
        <v>74378702</v>
      </c>
      <c r="BR243">
        <v>6295744</v>
      </c>
      <c r="BS243" t="s">
        <v>13776</v>
      </c>
      <c r="BT243" s="1">
        <v>44109</v>
      </c>
      <c r="BU243">
        <v>10</v>
      </c>
      <c r="BV243">
        <v>755482</v>
      </c>
      <c r="BW243">
        <v>860029995</v>
      </c>
      <c r="BX243" t="s">
        <v>13996</v>
      </c>
      <c r="BY243" t="s">
        <v>14109</v>
      </c>
      <c r="BZ243" t="s">
        <v>13923</v>
      </c>
      <c r="CA243" s="1">
        <v>44169</v>
      </c>
      <c r="CB243" t="s">
        <v>13922</v>
      </c>
    </row>
    <row r="244" spans="3:80" x14ac:dyDescent="0.3">
      <c r="C244" s="46" t="s">
        <v>10196</v>
      </c>
      <c r="D244" s="4"/>
      <c r="E244" s="4"/>
      <c r="F244" s="16"/>
      <c r="G244" s="80" t="e">
        <f>VLOOKUP(report_masivo[[#This Row],[INCAPACIDAD]],D2470:M2547,3,0)</f>
        <v>#N/A</v>
      </c>
      <c r="I244" s="47"/>
      <c r="K244" s="46" t="e">
        <f>VLOOKUP(report_masivo[[#This Row],[INCAPACIDAD]],D2470:M2547,4,0)</f>
        <v>#N/A</v>
      </c>
      <c r="L244" s="46" t="e">
        <f>VLOOKUP(report_masivo[[#This Row],[INCAPACIDAD]],D2470:M2547,5,0)</f>
        <v>#N/A</v>
      </c>
      <c r="M244" s="46" t="e">
        <f>VLOOKUP(report_masivo[[#This Row],[INCAPACIDAD]],D2470:M2547,6,0)</f>
        <v>#N/A</v>
      </c>
      <c r="N244" s="49" t="e">
        <f>VLOOKUP(report_masivo[[#This Row],[INCAPACIDAD]],D2470:M2547,7,0)</f>
        <v>#N/A</v>
      </c>
      <c r="O244" s="47" t="e">
        <f>VLOOKUP(report_masivo[[#This Row],[INCAPACIDAD]],D2470:M2547,8,0)</f>
        <v>#N/A</v>
      </c>
      <c r="AD244">
        <v>105366436844141</v>
      </c>
      <c r="AE244" t="s">
        <v>10196</v>
      </c>
      <c r="AF244">
        <v>1465729</v>
      </c>
      <c r="AG244" s="1">
        <v>44228</v>
      </c>
      <c r="AH244">
        <v>860029995</v>
      </c>
      <c r="AI244">
        <v>1053664368</v>
      </c>
      <c r="AJ244">
        <v>6538346</v>
      </c>
      <c r="AK244" t="s">
        <v>13776</v>
      </c>
      <c r="AL244" s="1">
        <v>44141</v>
      </c>
      <c r="AM244">
        <v>5</v>
      </c>
      <c r="AN244">
        <v>318761</v>
      </c>
      <c r="AO244">
        <v>860029995</v>
      </c>
      <c r="AP244" t="s">
        <v>13996</v>
      </c>
      <c r="AQ244" t="s">
        <v>14109</v>
      </c>
      <c r="AR244" t="s">
        <v>13923</v>
      </c>
      <c r="AS244" s="1">
        <v>44260</v>
      </c>
      <c r="AT244" t="s">
        <v>13922</v>
      </c>
      <c r="AW244">
        <v>112840518343721</v>
      </c>
      <c r="AX244">
        <v>1128405183</v>
      </c>
      <c r="AY244">
        <v>5476094</v>
      </c>
      <c r="AZ244" s="1">
        <v>43721</v>
      </c>
      <c r="BA244" t="s">
        <v>13995</v>
      </c>
      <c r="BB244" t="s">
        <v>44</v>
      </c>
      <c r="BC244" t="s">
        <v>13996</v>
      </c>
      <c r="BD244" t="s">
        <v>13997</v>
      </c>
      <c r="BE244">
        <v>4000178071</v>
      </c>
      <c r="BF244">
        <v>253968</v>
      </c>
      <c r="BG244" s="1">
        <v>43846</v>
      </c>
      <c r="BK244">
        <f t="shared" si="3"/>
        <v>1</v>
      </c>
      <c r="BL244">
        <v>427771144109</v>
      </c>
      <c r="BN244">
        <v>1415538</v>
      </c>
      <c r="BO244" s="1">
        <v>44139</v>
      </c>
      <c r="BP244">
        <v>860029995</v>
      </c>
      <c r="BQ244">
        <v>4277711</v>
      </c>
      <c r="BR244">
        <v>6296336</v>
      </c>
      <c r="BS244" t="s">
        <v>13776</v>
      </c>
      <c r="BT244" s="1">
        <v>44109</v>
      </c>
      <c r="BU244">
        <v>3</v>
      </c>
      <c r="BV244">
        <v>213552</v>
      </c>
      <c r="BW244">
        <v>860029995</v>
      </c>
      <c r="BX244" t="s">
        <v>13996</v>
      </c>
      <c r="BY244" t="s">
        <v>14109</v>
      </c>
      <c r="BZ244" t="s">
        <v>13923</v>
      </c>
      <c r="CA244" s="1">
        <v>44169</v>
      </c>
      <c r="CB244" t="s">
        <v>13922</v>
      </c>
    </row>
    <row r="245" spans="3:80" x14ac:dyDescent="0.3">
      <c r="C245" s="46" t="s">
        <v>10196</v>
      </c>
      <c r="D245" s="4"/>
      <c r="E245" s="4"/>
      <c r="F245" s="16"/>
      <c r="G245" s="80" t="e">
        <f>VLOOKUP(report_masivo[[#This Row],[INCAPACIDAD]],D2471:M2548,3,0)</f>
        <v>#N/A</v>
      </c>
      <c r="I245" s="47"/>
      <c r="K245" s="46" t="e">
        <f>VLOOKUP(report_masivo[[#This Row],[INCAPACIDAD]],D2471:M2548,4,0)</f>
        <v>#N/A</v>
      </c>
      <c r="L245" s="46" t="e">
        <f>VLOOKUP(report_masivo[[#This Row],[INCAPACIDAD]],D2471:M2548,5,0)</f>
        <v>#N/A</v>
      </c>
      <c r="M245" s="46" t="e">
        <f>VLOOKUP(report_masivo[[#This Row],[INCAPACIDAD]],D2471:M2548,6,0)</f>
        <v>#N/A</v>
      </c>
      <c r="N245" s="49" t="e">
        <f>VLOOKUP(report_masivo[[#This Row],[INCAPACIDAD]],D2471:M2548,7,0)</f>
        <v>#N/A</v>
      </c>
      <c r="O245" s="47" t="e">
        <f>VLOOKUP(report_masivo[[#This Row],[INCAPACIDAD]],D2471:M2548,8,0)</f>
        <v>#N/A</v>
      </c>
      <c r="AD245">
        <v>412279244128</v>
      </c>
      <c r="AE245" t="s">
        <v>10196</v>
      </c>
      <c r="AF245">
        <v>1465729</v>
      </c>
      <c r="AG245" s="1">
        <v>44228</v>
      </c>
      <c r="AH245">
        <v>860029995</v>
      </c>
      <c r="AI245">
        <v>4122792</v>
      </c>
      <c r="AJ245">
        <v>6538364</v>
      </c>
      <c r="AK245" t="s">
        <v>13776</v>
      </c>
      <c r="AL245" s="1">
        <v>44128</v>
      </c>
      <c r="AM245">
        <v>12</v>
      </c>
      <c r="AN245">
        <v>1047997</v>
      </c>
      <c r="AO245">
        <v>860029995</v>
      </c>
      <c r="AP245" t="s">
        <v>13996</v>
      </c>
      <c r="AQ245" t="s">
        <v>14109</v>
      </c>
      <c r="AR245" t="s">
        <v>13923</v>
      </c>
      <c r="AS245" s="1">
        <v>44260</v>
      </c>
      <c r="AT245" t="s">
        <v>13922</v>
      </c>
      <c r="AW245">
        <v>112485193143722</v>
      </c>
      <c r="AX245">
        <v>1124851931</v>
      </c>
      <c r="AY245">
        <v>5497447</v>
      </c>
      <c r="AZ245" s="1">
        <v>43722</v>
      </c>
      <c r="BA245" t="s">
        <v>13998</v>
      </c>
      <c r="BB245" t="s">
        <v>13999</v>
      </c>
      <c r="BC245" t="s">
        <v>44</v>
      </c>
      <c r="BD245" t="s">
        <v>44</v>
      </c>
      <c r="BG245" s="1"/>
      <c r="BK245">
        <f t="shared" si="3"/>
        <v>1</v>
      </c>
      <c r="BL245">
        <v>408410744112</v>
      </c>
      <c r="BN245">
        <v>1418189</v>
      </c>
      <c r="BO245" s="1">
        <v>44144</v>
      </c>
      <c r="BP245">
        <v>860029995</v>
      </c>
      <c r="BQ245">
        <v>4084107</v>
      </c>
      <c r="BR245">
        <v>6305995</v>
      </c>
      <c r="BS245" t="s">
        <v>13776</v>
      </c>
      <c r="BT245" s="1">
        <v>44112</v>
      </c>
      <c r="BU245">
        <v>6</v>
      </c>
      <c r="BV245">
        <v>456952</v>
      </c>
      <c r="BW245">
        <v>860029995</v>
      </c>
      <c r="BX245" t="s">
        <v>13996</v>
      </c>
      <c r="BY245" t="s">
        <v>14109</v>
      </c>
      <c r="BZ245" t="s">
        <v>13923</v>
      </c>
      <c r="CA245" s="1">
        <v>44169</v>
      </c>
      <c r="CB245" t="s">
        <v>13922</v>
      </c>
    </row>
    <row r="246" spans="3:80" x14ac:dyDescent="0.3">
      <c r="C246" s="46" t="s">
        <v>10196</v>
      </c>
      <c r="D246" s="4"/>
      <c r="E246" s="4"/>
      <c r="F246" s="16"/>
      <c r="G246" s="80" t="e">
        <f>VLOOKUP(report_masivo[[#This Row],[INCAPACIDAD]],D2472:M2549,3,0)</f>
        <v>#N/A</v>
      </c>
      <c r="I246" s="47"/>
      <c r="K246" s="46" t="e">
        <f>VLOOKUP(report_masivo[[#This Row],[INCAPACIDAD]],D2472:M2549,4,0)</f>
        <v>#N/A</v>
      </c>
      <c r="L246" s="46" t="e">
        <f>VLOOKUP(report_masivo[[#This Row],[INCAPACIDAD]],D2472:M2549,5,0)</f>
        <v>#N/A</v>
      </c>
      <c r="M246" s="46" t="e">
        <f>VLOOKUP(report_masivo[[#This Row],[INCAPACIDAD]],D2472:M2549,6,0)</f>
        <v>#N/A</v>
      </c>
      <c r="N246" s="49" t="e">
        <f>VLOOKUP(report_masivo[[#This Row],[INCAPACIDAD]],D2472:M2549,7,0)</f>
        <v>#N/A</v>
      </c>
      <c r="O246" s="47" t="e">
        <f>VLOOKUP(report_masivo[[#This Row],[INCAPACIDAD]],D2472:M2549,8,0)</f>
        <v>#N/A</v>
      </c>
      <c r="AD246">
        <v>939764244147</v>
      </c>
      <c r="AE246" t="s">
        <v>10196</v>
      </c>
      <c r="AF246">
        <v>1465729</v>
      </c>
      <c r="AG246" s="1">
        <v>44228</v>
      </c>
      <c r="AH246">
        <v>860029995</v>
      </c>
      <c r="AI246">
        <v>9397642</v>
      </c>
      <c r="AJ246">
        <v>6538389</v>
      </c>
      <c r="AK246" t="s">
        <v>13776</v>
      </c>
      <c r="AL246" s="1">
        <v>44147</v>
      </c>
      <c r="AM246">
        <v>12</v>
      </c>
      <c r="AN246">
        <v>915000</v>
      </c>
      <c r="AO246">
        <v>860029995</v>
      </c>
      <c r="AP246" t="s">
        <v>13996</v>
      </c>
      <c r="AQ246" t="s">
        <v>14109</v>
      </c>
      <c r="AR246" t="s">
        <v>13923</v>
      </c>
      <c r="AS246" s="1">
        <v>44260</v>
      </c>
      <c r="AT246" t="s">
        <v>13922</v>
      </c>
      <c r="AW246">
        <v>3617998843722</v>
      </c>
      <c r="AX246">
        <v>36179988</v>
      </c>
      <c r="AY246">
        <v>5546407</v>
      </c>
      <c r="AZ246" s="1">
        <v>43722</v>
      </c>
      <c r="BA246" t="s">
        <v>13995</v>
      </c>
      <c r="BB246" t="s">
        <v>44</v>
      </c>
      <c r="BC246" t="s">
        <v>13996</v>
      </c>
      <c r="BD246" t="s">
        <v>13997</v>
      </c>
      <c r="BE246">
        <v>4000178071</v>
      </c>
      <c r="BF246">
        <v>27604</v>
      </c>
      <c r="BG246" s="1">
        <v>43846</v>
      </c>
      <c r="BK246">
        <f t="shared" si="3"/>
        <v>1</v>
      </c>
      <c r="BL246">
        <v>427760344112</v>
      </c>
      <c r="BN246">
        <v>1418189</v>
      </c>
      <c r="BO246" s="1">
        <v>44144</v>
      </c>
      <c r="BP246">
        <v>860029995</v>
      </c>
      <c r="BQ246">
        <v>4277603</v>
      </c>
      <c r="BR246">
        <v>6306381</v>
      </c>
      <c r="BS246" t="s">
        <v>13776</v>
      </c>
      <c r="BT246" s="1">
        <v>44112</v>
      </c>
      <c r="BU246">
        <v>12</v>
      </c>
      <c r="BV246">
        <v>1101773</v>
      </c>
      <c r="BW246">
        <v>860029995</v>
      </c>
      <c r="BX246" t="s">
        <v>13996</v>
      </c>
      <c r="BY246" t="s">
        <v>14109</v>
      </c>
      <c r="BZ246" t="s">
        <v>13923</v>
      </c>
      <c r="CA246" s="1">
        <v>44169</v>
      </c>
      <c r="CB246" t="s">
        <v>13922</v>
      </c>
    </row>
    <row r="247" spans="3:80" x14ac:dyDescent="0.3">
      <c r="C247" s="46" t="s">
        <v>10196</v>
      </c>
      <c r="D247" s="4"/>
      <c r="E247" s="4"/>
      <c r="F247" s="16"/>
      <c r="G247" s="80" t="e">
        <f>VLOOKUP(report_masivo[[#This Row],[INCAPACIDAD]],D2473:M2550,3,0)</f>
        <v>#N/A</v>
      </c>
      <c r="I247" s="47"/>
      <c r="K247" s="46" t="e">
        <f>VLOOKUP(report_masivo[[#This Row],[INCAPACIDAD]],D2473:M2550,4,0)</f>
        <v>#N/A</v>
      </c>
      <c r="L247" s="46" t="e">
        <f>VLOOKUP(report_masivo[[#This Row],[INCAPACIDAD]],D2473:M2550,5,0)</f>
        <v>#N/A</v>
      </c>
      <c r="M247" s="46" t="e">
        <f>VLOOKUP(report_masivo[[#This Row],[INCAPACIDAD]],D2473:M2550,6,0)</f>
        <v>#N/A</v>
      </c>
      <c r="N247" s="49" t="e">
        <f>VLOOKUP(report_masivo[[#This Row],[INCAPACIDAD]],D2473:M2550,7,0)</f>
        <v>#N/A</v>
      </c>
      <c r="O247" s="47" t="e">
        <f>VLOOKUP(report_masivo[[#This Row],[INCAPACIDAD]],D2473:M2550,8,0)</f>
        <v>#N/A</v>
      </c>
      <c r="AD247">
        <v>7436250644122</v>
      </c>
      <c r="AE247" t="s">
        <v>10196</v>
      </c>
      <c r="AF247">
        <v>1465729</v>
      </c>
      <c r="AG247" s="1">
        <v>44228</v>
      </c>
      <c r="AH247">
        <v>860029995</v>
      </c>
      <c r="AI247">
        <v>74362506</v>
      </c>
      <c r="AJ247">
        <v>6538415</v>
      </c>
      <c r="AK247" t="s">
        <v>13776</v>
      </c>
      <c r="AL247" s="1">
        <v>44122</v>
      </c>
      <c r="AM247">
        <v>9</v>
      </c>
      <c r="AN247">
        <v>806783</v>
      </c>
      <c r="AO247">
        <v>860029995</v>
      </c>
      <c r="AP247" t="s">
        <v>13996</v>
      </c>
      <c r="AQ247" t="s">
        <v>14109</v>
      </c>
      <c r="AR247" t="s">
        <v>13923</v>
      </c>
      <c r="AS247" s="1">
        <v>44260</v>
      </c>
      <c r="AT247" t="s">
        <v>13922</v>
      </c>
      <c r="AW247">
        <v>3268870643725</v>
      </c>
      <c r="AX247">
        <v>32688706</v>
      </c>
      <c r="AY247">
        <v>5486106</v>
      </c>
      <c r="AZ247" s="1">
        <v>43725</v>
      </c>
      <c r="BA247" t="s">
        <v>14000</v>
      </c>
      <c r="BB247" t="s">
        <v>13727</v>
      </c>
      <c r="BC247" t="s">
        <v>44</v>
      </c>
      <c r="BD247" t="s">
        <v>44</v>
      </c>
      <c r="BG247" s="1"/>
      <c r="BK247">
        <f t="shared" si="3"/>
        <v>1</v>
      </c>
      <c r="BL247">
        <v>722198444113</v>
      </c>
      <c r="BN247">
        <v>1418189</v>
      </c>
      <c r="BO247" s="1">
        <v>44144</v>
      </c>
      <c r="BP247">
        <v>860029995</v>
      </c>
      <c r="BQ247">
        <v>7221984</v>
      </c>
      <c r="BR247">
        <v>6307464</v>
      </c>
      <c r="BS247" t="s">
        <v>13776</v>
      </c>
      <c r="BT247" s="1">
        <v>44113</v>
      </c>
      <c r="BU247">
        <v>8</v>
      </c>
      <c r="BV247">
        <v>655919</v>
      </c>
      <c r="BW247">
        <v>860029995</v>
      </c>
      <c r="BX247" t="s">
        <v>13996</v>
      </c>
      <c r="BY247" t="s">
        <v>14109</v>
      </c>
      <c r="BZ247" t="s">
        <v>13923</v>
      </c>
      <c r="CA247" s="1">
        <v>44169</v>
      </c>
      <c r="CB247" t="s">
        <v>13922</v>
      </c>
    </row>
    <row r="248" spans="3:80" x14ac:dyDescent="0.3">
      <c r="C248" s="46" t="s">
        <v>10196</v>
      </c>
      <c r="D248" s="4"/>
      <c r="E248" s="4"/>
      <c r="F248" s="16"/>
      <c r="G248" s="80" t="e">
        <f>VLOOKUP(report_masivo[[#This Row],[INCAPACIDAD]],D2474:M2551,3,0)</f>
        <v>#N/A</v>
      </c>
      <c r="I248" s="47"/>
      <c r="K248" s="46" t="e">
        <f>VLOOKUP(report_masivo[[#This Row],[INCAPACIDAD]],D2474:M2551,4,0)</f>
        <v>#N/A</v>
      </c>
      <c r="L248" s="46" t="e">
        <f>VLOOKUP(report_masivo[[#This Row],[INCAPACIDAD]],D2474:M2551,5,0)</f>
        <v>#N/A</v>
      </c>
      <c r="M248" s="46" t="e">
        <f>VLOOKUP(report_masivo[[#This Row],[INCAPACIDAD]],D2474:M2551,6,0)</f>
        <v>#N/A</v>
      </c>
      <c r="N248" s="49" t="e">
        <f>VLOOKUP(report_masivo[[#This Row],[INCAPACIDAD]],D2474:M2551,7,0)</f>
        <v>#N/A</v>
      </c>
      <c r="O248" s="47" t="e">
        <f>VLOOKUP(report_masivo[[#This Row],[INCAPACIDAD]],D2474:M2551,8,0)</f>
        <v>#N/A</v>
      </c>
      <c r="AD248">
        <v>952734744126</v>
      </c>
      <c r="AE248" t="s">
        <v>10196</v>
      </c>
      <c r="AF248">
        <v>1465729</v>
      </c>
      <c r="AG248" s="1">
        <v>44228</v>
      </c>
      <c r="AH248">
        <v>860029995</v>
      </c>
      <c r="AI248">
        <v>9527347</v>
      </c>
      <c r="AJ248">
        <v>6538440</v>
      </c>
      <c r="AK248" t="s">
        <v>13776</v>
      </c>
      <c r="AL248" s="1">
        <v>44126</v>
      </c>
      <c r="AM248">
        <v>8</v>
      </c>
      <c r="AN248">
        <v>638645</v>
      </c>
      <c r="AO248">
        <v>860029995</v>
      </c>
      <c r="AP248" t="s">
        <v>13996</v>
      </c>
      <c r="AQ248" t="s">
        <v>14109</v>
      </c>
      <c r="AR248" t="s">
        <v>13923</v>
      </c>
      <c r="AS248" s="1">
        <v>44260</v>
      </c>
      <c r="AT248" t="s">
        <v>13922</v>
      </c>
      <c r="AW248">
        <v>108486870343725</v>
      </c>
      <c r="AX248">
        <v>1084868703</v>
      </c>
      <c r="AY248">
        <v>5484847</v>
      </c>
      <c r="AZ248" s="1">
        <v>43725</v>
      </c>
      <c r="BA248" t="s">
        <v>14000</v>
      </c>
      <c r="BB248" t="s">
        <v>13727</v>
      </c>
      <c r="BC248" t="s">
        <v>44</v>
      </c>
      <c r="BD248" t="s">
        <v>44</v>
      </c>
      <c r="BG248" s="1"/>
      <c r="BK248">
        <f t="shared" si="3"/>
        <v>1</v>
      </c>
      <c r="BL248">
        <v>105758194644113</v>
      </c>
      <c r="BN248">
        <v>1418189</v>
      </c>
      <c r="BO248" s="1">
        <v>44144</v>
      </c>
      <c r="BP248">
        <v>860029995</v>
      </c>
      <c r="BQ248">
        <v>1057581946</v>
      </c>
      <c r="BR248">
        <v>6308301</v>
      </c>
      <c r="BS248" t="s">
        <v>13776</v>
      </c>
      <c r="BT248" s="1">
        <v>44113</v>
      </c>
      <c r="BU248">
        <v>9</v>
      </c>
      <c r="BV248">
        <v>553326</v>
      </c>
      <c r="BW248">
        <v>860029995</v>
      </c>
      <c r="BX248" t="s">
        <v>13996</v>
      </c>
      <c r="BY248" t="s">
        <v>14109</v>
      </c>
      <c r="BZ248" t="s">
        <v>13923</v>
      </c>
      <c r="CA248" s="1">
        <v>44169</v>
      </c>
      <c r="CB248" t="s">
        <v>13922</v>
      </c>
    </row>
    <row r="249" spans="3:80" x14ac:dyDescent="0.3">
      <c r="C249" s="46" t="s">
        <v>10196</v>
      </c>
      <c r="D249" s="4"/>
      <c r="E249" s="4"/>
      <c r="F249" s="16"/>
      <c r="G249" s="80" t="e">
        <f>VLOOKUP(report_masivo[[#This Row],[INCAPACIDAD]],D2475:M2552,3,0)</f>
        <v>#N/A</v>
      </c>
      <c r="I249" s="47"/>
      <c r="K249" s="46" t="e">
        <f>VLOOKUP(report_masivo[[#This Row],[INCAPACIDAD]],D2475:M2552,4,0)</f>
        <v>#N/A</v>
      </c>
      <c r="L249" s="46" t="e">
        <f>VLOOKUP(report_masivo[[#This Row],[INCAPACIDAD]],D2475:M2552,5,0)</f>
        <v>#N/A</v>
      </c>
      <c r="M249" s="46" t="e">
        <f>VLOOKUP(report_masivo[[#This Row],[INCAPACIDAD]],D2475:M2552,6,0)</f>
        <v>#N/A</v>
      </c>
      <c r="N249" s="49" t="e">
        <f>VLOOKUP(report_masivo[[#This Row],[INCAPACIDAD]],D2475:M2552,7,0)</f>
        <v>#N/A</v>
      </c>
      <c r="O249" s="47" t="e">
        <f>VLOOKUP(report_masivo[[#This Row],[INCAPACIDAD]],D2475:M2552,8,0)</f>
        <v>#N/A</v>
      </c>
      <c r="AD249">
        <v>417874444132</v>
      </c>
      <c r="AE249" t="s">
        <v>10196</v>
      </c>
      <c r="AF249">
        <v>1465729</v>
      </c>
      <c r="AG249" s="1">
        <v>44228</v>
      </c>
      <c r="AH249">
        <v>860029995</v>
      </c>
      <c r="AI249">
        <v>4178744</v>
      </c>
      <c r="AJ249">
        <v>6538467</v>
      </c>
      <c r="AK249" t="s">
        <v>13776</v>
      </c>
      <c r="AL249" s="1">
        <v>44132</v>
      </c>
      <c r="AM249">
        <v>11</v>
      </c>
      <c r="AN249">
        <v>885590</v>
      </c>
      <c r="AO249">
        <v>860029995</v>
      </c>
      <c r="AP249" t="s">
        <v>13996</v>
      </c>
      <c r="AQ249" t="s">
        <v>14109</v>
      </c>
      <c r="AR249" t="s">
        <v>13923</v>
      </c>
      <c r="AS249" s="1">
        <v>44260</v>
      </c>
      <c r="AT249" t="s">
        <v>13922</v>
      </c>
      <c r="AW249">
        <v>104961935043725</v>
      </c>
      <c r="AX249">
        <v>1049619350</v>
      </c>
      <c r="AY249">
        <v>5487440</v>
      </c>
      <c r="AZ249" s="1">
        <v>43725</v>
      </c>
      <c r="BA249" t="s">
        <v>13998</v>
      </c>
      <c r="BB249" t="s">
        <v>13999</v>
      </c>
      <c r="BC249" t="s">
        <v>44</v>
      </c>
      <c r="BD249" t="s">
        <v>44</v>
      </c>
      <c r="BG249" s="1"/>
      <c r="BK249">
        <f t="shared" si="3"/>
        <v>1</v>
      </c>
      <c r="BL249">
        <v>420845244119</v>
      </c>
      <c r="BN249">
        <v>1422508</v>
      </c>
      <c r="BO249" s="1">
        <v>44152</v>
      </c>
      <c r="BP249">
        <v>860029995</v>
      </c>
      <c r="BQ249">
        <v>4208452</v>
      </c>
      <c r="BR249">
        <v>6318298</v>
      </c>
      <c r="BS249" t="s">
        <v>13776</v>
      </c>
      <c r="BT249" s="1">
        <v>44119</v>
      </c>
      <c r="BU249">
        <v>10</v>
      </c>
      <c r="BV249">
        <v>790939</v>
      </c>
      <c r="BW249">
        <v>860029995</v>
      </c>
      <c r="BX249" t="s">
        <v>13996</v>
      </c>
      <c r="BY249" t="s">
        <v>14109</v>
      </c>
      <c r="BZ249" t="s">
        <v>13923</v>
      </c>
      <c r="CA249" s="1">
        <v>44180</v>
      </c>
      <c r="CB249" t="s">
        <v>13922</v>
      </c>
    </row>
    <row r="250" spans="3:80" x14ac:dyDescent="0.3">
      <c r="C250" s="46" t="s">
        <v>10196</v>
      </c>
      <c r="D250" s="4"/>
      <c r="E250" s="4"/>
      <c r="F250" s="16"/>
      <c r="G250" s="80" t="e">
        <f>VLOOKUP(report_masivo[[#This Row],[INCAPACIDAD]],D2476:M2553,3,0)</f>
        <v>#N/A</v>
      </c>
      <c r="I250" s="47"/>
      <c r="K250" s="46" t="e">
        <f>VLOOKUP(report_masivo[[#This Row],[INCAPACIDAD]],D2476:M2553,4,0)</f>
        <v>#N/A</v>
      </c>
      <c r="L250" s="46" t="e">
        <f>VLOOKUP(report_masivo[[#This Row],[INCAPACIDAD]],D2476:M2553,5,0)</f>
        <v>#N/A</v>
      </c>
      <c r="M250" s="46" t="e">
        <f>VLOOKUP(report_masivo[[#This Row],[INCAPACIDAD]],D2476:M2553,6,0)</f>
        <v>#N/A</v>
      </c>
      <c r="N250" s="49" t="e">
        <f>VLOOKUP(report_masivo[[#This Row],[INCAPACIDAD]],D2476:M2553,7,0)</f>
        <v>#N/A</v>
      </c>
      <c r="O250" s="47" t="e">
        <f>VLOOKUP(report_masivo[[#This Row],[INCAPACIDAD]],D2476:M2553,8,0)</f>
        <v>#N/A</v>
      </c>
      <c r="AD250">
        <v>7434467444142</v>
      </c>
      <c r="AE250" t="s">
        <v>10196</v>
      </c>
      <c r="AF250">
        <v>1465729</v>
      </c>
      <c r="AG250" s="1">
        <v>44228</v>
      </c>
      <c r="AH250">
        <v>860029995</v>
      </c>
      <c r="AI250">
        <v>74344674</v>
      </c>
      <c r="AJ250">
        <v>6558459</v>
      </c>
      <c r="AK250" t="s">
        <v>13776</v>
      </c>
      <c r="AL250" s="1">
        <v>44142</v>
      </c>
      <c r="AM250">
        <v>24</v>
      </c>
      <c r="AN250">
        <v>1389098</v>
      </c>
      <c r="AO250">
        <v>860029995</v>
      </c>
      <c r="AP250" t="s">
        <v>13996</v>
      </c>
      <c r="AQ250" t="s">
        <v>14109</v>
      </c>
      <c r="AR250" t="s">
        <v>13923</v>
      </c>
      <c r="AS250" s="1">
        <v>44260</v>
      </c>
      <c r="AT250" t="s">
        <v>13922</v>
      </c>
      <c r="AW250">
        <v>3886473443726</v>
      </c>
      <c r="AX250">
        <v>38864734</v>
      </c>
      <c r="AY250">
        <v>5489033</v>
      </c>
      <c r="AZ250" s="1">
        <v>43726</v>
      </c>
      <c r="BA250" t="s">
        <v>13995</v>
      </c>
      <c r="BB250" t="s">
        <v>44</v>
      </c>
      <c r="BC250" t="s">
        <v>13996</v>
      </c>
      <c r="BD250" t="s">
        <v>13997</v>
      </c>
      <c r="BE250">
        <v>4000178071</v>
      </c>
      <c r="BF250">
        <v>57381</v>
      </c>
      <c r="BG250" s="1">
        <v>43846</v>
      </c>
      <c r="BK250">
        <f t="shared" si="3"/>
        <v>1</v>
      </c>
      <c r="BL250">
        <v>412277044119</v>
      </c>
      <c r="BN250">
        <v>1422508</v>
      </c>
      <c r="BO250" s="1">
        <v>44152</v>
      </c>
      <c r="BP250">
        <v>860029995</v>
      </c>
      <c r="BQ250">
        <v>4122770</v>
      </c>
      <c r="BR250">
        <v>6319752</v>
      </c>
      <c r="BS250" t="s">
        <v>13776</v>
      </c>
      <c r="BT250" s="1">
        <v>44119</v>
      </c>
      <c r="BU250">
        <v>4</v>
      </c>
      <c r="BV250">
        <v>323081</v>
      </c>
      <c r="BW250">
        <v>860029995</v>
      </c>
      <c r="BX250" t="s">
        <v>13996</v>
      </c>
      <c r="BY250" t="s">
        <v>14109</v>
      </c>
      <c r="BZ250" t="s">
        <v>13923</v>
      </c>
      <c r="CA250" s="1">
        <v>44180</v>
      </c>
      <c r="CB250" t="s">
        <v>13922</v>
      </c>
    </row>
    <row r="251" spans="3:80" x14ac:dyDescent="0.3">
      <c r="C251" s="46" t="s">
        <v>10196</v>
      </c>
      <c r="D251" s="4"/>
      <c r="E251" s="4"/>
      <c r="F251" s="16"/>
      <c r="G251" s="80" t="e">
        <f>VLOOKUP(report_masivo[[#This Row],[INCAPACIDAD]],D2477:M2554,3,0)</f>
        <v>#N/A</v>
      </c>
      <c r="I251" s="47"/>
      <c r="K251" s="46" t="e">
        <f>VLOOKUP(report_masivo[[#This Row],[INCAPACIDAD]],D2477:M2554,4,0)</f>
        <v>#N/A</v>
      </c>
      <c r="L251" s="46" t="e">
        <f>VLOOKUP(report_masivo[[#This Row],[INCAPACIDAD]],D2477:M2554,5,0)</f>
        <v>#N/A</v>
      </c>
      <c r="M251" s="46" t="e">
        <f>VLOOKUP(report_masivo[[#This Row],[INCAPACIDAD]],D2477:M2554,6,0)</f>
        <v>#N/A</v>
      </c>
      <c r="N251" s="49" t="e">
        <f>VLOOKUP(report_masivo[[#This Row],[INCAPACIDAD]],D2477:M2554,7,0)</f>
        <v>#N/A</v>
      </c>
      <c r="O251" s="47" t="e">
        <f>VLOOKUP(report_masivo[[#This Row],[INCAPACIDAD]],D2477:M2554,8,0)</f>
        <v>#N/A</v>
      </c>
      <c r="AD251">
        <v>722856144069</v>
      </c>
      <c r="AE251" t="s">
        <v>10196</v>
      </c>
      <c r="AF251">
        <v>1465729</v>
      </c>
      <c r="AG251" s="1">
        <v>44228</v>
      </c>
      <c r="AH251">
        <v>860029995</v>
      </c>
      <c r="AI251">
        <v>7228561</v>
      </c>
      <c r="AJ251">
        <v>6562103</v>
      </c>
      <c r="AK251" t="s">
        <v>13776</v>
      </c>
      <c r="AL251" s="1">
        <v>44069</v>
      </c>
      <c r="AM251">
        <v>4</v>
      </c>
      <c r="AN251">
        <v>341588</v>
      </c>
      <c r="AO251">
        <v>860029995</v>
      </c>
      <c r="AP251" t="s">
        <v>13996</v>
      </c>
      <c r="AQ251" t="s">
        <v>14109</v>
      </c>
      <c r="AR251" t="s">
        <v>13923</v>
      </c>
      <c r="AS251" s="1">
        <v>44260</v>
      </c>
      <c r="AT251" t="s">
        <v>13922</v>
      </c>
      <c r="AW251">
        <v>1220381443726</v>
      </c>
      <c r="AX251">
        <v>12203814</v>
      </c>
      <c r="AY251">
        <v>5496444</v>
      </c>
      <c r="AZ251" s="1">
        <v>43726</v>
      </c>
      <c r="BA251" t="s">
        <v>13998</v>
      </c>
      <c r="BB251" t="s">
        <v>13999</v>
      </c>
      <c r="BC251" t="s">
        <v>44</v>
      </c>
      <c r="BD251" t="s">
        <v>44</v>
      </c>
      <c r="BG251" s="1"/>
      <c r="BK251">
        <f t="shared" si="3"/>
        <v>1</v>
      </c>
      <c r="BL251">
        <v>420778544120</v>
      </c>
      <c r="BN251">
        <v>1422508</v>
      </c>
      <c r="BO251" s="1">
        <v>44152</v>
      </c>
      <c r="BP251">
        <v>860029995</v>
      </c>
      <c r="BQ251">
        <v>4207785</v>
      </c>
      <c r="BR251">
        <v>6323277</v>
      </c>
      <c r="BS251" t="s">
        <v>13776</v>
      </c>
      <c r="BT251" s="1">
        <v>44120</v>
      </c>
      <c r="BU251">
        <v>8</v>
      </c>
      <c r="BV251">
        <v>751623</v>
      </c>
      <c r="BW251">
        <v>860029995</v>
      </c>
      <c r="BX251" t="s">
        <v>13996</v>
      </c>
      <c r="BY251" t="s">
        <v>14109</v>
      </c>
      <c r="BZ251" t="s">
        <v>13923</v>
      </c>
      <c r="CA251" s="1">
        <v>44180</v>
      </c>
      <c r="CB251" t="s">
        <v>13922</v>
      </c>
    </row>
    <row r="252" spans="3:80" x14ac:dyDescent="0.3">
      <c r="C252" s="46" t="s">
        <v>10196</v>
      </c>
      <c r="D252" s="4"/>
      <c r="E252" s="4"/>
      <c r="F252" s="16"/>
      <c r="G252" s="80" t="e">
        <f>VLOOKUP(report_masivo[[#This Row],[INCAPACIDAD]],D2478:M2555,3,0)</f>
        <v>#N/A</v>
      </c>
      <c r="I252" s="47"/>
      <c r="K252" s="46" t="e">
        <f>VLOOKUP(report_masivo[[#This Row],[INCAPACIDAD]],D2478:M2555,4,0)</f>
        <v>#N/A</v>
      </c>
      <c r="L252" s="46" t="e">
        <f>VLOOKUP(report_masivo[[#This Row],[INCAPACIDAD]],D2478:M2555,5,0)</f>
        <v>#N/A</v>
      </c>
      <c r="M252" s="46" t="e">
        <f>VLOOKUP(report_masivo[[#This Row],[INCAPACIDAD]],D2478:M2555,6,0)</f>
        <v>#N/A</v>
      </c>
      <c r="N252" s="49" t="e">
        <f>VLOOKUP(report_masivo[[#This Row],[INCAPACIDAD]],D2478:M2555,7,0)</f>
        <v>#N/A</v>
      </c>
      <c r="O252" s="47" t="e">
        <f>VLOOKUP(report_masivo[[#This Row],[INCAPACIDAD]],D2478:M2555,8,0)</f>
        <v>#N/A</v>
      </c>
      <c r="AD252">
        <v>7438138644135</v>
      </c>
      <c r="AE252" t="s">
        <v>10196</v>
      </c>
      <c r="AF252">
        <v>1465729</v>
      </c>
      <c r="AG252" s="1">
        <v>44228</v>
      </c>
      <c r="AH252">
        <v>860029995</v>
      </c>
      <c r="AI252">
        <v>74381386</v>
      </c>
      <c r="AJ252">
        <v>6562122</v>
      </c>
      <c r="AK252" t="s">
        <v>13776</v>
      </c>
      <c r="AL252" s="1">
        <v>44135</v>
      </c>
      <c r="AM252">
        <v>12</v>
      </c>
      <c r="AN252">
        <v>1213799</v>
      </c>
      <c r="AO252">
        <v>860029995</v>
      </c>
      <c r="AP252" t="s">
        <v>13996</v>
      </c>
      <c r="AQ252" t="s">
        <v>14109</v>
      </c>
      <c r="AR252" t="s">
        <v>13923</v>
      </c>
      <c r="AS252" s="1">
        <v>44260</v>
      </c>
      <c r="AT252" t="s">
        <v>13922</v>
      </c>
      <c r="AW252">
        <v>6900868143728</v>
      </c>
      <c r="AX252">
        <v>69008681</v>
      </c>
      <c r="AY252">
        <v>5514948</v>
      </c>
      <c r="AZ252" s="1">
        <v>43728</v>
      </c>
      <c r="BA252" t="s">
        <v>14000</v>
      </c>
      <c r="BB252" t="s">
        <v>13727</v>
      </c>
      <c r="BC252" t="s">
        <v>44</v>
      </c>
      <c r="BD252" t="s">
        <v>44</v>
      </c>
      <c r="BG252" s="1"/>
      <c r="BK252">
        <f t="shared" si="3"/>
        <v>1</v>
      </c>
      <c r="BL252">
        <v>105238908944120</v>
      </c>
      <c r="BN252">
        <v>1422508</v>
      </c>
      <c r="BO252" s="1">
        <v>44152</v>
      </c>
      <c r="BP252">
        <v>860029995</v>
      </c>
      <c r="BQ252">
        <v>1052389089</v>
      </c>
      <c r="BR252">
        <v>6323302</v>
      </c>
      <c r="BS252" t="s">
        <v>13776</v>
      </c>
      <c r="BT252" s="1">
        <v>44120</v>
      </c>
      <c r="BU252">
        <v>6</v>
      </c>
      <c r="BV252">
        <v>413336</v>
      </c>
      <c r="BW252">
        <v>860029995</v>
      </c>
      <c r="BX252" t="s">
        <v>13996</v>
      </c>
      <c r="BY252" t="s">
        <v>14109</v>
      </c>
      <c r="BZ252" t="s">
        <v>13923</v>
      </c>
      <c r="CA252" s="1">
        <v>44180</v>
      </c>
      <c r="CB252" t="s">
        <v>13922</v>
      </c>
    </row>
    <row r="253" spans="3:80" x14ac:dyDescent="0.3">
      <c r="C253" s="46" t="s">
        <v>10196</v>
      </c>
      <c r="D253" s="4"/>
      <c r="E253" s="4"/>
      <c r="F253" s="16"/>
      <c r="G253" s="80" t="e">
        <f>VLOOKUP(report_masivo[[#This Row],[INCAPACIDAD]],D2479:M2556,3,0)</f>
        <v>#N/A</v>
      </c>
      <c r="I253" s="47"/>
      <c r="K253" s="46" t="e">
        <f>VLOOKUP(report_masivo[[#This Row],[INCAPACIDAD]],D2479:M2556,4,0)</f>
        <v>#N/A</v>
      </c>
      <c r="L253" s="46" t="e">
        <f>VLOOKUP(report_masivo[[#This Row],[INCAPACIDAD]],D2479:M2556,5,0)</f>
        <v>#N/A</v>
      </c>
      <c r="M253" s="46" t="e">
        <f>VLOOKUP(report_masivo[[#This Row],[INCAPACIDAD]],D2479:M2556,6,0)</f>
        <v>#N/A</v>
      </c>
      <c r="N253" s="49" t="e">
        <f>VLOOKUP(report_masivo[[#This Row],[INCAPACIDAD]],D2479:M2556,7,0)</f>
        <v>#N/A</v>
      </c>
      <c r="O253" s="47" t="e">
        <f>VLOOKUP(report_masivo[[#This Row],[INCAPACIDAD]],D2479:M2556,8,0)</f>
        <v>#N/A</v>
      </c>
      <c r="AD253">
        <v>7432621544165</v>
      </c>
      <c r="AE253" t="s">
        <v>10196</v>
      </c>
      <c r="AF253">
        <v>1468549</v>
      </c>
      <c r="AG253" s="1">
        <v>44232</v>
      </c>
      <c r="AH253">
        <v>860029995</v>
      </c>
      <c r="AI253">
        <v>74326215</v>
      </c>
      <c r="AJ253">
        <v>6577296</v>
      </c>
      <c r="AK253" t="s">
        <v>13776</v>
      </c>
      <c r="AL253" s="1">
        <v>44165</v>
      </c>
      <c r="AM253">
        <v>1</v>
      </c>
      <c r="AN253">
        <v>72165</v>
      </c>
      <c r="AO253">
        <v>860029995</v>
      </c>
      <c r="AP253" t="s">
        <v>13996</v>
      </c>
      <c r="AQ253" t="s">
        <v>14109</v>
      </c>
      <c r="AR253" t="s">
        <v>13923</v>
      </c>
      <c r="AS253" s="1">
        <v>44260</v>
      </c>
      <c r="AT253" t="s">
        <v>13922</v>
      </c>
      <c r="AW253">
        <v>112485193143729</v>
      </c>
      <c r="AX253">
        <v>1124851931</v>
      </c>
      <c r="AY253">
        <v>5517280</v>
      </c>
      <c r="AZ253" s="1">
        <v>43729</v>
      </c>
      <c r="BA253" t="s">
        <v>13998</v>
      </c>
      <c r="BB253" t="s">
        <v>13999</v>
      </c>
      <c r="BC253" t="s">
        <v>44</v>
      </c>
      <c r="BD253" t="s">
        <v>44</v>
      </c>
      <c r="BG253" s="1"/>
      <c r="BK253">
        <f t="shared" si="3"/>
        <v>1</v>
      </c>
      <c r="BL253">
        <v>420835144122</v>
      </c>
      <c r="BN253">
        <v>1422508</v>
      </c>
      <c r="BO253" s="1">
        <v>44152</v>
      </c>
      <c r="BP253">
        <v>860029995</v>
      </c>
      <c r="BQ253">
        <v>4208351</v>
      </c>
      <c r="BR253">
        <v>6377389</v>
      </c>
      <c r="BS253" t="s">
        <v>13776</v>
      </c>
      <c r="BT253" s="1">
        <v>44122</v>
      </c>
      <c r="BU253">
        <v>25</v>
      </c>
      <c r="BV253">
        <v>1983167</v>
      </c>
      <c r="BW253">
        <v>860029995</v>
      </c>
      <c r="BX253" t="s">
        <v>13996</v>
      </c>
      <c r="BY253" t="s">
        <v>14109</v>
      </c>
      <c r="BZ253" t="s">
        <v>13923</v>
      </c>
      <c r="CA253" s="1">
        <v>44180</v>
      </c>
      <c r="CB253" t="s">
        <v>13922</v>
      </c>
    </row>
    <row r="254" spans="3:80" x14ac:dyDescent="0.3">
      <c r="C254" s="46" t="s">
        <v>10196</v>
      </c>
      <c r="D254" s="4"/>
      <c r="E254" s="4"/>
      <c r="F254" s="16"/>
      <c r="G254" s="80" t="e">
        <f>VLOOKUP(report_masivo[[#This Row],[INCAPACIDAD]],D2480:M2557,3,0)</f>
        <v>#N/A</v>
      </c>
      <c r="I254" s="47"/>
      <c r="K254" s="46" t="e">
        <f>VLOOKUP(report_masivo[[#This Row],[INCAPACIDAD]],D2480:M2557,4,0)</f>
        <v>#N/A</v>
      </c>
      <c r="L254" s="46" t="e">
        <f>VLOOKUP(report_masivo[[#This Row],[INCAPACIDAD]],D2480:M2557,5,0)</f>
        <v>#N/A</v>
      </c>
      <c r="M254" s="46" t="e">
        <f>VLOOKUP(report_masivo[[#This Row],[INCAPACIDAD]],D2480:M2557,6,0)</f>
        <v>#N/A</v>
      </c>
      <c r="N254" s="49" t="e">
        <f>VLOOKUP(report_masivo[[#This Row],[INCAPACIDAD]],D2480:M2557,7,0)</f>
        <v>#N/A</v>
      </c>
      <c r="O254" s="47" t="e">
        <f>VLOOKUP(report_masivo[[#This Row],[INCAPACIDAD]],D2480:M2557,8,0)</f>
        <v>#N/A</v>
      </c>
      <c r="AD254">
        <v>105803830344172</v>
      </c>
      <c r="AE254" t="s">
        <v>10196</v>
      </c>
      <c r="AF254">
        <v>1468549</v>
      </c>
      <c r="AG254" s="1">
        <v>44232</v>
      </c>
      <c r="AH254">
        <v>860029995</v>
      </c>
      <c r="AI254">
        <v>1058038303</v>
      </c>
      <c r="AJ254">
        <v>6577787</v>
      </c>
      <c r="AK254" t="s">
        <v>13776</v>
      </c>
      <c r="AL254" s="1">
        <v>44172</v>
      </c>
      <c r="AM254">
        <v>12</v>
      </c>
      <c r="AN254">
        <v>351121</v>
      </c>
      <c r="AO254">
        <v>860029995</v>
      </c>
      <c r="AP254" t="s">
        <v>13996</v>
      </c>
      <c r="AQ254" t="s">
        <v>14109</v>
      </c>
      <c r="AR254" t="s">
        <v>13923</v>
      </c>
      <c r="AS254" s="1">
        <v>44260</v>
      </c>
      <c r="AT254" t="s">
        <v>13922</v>
      </c>
      <c r="AW254">
        <v>110630782643731</v>
      </c>
      <c r="AX254">
        <v>1106307826</v>
      </c>
      <c r="AY254">
        <v>5521858</v>
      </c>
      <c r="AZ254" s="1">
        <v>43731</v>
      </c>
      <c r="BA254" t="s">
        <v>13995</v>
      </c>
      <c r="BB254" t="s">
        <v>44</v>
      </c>
      <c r="BC254" t="s">
        <v>13996</v>
      </c>
      <c r="BD254" t="s">
        <v>13997</v>
      </c>
      <c r="BE254">
        <v>4000178071</v>
      </c>
      <c r="BF254">
        <v>1679743</v>
      </c>
      <c r="BG254" s="1">
        <v>43846</v>
      </c>
      <c r="BK254">
        <f t="shared" si="3"/>
        <v>1</v>
      </c>
      <c r="BL254">
        <v>953471444112</v>
      </c>
      <c r="BN254">
        <v>1422508</v>
      </c>
      <c r="BO254" s="1">
        <v>44152</v>
      </c>
      <c r="BP254">
        <v>860029995</v>
      </c>
      <c r="BQ254">
        <v>9534714</v>
      </c>
      <c r="BR254">
        <v>6387745</v>
      </c>
      <c r="BS254" t="s">
        <v>13776</v>
      </c>
      <c r="BT254" s="1">
        <v>44112</v>
      </c>
      <c r="BU254">
        <v>11</v>
      </c>
      <c r="BV254">
        <v>929751</v>
      </c>
      <c r="BW254">
        <v>860029995</v>
      </c>
      <c r="BX254" t="s">
        <v>13996</v>
      </c>
      <c r="BY254" t="s">
        <v>14109</v>
      </c>
      <c r="BZ254" t="s">
        <v>13923</v>
      </c>
      <c r="CA254" s="1">
        <v>44180</v>
      </c>
      <c r="CB254" t="s">
        <v>13922</v>
      </c>
    </row>
    <row r="255" spans="3:80" x14ac:dyDescent="0.3">
      <c r="C255" s="46" t="s">
        <v>10196</v>
      </c>
      <c r="D255" s="4"/>
      <c r="E255" s="4"/>
      <c r="F255" s="16"/>
      <c r="G255" s="80" t="e">
        <f>VLOOKUP(report_masivo[[#This Row],[INCAPACIDAD]],D2481:M2558,3,0)</f>
        <v>#N/A</v>
      </c>
      <c r="I255" s="47"/>
      <c r="K255" s="46" t="e">
        <f>VLOOKUP(report_masivo[[#This Row],[INCAPACIDAD]],D2481:M2558,4,0)</f>
        <v>#N/A</v>
      </c>
      <c r="L255" s="46" t="e">
        <f>VLOOKUP(report_masivo[[#This Row],[INCAPACIDAD]],D2481:M2558,5,0)</f>
        <v>#N/A</v>
      </c>
      <c r="M255" s="46" t="e">
        <f>VLOOKUP(report_masivo[[#This Row],[INCAPACIDAD]],D2481:M2558,6,0)</f>
        <v>#N/A</v>
      </c>
      <c r="N255" s="49" t="e">
        <f>VLOOKUP(report_masivo[[#This Row],[INCAPACIDAD]],D2481:M2558,7,0)</f>
        <v>#N/A</v>
      </c>
      <c r="O255" s="47" t="e">
        <f>VLOOKUP(report_masivo[[#This Row],[INCAPACIDAD]],D2481:M2558,8,0)</f>
        <v>#N/A</v>
      </c>
      <c r="AD255">
        <v>7434467444068</v>
      </c>
      <c r="AE255" t="s">
        <v>10196</v>
      </c>
      <c r="AF255">
        <v>1468549</v>
      </c>
      <c r="AG255" s="1">
        <v>44232</v>
      </c>
      <c r="AH255">
        <v>860029995</v>
      </c>
      <c r="AI255">
        <v>74344674</v>
      </c>
      <c r="AJ255">
        <v>6577881</v>
      </c>
      <c r="AK255" t="s">
        <v>13776</v>
      </c>
      <c r="AL255" s="1">
        <v>44068</v>
      </c>
      <c r="AM255">
        <v>30</v>
      </c>
      <c r="AN255">
        <v>2027628</v>
      </c>
      <c r="AO255">
        <v>860029995</v>
      </c>
      <c r="AP255" t="s">
        <v>13996</v>
      </c>
      <c r="AQ255" t="s">
        <v>14109</v>
      </c>
      <c r="AR255" t="s">
        <v>13923</v>
      </c>
      <c r="AS255" s="1">
        <v>44260</v>
      </c>
      <c r="AT255" t="s">
        <v>13922</v>
      </c>
      <c r="AW255">
        <v>101366688843733</v>
      </c>
      <c r="AX255">
        <v>1013666888</v>
      </c>
      <c r="AY255">
        <v>5507720</v>
      </c>
      <c r="AZ255" s="1">
        <v>43733</v>
      </c>
      <c r="BA255" t="s">
        <v>13998</v>
      </c>
      <c r="BB255" t="s">
        <v>13999</v>
      </c>
      <c r="BC255" t="s">
        <v>44</v>
      </c>
      <c r="BD255" t="s">
        <v>44</v>
      </c>
      <c r="BG255" s="1"/>
      <c r="BK255">
        <f t="shared" si="3"/>
        <v>1</v>
      </c>
      <c r="BL255">
        <v>7435725643984</v>
      </c>
      <c r="BN255">
        <v>1427010</v>
      </c>
      <c r="BO255" s="1">
        <v>44159</v>
      </c>
      <c r="BP255">
        <v>860029995</v>
      </c>
      <c r="BQ255">
        <v>74357256</v>
      </c>
      <c r="BR255">
        <v>6049835</v>
      </c>
      <c r="BS255" t="s">
        <v>13776</v>
      </c>
      <c r="BT255" s="1">
        <v>43984</v>
      </c>
      <c r="BU255">
        <v>1</v>
      </c>
      <c r="BV255">
        <v>73180</v>
      </c>
      <c r="BW255">
        <v>860029995</v>
      </c>
      <c r="BX255" t="s">
        <v>13996</v>
      </c>
      <c r="BY255" t="s">
        <v>14109</v>
      </c>
      <c r="BZ255" t="s">
        <v>13923</v>
      </c>
      <c r="CA255" s="1">
        <v>44183</v>
      </c>
      <c r="CB255" t="s">
        <v>13922</v>
      </c>
    </row>
    <row r="256" spans="3:80" x14ac:dyDescent="0.3">
      <c r="C256" s="46" t="s">
        <v>10196</v>
      </c>
      <c r="D256" s="4"/>
      <c r="E256" s="4"/>
      <c r="F256" s="16"/>
      <c r="G256" s="80" t="e">
        <f>VLOOKUP(report_masivo[[#This Row],[INCAPACIDAD]],D2482:M2559,3,0)</f>
        <v>#N/A</v>
      </c>
      <c r="I256" s="47"/>
      <c r="K256" s="46" t="e">
        <f>VLOOKUP(report_masivo[[#This Row],[INCAPACIDAD]],D2482:M2559,4,0)</f>
        <v>#N/A</v>
      </c>
      <c r="L256" s="46" t="e">
        <f>VLOOKUP(report_masivo[[#This Row],[INCAPACIDAD]],D2482:M2559,5,0)</f>
        <v>#N/A</v>
      </c>
      <c r="M256" s="46" t="e">
        <f>VLOOKUP(report_masivo[[#This Row],[INCAPACIDAD]],D2482:M2559,6,0)</f>
        <v>#N/A</v>
      </c>
      <c r="N256" s="49" t="e">
        <f>VLOOKUP(report_masivo[[#This Row],[INCAPACIDAD]],D2482:M2559,7,0)</f>
        <v>#N/A</v>
      </c>
      <c r="O256" s="47" t="e">
        <f>VLOOKUP(report_masivo[[#This Row],[INCAPACIDAD]],D2482:M2559,8,0)</f>
        <v>#N/A</v>
      </c>
      <c r="AD256">
        <v>105366421344180</v>
      </c>
      <c r="AE256" t="s">
        <v>10196</v>
      </c>
      <c r="AF256">
        <v>1468549</v>
      </c>
      <c r="AG256" s="1">
        <v>44232</v>
      </c>
      <c r="AH256">
        <v>860029995</v>
      </c>
      <c r="AI256">
        <v>1053664213</v>
      </c>
      <c r="AJ256">
        <v>6581613</v>
      </c>
      <c r="AK256" t="s">
        <v>13776</v>
      </c>
      <c r="AL256" s="1">
        <v>44180</v>
      </c>
      <c r="AM256">
        <v>13</v>
      </c>
      <c r="AN256">
        <v>883673</v>
      </c>
      <c r="AO256">
        <v>860029995</v>
      </c>
      <c r="AP256" t="s">
        <v>13996</v>
      </c>
      <c r="AQ256" t="s">
        <v>14109</v>
      </c>
      <c r="AR256" t="s">
        <v>13923</v>
      </c>
      <c r="AS256" s="1">
        <v>44260</v>
      </c>
      <c r="AT256" t="s">
        <v>13922</v>
      </c>
      <c r="AW256">
        <v>9312569743733</v>
      </c>
      <c r="AX256">
        <v>93125697</v>
      </c>
      <c r="AY256">
        <v>5512366</v>
      </c>
      <c r="AZ256" s="1">
        <v>43733</v>
      </c>
      <c r="BA256" t="s">
        <v>13995</v>
      </c>
      <c r="BB256" t="s">
        <v>44</v>
      </c>
      <c r="BC256" t="s">
        <v>13996</v>
      </c>
      <c r="BD256" t="s">
        <v>13997</v>
      </c>
      <c r="BE256">
        <v>4000178071</v>
      </c>
      <c r="BF256">
        <v>1206774</v>
      </c>
      <c r="BG256" s="1">
        <v>43846</v>
      </c>
      <c r="BK256">
        <f t="shared" si="3"/>
        <v>1</v>
      </c>
      <c r="BL256">
        <v>7430220644014</v>
      </c>
      <c r="BN256">
        <v>1427010</v>
      </c>
      <c r="BO256" s="1">
        <v>44159</v>
      </c>
      <c r="BP256">
        <v>860029995</v>
      </c>
      <c r="BQ256">
        <v>74302206</v>
      </c>
      <c r="BR256">
        <v>6090506</v>
      </c>
      <c r="BS256" t="s">
        <v>13776</v>
      </c>
      <c r="BT256" s="1">
        <v>44014</v>
      </c>
      <c r="BU256">
        <v>6</v>
      </c>
      <c r="BV256">
        <v>676356</v>
      </c>
      <c r="BW256">
        <v>860029995</v>
      </c>
      <c r="BX256" t="s">
        <v>13996</v>
      </c>
      <c r="BY256" t="s">
        <v>14109</v>
      </c>
      <c r="BZ256" t="s">
        <v>13923</v>
      </c>
      <c r="CA256" s="1">
        <v>44183</v>
      </c>
      <c r="CB256" t="s">
        <v>13922</v>
      </c>
    </row>
    <row r="257" spans="3:80" x14ac:dyDescent="0.3">
      <c r="C257" s="46" t="s">
        <v>10196</v>
      </c>
      <c r="D257" s="4"/>
      <c r="E257" s="4"/>
      <c r="F257" s="16"/>
      <c r="G257" s="80" t="e">
        <f>VLOOKUP(report_masivo[[#This Row],[INCAPACIDAD]],D2483:M2560,3,0)</f>
        <v>#N/A</v>
      </c>
      <c r="I257" s="47"/>
      <c r="K257" s="46" t="e">
        <f>VLOOKUP(report_masivo[[#This Row],[INCAPACIDAD]],D2483:M2560,4,0)</f>
        <v>#N/A</v>
      </c>
      <c r="L257" s="46" t="e">
        <f>VLOOKUP(report_masivo[[#This Row],[INCAPACIDAD]],D2483:M2560,5,0)</f>
        <v>#N/A</v>
      </c>
      <c r="M257" s="46" t="e">
        <f>VLOOKUP(report_masivo[[#This Row],[INCAPACIDAD]],D2483:M2560,6,0)</f>
        <v>#N/A</v>
      </c>
      <c r="N257" s="49" t="e">
        <f>VLOOKUP(report_masivo[[#This Row],[INCAPACIDAD]],D2483:M2560,7,0)</f>
        <v>#N/A</v>
      </c>
      <c r="O257" s="47" t="e">
        <f>VLOOKUP(report_masivo[[#This Row],[INCAPACIDAD]],D2483:M2560,8,0)</f>
        <v>#N/A</v>
      </c>
      <c r="AD257">
        <v>7434467443979</v>
      </c>
      <c r="AE257" t="s">
        <v>10196</v>
      </c>
      <c r="AF257">
        <v>1471771</v>
      </c>
      <c r="AG257" s="1">
        <v>44237</v>
      </c>
      <c r="AH257">
        <v>860029995</v>
      </c>
      <c r="AI257">
        <v>74344674</v>
      </c>
      <c r="AJ257">
        <v>6583182</v>
      </c>
      <c r="AK257" t="s">
        <v>13776</v>
      </c>
      <c r="AL257" s="1">
        <v>43979</v>
      </c>
      <c r="AM257">
        <v>3</v>
      </c>
      <c r="AN257">
        <v>260199</v>
      </c>
      <c r="AO257">
        <v>860029995</v>
      </c>
      <c r="AP257" t="s">
        <v>13996</v>
      </c>
      <c r="AQ257" t="s">
        <v>14109</v>
      </c>
      <c r="AR257" t="s">
        <v>13923</v>
      </c>
      <c r="AS257" s="1">
        <v>44265</v>
      </c>
      <c r="AT257" t="s">
        <v>13922</v>
      </c>
      <c r="AW257">
        <v>5232390943733</v>
      </c>
      <c r="AX257">
        <v>52323909</v>
      </c>
      <c r="AY257">
        <v>5507396</v>
      </c>
      <c r="AZ257" s="1">
        <v>43733</v>
      </c>
      <c r="BA257" t="s">
        <v>13998</v>
      </c>
      <c r="BB257" t="s">
        <v>13999</v>
      </c>
      <c r="BC257" t="s">
        <v>44</v>
      </c>
      <c r="BD257" t="s">
        <v>44</v>
      </c>
      <c r="BG257" s="1"/>
      <c r="BK257">
        <f t="shared" si="3"/>
        <v>1</v>
      </c>
      <c r="BL257">
        <v>425191044042</v>
      </c>
      <c r="BN257">
        <v>1427010</v>
      </c>
      <c r="BO257" s="1">
        <v>44159</v>
      </c>
      <c r="BP257">
        <v>860029995</v>
      </c>
      <c r="BQ257">
        <v>4251910</v>
      </c>
      <c r="BR257">
        <v>6154954</v>
      </c>
      <c r="BS257" t="s">
        <v>13776</v>
      </c>
      <c r="BT257" s="1">
        <v>44042</v>
      </c>
      <c r="BU257">
        <v>8</v>
      </c>
      <c r="BV257">
        <v>757649</v>
      </c>
      <c r="BW257">
        <v>860029995</v>
      </c>
      <c r="BX257" t="s">
        <v>13996</v>
      </c>
      <c r="BY257" t="s">
        <v>14109</v>
      </c>
      <c r="BZ257" t="s">
        <v>13923</v>
      </c>
      <c r="CA257" s="1">
        <v>44183</v>
      </c>
      <c r="CB257" t="s">
        <v>13922</v>
      </c>
    </row>
    <row r="258" spans="3:80" x14ac:dyDescent="0.3">
      <c r="C258" s="46" t="s">
        <v>10196</v>
      </c>
      <c r="D258" s="4"/>
      <c r="E258" s="4"/>
      <c r="F258" s="16"/>
      <c r="G258" s="80" t="e">
        <f>VLOOKUP(report_masivo[[#This Row],[INCAPACIDAD]],D2484:M2561,3,0)</f>
        <v>#N/A</v>
      </c>
      <c r="I258" s="47"/>
      <c r="K258" s="46" t="e">
        <f>VLOOKUP(report_masivo[[#This Row],[INCAPACIDAD]],D2484:M2561,4,0)</f>
        <v>#N/A</v>
      </c>
      <c r="L258" s="46" t="e">
        <f>VLOOKUP(report_masivo[[#This Row],[INCAPACIDAD]],D2484:M2561,5,0)</f>
        <v>#N/A</v>
      </c>
      <c r="M258" s="46" t="e">
        <f>VLOOKUP(report_masivo[[#This Row],[INCAPACIDAD]],D2484:M2561,6,0)</f>
        <v>#N/A</v>
      </c>
      <c r="N258" s="49" t="e">
        <f>VLOOKUP(report_masivo[[#This Row],[INCAPACIDAD]],D2484:M2561,7,0)</f>
        <v>#N/A</v>
      </c>
      <c r="O258" s="47" t="e">
        <f>VLOOKUP(report_masivo[[#This Row],[INCAPACIDAD]],D2484:M2561,8,0)</f>
        <v>#N/A</v>
      </c>
      <c r="AD258">
        <v>7434467443984</v>
      </c>
      <c r="AE258" t="s">
        <v>10196</v>
      </c>
      <c r="AF258">
        <v>1471771</v>
      </c>
      <c r="AG258" s="1">
        <v>44237</v>
      </c>
      <c r="AH258">
        <v>860029995</v>
      </c>
      <c r="AI258">
        <v>74344674</v>
      </c>
      <c r="AJ258">
        <v>6583198</v>
      </c>
      <c r="AK258" t="s">
        <v>13776</v>
      </c>
      <c r="AL258" s="1">
        <v>43984</v>
      </c>
      <c r="AM258">
        <v>3</v>
      </c>
      <c r="AN258">
        <v>265377</v>
      </c>
      <c r="AO258">
        <v>860029995</v>
      </c>
      <c r="AP258" t="s">
        <v>13996</v>
      </c>
      <c r="AQ258" t="s">
        <v>14109</v>
      </c>
      <c r="AR258" t="s">
        <v>13923</v>
      </c>
      <c r="AS258" s="1">
        <v>44265</v>
      </c>
      <c r="AT258" t="s">
        <v>13922</v>
      </c>
      <c r="AW258">
        <v>104961935043733</v>
      </c>
      <c r="AX258">
        <v>1049619350</v>
      </c>
      <c r="AY258">
        <v>5510140</v>
      </c>
      <c r="AZ258" s="1">
        <v>43733</v>
      </c>
      <c r="BA258" t="s">
        <v>13995</v>
      </c>
      <c r="BB258" t="s">
        <v>44</v>
      </c>
      <c r="BC258" t="s">
        <v>13996</v>
      </c>
      <c r="BD258" t="s">
        <v>13997</v>
      </c>
      <c r="BE258">
        <v>4000178071</v>
      </c>
      <c r="BF258">
        <v>127029</v>
      </c>
      <c r="BG258" s="1">
        <v>43846</v>
      </c>
      <c r="BK258">
        <f t="shared" si="3"/>
        <v>1</v>
      </c>
      <c r="BL258">
        <v>105759635944042</v>
      </c>
      <c r="BN258">
        <v>1427010</v>
      </c>
      <c r="BO258" s="1">
        <v>44159</v>
      </c>
      <c r="BP258">
        <v>860029995</v>
      </c>
      <c r="BQ258">
        <v>1057596359</v>
      </c>
      <c r="BR258">
        <v>6155345</v>
      </c>
      <c r="BS258" t="s">
        <v>13776</v>
      </c>
      <c r="BT258" s="1">
        <v>44042</v>
      </c>
      <c r="BU258">
        <v>3</v>
      </c>
      <c r="BV258">
        <v>241992</v>
      </c>
      <c r="BW258">
        <v>860029995</v>
      </c>
      <c r="BX258" t="s">
        <v>13996</v>
      </c>
      <c r="BY258" t="s">
        <v>14109</v>
      </c>
      <c r="BZ258" t="s">
        <v>13923</v>
      </c>
      <c r="CA258" s="1">
        <v>44183</v>
      </c>
      <c r="CB258" t="s">
        <v>13922</v>
      </c>
    </row>
    <row r="259" spans="3:80" x14ac:dyDescent="0.3">
      <c r="C259" s="46" t="s">
        <v>10196</v>
      </c>
      <c r="D259" s="4"/>
      <c r="E259" s="4"/>
      <c r="F259" s="16"/>
      <c r="G259" s="80" t="e">
        <f>VLOOKUP(report_masivo[[#This Row],[INCAPACIDAD]],D2485:M2562,3,0)</f>
        <v>#N/A</v>
      </c>
      <c r="I259" s="47"/>
      <c r="K259" s="46" t="e">
        <f>VLOOKUP(report_masivo[[#This Row],[INCAPACIDAD]],D2485:M2562,4,0)</f>
        <v>#N/A</v>
      </c>
      <c r="L259" s="46" t="e">
        <f>VLOOKUP(report_masivo[[#This Row],[INCAPACIDAD]],D2485:M2562,5,0)</f>
        <v>#N/A</v>
      </c>
      <c r="M259" s="46" t="e">
        <f>VLOOKUP(report_masivo[[#This Row],[INCAPACIDAD]],D2485:M2562,6,0)</f>
        <v>#N/A</v>
      </c>
      <c r="N259" s="49" t="e">
        <f>VLOOKUP(report_masivo[[#This Row],[INCAPACIDAD]],D2485:M2562,7,0)</f>
        <v>#N/A</v>
      </c>
      <c r="O259" s="47" t="e">
        <f>VLOOKUP(report_masivo[[#This Row],[INCAPACIDAD]],D2485:M2562,8,0)</f>
        <v>#N/A</v>
      </c>
      <c r="AD259">
        <v>7438219444149</v>
      </c>
      <c r="AE259" t="s">
        <v>10196</v>
      </c>
      <c r="AF259">
        <v>1474523</v>
      </c>
      <c r="AG259" s="1">
        <v>44242</v>
      </c>
      <c r="AH259">
        <v>860029995</v>
      </c>
      <c r="AI259">
        <v>74382194</v>
      </c>
      <c r="AJ259">
        <v>6599995</v>
      </c>
      <c r="AK259" t="s">
        <v>13776</v>
      </c>
      <c r="AL259" s="1">
        <v>44149</v>
      </c>
      <c r="AM259">
        <v>28</v>
      </c>
      <c r="AN259">
        <v>2396570</v>
      </c>
      <c r="AO259">
        <v>860029995</v>
      </c>
      <c r="AP259" t="s">
        <v>13996</v>
      </c>
      <c r="AQ259" t="s">
        <v>14109</v>
      </c>
      <c r="AR259" t="s">
        <v>13923</v>
      </c>
      <c r="AS259" s="1">
        <v>44265</v>
      </c>
      <c r="AT259" t="s">
        <v>13922</v>
      </c>
      <c r="AW259">
        <v>107521743843734</v>
      </c>
      <c r="AX259">
        <v>1075217438</v>
      </c>
      <c r="AY259">
        <v>5513176</v>
      </c>
      <c r="AZ259" s="1">
        <v>43734</v>
      </c>
      <c r="BA259" t="s">
        <v>13998</v>
      </c>
      <c r="BB259" t="s">
        <v>13999</v>
      </c>
      <c r="BC259" t="s">
        <v>44</v>
      </c>
      <c r="BD259" t="s">
        <v>44</v>
      </c>
      <c r="BG259" s="1"/>
      <c r="BK259">
        <f t="shared" si="3"/>
        <v>1</v>
      </c>
      <c r="BL259">
        <v>425191044053</v>
      </c>
      <c r="BN259">
        <v>1427010</v>
      </c>
      <c r="BO259" s="1">
        <v>44159</v>
      </c>
      <c r="BP259">
        <v>860029995</v>
      </c>
      <c r="BQ259">
        <v>4251910</v>
      </c>
      <c r="BR259">
        <v>6176222</v>
      </c>
      <c r="BS259" t="s">
        <v>13776</v>
      </c>
      <c r="BT259" s="1">
        <v>44053</v>
      </c>
      <c r="BU259">
        <v>8</v>
      </c>
      <c r="BV259">
        <v>754709</v>
      </c>
      <c r="BW259">
        <v>860029995</v>
      </c>
      <c r="BX259" t="s">
        <v>13996</v>
      </c>
      <c r="BY259" t="s">
        <v>14109</v>
      </c>
      <c r="BZ259" t="s">
        <v>13923</v>
      </c>
      <c r="CA259" s="1">
        <v>44183</v>
      </c>
      <c r="CB259" t="s">
        <v>13922</v>
      </c>
    </row>
    <row r="260" spans="3:80" x14ac:dyDescent="0.3">
      <c r="C260" s="46" t="s">
        <v>10196</v>
      </c>
      <c r="D260" s="4"/>
      <c r="E260" s="4"/>
      <c r="F260" s="16"/>
      <c r="G260" s="80" t="e">
        <f>VLOOKUP(report_masivo[[#This Row],[INCAPACIDAD]],D2486:M2563,3,0)</f>
        <v>#N/A</v>
      </c>
      <c r="I260" s="47"/>
      <c r="K260" s="46" t="e">
        <f>VLOOKUP(report_masivo[[#This Row],[INCAPACIDAD]],D2486:M2563,4,0)</f>
        <v>#N/A</v>
      </c>
      <c r="L260" s="46" t="e">
        <f>VLOOKUP(report_masivo[[#This Row],[INCAPACIDAD]],D2486:M2563,5,0)</f>
        <v>#N/A</v>
      </c>
      <c r="M260" s="46" t="e">
        <f>VLOOKUP(report_masivo[[#This Row],[INCAPACIDAD]],D2486:M2563,6,0)</f>
        <v>#N/A</v>
      </c>
      <c r="N260" s="49" t="e">
        <f>VLOOKUP(report_masivo[[#This Row],[INCAPACIDAD]],D2486:M2563,7,0)</f>
        <v>#N/A</v>
      </c>
      <c r="O260" s="47" t="e">
        <f>VLOOKUP(report_masivo[[#This Row],[INCAPACIDAD]],D2486:M2563,8,0)</f>
        <v>#N/A</v>
      </c>
      <c r="AD260">
        <v>7418098344081</v>
      </c>
      <c r="AE260" t="s">
        <v>10196</v>
      </c>
      <c r="AF260">
        <v>1474523</v>
      </c>
      <c r="AG260" s="1">
        <v>44242</v>
      </c>
      <c r="AH260">
        <v>860029995</v>
      </c>
      <c r="AI260">
        <v>74180983</v>
      </c>
      <c r="AJ260">
        <v>6600628</v>
      </c>
      <c r="AK260" t="s">
        <v>13776</v>
      </c>
      <c r="AL260" s="1">
        <v>44081</v>
      </c>
      <c r="AM260">
        <v>1</v>
      </c>
      <c r="AN260">
        <v>106709</v>
      </c>
      <c r="AO260">
        <v>860029995</v>
      </c>
      <c r="AP260" t="s">
        <v>13996</v>
      </c>
      <c r="AQ260" t="s">
        <v>14109</v>
      </c>
      <c r="AR260" t="s">
        <v>13923</v>
      </c>
      <c r="AS260" s="1">
        <v>44265</v>
      </c>
      <c r="AT260" t="s">
        <v>13922</v>
      </c>
      <c r="AW260">
        <v>3739989543735</v>
      </c>
      <c r="AX260">
        <v>37399895</v>
      </c>
      <c r="AY260">
        <v>5545169</v>
      </c>
      <c r="AZ260" s="1">
        <v>43735</v>
      </c>
      <c r="BA260" t="s">
        <v>13995</v>
      </c>
      <c r="BB260" t="s">
        <v>44</v>
      </c>
      <c r="BC260" t="s">
        <v>13996</v>
      </c>
      <c r="BD260" t="s">
        <v>13997</v>
      </c>
      <c r="BE260">
        <v>4000178071</v>
      </c>
      <c r="BF260">
        <v>12553800</v>
      </c>
      <c r="BG260" s="1">
        <v>43852</v>
      </c>
      <c r="BK260">
        <f t="shared" si="3"/>
        <v>1</v>
      </c>
      <c r="BL260">
        <v>7418653444067</v>
      </c>
      <c r="BN260">
        <v>1427010</v>
      </c>
      <c r="BO260" s="1">
        <v>44159</v>
      </c>
      <c r="BP260">
        <v>860029995</v>
      </c>
      <c r="BQ260">
        <v>74186534</v>
      </c>
      <c r="BR260">
        <v>6203293</v>
      </c>
      <c r="BS260" t="s">
        <v>13776</v>
      </c>
      <c r="BT260" s="1">
        <v>44067</v>
      </c>
      <c r="BU260">
        <v>8</v>
      </c>
      <c r="BV260">
        <v>580881</v>
      </c>
      <c r="BW260">
        <v>860029995</v>
      </c>
      <c r="BX260" t="s">
        <v>13996</v>
      </c>
      <c r="BY260" t="s">
        <v>14109</v>
      </c>
      <c r="BZ260" t="s">
        <v>13923</v>
      </c>
      <c r="CA260" s="1">
        <v>44183</v>
      </c>
      <c r="CB260" t="s">
        <v>13922</v>
      </c>
    </row>
    <row r="261" spans="3:80" x14ac:dyDescent="0.3">
      <c r="C261" s="46" t="s">
        <v>10196</v>
      </c>
      <c r="D261" s="4"/>
      <c r="E261" s="4"/>
      <c r="F261" s="16"/>
      <c r="G261" s="80" t="e">
        <f>VLOOKUP(report_masivo[[#This Row],[INCAPACIDAD]],D2487:M2564,3,0)</f>
        <v>#N/A</v>
      </c>
      <c r="I261" s="47"/>
      <c r="K261" s="46" t="e">
        <f>VLOOKUP(report_masivo[[#This Row],[INCAPACIDAD]],D2487:M2564,4,0)</f>
        <v>#N/A</v>
      </c>
      <c r="L261" s="46" t="e">
        <f>VLOOKUP(report_masivo[[#This Row],[INCAPACIDAD]],D2487:M2564,5,0)</f>
        <v>#N/A</v>
      </c>
      <c r="M261" s="46" t="e">
        <f>VLOOKUP(report_masivo[[#This Row],[INCAPACIDAD]],D2487:M2564,6,0)</f>
        <v>#N/A</v>
      </c>
      <c r="N261" s="49" t="e">
        <f>VLOOKUP(report_masivo[[#This Row],[INCAPACIDAD]],D2487:M2564,7,0)</f>
        <v>#N/A</v>
      </c>
      <c r="O261" s="47" t="e">
        <f>VLOOKUP(report_masivo[[#This Row],[INCAPACIDAD]],D2487:M2564,8,0)</f>
        <v>#N/A</v>
      </c>
      <c r="AD261">
        <v>105366557244083</v>
      </c>
      <c r="AE261" t="s">
        <v>10196</v>
      </c>
      <c r="AF261">
        <v>1474523</v>
      </c>
      <c r="AG261" s="1">
        <v>44242</v>
      </c>
      <c r="AH261">
        <v>860029995</v>
      </c>
      <c r="AI261">
        <v>1053665572</v>
      </c>
      <c r="AJ261">
        <v>6600901</v>
      </c>
      <c r="AK261" t="s">
        <v>13776</v>
      </c>
      <c r="AL261" s="1">
        <v>44083</v>
      </c>
      <c r="AM261">
        <v>12</v>
      </c>
      <c r="AN261">
        <v>671607</v>
      </c>
      <c r="AO261">
        <v>860029995</v>
      </c>
      <c r="AP261" t="s">
        <v>13996</v>
      </c>
      <c r="AQ261" t="s">
        <v>14109</v>
      </c>
      <c r="AR261" t="s">
        <v>13923</v>
      </c>
      <c r="AS261" s="1">
        <v>44265</v>
      </c>
      <c r="AT261" t="s">
        <v>13922</v>
      </c>
      <c r="AW261">
        <v>112485193143736</v>
      </c>
      <c r="AX261">
        <v>1124851931</v>
      </c>
      <c r="AY261">
        <v>5555900</v>
      </c>
      <c r="AZ261" s="1">
        <v>43736</v>
      </c>
      <c r="BA261" t="s">
        <v>13998</v>
      </c>
      <c r="BB261" t="s">
        <v>13999</v>
      </c>
      <c r="BC261" t="s">
        <v>44</v>
      </c>
      <c r="BD261" t="s">
        <v>44</v>
      </c>
      <c r="BG261" s="1"/>
      <c r="BK261">
        <f t="shared" si="3"/>
        <v>1</v>
      </c>
      <c r="BL261">
        <v>676283544073</v>
      </c>
      <c r="BN261">
        <v>1427010</v>
      </c>
      <c r="BO261" s="1">
        <v>44159</v>
      </c>
      <c r="BP261">
        <v>860029995</v>
      </c>
      <c r="BQ261">
        <v>6762835</v>
      </c>
      <c r="BR261">
        <v>6217760</v>
      </c>
      <c r="BS261" t="s">
        <v>13776</v>
      </c>
      <c r="BT261" s="1">
        <v>44073</v>
      </c>
      <c r="BU261">
        <v>8</v>
      </c>
      <c r="BV261">
        <v>542299</v>
      </c>
      <c r="BW261">
        <v>860029995</v>
      </c>
      <c r="BX261" t="s">
        <v>13996</v>
      </c>
      <c r="BY261" t="s">
        <v>14109</v>
      </c>
      <c r="BZ261" t="s">
        <v>13923</v>
      </c>
      <c r="CA261" s="1">
        <v>44183</v>
      </c>
      <c r="CB261" t="s">
        <v>13922</v>
      </c>
    </row>
    <row r="262" spans="3:80" x14ac:dyDescent="0.3">
      <c r="C262" s="46" t="s">
        <v>10196</v>
      </c>
      <c r="D262" s="4"/>
      <c r="E262" s="4"/>
      <c r="F262" s="16"/>
      <c r="G262" s="80" t="e">
        <f>VLOOKUP(report_masivo[[#This Row],[INCAPACIDAD]],D2488:M2565,3,0)</f>
        <v>#N/A</v>
      </c>
      <c r="I262" s="47"/>
      <c r="K262" s="46" t="e">
        <f>VLOOKUP(report_masivo[[#This Row],[INCAPACIDAD]],D2488:M2565,4,0)</f>
        <v>#N/A</v>
      </c>
      <c r="L262" s="46" t="e">
        <f>VLOOKUP(report_masivo[[#This Row],[INCAPACIDAD]],D2488:M2565,5,0)</f>
        <v>#N/A</v>
      </c>
      <c r="M262" s="46" t="e">
        <f>VLOOKUP(report_masivo[[#This Row],[INCAPACIDAD]],D2488:M2565,6,0)</f>
        <v>#N/A</v>
      </c>
      <c r="N262" s="49" t="e">
        <f>VLOOKUP(report_masivo[[#This Row],[INCAPACIDAD]],D2488:M2565,7,0)</f>
        <v>#N/A</v>
      </c>
      <c r="O262" s="47" t="e">
        <f>VLOOKUP(report_masivo[[#This Row],[INCAPACIDAD]],D2488:M2565,8,0)</f>
        <v>#N/A</v>
      </c>
      <c r="AD262">
        <v>953025844127</v>
      </c>
      <c r="AE262" t="s">
        <v>10196</v>
      </c>
      <c r="AF262">
        <v>1474523</v>
      </c>
      <c r="AG262" s="1">
        <v>44242</v>
      </c>
      <c r="AH262">
        <v>860029995</v>
      </c>
      <c r="AI262">
        <v>9530258</v>
      </c>
      <c r="AJ262">
        <v>6600947</v>
      </c>
      <c r="AK262" t="s">
        <v>13776</v>
      </c>
      <c r="AL262" s="1">
        <v>44127</v>
      </c>
      <c r="AM262">
        <v>12</v>
      </c>
      <c r="AN262">
        <v>980972</v>
      </c>
      <c r="AO262">
        <v>860029995</v>
      </c>
      <c r="AP262" t="s">
        <v>13996</v>
      </c>
      <c r="AQ262" t="s">
        <v>14109</v>
      </c>
      <c r="AR262" t="s">
        <v>13923</v>
      </c>
      <c r="AS262" s="1">
        <v>44265</v>
      </c>
      <c r="AT262" t="s">
        <v>13922</v>
      </c>
      <c r="AW262">
        <v>106971233643738</v>
      </c>
      <c r="AX262">
        <v>1069712336</v>
      </c>
      <c r="AY262">
        <v>5599656</v>
      </c>
      <c r="AZ262" s="1">
        <v>43738</v>
      </c>
      <c r="BA262" t="s">
        <v>13995</v>
      </c>
      <c r="BB262" t="s">
        <v>44</v>
      </c>
      <c r="BC262" t="s">
        <v>13996</v>
      </c>
      <c r="BD262" t="s">
        <v>13997</v>
      </c>
      <c r="BE262">
        <v>4000178071</v>
      </c>
      <c r="BF262">
        <v>381086</v>
      </c>
      <c r="BG262" s="1">
        <v>43846</v>
      </c>
      <c r="BK262">
        <f t="shared" si="3"/>
        <v>1</v>
      </c>
      <c r="BL262">
        <v>7432614244077</v>
      </c>
      <c r="BN262">
        <v>1427010</v>
      </c>
      <c r="BO262" s="1">
        <v>44159</v>
      </c>
      <c r="BP262">
        <v>860029995</v>
      </c>
      <c r="BQ262">
        <v>74326142</v>
      </c>
      <c r="BR262">
        <v>6224546</v>
      </c>
      <c r="BS262" t="s">
        <v>13776</v>
      </c>
      <c r="BT262" s="1">
        <v>44077</v>
      </c>
      <c r="BU262">
        <v>2</v>
      </c>
      <c r="BV262">
        <v>174262</v>
      </c>
      <c r="BW262">
        <v>860029995</v>
      </c>
      <c r="BX262" t="s">
        <v>13996</v>
      </c>
      <c r="BY262" t="s">
        <v>14109</v>
      </c>
      <c r="BZ262" t="s">
        <v>13923</v>
      </c>
      <c r="CA262" s="1">
        <v>44183</v>
      </c>
      <c r="CB262" t="s">
        <v>13922</v>
      </c>
    </row>
    <row r="263" spans="3:80" x14ac:dyDescent="0.3">
      <c r="C263" s="46" t="s">
        <v>10196</v>
      </c>
      <c r="D263" s="4"/>
      <c r="E263" s="4"/>
      <c r="F263" s="16"/>
      <c r="G263" s="80" t="e">
        <f>VLOOKUP(report_masivo[[#This Row],[INCAPACIDAD]],D2489:M2566,3,0)</f>
        <v>#N/A</v>
      </c>
      <c r="I263" s="47"/>
      <c r="K263" s="46" t="e">
        <f>VLOOKUP(report_masivo[[#This Row],[INCAPACIDAD]],D2489:M2566,4,0)</f>
        <v>#N/A</v>
      </c>
      <c r="L263" s="46" t="e">
        <f>VLOOKUP(report_masivo[[#This Row],[INCAPACIDAD]],D2489:M2566,5,0)</f>
        <v>#N/A</v>
      </c>
      <c r="M263" s="46" t="e">
        <f>VLOOKUP(report_masivo[[#This Row],[INCAPACIDAD]],D2489:M2566,6,0)</f>
        <v>#N/A</v>
      </c>
      <c r="N263" s="49" t="e">
        <f>VLOOKUP(report_masivo[[#This Row],[INCAPACIDAD]],D2489:M2566,7,0)</f>
        <v>#N/A</v>
      </c>
      <c r="O263" s="47" t="e">
        <f>VLOOKUP(report_masivo[[#This Row],[INCAPACIDAD]],D2489:M2566,8,0)</f>
        <v>#N/A</v>
      </c>
      <c r="AD263">
        <v>408410744106</v>
      </c>
      <c r="AE263" t="s">
        <v>10196</v>
      </c>
      <c r="AF263">
        <v>1474523</v>
      </c>
      <c r="AG263" s="1">
        <v>44242</v>
      </c>
      <c r="AH263">
        <v>860029995</v>
      </c>
      <c r="AI263">
        <v>4084107</v>
      </c>
      <c r="AJ263">
        <v>6601230</v>
      </c>
      <c r="AK263" t="s">
        <v>13776</v>
      </c>
      <c r="AL263" s="1">
        <v>44106</v>
      </c>
      <c r="AM263">
        <v>4</v>
      </c>
      <c r="AN263">
        <v>304634</v>
      </c>
      <c r="AO263">
        <v>860029995</v>
      </c>
      <c r="AP263" t="s">
        <v>13996</v>
      </c>
      <c r="AQ263" t="s">
        <v>14109</v>
      </c>
      <c r="AR263" t="s">
        <v>13923</v>
      </c>
      <c r="AS263" s="1">
        <v>44265</v>
      </c>
      <c r="AT263" t="s">
        <v>13922</v>
      </c>
      <c r="AW263">
        <v>109040299543738</v>
      </c>
      <c r="AX263">
        <v>1090402995</v>
      </c>
      <c r="AY263">
        <v>5521730</v>
      </c>
      <c r="AZ263" s="1">
        <v>43738</v>
      </c>
      <c r="BA263" t="s">
        <v>14000</v>
      </c>
      <c r="BB263" t="s">
        <v>13727</v>
      </c>
      <c r="BC263" t="s">
        <v>44</v>
      </c>
      <c r="BD263" t="s">
        <v>44</v>
      </c>
      <c r="BG263" s="1"/>
      <c r="BK263">
        <f t="shared" si="3"/>
        <v>1</v>
      </c>
      <c r="BL263">
        <v>722266544071</v>
      </c>
      <c r="BN263">
        <v>1427010</v>
      </c>
      <c r="BO263" s="1">
        <v>44159</v>
      </c>
      <c r="BP263">
        <v>860029995</v>
      </c>
      <c r="BQ263">
        <v>7222665</v>
      </c>
      <c r="BR263">
        <v>6232788</v>
      </c>
      <c r="BS263" t="s">
        <v>13776</v>
      </c>
      <c r="BT263" s="1">
        <v>44071</v>
      </c>
      <c r="BU263">
        <v>4</v>
      </c>
      <c r="BV263">
        <v>412977</v>
      </c>
      <c r="BW263">
        <v>860029995</v>
      </c>
      <c r="BX263" t="s">
        <v>13996</v>
      </c>
      <c r="BY263" t="s">
        <v>14109</v>
      </c>
      <c r="BZ263" t="s">
        <v>13923</v>
      </c>
      <c r="CA263" s="1">
        <v>44183</v>
      </c>
      <c r="CB263" t="s">
        <v>13922</v>
      </c>
    </row>
    <row r="264" spans="3:80" x14ac:dyDescent="0.3">
      <c r="C264" s="46" t="s">
        <v>10196</v>
      </c>
      <c r="D264" s="4"/>
      <c r="E264" s="4"/>
      <c r="F264" s="16"/>
      <c r="G264" s="80" t="e">
        <f>VLOOKUP(report_masivo[[#This Row],[INCAPACIDAD]],D2490:M2567,3,0)</f>
        <v>#N/A</v>
      </c>
      <c r="I264" s="47"/>
      <c r="K264" s="46" t="e">
        <f>VLOOKUP(report_masivo[[#This Row],[INCAPACIDAD]],D2490:M2567,4,0)</f>
        <v>#N/A</v>
      </c>
      <c r="L264" s="46" t="e">
        <f>VLOOKUP(report_masivo[[#This Row],[INCAPACIDAD]],D2490:M2567,5,0)</f>
        <v>#N/A</v>
      </c>
      <c r="M264" s="46" t="e">
        <f>VLOOKUP(report_masivo[[#This Row],[INCAPACIDAD]],D2490:M2567,6,0)</f>
        <v>#N/A</v>
      </c>
      <c r="N264" s="49" t="e">
        <f>VLOOKUP(report_masivo[[#This Row],[INCAPACIDAD]],D2490:M2567,7,0)</f>
        <v>#N/A</v>
      </c>
      <c r="O264" s="47" t="e">
        <f>VLOOKUP(report_masivo[[#This Row],[INCAPACIDAD]],D2490:M2567,8,0)</f>
        <v>#N/A</v>
      </c>
      <c r="AD264">
        <v>105241262944140</v>
      </c>
      <c r="AE264" t="s">
        <v>10196</v>
      </c>
      <c r="AF264">
        <v>1474523</v>
      </c>
      <c r="AG264" s="1">
        <v>44242</v>
      </c>
      <c r="AH264">
        <v>860029995</v>
      </c>
      <c r="AI264">
        <v>1052412629</v>
      </c>
      <c r="AJ264">
        <v>6601340</v>
      </c>
      <c r="AK264" t="s">
        <v>13776</v>
      </c>
      <c r="AL264" s="1">
        <v>44140</v>
      </c>
      <c r="AM264">
        <v>12</v>
      </c>
      <c r="AN264">
        <v>791776</v>
      </c>
      <c r="AO264">
        <v>860029995</v>
      </c>
      <c r="AP264" t="s">
        <v>13996</v>
      </c>
      <c r="AQ264" t="s">
        <v>14109</v>
      </c>
      <c r="AR264" t="s">
        <v>13923</v>
      </c>
      <c r="AS264" s="1">
        <v>44265</v>
      </c>
      <c r="AT264" t="s">
        <v>13922</v>
      </c>
      <c r="AW264">
        <v>101366688843739</v>
      </c>
      <c r="AX264">
        <v>1013666888</v>
      </c>
      <c r="AY264">
        <v>5523566</v>
      </c>
      <c r="AZ264" s="1">
        <v>43739</v>
      </c>
      <c r="BA264" t="s">
        <v>14000</v>
      </c>
      <c r="BB264" t="s">
        <v>14004</v>
      </c>
      <c r="BC264" t="s">
        <v>44</v>
      </c>
      <c r="BD264" t="s">
        <v>44</v>
      </c>
      <c r="BG264" s="1"/>
      <c r="BK264">
        <f t="shared" ref="BK264:BK327" si="4">COUNTIF(BL264,BL264)</f>
        <v>1</v>
      </c>
      <c r="BL264">
        <v>722266544078</v>
      </c>
      <c r="BN264">
        <v>1427010</v>
      </c>
      <c r="BO264" s="1">
        <v>44159</v>
      </c>
      <c r="BP264">
        <v>860029995</v>
      </c>
      <c r="BQ264">
        <v>7222665</v>
      </c>
      <c r="BR264">
        <v>6243769</v>
      </c>
      <c r="BS264" t="s">
        <v>13776</v>
      </c>
      <c r="BT264" s="1">
        <v>44078</v>
      </c>
      <c r="BU264">
        <v>4</v>
      </c>
      <c r="BV264">
        <v>410885</v>
      </c>
      <c r="BW264">
        <v>860029995</v>
      </c>
      <c r="BX264" t="s">
        <v>13996</v>
      </c>
      <c r="BY264" t="s">
        <v>14109</v>
      </c>
      <c r="BZ264" t="s">
        <v>13923</v>
      </c>
      <c r="CA264" s="1">
        <v>44183</v>
      </c>
      <c r="CB264" t="s">
        <v>13922</v>
      </c>
    </row>
    <row r="265" spans="3:80" x14ac:dyDescent="0.3">
      <c r="C265" s="46" t="s">
        <v>10196</v>
      </c>
      <c r="D265" s="4"/>
      <c r="E265" s="4"/>
      <c r="F265" s="16"/>
      <c r="G265" s="80" t="e">
        <f>VLOOKUP(report_masivo[[#This Row],[INCAPACIDAD]],D2491:M2568,3,0)</f>
        <v>#N/A</v>
      </c>
      <c r="I265" s="47"/>
      <c r="K265" s="46" t="e">
        <f>VLOOKUP(report_masivo[[#This Row],[INCAPACIDAD]],D2491:M2568,4,0)</f>
        <v>#N/A</v>
      </c>
      <c r="L265" s="46" t="e">
        <f>VLOOKUP(report_masivo[[#This Row],[INCAPACIDAD]],D2491:M2568,5,0)</f>
        <v>#N/A</v>
      </c>
      <c r="M265" s="46" t="e">
        <f>VLOOKUP(report_masivo[[#This Row],[INCAPACIDAD]],D2491:M2568,6,0)</f>
        <v>#N/A</v>
      </c>
      <c r="N265" s="49" t="e">
        <f>VLOOKUP(report_masivo[[#This Row],[INCAPACIDAD]],D2491:M2568,7,0)</f>
        <v>#N/A</v>
      </c>
      <c r="O265" s="47" t="e">
        <f>VLOOKUP(report_masivo[[#This Row],[INCAPACIDAD]],D2491:M2568,8,0)</f>
        <v>#N/A</v>
      </c>
      <c r="AD265">
        <v>7408151944131</v>
      </c>
      <c r="AE265" t="s">
        <v>10196</v>
      </c>
      <c r="AF265">
        <v>1474523</v>
      </c>
      <c r="AG265" s="1">
        <v>44242</v>
      </c>
      <c r="AH265">
        <v>860029995</v>
      </c>
      <c r="AI265">
        <v>74081519</v>
      </c>
      <c r="AJ265">
        <v>6601364</v>
      </c>
      <c r="AK265" t="s">
        <v>13776</v>
      </c>
      <c r="AL265" s="1">
        <v>44131</v>
      </c>
      <c r="AM265">
        <v>12</v>
      </c>
      <c r="AN265">
        <v>990454</v>
      </c>
      <c r="AO265">
        <v>860029995</v>
      </c>
      <c r="AP265" t="s">
        <v>13996</v>
      </c>
      <c r="AQ265" t="s">
        <v>14109</v>
      </c>
      <c r="AR265" t="s">
        <v>13923</v>
      </c>
      <c r="AS265" s="1">
        <v>44265</v>
      </c>
      <c r="AT265" t="s">
        <v>13922</v>
      </c>
      <c r="AW265">
        <v>5230916343741</v>
      </c>
      <c r="AX265">
        <v>52309163</v>
      </c>
      <c r="AY265">
        <v>5532425</v>
      </c>
      <c r="AZ265" s="1">
        <v>43741</v>
      </c>
      <c r="BA265" t="s">
        <v>13995</v>
      </c>
      <c r="BB265" t="s">
        <v>44</v>
      </c>
      <c r="BC265" t="s">
        <v>13996</v>
      </c>
      <c r="BD265" t="s">
        <v>13997</v>
      </c>
      <c r="BE265">
        <v>4000178071</v>
      </c>
      <c r="BF265">
        <v>71781</v>
      </c>
      <c r="BG265" s="1">
        <v>43846</v>
      </c>
      <c r="BK265">
        <f t="shared" si="4"/>
        <v>1</v>
      </c>
      <c r="BL265">
        <v>7437127144123</v>
      </c>
      <c r="BN265">
        <v>1431413</v>
      </c>
      <c r="BO265" s="1">
        <v>44166</v>
      </c>
      <c r="BP265">
        <v>860029995</v>
      </c>
      <c r="BQ265">
        <v>74371271</v>
      </c>
      <c r="BR265">
        <v>6327867</v>
      </c>
      <c r="BS265" t="s">
        <v>13776</v>
      </c>
      <c r="BT265" s="1">
        <v>44123</v>
      </c>
      <c r="BU265">
        <v>8</v>
      </c>
      <c r="BV265">
        <v>640641</v>
      </c>
      <c r="BW265">
        <v>860029995</v>
      </c>
      <c r="BX265" t="s">
        <v>13996</v>
      </c>
      <c r="BY265" t="s">
        <v>14109</v>
      </c>
      <c r="BZ265" t="s">
        <v>13923</v>
      </c>
      <c r="CA265" s="1">
        <v>44208</v>
      </c>
      <c r="CB265" t="s">
        <v>13922</v>
      </c>
    </row>
    <row r="266" spans="3:80" x14ac:dyDescent="0.3">
      <c r="C266" s="46" t="s">
        <v>10196</v>
      </c>
      <c r="D266" s="4"/>
      <c r="E266" s="4"/>
      <c r="F266" s="16"/>
      <c r="G266" s="80" t="e">
        <f>VLOOKUP(report_masivo[[#This Row],[INCAPACIDAD]],D2492:M2569,3,0)</f>
        <v>#N/A</v>
      </c>
      <c r="I266" s="47"/>
      <c r="K266" s="46" t="e">
        <f>VLOOKUP(report_masivo[[#This Row],[INCAPACIDAD]],D2492:M2569,4,0)</f>
        <v>#N/A</v>
      </c>
      <c r="L266" s="46" t="e">
        <f>VLOOKUP(report_masivo[[#This Row],[INCAPACIDAD]],D2492:M2569,5,0)</f>
        <v>#N/A</v>
      </c>
      <c r="M266" s="46" t="e">
        <f>VLOOKUP(report_masivo[[#This Row],[INCAPACIDAD]],D2492:M2569,6,0)</f>
        <v>#N/A</v>
      </c>
      <c r="N266" s="49" t="e">
        <f>VLOOKUP(report_masivo[[#This Row],[INCAPACIDAD]],D2492:M2569,7,0)</f>
        <v>#N/A</v>
      </c>
      <c r="O266" s="47" t="e">
        <f>VLOOKUP(report_masivo[[#This Row],[INCAPACIDAD]],D2492:M2569,8,0)</f>
        <v>#N/A</v>
      </c>
      <c r="AD266">
        <v>939645044152</v>
      </c>
      <c r="AE266" t="s">
        <v>10196</v>
      </c>
      <c r="AF266">
        <v>1474523</v>
      </c>
      <c r="AG266" s="1">
        <v>44242</v>
      </c>
      <c r="AH266">
        <v>860029995</v>
      </c>
      <c r="AI266">
        <v>9396450</v>
      </c>
      <c r="AJ266">
        <v>6602808</v>
      </c>
      <c r="AK266" t="s">
        <v>13776</v>
      </c>
      <c r="AL266" s="1">
        <v>44152</v>
      </c>
      <c r="AM266">
        <v>3</v>
      </c>
      <c r="AN266">
        <v>214234</v>
      </c>
      <c r="AO266">
        <v>860029995</v>
      </c>
      <c r="AP266" t="s">
        <v>13996</v>
      </c>
      <c r="AQ266" t="s">
        <v>14109</v>
      </c>
      <c r="AR266" t="s">
        <v>13923</v>
      </c>
      <c r="AS266" s="1">
        <v>44265</v>
      </c>
      <c r="AT266" t="s">
        <v>13922</v>
      </c>
      <c r="AW266">
        <v>101715124043741</v>
      </c>
      <c r="AX266">
        <v>1017151240</v>
      </c>
      <c r="AY266">
        <v>5530441</v>
      </c>
      <c r="AZ266" s="1">
        <v>43741</v>
      </c>
      <c r="BA266" t="s">
        <v>13995</v>
      </c>
      <c r="BB266" t="s">
        <v>44</v>
      </c>
      <c r="BC266" t="s">
        <v>13996</v>
      </c>
      <c r="BD266" t="s">
        <v>13997</v>
      </c>
      <c r="BE266">
        <v>4000178071</v>
      </c>
      <c r="BF266">
        <v>63514</v>
      </c>
      <c r="BG266" s="1">
        <v>43846</v>
      </c>
      <c r="BK266">
        <f t="shared" si="4"/>
        <v>1</v>
      </c>
      <c r="BL266">
        <v>722266544124</v>
      </c>
      <c r="BN266">
        <v>1431413</v>
      </c>
      <c r="BO266" s="1">
        <v>44166</v>
      </c>
      <c r="BP266">
        <v>860029995</v>
      </c>
      <c r="BQ266">
        <v>7222665</v>
      </c>
      <c r="BR266">
        <v>6328892</v>
      </c>
      <c r="BS266" t="s">
        <v>13776</v>
      </c>
      <c r="BT266" s="1">
        <v>44124</v>
      </c>
      <c r="BU266">
        <v>5</v>
      </c>
      <c r="BV266">
        <v>528089</v>
      </c>
      <c r="BW266">
        <v>860029995</v>
      </c>
      <c r="BX266" t="s">
        <v>13996</v>
      </c>
      <c r="BY266" t="s">
        <v>14109</v>
      </c>
      <c r="BZ266" t="s">
        <v>13923</v>
      </c>
      <c r="CA266" s="1">
        <v>44208</v>
      </c>
      <c r="CB266" t="s">
        <v>13922</v>
      </c>
    </row>
    <row r="267" spans="3:80" x14ac:dyDescent="0.3">
      <c r="C267" s="46" t="s">
        <v>10196</v>
      </c>
      <c r="D267" s="4"/>
      <c r="E267" s="4"/>
      <c r="F267" s="16"/>
      <c r="G267" s="80" t="e">
        <f>VLOOKUP(report_masivo[[#This Row],[INCAPACIDAD]],D2493:M2570,3,0)</f>
        <v>#N/A</v>
      </c>
      <c r="I267" s="47"/>
      <c r="K267" s="46" t="e">
        <f>VLOOKUP(report_masivo[[#This Row],[INCAPACIDAD]],D2493:M2570,4,0)</f>
        <v>#N/A</v>
      </c>
      <c r="L267" s="46" t="e">
        <f>VLOOKUP(report_masivo[[#This Row],[INCAPACIDAD]],D2493:M2570,5,0)</f>
        <v>#N/A</v>
      </c>
      <c r="M267" s="46" t="e">
        <f>VLOOKUP(report_masivo[[#This Row],[INCAPACIDAD]],D2493:M2570,6,0)</f>
        <v>#N/A</v>
      </c>
      <c r="N267" s="49" t="e">
        <f>VLOOKUP(report_masivo[[#This Row],[INCAPACIDAD]],D2493:M2570,7,0)</f>
        <v>#N/A</v>
      </c>
      <c r="O267" s="47" t="e">
        <f>VLOOKUP(report_masivo[[#This Row],[INCAPACIDAD]],D2493:M2570,8,0)</f>
        <v>#N/A</v>
      </c>
      <c r="AD267">
        <v>722266544121</v>
      </c>
      <c r="AE267" t="s">
        <v>10196</v>
      </c>
      <c r="AF267">
        <v>1474523</v>
      </c>
      <c r="AG267" s="1">
        <v>44242</v>
      </c>
      <c r="AH267">
        <v>860029995</v>
      </c>
      <c r="AI267">
        <v>7222665</v>
      </c>
      <c r="AJ267">
        <v>6602811</v>
      </c>
      <c r="AK267" t="s">
        <v>13776</v>
      </c>
      <c r="AL267" s="1">
        <v>44121</v>
      </c>
      <c r="AM267">
        <v>1</v>
      </c>
      <c r="AN267">
        <v>105618</v>
      </c>
      <c r="AO267">
        <v>860029995</v>
      </c>
      <c r="AP267" t="s">
        <v>13996</v>
      </c>
      <c r="AQ267" t="s">
        <v>14109</v>
      </c>
      <c r="AR267" t="s">
        <v>13923</v>
      </c>
      <c r="AS267" s="1">
        <v>44265</v>
      </c>
      <c r="AT267" t="s">
        <v>13922</v>
      </c>
      <c r="AW267">
        <v>110949524543742</v>
      </c>
      <c r="AX267">
        <v>1109495245</v>
      </c>
      <c r="AY267">
        <v>5533617</v>
      </c>
      <c r="AZ267" s="1">
        <v>43742</v>
      </c>
      <c r="BA267" t="s">
        <v>13998</v>
      </c>
      <c r="BB267" t="s">
        <v>13999</v>
      </c>
      <c r="BC267" t="s">
        <v>44</v>
      </c>
      <c r="BD267" t="s">
        <v>44</v>
      </c>
      <c r="BG267" s="1"/>
      <c r="BK267">
        <f t="shared" si="4"/>
        <v>1</v>
      </c>
      <c r="BL267">
        <v>105238908944128</v>
      </c>
      <c r="BN267">
        <v>1431413</v>
      </c>
      <c r="BO267" s="1">
        <v>44166</v>
      </c>
      <c r="BP267">
        <v>860029995</v>
      </c>
      <c r="BQ267">
        <v>1052389089</v>
      </c>
      <c r="BR267">
        <v>6341134</v>
      </c>
      <c r="BS267" t="s">
        <v>13776</v>
      </c>
      <c r="BT267" s="1">
        <v>44128</v>
      </c>
      <c r="BU267">
        <v>1</v>
      </c>
      <c r="BV267">
        <v>68889</v>
      </c>
      <c r="BW267">
        <v>860029995</v>
      </c>
      <c r="BX267" t="s">
        <v>13996</v>
      </c>
      <c r="BY267" t="s">
        <v>14109</v>
      </c>
      <c r="BZ267" t="s">
        <v>13923</v>
      </c>
      <c r="CA267" s="1">
        <v>44208</v>
      </c>
      <c r="CB267" t="s">
        <v>13922</v>
      </c>
    </row>
    <row r="268" spans="3:80" x14ac:dyDescent="0.3">
      <c r="C268" s="46" t="s">
        <v>10196</v>
      </c>
      <c r="D268" s="4"/>
      <c r="E268" s="4"/>
      <c r="F268" s="16"/>
      <c r="G268" s="80" t="e">
        <f>VLOOKUP(report_masivo[[#This Row],[INCAPACIDAD]],D2494:M2571,3,0)</f>
        <v>#N/A</v>
      </c>
      <c r="I268" s="47"/>
      <c r="K268" s="46" t="e">
        <f>VLOOKUP(report_masivo[[#This Row],[INCAPACIDAD]],D2494:M2571,4,0)</f>
        <v>#N/A</v>
      </c>
      <c r="L268" s="46" t="e">
        <f>VLOOKUP(report_masivo[[#This Row],[INCAPACIDAD]],D2494:M2571,5,0)</f>
        <v>#N/A</v>
      </c>
      <c r="M268" s="46" t="e">
        <f>VLOOKUP(report_masivo[[#This Row],[INCAPACIDAD]],D2494:M2571,6,0)</f>
        <v>#N/A</v>
      </c>
      <c r="N268" s="49" t="e">
        <f>VLOOKUP(report_masivo[[#This Row],[INCAPACIDAD]],D2494:M2571,7,0)</f>
        <v>#N/A</v>
      </c>
      <c r="O268" s="47" t="e">
        <f>VLOOKUP(report_masivo[[#This Row],[INCAPACIDAD]],D2494:M2571,8,0)</f>
        <v>#N/A</v>
      </c>
      <c r="AD268">
        <v>100446644149</v>
      </c>
      <c r="AE268" t="s">
        <v>10196</v>
      </c>
      <c r="AF268">
        <v>1474523</v>
      </c>
      <c r="AG268" s="1">
        <v>44242</v>
      </c>
      <c r="AH268">
        <v>860029995</v>
      </c>
      <c r="AI268">
        <v>1004466</v>
      </c>
      <c r="AJ268">
        <v>6603046</v>
      </c>
      <c r="AK268" t="s">
        <v>13776</v>
      </c>
      <c r="AL268" s="1">
        <v>44149</v>
      </c>
      <c r="AM268">
        <v>8</v>
      </c>
      <c r="AN268">
        <v>661407</v>
      </c>
      <c r="AO268">
        <v>860029995</v>
      </c>
      <c r="AP268" t="s">
        <v>13996</v>
      </c>
      <c r="AQ268" t="s">
        <v>14109</v>
      </c>
      <c r="AR268" t="s">
        <v>13923</v>
      </c>
      <c r="AS268" s="1">
        <v>44265</v>
      </c>
      <c r="AT268" t="s">
        <v>13922</v>
      </c>
      <c r="AW268">
        <v>110938520443743</v>
      </c>
      <c r="AX268">
        <v>1109385204</v>
      </c>
      <c r="AY268">
        <v>5560345</v>
      </c>
      <c r="AZ268" s="1">
        <v>43743</v>
      </c>
      <c r="BA268" t="s">
        <v>13995</v>
      </c>
      <c r="BB268" t="s">
        <v>44</v>
      </c>
      <c r="BC268" t="s">
        <v>13996</v>
      </c>
      <c r="BD268" t="s">
        <v>13997</v>
      </c>
      <c r="BE268">
        <v>4000178071</v>
      </c>
      <c r="BF268">
        <v>1177800</v>
      </c>
      <c r="BG268" s="1">
        <v>43852</v>
      </c>
      <c r="BK268">
        <f t="shared" si="4"/>
        <v>1</v>
      </c>
      <c r="BL268">
        <v>420778544130</v>
      </c>
      <c r="BN268">
        <v>1431413</v>
      </c>
      <c r="BO268" s="1">
        <v>44166</v>
      </c>
      <c r="BP268">
        <v>860029995</v>
      </c>
      <c r="BQ268">
        <v>4207785</v>
      </c>
      <c r="BR268">
        <v>6344411</v>
      </c>
      <c r="BS268" t="s">
        <v>13776</v>
      </c>
      <c r="BT268" s="1">
        <v>44130</v>
      </c>
      <c r="BU268">
        <v>5</v>
      </c>
      <c r="BV268">
        <v>469764</v>
      </c>
      <c r="BW268">
        <v>860029995</v>
      </c>
      <c r="BX268" t="s">
        <v>13996</v>
      </c>
      <c r="BY268" t="s">
        <v>14109</v>
      </c>
      <c r="BZ268" t="s">
        <v>13923</v>
      </c>
      <c r="CA268" s="1">
        <v>44208</v>
      </c>
      <c r="CB268" t="s">
        <v>13922</v>
      </c>
    </row>
    <row r="269" spans="3:80" x14ac:dyDescent="0.3">
      <c r="C269" s="46" t="s">
        <v>10196</v>
      </c>
      <c r="D269" s="4"/>
      <c r="E269" s="4"/>
      <c r="F269" s="16"/>
      <c r="G269" s="80" t="e">
        <f>VLOOKUP(report_masivo[[#This Row],[INCAPACIDAD]],D2495:M2572,3,0)</f>
        <v>#N/A</v>
      </c>
      <c r="I269" s="47"/>
      <c r="K269" s="46" t="e">
        <f>VLOOKUP(report_masivo[[#This Row],[INCAPACIDAD]],D2495:M2572,4,0)</f>
        <v>#N/A</v>
      </c>
      <c r="L269" s="46" t="e">
        <f>VLOOKUP(report_masivo[[#This Row],[INCAPACIDAD]],D2495:M2572,5,0)</f>
        <v>#N/A</v>
      </c>
      <c r="M269" s="46" t="e">
        <f>VLOOKUP(report_masivo[[#This Row],[INCAPACIDAD]],D2495:M2572,6,0)</f>
        <v>#N/A</v>
      </c>
      <c r="N269" s="49" t="e">
        <f>VLOOKUP(report_masivo[[#This Row],[INCAPACIDAD]],D2495:M2572,7,0)</f>
        <v>#N/A</v>
      </c>
      <c r="O269" s="47" t="e">
        <f>VLOOKUP(report_masivo[[#This Row],[INCAPACIDAD]],D2495:M2572,8,0)</f>
        <v>#N/A</v>
      </c>
      <c r="AD269">
        <v>420845244129</v>
      </c>
      <c r="AE269" t="s">
        <v>10196</v>
      </c>
      <c r="AF269">
        <v>1474523</v>
      </c>
      <c r="AG269" s="1">
        <v>44242</v>
      </c>
      <c r="AH269">
        <v>860029995</v>
      </c>
      <c r="AI269">
        <v>4208452</v>
      </c>
      <c r="AJ269">
        <v>6603078</v>
      </c>
      <c r="AK269" t="s">
        <v>13776</v>
      </c>
      <c r="AL269" s="1">
        <v>44129</v>
      </c>
      <c r="AM269">
        <v>1</v>
      </c>
      <c r="AN269">
        <v>79094</v>
      </c>
      <c r="AO269">
        <v>860029995</v>
      </c>
      <c r="AP269" t="s">
        <v>13996</v>
      </c>
      <c r="AQ269" t="s">
        <v>14109</v>
      </c>
      <c r="AR269" t="s">
        <v>13923</v>
      </c>
      <c r="AS269" s="1">
        <v>44265</v>
      </c>
      <c r="AT269" t="s">
        <v>13922</v>
      </c>
      <c r="AW269">
        <v>112485193143743</v>
      </c>
      <c r="AX269">
        <v>1124851931</v>
      </c>
      <c r="AY269">
        <v>5556046</v>
      </c>
      <c r="AZ269" s="1">
        <v>43743</v>
      </c>
      <c r="BA269" t="s">
        <v>13998</v>
      </c>
      <c r="BB269" t="s">
        <v>13999</v>
      </c>
      <c r="BC269" t="s">
        <v>44</v>
      </c>
      <c r="BD269" t="s">
        <v>44</v>
      </c>
      <c r="BG269" s="1"/>
      <c r="BK269">
        <f t="shared" si="4"/>
        <v>1</v>
      </c>
      <c r="BL269">
        <v>722266544131</v>
      </c>
      <c r="BN269">
        <v>1431413</v>
      </c>
      <c r="BO269" s="1">
        <v>44166</v>
      </c>
      <c r="BP269">
        <v>860029995</v>
      </c>
      <c r="BQ269">
        <v>7222665</v>
      </c>
      <c r="BR269">
        <v>6348072</v>
      </c>
      <c r="BS269" t="s">
        <v>13776</v>
      </c>
      <c r="BT269" s="1">
        <v>44131</v>
      </c>
      <c r="BU269">
        <v>4</v>
      </c>
      <c r="BV269">
        <v>422471</v>
      </c>
      <c r="BW269">
        <v>860029995</v>
      </c>
      <c r="BX269" t="s">
        <v>13996</v>
      </c>
      <c r="BY269" t="s">
        <v>14109</v>
      </c>
      <c r="BZ269" t="s">
        <v>13923</v>
      </c>
      <c r="CA269" s="1">
        <v>44208</v>
      </c>
      <c r="CB269" t="s">
        <v>13922</v>
      </c>
    </row>
    <row r="270" spans="3:80" x14ac:dyDescent="0.3">
      <c r="C270" s="46" t="s">
        <v>10196</v>
      </c>
      <c r="D270" s="4"/>
      <c r="E270" s="4"/>
      <c r="F270" s="16"/>
      <c r="G270" s="80" t="e">
        <f>VLOOKUP(report_masivo[[#This Row],[INCAPACIDAD]],D2496:M2573,3,0)</f>
        <v>#N/A</v>
      </c>
      <c r="I270" s="47"/>
      <c r="K270" s="46" t="e">
        <f>VLOOKUP(report_masivo[[#This Row],[INCAPACIDAD]],D2496:M2573,4,0)</f>
        <v>#N/A</v>
      </c>
      <c r="L270" s="46" t="e">
        <f>VLOOKUP(report_masivo[[#This Row],[INCAPACIDAD]],D2496:M2573,5,0)</f>
        <v>#N/A</v>
      </c>
      <c r="M270" s="46" t="e">
        <f>VLOOKUP(report_masivo[[#This Row],[INCAPACIDAD]],D2496:M2573,6,0)</f>
        <v>#N/A</v>
      </c>
      <c r="N270" s="49" t="e">
        <f>VLOOKUP(report_masivo[[#This Row],[INCAPACIDAD]],D2496:M2573,7,0)</f>
        <v>#N/A</v>
      </c>
      <c r="O270" s="47" t="e">
        <f>VLOOKUP(report_masivo[[#This Row],[INCAPACIDAD]],D2496:M2573,8,0)</f>
        <v>#N/A</v>
      </c>
      <c r="AD270">
        <v>8608010244078</v>
      </c>
      <c r="AE270" t="s">
        <v>10196</v>
      </c>
      <c r="AF270">
        <v>1480540</v>
      </c>
      <c r="AG270" s="1">
        <v>44252</v>
      </c>
      <c r="AH270">
        <v>860029995</v>
      </c>
      <c r="AI270">
        <v>86080102</v>
      </c>
      <c r="AJ270">
        <v>6229706</v>
      </c>
      <c r="AK270" t="s">
        <v>13776</v>
      </c>
      <c r="AL270" s="1">
        <v>44078</v>
      </c>
      <c r="AM270">
        <v>12</v>
      </c>
      <c r="AN270">
        <v>957048</v>
      </c>
      <c r="AO270">
        <v>860029995</v>
      </c>
      <c r="AP270" t="s">
        <v>13996</v>
      </c>
      <c r="AQ270" t="s">
        <v>14109</v>
      </c>
      <c r="AR270" t="s">
        <v>13923</v>
      </c>
      <c r="AS270" s="1">
        <v>44265</v>
      </c>
      <c r="AT270" t="s">
        <v>13922</v>
      </c>
      <c r="AW270">
        <v>111047647343745</v>
      </c>
      <c r="AX270">
        <v>1110476473</v>
      </c>
      <c r="AY270">
        <v>5558316</v>
      </c>
      <c r="AZ270" s="1">
        <v>43745</v>
      </c>
      <c r="BA270" t="s">
        <v>13995</v>
      </c>
      <c r="BB270" t="s">
        <v>44</v>
      </c>
      <c r="BC270" t="s">
        <v>13996</v>
      </c>
      <c r="BD270" t="s">
        <v>13997</v>
      </c>
      <c r="BE270">
        <v>4000178071</v>
      </c>
      <c r="BF270">
        <v>172009</v>
      </c>
      <c r="BG270" s="1">
        <v>43846</v>
      </c>
      <c r="BK270">
        <f t="shared" si="4"/>
        <v>1</v>
      </c>
      <c r="BL270">
        <v>7437127144133</v>
      </c>
      <c r="BN270">
        <v>1431413</v>
      </c>
      <c r="BO270" s="1">
        <v>44166</v>
      </c>
      <c r="BP270">
        <v>860029995</v>
      </c>
      <c r="BQ270">
        <v>74371271</v>
      </c>
      <c r="BR270">
        <v>6352321</v>
      </c>
      <c r="BS270" t="s">
        <v>13776</v>
      </c>
      <c r="BT270" s="1">
        <v>44133</v>
      </c>
      <c r="BU270">
        <v>3</v>
      </c>
      <c r="BV270">
        <v>240240</v>
      </c>
      <c r="BW270">
        <v>860029995</v>
      </c>
      <c r="BX270" t="s">
        <v>13996</v>
      </c>
      <c r="BY270" t="s">
        <v>14109</v>
      </c>
      <c r="BZ270" t="s">
        <v>13923</v>
      </c>
      <c r="CA270" s="1">
        <v>44208</v>
      </c>
      <c r="CB270" t="s">
        <v>13922</v>
      </c>
    </row>
    <row r="271" spans="3:80" x14ac:dyDescent="0.3">
      <c r="C271" s="46" t="s">
        <v>10196</v>
      </c>
      <c r="D271" s="4"/>
      <c r="E271" s="4"/>
      <c r="F271" s="16"/>
      <c r="G271" s="80" t="e">
        <f>VLOOKUP(report_masivo[[#This Row],[INCAPACIDAD]],D2497:M2574,3,0)</f>
        <v>#N/A</v>
      </c>
      <c r="I271" s="47"/>
      <c r="K271" s="46" t="e">
        <f>VLOOKUP(report_masivo[[#This Row],[INCAPACIDAD]],D2497:M2574,4,0)</f>
        <v>#N/A</v>
      </c>
      <c r="L271" s="46" t="e">
        <f>VLOOKUP(report_masivo[[#This Row],[INCAPACIDAD]],D2497:M2574,5,0)</f>
        <v>#N/A</v>
      </c>
      <c r="M271" s="46" t="e">
        <f>VLOOKUP(report_masivo[[#This Row],[INCAPACIDAD]],D2497:M2574,6,0)</f>
        <v>#N/A</v>
      </c>
      <c r="N271" s="49" t="e">
        <f>VLOOKUP(report_masivo[[#This Row],[INCAPACIDAD]],D2497:M2574,7,0)</f>
        <v>#N/A</v>
      </c>
      <c r="O271" s="47" t="e">
        <f>VLOOKUP(report_masivo[[#This Row],[INCAPACIDAD]],D2497:M2574,8,0)</f>
        <v>#N/A</v>
      </c>
      <c r="AD271">
        <v>952277943949</v>
      </c>
      <c r="AE271" t="s">
        <v>10196</v>
      </c>
      <c r="AF271">
        <v>1480540</v>
      </c>
      <c r="AG271" s="1">
        <v>44252</v>
      </c>
      <c r="AH271">
        <v>860029995</v>
      </c>
      <c r="AI271">
        <v>9522779</v>
      </c>
      <c r="AJ271">
        <v>6025028</v>
      </c>
      <c r="AK271" t="s">
        <v>13776</v>
      </c>
      <c r="AL271" s="1">
        <v>43949</v>
      </c>
      <c r="AM271">
        <v>13</v>
      </c>
      <c r="AN271">
        <v>1024587</v>
      </c>
      <c r="AO271">
        <v>860029995</v>
      </c>
      <c r="AP271" t="s">
        <v>13996</v>
      </c>
      <c r="AQ271" t="s">
        <v>14109</v>
      </c>
      <c r="AR271" t="s">
        <v>13923</v>
      </c>
      <c r="AS271" s="1">
        <v>44265</v>
      </c>
      <c r="AT271" t="s">
        <v>13922</v>
      </c>
      <c r="AW271">
        <v>106971233643746</v>
      </c>
      <c r="AX271">
        <v>1069712336</v>
      </c>
      <c r="AY271">
        <v>5546154</v>
      </c>
      <c r="AZ271" s="1">
        <v>43746</v>
      </c>
      <c r="BA271" t="s">
        <v>13995</v>
      </c>
      <c r="BB271" t="s">
        <v>44</v>
      </c>
      <c r="BC271" t="s">
        <v>13996</v>
      </c>
      <c r="BD271" t="s">
        <v>13997</v>
      </c>
      <c r="BE271">
        <v>4000178071</v>
      </c>
      <c r="BF271">
        <v>634813</v>
      </c>
      <c r="BG271" s="1">
        <v>43846</v>
      </c>
      <c r="BK271">
        <f t="shared" si="4"/>
        <v>1</v>
      </c>
      <c r="BL271">
        <v>722266544135</v>
      </c>
      <c r="BN271">
        <v>1431413</v>
      </c>
      <c r="BO271" s="1">
        <v>44166</v>
      </c>
      <c r="BP271">
        <v>860029995</v>
      </c>
      <c r="BQ271">
        <v>7222665</v>
      </c>
      <c r="BR271">
        <v>6357714</v>
      </c>
      <c r="BS271" t="s">
        <v>13776</v>
      </c>
      <c r="BT271" s="1">
        <v>44135</v>
      </c>
      <c r="BU271">
        <v>4</v>
      </c>
      <c r="BV271">
        <v>422471</v>
      </c>
      <c r="BW271">
        <v>860029995</v>
      </c>
      <c r="BX271" t="s">
        <v>13996</v>
      </c>
      <c r="BY271" t="s">
        <v>14109</v>
      </c>
      <c r="BZ271" t="s">
        <v>13923</v>
      </c>
      <c r="CA271" s="1">
        <v>44208</v>
      </c>
      <c r="CB271" t="s">
        <v>13922</v>
      </c>
    </row>
    <row r="272" spans="3:80" x14ac:dyDescent="0.3">
      <c r="C272" s="46" t="s">
        <v>10196</v>
      </c>
      <c r="D272" s="4"/>
      <c r="E272" s="4"/>
      <c r="F272" s="16"/>
      <c r="G272" s="80" t="e">
        <f>VLOOKUP(report_masivo[[#This Row],[INCAPACIDAD]],D2498:M2575,3,0)</f>
        <v>#N/A</v>
      </c>
      <c r="I272" s="47"/>
      <c r="K272" s="46" t="e">
        <f>VLOOKUP(report_masivo[[#This Row],[INCAPACIDAD]],D2498:M2575,4,0)</f>
        <v>#N/A</v>
      </c>
      <c r="L272" s="46" t="e">
        <f>VLOOKUP(report_masivo[[#This Row],[INCAPACIDAD]],D2498:M2575,5,0)</f>
        <v>#N/A</v>
      </c>
      <c r="M272" s="46" t="e">
        <f>VLOOKUP(report_masivo[[#This Row],[INCAPACIDAD]],D2498:M2575,6,0)</f>
        <v>#N/A</v>
      </c>
      <c r="N272" s="49" t="e">
        <f>VLOOKUP(report_masivo[[#This Row],[INCAPACIDAD]],D2498:M2575,7,0)</f>
        <v>#N/A</v>
      </c>
      <c r="O272" s="47" t="e">
        <f>VLOOKUP(report_masivo[[#This Row],[INCAPACIDAD]],D2498:M2575,8,0)</f>
        <v>#N/A</v>
      </c>
      <c r="AD272">
        <v>7437625044106</v>
      </c>
      <c r="AE272" t="s">
        <v>10196</v>
      </c>
      <c r="AF272">
        <v>1480540</v>
      </c>
      <c r="AG272" s="1">
        <v>44252</v>
      </c>
      <c r="AH272">
        <v>860029995</v>
      </c>
      <c r="AI272">
        <v>74376250</v>
      </c>
      <c r="AJ272">
        <v>6301933</v>
      </c>
      <c r="AK272" t="s">
        <v>13776</v>
      </c>
      <c r="AL272" s="1">
        <v>44106</v>
      </c>
      <c r="AM272">
        <v>3</v>
      </c>
      <c r="AN272">
        <v>205736</v>
      </c>
      <c r="AO272">
        <v>860029995</v>
      </c>
      <c r="AP272" t="s">
        <v>13996</v>
      </c>
      <c r="AQ272" t="s">
        <v>14109</v>
      </c>
      <c r="AR272" t="s">
        <v>13923</v>
      </c>
      <c r="AS272" s="1">
        <v>44265</v>
      </c>
      <c r="AT272" t="s">
        <v>13922</v>
      </c>
      <c r="AW272">
        <v>986577443747</v>
      </c>
      <c r="AX272">
        <v>9865774</v>
      </c>
      <c r="AY272">
        <v>5546742</v>
      </c>
      <c r="AZ272" s="1">
        <v>43747</v>
      </c>
      <c r="BA272" t="s">
        <v>13998</v>
      </c>
      <c r="BB272" t="s">
        <v>13999</v>
      </c>
      <c r="BC272" t="s">
        <v>44</v>
      </c>
      <c r="BD272" t="s">
        <v>44</v>
      </c>
      <c r="BG272" s="1"/>
      <c r="BK272">
        <f t="shared" si="4"/>
        <v>1</v>
      </c>
      <c r="BL272">
        <v>424709744130</v>
      </c>
      <c r="BN272">
        <v>1431413</v>
      </c>
      <c r="BO272" s="1">
        <v>44166</v>
      </c>
      <c r="BP272">
        <v>860029995</v>
      </c>
      <c r="BQ272">
        <v>4247097</v>
      </c>
      <c r="BR272">
        <v>6364465</v>
      </c>
      <c r="BS272" t="s">
        <v>13776</v>
      </c>
      <c r="BT272" s="1">
        <v>44130</v>
      </c>
      <c r="BU272">
        <v>1</v>
      </c>
      <c r="BV272">
        <v>76127</v>
      </c>
      <c r="BW272">
        <v>860029995</v>
      </c>
      <c r="BX272" t="s">
        <v>13996</v>
      </c>
      <c r="BY272" t="s">
        <v>14109</v>
      </c>
      <c r="BZ272" t="s">
        <v>13923</v>
      </c>
      <c r="CA272" s="1">
        <v>44208</v>
      </c>
      <c r="CB272" t="s">
        <v>13922</v>
      </c>
    </row>
    <row r="273" spans="3:80" x14ac:dyDescent="0.3">
      <c r="C273" s="46" t="s">
        <v>10196</v>
      </c>
      <c r="D273" s="4"/>
      <c r="E273" s="4"/>
      <c r="F273" s="16"/>
      <c r="G273" s="80" t="e">
        <f>VLOOKUP(report_masivo[[#This Row],[INCAPACIDAD]],D2499:M2576,3,0)</f>
        <v>#N/A</v>
      </c>
      <c r="I273" s="47"/>
      <c r="K273" s="46" t="e">
        <f>VLOOKUP(report_masivo[[#This Row],[INCAPACIDAD]],D2499:M2576,4,0)</f>
        <v>#N/A</v>
      </c>
      <c r="L273" s="46" t="e">
        <f>VLOOKUP(report_masivo[[#This Row],[INCAPACIDAD]],D2499:M2576,5,0)</f>
        <v>#N/A</v>
      </c>
      <c r="M273" s="46" t="e">
        <f>VLOOKUP(report_masivo[[#This Row],[INCAPACIDAD]],D2499:M2576,6,0)</f>
        <v>#N/A</v>
      </c>
      <c r="N273" s="49" t="e">
        <f>VLOOKUP(report_masivo[[#This Row],[INCAPACIDAD]],D2499:M2576,7,0)</f>
        <v>#N/A</v>
      </c>
      <c r="O273" s="47" t="e">
        <f>VLOOKUP(report_masivo[[#This Row],[INCAPACIDAD]],D2499:M2576,8,0)</f>
        <v>#N/A</v>
      </c>
      <c r="AD273">
        <v>7408079144188</v>
      </c>
      <c r="AE273" t="s">
        <v>10196</v>
      </c>
      <c r="AF273">
        <v>1482780</v>
      </c>
      <c r="AG273" s="1">
        <v>44253</v>
      </c>
      <c r="AH273">
        <v>860029995</v>
      </c>
      <c r="AI273">
        <v>74080791</v>
      </c>
      <c r="AJ273">
        <v>6478412</v>
      </c>
      <c r="AK273" t="s">
        <v>13776</v>
      </c>
      <c r="AL273" s="1">
        <v>44188</v>
      </c>
      <c r="AM273">
        <v>9</v>
      </c>
      <c r="AN273">
        <v>673034</v>
      </c>
      <c r="AO273">
        <v>860029995</v>
      </c>
      <c r="AP273" t="s">
        <v>13996</v>
      </c>
      <c r="AQ273" t="s">
        <v>14109</v>
      </c>
      <c r="AR273" t="s">
        <v>13923</v>
      </c>
      <c r="AS273" s="1">
        <v>44280</v>
      </c>
      <c r="AT273" t="s">
        <v>13922</v>
      </c>
      <c r="AW273">
        <v>112485193143750</v>
      </c>
      <c r="AX273">
        <v>1124851931</v>
      </c>
      <c r="AY273">
        <v>5571996</v>
      </c>
      <c r="AZ273" s="1">
        <v>43750</v>
      </c>
      <c r="BA273" t="s">
        <v>13998</v>
      </c>
      <c r="BB273" t="s">
        <v>13999</v>
      </c>
      <c r="BC273" t="s">
        <v>44</v>
      </c>
      <c r="BD273" t="s">
        <v>44</v>
      </c>
      <c r="BG273" s="1"/>
      <c r="BK273">
        <f t="shared" si="4"/>
        <v>1</v>
      </c>
      <c r="BL273">
        <v>408381344124</v>
      </c>
      <c r="BN273">
        <v>1431413</v>
      </c>
      <c r="BO273" s="1">
        <v>44166</v>
      </c>
      <c r="BP273">
        <v>860029995</v>
      </c>
      <c r="BQ273">
        <v>4083813</v>
      </c>
      <c r="BR273">
        <v>6370573</v>
      </c>
      <c r="BS273" t="s">
        <v>13776</v>
      </c>
      <c r="BT273" s="1">
        <v>44124</v>
      </c>
      <c r="BU273">
        <v>8</v>
      </c>
      <c r="BV273">
        <v>635186</v>
      </c>
      <c r="BW273">
        <v>860029995</v>
      </c>
      <c r="BX273" t="s">
        <v>13996</v>
      </c>
      <c r="BY273" t="s">
        <v>14109</v>
      </c>
      <c r="BZ273" t="s">
        <v>13923</v>
      </c>
      <c r="CA273" s="1">
        <v>44208</v>
      </c>
      <c r="CB273" t="s">
        <v>13922</v>
      </c>
    </row>
    <row r="274" spans="3:80" x14ac:dyDescent="0.3">
      <c r="C274" s="46" t="s">
        <v>10196</v>
      </c>
      <c r="D274" s="4"/>
      <c r="E274" s="4"/>
      <c r="F274" s="16"/>
      <c r="G274" s="80" t="e">
        <f>VLOOKUP(report_masivo[[#This Row],[INCAPACIDAD]],D2500:M2577,3,0)</f>
        <v>#N/A</v>
      </c>
      <c r="I274" s="47"/>
      <c r="K274" s="46" t="e">
        <f>VLOOKUP(report_masivo[[#This Row],[INCAPACIDAD]],D2500:M2577,4,0)</f>
        <v>#N/A</v>
      </c>
      <c r="L274" s="46" t="e">
        <f>VLOOKUP(report_masivo[[#This Row],[INCAPACIDAD]],D2500:M2577,5,0)</f>
        <v>#N/A</v>
      </c>
      <c r="M274" s="46" t="e">
        <f>VLOOKUP(report_masivo[[#This Row],[INCAPACIDAD]],D2500:M2577,6,0)</f>
        <v>#N/A</v>
      </c>
      <c r="N274" s="49" t="e">
        <f>VLOOKUP(report_masivo[[#This Row],[INCAPACIDAD]],D2500:M2577,7,0)</f>
        <v>#N/A</v>
      </c>
      <c r="O274" s="47" t="e">
        <f>VLOOKUP(report_masivo[[#This Row],[INCAPACIDAD]],D2500:M2577,8,0)</f>
        <v>#N/A</v>
      </c>
      <c r="AD274">
        <v>419231644189</v>
      </c>
      <c r="AE274" t="s">
        <v>10196</v>
      </c>
      <c r="AF274">
        <v>1482780</v>
      </c>
      <c r="AG274" s="1">
        <v>44253</v>
      </c>
      <c r="AH274">
        <v>860029995</v>
      </c>
      <c r="AI274">
        <v>4192316</v>
      </c>
      <c r="AJ274">
        <v>6482827</v>
      </c>
      <c r="AK274" t="s">
        <v>13776</v>
      </c>
      <c r="AL274" s="1">
        <v>44189</v>
      </c>
      <c r="AM274">
        <v>12</v>
      </c>
      <c r="AN274">
        <v>959239</v>
      </c>
      <c r="AO274">
        <v>860029995</v>
      </c>
      <c r="AP274" t="s">
        <v>13996</v>
      </c>
      <c r="AQ274" t="s">
        <v>14109</v>
      </c>
      <c r="AR274" t="s">
        <v>13923</v>
      </c>
      <c r="AS274" s="1">
        <v>44280</v>
      </c>
      <c r="AT274" t="s">
        <v>13922</v>
      </c>
      <c r="AW274">
        <v>110630782643751</v>
      </c>
      <c r="AX274">
        <v>1106307826</v>
      </c>
      <c r="AY274">
        <v>5584753</v>
      </c>
      <c r="AZ274" s="1">
        <v>43751</v>
      </c>
      <c r="BA274" t="s">
        <v>13995</v>
      </c>
      <c r="BB274" t="s">
        <v>44</v>
      </c>
      <c r="BC274" t="s">
        <v>13996</v>
      </c>
      <c r="BD274" t="s">
        <v>13997</v>
      </c>
      <c r="BE274">
        <v>4000178071</v>
      </c>
      <c r="BF274">
        <v>508114</v>
      </c>
      <c r="BG274" s="1">
        <v>43846</v>
      </c>
      <c r="BK274">
        <f t="shared" si="4"/>
        <v>1</v>
      </c>
      <c r="BL274">
        <v>420835144120</v>
      </c>
      <c r="BN274">
        <v>1431413</v>
      </c>
      <c r="BO274" s="1">
        <v>44166</v>
      </c>
      <c r="BP274">
        <v>860029995</v>
      </c>
      <c r="BQ274">
        <v>4208351</v>
      </c>
      <c r="BR274">
        <v>6397083</v>
      </c>
      <c r="BS274" t="s">
        <v>13776</v>
      </c>
      <c r="BT274" s="1">
        <v>44120</v>
      </c>
      <c r="BU274">
        <v>2</v>
      </c>
      <c r="BV274">
        <v>158653</v>
      </c>
      <c r="BW274">
        <v>860029995</v>
      </c>
      <c r="BX274" t="s">
        <v>13996</v>
      </c>
      <c r="BY274" t="s">
        <v>14109</v>
      </c>
      <c r="BZ274" t="s">
        <v>13923</v>
      </c>
      <c r="CA274" s="1">
        <v>44208</v>
      </c>
      <c r="CB274" t="s">
        <v>13922</v>
      </c>
    </row>
    <row r="275" spans="3:80" x14ac:dyDescent="0.3">
      <c r="C275" s="46" t="s">
        <v>10196</v>
      </c>
      <c r="D275" s="4"/>
      <c r="E275" s="4"/>
      <c r="F275" s="16"/>
      <c r="G275" s="80" t="e">
        <f>VLOOKUP(report_masivo[[#This Row],[INCAPACIDAD]],D2501:M2578,3,0)</f>
        <v>#N/A</v>
      </c>
      <c r="I275" s="47"/>
      <c r="K275" s="46" t="e">
        <f>VLOOKUP(report_masivo[[#This Row],[INCAPACIDAD]],D2501:M2578,4,0)</f>
        <v>#N/A</v>
      </c>
      <c r="L275" s="46" t="e">
        <f>VLOOKUP(report_masivo[[#This Row],[INCAPACIDAD]],D2501:M2578,5,0)</f>
        <v>#N/A</v>
      </c>
      <c r="M275" s="46" t="e">
        <f>VLOOKUP(report_masivo[[#This Row],[INCAPACIDAD]],D2501:M2578,6,0)</f>
        <v>#N/A</v>
      </c>
      <c r="N275" s="49" t="e">
        <f>VLOOKUP(report_masivo[[#This Row],[INCAPACIDAD]],D2501:M2578,7,0)</f>
        <v>#N/A</v>
      </c>
      <c r="O275" s="47" t="e">
        <f>VLOOKUP(report_masivo[[#This Row],[INCAPACIDAD]],D2501:M2578,8,0)</f>
        <v>#N/A</v>
      </c>
      <c r="AD275">
        <v>408380744191</v>
      </c>
      <c r="AE275" t="s">
        <v>10196</v>
      </c>
      <c r="AF275">
        <v>1482780</v>
      </c>
      <c r="AG275" s="1">
        <v>44253</v>
      </c>
      <c r="AH275">
        <v>860029995</v>
      </c>
      <c r="AI275">
        <v>4083807</v>
      </c>
      <c r="AJ275">
        <v>6493097</v>
      </c>
      <c r="AK275" t="s">
        <v>13776</v>
      </c>
      <c r="AL275" s="1">
        <v>44191</v>
      </c>
      <c r="AM275">
        <v>5</v>
      </c>
      <c r="AN275">
        <v>444032</v>
      </c>
      <c r="AO275">
        <v>860029995</v>
      </c>
      <c r="AP275" t="s">
        <v>13996</v>
      </c>
      <c r="AQ275" t="s">
        <v>14109</v>
      </c>
      <c r="AR275" t="s">
        <v>13923</v>
      </c>
      <c r="AS275" s="1">
        <v>44280</v>
      </c>
      <c r="AT275" t="s">
        <v>13922</v>
      </c>
      <c r="AW275">
        <v>6034966743754</v>
      </c>
      <c r="AX275">
        <v>60349667</v>
      </c>
      <c r="AY275">
        <v>5731816</v>
      </c>
      <c r="AZ275" s="1">
        <v>43754</v>
      </c>
      <c r="BA275" t="s">
        <v>13995</v>
      </c>
      <c r="BB275" t="s">
        <v>44</v>
      </c>
      <c r="BC275" t="s">
        <v>13996</v>
      </c>
      <c r="BD275" t="s">
        <v>13997</v>
      </c>
      <c r="BE275">
        <v>4000178071</v>
      </c>
      <c r="BF275">
        <v>730414</v>
      </c>
      <c r="BG275" s="1">
        <v>43935</v>
      </c>
      <c r="BK275">
        <f t="shared" si="4"/>
        <v>1</v>
      </c>
      <c r="BL275">
        <v>420835144116</v>
      </c>
      <c r="BN275">
        <v>1431413</v>
      </c>
      <c r="BO275" s="1">
        <v>44166</v>
      </c>
      <c r="BP275">
        <v>860029995</v>
      </c>
      <c r="BQ275">
        <v>4208351</v>
      </c>
      <c r="BR275">
        <v>6397105</v>
      </c>
      <c r="BS275" t="s">
        <v>13776</v>
      </c>
      <c r="BT275" s="1">
        <v>44116</v>
      </c>
      <c r="BU275">
        <v>2</v>
      </c>
      <c r="BV275">
        <v>158653</v>
      </c>
      <c r="BW275">
        <v>860029995</v>
      </c>
      <c r="BX275" t="s">
        <v>13996</v>
      </c>
      <c r="BY275" t="s">
        <v>14109</v>
      </c>
      <c r="BZ275" t="s">
        <v>13923</v>
      </c>
      <c r="CA275" s="1">
        <v>44208</v>
      </c>
      <c r="CB275" t="s">
        <v>13922</v>
      </c>
    </row>
    <row r="276" spans="3:80" x14ac:dyDescent="0.3">
      <c r="C276" s="46" t="s">
        <v>10196</v>
      </c>
      <c r="D276" s="4"/>
      <c r="E276" s="4"/>
      <c r="F276" s="16"/>
      <c r="G276" s="80" t="e">
        <f>VLOOKUP(report_masivo[[#This Row],[INCAPACIDAD]],D2502:M2579,3,0)</f>
        <v>#N/A</v>
      </c>
      <c r="I276" s="47"/>
      <c r="K276" s="46" t="e">
        <f>VLOOKUP(report_masivo[[#This Row],[INCAPACIDAD]],D2502:M2579,4,0)</f>
        <v>#N/A</v>
      </c>
      <c r="L276" s="46" t="e">
        <f>VLOOKUP(report_masivo[[#This Row],[INCAPACIDAD]],D2502:M2579,5,0)</f>
        <v>#N/A</v>
      </c>
      <c r="M276" s="46" t="e">
        <f>VLOOKUP(report_masivo[[#This Row],[INCAPACIDAD]],D2502:M2579,6,0)</f>
        <v>#N/A</v>
      </c>
      <c r="N276" s="49" t="e">
        <f>VLOOKUP(report_masivo[[#This Row],[INCAPACIDAD]],D2502:M2579,7,0)</f>
        <v>#N/A</v>
      </c>
      <c r="O276" s="47" t="e">
        <f>VLOOKUP(report_masivo[[#This Row],[INCAPACIDAD]],D2502:M2579,8,0)</f>
        <v>#N/A</v>
      </c>
      <c r="AD276">
        <v>4645524644195</v>
      </c>
      <c r="AE276" t="s">
        <v>10196</v>
      </c>
      <c r="AF276">
        <v>1482780</v>
      </c>
      <c r="AG276" s="1">
        <v>44253</v>
      </c>
      <c r="AH276">
        <v>860029995</v>
      </c>
      <c r="AI276">
        <v>46455246</v>
      </c>
      <c r="AJ276">
        <v>6495514</v>
      </c>
      <c r="AK276" t="s">
        <v>13776</v>
      </c>
      <c r="AL276" s="1">
        <v>44195</v>
      </c>
      <c r="AM276">
        <v>8</v>
      </c>
      <c r="AN276">
        <v>650966</v>
      </c>
      <c r="AO276">
        <v>860029995</v>
      </c>
      <c r="AP276" t="s">
        <v>13996</v>
      </c>
      <c r="AQ276" t="s">
        <v>14109</v>
      </c>
      <c r="AR276" t="s">
        <v>13923</v>
      </c>
      <c r="AS276" s="1">
        <v>44280</v>
      </c>
      <c r="AT276" t="s">
        <v>13922</v>
      </c>
      <c r="AW276">
        <v>6900868143755</v>
      </c>
      <c r="AX276">
        <v>69008681</v>
      </c>
      <c r="AY276">
        <v>5580916</v>
      </c>
      <c r="AZ276" s="1">
        <v>43755</v>
      </c>
      <c r="BA276" t="s">
        <v>13995</v>
      </c>
      <c r="BB276" t="s">
        <v>44</v>
      </c>
      <c r="BC276" t="s">
        <v>13996</v>
      </c>
      <c r="BD276" t="s">
        <v>13997</v>
      </c>
      <c r="BE276">
        <v>4000178071</v>
      </c>
      <c r="BF276">
        <v>60403</v>
      </c>
      <c r="BG276" s="1">
        <v>43846</v>
      </c>
      <c r="BK276">
        <f t="shared" si="4"/>
        <v>1</v>
      </c>
      <c r="BL276">
        <v>420845244073</v>
      </c>
      <c r="BN276">
        <v>1431413</v>
      </c>
      <c r="BO276" s="1">
        <v>44166</v>
      </c>
      <c r="BP276">
        <v>860029995</v>
      </c>
      <c r="BQ276">
        <v>4208452</v>
      </c>
      <c r="BR276">
        <v>6397150</v>
      </c>
      <c r="BS276" t="s">
        <v>13776</v>
      </c>
      <c r="BT276" s="1">
        <v>44073</v>
      </c>
      <c r="BU276">
        <v>6</v>
      </c>
      <c r="BV276">
        <v>476673</v>
      </c>
      <c r="BW276">
        <v>860029995</v>
      </c>
      <c r="BX276" t="s">
        <v>13996</v>
      </c>
      <c r="BY276" t="s">
        <v>14109</v>
      </c>
      <c r="BZ276" t="s">
        <v>13923</v>
      </c>
      <c r="CA276" s="1">
        <v>44208</v>
      </c>
      <c r="CB276" t="s">
        <v>13922</v>
      </c>
    </row>
    <row r="277" spans="3:80" x14ac:dyDescent="0.3">
      <c r="C277" s="46" t="s">
        <v>10196</v>
      </c>
      <c r="D277" s="4"/>
      <c r="E277" s="4"/>
      <c r="F277" s="16"/>
      <c r="G277" s="80" t="e">
        <f>VLOOKUP(report_masivo[[#This Row],[INCAPACIDAD]],D2503:M2580,3,0)</f>
        <v>#N/A</v>
      </c>
      <c r="I277" s="47"/>
      <c r="K277" s="46" t="e">
        <f>VLOOKUP(report_masivo[[#This Row],[INCAPACIDAD]],D2503:M2580,4,0)</f>
        <v>#N/A</v>
      </c>
      <c r="L277" s="46" t="e">
        <f>VLOOKUP(report_masivo[[#This Row],[INCAPACIDAD]],D2503:M2580,5,0)</f>
        <v>#N/A</v>
      </c>
      <c r="M277" s="46" t="e">
        <f>VLOOKUP(report_masivo[[#This Row],[INCAPACIDAD]],D2503:M2580,6,0)</f>
        <v>#N/A</v>
      </c>
      <c r="N277" s="49" t="e">
        <f>VLOOKUP(report_masivo[[#This Row],[INCAPACIDAD]],D2503:M2580,7,0)</f>
        <v>#N/A</v>
      </c>
      <c r="O277" s="47" t="e">
        <f>VLOOKUP(report_masivo[[#This Row],[INCAPACIDAD]],D2503:M2580,8,0)</f>
        <v>#N/A</v>
      </c>
      <c r="AD277">
        <v>7418093044200</v>
      </c>
      <c r="AE277" t="s">
        <v>10196</v>
      </c>
      <c r="AF277">
        <v>1482780</v>
      </c>
      <c r="AG277" s="1">
        <v>44253</v>
      </c>
      <c r="AH277">
        <v>860029995</v>
      </c>
      <c r="AI277">
        <v>74180930</v>
      </c>
      <c r="AJ277">
        <v>6501775</v>
      </c>
      <c r="AK277" t="s">
        <v>13776</v>
      </c>
      <c r="AL277" s="1">
        <v>44200</v>
      </c>
      <c r="AM277">
        <v>4</v>
      </c>
      <c r="AN277">
        <v>325693</v>
      </c>
      <c r="AO277">
        <v>860029995</v>
      </c>
      <c r="AP277" t="s">
        <v>13996</v>
      </c>
      <c r="AQ277" t="s">
        <v>14109</v>
      </c>
      <c r="AR277" t="s">
        <v>13923</v>
      </c>
      <c r="AS277" s="1">
        <v>44280</v>
      </c>
      <c r="AT277" t="s">
        <v>13922</v>
      </c>
      <c r="AW277">
        <v>5248809743755</v>
      </c>
      <c r="AX277">
        <v>52488097</v>
      </c>
      <c r="AY277">
        <v>6032578</v>
      </c>
      <c r="AZ277" s="1">
        <v>43755</v>
      </c>
      <c r="BA277" t="s">
        <v>13995</v>
      </c>
      <c r="BB277" t="s">
        <v>44</v>
      </c>
      <c r="BC277" t="s">
        <v>13996</v>
      </c>
      <c r="BD277" t="s">
        <v>13997</v>
      </c>
      <c r="BE277">
        <v>4000178071</v>
      </c>
      <c r="BF277">
        <v>114006</v>
      </c>
      <c r="BG277" s="1">
        <v>44141</v>
      </c>
      <c r="BK277">
        <f t="shared" si="4"/>
        <v>1</v>
      </c>
      <c r="BL277">
        <v>413644644111</v>
      </c>
      <c r="BN277">
        <v>1431413</v>
      </c>
      <c r="BO277" s="1">
        <v>44166</v>
      </c>
      <c r="BP277">
        <v>860029995</v>
      </c>
      <c r="BQ277">
        <v>4136446</v>
      </c>
      <c r="BR277">
        <v>6400911</v>
      </c>
      <c r="BS277" t="s">
        <v>13776</v>
      </c>
      <c r="BT277" s="1">
        <v>44111</v>
      </c>
      <c r="BU277">
        <v>8</v>
      </c>
      <c r="BV277">
        <v>628358</v>
      </c>
      <c r="BW277">
        <v>860029995</v>
      </c>
      <c r="BX277" t="s">
        <v>13996</v>
      </c>
      <c r="BY277" t="s">
        <v>14109</v>
      </c>
      <c r="BZ277" t="s">
        <v>13923</v>
      </c>
      <c r="CA277" s="1">
        <v>44208</v>
      </c>
      <c r="CB277" t="s">
        <v>13922</v>
      </c>
    </row>
    <row r="278" spans="3:80" x14ac:dyDescent="0.3">
      <c r="C278" s="46" t="s">
        <v>10196</v>
      </c>
      <c r="D278" s="4"/>
      <c r="E278" s="4"/>
      <c r="F278" s="16"/>
      <c r="G278" s="80" t="e">
        <f>VLOOKUP(report_masivo[[#This Row],[INCAPACIDAD]],D2504:M2581,3,0)</f>
        <v>#N/A</v>
      </c>
      <c r="I278" s="47"/>
      <c r="K278" s="46" t="e">
        <f>VLOOKUP(report_masivo[[#This Row],[INCAPACIDAD]],D2504:M2581,4,0)</f>
        <v>#N/A</v>
      </c>
      <c r="L278" s="46" t="e">
        <f>VLOOKUP(report_masivo[[#This Row],[INCAPACIDAD]],D2504:M2581,5,0)</f>
        <v>#N/A</v>
      </c>
      <c r="M278" s="46" t="e">
        <f>VLOOKUP(report_masivo[[#This Row],[INCAPACIDAD]],D2504:M2581,6,0)</f>
        <v>#N/A</v>
      </c>
      <c r="N278" s="49" t="e">
        <f>VLOOKUP(report_masivo[[#This Row],[INCAPACIDAD]],D2504:M2581,7,0)</f>
        <v>#N/A</v>
      </c>
      <c r="O278" s="47" t="e">
        <f>VLOOKUP(report_masivo[[#This Row],[INCAPACIDAD]],D2504:M2581,8,0)</f>
        <v>#N/A</v>
      </c>
      <c r="AD278">
        <v>959004244201</v>
      </c>
      <c r="AE278" t="s">
        <v>10196</v>
      </c>
      <c r="AF278">
        <v>1482780</v>
      </c>
      <c r="AG278" s="1">
        <v>44253</v>
      </c>
      <c r="AH278">
        <v>860029995</v>
      </c>
      <c r="AI278">
        <v>9590042</v>
      </c>
      <c r="AJ278">
        <v>6503759</v>
      </c>
      <c r="AK278" t="s">
        <v>13776</v>
      </c>
      <c r="AL278" s="1">
        <v>44201</v>
      </c>
      <c r="AM278">
        <v>8</v>
      </c>
      <c r="AN278">
        <v>756376</v>
      </c>
      <c r="AO278">
        <v>860029995</v>
      </c>
      <c r="AP278" t="s">
        <v>13996</v>
      </c>
      <c r="AQ278" t="s">
        <v>14109</v>
      </c>
      <c r="AR278" t="s">
        <v>13923</v>
      </c>
      <c r="AS278" s="1">
        <v>44280</v>
      </c>
      <c r="AT278" t="s">
        <v>13922</v>
      </c>
      <c r="AW278">
        <v>5232386943755</v>
      </c>
      <c r="AX278">
        <v>52323869</v>
      </c>
      <c r="AY278">
        <v>5576640</v>
      </c>
      <c r="AZ278" s="1">
        <v>43755</v>
      </c>
      <c r="BA278" t="s">
        <v>13998</v>
      </c>
      <c r="BB278" t="s">
        <v>13999</v>
      </c>
      <c r="BC278" t="s">
        <v>44</v>
      </c>
      <c r="BD278" t="s">
        <v>44</v>
      </c>
      <c r="BG278" s="1"/>
      <c r="BK278">
        <f t="shared" si="4"/>
        <v>1</v>
      </c>
      <c r="BL278">
        <v>424709744134</v>
      </c>
      <c r="BN278">
        <v>1435934</v>
      </c>
      <c r="BO278" s="1">
        <v>44174</v>
      </c>
      <c r="BP278">
        <v>860029995</v>
      </c>
      <c r="BQ278">
        <v>4247097</v>
      </c>
      <c r="BR278">
        <v>6354922</v>
      </c>
      <c r="BS278" t="s">
        <v>13776</v>
      </c>
      <c r="BT278" s="1">
        <v>44134</v>
      </c>
      <c r="BU278">
        <v>2</v>
      </c>
      <c r="BV278">
        <v>152255</v>
      </c>
      <c r="BW278">
        <v>860029995</v>
      </c>
      <c r="BX278" t="s">
        <v>13996</v>
      </c>
      <c r="BY278" t="s">
        <v>14109</v>
      </c>
      <c r="BZ278" t="s">
        <v>13923</v>
      </c>
      <c r="CA278" s="1">
        <v>44208</v>
      </c>
      <c r="CB278" t="s">
        <v>13922</v>
      </c>
    </row>
    <row r="279" spans="3:80" x14ac:dyDescent="0.3">
      <c r="C279" s="46" t="s">
        <v>10196</v>
      </c>
      <c r="D279" s="4"/>
      <c r="E279" s="4"/>
      <c r="F279" s="16"/>
      <c r="G279" s="80" t="e">
        <f>VLOOKUP(report_masivo[[#This Row],[INCAPACIDAD]],D2505:M2582,3,0)</f>
        <v>#N/A</v>
      </c>
      <c r="I279" s="47"/>
      <c r="K279" s="46" t="e">
        <f>VLOOKUP(report_masivo[[#This Row],[INCAPACIDAD]],D2505:M2582,4,0)</f>
        <v>#N/A</v>
      </c>
      <c r="L279" s="46" t="e">
        <f>VLOOKUP(report_masivo[[#This Row],[INCAPACIDAD]],D2505:M2582,5,0)</f>
        <v>#N/A</v>
      </c>
      <c r="M279" s="46" t="e">
        <f>VLOOKUP(report_masivo[[#This Row],[INCAPACIDAD]],D2505:M2582,6,0)</f>
        <v>#N/A</v>
      </c>
      <c r="N279" s="49" t="e">
        <f>VLOOKUP(report_masivo[[#This Row],[INCAPACIDAD]],D2505:M2582,7,0)</f>
        <v>#N/A</v>
      </c>
      <c r="O279" s="47" t="e">
        <f>VLOOKUP(report_masivo[[#This Row],[INCAPACIDAD]],D2505:M2582,8,0)</f>
        <v>#N/A</v>
      </c>
      <c r="AD279">
        <v>109844444200</v>
      </c>
      <c r="AE279" t="s">
        <v>10196</v>
      </c>
      <c r="AF279">
        <v>1482780</v>
      </c>
      <c r="AG279" s="1">
        <v>44253</v>
      </c>
      <c r="AH279">
        <v>860029995</v>
      </c>
      <c r="AI279">
        <v>1098444</v>
      </c>
      <c r="AJ279">
        <v>6505129</v>
      </c>
      <c r="AK279" t="s">
        <v>13776</v>
      </c>
      <c r="AL279" s="1">
        <v>44200</v>
      </c>
      <c r="AM279">
        <v>4</v>
      </c>
      <c r="AN279">
        <v>308775</v>
      </c>
      <c r="AO279">
        <v>860029995</v>
      </c>
      <c r="AP279" t="s">
        <v>13996</v>
      </c>
      <c r="AQ279" t="s">
        <v>14109</v>
      </c>
      <c r="AR279" t="s">
        <v>13923</v>
      </c>
      <c r="AS279" s="1">
        <v>44280</v>
      </c>
      <c r="AT279" t="s">
        <v>13922</v>
      </c>
      <c r="AW279">
        <v>102079028143756</v>
      </c>
      <c r="AX279">
        <v>1020790281</v>
      </c>
      <c r="AY279">
        <v>5580717</v>
      </c>
      <c r="AZ279" s="1">
        <v>43756</v>
      </c>
      <c r="BA279" t="s">
        <v>13995</v>
      </c>
      <c r="BB279" t="s">
        <v>44</v>
      </c>
      <c r="BC279" t="s">
        <v>13996</v>
      </c>
      <c r="BD279" t="s">
        <v>13997</v>
      </c>
      <c r="BE279">
        <v>4000178071</v>
      </c>
      <c r="BF279">
        <v>178872</v>
      </c>
      <c r="BG279" s="1">
        <v>43846</v>
      </c>
      <c r="BK279">
        <f t="shared" si="4"/>
        <v>1</v>
      </c>
      <c r="BL279">
        <v>952934444083</v>
      </c>
      <c r="BN279">
        <v>1435934</v>
      </c>
      <c r="BO279" s="1">
        <v>44174</v>
      </c>
      <c r="BP279">
        <v>860029995</v>
      </c>
      <c r="BQ279">
        <v>9529344</v>
      </c>
      <c r="BR279">
        <v>6435773</v>
      </c>
      <c r="BS279" t="s">
        <v>13776</v>
      </c>
      <c r="BT279" s="1">
        <v>44083</v>
      </c>
      <c r="BU279">
        <v>5</v>
      </c>
      <c r="BV279">
        <v>301851</v>
      </c>
      <c r="BW279">
        <v>860029995</v>
      </c>
      <c r="BX279" t="s">
        <v>13996</v>
      </c>
      <c r="BY279" t="s">
        <v>14109</v>
      </c>
      <c r="BZ279" t="s">
        <v>13923</v>
      </c>
      <c r="CA279" s="1">
        <v>44208</v>
      </c>
      <c r="CB279" t="s">
        <v>13922</v>
      </c>
    </row>
    <row r="280" spans="3:80" x14ac:dyDescent="0.3">
      <c r="C280" s="46" t="s">
        <v>10196</v>
      </c>
      <c r="D280" s="4"/>
      <c r="E280" s="4"/>
      <c r="F280" s="16"/>
      <c r="G280" s="80" t="e">
        <f>VLOOKUP(report_masivo[[#This Row],[INCAPACIDAD]],D2506:M2583,3,0)</f>
        <v>#N/A</v>
      </c>
      <c r="I280" s="47"/>
      <c r="K280" s="46" t="e">
        <f>VLOOKUP(report_masivo[[#This Row],[INCAPACIDAD]],D2506:M2583,4,0)</f>
        <v>#N/A</v>
      </c>
      <c r="L280" s="46" t="e">
        <f>VLOOKUP(report_masivo[[#This Row],[INCAPACIDAD]],D2506:M2583,5,0)</f>
        <v>#N/A</v>
      </c>
      <c r="M280" s="46" t="e">
        <f>VLOOKUP(report_masivo[[#This Row],[INCAPACIDAD]],D2506:M2583,6,0)</f>
        <v>#N/A</v>
      </c>
      <c r="N280" s="49" t="e">
        <f>VLOOKUP(report_masivo[[#This Row],[INCAPACIDAD]],D2506:M2583,7,0)</f>
        <v>#N/A</v>
      </c>
      <c r="O280" s="47" t="e">
        <f>VLOOKUP(report_masivo[[#This Row],[INCAPACIDAD]],D2506:M2583,8,0)</f>
        <v>#N/A</v>
      </c>
      <c r="AD280">
        <v>722702444201</v>
      </c>
      <c r="AE280" t="s">
        <v>10196</v>
      </c>
      <c r="AF280">
        <v>1482780</v>
      </c>
      <c r="AG280" s="1">
        <v>44253</v>
      </c>
      <c r="AH280">
        <v>860029995</v>
      </c>
      <c r="AI280">
        <v>7227024</v>
      </c>
      <c r="AJ280">
        <v>6505303</v>
      </c>
      <c r="AK280" t="s">
        <v>13776</v>
      </c>
      <c r="AL280" s="1">
        <v>44201</v>
      </c>
      <c r="AM280">
        <v>6</v>
      </c>
      <c r="AN280">
        <v>512200</v>
      </c>
      <c r="AO280">
        <v>860029995</v>
      </c>
      <c r="AP280" t="s">
        <v>13996</v>
      </c>
      <c r="AQ280" t="s">
        <v>14109</v>
      </c>
      <c r="AR280" t="s">
        <v>13923</v>
      </c>
      <c r="AS280" s="1">
        <v>44280</v>
      </c>
      <c r="AT280" t="s">
        <v>13922</v>
      </c>
      <c r="AW280">
        <v>5248809743759</v>
      </c>
      <c r="AX280">
        <v>52488097</v>
      </c>
      <c r="AY280">
        <v>6032528</v>
      </c>
      <c r="AZ280" s="1">
        <v>43759</v>
      </c>
      <c r="BA280" t="s">
        <v>13995</v>
      </c>
      <c r="BB280" t="s">
        <v>44</v>
      </c>
      <c r="BC280" t="s">
        <v>13996</v>
      </c>
      <c r="BD280" t="s">
        <v>13997</v>
      </c>
      <c r="BE280">
        <v>4000178071</v>
      </c>
      <c r="BF280">
        <v>1710086</v>
      </c>
      <c r="BG280" s="1">
        <v>44141</v>
      </c>
      <c r="BK280">
        <f t="shared" si="4"/>
        <v>1</v>
      </c>
      <c r="BL280">
        <v>420851444084</v>
      </c>
      <c r="BN280">
        <v>1435934</v>
      </c>
      <c r="BO280" s="1">
        <v>44174</v>
      </c>
      <c r="BP280">
        <v>860029995</v>
      </c>
      <c r="BQ280">
        <v>4208514</v>
      </c>
      <c r="BR280">
        <v>6437903</v>
      </c>
      <c r="BS280" t="s">
        <v>13776</v>
      </c>
      <c r="BT280" s="1">
        <v>44084</v>
      </c>
      <c r="BU280">
        <v>6</v>
      </c>
      <c r="BV280">
        <v>348492</v>
      </c>
      <c r="BW280">
        <v>860029995</v>
      </c>
      <c r="BX280" t="s">
        <v>13996</v>
      </c>
      <c r="BY280" t="s">
        <v>14109</v>
      </c>
      <c r="BZ280" t="s">
        <v>13923</v>
      </c>
      <c r="CA280" s="1">
        <v>44208</v>
      </c>
      <c r="CB280" t="s">
        <v>13922</v>
      </c>
    </row>
    <row r="281" spans="3:80" x14ac:dyDescent="0.3">
      <c r="C281" s="46" t="s">
        <v>10196</v>
      </c>
      <c r="D281" s="4"/>
      <c r="E281" s="4"/>
      <c r="F281" s="16"/>
      <c r="G281" s="80" t="e">
        <f>VLOOKUP(report_masivo[[#This Row],[INCAPACIDAD]],D2507:M2584,3,0)</f>
        <v>#N/A</v>
      </c>
      <c r="I281" s="47"/>
      <c r="K281" s="46" t="e">
        <f>VLOOKUP(report_masivo[[#This Row],[INCAPACIDAD]],D2507:M2584,4,0)</f>
        <v>#N/A</v>
      </c>
      <c r="L281" s="46" t="e">
        <f>VLOOKUP(report_masivo[[#This Row],[INCAPACIDAD]],D2507:M2584,5,0)</f>
        <v>#N/A</v>
      </c>
      <c r="M281" s="46" t="e">
        <f>VLOOKUP(report_masivo[[#This Row],[INCAPACIDAD]],D2507:M2584,6,0)</f>
        <v>#N/A</v>
      </c>
      <c r="N281" s="49" t="e">
        <f>VLOOKUP(report_masivo[[#This Row],[INCAPACIDAD]],D2507:M2584,7,0)</f>
        <v>#N/A</v>
      </c>
      <c r="O281" s="47" t="e">
        <f>VLOOKUP(report_masivo[[#This Row],[INCAPACIDAD]],D2507:M2584,8,0)</f>
        <v>#N/A</v>
      </c>
      <c r="AD281">
        <v>105238183844203</v>
      </c>
      <c r="AE281" t="s">
        <v>10196</v>
      </c>
      <c r="AF281">
        <v>1482780</v>
      </c>
      <c r="AG281" s="1">
        <v>44253</v>
      </c>
      <c r="AH281">
        <v>860029995</v>
      </c>
      <c r="AI281">
        <v>1052381838</v>
      </c>
      <c r="AJ281">
        <v>6511250</v>
      </c>
      <c r="AK281" t="s">
        <v>13776</v>
      </c>
      <c r="AL281" s="1">
        <v>44203</v>
      </c>
      <c r="AM281">
        <v>4</v>
      </c>
      <c r="AN281">
        <v>254366</v>
      </c>
      <c r="AO281">
        <v>860029995</v>
      </c>
      <c r="AP281" t="s">
        <v>13996</v>
      </c>
      <c r="AQ281" t="s">
        <v>14109</v>
      </c>
      <c r="AR281" t="s">
        <v>13923</v>
      </c>
      <c r="AS281" s="1">
        <v>44280</v>
      </c>
      <c r="AT281" t="s">
        <v>13922</v>
      </c>
      <c r="AW281">
        <v>110630782643759</v>
      </c>
      <c r="AX281">
        <v>1106307826</v>
      </c>
      <c r="AY281">
        <v>5596066</v>
      </c>
      <c r="AZ281" s="1">
        <v>43759</v>
      </c>
      <c r="BA281" t="s">
        <v>13995</v>
      </c>
      <c r="BB281" t="s">
        <v>44</v>
      </c>
      <c r="BC281" t="s">
        <v>13996</v>
      </c>
      <c r="BD281" t="s">
        <v>13997</v>
      </c>
      <c r="BE281">
        <v>4000178071</v>
      </c>
      <c r="BF281">
        <v>444600</v>
      </c>
      <c r="BG281" s="1">
        <v>43935</v>
      </c>
      <c r="BK281">
        <f t="shared" si="4"/>
        <v>1</v>
      </c>
      <c r="BL281">
        <v>105240125344105</v>
      </c>
      <c r="BN281">
        <v>1435934</v>
      </c>
      <c r="BO281" s="1">
        <v>44174</v>
      </c>
      <c r="BP281">
        <v>860029995</v>
      </c>
      <c r="BQ281">
        <v>1052401253</v>
      </c>
      <c r="BR281">
        <v>6437980</v>
      </c>
      <c r="BS281" t="s">
        <v>13776</v>
      </c>
      <c r="BT281" s="1">
        <v>44105</v>
      </c>
      <c r="BU281">
        <v>13</v>
      </c>
      <c r="BV281">
        <v>882469</v>
      </c>
      <c r="BW281">
        <v>860029995</v>
      </c>
      <c r="BX281" t="s">
        <v>13996</v>
      </c>
      <c r="BY281" t="s">
        <v>14109</v>
      </c>
      <c r="BZ281" t="s">
        <v>13923</v>
      </c>
      <c r="CA281" s="1">
        <v>44208</v>
      </c>
      <c r="CB281" t="s">
        <v>13922</v>
      </c>
    </row>
    <row r="282" spans="3:80" x14ac:dyDescent="0.3">
      <c r="C282" s="46" t="s">
        <v>10196</v>
      </c>
      <c r="D282" s="4"/>
      <c r="E282" s="4"/>
      <c r="F282" s="16"/>
      <c r="G282" s="80" t="e">
        <f>VLOOKUP(report_masivo[[#This Row],[INCAPACIDAD]],D2508:M2585,3,0)</f>
        <v>#N/A</v>
      </c>
      <c r="I282" s="47"/>
      <c r="K282" s="46" t="e">
        <f>VLOOKUP(report_masivo[[#This Row],[INCAPACIDAD]],D2508:M2585,4,0)</f>
        <v>#N/A</v>
      </c>
      <c r="L282" s="46" t="e">
        <f>VLOOKUP(report_masivo[[#This Row],[INCAPACIDAD]],D2508:M2585,5,0)</f>
        <v>#N/A</v>
      </c>
      <c r="M282" s="46" t="e">
        <f>VLOOKUP(report_masivo[[#This Row],[INCAPACIDAD]],D2508:M2585,6,0)</f>
        <v>#N/A</v>
      </c>
      <c r="N282" s="49" t="e">
        <f>VLOOKUP(report_masivo[[#This Row],[INCAPACIDAD]],D2508:M2585,7,0)</f>
        <v>#N/A</v>
      </c>
      <c r="O282" s="47" t="e">
        <f>VLOOKUP(report_masivo[[#This Row],[INCAPACIDAD]],D2508:M2585,8,0)</f>
        <v>#N/A</v>
      </c>
      <c r="AD282">
        <v>7408079144199</v>
      </c>
      <c r="AE282" t="s">
        <v>10196</v>
      </c>
      <c r="AF282">
        <v>1482780</v>
      </c>
      <c r="AG282" s="1">
        <v>44253</v>
      </c>
      <c r="AH282">
        <v>860029995</v>
      </c>
      <c r="AI282">
        <v>74080791</v>
      </c>
      <c r="AJ282">
        <v>6514902</v>
      </c>
      <c r="AK282" t="s">
        <v>13776</v>
      </c>
      <c r="AL282" s="1">
        <v>44199</v>
      </c>
      <c r="AM282">
        <v>1</v>
      </c>
      <c r="AN282">
        <v>74785</v>
      </c>
      <c r="AO282">
        <v>860029995</v>
      </c>
      <c r="AP282" t="s">
        <v>13996</v>
      </c>
      <c r="AQ282" t="s">
        <v>14109</v>
      </c>
      <c r="AR282" t="s">
        <v>13923</v>
      </c>
      <c r="AS282" s="1">
        <v>44280</v>
      </c>
      <c r="AT282" t="s">
        <v>13922</v>
      </c>
      <c r="AW282">
        <v>5232390943760</v>
      </c>
      <c r="AX282">
        <v>52323909</v>
      </c>
      <c r="AY282">
        <v>5581781</v>
      </c>
      <c r="AZ282" s="1">
        <v>43760</v>
      </c>
      <c r="BA282" t="s">
        <v>13995</v>
      </c>
      <c r="BB282" t="s">
        <v>44</v>
      </c>
      <c r="BC282" t="s">
        <v>13996</v>
      </c>
      <c r="BD282" t="s">
        <v>13997</v>
      </c>
      <c r="BE282">
        <v>4000178071</v>
      </c>
      <c r="BF282">
        <v>63581</v>
      </c>
      <c r="BG282" s="1">
        <v>43935</v>
      </c>
      <c r="BK282">
        <f t="shared" si="4"/>
        <v>1</v>
      </c>
      <c r="BL282">
        <v>105655466244084</v>
      </c>
      <c r="BN282">
        <v>1435934</v>
      </c>
      <c r="BO282" s="1">
        <v>44174</v>
      </c>
      <c r="BP282">
        <v>860029995</v>
      </c>
      <c r="BQ282">
        <v>1056554662</v>
      </c>
      <c r="BR282">
        <v>6438048</v>
      </c>
      <c r="BS282" t="s">
        <v>13776</v>
      </c>
      <c r="BT282" s="1">
        <v>44084</v>
      </c>
      <c r="BU282">
        <v>12</v>
      </c>
      <c r="BV282">
        <v>826971</v>
      </c>
      <c r="BW282">
        <v>860029995</v>
      </c>
      <c r="BX282" t="s">
        <v>13996</v>
      </c>
      <c r="BY282" t="s">
        <v>14109</v>
      </c>
      <c r="BZ282" t="s">
        <v>13923</v>
      </c>
      <c r="CA282" s="1">
        <v>44208</v>
      </c>
      <c r="CB282" t="s">
        <v>13922</v>
      </c>
    </row>
    <row r="283" spans="3:80" x14ac:dyDescent="0.3">
      <c r="C283" s="46" t="s">
        <v>10196</v>
      </c>
      <c r="D283" s="4"/>
      <c r="E283" s="4"/>
      <c r="F283" s="16"/>
      <c r="G283" s="80" t="e">
        <f>VLOOKUP(report_masivo[[#This Row],[INCAPACIDAD]],D2509:M2586,3,0)</f>
        <v>#N/A</v>
      </c>
      <c r="I283" s="47"/>
      <c r="K283" s="46" t="e">
        <f>VLOOKUP(report_masivo[[#This Row],[INCAPACIDAD]],D2509:M2586,4,0)</f>
        <v>#N/A</v>
      </c>
      <c r="L283" s="46" t="e">
        <f>VLOOKUP(report_masivo[[#This Row],[INCAPACIDAD]],D2509:M2586,5,0)</f>
        <v>#N/A</v>
      </c>
      <c r="M283" s="46" t="e">
        <f>VLOOKUP(report_masivo[[#This Row],[INCAPACIDAD]],D2509:M2586,6,0)</f>
        <v>#N/A</v>
      </c>
      <c r="N283" s="49" t="e">
        <f>VLOOKUP(report_masivo[[#This Row],[INCAPACIDAD]],D2509:M2586,7,0)</f>
        <v>#N/A</v>
      </c>
      <c r="O283" s="47" t="e">
        <f>VLOOKUP(report_masivo[[#This Row],[INCAPACIDAD]],D2509:M2586,8,0)</f>
        <v>#N/A</v>
      </c>
      <c r="AD283">
        <v>952728544205</v>
      </c>
      <c r="AE283" t="s">
        <v>10196</v>
      </c>
      <c r="AF283">
        <v>1482780</v>
      </c>
      <c r="AG283" s="1">
        <v>44253</v>
      </c>
      <c r="AH283">
        <v>860029995</v>
      </c>
      <c r="AI283">
        <v>9527285</v>
      </c>
      <c r="AJ283">
        <v>6515824</v>
      </c>
      <c r="AK283" t="s">
        <v>13776</v>
      </c>
      <c r="AL283" s="1">
        <v>44205</v>
      </c>
      <c r="AM283">
        <v>7</v>
      </c>
      <c r="AN283">
        <v>610847</v>
      </c>
      <c r="AO283">
        <v>860029995</v>
      </c>
      <c r="AP283" t="s">
        <v>13996</v>
      </c>
      <c r="AQ283" t="s">
        <v>14109</v>
      </c>
      <c r="AR283" t="s">
        <v>13923</v>
      </c>
      <c r="AS283" s="1">
        <v>44280</v>
      </c>
      <c r="AT283" t="s">
        <v>13922</v>
      </c>
      <c r="AW283">
        <v>105499357643762</v>
      </c>
      <c r="AX283">
        <v>1054993576</v>
      </c>
      <c r="AY283">
        <v>5735445</v>
      </c>
      <c r="AZ283" s="1">
        <v>43762</v>
      </c>
      <c r="BA283" t="s">
        <v>13995</v>
      </c>
      <c r="BB283" t="s">
        <v>44</v>
      </c>
      <c r="BC283" t="s">
        <v>13996</v>
      </c>
      <c r="BD283" t="s">
        <v>13997</v>
      </c>
      <c r="BE283">
        <v>4000178071</v>
      </c>
      <c r="BF283">
        <v>55208</v>
      </c>
      <c r="BG283" s="1">
        <v>43935</v>
      </c>
      <c r="BK283">
        <f t="shared" si="4"/>
        <v>1</v>
      </c>
      <c r="BL283">
        <v>105757080644068</v>
      </c>
      <c r="BN283">
        <v>1435934</v>
      </c>
      <c r="BO283" s="1">
        <v>44174</v>
      </c>
      <c r="BP283">
        <v>860029995</v>
      </c>
      <c r="BQ283">
        <v>1057570806</v>
      </c>
      <c r="BR283">
        <v>6438193</v>
      </c>
      <c r="BS283" t="s">
        <v>13776</v>
      </c>
      <c r="BT283" s="1">
        <v>44068</v>
      </c>
      <c r="BU283">
        <v>1</v>
      </c>
      <c r="BV283">
        <v>106516</v>
      </c>
      <c r="BW283">
        <v>860029995</v>
      </c>
      <c r="BX283" t="s">
        <v>13996</v>
      </c>
      <c r="BY283" t="s">
        <v>14109</v>
      </c>
      <c r="BZ283" t="s">
        <v>13923</v>
      </c>
      <c r="CA283" s="1">
        <v>44208</v>
      </c>
      <c r="CB283" t="s">
        <v>13922</v>
      </c>
    </row>
    <row r="284" spans="3:80" x14ac:dyDescent="0.3">
      <c r="C284" s="46" t="s">
        <v>10196</v>
      </c>
      <c r="D284" s="4"/>
      <c r="E284" s="4"/>
      <c r="F284" s="16"/>
      <c r="G284" s="80" t="e">
        <f>VLOOKUP(report_masivo[[#This Row],[INCAPACIDAD]],D2510:M2587,3,0)</f>
        <v>#N/A</v>
      </c>
      <c r="I284" s="47"/>
      <c r="K284" s="46" t="e">
        <f>VLOOKUP(report_masivo[[#This Row],[INCAPACIDAD]],D2510:M2587,4,0)</f>
        <v>#N/A</v>
      </c>
      <c r="L284" s="46" t="e">
        <f>VLOOKUP(report_masivo[[#This Row],[INCAPACIDAD]],D2510:M2587,5,0)</f>
        <v>#N/A</v>
      </c>
      <c r="M284" s="46" t="e">
        <f>VLOOKUP(report_masivo[[#This Row],[INCAPACIDAD]],D2510:M2587,6,0)</f>
        <v>#N/A</v>
      </c>
      <c r="N284" s="49" t="e">
        <f>VLOOKUP(report_masivo[[#This Row],[INCAPACIDAD]],D2510:M2587,7,0)</f>
        <v>#N/A</v>
      </c>
      <c r="O284" s="47" t="e">
        <f>VLOOKUP(report_masivo[[#This Row],[INCAPACIDAD]],D2510:M2587,8,0)</f>
        <v>#N/A</v>
      </c>
      <c r="AD284">
        <v>722702444209</v>
      </c>
      <c r="AE284" t="s">
        <v>10196</v>
      </c>
      <c r="AF284">
        <v>1482780</v>
      </c>
      <c r="AG284" s="1">
        <v>44253</v>
      </c>
      <c r="AH284">
        <v>860029995</v>
      </c>
      <c r="AI284">
        <v>7227024</v>
      </c>
      <c r="AJ284">
        <v>6521702</v>
      </c>
      <c r="AK284" t="s">
        <v>13776</v>
      </c>
      <c r="AL284" s="1">
        <v>44209</v>
      </c>
      <c r="AM284">
        <v>6</v>
      </c>
      <c r="AN284">
        <v>512200</v>
      </c>
      <c r="AO284">
        <v>860029995</v>
      </c>
      <c r="AP284" t="s">
        <v>13996</v>
      </c>
      <c r="AQ284" t="s">
        <v>14109</v>
      </c>
      <c r="AR284" t="s">
        <v>13923</v>
      </c>
      <c r="AS284" s="1">
        <v>44280</v>
      </c>
      <c r="AT284" t="s">
        <v>13922</v>
      </c>
      <c r="AW284">
        <v>1327555643762</v>
      </c>
      <c r="AX284">
        <v>13275556</v>
      </c>
      <c r="AY284">
        <v>5589844</v>
      </c>
      <c r="AZ284" s="1">
        <v>43762</v>
      </c>
      <c r="BA284" t="s">
        <v>13998</v>
      </c>
      <c r="BB284" t="s">
        <v>13999</v>
      </c>
      <c r="BC284" t="s">
        <v>44</v>
      </c>
      <c r="BD284" t="s">
        <v>44</v>
      </c>
      <c r="BG284" s="1"/>
      <c r="BK284">
        <f t="shared" si="4"/>
        <v>1</v>
      </c>
      <c r="BL284">
        <v>420874744097</v>
      </c>
      <c r="BN284">
        <v>1435934</v>
      </c>
      <c r="BO284" s="1">
        <v>44174</v>
      </c>
      <c r="BP284">
        <v>860029995</v>
      </c>
      <c r="BQ284">
        <v>4208747</v>
      </c>
      <c r="BR284">
        <v>6438232</v>
      </c>
      <c r="BS284" t="s">
        <v>13776</v>
      </c>
      <c r="BT284" s="1">
        <v>44097</v>
      </c>
      <c r="BU284">
        <v>13</v>
      </c>
      <c r="BV284">
        <v>910325</v>
      </c>
      <c r="BW284">
        <v>860029995</v>
      </c>
      <c r="BX284" t="s">
        <v>13996</v>
      </c>
      <c r="BY284" t="s">
        <v>14109</v>
      </c>
      <c r="BZ284" t="s">
        <v>13923</v>
      </c>
      <c r="CA284" s="1">
        <v>44208</v>
      </c>
      <c r="CB284" t="s">
        <v>13922</v>
      </c>
    </row>
    <row r="285" spans="3:80" x14ac:dyDescent="0.3">
      <c r="C285" s="46" t="s">
        <v>10196</v>
      </c>
      <c r="D285" s="4"/>
      <c r="E285" s="4"/>
      <c r="F285" s="16"/>
      <c r="G285" s="80" t="e">
        <f>VLOOKUP(report_masivo[[#This Row],[INCAPACIDAD]],D2511:M2588,3,0)</f>
        <v>#N/A</v>
      </c>
      <c r="I285" s="47"/>
      <c r="K285" s="46" t="e">
        <f>VLOOKUP(report_masivo[[#This Row],[INCAPACIDAD]],D2511:M2588,4,0)</f>
        <v>#N/A</v>
      </c>
      <c r="L285" s="46" t="e">
        <f>VLOOKUP(report_masivo[[#This Row],[INCAPACIDAD]],D2511:M2588,5,0)</f>
        <v>#N/A</v>
      </c>
      <c r="M285" s="46" t="e">
        <f>VLOOKUP(report_masivo[[#This Row],[INCAPACIDAD]],D2511:M2588,6,0)</f>
        <v>#N/A</v>
      </c>
      <c r="N285" s="49" t="e">
        <f>VLOOKUP(report_masivo[[#This Row],[INCAPACIDAD]],D2511:M2588,7,0)</f>
        <v>#N/A</v>
      </c>
      <c r="O285" s="47" t="e">
        <f>VLOOKUP(report_masivo[[#This Row],[INCAPACIDAD]],D2511:M2588,8,0)</f>
        <v>#N/A</v>
      </c>
      <c r="AD285">
        <v>7408354244189</v>
      </c>
      <c r="AE285" t="s">
        <v>10196</v>
      </c>
      <c r="AF285">
        <v>1482780</v>
      </c>
      <c r="AG285" s="1">
        <v>44253</v>
      </c>
      <c r="AH285">
        <v>860029995</v>
      </c>
      <c r="AI285">
        <v>74083542</v>
      </c>
      <c r="AJ285">
        <v>6523662</v>
      </c>
      <c r="AK285" t="s">
        <v>13776</v>
      </c>
      <c r="AL285" s="1">
        <v>44189</v>
      </c>
      <c r="AM285">
        <v>12</v>
      </c>
      <c r="AN285">
        <v>761836</v>
      </c>
      <c r="AO285">
        <v>860029995</v>
      </c>
      <c r="AP285" t="s">
        <v>13996</v>
      </c>
      <c r="AQ285" t="s">
        <v>14109</v>
      </c>
      <c r="AR285" t="s">
        <v>13923</v>
      </c>
      <c r="AS285" s="1">
        <v>44280</v>
      </c>
      <c r="AT285" t="s">
        <v>13922</v>
      </c>
      <c r="AW285">
        <v>7949074943763</v>
      </c>
      <c r="AX285">
        <v>79490749</v>
      </c>
      <c r="AY285">
        <v>5592902</v>
      </c>
      <c r="AZ285" s="1">
        <v>43763</v>
      </c>
      <c r="BA285" t="s">
        <v>13998</v>
      </c>
      <c r="BB285" t="s">
        <v>13999</v>
      </c>
      <c r="BC285" t="s">
        <v>44</v>
      </c>
      <c r="BD285" t="s">
        <v>44</v>
      </c>
      <c r="BG285" s="1"/>
      <c r="BK285">
        <f t="shared" si="4"/>
        <v>1</v>
      </c>
      <c r="BL285">
        <v>420908844082</v>
      </c>
      <c r="BN285">
        <v>1435934</v>
      </c>
      <c r="BO285" s="1">
        <v>44174</v>
      </c>
      <c r="BP285">
        <v>860029995</v>
      </c>
      <c r="BQ285">
        <v>4209088</v>
      </c>
      <c r="BR285">
        <v>6438234</v>
      </c>
      <c r="BS285" t="s">
        <v>13776</v>
      </c>
      <c r="BT285" s="1">
        <v>44082</v>
      </c>
      <c r="BU285">
        <v>12</v>
      </c>
      <c r="BV285">
        <v>1047060</v>
      </c>
      <c r="BW285">
        <v>860029995</v>
      </c>
      <c r="BX285" t="s">
        <v>13996</v>
      </c>
      <c r="BY285" t="s">
        <v>14109</v>
      </c>
      <c r="BZ285" t="s">
        <v>13923</v>
      </c>
      <c r="CA285" s="1">
        <v>44208</v>
      </c>
      <c r="CB285" t="s">
        <v>13922</v>
      </c>
    </row>
    <row r="286" spans="3:80" x14ac:dyDescent="0.3">
      <c r="C286" s="46" t="s">
        <v>10196</v>
      </c>
      <c r="D286" s="4"/>
      <c r="E286" s="4"/>
      <c r="F286" s="16"/>
      <c r="G286" s="80" t="e">
        <f>VLOOKUP(report_masivo[[#This Row],[INCAPACIDAD]],D2512:M2589,3,0)</f>
        <v>#N/A</v>
      </c>
      <c r="I286" s="47"/>
      <c r="K286" s="46" t="e">
        <f>VLOOKUP(report_masivo[[#This Row],[INCAPACIDAD]],D2512:M2589,4,0)</f>
        <v>#N/A</v>
      </c>
      <c r="L286" s="46" t="e">
        <f>VLOOKUP(report_masivo[[#This Row],[INCAPACIDAD]],D2512:M2589,5,0)</f>
        <v>#N/A</v>
      </c>
      <c r="M286" s="46" t="e">
        <f>VLOOKUP(report_masivo[[#This Row],[INCAPACIDAD]],D2512:M2589,6,0)</f>
        <v>#N/A</v>
      </c>
      <c r="N286" s="49" t="e">
        <f>VLOOKUP(report_masivo[[#This Row],[INCAPACIDAD]],D2512:M2589,7,0)</f>
        <v>#N/A</v>
      </c>
      <c r="O286" s="47" t="e">
        <f>VLOOKUP(report_masivo[[#This Row],[INCAPACIDAD]],D2512:M2589,8,0)</f>
        <v>#N/A</v>
      </c>
      <c r="AD286">
        <v>109844444204</v>
      </c>
      <c r="AE286" t="s">
        <v>10196</v>
      </c>
      <c r="AF286">
        <v>1482780</v>
      </c>
      <c r="AG286" s="1">
        <v>44253</v>
      </c>
      <c r="AH286">
        <v>860029995</v>
      </c>
      <c r="AI286">
        <v>1098444</v>
      </c>
      <c r="AJ286">
        <v>6524127</v>
      </c>
      <c r="AK286" t="s">
        <v>13776</v>
      </c>
      <c r="AL286" s="1">
        <v>44204</v>
      </c>
      <c r="AM286">
        <v>10</v>
      </c>
      <c r="AN286">
        <v>771937</v>
      </c>
      <c r="AO286">
        <v>860029995</v>
      </c>
      <c r="AP286" t="s">
        <v>13996</v>
      </c>
      <c r="AQ286" t="s">
        <v>14109</v>
      </c>
      <c r="AR286" t="s">
        <v>13923</v>
      </c>
      <c r="AS286" s="1">
        <v>44280</v>
      </c>
      <c r="AT286" t="s">
        <v>13922</v>
      </c>
      <c r="AW286">
        <v>104568283843764</v>
      </c>
      <c r="AX286">
        <v>1045682838</v>
      </c>
      <c r="AY286">
        <v>5597625</v>
      </c>
      <c r="AZ286" s="1">
        <v>43764</v>
      </c>
      <c r="BA286" t="s">
        <v>13998</v>
      </c>
      <c r="BB286" t="s">
        <v>13999</v>
      </c>
      <c r="BC286" t="s">
        <v>44</v>
      </c>
      <c r="BD286" t="s">
        <v>44</v>
      </c>
      <c r="BG286" s="1"/>
      <c r="BK286">
        <f t="shared" si="4"/>
        <v>1</v>
      </c>
      <c r="BL286">
        <v>7432402144091</v>
      </c>
      <c r="BN286">
        <v>1435934</v>
      </c>
      <c r="BO286" s="1">
        <v>44174</v>
      </c>
      <c r="BP286">
        <v>860029995</v>
      </c>
      <c r="BQ286">
        <v>74324021</v>
      </c>
      <c r="BR286">
        <v>6438313</v>
      </c>
      <c r="BS286" t="s">
        <v>13776</v>
      </c>
      <c r="BT286" s="1">
        <v>44091</v>
      </c>
      <c r="BU286">
        <v>1</v>
      </c>
      <c r="BV286">
        <v>73316</v>
      </c>
      <c r="BW286">
        <v>860029995</v>
      </c>
      <c r="BX286" t="s">
        <v>13996</v>
      </c>
      <c r="BY286" t="s">
        <v>14109</v>
      </c>
      <c r="BZ286" t="s">
        <v>13923</v>
      </c>
      <c r="CA286" s="1">
        <v>44208</v>
      </c>
      <c r="CB286" t="s">
        <v>13922</v>
      </c>
    </row>
    <row r="287" spans="3:80" x14ac:dyDescent="0.3">
      <c r="C287" s="46" t="s">
        <v>10196</v>
      </c>
      <c r="D287" s="4"/>
      <c r="E287" s="4"/>
      <c r="F287" s="16"/>
      <c r="G287" s="80" t="e">
        <f>VLOOKUP(report_masivo[[#This Row],[INCAPACIDAD]],D2513:M2590,3,0)</f>
        <v>#N/A</v>
      </c>
      <c r="I287" s="47"/>
      <c r="K287" s="46" t="e">
        <f>VLOOKUP(report_masivo[[#This Row],[INCAPACIDAD]],D2513:M2590,4,0)</f>
        <v>#N/A</v>
      </c>
      <c r="L287" s="46" t="e">
        <f>VLOOKUP(report_masivo[[#This Row],[INCAPACIDAD]],D2513:M2590,5,0)</f>
        <v>#N/A</v>
      </c>
      <c r="M287" s="46" t="e">
        <f>VLOOKUP(report_masivo[[#This Row],[INCAPACIDAD]],D2513:M2590,6,0)</f>
        <v>#N/A</v>
      </c>
      <c r="N287" s="49" t="e">
        <f>VLOOKUP(report_masivo[[#This Row],[INCAPACIDAD]],D2513:M2590,7,0)</f>
        <v>#N/A</v>
      </c>
      <c r="O287" s="47" t="e">
        <f>VLOOKUP(report_masivo[[#This Row],[INCAPACIDAD]],D2513:M2590,8,0)</f>
        <v>#N/A</v>
      </c>
      <c r="AD287">
        <v>959004244210</v>
      </c>
      <c r="AE287" t="s">
        <v>10196</v>
      </c>
      <c r="AF287">
        <v>1482780</v>
      </c>
      <c r="AG287" s="1">
        <v>44253</v>
      </c>
      <c r="AH287">
        <v>860029995</v>
      </c>
      <c r="AI287">
        <v>9590042</v>
      </c>
      <c r="AJ287">
        <v>6524927</v>
      </c>
      <c r="AK287" t="s">
        <v>13776</v>
      </c>
      <c r="AL287" s="1">
        <v>44210</v>
      </c>
      <c r="AM287">
        <v>3</v>
      </c>
      <c r="AN287">
        <v>283641</v>
      </c>
      <c r="AO287">
        <v>860029995</v>
      </c>
      <c r="AP287" t="s">
        <v>13996</v>
      </c>
      <c r="AQ287" t="s">
        <v>14109</v>
      </c>
      <c r="AR287" t="s">
        <v>13923</v>
      </c>
      <c r="AS287" s="1">
        <v>44280</v>
      </c>
      <c r="AT287" t="s">
        <v>13922</v>
      </c>
      <c r="AW287">
        <v>7949074943764</v>
      </c>
      <c r="AX287">
        <v>79490749</v>
      </c>
      <c r="AY287">
        <v>5596559</v>
      </c>
      <c r="AZ287" s="1">
        <v>43764</v>
      </c>
      <c r="BA287" t="s">
        <v>14000</v>
      </c>
      <c r="BB287" t="s">
        <v>14004</v>
      </c>
      <c r="BC287" t="s">
        <v>44</v>
      </c>
      <c r="BD287" t="s">
        <v>44</v>
      </c>
      <c r="BG287" s="1"/>
      <c r="BK287">
        <f t="shared" si="4"/>
        <v>1</v>
      </c>
      <c r="BL287">
        <v>420872744088</v>
      </c>
      <c r="BN287">
        <v>1435934</v>
      </c>
      <c r="BO287" s="1">
        <v>44174</v>
      </c>
      <c r="BP287">
        <v>860029995</v>
      </c>
      <c r="BQ287">
        <v>4208727</v>
      </c>
      <c r="BR287">
        <v>6438316</v>
      </c>
      <c r="BS287" t="s">
        <v>13776</v>
      </c>
      <c r="BT287" s="1">
        <v>44088</v>
      </c>
      <c r="BU287">
        <v>12</v>
      </c>
      <c r="BV287">
        <v>1012356</v>
      </c>
      <c r="BW287">
        <v>860029995</v>
      </c>
      <c r="BX287" t="s">
        <v>13996</v>
      </c>
      <c r="BY287" t="s">
        <v>14109</v>
      </c>
      <c r="BZ287" t="s">
        <v>13923</v>
      </c>
      <c r="CA287" s="1">
        <v>44208</v>
      </c>
      <c r="CB287" t="s">
        <v>13922</v>
      </c>
    </row>
    <row r="288" spans="3:80" x14ac:dyDescent="0.3">
      <c r="C288" s="46" t="s">
        <v>10196</v>
      </c>
      <c r="D288" s="4"/>
      <c r="E288" s="4"/>
      <c r="F288" s="16"/>
      <c r="G288" s="80" t="e">
        <f>VLOOKUP(report_masivo[[#This Row],[INCAPACIDAD]],D2514:M2591,3,0)</f>
        <v>#N/A</v>
      </c>
      <c r="I288" s="47"/>
      <c r="K288" s="46" t="e">
        <f>VLOOKUP(report_masivo[[#This Row],[INCAPACIDAD]],D2514:M2591,4,0)</f>
        <v>#N/A</v>
      </c>
      <c r="L288" s="46" t="e">
        <f>VLOOKUP(report_masivo[[#This Row],[INCAPACIDAD]],D2514:M2591,5,0)</f>
        <v>#N/A</v>
      </c>
      <c r="M288" s="46" t="e">
        <f>VLOOKUP(report_masivo[[#This Row],[INCAPACIDAD]],D2514:M2591,6,0)</f>
        <v>#N/A</v>
      </c>
      <c r="N288" s="49" t="e">
        <f>VLOOKUP(report_masivo[[#This Row],[INCAPACIDAD]],D2514:M2591,7,0)</f>
        <v>#N/A</v>
      </c>
      <c r="O288" s="47" t="e">
        <f>VLOOKUP(report_masivo[[#This Row],[INCAPACIDAD]],D2514:M2591,8,0)</f>
        <v>#N/A</v>
      </c>
      <c r="AD288">
        <v>105366492344193</v>
      </c>
      <c r="AE288" t="s">
        <v>10196</v>
      </c>
      <c r="AF288">
        <v>1482780</v>
      </c>
      <c r="AG288" s="1">
        <v>44253</v>
      </c>
      <c r="AH288">
        <v>860029995</v>
      </c>
      <c r="AI288">
        <v>1053664923</v>
      </c>
      <c r="AJ288">
        <v>6532171</v>
      </c>
      <c r="AK288" t="s">
        <v>13776</v>
      </c>
      <c r="AL288" s="1">
        <v>44193</v>
      </c>
      <c r="AM288">
        <v>28</v>
      </c>
      <c r="AN288">
        <v>2492650</v>
      </c>
      <c r="AO288">
        <v>860029995</v>
      </c>
      <c r="AP288" t="s">
        <v>13996</v>
      </c>
      <c r="AQ288" t="s">
        <v>14109</v>
      </c>
      <c r="AR288" t="s">
        <v>13923</v>
      </c>
      <c r="AS288" s="1">
        <v>44280</v>
      </c>
      <c r="AT288" t="s">
        <v>13922</v>
      </c>
      <c r="AW288">
        <v>832172043764</v>
      </c>
      <c r="AX288">
        <v>8321720</v>
      </c>
      <c r="AY288">
        <v>5639762</v>
      </c>
      <c r="AZ288" s="1">
        <v>43764</v>
      </c>
      <c r="BA288" t="s">
        <v>14000</v>
      </c>
      <c r="BB288" t="s">
        <v>14002</v>
      </c>
      <c r="BC288" t="s">
        <v>44</v>
      </c>
      <c r="BD288" t="s">
        <v>44</v>
      </c>
      <c r="BG288" s="1"/>
      <c r="BK288">
        <f t="shared" si="4"/>
        <v>1</v>
      </c>
      <c r="BL288">
        <v>105366439744083</v>
      </c>
      <c r="BN288">
        <v>1435934</v>
      </c>
      <c r="BO288" s="1">
        <v>44174</v>
      </c>
      <c r="BP288">
        <v>860029995</v>
      </c>
      <c r="BQ288">
        <v>1053664397</v>
      </c>
      <c r="BR288">
        <v>6438323</v>
      </c>
      <c r="BS288" t="s">
        <v>13776</v>
      </c>
      <c r="BT288" s="1">
        <v>44083</v>
      </c>
      <c r="BU288">
        <v>12</v>
      </c>
      <c r="BV288">
        <v>1037986</v>
      </c>
      <c r="BW288">
        <v>860029995</v>
      </c>
      <c r="BX288" t="s">
        <v>13996</v>
      </c>
      <c r="BY288" t="s">
        <v>14109</v>
      </c>
      <c r="BZ288" t="s">
        <v>13923</v>
      </c>
      <c r="CA288" s="1">
        <v>44208</v>
      </c>
      <c r="CB288" t="s">
        <v>13922</v>
      </c>
    </row>
    <row r="289" spans="3:80" x14ac:dyDescent="0.3">
      <c r="C289" s="46" t="s">
        <v>10196</v>
      </c>
      <c r="D289" s="4"/>
      <c r="E289" s="4"/>
      <c r="F289" s="16"/>
      <c r="G289" s="80" t="e">
        <f>VLOOKUP(report_masivo[[#This Row],[INCAPACIDAD]],D2515:M2592,3,0)</f>
        <v>#N/A</v>
      </c>
      <c r="I289" s="47"/>
      <c r="K289" s="46" t="e">
        <f>VLOOKUP(report_masivo[[#This Row],[INCAPACIDAD]],D2515:M2592,4,0)</f>
        <v>#N/A</v>
      </c>
      <c r="L289" s="46" t="e">
        <f>VLOOKUP(report_masivo[[#This Row],[INCAPACIDAD]],D2515:M2592,5,0)</f>
        <v>#N/A</v>
      </c>
      <c r="M289" s="46" t="e">
        <f>VLOOKUP(report_masivo[[#This Row],[INCAPACIDAD]],D2515:M2592,6,0)</f>
        <v>#N/A</v>
      </c>
      <c r="N289" s="49" t="e">
        <f>VLOOKUP(report_masivo[[#This Row],[INCAPACIDAD]],D2515:M2592,7,0)</f>
        <v>#N/A</v>
      </c>
      <c r="O289" s="47" t="e">
        <f>VLOOKUP(report_masivo[[#This Row],[INCAPACIDAD]],D2515:M2592,8,0)</f>
        <v>#N/A</v>
      </c>
      <c r="AD289">
        <v>105238183844193</v>
      </c>
      <c r="AE289" t="s">
        <v>10196</v>
      </c>
      <c r="AF289">
        <v>1482780</v>
      </c>
      <c r="AG289" s="1">
        <v>44253</v>
      </c>
      <c r="AH289">
        <v>860029995</v>
      </c>
      <c r="AI289">
        <v>1052381838</v>
      </c>
      <c r="AJ289">
        <v>6532642</v>
      </c>
      <c r="AK289" t="s">
        <v>13776</v>
      </c>
      <c r="AL289" s="1">
        <v>44193</v>
      </c>
      <c r="AM289">
        <v>8</v>
      </c>
      <c r="AN289">
        <v>500176</v>
      </c>
      <c r="AO289">
        <v>860029995</v>
      </c>
      <c r="AP289" t="s">
        <v>13996</v>
      </c>
      <c r="AQ289" t="s">
        <v>14109</v>
      </c>
      <c r="AR289" t="s">
        <v>13923</v>
      </c>
      <c r="AS289" s="1">
        <v>44280</v>
      </c>
      <c r="AT289" t="s">
        <v>13922</v>
      </c>
      <c r="AW289">
        <v>110630782643766</v>
      </c>
      <c r="AX289">
        <v>1106307826</v>
      </c>
      <c r="AY289">
        <v>5609254</v>
      </c>
      <c r="AZ289" s="1">
        <v>43766</v>
      </c>
      <c r="BA289" t="s">
        <v>13995</v>
      </c>
      <c r="BB289" t="s">
        <v>44</v>
      </c>
      <c r="BC289" t="s">
        <v>13996</v>
      </c>
      <c r="BD289" t="s">
        <v>13997</v>
      </c>
      <c r="BE289">
        <v>4000178071</v>
      </c>
      <c r="BF289">
        <v>1905429</v>
      </c>
      <c r="BG289" s="1">
        <v>43935</v>
      </c>
      <c r="BK289">
        <f t="shared" si="4"/>
        <v>1</v>
      </c>
      <c r="BL289">
        <v>100246146644074</v>
      </c>
      <c r="BN289">
        <v>1435934</v>
      </c>
      <c r="BO289" s="1">
        <v>44174</v>
      </c>
      <c r="BP289">
        <v>860029995</v>
      </c>
      <c r="BQ289">
        <v>1002461466</v>
      </c>
      <c r="BR289">
        <v>6438330</v>
      </c>
      <c r="BS289" t="s">
        <v>13776</v>
      </c>
      <c r="BT289" s="1">
        <v>44074</v>
      </c>
      <c r="BU289">
        <v>3</v>
      </c>
      <c r="BV289">
        <v>187392</v>
      </c>
      <c r="BW289">
        <v>860029995</v>
      </c>
      <c r="BX289" t="s">
        <v>13996</v>
      </c>
      <c r="BY289" t="s">
        <v>14109</v>
      </c>
      <c r="BZ289" t="s">
        <v>13923</v>
      </c>
      <c r="CA289" s="1">
        <v>44208</v>
      </c>
      <c r="CB289" t="s">
        <v>13922</v>
      </c>
    </row>
    <row r="290" spans="3:80" x14ac:dyDescent="0.3">
      <c r="C290" s="46" t="s">
        <v>10196</v>
      </c>
      <c r="D290" s="4"/>
      <c r="E290" s="4"/>
      <c r="F290" s="16"/>
      <c r="G290" s="80" t="e">
        <f>VLOOKUP(report_masivo[[#This Row],[INCAPACIDAD]],D2516:M2593,3,0)</f>
        <v>#N/A</v>
      </c>
      <c r="I290" s="47"/>
      <c r="K290" s="46" t="e">
        <f>VLOOKUP(report_masivo[[#This Row],[INCAPACIDAD]],D2516:M2593,4,0)</f>
        <v>#N/A</v>
      </c>
      <c r="L290" s="46" t="e">
        <f>VLOOKUP(report_masivo[[#This Row],[INCAPACIDAD]],D2516:M2593,5,0)</f>
        <v>#N/A</v>
      </c>
      <c r="M290" s="46" t="e">
        <f>VLOOKUP(report_masivo[[#This Row],[INCAPACIDAD]],D2516:M2593,6,0)</f>
        <v>#N/A</v>
      </c>
      <c r="N290" s="49" t="e">
        <f>VLOOKUP(report_masivo[[#This Row],[INCAPACIDAD]],D2516:M2593,7,0)</f>
        <v>#N/A</v>
      </c>
      <c r="O290" s="47" t="e">
        <f>VLOOKUP(report_masivo[[#This Row],[INCAPACIDAD]],D2516:M2593,8,0)</f>
        <v>#N/A</v>
      </c>
      <c r="AD290">
        <v>408376044215</v>
      </c>
      <c r="AE290" t="s">
        <v>10196</v>
      </c>
      <c r="AF290">
        <v>1482780</v>
      </c>
      <c r="AG290" s="1">
        <v>44253</v>
      </c>
      <c r="AH290">
        <v>860029995</v>
      </c>
      <c r="AI290">
        <v>4083760</v>
      </c>
      <c r="AJ290">
        <v>6538308</v>
      </c>
      <c r="AK290" t="s">
        <v>13776</v>
      </c>
      <c r="AL290" s="1">
        <v>44215</v>
      </c>
      <c r="AM290">
        <v>8</v>
      </c>
      <c r="AN290">
        <v>896895</v>
      </c>
      <c r="AO290">
        <v>860029995</v>
      </c>
      <c r="AP290" t="s">
        <v>13996</v>
      </c>
      <c r="AQ290" t="s">
        <v>14109</v>
      </c>
      <c r="AR290" t="s">
        <v>13923</v>
      </c>
      <c r="AS290" s="1">
        <v>44280</v>
      </c>
      <c r="AT290" t="s">
        <v>13922</v>
      </c>
      <c r="AW290">
        <v>1213803043766</v>
      </c>
      <c r="AX290">
        <v>12138030</v>
      </c>
      <c r="AY290">
        <v>5598557</v>
      </c>
      <c r="AZ290" s="1">
        <v>43766</v>
      </c>
      <c r="BA290" t="s">
        <v>13995</v>
      </c>
      <c r="BB290" t="s">
        <v>44</v>
      </c>
      <c r="BC290" t="s">
        <v>13996</v>
      </c>
      <c r="BD290" t="s">
        <v>13997</v>
      </c>
      <c r="BE290">
        <v>4000178071</v>
      </c>
      <c r="BF290">
        <v>80093</v>
      </c>
      <c r="BG290" s="1">
        <v>43935</v>
      </c>
      <c r="BK290">
        <f t="shared" si="4"/>
        <v>1</v>
      </c>
      <c r="BL290">
        <v>420743944088</v>
      </c>
      <c r="BN290">
        <v>1435934</v>
      </c>
      <c r="BO290" s="1">
        <v>44174</v>
      </c>
      <c r="BP290">
        <v>860029995</v>
      </c>
      <c r="BQ290">
        <v>4207439</v>
      </c>
      <c r="BR290">
        <v>6438335</v>
      </c>
      <c r="BS290" t="s">
        <v>13776</v>
      </c>
      <c r="BT290" s="1">
        <v>44088</v>
      </c>
      <c r="BU290">
        <v>12</v>
      </c>
      <c r="BV290">
        <v>1032404</v>
      </c>
      <c r="BW290">
        <v>860029995</v>
      </c>
      <c r="BX290" t="s">
        <v>13996</v>
      </c>
      <c r="BY290" t="s">
        <v>14109</v>
      </c>
      <c r="BZ290" t="s">
        <v>13923</v>
      </c>
      <c r="CA290" s="1">
        <v>44208</v>
      </c>
      <c r="CB290" t="s">
        <v>13922</v>
      </c>
    </row>
    <row r="291" spans="3:80" x14ac:dyDescent="0.3">
      <c r="C291" s="46" t="s">
        <v>10196</v>
      </c>
      <c r="D291" s="4"/>
      <c r="E291" s="4"/>
      <c r="F291" s="16"/>
      <c r="G291" s="80" t="e">
        <f>VLOOKUP(report_masivo[[#This Row],[INCAPACIDAD]],D2517:M2594,3,0)</f>
        <v>#N/A</v>
      </c>
      <c r="I291" s="47"/>
      <c r="K291" s="46" t="e">
        <f>VLOOKUP(report_masivo[[#This Row],[INCAPACIDAD]],D2517:M2594,4,0)</f>
        <v>#N/A</v>
      </c>
      <c r="L291" s="46" t="e">
        <f>VLOOKUP(report_masivo[[#This Row],[INCAPACIDAD]],D2517:M2594,5,0)</f>
        <v>#N/A</v>
      </c>
      <c r="M291" s="46" t="e">
        <f>VLOOKUP(report_masivo[[#This Row],[INCAPACIDAD]],D2517:M2594,6,0)</f>
        <v>#N/A</v>
      </c>
      <c r="N291" s="49" t="e">
        <f>VLOOKUP(report_masivo[[#This Row],[INCAPACIDAD]],D2517:M2594,7,0)</f>
        <v>#N/A</v>
      </c>
      <c r="O291" s="47" t="e">
        <f>VLOOKUP(report_masivo[[#This Row],[INCAPACIDAD]],D2517:M2594,8,0)</f>
        <v>#N/A</v>
      </c>
      <c r="AD291">
        <v>677380344194</v>
      </c>
      <c r="AE291" t="s">
        <v>10196</v>
      </c>
      <c r="AF291">
        <v>1482780</v>
      </c>
      <c r="AG291" s="1">
        <v>44253</v>
      </c>
      <c r="AH291">
        <v>860029995</v>
      </c>
      <c r="AI291">
        <v>6773803</v>
      </c>
      <c r="AJ291">
        <v>6540302</v>
      </c>
      <c r="AK291" t="s">
        <v>13776</v>
      </c>
      <c r="AL291" s="1">
        <v>44194</v>
      </c>
      <c r="AM291">
        <v>12</v>
      </c>
      <c r="AN291">
        <v>1265085</v>
      </c>
      <c r="AO291">
        <v>860029995</v>
      </c>
      <c r="AP291" t="s">
        <v>13996</v>
      </c>
      <c r="AQ291" t="s">
        <v>14109</v>
      </c>
      <c r="AR291" t="s">
        <v>13923</v>
      </c>
      <c r="AS291" s="1">
        <v>44280</v>
      </c>
      <c r="AT291" t="s">
        <v>13922</v>
      </c>
      <c r="AW291">
        <v>103240166243766</v>
      </c>
      <c r="AX291">
        <v>1032401662</v>
      </c>
      <c r="AY291">
        <v>5734871</v>
      </c>
      <c r="AZ291" s="1">
        <v>43766</v>
      </c>
      <c r="BA291" t="s">
        <v>13995</v>
      </c>
      <c r="BB291" t="s">
        <v>44</v>
      </c>
      <c r="BC291" t="s">
        <v>13996</v>
      </c>
      <c r="BD291" t="s">
        <v>13997</v>
      </c>
      <c r="BE291">
        <v>4000178071</v>
      </c>
      <c r="BF291">
        <v>18921000</v>
      </c>
      <c r="BG291" s="1">
        <v>43906</v>
      </c>
      <c r="BK291">
        <f t="shared" si="4"/>
        <v>1</v>
      </c>
      <c r="BL291">
        <v>424742844104</v>
      </c>
      <c r="BN291">
        <v>1435934</v>
      </c>
      <c r="BO291" s="1">
        <v>44174</v>
      </c>
      <c r="BP291">
        <v>860029995</v>
      </c>
      <c r="BQ291">
        <v>4247428</v>
      </c>
      <c r="BR291">
        <v>6438340</v>
      </c>
      <c r="BS291" t="s">
        <v>13776</v>
      </c>
      <c r="BT291" s="1">
        <v>44104</v>
      </c>
      <c r="BU291">
        <v>12</v>
      </c>
      <c r="BV291">
        <v>1121211</v>
      </c>
      <c r="BW291">
        <v>860029995</v>
      </c>
      <c r="BX291" t="s">
        <v>13996</v>
      </c>
      <c r="BY291" t="s">
        <v>14109</v>
      </c>
      <c r="BZ291" t="s">
        <v>13923</v>
      </c>
      <c r="CA291" s="1">
        <v>44208</v>
      </c>
      <c r="CB291" t="s">
        <v>13922</v>
      </c>
    </row>
    <row r="292" spans="3:80" x14ac:dyDescent="0.3">
      <c r="C292" s="46" t="s">
        <v>10196</v>
      </c>
      <c r="D292" s="4"/>
      <c r="E292" s="4"/>
      <c r="F292" s="16"/>
      <c r="G292" s="80" t="e">
        <f>VLOOKUP(report_masivo[[#This Row],[INCAPACIDAD]],D2518:M2595,3,0)</f>
        <v>#N/A</v>
      </c>
      <c r="I292" s="47"/>
      <c r="K292" s="46" t="e">
        <f>VLOOKUP(report_masivo[[#This Row],[INCAPACIDAD]],D2518:M2595,4,0)</f>
        <v>#N/A</v>
      </c>
      <c r="L292" s="46" t="e">
        <f>VLOOKUP(report_masivo[[#This Row],[INCAPACIDAD]],D2518:M2595,5,0)</f>
        <v>#N/A</v>
      </c>
      <c r="M292" s="46" t="e">
        <f>VLOOKUP(report_masivo[[#This Row],[INCAPACIDAD]],D2518:M2595,6,0)</f>
        <v>#N/A</v>
      </c>
      <c r="N292" s="49" t="e">
        <f>VLOOKUP(report_masivo[[#This Row],[INCAPACIDAD]],D2518:M2595,7,0)</f>
        <v>#N/A</v>
      </c>
      <c r="O292" s="47" t="e">
        <f>VLOOKUP(report_masivo[[#This Row],[INCAPACIDAD]],D2518:M2595,8,0)</f>
        <v>#N/A</v>
      </c>
      <c r="AD292">
        <v>953372544201</v>
      </c>
      <c r="AE292" t="s">
        <v>10196</v>
      </c>
      <c r="AF292">
        <v>1482780</v>
      </c>
      <c r="AG292" s="1">
        <v>44253</v>
      </c>
      <c r="AH292">
        <v>860029995</v>
      </c>
      <c r="AI292">
        <v>9533725</v>
      </c>
      <c r="AJ292">
        <v>6548610</v>
      </c>
      <c r="AK292" t="s">
        <v>13776</v>
      </c>
      <c r="AL292" s="1">
        <v>44201</v>
      </c>
      <c r="AM292">
        <v>12</v>
      </c>
      <c r="AN292">
        <v>817252</v>
      </c>
      <c r="AO292">
        <v>860029995</v>
      </c>
      <c r="AP292" t="s">
        <v>13996</v>
      </c>
      <c r="AQ292" t="s">
        <v>14109</v>
      </c>
      <c r="AR292" t="s">
        <v>13923</v>
      </c>
      <c r="AS292" s="1">
        <v>44280</v>
      </c>
      <c r="AT292" t="s">
        <v>13922</v>
      </c>
      <c r="AW292">
        <v>101909018243768</v>
      </c>
      <c r="AX292">
        <v>1019090182</v>
      </c>
      <c r="AY292">
        <v>5607305</v>
      </c>
      <c r="AZ292" s="1">
        <v>43768</v>
      </c>
      <c r="BA292" t="s">
        <v>13998</v>
      </c>
      <c r="BB292" t="s">
        <v>13999</v>
      </c>
      <c r="BC292" t="s">
        <v>44</v>
      </c>
      <c r="BD292" t="s">
        <v>44</v>
      </c>
      <c r="BG292" s="1"/>
      <c r="BK292">
        <f t="shared" si="4"/>
        <v>1</v>
      </c>
      <c r="BL292">
        <v>7434467444100</v>
      </c>
      <c r="BN292">
        <v>1435934</v>
      </c>
      <c r="BO292" s="1">
        <v>44174</v>
      </c>
      <c r="BP292">
        <v>860029995</v>
      </c>
      <c r="BQ292">
        <v>74344674</v>
      </c>
      <c r="BR292">
        <v>6438341</v>
      </c>
      <c r="BS292" t="s">
        <v>13776</v>
      </c>
      <c r="BT292" s="1">
        <v>44100</v>
      </c>
      <c r="BU292">
        <v>8</v>
      </c>
      <c r="BV292">
        <v>670078</v>
      </c>
      <c r="BW292">
        <v>860029995</v>
      </c>
      <c r="BX292" t="s">
        <v>13996</v>
      </c>
      <c r="BY292" t="s">
        <v>14109</v>
      </c>
      <c r="BZ292" t="s">
        <v>13923</v>
      </c>
      <c r="CA292" s="1">
        <v>44208</v>
      </c>
      <c r="CB292" t="s">
        <v>13922</v>
      </c>
    </row>
    <row r="293" spans="3:80" x14ac:dyDescent="0.3">
      <c r="C293" s="46" t="s">
        <v>10196</v>
      </c>
      <c r="D293" s="4"/>
      <c r="E293" s="4"/>
      <c r="F293" s="16"/>
      <c r="G293" s="80" t="e">
        <f>VLOOKUP(report_masivo[[#This Row],[INCAPACIDAD]],D2519:M2596,3,0)</f>
        <v>#N/A</v>
      </c>
      <c r="I293" s="47"/>
      <c r="K293" s="46" t="e">
        <f>VLOOKUP(report_masivo[[#This Row],[INCAPACIDAD]],D2519:M2596,4,0)</f>
        <v>#N/A</v>
      </c>
      <c r="L293" s="46" t="e">
        <f>VLOOKUP(report_masivo[[#This Row],[INCAPACIDAD]],D2519:M2596,5,0)</f>
        <v>#N/A</v>
      </c>
      <c r="M293" s="46" t="e">
        <f>VLOOKUP(report_masivo[[#This Row],[INCAPACIDAD]],D2519:M2596,6,0)</f>
        <v>#N/A</v>
      </c>
      <c r="N293" s="49" t="e">
        <f>VLOOKUP(report_masivo[[#This Row],[INCAPACIDAD]],D2519:M2596,7,0)</f>
        <v>#N/A</v>
      </c>
      <c r="O293" s="47" t="e">
        <f>VLOOKUP(report_masivo[[#This Row],[INCAPACIDAD]],D2519:M2596,8,0)</f>
        <v>#N/A</v>
      </c>
      <c r="AD293">
        <v>420888544221</v>
      </c>
      <c r="AE293" t="s">
        <v>10196</v>
      </c>
      <c r="AF293">
        <v>1482780</v>
      </c>
      <c r="AG293" s="1">
        <v>44253</v>
      </c>
      <c r="AH293">
        <v>860029995</v>
      </c>
      <c r="AI293">
        <v>4208885</v>
      </c>
      <c r="AJ293">
        <v>6551831</v>
      </c>
      <c r="AK293" t="s">
        <v>13776</v>
      </c>
      <c r="AL293" s="1">
        <v>44221</v>
      </c>
      <c r="AM293">
        <v>1</v>
      </c>
      <c r="AN293">
        <v>69324</v>
      </c>
      <c r="AO293">
        <v>860029995</v>
      </c>
      <c r="AP293" t="s">
        <v>13996</v>
      </c>
      <c r="AQ293" t="s">
        <v>14109</v>
      </c>
      <c r="AR293" t="s">
        <v>13923</v>
      </c>
      <c r="AS293" s="1">
        <v>44280</v>
      </c>
      <c r="AT293" t="s">
        <v>13922</v>
      </c>
      <c r="AW293">
        <v>4269071243769</v>
      </c>
      <c r="AX293">
        <v>42690712</v>
      </c>
      <c r="AY293">
        <v>5612024</v>
      </c>
      <c r="AZ293" s="1">
        <v>43769</v>
      </c>
      <c r="BA293" t="s">
        <v>13995</v>
      </c>
      <c r="BB293" t="s">
        <v>44</v>
      </c>
      <c r="BC293" t="s">
        <v>13996</v>
      </c>
      <c r="BD293" t="s">
        <v>13997</v>
      </c>
      <c r="BE293">
        <v>4000178071</v>
      </c>
      <c r="BF293">
        <v>58181</v>
      </c>
      <c r="BG293" s="1">
        <v>43935</v>
      </c>
      <c r="BK293">
        <f t="shared" si="4"/>
        <v>1</v>
      </c>
      <c r="BL293">
        <v>420750144088</v>
      </c>
      <c r="BN293">
        <v>1435934</v>
      </c>
      <c r="BO293" s="1">
        <v>44174</v>
      </c>
      <c r="BP293">
        <v>860029995</v>
      </c>
      <c r="BQ293">
        <v>4207501</v>
      </c>
      <c r="BR293">
        <v>6438349</v>
      </c>
      <c r="BS293" t="s">
        <v>13776</v>
      </c>
      <c r="BT293" s="1">
        <v>44088</v>
      </c>
      <c r="BU293">
        <v>13</v>
      </c>
      <c r="BV293">
        <v>1126894</v>
      </c>
      <c r="BW293">
        <v>860029995</v>
      </c>
      <c r="BX293" t="s">
        <v>13996</v>
      </c>
      <c r="BY293" t="s">
        <v>14109</v>
      </c>
      <c r="BZ293" t="s">
        <v>13923</v>
      </c>
      <c r="CA293" s="1">
        <v>44208</v>
      </c>
      <c r="CB293" t="s">
        <v>13922</v>
      </c>
    </row>
    <row r="294" spans="3:80" x14ac:dyDescent="0.3">
      <c r="C294" s="46" t="s">
        <v>10196</v>
      </c>
      <c r="D294" s="4"/>
      <c r="E294" s="4"/>
      <c r="F294" s="16"/>
      <c r="G294" s="80" t="e">
        <f>VLOOKUP(report_masivo[[#This Row],[INCAPACIDAD]],D2520:M2597,3,0)</f>
        <v>#N/A</v>
      </c>
      <c r="I294" s="47"/>
      <c r="K294" s="46" t="e">
        <f>VLOOKUP(report_masivo[[#This Row],[INCAPACIDAD]],D2520:M2597,4,0)</f>
        <v>#N/A</v>
      </c>
      <c r="L294" s="46" t="e">
        <f>VLOOKUP(report_masivo[[#This Row],[INCAPACIDAD]],D2520:M2597,5,0)</f>
        <v>#N/A</v>
      </c>
      <c r="M294" s="46" t="e">
        <f>VLOOKUP(report_masivo[[#This Row],[INCAPACIDAD]],D2520:M2597,6,0)</f>
        <v>#N/A</v>
      </c>
      <c r="N294" s="49" t="e">
        <f>VLOOKUP(report_masivo[[#This Row],[INCAPACIDAD]],D2520:M2597,7,0)</f>
        <v>#N/A</v>
      </c>
      <c r="O294" s="47" t="e">
        <f>VLOOKUP(report_masivo[[#This Row],[INCAPACIDAD]],D2520:M2597,8,0)</f>
        <v>#N/A</v>
      </c>
      <c r="AD294">
        <v>7418093044191</v>
      </c>
      <c r="AE294" t="s">
        <v>10196</v>
      </c>
      <c r="AF294">
        <v>1482780</v>
      </c>
      <c r="AG294" s="1">
        <v>44253</v>
      </c>
      <c r="AH294">
        <v>860029995</v>
      </c>
      <c r="AI294">
        <v>74180930</v>
      </c>
      <c r="AJ294">
        <v>6552824</v>
      </c>
      <c r="AK294" t="s">
        <v>13776</v>
      </c>
      <c r="AL294" s="1">
        <v>44191</v>
      </c>
      <c r="AM294">
        <v>6</v>
      </c>
      <c r="AN294">
        <v>481336</v>
      </c>
      <c r="AO294">
        <v>860029995</v>
      </c>
      <c r="AP294" t="s">
        <v>13996</v>
      </c>
      <c r="AQ294" t="s">
        <v>14109</v>
      </c>
      <c r="AR294" t="s">
        <v>13923</v>
      </c>
      <c r="AS294" s="1">
        <v>44280</v>
      </c>
      <c r="AT294" t="s">
        <v>13922</v>
      </c>
      <c r="AW294">
        <v>8803215043769</v>
      </c>
      <c r="AX294">
        <v>88032150</v>
      </c>
      <c r="AY294">
        <v>5611422</v>
      </c>
      <c r="AZ294" s="1">
        <v>43769</v>
      </c>
      <c r="BA294" t="s">
        <v>13998</v>
      </c>
      <c r="BB294" t="s">
        <v>13999</v>
      </c>
      <c r="BC294" t="s">
        <v>44</v>
      </c>
      <c r="BD294" t="s">
        <v>44</v>
      </c>
      <c r="BG294" s="1"/>
      <c r="BK294">
        <f t="shared" si="4"/>
        <v>1</v>
      </c>
      <c r="BL294">
        <v>105366447544085</v>
      </c>
      <c r="BN294">
        <v>1435934</v>
      </c>
      <c r="BO294" s="1">
        <v>44174</v>
      </c>
      <c r="BP294">
        <v>860029995</v>
      </c>
      <c r="BQ294">
        <v>1053664475</v>
      </c>
      <c r="BR294">
        <v>6438356</v>
      </c>
      <c r="BS294" t="s">
        <v>13776</v>
      </c>
      <c r="BT294" s="1">
        <v>44085</v>
      </c>
      <c r="BU294">
        <v>12</v>
      </c>
      <c r="BV294">
        <v>802118</v>
      </c>
      <c r="BW294">
        <v>860029995</v>
      </c>
      <c r="BX294" t="s">
        <v>13996</v>
      </c>
      <c r="BY294" t="s">
        <v>14109</v>
      </c>
      <c r="BZ294" t="s">
        <v>13923</v>
      </c>
      <c r="CA294" s="1">
        <v>44208</v>
      </c>
      <c r="CB294" t="s">
        <v>13922</v>
      </c>
    </row>
    <row r="295" spans="3:80" x14ac:dyDescent="0.3">
      <c r="C295" s="46" t="s">
        <v>10196</v>
      </c>
      <c r="D295" s="4"/>
      <c r="E295" s="4"/>
      <c r="F295" s="16"/>
      <c r="G295" s="80" t="e">
        <f>VLOOKUP(report_masivo[[#This Row],[INCAPACIDAD]],D2521:M2598,3,0)</f>
        <v>#N/A</v>
      </c>
      <c r="I295" s="47"/>
      <c r="K295" s="46" t="e">
        <f>VLOOKUP(report_masivo[[#This Row],[INCAPACIDAD]],D2521:M2598,4,0)</f>
        <v>#N/A</v>
      </c>
      <c r="L295" s="46" t="e">
        <f>VLOOKUP(report_masivo[[#This Row],[INCAPACIDAD]],D2521:M2598,5,0)</f>
        <v>#N/A</v>
      </c>
      <c r="M295" s="46" t="e">
        <f>VLOOKUP(report_masivo[[#This Row],[INCAPACIDAD]],D2521:M2598,6,0)</f>
        <v>#N/A</v>
      </c>
      <c r="N295" s="49" t="e">
        <f>VLOOKUP(report_masivo[[#This Row],[INCAPACIDAD]],D2521:M2598,7,0)</f>
        <v>#N/A</v>
      </c>
      <c r="O295" s="47" t="e">
        <f>VLOOKUP(report_masivo[[#This Row],[INCAPACIDAD]],D2521:M2598,8,0)</f>
        <v>#N/A</v>
      </c>
      <c r="AD295">
        <v>105358719344188</v>
      </c>
      <c r="AE295" t="s">
        <v>10196</v>
      </c>
      <c r="AF295">
        <v>1482780</v>
      </c>
      <c r="AG295" s="1">
        <v>44253</v>
      </c>
      <c r="AH295">
        <v>860029995</v>
      </c>
      <c r="AI295">
        <v>1053587193</v>
      </c>
      <c r="AJ295">
        <v>6555144</v>
      </c>
      <c r="AK295" t="s">
        <v>13776</v>
      </c>
      <c r="AL295" s="1">
        <v>44188</v>
      </c>
      <c r="AM295">
        <v>8</v>
      </c>
      <c r="AN295">
        <v>593511</v>
      </c>
      <c r="AO295">
        <v>860029995</v>
      </c>
      <c r="AP295" t="s">
        <v>13996</v>
      </c>
      <c r="AQ295" t="s">
        <v>14109</v>
      </c>
      <c r="AR295" t="s">
        <v>13923</v>
      </c>
      <c r="AS295" s="1">
        <v>44280</v>
      </c>
      <c r="AT295" t="s">
        <v>13922</v>
      </c>
      <c r="AW295">
        <v>599341343769</v>
      </c>
      <c r="AX295">
        <v>5993413</v>
      </c>
      <c r="AY295">
        <v>5611510</v>
      </c>
      <c r="AZ295" s="1">
        <v>43769</v>
      </c>
      <c r="BA295" t="s">
        <v>13998</v>
      </c>
      <c r="BB295" t="s">
        <v>13999</v>
      </c>
      <c r="BC295" t="s">
        <v>44</v>
      </c>
      <c r="BD295" t="s">
        <v>44</v>
      </c>
      <c r="BG295" s="1"/>
      <c r="BK295">
        <f t="shared" si="4"/>
        <v>1</v>
      </c>
      <c r="BL295">
        <v>105757556744087</v>
      </c>
      <c r="BN295">
        <v>1435934</v>
      </c>
      <c r="BO295" s="1">
        <v>44174</v>
      </c>
      <c r="BP295">
        <v>860029995</v>
      </c>
      <c r="BQ295">
        <v>1057575567</v>
      </c>
      <c r="BR295">
        <v>6438359</v>
      </c>
      <c r="BS295" t="s">
        <v>13776</v>
      </c>
      <c r="BT295" s="1">
        <v>44087</v>
      </c>
      <c r="BU295">
        <v>9</v>
      </c>
      <c r="BV295">
        <v>724327</v>
      </c>
      <c r="BW295">
        <v>860029995</v>
      </c>
      <c r="BX295" t="s">
        <v>13996</v>
      </c>
      <c r="BY295" t="s">
        <v>14109</v>
      </c>
      <c r="BZ295" t="s">
        <v>13923</v>
      </c>
      <c r="CA295" s="1">
        <v>44208</v>
      </c>
      <c r="CB295" t="s">
        <v>13922</v>
      </c>
    </row>
    <row r="296" spans="3:80" x14ac:dyDescent="0.3">
      <c r="C296" s="46" t="s">
        <v>10196</v>
      </c>
      <c r="D296" s="4"/>
      <c r="E296" s="4"/>
      <c r="F296" s="16"/>
      <c r="G296" s="80" t="e">
        <f>VLOOKUP(report_masivo[[#This Row],[INCAPACIDAD]],D2522:M2599,3,0)</f>
        <v>#N/A</v>
      </c>
      <c r="I296" s="47"/>
      <c r="K296" s="46" t="e">
        <f>VLOOKUP(report_masivo[[#This Row],[INCAPACIDAD]],D2522:M2599,4,0)</f>
        <v>#N/A</v>
      </c>
      <c r="L296" s="46" t="e">
        <f>VLOOKUP(report_masivo[[#This Row],[INCAPACIDAD]],D2522:M2599,5,0)</f>
        <v>#N/A</v>
      </c>
      <c r="M296" s="46" t="e">
        <f>VLOOKUP(report_masivo[[#This Row],[INCAPACIDAD]],D2522:M2599,6,0)</f>
        <v>#N/A</v>
      </c>
      <c r="N296" s="49" t="e">
        <f>VLOOKUP(report_masivo[[#This Row],[INCAPACIDAD]],D2522:M2599,7,0)</f>
        <v>#N/A</v>
      </c>
      <c r="O296" s="47" t="e">
        <f>VLOOKUP(report_masivo[[#This Row],[INCAPACIDAD]],D2522:M2599,8,0)</f>
        <v>#N/A</v>
      </c>
      <c r="AD296">
        <v>7443371044208</v>
      </c>
      <c r="AE296" t="s">
        <v>10196</v>
      </c>
      <c r="AF296">
        <v>1482780</v>
      </c>
      <c r="AG296" s="1">
        <v>44253</v>
      </c>
      <c r="AH296">
        <v>860029995</v>
      </c>
      <c r="AI296">
        <v>74433710</v>
      </c>
      <c r="AJ296">
        <v>6555469</v>
      </c>
      <c r="AK296" t="s">
        <v>13776</v>
      </c>
      <c r="AL296" s="1">
        <v>44208</v>
      </c>
      <c r="AM296">
        <v>12</v>
      </c>
      <c r="AN296">
        <v>1094729</v>
      </c>
      <c r="AO296">
        <v>860029995</v>
      </c>
      <c r="AP296" t="s">
        <v>13996</v>
      </c>
      <c r="AQ296" t="s">
        <v>14109</v>
      </c>
      <c r="AR296" t="s">
        <v>13923</v>
      </c>
      <c r="AS296" s="1">
        <v>44280</v>
      </c>
      <c r="AT296" t="s">
        <v>13922</v>
      </c>
      <c r="AW296">
        <v>109322009643770</v>
      </c>
      <c r="AX296">
        <v>1093220096</v>
      </c>
      <c r="AY296">
        <v>5615989</v>
      </c>
      <c r="AZ296" s="1">
        <v>43770</v>
      </c>
      <c r="BA296" t="s">
        <v>13998</v>
      </c>
      <c r="BB296" t="s">
        <v>13999</v>
      </c>
      <c r="BC296" t="s">
        <v>44</v>
      </c>
      <c r="BD296" t="s">
        <v>44</v>
      </c>
      <c r="BG296" s="1"/>
      <c r="BK296">
        <f t="shared" si="4"/>
        <v>1</v>
      </c>
      <c r="BL296">
        <v>415174444082</v>
      </c>
      <c r="BN296">
        <v>1435934</v>
      </c>
      <c r="BO296" s="1">
        <v>44174</v>
      </c>
      <c r="BP296">
        <v>860029995</v>
      </c>
      <c r="BQ296">
        <v>4151744</v>
      </c>
      <c r="BR296">
        <v>6438369</v>
      </c>
      <c r="BS296" t="s">
        <v>13776</v>
      </c>
      <c r="BT296" s="1">
        <v>44082</v>
      </c>
      <c r="BU296">
        <v>8</v>
      </c>
      <c r="BV296">
        <v>542383</v>
      </c>
      <c r="BW296">
        <v>860029995</v>
      </c>
      <c r="BX296" t="s">
        <v>13996</v>
      </c>
      <c r="BY296" t="s">
        <v>14109</v>
      </c>
      <c r="BZ296" t="s">
        <v>13923</v>
      </c>
      <c r="CA296" s="1">
        <v>44208</v>
      </c>
      <c r="CB296" t="s">
        <v>13922</v>
      </c>
    </row>
    <row r="297" spans="3:80" x14ac:dyDescent="0.3">
      <c r="C297" s="46" t="s">
        <v>10196</v>
      </c>
      <c r="D297" s="4"/>
      <c r="E297" s="4"/>
      <c r="F297" s="16"/>
      <c r="G297" s="80" t="e">
        <f>VLOOKUP(report_masivo[[#This Row],[INCAPACIDAD]],D2523:M2600,3,0)</f>
        <v>#N/A</v>
      </c>
      <c r="I297" s="47"/>
      <c r="K297" s="46" t="e">
        <f>VLOOKUP(report_masivo[[#This Row],[INCAPACIDAD]],D2523:M2600,4,0)</f>
        <v>#N/A</v>
      </c>
      <c r="L297" s="46" t="e">
        <f>VLOOKUP(report_masivo[[#This Row],[INCAPACIDAD]],D2523:M2600,5,0)</f>
        <v>#N/A</v>
      </c>
      <c r="M297" s="46" t="e">
        <f>VLOOKUP(report_masivo[[#This Row],[INCAPACIDAD]],D2523:M2600,6,0)</f>
        <v>#N/A</v>
      </c>
      <c r="N297" s="49" t="e">
        <f>VLOOKUP(report_masivo[[#This Row],[INCAPACIDAD]],D2523:M2600,7,0)</f>
        <v>#N/A</v>
      </c>
      <c r="O297" s="47" t="e">
        <f>VLOOKUP(report_masivo[[#This Row],[INCAPACIDAD]],D2523:M2600,8,0)</f>
        <v>#N/A</v>
      </c>
      <c r="AD297">
        <v>952320744216</v>
      </c>
      <c r="AE297" t="s">
        <v>10196</v>
      </c>
      <c r="AF297">
        <v>1482780</v>
      </c>
      <c r="AG297" s="1">
        <v>44253</v>
      </c>
      <c r="AH297">
        <v>860029995</v>
      </c>
      <c r="AI297">
        <v>9523207</v>
      </c>
      <c r="AJ297">
        <v>6555572</v>
      </c>
      <c r="AK297" t="s">
        <v>13776</v>
      </c>
      <c r="AL297" s="1">
        <v>44216</v>
      </c>
      <c r="AM297">
        <v>2</v>
      </c>
      <c r="AN297">
        <v>160146</v>
      </c>
      <c r="AO297">
        <v>860029995</v>
      </c>
      <c r="AP297" t="s">
        <v>13996</v>
      </c>
      <c r="AQ297" t="s">
        <v>14109</v>
      </c>
      <c r="AR297" t="s">
        <v>13923</v>
      </c>
      <c r="AS297" s="1">
        <v>44280</v>
      </c>
      <c r="AT297" t="s">
        <v>13922</v>
      </c>
      <c r="AW297">
        <v>3030850443771</v>
      </c>
      <c r="AX297">
        <v>30308504</v>
      </c>
      <c r="AY297">
        <v>5709251</v>
      </c>
      <c r="AZ297" s="1">
        <v>43771</v>
      </c>
      <c r="BA297" t="s">
        <v>13995</v>
      </c>
      <c r="BB297" t="s">
        <v>44</v>
      </c>
      <c r="BC297" t="s">
        <v>13996</v>
      </c>
      <c r="BD297" t="s">
        <v>13997</v>
      </c>
      <c r="BE297">
        <v>4000178071</v>
      </c>
      <c r="BF297">
        <v>889200</v>
      </c>
      <c r="BG297" s="1">
        <v>43935</v>
      </c>
      <c r="BK297">
        <f t="shared" si="4"/>
        <v>1</v>
      </c>
      <c r="BL297">
        <v>7438032444097</v>
      </c>
      <c r="BN297">
        <v>1435934</v>
      </c>
      <c r="BO297" s="1">
        <v>44174</v>
      </c>
      <c r="BP297">
        <v>860029995</v>
      </c>
      <c r="BQ297">
        <v>74380324</v>
      </c>
      <c r="BR297">
        <v>6438377</v>
      </c>
      <c r="BS297" t="s">
        <v>13776</v>
      </c>
      <c r="BT297" s="1">
        <v>44097</v>
      </c>
      <c r="BU297">
        <v>12</v>
      </c>
      <c r="BV297">
        <v>754110</v>
      </c>
      <c r="BW297">
        <v>860029995</v>
      </c>
      <c r="BX297" t="s">
        <v>13996</v>
      </c>
      <c r="BY297" t="s">
        <v>14109</v>
      </c>
      <c r="BZ297" t="s">
        <v>13923</v>
      </c>
      <c r="CA297" s="1">
        <v>44208</v>
      </c>
      <c r="CB297" t="s">
        <v>13922</v>
      </c>
    </row>
    <row r="298" spans="3:80" x14ac:dyDescent="0.3">
      <c r="C298" s="46" t="s">
        <v>10196</v>
      </c>
      <c r="D298" s="4"/>
      <c r="E298" s="4"/>
      <c r="F298" s="16"/>
      <c r="G298" s="80" t="e">
        <f>VLOOKUP(report_masivo[[#This Row],[INCAPACIDAD]],D2524:M2601,3,0)</f>
        <v>#N/A</v>
      </c>
      <c r="I298" s="47"/>
      <c r="K298" s="46" t="e">
        <f>VLOOKUP(report_masivo[[#This Row],[INCAPACIDAD]],D2524:M2601,4,0)</f>
        <v>#N/A</v>
      </c>
      <c r="L298" s="46" t="e">
        <f>VLOOKUP(report_masivo[[#This Row],[INCAPACIDAD]],D2524:M2601,5,0)</f>
        <v>#N/A</v>
      </c>
      <c r="M298" s="46" t="e">
        <f>VLOOKUP(report_masivo[[#This Row],[INCAPACIDAD]],D2524:M2601,6,0)</f>
        <v>#N/A</v>
      </c>
      <c r="N298" s="49" t="e">
        <f>VLOOKUP(report_masivo[[#This Row],[INCAPACIDAD]],D2524:M2601,7,0)</f>
        <v>#N/A</v>
      </c>
      <c r="O298" s="47" t="e">
        <f>VLOOKUP(report_masivo[[#This Row],[INCAPACIDAD]],D2524:M2601,8,0)</f>
        <v>#N/A</v>
      </c>
      <c r="AD298">
        <v>7418479844211</v>
      </c>
      <c r="AE298" t="s">
        <v>10196</v>
      </c>
      <c r="AF298">
        <v>1482780</v>
      </c>
      <c r="AG298" s="1">
        <v>44253</v>
      </c>
      <c r="AH298">
        <v>860029995</v>
      </c>
      <c r="AI298">
        <v>74184798</v>
      </c>
      <c r="AJ298">
        <v>6557677</v>
      </c>
      <c r="AK298" t="s">
        <v>13776</v>
      </c>
      <c r="AL298" s="1">
        <v>44211</v>
      </c>
      <c r="AM298">
        <v>12</v>
      </c>
      <c r="AN298">
        <v>918120</v>
      </c>
      <c r="AO298">
        <v>860029995</v>
      </c>
      <c r="AP298" t="s">
        <v>13996</v>
      </c>
      <c r="AQ298" t="s">
        <v>14109</v>
      </c>
      <c r="AR298" t="s">
        <v>13923</v>
      </c>
      <c r="AS298" s="1">
        <v>44280</v>
      </c>
      <c r="AT298" t="s">
        <v>13922</v>
      </c>
      <c r="AW298">
        <v>3268870643774</v>
      </c>
      <c r="AX298">
        <v>32688706</v>
      </c>
      <c r="AY298">
        <v>5620918</v>
      </c>
      <c r="AZ298" s="1">
        <v>43774</v>
      </c>
      <c r="BA298" t="s">
        <v>13998</v>
      </c>
      <c r="BB298" t="s">
        <v>13999</v>
      </c>
      <c r="BC298" t="s">
        <v>44</v>
      </c>
      <c r="BD298" t="s">
        <v>44</v>
      </c>
      <c r="BG298" s="1"/>
      <c r="BK298">
        <f t="shared" si="4"/>
        <v>1</v>
      </c>
      <c r="BL298">
        <v>105366498144099</v>
      </c>
      <c r="BN298">
        <v>1435934</v>
      </c>
      <c r="BO298" s="1">
        <v>44174</v>
      </c>
      <c r="BP298">
        <v>860029995</v>
      </c>
      <c r="BQ298">
        <v>1053664981</v>
      </c>
      <c r="BR298">
        <v>6438381</v>
      </c>
      <c r="BS298" t="s">
        <v>13776</v>
      </c>
      <c r="BT298" s="1">
        <v>44099</v>
      </c>
      <c r="BU298">
        <v>8</v>
      </c>
      <c r="BV298">
        <v>663603</v>
      </c>
      <c r="BW298">
        <v>860029995</v>
      </c>
      <c r="BX298" t="s">
        <v>13996</v>
      </c>
      <c r="BY298" t="s">
        <v>14109</v>
      </c>
      <c r="BZ298" t="s">
        <v>13923</v>
      </c>
      <c r="CA298" s="1">
        <v>44208</v>
      </c>
      <c r="CB298" t="s">
        <v>13922</v>
      </c>
    </row>
    <row r="299" spans="3:80" x14ac:dyDescent="0.3">
      <c r="C299" s="46" t="s">
        <v>10196</v>
      </c>
      <c r="D299" s="4"/>
      <c r="E299" s="4"/>
      <c r="F299" s="16"/>
      <c r="G299" s="80" t="e">
        <f>VLOOKUP(report_masivo[[#This Row],[INCAPACIDAD]],D2525:M2602,3,0)</f>
        <v>#N/A</v>
      </c>
      <c r="I299" s="47"/>
      <c r="K299" s="46" t="e">
        <f>VLOOKUP(report_masivo[[#This Row],[INCAPACIDAD]],D2525:M2602,4,0)</f>
        <v>#N/A</v>
      </c>
      <c r="L299" s="46" t="e">
        <f>VLOOKUP(report_masivo[[#This Row],[INCAPACIDAD]],D2525:M2602,5,0)</f>
        <v>#N/A</v>
      </c>
      <c r="M299" s="46" t="e">
        <f>VLOOKUP(report_masivo[[#This Row],[INCAPACIDAD]],D2525:M2602,6,0)</f>
        <v>#N/A</v>
      </c>
      <c r="N299" s="49" t="e">
        <f>VLOOKUP(report_masivo[[#This Row],[INCAPACIDAD]],D2525:M2602,7,0)</f>
        <v>#N/A</v>
      </c>
      <c r="O299" s="47" t="e">
        <f>VLOOKUP(report_masivo[[#This Row],[INCAPACIDAD]],D2525:M2602,8,0)</f>
        <v>#N/A</v>
      </c>
      <c r="AD299">
        <v>416856644216</v>
      </c>
      <c r="AE299" t="s">
        <v>10196</v>
      </c>
      <c r="AF299">
        <v>1482780</v>
      </c>
      <c r="AG299" s="1">
        <v>44253</v>
      </c>
      <c r="AH299">
        <v>860029995</v>
      </c>
      <c r="AI299">
        <v>4168566</v>
      </c>
      <c r="AJ299">
        <v>6561541</v>
      </c>
      <c r="AK299" t="s">
        <v>13776</v>
      </c>
      <c r="AL299" s="1">
        <v>44216</v>
      </c>
      <c r="AM299">
        <v>13</v>
      </c>
      <c r="AN299">
        <v>1072716</v>
      </c>
      <c r="AO299">
        <v>860029995</v>
      </c>
      <c r="AP299" t="s">
        <v>13996</v>
      </c>
      <c r="AQ299" t="s">
        <v>14109</v>
      </c>
      <c r="AR299" t="s">
        <v>13923</v>
      </c>
      <c r="AS299" s="1">
        <v>44280</v>
      </c>
      <c r="AT299" t="s">
        <v>13922</v>
      </c>
      <c r="AW299">
        <v>7187706943775</v>
      </c>
      <c r="AX299">
        <v>71877069</v>
      </c>
      <c r="AY299">
        <v>5633162</v>
      </c>
      <c r="AZ299" s="1">
        <v>43775</v>
      </c>
      <c r="BA299" t="s">
        <v>13995</v>
      </c>
      <c r="BB299" t="s">
        <v>44</v>
      </c>
      <c r="BC299" t="s">
        <v>13996</v>
      </c>
      <c r="BD299" t="s">
        <v>13997</v>
      </c>
      <c r="BE299">
        <v>4000178071</v>
      </c>
      <c r="BF299">
        <v>412843</v>
      </c>
      <c r="BG299" s="1">
        <v>43935</v>
      </c>
      <c r="BK299">
        <f t="shared" si="4"/>
        <v>1</v>
      </c>
      <c r="BL299">
        <v>105366556444085</v>
      </c>
      <c r="BN299">
        <v>1435934</v>
      </c>
      <c r="BO299" s="1">
        <v>44174</v>
      </c>
      <c r="BP299">
        <v>860029995</v>
      </c>
      <c r="BQ299">
        <v>1053665564</v>
      </c>
      <c r="BR299">
        <v>6438385</v>
      </c>
      <c r="BS299" t="s">
        <v>13776</v>
      </c>
      <c r="BT299" s="1">
        <v>44085</v>
      </c>
      <c r="BU299">
        <v>12</v>
      </c>
      <c r="BV299">
        <v>782986</v>
      </c>
      <c r="BW299">
        <v>860029995</v>
      </c>
      <c r="BX299" t="s">
        <v>13996</v>
      </c>
      <c r="BY299" t="s">
        <v>14109</v>
      </c>
      <c r="BZ299" t="s">
        <v>13923</v>
      </c>
      <c r="CA299" s="1">
        <v>44208</v>
      </c>
      <c r="CB299" t="s">
        <v>13922</v>
      </c>
    </row>
    <row r="300" spans="3:80" x14ac:dyDescent="0.3">
      <c r="C300" s="46" t="s">
        <v>10196</v>
      </c>
      <c r="D300" s="4"/>
      <c r="E300" s="4"/>
      <c r="F300" s="16"/>
      <c r="G300" s="80" t="e">
        <f>VLOOKUP(report_masivo[[#This Row],[INCAPACIDAD]],D2526:M2603,3,0)</f>
        <v>#N/A</v>
      </c>
      <c r="I300" s="47"/>
      <c r="K300" s="46" t="e">
        <f>VLOOKUP(report_masivo[[#This Row],[INCAPACIDAD]],D2526:M2603,4,0)</f>
        <v>#N/A</v>
      </c>
      <c r="L300" s="46" t="e">
        <f>VLOOKUP(report_masivo[[#This Row],[INCAPACIDAD]],D2526:M2603,5,0)</f>
        <v>#N/A</v>
      </c>
      <c r="M300" s="46" t="e">
        <f>VLOOKUP(report_masivo[[#This Row],[INCAPACIDAD]],D2526:M2603,6,0)</f>
        <v>#N/A</v>
      </c>
      <c r="N300" s="49" t="e">
        <f>VLOOKUP(report_masivo[[#This Row],[INCAPACIDAD]],D2526:M2603,7,0)</f>
        <v>#N/A</v>
      </c>
      <c r="O300" s="47" t="e">
        <f>VLOOKUP(report_masivo[[#This Row],[INCAPACIDAD]],D2526:M2603,8,0)</f>
        <v>#N/A</v>
      </c>
      <c r="AD300">
        <v>105760450844216</v>
      </c>
      <c r="AE300" t="s">
        <v>10196</v>
      </c>
      <c r="AF300">
        <v>1482780</v>
      </c>
      <c r="AG300" s="1">
        <v>44253</v>
      </c>
      <c r="AH300">
        <v>860029995</v>
      </c>
      <c r="AI300">
        <v>1057604508</v>
      </c>
      <c r="AJ300">
        <v>6562814</v>
      </c>
      <c r="AK300" t="s">
        <v>13776</v>
      </c>
      <c r="AL300" s="1">
        <v>44216</v>
      </c>
      <c r="AM300">
        <v>1</v>
      </c>
      <c r="AN300">
        <v>30284</v>
      </c>
      <c r="AO300">
        <v>860029995</v>
      </c>
      <c r="AP300" t="s">
        <v>13996</v>
      </c>
      <c r="AQ300" t="s">
        <v>14109</v>
      </c>
      <c r="AR300" t="s">
        <v>13923</v>
      </c>
      <c r="AS300" s="1">
        <v>44280</v>
      </c>
      <c r="AT300" t="s">
        <v>13922</v>
      </c>
      <c r="AW300">
        <v>103241698843775</v>
      </c>
      <c r="AX300">
        <v>1032416988</v>
      </c>
      <c r="AY300">
        <v>5623693</v>
      </c>
      <c r="AZ300" s="1">
        <v>43775</v>
      </c>
      <c r="BA300" t="s">
        <v>13995</v>
      </c>
      <c r="BB300" t="s">
        <v>44</v>
      </c>
      <c r="BC300" t="s">
        <v>13996</v>
      </c>
      <c r="BD300" t="s">
        <v>13997</v>
      </c>
      <c r="BE300">
        <v>4000178071</v>
      </c>
      <c r="BF300">
        <v>32224</v>
      </c>
      <c r="BG300" s="1">
        <v>43935</v>
      </c>
      <c r="BK300">
        <f t="shared" si="4"/>
        <v>1</v>
      </c>
      <c r="BL300">
        <v>1361724444074</v>
      </c>
      <c r="BN300">
        <v>1435934</v>
      </c>
      <c r="BO300" s="1">
        <v>44174</v>
      </c>
      <c r="BP300">
        <v>860029995</v>
      </c>
      <c r="BQ300">
        <v>13617244</v>
      </c>
      <c r="BR300">
        <v>6438389</v>
      </c>
      <c r="BS300" t="s">
        <v>13776</v>
      </c>
      <c r="BT300" s="1">
        <v>44074</v>
      </c>
      <c r="BU300">
        <v>12</v>
      </c>
      <c r="BV300">
        <v>463759</v>
      </c>
      <c r="BW300">
        <v>860029995</v>
      </c>
      <c r="BX300" t="s">
        <v>13996</v>
      </c>
      <c r="BY300" t="s">
        <v>14109</v>
      </c>
      <c r="BZ300" t="s">
        <v>13923</v>
      </c>
      <c r="CA300" s="1">
        <v>44208</v>
      </c>
      <c r="CB300" t="s">
        <v>13922</v>
      </c>
    </row>
    <row r="301" spans="3:80" x14ac:dyDescent="0.3">
      <c r="C301" s="46" t="s">
        <v>10196</v>
      </c>
      <c r="D301" s="4"/>
      <c r="E301" s="4"/>
      <c r="F301" s="16"/>
      <c r="G301" s="80" t="e">
        <f>VLOOKUP(report_masivo[[#This Row],[INCAPACIDAD]],D2527:M2604,3,0)</f>
        <v>#N/A</v>
      </c>
      <c r="I301" s="47"/>
      <c r="K301" s="46" t="e">
        <f>VLOOKUP(report_masivo[[#This Row],[INCAPACIDAD]],D2527:M2604,4,0)</f>
        <v>#N/A</v>
      </c>
      <c r="L301" s="46" t="e">
        <f>VLOOKUP(report_masivo[[#This Row],[INCAPACIDAD]],D2527:M2604,5,0)</f>
        <v>#N/A</v>
      </c>
      <c r="M301" s="46" t="e">
        <f>VLOOKUP(report_masivo[[#This Row],[INCAPACIDAD]],D2527:M2604,6,0)</f>
        <v>#N/A</v>
      </c>
      <c r="N301" s="49" t="e">
        <f>VLOOKUP(report_masivo[[#This Row],[INCAPACIDAD]],D2527:M2604,7,0)</f>
        <v>#N/A</v>
      </c>
      <c r="O301" s="47" t="e">
        <f>VLOOKUP(report_masivo[[#This Row],[INCAPACIDAD]],D2527:M2604,8,0)</f>
        <v>#N/A</v>
      </c>
      <c r="AD301">
        <v>412324544208</v>
      </c>
      <c r="AE301" t="s">
        <v>10196</v>
      </c>
      <c r="AF301">
        <v>1482780</v>
      </c>
      <c r="AG301" s="1">
        <v>44253</v>
      </c>
      <c r="AH301">
        <v>860029995</v>
      </c>
      <c r="AI301">
        <v>4123245</v>
      </c>
      <c r="AJ301">
        <v>6564093</v>
      </c>
      <c r="AK301" t="s">
        <v>13776</v>
      </c>
      <c r="AL301" s="1">
        <v>44208</v>
      </c>
      <c r="AM301">
        <v>12</v>
      </c>
      <c r="AN301">
        <v>821151</v>
      </c>
      <c r="AO301">
        <v>860029995</v>
      </c>
      <c r="AP301" t="s">
        <v>13996</v>
      </c>
      <c r="AQ301" t="s">
        <v>14109</v>
      </c>
      <c r="AR301" t="s">
        <v>13923</v>
      </c>
      <c r="AS301" s="1">
        <v>44280</v>
      </c>
      <c r="AT301" t="s">
        <v>13922</v>
      </c>
      <c r="AW301">
        <v>4326482143776</v>
      </c>
      <c r="AX301">
        <v>43264821</v>
      </c>
      <c r="AY301">
        <v>5739288</v>
      </c>
      <c r="AZ301" s="1">
        <v>43776</v>
      </c>
      <c r="BA301" t="s">
        <v>13995</v>
      </c>
      <c r="BB301" t="s">
        <v>44</v>
      </c>
      <c r="BC301" t="s">
        <v>13996</v>
      </c>
      <c r="BD301" t="s">
        <v>13997</v>
      </c>
      <c r="BE301">
        <v>4000178071</v>
      </c>
      <c r="BF301">
        <v>27604</v>
      </c>
      <c r="BG301" s="1">
        <v>43935</v>
      </c>
      <c r="BK301">
        <f t="shared" si="4"/>
        <v>1</v>
      </c>
      <c r="BL301">
        <v>1361724444088</v>
      </c>
      <c r="BN301">
        <v>1435934</v>
      </c>
      <c r="BO301" s="1">
        <v>44174</v>
      </c>
      <c r="BP301">
        <v>860029995</v>
      </c>
      <c r="BQ301">
        <v>13617244</v>
      </c>
      <c r="BR301">
        <v>6438394</v>
      </c>
      <c r="BS301" t="s">
        <v>13776</v>
      </c>
      <c r="BT301" s="1">
        <v>44088</v>
      </c>
      <c r="BU301">
        <v>2</v>
      </c>
      <c r="BV301">
        <v>114129</v>
      </c>
      <c r="BW301">
        <v>860029995</v>
      </c>
      <c r="BX301" t="s">
        <v>13996</v>
      </c>
      <c r="BY301" t="s">
        <v>14109</v>
      </c>
      <c r="BZ301" t="s">
        <v>13923</v>
      </c>
      <c r="CA301" s="1">
        <v>44208</v>
      </c>
      <c r="CB301" t="s">
        <v>13922</v>
      </c>
    </row>
    <row r="302" spans="3:80" x14ac:dyDescent="0.3">
      <c r="C302" s="46" t="s">
        <v>10196</v>
      </c>
      <c r="D302" s="4"/>
      <c r="E302" s="4"/>
      <c r="F302" s="16"/>
      <c r="G302" s="80" t="e">
        <f>VLOOKUP(report_masivo[[#This Row],[INCAPACIDAD]],D2528:M2605,3,0)</f>
        <v>#N/A</v>
      </c>
      <c r="I302" s="47"/>
      <c r="K302" s="46" t="e">
        <f>VLOOKUP(report_masivo[[#This Row],[INCAPACIDAD]],D2528:M2605,4,0)</f>
        <v>#N/A</v>
      </c>
      <c r="L302" s="46" t="e">
        <f>VLOOKUP(report_masivo[[#This Row],[INCAPACIDAD]],D2528:M2605,5,0)</f>
        <v>#N/A</v>
      </c>
      <c r="M302" s="46" t="e">
        <f>VLOOKUP(report_masivo[[#This Row],[INCAPACIDAD]],D2528:M2605,6,0)</f>
        <v>#N/A</v>
      </c>
      <c r="N302" s="49" t="e">
        <f>VLOOKUP(report_masivo[[#This Row],[INCAPACIDAD]],D2528:M2605,7,0)</f>
        <v>#N/A</v>
      </c>
      <c r="O302" s="47" t="e">
        <f>VLOOKUP(report_masivo[[#This Row],[INCAPACIDAD]],D2528:M2605,8,0)</f>
        <v>#N/A</v>
      </c>
      <c r="AD302">
        <v>105760064744208</v>
      </c>
      <c r="AE302" t="s">
        <v>10196</v>
      </c>
      <c r="AF302">
        <v>1482780</v>
      </c>
      <c r="AG302" s="1">
        <v>44253</v>
      </c>
      <c r="AH302">
        <v>860029995</v>
      </c>
      <c r="AI302">
        <v>1057600647</v>
      </c>
      <c r="AJ302">
        <v>6567238</v>
      </c>
      <c r="AK302" t="s">
        <v>13776</v>
      </c>
      <c r="AL302" s="1">
        <v>44208</v>
      </c>
      <c r="AM302">
        <v>12</v>
      </c>
      <c r="AN302">
        <v>813544</v>
      </c>
      <c r="AO302">
        <v>860029995</v>
      </c>
      <c r="AP302" t="s">
        <v>13996</v>
      </c>
      <c r="AQ302" t="s">
        <v>14109</v>
      </c>
      <c r="AR302" t="s">
        <v>13923</v>
      </c>
      <c r="AS302" s="1">
        <v>44280</v>
      </c>
      <c r="AT302" t="s">
        <v>13922</v>
      </c>
      <c r="AW302">
        <v>4269071243776</v>
      </c>
      <c r="AX302">
        <v>42690712</v>
      </c>
      <c r="AY302">
        <v>5628253</v>
      </c>
      <c r="AZ302" s="1">
        <v>43776</v>
      </c>
      <c r="BA302" t="s">
        <v>13995</v>
      </c>
      <c r="BB302" t="s">
        <v>44</v>
      </c>
      <c r="BC302" t="s">
        <v>13996</v>
      </c>
      <c r="BD302" t="s">
        <v>13997</v>
      </c>
      <c r="BE302">
        <v>4000178071</v>
      </c>
      <c r="BF302">
        <v>116361</v>
      </c>
      <c r="BG302" s="1">
        <v>43935</v>
      </c>
      <c r="BK302">
        <f t="shared" si="4"/>
        <v>1</v>
      </c>
      <c r="BL302">
        <v>952888544112</v>
      </c>
      <c r="BN302">
        <v>1435934</v>
      </c>
      <c r="BO302" s="1">
        <v>44174</v>
      </c>
      <c r="BP302">
        <v>860029995</v>
      </c>
      <c r="BQ302">
        <v>9528885</v>
      </c>
      <c r="BR302">
        <v>6438398</v>
      </c>
      <c r="BS302" t="s">
        <v>13776</v>
      </c>
      <c r="BT302" s="1">
        <v>44112</v>
      </c>
      <c r="BU302">
        <v>12</v>
      </c>
      <c r="BV302">
        <v>933002</v>
      </c>
      <c r="BW302">
        <v>860029995</v>
      </c>
      <c r="BX302" t="s">
        <v>13996</v>
      </c>
      <c r="BY302" t="s">
        <v>14109</v>
      </c>
      <c r="BZ302" t="s">
        <v>13923</v>
      </c>
      <c r="CA302" s="1">
        <v>44208</v>
      </c>
      <c r="CB302" t="s">
        <v>13922</v>
      </c>
    </row>
    <row r="303" spans="3:80" x14ac:dyDescent="0.3">
      <c r="C303" s="46" t="s">
        <v>10196</v>
      </c>
      <c r="D303" s="4"/>
      <c r="E303" s="4"/>
      <c r="F303" s="16"/>
      <c r="G303" s="80" t="e">
        <f>VLOOKUP(report_masivo[[#This Row],[INCAPACIDAD]],D2529:M2606,3,0)</f>
        <v>#N/A</v>
      </c>
      <c r="I303" s="47"/>
      <c r="K303" s="46" t="e">
        <f>VLOOKUP(report_masivo[[#This Row],[INCAPACIDAD]],D2529:M2606,4,0)</f>
        <v>#N/A</v>
      </c>
      <c r="L303" s="46" t="e">
        <f>VLOOKUP(report_masivo[[#This Row],[INCAPACIDAD]],D2529:M2606,5,0)</f>
        <v>#N/A</v>
      </c>
      <c r="M303" s="46" t="e">
        <f>VLOOKUP(report_masivo[[#This Row],[INCAPACIDAD]],D2529:M2606,6,0)</f>
        <v>#N/A</v>
      </c>
      <c r="N303" s="49" t="e">
        <f>VLOOKUP(report_masivo[[#This Row],[INCAPACIDAD]],D2529:M2606,7,0)</f>
        <v>#N/A</v>
      </c>
      <c r="O303" s="47" t="e">
        <f>VLOOKUP(report_masivo[[#This Row],[INCAPACIDAD]],D2529:M2606,8,0)</f>
        <v>#N/A</v>
      </c>
      <c r="AD303">
        <v>952295844221</v>
      </c>
      <c r="AE303" t="s">
        <v>10196</v>
      </c>
      <c r="AF303">
        <v>1482780</v>
      </c>
      <c r="AG303" s="1">
        <v>44253</v>
      </c>
      <c r="AH303">
        <v>860029995</v>
      </c>
      <c r="AI303">
        <v>9522958</v>
      </c>
      <c r="AJ303">
        <v>6589509</v>
      </c>
      <c r="AK303" t="s">
        <v>13776</v>
      </c>
      <c r="AL303" s="1">
        <v>44221</v>
      </c>
      <c r="AM303">
        <v>8</v>
      </c>
      <c r="AN303">
        <v>667160</v>
      </c>
      <c r="AO303">
        <v>860029995</v>
      </c>
      <c r="AP303" t="s">
        <v>13996</v>
      </c>
      <c r="AQ303" t="s">
        <v>14109</v>
      </c>
      <c r="AR303" t="s">
        <v>13923</v>
      </c>
      <c r="AS303" s="1">
        <v>44280</v>
      </c>
      <c r="AT303" t="s">
        <v>13922</v>
      </c>
      <c r="AW303">
        <v>109592535143777</v>
      </c>
      <c r="AX303">
        <v>1095925351</v>
      </c>
      <c r="AY303">
        <v>5710653</v>
      </c>
      <c r="AZ303" s="1">
        <v>43777</v>
      </c>
      <c r="BA303" t="s">
        <v>13995</v>
      </c>
      <c r="BB303" t="s">
        <v>44</v>
      </c>
      <c r="BC303" t="s">
        <v>13996</v>
      </c>
      <c r="BD303" t="s">
        <v>13997</v>
      </c>
      <c r="BE303">
        <v>4000178071</v>
      </c>
      <c r="BF303">
        <v>108805</v>
      </c>
      <c r="BG303" s="1">
        <v>43935</v>
      </c>
      <c r="BK303">
        <f t="shared" si="4"/>
        <v>1</v>
      </c>
      <c r="BL303">
        <v>952549044129</v>
      </c>
      <c r="BN303">
        <v>1435934</v>
      </c>
      <c r="BO303" s="1">
        <v>44174</v>
      </c>
      <c r="BP303">
        <v>860029995</v>
      </c>
      <c r="BQ303">
        <v>9525490</v>
      </c>
      <c r="BR303">
        <v>6438410</v>
      </c>
      <c r="BS303" t="s">
        <v>13776</v>
      </c>
      <c r="BT303" s="1">
        <v>44129</v>
      </c>
      <c r="BU303">
        <v>4</v>
      </c>
      <c r="BV303">
        <v>337337</v>
      </c>
      <c r="BW303">
        <v>860029995</v>
      </c>
      <c r="BX303" t="s">
        <v>13996</v>
      </c>
      <c r="BY303" t="s">
        <v>14109</v>
      </c>
      <c r="BZ303" t="s">
        <v>13923</v>
      </c>
      <c r="CA303" s="1">
        <v>44208</v>
      </c>
      <c r="CB303" t="s">
        <v>13922</v>
      </c>
    </row>
    <row r="304" spans="3:80" x14ac:dyDescent="0.3">
      <c r="C304" s="46" t="s">
        <v>10196</v>
      </c>
      <c r="D304" s="4"/>
      <c r="E304" s="4"/>
      <c r="F304" s="16"/>
      <c r="G304" s="80" t="e">
        <f>VLOOKUP(report_masivo[[#This Row],[INCAPACIDAD]],D2530:M2607,3,0)</f>
        <v>#N/A</v>
      </c>
      <c r="I304" s="47"/>
      <c r="K304" s="46" t="e">
        <f>VLOOKUP(report_masivo[[#This Row],[INCAPACIDAD]],D2530:M2607,4,0)</f>
        <v>#N/A</v>
      </c>
      <c r="L304" s="46" t="e">
        <f>VLOOKUP(report_masivo[[#This Row],[INCAPACIDAD]],D2530:M2607,5,0)</f>
        <v>#N/A</v>
      </c>
      <c r="M304" s="46" t="e">
        <f>VLOOKUP(report_masivo[[#This Row],[INCAPACIDAD]],D2530:M2607,6,0)</f>
        <v>#N/A</v>
      </c>
      <c r="N304" s="49" t="e">
        <f>VLOOKUP(report_masivo[[#This Row],[INCAPACIDAD]],D2530:M2607,7,0)</f>
        <v>#N/A</v>
      </c>
      <c r="O304" s="47" t="e">
        <f>VLOOKUP(report_masivo[[#This Row],[INCAPACIDAD]],D2530:M2607,8,0)</f>
        <v>#N/A</v>
      </c>
      <c r="AD304">
        <v>104965488743897</v>
      </c>
      <c r="AE304" t="s">
        <v>10196</v>
      </c>
      <c r="AF304">
        <v>1482780</v>
      </c>
      <c r="AG304" s="1">
        <v>44253</v>
      </c>
      <c r="AH304">
        <v>860029995</v>
      </c>
      <c r="AI304">
        <v>1049654887</v>
      </c>
      <c r="AJ304">
        <v>6630063</v>
      </c>
      <c r="AK304" t="s">
        <v>13776</v>
      </c>
      <c r="AL304" s="1">
        <v>43897</v>
      </c>
      <c r="AM304">
        <v>6</v>
      </c>
      <c r="AN304">
        <v>175561</v>
      </c>
      <c r="AO304">
        <v>860029995</v>
      </c>
      <c r="AP304" t="s">
        <v>13996</v>
      </c>
      <c r="AQ304" t="s">
        <v>14109</v>
      </c>
      <c r="AR304" t="s">
        <v>13923</v>
      </c>
      <c r="AS304" s="1">
        <v>44280</v>
      </c>
      <c r="AT304" t="s">
        <v>13922</v>
      </c>
      <c r="AW304">
        <v>112485193143778</v>
      </c>
      <c r="AX304">
        <v>1124851931</v>
      </c>
      <c r="AY304">
        <v>5655153</v>
      </c>
      <c r="AZ304" s="1">
        <v>43778</v>
      </c>
      <c r="BA304" t="s">
        <v>13998</v>
      </c>
      <c r="BB304" t="s">
        <v>13999</v>
      </c>
      <c r="BC304" t="s">
        <v>44</v>
      </c>
      <c r="BD304" t="s">
        <v>44</v>
      </c>
      <c r="BG304" s="1"/>
      <c r="BK304">
        <f t="shared" si="4"/>
        <v>1</v>
      </c>
      <c r="BL304">
        <v>952549044123</v>
      </c>
      <c r="BN304">
        <v>1435934</v>
      </c>
      <c r="BO304" s="1">
        <v>44174</v>
      </c>
      <c r="BP304">
        <v>860029995</v>
      </c>
      <c r="BQ304">
        <v>9525490</v>
      </c>
      <c r="BR304">
        <v>6438416</v>
      </c>
      <c r="BS304" t="s">
        <v>13776</v>
      </c>
      <c r="BT304" s="1">
        <v>44123</v>
      </c>
      <c r="BU304">
        <v>4</v>
      </c>
      <c r="BV304">
        <v>337337</v>
      </c>
      <c r="BW304">
        <v>860029995</v>
      </c>
      <c r="BX304" t="s">
        <v>13996</v>
      </c>
      <c r="BY304" t="s">
        <v>14109</v>
      </c>
      <c r="BZ304" t="s">
        <v>13923</v>
      </c>
      <c r="CA304" s="1">
        <v>44208</v>
      </c>
      <c r="CB304" t="s">
        <v>13922</v>
      </c>
    </row>
    <row r="305" spans="3:80" x14ac:dyDescent="0.3">
      <c r="C305" s="46" t="s">
        <v>10196</v>
      </c>
      <c r="D305" s="4"/>
      <c r="E305" s="4"/>
      <c r="F305" s="16"/>
      <c r="G305" s="80" t="e">
        <f>VLOOKUP(report_masivo[[#This Row],[INCAPACIDAD]],D2531:M2608,3,0)</f>
        <v>#N/A</v>
      </c>
      <c r="I305" s="47"/>
      <c r="K305" s="46" t="e">
        <f>VLOOKUP(report_masivo[[#This Row],[INCAPACIDAD]],D2531:M2608,4,0)</f>
        <v>#N/A</v>
      </c>
      <c r="L305" s="46" t="e">
        <f>VLOOKUP(report_masivo[[#This Row],[INCAPACIDAD]],D2531:M2608,5,0)</f>
        <v>#N/A</v>
      </c>
      <c r="M305" s="46" t="e">
        <f>VLOOKUP(report_masivo[[#This Row],[INCAPACIDAD]],D2531:M2608,6,0)</f>
        <v>#N/A</v>
      </c>
      <c r="N305" s="49" t="e">
        <f>VLOOKUP(report_masivo[[#This Row],[INCAPACIDAD]],D2531:M2608,7,0)</f>
        <v>#N/A</v>
      </c>
      <c r="O305" s="47" t="e">
        <f>VLOOKUP(report_masivo[[#This Row],[INCAPACIDAD]],D2531:M2608,8,0)</f>
        <v>#N/A</v>
      </c>
      <c r="AD305">
        <v>939582744190</v>
      </c>
      <c r="AE305" t="s">
        <v>10196</v>
      </c>
      <c r="AF305">
        <v>1496467</v>
      </c>
      <c r="AG305" s="1">
        <v>44278</v>
      </c>
      <c r="AH305">
        <v>860029995</v>
      </c>
      <c r="AI305">
        <v>9395827</v>
      </c>
      <c r="AJ305">
        <v>6673721</v>
      </c>
      <c r="AK305" t="s">
        <v>13776</v>
      </c>
      <c r="AL305" s="1">
        <v>44190</v>
      </c>
      <c r="AM305">
        <v>2</v>
      </c>
      <c r="AN305">
        <v>133463</v>
      </c>
      <c r="AO305">
        <v>860029995</v>
      </c>
      <c r="AP305" t="s">
        <v>13996</v>
      </c>
      <c r="AQ305" t="s">
        <v>14109</v>
      </c>
      <c r="AR305" t="s">
        <v>13923</v>
      </c>
      <c r="AS305" s="1">
        <v>44308</v>
      </c>
      <c r="AT305" t="s">
        <v>13922</v>
      </c>
      <c r="AW305">
        <v>103063043543781</v>
      </c>
      <c r="AX305">
        <v>1030630435</v>
      </c>
      <c r="AY305">
        <v>5637781</v>
      </c>
      <c r="AZ305" s="1">
        <v>43781</v>
      </c>
      <c r="BA305" t="s">
        <v>13998</v>
      </c>
      <c r="BB305" t="s">
        <v>13999</v>
      </c>
      <c r="BC305" t="s">
        <v>44</v>
      </c>
      <c r="BD305" t="s">
        <v>44</v>
      </c>
      <c r="BG305" s="1"/>
      <c r="BK305">
        <f t="shared" si="4"/>
        <v>1</v>
      </c>
      <c r="BL305">
        <v>415174444092</v>
      </c>
      <c r="BN305">
        <v>1435934</v>
      </c>
      <c r="BO305" s="1">
        <v>44174</v>
      </c>
      <c r="BP305">
        <v>860029995</v>
      </c>
      <c r="BQ305">
        <v>4151744</v>
      </c>
      <c r="BR305">
        <v>6438541</v>
      </c>
      <c r="BS305" t="s">
        <v>13776</v>
      </c>
      <c r="BT305" s="1">
        <v>44092</v>
      </c>
      <c r="BU305">
        <v>7</v>
      </c>
      <c r="BV305">
        <v>474585</v>
      </c>
      <c r="BW305">
        <v>860029995</v>
      </c>
      <c r="BX305" t="s">
        <v>13996</v>
      </c>
      <c r="BY305" t="s">
        <v>14109</v>
      </c>
      <c r="BZ305" t="s">
        <v>13923</v>
      </c>
      <c r="CA305" s="1">
        <v>44208</v>
      </c>
      <c r="CB305" t="s">
        <v>13922</v>
      </c>
    </row>
    <row r="306" spans="3:80" x14ac:dyDescent="0.3">
      <c r="C306" s="46" t="s">
        <v>10196</v>
      </c>
      <c r="D306" s="4"/>
      <c r="E306" s="4"/>
      <c r="F306" s="16"/>
      <c r="G306" s="80" t="e">
        <f>VLOOKUP(report_masivo[[#This Row],[INCAPACIDAD]],D2532:M2609,3,0)</f>
        <v>#N/A</v>
      </c>
      <c r="I306" s="47"/>
      <c r="K306" s="46" t="e">
        <f>VLOOKUP(report_masivo[[#This Row],[INCAPACIDAD]],D2532:M2609,4,0)</f>
        <v>#N/A</v>
      </c>
      <c r="L306" s="46" t="e">
        <f>VLOOKUP(report_masivo[[#This Row],[INCAPACIDAD]],D2532:M2609,5,0)</f>
        <v>#N/A</v>
      </c>
      <c r="M306" s="46" t="e">
        <f>VLOOKUP(report_masivo[[#This Row],[INCAPACIDAD]],D2532:M2609,6,0)</f>
        <v>#N/A</v>
      </c>
      <c r="N306" s="49" t="e">
        <f>VLOOKUP(report_masivo[[#This Row],[INCAPACIDAD]],D2532:M2609,7,0)</f>
        <v>#N/A</v>
      </c>
      <c r="O306" s="47" t="e">
        <f>VLOOKUP(report_masivo[[#This Row],[INCAPACIDAD]],D2532:M2609,8,0)</f>
        <v>#N/A</v>
      </c>
      <c r="AD306">
        <v>105366443644191</v>
      </c>
      <c r="AE306" t="s">
        <v>10196</v>
      </c>
      <c r="AF306">
        <v>1496467</v>
      </c>
      <c r="AG306" s="1">
        <v>44278</v>
      </c>
      <c r="AH306">
        <v>860029995</v>
      </c>
      <c r="AI306">
        <v>1053664436</v>
      </c>
      <c r="AJ306">
        <v>6673746</v>
      </c>
      <c r="AK306" t="s">
        <v>13776</v>
      </c>
      <c r="AL306" s="1">
        <v>44191</v>
      </c>
      <c r="AM306">
        <v>1</v>
      </c>
      <c r="AN306">
        <v>85433</v>
      </c>
      <c r="AO306">
        <v>860029995</v>
      </c>
      <c r="AP306" t="s">
        <v>13996</v>
      </c>
      <c r="AQ306" t="s">
        <v>14109</v>
      </c>
      <c r="AR306" t="s">
        <v>13923</v>
      </c>
      <c r="AS306" s="1">
        <v>44308</v>
      </c>
      <c r="AT306" t="s">
        <v>13922</v>
      </c>
      <c r="AW306">
        <v>102297377243782</v>
      </c>
      <c r="AX306">
        <v>1022973772</v>
      </c>
      <c r="AY306">
        <v>5640215</v>
      </c>
      <c r="AZ306" s="1">
        <v>43782</v>
      </c>
      <c r="BA306" t="s">
        <v>13998</v>
      </c>
      <c r="BB306" t="s">
        <v>13999</v>
      </c>
      <c r="BC306" t="s">
        <v>44</v>
      </c>
      <c r="BD306" t="s">
        <v>44</v>
      </c>
      <c r="BG306" s="1"/>
      <c r="BK306">
        <f t="shared" si="4"/>
        <v>1</v>
      </c>
      <c r="BL306">
        <v>105358590644110</v>
      </c>
      <c r="BN306">
        <v>1435934</v>
      </c>
      <c r="BO306" s="1">
        <v>44174</v>
      </c>
      <c r="BP306">
        <v>860029995</v>
      </c>
      <c r="BQ306">
        <v>1053585906</v>
      </c>
      <c r="BR306">
        <v>6439047</v>
      </c>
      <c r="BS306" t="s">
        <v>13776</v>
      </c>
      <c r="BT306" s="1">
        <v>44110</v>
      </c>
      <c r="BU306">
        <v>12</v>
      </c>
      <c r="BV306">
        <v>724070</v>
      </c>
      <c r="BW306">
        <v>860029995</v>
      </c>
      <c r="BX306" t="s">
        <v>13996</v>
      </c>
      <c r="BY306" t="s">
        <v>14109</v>
      </c>
      <c r="BZ306" t="s">
        <v>13923</v>
      </c>
      <c r="CA306" s="1">
        <v>44208</v>
      </c>
      <c r="CB306" t="s">
        <v>13922</v>
      </c>
    </row>
    <row r="307" spans="3:80" x14ac:dyDescent="0.3">
      <c r="C307" s="46" t="s">
        <v>10196</v>
      </c>
      <c r="D307" s="4"/>
      <c r="E307" s="4"/>
      <c r="F307" s="16"/>
      <c r="G307" s="80" t="e">
        <f>VLOOKUP(report_masivo[[#This Row],[INCAPACIDAD]],D2533:M2610,3,0)</f>
        <v>#N/A</v>
      </c>
      <c r="I307" s="47"/>
      <c r="K307" s="46" t="e">
        <f>VLOOKUP(report_masivo[[#This Row],[INCAPACIDAD]],D2533:M2610,4,0)</f>
        <v>#N/A</v>
      </c>
      <c r="L307" s="46" t="e">
        <f>VLOOKUP(report_masivo[[#This Row],[INCAPACIDAD]],D2533:M2610,5,0)</f>
        <v>#N/A</v>
      </c>
      <c r="M307" s="46" t="e">
        <f>VLOOKUP(report_masivo[[#This Row],[INCAPACIDAD]],D2533:M2610,6,0)</f>
        <v>#N/A</v>
      </c>
      <c r="N307" s="49" t="e">
        <f>VLOOKUP(report_masivo[[#This Row],[INCAPACIDAD]],D2533:M2610,7,0)</f>
        <v>#N/A</v>
      </c>
      <c r="O307" s="47" t="e">
        <f>VLOOKUP(report_masivo[[#This Row],[INCAPACIDAD]],D2533:M2610,8,0)</f>
        <v>#N/A</v>
      </c>
      <c r="AD307">
        <v>408376044225</v>
      </c>
      <c r="AE307" t="s">
        <v>10196</v>
      </c>
      <c r="AF307">
        <v>1500261</v>
      </c>
      <c r="AG307" s="1">
        <v>44284</v>
      </c>
      <c r="AH307">
        <v>860029995</v>
      </c>
      <c r="AI307">
        <v>4083760</v>
      </c>
      <c r="AJ307">
        <v>6563728</v>
      </c>
      <c r="AK307" t="s">
        <v>13776</v>
      </c>
      <c r="AL307" s="1">
        <v>44225</v>
      </c>
      <c r="AM307">
        <v>4</v>
      </c>
      <c r="AN307">
        <v>448447</v>
      </c>
      <c r="AO307">
        <v>860029995</v>
      </c>
      <c r="AP307" t="s">
        <v>13996</v>
      </c>
      <c r="AQ307" t="s">
        <v>14109</v>
      </c>
      <c r="AR307" t="s">
        <v>13923</v>
      </c>
      <c r="AS307" s="1">
        <v>44330</v>
      </c>
      <c r="AT307" t="s">
        <v>13922</v>
      </c>
      <c r="AW307">
        <v>832172043782</v>
      </c>
      <c r="AX307">
        <v>8321720</v>
      </c>
      <c r="AY307">
        <v>5638382</v>
      </c>
      <c r="AZ307" s="1">
        <v>43782</v>
      </c>
      <c r="BA307" t="s">
        <v>13998</v>
      </c>
      <c r="BB307" t="s">
        <v>13999</v>
      </c>
      <c r="BC307" t="s">
        <v>44</v>
      </c>
      <c r="BD307" t="s">
        <v>44</v>
      </c>
      <c r="BG307" s="1"/>
      <c r="BK307">
        <f t="shared" si="4"/>
        <v>1</v>
      </c>
      <c r="BL307">
        <v>7436487944104</v>
      </c>
      <c r="BN307">
        <v>1435934</v>
      </c>
      <c r="BO307" s="1">
        <v>44174</v>
      </c>
      <c r="BP307">
        <v>860029995</v>
      </c>
      <c r="BQ307">
        <v>74364879</v>
      </c>
      <c r="BR307">
        <v>6440978</v>
      </c>
      <c r="BS307" t="s">
        <v>13776</v>
      </c>
      <c r="BT307" s="1">
        <v>44104</v>
      </c>
      <c r="BU307">
        <v>13</v>
      </c>
      <c r="BV307">
        <v>976704</v>
      </c>
      <c r="BW307">
        <v>860029995</v>
      </c>
      <c r="BX307" t="s">
        <v>13996</v>
      </c>
      <c r="BY307" t="s">
        <v>14109</v>
      </c>
      <c r="BZ307" t="s">
        <v>13923</v>
      </c>
      <c r="CA307" s="1">
        <v>44208</v>
      </c>
      <c r="CB307" t="s">
        <v>13922</v>
      </c>
    </row>
    <row r="308" spans="3:80" x14ac:dyDescent="0.3">
      <c r="C308" s="46" t="s">
        <v>10196</v>
      </c>
      <c r="D308" s="4"/>
      <c r="E308" s="4"/>
      <c r="F308" s="16"/>
      <c r="G308" s="80" t="e">
        <f>VLOOKUP(report_masivo[[#This Row],[INCAPACIDAD]],D2534:M2611,3,0)</f>
        <v>#N/A</v>
      </c>
      <c r="I308" s="47"/>
      <c r="K308" s="46" t="e">
        <f>VLOOKUP(report_masivo[[#This Row],[INCAPACIDAD]],D2534:M2611,4,0)</f>
        <v>#N/A</v>
      </c>
      <c r="L308" s="46" t="e">
        <f>VLOOKUP(report_masivo[[#This Row],[INCAPACIDAD]],D2534:M2611,5,0)</f>
        <v>#N/A</v>
      </c>
      <c r="M308" s="46" t="e">
        <f>VLOOKUP(report_masivo[[#This Row],[INCAPACIDAD]],D2534:M2611,6,0)</f>
        <v>#N/A</v>
      </c>
      <c r="N308" s="49" t="e">
        <f>VLOOKUP(report_masivo[[#This Row],[INCAPACIDAD]],D2534:M2611,7,0)</f>
        <v>#N/A</v>
      </c>
      <c r="O308" s="47" t="e">
        <f>VLOOKUP(report_masivo[[#This Row],[INCAPACIDAD]],D2534:M2611,8,0)</f>
        <v>#N/A</v>
      </c>
      <c r="AD308">
        <v>412269644228</v>
      </c>
      <c r="AE308" t="s">
        <v>10196</v>
      </c>
      <c r="AF308">
        <v>1500261</v>
      </c>
      <c r="AG308" s="1">
        <v>44284</v>
      </c>
      <c r="AH308">
        <v>860029995</v>
      </c>
      <c r="AI308">
        <v>4122696</v>
      </c>
      <c r="AJ308">
        <v>6569391</v>
      </c>
      <c r="AK308" t="s">
        <v>13776</v>
      </c>
      <c r="AL308" s="1">
        <v>44228</v>
      </c>
      <c r="AM308">
        <v>5</v>
      </c>
      <c r="AN308">
        <v>413531</v>
      </c>
      <c r="AO308">
        <v>860029995</v>
      </c>
      <c r="AP308" t="s">
        <v>13996</v>
      </c>
      <c r="AQ308" t="s">
        <v>14109</v>
      </c>
      <c r="AR308" t="s">
        <v>13923</v>
      </c>
      <c r="AS308" s="1">
        <v>44330</v>
      </c>
      <c r="AT308" t="s">
        <v>13922</v>
      </c>
      <c r="AW308">
        <v>7633368743783</v>
      </c>
      <c r="AX308">
        <v>76333687</v>
      </c>
      <c r="AY308">
        <v>5811209</v>
      </c>
      <c r="AZ308" s="1">
        <v>43783</v>
      </c>
      <c r="BA308" t="s">
        <v>13995</v>
      </c>
      <c r="BB308" t="s">
        <v>44</v>
      </c>
      <c r="BC308" t="s">
        <v>13996</v>
      </c>
      <c r="BD308" t="s">
        <v>13997</v>
      </c>
      <c r="BE308">
        <v>4000178071</v>
      </c>
      <c r="BF308">
        <v>158786</v>
      </c>
      <c r="BG308" s="1">
        <v>43987</v>
      </c>
      <c r="BK308">
        <f t="shared" si="4"/>
        <v>1</v>
      </c>
      <c r="BL308">
        <v>105366477744081</v>
      </c>
      <c r="BN308">
        <v>1435934</v>
      </c>
      <c r="BO308" s="1">
        <v>44174</v>
      </c>
      <c r="BP308">
        <v>860029995</v>
      </c>
      <c r="BQ308">
        <v>1053664777</v>
      </c>
      <c r="BR308">
        <v>6441624</v>
      </c>
      <c r="BS308" t="s">
        <v>13776</v>
      </c>
      <c r="BT308" s="1">
        <v>44081</v>
      </c>
      <c r="BU308">
        <v>12</v>
      </c>
      <c r="BV308">
        <v>991304</v>
      </c>
      <c r="BW308">
        <v>860029995</v>
      </c>
      <c r="BX308" t="s">
        <v>13996</v>
      </c>
      <c r="BY308" t="s">
        <v>14109</v>
      </c>
      <c r="BZ308" t="s">
        <v>13923</v>
      </c>
      <c r="CA308" s="1">
        <v>44208</v>
      </c>
      <c r="CB308" t="s">
        <v>13922</v>
      </c>
    </row>
    <row r="309" spans="3:80" x14ac:dyDescent="0.3">
      <c r="C309" s="46" t="s">
        <v>10196</v>
      </c>
      <c r="D309" s="4"/>
      <c r="E309" s="4"/>
      <c r="F309" s="16"/>
      <c r="G309" s="80" t="e">
        <f>VLOOKUP(report_masivo[[#This Row],[INCAPACIDAD]],D2535:M2612,3,0)</f>
        <v>#N/A</v>
      </c>
      <c r="I309" s="47"/>
      <c r="K309" s="46" t="e">
        <f>VLOOKUP(report_masivo[[#This Row],[INCAPACIDAD]],D2535:M2612,4,0)</f>
        <v>#N/A</v>
      </c>
      <c r="L309" s="46" t="e">
        <f>VLOOKUP(report_masivo[[#This Row],[INCAPACIDAD]],D2535:M2612,5,0)</f>
        <v>#N/A</v>
      </c>
      <c r="M309" s="46" t="e">
        <f>VLOOKUP(report_masivo[[#This Row],[INCAPACIDAD]],D2535:M2612,6,0)</f>
        <v>#N/A</v>
      </c>
      <c r="N309" s="49" t="e">
        <f>VLOOKUP(report_masivo[[#This Row],[INCAPACIDAD]],D2535:M2612,7,0)</f>
        <v>#N/A</v>
      </c>
      <c r="O309" s="47" t="e">
        <f>VLOOKUP(report_masivo[[#This Row],[INCAPACIDAD]],D2535:M2612,8,0)</f>
        <v>#N/A</v>
      </c>
      <c r="AD309">
        <v>7432402144229</v>
      </c>
      <c r="AE309" t="s">
        <v>10196</v>
      </c>
      <c r="AF309">
        <v>1500261</v>
      </c>
      <c r="AG309" s="1">
        <v>44284</v>
      </c>
      <c r="AH309">
        <v>860029995</v>
      </c>
      <c r="AI309">
        <v>74324021</v>
      </c>
      <c r="AJ309">
        <v>6572040</v>
      </c>
      <c r="AK309" t="s">
        <v>13776</v>
      </c>
      <c r="AL309" s="1">
        <v>44229</v>
      </c>
      <c r="AM309">
        <v>2</v>
      </c>
      <c r="AN309">
        <v>147682</v>
      </c>
      <c r="AO309">
        <v>860029995</v>
      </c>
      <c r="AP309" t="s">
        <v>13996</v>
      </c>
      <c r="AQ309" t="s">
        <v>14109</v>
      </c>
      <c r="AR309" t="s">
        <v>13923</v>
      </c>
      <c r="AS309" s="1">
        <v>44330</v>
      </c>
      <c r="AT309" t="s">
        <v>13922</v>
      </c>
      <c r="AW309">
        <v>107553875243784</v>
      </c>
      <c r="AX309">
        <v>1075538752</v>
      </c>
      <c r="AY309">
        <v>5646910</v>
      </c>
      <c r="AZ309" s="1">
        <v>43784</v>
      </c>
      <c r="BA309" t="s">
        <v>13998</v>
      </c>
      <c r="BB309" t="s">
        <v>13999</v>
      </c>
      <c r="BC309" t="s">
        <v>44</v>
      </c>
      <c r="BD309" t="s">
        <v>44</v>
      </c>
      <c r="BG309" s="1"/>
      <c r="BK309">
        <f t="shared" si="4"/>
        <v>1</v>
      </c>
      <c r="BL309">
        <v>105760697044105</v>
      </c>
      <c r="BN309">
        <v>1437929</v>
      </c>
      <c r="BO309" s="1">
        <v>44176</v>
      </c>
      <c r="BP309">
        <v>860029995</v>
      </c>
      <c r="BQ309">
        <v>1057606970</v>
      </c>
      <c r="BR309">
        <v>6447176</v>
      </c>
      <c r="BS309" t="s">
        <v>13776</v>
      </c>
      <c r="BT309" s="1">
        <v>44105</v>
      </c>
      <c r="BU309">
        <v>13</v>
      </c>
      <c r="BV309">
        <v>1103458</v>
      </c>
      <c r="BW309">
        <v>860029995</v>
      </c>
      <c r="BX309" t="s">
        <v>13996</v>
      </c>
      <c r="BY309" t="s">
        <v>14110</v>
      </c>
      <c r="BZ309" t="s">
        <v>13997</v>
      </c>
      <c r="CA309" s="1">
        <v>44208</v>
      </c>
      <c r="CB309" t="s">
        <v>13922</v>
      </c>
    </row>
    <row r="310" spans="3:80" x14ac:dyDescent="0.3">
      <c r="C310" s="46" t="s">
        <v>10196</v>
      </c>
      <c r="D310" s="4"/>
      <c r="E310" s="4"/>
      <c r="F310" s="16"/>
      <c r="G310" s="80" t="e">
        <f>VLOOKUP(report_masivo[[#This Row],[INCAPACIDAD]],D2536:M2613,3,0)</f>
        <v>#N/A</v>
      </c>
      <c r="I310" s="47"/>
      <c r="K310" s="46" t="e">
        <f>VLOOKUP(report_masivo[[#This Row],[INCAPACIDAD]],D2536:M2613,4,0)</f>
        <v>#N/A</v>
      </c>
      <c r="L310" s="46" t="e">
        <f>VLOOKUP(report_masivo[[#This Row],[INCAPACIDAD]],D2536:M2613,5,0)</f>
        <v>#N/A</v>
      </c>
      <c r="M310" s="46" t="e">
        <f>VLOOKUP(report_masivo[[#This Row],[INCAPACIDAD]],D2536:M2613,6,0)</f>
        <v>#N/A</v>
      </c>
      <c r="N310" s="49" t="e">
        <f>VLOOKUP(report_masivo[[#This Row],[INCAPACIDAD]],D2536:M2613,7,0)</f>
        <v>#N/A</v>
      </c>
      <c r="O310" s="47" t="e">
        <f>VLOOKUP(report_masivo[[#This Row],[INCAPACIDAD]],D2536:M2613,8,0)</f>
        <v>#N/A</v>
      </c>
      <c r="AD310">
        <v>105358566344231</v>
      </c>
      <c r="AE310" t="s">
        <v>10196</v>
      </c>
      <c r="AF310">
        <v>1500261</v>
      </c>
      <c r="AG310" s="1">
        <v>44284</v>
      </c>
      <c r="AH310">
        <v>860029995</v>
      </c>
      <c r="AI310">
        <v>1053585663</v>
      </c>
      <c r="AJ310">
        <v>6593916</v>
      </c>
      <c r="AK310" t="s">
        <v>13776</v>
      </c>
      <c r="AL310" s="1">
        <v>44231</v>
      </c>
      <c r="AM310">
        <v>3</v>
      </c>
      <c r="AN310">
        <v>209880</v>
      </c>
      <c r="AO310">
        <v>860029995</v>
      </c>
      <c r="AP310" t="s">
        <v>13996</v>
      </c>
      <c r="AQ310" t="s">
        <v>14109</v>
      </c>
      <c r="AR310" t="s">
        <v>13923</v>
      </c>
      <c r="AS310" s="1">
        <v>44330</v>
      </c>
      <c r="AT310" t="s">
        <v>13922</v>
      </c>
      <c r="AW310">
        <v>104073036443784</v>
      </c>
      <c r="AX310">
        <v>1040730364</v>
      </c>
      <c r="AY310">
        <v>5647143</v>
      </c>
      <c r="AZ310" s="1">
        <v>43784</v>
      </c>
      <c r="BA310" t="s">
        <v>14000</v>
      </c>
      <c r="BB310" t="s">
        <v>13727</v>
      </c>
      <c r="BC310" t="s">
        <v>44</v>
      </c>
      <c r="BD310" t="s">
        <v>44</v>
      </c>
      <c r="BG310" s="1"/>
      <c r="BK310">
        <f t="shared" si="4"/>
        <v>1</v>
      </c>
      <c r="BL310">
        <v>105843054944103</v>
      </c>
      <c r="BN310">
        <v>1437929</v>
      </c>
      <c r="BO310" s="1">
        <v>44176</v>
      </c>
      <c r="BP310">
        <v>860029995</v>
      </c>
      <c r="BQ310">
        <v>1058430549</v>
      </c>
      <c r="BR310">
        <v>6447195</v>
      </c>
      <c r="BS310" t="s">
        <v>13776</v>
      </c>
      <c r="BT310" s="1">
        <v>44103</v>
      </c>
      <c r="BU310">
        <v>8</v>
      </c>
      <c r="BV310">
        <v>234081</v>
      </c>
      <c r="BW310">
        <v>860029995</v>
      </c>
      <c r="BX310" t="s">
        <v>13996</v>
      </c>
      <c r="BY310" t="s">
        <v>14110</v>
      </c>
      <c r="BZ310" t="s">
        <v>13997</v>
      </c>
      <c r="CA310" s="1">
        <v>44208</v>
      </c>
      <c r="CB310" t="s">
        <v>13922</v>
      </c>
    </row>
    <row r="311" spans="3:80" x14ac:dyDescent="0.3">
      <c r="C311" s="46" t="s">
        <v>10196</v>
      </c>
      <c r="D311" s="4"/>
      <c r="E311" s="4"/>
      <c r="F311" s="16"/>
      <c r="G311" s="80" t="e">
        <f>VLOOKUP(report_masivo[[#This Row],[INCAPACIDAD]],D2537:M2614,3,0)</f>
        <v>#N/A</v>
      </c>
      <c r="I311" s="47"/>
      <c r="K311" s="46" t="e">
        <f>VLOOKUP(report_masivo[[#This Row],[INCAPACIDAD]],D2537:M2614,4,0)</f>
        <v>#N/A</v>
      </c>
      <c r="L311" s="46" t="e">
        <f>VLOOKUP(report_masivo[[#This Row],[INCAPACIDAD]],D2537:M2614,5,0)</f>
        <v>#N/A</v>
      </c>
      <c r="M311" s="46" t="e">
        <f>VLOOKUP(report_masivo[[#This Row],[INCAPACIDAD]],D2537:M2614,6,0)</f>
        <v>#N/A</v>
      </c>
      <c r="N311" s="49" t="e">
        <f>VLOOKUP(report_masivo[[#This Row],[INCAPACIDAD]],D2537:M2614,7,0)</f>
        <v>#N/A</v>
      </c>
      <c r="O311" s="47" t="e">
        <f>VLOOKUP(report_masivo[[#This Row],[INCAPACIDAD]],D2537:M2614,8,0)</f>
        <v>#N/A</v>
      </c>
      <c r="AD311">
        <v>427736544224</v>
      </c>
      <c r="AE311" t="s">
        <v>10196</v>
      </c>
      <c r="AF311">
        <v>1500261</v>
      </c>
      <c r="AG311" s="1">
        <v>44284</v>
      </c>
      <c r="AH311">
        <v>860029995</v>
      </c>
      <c r="AI311">
        <v>4277365</v>
      </c>
      <c r="AJ311">
        <v>6597934</v>
      </c>
      <c r="AK311" t="s">
        <v>13776</v>
      </c>
      <c r="AL311" s="1">
        <v>44224</v>
      </c>
      <c r="AM311">
        <v>11</v>
      </c>
      <c r="AN311">
        <v>920353</v>
      </c>
      <c r="AO311">
        <v>860029995</v>
      </c>
      <c r="AP311" t="s">
        <v>13996</v>
      </c>
      <c r="AQ311" t="s">
        <v>14109</v>
      </c>
      <c r="AR311" t="s">
        <v>13923</v>
      </c>
      <c r="AS311" s="1">
        <v>44330</v>
      </c>
      <c r="AT311" t="s">
        <v>13922</v>
      </c>
      <c r="AW311">
        <v>107325247343785</v>
      </c>
      <c r="AX311">
        <v>1073252473</v>
      </c>
      <c r="AY311">
        <v>5704290</v>
      </c>
      <c r="AZ311" s="1">
        <v>43785</v>
      </c>
      <c r="BA311" t="s">
        <v>13995</v>
      </c>
      <c r="BB311" t="s">
        <v>44</v>
      </c>
      <c r="BC311" t="s">
        <v>13996</v>
      </c>
      <c r="BD311" t="s">
        <v>13997</v>
      </c>
      <c r="BE311">
        <v>4000178071</v>
      </c>
      <c r="BF311">
        <v>220831</v>
      </c>
      <c r="BG311" s="1">
        <v>43935</v>
      </c>
      <c r="BK311">
        <f t="shared" si="4"/>
        <v>1</v>
      </c>
      <c r="BL311">
        <v>427771144101</v>
      </c>
      <c r="BN311">
        <v>1437929</v>
      </c>
      <c r="BO311" s="1">
        <v>44176</v>
      </c>
      <c r="BP311">
        <v>860029995</v>
      </c>
      <c r="BQ311">
        <v>4277711</v>
      </c>
      <c r="BR311">
        <v>6447616</v>
      </c>
      <c r="BS311" t="s">
        <v>13776</v>
      </c>
      <c r="BT311" s="1">
        <v>44101</v>
      </c>
      <c r="BU311">
        <v>8</v>
      </c>
      <c r="BV311">
        <v>565983</v>
      </c>
      <c r="BW311">
        <v>860029995</v>
      </c>
      <c r="BX311" t="s">
        <v>13996</v>
      </c>
      <c r="BY311" t="s">
        <v>14110</v>
      </c>
      <c r="BZ311" t="s">
        <v>13997</v>
      </c>
      <c r="CA311" s="1">
        <v>44208</v>
      </c>
      <c r="CB311" t="s">
        <v>13922</v>
      </c>
    </row>
    <row r="312" spans="3:80" x14ac:dyDescent="0.3">
      <c r="C312" s="46" t="s">
        <v>10196</v>
      </c>
      <c r="D312" s="4"/>
      <c r="E312" s="4"/>
      <c r="F312" s="16"/>
      <c r="G312" s="80" t="e">
        <f>VLOOKUP(report_masivo[[#This Row],[INCAPACIDAD]],D2538:M2615,3,0)</f>
        <v>#N/A</v>
      </c>
      <c r="I312" s="47"/>
      <c r="K312" s="46" t="e">
        <f>VLOOKUP(report_masivo[[#This Row],[INCAPACIDAD]],D2538:M2615,4,0)</f>
        <v>#N/A</v>
      </c>
      <c r="L312" s="46" t="e">
        <f>VLOOKUP(report_masivo[[#This Row],[INCAPACIDAD]],D2538:M2615,5,0)</f>
        <v>#N/A</v>
      </c>
      <c r="M312" s="46" t="e">
        <f>VLOOKUP(report_masivo[[#This Row],[INCAPACIDAD]],D2538:M2615,6,0)</f>
        <v>#N/A</v>
      </c>
      <c r="N312" s="49" t="e">
        <f>VLOOKUP(report_masivo[[#This Row],[INCAPACIDAD]],D2538:M2615,7,0)</f>
        <v>#N/A</v>
      </c>
      <c r="O312" s="47" t="e">
        <f>VLOOKUP(report_masivo[[#This Row],[INCAPACIDAD]],D2538:M2615,8,0)</f>
        <v>#N/A</v>
      </c>
      <c r="AD312">
        <v>111402444200</v>
      </c>
      <c r="AE312" t="s">
        <v>10196</v>
      </c>
      <c r="AF312">
        <v>1500261</v>
      </c>
      <c r="AG312" s="1">
        <v>44284</v>
      </c>
      <c r="AH312">
        <v>860029995</v>
      </c>
      <c r="AI312">
        <v>1114024</v>
      </c>
      <c r="AJ312">
        <v>6607101</v>
      </c>
      <c r="AK312" t="s">
        <v>13776</v>
      </c>
      <c r="AL312" s="1">
        <v>44200</v>
      </c>
      <c r="AM312">
        <v>28</v>
      </c>
      <c r="AN312">
        <v>1981205</v>
      </c>
      <c r="AO312">
        <v>860029995</v>
      </c>
      <c r="AP312" t="s">
        <v>13996</v>
      </c>
      <c r="AQ312" t="s">
        <v>14109</v>
      </c>
      <c r="AR312" t="s">
        <v>13923</v>
      </c>
      <c r="AS312" s="1">
        <v>44330</v>
      </c>
      <c r="AT312" t="s">
        <v>13922</v>
      </c>
      <c r="AW312">
        <v>108486870343787</v>
      </c>
      <c r="AX312">
        <v>1084868703</v>
      </c>
      <c r="AY312">
        <v>5652346</v>
      </c>
      <c r="AZ312" s="1">
        <v>43787</v>
      </c>
      <c r="BA312" t="s">
        <v>13998</v>
      </c>
      <c r="BB312" t="s">
        <v>13999</v>
      </c>
      <c r="BC312" t="s">
        <v>44</v>
      </c>
      <c r="BD312" t="s">
        <v>44</v>
      </c>
      <c r="BG312" s="1"/>
      <c r="BK312">
        <f t="shared" si="4"/>
        <v>1</v>
      </c>
      <c r="BL312">
        <v>100255893044106</v>
      </c>
      <c r="BN312">
        <v>1437929</v>
      </c>
      <c r="BO312" s="1">
        <v>44176</v>
      </c>
      <c r="BP312">
        <v>860029995</v>
      </c>
      <c r="BQ312">
        <v>1002558930</v>
      </c>
      <c r="BR312">
        <v>6447853</v>
      </c>
      <c r="BS312" t="s">
        <v>13776</v>
      </c>
      <c r="BT312" s="1">
        <v>44106</v>
      </c>
      <c r="BU312">
        <v>1</v>
      </c>
      <c r="BV312">
        <v>29260</v>
      </c>
      <c r="BW312">
        <v>860029995</v>
      </c>
      <c r="BX312" t="s">
        <v>13996</v>
      </c>
      <c r="BY312" t="s">
        <v>14110</v>
      </c>
      <c r="BZ312" t="s">
        <v>13997</v>
      </c>
      <c r="CA312" s="1">
        <v>44208</v>
      </c>
      <c r="CB312" t="s">
        <v>13922</v>
      </c>
    </row>
    <row r="313" spans="3:80" x14ac:dyDescent="0.3">
      <c r="C313" s="46" t="s">
        <v>10196</v>
      </c>
      <c r="D313" s="4"/>
      <c r="E313" s="4"/>
      <c r="F313" s="16"/>
      <c r="G313" s="80" t="e">
        <f>VLOOKUP(report_masivo[[#This Row],[INCAPACIDAD]],D2539:M2616,3,0)</f>
        <v>#N/A</v>
      </c>
      <c r="I313" s="47"/>
      <c r="K313" s="46" t="e">
        <f>VLOOKUP(report_masivo[[#This Row],[INCAPACIDAD]],D2539:M2616,4,0)</f>
        <v>#N/A</v>
      </c>
      <c r="L313" s="46" t="e">
        <f>VLOOKUP(report_masivo[[#This Row],[INCAPACIDAD]],D2539:M2616,5,0)</f>
        <v>#N/A</v>
      </c>
      <c r="M313" s="46" t="e">
        <f>VLOOKUP(report_masivo[[#This Row],[INCAPACIDAD]],D2539:M2616,6,0)</f>
        <v>#N/A</v>
      </c>
      <c r="N313" s="49" t="e">
        <f>VLOOKUP(report_masivo[[#This Row],[INCAPACIDAD]],D2539:M2616,7,0)</f>
        <v>#N/A</v>
      </c>
      <c r="O313" s="47" t="e">
        <f>VLOOKUP(report_masivo[[#This Row],[INCAPACIDAD]],D2539:M2616,8,0)</f>
        <v>#N/A</v>
      </c>
      <c r="AD313">
        <v>111402444230</v>
      </c>
      <c r="AE313" t="s">
        <v>10196</v>
      </c>
      <c r="AF313">
        <v>1500261</v>
      </c>
      <c r="AG313" s="1">
        <v>44284</v>
      </c>
      <c r="AH313">
        <v>860029995</v>
      </c>
      <c r="AI313">
        <v>1114024</v>
      </c>
      <c r="AJ313">
        <v>6607112</v>
      </c>
      <c r="AK313" t="s">
        <v>13776</v>
      </c>
      <c r="AL313" s="1">
        <v>44230</v>
      </c>
      <c r="AM313">
        <v>4</v>
      </c>
      <c r="AN313">
        <v>285872</v>
      </c>
      <c r="AO313">
        <v>860029995</v>
      </c>
      <c r="AP313" t="s">
        <v>13996</v>
      </c>
      <c r="AQ313" t="s">
        <v>14109</v>
      </c>
      <c r="AR313" t="s">
        <v>13923</v>
      </c>
      <c r="AS313" s="1">
        <v>44330</v>
      </c>
      <c r="AT313" t="s">
        <v>13922</v>
      </c>
      <c r="AW313">
        <v>666282143787</v>
      </c>
      <c r="AX313">
        <v>6662821</v>
      </c>
      <c r="AY313">
        <v>5650966</v>
      </c>
      <c r="AZ313" s="1">
        <v>43787</v>
      </c>
      <c r="BA313" t="s">
        <v>13995</v>
      </c>
      <c r="BB313" t="s">
        <v>44</v>
      </c>
      <c r="BC313" t="s">
        <v>13996</v>
      </c>
      <c r="BD313" t="s">
        <v>13997</v>
      </c>
      <c r="BE313">
        <v>4000178071</v>
      </c>
      <c r="BF313">
        <v>57545</v>
      </c>
      <c r="BG313" s="1">
        <v>43935</v>
      </c>
      <c r="BK313">
        <f t="shared" si="4"/>
        <v>1</v>
      </c>
      <c r="BL313">
        <v>937536344113</v>
      </c>
      <c r="BN313">
        <v>1437929</v>
      </c>
      <c r="BO313" s="1">
        <v>44176</v>
      </c>
      <c r="BP313">
        <v>860029995</v>
      </c>
      <c r="BQ313">
        <v>9375363</v>
      </c>
      <c r="BR313">
        <v>6447868</v>
      </c>
      <c r="BS313" t="s">
        <v>13776</v>
      </c>
      <c r="BT313" s="1">
        <v>44113</v>
      </c>
      <c r="BU313">
        <v>1</v>
      </c>
      <c r="BV313">
        <v>61245</v>
      </c>
      <c r="BW313">
        <v>860029995</v>
      </c>
      <c r="BX313" t="s">
        <v>13996</v>
      </c>
      <c r="BY313" t="s">
        <v>14110</v>
      </c>
      <c r="BZ313" t="s">
        <v>13997</v>
      </c>
      <c r="CA313" s="1">
        <v>44208</v>
      </c>
      <c r="CB313" t="s">
        <v>13922</v>
      </c>
    </row>
    <row r="314" spans="3:80" x14ac:dyDescent="0.3">
      <c r="C314" s="46" t="s">
        <v>10196</v>
      </c>
      <c r="D314" s="4"/>
      <c r="E314" s="4"/>
      <c r="F314" s="16"/>
      <c r="G314" s="80" t="e">
        <f>VLOOKUP(report_masivo[[#This Row],[INCAPACIDAD]],D2540:M2617,3,0)</f>
        <v>#N/A</v>
      </c>
      <c r="I314" s="47"/>
      <c r="K314" s="46" t="e">
        <f>VLOOKUP(report_masivo[[#This Row],[INCAPACIDAD]],D2540:M2617,4,0)</f>
        <v>#N/A</v>
      </c>
      <c r="L314" s="46" t="e">
        <f>VLOOKUP(report_masivo[[#This Row],[INCAPACIDAD]],D2540:M2617,5,0)</f>
        <v>#N/A</v>
      </c>
      <c r="M314" s="46" t="e">
        <f>VLOOKUP(report_masivo[[#This Row],[INCAPACIDAD]],D2540:M2617,6,0)</f>
        <v>#N/A</v>
      </c>
      <c r="N314" s="49" t="e">
        <f>VLOOKUP(report_masivo[[#This Row],[INCAPACIDAD]],D2540:M2617,7,0)</f>
        <v>#N/A</v>
      </c>
      <c r="O314" s="47" t="e">
        <f>VLOOKUP(report_masivo[[#This Row],[INCAPACIDAD]],D2540:M2617,8,0)</f>
        <v>#N/A</v>
      </c>
      <c r="AD314">
        <v>7427000944236</v>
      </c>
      <c r="AE314" t="s">
        <v>10196</v>
      </c>
      <c r="AF314">
        <v>1500261</v>
      </c>
      <c r="AG314" s="1">
        <v>44284</v>
      </c>
      <c r="AH314">
        <v>860029995</v>
      </c>
      <c r="AI314">
        <v>74270009</v>
      </c>
      <c r="AJ314">
        <v>6614106</v>
      </c>
      <c r="AK314" t="s">
        <v>13776</v>
      </c>
      <c r="AL314" s="1">
        <v>44236</v>
      </c>
      <c r="AM314">
        <v>14</v>
      </c>
      <c r="AN314">
        <v>1161946</v>
      </c>
      <c r="AO314">
        <v>860029995</v>
      </c>
      <c r="AP314" t="s">
        <v>13996</v>
      </c>
      <c r="AQ314" t="s">
        <v>14109</v>
      </c>
      <c r="AR314" t="s">
        <v>13923</v>
      </c>
      <c r="AS314" s="1">
        <v>44330</v>
      </c>
      <c r="AT314" t="s">
        <v>13922</v>
      </c>
      <c r="AW314">
        <v>1947065143790</v>
      </c>
      <c r="AX314">
        <v>19470651</v>
      </c>
      <c r="AY314">
        <v>5663938</v>
      </c>
      <c r="AZ314" s="1">
        <v>43790</v>
      </c>
      <c r="BA314" t="s">
        <v>13995</v>
      </c>
      <c r="BB314" t="s">
        <v>44</v>
      </c>
      <c r="BC314" t="s">
        <v>13996</v>
      </c>
      <c r="BD314" t="s">
        <v>13997</v>
      </c>
      <c r="BE314">
        <v>4000178071</v>
      </c>
      <c r="BF314">
        <v>27604</v>
      </c>
      <c r="BG314" s="1">
        <v>43935</v>
      </c>
      <c r="BK314">
        <f t="shared" si="4"/>
        <v>1</v>
      </c>
      <c r="BL314">
        <v>102238070144103</v>
      </c>
      <c r="BN314">
        <v>1437929</v>
      </c>
      <c r="BO314" s="1">
        <v>44176</v>
      </c>
      <c r="BP314">
        <v>860029995</v>
      </c>
      <c r="BQ314">
        <v>1022380701</v>
      </c>
      <c r="BR314">
        <v>6449372</v>
      </c>
      <c r="BS314" t="s">
        <v>13776</v>
      </c>
      <c r="BT314" s="1">
        <v>44103</v>
      </c>
      <c r="BU314">
        <v>12</v>
      </c>
      <c r="BV314">
        <v>809142</v>
      </c>
      <c r="BW314">
        <v>860029995</v>
      </c>
      <c r="BX314" t="s">
        <v>13996</v>
      </c>
      <c r="BY314" t="s">
        <v>14110</v>
      </c>
      <c r="BZ314" t="s">
        <v>13997</v>
      </c>
      <c r="CA314" s="1">
        <v>44208</v>
      </c>
      <c r="CB314" t="s">
        <v>13922</v>
      </c>
    </row>
    <row r="315" spans="3:80" x14ac:dyDescent="0.3">
      <c r="C315" s="46" t="s">
        <v>10196</v>
      </c>
      <c r="D315" s="4"/>
      <c r="E315" s="4"/>
      <c r="F315" s="16"/>
      <c r="G315" s="80" t="e">
        <f>VLOOKUP(report_masivo[[#This Row],[INCAPACIDAD]],D2541:M2618,3,0)</f>
        <v>#N/A</v>
      </c>
      <c r="I315" s="47"/>
      <c r="K315" s="46" t="e">
        <f>VLOOKUP(report_masivo[[#This Row],[INCAPACIDAD]],D2541:M2618,4,0)</f>
        <v>#N/A</v>
      </c>
      <c r="L315" s="46" t="e">
        <f>VLOOKUP(report_masivo[[#This Row],[INCAPACIDAD]],D2541:M2618,5,0)</f>
        <v>#N/A</v>
      </c>
      <c r="M315" s="46" t="e">
        <f>VLOOKUP(report_masivo[[#This Row],[INCAPACIDAD]],D2541:M2618,6,0)</f>
        <v>#N/A</v>
      </c>
      <c r="N315" s="49" t="e">
        <f>VLOOKUP(report_masivo[[#This Row],[INCAPACIDAD]],D2541:M2618,7,0)</f>
        <v>#N/A</v>
      </c>
      <c r="O315" s="47" t="e">
        <f>VLOOKUP(report_masivo[[#This Row],[INCAPACIDAD]],D2541:M2618,8,0)</f>
        <v>#N/A</v>
      </c>
      <c r="AD315">
        <v>952854144226</v>
      </c>
      <c r="AE315" t="s">
        <v>10196</v>
      </c>
      <c r="AF315">
        <v>1500261</v>
      </c>
      <c r="AG315" s="1">
        <v>44284</v>
      </c>
      <c r="AH315">
        <v>860029995</v>
      </c>
      <c r="AI315">
        <v>9528541</v>
      </c>
      <c r="AJ315">
        <v>6618789</v>
      </c>
      <c r="AK315" t="s">
        <v>13776</v>
      </c>
      <c r="AL315" s="1">
        <v>44226</v>
      </c>
      <c r="AM315">
        <v>2</v>
      </c>
      <c r="AN315">
        <v>156673</v>
      </c>
      <c r="AO315">
        <v>860029995</v>
      </c>
      <c r="AP315" t="s">
        <v>13996</v>
      </c>
      <c r="AQ315" t="s">
        <v>14109</v>
      </c>
      <c r="AR315" t="s">
        <v>13923</v>
      </c>
      <c r="AS315" s="1">
        <v>44330</v>
      </c>
      <c r="AT315" t="s">
        <v>13922</v>
      </c>
      <c r="AW315">
        <v>107524010643790</v>
      </c>
      <c r="AX315">
        <v>1075240106</v>
      </c>
      <c r="AY315">
        <v>5699271</v>
      </c>
      <c r="AZ315" s="1">
        <v>43790</v>
      </c>
      <c r="BA315" t="s">
        <v>13995</v>
      </c>
      <c r="BB315" t="s">
        <v>44</v>
      </c>
      <c r="BC315" t="s">
        <v>13996</v>
      </c>
      <c r="BD315" t="s">
        <v>13997</v>
      </c>
      <c r="BE315">
        <v>4000178071</v>
      </c>
      <c r="BF315">
        <v>381086</v>
      </c>
      <c r="BG315" s="1">
        <v>43935</v>
      </c>
      <c r="BK315">
        <f t="shared" si="4"/>
        <v>1</v>
      </c>
      <c r="BL315">
        <v>7427091444101</v>
      </c>
      <c r="BN315">
        <v>1437929</v>
      </c>
      <c r="BO315" s="1">
        <v>44176</v>
      </c>
      <c r="BP315">
        <v>860029995</v>
      </c>
      <c r="BQ315">
        <v>74270914</v>
      </c>
      <c r="BR315">
        <v>6449384</v>
      </c>
      <c r="BS315" t="s">
        <v>13776</v>
      </c>
      <c r="BT315" s="1">
        <v>44101</v>
      </c>
      <c r="BU315">
        <v>10</v>
      </c>
      <c r="BV315">
        <v>670178</v>
      </c>
      <c r="BW315">
        <v>860029995</v>
      </c>
      <c r="BX315" t="s">
        <v>13996</v>
      </c>
      <c r="BY315" t="s">
        <v>14110</v>
      </c>
      <c r="BZ315" t="s">
        <v>13997</v>
      </c>
      <c r="CA315" s="1">
        <v>44208</v>
      </c>
      <c r="CB315" t="s">
        <v>13922</v>
      </c>
    </row>
    <row r="316" spans="3:80" x14ac:dyDescent="0.3">
      <c r="C316" s="46" t="s">
        <v>10196</v>
      </c>
      <c r="D316" s="4"/>
      <c r="E316" s="4"/>
      <c r="F316" s="16"/>
      <c r="G316" s="80" t="e">
        <f>VLOOKUP(report_masivo[[#This Row],[INCAPACIDAD]],D2542:M2619,3,0)</f>
        <v>#N/A</v>
      </c>
      <c r="I316" s="47"/>
      <c r="K316" s="46" t="e">
        <f>VLOOKUP(report_masivo[[#This Row],[INCAPACIDAD]],D2542:M2619,4,0)</f>
        <v>#N/A</v>
      </c>
      <c r="L316" s="46" t="e">
        <f>VLOOKUP(report_masivo[[#This Row],[INCAPACIDAD]],D2542:M2619,5,0)</f>
        <v>#N/A</v>
      </c>
      <c r="M316" s="46" t="e">
        <f>VLOOKUP(report_masivo[[#This Row],[INCAPACIDAD]],D2542:M2619,6,0)</f>
        <v>#N/A</v>
      </c>
      <c r="N316" s="49" t="e">
        <f>VLOOKUP(report_masivo[[#This Row],[INCAPACIDAD]],D2542:M2619,7,0)</f>
        <v>#N/A</v>
      </c>
      <c r="O316" s="47" t="e">
        <f>VLOOKUP(report_masivo[[#This Row],[INCAPACIDAD]],D2542:M2619,8,0)</f>
        <v>#N/A</v>
      </c>
      <c r="AD316">
        <v>952367544250</v>
      </c>
      <c r="AE316" t="s">
        <v>10196</v>
      </c>
      <c r="AF316">
        <v>1500261</v>
      </c>
      <c r="AG316" s="1">
        <v>44284</v>
      </c>
      <c r="AH316">
        <v>860029995</v>
      </c>
      <c r="AI316">
        <v>9523675</v>
      </c>
      <c r="AJ316">
        <v>6624495</v>
      </c>
      <c r="AK316" t="s">
        <v>13776</v>
      </c>
      <c r="AL316" s="1">
        <v>44250</v>
      </c>
      <c r="AM316">
        <v>4</v>
      </c>
      <c r="AN316">
        <v>310790</v>
      </c>
      <c r="AO316">
        <v>860029995</v>
      </c>
      <c r="AP316" t="s">
        <v>13996</v>
      </c>
      <c r="AQ316" t="s">
        <v>14109</v>
      </c>
      <c r="AR316" t="s">
        <v>13923</v>
      </c>
      <c r="AS316" s="1">
        <v>44330</v>
      </c>
      <c r="AT316" t="s">
        <v>13922</v>
      </c>
      <c r="AW316">
        <v>108486870343791</v>
      </c>
      <c r="AX316">
        <v>1084868703</v>
      </c>
      <c r="AY316">
        <v>5901553</v>
      </c>
      <c r="AZ316" s="1">
        <v>43791</v>
      </c>
      <c r="BA316" t="s">
        <v>13995</v>
      </c>
      <c r="BB316" t="s">
        <v>44</v>
      </c>
      <c r="BC316" t="s">
        <v>13996</v>
      </c>
      <c r="BD316" t="s">
        <v>13997</v>
      </c>
      <c r="BE316">
        <v>4000178071</v>
      </c>
      <c r="BF316">
        <v>27604</v>
      </c>
      <c r="BG316" s="1">
        <v>43987</v>
      </c>
      <c r="BK316">
        <f t="shared" si="4"/>
        <v>1</v>
      </c>
      <c r="BL316">
        <v>427771144112</v>
      </c>
      <c r="BN316">
        <v>1437929</v>
      </c>
      <c r="BO316" s="1">
        <v>44176</v>
      </c>
      <c r="BP316">
        <v>860029995</v>
      </c>
      <c r="BQ316">
        <v>4277711</v>
      </c>
      <c r="BR316">
        <v>6449457</v>
      </c>
      <c r="BS316" t="s">
        <v>13776</v>
      </c>
      <c r="BT316" s="1">
        <v>44112</v>
      </c>
      <c r="BU316">
        <v>3</v>
      </c>
      <c r="BV316">
        <v>213552</v>
      </c>
      <c r="BW316">
        <v>860029995</v>
      </c>
      <c r="BX316" t="s">
        <v>13996</v>
      </c>
      <c r="BY316" t="s">
        <v>14110</v>
      </c>
      <c r="BZ316" t="s">
        <v>13997</v>
      </c>
      <c r="CA316" s="1">
        <v>44208</v>
      </c>
      <c r="CB316" t="s">
        <v>13922</v>
      </c>
    </row>
    <row r="317" spans="3:80" x14ac:dyDescent="0.3">
      <c r="C317" s="46" t="s">
        <v>10196</v>
      </c>
      <c r="D317" s="4"/>
      <c r="E317" s="4"/>
      <c r="F317" s="16"/>
      <c r="G317" s="80" t="e">
        <f>VLOOKUP(report_masivo[[#This Row],[INCAPACIDAD]],D2543:M2620,3,0)</f>
        <v>#N/A</v>
      </c>
      <c r="I317" s="47"/>
      <c r="K317" s="46" t="e">
        <f>VLOOKUP(report_masivo[[#This Row],[INCAPACIDAD]],D2543:M2620,4,0)</f>
        <v>#N/A</v>
      </c>
      <c r="L317" s="46" t="e">
        <f>VLOOKUP(report_masivo[[#This Row],[INCAPACIDAD]],D2543:M2620,5,0)</f>
        <v>#N/A</v>
      </c>
      <c r="M317" s="46" t="e">
        <f>VLOOKUP(report_masivo[[#This Row],[INCAPACIDAD]],D2543:M2620,6,0)</f>
        <v>#N/A</v>
      </c>
      <c r="N317" s="49" t="e">
        <f>VLOOKUP(report_masivo[[#This Row],[INCAPACIDAD]],D2543:M2620,7,0)</f>
        <v>#N/A</v>
      </c>
      <c r="O317" s="47" t="e">
        <f>VLOOKUP(report_masivo[[#This Row],[INCAPACIDAD]],D2543:M2620,8,0)</f>
        <v>#N/A</v>
      </c>
      <c r="AD317">
        <v>7418204644252</v>
      </c>
      <c r="AE317" t="s">
        <v>10196</v>
      </c>
      <c r="AF317">
        <v>1500261</v>
      </c>
      <c r="AG317" s="1">
        <v>44284</v>
      </c>
      <c r="AH317">
        <v>860029995</v>
      </c>
      <c r="AI317">
        <v>74182046</v>
      </c>
      <c r="AJ317">
        <v>6629440</v>
      </c>
      <c r="AK317" t="s">
        <v>13776</v>
      </c>
      <c r="AL317" s="1">
        <v>44252</v>
      </c>
      <c r="AM317">
        <v>3</v>
      </c>
      <c r="AN317">
        <v>228322</v>
      </c>
      <c r="AO317">
        <v>860029995</v>
      </c>
      <c r="AP317" t="s">
        <v>13996</v>
      </c>
      <c r="AQ317" t="s">
        <v>14109</v>
      </c>
      <c r="AR317" t="s">
        <v>13923</v>
      </c>
      <c r="AS317" s="1">
        <v>44330</v>
      </c>
      <c r="AT317" t="s">
        <v>13922</v>
      </c>
      <c r="AW317">
        <v>6574271143791</v>
      </c>
      <c r="AX317">
        <v>65742711</v>
      </c>
      <c r="AY317">
        <v>5665690</v>
      </c>
      <c r="AZ317" s="1">
        <v>43791</v>
      </c>
      <c r="BA317" t="s">
        <v>13998</v>
      </c>
      <c r="BB317" t="s">
        <v>13999</v>
      </c>
      <c r="BC317" t="s">
        <v>44</v>
      </c>
      <c r="BD317" t="s">
        <v>44</v>
      </c>
      <c r="BG317" s="1"/>
      <c r="BK317">
        <f t="shared" si="4"/>
        <v>1</v>
      </c>
      <c r="BL317">
        <v>105147668644113</v>
      </c>
      <c r="BN317">
        <v>1437929</v>
      </c>
      <c r="BO317" s="1">
        <v>44176</v>
      </c>
      <c r="BP317">
        <v>860029995</v>
      </c>
      <c r="BQ317">
        <v>1051476686</v>
      </c>
      <c r="BR317">
        <v>6449472</v>
      </c>
      <c r="BS317" t="s">
        <v>13776</v>
      </c>
      <c r="BT317" s="1">
        <v>44113</v>
      </c>
      <c r="BU317">
        <v>8</v>
      </c>
      <c r="BV317">
        <v>542998</v>
      </c>
      <c r="BW317">
        <v>860029995</v>
      </c>
      <c r="BX317" t="s">
        <v>13996</v>
      </c>
      <c r="BY317" t="s">
        <v>14110</v>
      </c>
      <c r="BZ317" t="s">
        <v>13997</v>
      </c>
      <c r="CA317" s="1">
        <v>44208</v>
      </c>
      <c r="CB317" t="s">
        <v>13922</v>
      </c>
    </row>
    <row r="318" spans="3:80" x14ac:dyDescent="0.3">
      <c r="C318" s="46" t="s">
        <v>10196</v>
      </c>
      <c r="D318" s="4"/>
      <c r="E318" s="4"/>
      <c r="F318" s="16"/>
      <c r="G318" s="80" t="e">
        <f>VLOOKUP(report_masivo[[#This Row],[INCAPACIDAD]],D2544:M2621,3,0)</f>
        <v>#N/A</v>
      </c>
      <c r="I318" s="47"/>
      <c r="K318" s="46" t="e">
        <f>VLOOKUP(report_masivo[[#This Row],[INCAPACIDAD]],D2544:M2621,4,0)</f>
        <v>#N/A</v>
      </c>
      <c r="L318" s="46" t="e">
        <f>VLOOKUP(report_masivo[[#This Row],[INCAPACIDAD]],D2544:M2621,5,0)</f>
        <v>#N/A</v>
      </c>
      <c r="M318" s="46" t="e">
        <f>VLOOKUP(report_masivo[[#This Row],[INCAPACIDAD]],D2544:M2621,6,0)</f>
        <v>#N/A</v>
      </c>
      <c r="N318" s="49" t="e">
        <f>VLOOKUP(report_masivo[[#This Row],[INCAPACIDAD]],D2544:M2621,7,0)</f>
        <v>#N/A</v>
      </c>
      <c r="O318" s="47" t="e">
        <f>VLOOKUP(report_masivo[[#This Row],[INCAPACIDAD]],D2544:M2621,8,0)</f>
        <v>#N/A</v>
      </c>
      <c r="AD318">
        <v>7436259444230</v>
      </c>
      <c r="AE318" t="s">
        <v>10196</v>
      </c>
      <c r="AF318">
        <v>1500261</v>
      </c>
      <c r="AG318" s="1">
        <v>44284</v>
      </c>
      <c r="AH318">
        <v>860029995</v>
      </c>
      <c r="AI318">
        <v>74362594</v>
      </c>
      <c r="AJ318">
        <v>6636976</v>
      </c>
      <c r="AK318" t="s">
        <v>13776</v>
      </c>
      <c r="AL318" s="1">
        <v>44230</v>
      </c>
      <c r="AM318">
        <v>12</v>
      </c>
      <c r="AN318">
        <v>1033503</v>
      </c>
      <c r="AO318">
        <v>860029995</v>
      </c>
      <c r="AP318" t="s">
        <v>13996</v>
      </c>
      <c r="AQ318" t="s">
        <v>14109</v>
      </c>
      <c r="AR318" t="s">
        <v>13923</v>
      </c>
      <c r="AS318" s="1">
        <v>44330</v>
      </c>
      <c r="AT318" t="s">
        <v>13922</v>
      </c>
      <c r="AW318">
        <v>1812673143794</v>
      </c>
      <c r="AX318">
        <v>18126731</v>
      </c>
      <c r="AY318">
        <v>5696325</v>
      </c>
      <c r="AZ318" s="1">
        <v>43794</v>
      </c>
      <c r="BA318" t="s">
        <v>13995</v>
      </c>
      <c r="BB318" t="s">
        <v>44</v>
      </c>
      <c r="BC318" t="s">
        <v>13996</v>
      </c>
      <c r="BD318" t="s">
        <v>13997</v>
      </c>
      <c r="BE318">
        <v>4000178071</v>
      </c>
      <c r="BF318">
        <v>1691285</v>
      </c>
      <c r="BG318" s="1">
        <v>43987</v>
      </c>
      <c r="BK318">
        <f t="shared" si="4"/>
        <v>1</v>
      </c>
      <c r="BL318">
        <v>102238070144114</v>
      </c>
      <c r="BN318">
        <v>1437929</v>
      </c>
      <c r="BO318" s="1">
        <v>44176</v>
      </c>
      <c r="BP318">
        <v>860029995</v>
      </c>
      <c r="BQ318">
        <v>1022380701</v>
      </c>
      <c r="BR318">
        <v>6449492</v>
      </c>
      <c r="BS318" t="s">
        <v>13776</v>
      </c>
      <c r="BT318" s="1">
        <v>44114</v>
      </c>
      <c r="BU318">
        <v>7</v>
      </c>
      <c r="BV318">
        <v>486473</v>
      </c>
      <c r="BW318">
        <v>860029995</v>
      </c>
      <c r="BX318" t="s">
        <v>13996</v>
      </c>
      <c r="BY318" t="s">
        <v>14110</v>
      </c>
      <c r="BZ318" t="s">
        <v>13997</v>
      </c>
      <c r="CA318" s="1">
        <v>44208</v>
      </c>
      <c r="CB318" t="s">
        <v>13922</v>
      </c>
    </row>
    <row r="319" spans="3:80" x14ac:dyDescent="0.3">
      <c r="C319" s="46" t="s">
        <v>10196</v>
      </c>
      <c r="D319" s="4"/>
      <c r="E319" s="4"/>
      <c r="F319" s="16"/>
      <c r="G319" s="80" t="e">
        <f>VLOOKUP(report_masivo[[#This Row],[INCAPACIDAD]],D2545:M2622,3,0)</f>
        <v>#N/A</v>
      </c>
      <c r="I319" s="47"/>
      <c r="K319" s="46" t="e">
        <f>VLOOKUP(report_masivo[[#This Row],[INCAPACIDAD]],D2545:M2622,4,0)</f>
        <v>#N/A</v>
      </c>
      <c r="L319" s="46" t="e">
        <f>VLOOKUP(report_masivo[[#This Row],[INCAPACIDAD]],D2545:M2622,5,0)</f>
        <v>#N/A</v>
      </c>
      <c r="M319" s="46" t="e">
        <f>VLOOKUP(report_masivo[[#This Row],[INCAPACIDAD]],D2545:M2622,6,0)</f>
        <v>#N/A</v>
      </c>
      <c r="N319" s="49" t="e">
        <f>VLOOKUP(report_masivo[[#This Row],[INCAPACIDAD]],D2545:M2622,7,0)</f>
        <v>#N/A</v>
      </c>
      <c r="O319" s="47" t="e">
        <f>VLOOKUP(report_masivo[[#This Row],[INCAPACIDAD]],D2545:M2622,8,0)</f>
        <v>#N/A</v>
      </c>
      <c r="AD319">
        <v>952367544247</v>
      </c>
      <c r="AE319" t="s">
        <v>10196</v>
      </c>
      <c r="AF319">
        <v>1500261</v>
      </c>
      <c r="AG319" s="1">
        <v>44284</v>
      </c>
      <c r="AH319">
        <v>860029995</v>
      </c>
      <c r="AI319">
        <v>9523675</v>
      </c>
      <c r="AJ319">
        <v>6649032</v>
      </c>
      <c r="AK319" t="s">
        <v>13776</v>
      </c>
      <c r="AL319" s="1">
        <v>44247</v>
      </c>
      <c r="AM319">
        <v>1</v>
      </c>
      <c r="AN319">
        <v>77698</v>
      </c>
      <c r="AO319">
        <v>860029995</v>
      </c>
      <c r="AP319" t="s">
        <v>13996</v>
      </c>
      <c r="AQ319" t="s">
        <v>14109</v>
      </c>
      <c r="AR319" t="s">
        <v>13923</v>
      </c>
      <c r="AS319" s="1">
        <v>44330</v>
      </c>
      <c r="AT319" t="s">
        <v>13922</v>
      </c>
      <c r="AW319">
        <v>1028445743794</v>
      </c>
      <c r="AX319">
        <v>10284457</v>
      </c>
      <c r="AY319">
        <v>5671505</v>
      </c>
      <c r="AZ319" s="1">
        <v>43794</v>
      </c>
      <c r="BA319" t="s">
        <v>13995</v>
      </c>
      <c r="BB319" t="s">
        <v>44</v>
      </c>
      <c r="BC319" t="s">
        <v>13996</v>
      </c>
      <c r="BD319" t="s">
        <v>13997</v>
      </c>
      <c r="BE319">
        <v>4000178071</v>
      </c>
      <c r="BF319">
        <v>54447</v>
      </c>
      <c r="BG319" s="1">
        <v>43987</v>
      </c>
      <c r="BK319">
        <f t="shared" si="4"/>
        <v>1</v>
      </c>
      <c r="BL319">
        <v>111402444118</v>
      </c>
      <c r="BN319">
        <v>1437929</v>
      </c>
      <c r="BO319" s="1">
        <v>44176</v>
      </c>
      <c r="BP319">
        <v>860029995</v>
      </c>
      <c r="BQ319">
        <v>1114024</v>
      </c>
      <c r="BR319">
        <v>6449513</v>
      </c>
      <c r="BS319" t="s">
        <v>13776</v>
      </c>
      <c r="BT319" s="1">
        <v>44118</v>
      </c>
      <c r="BU319">
        <v>1</v>
      </c>
      <c r="BV319">
        <v>70535</v>
      </c>
      <c r="BW319">
        <v>860029995</v>
      </c>
      <c r="BX319" t="s">
        <v>13996</v>
      </c>
      <c r="BY319" t="s">
        <v>14110</v>
      </c>
      <c r="BZ319" t="s">
        <v>13997</v>
      </c>
      <c r="CA319" s="1">
        <v>44208</v>
      </c>
      <c r="CB319" t="s">
        <v>13922</v>
      </c>
    </row>
    <row r="320" spans="3:80" x14ac:dyDescent="0.3">
      <c r="C320" s="46" t="s">
        <v>10196</v>
      </c>
      <c r="D320" s="4"/>
      <c r="E320" s="4"/>
      <c r="F320" s="16"/>
      <c r="G320" s="80" t="e">
        <f>VLOOKUP(report_masivo[[#This Row],[INCAPACIDAD]],D2546:M2623,3,0)</f>
        <v>#N/A</v>
      </c>
      <c r="I320" s="47"/>
      <c r="K320" s="46" t="e">
        <f>VLOOKUP(report_masivo[[#This Row],[INCAPACIDAD]],D2546:M2623,4,0)</f>
        <v>#N/A</v>
      </c>
      <c r="L320" s="46" t="e">
        <f>VLOOKUP(report_masivo[[#This Row],[INCAPACIDAD]],D2546:M2623,5,0)</f>
        <v>#N/A</v>
      </c>
      <c r="M320" s="46" t="e">
        <f>VLOOKUP(report_masivo[[#This Row],[INCAPACIDAD]],D2546:M2623,6,0)</f>
        <v>#N/A</v>
      </c>
      <c r="N320" s="49" t="e">
        <f>VLOOKUP(report_masivo[[#This Row],[INCAPACIDAD]],D2546:M2623,7,0)</f>
        <v>#N/A</v>
      </c>
      <c r="O320" s="47" t="e">
        <f>VLOOKUP(report_masivo[[#This Row],[INCAPACIDAD]],D2546:M2623,8,0)</f>
        <v>#N/A</v>
      </c>
      <c r="AD320">
        <v>407927744247</v>
      </c>
      <c r="AE320" t="s">
        <v>10196</v>
      </c>
      <c r="AF320">
        <v>1500261</v>
      </c>
      <c r="AG320" s="1">
        <v>44284</v>
      </c>
      <c r="AH320">
        <v>860029995</v>
      </c>
      <c r="AI320">
        <v>4079277</v>
      </c>
      <c r="AJ320">
        <v>6650477</v>
      </c>
      <c r="AK320" t="s">
        <v>13776</v>
      </c>
      <c r="AL320" s="1">
        <v>44247</v>
      </c>
      <c r="AM320">
        <v>1</v>
      </c>
      <c r="AN320">
        <v>66656</v>
      </c>
      <c r="AO320">
        <v>860029995</v>
      </c>
      <c r="AP320" t="s">
        <v>13996</v>
      </c>
      <c r="AQ320" t="s">
        <v>14109</v>
      </c>
      <c r="AR320" t="s">
        <v>13923</v>
      </c>
      <c r="AS320" s="1">
        <v>44330</v>
      </c>
      <c r="AT320" t="s">
        <v>13922</v>
      </c>
      <c r="AW320">
        <v>103370623843795</v>
      </c>
      <c r="AX320">
        <v>1033706238</v>
      </c>
      <c r="AY320">
        <v>5673182</v>
      </c>
      <c r="AZ320" s="1">
        <v>43795</v>
      </c>
      <c r="BA320" t="s">
        <v>13998</v>
      </c>
      <c r="BB320" t="s">
        <v>13999</v>
      </c>
      <c r="BC320" t="s">
        <v>44</v>
      </c>
      <c r="BD320" t="s">
        <v>44</v>
      </c>
      <c r="BG320" s="1"/>
      <c r="BK320">
        <f t="shared" si="4"/>
        <v>1</v>
      </c>
      <c r="BL320">
        <v>100262170344070</v>
      </c>
      <c r="BN320">
        <v>1444079</v>
      </c>
      <c r="BO320" s="1">
        <v>44187</v>
      </c>
      <c r="BP320">
        <v>860029995</v>
      </c>
      <c r="BQ320">
        <v>1002621703</v>
      </c>
      <c r="BR320">
        <v>6470424</v>
      </c>
      <c r="BS320" t="s">
        <v>13776</v>
      </c>
      <c r="BT320" s="1">
        <v>44070</v>
      </c>
      <c r="BU320">
        <v>12</v>
      </c>
      <c r="BV320">
        <v>1016854</v>
      </c>
      <c r="BW320">
        <v>860029995</v>
      </c>
      <c r="BX320" t="s">
        <v>13996</v>
      </c>
      <c r="BY320" t="s">
        <v>14109</v>
      </c>
      <c r="BZ320" t="s">
        <v>13923</v>
      </c>
      <c r="CA320" s="1">
        <v>44221</v>
      </c>
      <c r="CB320" t="s">
        <v>13922</v>
      </c>
    </row>
    <row r="321" spans="3:80" x14ac:dyDescent="0.3">
      <c r="C321" s="46" t="s">
        <v>10196</v>
      </c>
      <c r="D321" s="4"/>
      <c r="E321" s="4"/>
      <c r="F321" s="16"/>
      <c r="G321" s="80" t="e">
        <f>VLOOKUP(report_masivo[[#This Row],[INCAPACIDAD]],D2547:M2624,3,0)</f>
        <v>#N/A</v>
      </c>
      <c r="I321" s="47"/>
      <c r="K321" s="46" t="e">
        <f>VLOOKUP(report_masivo[[#This Row],[INCAPACIDAD]],D2547:M2624,4,0)</f>
        <v>#N/A</v>
      </c>
      <c r="L321" s="46" t="e">
        <f>VLOOKUP(report_masivo[[#This Row],[INCAPACIDAD]],D2547:M2624,5,0)</f>
        <v>#N/A</v>
      </c>
      <c r="M321" s="46" t="e">
        <f>VLOOKUP(report_masivo[[#This Row],[INCAPACIDAD]],D2547:M2624,6,0)</f>
        <v>#N/A</v>
      </c>
      <c r="N321" s="49" t="e">
        <f>VLOOKUP(report_masivo[[#This Row],[INCAPACIDAD]],D2547:M2624,7,0)</f>
        <v>#N/A</v>
      </c>
      <c r="O321" s="47" t="e">
        <f>VLOOKUP(report_masivo[[#This Row],[INCAPACIDAD]],D2547:M2624,8,0)</f>
        <v>#N/A</v>
      </c>
      <c r="AD321">
        <v>420762144202</v>
      </c>
      <c r="AE321" t="s">
        <v>10196</v>
      </c>
      <c r="AF321">
        <v>1500261</v>
      </c>
      <c r="AG321" s="1">
        <v>44284</v>
      </c>
      <c r="AH321">
        <v>860029995</v>
      </c>
      <c r="AI321">
        <v>4207621</v>
      </c>
      <c r="AJ321">
        <v>6664944</v>
      </c>
      <c r="AK321" t="s">
        <v>13776</v>
      </c>
      <c r="AL321" s="1">
        <v>44202</v>
      </c>
      <c r="AM321">
        <v>12</v>
      </c>
      <c r="AN321">
        <v>851126</v>
      </c>
      <c r="AO321">
        <v>860029995</v>
      </c>
      <c r="AP321" t="s">
        <v>13996</v>
      </c>
      <c r="AQ321" t="s">
        <v>14109</v>
      </c>
      <c r="AR321" t="s">
        <v>13923</v>
      </c>
      <c r="AS321" s="1">
        <v>44330</v>
      </c>
      <c r="AT321" t="s">
        <v>13922</v>
      </c>
      <c r="AW321">
        <v>110630782643796</v>
      </c>
      <c r="AX321">
        <v>1106307826</v>
      </c>
      <c r="AY321">
        <v>5691915</v>
      </c>
      <c r="AZ321" s="1">
        <v>43796</v>
      </c>
      <c r="BA321" t="s">
        <v>13995</v>
      </c>
      <c r="BB321" t="s">
        <v>44</v>
      </c>
      <c r="BC321" t="s">
        <v>13996</v>
      </c>
      <c r="BD321" t="s">
        <v>13997</v>
      </c>
      <c r="BE321">
        <v>4000178071</v>
      </c>
      <c r="BF321">
        <v>1730757</v>
      </c>
      <c r="BG321" s="1">
        <v>43987</v>
      </c>
      <c r="BK321">
        <f t="shared" si="4"/>
        <v>1</v>
      </c>
      <c r="BL321">
        <v>105366568544091</v>
      </c>
      <c r="BN321">
        <v>1444079</v>
      </c>
      <c r="BO321" s="1">
        <v>44187</v>
      </c>
      <c r="BP321">
        <v>860029995</v>
      </c>
      <c r="BQ321">
        <v>1053665685</v>
      </c>
      <c r="BR321">
        <v>6470429</v>
      </c>
      <c r="BS321" t="s">
        <v>13776</v>
      </c>
      <c r="BT321" s="1">
        <v>44091</v>
      </c>
      <c r="BU321">
        <v>12</v>
      </c>
      <c r="BV321">
        <v>556503</v>
      </c>
      <c r="BW321">
        <v>860029995</v>
      </c>
      <c r="BX321" t="s">
        <v>13996</v>
      </c>
      <c r="BY321" t="s">
        <v>14109</v>
      </c>
      <c r="BZ321" t="s">
        <v>13923</v>
      </c>
      <c r="CA321" s="1">
        <v>44221</v>
      </c>
      <c r="CB321" t="s">
        <v>13922</v>
      </c>
    </row>
    <row r="322" spans="3:80" x14ac:dyDescent="0.3">
      <c r="C322" s="46" t="s">
        <v>10196</v>
      </c>
      <c r="D322" s="4"/>
      <c r="E322" s="4"/>
      <c r="F322" s="16"/>
      <c r="G322" s="80" t="e">
        <f>VLOOKUP(report_masivo[[#This Row],[INCAPACIDAD]],D2548:M2625,3,0)</f>
        <v>#N/A</v>
      </c>
      <c r="I322" s="47"/>
      <c r="K322" s="46" t="e">
        <f>VLOOKUP(report_masivo[[#This Row],[INCAPACIDAD]],D2548:M2625,4,0)</f>
        <v>#N/A</v>
      </c>
      <c r="L322" s="46" t="e">
        <f>VLOOKUP(report_masivo[[#This Row],[INCAPACIDAD]],D2548:M2625,5,0)</f>
        <v>#N/A</v>
      </c>
      <c r="M322" s="46" t="e">
        <f>VLOOKUP(report_masivo[[#This Row],[INCAPACIDAD]],D2548:M2625,6,0)</f>
        <v>#N/A</v>
      </c>
      <c r="N322" s="49" t="e">
        <f>VLOOKUP(report_masivo[[#This Row],[INCAPACIDAD]],D2548:M2625,7,0)</f>
        <v>#N/A</v>
      </c>
      <c r="O322" s="47" t="e">
        <f>VLOOKUP(report_masivo[[#This Row],[INCAPACIDAD]],D2548:M2625,8,0)</f>
        <v>#N/A</v>
      </c>
      <c r="AD322">
        <v>420874544211</v>
      </c>
      <c r="AE322" t="s">
        <v>10196</v>
      </c>
      <c r="AF322">
        <v>1500261</v>
      </c>
      <c r="AG322" s="1">
        <v>44284</v>
      </c>
      <c r="AH322">
        <v>860029995</v>
      </c>
      <c r="AI322">
        <v>4208745</v>
      </c>
      <c r="AJ322">
        <v>6671570</v>
      </c>
      <c r="AK322" t="s">
        <v>13776</v>
      </c>
      <c r="AL322" s="1">
        <v>44211</v>
      </c>
      <c r="AM322">
        <v>12</v>
      </c>
      <c r="AN322">
        <v>958199</v>
      </c>
      <c r="AO322">
        <v>860029995</v>
      </c>
      <c r="AP322" t="s">
        <v>13996</v>
      </c>
      <c r="AQ322" t="s">
        <v>14109</v>
      </c>
      <c r="AR322" t="s">
        <v>13923</v>
      </c>
      <c r="AS322" s="1">
        <v>44330</v>
      </c>
      <c r="AT322" t="s">
        <v>13922</v>
      </c>
      <c r="AW322">
        <v>111613044843796</v>
      </c>
      <c r="AX322">
        <v>1116130448</v>
      </c>
      <c r="AY322">
        <v>6177598</v>
      </c>
      <c r="AZ322" s="1">
        <v>43796</v>
      </c>
      <c r="BA322" t="s">
        <v>13998</v>
      </c>
      <c r="BB322" t="s">
        <v>13999</v>
      </c>
      <c r="BC322" t="s">
        <v>44</v>
      </c>
      <c r="BD322" t="s">
        <v>44</v>
      </c>
      <c r="BG322" s="1"/>
      <c r="BK322">
        <f t="shared" si="4"/>
        <v>1</v>
      </c>
      <c r="BL322">
        <v>105366500844088</v>
      </c>
      <c r="BN322">
        <v>1444079</v>
      </c>
      <c r="BO322" s="1">
        <v>44187</v>
      </c>
      <c r="BP322">
        <v>860029995</v>
      </c>
      <c r="BQ322">
        <v>1053665008</v>
      </c>
      <c r="BR322">
        <v>6470500</v>
      </c>
      <c r="BS322" t="s">
        <v>13776</v>
      </c>
      <c r="BT322" s="1">
        <v>44088</v>
      </c>
      <c r="BU322">
        <v>13</v>
      </c>
      <c r="BV322">
        <v>1016936</v>
      </c>
      <c r="BW322">
        <v>860029995</v>
      </c>
      <c r="BX322" t="s">
        <v>13996</v>
      </c>
      <c r="BY322" t="s">
        <v>14109</v>
      </c>
      <c r="BZ322" t="s">
        <v>13923</v>
      </c>
      <c r="CA322" s="1">
        <v>44221</v>
      </c>
      <c r="CB322" t="s">
        <v>13922</v>
      </c>
    </row>
    <row r="323" spans="3:80" x14ac:dyDescent="0.3">
      <c r="C323" s="46" t="s">
        <v>10196</v>
      </c>
      <c r="D323" s="4"/>
      <c r="E323" s="4"/>
      <c r="F323" s="16"/>
      <c r="G323" s="80" t="e">
        <f>VLOOKUP(report_masivo[[#This Row],[INCAPACIDAD]],D2549:M2626,3,0)</f>
        <v>#N/A</v>
      </c>
      <c r="I323" s="47"/>
      <c r="K323" s="46" t="e">
        <f>VLOOKUP(report_masivo[[#This Row],[INCAPACIDAD]],D2549:M2626,4,0)</f>
        <v>#N/A</v>
      </c>
      <c r="L323" s="46" t="e">
        <f>VLOOKUP(report_masivo[[#This Row],[INCAPACIDAD]],D2549:M2626,5,0)</f>
        <v>#N/A</v>
      </c>
      <c r="M323" s="46" t="e">
        <f>VLOOKUP(report_masivo[[#This Row],[INCAPACIDAD]],D2549:M2626,6,0)</f>
        <v>#N/A</v>
      </c>
      <c r="N323" s="49" t="e">
        <f>VLOOKUP(report_masivo[[#This Row],[INCAPACIDAD]],D2549:M2626,7,0)</f>
        <v>#N/A</v>
      </c>
      <c r="O323" s="47" t="e">
        <f>VLOOKUP(report_masivo[[#This Row],[INCAPACIDAD]],D2549:M2626,8,0)</f>
        <v>#N/A</v>
      </c>
      <c r="AD323">
        <v>105760554744215</v>
      </c>
      <c r="AE323" t="s">
        <v>10196</v>
      </c>
      <c r="AF323">
        <v>1500261</v>
      </c>
      <c r="AG323" s="1">
        <v>44284</v>
      </c>
      <c r="AH323">
        <v>860029995</v>
      </c>
      <c r="AI323">
        <v>1057605547</v>
      </c>
      <c r="AJ323">
        <v>6672764</v>
      </c>
      <c r="AK323" t="s">
        <v>13776</v>
      </c>
      <c r="AL323" s="1">
        <v>44215</v>
      </c>
      <c r="AM323">
        <v>8</v>
      </c>
      <c r="AN323">
        <v>242274</v>
      </c>
      <c r="AO323">
        <v>860029995</v>
      </c>
      <c r="AP323" t="s">
        <v>13996</v>
      </c>
      <c r="AQ323" t="s">
        <v>14109</v>
      </c>
      <c r="AR323" t="s">
        <v>13923</v>
      </c>
      <c r="AS323" s="1">
        <v>44330</v>
      </c>
      <c r="AT323" t="s">
        <v>13922</v>
      </c>
      <c r="AW323">
        <v>107524010643798</v>
      </c>
      <c r="AX323">
        <v>1075240106</v>
      </c>
      <c r="AY323">
        <v>5699275</v>
      </c>
      <c r="AZ323" s="1">
        <v>43798</v>
      </c>
      <c r="BA323" t="s">
        <v>13995</v>
      </c>
      <c r="BB323" t="s">
        <v>44</v>
      </c>
      <c r="BC323" t="s">
        <v>13996</v>
      </c>
      <c r="BD323" t="s">
        <v>13997</v>
      </c>
      <c r="BE323">
        <v>4000178071</v>
      </c>
      <c r="BF323">
        <v>952714</v>
      </c>
      <c r="BG323" s="1">
        <v>44005</v>
      </c>
      <c r="BK323">
        <f t="shared" si="4"/>
        <v>1</v>
      </c>
      <c r="BL323">
        <v>7418098344084</v>
      </c>
      <c r="BN323">
        <v>1444079</v>
      </c>
      <c r="BO323" s="1">
        <v>44187</v>
      </c>
      <c r="BP323">
        <v>860029995</v>
      </c>
      <c r="BQ323">
        <v>74180983</v>
      </c>
      <c r="BR323">
        <v>6470618</v>
      </c>
      <c r="BS323" t="s">
        <v>13776</v>
      </c>
      <c r="BT323" s="1">
        <v>44084</v>
      </c>
      <c r="BU323">
        <v>5</v>
      </c>
      <c r="BV323">
        <v>533546</v>
      </c>
      <c r="BW323">
        <v>860029995</v>
      </c>
      <c r="BX323" t="s">
        <v>13996</v>
      </c>
      <c r="BY323" t="s">
        <v>14109</v>
      </c>
      <c r="BZ323" t="s">
        <v>13923</v>
      </c>
      <c r="CA323" s="1">
        <v>44221</v>
      </c>
      <c r="CB323" t="s">
        <v>13922</v>
      </c>
    </row>
    <row r="324" spans="3:80" x14ac:dyDescent="0.3">
      <c r="C324" s="46" t="s">
        <v>10196</v>
      </c>
      <c r="D324" s="4"/>
      <c r="E324" s="4"/>
      <c r="F324" s="16"/>
      <c r="G324" s="80" t="e">
        <f>VLOOKUP(report_masivo[[#This Row],[INCAPACIDAD]],D2550:M2627,3,0)</f>
        <v>#N/A</v>
      </c>
      <c r="I324" s="47"/>
      <c r="K324" s="46" t="e">
        <f>VLOOKUP(report_masivo[[#This Row],[INCAPACIDAD]],D2550:M2627,4,0)</f>
        <v>#N/A</v>
      </c>
      <c r="L324" s="46" t="e">
        <f>VLOOKUP(report_masivo[[#This Row],[INCAPACIDAD]],D2550:M2627,5,0)</f>
        <v>#N/A</v>
      </c>
      <c r="M324" s="46" t="e">
        <f>VLOOKUP(report_masivo[[#This Row],[INCAPACIDAD]],D2550:M2627,6,0)</f>
        <v>#N/A</v>
      </c>
      <c r="N324" s="49" t="e">
        <f>VLOOKUP(report_masivo[[#This Row],[INCAPACIDAD]],D2550:M2627,7,0)</f>
        <v>#N/A</v>
      </c>
      <c r="O324" s="47" t="e">
        <f>VLOOKUP(report_masivo[[#This Row],[INCAPACIDAD]],D2550:M2627,8,0)</f>
        <v>#N/A</v>
      </c>
      <c r="AD324">
        <v>7427000944209</v>
      </c>
      <c r="AE324" t="s">
        <v>10196</v>
      </c>
      <c r="AF324">
        <v>1500261</v>
      </c>
      <c r="AG324" s="1">
        <v>44284</v>
      </c>
      <c r="AH324">
        <v>860029995</v>
      </c>
      <c r="AI324">
        <v>74270009</v>
      </c>
      <c r="AJ324">
        <v>6673422</v>
      </c>
      <c r="AK324" t="s">
        <v>13776</v>
      </c>
      <c r="AL324" s="1">
        <v>44209</v>
      </c>
      <c r="AM324">
        <v>1</v>
      </c>
      <c r="AN324">
        <v>82581</v>
      </c>
      <c r="AO324">
        <v>860029995</v>
      </c>
      <c r="AP324" t="s">
        <v>13996</v>
      </c>
      <c r="AQ324" t="s">
        <v>14109</v>
      </c>
      <c r="AR324" t="s">
        <v>13923</v>
      </c>
      <c r="AS324" s="1">
        <v>44330</v>
      </c>
      <c r="AT324" t="s">
        <v>13922</v>
      </c>
      <c r="AW324">
        <v>101601505543798</v>
      </c>
      <c r="AX324">
        <v>1016015055</v>
      </c>
      <c r="AY324">
        <v>5699693</v>
      </c>
      <c r="AZ324" s="1">
        <v>43798</v>
      </c>
      <c r="BA324" t="s">
        <v>13995</v>
      </c>
      <c r="BB324" t="s">
        <v>44</v>
      </c>
      <c r="BC324" t="s">
        <v>13996</v>
      </c>
      <c r="BD324" t="s">
        <v>13997</v>
      </c>
      <c r="BE324">
        <v>4000178071</v>
      </c>
      <c r="BF324">
        <v>1959654</v>
      </c>
      <c r="BG324" s="1">
        <v>43987</v>
      </c>
      <c r="BK324">
        <f t="shared" si="4"/>
        <v>1</v>
      </c>
      <c r="BL324">
        <v>105366402444088</v>
      </c>
      <c r="BN324">
        <v>1444079</v>
      </c>
      <c r="BO324" s="1">
        <v>44187</v>
      </c>
      <c r="BP324">
        <v>860029995</v>
      </c>
      <c r="BQ324">
        <v>1053664024</v>
      </c>
      <c r="BR324">
        <v>6470649</v>
      </c>
      <c r="BS324" t="s">
        <v>13776</v>
      </c>
      <c r="BT324" s="1">
        <v>44088</v>
      </c>
      <c r="BU324">
        <v>13</v>
      </c>
      <c r="BV324">
        <v>819121</v>
      </c>
      <c r="BW324">
        <v>860029995</v>
      </c>
      <c r="BX324" t="s">
        <v>13996</v>
      </c>
      <c r="BY324" t="s">
        <v>14109</v>
      </c>
      <c r="BZ324" t="s">
        <v>13923</v>
      </c>
      <c r="CA324" s="1">
        <v>44221</v>
      </c>
      <c r="CB324" t="s">
        <v>13922</v>
      </c>
    </row>
    <row r="325" spans="3:80" x14ac:dyDescent="0.3">
      <c r="C325" s="46" t="s">
        <v>10196</v>
      </c>
      <c r="D325" s="4"/>
      <c r="E325" s="4"/>
      <c r="F325" s="16"/>
      <c r="G325" s="80" t="e">
        <f>VLOOKUP(report_masivo[[#This Row],[INCAPACIDAD]],D2551:M2628,3,0)</f>
        <v>#N/A</v>
      </c>
      <c r="I325" s="47"/>
      <c r="K325" s="46" t="e">
        <f>VLOOKUP(report_masivo[[#This Row],[INCAPACIDAD]],D2551:M2628,4,0)</f>
        <v>#N/A</v>
      </c>
      <c r="L325" s="46" t="e">
        <f>VLOOKUP(report_masivo[[#This Row],[INCAPACIDAD]],D2551:M2628,5,0)</f>
        <v>#N/A</v>
      </c>
      <c r="M325" s="46" t="e">
        <f>VLOOKUP(report_masivo[[#This Row],[INCAPACIDAD]],D2551:M2628,6,0)</f>
        <v>#N/A</v>
      </c>
      <c r="N325" s="49" t="e">
        <f>VLOOKUP(report_masivo[[#This Row],[INCAPACIDAD]],D2551:M2628,7,0)</f>
        <v>#N/A</v>
      </c>
      <c r="O325" s="47" t="e">
        <f>VLOOKUP(report_masivo[[#This Row],[INCAPACIDAD]],D2551:M2628,8,0)</f>
        <v>#N/A</v>
      </c>
      <c r="AD325">
        <v>7432174544186</v>
      </c>
      <c r="AE325" t="s">
        <v>10196</v>
      </c>
      <c r="AF325">
        <v>1500261</v>
      </c>
      <c r="AG325" s="1">
        <v>44284</v>
      </c>
      <c r="AH325">
        <v>860029995</v>
      </c>
      <c r="AI325">
        <v>74321745</v>
      </c>
      <c r="AJ325">
        <v>6673438</v>
      </c>
      <c r="AK325" t="s">
        <v>13776</v>
      </c>
      <c r="AL325" s="1">
        <v>44186</v>
      </c>
      <c r="AM325">
        <v>12</v>
      </c>
      <c r="AN325">
        <v>792463</v>
      </c>
      <c r="AO325">
        <v>860029995</v>
      </c>
      <c r="AP325" t="s">
        <v>13996</v>
      </c>
      <c r="AQ325" t="s">
        <v>14109</v>
      </c>
      <c r="AR325" t="s">
        <v>13923</v>
      </c>
      <c r="AS325" s="1">
        <v>44330</v>
      </c>
      <c r="AT325" t="s">
        <v>13922</v>
      </c>
      <c r="AW325">
        <v>4547084243798</v>
      </c>
      <c r="AX325">
        <v>45470842</v>
      </c>
      <c r="AY325">
        <v>5682910</v>
      </c>
      <c r="AZ325" s="1">
        <v>43798</v>
      </c>
      <c r="BA325" t="s">
        <v>13998</v>
      </c>
      <c r="BB325" t="s">
        <v>13999</v>
      </c>
      <c r="BC325" t="s">
        <v>44</v>
      </c>
      <c r="BD325" t="s">
        <v>44</v>
      </c>
      <c r="BG325" s="1"/>
      <c r="BK325">
        <f t="shared" si="4"/>
        <v>1</v>
      </c>
      <c r="BL325">
        <v>420864044092</v>
      </c>
      <c r="BN325">
        <v>1444079</v>
      </c>
      <c r="BO325" s="1">
        <v>44187</v>
      </c>
      <c r="BP325">
        <v>860029995</v>
      </c>
      <c r="BQ325">
        <v>4208640</v>
      </c>
      <c r="BR325">
        <v>6470851</v>
      </c>
      <c r="BS325" t="s">
        <v>13776</v>
      </c>
      <c r="BT325" s="1">
        <v>44092</v>
      </c>
      <c r="BU325">
        <v>1</v>
      </c>
      <c r="BV325">
        <v>92735</v>
      </c>
      <c r="BW325">
        <v>860029995</v>
      </c>
      <c r="BX325" t="s">
        <v>13996</v>
      </c>
      <c r="BY325" t="s">
        <v>14109</v>
      </c>
      <c r="BZ325" t="s">
        <v>13923</v>
      </c>
      <c r="CA325" s="1">
        <v>44221</v>
      </c>
      <c r="CB325" t="s">
        <v>13922</v>
      </c>
    </row>
    <row r="326" spans="3:80" x14ac:dyDescent="0.3">
      <c r="C326" s="46" t="s">
        <v>10196</v>
      </c>
      <c r="D326" s="4"/>
      <c r="E326" s="4"/>
      <c r="F326" s="16"/>
      <c r="G326" s="80" t="e">
        <f>VLOOKUP(report_masivo[[#This Row],[INCAPACIDAD]],D2552:M2629,3,0)</f>
        <v>#N/A</v>
      </c>
      <c r="I326" s="47"/>
      <c r="K326" s="46" t="e">
        <f>VLOOKUP(report_masivo[[#This Row],[INCAPACIDAD]],D2552:M2629,4,0)</f>
        <v>#N/A</v>
      </c>
      <c r="L326" s="46" t="e">
        <f>VLOOKUP(report_masivo[[#This Row],[INCAPACIDAD]],D2552:M2629,5,0)</f>
        <v>#N/A</v>
      </c>
      <c r="M326" s="46" t="e">
        <f>VLOOKUP(report_masivo[[#This Row],[INCAPACIDAD]],D2552:M2629,6,0)</f>
        <v>#N/A</v>
      </c>
      <c r="N326" s="49" t="e">
        <f>VLOOKUP(report_masivo[[#This Row],[INCAPACIDAD]],D2552:M2629,7,0)</f>
        <v>#N/A</v>
      </c>
      <c r="O326" s="47" t="e">
        <f>VLOOKUP(report_masivo[[#This Row],[INCAPACIDAD]],D2552:M2629,8,0)</f>
        <v>#N/A</v>
      </c>
      <c r="AD326">
        <v>7432402144218</v>
      </c>
      <c r="AE326" t="s">
        <v>10196</v>
      </c>
      <c r="AF326">
        <v>1500261</v>
      </c>
      <c r="AG326" s="1">
        <v>44284</v>
      </c>
      <c r="AH326">
        <v>860029995</v>
      </c>
      <c r="AI326">
        <v>74324021</v>
      </c>
      <c r="AJ326">
        <v>6673630</v>
      </c>
      <c r="AK326" t="s">
        <v>13776</v>
      </c>
      <c r="AL326" s="1">
        <v>44218</v>
      </c>
      <c r="AM326">
        <v>1</v>
      </c>
      <c r="AN326">
        <v>72542</v>
      </c>
      <c r="AO326">
        <v>860029995</v>
      </c>
      <c r="AP326" t="s">
        <v>13996</v>
      </c>
      <c r="AQ326" t="s">
        <v>14109</v>
      </c>
      <c r="AR326" t="s">
        <v>13923</v>
      </c>
      <c r="AS326" s="1">
        <v>44330</v>
      </c>
      <c r="AT326" t="s">
        <v>13922</v>
      </c>
      <c r="AW326">
        <v>103065096043801</v>
      </c>
      <c r="AX326">
        <v>1030650960</v>
      </c>
      <c r="AY326">
        <v>5691869</v>
      </c>
      <c r="AZ326" s="1">
        <v>43801</v>
      </c>
      <c r="BA326" t="s">
        <v>13998</v>
      </c>
      <c r="BB326" t="s">
        <v>13999</v>
      </c>
      <c r="BC326" t="s">
        <v>44</v>
      </c>
      <c r="BD326" t="s">
        <v>44</v>
      </c>
      <c r="BG326" s="1"/>
      <c r="BK326">
        <f t="shared" si="4"/>
        <v>1</v>
      </c>
      <c r="BL326">
        <v>420842144078</v>
      </c>
      <c r="BN326">
        <v>1444079</v>
      </c>
      <c r="BO326" s="1">
        <v>44187</v>
      </c>
      <c r="BP326">
        <v>860029995</v>
      </c>
      <c r="BQ326">
        <v>4208421</v>
      </c>
      <c r="BR326">
        <v>6470896</v>
      </c>
      <c r="BS326" t="s">
        <v>13776</v>
      </c>
      <c r="BT326" s="1">
        <v>44078</v>
      </c>
      <c r="BU326">
        <v>12</v>
      </c>
      <c r="BV326">
        <v>966072</v>
      </c>
      <c r="BW326">
        <v>860029995</v>
      </c>
      <c r="BX326" t="s">
        <v>13996</v>
      </c>
      <c r="BY326" t="s">
        <v>14109</v>
      </c>
      <c r="BZ326" t="s">
        <v>13923</v>
      </c>
      <c r="CA326" s="1">
        <v>44221</v>
      </c>
      <c r="CB326" t="s">
        <v>13922</v>
      </c>
    </row>
    <row r="327" spans="3:80" x14ac:dyDescent="0.3">
      <c r="C327" s="46" t="s">
        <v>10196</v>
      </c>
      <c r="D327" s="4"/>
      <c r="E327" s="4"/>
      <c r="F327" s="16"/>
      <c r="G327" s="80" t="e">
        <f>VLOOKUP(report_masivo[[#This Row],[INCAPACIDAD]],D2553:M2630,3,0)</f>
        <v>#N/A</v>
      </c>
      <c r="I327" s="47"/>
      <c r="K327" s="46" t="e">
        <f>VLOOKUP(report_masivo[[#This Row],[INCAPACIDAD]],D2553:M2630,4,0)</f>
        <v>#N/A</v>
      </c>
      <c r="L327" s="46" t="e">
        <f>VLOOKUP(report_masivo[[#This Row],[INCAPACIDAD]],D2553:M2630,5,0)</f>
        <v>#N/A</v>
      </c>
      <c r="M327" s="46" t="e">
        <f>VLOOKUP(report_masivo[[#This Row],[INCAPACIDAD]],D2553:M2630,6,0)</f>
        <v>#N/A</v>
      </c>
      <c r="N327" s="49" t="e">
        <f>VLOOKUP(report_masivo[[#This Row],[INCAPACIDAD]],D2553:M2630,7,0)</f>
        <v>#N/A</v>
      </c>
      <c r="O327" s="47" t="e">
        <f>VLOOKUP(report_masivo[[#This Row],[INCAPACIDAD]],D2553:M2630,8,0)</f>
        <v>#N/A</v>
      </c>
      <c r="AD327">
        <v>7432402144215</v>
      </c>
      <c r="AE327" t="s">
        <v>10196</v>
      </c>
      <c r="AF327">
        <v>1500261</v>
      </c>
      <c r="AG327" s="1">
        <v>44284</v>
      </c>
      <c r="AH327">
        <v>860029995</v>
      </c>
      <c r="AI327">
        <v>74324021</v>
      </c>
      <c r="AJ327">
        <v>6673654</v>
      </c>
      <c r="AK327" t="s">
        <v>13776</v>
      </c>
      <c r="AL327" s="1">
        <v>44215</v>
      </c>
      <c r="AM327">
        <v>1</v>
      </c>
      <c r="AN327">
        <v>72542</v>
      </c>
      <c r="AO327">
        <v>860029995</v>
      </c>
      <c r="AP327" t="s">
        <v>13996</v>
      </c>
      <c r="AQ327" t="s">
        <v>14109</v>
      </c>
      <c r="AR327" t="s">
        <v>13923</v>
      </c>
      <c r="AS327" s="1">
        <v>44330</v>
      </c>
      <c r="AT327" t="s">
        <v>13922</v>
      </c>
      <c r="AW327">
        <v>6044435743804</v>
      </c>
      <c r="AX327">
        <v>60444357</v>
      </c>
      <c r="AY327">
        <v>5810668</v>
      </c>
      <c r="AZ327" s="1">
        <v>43804</v>
      </c>
      <c r="BA327" t="s">
        <v>13995</v>
      </c>
      <c r="BB327" t="s">
        <v>44</v>
      </c>
      <c r="BC327" t="s">
        <v>13996</v>
      </c>
      <c r="BD327" t="s">
        <v>13997</v>
      </c>
      <c r="BE327">
        <v>4000178071</v>
      </c>
      <c r="BF327">
        <v>12553800</v>
      </c>
      <c r="BG327" s="1">
        <v>43935</v>
      </c>
      <c r="BK327">
        <f t="shared" si="4"/>
        <v>1</v>
      </c>
      <c r="BL327">
        <v>7437314844083</v>
      </c>
      <c r="BN327">
        <v>1444079</v>
      </c>
      <c r="BO327" s="1">
        <v>44187</v>
      </c>
      <c r="BP327">
        <v>860029995</v>
      </c>
      <c r="BQ327">
        <v>74373148</v>
      </c>
      <c r="BR327">
        <v>6470940</v>
      </c>
      <c r="BS327" t="s">
        <v>13776</v>
      </c>
      <c r="BT327" s="1">
        <v>44083</v>
      </c>
      <c r="BU327">
        <v>13</v>
      </c>
      <c r="BV327">
        <v>888869</v>
      </c>
      <c r="BW327">
        <v>860029995</v>
      </c>
      <c r="BX327" t="s">
        <v>13996</v>
      </c>
      <c r="BY327" t="s">
        <v>14109</v>
      </c>
      <c r="BZ327" t="s">
        <v>13923</v>
      </c>
      <c r="CA327" s="1">
        <v>44221</v>
      </c>
      <c r="CB327" t="s">
        <v>13922</v>
      </c>
    </row>
    <row r="328" spans="3:80" x14ac:dyDescent="0.3">
      <c r="C328" s="46" t="s">
        <v>10196</v>
      </c>
      <c r="D328" s="4"/>
      <c r="E328" s="4"/>
      <c r="F328" s="16"/>
      <c r="G328" s="80" t="e">
        <f>VLOOKUP(report_masivo[[#This Row],[INCAPACIDAD]],D2554:M2631,3,0)</f>
        <v>#N/A</v>
      </c>
      <c r="I328" s="47"/>
      <c r="K328" s="46" t="e">
        <f>VLOOKUP(report_masivo[[#This Row],[INCAPACIDAD]],D2554:M2631,4,0)</f>
        <v>#N/A</v>
      </c>
      <c r="L328" s="46" t="e">
        <f>VLOOKUP(report_masivo[[#This Row],[INCAPACIDAD]],D2554:M2631,5,0)</f>
        <v>#N/A</v>
      </c>
      <c r="M328" s="46" t="e">
        <f>VLOOKUP(report_masivo[[#This Row],[INCAPACIDAD]],D2554:M2631,6,0)</f>
        <v>#N/A</v>
      </c>
      <c r="N328" s="49" t="e">
        <f>VLOOKUP(report_masivo[[#This Row],[INCAPACIDAD]],D2554:M2631,7,0)</f>
        <v>#N/A</v>
      </c>
      <c r="O328" s="47" t="e">
        <f>VLOOKUP(report_masivo[[#This Row],[INCAPACIDAD]],D2554:M2631,8,0)</f>
        <v>#N/A</v>
      </c>
      <c r="AD328">
        <v>7994645044208</v>
      </c>
      <c r="AE328" t="s">
        <v>10196</v>
      </c>
      <c r="AF328">
        <v>1500261</v>
      </c>
      <c r="AG328" s="1">
        <v>44284</v>
      </c>
      <c r="AH328">
        <v>860029995</v>
      </c>
      <c r="AI328">
        <v>79946450</v>
      </c>
      <c r="AJ328">
        <v>6673690</v>
      </c>
      <c r="AK328" t="s">
        <v>13776</v>
      </c>
      <c r="AL328" s="1">
        <v>44208</v>
      </c>
      <c r="AM328">
        <v>12</v>
      </c>
      <c r="AN328">
        <v>831965</v>
      </c>
      <c r="AO328">
        <v>860029995</v>
      </c>
      <c r="AP328" t="s">
        <v>13996</v>
      </c>
      <c r="AQ328" t="s">
        <v>14109</v>
      </c>
      <c r="AR328" t="s">
        <v>13923</v>
      </c>
      <c r="AS328" s="1">
        <v>44330</v>
      </c>
      <c r="AT328" t="s">
        <v>13922</v>
      </c>
      <c r="AW328">
        <v>7949074943805</v>
      </c>
      <c r="AX328">
        <v>79490749</v>
      </c>
      <c r="AY328">
        <v>5705201</v>
      </c>
      <c r="AZ328" s="1">
        <v>43805</v>
      </c>
      <c r="BA328" t="s">
        <v>13998</v>
      </c>
      <c r="BB328" t="s">
        <v>13999</v>
      </c>
      <c r="BC328" t="s">
        <v>44</v>
      </c>
      <c r="BD328" t="s">
        <v>44</v>
      </c>
      <c r="BG328" s="1"/>
      <c r="BK328">
        <f t="shared" ref="BK328:BK391" si="5">COUNTIF(BL328,BL328)</f>
        <v>1</v>
      </c>
      <c r="BL328">
        <v>7436578844077</v>
      </c>
      <c r="BN328">
        <v>1444079</v>
      </c>
      <c r="BO328" s="1">
        <v>44187</v>
      </c>
      <c r="BP328">
        <v>860029995</v>
      </c>
      <c r="BQ328">
        <v>74365788</v>
      </c>
      <c r="BR328">
        <v>6470961</v>
      </c>
      <c r="BS328" t="s">
        <v>13776</v>
      </c>
      <c r="BT328" s="1">
        <v>44077</v>
      </c>
      <c r="BU328">
        <v>10</v>
      </c>
      <c r="BV328">
        <v>747722</v>
      </c>
      <c r="BW328">
        <v>860029995</v>
      </c>
      <c r="BX328" t="s">
        <v>13996</v>
      </c>
      <c r="BY328" t="s">
        <v>14109</v>
      </c>
      <c r="BZ328" t="s">
        <v>13923</v>
      </c>
      <c r="CA328" s="1">
        <v>44221</v>
      </c>
      <c r="CB328" t="s">
        <v>13922</v>
      </c>
    </row>
    <row r="329" spans="3:80" x14ac:dyDescent="0.3">
      <c r="C329" s="46" t="s">
        <v>10196</v>
      </c>
      <c r="D329" s="4"/>
      <c r="E329" s="4"/>
      <c r="F329" s="16"/>
      <c r="G329" s="80" t="e">
        <f>VLOOKUP(report_masivo[[#This Row],[INCAPACIDAD]],D2555:M2632,3,0)</f>
        <v>#N/A</v>
      </c>
      <c r="I329" s="47"/>
      <c r="K329" s="46" t="e">
        <f>VLOOKUP(report_masivo[[#This Row],[INCAPACIDAD]],D2555:M2632,4,0)</f>
        <v>#N/A</v>
      </c>
      <c r="L329" s="46" t="e">
        <f>VLOOKUP(report_masivo[[#This Row],[INCAPACIDAD]],D2555:M2632,5,0)</f>
        <v>#N/A</v>
      </c>
      <c r="M329" s="46" t="e">
        <f>VLOOKUP(report_masivo[[#This Row],[INCAPACIDAD]],D2555:M2632,6,0)</f>
        <v>#N/A</v>
      </c>
      <c r="N329" s="49" t="e">
        <f>VLOOKUP(report_masivo[[#This Row],[INCAPACIDAD]],D2555:M2632,7,0)</f>
        <v>#N/A</v>
      </c>
      <c r="O329" s="47" t="e">
        <f>VLOOKUP(report_masivo[[#This Row],[INCAPACIDAD]],D2555:M2632,8,0)</f>
        <v>#N/A</v>
      </c>
      <c r="AD329">
        <v>7438154244211</v>
      </c>
      <c r="AE329" t="s">
        <v>10196</v>
      </c>
      <c r="AF329">
        <v>1500261</v>
      </c>
      <c r="AG329" s="1">
        <v>44284</v>
      </c>
      <c r="AH329">
        <v>860029995</v>
      </c>
      <c r="AI329">
        <v>74381542</v>
      </c>
      <c r="AJ329">
        <v>6673763</v>
      </c>
      <c r="AK329" t="s">
        <v>13776</v>
      </c>
      <c r="AL329" s="1">
        <v>44211</v>
      </c>
      <c r="AM329">
        <v>2</v>
      </c>
      <c r="AN329">
        <v>166980</v>
      </c>
      <c r="AO329">
        <v>860029995</v>
      </c>
      <c r="AP329" t="s">
        <v>13996</v>
      </c>
      <c r="AQ329" t="s">
        <v>14109</v>
      </c>
      <c r="AR329" t="s">
        <v>13923</v>
      </c>
      <c r="AS329" s="1">
        <v>44330</v>
      </c>
      <c r="AT329" t="s">
        <v>13922</v>
      </c>
      <c r="AW329">
        <v>113060257843805</v>
      </c>
      <c r="AX329">
        <v>1130602578</v>
      </c>
      <c r="AY329">
        <v>5878136</v>
      </c>
      <c r="AZ329" s="1">
        <v>43805</v>
      </c>
      <c r="BA329" t="s">
        <v>13995</v>
      </c>
      <c r="BB329" t="s">
        <v>44</v>
      </c>
      <c r="BC329" t="s">
        <v>13996</v>
      </c>
      <c r="BD329" t="s">
        <v>13997</v>
      </c>
      <c r="BE329">
        <v>4000178071</v>
      </c>
      <c r="BF329">
        <v>378174</v>
      </c>
      <c r="BG329" s="1">
        <v>43987</v>
      </c>
      <c r="BK329">
        <f t="shared" si="5"/>
        <v>1</v>
      </c>
      <c r="BL329">
        <v>722783344127</v>
      </c>
      <c r="BN329">
        <v>1448447</v>
      </c>
      <c r="BO329" s="1">
        <v>44200</v>
      </c>
      <c r="BP329">
        <v>860029995</v>
      </c>
      <c r="BQ329">
        <v>7227833</v>
      </c>
      <c r="BR329">
        <v>6338979</v>
      </c>
      <c r="BS329" t="s">
        <v>13776</v>
      </c>
      <c r="BT329" s="1">
        <v>44127</v>
      </c>
      <c r="BU329">
        <v>8</v>
      </c>
      <c r="BV329">
        <v>644112</v>
      </c>
      <c r="BW329">
        <v>860029995</v>
      </c>
      <c r="BX329" t="s">
        <v>13996</v>
      </c>
      <c r="BY329" t="s">
        <v>14109</v>
      </c>
      <c r="BZ329" t="s">
        <v>13923</v>
      </c>
      <c r="CA329" s="1">
        <v>44225</v>
      </c>
      <c r="CB329" t="s">
        <v>13922</v>
      </c>
    </row>
    <row r="330" spans="3:80" x14ac:dyDescent="0.3">
      <c r="C330" s="46" t="s">
        <v>10196</v>
      </c>
      <c r="D330" s="4"/>
      <c r="E330" s="4"/>
      <c r="F330" s="16"/>
      <c r="G330" s="80" t="e">
        <f>VLOOKUP(report_masivo[[#This Row],[INCAPACIDAD]],D2556:M2633,3,0)</f>
        <v>#N/A</v>
      </c>
      <c r="I330" s="47"/>
      <c r="K330" s="46" t="e">
        <f>VLOOKUP(report_masivo[[#This Row],[INCAPACIDAD]],D2556:M2633,4,0)</f>
        <v>#N/A</v>
      </c>
      <c r="L330" s="46" t="e">
        <f>VLOOKUP(report_masivo[[#This Row],[INCAPACIDAD]],D2556:M2633,5,0)</f>
        <v>#N/A</v>
      </c>
      <c r="M330" s="46" t="e">
        <f>VLOOKUP(report_masivo[[#This Row],[INCAPACIDAD]],D2556:M2633,6,0)</f>
        <v>#N/A</v>
      </c>
      <c r="N330" s="49" t="e">
        <f>VLOOKUP(report_masivo[[#This Row],[INCAPACIDAD]],D2556:M2633,7,0)</f>
        <v>#N/A</v>
      </c>
      <c r="O330" s="47" t="e">
        <f>VLOOKUP(report_masivo[[#This Row],[INCAPACIDAD]],D2556:M2633,8,0)</f>
        <v>#N/A</v>
      </c>
      <c r="AD330">
        <v>7437417044218</v>
      </c>
      <c r="AE330" t="s">
        <v>10196</v>
      </c>
      <c r="AF330">
        <v>1500261</v>
      </c>
      <c r="AG330" s="1">
        <v>44284</v>
      </c>
      <c r="AH330">
        <v>860029995</v>
      </c>
      <c r="AI330">
        <v>74374170</v>
      </c>
      <c r="AJ330">
        <v>6673785</v>
      </c>
      <c r="AK330" t="s">
        <v>13776</v>
      </c>
      <c r="AL330" s="1">
        <v>44218</v>
      </c>
      <c r="AM330">
        <v>28</v>
      </c>
      <c r="AN330">
        <v>1932672</v>
      </c>
      <c r="AO330">
        <v>860029995</v>
      </c>
      <c r="AP330" t="s">
        <v>13996</v>
      </c>
      <c r="AQ330" t="s">
        <v>14109</v>
      </c>
      <c r="AR330" t="s">
        <v>13923</v>
      </c>
      <c r="AS330" s="1">
        <v>44330</v>
      </c>
      <c r="AT330" t="s">
        <v>13922</v>
      </c>
      <c r="AW330">
        <v>112485193143806</v>
      </c>
      <c r="AX330">
        <v>1124851931</v>
      </c>
      <c r="AY330">
        <v>5738542</v>
      </c>
      <c r="AZ330" s="1">
        <v>43806</v>
      </c>
      <c r="BA330" t="s">
        <v>13998</v>
      </c>
      <c r="BB330" t="s">
        <v>13999</v>
      </c>
      <c r="BC330" t="s">
        <v>44</v>
      </c>
      <c r="BD330" t="s">
        <v>44</v>
      </c>
      <c r="BG330" s="1"/>
      <c r="BK330">
        <f t="shared" si="5"/>
        <v>1</v>
      </c>
      <c r="BL330">
        <v>420845244130</v>
      </c>
      <c r="BN330">
        <v>1448447</v>
      </c>
      <c r="BO330" s="1">
        <v>44200</v>
      </c>
      <c r="BP330">
        <v>860029995</v>
      </c>
      <c r="BQ330">
        <v>4208452</v>
      </c>
      <c r="BR330">
        <v>6344133</v>
      </c>
      <c r="BS330" t="s">
        <v>13776</v>
      </c>
      <c r="BT330" s="1">
        <v>44130</v>
      </c>
      <c r="BU330">
        <v>8</v>
      </c>
      <c r="BV330">
        <v>632751</v>
      </c>
      <c r="BW330">
        <v>860029995</v>
      </c>
      <c r="BX330" t="s">
        <v>13996</v>
      </c>
      <c r="BY330" t="s">
        <v>14109</v>
      </c>
      <c r="BZ330" t="s">
        <v>13923</v>
      </c>
      <c r="CA330" s="1">
        <v>44225</v>
      </c>
      <c r="CB330" t="s">
        <v>13922</v>
      </c>
    </row>
    <row r="331" spans="3:80" x14ac:dyDescent="0.3">
      <c r="C331" s="46" t="s">
        <v>10196</v>
      </c>
      <c r="D331" s="4"/>
      <c r="E331" s="4"/>
      <c r="F331" s="16"/>
      <c r="G331" s="80" t="e">
        <f>VLOOKUP(report_masivo[[#This Row],[INCAPACIDAD]],D2557:M2634,3,0)</f>
        <v>#N/A</v>
      </c>
      <c r="I331" s="47"/>
      <c r="K331" s="46" t="e">
        <f>VLOOKUP(report_masivo[[#This Row],[INCAPACIDAD]],D2557:M2634,4,0)</f>
        <v>#N/A</v>
      </c>
      <c r="L331" s="46" t="e">
        <f>VLOOKUP(report_masivo[[#This Row],[INCAPACIDAD]],D2557:M2634,5,0)</f>
        <v>#N/A</v>
      </c>
      <c r="M331" s="46" t="e">
        <f>VLOOKUP(report_masivo[[#This Row],[INCAPACIDAD]],D2557:M2634,6,0)</f>
        <v>#N/A</v>
      </c>
      <c r="N331" s="49" t="e">
        <f>VLOOKUP(report_masivo[[#This Row],[INCAPACIDAD]],D2557:M2634,7,0)</f>
        <v>#N/A</v>
      </c>
      <c r="O331" s="47" t="e">
        <f>VLOOKUP(report_masivo[[#This Row],[INCAPACIDAD]],D2557:M2634,8,0)</f>
        <v>#N/A</v>
      </c>
      <c r="AD331">
        <v>420864044210</v>
      </c>
      <c r="AE331" t="s">
        <v>10196</v>
      </c>
      <c r="AF331">
        <v>1500261</v>
      </c>
      <c r="AG331" s="1">
        <v>44284</v>
      </c>
      <c r="AH331">
        <v>860029995</v>
      </c>
      <c r="AI331">
        <v>4208640</v>
      </c>
      <c r="AJ331">
        <v>6674297</v>
      </c>
      <c r="AK331" t="s">
        <v>13776</v>
      </c>
      <c r="AL331" s="1">
        <v>44210</v>
      </c>
      <c r="AM331">
        <v>13</v>
      </c>
      <c r="AN331">
        <v>1286295</v>
      </c>
      <c r="AO331">
        <v>860029995</v>
      </c>
      <c r="AP331" t="s">
        <v>13996</v>
      </c>
      <c r="AQ331" t="s">
        <v>14109</v>
      </c>
      <c r="AR331" t="s">
        <v>13923</v>
      </c>
      <c r="AS331" s="1">
        <v>44330</v>
      </c>
      <c r="AT331" t="s">
        <v>13922</v>
      </c>
      <c r="AW331">
        <v>103370623843807</v>
      </c>
      <c r="AX331">
        <v>1033706238</v>
      </c>
      <c r="AY331">
        <v>5741600</v>
      </c>
      <c r="AZ331" s="1">
        <v>43807</v>
      </c>
      <c r="BA331" t="s">
        <v>13995</v>
      </c>
      <c r="BB331" t="s">
        <v>44</v>
      </c>
      <c r="BC331" t="s">
        <v>13996</v>
      </c>
      <c r="BD331" t="s">
        <v>13997</v>
      </c>
      <c r="BE331">
        <v>4000178071</v>
      </c>
      <c r="BF331">
        <v>9009139</v>
      </c>
      <c r="BG331" s="1">
        <v>43935</v>
      </c>
      <c r="BK331">
        <f t="shared" si="5"/>
        <v>1</v>
      </c>
      <c r="BL331">
        <v>105239621744130</v>
      </c>
      <c r="BN331">
        <v>1448447</v>
      </c>
      <c r="BO331" s="1">
        <v>44200</v>
      </c>
      <c r="BP331">
        <v>860029995</v>
      </c>
      <c r="BQ331">
        <v>1052396217</v>
      </c>
      <c r="BR331">
        <v>6344932</v>
      </c>
      <c r="BS331" t="s">
        <v>13776</v>
      </c>
      <c r="BT331" s="1">
        <v>44130</v>
      </c>
      <c r="BU331">
        <v>8</v>
      </c>
      <c r="BV331">
        <v>461336</v>
      </c>
      <c r="BW331">
        <v>860029995</v>
      </c>
      <c r="BX331" t="s">
        <v>13996</v>
      </c>
      <c r="BY331" t="s">
        <v>14109</v>
      </c>
      <c r="BZ331" t="s">
        <v>13923</v>
      </c>
      <c r="CA331" s="1">
        <v>44225</v>
      </c>
      <c r="CB331" t="s">
        <v>13922</v>
      </c>
    </row>
    <row r="332" spans="3:80" x14ac:dyDescent="0.3">
      <c r="C332" s="46" t="s">
        <v>10196</v>
      </c>
      <c r="D332" s="4"/>
      <c r="E332" s="4"/>
      <c r="F332" s="16"/>
      <c r="G332" s="80" t="e">
        <f>VLOOKUP(report_masivo[[#This Row],[INCAPACIDAD]],D2558:M2635,3,0)</f>
        <v>#N/A</v>
      </c>
      <c r="I332" s="47"/>
      <c r="K332" s="46" t="e">
        <f>VLOOKUP(report_masivo[[#This Row],[INCAPACIDAD]],D2558:M2635,4,0)</f>
        <v>#N/A</v>
      </c>
      <c r="L332" s="46" t="e">
        <f>VLOOKUP(report_masivo[[#This Row],[INCAPACIDAD]],D2558:M2635,5,0)</f>
        <v>#N/A</v>
      </c>
      <c r="M332" s="46" t="e">
        <f>VLOOKUP(report_masivo[[#This Row],[INCAPACIDAD]],D2558:M2635,6,0)</f>
        <v>#N/A</v>
      </c>
      <c r="N332" s="49" t="e">
        <f>VLOOKUP(report_masivo[[#This Row],[INCAPACIDAD]],D2558:M2635,7,0)</f>
        <v>#N/A</v>
      </c>
      <c r="O332" s="47" t="e">
        <f>VLOOKUP(report_masivo[[#This Row],[INCAPACIDAD]],D2558:M2635,8,0)</f>
        <v>#N/A</v>
      </c>
      <c r="AD332">
        <v>105366443844216</v>
      </c>
      <c r="AE332" t="s">
        <v>10196</v>
      </c>
      <c r="AF332">
        <v>1500261</v>
      </c>
      <c r="AG332" s="1">
        <v>44284</v>
      </c>
      <c r="AH332">
        <v>860029995</v>
      </c>
      <c r="AI332">
        <v>1053664438</v>
      </c>
      <c r="AJ332">
        <v>6674457</v>
      </c>
      <c r="AK332" t="s">
        <v>13776</v>
      </c>
      <c r="AL332" s="1">
        <v>44216</v>
      </c>
      <c r="AM332">
        <v>8</v>
      </c>
      <c r="AN332">
        <v>636609</v>
      </c>
      <c r="AO332">
        <v>860029995</v>
      </c>
      <c r="AP332" t="s">
        <v>13996</v>
      </c>
      <c r="AQ332" t="s">
        <v>14109</v>
      </c>
      <c r="AR332" t="s">
        <v>13923</v>
      </c>
      <c r="AS332" s="1">
        <v>44330</v>
      </c>
      <c r="AT332" t="s">
        <v>13922</v>
      </c>
      <c r="AW332">
        <v>104572854143808</v>
      </c>
      <c r="AX332">
        <v>1045728541</v>
      </c>
      <c r="AY332">
        <v>5710052</v>
      </c>
      <c r="AZ332" s="1">
        <v>43808</v>
      </c>
      <c r="BA332" t="s">
        <v>13998</v>
      </c>
      <c r="BB332" t="s">
        <v>13999</v>
      </c>
      <c r="BC332" t="s">
        <v>44</v>
      </c>
      <c r="BD332" t="s">
        <v>44</v>
      </c>
      <c r="BG332" s="1"/>
      <c r="BK332">
        <f t="shared" si="5"/>
        <v>1</v>
      </c>
      <c r="BL332">
        <v>7418147844133</v>
      </c>
      <c r="BN332">
        <v>1448447</v>
      </c>
      <c r="BO332" s="1">
        <v>44200</v>
      </c>
      <c r="BP332">
        <v>860029995</v>
      </c>
      <c r="BQ332">
        <v>74181478</v>
      </c>
      <c r="BR332">
        <v>6351649</v>
      </c>
      <c r="BS332" t="s">
        <v>13776</v>
      </c>
      <c r="BT332" s="1">
        <v>44133</v>
      </c>
      <c r="BU332">
        <v>6</v>
      </c>
      <c r="BV332">
        <v>548454</v>
      </c>
      <c r="BW332">
        <v>860029995</v>
      </c>
      <c r="BX332" t="s">
        <v>13996</v>
      </c>
      <c r="BY332" t="s">
        <v>14109</v>
      </c>
      <c r="BZ332" t="s">
        <v>13923</v>
      </c>
      <c r="CA332" s="1">
        <v>44225</v>
      </c>
      <c r="CB332" t="s">
        <v>13922</v>
      </c>
    </row>
    <row r="333" spans="3:80" x14ac:dyDescent="0.3">
      <c r="C333" s="46" t="s">
        <v>10196</v>
      </c>
      <c r="D333" s="4"/>
      <c r="E333" s="4"/>
      <c r="F333" s="16"/>
      <c r="G333" s="80" t="e">
        <f>VLOOKUP(report_masivo[[#This Row],[INCAPACIDAD]],D2559:M2636,3,0)</f>
        <v>#N/A</v>
      </c>
      <c r="I333" s="47"/>
      <c r="K333" s="46" t="e">
        <f>VLOOKUP(report_masivo[[#This Row],[INCAPACIDAD]],D2559:M2636,4,0)</f>
        <v>#N/A</v>
      </c>
      <c r="L333" s="46" t="e">
        <f>VLOOKUP(report_masivo[[#This Row],[INCAPACIDAD]],D2559:M2636,5,0)</f>
        <v>#N/A</v>
      </c>
      <c r="M333" s="46" t="e">
        <f>VLOOKUP(report_masivo[[#This Row],[INCAPACIDAD]],D2559:M2636,6,0)</f>
        <v>#N/A</v>
      </c>
      <c r="N333" s="49" t="e">
        <f>VLOOKUP(report_masivo[[#This Row],[INCAPACIDAD]],D2559:M2636,7,0)</f>
        <v>#N/A</v>
      </c>
      <c r="O333" s="47" t="e">
        <f>VLOOKUP(report_masivo[[#This Row],[INCAPACIDAD]],D2559:M2636,8,0)</f>
        <v>#N/A</v>
      </c>
      <c r="AD333">
        <v>722349944242</v>
      </c>
      <c r="AE333" t="s">
        <v>10196</v>
      </c>
      <c r="AF333">
        <v>1500261</v>
      </c>
      <c r="AG333" s="1">
        <v>44284</v>
      </c>
      <c r="AH333">
        <v>860029995</v>
      </c>
      <c r="AI333">
        <v>7223499</v>
      </c>
      <c r="AJ333">
        <v>6700683</v>
      </c>
      <c r="AK333" t="s">
        <v>13776</v>
      </c>
      <c r="AL333" s="1">
        <v>44242</v>
      </c>
      <c r="AM333">
        <v>7</v>
      </c>
      <c r="AN333">
        <v>510830</v>
      </c>
      <c r="AO333">
        <v>860029995</v>
      </c>
      <c r="AP333" t="s">
        <v>13996</v>
      </c>
      <c r="AQ333" t="s">
        <v>14109</v>
      </c>
      <c r="AR333" t="s">
        <v>13923</v>
      </c>
      <c r="AS333" s="1">
        <v>44330</v>
      </c>
      <c r="AT333" t="s">
        <v>13922</v>
      </c>
      <c r="AW333">
        <v>104572854143809</v>
      </c>
      <c r="AX333">
        <v>1045728541</v>
      </c>
      <c r="AY333">
        <v>5714683</v>
      </c>
      <c r="AZ333" s="1">
        <v>43809</v>
      </c>
      <c r="BA333" t="s">
        <v>14000</v>
      </c>
      <c r="BB333" t="s">
        <v>14004</v>
      </c>
      <c r="BC333" t="s">
        <v>44</v>
      </c>
      <c r="BD333" t="s">
        <v>44</v>
      </c>
      <c r="BG333" s="1"/>
      <c r="BK333">
        <f t="shared" si="5"/>
        <v>1</v>
      </c>
      <c r="BL333">
        <v>7437417044135</v>
      </c>
      <c r="BN333">
        <v>1448447</v>
      </c>
      <c r="BO333" s="1">
        <v>44200</v>
      </c>
      <c r="BP333">
        <v>860029995</v>
      </c>
      <c r="BQ333">
        <v>74374170</v>
      </c>
      <c r="BR333">
        <v>6358162</v>
      </c>
      <c r="BS333" t="s">
        <v>13776</v>
      </c>
      <c r="BT333" s="1">
        <v>44135</v>
      </c>
      <c r="BU333">
        <v>8</v>
      </c>
      <c r="BV333">
        <v>528338</v>
      </c>
      <c r="BW333">
        <v>860029995</v>
      </c>
      <c r="BX333" t="s">
        <v>13996</v>
      </c>
      <c r="BY333" t="s">
        <v>14109</v>
      </c>
      <c r="BZ333" t="s">
        <v>13923</v>
      </c>
      <c r="CA333" s="1">
        <v>44225</v>
      </c>
      <c r="CB333" t="s">
        <v>13922</v>
      </c>
    </row>
    <row r="334" spans="3:80" x14ac:dyDescent="0.3">
      <c r="C334" s="46" t="s">
        <v>10196</v>
      </c>
      <c r="D334" s="4"/>
      <c r="E334" s="4"/>
      <c r="F334" s="16"/>
      <c r="G334" s="80" t="e">
        <f>VLOOKUP(report_masivo[[#This Row],[INCAPACIDAD]],D2560:M2637,3,0)</f>
        <v>#N/A</v>
      </c>
      <c r="I334" s="47"/>
      <c r="K334" s="46" t="e">
        <f>VLOOKUP(report_masivo[[#This Row],[INCAPACIDAD]],D2560:M2637,4,0)</f>
        <v>#N/A</v>
      </c>
      <c r="L334" s="46" t="e">
        <f>VLOOKUP(report_masivo[[#This Row],[INCAPACIDAD]],D2560:M2637,5,0)</f>
        <v>#N/A</v>
      </c>
      <c r="M334" s="46" t="e">
        <f>VLOOKUP(report_masivo[[#This Row],[INCAPACIDAD]],D2560:M2637,6,0)</f>
        <v>#N/A</v>
      </c>
      <c r="N334" s="49" t="e">
        <f>VLOOKUP(report_masivo[[#This Row],[INCAPACIDAD]],D2560:M2637,7,0)</f>
        <v>#N/A</v>
      </c>
      <c r="O334" s="47" t="e">
        <f>VLOOKUP(report_masivo[[#This Row],[INCAPACIDAD]],D2560:M2637,8,0)</f>
        <v>#N/A</v>
      </c>
      <c r="AD334">
        <v>408376144116</v>
      </c>
      <c r="AE334" t="s">
        <v>10196</v>
      </c>
      <c r="AF334">
        <v>1506620</v>
      </c>
      <c r="AG334" s="1">
        <v>44298</v>
      </c>
      <c r="AH334">
        <v>860029995</v>
      </c>
      <c r="AI334">
        <v>4083761</v>
      </c>
      <c r="AJ334">
        <v>6446195</v>
      </c>
      <c r="AK334" t="s">
        <v>13776</v>
      </c>
      <c r="AL334" s="1">
        <v>44116</v>
      </c>
      <c r="AM334">
        <v>2</v>
      </c>
      <c r="AN334">
        <v>121388</v>
      </c>
      <c r="AO334">
        <v>860029995</v>
      </c>
      <c r="AP334" t="s">
        <v>13996</v>
      </c>
      <c r="AQ334" t="s">
        <v>14109</v>
      </c>
      <c r="AR334" t="s">
        <v>13923</v>
      </c>
      <c r="AS334" s="1">
        <v>44330</v>
      </c>
      <c r="AT334" t="s">
        <v>13922</v>
      </c>
      <c r="AW334">
        <v>111378564543809</v>
      </c>
      <c r="AX334">
        <v>1113785645</v>
      </c>
      <c r="AY334">
        <v>6176767</v>
      </c>
      <c r="AZ334" s="1">
        <v>43809</v>
      </c>
      <c r="BA334" t="s">
        <v>13995</v>
      </c>
      <c r="BB334" t="s">
        <v>44</v>
      </c>
      <c r="BC334" t="s">
        <v>13996</v>
      </c>
      <c r="BD334" t="s">
        <v>13997</v>
      </c>
      <c r="BE334">
        <v>4000178071</v>
      </c>
      <c r="BF334">
        <v>160008</v>
      </c>
      <c r="BG334" s="1">
        <v>44792</v>
      </c>
      <c r="BK334">
        <f t="shared" si="5"/>
        <v>1</v>
      </c>
      <c r="BL334">
        <v>407902944135</v>
      </c>
      <c r="BN334">
        <v>1448447</v>
      </c>
      <c r="BO334" s="1">
        <v>44200</v>
      </c>
      <c r="BP334">
        <v>860029995</v>
      </c>
      <c r="BQ334">
        <v>4079029</v>
      </c>
      <c r="BR334">
        <v>6358327</v>
      </c>
      <c r="BS334" t="s">
        <v>13776</v>
      </c>
      <c r="BT334" s="1">
        <v>44135</v>
      </c>
      <c r="BU334">
        <v>8</v>
      </c>
      <c r="BV334">
        <v>741212</v>
      </c>
      <c r="BW334">
        <v>860029995</v>
      </c>
      <c r="BX334" t="s">
        <v>13996</v>
      </c>
      <c r="BY334" t="s">
        <v>14109</v>
      </c>
      <c r="BZ334" t="s">
        <v>13923</v>
      </c>
      <c r="CA334" s="1">
        <v>44225</v>
      </c>
      <c r="CB334" t="s">
        <v>13922</v>
      </c>
    </row>
    <row r="335" spans="3:80" x14ac:dyDescent="0.3">
      <c r="C335" s="46" t="s">
        <v>10196</v>
      </c>
      <c r="D335" s="4"/>
      <c r="E335" s="4"/>
      <c r="F335" s="16"/>
      <c r="G335" s="80" t="e">
        <f>VLOOKUP(report_masivo[[#This Row],[INCAPACIDAD]],D2561:M2638,3,0)</f>
        <v>#N/A</v>
      </c>
      <c r="I335" s="47"/>
      <c r="K335" s="46" t="e">
        <f>VLOOKUP(report_masivo[[#This Row],[INCAPACIDAD]],D2561:M2638,4,0)</f>
        <v>#N/A</v>
      </c>
      <c r="L335" s="46" t="e">
        <f>VLOOKUP(report_masivo[[#This Row],[INCAPACIDAD]],D2561:M2638,5,0)</f>
        <v>#N/A</v>
      </c>
      <c r="M335" s="46" t="e">
        <f>VLOOKUP(report_masivo[[#This Row],[INCAPACIDAD]],D2561:M2638,6,0)</f>
        <v>#N/A</v>
      </c>
      <c r="N335" s="49" t="e">
        <f>VLOOKUP(report_masivo[[#This Row],[INCAPACIDAD]],D2561:M2638,7,0)</f>
        <v>#N/A</v>
      </c>
      <c r="O335" s="47" t="e">
        <f>VLOOKUP(report_masivo[[#This Row],[INCAPACIDAD]],D2561:M2638,8,0)</f>
        <v>#N/A</v>
      </c>
      <c r="AD335">
        <v>408376144120</v>
      </c>
      <c r="AE335" t="s">
        <v>10196</v>
      </c>
      <c r="AF335">
        <v>1506620</v>
      </c>
      <c r="AG335" s="1">
        <v>44298</v>
      </c>
      <c r="AH335">
        <v>860029995</v>
      </c>
      <c r="AI335">
        <v>4083761</v>
      </c>
      <c r="AJ335">
        <v>6449533</v>
      </c>
      <c r="AK335" t="s">
        <v>13776</v>
      </c>
      <c r="AL335" s="1">
        <v>44120</v>
      </c>
      <c r="AM335">
        <v>2</v>
      </c>
      <c r="AN335">
        <v>121388</v>
      </c>
      <c r="AO335">
        <v>860029995</v>
      </c>
      <c r="AP335" t="s">
        <v>13996</v>
      </c>
      <c r="AQ335" t="s">
        <v>14109</v>
      </c>
      <c r="AR335" t="s">
        <v>13923</v>
      </c>
      <c r="AS335" s="1">
        <v>44330</v>
      </c>
      <c r="AT335" t="s">
        <v>13922</v>
      </c>
      <c r="AW335">
        <v>112485193143813</v>
      </c>
      <c r="AX335">
        <v>1124851931</v>
      </c>
      <c r="AY335">
        <v>5737703</v>
      </c>
      <c r="AZ335" s="1">
        <v>43813</v>
      </c>
      <c r="BA335" t="s">
        <v>13998</v>
      </c>
      <c r="BB335" t="s">
        <v>13999</v>
      </c>
      <c r="BC335" t="s">
        <v>44</v>
      </c>
      <c r="BD335" t="s">
        <v>44</v>
      </c>
      <c r="BG335" s="1"/>
      <c r="BK335">
        <f t="shared" si="5"/>
        <v>1</v>
      </c>
      <c r="BL335">
        <v>420845244138</v>
      </c>
      <c r="BN335">
        <v>1448447</v>
      </c>
      <c r="BO335" s="1">
        <v>44200</v>
      </c>
      <c r="BP335">
        <v>860029995</v>
      </c>
      <c r="BQ335">
        <v>4208452</v>
      </c>
      <c r="BR335">
        <v>6362411</v>
      </c>
      <c r="BS335" t="s">
        <v>13776</v>
      </c>
      <c r="BT335" s="1">
        <v>44138</v>
      </c>
      <c r="BU335">
        <v>6</v>
      </c>
      <c r="BV335">
        <v>478276</v>
      </c>
      <c r="BW335">
        <v>860029995</v>
      </c>
      <c r="BX335" t="s">
        <v>13996</v>
      </c>
      <c r="BY335" t="s">
        <v>14109</v>
      </c>
      <c r="BZ335" t="s">
        <v>13923</v>
      </c>
      <c r="CA335" s="1">
        <v>44225</v>
      </c>
      <c r="CB335" t="s">
        <v>13922</v>
      </c>
    </row>
    <row r="336" spans="3:80" x14ac:dyDescent="0.3">
      <c r="C336" s="46" t="s">
        <v>10196</v>
      </c>
      <c r="D336" s="4"/>
      <c r="E336" s="4"/>
      <c r="F336" s="16"/>
      <c r="G336" s="80" t="e">
        <f>VLOOKUP(report_masivo[[#This Row],[INCAPACIDAD]],D2562:M2639,3,0)</f>
        <v>#N/A</v>
      </c>
      <c r="I336" s="47"/>
      <c r="K336" s="46" t="e">
        <f>VLOOKUP(report_masivo[[#This Row],[INCAPACIDAD]],D2562:M2639,4,0)</f>
        <v>#N/A</v>
      </c>
      <c r="L336" s="46" t="e">
        <f>VLOOKUP(report_masivo[[#This Row],[INCAPACIDAD]],D2562:M2639,5,0)</f>
        <v>#N/A</v>
      </c>
      <c r="M336" s="46" t="e">
        <f>VLOOKUP(report_masivo[[#This Row],[INCAPACIDAD]],D2562:M2639,6,0)</f>
        <v>#N/A</v>
      </c>
      <c r="N336" s="49" t="e">
        <f>VLOOKUP(report_masivo[[#This Row],[INCAPACIDAD]],D2562:M2639,7,0)</f>
        <v>#N/A</v>
      </c>
      <c r="O336" s="47" t="e">
        <f>VLOOKUP(report_masivo[[#This Row],[INCAPACIDAD]],D2562:M2639,8,0)</f>
        <v>#N/A</v>
      </c>
      <c r="AD336">
        <v>428206543455</v>
      </c>
      <c r="AE336" t="s">
        <v>10196</v>
      </c>
      <c r="AF336">
        <v>1506620</v>
      </c>
      <c r="AG336" s="1">
        <v>44298</v>
      </c>
      <c r="AH336">
        <v>860029995</v>
      </c>
      <c r="AI336">
        <v>4282065</v>
      </c>
      <c r="AJ336">
        <v>4821598</v>
      </c>
      <c r="AK336" t="s">
        <v>13776</v>
      </c>
      <c r="AL336" s="1">
        <v>43455</v>
      </c>
      <c r="AM336">
        <v>15</v>
      </c>
      <c r="AN336">
        <v>601382</v>
      </c>
      <c r="AO336">
        <v>860029995</v>
      </c>
      <c r="AP336" t="s">
        <v>13996</v>
      </c>
      <c r="AQ336" t="s">
        <v>14109</v>
      </c>
      <c r="AR336" t="s">
        <v>13923</v>
      </c>
      <c r="AS336" s="1">
        <v>44330</v>
      </c>
      <c r="AT336" t="s">
        <v>13922</v>
      </c>
      <c r="AW336">
        <v>5515159843816</v>
      </c>
      <c r="AX336">
        <v>55151598</v>
      </c>
      <c r="AY336">
        <v>5735115</v>
      </c>
      <c r="AZ336" s="1">
        <v>43816</v>
      </c>
      <c r="BA336" t="s">
        <v>13995</v>
      </c>
      <c r="BB336" t="s">
        <v>44</v>
      </c>
      <c r="BC336" t="s">
        <v>13996</v>
      </c>
      <c r="BD336" t="s">
        <v>13997</v>
      </c>
      <c r="BE336">
        <v>4000178071</v>
      </c>
      <c r="BF336">
        <v>71781</v>
      </c>
      <c r="BG336" s="1">
        <v>43987</v>
      </c>
      <c r="BK336">
        <f t="shared" si="5"/>
        <v>1</v>
      </c>
      <c r="BL336">
        <v>420821544139</v>
      </c>
      <c r="BN336">
        <v>1448447</v>
      </c>
      <c r="BO336" s="1">
        <v>44200</v>
      </c>
      <c r="BP336">
        <v>860029995</v>
      </c>
      <c r="BQ336">
        <v>4208215</v>
      </c>
      <c r="BR336">
        <v>6363750</v>
      </c>
      <c r="BS336" t="s">
        <v>13776</v>
      </c>
      <c r="BT336" s="1">
        <v>44139</v>
      </c>
      <c r="BU336">
        <v>12</v>
      </c>
      <c r="BV336">
        <v>852699</v>
      </c>
      <c r="BW336">
        <v>860029995</v>
      </c>
      <c r="BX336" t="s">
        <v>13996</v>
      </c>
      <c r="BY336" t="s">
        <v>14109</v>
      </c>
      <c r="BZ336" t="s">
        <v>13923</v>
      </c>
      <c r="CA336" s="1">
        <v>44225</v>
      </c>
      <c r="CB336" t="s">
        <v>13922</v>
      </c>
    </row>
    <row r="337" spans="3:80" x14ac:dyDescent="0.3">
      <c r="C337" s="46" t="s">
        <v>10196</v>
      </c>
      <c r="D337" s="4"/>
      <c r="E337" s="4"/>
      <c r="F337" s="16"/>
      <c r="G337" s="80" t="e">
        <f>VLOOKUP(report_masivo[[#This Row],[INCAPACIDAD]],D2563:M2640,3,0)</f>
        <v>#N/A</v>
      </c>
      <c r="I337" s="47"/>
      <c r="K337" s="46" t="e">
        <f>VLOOKUP(report_masivo[[#This Row],[INCAPACIDAD]],D2563:M2640,4,0)</f>
        <v>#N/A</v>
      </c>
      <c r="L337" s="46" t="e">
        <f>VLOOKUP(report_masivo[[#This Row],[INCAPACIDAD]],D2563:M2640,5,0)</f>
        <v>#N/A</v>
      </c>
      <c r="M337" s="46" t="e">
        <f>VLOOKUP(report_masivo[[#This Row],[INCAPACIDAD]],D2563:M2640,6,0)</f>
        <v>#N/A</v>
      </c>
      <c r="N337" s="49" t="e">
        <f>VLOOKUP(report_masivo[[#This Row],[INCAPACIDAD]],D2563:M2640,7,0)</f>
        <v>#N/A</v>
      </c>
      <c r="O337" s="47" t="e">
        <f>VLOOKUP(report_masivo[[#This Row],[INCAPACIDAD]],D2563:M2640,8,0)</f>
        <v>#N/A</v>
      </c>
      <c r="AD337">
        <v>428206543473</v>
      </c>
      <c r="AE337" t="s">
        <v>10196</v>
      </c>
      <c r="AF337">
        <v>1506620</v>
      </c>
      <c r="AG337" s="1">
        <v>44298</v>
      </c>
      <c r="AH337">
        <v>860029995</v>
      </c>
      <c r="AI337">
        <v>4282065</v>
      </c>
      <c r="AJ337">
        <v>4848691</v>
      </c>
      <c r="AK337" t="s">
        <v>13776</v>
      </c>
      <c r="AL337" s="1">
        <v>43473</v>
      </c>
      <c r="AM337">
        <v>15</v>
      </c>
      <c r="AN337">
        <v>607805</v>
      </c>
      <c r="AO337">
        <v>860029995</v>
      </c>
      <c r="AP337" t="s">
        <v>13996</v>
      </c>
      <c r="AQ337" t="s">
        <v>14109</v>
      </c>
      <c r="AR337" t="s">
        <v>13923</v>
      </c>
      <c r="AS337" s="1">
        <v>44330</v>
      </c>
      <c r="AT337" t="s">
        <v>13922</v>
      </c>
      <c r="AW337">
        <v>8085755343817</v>
      </c>
      <c r="AX337">
        <v>80857553</v>
      </c>
      <c r="AY337">
        <v>6177490</v>
      </c>
      <c r="AZ337" s="1">
        <v>43817</v>
      </c>
      <c r="BA337" t="s">
        <v>13995</v>
      </c>
      <c r="BB337" t="s">
        <v>44</v>
      </c>
      <c r="BC337" t="s">
        <v>13996</v>
      </c>
      <c r="BD337" t="s">
        <v>13997</v>
      </c>
      <c r="BE337">
        <v>4000178071</v>
      </c>
      <c r="BF337">
        <v>142674</v>
      </c>
      <c r="BG337" s="1">
        <v>44141</v>
      </c>
      <c r="BK337">
        <f t="shared" si="5"/>
        <v>1</v>
      </c>
      <c r="BL337">
        <v>953012044140</v>
      </c>
      <c r="BN337">
        <v>1448447</v>
      </c>
      <c r="BO337" s="1">
        <v>44200</v>
      </c>
      <c r="BP337">
        <v>860029995</v>
      </c>
      <c r="BQ337">
        <v>9530120</v>
      </c>
      <c r="BR337">
        <v>6367356</v>
      </c>
      <c r="BS337" t="s">
        <v>13776</v>
      </c>
      <c r="BT337" s="1">
        <v>44140</v>
      </c>
      <c r="BU337">
        <v>12</v>
      </c>
      <c r="BV337">
        <v>822441</v>
      </c>
      <c r="BW337">
        <v>860029995</v>
      </c>
      <c r="BX337" t="s">
        <v>13996</v>
      </c>
      <c r="BY337" t="s">
        <v>14109</v>
      </c>
      <c r="BZ337" t="s">
        <v>13923</v>
      </c>
      <c r="CA337" s="1">
        <v>44225</v>
      </c>
      <c r="CB337" t="s">
        <v>13922</v>
      </c>
    </row>
    <row r="338" spans="3:80" x14ac:dyDescent="0.3">
      <c r="C338" s="46" t="s">
        <v>10196</v>
      </c>
      <c r="D338" s="4"/>
      <c r="E338" s="4"/>
      <c r="F338" s="16"/>
      <c r="G338" s="80" t="e">
        <f>VLOOKUP(report_masivo[[#This Row],[INCAPACIDAD]],D2564:M2641,3,0)</f>
        <v>#N/A</v>
      </c>
      <c r="I338" s="47"/>
      <c r="K338" s="46" t="e">
        <f>VLOOKUP(report_masivo[[#This Row],[INCAPACIDAD]],D2564:M2641,4,0)</f>
        <v>#N/A</v>
      </c>
      <c r="L338" s="46" t="e">
        <f>VLOOKUP(report_masivo[[#This Row],[INCAPACIDAD]],D2564:M2641,5,0)</f>
        <v>#N/A</v>
      </c>
      <c r="M338" s="46" t="e">
        <f>VLOOKUP(report_masivo[[#This Row],[INCAPACIDAD]],D2564:M2641,6,0)</f>
        <v>#N/A</v>
      </c>
      <c r="N338" s="49" t="e">
        <f>VLOOKUP(report_masivo[[#This Row],[INCAPACIDAD]],D2564:M2641,7,0)</f>
        <v>#N/A</v>
      </c>
      <c r="O338" s="47" t="e">
        <f>VLOOKUP(report_masivo[[#This Row],[INCAPACIDAD]],D2564:M2641,8,0)</f>
        <v>#N/A</v>
      </c>
      <c r="AD338">
        <v>676272843865</v>
      </c>
      <c r="AE338" t="s">
        <v>10196</v>
      </c>
      <c r="AF338">
        <v>1506620</v>
      </c>
      <c r="AG338" s="1">
        <v>44298</v>
      </c>
      <c r="AH338">
        <v>860029995</v>
      </c>
      <c r="AI338">
        <v>6762728</v>
      </c>
      <c r="AJ338">
        <v>5887813</v>
      </c>
      <c r="AK338" t="s">
        <v>13776</v>
      </c>
      <c r="AL338" s="1">
        <v>43865</v>
      </c>
      <c r="AM338">
        <v>28</v>
      </c>
      <c r="AN338">
        <v>2061861</v>
      </c>
      <c r="AO338">
        <v>860029995</v>
      </c>
      <c r="AP338" t="s">
        <v>13996</v>
      </c>
      <c r="AQ338" t="s">
        <v>14109</v>
      </c>
      <c r="AR338" t="s">
        <v>13923</v>
      </c>
      <c r="AS338" s="1">
        <v>44330</v>
      </c>
      <c r="AT338" t="s">
        <v>13922</v>
      </c>
      <c r="AW338">
        <v>107526055443819</v>
      </c>
      <c r="AX338">
        <v>1075260554</v>
      </c>
      <c r="AY338">
        <v>5797898</v>
      </c>
      <c r="AZ338" s="1">
        <v>43819</v>
      </c>
      <c r="BA338" t="s">
        <v>13995</v>
      </c>
      <c r="BB338" t="s">
        <v>44</v>
      </c>
      <c r="BC338" t="s">
        <v>13996</v>
      </c>
      <c r="BD338" t="s">
        <v>13997</v>
      </c>
      <c r="BE338">
        <v>4000178071</v>
      </c>
      <c r="BF338">
        <v>72537</v>
      </c>
      <c r="BG338" s="1">
        <v>43987</v>
      </c>
      <c r="BK338">
        <f t="shared" si="5"/>
        <v>1</v>
      </c>
      <c r="BL338">
        <v>408381344134</v>
      </c>
      <c r="BN338">
        <v>1448447</v>
      </c>
      <c r="BO338" s="1">
        <v>44200</v>
      </c>
      <c r="BP338">
        <v>860029995</v>
      </c>
      <c r="BQ338">
        <v>4083813</v>
      </c>
      <c r="BR338">
        <v>6370582</v>
      </c>
      <c r="BS338" t="s">
        <v>13776</v>
      </c>
      <c r="BT338" s="1">
        <v>44134</v>
      </c>
      <c r="BU338">
        <v>4</v>
      </c>
      <c r="BV338">
        <v>317593</v>
      </c>
      <c r="BW338">
        <v>860029995</v>
      </c>
      <c r="BX338" t="s">
        <v>13996</v>
      </c>
      <c r="BY338" t="s">
        <v>14109</v>
      </c>
      <c r="BZ338" t="s">
        <v>13923</v>
      </c>
      <c r="CA338" s="1">
        <v>44225</v>
      </c>
      <c r="CB338" t="s">
        <v>13922</v>
      </c>
    </row>
    <row r="339" spans="3:80" x14ac:dyDescent="0.3">
      <c r="C339" s="46" t="s">
        <v>10196</v>
      </c>
      <c r="D339" s="4"/>
      <c r="E339" s="4"/>
      <c r="F339" s="16"/>
      <c r="G339" s="80" t="e">
        <f>VLOOKUP(report_masivo[[#This Row],[INCAPACIDAD]],D2565:M2642,3,0)</f>
        <v>#N/A</v>
      </c>
      <c r="I339" s="47"/>
      <c r="K339" s="46" t="e">
        <f>VLOOKUP(report_masivo[[#This Row],[INCAPACIDAD]],D2565:M2642,4,0)</f>
        <v>#N/A</v>
      </c>
      <c r="L339" s="46" t="e">
        <f>VLOOKUP(report_masivo[[#This Row],[INCAPACIDAD]],D2565:M2642,5,0)</f>
        <v>#N/A</v>
      </c>
      <c r="M339" s="46" t="e">
        <f>VLOOKUP(report_masivo[[#This Row],[INCAPACIDAD]],D2565:M2642,6,0)</f>
        <v>#N/A</v>
      </c>
      <c r="N339" s="49" t="e">
        <f>VLOOKUP(report_masivo[[#This Row],[INCAPACIDAD]],D2565:M2642,7,0)</f>
        <v>#N/A</v>
      </c>
      <c r="O339" s="47" t="e">
        <f>VLOOKUP(report_masivo[[#This Row],[INCAPACIDAD]],D2565:M2642,8,0)</f>
        <v>#N/A</v>
      </c>
      <c r="AD339">
        <v>676272843895</v>
      </c>
      <c r="AE339" t="s">
        <v>10196</v>
      </c>
      <c r="AF339">
        <v>1506620</v>
      </c>
      <c r="AG339" s="1">
        <v>44298</v>
      </c>
      <c r="AH339">
        <v>860029995</v>
      </c>
      <c r="AI339">
        <v>6762728</v>
      </c>
      <c r="AJ339">
        <v>5978882</v>
      </c>
      <c r="AK339" t="s">
        <v>13776</v>
      </c>
      <c r="AL339" s="1">
        <v>43895</v>
      </c>
      <c r="AM339">
        <v>30</v>
      </c>
      <c r="AN339">
        <v>2274978</v>
      </c>
      <c r="AO339">
        <v>860029995</v>
      </c>
      <c r="AP339" t="s">
        <v>13996</v>
      </c>
      <c r="AQ339" t="s">
        <v>14109</v>
      </c>
      <c r="AR339" t="s">
        <v>13923</v>
      </c>
      <c r="AS339" s="1">
        <v>44330</v>
      </c>
      <c r="AT339" t="s">
        <v>13922</v>
      </c>
      <c r="AW339">
        <v>5515159843819</v>
      </c>
      <c r="AX339">
        <v>55151598</v>
      </c>
      <c r="AY339">
        <v>5746719</v>
      </c>
      <c r="AZ339" s="1">
        <v>43819</v>
      </c>
      <c r="BA339" t="s">
        <v>14000</v>
      </c>
      <c r="BB339" t="s">
        <v>14004</v>
      </c>
      <c r="BC339" t="s">
        <v>44</v>
      </c>
      <c r="BD339" t="s">
        <v>44</v>
      </c>
      <c r="BG339" s="1"/>
      <c r="BK339">
        <f t="shared" si="5"/>
        <v>1</v>
      </c>
      <c r="BL339">
        <v>420845244144</v>
      </c>
      <c r="BN339">
        <v>1448447</v>
      </c>
      <c r="BO339" s="1">
        <v>44200</v>
      </c>
      <c r="BP339">
        <v>860029995</v>
      </c>
      <c r="BQ339">
        <v>4208452</v>
      </c>
      <c r="BR339">
        <v>6375748</v>
      </c>
      <c r="BS339" t="s">
        <v>13776</v>
      </c>
      <c r="BT339" s="1">
        <v>44144</v>
      </c>
      <c r="BU339">
        <v>8</v>
      </c>
      <c r="BV339">
        <v>637702</v>
      </c>
      <c r="BW339">
        <v>860029995</v>
      </c>
      <c r="BX339" t="s">
        <v>13996</v>
      </c>
      <c r="BY339" t="s">
        <v>14109</v>
      </c>
      <c r="BZ339" t="s">
        <v>13923</v>
      </c>
      <c r="CA339" s="1">
        <v>44225</v>
      </c>
      <c r="CB339" t="s">
        <v>13922</v>
      </c>
    </row>
    <row r="340" spans="3:80" x14ac:dyDescent="0.3">
      <c r="C340" s="46" t="s">
        <v>10196</v>
      </c>
      <c r="D340" s="4"/>
      <c r="E340" s="4"/>
      <c r="F340" s="16"/>
      <c r="G340" s="80" t="e">
        <f>VLOOKUP(report_masivo[[#This Row],[INCAPACIDAD]],D2566:M2643,3,0)</f>
        <v>#N/A</v>
      </c>
      <c r="I340" s="47"/>
      <c r="K340" s="46" t="e">
        <f>VLOOKUP(report_masivo[[#This Row],[INCAPACIDAD]],D2566:M2643,4,0)</f>
        <v>#N/A</v>
      </c>
      <c r="L340" s="46" t="e">
        <f>VLOOKUP(report_masivo[[#This Row],[INCAPACIDAD]],D2566:M2643,5,0)</f>
        <v>#N/A</v>
      </c>
      <c r="M340" s="46" t="e">
        <f>VLOOKUP(report_masivo[[#This Row],[INCAPACIDAD]],D2566:M2643,6,0)</f>
        <v>#N/A</v>
      </c>
      <c r="N340" s="49" t="e">
        <f>VLOOKUP(report_masivo[[#This Row],[INCAPACIDAD]],D2566:M2643,7,0)</f>
        <v>#N/A</v>
      </c>
      <c r="O340" s="47" t="e">
        <f>VLOOKUP(report_masivo[[#This Row],[INCAPACIDAD]],D2566:M2643,8,0)</f>
        <v>#N/A</v>
      </c>
      <c r="AD340">
        <v>7418628544106</v>
      </c>
      <c r="AE340" t="s">
        <v>10196</v>
      </c>
      <c r="AF340">
        <v>1506620</v>
      </c>
      <c r="AG340" s="1">
        <v>44298</v>
      </c>
      <c r="AH340">
        <v>860029995</v>
      </c>
      <c r="AI340">
        <v>74186285</v>
      </c>
      <c r="AJ340">
        <v>6289005</v>
      </c>
      <c r="AK340" t="s">
        <v>13776</v>
      </c>
      <c r="AL340" s="1">
        <v>44106</v>
      </c>
      <c r="AM340">
        <v>3</v>
      </c>
      <c r="AN340">
        <v>245716</v>
      </c>
      <c r="AO340">
        <v>860029995</v>
      </c>
      <c r="AP340" t="s">
        <v>13996</v>
      </c>
      <c r="AQ340" t="s">
        <v>14109</v>
      </c>
      <c r="AR340" t="s">
        <v>13923</v>
      </c>
      <c r="AS340" s="1">
        <v>44330</v>
      </c>
      <c r="AT340" t="s">
        <v>13922</v>
      </c>
      <c r="AW340">
        <v>112485193143820</v>
      </c>
      <c r="AX340">
        <v>1124851931</v>
      </c>
      <c r="AY340">
        <v>5798071</v>
      </c>
      <c r="AZ340" s="1">
        <v>43820</v>
      </c>
      <c r="BA340" t="s">
        <v>13998</v>
      </c>
      <c r="BB340" t="s">
        <v>13999</v>
      </c>
      <c r="BC340" t="s">
        <v>44</v>
      </c>
      <c r="BD340" t="s">
        <v>44</v>
      </c>
      <c r="BG340" s="1"/>
      <c r="BK340">
        <f t="shared" si="5"/>
        <v>1</v>
      </c>
      <c r="BL340">
        <v>417874444145</v>
      </c>
      <c r="BN340">
        <v>1448447</v>
      </c>
      <c r="BO340" s="1">
        <v>44200</v>
      </c>
      <c r="BP340">
        <v>860029995</v>
      </c>
      <c r="BQ340">
        <v>4178744</v>
      </c>
      <c r="BR340">
        <v>6376890</v>
      </c>
      <c r="BS340" t="s">
        <v>13776</v>
      </c>
      <c r="BT340" s="1">
        <v>44145</v>
      </c>
      <c r="BU340">
        <v>3</v>
      </c>
      <c r="BV340">
        <v>239362</v>
      </c>
      <c r="BW340">
        <v>860029995</v>
      </c>
      <c r="BX340" t="s">
        <v>13996</v>
      </c>
      <c r="BY340" t="s">
        <v>14109</v>
      </c>
      <c r="BZ340" t="s">
        <v>13923</v>
      </c>
      <c r="CA340" s="1">
        <v>44225</v>
      </c>
      <c r="CB340" t="s">
        <v>13922</v>
      </c>
    </row>
    <row r="341" spans="3:80" x14ac:dyDescent="0.3">
      <c r="C341" s="46" t="s">
        <v>10196</v>
      </c>
      <c r="D341" s="4"/>
      <c r="E341" s="4"/>
      <c r="F341" s="16"/>
      <c r="G341" s="80" t="e">
        <f>VLOOKUP(report_masivo[[#This Row],[INCAPACIDAD]],D2567:M2644,3,0)</f>
        <v>#N/A</v>
      </c>
      <c r="I341" s="47"/>
      <c r="K341" s="46" t="e">
        <f>VLOOKUP(report_masivo[[#This Row],[INCAPACIDAD]],D2567:M2644,4,0)</f>
        <v>#N/A</v>
      </c>
      <c r="L341" s="46" t="e">
        <f>VLOOKUP(report_masivo[[#This Row],[INCAPACIDAD]],D2567:M2644,5,0)</f>
        <v>#N/A</v>
      </c>
      <c r="M341" s="46" t="e">
        <f>VLOOKUP(report_masivo[[#This Row],[INCAPACIDAD]],D2567:M2644,6,0)</f>
        <v>#N/A</v>
      </c>
      <c r="N341" s="49" t="e">
        <f>VLOOKUP(report_masivo[[#This Row],[INCAPACIDAD]],D2567:M2644,7,0)</f>
        <v>#N/A</v>
      </c>
      <c r="O341" s="47" t="e">
        <f>VLOOKUP(report_masivo[[#This Row],[INCAPACIDAD]],D2567:M2644,8,0)</f>
        <v>#N/A</v>
      </c>
      <c r="AD341">
        <v>7430220644107</v>
      </c>
      <c r="AE341" t="s">
        <v>10196</v>
      </c>
      <c r="AF341">
        <v>1506620</v>
      </c>
      <c r="AG341" s="1">
        <v>44298</v>
      </c>
      <c r="AH341">
        <v>860029995</v>
      </c>
      <c r="AI341">
        <v>74302206</v>
      </c>
      <c r="AJ341">
        <v>6292237</v>
      </c>
      <c r="AK341" t="s">
        <v>13776</v>
      </c>
      <c r="AL341" s="1">
        <v>44107</v>
      </c>
      <c r="AM341">
        <v>10</v>
      </c>
      <c r="AN341">
        <v>1058711</v>
      </c>
      <c r="AO341">
        <v>860029995</v>
      </c>
      <c r="AP341" t="s">
        <v>13996</v>
      </c>
      <c r="AQ341" t="s">
        <v>14109</v>
      </c>
      <c r="AR341" t="s">
        <v>13923</v>
      </c>
      <c r="AS341" s="1">
        <v>44330</v>
      </c>
      <c r="AT341" t="s">
        <v>13922</v>
      </c>
      <c r="AW341">
        <v>1812673143824</v>
      </c>
      <c r="AX341">
        <v>18126731</v>
      </c>
      <c r="AY341">
        <v>5756850</v>
      </c>
      <c r="AZ341" s="1">
        <v>43824</v>
      </c>
      <c r="BA341" t="s">
        <v>13995</v>
      </c>
      <c r="BB341" t="s">
        <v>44</v>
      </c>
      <c r="BC341" t="s">
        <v>13996</v>
      </c>
      <c r="BD341" t="s">
        <v>13997</v>
      </c>
      <c r="BE341">
        <v>4000178071</v>
      </c>
      <c r="BF341">
        <v>1510076</v>
      </c>
      <c r="BG341" s="1">
        <v>43987</v>
      </c>
      <c r="BK341">
        <f t="shared" si="5"/>
        <v>1</v>
      </c>
      <c r="BL341">
        <v>427732244145</v>
      </c>
      <c r="BN341">
        <v>1448447</v>
      </c>
      <c r="BO341" s="1">
        <v>44200</v>
      </c>
      <c r="BP341">
        <v>860029995</v>
      </c>
      <c r="BQ341">
        <v>4277322</v>
      </c>
      <c r="BR341">
        <v>6377040</v>
      </c>
      <c r="BS341" t="s">
        <v>13776</v>
      </c>
      <c r="BT341" s="1">
        <v>44145</v>
      </c>
      <c r="BU341">
        <v>11</v>
      </c>
      <c r="BV341">
        <v>742981</v>
      </c>
      <c r="BW341">
        <v>860029995</v>
      </c>
      <c r="BX341" t="s">
        <v>13996</v>
      </c>
      <c r="BY341" t="s">
        <v>14109</v>
      </c>
      <c r="BZ341" t="s">
        <v>13923</v>
      </c>
      <c r="CA341" s="1">
        <v>44225</v>
      </c>
      <c r="CB341" t="s">
        <v>13922</v>
      </c>
    </row>
    <row r="342" spans="3:80" x14ac:dyDescent="0.3">
      <c r="C342" s="46" t="s">
        <v>10196</v>
      </c>
      <c r="D342" s="4"/>
      <c r="E342" s="4"/>
      <c r="F342" s="16"/>
      <c r="G342" s="80" t="e">
        <f>VLOOKUP(report_masivo[[#This Row],[INCAPACIDAD]],D2568:M2645,3,0)</f>
        <v>#N/A</v>
      </c>
      <c r="I342" s="47"/>
      <c r="K342" s="46" t="e">
        <f>VLOOKUP(report_masivo[[#This Row],[INCAPACIDAD]],D2568:M2645,4,0)</f>
        <v>#N/A</v>
      </c>
      <c r="L342" s="46" t="e">
        <f>VLOOKUP(report_masivo[[#This Row],[INCAPACIDAD]],D2568:M2645,5,0)</f>
        <v>#N/A</v>
      </c>
      <c r="M342" s="46" t="e">
        <f>VLOOKUP(report_masivo[[#This Row],[INCAPACIDAD]],D2568:M2645,6,0)</f>
        <v>#N/A</v>
      </c>
      <c r="N342" s="49" t="e">
        <f>VLOOKUP(report_masivo[[#This Row],[INCAPACIDAD]],D2568:M2645,7,0)</f>
        <v>#N/A</v>
      </c>
      <c r="O342" s="47" t="e">
        <f>VLOOKUP(report_masivo[[#This Row],[INCAPACIDAD]],D2568:M2645,8,0)</f>
        <v>#N/A</v>
      </c>
      <c r="AD342">
        <v>939764244033</v>
      </c>
      <c r="AE342" t="s">
        <v>10196</v>
      </c>
      <c r="AF342">
        <v>1506620</v>
      </c>
      <c r="AG342" s="1">
        <v>44298</v>
      </c>
      <c r="AH342">
        <v>860029995</v>
      </c>
      <c r="AI342">
        <v>9397642</v>
      </c>
      <c r="AJ342">
        <v>6170314</v>
      </c>
      <c r="AK342" t="s">
        <v>13776</v>
      </c>
      <c r="AL342" s="1">
        <v>44033</v>
      </c>
      <c r="AM342">
        <v>15</v>
      </c>
      <c r="AN342">
        <v>1212541</v>
      </c>
      <c r="AO342">
        <v>860029995</v>
      </c>
      <c r="AP342" t="s">
        <v>13996</v>
      </c>
      <c r="AQ342" t="s">
        <v>14109</v>
      </c>
      <c r="AR342" t="s">
        <v>13923</v>
      </c>
      <c r="AS342" s="1">
        <v>44330</v>
      </c>
      <c r="AT342" t="s">
        <v>13922</v>
      </c>
      <c r="AW342">
        <v>110630782643826</v>
      </c>
      <c r="AX342">
        <v>1106307826</v>
      </c>
      <c r="AY342">
        <v>5801995</v>
      </c>
      <c r="AZ342" s="1">
        <v>43826</v>
      </c>
      <c r="BA342" t="s">
        <v>13995</v>
      </c>
      <c r="BB342" t="s">
        <v>44</v>
      </c>
      <c r="BC342" t="s">
        <v>13996</v>
      </c>
      <c r="BD342" t="s">
        <v>13997</v>
      </c>
      <c r="BE342">
        <v>4000178071</v>
      </c>
      <c r="BF342">
        <v>1726925</v>
      </c>
      <c r="BG342" s="1">
        <v>43987</v>
      </c>
      <c r="BK342">
        <f t="shared" si="5"/>
        <v>1</v>
      </c>
      <c r="BL342">
        <v>722532144146</v>
      </c>
      <c r="BN342">
        <v>1448447</v>
      </c>
      <c r="BO342" s="1">
        <v>44200</v>
      </c>
      <c r="BP342">
        <v>860029995</v>
      </c>
      <c r="BQ342">
        <v>7225321</v>
      </c>
      <c r="BR342">
        <v>6380336</v>
      </c>
      <c r="BS342" t="s">
        <v>13776</v>
      </c>
      <c r="BT342" s="1">
        <v>44146</v>
      </c>
      <c r="BU342">
        <v>7</v>
      </c>
      <c r="BV342">
        <v>549149</v>
      </c>
      <c r="BW342">
        <v>860029995</v>
      </c>
      <c r="BX342" t="s">
        <v>13996</v>
      </c>
      <c r="BY342" t="s">
        <v>14109</v>
      </c>
      <c r="BZ342" t="s">
        <v>13923</v>
      </c>
      <c r="CA342" s="1">
        <v>44225</v>
      </c>
      <c r="CB342" t="s">
        <v>13922</v>
      </c>
    </row>
    <row r="343" spans="3:80" x14ac:dyDescent="0.3">
      <c r="C343" s="46" t="s">
        <v>10196</v>
      </c>
      <c r="D343" s="4"/>
      <c r="E343" s="4"/>
      <c r="F343" s="16"/>
      <c r="G343" s="80" t="e">
        <f>VLOOKUP(report_masivo[[#This Row],[INCAPACIDAD]],D2569:M2646,3,0)</f>
        <v>#N/A</v>
      </c>
      <c r="I343" s="47"/>
      <c r="K343" s="46" t="e">
        <f>VLOOKUP(report_masivo[[#This Row],[INCAPACIDAD]],D2569:M2646,4,0)</f>
        <v>#N/A</v>
      </c>
      <c r="L343" s="46" t="e">
        <f>VLOOKUP(report_masivo[[#This Row],[INCAPACIDAD]],D2569:M2646,5,0)</f>
        <v>#N/A</v>
      </c>
      <c r="M343" s="46" t="e">
        <f>VLOOKUP(report_masivo[[#This Row],[INCAPACIDAD]],D2569:M2646,6,0)</f>
        <v>#N/A</v>
      </c>
      <c r="N343" s="49" t="e">
        <f>VLOOKUP(report_masivo[[#This Row],[INCAPACIDAD]],D2569:M2646,7,0)</f>
        <v>#N/A</v>
      </c>
      <c r="O343" s="47" t="e">
        <f>VLOOKUP(report_masivo[[#This Row],[INCAPACIDAD]],D2569:M2646,8,0)</f>
        <v>#N/A</v>
      </c>
      <c r="AD343">
        <v>952731643948</v>
      </c>
      <c r="AE343" t="s">
        <v>10196</v>
      </c>
      <c r="AF343">
        <v>1506620</v>
      </c>
      <c r="AG343" s="1">
        <v>44298</v>
      </c>
      <c r="AH343">
        <v>860029995</v>
      </c>
      <c r="AI343">
        <v>9527316</v>
      </c>
      <c r="AJ343">
        <v>6027144</v>
      </c>
      <c r="AK343" t="s">
        <v>13776</v>
      </c>
      <c r="AL343" s="1">
        <v>43948</v>
      </c>
      <c r="AM343">
        <v>7</v>
      </c>
      <c r="AN343">
        <v>537527</v>
      </c>
      <c r="AO343">
        <v>860029995</v>
      </c>
      <c r="AP343" t="s">
        <v>13996</v>
      </c>
      <c r="AQ343" t="s">
        <v>14109</v>
      </c>
      <c r="AR343" t="s">
        <v>13923</v>
      </c>
      <c r="AS343" s="1">
        <v>44330</v>
      </c>
      <c r="AT343" t="s">
        <v>13922</v>
      </c>
      <c r="AW343">
        <v>112485193143827</v>
      </c>
      <c r="AX343">
        <v>1124851931</v>
      </c>
      <c r="AY343">
        <v>5798114</v>
      </c>
      <c r="AZ343" s="1">
        <v>43827</v>
      </c>
      <c r="BA343" t="s">
        <v>13998</v>
      </c>
      <c r="BB343" t="s">
        <v>13999</v>
      </c>
      <c r="BC343" t="s">
        <v>44</v>
      </c>
      <c r="BD343" t="s">
        <v>44</v>
      </c>
      <c r="BG343" s="1"/>
      <c r="BK343">
        <f t="shared" si="5"/>
        <v>1</v>
      </c>
      <c r="BL343">
        <v>952367544134</v>
      </c>
      <c r="BN343">
        <v>1448447</v>
      </c>
      <c r="BO343" s="1">
        <v>44200</v>
      </c>
      <c r="BP343">
        <v>860029995</v>
      </c>
      <c r="BQ343">
        <v>9523675</v>
      </c>
      <c r="BR343">
        <v>6389478</v>
      </c>
      <c r="BS343" t="s">
        <v>13776</v>
      </c>
      <c r="BT343" s="1">
        <v>44134</v>
      </c>
      <c r="BU343">
        <v>2</v>
      </c>
      <c r="BV343">
        <v>153138</v>
      </c>
      <c r="BW343">
        <v>860029995</v>
      </c>
      <c r="BX343" t="s">
        <v>13996</v>
      </c>
      <c r="BY343" t="s">
        <v>14109</v>
      </c>
      <c r="BZ343" t="s">
        <v>13923</v>
      </c>
      <c r="CA343" s="1">
        <v>44225</v>
      </c>
      <c r="CB343" t="s">
        <v>13922</v>
      </c>
    </row>
    <row r="344" spans="3:80" x14ac:dyDescent="0.3">
      <c r="C344" s="46" t="s">
        <v>10196</v>
      </c>
      <c r="D344" s="4"/>
      <c r="E344" s="4"/>
      <c r="F344" s="16"/>
      <c r="G344" s="80" t="e">
        <f>VLOOKUP(report_masivo[[#This Row],[INCAPACIDAD]],D2570:M2647,3,0)</f>
        <v>#N/A</v>
      </c>
      <c r="I344" s="47"/>
      <c r="K344" s="46" t="e">
        <f>VLOOKUP(report_masivo[[#This Row],[INCAPACIDAD]],D2570:M2647,4,0)</f>
        <v>#N/A</v>
      </c>
      <c r="L344" s="46" t="e">
        <f>VLOOKUP(report_masivo[[#This Row],[INCAPACIDAD]],D2570:M2647,5,0)</f>
        <v>#N/A</v>
      </c>
      <c r="M344" s="46" t="e">
        <f>VLOOKUP(report_masivo[[#This Row],[INCAPACIDAD]],D2570:M2647,6,0)</f>
        <v>#N/A</v>
      </c>
      <c r="N344" s="49" t="e">
        <f>VLOOKUP(report_masivo[[#This Row],[INCAPACIDAD]],D2570:M2647,7,0)</f>
        <v>#N/A</v>
      </c>
      <c r="O344" s="47" t="e">
        <f>VLOOKUP(report_masivo[[#This Row],[INCAPACIDAD]],D2570:M2647,8,0)</f>
        <v>#N/A</v>
      </c>
      <c r="AD344">
        <v>952074143594</v>
      </c>
      <c r="AE344" t="s">
        <v>10196</v>
      </c>
      <c r="AF344">
        <v>1508866</v>
      </c>
      <c r="AG344" s="1">
        <v>44300</v>
      </c>
      <c r="AH344">
        <v>860029995</v>
      </c>
      <c r="AI344">
        <v>9520741</v>
      </c>
      <c r="AJ344">
        <v>5616444</v>
      </c>
      <c r="AK344" t="s">
        <v>13776</v>
      </c>
      <c r="AL344" s="1">
        <v>43594</v>
      </c>
      <c r="AM344">
        <v>2</v>
      </c>
      <c r="AN344">
        <v>149355</v>
      </c>
      <c r="AO344">
        <v>860029995</v>
      </c>
      <c r="AP344" t="s">
        <v>13996</v>
      </c>
      <c r="AQ344" t="s">
        <v>14109</v>
      </c>
      <c r="AR344" t="s">
        <v>13923</v>
      </c>
      <c r="AS344" s="1">
        <v>44330</v>
      </c>
      <c r="AT344" t="s">
        <v>13922</v>
      </c>
      <c r="AW344">
        <v>101601505543828</v>
      </c>
      <c r="AX344">
        <v>1016015055</v>
      </c>
      <c r="AY344">
        <v>5858974</v>
      </c>
      <c r="AZ344" s="1">
        <v>43828</v>
      </c>
      <c r="BA344" t="s">
        <v>13995</v>
      </c>
      <c r="BB344" t="s">
        <v>44</v>
      </c>
      <c r="BC344" t="s">
        <v>13996</v>
      </c>
      <c r="BD344" t="s">
        <v>13997</v>
      </c>
      <c r="BE344">
        <v>4000178071</v>
      </c>
      <c r="BF344">
        <v>851810</v>
      </c>
      <c r="BG344" s="1">
        <v>43987</v>
      </c>
      <c r="BK344">
        <f t="shared" si="5"/>
        <v>1</v>
      </c>
      <c r="BL344">
        <v>420845244152</v>
      </c>
      <c r="BN344">
        <v>1448447</v>
      </c>
      <c r="BO344" s="1">
        <v>44200</v>
      </c>
      <c r="BP344">
        <v>860029995</v>
      </c>
      <c r="BQ344">
        <v>4208452</v>
      </c>
      <c r="BR344">
        <v>6390197</v>
      </c>
      <c r="BS344" t="s">
        <v>13776</v>
      </c>
      <c r="BT344" s="1">
        <v>44152</v>
      </c>
      <c r="BU344">
        <v>8</v>
      </c>
      <c r="BV344">
        <v>637702</v>
      </c>
      <c r="BW344">
        <v>860029995</v>
      </c>
      <c r="BX344" t="s">
        <v>13996</v>
      </c>
      <c r="BY344" t="s">
        <v>14109</v>
      </c>
      <c r="BZ344" t="s">
        <v>13923</v>
      </c>
      <c r="CA344" s="1">
        <v>44225</v>
      </c>
      <c r="CB344" t="s">
        <v>13922</v>
      </c>
    </row>
    <row r="345" spans="3:80" x14ac:dyDescent="0.3">
      <c r="C345" s="46" t="s">
        <v>10196</v>
      </c>
      <c r="D345" s="4"/>
      <c r="E345" s="4"/>
      <c r="F345" s="16"/>
      <c r="G345" s="80" t="e">
        <f>VLOOKUP(report_masivo[[#This Row],[INCAPACIDAD]],D2571:M2648,3,0)</f>
        <v>#N/A</v>
      </c>
      <c r="I345" s="47"/>
      <c r="K345" s="46" t="e">
        <f>VLOOKUP(report_masivo[[#This Row],[INCAPACIDAD]],D2571:M2648,4,0)</f>
        <v>#N/A</v>
      </c>
      <c r="L345" s="46" t="e">
        <f>VLOOKUP(report_masivo[[#This Row],[INCAPACIDAD]],D2571:M2648,5,0)</f>
        <v>#N/A</v>
      </c>
      <c r="M345" s="46" t="e">
        <f>VLOOKUP(report_masivo[[#This Row],[INCAPACIDAD]],D2571:M2648,6,0)</f>
        <v>#N/A</v>
      </c>
      <c r="N345" s="49" t="e">
        <f>VLOOKUP(report_masivo[[#This Row],[INCAPACIDAD]],D2571:M2648,7,0)</f>
        <v>#N/A</v>
      </c>
      <c r="O345" s="47" t="e">
        <f>VLOOKUP(report_masivo[[#This Row],[INCAPACIDAD]],D2571:M2648,8,0)</f>
        <v>#N/A</v>
      </c>
      <c r="AD345">
        <v>952074143564</v>
      </c>
      <c r="AE345" t="s">
        <v>10196</v>
      </c>
      <c r="AF345">
        <v>1508866</v>
      </c>
      <c r="AG345" s="1">
        <v>44300</v>
      </c>
      <c r="AH345">
        <v>860029995</v>
      </c>
      <c r="AI345">
        <v>9520741</v>
      </c>
      <c r="AJ345">
        <v>6739327</v>
      </c>
      <c r="AK345" t="s">
        <v>13776</v>
      </c>
      <c r="AL345" s="1">
        <v>43564</v>
      </c>
      <c r="AM345">
        <v>28</v>
      </c>
      <c r="AN345">
        <v>2084900</v>
      </c>
      <c r="AO345">
        <v>860029995</v>
      </c>
      <c r="AP345" t="s">
        <v>13996</v>
      </c>
      <c r="AQ345" t="s">
        <v>14109</v>
      </c>
      <c r="AR345" t="s">
        <v>13923</v>
      </c>
      <c r="AS345" s="1">
        <v>44330</v>
      </c>
      <c r="AT345" t="s">
        <v>13922</v>
      </c>
      <c r="AW345">
        <v>107521743843829</v>
      </c>
      <c r="AX345">
        <v>1075217438</v>
      </c>
      <c r="AY345">
        <v>5762502</v>
      </c>
      <c r="AZ345" s="1">
        <v>43829</v>
      </c>
      <c r="BA345" t="s">
        <v>13998</v>
      </c>
      <c r="BB345" t="s">
        <v>13999</v>
      </c>
      <c r="BC345" t="s">
        <v>44</v>
      </c>
      <c r="BD345" t="s">
        <v>44</v>
      </c>
      <c r="BG345" s="1"/>
      <c r="BK345">
        <f t="shared" si="5"/>
        <v>1</v>
      </c>
      <c r="BL345">
        <v>4645524644139</v>
      </c>
      <c r="BN345">
        <v>1448447</v>
      </c>
      <c r="BO345" s="1">
        <v>44200</v>
      </c>
      <c r="BP345">
        <v>860029995</v>
      </c>
      <c r="BQ345">
        <v>46455246</v>
      </c>
      <c r="BR345">
        <v>6392992</v>
      </c>
      <c r="BS345" t="s">
        <v>13776</v>
      </c>
      <c r="BT345" s="1">
        <v>44139</v>
      </c>
      <c r="BU345">
        <v>1</v>
      </c>
      <c r="BV345">
        <v>82156</v>
      </c>
      <c r="BW345">
        <v>860029995</v>
      </c>
      <c r="BX345" t="s">
        <v>13996</v>
      </c>
      <c r="BY345" t="s">
        <v>14109</v>
      </c>
      <c r="BZ345" t="s">
        <v>13923</v>
      </c>
      <c r="CA345" s="1">
        <v>44225</v>
      </c>
      <c r="CB345" t="s">
        <v>13922</v>
      </c>
    </row>
    <row r="346" spans="3:80" x14ac:dyDescent="0.3">
      <c r="C346" s="46" t="s">
        <v>10196</v>
      </c>
      <c r="D346" s="4"/>
      <c r="E346" s="4"/>
      <c r="F346" s="16"/>
      <c r="G346" s="80" t="e">
        <f>VLOOKUP(report_masivo[[#This Row],[INCAPACIDAD]],D2572:M2649,3,0)</f>
        <v>#N/A</v>
      </c>
      <c r="I346" s="47"/>
      <c r="K346" s="46" t="e">
        <f>VLOOKUP(report_masivo[[#This Row],[INCAPACIDAD]],D2572:M2649,4,0)</f>
        <v>#N/A</v>
      </c>
      <c r="L346" s="46" t="e">
        <f>VLOOKUP(report_masivo[[#This Row],[INCAPACIDAD]],D2572:M2649,5,0)</f>
        <v>#N/A</v>
      </c>
      <c r="M346" s="46" t="e">
        <f>VLOOKUP(report_masivo[[#This Row],[INCAPACIDAD]],D2572:M2649,6,0)</f>
        <v>#N/A</v>
      </c>
      <c r="N346" s="49" t="e">
        <f>VLOOKUP(report_masivo[[#This Row],[INCAPACIDAD]],D2572:M2649,7,0)</f>
        <v>#N/A</v>
      </c>
      <c r="O346" s="47" t="e">
        <f>VLOOKUP(report_masivo[[#This Row],[INCAPACIDAD]],D2572:M2649,8,0)</f>
        <v>#N/A</v>
      </c>
      <c r="AD346">
        <v>7438219444119</v>
      </c>
      <c r="AE346" t="s">
        <v>10196</v>
      </c>
      <c r="AF346">
        <v>1512490</v>
      </c>
      <c r="AG346" s="1">
        <v>44306</v>
      </c>
      <c r="AH346">
        <v>860029995</v>
      </c>
      <c r="AI346">
        <v>74382194</v>
      </c>
      <c r="AJ346">
        <v>6764872</v>
      </c>
      <c r="AK346" t="s">
        <v>13776</v>
      </c>
      <c r="AL346" s="1">
        <v>44119</v>
      </c>
      <c r="AM346">
        <v>30</v>
      </c>
      <c r="AN346">
        <v>2585703</v>
      </c>
      <c r="AO346">
        <v>860029995</v>
      </c>
      <c r="AP346" t="s">
        <v>13996</v>
      </c>
      <c r="AQ346" t="s">
        <v>14109</v>
      </c>
      <c r="AR346" t="s">
        <v>13923</v>
      </c>
      <c r="AS346" s="1">
        <v>44330</v>
      </c>
      <c r="AT346" t="s">
        <v>13922</v>
      </c>
      <c r="AW346">
        <v>7985113843832</v>
      </c>
      <c r="AX346">
        <v>79851138</v>
      </c>
      <c r="AY346">
        <v>5769761</v>
      </c>
      <c r="AZ346" s="1">
        <v>43832</v>
      </c>
      <c r="BA346" t="s">
        <v>13995</v>
      </c>
      <c r="BB346" t="s">
        <v>44</v>
      </c>
      <c r="BC346" t="s">
        <v>13996</v>
      </c>
      <c r="BD346" t="s">
        <v>13997</v>
      </c>
      <c r="BE346">
        <v>4000178071</v>
      </c>
      <c r="BF346">
        <v>29260</v>
      </c>
      <c r="BG346" s="1">
        <v>43987</v>
      </c>
      <c r="BK346">
        <f t="shared" si="5"/>
        <v>1</v>
      </c>
      <c r="BL346">
        <v>420821544153</v>
      </c>
      <c r="BN346">
        <v>1448447</v>
      </c>
      <c r="BO346" s="1">
        <v>44200</v>
      </c>
      <c r="BP346">
        <v>860029995</v>
      </c>
      <c r="BQ346">
        <v>4208215</v>
      </c>
      <c r="BR346">
        <v>6393989</v>
      </c>
      <c r="BS346" t="s">
        <v>13776</v>
      </c>
      <c r="BT346" s="1">
        <v>44153</v>
      </c>
      <c r="BU346">
        <v>5</v>
      </c>
      <c r="BV346">
        <v>355291</v>
      </c>
      <c r="BW346">
        <v>860029995</v>
      </c>
      <c r="BX346" t="s">
        <v>13996</v>
      </c>
      <c r="BY346" t="s">
        <v>14109</v>
      </c>
      <c r="BZ346" t="s">
        <v>13923</v>
      </c>
      <c r="CA346" s="1">
        <v>44225</v>
      </c>
      <c r="CB346" t="s">
        <v>13922</v>
      </c>
    </row>
    <row r="347" spans="3:80" x14ac:dyDescent="0.3">
      <c r="C347" s="46" t="s">
        <v>10196</v>
      </c>
      <c r="D347" s="4"/>
      <c r="E347" s="4"/>
      <c r="F347" s="16"/>
      <c r="G347" s="80" t="e">
        <f>VLOOKUP(report_masivo[[#This Row],[INCAPACIDAD]],D2573:M2650,3,0)</f>
        <v>#N/A</v>
      </c>
      <c r="I347" s="47"/>
      <c r="K347" s="46" t="e">
        <f>VLOOKUP(report_masivo[[#This Row],[INCAPACIDAD]],D2573:M2650,4,0)</f>
        <v>#N/A</v>
      </c>
      <c r="L347" s="46" t="e">
        <f>VLOOKUP(report_masivo[[#This Row],[INCAPACIDAD]],D2573:M2650,5,0)</f>
        <v>#N/A</v>
      </c>
      <c r="M347" s="46" t="e">
        <f>VLOOKUP(report_masivo[[#This Row],[INCAPACIDAD]],D2573:M2650,6,0)</f>
        <v>#N/A</v>
      </c>
      <c r="N347" s="49" t="e">
        <f>VLOOKUP(report_masivo[[#This Row],[INCAPACIDAD]],D2573:M2650,7,0)</f>
        <v>#N/A</v>
      </c>
      <c r="O347" s="47" t="e">
        <f>VLOOKUP(report_masivo[[#This Row],[INCAPACIDAD]],D2573:M2650,8,0)</f>
        <v>#N/A</v>
      </c>
      <c r="AD347">
        <v>100275998944239</v>
      </c>
      <c r="AE347" t="s">
        <v>10196</v>
      </c>
      <c r="AF347">
        <v>1514833</v>
      </c>
      <c r="AG347" s="1">
        <v>44309</v>
      </c>
      <c r="AH347">
        <v>860029995</v>
      </c>
      <c r="AI347">
        <v>1002759989</v>
      </c>
      <c r="AJ347">
        <v>6752361</v>
      </c>
      <c r="AK347" t="s">
        <v>13776</v>
      </c>
      <c r="AL347" s="1">
        <v>44239</v>
      </c>
      <c r="AM347">
        <v>5</v>
      </c>
      <c r="AN347">
        <v>363365</v>
      </c>
      <c r="AO347">
        <v>860029995</v>
      </c>
      <c r="AP347" t="s">
        <v>13996</v>
      </c>
      <c r="AQ347" t="s">
        <v>14109</v>
      </c>
      <c r="AR347" t="s">
        <v>13923</v>
      </c>
      <c r="AS347" s="1">
        <v>44336</v>
      </c>
      <c r="AT347" t="s">
        <v>13922</v>
      </c>
      <c r="AW347">
        <v>112485193143834</v>
      </c>
      <c r="AX347">
        <v>1124851931</v>
      </c>
      <c r="AY347">
        <v>5798119</v>
      </c>
      <c r="AZ347" s="1">
        <v>43834</v>
      </c>
      <c r="BA347" t="s">
        <v>13998</v>
      </c>
      <c r="BB347" t="s">
        <v>13999</v>
      </c>
      <c r="BC347" t="s">
        <v>44</v>
      </c>
      <c r="BD347" t="s">
        <v>44</v>
      </c>
      <c r="BG347" s="1"/>
      <c r="BK347">
        <f t="shared" si="5"/>
        <v>1</v>
      </c>
      <c r="BL347">
        <v>408397144138</v>
      </c>
      <c r="BN347">
        <v>1448447</v>
      </c>
      <c r="BO347" s="1">
        <v>44200</v>
      </c>
      <c r="BP347">
        <v>860029995</v>
      </c>
      <c r="BQ347">
        <v>4083971</v>
      </c>
      <c r="BR347">
        <v>6396006</v>
      </c>
      <c r="BS347" t="s">
        <v>13776</v>
      </c>
      <c r="BT347" s="1">
        <v>44138</v>
      </c>
      <c r="BU347">
        <v>5</v>
      </c>
      <c r="BV347">
        <v>390880</v>
      </c>
      <c r="BW347">
        <v>860029995</v>
      </c>
      <c r="BX347" t="s">
        <v>13996</v>
      </c>
      <c r="BY347" t="s">
        <v>14109</v>
      </c>
      <c r="BZ347" t="s">
        <v>13923</v>
      </c>
      <c r="CA347" s="1">
        <v>44225</v>
      </c>
      <c r="CB347" t="s">
        <v>13922</v>
      </c>
    </row>
    <row r="348" spans="3:80" x14ac:dyDescent="0.3">
      <c r="C348" s="46" t="s">
        <v>10196</v>
      </c>
      <c r="D348" s="4"/>
      <c r="E348" s="4"/>
      <c r="F348" s="16"/>
      <c r="G348" s="80" t="e">
        <f>VLOOKUP(report_masivo[[#This Row],[INCAPACIDAD]],D2574:M2651,3,0)</f>
        <v>#N/A</v>
      </c>
      <c r="I348" s="47"/>
      <c r="K348" s="46" t="e">
        <f>VLOOKUP(report_masivo[[#This Row],[INCAPACIDAD]],D2574:M2651,4,0)</f>
        <v>#N/A</v>
      </c>
      <c r="L348" s="46" t="e">
        <f>VLOOKUP(report_masivo[[#This Row],[INCAPACIDAD]],D2574:M2651,5,0)</f>
        <v>#N/A</v>
      </c>
      <c r="M348" s="46" t="e">
        <f>VLOOKUP(report_masivo[[#This Row],[INCAPACIDAD]],D2574:M2651,6,0)</f>
        <v>#N/A</v>
      </c>
      <c r="N348" s="49" t="e">
        <f>VLOOKUP(report_masivo[[#This Row],[INCAPACIDAD]],D2574:M2651,7,0)</f>
        <v>#N/A</v>
      </c>
      <c r="O348" s="47" t="e">
        <f>VLOOKUP(report_masivo[[#This Row],[INCAPACIDAD]],D2574:M2651,8,0)</f>
        <v>#N/A</v>
      </c>
      <c r="AD348">
        <v>7432153944223</v>
      </c>
      <c r="AE348" t="s">
        <v>10196</v>
      </c>
      <c r="AF348">
        <v>1514833</v>
      </c>
      <c r="AG348" s="1">
        <v>44309</v>
      </c>
      <c r="AH348">
        <v>860029995</v>
      </c>
      <c r="AI348">
        <v>74321539</v>
      </c>
      <c r="AJ348">
        <v>6753064</v>
      </c>
      <c r="AK348" t="s">
        <v>13776</v>
      </c>
      <c r="AL348" s="1">
        <v>44223</v>
      </c>
      <c r="AM348">
        <v>12</v>
      </c>
      <c r="AN348">
        <v>829745</v>
      </c>
      <c r="AO348">
        <v>860029995</v>
      </c>
      <c r="AP348" t="s">
        <v>13996</v>
      </c>
      <c r="AQ348" t="s">
        <v>14109</v>
      </c>
      <c r="AR348" t="s">
        <v>13923</v>
      </c>
      <c r="AS348" s="1">
        <v>44336</v>
      </c>
      <c r="AT348" t="s">
        <v>13922</v>
      </c>
      <c r="AW348">
        <v>107526055443838</v>
      </c>
      <c r="AX348">
        <v>1075260554</v>
      </c>
      <c r="AY348">
        <v>5797913</v>
      </c>
      <c r="AZ348" s="1">
        <v>43838</v>
      </c>
      <c r="BA348" t="s">
        <v>13995</v>
      </c>
      <c r="BB348" t="s">
        <v>44</v>
      </c>
      <c r="BC348" t="s">
        <v>13996</v>
      </c>
      <c r="BD348" t="s">
        <v>13997</v>
      </c>
      <c r="BE348">
        <v>4000178071</v>
      </c>
      <c r="BF348">
        <v>6854400</v>
      </c>
      <c r="BG348" s="1">
        <v>43950</v>
      </c>
      <c r="BK348">
        <f t="shared" si="5"/>
        <v>1</v>
      </c>
      <c r="BL348">
        <v>408397144145</v>
      </c>
      <c r="BN348">
        <v>1448447</v>
      </c>
      <c r="BO348" s="1">
        <v>44200</v>
      </c>
      <c r="BP348">
        <v>860029995</v>
      </c>
      <c r="BQ348">
        <v>4083971</v>
      </c>
      <c r="BR348">
        <v>6396021</v>
      </c>
      <c r="BS348" t="s">
        <v>13776</v>
      </c>
      <c r="BT348" s="1">
        <v>44145</v>
      </c>
      <c r="BU348">
        <v>3</v>
      </c>
      <c r="BV348">
        <v>234528</v>
      </c>
      <c r="BW348">
        <v>860029995</v>
      </c>
      <c r="BX348" t="s">
        <v>13996</v>
      </c>
      <c r="BY348" t="s">
        <v>14109</v>
      </c>
      <c r="BZ348" t="s">
        <v>13923</v>
      </c>
      <c r="CA348" s="1">
        <v>44225</v>
      </c>
      <c r="CB348" t="s">
        <v>13922</v>
      </c>
    </row>
    <row r="349" spans="3:80" x14ac:dyDescent="0.3">
      <c r="C349" s="46" t="s">
        <v>10196</v>
      </c>
      <c r="D349" s="4"/>
      <c r="E349" s="4"/>
      <c r="F349" s="16"/>
      <c r="G349" s="80" t="e">
        <f>VLOOKUP(report_masivo[[#This Row],[INCAPACIDAD]],D2575:M2652,3,0)</f>
        <v>#N/A</v>
      </c>
      <c r="I349" s="47"/>
      <c r="K349" s="46" t="e">
        <f>VLOOKUP(report_masivo[[#This Row],[INCAPACIDAD]],D2575:M2652,4,0)</f>
        <v>#N/A</v>
      </c>
      <c r="L349" s="46" t="e">
        <f>VLOOKUP(report_masivo[[#This Row],[INCAPACIDAD]],D2575:M2652,5,0)</f>
        <v>#N/A</v>
      </c>
      <c r="M349" s="46" t="e">
        <f>VLOOKUP(report_masivo[[#This Row],[INCAPACIDAD]],D2575:M2652,6,0)</f>
        <v>#N/A</v>
      </c>
      <c r="N349" s="49" t="e">
        <f>VLOOKUP(report_masivo[[#This Row],[INCAPACIDAD]],D2575:M2652,7,0)</f>
        <v>#N/A</v>
      </c>
      <c r="O349" s="47" t="e">
        <f>VLOOKUP(report_masivo[[#This Row],[INCAPACIDAD]],D2575:M2652,8,0)</f>
        <v>#N/A</v>
      </c>
      <c r="AD349">
        <v>952254744243</v>
      </c>
      <c r="AE349" t="s">
        <v>10196</v>
      </c>
      <c r="AF349">
        <v>1514833</v>
      </c>
      <c r="AG349" s="1">
        <v>44309</v>
      </c>
      <c r="AH349">
        <v>860029995</v>
      </c>
      <c r="AI349">
        <v>9522547</v>
      </c>
      <c r="AJ349">
        <v>6753084</v>
      </c>
      <c r="AK349" t="s">
        <v>13776</v>
      </c>
      <c r="AL349" s="1">
        <v>44243</v>
      </c>
      <c r="AM349">
        <v>5</v>
      </c>
      <c r="AN349">
        <v>303805</v>
      </c>
      <c r="AO349">
        <v>860029995</v>
      </c>
      <c r="AP349" t="s">
        <v>13996</v>
      </c>
      <c r="AQ349" t="s">
        <v>14109</v>
      </c>
      <c r="AR349" t="s">
        <v>13923</v>
      </c>
      <c r="AS349" s="1">
        <v>44336</v>
      </c>
      <c r="AT349" t="s">
        <v>13922</v>
      </c>
      <c r="AW349">
        <v>101601505543840</v>
      </c>
      <c r="AX349">
        <v>1016015055</v>
      </c>
      <c r="AY349">
        <v>5785800</v>
      </c>
      <c r="AZ349" s="1">
        <v>43840</v>
      </c>
      <c r="BA349" t="s">
        <v>13995</v>
      </c>
      <c r="BB349" t="s">
        <v>44</v>
      </c>
      <c r="BC349" t="s">
        <v>13996</v>
      </c>
      <c r="BD349" t="s">
        <v>13997</v>
      </c>
      <c r="BE349">
        <v>4000178071</v>
      </c>
      <c r="BF349">
        <v>431884</v>
      </c>
      <c r="BG349" s="1">
        <v>43987</v>
      </c>
      <c r="BK349">
        <f t="shared" si="5"/>
        <v>1</v>
      </c>
      <c r="BL349">
        <v>105757080644154</v>
      </c>
      <c r="BN349">
        <v>1448447</v>
      </c>
      <c r="BO349" s="1">
        <v>44200</v>
      </c>
      <c r="BP349">
        <v>860029995</v>
      </c>
      <c r="BQ349">
        <v>1057570806</v>
      </c>
      <c r="BR349">
        <v>6396313</v>
      </c>
      <c r="BS349" t="s">
        <v>13776</v>
      </c>
      <c r="BT349" s="1">
        <v>44154</v>
      </c>
      <c r="BU349">
        <v>3</v>
      </c>
      <c r="BV349">
        <v>319998</v>
      </c>
      <c r="BW349">
        <v>860029995</v>
      </c>
      <c r="BX349" t="s">
        <v>13996</v>
      </c>
      <c r="BY349" t="s">
        <v>14109</v>
      </c>
      <c r="BZ349" t="s">
        <v>13923</v>
      </c>
      <c r="CA349" s="1">
        <v>44225</v>
      </c>
      <c r="CB349" t="s">
        <v>13922</v>
      </c>
    </row>
    <row r="350" spans="3:80" x14ac:dyDescent="0.3">
      <c r="C350" s="46" t="s">
        <v>10196</v>
      </c>
      <c r="D350" s="4"/>
      <c r="E350" s="4"/>
      <c r="F350" s="16"/>
      <c r="G350" s="80" t="e">
        <f>VLOOKUP(report_masivo[[#This Row],[INCAPACIDAD]],D2576:M2653,3,0)</f>
        <v>#N/A</v>
      </c>
      <c r="I350" s="47"/>
      <c r="K350" s="46" t="e">
        <f>VLOOKUP(report_masivo[[#This Row],[INCAPACIDAD]],D2576:M2653,4,0)</f>
        <v>#N/A</v>
      </c>
      <c r="L350" s="46" t="e">
        <f>VLOOKUP(report_masivo[[#This Row],[INCAPACIDAD]],D2576:M2653,5,0)</f>
        <v>#N/A</v>
      </c>
      <c r="M350" s="46" t="e">
        <f>VLOOKUP(report_masivo[[#This Row],[INCAPACIDAD]],D2576:M2653,6,0)</f>
        <v>#N/A</v>
      </c>
      <c r="N350" s="49" t="e">
        <f>VLOOKUP(report_masivo[[#This Row],[INCAPACIDAD]],D2576:M2653,7,0)</f>
        <v>#N/A</v>
      </c>
      <c r="O350" s="47" t="e">
        <f>VLOOKUP(report_masivo[[#This Row],[INCAPACIDAD]],D2576:M2653,8,0)</f>
        <v>#N/A</v>
      </c>
      <c r="AD350">
        <v>420836844211</v>
      </c>
      <c r="AE350" t="s">
        <v>10196</v>
      </c>
      <c r="AF350">
        <v>1514833</v>
      </c>
      <c r="AG350" s="1">
        <v>44309</v>
      </c>
      <c r="AH350">
        <v>860029995</v>
      </c>
      <c r="AI350">
        <v>4208368</v>
      </c>
      <c r="AJ350">
        <v>6753100</v>
      </c>
      <c r="AK350" t="s">
        <v>13776</v>
      </c>
      <c r="AL350" s="1">
        <v>44211</v>
      </c>
      <c r="AM350">
        <v>5</v>
      </c>
      <c r="AN350">
        <v>349612</v>
      </c>
      <c r="AO350">
        <v>860029995</v>
      </c>
      <c r="AP350" t="s">
        <v>13996</v>
      </c>
      <c r="AQ350" t="s">
        <v>14109</v>
      </c>
      <c r="AR350" t="s">
        <v>13923</v>
      </c>
      <c r="AS350" s="1">
        <v>44336</v>
      </c>
      <c r="AT350" t="s">
        <v>13922</v>
      </c>
      <c r="AW350">
        <v>112485193143841</v>
      </c>
      <c r="AX350">
        <v>1124851931</v>
      </c>
      <c r="AY350">
        <v>5805351</v>
      </c>
      <c r="AZ350" s="1">
        <v>43841</v>
      </c>
      <c r="BA350" t="s">
        <v>13998</v>
      </c>
      <c r="BB350" t="s">
        <v>13999</v>
      </c>
      <c r="BC350" t="s">
        <v>44</v>
      </c>
      <c r="BD350" t="s">
        <v>44</v>
      </c>
      <c r="BG350" s="1"/>
      <c r="BK350">
        <f t="shared" si="5"/>
        <v>1</v>
      </c>
      <c r="BL350">
        <v>722420144158</v>
      </c>
      <c r="BN350">
        <v>1448447</v>
      </c>
      <c r="BO350" s="1">
        <v>44200</v>
      </c>
      <c r="BP350">
        <v>860029995</v>
      </c>
      <c r="BQ350">
        <v>7224201</v>
      </c>
      <c r="BR350">
        <v>6405224</v>
      </c>
      <c r="BS350" t="s">
        <v>13776</v>
      </c>
      <c r="BT350" s="1">
        <v>44158</v>
      </c>
      <c r="BU350">
        <v>1</v>
      </c>
      <c r="BV350">
        <v>97227</v>
      </c>
      <c r="BW350">
        <v>860029995</v>
      </c>
      <c r="BX350" t="s">
        <v>13996</v>
      </c>
      <c r="BY350" t="s">
        <v>14109</v>
      </c>
      <c r="BZ350" t="s">
        <v>13923</v>
      </c>
      <c r="CA350" s="1">
        <v>44225</v>
      </c>
      <c r="CB350" t="s">
        <v>13922</v>
      </c>
    </row>
    <row r="351" spans="3:80" x14ac:dyDescent="0.3">
      <c r="C351" s="46" t="s">
        <v>10196</v>
      </c>
      <c r="D351" s="4"/>
      <c r="E351" s="4"/>
      <c r="F351" s="16"/>
      <c r="G351" s="80" t="e">
        <f>VLOOKUP(report_masivo[[#This Row],[INCAPACIDAD]],D2577:M2654,3,0)</f>
        <v>#N/A</v>
      </c>
      <c r="I351" s="47"/>
      <c r="K351" s="46" t="e">
        <f>VLOOKUP(report_masivo[[#This Row],[INCAPACIDAD]],D2577:M2654,4,0)</f>
        <v>#N/A</v>
      </c>
      <c r="L351" s="46" t="e">
        <f>VLOOKUP(report_masivo[[#This Row],[INCAPACIDAD]],D2577:M2654,5,0)</f>
        <v>#N/A</v>
      </c>
      <c r="M351" s="46" t="e">
        <f>VLOOKUP(report_masivo[[#This Row],[INCAPACIDAD]],D2577:M2654,6,0)</f>
        <v>#N/A</v>
      </c>
      <c r="N351" s="49" t="e">
        <f>VLOOKUP(report_masivo[[#This Row],[INCAPACIDAD]],D2577:M2654,7,0)</f>
        <v>#N/A</v>
      </c>
      <c r="O351" s="47" t="e">
        <f>VLOOKUP(report_masivo[[#This Row],[INCAPACIDAD]],D2577:M2654,8,0)</f>
        <v>#N/A</v>
      </c>
      <c r="AD351">
        <v>7427000944222</v>
      </c>
      <c r="AE351" t="s">
        <v>10196</v>
      </c>
      <c r="AF351">
        <v>1514833</v>
      </c>
      <c r="AG351" s="1">
        <v>44309</v>
      </c>
      <c r="AH351">
        <v>860029995</v>
      </c>
      <c r="AI351">
        <v>74270009</v>
      </c>
      <c r="AJ351">
        <v>6753128</v>
      </c>
      <c r="AK351" t="s">
        <v>13776</v>
      </c>
      <c r="AL351" s="1">
        <v>44222</v>
      </c>
      <c r="AM351">
        <v>5</v>
      </c>
      <c r="AN351">
        <v>412904</v>
      </c>
      <c r="AO351">
        <v>860029995</v>
      </c>
      <c r="AP351" t="s">
        <v>13996</v>
      </c>
      <c r="AQ351" t="s">
        <v>14109</v>
      </c>
      <c r="AR351" t="s">
        <v>13923</v>
      </c>
      <c r="AS351" s="1">
        <v>44336</v>
      </c>
      <c r="AT351" t="s">
        <v>13922</v>
      </c>
      <c r="AW351">
        <v>109042203843845</v>
      </c>
      <c r="AX351">
        <v>1090422038</v>
      </c>
      <c r="AY351">
        <v>5803391</v>
      </c>
      <c r="AZ351" s="1">
        <v>43845</v>
      </c>
      <c r="BA351" t="s">
        <v>13998</v>
      </c>
      <c r="BB351" t="s">
        <v>13999</v>
      </c>
      <c r="BC351" t="s">
        <v>44</v>
      </c>
      <c r="BD351" t="s">
        <v>44</v>
      </c>
      <c r="BG351" s="1"/>
      <c r="BK351">
        <f t="shared" si="5"/>
        <v>1</v>
      </c>
      <c r="BL351">
        <v>4637567444158</v>
      </c>
      <c r="BN351">
        <v>1448447</v>
      </c>
      <c r="BO351" s="1">
        <v>44200</v>
      </c>
      <c r="BP351">
        <v>860029995</v>
      </c>
      <c r="BQ351">
        <v>46375674</v>
      </c>
      <c r="BR351">
        <v>6405843</v>
      </c>
      <c r="BS351" t="s">
        <v>13776</v>
      </c>
      <c r="BT351" s="1">
        <v>44158</v>
      </c>
      <c r="BU351">
        <v>3</v>
      </c>
      <c r="BV351">
        <v>204992</v>
      </c>
      <c r="BW351">
        <v>860029995</v>
      </c>
      <c r="BX351" t="s">
        <v>13996</v>
      </c>
      <c r="BY351" t="s">
        <v>14109</v>
      </c>
      <c r="BZ351" t="s">
        <v>13923</v>
      </c>
      <c r="CA351" s="1">
        <v>44225</v>
      </c>
      <c r="CB351" t="s">
        <v>13922</v>
      </c>
    </row>
    <row r="352" spans="3:80" x14ac:dyDescent="0.3">
      <c r="C352" s="46" t="s">
        <v>10196</v>
      </c>
      <c r="D352" s="4"/>
      <c r="E352" s="4"/>
      <c r="F352" s="16"/>
      <c r="G352" s="80" t="e">
        <f>VLOOKUP(report_masivo[[#This Row],[INCAPACIDAD]],D2578:M2655,3,0)</f>
        <v>#N/A</v>
      </c>
      <c r="I352" s="47"/>
      <c r="K352" s="46" t="e">
        <f>VLOOKUP(report_masivo[[#This Row],[INCAPACIDAD]],D2578:M2655,4,0)</f>
        <v>#N/A</v>
      </c>
      <c r="L352" s="46" t="e">
        <f>VLOOKUP(report_masivo[[#This Row],[INCAPACIDAD]],D2578:M2655,5,0)</f>
        <v>#N/A</v>
      </c>
      <c r="M352" s="46" t="e">
        <f>VLOOKUP(report_masivo[[#This Row],[INCAPACIDAD]],D2578:M2655,6,0)</f>
        <v>#N/A</v>
      </c>
      <c r="N352" s="49" t="e">
        <f>VLOOKUP(report_masivo[[#This Row],[INCAPACIDAD]],D2578:M2655,7,0)</f>
        <v>#N/A</v>
      </c>
      <c r="O352" s="47" t="e">
        <f>VLOOKUP(report_masivo[[#This Row],[INCAPACIDAD]],D2578:M2655,8,0)</f>
        <v>#N/A</v>
      </c>
      <c r="AD352">
        <v>7427000944232</v>
      </c>
      <c r="AE352" t="s">
        <v>10196</v>
      </c>
      <c r="AF352">
        <v>1514833</v>
      </c>
      <c r="AG352" s="1">
        <v>44309</v>
      </c>
      <c r="AH352">
        <v>860029995</v>
      </c>
      <c r="AI352">
        <v>74270009</v>
      </c>
      <c r="AJ352">
        <v>6753214</v>
      </c>
      <c r="AK352" t="s">
        <v>13776</v>
      </c>
      <c r="AL352" s="1">
        <v>44232</v>
      </c>
      <c r="AM352">
        <v>1</v>
      </c>
      <c r="AN352">
        <v>82996</v>
      </c>
      <c r="AO352">
        <v>860029995</v>
      </c>
      <c r="AP352" t="s">
        <v>13996</v>
      </c>
      <c r="AQ352" t="s">
        <v>14109</v>
      </c>
      <c r="AR352" t="s">
        <v>13923</v>
      </c>
      <c r="AS352" s="1">
        <v>44336</v>
      </c>
      <c r="AT352" t="s">
        <v>13922</v>
      </c>
      <c r="AW352">
        <v>1812673143849</v>
      </c>
      <c r="AX352">
        <v>18126731</v>
      </c>
      <c r="AY352">
        <v>5833699</v>
      </c>
      <c r="AZ352" s="1">
        <v>43849</v>
      </c>
      <c r="BA352" t="s">
        <v>13995</v>
      </c>
      <c r="BB352" t="s">
        <v>44</v>
      </c>
      <c r="BC352" t="s">
        <v>13996</v>
      </c>
      <c r="BD352" t="s">
        <v>13997</v>
      </c>
      <c r="BE352">
        <v>4000178071</v>
      </c>
      <c r="BF352">
        <v>1751688</v>
      </c>
      <c r="BG352" s="1">
        <v>43987</v>
      </c>
      <c r="BK352">
        <f t="shared" si="5"/>
        <v>1</v>
      </c>
      <c r="BL352">
        <v>420835144147</v>
      </c>
      <c r="BN352">
        <v>1448447</v>
      </c>
      <c r="BO352" s="1">
        <v>44200</v>
      </c>
      <c r="BP352">
        <v>860029995</v>
      </c>
      <c r="BQ352">
        <v>4208351</v>
      </c>
      <c r="BR352">
        <v>6407221</v>
      </c>
      <c r="BS352" t="s">
        <v>13776</v>
      </c>
      <c r="BT352" s="1">
        <v>44147</v>
      </c>
      <c r="BU352">
        <v>10</v>
      </c>
      <c r="BV352">
        <v>796656</v>
      </c>
      <c r="BW352">
        <v>860029995</v>
      </c>
      <c r="BX352" t="s">
        <v>13996</v>
      </c>
      <c r="BY352" t="s">
        <v>14109</v>
      </c>
      <c r="BZ352" t="s">
        <v>13923</v>
      </c>
      <c r="CA352" s="1">
        <v>44225</v>
      </c>
      <c r="CB352" t="s">
        <v>13922</v>
      </c>
    </row>
    <row r="353" spans="3:80" x14ac:dyDescent="0.3">
      <c r="C353" s="46" t="s">
        <v>10196</v>
      </c>
      <c r="D353" s="4"/>
      <c r="E353" s="4"/>
      <c r="F353" s="16"/>
      <c r="G353" s="80" t="e">
        <f>VLOOKUP(report_masivo[[#This Row],[INCAPACIDAD]],D2579:M2656,3,0)</f>
        <v>#N/A</v>
      </c>
      <c r="I353" s="47"/>
      <c r="K353" s="46" t="e">
        <f>VLOOKUP(report_masivo[[#This Row],[INCAPACIDAD]],D2579:M2656,4,0)</f>
        <v>#N/A</v>
      </c>
      <c r="L353" s="46" t="e">
        <f>VLOOKUP(report_masivo[[#This Row],[INCAPACIDAD]],D2579:M2656,5,0)</f>
        <v>#N/A</v>
      </c>
      <c r="M353" s="46" t="e">
        <f>VLOOKUP(report_masivo[[#This Row],[INCAPACIDAD]],D2579:M2656,6,0)</f>
        <v>#N/A</v>
      </c>
      <c r="N353" s="49" t="e">
        <f>VLOOKUP(report_masivo[[#This Row],[INCAPACIDAD]],D2579:M2656,7,0)</f>
        <v>#N/A</v>
      </c>
      <c r="O353" s="47" t="e">
        <f>VLOOKUP(report_masivo[[#This Row],[INCAPACIDAD]],D2579:M2656,8,0)</f>
        <v>#N/A</v>
      </c>
      <c r="AD353">
        <v>412277044239</v>
      </c>
      <c r="AE353" t="s">
        <v>10196</v>
      </c>
      <c r="AF353">
        <v>1514833</v>
      </c>
      <c r="AG353" s="1">
        <v>44309</v>
      </c>
      <c r="AH353">
        <v>860029995</v>
      </c>
      <c r="AI353">
        <v>4122770</v>
      </c>
      <c r="AJ353">
        <v>6753240</v>
      </c>
      <c r="AK353" t="s">
        <v>13776</v>
      </c>
      <c r="AL353" s="1">
        <v>44239</v>
      </c>
      <c r="AM353">
        <v>3</v>
      </c>
      <c r="AN353">
        <v>246662</v>
      </c>
      <c r="AO353">
        <v>860029995</v>
      </c>
      <c r="AP353" t="s">
        <v>13996</v>
      </c>
      <c r="AQ353" t="s">
        <v>14109</v>
      </c>
      <c r="AR353" t="s">
        <v>13923</v>
      </c>
      <c r="AS353" s="1">
        <v>44336</v>
      </c>
      <c r="AT353" t="s">
        <v>13922</v>
      </c>
      <c r="AW353">
        <v>109869987443850</v>
      </c>
      <c r="AX353">
        <v>1098699874</v>
      </c>
      <c r="AY353">
        <v>5813282</v>
      </c>
      <c r="AZ353" s="1">
        <v>43850</v>
      </c>
      <c r="BA353" t="s">
        <v>13995</v>
      </c>
      <c r="BB353" t="s">
        <v>44</v>
      </c>
      <c r="BC353" t="s">
        <v>13996</v>
      </c>
      <c r="BD353" t="s">
        <v>13997</v>
      </c>
      <c r="BE353">
        <v>4000178071</v>
      </c>
      <c r="BF353">
        <v>29260</v>
      </c>
      <c r="BG353" s="1">
        <v>43987</v>
      </c>
      <c r="BK353">
        <f t="shared" si="5"/>
        <v>1</v>
      </c>
      <c r="BL353">
        <v>424709744140</v>
      </c>
      <c r="BN353">
        <v>1448447</v>
      </c>
      <c r="BO353" s="1">
        <v>44200</v>
      </c>
      <c r="BP353">
        <v>860029995</v>
      </c>
      <c r="BQ353">
        <v>4247097</v>
      </c>
      <c r="BR353">
        <v>6407239</v>
      </c>
      <c r="BS353" t="s">
        <v>13776</v>
      </c>
      <c r="BT353" s="1">
        <v>44140</v>
      </c>
      <c r="BU353">
        <v>1</v>
      </c>
      <c r="BV353">
        <v>72814</v>
      </c>
      <c r="BW353">
        <v>860029995</v>
      </c>
      <c r="BX353" t="s">
        <v>13996</v>
      </c>
      <c r="BY353" t="s">
        <v>14109</v>
      </c>
      <c r="BZ353" t="s">
        <v>13923</v>
      </c>
      <c r="CA353" s="1">
        <v>44225</v>
      </c>
      <c r="CB353" t="s">
        <v>13922</v>
      </c>
    </row>
    <row r="354" spans="3:80" x14ac:dyDescent="0.3">
      <c r="C354" s="46" t="s">
        <v>10196</v>
      </c>
      <c r="D354" s="4"/>
      <c r="E354" s="4"/>
      <c r="F354" s="16"/>
      <c r="G354" s="80" t="e">
        <f>VLOOKUP(report_masivo[[#This Row],[INCAPACIDAD]],D2580:M2657,3,0)</f>
        <v>#N/A</v>
      </c>
      <c r="I354" s="47"/>
      <c r="K354" s="46" t="e">
        <f>VLOOKUP(report_masivo[[#This Row],[INCAPACIDAD]],D2580:M2657,4,0)</f>
        <v>#N/A</v>
      </c>
      <c r="L354" s="46" t="e">
        <f>VLOOKUP(report_masivo[[#This Row],[INCAPACIDAD]],D2580:M2657,5,0)</f>
        <v>#N/A</v>
      </c>
      <c r="M354" s="46" t="e">
        <f>VLOOKUP(report_masivo[[#This Row],[INCAPACIDAD]],D2580:M2657,6,0)</f>
        <v>#N/A</v>
      </c>
      <c r="N354" s="49" t="e">
        <f>VLOOKUP(report_masivo[[#This Row],[INCAPACIDAD]],D2580:M2657,7,0)</f>
        <v>#N/A</v>
      </c>
      <c r="O354" s="47" t="e">
        <f>VLOOKUP(report_masivo[[#This Row],[INCAPACIDAD]],D2580:M2657,8,0)</f>
        <v>#N/A</v>
      </c>
      <c r="AD354">
        <v>7438219444089</v>
      </c>
      <c r="AE354" t="s">
        <v>10196</v>
      </c>
      <c r="AF354">
        <v>1518488</v>
      </c>
      <c r="AG354" s="1">
        <v>44315</v>
      </c>
      <c r="AH354">
        <v>860029995</v>
      </c>
      <c r="AI354">
        <v>74382194</v>
      </c>
      <c r="AJ354">
        <v>6777061</v>
      </c>
      <c r="AK354" t="s">
        <v>13776</v>
      </c>
      <c r="AL354" s="1">
        <v>44089</v>
      </c>
      <c r="AM354">
        <v>30</v>
      </c>
      <c r="AN354">
        <v>2606415</v>
      </c>
      <c r="AO354">
        <v>860029995</v>
      </c>
      <c r="AP354" t="s">
        <v>13996</v>
      </c>
      <c r="AQ354" t="s">
        <v>14109</v>
      </c>
      <c r="AR354" t="s">
        <v>13923</v>
      </c>
      <c r="AS354" s="1">
        <v>44342</v>
      </c>
      <c r="AT354" t="s">
        <v>13922</v>
      </c>
      <c r="AW354">
        <v>107525074543850</v>
      </c>
      <c r="AX354">
        <v>1075250745</v>
      </c>
      <c r="AY354">
        <v>5811362</v>
      </c>
      <c r="AZ354" s="1">
        <v>43850</v>
      </c>
      <c r="BA354" t="s">
        <v>13998</v>
      </c>
      <c r="BB354" t="s">
        <v>13999</v>
      </c>
      <c r="BC354" t="s">
        <v>44</v>
      </c>
      <c r="BD354" t="s">
        <v>44</v>
      </c>
      <c r="BG354" s="1"/>
      <c r="BK354">
        <f t="shared" si="5"/>
        <v>1</v>
      </c>
      <c r="BL354">
        <v>424709744152</v>
      </c>
      <c r="BN354">
        <v>1448447</v>
      </c>
      <c r="BO354" s="1">
        <v>44200</v>
      </c>
      <c r="BP354">
        <v>860029995</v>
      </c>
      <c r="BQ354">
        <v>4247097</v>
      </c>
      <c r="BR354">
        <v>6407244</v>
      </c>
      <c r="BS354" t="s">
        <v>13776</v>
      </c>
      <c r="BT354" s="1">
        <v>44152</v>
      </c>
      <c r="BU354">
        <v>1</v>
      </c>
      <c r="BV354">
        <v>72814</v>
      </c>
      <c r="BW354">
        <v>860029995</v>
      </c>
      <c r="BX354" t="s">
        <v>13996</v>
      </c>
      <c r="BY354" t="s">
        <v>14109</v>
      </c>
      <c r="BZ354" t="s">
        <v>13923</v>
      </c>
      <c r="CA354" s="1">
        <v>44225</v>
      </c>
      <c r="CB354" t="s">
        <v>13922</v>
      </c>
    </row>
    <row r="355" spans="3:80" x14ac:dyDescent="0.3">
      <c r="C355" s="46" t="s">
        <v>10196</v>
      </c>
      <c r="D355" s="4"/>
      <c r="E355" s="4"/>
      <c r="F355" s="16"/>
      <c r="G355" s="80" t="e">
        <f>VLOOKUP(report_masivo[[#This Row],[INCAPACIDAD]],D2581:M2658,3,0)</f>
        <v>#N/A</v>
      </c>
      <c r="I355" s="47"/>
      <c r="K355" s="46" t="e">
        <f>VLOOKUP(report_masivo[[#This Row],[INCAPACIDAD]],D2581:M2658,4,0)</f>
        <v>#N/A</v>
      </c>
      <c r="L355" s="46" t="e">
        <f>VLOOKUP(report_masivo[[#This Row],[INCAPACIDAD]],D2581:M2658,5,0)</f>
        <v>#N/A</v>
      </c>
      <c r="M355" s="46" t="e">
        <f>VLOOKUP(report_masivo[[#This Row],[INCAPACIDAD]],D2581:M2658,6,0)</f>
        <v>#N/A</v>
      </c>
      <c r="N355" s="49" t="e">
        <f>VLOOKUP(report_masivo[[#This Row],[INCAPACIDAD]],D2581:M2658,7,0)</f>
        <v>#N/A</v>
      </c>
      <c r="O355" s="47" t="e">
        <f>VLOOKUP(report_masivo[[#This Row],[INCAPACIDAD]],D2581:M2658,8,0)</f>
        <v>#N/A</v>
      </c>
      <c r="AD355">
        <v>7438219444059</v>
      </c>
      <c r="AE355" t="s">
        <v>10196</v>
      </c>
      <c r="AF355">
        <v>1518488</v>
      </c>
      <c r="AG355" s="1">
        <v>44315</v>
      </c>
      <c r="AH355">
        <v>860029995</v>
      </c>
      <c r="AI355">
        <v>74382194</v>
      </c>
      <c r="AJ355">
        <v>6777083</v>
      </c>
      <c r="AK355" t="s">
        <v>13776</v>
      </c>
      <c r="AL355" s="1">
        <v>44059</v>
      </c>
      <c r="AM355">
        <v>30</v>
      </c>
      <c r="AN355">
        <v>2620572</v>
      </c>
      <c r="AO355">
        <v>860029995</v>
      </c>
      <c r="AP355" t="s">
        <v>13996</v>
      </c>
      <c r="AQ355" t="s">
        <v>14109</v>
      </c>
      <c r="AR355" t="s">
        <v>13923</v>
      </c>
      <c r="AS355" s="1">
        <v>44342</v>
      </c>
      <c r="AT355" t="s">
        <v>13922</v>
      </c>
      <c r="AW355">
        <v>6039966843851</v>
      </c>
      <c r="AX355">
        <v>60399668</v>
      </c>
      <c r="AY355">
        <v>5849954</v>
      </c>
      <c r="AZ355" s="1">
        <v>43851</v>
      </c>
      <c r="BA355" t="s">
        <v>14000</v>
      </c>
      <c r="BB355" t="s">
        <v>13727</v>
      </c>
      <c r="BC355" t="s">
        <v>44</v>
      </c>
      <c r="BD355" t="s">
        <v>44</v>
      </c>
      <c r="BG355" s="1"/>
      <c r="BK355">
        <f t="shared" si="5"/>
        <v>1</v>
      </c>
      <c r="BL355">
        <v>943134844160</v>
      </c>
      <c r="BN355">
        <v>1448447</v>
      </c>
      <c r="BO355" s="1">
        <v>44200</v>
      </c>
      <c r="BP355">
        <v>860029995</v>
      </c>
      <c r="BQ355">
        <v>9431348</v>
      </c>
      <c r="BR355">
        <v>6411643</v>
      </c>
      <c r="BS355" t="s">
        <v>13776</v>
      </c>
      <c r="BT355" s="1">
        <v>44160</v>
      </c>
      <c r="BU355">
        <v>3</v>
      </c>
      <c r="BV355">
        <v>204952</v>
      </c>
      <c r="BW355">
        <v>860029995</v>
      </c>
      <c r="BX355" t="s">
        <v>13996</v>
      </c>
      <c r="BY355" t="s">
        <v>14109</v>
      </c>
      <c r="BZ355" t="s">
        <v>13923</v>
      </c>
      <c r="CA355" s="1">
        <v>44225</v>
      </c>
      <c r="CB355" t="s">
        <v>13922</v>
      </c>
    </row>
    <row r="356" spans="3:80" x14ac:dyDescent="0.3">
      <c r="C356" s="46" t="s">
        <v>10196</v>
      </c>
      <c r="D356" s="4"/>
      <c r="E356" s="4"/>
      <c r="F356" s="16"/>
      <c r="G356" s="80" t="e">
        <f>VLOOKUP(report_masivo[[#This Row],[INCAPACIDAD]],D2582:M2659,3,0)</f>
        <v>#N/A</v>
      </c>
      <c r="I356" s="47"/>
      <c r="K356" s="46" t="e">
        <f>VLOOKUP(report_masivo[[#This Row],[INCAPACIDAD]],D2582:M2659,4,0)</f>
        <v>#N/A</v>
      </c>
      <c r="L356" s="46" t="e">
        <f>VLOOKUP(report_masivo[[#This Row],[INCAPACIDAD]],D2582:M2659,5,0)</f>
        <v>#N/A</v>
      </c>
      <c r="M356" s="46" t="e">
        <f>VLOOKUP(report_masivo[[#This Row],[INCAPACIDAD]],D2582:M2659,6,0)</f>
        <v>#N/A</v>
      </c>
      <c r="N356" s="49" t="e">
        <f>VLOOKUP(report_masivo[[#This Row],[INCAPACIDAD]],D2582:M2659,7,0)</f>
        <v>#N/A</v>
      </c>
      <c r="O356" s="47" t="e">
        <f>VLOOKUP(report_masivo[[#This Row],[INCAPACIDAD]],D2582:M2659,8,0)</f>
        <v>#N/A</v>
      </c>
      <c r="AD356">
        <v>417931844142</v>
      </c>
      <c r="AE356" t="s">
        <v>10196</v>
      </c>
      <c r="AF356">
        <v>1518488</v>
      </c>
      <c r="AG356" s="1">
        <v>44315</v>
      </c>
      <c r="AH356">
        <v>860029995</v>
      </c>
      <c r="AI356">
        <v>4179318</v>
      </c>
      <c r="AJ356">
        <v>6778874</v>
      </c>
      <c r="AK356" t="s">
        <v>13776</v>
      </c>
      <c r="AL356" s="1">
        <v>44142</v>
      </c>
      <c r="AM356">
        <v>5</v>
      </c>
      <c r="AN356">
        <v>431344</v>
      </c>
      <c r="AO356">
        <v>860029995</v>
      </c>
      <c r="AP356" t="s">
        <v>13996</v>
      </c>
      <c r="AQ356" t="s">
        <v>14109</v>
      </c>
      <c r="AR356" t="s">
        <v>13923</v>
      </c>
      <c r="AS356" s="1">
        <v>44342</v>
      </c>
      <c r="AT356" t="s">
        <v>13922</v>
      </c>
      <c r="AW356">
        <v>102801330143851</v>
      </c>
      <c r="AX356">
        <v>1028013301</v>
      </c>
      <c r="AY356">
        <v>5820616</v>
      </c>
      <c r="AZ356" s="1">
        <v>43851</v>
      </c>
      <c r="BA356" t="s">
        <v>13998</v>
      </c>
      <c r="BB356" t="s">
        <v>13999</v>
      </c>
      <c r="BC356" t="s">
        <v>44</v>
      </c>
      <c r="BD356" t="s">
        <v>44</v>
      </c>
      <c r="BG356" s="1"/>
      <c r="BK356">
        <f t="shared" si="5"/>
        <v>1</v>
      </c>
      <c r="BL356">
        <v>953372544160</v>
      </c>
      <c r="BN356">
        <v>1448447</v>
      </c>
      <c r="BO356" s="1">
        <v>44200</v>
      </c>
      <c r="BP356">
        <v>860029995</v>
      </c>
      <c r="BQ356">
        <v>9533725</v>
      </c>
      <c r="BR356">
        <v>6413192</v>
      </c>
      <c r="BS356" t="s">
        <v>13776</v>
      </c>
      <c r="BT356" s="1">
        <v>44160</v>
      </c>
      <c r="BU356">
        <v>1</v>
      </c>
      <c r="BV356">
        <v>68564</v>
      </c>
      <c r="BW356">
        <v>860029995</v>
      </c>
      <c r="BX356" t="s">
        <v>13996</v>
      </c>
      <c r="BY356" t="s">
        <v>14109</v>
      </c>
      <c r="BZ356" t="s">
        <v>13923</v>
      </c>
      <c r="CA356" s="1">
        <v>44225</v>
      </c>
      <c r="CB356" t="s">
        <v>13922</v>
      </c>
    </row>
    <row r="357" spans="3:80" x14ac:dyDescent="0.3">
      <c r="C357" s="46" t="s">
        <v>10196</v>
      </c>
      <c r="D357" s="4"/>
      <c r="E357" s="4"/>
      <c r="F357" s="16"/>
      <c r="G357" s="80" t="e">
        <f>VLOOKUP(report_masivo[[#This Row],[INCAPACIDAD]],D2583:M2660,3,0)</f>
        <v>#N/A</v>
      </c>
      <c r="I357" s="47"/>
      <c r="K357" s="46" t="e">
        <f>VLOOKUP(report_masivo[[#This Row],[INCAPACIDAD]],D2583:M2660,4,0)</f>
        <v>#N/A</v>
      </c>
      <c r="L357" s="46" t="e">
        <f>VLOOKUP(report_masivo[[#This Row],[INCAPACIDAD]],D2583:M2660,5,0)</f>
        <v>#N/A</v>
      </c>
      <c r="M357" s="46" t="e">
        <f>VLOOKUP(report_masivo[[#This Row],[INCAPACIDAD]],D2583:M2660,6,0)</f>
        <v>#N/A</v>
      </c>
      <c r="N357" s="49" t="e">
        <f>VLOOKUP(report_masivo[[#This Row],[INCAPACIDAD]],D2583:M2660,7,0)</f>
        <v>#N/A</v>
      </c>
      <c r="O357" s="47" t="e">
        <f>VLOOKUP(report_masivo[[#This Row],[INCAPACIDAD]],D2583:M2660,8,0)</f>
        <v>#N/A</v>
      </c>
      <c r="AD357">
        <v>111402444234</v>
      </c>
      <c r="AE357" t="s">
        <v>10196</v>
      </c>
      <c r="AF357">
        <v>1519202</v>
      </c>
      <c r="AG357" s="1">
        <v>44316</v>
      </c>
      <c r="AH357">
        <v>860029995</v>
      </c>
      <c r="AI357">
        <v>1114024</v>
      </c>
      <c r="AJ357">
        <v>6607121</v>
      </c>
      <c r="AK357" t="s">
        <v>13776</v>
      </c>
      <c r="AL357" s="1">
        <v>44234</v>
      </c>
      <c r="AM357">
        <v>29</v>
      </c>
      <c r="AN357">
        <v>2072571</v>
      </c>
      <c r="AO357">
        <v>860029995</v>
      </c>
      <c r="AP357" t="s">
        <v>13996</v>
      </c>
      <c r="AQ357" t="s">
        <v>14109</v>
      </c>
      <c r="AR357" t="s">
        <v>13923</v>
      </c>
      <c r="AS357" s="1">
        <v>44336</v>
      </c>
      <c r="AT357" t="s">
        <v>13922</v>
      </c>
      <c r="AW357">
        <v>1732476743852</v>
      </c>
      <c r="AX357">
        <v>17324767</v>
      </c>
      <c r="AY357">
        <v>5819560</v>
      </c>
      <c r="AZ357" s="1">
        <v>43852</v>
      </c>
      <c r="BA357" t="s">
        <v>13995</v>
      </c>
      <c r="BB357" t="s">
        <v>44</v>
      </c>
      <c r="BC357" t="s">
        <v>13996</v>
      </c>
      <c r="BD357" t="s">
        <v>13997</v>
      </c>
      <c r="BE357">
        <v>4000178071</v>
      </c>
      <c r="BF357">
        <v>215944</v>
      </c>
      <c r="BG357" s="1">
        <v>43987</v>
      </c>
      <c r="BK357">
        <f t="shared" si="5"/>
        <v>1</v>
      </c>
      <c r="BL357">
        <v>4637567444161</v>
      </c>
      <c r="BN357">
        <v>1448447</v>
      </c>
      <c r="BO357" s="1">
        <v>44200</v>
      </c>
      <c r="BP357">
        <v>860029995</v>
      </c>
      <c r="BQ357">
        <v>46375674</v>
      </c>
      <c r="BR357">
        <v>6415946</v>
      </c>
      <c r="BS357" t="s">
        <v>13776</v>
      </c>
      <c r="BT357" s="1">
        <v>44161</v>
      </c>
      <c r="BU357">
        <v>1</v>
      </c>
      <c r="BV357">
        <v>68331</v>
      </c>
      <c r="BW357">
        <v>860029995</v>
      </c>
      <c r="BX357" t="s">
        <v>13996</v>
      </c>
      <c r="BY357" t="s">
        <v>14109</v>
      </c>
      <c r="BZ357" t="s">
        <v>13923</v>
      </c>
      <c r="CA357" s="1">
        <v>44225</v>
      </c>
      <c r="CB357" t="s">
        <v>13922</v>
      </c>
    </row>
    <row r="358" spans="3:80" x14ac:dyDescent="0.3">
      <c r="C358" s="46" t="s">
        <v>10196</v>
      </c>
      <c r="D358" s="4"/>
      <c r="E358" s="4"/>
      <c r="F358" s="16"/>
      <c r="G358" s="80" t="e">
        <f>VLOOKUP(report_masivo[[#This Row],[INCAPACIDAD]],D2584:M2661,3,0)</f>
        <v>#N/A</v>
      </c>
      <c r="I358" s="47"/>
      <c r="K358" s="46" t="e">
        <f>VLOOKUP(report_masivo[[#This Row],[INCAPACIDAD]],D2584:M2661,4,0)</f>
        <v>#N/A</v>
      </c>
      <c r="L358" s="46" t="e">
        <f>VLOOKUP(report_masivo[[#This Row],[INCAPACIDAD]],D2584:M2661,5,0)</f>
        <v>#N/A</v>
      </c>
      <c r="M358" s="46" t="e">
        <f>VLOOKUP(report_masivo[[#This Row],[INCAPACIDAD]],D2584:M2661,6,0)</f>
        <v>#N/A</v>
      </c>
      <c r="N358" s="49" t="e">
        <f>VLOOKUP(report_masivo[[#This Row],[INCAPACIDAD]],D2584:M2661,7,0)</f>
        <v>#N/A</v>
      </c>
      <c r="O358" s="47" t="e">
        <f>VLOOKUP(report_masivo[[#This Row],[INCAPACIDAD]],D2584:M2661,8,0)</f>
        <v>#N/A</v>
      </c>
      <c r="AD358">
        <v>952728544244</v>
      </c>
      <c r="AE358" t="s">
        <v>10196</v>
      </c>
      <c r="AF358">
        <v>1519202</v>
      </c>
      <c r="AG358" s="1">
        <v>44316</v>
      </c>
      <c r="AH358">
        <v>860029995</v>
      </c>
      <c r="AI358">
        <v>9527285</v>
      </c>
      <c r="AJ358">
        <v>6609786</v>
      </c>
      <c r="AK358" t="s">
        <v>13776</v>
      </c>
      <c r="AL358" s="1">
        <v>44244</v>
      </c>
      <c r="AM358">
        <v>15</v>
      </c>
      <c r="AN358">
        <v>1296096</v>
      </c>
      <c r="AO358">
        <v>860029995</v>
      </c>
      <c r="AP358" t="s">
        <v>13996</v>
      </c>
      <c r="AQ358" t="s">
        <v>14109</v>
      </c>
      <c r="AR358" t="s">
        <v>13923</v>
      </c>
      <c r="AS358" s="1">
        <v>44336</v>
      </c>
      <c r="AT358" t="s">
        <v>13922</v>
      </c>
      <c r="AW358">
        <v>3023779143853</v>
      </c>
      <c r="AX358">
        <v>30237791</v>
      </c>
      <c r="AY358">
        <v>5820552</v>
      </c>
      <c r="AZ358" s="1">
        <v>43853</v>
      </c>
      <c r="BA358" t="s">
        <v>13998</v>
      </c>
      <c r="BB358" t="s">
        <v>13999</v>
      </c>
      <c r="BC358" t="s">
        <v>44</v>
      </c>
      <c r="BD358" t="s">
        <v>44</v>
      </c>
      <c r="BG358" s="1"/>
      <c r="BK358">
        <f t="shared" si="5"/>
        <v>1</v>
      </c>
      <c r="BL358">
        <v>420835144157</v>
      </c>
      <c r="BN358">
        <v>1448447</v>
      </c>
      <c r="BO358" s="1">
        <v>44200</v>
      </c>
      <c r="BP358">
        <v>860029995</v>
      </c>
      <c r="BQ358">
        <v>4208351</v>
      </c>
      <c r="BR358">
        <v>6416416</v>
      </c>
      <c r="BS358" t="s">
        <v>13776</v>
      </c>
      <c r="BT358" s="1">
        <v>44157</v>
      </c>
      <c r="BU358">
        <v>9</v>
      </c>
      <c r="BV358">
        <v>716990</v>
      </c>
      <c r="BW358">
        <v>860029995</v>
      </c>
      <c r="BX358" t="s">
        <v>13996</v>
      </c>
      <c r="BY358" t="s">
        <v>14109</v>
      </c>
      <c r="BZ358" t="s">
        <v>13923</v>
      </c>
      <c r="CA358" s="1">
        <v>44225</v>
      </c>
      <c r="CB358" t="s">
        <v>13922</v>
      </c>
    </row>
    <row r="359" spans="3:80" x14ac:dyDescent="0.3">
      <c r="C359" s="46" t="s">
        <v>10196</v>
      </c>
      <c r="D359" s="4"/>
      <c r="E359" s="4"/>
      <c r="F359" s="16"/>
      <c r="G359" s="80" t="e">
        <f>VLOOKUP(report_masivo[[#This Row],[INCAPACIDAD]],D2585:M2662,3,0)</f>
        <v>#N/A</v>
      </c>
      <c r="I359" s="47"/>
      <c r="K359" s="46" t="e">
        <f>VLOOKUP(report_masivo[[#This Row],[INCAPACIDAD]],D2585:M2662,4,0)</f>
        <v>#N/A</v>
      </c>
      <c r="L359" s="46" t="e">
        <f>VLOOKUP(report_masivo[[#This Row],[INCAPACIDAD]],D2585:M2662,5,0)</f>
        <v>#N/A</v>
      </c>
      <c r="M359" s="46" t="e">
        <f>VLOOKUP(report_masivo[[#This Row],[INCAPACIDAD]],D2585:M2662,6,0)</f>
        <v>#N/A</v>
      </c>
      <c r="N359" s="49" t="e">
        <f>VLOOKUP(report_masivo[[#This Row],[INCAPACIDAD]],D2585:M2662,7,0)</f>
        <v>#N/A</v>
      </c>
      <c r="O359" s="47" t="e">
        <f>VLOOKUP(report_masivo[[#This Row],[INCAPACIDAD]],D2585:M2662,8,0)</f>
        <v>#N/A</v>
      </c>
      <c r="AD359">
        <v>952367544256</v>
      </c>
      <c r="AE359" t="s">
        <v>10196</v>
      </c>
      <c r="AF359">
        <v>1519202</v>
      </c>
      <c r="AG359" s="1">
        <v>44316</v>
      </c>
      <c r="AH359">
        <v>860029995</v>
      </c>
      <c r="AI359">
        <v>9523675</v>
      </c>
      <c r="AJ359">
        <v>6638769</v>
      </c>
      <c r="AK359" t="s">
        <v>13776</v>
      </c>
      <c r="AL359" s="1">
        <v>44256</v>
      </c>
      <c r="AM359">
        <v>7</v>
      </c>
      <c r="AN359">
        <v>533334</v>
      </c>
      <c r="AO359">
        <v>860029995</v>
      </c>
      <c r="AP359" t="s">
        <v>13996</v>
      </c>
      <c r="AQ359" t="s">
        <v>14109</v>
      </c>
      <c r="AR359" t="s">
        <v>13923</v>
      </c>
      <c r="AS359" s="1">
        <v>44336</v>
      </c>
      <c r="AT359" t="s">
        <v>13922</v>
      </c>
      <c r="AW359">
        <v>107218927043853</v>
      </c>
      <c r="AX359">
        <v>1072189270</v>
      </c>
      <c r="AY359">
        <v>5964083</v>
      </c>
      <c r="AZ359" s="1">
        <v>43853</v>
      </c>
      <c r="BA359" t="s">
        <v>13995</v>
      </c>
      <c r="BB359" t="s">
        <v>44</v>
      </c>
      <c r="BC359" t="s">
        <v>13996</v>
      </c>
      <c r="BD359" t="s">
        <v>13997</v>
      </c>
      <c r="BE359">
        <v>4000178071</v>
      </c>
      <c r="BF359">
        <v>36745</v>
      </c>
      <c r="BG359" s="1">
        <v>44141</v>
      </c>
      <c r="BK359">
        <f t="shared" si="5"/>
        <v>1</v>
      </c>
      <c r="BL359">
        <v>7434467444112</v>
      </c>
      <c r="BN359">
        <v>1448447</v>
      </c>
      <c r="BO359" s="1">
        <v>44200</v>
      </c>
      <c r="BP359">
        <v>860029995</v>
      </c>
      <c r="BQ359">
        <v>74344674</v>
      </c>
      <c r="BR359">
        <v>6438374</v>
      </c>
      <c r="BS359" t="s">
        <v>13776</v>
      </c>
      <c r="BT359" s="1">
        <v>44112</v>
      </c>
      <c r="BU359">
        <v>30</v>
      </c>
      <c r="BV359">
        <v>2434616</v>
      </c>
      <c r="BW359">
        <v>860029995</v>
      </c>
      <c r="BX359" t="s">
        <v>13996</v>
      </c>
      <c r="BY359" t="s">
        <v>14109</v>
      </c>
      <c r="BZ359" t="s">
        <v>13923</v>
      </c>
      <c r="CA359" s="1">
        <v>44225</v>
      </c>
      <c r="CB359" t="s">
        <v>13922</v>
      </c>
    </row>
    <row r="360" spans="3:80" x14ac:dyDescent="0.3">
      <c r="C360" s="46" t="s">
        <v>10196</v>
      </c>
      <c r="D360" s="4"/>
      <c r="E360" s="4"/>
      <c r="F360" s="16"/>
      <c r="G360" s="80" t="e">
        <f>VLOOKUP(report_masivo[[#This Row],[INCAPACIDAD]],D2586:M2663,3,0)</f>
        <v>#N/A</v>
      </c>
      <c r="I360" s="47"/>
      <c r="K360" s="46" t="e">
        <f>VLOOKUP(report_masivo[[#This Row],[INCAPACIDAD]],D2586:M2663,4,0)</f>
        <v>#N/A</v>
      </c>
      <c r="L360" s="46" t="e">
        <f>VLOOKUP(report_masivo[[#This Row],[INCAPACIDAD]],D2586:M2663,5,0)</f>
        <v>#N/A</v>
      </c>
      <c r="M360" s="46" t="e">
        <f>VLOOKUP(report_masivo[[#This Row],[INCAPACIDAD]],D2586:M2663,6,0)</f>
        <v>#N/A</v>
      </c>
      <c r="N360" s="49" t="e">
        <f>VLOOKUP(report_masivo[[#This Row],[INCAPACIDAD]],D2586:M2663,7,0)</f>
        <v>#N/A</v>
      </c>
      <c r="O360" s="47" t="e">
        <f>VLOOKUP(report_masivo[[#This Row],[INCAPACIDAD]],D2586:M2663,8,0)</f>
        <v>#N/A</v>
      </c>
      <c r="AD360">
        <v>952728544259</v>
      </c>
      <c r="AE360" t="s">
        <v>10196</v>
      </c>
      <c r="AF360">
        <v>1519202</v>
      </c>
      <c r="AG360" s="1">
        <v>44316</v>
      </c>
      <c r="AH360">
        <v>860029995</v>
      </c>
      <c r="AI360">
        <v>9527285</v>
      </c>
      <c r="AJ360">
        <v>6649361</v>
      </c>
      <c r="AK360" t="s">
        <v>13776</v>
      </c>
      <c r="AL360" s="1">
        <v>44259</v>
      </c>
      <c r="AM360">
        <v>15</v>
      </c>
      <c r="AN360">
        <v>1261050</v>
      </c>
      <c r="AO360">
        <v>860029995</v>
      </c>
      <c r="AP360" t="s">
        <v>13996</v>
      </c>
      <c r="AQ360" t="s">
        <v>14109</v>
      </c>
      <c r="AR360" t="s">
        <v>13923</v>
      </c>
      <c r="AS360" s="1">
        <v>44336</v>
      </c>
      <c r="AT360" t="s">
        <v>13922</v>
      </c>
      <c r="AW360">
        <v>110630782643856</v>
      </c>
      <c r="AX360">
        <v>1106307826</v>
      </c>
      <c r="AY360">
        <v>5852566</v>
      </c>
      <c r="AZ360" s="1">
        <v>43856</v>
      </c>
      <c r="BA360" t="s">
        <v>13995</v>
      </c>
      <c r="BB360" t="s">
        <v>44</v>
      </c>
      <c r="BC360" t="s">
        <v>13996</v>
      </c>
      <c r="BD360" t="s">
        <v>13997</v>
      </c>
      <c r="BE360">
        <v>4000178071</v>
      </c>
      <c r="BF360">
        <v>751699</v>
      </c>
      <c r="BG360" s="1">
        <v>43987</v>
      </c>
      <c r="BK360">
        <f t="shared" si="5"/>
        <v>1</v>
      </c>
      <c r="BL360">
        <v>7434462444131</v>
      </c>
      <c r="BN360">
        <v>1450166</v>
      </c>
      <c r="BO360" s="1">
        <v>44202</v>
      </c>
      <c r="BP360">
        <v>860029995</v>
      </c>
      <c r="BQ360">
        <v>74344624</v>
      </c>
      <c r="BR360">
        <v>6502696</v>
      </c>
      <c r="BS360" t="s">
        <v>13776</v>
      </c>
      <c r="BT360" s="1">
        <v>44131</v>
      </c>
      <c r="BU360">
        <v>8</v>
      </c>
      <c r="BV360">
        <v>616403</v>
      </c>
      <c r="BW360">
        <v>860029995</v>
      </c>
      <c r="BX360" t="s">
        <v>13996</v>
      </c>
      <c r="BY360" t="s">
        <v>14109</v>
      </c>
      <c r="BZ360" t="s">
        <v>13923</v>
      </c>
      <c r="CA360" s="1">
        <v>44225</v>
      </c>
      <c r="CB360" t="s">
        <v>13922</v>
      </c>
    </row>
    <row r="361" spans="3:80" x14ac:dyDescent="0.3">
      <c r="C361" s="46" t="s">
        <v>10196</v>
      </c>
      <c r="D361" s="4"/>
      <c r="E361" s="4"/>
      <c r="F361" s="16"/>
      <c r="G361" s="80" t="e">
        <f>VLOOKUP(report_masivo[[#This Row],[INCAPACIDAD]],D2587:M2664,3,0)</f>
        <v>#N/A</v>
      </c>
      <c r="I361" s="47"/>
      <c r="K361" s="46" t="e">
        <f>VLOOKUP(report_masivo[[#This Row],[INCAPACIDAD]],D2587:M2664,4,0)</f>
        <v>#N/A</v>
      </c>
      <c r="L361" s="46" t="e">
        <f>VLOOKUP(report_masivo[[#This Row],[INCAPACIDAD]],D2587:M2664,5,0)</f>
        <v>#N/A</v>
      </c>
      <c r="M361" s="46" t="e">
        <f>VLOOKUP(report_masivo[[#This Row],[INCAPACIDAD]],D2587:M2664,6,0)</f>
        <v>#N/A</v>
      </c>
      <c r="N361" s="49" t="e">
        <f>VLOOKUP(report_masivo[[#This Row],[INCAPACIDAD]],D2587:M2664,7,0)</f>
        <v>#N/A</v>
      </c>
      <c r="O361" s="47" t="e">
        <f>VLOOKUP(report_masivo[[#This Row],[INCAPACIDAD]],D2587:M2664,8,0)</f>
        <v>#N/A</v>
      </c>
      <c r="AD361">
        <v>722349944263</v>
      </c>
      <c r="AE361" t="s">
        <v>10196</v>
      </c>
      <c r="AF361">
        <v>1519202</v>
      </c>
      <c r="AG361" s="1">
        <v>44316</v>
      </c>
      <c r="AH361">
        <v>860029995</v>
      </c>
      <c r="AI361">
        <v>7223499</v>
      </c>
      <c r="AJ361">
        <v>6654374</v>
      </c>
      <c r="AK361" t="s">
        <v>13776</v>
      </c>
      <c r="AL361" s="1">
        <v>44263</v>
      </c>
      <c r="AM361">
        <v>8</v>
      </c>
      <c r="AN361">
        <v>568760</v>
      </c>
      <c r="AO361">
        <v>860029995</v>
      </c>
      <c r="AP361" t="s">
        <v>13996</v>
      </c>
      <c r="AQ361" t="s">
        <v>14109</v>
      </c>
      <c r="AR361" t="s">
        <v>13923</v>
      </c>
      <c r="AS361" s="1">
        <v>44336</v>
      </c>
      <c r="AT361" t="s">
        <v>13922</v>
      </c>
      <c r="AW361">
        <v>832172043857</v>
      </c>
      <c r="AX361">
        <v>8321720</v>
      </c>
      <c r="AY361">
        <v>5900433</v>
      </c>
      <c r="AZ361" s="1">
        <v>43857</v>
      </c>
      <c r="BA361" t="s">
        <v>14000</v>
      </c>
      <c r="BB361" t="s">
        <v>13727</v>
      </c>
      <c r="BC361" t="s">
        <v>44</v>
      </c>
      <c r="BD361" t="s">
        <v>44</v>
      </c>
      <c r="BG361" s="1"/>
      <c r="BK361">
        <f t="shared" si="5"/>
        <v>1</v>
      </c>
      <c r="BL361">
        <v>417899144111</v>
      </c>
      <c r="BN361">
        <v>1454562</v>
      </c>
      <c r="BO361" s="1">
        <v>44210</v>
      </c>
      <c r="BP361">
        <v>860029995</v>
      </c>
      <c r="BQ361">
        <v>4178991</v>
      </c>
      <c r="BR361">
        <v>6524960</v>
      </c>
      <c r="BS361" t="s">
        <v>13776</v>
      </c>
      <c r="BT361" s="1">
        <v>44111</v>
      </c>
      <c r="BU361">
        <v>12</v>
      </c>
      <c r="BV361">
        <v>831251</v>
      </c>
      <c r="BW361">
        <v>860029995</v>
      </c>
      <c r="BX361" t="s">
        <v>13996</v>
      </c>
      <c r="BY361" t="s">
        <v>14109</v>
      </c>
      <c r="BZ361" t="s">
        <v>13923</v>
      </c>
      <c r="CA361" s="1">
        <v>44235</v>
      </c>
      <c r="CB361" t="s">
        <v>13922</v>
      </c>
    </row>
    <row r="362" spans="3:80" x14ac:dyDescent="0.3">
      <c r="C362" s="46" t="s">
        <v>10196</v>
      </c>
      <c r="D362" s="4"/>
      <c r="E362" s="4"/>
      <c r="F362" s="16"/>
      <c r="G362" s="80" t="e">
        <f>VLOOKUP(report_masivo[[#This Row],[INCAPACIDAD]],D2588:M2665,3,0)</f>
        <v>#N/A</v>
      </c>
      <c r="I362" s="47"/>
      <c r="K362" s="46" t="e">
        <f>VLOOKUP(report_masivo[[#This Row],[INCAPACIDAD]],D2588:M2665,4,0)</f>
        <v>#N/A</v>
      </c>
      <c r="L362" s="46" t="e">
        <f>VLOOKUP(report_masivo[[#This Row],[INCAPACIDAD]],D2588:M2665,5,0)</f>
        <v>#N/A</v>
      </c>
      <c r="M362" s="46" t="e">
        <f>VLOOKUP(report_masivo[[#This Row],[INCAPACIDAD]],D2588:M2665,6,0)</f>
        <v>#N/A</v>
      </c>
      <c r="N362" s="49" t="e">
        <f>VLOOKUP(report_masivo[[#This Row],[INCAPACIDAD]],D2588:M2665,7,0)</f>
        <v>#N/A</v>
      </c>
      <c r="O362" s="47" t="e">
        <f>VLOOKUP(report_masivo[[#This Row],[INCAPACIDAD]],D2588:M2665,8,0)</f>
        <v>#N/A</v>
      </c>
      <c r="AD362">
        <v>952367544263</v>
      </c>
      <c r="AE362" t="s">
        <v>10196</v>
      </c>
      <c r="AF362">
        <v>1519202</v>
      </c>
      <c r="AG362" s="1">
        <v>44316</v>
      </c>
      <c r="AH362">
        <v>860029995</v>
      </c>
      <c r="AI362">
        <v>9523675</v>
      </c>
      <c r="AJ362">
        <v>6655351</v>
      </c>
      <c r="AK362" t="s">
        <v>13776</v>
      </c>
      <c r="AL362" s="1">
        <v>44263</v>
      </c>
      <c r="AM362">
        <v>15</v>
      </c>
      <c r="AN362">
        <v>1142858</v>
      </c>
      <c r="AO362">
        <v>860029995</v>
      </c>
      <c r="AP362" t="s">
        <v>13996</v>
      </c>
      <c r="AQ362" t="s">
        <v>14109</v>
      </c>
      <c r="AR362" t="s">
        <v>13923</v>
      </c>
      <c r="AS362" s="1">
        <v>44336</v>
      </c>
      <c r="AT362" t="s">
        <v>13922</v>
      </c>
      <c r="AW362">
        <v>8085755343858</v>
      </c>
      <c r="AX362">
        <v>80857553</v>
      </c>
      <c r="AY362">
        <v>6299420</v>
      </c>
      <c r="AZ362" s="1">
        <v>43858</v>
      </c>
      <c r="BA362" t="s">
        <v>13995</v>
      </c>
      <c r="BB362" t="s">
        <v>44</v>
      </c>
      <c r="BC362" t="s">
        <v>13996</v>
      </c>
      <c r="BD362" t="s">
        <v>13997</v>
      </c>
      <c r="BE362">
        <v>4000178071</v>
      </c>
      <c r="BF362">
        <v>285348</v>
      </c>
      <c r="BG362" s="1">
        <v>44169</v>
      </c>
      <c r="BK362">
        <f t="shared" si="5"/>
        <v>1</v>
      </c>
      <c r="BL362">
        <v>105803855244114</v>
      </c>
      <c r="BN362">
        <v>1454562</v>
      </c>
      <c r="BO362" s="1">
        <v>44210</v>
      </c>
      <c r="BP362">
        <v>860029995</v>
      </c>
      <c r="BQ362">
        <v>1058038552</v>
      </c>
      <c r="BR362">
        <v>6524970</v>
      </c>
      <c r="BS362" t="s">
        <v>13776</v>
      </c>
      <c r="BT362" s="1">
        <v>44114</v>
      </c>
      <c r="BU362">
        <v>1</v>
      </c>
      <c r="BV362">
        <v>65227</v>
      </c>
      <c r="BW362">
        <v>860029995</v>
      </c>
      <c r="BX362" t="s">
        <v>13996</v>
      </c>
      <c r="BY362" t="s">
        <v>14109</v>
      </c>
      <c r="BZ362" t="s">
        <v>13923</v>
      </c>
      <c r="CA362" s="1">
        <v>44235</v>
      </c>
      <c r="CB362" t="s">
        <v>13922</v>
      </c>
    </row>
    <row r="363" spans="3:80" x14ac:dyDescent="0.3">
      <c r="C363" s="46" t="s">
        <v>10196</v>
      </c>
      <c r="D363" s="4"/>
      <c r="E363" s="4"/>
      <c r="F363" s="16"/>
      <c r="G363" s="80" t="e">
        <f>VLOOKUP(report_masivo[[#This Row],[INCAPACIDAD]],D2589:M2666,3,0)</f>
        <v>#N/A</v>
      </c>
      <c r="I363" s="47"/>
      <c r="K363" s="46" t="e">
        <f>VLOOKUP(report_masivo[[#This Row],[INCAPACIDAD]],D2589:M2666,4,0)</f>
        <v>#N/A</v>
      </c>
      <c r="L363" s="46" t="e">
        <f>VLOOKUP(report_masivo[[#This Row],[INCAPACIDAD]],D2589:M2666,5,0)</f>
        <v>#N/A</v>
      </c>
      <c r="M363" s="46" t="e">
        <f>VLOOKUP(report_masivo[[#This Row],[INCAPACIDAD]],D2589:M2666,6,0)</f>
        <v>#N/A</v>
      </c>
      <c r="N363" s="49" t="e">
        <f>VLOOKUP(report_masivo[[#This Row],[INCAPACIDAD]],D2589:M2666,7,0)</f>
        <v>#N/A</v>
      </c>
      <c r="O363" s="47" t="e">
        <f>VLOOKUP(report_masivo[[#This Row],[INCAPACIDAD]],D2589:M2666,8,0)</f>
        <v>#N/A</v>
      </c>
      <c r="AD363">
        <v>7994645044256</v>
      </c>
      <c r="AE363" t="s">
        <v>10196</v>
      </c>
      <c r="AF363">
        <v>1519202</v>
      </c>
      <c r="AG363" s="1">
        <v>44316</v>
      </c>
      <c r="AH363">
        <v>860029995</v>
      </c>
      <c r="AI363">
        <v>79946450</v>
      </c>
      <c r="AJ363">
        <v>6658954</v>
      </c>
      <c r="AK363" t="s">
        <v>13776</v>
      </c>
      <c r="AL363" s="1">
        <v>44256</v>
      </c>
      <c r="AM363">
        <v>28</v>
      </c>
      <c r="AN363">
        <v>1831575</v>
      </c>
      <c r="AO363">
        <v>860029995</v>
      </c>
      <c r="AP363" t="s">
        <v>13996</v>
      </c>
      <c r="AQ363" t="s">
        <v>14109</v>
      </c>
      <c r="AR363" t="s">
        <v>13923</v>
      </c>
      <c r="AS363" s="1">
        <v>44336</v>
      </c>
      <c r="AT363" t="s">
        <v>13922</v>
      </c>
      <c r="AW363">
        <v>101601505543858</v>
      </c>
      <c r="AX363">
        <v>1016015055</v>
      </c>
      <c r="AY363">
        <v>5833584</v>
      </c>
      <c r="AZ363" s="1">
        <v>43858</v>
      </c>
      <c r="BA363" t="s">
        <v>13995</v>
      </c>
      <c r="BB363" t="s">
        <v>44</v>
      </c>
      <c r="BC363" t="s">
        <v>13996</v>
      </c>
      <c r="BD363" t="s">
        <v>13997</v>
      </c>
      <c r="BE363">
        <v>4000178071</v>
      </c>
      <c r="BF363">
        <v>2159421</v>
      </c>
      <c r="BG363" s="1">
        <v>43987</v>
      </c>
      <c r="BK363">
        <f t="shared" si="5"/>
        <v>1</v>
      </c>
      <c r="BL363">
        <v>722028744147</v>
      </c>
      <c r="BN363">
        <v>1456330</v>
      </c>
      <c r="BO363" s="1">
        <v>44214</v>
      </c>
      <c r="BP363">
        <v>860029995</v>
      </c>
      <c r="BQ363">
        <v>7220287</v>
      </c>
      <c r="BR363">
        <v>6536035</v>
      </c>
      <c r="BS363" t="s">
        <v>13776</v>
      </c>
      <c r="BT363" s="1">
        <v>44147</v>
      </c>
      <c r="BU363">
        <v>5</v>
      </c>
      <c r="BV363">
        <v>440450</v>
      </c>
      <c r="BW363">
        <v>860029995</v>
      </c>
      <c r="BX363" t="s">
        <v>13996</v>
      </c>
      <c r="BY363" t="s">
        <v>14109</v>
      </c>
      <c r="BZ363" t="s">
        <v>13923</v>
      </c>
      <c r="CA363" s="1">
        <v>44242</v>
      </c>
      <c r="CB363" t="s">
        <v>13922</v>
      </c>
    </row>
    <row r="364" spans="3:80" x14ac:dyDescent="0.3">
      <c r="C364" s="46" t="s">
        <v>10196</v>
      </c>
      <c r="D364" s="4"/>
      <c r="E364" s="4"/>
      <c r="F364" s="16"/>
      <c r="G364" s="80" t="e">
        <f>VLOOKUP(report_masivo[[#This Row],[INCAPACIDAD]],D2590:M2667,3,0)</f>
        <v>#N/A</v>
      </c>
      <c r="I364" s="47"/>
      <c r="K364" s="46" t="e">
        <f>VLOOKUP(report_masivo[[#This Row],[INCAPACIDAD]],D2590:M2667,4,0)</f>
        <v>#N/A</v>
      </c>
      <c r="L364" s="46" t="e">
        <f>VLOOKUP(report_masivo[[#This Row],[INCAPACIDAD]],D2590:M2667,5,0)</f>
        <v>#N/A</v>
      </c>
      <c r="M364" s="46" t="e">
        <f>VLOOKUP(report_masivo[[#This Row],[INCAPACIDAD]],D2590:M2667,6,0)</f>
        <v>#N/A</v>
      </c>
      <c r="N364" s="49" t="e">
        <f>VLOOKUP(report_masivo[[#This Row],[INCAPACIDAD]],D2590:M2667,7,0)</f>
        <v>#N/A</v>
      </c>
      <c r="O364" s="47" t="e">
        <f>VLOOKUP(report_masivo[[#This Row],[INCAPACIDAD]],D2590:M2667,8,0)</f>
        <v>#N/A</v>
      </c>
      <c r="AD364">
        <v>420821544258</v>
      </c>
      <c r="AE364" t="s">
        <v>10196</v>
      </c>
      <c r="AF364">
        <v>1519202</v>
      </c>
      <c r="AG364" s="1">
        <v>44316</v>
      </c>
      <c r="AH364">
        <v>860029995</v>
      </c>
      <c r="AI364">
        <v>4208215</v>
      </c>
      <c r="AJ364">
        <v>6661661</v>
      </c>
      <c r="AK364" t="s">
        <v>13776</v>
      </c>
      <c r="AL364" s="1">
        <v>44258</v>
      </c>
      <c r="AM364">
        <v>3</v>
      </c>
      <c r="AN364">
        <v>212747</v>
      </c>
      <c r="AO364">
        <v>860029995</v>
      </c>
      <c r="AP364" t="s">
        <v>13996</v>
      </c>
      <c r="AQ364" t="s">
        <v>14109</v>
      </c>
      <c r="AR364" t="s">
        <v>13923</v>
      </c>
      <c r="AS364" s="1">
        <v>44336</v>
      </c>
      <c r="AT364" t="s">
        <v>13922</v>
      </c>
      <c r="AW364">
        <v>8085755343864</v>
      </c>
      <c r="AX364">
        <v>80857553</v>
      </c>
      <c r="AY364">
        <v>6299403</v>
      </c>
      <c r="AZ364" s="1">
        <v>43864</v>
      </c>
      <c r="BA364" t="s">
        <v>13995</v>
      </c>
      <c r="BB364" t="s">
        <v>44</v>
      </c>
      <c r="BC364" t="s">
        <v>13996</v>
      </c>
      <c r="BD364" t="s">
        <v>13997</v>
      </c>
      <c r="BE364">
        <v>4000178071</v>
      </c>
      <c r="BF364">
        <v>2140107</v>
      </c>
      <c r="BG364" s="1">
        <v>44169</v>
      </c>
      <c r="BK364">
        <f t="shared" si="5"/>
        <v>1</v>
      </c>
      <c r="BL364">
        <v>4637567444144</v>
      </c>
      <c r="BN364">
        <v>1456330</v>
      </c>
      <c r="BO364" s="1">
        <v>44214</v>
      </c>
      <c r="BP364">
        <v>860029995</v>
      </c>
      <c r="BQ364">
        <v>46375674</v>
      </c>
      <c r="BR364">
        <v>6536043</v>
      </c>
      <c r="BS364" t="s">
        <v>13776</v>
      </c>
      <c r="BT364" s="1">
        <v>44144</v>
      </c>
      <c r="BU364">
        <v>12</v>
      </c>
      <c r="BV364">
        <v>819968</v>
      </c>
      <c r="BW364">
        <v>860029995</v>
      </c>
      <c r="BX364" t="s">
        <v>13996</v>
      </c>
      <c r="BY364" t="s">
        <v>14109</v>
      </c>
      <c r="BZ364" t="s">
        <v>13923</v>
      </c>
      <c r="CA364" s="1">
        <v>44242</v>
      </c>
      <c r="CB364" t="s">
        <v>13922</v>
      </c>
    </row>
    <row r="365" spans="3:80" x14ac:dyDescent="0.3">
      <c r="C365" s="46" t="s">
        <v>10196</v>
      </c>
      <c r="D365" s="4"/>
      <c r="E365" s="4"/>
      <c r="F365" s="16"/>
      <c r="G365" s="80" t="e">
        <f>VLOOKUP(report_masivo[[#This Row],[INCAPACIDAD]],D2591:M2668,3,0)</f>
        <v>#N/A</v>
      </c>
      <c r="I365" s="47"/>
      <c r="K365" s="46" t="e">
        <f>VLOOKUP(report_masivo[[#This Row],[INCAPACIDAD]],D2591:M2668,4,0)</f>
        <v>#N/A</v>
      </c>
      <c r="L365" s="46" t="e">
        <f>VLOOKUP(report_masivo[[#This Row],[INCAPACIDAD]],D2591:M2668,5,0)</f>
        <v>#N/A</v>
      </c>
      <c r="M365" s="46" t="e">
        <f>VLOOKUP(report_masivo[[#This Row],[INCAPACIDAD]],D2591:M2668,6,0)</f>
        <v>#N/A</v>
      </c>
      <c r="N365" s="49" t="e">
        <f>VLOOKUP(report_masivo[[#This Row],[INCAPACIDAD]],D2591:M2668,7,0)</f>
        <v>#N/A</v>
      </c>
      <c r="O365" s="47" t="e">
        <f>VLOOKUP(report_masivo[[#This Row],[INCAPACIDAD]],D2591:M2668,8,0)</f>
        <v>#N/A</v>
      </c>
      <c r="AD365">
        <v>722349944251</v>
      </c>
      <c r="AE365" t="s">
        <v>10196</v>
      </c>
      <c r="AF365">
        <v>1519202</v>
      </c>
      <c r="AG365" s="1">
        <v>44316</v>
      </c>
      <c r="AH365">
        <v>860029995</v>
      </c>
      <c r="AI365">
        <v>7223499</v>
      </c>
      <c r="AJ365">
        <v>6662286</v>
      </c>
      <c r="AK365" t="s">
        <v>13776</v>
      </c>
      <c r="AL365" s="1">
        <v>44251</v>
      </c>
      <c r="AM365">
        <v>7</v>
      </c>
      <c r="AN365">
        <v>510830</v>
      </c>
      <c r="AO365">
        <v>860029995</v>
      </c>
      <c r="AP365" t="s">
        <v>13996</v>
      </c>
      <c r="AQ365" t="s">
        <v>14109</v>
      </c>
      <c r="AR365" t="s">
        <v>13923</v>
      </c>
      <c r="AS365" s="1">
        <v>44336</v>
      </c>
      <c r="AT365" t="s">
        <v>13922</v>
      </c>
      <c r="AW365">
        <v>1489350743864</v>
      </c>
      <c r="AX365">
        <v>14893507</v>
      </c>
      <c r="AY365">
        <v>5848551</v>
      </c>
      <c r="AZ365" s="1">
        <v>43864</v>
      </c>
      <c r="BA365" t="s">
        <v>13998</v>
      </c>
      <c r="BB365" t="s">
        <v>13999</v>
      </c>
      <c r="BC365" t="s">
        <v>44</v>
      </c>
      <c r="BD365" t="s">
        <v>44</v>
      </c>
      <c r="BG365" s="1"/>
      <c r="BK365">
        <f t="shared" si="5"/>
        <v>1</v>
      </c>
      <c r="BL365">
        <v>420814443956</v>
      </c>
      <c r="BN365">
        <v>1457270</v>
      </c>
      <c r="BO365" s="1">
        <v>44216</v>
      </c>
      <c r="BP365">
        <v>860029995</v>
      </c>
      <c r="BQ365">
        <v>4208144</v>
      </c>
      <c r="BR365">
        <v>6027142</v>
      </c>
      <c r="BS365" t="s">
        <v>13776</v>
      </c>
      <c r="BT365" s="1">
        <v>43956</v>
      </c>
      <c r="BU365">
        <v>5</v>
      </c>
      <c r="BV365">
        <v>280835</v>
      </c>
      <c r="BW365">
        <v>860029995</v>
      </c>
      <c r="BX365" t="s">
        <v>13996</v>
      </c>
      <c r="BY365" t="s">
        <v>14109</v>
      </c>
      <c r="BZ365" t="s">
        <v>13923</v>
      </c>
      <c r="CA365" s="1">
        <v>44225</v>
      </c>
      <c r="CB365" t="s">
        <v>13922</v>
      </c>
    </row>
    <row r="366" spans="3:80" x14ac:dyDescent="0.3">
      <c r="C366" s="46" t="s">
        <v>10196</v>
      </c>
      <c r="D366" s="4"/>
      <c r="E366" s="4"/>
      <c r="F366" s="16"/>
      <c r="G366" s="80" t="e">
        <f>VLOOKUP(report_masivo[[#This Row],[INCAPACIDAD]],D2592:M2669,3,0)</f>
        <v>#N/A</v>
      </c>
      <c r="I366" s="47"/>
      <c r="K366" s="46" t="e">
        <f>VLOOKUP(report_masivo[[#This Row],[INCAPACIDAD]],D2592:M2669,4,0)</f>
        <v>#N/A</v>
      </c>
      <c r="L366" s="46" t="e">
        <f>VLOOKUP(report_masivo[[#This Row],[INCAPACIDAD]],D2592:M2669,5,0)</f>
        <v>#N/A</v>
      </c>
      <c r="M366" s="46" t="e">
        <f>VLOOKUP(report_masivo[[#This Row],[INCAPACIDAD]],D2592:M2669,6,0)</f>
        <v>#N/A</v>
      </c>
      <c r="N366" s="49" t="e">
        <f>VLOOKUP(report_masivo[[#This Row],[INCAPACIDAD]],D2592:M2669,7,0)</f>
        <v>#N/A</v>
      </c>
      <c r="O366" s="47" t="e">
        <f>VLOOKUP(report_masivo[[#This Row],[INCAPACIDAD]],D2592:M2669,8,0)</f>
        <v>#N/A</v>
      </c>
      <c r="AD366">
        <v>420738744248</v>
      </c>
      <c r="AE366" t="s">
        <v>10196</v>
      </c>
      <c r="AF366">
        <v>1519202</v>
      </c>
      <c r="AG366" s="1">
        <v>44316</v>
      </c>
      <c r="AH366">
        <v>860029995</v>
      </c>
      <c r="AI366">
        <v>4207387</v>
      </c>
      <c r="AJ366">
        <v>6663493</v>
      </c>
      <c r="AK366" t="s">
        <v>13776</v>
      </c>
      <c r="AL366" s="1">
        <v>44248</v>
      </c>
      <c r="AM366">
        <v>12</v>
      </c>
      <c r="AN366">
        <v>925752</v>
      </c>
      <c r="AO366">
        <v>860029995</v>
      </c>
      <c r="AP366" t="s">
        <v>13996</v>
      </c>
      <c r="AQ366" t="s">
        <v>14109</v>
      </c>
      <c r="AR366" t="s">
        <v>13923</v>
      </c>
      <c r="AS366" s="1">
        <v>44336</v>
      </c>
      <c r="AT366" t="s">
        <v>13922</v>
      </c>
      <c r="AW366">
        <v>6034966743866</v>
      </c>
      <c r="AX366">
        <v>60349667</v>
      </c>
      <c r="AY366">
        <v>5911856</v>
      </c>
      <c r="AZ366" s="1">
        <v>43866</v>
      </c>
      <c r="BA366" t="s">
        <v>14000</v>
      </c>
      <c r="BB366" t="s">
        <v>13727</v>
      </c>
      <c r="BC366" t="s">
        <v>44</v>
      </c>
      <c r="BD366" t="s">
        <v>44</v>
      </c>
      <c r="BG366" s="1"/>
      <c r="BK366">
        <f t="shared" si="5"/>
        <v>1</v>
      </c>
      <c r="BL366">
        <v>105358650743986</v>
      </c>
      <c r="BN366">
        <v>1457270</v>
      </c>
      <c r="BO366" s="1">
        <v>44216</v>
      </c>
      <c r="BP366">
        <v>860029995</v>
      </c>
      <c r="BQ366">
        <v>1053586507</v>
      </c>
      <c r="BR366">
        <v>6069748</v>
      </c>
      <c r="BS366" t="s">
        <v>13776</v>
      </c>
      <c r="BT366" s="1">
        <v>43986</v>
      </c>
      <c r="BU366">
        <v>3</v>
      </c>
      <c r="BV366">
        <v>207383</v>
      </c>
      <c r="BW366">
        <v>860029995</v>
      </c>
      <c r="BX366" t="s">
        <v>13996</v>
      </c>
      <c r="BY366" t="s">
        <v>14109</v>
      </c>
      <c r="BZ366" t="s">
        <v>13923</v>
      </c>
      <c r="CA366" s="1">
        <v>44225</v>
      </c>
      <c r="CB366" t="s">
        <v>13922</v>
      </c>
    </row>
    <row r="367" spans="3:80" x14ac:dyDescent="0.3">
      <c r="C367" s="46" t="s">
        <v>10196</v>
      </c>
      <c r="D367" s="4"/>
      <c r="E367" s="4"/>
      <c r="F367" s="16"/>
      <c r="G367" s="80" t="e">
        <f>VLOOKUP(report_masivo[[#This Row],[INCAPACIDAD]],D2593:M2670,3,0)</f>
        <v>#N/A</v>
      </c>
      <c r="I367" s="47"/>
      <c r="K367" s="46" t="e">
        <f>VLOOKUP(report_masivo[[#This Row],[INCAPACIDAD]],D2593:M2670,4,0)</f>
        <v>#N/A</v>
      </c>
      <c r="L367" s="46" t="e">
        <f>VLOOKUP(report_masivo[[#This Row],[INCAPACIDAD]],D2593:M2670,5,0)</f>
        <v>#N/A</v>
      </c>
      <c r="M367" s="46" t="e">
        <f>VLOOKUP(report_masivo[[#This Row],[INCAPACIDAD]],D2593:M2670,6,0)</f>
        <v>#N/A</v>
      </c>
      <c r="N367" s="49" t="e">
        <f>VLOOKUP(report_masivo[[#This Row],[INCAPACIDAD]],D2593:M2670,7,0)</f>
        <v>#N/A</v>
      </c>
      <c r="O367" s="47" t="e">
        <f>VLOOKUP(report_masivo[[#This Row],[INCAPACIDAD]],D2593:M2670,8,0)</f>
        <v>#N/A</v>
      </c>
      <c r="AD367">
        <v>7436296544260</v>
      </c>
      <c r="AE367" t="s">
        <v>10196</v>
      </c>
      <c r="AF367">
        <v>1519202</v>
      </c>
      <c r="AG367" s="1">
        <v>44316</v>
      </c>
      <c r="AH367">
        <v>860029995</v>
      </c>
      <c r="AI367">
        <v>74362965</v>
      </c>
      <c r="AJ367">
        <v>6666878</v>
      </c>
      <c r="AK367" t="s">
        <v>13776</v>
      </c>
      <c r="AL367" s="1">
        <v>44260</v>
      </c>
      <c r="AM367">
        <v>8</v>
      </c>
      <c r="AN367">
        <v>691331</v>
      </c>
      <c r="AO367">
        <v>860029995</v>
      </c>
      <c r="AP367" t="s">
        <v>13996</v>
      </c>
      <c r="AQ367" t="s">
        <v>14109</v>
      </c>
      <c r="AR367" t="s">
        <v>13923</v>
      </c>
      <c r="AS367" s="1">
        <v>44336</v>
      </c>
      <c r="AT367" t="s">
        <v>13922</v>
      </c>
      <c r="AW367">
        <v>109869987443868</v>
      </c>
      <c r="AX367">
        <v>1098699874</v>
      </c>
      <c r="AY367">
        <v>5863231</v>
      </c>
      <c r="AZ367" s="1">
        <v>43868</v>
      </c>
      <c r="BA367" t="s">
        <v>14000</v>
      </c>
      <c r="BB367" t="s">
        <v>14004</v>
      </c>
      <c r="BC367" t="s">
        <v>44</v>
      </c>
      <c r="BD367" t="s">
        <v>44</v>
      </c>
      <c r="BG367" s="1"/>
      <c r="BK367">
        <f t="shared" si="5"/>
        <v>1</v>
      </c>
      <c r="BL367">
        <v>428870444033</v>
      </c>
      <c r="BN367">
        <v>1457270</v>
      </c>
      <c r="BO367" s="1">
        <v>44216</v>
      </c>
      <c r="BP367">
        <v>860029995</v>
      </c>
      <c r="BQ367">
        <v>4288704</v>
      </c>
      <c r="BR367">
        <v>6152152</v>
      </c>
      <c r="BS367" t="s">
        <v>13776</v>
      </c>
      <c r="BT367" s="1">
        <v>44033</v>
      </c>
      <c r="BU367">
        <v>30</v>
      </c>
      <c r="BV367">
        <v>2449966</v>
      </c>
      <c r="BW367">
        <v>860029995</v>
      </c>
      <c r="BX367" t="s">
        <v>13996</v>
      </c>
      <c r="BY367" t="s">
        <v>14109</v>
      </c>
      <c r="BZ367" t="s">
        <v>13923</v>
      </c>
      <c r="CA367" s="1">
        <v>44225</v>
      </c>
      <c r="CB367" t="s">
        <v>13922</v>
      </c>
    </row>
    <row r="368" spans="3:80" x14ac:dyDescent="0.3">
      <c r="C368" s="46" t="s">
        <v>10196</v>
      </c>
      <c r="D368" s="4"/>
      <c r="E368" s="4"/>
      <c r="F368" s="16"/>
      <c r="G368" s="80" t="e">
        <f>VLOOKUP(report_masivo[[#This Row],[INCAPACIDAD]],D2594:M2671,3,0)</f>
        <v>#N/A</v>
      </c>
      <c r="I368" s="47"/>
      <c r="K368" s="46" t="e">
        <f>VLOOKUP(report_masivo[[#This Row],[INCAPACIDAD]],D2594:M2671,4,0)</f>
        <v>#N/A</v>
      </c>
      <c r="L368" s="46" t="e">
        <f>VLOOKUP(report_masivo[[#This Row],[INCAPACIDAD]],D2594:M2671,5,0)</f>
        <v>#N/A</v>
      </c>
      <c r="M368" s="46" t="e">
        <f>VLOOKUP(report_masivo[[#This Row],[INCAPACIDAD]],D2594:M2671,6,0)</f>
        <v>#N/A</v>
      </c>
      <c r="N368" s="49" t="e">
        <f>VLOOKUP(report_masivo[[#This Row],[INCAPACIDAD]],D2594:M2671,7,0)</f>
        <v>#N/A</v>
      </c>
      <c r="O368" s="47" t="e">
        <f>VLOOKUP(report_masivo[[#This Row],[INCAPACIDAD]],D2594:M2671,8,0)</f>
        <v>#N/A</v>
      </c>
      <c r="AD368">
        <v>115674144270</v>
      </c>
      <c r="AE368" t="s">
        <v>10196</v>
      </c>
      <c r="AF368">
        <v>1519202</v>
      </c>
      <c r="AG368" s="1">
        <v>44316</v>
      </c>
      <c r="AH368">
        <v>860029995</v>
      </c>
      <c r="AI368">
        <v>1156741</v>
      </c>
      <c r="AJ368">
        <v>6672188</v>
      </c>
      <c r="AK368" t="s">
        <v>13776</v>
      </c>
      <c r="AL368" s="1">
        <v>44270</v>
      </c>
      <c r="AM368">
        <v>1</v>
      </c>
      <c r="AN368">
        <v>78057</v>
      </c>
      <c r="AO368">
        <v>860029995</v>
      </c>
      <c r="AP368" t="s">
        <v>13996</v>
      </c>
      <c r="AQ368" t="s">
        <v>14109</v>
      </c>
      <c r="AR368" t="s">
        <v>13923</v>
      </c>
      <c r="AS368" s="1">
        <v>44336</v>
      </c>
      <c r="AT368" t="s">
        <v>13922</v>
      </c>
      <c r="AW368">
        <v>3940351343868</v>
      </c>
      <c r="AX368">
        <v>39403513</v>
      </c>
      <c r="AY368">
        <v>5863865</v>
      </c>
      <c r="AZ368" s="1">
        <v>43868</v>
      </c>
      <c r="BA368" t="s">
        <v>13998</v>
      </c>
      <c r="BB368" t="s">
        <v>13999</v>
      </c>
      <c r="BC368" t="s">
        <v>44</v>
      </c>
      <c r="BD368" t="s">
        <v>44</v>
      </c>
      <c r="BG368" s="1"/>
      <c r="BK368">
        <f t="shared" si="5"/>
        <v>1</v>
      </c>
      <c r="BL368">
        <v>952367544059</v>
      </c>
      <c r="BN368">
        <v>1457270</v>
      </c>
      <c r="BO368" s="1">
        <v>44216</v>
      </c>
      <c r="BP368">
        <v>860029995</v>
      </c>
      <c r="BQ368">
        <v>9523675</v>
      </c>
      <c r="BR368">
        <v>6206363</v>
      </c>
      <c r="BS368" t="s">
        <v>13776</v>
      </c>
      <c r="BT368" s="1">
        <v>44059</v>
      </c>
      <c r="BU368">
        <v>1</v>
      </c>
      <c r="BV368">
        <v>75244</v>
      </c>
      <c r="BW368">
        <v>860029995</v>
      </c>
      <c r="BX368" t="s">
        <v>13996</v>
      </c>
      <c r="BY368" t="s">
        <v>14109</v>
      </c>
      <c r="BZ368" t="s">
        <v>13923</v>
      </c>
      <c r="CA368" s="1">
        <v>44225</v>
      </c>
      <c r="CB368" t="s">
        <v>13922</v>
      </c>
    </row>
    <row r="369" spans="3:80" x14ac:dyDescent="0.3">
      <c r="C369" s="46" t="s">
        <v>10196</v>
      </c>
      <c r="D369" s="4"/>
      <c r="E369" s="4"/>
      <c r="F369" s="16"/>
      <c r="G369" s="80" t="e">
        <f>VLOOKUP(report_masivo[[#This Row],[INCAPACIDAD]],D2595:M2672,3,0)</f>
        <v>#N/A</v>
      </c>
      <c r="I369" s="47"/>
      <c r="K369" s="46" t="e">
        <f>VLOOKUP(report_masivo[[#This Row],[INCAPACIDAD]],D2595:M2672,4,0)</f>
        <v>#N/A</v>
      </c>
      <c r="L369" s="46" t="e">
        <f>VLOOKUP(report_masivo[[#This Row],[INCAPACIDAD]],D2595:M2672,5,0)</f>
        <v>#N/A</v>
      </c>
      <c r="M369" s="46" t="e">
        <f>VLOOKUP(report_masivo[[#This Row],[INCAPACIDAD]],D2595:M2672,6,0)</f>
        <v>#N/A</v>
      </c>
      <c r="N369" s="49" t="e">
        <f>VLOOKUP(report_masivo[[#This Row],[INCAPACIDAD]],D2595:M2672,7,0)</f>
        <v>#N/A</v>
      </c>
      <c r="O369" s="47" t="e">
        <f>VLOOKUP(report_masivo[[#This Row],[INCAPACIDAD]],D2595:M2672,8,0)</f>
        <v>#N/A</v>
      </c>
      <c r="AD369">
        <v>7436296544270</v>
      </c>
      <c r="AE369" t="s">
        <v>10196</v>
      </c>
      <c r="AF369">
        <v>1519202</v>
      </c>
      <c r="AG369" s="1">
        <v>44316</v>
      </c>
      <c r="AH369">
        <v>860029995</v>
      </c>
      <c r="AI369">
        <v>74362965</v>
      </c>
      <c r="AJ369">
        <v>6674996</v>
      </c>
      <c r="AK369" t="s">
        <v>13776</v>
      </c>
      <c r="AL369" s="1">
        <v>44270</v>
      </c>
      <c r="AM369">
        <v>14</v>
      </c>
      <c r="AN369">
        <v>1209829</v>
      </c>
      <c r="AO369">
        <v>860029995</v>
      </c>
      <c r="AP369" t="s">
        <v>13996</v>
      </c>
      <c r="AQ369" t="s">
        <v>14109</v>
      </c>
      <c r="AR369" t="s">
        <v>13923</v>
      </c>
      <c r="AS369" s="1">
        <v>44336</v>
      </c>
      <c r="AT369" t="s">
        <v>13922</v>
      </c>
      <c r="AW369">
        <v>666282143868</v>
      </c>
      <c r="AX369">
        <v>6662821</v>
      </c>
      <c r="AY369">
        <v>5863923</v>
      </c>
      <c r="AZ369" s="1">
        <v>43868</v>
      </c>
      <c r="BA369" t="s">
        <v>13998</v>
      </c>
      <c r="BB369" t="s">
        <v>13999</v>
      </c>
      <c r="BC369" t="s">
        <v>44</v>
      </c>
      <c r="BD369" t="s">
        <v>44</v>
      </c>
      <c r="BG369" s="1"/>
      <c r="BK369">
        <f t="shared" si="5"/>
        <v>1</v>
      </c>
      <c r="BL369">
        <v>427771144068</v>
      </c>
      <c r="BN369">
        <v>1457270</v>
      </c>
      <c r="BO369" s="1">
        <v>44216</v>
      </c>
      <c r="BP369">
        <v>860029995</v>
      </c>
      <c r="BQ369">
        <v>4277711</v>
      </c>
      <c r="BR369">
        <v>6205481</v>
      </c>
      <c r="BS369" t="s">
        <v>13776</v>
      </c>
      <c r="BT369" s="1">
        <v>44068</v>
      </c>
      <c r="BU369">
        <v>9</v>
      </c>
      <c r="BV369">
        <v>629490</v>
      </c>
      <c r="BW369">
        <v>860029995</v>
      </c>
      <c r="BX369" t="s">
        <v>13996</v>
      </c>
      <c r="BY369" t="s">
        <v>14109</v>
      </c>
      <c r="BZ369" t="s">
        <v>13923</v>
      </c>
      <c r="CA369" s="1">
        <v>44225</v>
      </c>
      <c r="CB369" t="s">
        <v>13922</v>
      </c>
    </row>
    <row r="370" spans="3:80" x14ac:dyDescent="0.3">
      <c r="C370" s="46" t="s">
        <v>10196</v>
      </c>
      <c r="D370" s="4"/>
      <c r="E370" s="4"/>
      <c r="F370" s="16"/>
      <c r="G370" s="80" t="e">
        <f>VLOOKUP(report_masivo[[#This Row],[INCAPACIDAD]],D2596:M2673,3,0)</f>
        <v>#N/A</v>
      </c>
      <c r="I370" s="47"/>
      <c r="K370" s="46" t="e">
        <f>VLOOKUP(report_masivo[[#This Row],[INCAPACIDAD]],D2596:M2673,4,0)</f>
        <v>#N/A</v>
      </c>
      <c r="L370" s="46" t="e">
        <f>VLOOKUP(report_masivo[[#This Row],[INCAPACIDAD]],D2596:M2673,5,0)</f>
        <v>#N/A</v>
      </c>
      <c r="M370" s="46" t="e">
        <f>VLOOKUP(report_masivo[[#This Row],[INCAPACIDAD]],D2596:M2673,6,0)</f>
        <v>#N/A</v>
      </c>
      <c r="N370" s="49" t="e">
        <f>VLOOKUP(report_masivo[[#This Row],[INCAPACIDAD]],D2596:M2673,7,0)</f>
        <v>#N/A</v>
      </c>
      <c r="O370" s="47" t="e">
        <f>VLOOKUP(report_masivo[[#This Row],[INCAPACIDAD]],D2596:M2673,8,0)</f>
        <v>#N/A</v>
      </c>
      <c r="AD370">
        <v>105761111444271</v>
      </c>
      <c r="AE370" t="s">
        <v>10196</v>
      </c>
      <c r="AF370">
        <v>1519202</v>
      </c>
      <c r="AG370" s="1">
        <v>44316</v>
      </c>
      <c r="AH370">
        <v>860029995</v>
      </c>
      <c r="AI370">
        <v>1057611114</v>
      </c>
      <c r="AJ370">
        <v>6677099</v>
      </c>
      <c r="AK370" t="s">
        <v>13776</v>
      </c>
      <c r="AL370" s="1">
        <v>44271</v>
      </c>
      <c r="AM370">
        <v>6</v>
      </c>
      <c r="AN370">
        <v>181705</v>
      </c>
      <c r="AO370">
        <v>860029995</v>
      </c>
      <c r="AP370" t="s">
        <v>13996</v>
      </c>
      <c r="AQ370" t="s">
        <v>14109</v>
      </c>
      <c r="AR370" t="s">
        <v>13923</v>
      </c>
      <c r="AS370" s="1">
        <v>44336</v>
      </c>
      <c r="AT370" t="s">
        <v>13922</v>
      </c>
      <c r="AW370">
        <v>8023528743869</v>
      </c>
      <c r="AX370">
        <v>80235287</v>
      </c>
      <c r="AY370">
        <v>5922893</v>
      </c>
      <c r="AZ370" s="1">
        <v>43869</v>
      </c>
      <c r="BA370" t="s">
        <v>13995</v>
      </c>
      <c r="BB370" t="s">
        <v>44</v>
      </c>
      <c r="BC370" t="s">
        <v>13996</v>
      </c>
      <c r="BD370" t="s">
        <v>13997</v>
      </c>
      <c r="BE370">
        <v>4000178071</v>
      </c>
      <c r="BF370">
        <v>1688000</v>
      </c>
      <c r="BG370" s="1">
        <v>43950</v>
      </c>
      <c r="BK370">
        <f t="shared" si="5"/>
        <v>1</v>
      </c>
      <c r="BL370">
        <v>7432614244072</v>
      </c>
      <c r="BN370">
        <v>1457270</v>
      </c>
      <c r="BO370" s="1">
        <v>44216</v>
      </c>
      <c r="BP370">
        <v>860029995</v>
      </c>
      <c r="BQ370">
        <v>74326142</v>
      </c>
      <c r="BR370">
        <v>6214910</v>
      </c>
      <c r="BS370" t="s">
        <v>13776</v>
      </c>
      <c r="BT370" s="1">
        <v>44072</v>
      </c>
      <c r="BU370">
        <v>5</v>
      </c>
      <c r="BV370">
        <v>432425</v>
      </c>
      <c r="BW370">
        <v>860029995</v>
      </c>
      <c r="BX370" t="s">
        <v>13996</v>
      </c>
      <c r="BY370" t="s">
        <v>14109</v>
      </c>
      <c r="BZ370" t="s">
        <v>13923</v>
      </c>
      <c r="CA370" s="1">
        <v>44225</v>
      </c>
      <c r="CB370" t="s">
        <v>13922</v>
      </c>
    </row>
    <row r="371" spans="3:80" x14ac:dyDescent="0.3">
      <c r="C371" s="46" t="s">
        <v>10196</v>
      </c>
      <c r="D371" s="4"/>
      <c r="E371" s="4"/>
      <c r="F371" s="16"/>
      <c r="G371" s="80" t="e">
        <f>VLOOKUP(report_masivo[[#This Row],[INCAPACIDAD]],D2597:M2674,3,0)</f>
        <v>#N/A</v>
      </c>
      <c r="I371" s="47"/>
      <c r="K371" s="46" t="e">
        <f>VLOOKUP(report_masivo[[#This Row],[INCAPACIDAD]],D2597:M2674,4,0)</f>
        <v>#N/A</v>
      </c>
      <c r="L371" s="46" t="e">
        <f>VLOOKUP(report_masivo[[#This Row],[INCAPACIDAD]],D2597:M2674,5,0)</f>
        <v>#N/A</v>
      </c>
      <c r="M371" s="46" t="e">
        <f>VLOOKUP(report_masivo[[#This Row],[INCAPACIDAD]],D2597:M2674,6,0)</f>
        <v>#N/A</v>
      </c>
      <c r="N371" s="49" t="e">
        <f>VLOOKUP(report_masivo[[#This Row],[INCAPACIDAD]],D2597:M2674,7,0)</f>
        <v>#N/A</v>
      </c>
      <c r="O371" s="47" t="e">
        <f>VLOOKUP(report_masivo[[#This Row],[INCAPACIDAD]],D2597:M2674,8,0)</f>
        <v>#N/A</v>
      </c>
      <c r="AD371">
        <v>722349944272</v>
      </c>
      <c r="AE371" t="s">
        <v>10196</v>
      </c>
      <c r="AF371">
        <v>1519202</v>
      </c>
      <c r="AG371" s="1">
        <v>44316</v>
      </c>
      <c r="AH371">
        <v>860029995</v>
      </c>
      <c r="AI371">
        <v>7223499</v>
      </c>
      <c r="AJ371">
        <v>6679091</v>
      </c>
      <c r="AK371" t="s">
        <v>13776</v>
      </c>
      <c r="AL371" s="1">
        <v>44272</v>
      </c>
      <c r="AM371">
        <v>4</v>
      </c>
      <c r="AN371">
        <v>284380</v>
      </c>
      <c r="AO371">
        <v>860029995</v>
      </c>
      <c r="AP371" t="s">
        <v>13996</v>
      </c>
      <c r="AQ371" t="s">
        <v>14109</v>
      </c>
      <c r="AR371" t="s">
        <v>13923</v>
      </c>
      <c r="AS371" s="1">
        <v>44336</v>
      </c>
      <c r="AT371" t="s">
        <v>13922</v>
      </c>
      <c r="AW371">
        <v>3729466043870</v>
      </c>
      <c r="AX371">
        <v>37294660</v>
      </c>
      <c r="AY371">
        <v>6296519</v>
      </c>
      <c r="AZ371" s="1">
        <v>43870</v>
      </c>
      <c r="BA371" t="s">
        <v>14000</v>
      </c>
      <c r="BB371" t="s">
        <v>13727</v>
      </c>
      <c r="BC371" t="s">
        <v>44</v>
      </c>
      <c r="BD371" t="s">
        <v>44</v>
      </c>
      <c r="BG371" s="1"/>
      <c r="BK371">
        <f t="shared" si="5"/>
        <v>1</v>
      </c>
      <c r="BL371">
        <v>105366551244075</v>
      </c>
      <c r="BN371">
        <v>1457270</v>
      </c>
      <c r="BO371" s="1">
        <v>44216</v>
      </c>
      <c r="BP371">
        <v>860029995</v>
      </c>
      <c r="BQ371">
        <v>1053665512</v>
      </c>
      <c r="BR371">
        <v>6262156</v>
      </c>
      <c r="BS371" t="s">
        <v>13776</v>
      </c>
      <c r="BT371" s="1">
        <v>44075</v>
      </c>
      <c r="BU371">
        <v>8</v>
      </c>
      <c r="BV371">
        <v>411710</v>
      </c>
      <c r="BW371">
        <v>860029995</v>
      </c>
      <c r="BX371" t="s">
        <v>13996</v>
      </c>
      <c r="BY371" t="s">
        <v>14109</v>
      </c>
      <c r="BZ371" t="s">
        <v>13923</v>
      </c>
      <c r="CA371" s="1">
        <v>44225</v>
      </c>
      <c r="CB371" t="s">
        <v>13922</v>
      </c>
    </row>
    <row r="372" spans="3:80" x14ac:dyDescent="0.3">
      <c r="C372" s="46" t="s">
        <v>10196</v>
      </c>
      <c r="D372" s="4"/>
      <c r="E372" s="4"/>
      <c r="F372" s="16"/>
      <c r="G372" s="80" t="e">
        <f>VLOOKUP(report_masivo[[#This Row],[INCAPACIDAD]],D2598:M2675,3,0)</f>
        <v>#N/A</v>
      </c>
      <c r="I372" s="47"/>
      <c r="K372" s="46" t="e">
        <f>VLOOKUP(report_masivo[[#This Row],[INCAPACIDAD]],D2598:M2675,4,0)</f>
        <v>#N/A</v>
      </c>
      <c r="L372" s="46" t="e">
        <f>VLOOKUP(report_masivo[[#This Row],[INCAPACIDAD]],D2598:M2675,5,0)</f>
        <v>#N/A</v>
      </c>
      <c r="M372" s="46" t="e">
        <f>VLOOKUP(report_masivo[[#This Row],[INCAPACIDAD]],D2598:M2675,6,0)</f>
        <v>#N/A</v>
      </c>
      <c r="N372" s="49" t="e">
        <f>VLOOKUP(report_masivo[[#This Row],[INCAPACIDAD]],D2598:M2675,7,0)</f>
        <v>#N/A</v>
      </c>
      <c r="O372" s="47" t="e">
        <f>VLOOKUP(report_masivo[[#This Row],[INCAPACIDAD]],D2598:M2675,8,0)</f>
        <v>#N/A</v>
      </c>
      <c r="AD372">
        <v>7427000944266</v>
      </c>
      <c r="AE372" t="s">
        <v>10196</v>
      </c>
      <c r="AF372">
        <v>1519202</v>
      </c>
      <c r="AG372" s="1">
        <v>44316</v>
      </c>
      <c r="AH372">
        <v>860029995</v>
      </c>
      <c r="AI372">
        <v>74270009</v>
      </c>
      <c r="AJ372">
        <v>6681449</v>
      </c>
      <c r="AK372" t="s">
        <v>13776</v>
      </c>
      <c r="AL372" s="1">
        <v>44266</v>
      </c>
      <c r="AM372">
        <v>15</v>
      </c>
      <c r="AN372">
        <v>1237572</v>
      </c>
      <c r="AO372">
        <v>860029995</v>
      </c>
      <c r="AP372" t="s">
        <v>13996</v>
      </c>
      <c r="AQ372" t="s">
        <v>14109</v>
      </c>
      <c r="AR372" t="s">
        <v>13923</v>
      </c>
      <c r="AS372" s="1">
        <v>44336</v>
      </c>
      <c r="AT372" t="s">
        <v>13922</v>
      </c>
      <c r="AW372">
        <v>112485193143871</v>
      </c>
      <c r="AX372">
        <v>1124851931</v>
      </c>
      <c r="AY372">
        <v>5888563</v>
      </c>
      <c r="AZ372" s="1">
        <v>43871</v>
      </c>
      <c r="BA372" t="s">
        <v>13998</v>
      </c>
      <c r="BB372" t="s">
        <v>13999</v>
      </c>
      <c r="BC372" t="s">
        <v>44</v>
      </c>
      <c r="BD372" t="s">
        <v>44</v>
      </c>
      <c r="BG372" s="1"/>
      <c r="BK372">
        <f t="shared" si="5"/>
        <v>1</v>
      </c>
      <c r="BL372">
        <v>105240958944076</v>
      </c>
      <c r="BN372">
        <v>1457270</v>
      </c>
      <c r="BO372" s="1">
        <v>44216</v>
      </c>
      <c r="BP372">
        <v>860029995</v>
      </c>
      <c r="BQ372">
        <v>1052409589</v>
      </c>
      <c r="BR372">
        <v>6222114</v>
      </c>
      <c r="BS372" t="s">
        <v>13776</v>
      </c>
      <c r="BT372" s="1">
        <v>44076</v>
      </c>
      <c r="BU372">
        <v>1</v>
      </c>
      <c r="BV372">
        <v>58838</v>
      </c>
      <c r="BW372">
        <v>860029995</v>
      </c>
      <c r="BX372" t="s">
        <v>13996</v>
      </c>
      <c r="BY372" t="s">
        <v>14109</v>
      </c>
      <c r="BZ372" t="s">
        <v>13923</v>
      </c>
      <c r="CA372" s="1">
        <v>44225</v>
      </c>
      <c r="CB372" t="s">
        <v>13922</v>
      </c>
    </row>
    <row r="373" spans="3:80" x14ac:dyDescent="0.3">
      <c r="C373" s="46" t="s">
        <v>10196</v>
      </c>
      <c r="D373" s="4"/>
      <c r="E373" s="4"/>
      <c r="F373" s="16"/>
      <c r="G373" s="80" t="e">
        <f>VLOOKUP(report_masivo[[#This Row],[INCAPACIDAD]],D2599:M2676,3,0)</f>
        <v>#N/A</v>
      </c>
      <c r="I373" s="47"/>
      <c r="K373" s="46" t="e">
        <f>VLOOKUP(report_masivo[[#This Row],[INCAPACIDAD]],D2599:M2676,4,0)</f>
        <v>#N/A</v>
      </c>
      <c r="L373" s="46" t="e">
        <f>VLOOKUP(report_masivo[[#This Row],[INCAPACIDAD]],D2599:M2676,5,0)</f>
        <v>#N/A</v>
      </c>
      <c r="M373" s="46" t="e">
        <f>VLOOKUP(report_masivo[[#This Row],[INCAPACIDAD]],D2599:M2676,6,0)</f>
        <v>#N/A</v>
      </c>
      <c r="N373" s="49" t="e">
        <f>VLOOKUP(report_masivo[[#This Row],[INCAPACIDAD]],D2599:M2676,7,0)</f>
        <v>#N/A</v>
      </c>
      <c r="O373" s="47" t="e">
        <f>VLOOKUP(report_masivo[[#This Row],[INCAPACIDAD]],D2599:M2676,8,0)</f>
        <v>#N/A</v>
      </c>
      <c r="AD373">
        <v>952728544274</v>
      </c>
      <c r="AE373" t="s">
        <v>10196</v>
      </c>
      <c r="AF373">
        <v>1519202</v>
      </c>
      <c r="AG373" s="1">
        <v>44316</v>
      </c>
      <c r="AH373">
        <v>860029995</v>
      </c>
      <c r="AI373">
        <v>9527285</v>
      </c>
      <c r="AJ373">
        <v>6686401</v>
      </c>
      <c r="AK373" t="s">
        <v>13776</v>
      </c>
      <c r="AL373" s="1">
        <v>44274</v>
      </c>
      <c r="AM373">
        <v>7</v>
      </c>
      <c r="AN373">
        <v>588490</v>
      </c>
      <c r="AO373">
        <v>860029995</v>
      </c>
      <c r="AP373" t="s">
        <v>13996</v>
      </c>
      <c r="AQ373" t="s">
        <v>14109</v>
      </c>
      <c r="AR373" t="s">
        <v>13923</v>
      </c>
      <c r="AS373" s="1">
        <v>44336</v>
      </c>
      <c r="AT373" t="s">
        <v>13922</v>
      </c>
      <c r="AW373">
        <v>109871755143873</v>
      </c>
      <c r="AX373">
        <v>1098717551</v>
      </c>
      <c r="AY373">
        <v>5875972</v>
      </c>
      <c r="AZ373" s="1">
        <v>43873</v>
      </c>
      <c r="BA373" t="s">
        <v>13998</v>
      </c>
      <c r="BB373" t="s">
        <v>13999</v>
      </c>
      <c r="BC373" t="s">
        <v>44</v>
      </c>
      <c r="BD373" t="s">
        <v>44</v>
      </c>
      <c r="BG373" s="1"/>
      <c r="BK373">
        <f t="shared" si="5"/>
        <v>1</v>
      </c>
      <c r="BL373">
        <v>7437127144077</v>
      </c>
      <c r="BN373">
        <v>1457270</v>
      </c>
      <c r="BO373" s="1">
        <v>44216</v>
      </c>
      <c r="BP373">
        <v>860029995</v>
      </c>
      <c r="BQ373">
        <v>74371271</v>
      </c>
      <c r="BR373">
        <v>6252022</v>
      </c>
      <c r="BS373" t="s">
        <v>13776</v>
      </c>
      <c r="BT373" s="1">
        <v>44077</v>
      </c>
      <c r="BU373">
        <v>6</v>
      </c>
      <c r="BV373">
        <v>475752</v>
      </c>
      <c r="BW373">
        <v>860029995</v>
      </c>
      <c r="BX373" t="s">
        <v>13996</v>
      </c>
      <c r="BY373" t="s">
        <v>14109</v>
      </c>
      <c r="BZ373" t="s">
        <v>13923</v>
      </c>
      <c r="CA373" s="1">
        <v>44225</v>
      </c>
      <c r="CB373" t="s">
        <v>13922</v>
      </c>
    </row>
    <row r="374" spans="3:80" x14ac:dyDescent="0.3">
      <c r="C374" s="46" t="s">
        <v>10196</v>
      </c>
      <c r="D374" s="4"/>
      <c r="E374" s="4"/>
      <c r="F374" s="16"/>
      <c r="G374" s="80" t="e">
        <f>VLOOKUP(report_masivo[[#This Row],[INCAPACIDAD]],D2600:M2677,3,0)</f>
        <v>#N/A</v>
      </c>
      <c r="I374" s="47"/>
      <c r="K374" s="46" t="e">
        <f>VLOOKUP(report_masivo[[#This Row],[INCAPACIDAD]],D2600:M2677,4,0)</f>
        <v>#N/A</v>
      </c>
      <c r="L374" s="46" t="e">
        <f>VLOOKUP(report_masivo[[#This Row],[INCAPACIDAD]],D2600:M2677,5,0)</f>
        <v>#N/A</v>
      </c>
      <c r="M374" s="46" t="e">
        <f>VLOOKUP(report_masivo[[#This Row],[INCAPACIDAD]],D2600:M2677,6,0)</f>
        <v>#N/A</v>
      </c>
      <c r="N374" s="49" t="e">
        <f>VLOOKUP(report_masivo[[#This Row],[INCAPACIDAD]],D2600:M2677,7,0)</f>
        <v>#N/A</v>
      </c>
      <c r="O374" s="47" t="e">
        <f>VLOOKUP(report_masivo[[#This Row],[INCAPACIDAD]],D2600:M2677,8,0)</f>
        <v>#N/A</v>
      </c>
      <c r="AD374">
        <v>420821544270</v>
      </c>
      <c r="AE374" t="s">
        <v>10196</v>
      </c>
      <c r="AF374">
        <v>1519202</v>
      </c>
      <c r="AG374" s="1">
        <v>44316</v>
      </c>
      <c r="AH374">
        <v>860029995</v>
      </c>
      <c r="AI374">
        <v>4208215</v>
      </c>
      <c r="AJ374">
        <v>6686553</v>
      </c>
      <c r="AK374" t="s">
        <v>13776</v>
      </c>
      <c r="AL374" s="1">
        <v>44270</v>
      </c>
      <c r="AM374">
        <v>3</v>
      </c>
      <c r="AN374">
        <v>212747</v>
      </c>
      <c r="AO374">
        <v>860029995</v>
      </c>
      <c r="AP374" t="s">
        <v>13996</v>
      </c>
      <c r="AQ374" t="s">
        <v>14109</v>
      </c>
      <c r="AR374" t="s">
        <v>13923</v>
      </c>
      <c r="AS374" s="1">
        <v>44336</v>
      </c>
      <c r="AT374" t="s">
        <v>13922</v>
      </c>
      <c r="AW374">
        <v>3904628043873</v>
      </c>
      <c r="AX374">
        <v>39046280</v>
      </c>
      <c r="AY374">
        <v>5888908</v>
      </c>
      <c r="AZ374" s="1">
        <v>43873</v>
      </c>
      <c r="BA374" t="s">
        <v>14000</v>
      </c>
      <c r="BB374" t="s">
        <v>13727</v>
      </c>
      <c r="BC374" t="s">
        <v>44</v>
      </c>
      <c r="BD374" t="s">
        <v>44</v>
      </c>
      <c r="BG374" s="1"/>
      <c r="BK374">
        <f t="shared" si="5"/>
        <v>1</v>
      </c>
      <c r="BL374">
        <v>105366431744097</v>
      </c>
      <c r="BN374">
        <v>1457270</v>
      </c>
      <c r="BO374" s="1">
        <v>44216</v>
      </c>
      <c r="BP374">
        <v>860029995</v>
      </c>
      <c r="BQ374">
        <v>1053664317</v>
      </c>
      <c r="BR374">
        <v>6266126</v>
      </c>
      <c r="BS374" t="s">
        <v>13776</v>
      </c>
      <c r="BT374" s="1">
        <v>44097</v>
      </c>
      <c r="BU374">
        <v>11</v>
      </c>
      <c r="BV374">
        <v>674108</v>
      </c>
      <c r="BW374">
        <v>860029995</v>
      </c>
      <c r="BX374" t="s">
        <v>13996</v>
      </c>
      <c r="BY374" t="s">
        <v>14109</v>
      </c>
      <c r="BZ374" t="s">
        <v>13923</v>
      </c>
      <c r="CA374" s="1">
        <v>44225</v>
      </c>
      <c r="CB374" t="s">
        <v>13922</v>
      </c>
    </row>
    <row r="375" spans="3:80" x14ac:dyDescent="0.3">
      <c r="C375" s="46" t="s">
        <v>10196</v>
      </c>
      <c r="D375" s="4"/>
      <c r="E375" s="4"/>
      <c r="F375" s="16"/>
      <c r="G375" s="80" t="e">
        <f>VLOOKUP(report_masivo[[#This Row],[INCAPACIDAD]],D2601:M2678,3,0)</f>
        <v>#N/A</v>
      </c>
      <c r="I375" s="47"/>
      <c r="K375" s="46" t="e">
        <f>VLOOKUP(report_masivo[[#This Row],[INCAPACIDAD]],D2601:M2678,4,0)</f>
        <v>#N/A</v>
      </c>
      <c r="L375" s="46" t="e">
        <f>VLOOKUP(report_masivo[[#This Row],[INCAPACIDAD]],D2601:M2678,5,0)</f>
        <v>#N/A</v>
      </c>
      <c r="M375" s="46" t="e">
        <f>VLOOKUP(report_masivo[[#This Row],[INCAPACIDAD]],D2601:M2678,6,0)</f>
        <v>#N/A</v>
      </c>
      <c r="N375" s="49" t="e">
        <f>VLOOKUP(report_masivo[[#This Row],[INCAPACIDAD]],D2601:M2678,7,0)</f>
        <v>#N/A</v>
      </c>
      <c r="O375" s="47" t="e">
        <f>VLOOKUP(report_masivo[[#This Row],[INCAPACIDAD]],D2601:M2678,8,0)</f>
        <v>#N/A</v>
      </c>
      <c r="AD375">
        <v>420872844274</v>
      </c>
      <c r="AE375" t="s">
        <v>10196</v>
      </c>
      <c r="AF375">
        <v>1519202</v>
      </c>
      <c r="AG375" s="1">
        <v>44316</v>
      </c>
      <c r="AH375">
        <v>860029995</v>
      </c>
      <c r="AI375">
        <v>4208728</v>
      </c>
      <c r="AJ375">
        <v>6688089</v>
      </c>
      <c r="AK375" t="s">
        <v>13776</v>
      </c>
      <c r="AL375" s="1">
        <v>44274</v>
      </c>
      <c r="AM375">
        <v>1</v>
      </c>
      <c r="AN375">
        <v>66389</v>
      </c>
      <c r="AO375">
        <v>860029995</v>
      </c>
      <c r="AP375" t="s">
        <v>13996</v>
      </c>
      <c r="AQ375" t="s">
        <v>14109</v>
      </c>
      <c r="AR375" t="s">
        <v>13923</v>
      </c>
      <c r="AS375" s="1">
        <v>44336</v>
      </c>
      <c r="AT375" t="s">
        <v>13922</v>
      </c>
      <c r="AW375">
        <v>8822910643874</v>
      </c>
      <c r="AX375">
        <v>88229106</v>
      </c>
      <c r="AY375">
        <v>5912547</v>
      </c>
      <c r="AZ375" s="1">
        <v>43874</v>
      </c>
      <c r="BA375" t="s">
        <v>13995</v>
      </c>
      <c r="BB375" t="s">
        <v>44</v>
      </c>
      <c r="BC375" t="s">
        <v>13996</v>
      </c>
      <c r="BD375" t="s">
        <v>13997</v>
      </c>
      <c r="BE375">
        <v>4000178071</v>
      </c>
      <c r="BF375">
        <v>29260</v>
      </c>
      <c r="BG375" s="1">
        <v>44141</v>
      </c>
      <c r="BK375">
        <f t="shared" si="5"/>
        <v>1</v>
      </c>
      <c r="BL375">
        <v>7432621544097</v>
      </c>
      <c r="BN375">
        <v>1457270</v>
      </c>
      <c r="BO375" s="1">
        <v>44216</v>
      </c>
      <c r="BP375">
        <v>860029995</v>
      </c>
      <c r="BQ375">
        <v>74326215</v>
      </c>
      <c r="BR375">
        <v>6265929</v>
      </c>
      <c r="BS375" t="s">
        <v>13776</v>
      </c>
      <c r="BT375" s="1">
        <v>44097</v>
      </c>
      <c r="BU375">
        <v>12</v>
      </c>
      <c r="BV375">
        <v>855831</v>
      </c>
      <c r="BW375">
        <v>860029995</v>
      </c>
      <c r="BX375" t="s">
        <v>13996</v>
      </c>
      <c r="BY375" t="s">
        <v>14109</v>
      </c>
      <c r="BZ375" t="s">
        <v>13923</v>
      </c>
      <c r="CA375" s="1">
        <v>44225</v>
      </c>
      <c r="CB375" t="s">
        <v>13922</v>
      </c>
    </row>
    <row r="376" spans="3:80" x14ac:dyDescent="0.3">
      <c r="C376" s="46" t="s">
        <v>10196</v>
      </c>
      <c r="D376" s="4"/>
      <c r="E376" s="4"/>
      <c r="F376" s="16"/>
      <c r="G376" s="80" t="e">
        <f>VLOOKUP(report_masivo[[#This Row],[INCAPACIDAD]],D2602:M2679,3,0)</f>
        <v>#N/A</v>
      </c>
      <c r="I376" s="47"/>
      <c r="K376" s="46" t="e">
        <f>VLOOKUP(report_masivo[[#This Row],[INCAPACIDAD]],D2602:M2679,4,0)</f>
        <v>#N/A</v>
      </c>
      <c r="L376" s="46" t="e">
        <f>VLOOKUP(report_masivo[[#This Row],[INCAPACIDAD]],D2602:M2679,5,0)</f>
        <v>#N/A</v>
      </c>
      <c r="M376" s="46" t="e">
        <f>VLOOKUP(report_masivo[[#This Row],[INCAPACIDAD]],D2602:M2679,6,0)</f>
        <v>#N/A</v>
      </c>
      <c r="N376" s="49" t="e">
        <f>VLOOKUP(report_masivo[[#This Row],[INCAPACIDAD]],D2602:M2679,7,0)</f>
        <v>#N/A</v>
      </c>
      <c r="O376" s="47" t="e">
        <f>VLOOKUP(report_masivo[[#This Row],[INCAPACIDAD]],D2602:M2679,8,0)</f>
        <v>#N/A</v>
      </c>
      <c r="AD376">
        <v>105366466244270</v>
      </c>
      <c r="AE376" t="s">
        <v>10196</v>
      </c>
      <c r="AF376">
        <v>1519202</v>
      </c>
      <c r="AG376" s="1">
        <v>44316</v>
      </c>
      <c r="AH376">
        <v>860029995</v>
      </c>
      <c r="AI376">
        <v>1053664662</v>
      </c>
      <c r="AJ376">
        <v>6690385</v>
      </c>
      <c r="AK376" t="s">
        <v>13776</v>
      </c>
      <c r="AL376" s="1">
        <v>44270</v>
      </c>
      <c r="AM376">
        <v>3</v>
      </c>
      <c r="AN376">
        <v>140773</v>
      </c>
      <c r="AO376">
        <v>860029995</v>
      </c>
      <c r="AP376" t="s">
        <v>13996</v>
      </c>
      <c r="AQ376" t="s">
        <v>14109</v>
      </c>
      <c r="AR376" t="s">
        <v>13923</v>
      </c>
      <c r="AS376" s="1">
        <v>44336</v>
      </c>
      <c r="AT376" t="s">
        <v>13922</v>
      </c>
      <c r="AW376">
        <v>6034966743874</v>
      </c>
      <c r="AX376">
        <v>60349667</v>
      </c>
      <c r="AY376">
        <v>5880120</v>
      </c>
      <c r="AZ376" s="1">
        <v>43874</v>
      </c>
      <c r="BA376" t="s">
        <v>13995</v>
      </c>
      <c r="BB376" t="s">
        <v>44</v>
      </c>
      <c r="BC376" t="s">
        <v>13996</v>
      </c>
      <c r="BD376" t="s">
        <v>13997</v>
      </c>
      <c r="BE376">
        <v>4000178071</v>
      </c>
      <c r="BF376">
        <v>31757</v>
      </c>
      <c r="BG376" s="1">
        <v>44141</v>
      </c>
      <c r="BK376">
        <f t="shared" si="5"/>
        <v>1</v>
      </c>
      <c r="BL376">
        <v>7432652144111</v>
      </c>
      <c r="BN376">
        <v>1457270</v>
      </c>
      <c r="BO376" s="1">
        <v>44216</v>
      </c>
      <c r="BP376">
        <v>860029995</v>
      </c>
      <c r="BQ376">
        <v>74326521</v>
      </c>
      <c r="BR376">
        <v>6301437</v>
      </c>
      <c r="BS376" t="s">
        <v>13776</v>
      </c>
      <c r="BT376" s="1">
        <v>44111</v>
      </c>
      <c r="BU376">
        <v>2</v>
      </c>
      <c r="BV376">
        <v>126817</v>
      </c>
      <c r="BW376">
        <v>860029995</v>
      </c>
      <c r="BX376" t="s">
        <v>13996</v>
      </c>
      <c r="BY376" t="s">
        <v>14109</v>
      </c>
      <c r="BZ376" t="s">
        <v>13923</v>
      </c>
      <c r="CA376" s="1">
        <v>44225</v>
      </c>
      <c r="CB376" t="s">
        <v>13922</v>
      </c>
    </row>
    <row r="377" spans="3:80" x14ac:dyDescent="0.3">
      <c r="C377" s="46" t="s">
        <v>10196</v>
      </c>
      <c r="D377" s="4"/>
      <c r="E377" s="4"/>
      <c r="F377" s="16"/>
      <c r="G377" s="80" t="e">
        <f>VLOOKUP(report_masivo[[#This Row],[INCAPACIDAD]],D2603:M2680,3,0)</f>
        <v>#N/A</v>
      </c>
      <c r="I377" s="47"/>
      <c r="K377" s="46" t="e">
        <f>VLOOKUP(report_masivo[[#This Row],[INCAPACIDAD]],D2603:M2680,4,0)</f>
        <v>#N/A</v>
      </c>
      <c r="L377" s="46" t="e">
        <f>VLOOKUP(report_masivo[[#This Row],[INCAPACIDAD]],D2603:M2680,5,0)</f>
        <v>#N/A</v>
      </c>
      <c r="M377" s="46" t="e">
        <f>VLOOKUP(report_masivo[[#This Row],[INCAPACIDAD]],D2603:M2680,6,0)</f>
        <v>#N/A</v>
      </c>
      <c r="N377" s="49" t="e">
        <f>VLOOKUP(report_masivo[[#This Row],[INCAPACIDAD]],D2603:M2680,7,0)</f>
        <v>#N/A</v>
      </c>
      <c r="O377" s="47" t="e">
        <f>VLOOKUP(report_masivo[[#This Row],[INCAPACIDAD]],D2603:M2680,8,0)</f>
        <v>#N/A</v>
      </c>
      <c r="AD377">
        <v>420821544278</v>
      </c>
      <c r="AE377" t="s">
        <v>10196</v>
      </c>
      <c r="AF377">
        <v>1519202</v>
      </c>
      <c r="AG377" s="1">
        <v>44316</v>
      </c>
      <c r="AH377">
        <v>860029995</v>
      </c>
      <c r="AI377">
        <v>4208215</v>
      </c>
      <c r="AJ377">
        <v>6691822</v>
      </c>
      <c r="AK377" t="s">
        <v>13776</v>
      </c>
      <c r="AL377" s="1">
        <v>44278</v>
      </c>
      <c r="AM377">
        <v>3</v>
      </c>
      <c r="AN377">
        <v>212747</v>
      </c>
      <c r="AO377">
        <v>860029995</v>
      </c>
      <c r="AP377" t="s">
        <v>13996</v>
      </c>
      <c r="AQ377" t="s">
        <v>14109</v>
      </c>
      <c r="AR377" t="s">
        <v>13923</v>
      </c>
      <c r="AS377" s="1">
        <v>44336</v>
      </c>
      <c r="AT377" t="s">
        <v>13922</v>
      </c>
      <c r="AW377">
        <v>4362483643876</v>
      </c>
      <c r="AX377">
        <v>43624836</v>
      </c>
      <c r="AY377">
        <v>5911625</v>
      </c>
      <c r="AZ377" s="1">
        <v>43876</v>
      </c>
      <c r="BA377" t="s">
        <v>14000</v>
      </c>
      <c r="BB377" t="s">
        <v>13727</v>
      </c>
      <c r="BC377" t="s">
        <v>44</v>
      </c>
      <c r="BD377" t="s">
        <v>44</v>
      </c>
      <c r="BG377" s="1"/>
      <c r="BK377">
        <f t="shared" si="5"/>
        <v>1</v>
      </c>
      <c r="BL377">
        <v>100455144111</v>
      </c>
      <c r="BN377">
        <v>1457270</v>
      </c>
      <c r="BO377" s="1">
        <v>44216</v>
      </c>
      <c r="BP377">
        <v>860029995</v>
      </c>
      <c r="BQ377">
        <v>1004551</v>
      </c>
      <c r="BR377">
        <v>6302626</v>
      </c>
      <c r="BS377" t="s">
        <v>13776</v>
      </c>
      <c r="BT377" s="1">
        <v>44111</v>
      </c>
      <c r="BU377">
        <v>12</v>
      </c>
      <c r="BV377">
        <v>973809</v>
      </c>
      <c r="BW377">
        <v>860029995</v>
      </c>
      <c r="BX377" t="s">
        <v>13996</v>
      </c>
      <c r="BY377" t="s">
        <v>14109</v>
      </c>
      <c r="BZ377" t="s">
        <v>13923</v>
      </c>
      <c r="CA377" s="1">
        <v>44225</v>
      </c>
      <c r="CB377" t="s">
        <v>13922</v>
      </c>
    </row>
    <row r="378" spans="3:80" x14ac:dyDescent="0.3">
      <c r="C378" s="46" t="s">
        <v>10196</v>
      </c>
      <c r="D378" s="4"/>
      <c r="E378" s="4"/>
      <c r="F378" s="16"/>
      <c r="G378" s="80" t="e">
        <f>VLOOKUP(report_masivo[[#This Row],[INCAPACIDAD]],D2604:M2681,3,0)</f>
        <v>#N/A</v>
      </c>
      <c r="I378" s="47"/>
      <c r="K378" s="46" t="e">
        <f>VLOOKUP(report_masivo[[#This Row],[INCAPACIDAD]],D2604:M2681,4,0)</f>
        <v>#N/A</v>
      </c>
      <c r="L378" s="46" t="e">
        <f>VLOOKUP(report_masivo[[#This Row],[INCAPACIDAD]],D2604:M2681,5,0)</f>
        <v>#N/A</v>
      </c>
      <c r="M378" s="46" t="e">
        <f>VLOOKUP(report_masivo[[#This Row],[INCAPACIDAD]],D2604:M2681,6,0)</f>
        <v>#N/A</v>
      </c>
      <c r="N378" s="49" t="e">
        <f>VLOOKUP(report_masivo[[#This Row],[INCAPACIDAD]],D2604:M2681,7,0)</f>
        <v>#N/A</v>
      </c>
      <c r="O378" s="47" t="e">
        <f>VLOOKUP(report_masivo[[#This Row],[INCAPACIDAD]],D2604:M2681,8,0)</f>
        <v>#N/A</v>
      </c>
      <c r="AD378">
        <v>424709744276</v>
      </c>
      <c r="AE378" t="s">
        <v>10196</v>
      </c>
      <c r="AF378">
        <v>1519202</v>
      </c>
      <c r="AG378" s="1">
        <v>44316</v>
      </c>
      <c r="AH378">
        <v>860029995</v>
      </c>
      <c r="AI378">
        <v>4247097</v>
      </c>
      <c r="AJ378">
        <v>6692655</v>
      </c>
      <c r="AK378" t="s">
        <v>13776</v>
      </c>
      <c r="AL378" s="1">
        <v>44276</v>
      </c>
      <c r="AM378">
        <v>2</v>
      </c>
      <c r="AN378">
        <v>129930</v>
      </c>
      <c r="AO378">
        <v>860029995</v>
      </c>
      <c r="AP378" t="s">
        <v>13996</v>
      </c>
      <c r="AQ378" t="s">
        <v>14109</v>
      </c>
      <c r="AR378" t="s">
        <v>13923</v>
      </c>
      <c r="AS378" s="1">
        <v>44336</v>
      </c>
      <c r="AT378" t="s">
        <v>13922</v>
      </c>
      <c r="AW378">
        <v>8085755343879</v>
      </c>
      <c r="AX378">
        <v>80857553</v>
      </c>
      <c r="AY378">
        <v>6032478</v>
      </c>
      <c r="AZ378" s="1">
        <v>43879</v>
      </c>
      <c r="BA378" t="s">
        <v>13995</v>
      </c>
      <c r="BB378" t="s">
        <v>44</v>
      </c>
      <c r="BC378" t="s">
        <v>13996</v>
      </c>
      <c r="BD378" t="s">
        <v>13997</v>
      </c>
      <c r="BE378">
        <v>4000178071</v>
      </c>
      <c r="BF378">
        <v>2140107</v>
      </c>
      <c r="BG378" s="1">
        <v>44141</v>
      </c>
      <c r="BK378">
        <f t="shared" si="5"/>
        <v>1</v>
      </c>
      <c r="BL378">
        <v>412277044111</v>
      </c>
      <c r="BN378">
        <v>1457270</v>
      </c>
      <c r="BO378" s="1">
        <v>44216</v>
      </c>
      <c r="BP378">
        <v>860029995</v>
      </c>
      <c r="BQ378">
        <v>4122770</v>
      </c>
      <c r="BR378">
        <v>6301024</v>
      </c>
      <c r="BS378" t="s">
        <v>13776</v>
      </c>
      <c r="BT378" s="1">
        <v>44111</v>
      </c>
      <c r="BU378">
        <v>8</v>
      </c>
      <c r="BV378">
        <v>646163</v>
      </c>
      <c r="BW378">
        <v>860029995</v>
      </c>
      <c r="BX378" t="s">
        <v>13996</v>
      </c>
      <c r="BY378" t="s">
        <v>14109</v>
      </c>
      <c r="BZ378" t="s">
        <v>13923</v>
      </c>
      <c r="CA378" s="1">
        <v>44225</v>
      </c>
      <c r="CB378" t="s">
        <v>13922</v>
      </c>
    </row>
    <row r="379" spans="3:80" x14ac:dyDescent="0.3">
      <c r="C379" s="46" t="s">
        <v>10196</v>
      </c>
      <c r="D379" s="4"/>
      <c r="E379" s="4"/>
      <c r="F379" s="16"/>
      <c r="G379" s="80" t="e">
        <f>VLOOKUP(report_masivo[[#This Row],[INCAPACIDAD]],D2605:M2682,3,0)</f>
        <v>#N/A</v>
      </c>
      <c r="I379" s="47"/>
      <c r="K379" s="46" t="e">
        <f>VLOOKUP(report_masivo[[#This Row],[INCAPACIDAD]],D2605:M2682,4,0)</f>
        <v>#N/A</v>
      </c>
      <c r="L379" s="46" t="e">
        <f>VLOOKUP(report_masivo[[#This Row],[INCAPACIDAD]],D2605:M2682,5,0)</f>
        <v>#N/A</v>
      </c>
      <c r="M379" s="46" t="e">
        <f>VLOOKUP(report_masivo[[#This Row],[INCAPACIDAD]],D2605:M2682,6,0)</f>
        <v>#N/A</v>
      </c>
      <c r="N379" s="49" t="e">
        <f>VLOOKUP(report_masivo[[#This Row],[INCAPACIDAD]],D2605:M2682,7,0)</f>
        <v>#N/A</v>
      </c>
      <c r="O379" s="47" t="e">
        <f>VLOOKUP(report_masivo[[#This Row],[INCAPACIDAD]],D2605:M2682,8,0)</f>
        <v>#N/A</v>
      </c>
      <c r="AD379">
        <v>420872844279</v>
      </c>
      <c r="AE379" t="s">
        <v>10196</v>
      </c>
      <c r="AF379">
        <v>1519202</v>
      </c>
      <c r="AG379" s="1">
        <v>44316</v>
      </c>
      <c r="AH379">
        <v>860029995</v>
      </c>
      <c r="AI379">
        <v>4208728</v>
      </c>
      <c r="AJ379">
        <v>6696578</v>
      </c>
      <c r="AK379" t="s">
        <v>13776</v>
      </c>
      <c r="AL379" s="1">
        <v>44279</v>
      </c>
      <c r="AM379">
        <v>8</v>
      </c>
      <c r="AN379">
        <v>531116</v>
      </c>
      <c r="AO379">
        <v>860029995</v>
      </c>
      <c r="AP379" t="s">
        <v>13996</v>
      </c>
      <c r="AQ379" t="s">
        <v>14109</v>
      </c>
      <c r="AR379" t="s">
        <v>13923</v>
      </c>
      <c r="AS379" s="1">
        <v>44336</v>
      </c>
      <c r="AT379" t="s">
        <v>13922</v>
      </c>
      <c r="AW379">
        <v>102301106943879</v>
      </c>
      <c r="AX379">
        <v>1023011069</v>
      </c>
      <c r="AY379">
        <v>5886418</v>
      </c>
      <c r="AZ379" s="1">
        <v>43879</v>
      </c>
      <c r="BA379" t="s">
        <v>14000</v>
      </c>
      <c r="BB379" t="s">
        <v>13727</v>
      </c>
      <c r="BC379" t="s">
        <v>44</v>
      </c>
      <c r="BD379" t="s">
        <v>44</v>
      </c>
      <c r="BG379" s="1"/>
      <c r="BK379">
        <f t="shared" si="5"/>
        <v>1</v>
      </c>
      <c r="BL379">
        <v>420845244160</v>
      </c>
      <c r="BN379">
        <v>1465729</v>
      </c>
      <c r="BO379" s="1">
        <v>44228</v>
      </c>
      <c r="BP379">
        <v>860029995</v>
      </c>
      <c r="BQ379">
        <v>4208452</v>
      </c>
      <c r="BR379">
        <v>6413202</v>
      </c>
      <c r="BS379" t="s">
        <v>13776</v>
      </c>
      <c r="BT379" s="1">
        <v>44160</v>
      </c>
      <c r="BU379">
        <v>8</v>
      </c>
      <c r="BV379">
        <v>637702</v>
      </c>
      <c r="BW379">
        <v>860029995</v>
      </c>
      <c r="BX379" t="s">
        <v>13996</v>
      </c>
      <c r="BY379" t="s">
        <v>14109</v>
      </c>
      <c r="BZ379" t="s">
        <v>13923</v>
      </c>
      <c r="CA379" s="1">
        <v>44260</v>
      </c>
      <c r="CB379" t="s">
        <v>13922</v>
      </c>
    </row>
    <row r="380" spans="3:80" x14ac:dyDescent="0.3">
      <c r="C380" s="46" t="s">
        <v>10196</v>
      </c>
      <c r="D380" s="4"/>
      <c r="E380" s="4"/>
      <c r="F380" s="16"/>
      <c r="G380" s="80" t="e">
        <f>VLOOKUP(report_masivo[[#This Row],[INCAPACIDAD]],D2606:M2683,3,0)</f>
        <v>#N/A</v>
      </c>
      <c r="I380" s="47"/>
      <c r="K380" s="46" t="e">
        <f>VLOOKUP(report_masivo[[#This Row],[INCAPACIDAD]],D2606:M2683,4,0)</f>
        <v>#N/A</v>
      </c>
      <c r="L380" s="46" t="e">
        <f>VLOOKUP(report_masivo[[#This Row],[INCAPACIDAD]],D2606:M2683,5,0)</f>
        <v>#N/A</v>
      </c>
      <c r="M380" s="46" t="e">
        <f>VLOOKUP(report_masivo[[#This Row],[INCAPACIDAD]],D2606:M2683,6,0)</f>
        <v>#N/A</v>
      </c>
      <c r="N380" s="49" t="e">
        <f>VLOOKUP(report_masivo[[#This Row],[INCAPACIDAD]],D2606:M2683,7,0)</f>
        <v>#N/A</v>
      </c>
      <c r="O380" s="47" t="e">
        <f>VLOOKUP(report_masivo[[#This Row],[INCAPACIDAD]],D2606:M2683,8,0)</f>
        <v>#N/A</v>
      </c>
      <c r="AD380">
        <v>105803819744270</v>
      </c>
      <c r="AE380" t="s">
        <v>10196</v>
      </c>
      <c r="AF380">
        <v>1519202</v>
      </c>
      <c r="AG380" s="1">
        <v>44316</v>
      </c>
      <c r="AH380">
        <v>860029995</v>
      </c>
      <c r="AI380">
        <v>1058038197</v>
      </c>
      <c r="AJ380">
        <v>6698609</v>
      </c>
      <c r="AK380" t="s">
        <v>13776</v>
      </c>
      <c r="AL380" s="1">
        <v>44270</v>
      </c>
      <c r="AM380">
        <v>2</v>
      </c>
      <c r="AN380">
        <v>115191</v>
      </c>
      <c r="AO380">
        <v>860029995</v>
      </c>
      <c r="AP380" t="s">
        <v>13996</v>
      </c>
      <c r="AQ380" t="s">
        <v>14109</v>
      </c>
      <c r="AR380" t="s">
        <v>13923</v>
      </c>
      <c r="AS380" s="1">
        <v>44336</v>
      </c>
      <c r="AT380" t="s">
        <v>13922</v>
      </c>
      <c r="AW380">
        <v>104572854143880</v>
      </c>
      <c r="AX380">
        <v>1045728541</v>
      </c>
      <c r="AY380">
        <v>5890705</v>
      </c>
      <c r="AZ380" s="1">
        <v>43880</v>
      </c>
      <c r="BA380" t="s">
        <v>13998</v>
      </c>
      <c r="BB380" t="s">
        <v>13999</v>
      </c>
      <c r="BC380" t="s">
        <v>44</v>
      </c>
      <c r="BD380" t="s">
        <v>44</v>
      </c>
      <c r="BG380" s="1"/>
      <c r="BK380">
        <f t="shared" si="5"/>
        <v>1</v>
      </c>
      <c r="BL380">
        <v>420845244168</v>
      </c>
      <c r="BN380">
        <v>1465729</v>
      </c>
      <c r="BO380" s="1">
        <v>44228</v>
      </c>
      <c r="BP380">
        <v>860029995</v>
      </c>
      <c r="BQ380">
        <v>4208452</v>
      </c>
      <c r="BR380">
        <v>6431303</v>
      </c>
      <c r="BS380" t="s">
        <v>13776</v>
      </c>
      <c r="BT380" s="1">
        <v>44168</v>
      </c>
      <c r="BU380">
        <v>4</v>
      </c>
      <c r="BV380">
        <v>314416</v>
      </c>
      <c r="BW380">
        <v>860029995</v>
      </c>
      <c r="BX380" t="s">
        <v>13996</v>
      </c>
      <c r="BY380" t="s">
        <v>14109</v>
      </c>
      <c r="BZ380" t="s">
        <v>13923</v>
      </c>
      <c r="CA380" s="1">
        <v>44260</v>
      </c>
      <c r="CB380" t="s">
        <v>13922</v>
      </c>
    </row>
    <row r="381" spans="3:80" x14ac:dyDescent="0.3">
      <c r="C381" s="46" t="s">
        <v>10196</v>
      </c>
      <c r="D381" s="4"/>
      <c r="E381" s="4"/>
      <c r="F381" s="16"/>
      <c r="G381" s="80" t="e">
        <f>VLOOKUP(report_masivo[[#This Row],[INCAPACIDAD]],D2607:M2684,3,0)</f>
        <v>#N/A</v>
      </c>
      <c r="I381" s="47"/>
      <c r="K381" s="46" t="e">
        <f>VLOOKUP(report_masivo[[#This Row],[INCAPACIDAD]],D2607:M2684,4,0)</f>
        <v>#N/A</v>
      </c>
      <c r="L381" s="46" t="e">
        <f>VLOOKUP(report_masivo[[#This Row],[INCAPACIDAD]],D2607:M2684,5,0)</f>
        <v>#N/A</v>
      </c>
      <c r="M381" s="46" t="e">
        <f>VLOOKUP(report_masivo[[#This Row],[INCAPACIDAD]],D2607:M2684,6,0)</f>
        <v>#N/A</v>
      </c>
      <c r="N381" s="49" t="e">
        <f>VLOOKUP(report_masivo[[#This Row],[INCAPACIDAD]],D2607:M2684,7,0)</f>
        <v>#N/A</v>
      </c>
      <c r="O381" s="47" t="e">
        <f>VLOOKUP(report_masivo[[#This Row],[INCAPACIDAD]],D2607:M2684,8,0)</f>
        <v>#N/A</v>
      </c>
      <c r="AD381">
        <v>952254744280</v>
      </c>
      <c r="AE381" t="s">
        <v>10196</v>
      </c>
      <c r="AF381">
        <v>1519202</v>
      </c>
      <c r="AG381" s="1">
        <v>44316</v>
      </c>
      <c r="AH381">
        <v>860029995</v>
      </c>
      <c r="AI381">
        <v>9522547</v>
      </c>
      <c r="AJ381">
        <v>6700392</v>
      </c>
      <c r="AK381" t="s">
        <v>13776</v>
      </c>
      <c r="AL381" s="1">
        <v>44280</v>
      </c>
      <c r="AM381">
        <v>1</v>
      </c>
      <c r="AN381">
        <v>61067</v>
      </c>
      <c r="AO381">
        <v>860029995</v>
      </c>
      <c r="AP381" t="s">
        <v>13996</v>
      </c>
      <c r="AQ381" t="s">
        <v>14109</v>
      </c>
      <c r="AR381" t="s">
        <v>13923</v>
      </c>
      <c r="AS381" s="1">
        <v>44336</v>
      </c>
      <c r="AT381" t="s">
        <v>13922</v>
      </c>
      <c r="AW381">
        <v>109322009643881</v>
      </c>
      <c r="AX381">
        <v>1093220096</v>
      </c>
      <c r="AY381">
        <v>5931784</v>
      </c>
      <c r="AZ381" s="1">
        <v>43881</v>
      </c>
      <c r="BA381" t="s">
        <v>13998</v>
      </c>
      <c r="BB381" t="s">
        <v>13999</v>
      </c>
      <c r="BC381" t="s">
        <v>44</v>
      </c>
      <c r="BD381" t="s">
        <v>44</v>
      </c>
      <c r="BG381" s="1"/>
      <c r="BK381">
        <f t="shared" si="5"/>
        <v>1</v>
      </c>
      <c r="BL381">
        <v>105239709744172</v>
      </c>
      <c r="BN381">
        <v>1465729</v>
      </c>
      <c r="BO381" s="1">
        <v>44228</v>
      </c>
      <c r="BP381">
        <v>860029995</v>
      </c>
      <c r="BQ381">
        <v>1052397097</v>
      </c>
      <c r="BR381">
        <v>6440658</v>
      </c>
      <c r="BS381" t="s">
        <v>13776</v>
      </c>
      <c r="BT381" s="1">
        <v>44172</v>
      </c>
      <c r="BU381">
        <v>2</v>
      </c>
      <c r="BV381">
        <v>159089</v>
      </c>
      <c r="BW381">
        <v>860029995</v>
      </c>
      <c r="BX381" t="s">
        <v>13996</v>
      </c>
      <c r="BY381" t="s">
        <v>14109</v>
      </c>
      <c r="BZ381" t="s">
        <v>13923</v>
      </c>
      <c r="CA381" s="1">
        <v>44260</v>
      </c>
      <c r="CB381" t="s">
        <v>13922</v>
      </c>
    </row>
    <row r="382" spans="3:80" x14ac:dyDescent="0.3">
      <c r="C382" s="46" t="s">
        <v>10196</v>
      </c>
      <c r="D382" s="4"/>
      <c r="E382" s="4"/>
      <c r="F382" s="16"/>
      <c r="G382" s="80" t="e">
        <f>VLOOKUP(report_masivo[[#This Row],[INCAPACIDAD]],D2608:M2685,3,0)</f>
        <v>#N/A</v>
      </c>
      <c r="I382" s="47"/>
      <c r="K382" s="46" t="e">
        <f>VLOOKUP(report_masivo[[#This Row],[INCAPACIDAD]],D2608:M2685,4,0)</f>
        <v>#N/A</v>
      </c>
      <c r="L382" s="46" t="e">
        <f>VLOOKUP(report_masivo[[#This Row],[INCAPACIDAD]],D2608:M2685,5,0)</f>
        <v>#N/A</v>
      </c>
      <c r="M382" s="46" t="e">
        <f>VLOOKUP(report_masivo[[#This Row],[INCAPACIDAD]],D2608:M2685,6,0)</f>
        <v>#N/A</v>
      </c>
      <c r="N382" s="49" t="e">
        <f>VLOOKUP(report_masivo[[#This Row],[INCAPACIDAD]],D2608:M2685,7,0)</f>
        <v>#N/A</v>
      </c>
      <c r="O382" s="47" t="e">
        <f>VLOOKUP(report_masivo[[#This Row],[INCAPACIDAD]],D2608:M2685,8,0)</f>
        <v>#N/A</v>
      </c>
      <c r="AD382">
        <v>722349944258</v>
      </c>
      <c r="AE382" t="s">
        <v>10196</v>
      </c>
      <c r="AF382">
        <v>1519202</v>
      </c>
      <c r="AG382" s="1">
        <v>44316</v>
      </c>
      <c r="AH382">
        <v>860029995</v>
      </c>
      <c r="AI382">
        <v>7223499</v>
      </c>
      <c r="AJ382">
        <v>6700733</v>
      </c>
      <c r="AK382" t="s">
        <v>13776</v>
      </c>
      <c r="AL382" s="1">
        <v>44258</v>
      </c>
      <c r="AM382">
        <v>5</v>
      </c>
      <c r="AN382">
        <v>355475</v>
      </c>
      <c r="AO382">
        <v>860029995</v>
      </c>
      <c r="AP382" t="s">
        <v>13996</v>
      </c>
      <c r="AQ382" t="s">
        <v>14109</v>
      </c>
      <c r="AR382" t="s">
        <v>13923</v>
      </c>
      <c r="AS382" s="1">
        <v>44336</v>
      </c>
      <c r="AT382" t="s">
        <v>13922</v>
      </c>
      <c r="AW382">
        <v>2124603743884</v>
      </c>
      <c r="AX382">
        <v>21246037</v>
      </c>
      <c r="AY382">
        <v>5913446</v>
      </c>
      <c r="AZ382" s="1">
        <v>43884</v>
      </c>
      <c r="BA382" t="s">
        <v>13995</v>
      </c>
      <c r="BB382" t="s">
        <v>44</v>
      </c>
      <c r="BC382" t="s">
        <v>13996</v>
      </c>
      <c r="BD382" t="s">
        <v>13997</v>
      </c>
      <c r="BE382">
        <v>4000178071</v>
      </c>
      <c r="BF382">
        <v>339017</v>
      </c>
      <c r="BG382" s="1">
        <v>44141</v>
      </c>
      <c r="BK382">
        <f t="shared" si="5"/>
        <v>1</v>
      </c>
      <c r="BL382">
        <v>407927744175</v>
      </c>
      <c r="BN382">
        <v>1465729</v>
      </c>
      <c r="BO382" s="1">
        <v>44228</v>
      </c>
      <c r="BP382">
        <v>860029995</v>
      </c>
      <c r="BQ382">
        <v>4079277</v>
      </c>
      <c r="BR382">
        <v>6447278</v>
      </c>
      <c r="BS382" t="s">
        <v>13776</v>
      </c>
      <c r="BT382" s="1">
        <v>44175</v>
      </c>
      <c r="BU382">
        <v>12</v>
      </c>
      <c r="BV382">
        <v>822108</v>
      </c>
      <c r="BW382">
        <v>860029995</v>
      </c>
      <c r="BX382" t="s">
        <v>13996</v>
      </c>
      <c r="BY382" t="s">
        <v>14109</v>
      </c>
      <c r="BZ382" t="s">
        <v>13923</v>
      </c>
      <c r="CA382" s="1">
        <v>44260</v>
      </c>
      <c r="CB382" t="s">
        <v>13922</v>
      </c>
    </row>
    <row r="383" spans="3:80" x14ac:dyDescent="0.3">
      <c r="C383" s="46" t="s">
        <v>10196</v>
      </c>
      <c r="D383" s="4"/>
      <c r="E383" s="4"/>
      <c r="F383" s="16"/>
      <c r="G383" s="80" t="e">
        <f>VLOOKUP(report_masivo[[#This Row],[INCAPACIDAD]],D2609:M2686,3,0)</f>
        <v>#N/A</v>
      </c>
      <c r="I383" s="47"/>
      <c r="K383" s="46" t="e">
        <f>VLOOKUP(report_masivo[[#This Row],[INCAPACIDAD]],D2609:M2686,4,0)</f>
        <v>#N/A</v>
      </c>
      <c r="L383" s="46" t="e">
        <f>VLOOKUP(report_masivo[[#This Row],[INCAPACIDAD]],D2609:M2686,5,0)</f>
        <v>#N/A</v>
      </c>
      <c r="M383" s="46" t="e">
        <f>VLOOKUP(report_masivo[[#This Row],[INCAPACIDAD]],D2609:M2686,6,0)</f>
        <v>#N/A</v>
      </c>
      <c r="N383" s="49" t="e">
        <f>VLOOKUP(report_masivo[[#This Row],[INCAPACIDAD]],D2609:M2686,7,0)</f>
        <v>#N/A</v>
      </c>
      <c r="O383" s="47" t="e">
        <f>VLOOKUP(report_masivo[[#This Row],[INCAPACIDAD]],D2609:M2686,8,0)</f>
        <v>#N/A</v>
      </c>
      <c r="AD383">
        <v>420821544281</v>
      </c>
      <c r="AE383" t="s">
        <v>10196</v>
      </c>
      <c r="AF383">
        <v>1519202</v>
      </c>
      <c r="AG383" s="1">
        <v>44316</v>
      </c>
      <c r="AH383">
        <v>860029995</v>
      </c>
      <c r="AI383">
        <v>4208215</v>
      </c>
      <c r="AJ383">
        <v>6702440</v>
      </c>
      <c r="AK383" t="s">
        <v>13776</v>
      </c>
      <c r="AL383" s="1">
        <v>44281</v>
      </c>
      <c r="AM383">
        <v>3</v>
      </c>
      <c r="AN383">
        <v>212747</v>
      </c>
      <c r="AO383">
        <v>860029995</v>
      </c>
      <c r="AP383" t="s">
        <v>13996</v>
      </c>
      <c r="AQ383" t="s">
        <v>14109</v>
      </c>
      <c r="AR383" t="s">
        <v>13923</v>
      </c>
      <c r="AS383" s="1">
        <v>44336</v>
      </c>
      <c r="AT383" t="s">
        <v>13922</v>
      </c>
      <c r="AW383">
        <v>3981311643884</v>
      </c>
      <c r="AX383">
        <v>39813116</v>
      </c>
      <c r="AY383">
        <v>6177186</v>
      </c>
      <c r="AZ383" s="1">
        <v>43884</v>
      </c>
      <c r="BA383" t="s">
        <v>13995</v>
      </c>
      <c r="BB383" t="s">
        <v>44</v>
      </c>
      <c r="BC383" t="s">
        <v>13996</v>
      </c>
      <c r="BD383" t="s">
        <v>13997</v>
      </c>
      <c r="BE383">
        <v>4000178071</v>
      </c>
      <c r="BF383">
        <v>173142</v>
      </c>
      <c r="BG383" s="1">
        <v>44141</v>
      </c>
      <c r="BK383">
        <f t="shared" si="5"/>
        <v>1</v>
      </c>
      <c r="BL383">
        <v>105239709744176</v>
      </c>
      <c r="BN383">
        <v>1465729</v>
      </c>
      <c r="BO383" s="1">
        <v>44228</v>
      </c>
      <c r="BP383">
        <v>860029995</v>
      </c>
      <c r="BQ383">
        <v>1052397097</v>
      </c>
      <c r="BR383">
        <v>6448631</v>
      </c>
      <c r="BS383" t="s">
        <v>13776</v>
      </c>
      <c r="BT383" s="1">
        <v>44176</v>
      </c>
      <c r="BU383">
        <v>10</v>
      </c>
      <c r="BV383">
        <v>795446</v>
      </c>
      <c r="BW383">
        <v>860029995</v>
      </c>
      <c r="BX383" t="s">
        <v>13996</v>
      </c>
      <c r="BY383" t="s">
        <v>14109</v>
      </c>
      <c r="BZ383" t="s">
        <v>13923</v>
      </c>
      <c r="CA383" s="1">
        <v>44260</v>
      </c>
      <c r="CB383" t="s">
        <v>13922</v>
      </c>
    </row>
    <row r="384" spans="3:80" x14ac:dyDescent="0.3">
      <c r="C384" s="46" t="s">
        <v>10196</v>
      </c>
      <c r="D384" s="4"/>
      <c r="E384" s="4"/>
      <c r="F384" s="16"/>
      <c r="G384" s="80" t="e">
        <f>VLOOKUP(report_masivo[[#This Row],[INCAPACIDAD]],D2610:M2687,3,0)</f>
        <v>#N/A</v>
      </c>
      <c r="I384" s="47"/>
      <c r="K384" s="46" t="e">
        <f>VLOOKUP(report_masivo[[#This Row],[INCAPACIDAD]],D2610:M2687,4,0)</f>
        <v>#N/A</v>
      </c>
      <c r="L384" s="46" t="e">
        <f>VLOOKUP(report_masivo[[#This Row],[INCAPACIDAD]],D2610:M2687,5,0)</f>
        <v>#N/A</v>
      </c>
      <c r="M384" s="46" t="e">
        <f>VLOOKUP(report_masivo[[#This Row],[INCAPACIDAD]],D2610:M2687,6,0)</f>
        <v>#N/A</v>
      </c>
      <c r="N384" s="49" t="e">
        <f>VLOOKUP(report_masivo[[#This Row],[INCAPACIDAD]],D2610:M2687,7,0)</f>
        <v>#N/A</v>
      </c>
      <c r="O384" s="47" t="e">
        <f>VLOOKUP(report_masivo[[#This Row],[INCAPACIDAD]],D2610:M2687,8,0)</f>
        <v>#N/A</v>
      </c>
      <c r="AD384">
        <v>7427000944281</v>
      </c>
      <c r="AE384" t="s">
        <v>10196</v>
      </c>
      <c r="AF384">
        <v>1519202</v>
      </c>
      <c r="AG384" s="1">
        <v>44316</v>
      </c>
      <c r="AH384">
        <v>860029995</v>
      </c>
      <c r="AI384">
        <v>74270009</v>
      </c>
      <c r="AJ384">
        <v>6703224</v>
      </c>
      <c r="AK384" t="s">
        <v>13776</v>
      </c>
      <c r="AL384" s="1">
        <v>44281</v>
      </c>
      <c r="AM384">
        <v>5</v>
      </c>
      <c r="AN384">
        <v>412524</v>
      </c>
      <c r="AO384">
        <v>860029995</v>
      </c>
      <c r="AP384" t="s">
        <v>13996</v>
      </c>
      <c r="AQ384" t="s">
        <v>14109</v>
      </c>
      <c r="AR384" t="s">
        <v>13923</v>
      </c>
      <c r="AS384" s="1">
        <v>44336</v>
      </c>
      <c r="AT384" t="s">
        <v>13922</v>
      </c>
      <c r="AW384">
        <v>111056854943885</v>
      </c>
      <c r="AX384">
        <v>1110568549</v>
      </c>
      <c r="AY384">
        <v>5903444</v>
      </c>
      <c r="AZ384" s="1">
        <v>43885</v>
      </c>
      <c r="BA384" t="s">
        <v>13998</v>
      </c>
      <c r="BB384" t="s">
        <v>13999</v>
      </c>
      <c r="BC384" t="s">
        <v>44</v>
      </c>
      <c r="BD384" t="s">
        <v>44</v>
      </c>
      <c r="BG384" s="1"/>
      <c r="BK384">
        <f t="shared" si="5"/>
        <v>1</v>
      </c>
      <c r="BL384">
        <v>420845244172</v>
      </c>
      <c r="BN384">
        <v>1465729</v>
      </c>
      <c r="BO384" s="1">
        <v>44228</v>
      </c>
      <c r="BP384">
        <v>860029995</v>
      </c>
      <c r="BQ384">
        <v>4208452</v>
      </c>
      <c r="BR384">
        <v>6449512</v>
      </c>
      <c r="BS384" t="s">
        <v>13776</v>
      </c>
      <c r="BT384" s="1">
        <v>44172</v>
      </c>
      <c r="BU384">
        <v>13</v>
      </c>
      <c r="BV384">
        <v>1021852</v>
      </c>
      <c r="BW384">
        <v>860029995</v>
      </c>
      <c r="BX384" t="s">
        <v>13996</v>
      </c>
      <c r="BY384" t="s">
        <v>14109</v>
      </c>
      <c r="BZ384" t="s">
        <v>13923</v>
      </c>
      <c r="CA384" s="1">
        <v>44260</v>
      </c>
      <c r="CB384" t="s">
        <v>13922</v>
      </c>
    </row>
    <row r="385" spans="3:80" x14ac:dyDescent="0.3">
      <c r="C385" s="46" t="s">
        <v>10196</v>
      </c>
      <c r="D385" s="4"/>
      <c r="E385" s="4"/>
      <c r="F385" s="16"/>
      <c r="G385" s="80" t="e">
        <f>VLOOKUP(report_masivo[[#This Row],[INCAPACIDAD]],D2611:M2688,3,0)</f>
        <v>#N/A</v>
      </c>
      <c r="I385" s="47"/>
      <c r="K385" s="46" t="e">
        <f>VLOOKUP(report_masivo[[#This Row],[INCAPACIDAD]],D2611:M2688,4,0)</f>
        <v>#N/A</v>
      </c>
      <c r="L385" s="46" t="e">
        <f>VLOOKUP(report_masivo[[#This Row],[INCAPACIDAD]],D2611:M2688,5,0)</f>
        <v>#N/A</v>
      </c>
      <c r="M385" s="46" t="e">
        <f>VLOOKUP(report_masivo[[#This Row],[INCAPACIDAD]],D2611:M2688,6,0)</f>
        <v>#N/A</v>
      </c>
      <c r="N385" s="49" t="e">
        <f>VLOOKUP(report_masivo[[#This Row],[INCAPACIDAD]],D2611:M2688,7,0)</f>
        <v>#N/A</v>
      </c>
      <c r="O385" s="47" t="e">
        <f>VLOOKUP(report_masivo[[#This Row],[INCAPACIDAD]],D2611:M2688,8,0)</f>
        <v>#N/A</v>
      </c>
      <c r="AD385">
        <v>115674144282</v>
      </c>
      <c r="AE385" t="s">
        <v>10196</v>
      </c>
      <c r="AF385">
        <v>1519202</v>
      </c>
      <c r="AG385" s="1">
        <v>44316</v>
      </c>
      <c r="AH385">
        <v>860029995</v>
      </c>
      <c r="AI385">
        <v>1156741</v>
      </c>
      <c r="AJ385">
        <v>6706161</v>
      </c>
      <c r="AK385" t="s">
        <v>13776</v>
      </c>
      <c r="AL385" s="1">
        <v>44282</v>
      </c>
      <c r="AM385">
        <v>3</v>
      </c>
      <c r="AN385">
        <v>234171</v>
      </c>
      <c r="AO385">
        <v>860029995</v>
      </c>
      <c r="AP385" t="s">
        <v>13996</v>
      </c>
      <c r="AQ385" t="s">
        <v>14109</v>
      </c>
      <c r="AR385" t="s">
        <v>13923</v>
      </c>
      <c r="AS385" s="1">
        <v>44336</v>
      </c>
      <c r="AT385" t="s">
        <v>13922</v>
      </c>
      <c r="AW385">
        <v>107521743843886</v>
      </c>
      <c r="AX385">
        <v>1075217438</v>
      </c>
      <c r="AY385">
        <v>5907315</v>
      </c>
      <c r="AZ385" s="1">
        <v>43886</v>
      </c>
      <c r="BA385" t="s">
        <v>13998</v>
      </c>
      <c r="BB385" t="s">
        <v>13999</v>
      </c>
      <c r="BC385" t="s">
        <v>44</v>
      </c>
      <c r="BD385" t="s">
        <v>44</v>
      </c>
      <c r="BG385" s="1"/>
      <c r="BK385">
        <f t="shared" si="5"/>
        <v>1</v>
      </c>
      <c r="BL385">
        <v>105231205344180</v>
      </c>
      <c r="BN385">
        <v>1465729</v>
      </c>
      <c r="BO385" s="1">
        <v>44228</v>
      </c>
      <c r="BP385">
        <v>860029995</v>
      </c>
      <c r="BQ385">
        <v>1052312053</v>
      </c>
      <c r="BR385">
        <v>6458992</v>
      </c>
      <c r="BS385" t="s">
        <v>13776</v>
      </c>
      <c r="BT385" s="1">
        <v>44180</v>
      </c>
      <c r="BU385">
        <v>8</v>
      </c>
      <c r="BV385">
        <v>611638</v>
      </c>
      <c r="BW385">
        <v>860029995</v>
      </c>
      <c r="BX385" t="s">
        <v>13996</v>
      </c>
      <c r="BY385" t="s">
        <v>14109</v>
      </c>
      <c r="BZ385" t="s">
        <v>13923</v>
      </c>
      <c r="CA385" s="1">
        <v>44260</v>
      </c>
      <c r="CB385" t="s">
        <v>13922</v>
      </c>
    </row>
    <row r="386" spans="3:80" x14ac:dyDescent="0.3">
      <c r="C386" s="46" t="s">
        <v>10196</v>
      </c>
      <c r="D386" s="4"/>
      <c r="E386" s="4"/>
      <c r="F386" s="16"/>
      <c r="G386" s="80" t="e">
        <f>VLOOKUP(report_masivo[[#This Row],[INCAPACIDAD]],D2612:M2689,3,0)</f>
        <v>#N/A</v>
      </c>
      <c r="I386" s="47"/>
      <c r="K386" s="46" t="e">
        <f>VLOOKUP(report_masivo[[#This Row],[INCAPACIDAD]],D2612:M2689,4,0)</f>
        <v>#N/A</v>
      </c>
      <c r="L386" s="46" t="e">
        <f>VLOOKUP(report_masivo[[#This Row],[INCAPACIDAD]],D2612:M2689,5,0)</f>
        <v>#N/A</v>
      </c>
      <c r="M386" s="46" t="e">
        <f>VLOOKUP(report_masivo[[#This Row],[INCAPACIDAD]],D2612:M2689,6,0)</f>
        <v>#N/A</v>
      </c>
      <c r="N386" s="49" t="e">
        <f>VLOOKUP(report_masivo[[#This Row],[INCAPACIDAD]],D2612:M2689,7,0)</f>
        <v>#N/A</v>
      </c>
      <c r="O386" s="47" t="e">
        <f>VLOOKUP(report_masivo[[#This Row],[INCAPACIDAD]],D2612:M2689,8,0)</f>
        <v>#N/A</v>
      </c>
      <c r="AD386">
        <v>427736544273</v>
      </c>
      <c r="AE386" t="s">
        <v>10196</v>
      </c>
      <c r="AF386">
        <v>1519202</v>
      </c>
      <c r="AG386" s="1">
        <v>44316</v>
      </c>
      <c r="AH386">
        <v>860029995</v>
      </c>
      <c r="AI386">
        <v>4277365</v>
      </c>
      <c r="AJ386">
        <v>6706610</v>
      </c>
      <c r="AK386" t="s">
        <v>13776</v>
      </c>
      <c r="AL386" s="1">
        <v>44273</v>
      </c>
      <c r="AM386">
        <v>3</v>
      </c>
      <c r="AN386">
        <v>268855</v>
      </c>
      <c r="AO386">
        <v>860029995</v>
      </c>
      <c r="AP386" t="s">
        <v>13996</v>
      </c>
      <c r="AQ386" t="s">
        <v>14109</v>
      </c>
      <c r="AR386" t="s">
        <v>13923</v>
      </c>
      <c r="AS386" s="1">
        <v>44336</v>
      </c>
      <c r="AT386" t="s">
        <v>13922</v>
      </c>
      <c r="AW386">
        <v>2642257043887</v>
      </c>
      <c r="AX386">
        <v>26422570</v>
      </c>
      <c r="AY386">
        <v>6178290</v>
      </c>
      <c r="AZ386" s="1">
        <v>43887</v>
      </c>
      <c r="BA386" t="s">
        <v>14000</v>
      </c>
      <c r="BB386" t="s">
        <v>13727</v>
      </c>
      <c r="BC386" t="s">
        <v>44</v>
      </c>
      <c r="BD386" t="s">
        <v>44</v>
      </c>
      <c r="BG386" s="1"/>
      <c r="BK386">
        <f t="shared" si="5"/>
        <v>1</v>
      </c>
      <c r="BL386">
        <v>7437366744180</v>
      </c>
      <c r="BN386">
        <v>1465729</v>
      </c>
      <c r="BO386" s="1">
        <v>44228</v>
      </c>
      <c r="BP386">
        <v>860029995</v>
      </c>
      <c r="BQ386">
        <v>74373667</v>
      </c>
      <c r="BR386">
        <v>6459623</v>
      </c>
      <c r="BS386" t="s">
        <v>13776</v>
      </c>
      <c r="BT386" s="1">
        <v>44180</v>
      </c>
      <c r="BU386">
        <v>12</v>
      </c>
      <c r="BV386">
        <v>756911</v>
      </c>
      <c r="BW386">
        <v>860029995</v>
      </c>
      <c r="BX386" t="s">
        <v>13996</v>
      </c>
      <c r="BY386" t="s">
        <v>14109</v>
      </c>
      <c r="BZ386" t="s">
        <v>13923</v>
      </c>
      <c r="CA386" s="1">
        <v>44260</v>
      </c>
      <c r="CB386" t="s">
        <v>13922</v>
      </c>
    </row>
    <row r="387" spans="3:80" x14ac:dyDescent="0.3">
      <c r="C387" s="46" t="s">
        <v>10196</v>
      </c>
      <c r="D387" s="4"/>
      <c r="E387" s="4"/>
      <c r="F387" s="16"/>
      <c r="G387" s="80" t="e">
        <f>VLOOKUP(report_masivo[[#This Row],[INCAPACIDAD]],D2613:M2690,3,0)</f>
        <v>#N/A</v>
      </c>
      <c r="I387" s="47"/>
      <c r="K387" s="46" t="e">
        <f>VLOOKUP(report_masivo[[#This Row],[INCAPACIDAD]],D2613:M2690,4,0)</f>
        <v>#N/A</v>
      </c>
      <c r="L387" s="46" t="e">
        <f>VLOOKUP(report_masivo[[#This Row],[INCAPACIDAD]],D2613:M2690,5,0)</f>
        <v>#N/A</v>
      </c>
      <c r="M387" s="46" t="e">
        <f>VLOOKUP(report_masivo[[#This Row],[INCAPACIDAD]],D2613:M2690,6,0)</f>
        <v>#N/A</v>
      </c>
      <c r="N387" s="49" t="e">
        <f>VLOOKUP(report_masivo[[#This Row],[INCAPACIDAD]],D2613:M2690,7,0)</f>
        <v>#N/A</v>
      </c>
      <c r="O387" s="47" t="e">
        <f>VLOOKUP(report_masivo[[#This Row],[INCAPACIDAD]],D2613:M2690,8,0)</f>
        <v>#N/A</v>
      </c>
      <c r="AD387">
        <v>427736544268</v>
      </c>
      <c r="AE387" t="s">
        <v>10196</v>
      </c>
      <c r="AF387">
        <v>1519202</v>
      </c>
      <c r="AG387" s="1">
        <v>44316</v>
      </c>
      <c r="AH387">
        <v>860029995</v>
      </c>
      <c r="AI387">
        <v>4277365</v>
      </c>
      <c r="AJ387">
        <v>6706628</v>
      </c>
      <c r="AK387" t="s">
        <v>13776</v>
      </c>
      <c r="AL387" s="1">
        <v>44268</v>
      </c>
      <c r="AM387">
        <v>1</v>
      </c>
      <c r="AN387">
        <v>89618</v>
      </c>
      <c r="AO387">
        <v>860029995</v>
      </c>
      <c r="AP387" t="s">
        <v>13996</v>
      </c>
      <c r="AQ387" t="s">
        <v>14109</v>
      </c>
      <c r="AR387" t="s">
        <v>13923</v>
      </c>
      <c r="AS387" s="1">
        <v>44336</v>
      </c>
      <c r="AT387" t="s">
        <v>13922</v>
      </c>
      <c r="AW387">
        <v>7194967943887</v>
      </c>
      <c r="AX387">
        <v>71949679</v>
      </c>
      <c r="AY387">
        <v>5910026</v>
      </c>
      <c r="AZ387" s="1">
        <v>43887</v>
      </c>
      <c r="BA387" t="s">
        <v>14000</v>
      </c>
      <c r="BB387" t="s">
        <v>13727</v>
      </c>
      <c r="BC387" t="s">
        <v>44</v>
      </c>
      <c r="BD387" t="s">
        <v>44</v>
      </c>
      <c r="BG387" s="1"/>
      <c r="BK387">
        <f t="shared" si="5"/>
        <v>1</v>
      </c>
      <c r="BL387">
        <v>100438044174</v>
      </c>
      <c r="BN387">
        <v>1465729</v>
      </c>
      <c r="BO387" s="1">
        <v>44228</v>
      </c>
      <c r="BP387">
        <v>860029995</v>
      </c>
      <c r="BQ387">
        <v>1004380</v>
      </c>
      <c r="BR387">
        <v>6462659</v>
      </c>
      <c r="BS387" t="s">
        <v>13776</v>
      </c>
      <c r="BT387" s="1">
        <v>44174</v>
      </c>
      <c r="BU387">
        <v>2</v>
      </c>
      <c r="BV387">
        <v>234215</v>
      </c>
      <c r="BW387">
        <v>860029995</v>
      </c>
      <c r="BX387" t="s">
        <v>13996</v>
      </c>
      <c r="BY387" t="s">
        <v>14109</v>
      </c>
      <c r="BZ387" t="s">
        <v>13923</v>
      </c>
      <c r="CA387" s="1">
        <v>44260</v>
      </c>
      <c r="CB387" t="s">
        <v>13922</v>
      </c>
    </row>
    <row r="388" spans="3:80" x14ac:dyDescent="0.3">
      <c r="C388" s="46" t="s">
        <v>10196</v>
      </c>
      <c r="D388" s="4"/>
      <c r="E388" s="4"/>
      <c r="F388" s="16"/>
      <c r="G388" s="80" t="e">
        <f>VLOOKUP(report_masivo[[#This Row],[INCAPACIDAD]],D2614:M2691,3,0)</f>
        <v>#N/A</v>
      </c>
      <c r="I388" s="47"/>
      <c r="K388" s="46" t="e">
        <f>VLOOKUP(report_masivo[[#This Row],[INCAPACIDAD]],D2614:M2691,4,0)</f>
        <v>#N/A</v>
      </c>
      <c r="L388" s="46" t="e">
        <f>VLOOKUP(report_masivo[[#This Row],[INCAPACIDAD]],D2614:M2691,5,0)</f>
        <v>#N/A</v>
      </c>
      <c r="M388" s="46" t="e">
        <f>VLOOKUP(report_masivo[[#This Row],[INCAPACIDAD]],D2614:M2691,6,0)</f>
        <v>#N/A</v>
      </c>
      <c r="N388" s="49" t="e">
        <f>VLOOKUP(report_masivo[[#This Row],[INCAPACIDAD]],D2614:M2691,7,0)</f>
        <v>#N/A</v>
      </c>
      <c r="O388" s="47" t="e">
        <f>VLOOKUP(report_masivo[[#This Row],[INCAPACIDAD]],D2614:M2691,8,0)</f>
        <v>#N/A</v>
      </c>
      <c r="AD388">
        <v>420821544284</v>
      </c>
      <c r="AE388" t="s">
        <v>10196</v>
      </c>
      <c r="AF388">
        <v>1519202</v>
      </c>
      <c r="AG388" s="1">
        <v>44316</v>
      </c>
      <c r="AH388">
        <v>860029995</v>
      </c>
      <c r="AI388">
        <v>4208215</v>
      </c>
      <c r="AJ388">
        <v>6711153</v>
      </c>
      <c r="AK388" t="s">
        <v>13776</v>
      </c>
      <c r="AL388" s="1">
        <v>44284</v>
      </c>
      <c r="AM388">
        <v>1</v>
      </c>
      <c r="AN388">
        <v>70916</v>
      </c>
      <c r="AO388">
        <v>860029995</v>
      </c>
      <c r="AP388" t="s">
        <v>13996</v>
      </c>
      <c r="AQ388" t="s">
        <v>14109</v>
      </c>
      <c r="AR388" t="s">
        <v>13923</v>
      </c>
      <c r="AS388" s="1">
        <v>44336</v>
      </c>
      <c r="AT388" t="s">
        <v>13922</v>
      </c>
      <c r="AW388">
        <v>107521743843888</v>
      </c>
      <c r="AX388">
        <v>1075217438</v>
      </c>
      <c r="AY388">
        <v>5914628</v>
      </c>
      <c r="AZ388" s="1">
        <v>43888</v>
      </c>
      <c r="BA388" t="s">
        <v>14000</v>
      </c>
      <c r="BB388" t="s">
        <v>14004</v>
      </c>
      <c r="BC388" t="s">
        <v>44</v>
      </c>
      <c r="BD388" t="s">
        <v>44</v>
      </c>
      <c r="BG388" s="1"/>
      <c r="BK388">
        <f t="shared" si="5"/>
        <v>1</v>
      </c>
      <c r="BL388">
        <v>105366504144184</v>
      </c>
      <c r="BN388">
        <v>1465729</v>
      </c>
      <c r="BO388" s="1">
        <v>44228</v>
      </c>
      <c r="BP388">
        <v>860029995</v>
      </c>
      <c r="BQ388">
        <v>1053665041</v>
      </c>
      <c r="BR388">
        <v>6470870</v>
      </c>
      <c r="BS388" t="s">
        <v>13776</v>
      </c>
      <c r="BT388" s="1">
        <v>44184</v>
      </c>
      <c r="BU388">
        <v>11</v>
      </c>
      <c r="BV388">
        <v>751324</v>
      </c>
      <c r="BW388">
        <v>860029995</v>
      </c>
      <c r="BX388" t="s">
        <v>13996</v>
      </c>
      <c r="BY388" t="s">
        <v>14109</v>
      </c>
      <c r="BZ388" t="s">
        <v>13923</v>
      </c>
      <c r="CA388" s="1">
        <v>44260</v>
      </c>
      <c r="CB388" t="s">
        <v>13922</v>
      </c>
    </row>
    <row r="389" spans="3:80" x14ac:dyDescent="0.3">
      <c r="C389" s="46" t="s">
        <v>10196</v>
      </c>
      <c r="D389" s="4"/>
      <c r="E389" s="4"/>
      <c r="F389" s="16"/>
      <c r="G389" s="80" t="e">
        <f>VLOOKUP(report_masivo[[#This Row],[INCAPACIDAD]],D2615:M2692,3,0)</f>
        <v>#N/A</v>
      </c>
      <c r="I389" s="47"/>
      <c r="K389" s="46" t="e">
        <f>VLOOKUP(report_masivo[[#This Row],[INCAPACIDAD]],D2615:M2692,4,0)</f>
        <v>#N/A</v>
      </c>
      <c r="L389" s="46" t="e">
        <f>VLOOKUP(report_masivo[[#This Row],[INCAPACIDAD]],D2615:M2692,5,0)</f>
        <v>#N/A</v>
      </c>
      <c r="M389" s="46" t="e">
        <f>VLOOKUP(report_masivo[[#This Row],[INCAPACIDAD]],D2615:M2692,6,0)</f>
        <v>#N/A</v>
      </c>
      <c r="N389" s="49" t="e">
        <f>VLOOKUP(report_masivo[[#This Row],[INCAPACIDAD]],D2615:M2692,7,0)</f>
        <v>#N/A</v>
      </c>
      <c r="O389" s="47" t="e">
        <f>VLOOKUP(report_masivo[[#This Row],[INCAPACIDAD]],D2615:M2692,8,0)</f>
        <v>#N/A</v>
      </c>
      <c r="AD389">
        <v>722332344284</v>
      </c>
      <c r="AE389" t="s">
        <v>10196</v>
      </c>
      <c r="AF389">
        <v>1519202</v>
      </c>
      <c r="AG389" s="1">
        <v>44316</v>
      </c>
      <c r="AH389">
        <v>860029995</v>
      </c>
      <c r="AI389">
        <v>7223323</v>
      </c>
      <c r="AJ389">
        <v>6715358</v>
      </c>
      <c r="AK389" t="s">
        <v>13776</v>
      </c>
      <c r="AL389" s="1">
        <v>44284</v>
      </c>
      <c r="AM389">
        <v>1</v>
      </c>
      <c r="AN389">
        <v>97122</v>
      </c>
      <c r="AO389">
        <v>860029995</v>
      </c>
      <c r="AP389" t="s">
        <v>13996</v>
      </c>
      <c r="AQ389" t="s">
        <v>14109</v>
      </c>
      <c r="AR389" t="s">
        <v>13923</v>
      </c>
      <c r="AS389" s="1">
        <v>44336</v>
      </c>
      <c r="AT389" t="s">
        <v>13922</v>
      </c>
      <c r="AW389">
        <v>109040695543888</v>
      </c>
      <c r="AX389">
        <v>1090406955</v>
      </c>
      <c r="AY389">
        <v>5915862</v>
      </c>
      <c r="AZ389" s="1">
        <v>43888</v>
      </c>
      <c r="BA389" t="s">
        <v>13998</v>
      </c>
      <c r="BB389" t="s">
        <v>13999</v>
      </c>
      <c r="BC389" t="s">
        <v>44</v>
      </c>
      <c r="BD389" t="s">
        <v>44</v>
      </c>
      <c r="BG389" s="1"/>
      <c r="BK389">
        <f t="shared" si="5"/>
        <v>1</v>
      </c>
      <c r="BL389">
        <v>105238830444186</v>
      </c>
      <c r="BN389">
        <v>1465729</v>
      </c>
      <c r="BO389" s="1">
        <v>44228</v>
      </c>
      <c r="BP389">
        <v>860029995</v>
      </c>
      <c r="BQ389">
        <v>1052388304</v>
      </c>
      <c r="BR389">
        <v>6475076</v>
      </c>
      <c r="BS389" t="s">
        <v>13776</v>
      </c>
      <c r="BT389" s="1">
        <v>44186</v>
      </c>
      <c r="BU389">
        <v>6</v>
      </c>
      <c r="BV389">
        <v>202447</v>
      </c>
      <c r="BW389">
        <v>860029995</v>
      </c>
      <c r="BX389" t="s">
        <v>13996</v>
      </c>
      <c r="BY389" t="s">
        <v>14109</v>
      </c>
      <c r="BZ389" t="s">
        <v>13923</v>
      </c>
      <c r="CA389" s="1">
        <v>44260</v>
      </c>
      <c r="CB389" t="s">
        <v>13922</v>
      </c>
    </row>
    <row r="390" spans="3:80" x14ac:dyDescent="0.3">
      <c r="C390" s="46" t="s">
        <v>10196</v>
      </c>
      <c r="D390" s="4"/>
      <c r="E390" s="4"/>
      <c r="F390" s="16"/>
      <c r="G390" s="80" t="e">
        <f>VLOOKUP(report_masivo[[#This Row],[INCAPACIDAD]],D2616:M2693,3,0)</f>
        <v>#N/A</v>
      </c>
      <c r="I390" s="47"/>
      <c r="K390" s="46" t="e">
        <f>VLOOKUP(report_masivo[[#This Row],[INCAPACIDAD]],D2616:M2693,4,0)</f>
        <v>#N/A</v>
      </c>
      <c r="L390" s="46" t="e">
        <f>VLOOKUP(report_masivo[[#This Row],[INCAPACIDAD]],D2616:M2693,5,0)</f>
        <v>#N/A</v>
      </c>
      <c r="M390" s="46" t="e">
        <f>VLOOKUP(report_masivo[[#This Row],[INCAPACIDAD]],D2616:M2693,6,0)</f>
        <v>#N/A</v>
      </c>
      <c r="N390" s="49" t="e">
        <f>VLOOKUP(report_masivo[[#This Row],[INCAPACIDAD]],D2616:M2693,7,0)</f>
        <v>#N/A</v>
      </c>
      <c r="O390" s="47" t="e">
        <f>VLOOKUP(report_masivo[[#This Row],[INCAPACIDAD]],D2616:M2693,8,0)</f>
        <v>#N/A</v>
      </c>
      <c r="AD390">
        <v>7437417044248</v>
      </c>
      <c r="AE390" t="s">
        <v>10196</v>
      </c>
      <c r="AF390">
        <v>1519202</v>
      </c>
      <c r="AG390" s="1">
        <v>44316</v>
      </c>
      <c r="AH390">
        <v>860029995</v>
      </c>
      <c r="AI390">
        <v>74374170</v>
      </c>
      <c r="AJ390">
        <v>6753035</v>
      </c>
      <c r="AK390" t="s">
        <v>13776</v>
      </c>
      <c r="AL390" s="1">
        <v>44248</v>
      </c>
      <c r="AM390">
        <v>30</v>
      </c>
      <c r="AN390">
        <v>2211149</v>
      </c>
      <c r="AO390">
        <v>860029995</v>
      </c>
      <c r="AP390" t="s">
        <v>13996</v>
      </c>
      <c r="AQ390" t="s">
        <v>14109</v>
      </c>
      <c r="AR390" t="s">
        <v>13923</v>
      </c>
      <c r="AS390" s="1">
        <v>44336</v>
      </c>
      <c r="AT390" t="s">
        <v>13922</v>
      </c>
      <c r="AW390">
        <v>111506873843890</v>
      </c>
      <c r="AX390">
        <v>1115068738</v>
      </c>
      <c r="AY390">
        <v>6178006</v>
      </c>
      <c r="AZ390" s="1">
        <v>43890</v>
      </c>
      <c r="BA390" t="s">
        <v>14000</v>
      </c>
      <c r="BB390" t="s">
        <v>13727</v>
      </c>
      <c r="BC390" t="s">
        <v>44</v>
      </c>
      <c r="BD390" t="s">
        <v>44</v>
      </c>
      <c r="BG390" s="1"/>
      <c r="BK390">
        <f t="shared" si="5"/>
        <v>1</v>
      </c>
      <c r="BL390">
        <v>7437625044175</v>
      </c>
      <c r="BN390">
        <v>1465729</v>
      </c>
      <c r="BO390" s="1">
        <v>44228</v>
      </c>
      <c r="BP390">
        <v>860029995</v>
      </c>
      <c r="BQ390">
        <v>74376250</v>
      </c>
      <c r="BR390">
        <v>6475527</v>
      </c>
      <c r="BS390" t="s">
        <v>13776</v>
      </c>
      <c r="BT390" s="1">
        <v>44175</v>
      </c>
      <c r="BU390">
        <v>11</v>
      </c>
      <c r="BV390">
        <v>752640</v>
      </c>
      <c r="BW390">
        <v>860029995</v>
      </c>
      <c r="BX390" t="s">
        <v>13996</v>
      </c>
      <c r="BY390" t="s">
        <v>14109</v>
      </c>
      <c r="BZ390" t="s">
        <v>13923</v>
      </c>
      <c r="CA390" s="1">
        <v>44260</v>
      </c>
      <c r="CB390" t="s">
        <v>13922</v>
      </c>
    </row>
    <row r="391" spans="3:80" x14ac:dyDescent="0.3">
      <c r="C391" s="46" t="s">
        <v>10196</v>
      </c>
      <c r="D391" s="4"/>
      <c r="E391" s="4"/>
      <c r="F391" s="16"/>
      <c r="G391" s="80" t="e">
        <f>VLOOKUP(report_masivo[[#This Row],[INCAPACIDAD]],D2617:M2694,3,0)</f>
        <v>#N/A</v>
      </c>
      <c r="I391" s="47"/>
      <c r="K391" s="46" t="e">
        <f>VLOOKUP(report_masivo[[#This Row],[INCAPACIDAD]],D2617:M2694,4,0)</f>
        <v>#N/A</v>
      </c>
      <c r="L391" s="46" t="e">
        <f>VLOOKUP(report_masivo[[#This Row],[INCAPACIDAD]],D2617:M2694,5,0)</f>
        <v>#N/A</v>
      </c>
      <c r="M391" s="46" t="e">
        <f>VLOOKUP(report_masivo[[#This Row],[INCAPACIDAD]],D2617:M2694,6,0)</f>
        <v>#N/A</v>
      </c>
      <c r="N391" s="49" t="e">
        <f>VLOOKUP(report_masivo[[#This Row],[INCAPACIDAD]],D2617:M2694,7,0)</f>
        <v>#N/A</v>
      </c>
      <c r="O391" s="47" t="e">
        <f>VLOOKUP(report_masivo[[#This Row],[INCAPACIDAD]],D2617:M2694,8,0)</f>
        <v>#N/A</v>
      </c>
      <c r="AD391">
        <v>109844444281</v>
      </c>
      <c r="AE391" t="s">
        <v>10196</v>
      </c>
      <c r="AF391">
        <v>1519202</v>
      </c>
      <c r="AG391" s="1">
        <v>44316</v>
      </c>
      <c r="AH391">
        <v>860029995</v>
      </c>
      <c r="AI391">
        <v>1098444</v>
      </c>
      <c r="AJ391">
        <v>6754008</v>
      </c>
      <c r="AK391" t="s">
        <v>13776</v>
      </c>
      <c r="AL391" s="1">
        <v>44281</v>
      </c>
      <c r="AM391">
        <v>2</v>
      </c>
      <c r="AN391">
        <v>157799</v>
      </c>
      <c r="AO391">
        <v>860029995</v>
      </c>
      <c r="AP391" t="s">
        <v>13996</v>
      </c>
      <c r="AQ391" t="s">
        <v>14109</v>
      </c>
      <c r="AR391" t="s">
        <v>13923</v>
      </c>
      <c r="AS391" s="1">
        <v>44336</v>
      </c>
      <c r="AT391" t="s">
        <v>13922</v>
      </c>
      <c r="AW391">
        <v>103373707043892</v>
      </c>
      <c r="AX391">
        <v>1033737070</v>
      </c>
      <c r="AY391">
        <v>5926307</v>
      </c>
      <c r="AZ391" s="1">
        <v>43892</v>
      </c>
      <c r="BA391" t="s">
        <v>13998</v>
      </c>
      <c r="BB391" t="s">
        <v>13999</v>
      </c>
      <c r="BC391" t="s">
        <v>44</v>
      </c>
      <c r="BD391" t="s">
        <v>44</v>
      </c>
      <c r="BG391" s="1"/>
      <c r="BK391">
        <f t="shared" si="5"/>
        <v>1</v>
      </c>
      <c r="BL391">
        <v>407927744189</v>
      </c>
      <c r="BN391">
        <v>1465729</v>
      </c>
      <c r="BO391" s="1">
        <v>44228</v>
      </c>
      <c r="BP391">
        <v>860029995</v>
      </c>
      <c r="BQ391">
        <v>4079277</v>
      </c>
      <c r="BR391">
        <v>6481410</v>
      </c>
      <c r="BS391" t="s">
        <v>13776</v>
      </c>
      <c r="BT391" s="1">
        <v>44189</v>
      </c>
      <c r="BU391">
        <v>4</v>
      </c>
      <c r="BV391">
        <v>274036</v>
      </c>
      <c r="BW391">
        <v>860029995</v>
      </c>
      <c r="BX391" t="s">
        <v>13996</v>
      </c>
      <c r="BY391" t="s">
        <v>14109</v>
      </c>
      <c r="BZ391" t="s">
        <v>13923</v>
      </c>
      <c r="CA391" s="1">
        <v>44260</v>
      </c>
      <c r="CB391" t="s">
        <v>13922</v>
      </c>
    </row>
    <row r="392" spans="3:80" x14ac:dyDescent="0.3">
      <c r="C392" s="46" t="s">
        <v>10196</v>
      </c>
      <c r="D392" s="4"/>
      <c r="E392" s="4"/>
      <c r="F392" s="16"/>
      <c r="G392" s="80" t="e">
        <f>VLOOKUP(report_masivo[[#This Row],[INCAPACIDAD]],D2618:M2695,3,0)</f>
        <v>#N/A</v>
      </c>
      <c r="I392" s="47"/>
      <c r="K392" s="46" t="e">
        <f>VLOOKUP(report_masivo[[#This Row],[INCAPACIDAD]],D2618:M2695,4,0)</f>
        <v>#N/A</v>
      </c>
      <c r="L392" s="46" t="e">
        <f>VLOOKUP(report_masivo[[#This Row],[INCAPACIDAD]],D2618:M2695,5,0)</f>
        <v>#N/A</v>
      </c>
      <c r="M392" s="46" t="e">
        <f>VLOOKUP(report_masivo[[#This Row],[INCAPACIDAD]],D2618:M2695,6,0)</f>
        <v>#N/A</v>
      </c>
      <c r="N392" s="49" t="e">
        <f>VLOOKUP(report_masivo[[#This Row],[INCAPACIDAD]],D2618:M2695,7,0)</f>
        <v>#N/A</v>
      </c>
      <c r="O392" s="47" t="e">
        <f>VLOOKUP(report_masivo[[#This Row],[INCAPACIDAD]],D2618:M2695,8,0)</f>
        <v>#N/A</v>
      </c>
      <c r="AD392">
        <v>412277044245</v>
      </c>
      <c r="AE392" t="s">
        <v>10196</v>
      </c>
      <c r="AF392">
        <v>1519202</v>
      </c>
      <c r="AG392" s="1">
        <v>44316</v>
      </c>
      <c r="AH392">
        <v>860029995</v>
      </c>
      <c r="AI392">
        <v>4122770</v>
      </c>
      <c r="AJ392">
        <v>6755837</v>
      </c>
      <c r="AK392" t="s">
        <v>13776</v>
      </c>
      <c r="AL392" s="1">
        <v>44245</v>
      </c>
      <c r="AM392">
        <v>15</v>
      </c>
      <c r="AN392">
        <v>1233309</v>
      </c>
      <c r="AO392">
        <v>860029995</v>
      </c>
      <c r="AP392" t="s">
        <v>13996</v>
      </c>
      <c r="AQ392" t="s">
        <v>14109</v>
      </c>
      <c r="AR392" t="s">
        <v>13923</v>
      </c>
      <c r="AS392" s="1">
        <v>44336</v>
      </c>
      <c r="AT392" t="s">
        <v>13922</v>
      </c>
      <c r="AW392">
        <v>5506072443893</v>
      </c>
      <c r="AX392">
        <v>55060724</v>
      </c>
      <c r="AY392">
        <v>5930510</v>
      </c>
      <c r="AZ392" s="1">
        <v>43893</v>
      </c>
      <c r="BA392" t="s">
        <v>13998</v>
      </c>
      <c r="BB392" t="s">
        <v>13999</v>
      </c>
      <c r="BC392" t="s">
        <v>44</v>
      </c>
      <c r="BD392" t="s">
        <v>44</v>
      </c>
      <c r="BG392" s="1"/>
      <c r="BK392">
        <f t="shared" ref="BK392:BK455" si="6">COUNTIF(BL392,BL392)</f>
        <v>1</v>
      </c>
      <c r="BL392">
        <v>105759267044189</v>
      </c>
      <c r="BN392">
        <v>1465729</v>
      </c>
      <c r="BO392" s="1">
        <v>44228</v>
      </c>
      <c r="BP392">
        <v>860029995</v>
      </c>
      <c r="BQ392">
        <v>1057592670</v>
      </c>
      <c r="BR392">
        <v>6481468</v>
      </c>
      <c r="BS392" t="s">
        <v>13776</v>
      </c>
      <c r="BT392" s="1">
        <v>44189</v>
      </c>
      <c r="BU392">
        <v>5</v>
      </c>
      <c r="BV392">
        <v>321405</v>
      </c>
      <c r="BW392">
        <v>860029995</v>
      </c>
      <c r="BX392" t="s">
        <v>13996</v>
      </c>
      <c r="BY392" t="s">
        <v>14109</v>
      </c>
      <c r="BZ392" t="s">
        <v>13923</v>
      </c>
      <c r="CA392" s="1">
        <v>44260</v>
      </c>
      <c r="CB392" t="s">
        <v>13922</v>
      </c>
    </row>
    <row r="393" spans="3:80" x14ac:dyDescent="0.3">
      <c r="C393" s="46" t="s">
        <v>10196</v>
      </c>
      <c r="D393" s="4"/>
      <c r="E393" s="4"/>
      <c r="F393" s="16"/>
      <c r="G393" s="80" t="e">
        <f>VLOOKUP(report_masivo[[#This Row],[INCAPACIDAD]],D2619:M2696,3,0)</f>
        <v>#N/A</v>
      </c>
      <c r="I393" s="47"/>
      <c r="K393" s="46" t="e">
        <f>VLOOKUP(report_masivo[[#This Row],[INCAPACIDAD]],D2619:M2696,4,0)</f>
        <v>#N/A</v>
      </c>
      <c r="L393" s="46" t="e">
        <f>VLOOKUP(report_masivo[[#This Row],[INCAPACIDAD]],D2619:M2696,5,0)</f>
        <v>#N/A</v>
      </c>
      <c r="M393" s="46" t="e">
        <f>VLOOKUP(report_masivo[[#This Row],[INCAPACIDAD]],D2619:M2696,6,0)</f>
        <v>#N/A</v>
      </c>
      <c r="N393" s="49" t="e">
        <f>VLOOKUP(report_masivo[[#This Row],[INCAPACIDAD]],D2619:M2696,7,0)</f>
        <v>#N/A</v>
      </c>
      <c r="O393" s="47" t="e">
        <f>VLOOKUP(report_masivo[[#This Row],[INCAPACIDAD]],D2619:M2696,8,0)</f>
        <v>#N/A</v>
      </c>
      <c r="AD393">
        <v>415194344277</v>
      </c>
      <c r="AE393" t="s">
        <v>10196</v>
      </c>
      <c r="AF393">
        <v>1520879</v>
      </c>
      <c r="AG393" s="1">
        <v>44320</v>
      </c>
      <c r="AH393">
        <v>860029995</v>
      </c>
      <c r="AI393">
        <v>4151943</v>
      </c>
      <c r="AJ393">
        <v>6802170</v>
      </c>
      <c r="AK393" t="s">
        <v>13776</v>
      </c>
      <c r="AL393" s="1">
        <v>44277</v>
      </c>
      <c r="AM393">
        <v>1</v>
      </c>
      <c r="AN393">
        <v>63383</v>
      </c>
      <c r="AO393">
        <v>860029995</v>
      </c>
      <c r="AP393" t="s">
        <v>13996</v>
      </c>
      <c r="AQ393" t="s">
        <v>14109</v>
      </c>
      <c r="AR393" t="s">
        <v>13923</v>
      </c>
      <c r="AS393" s="1">
        <v>44342</v>
      </c>
      <c r="AT393" t="s">
        <v>13922</v>
      </c>
      <c r="AW393">
        <v>109040766843893</v>
      </c>
      <c r="AX393">
        <v>1090407668</v>
      </c>
      <c r="AY393">
        <v>6176620</v>
      </c>
      <c r="AZ393" s="1">
        <v>43893</v>
      </c>
      <c r="BA393" t="s">
        <v>13995</v>
      </c>
      <c r="BB393" t="s">
        <v>44</v>
      </c>
      <c r="BC393" t="s">
        <v>13996</v>
      </c>
      <c r="BD393" t="s">
        <v>13997</v>
      </c>
      <c r="BE393">
        <v>4000178071</v>
      </c>
      <c r="BF393">
        <v>131473</v>
      </c>
      <c r="BG393" s="1">
        <v>44141</v>
      </c>
      <c r="BK393">
        <f t="shared" si="6"/>
        <v>1</v>
      </c>
      <c r="BL393">
        <v>105759267044177</v>
      </c>
      <c r="BN393">
        <v>1465729</v>
      </c>
      <c r="BO393" s="1">
        <v>44228</v>
      </c>
      <c r="BP393">
        <v>860029995</v>
      </c>
      <c r="BQ393">
        <v>1057592670</v>
      </c>
      <c r="BR393">
        <v>6487139</v>
      </c>
      <c r="BS393" t="s">
        <v>13776</v>
      </c>
      <c r="BT393" s="1">
        <v>44177</v>
      </c>
      <c r="BU393">
        <v>8</v>
      </c>
      <c r="BV393">
        <v>514249</v>
      </c>
      <c r="BW393">
        <v>860029995</v>
      </c>
      <c r="BX393" t="s">
        <v>13996</v>
      </c>
      <c r="BY393" t="s">
        <v>14109</v>
      </c>
      <c r="BZ393" t="s">
        <v>13923</v>
      </c>
      <c r="CA393" s="1">
        <v>44260</v>
      </c>
      <c r="CB393" t="s">
        <v>13922</v>
      </c>
    </row>
    <row r="394" spans="3:80" x14ac:dyDescent="0.3">
      <c r="C394" s="46" t="s">
        <v>10196</v>
      </c>
      <c r="D394" s="4"/>
      <c r="E394" s="4"/>
      <c r="F394" s="16"/>
      <c r="G394" s="80" t="e">
        <f>VLOOKUP(report_masivo[[#This Row],[INCAPACIDAD]],D2620:M2697,3,0)</f>
        <v>#N/A</v>
      </c>
      <c r="I394" s="47"/>
      <c r="K394" s="46" t="e">
        <f>VLOOKUP(report_masivo[[#This Row],[INCAPACIDAD]],D2620:M2697,4,0)</f>
        <v>#N/A</v>
      </c>
      <c r="L394" s="46" t="e">
        <f>VLOOKUP(report_masivo[[#This Row],[INCAPACIDAD]],D2620:M2697,5,0)</f>
        <v>#N/A</v>
      </c>
      <c r="M394" s="46" t="e">
        <f>VLOOKUP(report_masivo[[#This Row],[INCAPACIDAD]],D2620:M2697,6,0)</f>
        <v>#N/A</v>
      </c>
      <c r="N394" s="49" t="e">
        <f>VLOOKUP(report_masivo[[#This Row],[INCAPACIDAD]],D2620:M2697,7,0)</f>
        <v>#N/A</v>
      </c>
      <c r="O394" s="47" t="e">
        <f>VLOOKUP(report_masivo[[#This Row],[INCAPACIDAD]],D2620:M2697,8,0)</f>
        <v>#N/A</v>
      </c>
      <c r="AD394">
        <v>111051824844254</v>
      </c>
      <c r="AE394" t="s">
        <v>10196</v>
      </c>
      <c r="AF394">
        <v>1520879</v>
      </c>
      <c r="AG394" s="1">
        <v>44320</v>
      </c>
      <c r="AH394">
        <v>860029995</v>
      </c>
      <c r="AI394">
        <v>1110518248</v>
      </c>
      <c r="AJ394">
        <v>6802570</v>
      </c>
      <c r="AK394" t="s">
        <v>13776</v>
      </c>
      <c r="AL394" s="1">
        <v>44254</v>
      </c>
      <c r="AM394">
        <v>1</v>
      </c>
      <c r="AN394">
        <v>82941</v>
      </c>
      <c r="AO394">
        <v>860029995</v>
      </c>
      <c r="AP394" t="s">
        <v>13996</v>
      </c>
      <c r="AQ394" t="s">
        <v>14109</v>
      </c>
      <c r="AR394" t="s">
        <v>13923</v>
      </c>
      <c r="AS394" s="1">
        <v>44342</v>
      </c>
      <c r="AT394" t="s">
        <v>13922</v>
      </c>
      <c r="AW394">
        <v>3727157243894</v>
      </c>
      <c r="AX394">
        <v>37271572</v>
      </c>
      <c r="AY394">
        <v>5932453</v>
      </c>
      <c r="AZ394" s="1">
        <v>43894</v>
      </c>
      <c r="BA394" t="s">
        <v>13998</v>
      </c>
      <c r="BB394" t="s">
        <v>13999</v>
      </c>
      <c r="BC394" t="s">
        <v>44</v>
      </c>
      <c r="BD394" t="s">
        <v>44</v>
      </c>
      <c r="BG394" s="1"/>
      <c r="BK394">
        <f t="shared" si="6"/>
        <v>1</v>
      </c>
      <c r="BL394">
        <v>105759267044187</v>
      </c>
      <c r="BN394">
        <v>1465729</v>
      </c>
      <c r="BO394" s="1">
        <v>44228</v>
      </c>
      <c r="BP394">
        <v>860029995</v>
      </c>
      <c r="BQ394">
        <v>1057592670</v>
      </c>
      <c r="BR394">
        <v>6487170</v>
      </c>
      <c r="BS394" t="s">
        <v>13776</v>
      </c>
      <c r="BT394" s="1">
        <v>44187</v>
      </c>
      <c r="BU394">
        <v>2</v>
      </c>
      <c r="BV394">
        <v>128562</v>
      </c>
      <c r="BW394">
        <v>860029995</v>
      </c>
      <c r="BX394" t="s">
        <v>13996</v>
      </c>
      <c r="BY394" t="s">
        <v>14109</v>
      </c>
      <c r="BZ394" t="s">
        <v>13923</v>
      </c>
      <c r="CA394" s="1">
        <v>44260</v>
      </c>
      <c r="CB394" t="s">
        <v>13922</v>
      </c>
    </row>
    <row r="395" spans="3:80" x14ac:dyDescent="0.3">
      <c r="C395" s="46" t="s">
        <v>10196</v>
      </c>
      <c r="D395" s="4"/>
      <c r="E395" s="4"/>
      <c r="F395" s="16"/>
      <c r="G395" s="80" t="e">
        <f>VLOOKUP(report_masivo[[#This Row],[INCAPACIDAD]],D2621:M2698,3,0)</f>
        <v>#N/A</v>
      </c>
      <c r="I395" s="47"/>
      <c r="K395" s="46" t="e">
        <f>VLOOKUP(report_masivo[[#This Row],[INCAPACIDAD]],D2621:M2698,4,0)</f>
        <v>#N/A</v>
      </c>
      <c r="L395" s="46" t="e">
        <f>VLOOKUP(report_masivo[[#This Row],[INCAPACIDAD]],D2621:M2698,5,0)</f>
        <v>#N/A</v>
      </c>
      <c r="M395" s="46" t="e">
        <f>VLOOKUP(report_masivo[[#This Row],[INCAPACIDAD]],D2621:M2698,6,0)</f>
        <v>#N/A</v>
      </c>
      <c r="N395" s="49" t="e">
        <f>VLOOKUP(report_masivo[[#This Row],[INCAPACIDAD]],D2621:M2698,7,0)</f>
        <v>#N/A</v>
      </c>
      <c r="O395" s="47" t="e">
        <f>VLOOKUP(report_masivo[[#This Row],[INCAPACIDAD]],D2621:M2698,8,0)</f>
        <v>#N/A</v>
      </c>
      <c r="AD395">
        <v>105366443844226</v>
      </c>
      <c r="AE395" t="s">
        <v>10196</v>
      </c>
      <c r="AF395">
        <v>1523155</v>
      </c>
      <c r="AG395" s="1">
        <v>44323</v>
      </c>
      <c r="AH395">
        <v>860029995</v>
      </c>
      <c r="AI395">
        <v>1053664438</v>
      </c>
      <c r="AJ395">
        <v>6803025</v>
      </c>
      <c r="AK395" t="s">
        <v>13776</v>
      </c>
      <c r="AL395" s="1">
        <v>44226</v>
      </c>
      <c r="AM395">
        <v>3</v>
      </c>
      <c r="AN395">
        <v>238728</v>
      </c>
      <c r="AO395">
        <v>860029995</v>
      </c>
      <c r="AP395" t="s">
        <v>13996</v>
      </c>
      <c r="AQ395" t="s">
        <v>14110</v>
      </c>
      <c r="AR395" t="s">
        <v>13997</v>
      </c>
      <c r="AS395" s="1">
        <v>44351</v>
      </c>
      <c r="AT395" t="s">
        <v>13922</v>
      </c>
      <c r="AW395">
        <v>8085755343894</v>
      </c>
      <c r="AX395">
        <v>80857553</v>
      </c>
      <c r="AY395">
        <v>6032488</v>
      </c>
      <c r="AZ395" s="1">
        <v>43894</v>
      </c>
      <c r="BA395" t="s">
        <v>13995</v>
      </c>
      <c r="BB395" t="s">
        <v>44</v>
      </c>
      <c r="BC395" t="s">
        <v>13996</v>
      </c>
      <c r="BD395" t="s">
        <v>13997</v>
      </c>
      <c r="BE395">
        <v>4000178071</v>
      </c>
      <c r="BF395">
        <v>4280214</v>
      </c>
      <c r="BG395" s="1">
        <v>44141</v>
      </c>
      <c r="BK395">
        <f t="shared" si="6"/>
        <v>1</v>
      </c>
      <c r="BL395">
        <v>7437625044188</v>
      </c>
      <c r="BN395">
        <v>1465729</v>
      </c>
      <c r="BO395" s="1">
        <v>44228</v>
      </c>
      <c r="BP395">
        <v>860029995</v>
      </c>
      <c r="BQ395">
        <v>74376250</v>
      </c>
      <c r="BR395">
        <v>6488109</v>
      </c>
      <c r="BS395" t="s">
        <v>13776</v>
      </c>
      <c r="BT395" s="1">
        <v>44188</v>
      </c>
      <c r="BU395">
        <v>7</v>
      </c>
      <c r="BV395">
        <v>478953</v>
      </c>
      <c r="BW395">
        <v>860029995</v>
      </c>
      <c r="BX395" t="s">
        <v>13996</v>
      </c>
      <c r="BY395" t="s">
        <v>14109</v>
      </c>
      <c r="BZ395" t="s">
        <v>13923</v>
      </c>
      <c r="CA395" s="1">
        <v>44260</v>
      </c>
      <c r="CB395" t="s">
        <v>13922</v>
      </c>
    </row>
    <row r="396" spans="3:80" x14ac:dyDescent="0.3">
      <c r="C396" s="46" t="s">
        <v>10196</v>
      </c>
      <c r="D396" s="4"/>
      <c r="E396" s="4"/>
      <c r="F396" s="16"/>
      <c r="G396" s="80" t="e">
        <f>VLOOKUP(report_masivo[[#This Row],[INCAPACIDAD]],D2622:M2699,3,0)</f>
        <v>#N/A</v>
      </c>
      <c r="I396" s="47"/>
      <c r="K396" s="46" t="e">
        <f>VLOOKUP(report_masivo[[#This Row],[INCAPACIDAD]],D2622:M2699,4,0)</f>
        <v>#N/A</v>
      </c>
      <c r="L396" s="46" t="e">
        <f>VLOOKUP(report_masivo[[#This Row],[INCAPACIDAD]],D2622:M2699,5,0)</f>
        <v>#N/A</v>
      </c>
      <c r="M396" s="46" t="e">
        <f>VLOOKUP(report_masivo[[#This Row],[INCAPACIDAD]],D2622:M2699,6,0)</f>
        <v>#N/A</v>
      </c>
      <c r="N396" s="49" t="e">
        <f>VLOOKUP(report_masivo[[#This Row],[INCAPACIDAD]],D2622:M2699,7,0)</f>
        <v>#N/A</v>
      </c>
      <c r="O396" s="47" t="e">
        <f>VLOOKUP(report_masivo[[#This Row],[INCAPACIDAD]],D2622:M2699,8,0)</f>
        <v>#N/A</v>
      </c>
      <c r="AD396">
        <v>420821544275</v>
      </c>
      <c r="AE396" t="s">
        <v>10196</v>
      </c>
      <c r="AF396">
        <v>1523155</v>
      </c>
      <c r="AG396" s="1">
        <v>44323</v>
      </c>
      <c r="AH396">
        <v>860029995</v>
      </c>
      <c r="AI396">
        <v>4208215</v>
      </c>
      <c r="AJ396">
        <v>6803079</v>
      </c>
      <c r="AK396" t="s">
        <v>13776</v>
      </c>
      <c r="AL396" s="1">
        <v>44275</v>
      </c>
      <c r="AM396">
        <v>1</v>
      </c>
      <c r="AN396">
        <v>70916</v>
      </c>
      <c r="AO396">
        <v>860029995</v>
      </c>
      <c r="AP396" t="s">
        <v>13996</v>
      </c>
      <c r="AQ396" t="s">
        <v>14110</v>
      </c>
      <c r="AR396" t="s">
        <v>13997</v>
      </c>
      <c r="AS396" s="1">
        <v>44351</v>
      </c>
      <c r="AT396" t="s">
        <v>13922</v>
      </c>
      <c r="AW396">
        <v>7194967943894</v>
      </c>
      <c r="AX396">
        <v>71949679</v>
      </c>
      <c r="AY396">
        <v>5933946</v>
      </c>
      <c r="AZ396" s="1">
        <v>43894</v>
      </c>
      <c r="BA396" t="s">
        <v>14000</v>
      </c>
      <c r="BB396" t="s">
        <v>13727</v>
      </c>
      <c r="BC396" t="s">
        <v>44</v>
      </c>
      <c r="BD396" t="s">
        <v>44</v>
      </c>
      <c r="BG396" s="1"/>
      <c r="BK396">
        <f t="shared" si="6"/>
        <v>1</v>
      </c>
      <c r="BL396">
        <v>105238830444194</v>
      </c>
      <c r="BN396">
        <v>1465729</v>
      </c>
      <c r="BO396" s="1">
        <v>44228</v>
      </c>
      <c r="BP396">
        <v>860029995</v>
      </c>
      <c r="BQ396">
        <v>1052388304</v>
      </c>
      <c r="BR396">
        <v>6491625</v>
      </c>
      <c r="BS396" t="s">
        <v>13776</v>
      </c>
      <c r="BT396" s="1">
        <v>44194</v>
      </c>
      <c r="BU396">
        <v>3</v>
      </c>
      <c r="BV396">
        <v>101224</v>
      </c>
      <c r="BW396">
        <v>860029995</v>
      </c>
      <c r="BX396" t="s">
        <v>13996</v>
      </c>
      <c r="BY396" t="s">
        <v>14109</v>
      </c>
      <c r="BZ396" t="s">
        <v>13923</v>
      </c>
      <c r="CA396" s="1">
        <v>44260</v>
      </c>
      <c r="CB396" t="s">
        <v>13922</v>
      </c>
    </row>
    <row r="397" spans="3:80" x14ac:dyDescent="0.3">
      <c r="C397" s="46" t="s">
        <v>10196</v>
      </c>
      <c r="D397" s="4"/>
      <c r="E397" s="4"/>
      <c r="F397" s="16"/>
      <c r="G397" s="80" t="e">
        <f>VLOOKUP(report_masivo[[#This Row],[INCAPACIDAD]],D2623:M2700,3,0)</f>
        <v>#N/A</v>
      </c>
      <c r="I397" s="47"/>
      <c r="K397" s="46" t="e">
        <f>VLOOKUP(report_masivo[[#This Row],[INCAPACIDAD]],D2623:M2700,4,0)</f>
        <v>#N/A</v>
      </c>
      <c r="L397" s="46" t="e">
        <f>VLOOKUP(report_masivo[[#This Row],[INCAPACIDAD]],D2623:M2700,5,0)</f>
        <v>#N/A</v>
      </c>
      <c r="M397" s="46" t="e">
        <f>VLOOKUP(report_masivo[[#This Row],[INCAPACIDAD]],D2623:M2700,6,0)</f>
        <v>#N/A</v>
      </c>
      <c r="N397" s="49" t="e">
        <f>VLOOKUP(report_masivo[[#This Row],[INCAPACIDAD]],D2623:M2700,7,0)</f>
        <v>#N/A</v>
      </c>
      <c r="O397" s="47" t="e">
        <f>VLOOKUP(report_masivo[[#This Row],[INCAPACIDAD]],D2623:M2700,8,0)</f>
        <v>#N/A</v>
      </c>
      <c r="AD397">
        <v>420856944254</v>
      </c>
      <c r="AE397" t="s">
        <v>10196</v>
      </c>
      <c r="AF397">
        <v>1523155</v>
      </c>
      <c r="AG397" s="1">
        <v>44323</v>
      </c>
      <c r="AH397">
        <v>860029995</v>
      </c>
      <c r="AI397">
        <v>4208569</v>
      </c>
      <c r="AJ397">
        <v>6803700</v>
      </c>
      <c r="AK397" t="s">
        <v>13776</v>
      </c>
      <c r="AL397" s="1">
        <v>44254</v>
      </c>
      <c r="AM397">
        <v>1</v>
      </c>
      <c r="AN397">
        <v>69365</v>
      </c>
      <c r="AO397">
        <v>860029995</v>
      </c>
      <c r="AP397" t="s">
        <v>13996</v>
      </c>
      <c r="AQ397" t="s">
        <v>14110</v>
      </c>
      <c r="AR397" t="s">
        <v>13997</v>
      </c>
      <c r="AS397" s="1">
        <v>44351</v>
      </c>
      <c r="AT397" t="s">
        <v>13922</v>
      </c>
      <c r="AW397">
        <v>112485193143895</v>
      </c>
      <c r="AX397">
        <v>1124851931</v>
      </c>
      <c r="AY397">
        <v>5953977</v>
      </c>
      <c r="AZ397" s="1">
        <v>43895</v>
      </c>
      <c r="BA397" t="s">
        <v>13998</v>
      </c>
      <c r="BB397" t="s">
        <v>13999</v>
      </c>
      <c r="BC397" t="s">
        <v>44</v>
      </c>
      <c r="BD397" t="s">
        <v>44</v>
      </c>
      <c r="BG397" s="1"/>
      <c r="BK397">
        <f t="shared" si="6"/>
        <v>1</v>
      </c>
      <c r="BL397">
        <v>109844444187</v>
      </c>
      <c r="BN397">
        <v>1465729</v>
      </c>
      <c r="BO397" s="1">
        <v>44228</v>
      </c>
      <c r="BP397">
        <v>860029995</v>
      </c>
      <c r="BQ397">
        <v>1098444</v>
      </c>
      <c r="BR397">
        <v>6505082</v>
      </c>
      <c r="BS397" t="s">
        <v>13776</v>
      </c>
      <c r="BT397" s="1">
        <v>44187</v>
      </c>
      <c r="BU397">
        <v>1</v>
      </c>
      <c r="BV397">
        <v>77272</v>
      </c>
      <c r="BW397">
        <v>860029995</v>
      </c>
      <c r="BX397" t="s">
        <v>13996</v>
      </c>
      <c r="BY397" t="s">
        <v>14109</v>
      </c>
      <c r="BZ397" t="s">
        <v>13923</v>
      </c>
      <c r="CA397" s="1">
        <v>44260</v>
      </c>
      <c r="CB397" t="s">
        <v>13922</v>
      </c>
    </row>
    <row r="398" spans="3:80" x14ac:dyDescent="0.3">
      <c r="C398" s="46" t="s">
        <v>10196</v>
      </c>
      <c r="D398" s="4"/>
      <c r="E398" s="4"/>
      <c r="F398" s="16"/>
      <c r="G398" s="80" t="e">
        <f>VLOOKUP(report_masivo[[#This Row],[INCAPACIDAD]],D2624:M2701,3,0)</f>
        <v>#N/A</v>
      </c>
      <c r="I398" s="47"/>
      <c r="K398" s="46" t="e">
        <f>VLOOKUP(report_masivo[[#This Row],[INCAPACIDAD]],D2624:M2701,4,0)</f>
        <v>#N/A</v>
      </c>
      <c r="L398" s="46" t="e">
        <f>VLOOKUP(report_masivo[[#This Row],[INCAPACIDAD]],D2624:M2701,5,0)</f>
        <v>#N/A</v>
      </c>
      <c r="M398" s="46" t="e">
        <f>VLOOKUP(report_masivo[[#This Row],[INCAPACIDAD]],D2624:M2701,6,0)</f>
        <v>#N/A</v>
      </c>
      <c r="N398" s="49" t="e">
        <f>VLOOKUP(report_masivo[[#This Row],[INCAPACIDAD]],D2624:M2701,7,0)</f>
        <v>#N/A</v>
      </c>
      <c r="O398" s="47" t="e">
        <f>VLOOKUP(report_masivo[[#This Row],[INCAPACIDAD]],D2624:M2701,8,0)</f>
        <v>#N/A</v>
      </c>
      <c r="AD398">
        <v>7435811344258</v>
      </c>
      <c r="AE398" t="s">
        <v>10196</v>
      </c>
      <c r="AF398">
        <v>1523155</v>
      </c>
      <c r="AG398" s="1">
        <v>44323</v>
      </c>
      <c r="AH398">
        <v>860029995</v>
      </c>
      <c r="AI398">
        <v>74358113</v>
      </c>
      <c r="AJ398">
        <v>6803720</v>
      </c>
      <c r="AK398" t="s">
        <v>13776</v>
      </c>
      <c r="AL398" s="1">
        <v>44258</v>
      </c>
      <c r="AM398">
        <v>2</v>
      </c>
      <c r="AN398">
        <v>194657</v>
      </c>
      <c r="AO398">
        <v>860029995</v>
      </c>
      <c r="AP398" t="s">
        <v>13996</v>
      </c>
      <c r="AQ398" t="s">
        <v>14110</v>
      </c>
      <c r="AR398" t="s">
        <v>13997</v>
      </c>
      <c r="AS398" s="1">
        <v>44351</v>
      </c>
      <c r="AT398" t="s">
        <v>13922</v>
      </c>
      <c r="AW398">
        <v>7194967943896</v>
      </c>
      <c r="AX398">
        <v>71949679</v>
      </c>
      <c r="AY398">
        <v>5939452</v>
      </c>
      <c r="AZ398" s="1">
        <v>43896</v>
      </c>
      <c r="BA398" t="s">
        <v>14000</v>
      </c>
      <c r="BB398" t="s">
        <v>13727</v>
      </c>
      <c r="BC398" t="s">
        <v>44</v>
      </c>
      <c r="BD398" t="s">
        <v>44</v>
      </c>
      <c r="BG398" s="1"/>
      <c r="BK398">
        <f t="shared" si="6"/>
        <v>1</v>
      </c>
      <c r="BL398">
        <v>109844444192</v>
      </c>
      <c r="BN398">
        <v>1465729</v>
      </c>
      <c r="BO398" s="1">
        <v>44228</v>
      </c>
      <c r="BP398">
        <v>860029995</v>
      </c>
      <c r="BQ398">
        <v>1098444</v>
      </c>
      <c r="BR398">
        <v>6505097</v>
      </c>
      <c r="BS398" t="s">
        <v>13776</v>
      </c>
      <c r="BT398" s="1">
        <v>44192</v>
      </c>
      <c r="BU398">
        <v>3</v>
      </c>
      <c r="BV398">
        <v>231815</v>
      </c>
      <c r="BW398">
        <v>860029995</v>
      </c>
      <c r="BX398" t="s">
        <v>13996</v>
      </c>
      <c r="BY398" t="s">
        <v>14109</v>
      </c>
      <c r="BZ398" t="s">
        <v>13923</v>
      </c>
      <c r="CA398" s="1">
        <v>44260</v>
      </c>
      <c r="CB398" t="s">
        <v>13922</v>
      </c>
    </row>
    <row r="399" spans="3:80" x14ac:dyDescent="0.3">
      <c r="C399" s="46" t="s">
        <v>10196</v>
      </c>
      <c r="D399" s="4"/>
      <c r="E399" s="4"/>
      <c r="F399" s="16"/>
      <c r="G399" s="80" t="e">
        <f>VLOOKUP(report_masivo[[#This Row],[INCAPACIDAD]],D2625:M2702,3,0)</f>
        <v>#N/A</v>
      </c>
      <c r="I399" s="47"/>
      <c r="K399" s="46" t="e">
        <f>VLOOKUP(report_masivo[[#This Row],[INCAPACIDAD]],D2625:M2702,4,0)</f>
        <v>#N/A</v>
      </c>
      <c r="L399" s="46" t="e">
        <f>VLOOKUP(report_masivo[[#This Row],[INCAPACIDAD]],D2625:M2702,5,0)</f>
        <v>#N/A</v>
      </c>
      <c r="M399" s="46" t="e">
        <f>VLOOKUP(report_masivo[[#This Row],[INCAPACIDAD]],D2625:M2702,6,0)</f>
        <v>#N/A</v>
      </c>
      <c r="N399" s="49" t="e">
        <f>VLOOKUP(report_masivo[[#This Row],[INCAPACIDAD]],D2625:M2702,7,0)</f>
        <v>#N/A</v>
      </c>
      <c r="O399" s="47" t="e">
        <f>VLOOKUP(report_masivo[[#This Row],[INCAPACIDAD]],D2625:M2702,8,0)</f>
        <v>#N/A</v>
      </c>
      <c r="AD399">
        <v>7427000944251</v>
      </c>
      <c r="AE399" t="s">
        <v>10196</v>
      </c>
      <c r="AF399">
        <v>1523155</v>
      </c>
      <c r="AG399" s="1">
        <v>44323</v>
      </c>
      <c r="AH399">
        <v>860029995</v>
      </c>
      <c r="AI399">
        <v>74270009</v>
      </c>
      <c r="AJ399">
        <v>6803732</v>
      </c>
      <c r="AK399" t="s">
        <v>13776</v>
      </c>
      <c r="AL399" s="1">
        <v>44251</v>
      </c>
      <c r="AM399">
        <v>3</v>
      </c>
      <c r="AN399">
        <v>248988</v>
      </c>
      <c r="AO399">
        <v>860029995</v>
      </c>
      <c r="AP399" t="s">
        <v>13996</v>
      </c>
      <c r="AQ399" t="s">
        <v>14110</v>
      </c>
      <c r="AR399" t="s">
        <v>13997</v>
      </c>
      <c r="AS399" s="1">
        <v>44351</v>
      </c>
      <c r="AT399" t="s">
        <v>13922</v>
      </c>
      <c r="AW399">
        <v>613578643900</v>
      </c>
      <c r="AX399">
        <v>6135786</v>
      </c>
      <c r="AY399">
        <v>5948188</v>
      </c>
      <c r="AZ399" s="1">
        <v>43900</v>
      </c>
      <c r="BA399" t="s">
        <v>13998</v>
      </c>
      <c r="BB399" t="s">
        <v>13999</v>
      </c>
      <c r="BC399" t="s">
        <v>44</v>
      </c>
      <c r="BD399" t="s">
        <v>44</v>
      </c>
      <c r="BG399" s="1"/>
      <c r="BK399">
        <f t="shared" si="6"/>
        <v>1</v>
      </c>
      <c r="BL399">
        <v>7434462444128</v>
      </c>
      <c r="BN399">
        <v>1465729</v>
      </c>
      <c r="BO399" s="1">
        <v>44228</v>
      </c>
      <c r="BP399">
        <v>860029995</v>
      </c>
      <c r="BQ399">
        <v>74344624</v>
      </c>
      <c r="BR399">
        <v>6538318</v>
      </c>
      <c r="BS399" t="s">
        <v>13776</v>
      </c>
      <c r="BT399" s="1">
        <v>44128</v>
      </c>
      <c r="BU399">
        <v>1</v>
      </c>
      <c r="BV399">
        <v>77050</v>
      </c>
      <c r="BW399">
        <v>860029995</v>
      </c>
      <c r="BX399" t="s">
        <v>13996</v>
      </c>
      <c r="BY399" t="s">
        <v>14109</v>
      </c>
      <c r="BZ399" t="s">
        <v>13923</v>
      </c>
      <c r="CA399" s="1">
        <v>44260</v>
      </c>
      <c r="CB399" t="s">
        <v>13922</v>
      </c>
    </row>
    <row r="400" spans="3:80" x14ac:dyDescent="0.3">
      <c r="C400" s="46" t="s">
        <v>10196</v>
      </c>
      <c r="D400" s="4"/>
      <c r="E400" s="4"/>
      <c r="F400" s="16"/>
      <c r="G400" s="80" t="e">
        <f>VLOOKUP(report_masivo[[#This Row],[INCAPACIDAD]],D2626:M2703,3,0)</f>
        <v>#N/A</v>
      </c>
      <c r="I400" s="47"/>
      <c r="K400" s="46" t="e">
        <f>VLOOKUP(report_masivo[[#This Row],[INCAPACIDAD]],D2626:M2703,4,0)</f>
        <v>#N/A</v>
      </c>
      <c r="L400" s="46" t="e">
        <f>VLOOKUP(report_masivo[[#This Row],[INCAPACIDAD]],D2626:M2703,5,0)</f>
        <v>#N/A</v>
      </c>
      <c r="M400" s="46" t="e">
        <f>VLOOKUP(report_masivo[[#This Row],[INCAPACIDAD]],D2626:M2703,6,0)</f>
        <v>#N/A</v>
      </c>
      <c r="N400" s="49" t="e">
        <f>VLOOKUP(report_masivo[[#This Row],[INCAPACIDAD]],D2626:M2703,7,0)</f>
        <v>#N/A</v>
      </c>
      <c r="O400" s="47" t="e">
        <f>VLOOKUP(report_masivo[[#This Row],[INCAPACIDAD]],D2626:M2703,8,0)</f>
        <v>#N/A</v>
      </c>
      <c r="AD400">
        <v>105761111444265</v>
      </c>
      <c r="AE400" t="s">
        <v>10196</v>
      </c>
      <c r="AF400">
        <v>1523155</v>
      </c>
      <c r="AG400" s="1">
        <v>44323</v>
      </c>
      <c r="AH400">
        <v>860029995</v>
      </c>
      <c r="AI400">
        <v>1057611114</v>
      </c>
      <c r="AJ400">
        <v>6804056</v>
      </c>
      <c r="AK400" t="s">
        <v>13776</v>
      </c>
      <c r="AL400" s="1">
        <v>44265</v>
      </c>
      <c r="AM400">
        <v>3</v>
      </c>
      <c r="AN400">
        <v>90853</v>
      </c>
      <c r="AO400">
        <v>860029995</v>
      </c>
      <c r="AP400" t="s">
        <v>13996</v>
      </c>
      <c r="AQ400" t="s">
        <v>14110</v>
      </c>
      <c r="AR400" t="s">
        <v>13997</v>
      </c>
      <c r="AS400" s="1">
        <v>44351</v>
      </c>
      <c r="AT400" t="s">
        <v>13922</v>
      </c>
      <c r="AW400">
        <v>107531403743900</v>
      </c>
      <c r="AX400">
        <v>1075314037</v>
      </c>
      <c r="AY400">
        <v>5950434</v>
      </c>
      <c r="AZ400" s="1">
        <v>43900</v>
      </c>
      <c r="BA400" t="s">
        <v>13998</v>
      </c>
      <c r="BB400" t="s">
        <v>13999</v>
      </c>
      <c r="BC400" t="s">
        <v>44</v>
      </c>
      <c r="BD400" t="s">
        <v>44</v>
      </c>
      <c r="BG400" s="1"/>
      <c r="BK400">
        <f t="shared" si="6"/>
        <v>1</v>
      </c>
      <c r="BL400">
        <v>105366436844141</v>
      </c>
      <c r="BN400">
        <v>1465729</v>
      </c>
      <c r="BO400" s="1">
        <v>44228</v>
      </c>
      <c r="BP400">
        <v>860029995</v>
      </c>
      <c r="BQ400">
        <v>1053664368</v>
      </c>
      <c r="BR400">
        <v>6538346</v>
      </c>
      <c r="BS400" t="s">
        <v>13776</v>
      </c>
      <c r="BT400" s="1">
        <v>44141</v>
      </c>
      <c r="BU400">
        <v>5</v>
      </c>
      <c r="BV400">
        <v>318761</v>
      </c>
      <c r="BW400">
        <v>860029995</v>
      </c>
      <c r="BX400" t="s">
        <v>13996</v>
      </c>
      <c r="BY400" t="s">
        <v>14109</v>
      </c>
      <c r="BZ400" t="s">
        <v>13923</v>
      </c>
      <c r="CA400" s="1">
        <v>44260</v>
      </c>
      <c r="CB400" t="s">
        <v>13922</v>
      </c>
    </row>
    <row r="401" spans="3:80" x14ac:dyDescent="0.3">
      <c r="C401" s="46" t="s">
        <v>10196</v>
      </c>
      <c r="D401" s="4"/>
      <c r="E401" s="4"/>
      <c r="F401" s="16"/>
      <c r="G401" s="80" t="e">
        <f>VLOOKUP(report_masivo[[#This Row],[INCAPACIDAD]],D2627:M2704,3,0)</f>
        <v>#N/A</v>
      </c>
      <c r="I401" s="47"/>
      <c r="K401" s="46" t="e">
        <f>VLOOKUP(report_masivo[[#This Row],[INCAPACIDAD]],D2627:M2704,4,0)</f>
        <v>#N/A</v>
      </c>
      <c r="L401" s="46" t="e">
        <f>VLOOKUP(report_masivo[[#This Row],[INCAPACIDAD]],D2627:M2704,5,0)</f>
        <v>#N/A</v>
      </c>
      <c r="M401" s="46" t="e">
        <f>VLOOKUP(report_masivo[[#This Row],[INCAPACIDAD]],D2627:M2704,6,0)</f>
        <v>#N/A</v>
      </c>
      <c r="N401" s="49" t="e">
        <f>VLOOKUP(report_masivo[[#This Row],[INCAPACIDAD]],D2627:M2704,7,0)</f>
        <v>#N/A</v>
      </c>
      <c r="O401" s="47" t="e">
        <f>VLOOKUP(report_masivo[[#This Row],[INCAPACIDAD]],D2627:M2704,8,0)</f>
        <v>#N/A</v>
      </c>
      <c r="AD401">
        <v>105330269343629</v>
      </c>
      <c r="AE401" t="s">
        <v>10196</v>
      </c>
      <c r="AF401">
        <v>1524635</v>
      </c>
      <c r="AG401" s="1">
        <v>44328</v>
      </c>
      <c r="AH401">
        <v>860029995</v>
      </c>
      <c r="AI401">
        <v>1053302693</v>
      </c>
      <c r="AJ401">
        <v>5246610</v>
      </c>
      <c r="AK401" t="s">
        <v>13776</v>
      </c>
      <c r="AL401" s="1">
        <v>43629</v>
      </c>
      <c r="AM401">
        <v>8</v>
      </c>
      <c r="AN401">
        <v>635600</v>
      </c>
      <c r="AO401">
        <v>860029995</v>
      </c>
      <c r="AP401" t="s">
        <v>13996</v>
      </c>
      <c r="AQ401" t="s">
        <v>14109</v>
      </c>
      <c r="AR401" t="s">
        <v>13923</v>
      </c>
      <c r="AS401" s="1">
        <v>44342</v>
      </c>
      <c r="AT401" t="s">
        <v>13922</v>
      </c>
      <c r="AW401">
        <v>613578643902</v>
      </c>
      <c r="AX401">
        <v>6135786</v>
      </c>
      <c r="AY401">
        <v>5956940</v>
      </c>
      <c r="AZ401" s="1">
        <v>43902</v>
      </c>
      <c r="BA401" t="s">
        <v>13995</v>
      </c>
      <c r="BB401" t="s">
        <v>44</v>
      </c>
      <c r="BC401" t="s">
        <v>13996</v>
      </c>
      <c r="BD401" t="s">
        <v>13997</v>
      </c>
      <c r="BE401">
        <v>4000178071</v>
      </c>
      <c r="BF401">
        <v>63492</v>
      </c>
      <c r="BG401" s="1">
        <v>44141</v>
      </c>
      <c r="BK401">
        <f t="shared" si="6"/>
        <v>1</v>
      </c>
      <c r="BL401">
        <v>412279244128</v>
      </c>
      <c r="BN401">
        <v>1465729</v>
      </c>
      <c r="BO401" s="1">
        <v>44228</v>
      </c>
      <c r="BP401">
        <v>860029995</v>
      </c>
      <c r="BQ401">
        <v>4122792</v>
      </c>
      <c r="BR401">
        <v>6538364</v>
      </c>
      <c r="BS401" t="s">
        <v>13776</v>
      </c>
      <c r="BT401" s="1">
        <v>44128</v>
      </c>
      <c r="BU401">
        <v>12</v>
      </c>
      <c r="BV401">
        <v>1047997</v>
      </c>
      <c r="BW401">
        <v>860029995</v>
      </c>
      <c r="BX401" t="s">
        <v>13996</v>
      </c>
      <c r="BY401" t="s">
        <v>14109</v>
      </c>
      <c r="BZ401" t="s">
        <v>13923</v>
      </c>
      <c r="CA401" s="1">
        <v>44260</v>
      </c>
      <c r="CB401" t="s">
        <v>13922</v>
      </c>
    </row>
    <row r="402" spans="3:80" x14ac:dyDescent="0.3">
      <c r="C402" s="46" t="s">
        <v>10196</v>
      </c>
      <c r="D402" s="4"/>
      <c r="E402" s="4"/>
      <c r="F402" s="16"/>
      <c r="G402" s="80" t="e">
        <f>VLOOKUP(report_masivo[[#This Row],[INCAPACIDAD]],D2628:M2705,3,0)</f>
        <v>#N/A</v>
      </c>
      <c r="I402" s="47"/>
      <c r="K402" s="46" t="e">
        <f>VLOOKUP(report_masivo[[#This Row],[INCAPACIDAD]],D2628:M2705,4,0)</f>
        <v>#N/A</v>
      </c>
      <c r="L402" s="46" t="e">
        <f>VLOOKUP(report_masivo[[#This Row],[INCAPACIDAD]],D2628:M2705,5,0)</f>
        <v>#N/A</v>
      </c>
      <c r="M402" s="46" t="e">
        <f>VLOOKUP(report_masivo[[#This Row],[INCAPACIDAD]],D2628:M2705,6,0)</f>
        <v>#N/A</v>
      </c>
      <c r="N402" s="49" t="e">
        <f>VLOOKUP(report_masivo[[#This Row],[INCAPACIDAD]],D2628:M2705,7,0)</f>
        <v>#N/A</v>
      </c>
      <c r="O402" s="47" t="e">
        <f>VLOOKUP(report_masivo[[#This Row],[INCAPACIDAD]],D2628:M2705,8,0)</f>
        <v>#N/A</v>
      </c>
      <c r="AD402">
        <v>105330269343605</v>
      </c>
      <c r="AE402" t="s">
        <v>10196</v>
      </c>
      <c r="AF402">
        <v>1524635</v>
      </c>
      <c r="AG402" s="1">
        <v>44328</v>
      </c>
      <c r="AH402">
        <v>860029995</v>
      </c>
      <c r="AI402">
        <v>1053302693</v>
      </c>
      <c r="AJ402">
        <v>5274350</v>
      </c>
      <c r="AK402" t="s">
        <v>13776</v>
      </c>
      <c r="AL402" s="1">
        <v>43605</v>
      </c>
      <c r="AM402">
        <v>2</v>
      </c>
      <c r="AN402">
        <v>157101</v>
      </c>
      <c r="AO402">
        <v>860029995</v>
      </c>
      <c r="AP402" t="s">
        <v>13996</v>
      </c>
      <c r="AQ402" t="s">
        <v>14109</v>
      </c>
      <c r="AR402" t="s">
        <v>13923</v>
      </c>
      <c r="AS402" s="1">
        <v>44342</v>
      </c>
      <c r="AT402" t="s">
        <v>13922</v>
      </c>
      <c r="AW402">
        <v>3727157243902</v>
      </c>
      <c r="AX402">
        <v>37271572</v>
      </c>
      <c r="AY402">
        <v>5955441</v>
      </c>
      <c r="AZ402" s="1">
        <v>43902</v>
      </c>
      <c r="BA402" t="s">
        <v>14000</v>
      </c>
      <c r="BB402" t="s">
        <v>13727</v>
      </c>
      <c r="BC402" t="s">
        <v>44</v>
      </c>
      <c r="BD402" t="s">
        <v>44</v>
      </c>
      <c r="BG402" s="1"/>
      <c r="BK402">
        <f t="shared" si="6"/>
        <v>1</v>
      </c>
      <c r="BL402">
        <v>939764244147</v>
      </c>
      <c r="BN402">
        <v>1465729</v>
      </c>
      <c r="BO402" s="1">
        <v>44228</v>
      </c>
      <c r="BP402">
        <v>860029995</v>
      </c>
      <c r="BQ402">
        <v>9397642</v>
      </c>
      <c r="BR402">
        <v>6538389</v>
      </c>
      <c r="BS402" t="s">
        <v>13776</v>
      </c>
      <c r="BT402" s="1">
        <v>44147</v>
      </c>
      <c r="BU402">
        <v>12</v>
      </c>
      <c r="BV402">
        <v>915000</v>
      </c>
      <c r="BW402">
        <v>860029995</v>
      </c>
      <c r="BX402" t="s">
        <v>13996</v>
      </c>
      <c r="BY402" t="s">
        <v>14109</v>
      </c>
      <c r="BZ402" t="s">
        <v>13923</v>
      </c>
      <c r="CA402" s="1">
        <v>44260</v>
      </c>
      <c r="CB402" t="s">
        <v>13922</v>
      </c>
    </row>
    <row r="403" spans="3:80" x14ac:dyDescent="0.3">
      <c r="C403" s="46" t="s">
        <v>10196</v>
      </c>
      <c r="D403" s="4"/>
      <c r="E403" s="4"/>
      <c r="F403" s="16"/>
      <c r="G403" s="80" t="e">
        <f>VLOOKUP(report_masivo[[#This Row],[INCAPACIDAD]],D2629:M2706,3,0)</f>
        <v>#N/A</v>
      </c>
      <c r="I403" s="47"/>
      <c r="K403" s="46" t="e">
        <f>VLOOKUP(report_masivo[[#This Row],[INCAPACIDAD]],D2629:M2706,4,0)</f>
        <v>#N/A</v>
      </c>
      <c r="L403" s="46" t="e">
        <f>VLOOKUP(report_masivo[[#This Row],[INCAPACIDAD]],D2629:M2706,5,0)</f>
        <v>#N/A</v>
      </c>
      <c r="M403" s="46" t="e">
        <f>VLOOKUP(report_masivo[[#This Row],[INCAPACIDAD]],D2629:M2706,6,0)</f>
        <v>#N/A</v>
      </c>
      <c r="N403" s="49" t="e">
        <f>VLOOKUP(report_masivo[[#This Row],[INCAPACIDAD]],D2629:M2706,7,0)</f>
        <v>#N/A</v>
      </c>
      <c r="O403" s="47" t="e">
        <f>VLOOKUP(report_masivo[[#This Row],[INCAPACIDAD]],D2629:M2706,8,0)</f>
        <v>#N/A</v>
      </c>
      <c r="AD403">
        <v>7427000944263</v>
      </c>
      <c r="AE403" t="s">
        <v>10196</v>
      </c>
      <c r="AF403">
        <v>1525062</v>
      </c>
      <c r="AG403" s="1">
        <v>44327</v>
      </c>
      <c r="AH403">
        <v>860029995</v>
      </c>
      <c r="AI403">
        <v>74270009</v>
      </c>
      <c r="AJ403">
        <v>6804372</v>
      </c>
      <c r="AK403" t="s">
        <v>13776</v>
      </c>
      <c r="AL403" s="1">
        <v>44263</v>
      </c>
      <c r="AM403">
        <v>3</v>
      </c>
      <c r="AN403">
        <v>247514</v>
      </c>
      <c r="AO403">
        <v>860029995</v>
      </c>
      <c r="AP403" t="s">
        <v>13996</v>
      </c>
      <c r="AQ403" t="s">
        <v>14109</v>
      </c>
      <c r="AR403" t="s">
        <v>13923</v>
      </c>
      <c r="AS403" s="1">
        <v>44351</v>
      </c>
      <c r="AT403" t="s">
        <v>13922</v>
      </c>
      <c r="AW403">
        <v>100499652343903</v>
      </c>
      <c r="AX403">
        <v>1004996523</v>
      </c>
      <c r="AY403">
        <v>5960088</v>
      </c>
      <c r="AZ403" s="1">
        <v>43903</v>
      </c>
      <c r="BA403" t="s">
        <v>13998</v>
      </c>
      <c r="BB403" t="s">
        <v>13999</v>
      </c>
      <c r="BC403" t="s">
        <v>44</v>
      </c>
      <c r="BD403" t="s">
        <v>44</v>
      </c>
      <c r="BG403" s="1"/>
      <c r="BK403">
        <f t="shared" si="6"/>
        <v>1</v>
      </c>
      <c r="BL403">
        <v>7436250644122</v>
      </c>
      <c r="BN403">
        <v>1465729</v>
      </c>
      <c r="BO403" s="1">
        <v>44228</v>
      </c>
      <c r="BP403">
        <v>860029995</v>
      </c>
      <c r="BQ403">
        <v>74362506</v>
      </c>
      <c r="BR403">
        <v>6538415</v>
      </c>
      <c r="BS403" t="s">
        <v>13776</v>
      </c>
      <c r="BT403" s="1">
        <v>44122</v>
      </c>
      <c r="BU403">
        <v>9</v>
      </c>
      <c r="BV403">
        <v>806783</v>
      </c>
      <c r="BW403">
        <v>860029995</v>
      </c>
      <c r="BX403" t="s">
        <v>13996</v>
      </c>
      <c r="BY403" t="s">
        <v>14109</v>
      </c>
      <c r="BZ403" t="s">
        <v>13923</v>
      </c>
      <c r="CA403" s="1">
        <v>44260</v>
      </c>
      <c r="CB403" t="s">
        <v>13922</v>
      </c>
    </row>
    <row r="404" spans="3:80" x14ac:dyDescent="0.3">
      <c r="C404" s="46" t="s">
        <v>10196</v>
      </c>
      <c r="D404" s="4"/>
      <c r="E404" s="4"/>
      <c r="F404" s="16"/>
      <c r="G404" s="80" t="e">
        <f>VLOOKUP(report_masivo[[#This Row],[INCAPACIDAD]],D2630:M2707,3,0)</f>
        <v>#N/A</v>
      </c>
      <c r="I404" s="47"/>
      <c r="K404" s="46" t="e">
        <f>VLOOKUP(report_masivo[[#This Row],[INCAPACIDAD]],D2630:M2707,4,0)</f>
        <v>#N/A</v>
      </c>
      <c r="L404" s="46" t="e">
        <f>VLOOKUP(report_masivo[[#This Row],[INCAPACIDAD]],D2630:M2707,5,0)</f>
        <v>#N/A</v>
      </c>
      <c r="M404" s="46" t="e">
        <f>VLOOKUP(report_masivo[[#This Row],[INCAPACIDAD]],D2630:M2707,6,0)</f>
        <v>#N/A</v>
      </c>
      <c r="N404" s="49" t="e">
        <f>VLOOKUP(report_masivo[[#This Row],[INCAPACIDAD]],D2630:M2707,7,0)</f>
        <v>#N/A</v>
      </c>
      <c r="O404" s="47" t="e">
        <f>VLOOKUP(report_masivo[[#This Row],[INCAPACIDAD]],D2630:M2707,8,0)</f>
        <v>#N/A</v>
      </c>
      <c r="AD404">
        <v>952728544214</v>
      </c>
      <c r="AE404" t="s">
        <v>10196</v>
      </c>
      <c r="AF404">
        <v>1529256</v>
      </c>
      <c r="AG404" s="1">
        <v>44335</v>
      </c>
      <c r="AH404">
        <v>860029995</v>
      </c>
      <c r="AI404">
        <v>9527285</v>
      </c>
      <c r="AJ404">
        <v>6534331</v>
      </c>
      <c r="AK404" t="s">
        <v>13776</v>
      </c>
      <c r="AL404" s="1">
        <v>44214</v>
      </c>
      <c r="AM404">
        <v>30</v>
      </c>
      <c r="AN404">
        <v>2617914</v>
      </c>
      <c r="AO404">
        <v>860029995</v>
      </c>
      <c r="AP404" t="s">
        <v>13996</v>
      </c>
      <c r="AQ404" t="s">
        <v>14109</v>
      </c>
      <c r="AR404" t="s">
        <v>13923</v>
      </c>
      <c r="AS404" s="1">
        <v>44342</v>
      </c>
      <c r="AT404" t="s">
        <v>13922</v>
      </c>
      <c r="AW404">
        <v>2482407843906</v>
      </c>
      <c r="AX404">
        <v>24824078</v>
      </c>
      <c r="AY404">
        <v>6176845</v>
      </c>
      <c r="AZ404" s="1">
        <v>43906</v>
      </c>
      <c r="BA404" t="s">
        <v>13995</v>
      </c>
      <c r="BB404" t="s">
        <v>44</v>
      </c>
      <c r="BC404" t="s">
        <v>13996</v>
      </c>
      <c r="BD404" t="s">
        <v>13997</v>
      </c>
      <c r="BE404">
        <v>4000178071</v>
      </c>
      <c r="BF404">
        <v>100405</v>
      </c>
      <c r="BG404" s="1">
        <v>44141</v>
      </c>
      <c r="BK404">
        <f t="shared" si="6"/>
        <v>1</v>
      </c>
      <c r="BL404">
        <v>952734744126</v>
      </c>
      <c r="BN404">
        <v>1465729</v>
      </c>
      <c r="BO404" s="1">
        <v>44228</v>
      </c>
      <c r="BP404">
        <v>860029995</v>
      </c>
      <c r="BQ404">
        <v>9527347</v>
      </c>
      <c r="BR404">
        <v>6538440</v>
      </c>
      <c r="BS404" t="s">
        <v>13776</v>
      </c>
      <c r="BT404" s="1">
        <v>44126</v>
      </c>
      <c r="BU404">
        <v>8</v>
      </c>
      <c r="BV404">
        <v>638645</v>
      </c>
      <c r="BW404">
        <v>860029995</v>
      </c>
      <c r="BX404" t="s">
        <v>13996</v>
      </c>
      <c r="BY404" t="s">
        <v>14109</v>
      </c>
      <c r="BZ404" t="s">
        <v>13923</v>
      </c>
      <c r="CA404" s="1">
        <v>44260</v>
      </c>
      <c r="CB404" t="s">
        <v>13922</v>
      </c>
    </row>
    <row r="405" spans="3:80" x14ac:dyDescent="0.3">
      <c r="C405" s="46" t="s">
        <v>10196</v>
      </c>
      <c r="D405" s="4"/>
      <c r="E405" s="4"/>
      <c r="F405" s="16"/>
      <c r="G405" s="80" t="e">
        <f>VLOOKUP(report_masivo[[#This Row],[INCAPACIDAD]],D2631:M2708,3,0)</f>
        <v>#N/A</v>
      </c>
      <c r="I405" s="47"/>
      <c r="K405" s="46" t="e">
        <f>VLOOKUP(report_masivo[[#This Row],[INCAPACIDAD]],D2631:M2708,4,0)</f>
        <v>#N/A</v>
      </c>
      <c r="L405" s="46" t="e">
        <f>VLOOKUP(report_masivo[[#This Row],[INCAPACIDAD]],D2631:M2708,5,0)</f>
        <v>#N/A</v>
      </c>
      <c r="M405" s="46" t="e">
        <f>VLOOKUP(report_masivo[[#This Row],[INCAPACIDAD]],D2631:M2708,6,0)</f>
        <v>#N/A</v>
      </c>
      <c r="N405" s="49" t="e">
        <f>VLOOKUP(report_masivo[[#This Row],[INCAPACIDAD]],D2631:M2708,7,0)</f>
        <v>#N/A</v>
      </c>
      <c r="O405" s="47" t="e">
        <f>VLOOKUP(report_masivo[[#This Row],[INCAPACIDAD]],D2631:M2708,8,0)</f>
        <v>#N/A</v>
      </c>
      <c r="AD405">
        <v>952748344221</v>
      </c>
      <c r="AE405" t="s">
        <v>10196</v>
      </c>
      <c r="AF405">
        <v>1529256</v>
      </c>
      <c r="AG405" s="1">
        <v>44335</v>
      </c>
      <c r="AH405">
        <v>860029995</v>
      </c>
      <c r="AI405">
        <v>9527483</v>
      </c>
      <c r="AJ405">
        <v>6586719</v>
      </c>
      <c r="AK405" t="s">
        <v>13776</v>
      </c>
      <c r="AL405" s="1">
        <v>44221</v>
      </c>
      <c r="AM405">
        <v>28</v>
      </c>
      <c r="AN405">
        <v>2281455</v>
      </c>
      <c r="AO405">
        <v>860029995</v>
      </c>
      <c r="AP405" t="s">
        <v>13996</v>
      </c>
      <c r="AQ405" t="s">
        <v>14109</v>
      </c>
      <c r="AR405" t="s">
        <v>13923</v>
      </c>
      <c r="AS405" s="1">
        <v>44342</v>
      </c>
      <c r="AT405" t="s">
        <v>13922</v>
      </c>
      <c r="AW405">
        <v>4215910743908</v>
      </c>
      <c r="AX405">
        <v>42159107</v>
      </c>
      <c r="AY405">
        <v>5974540</v>
      </c>
      <c r="AZ405" s="1">
        <v>43908</v>
      </c>
      <c r="BA405" t="s">
        <v>13995</v>
      </c>
      <c r="BB405" t="s">
        <v>44</v>
      </c>
      <c r="BC405" t="s">
        <v>13996</v>
      </c>
      <c r="BD405" t="s">
        <v>13997</v>
      </c>
      <c r="BE405">
        <v>4000178071</v>
      </c>
      <c r="BF405">
        <v>63514</v>
      </c>
      <c r="BG405" s="1">
        <v>44141</v>
      </c>
      <c r="BK405">
        <f t="shared" si="6"/>
        <v>1</v>
      </c>
      <c r="BL405">
        <v>417874444132</v>
      </c>
      <c r="BN405">
        <v>1465729</v>
      </c>
      <c r="BO405" s="1">
        <v>44228</v>
      </c>
      <c r="BP405">
        <v>860029995</v>
      </c>
      <c r="BQ405">
        <v>4178744</v>
      </c>
      <c r="BR405">
        <v>6538467</v>
      </c>
      <c r="BS405" t="s">
        <v>13776</v>
      </c>
      <c r="BT405" s="1">
        <v>44132</v>
      </c>
      <c r="BU405">
        <v>11</v>
      </c>
      <c r="BV405">
        <v>885590</v>
      </c>
      <c r="BW405">
        <v>860029995</v>
      </c>
      <c r="BX405" t="s">
        <v>13996</v>
      </c>
      <c r="BY405" t="s">
        <v>14109</v>
      </c>
      <c r="BZ405" t="s">
        <v>13923</v>
      </c>
      <c r="CA405" s="1">
        <v>44260</v>
      </c>
      <c r="CB405" t="s">
        <v>13922</v>
      </c>
    </row>
    <row r="406" spans="3:80" x14ac:dyDescent="0.3">
      <c r="C406" s="46" t="s">
        <v>10196</v>
      </c>
      <c r="D406" s="4"/>
      <c r="E406" s="4"/>
      <c r="F406" s="16"/>
      <c r="G406" s="80" t="e">
        <f>VLOOKUP(report_masivo[[#This Row],[INCAPACIDAD]],D2632:M2709,3,0)</f>
        <v>#N/A</v>
      </c>
      <c r="I406" s="47"/>
      <c r="K406" s="46" t="e">
        <f>VLOOKUP(report_masivo[[#This Row],[INCAPACIDAD]],D2632:M2709,4,0)</f>
        <v>#N/A</v>
      </c>
      <c r="L406" s="46" t="e">
        <f>VLOOKUP(report_masivo[[#This Row],[INCAPACIDAD]],D2632:M2709,5,0)</f>
        <v>#N/A</v>
      </c>
      <c r="M406" s="46" t="e">
        <f>VLOOKUP(report_masivo[[#This Row],[INCAPACIDAD]],D2632:M2709,6,0)</f>
        <v>#N/A</v>
      </c>
      <c r="N406" s="49" t="e">
        <f>VLOOKUP(report_masivo[[#This Row],[INCAPACIDAD]],D2632:M2709,7,0)</f>
        <v>#N/A</v>
      </c>
      <c r="O406" s="47" t="e">
        <f>VLOOKUP(report_masivo[[#This Row],[INCAPACIDAD]],D2632:M2709,8,0)</f>
        <v>#N/A</v>
      </c>
      <c r="AD406">
        <v>4645524644205</v>
      </c>
      <c r="AE406" t="s">
        <v>10196</v>
      </c>
      <c r="AF406">
        <v>1529256</v>
      </c>
      <c r="AG406" s="1">
        <v>44335</v>
      </c>
      <c r="AH406">
        <v>860029995</v>
      </c>
      <c r="AI406">
        <v>46455246</v>
      </c>
      <c r="AJ406">
        <v>6581134</v>
      </c>
      <c r="AK406" t="s">
        <v>13776</v>
      </c>
      <c r="AL406" s="1">
        <v>44205</v>
      </c>
      <c r="AM406">
        <v>4</v>
      </c>
      <c r="AN406">
        <v>323716</v>
      </c>
      <c r="AO406">
        <v>860029995</v>
      </c>
      <c r="AP406" t="s">
        <v>13996</v>
      </c>
      <c r="AQ406" t="s">
        <v>14109</v>
      </c>
      <c r="AR406" t="s">
        <v>13923</v>
      </c>
      <c r="AS406" s="1">
        <v>44342</v>
      </c>
      <c r="AT406" t="s">
        <v>13922</v>
      </c>
      <c r="AW406">
        <v>104572854143909</v>
      </c>
      <c r="AX406">
        <v>1045728541</v>
      </c>
      <c r="AY406">
        <v>5977675</v>
      </c>
      <c r="AZ406" s="1">
        <v>43909</v>
      </c>
      <c r="BA406" t="s">
        <v>13995</v>
      </c>
      <c r="BB406" t="s">
        <v>44</v>
      </c>
      <c r="BC406" t="s">
        <v>13996</v>
      </c>
      <c r="BD406" t="s">
        <v>13997</v>
      </c>
      <c r="BE406">
        <v>4000178071</v>
      </c>
      <c r="BF406">
        <v>186120</v>
      </c>
      <c r="BG406" s="1">
        <v>44141</v>
      </c>
      <c r="BK406">
        <f t="shared" si="6"/>
        <v>1</v>
      </c>
      <c r="BL406">
        <v>7434467444142</v>
      </c>
      <c r="BN406">
        <v>1465729</v>
      </c>
      <c r="BO406" s="1">
        <v>44228</v>
      </c>
      <c r="BP406">
        <v>860029995</v>
      </c>
      <c r="BQ406">
        <v>74344674</v>
      </c>
      <c r="BR406">
        <v>6558459</v>
      </c>
      <c r="BS406" t="s">
        <v>13776</v>
      </c>
      <c r="BT406" s="1">
        <v>44142</v>
      </c>
      <c r="BU406">
        <v>24</v>
      </c>
      <c r="BV406">
        <v>1389098</v>
      </c>
      <c r="BW406">
        <v>860029995</v>
      </c>
      <c r="BX406" t="s">
        <v>13996</v>
      </c>
      <c r="BY406" t="s">
        <v>14109</v>
      </c>
      <c r="BZ406" t="s">
        <v>13923</v>
      </c>
      <c r="CA406" s="1">
        <v>44260</v>
      </c>
      <c r="CB406" t="s">
        <v>13922</v>
      </c>
    </row>
    <row r="407" spans="3:80" x14ac:dyDescent="0.3">
      <c r="C407" s="46" t="s">
        <v>10196</v>
      </c>
      <c r="D407" s="4"/>
      <c r="E407" s="4"/>
      <c r="F407" s="16"/>
      <c r="G407" s="80" t="e">
        <f>VLOOKUP(report_masivo[[#This Row],[INCAPACIDAD]],D2633:M2710,3,0)</f>
        <v>#N/A</v>
      </c>
      <c r="I407" s="47"/>
      <c r="K407" s="46" t="e">
        <f>VLOOKUP(report_masivo[[#This Row],[INCAPACIDAD]],D2633:M2710,4,0)</f>
        <v>#N/A</v>
      </c>
      <c r="L407" s="46" t="e">
        <f>VLOOKUP(report_masivo[[#This Row],[INCAPACIDAD]],D2633:M2710,5,0)</f>
        <v>#N/A</v>
      </c>
      <c r="M407" s="46" t="e">
        <f>VLOOKUP(report_masivo[[#This Row],[INCAPACIDAD]],D2633:M2710,6,0)</f>
        <v>#N/A</v>
      </c>
      <c r="N407" s="49" t="e">
        <f>VLOOKUP(report_masivo[[#This Row],[INCAPACIDAD]],D2633:M2710,7,0)</f>
        <v>#N/A</v>
      </c>
      <c r="O407" s="47" t="e">
        <f>VLOOKUP(report_masivo[[#This Row],[INCAPACIDAD]],D2633:M2710,8,0)</f>
        <v>#N/A</v>
      </c>
      <c r="AD407">
        <v>7418512944223</v>
      </c>
      <c r="AE407" t="s">
        <v>10196</v>
      </c>
      <c r="AF407">
        <v>1529256</v>
      </c>
      <c r="AG407" s="1">
        <v>44335</v>
      </c>
      <c r="AH407">
        <v>860029995</v>
      </c>
      <c r="AI407">
        <v>74185129</v>
      </c>
      <c r="AJ407">
        <v>6609561</v>
      </c>
      <c r="AK407" t="s">
        <v>13776</v>
      </c>
      <c r="AL407" s="1">
        <v>44223</v>
      </c>
      <c r="AM407">
        <v>12</v>
      </c>
      <c r="AN407">
        <v>966112</v>
      </c>
      <c r="AO407">
        <v>860029995</v>
      </c>
      <c r="AP407" t="s">
        <v>13996</v>
      </c>
      <c r="AQ407" t="s">
        <v>14109</v>
      </c>
      <c r="AR407" t="s">
        <v>13923</v>
      </c>
      <c r="AS407" s="1">
        <v>44342</v>
      </c>
      <c r="AT407" t="s">
        <v>13922</v>
      </c>
      <c r="AW407">
        <v>3030850443909</v>
      </c>
      <c r="AX407">
        <v>30308504</v>
      </c>
      <c r="AY407">
        <v>5977477</v>
      </c>
      <c r="AZ407" s="1">
        <v>43909</v>
      </c>
      <c r="BA407" t="s">
        <v>13998</v>
      </c>
      <c r="BB407" t="s">
        <v>13999</v>
      </c>
      <c r="BC407" t="s">
        <v>44</v>
      </c>
      <c r="BD407" t="s">
        <v>44</v>
      </c>
      <c r="BG407" s="1"/>
      <c r="BK407">
        <f t="shared" si="6"/>
        <v>1</v>
      </c>
      <c r="BL407">
        <v>722856144069</v>
      </c>
      <c r="BN407">
        <v>1465729</v>
      </c>
      <c r="BO407" s="1">
        <v>44228</v>
      </c>
      <c r="BP407">
        <v>860029995</v>
      </c>
      <c r="BQ407">
        <v>7228561</v>
      </c>
      <c r="BR407">
        <v>6562103</v>
      </c>
      <c r="BS407" t="s">
        <v>13776</v>
      </c>
      <c r="BT407" s="1">
        <v>44069</v>
      </c>
      <c r="BU407">
        <v>4</v>
      </c>
      <c r="BV407">
        <v>341588</v>
      </c>
      <c r="BW407">
        <v>860029995</v>
      </c>
      <c r="BX407" t="s">
        <v>13996</v>
      </c>
      <c r="BY407" t="s">
        <v>14109</v>
      </c>
      <c r="BZ407" t="s">
        <v>13923</v>
      </c>
      <c r="CA407" s="1">
        <v>44260</v>
      </c>
      <c r="CB407" t="s">
        <v>13922</v>
      </c>
    </row>
    <row r="408" spans="3:80" x14ac:dyDescent="0.3">
      <c r="C408" s="46" t="s">
        <v>10196</v>
      </c>
      <c r="D408" s="4"/>
      <c r="E408" s="4"/>
      <c r="F408" s="16"/>
      <c r="G408" s="80" t="e">
        <f>VLOOKUP(report_masivo[[#This Row],[INCAPACIDAD]],D2634:M2711,3,0)</f>
        <v>#N/A</v>
      </c>
      <c r="I408" s="47"/>
      <c r="K408" s="46" t="e">
        <f>VLOOKUP(report_masivo[[#This Row],[INCAPACIDAD]],D2634:M2711,4,0)</f>
        <v>#N/A</v>
      </c>
      <c r="L408" s="46" t="e">
        <f>VLOOKUP(report_masivo[[#This Row],[INCAPACIDAD]],D2634:M2711,5,0)</f>
        <v>#N/A</v>
      </c>
      <c r="M408" s="46" t="e">
        <f>VLOOKUP(report_masivo[[#This Row],[INCAPACIDAD]],D2634:M2711,6,0)</f>
        <v>#N/A</v>
      </c>
      <c r="N408" s="49" t="e">
        <f>VLOOKUP(report_masivo[[#This Row],[INCAPACIDAD]],D2634:M2711,7,0)</f>
        <v>#N/A</v>
      </c>
      <c r="O408" s="47" t="e">
        <f>VLOOKUP(report_masivo[[#This Row],[INCAPACIDAD]],D2634:M2711,8,0)</f>
        <v>#N/A</v>
      </c>
      <c r="AD408">
        <v>420779743811</v>
      </c>
      <c r="AE408" t="s">
        <v>10196</v>
      </c>
      <c r="AF408">
        <v>1535823</v>
      </c>
      <c r="AG408" s="1">
        <v>44344</v>
      </c>
      <c r="AH408">
        <v>860029995</v>
      </c>
      <c r="AI408">
        <v>4207797</v>
      </c>
      <c r="AJ408">
        <v>5741257</v>
      </c>
      <c r="AK408" t="s">
        <v>13776</v>
      </c>
      <c r="AL408" s="1">
        <v>43811</v>
      </c>
      <c r="AM408">
        <v>8</v>
      </c>
      <c r="AN408">
        <v>773275</v>
      </c>
      <c r="AO408">
        <v>860029995</v>
      </c>
      <c r="AP408" t="s">
        <v>13996</v>
      </c>
      <c r="AQ408" t="s">
        <v>14109</v>
      </c>
      <c r="AR408" t="s">
        <v>13923</v>
      </c>
      <c r="AS408" s="1">
        <v>44358</v>
      </c>
      <c r="AT408" t="s">
        <v>13922</v>
      </c>
      <c r="AW408">
        <v>111506231343915</v>
      </c>
      <c r="AX408">
        <v>1115062313</v>
      </c>
      <c r="AY408">
        <v>5989016</v>
      </c>
      <c r="AZ408" s="1">
        <v>43915</v>
      </c>
      <c r="BA408" t="s">
        <v>13998</v>
      </c>
      <c r="BB408" t="s">
        <v>13999</v>
      </c>
      <c r="BC408" t="s">
        <v>44</v>
      </c>
      <c r="BD408" t="s">
        <v>44</v>
      </c>
      <c r="BG408" s="1"/>
      <c r="BK408">
        <f t="shared" si="6"/>
        <v>1</v>
      </c>
      <c r="BL408">
        <v>7438138644135</v>
      </c>
      <c r="BN408">
        <v>1465729</v>
      </c>
      <c r="BO408" s="1">
        <v>44228</v>
      </c>
      <c r="BP408">
        <v>860029995</v>
      </c>
      <c r="BQ408">
        <v>74381386</v>
      </c>
      <c r="BR408">
        <v>6562122</v>
      </c>
      <c r="BS408" t="s">
        <v>13776</v>
      </c>
      <c r="BT408" s="1">
        <v>44135</v>
      </c>
      <c r="BU408">
        <v>12</v>
      </c>
      <c r="BV408">
        <v>1213799</v>
      </c>
      <c r="BW408">
        <v>860029995</v>
      </c>
      <c r="BX408" t="s">
        <v>13996</v>
      </c>
      <c r="BY408" t="s">
        <v>14109</v>
      </c>
      <c r="BZ408" t="s">
        <v>13923</v>
      </c>
      <c r="CA408" s="1">
        <v>44260</v>
      </c>
      <c r="CB408" t="s">
        <v>13922</v>
      </c>
    </row>
    <row r="409" spans="3:80" x14ac:dyDescent="0.3">
      <c r="C409" s="46" t="s">
        <v>10196</v>
      </c>
      <c r="D409" s="4"/>
      <c r="E409" s="4"/>
      <c r="F409" s="16"/>
      <c r="G409" s="80" t="e">
        <f>VLOOKUP(report_masivo[[#This Row],[INCAPACIDAD]],D2635:M2712,3,0)</f>
        <v>#N/A</v>
      </c>
      <c r="I409" s="47"/>
      <c r="K409" s="46" t="e">
        <f>VLOOKUP(report_masivo[[#This Row],[INCAPACIDAD]],D2635:M2712,4,0)</f>
        <v>#N/A</v>
      </c>
      <c r="L409" s="46" t="e">
        <f>VLOOKUP(report_masivo[[#This Row],[INCAPACIDAD]],D2635:M2712,5,0)</f>
        <v>#N/A</v>
      </c>
      <c r="M409" s="46" t="e">
        <f>VLOOKUP(report_masivo[[#This Row],[INCAPACIDAD]],D2635:M2712,6,0)</f>
        <v>#N/A</v>
      </c>
      <c r="N409" s="49" t="e">
        <f>VLOOKUP(report_masivo[[#This Row],[INCAPACIDAD]],D2635:M2712,7,0)</f>
        <v>#N/A</v>
      </c>
      <c r="O409" s="47" t="e">
        <f>VLOOKUP(report_masivo[[#This Row],[INCAPACIDAD]],D2635:M2712,8,0)</f>
        <v>#N/A</v>
      </c>
      <c r="AD409">
        <v>721898443585</v>
      </c>
      <c r="AE409" t="s">
        <v>10196</v>
      </c>
      <c r="AF409">
        <v>1535823</v>
      </c>
      <c r="AG409" s="1">
        <v>44344</v>
      </c>
      <c r="AH409">
        <v>860029995</v>
      </c>
      <c r="AI409">
        <v>7218984</v>
      </c>
      <c r="AJ409">
        <v>5134475</v>
      </c>
      <c r="AK409" t="s">
        <v>13776</v>
      </c>
      <c r="AL409" s="1">
        <v>43585</v>
      </c>
      <c r="AM409">
        <v>4</v>
      </c>
      <c r="AN409">
        <v>259079</v>
      </c>
      <c r="AO409">
        <v>860029995</v>
      </c>
      <c r="AP409" t="s">
        <v>13996</v>
      </c>
      <c r="AQ409" t="s">
        <v>14109</v>
      </c>
      <c r="AR409" t="s">
        <v>13923</v>
      </c>
      <c r="AS409" s="1">
        <v>44358</v>
      </c>
      <c r="AT409" t="s">
        <v>13922</v>
      </c>
      <c r="AW409">
        <v>8077049143924</v>
      </c>
      <c r="AX409">
        <v>80770491</v>
      </c>
      <c r="AY409">
        <v>6012070</v>
      </c>
      <c r="AZ409" s="1">
        <v>43924</v>
      </c>
      <c r="BA409" t="s">
        <v>14000</v>
      </c>
      <c r="BB409" t="s">
        <v>14002</v>
      </c>
      <c r="BC409" t="s">
        <v>44</v>
      </c>
      <c r="BD409" t="s">
        <v>44</v>
      </c>
      <c r="BG409" s="1"/>
      <c r="BK409">
        <f t="shared" si="6"/>
        <v>1</v>
      </c>
      <c r="BL409">
        <v>7432621544165</v>
      </c>
      <c r="BN409">
        <v>1468549</v>
      </c>
      <c r="BO409" s="1">
        <v>44232</v>
      </c>
      <c r="BP409">
        <v>860029995</v>
      </c>
      <c r="BQ409">
        <v>74326215</v>
      </c>
      <c r="BR409">
        <v>6577296</v>
      </c>
      <c r="BS409" t="s">
        <v>13776</v>
      </c>
      <c r="BT409" s="1">
        <v>44165</v>
      </c>
      <c r="BU409">
        <v>1</v>
      </c>
      <c r="BV409">
        <v>72165</v>
      </c>
      <c r="BW409">
        <v>860029995</v>
      </c>
      <c r="BX409" t="s">
        <v>13996</v>
      </c>
      <c r="BY409" t="s">
        <v>14109</v>
      </c>
      <c r="BZ409" t="s">
        <v>13923</v>
      </c>
      <c r="CA409" s="1">
        <v>44260</v>
      </c>
      <c r="CB409" t="s">
        <v>13922</v>
      </c>
    </row>
    <row r="410" spans="3:80" x14ac:dyDescent="0.3">
      <c r="C410" s="46" t="s">
        <v>10196</v>
      </c>
      <c r="D410" s="4"/>
      <c r="E410" s="4"/>
      <c r="F410" s="16"/>
      <c r="G410" s="80" t="e">
        <f>VLOOKUP(report_masivo[[#This Row],[INCAPACIDAD]],D2636:M2713,3,0)</f>
        <v>#N/A</v>
      </c>
      <c r="I410" s="47"/>
      <c r="K410" s="46" t="e">
        <f>VLOOKUP(report_masivo[[#This Row],[INCAPACIDAD]],D2636:M2713,4,0)</f>
        <v>#N/A</v>
      </c>
      <c r="L410" s="46" t="e">
        <f>VLOOKUP(report_masivo[[#This Row],[INCAPACIDAD]],D2636:M2713,5,0)</f>
        <v>#N/A</v>
      </c>
      <c r="M410" s="46" t="e">
        <f>VLOOKUP(report_masivo[[#This Row],[INCAPACIDAD]],D2636:M2713,6,0)</f>
        <v>#N/A</v>
      </c>
      <c r="N410" s="49" t="e">
        <f>VLOOKUP(report_masivo[[#This Row],[INCAPACIDAD]],D2636:M2713,7,0)</f>
        <v>#N/A</v>
      </c>
      <c r="O410" s="47" t="e">
        <f>VLOOKUP(report_masivo[[#This Row],[INCAPACIDAD]],D2636:M2713,8,0)</f>
        <v>#N/A</v>
      </c>
      <c r="AD410">
        <v>721898443616</v>
      </c>
      <c r="AE410" t="s">
        <v>10196</v>
      </c>
      <c r="AF410">
        <v>1535823</v>
      </c>
      <c r="AG410" s="1">
        <v>44344</v>
      </c>
      <c r="AH410">
        <v>860029995</v>
      </c>
      <c r="AI410">
        <v>7218984</v>
      </c>
      <c r="AJ410">
        <v>5240881</v>
      </c>
      <c r="AK410" t="s">
        <v>13776</v>
      </c>
      <c r="AL410" s="1">
        <v>43616</v>
      </c>
      <c r="AM410">
        <v>10</v>
      </c>
      <c r="AN410">
        <v>648812</v>
      </c>
      <c r="AO410">
        <v>860029995</v>
      </c>
      <c r="AP410" t="s">
        <v>13996</v>
      </c>
      <c r="AQ410" t="s">
        <v>14109</v>
      </c>
      <c r="AR410" t="s">
        <v>13923</v>
      </c>
      <c r="AS410" s="1">
        <v>44358</v>
      </c>
      <c r="AT410" t="s">
        <v>13922</v>
      </c>
      <c r="AW410">
        <v>8085755343924</v>
      </c>
      <c r="AX410">
        <v>80857553</v>
      </c>
      <c r="AY410">
        <v>6032496</v>
      </c>
      <c r="AZ410" s="1">
        <v>43924</v>
      </c>
      <c r="BA410" t="s">
        <v>13995</v>
      </c>
      <c r="BB410" t="s">
        <v>44</v>
      </c>
      <c r="BC410" t="s">
        <v>13996</v>
      </c>
      <c r="BD410" t="s">
        <v>13997</v>
      </c>
      <c r="BE410">
        <v>4000178071</v>
      </c>
      <c r="BF410">
        <v>2140107</v>
      </c>
      <c r="BG410" s="1">
        <v>44141</v>
      </c>
      <c r="BK410">
        <f t="shared" si="6"/>
        <v>1</v>
      </c>
      <c r="BL410">
        <v>105803830344172</v>
      </c>
      <c r="BN410">
        <v>1468549</v>
      </c>
      <c r="BO410" s="1">
        <v>44232</v>
      </c>
      <c r="BP410">
        <v>860029995</v>
      </c>
      <c r="BQ410">
        <v>1058038303</v>
      </c>
      <c r="BR410">
        <v>6577787</v>
      </c>
      <c r="BS410" t="s">
        <v>13776</v>
      </c>
      <c r="BT410" s="1">
        <v>44172</v>
      </c>
      <c r="BU410">
        <v>12</v>
      </c>
      <c r="BV410">
        <v>351121</v>
      </c>
      <c r="BW410">
        <v>860029995</v>
      </c>
      <c r="BX410" t="s">
        <v>13996</v>
      </c>
      <c r="BY410" t="s">
        <v>14109</v>
      </c>
      <c r="BZ410" t="s">
        <v>13923</v>
      </c>
      <c r="CA410" s="1">
        <v>44260</v>
      </c>
      <c r="CB410" t="s">
        <v>13922</v>
      </c>
    </row>
    <row r="411" spans="3:80" x14ac:dyDescent="0.3">
      <c r="C411" s="46" t="s">
        <v>10196</v>
      </c>
      <c r="D411" s="4"/>
      <c r="E411" s="4"/>
      <c r="F411" s="16"/>
      <c r="G411" s="80" t="e">
        <f>VLOOKUP(report_masivo[[#This Row],[INCAPACIDAD]],D2637:M2714,3,0)</f>
        <v>#N/A</v>
      </c>
      <c r="I411" s="47"/>
      <c r="K411" s="46" t="e">
        <f>VLOOKUP(report_masivo[[#This Row],[INCAPACIDAD]],D2637:M2714,4,0)</f>
        <v>#N/A</v>
      </c>
      <c r="L411" s="46" t="e">
        <f>VLOOKUP(report_masivo[[#This Row],[INCAPACIDAD]],D2637:M2714,5,0)</f>
        <v>#N/A</v>
      </c>
      <c r="M411" s="46" t="e">
        <f>VLOOKUP(report_masivo[[#This Row],[INCAPACIDAD]],D2637:M2714,6,0)</f>
        <v>#N/A</v>
      </c>
      <c r="N411" s="49" t="e">
        <f>VLOOKUP(report_masivo[[#This Row],[INCAPACIDAD]],D2637:M2714,7,0)</f>
        <v>#N/A</v>
      </c>
      <c r="O411" s="47" t="e">
        <f>VLOOKUP(report_masivo[[#This Row],[INCAPACIDAD]],D2637:M2714,8,0)</f>
        <v>#N/A</v>
      </c>
      <c r="AD411">
        <v>721898443671</v>
      </c>
      <c r="AE411" t="s">
        <v>10196</v>
      </c>
      <c r="AF411">
        <v>1535823</v>
      </c>
      <c r="AG411" s="1">
        <v>44344</v>
      </c>
      <c r="AH411">
        <v>860029995</v>
      </c>
      <c r="AI411">
        <v>7218984</v>
      </c>
      <c r="AJ411">
        <v>5372933</v>
      </c>
      <c r="AK411" t="s">
        <v>13776</v>
      </c>
      <c r="AL411" s="1">
        <v>43671</v>
      </c>
      <c r="AM411">
        <v>3</v>
      </c>
      <c r="AN411">
        <v>185176</v>
      </c>
      <c r="AO411">
        <v>860029995</v>
      </c>
      <c r="AP411" t="s">
        <v>13996</v>
      </c>
      <c r="AQ411" t="s">
        <v>14109</v>
      </c>
      <c r="AR411" t="s">
        <v>13923</v>
      </c>
      <c r="AS411" s="1">
        <v>44358</v>
      </c>
      <c r="AT411" t="s">
        <v>13922</v>
      </c>
      <c r="AW411">
        <v>112485193143925</v>
      </c>
      <c r="AX411">
        <v>1124851931</v>
      </c>
      <c r="AY411">
        <v>5998946</v>
      </c>
      <c r="AZ411" s="1">
        <v>43925</v>
      </c>
      <c r="BA411" t="s">
        <v>13998</v>
      </c>
      <c r="BB411" t="s">
        <v>13999</v>
      </c>
      <c r="BC411" t="s">
        <v>44</v>
      </c>
      <c r="BD411" t="s">
        <v>44</v>
      </c>
      <c r="BG411" s="1"/>
      <c r="BK411">
        <f t="shared" si="6"/>
        <v>1</v>
      </c>
      <c r="BL411">
        <v>7434467444068</v>
      </c>
      <c r="BN411">
        <v>1468549</v>
      </c>
      <c r="BO411" s="1">
        <v>44232</v>
      </c>
      <c r="BP411">
        <v>860029995</v>
      </c>
      <c r="BQ411">
        <v>74344674</v>
      </c>
      <c r="BR411">
        <v>6577881</v>
      </c>
      <c r="BS411" t="s">
        <v>13776</v>
      </c>
      <c r="BT411" s="1">
        <v>44068</v>
      </c>
      <c r="BU411">
        <v>30</v>
      </c>
      <c r="BV411">
        <v>2027628</v>
      </c>
      <c r="BW411">
        <v>860029995</v>
      </c>
      <c r="BX411" t="s">
        <v>13996</v>
      </c>
      <c r="BY411" t="s">
        <v>14109</v>
      </c>
      <c r="BZ411" t="s">
        <v>13923</v>
      </c>
      <c r="CA411" s="1">
        <v>44260</v>
      </c>
      <c r="CB411" t="s">
        <v>13922</v>
      </c>
    </row>
    <row r="412" spans="3:80" x14ac:dyDescent="0.3">
      <c r="C412" s="46" t="s">
        <v>10196</v>
      </c>
      <c r="D412" s="4"/>
      <c r="E412" s="4"/>
      <c r="F412" s="16"/>
      <c r="G412" s="80" t="e">
        <f>VLOOKUP(report_masivo[[#This Row],[INCAPACIDAD]],D2638:M2715,3,0)</f>
        <v>#N/A</v>
      </c>
      <c r="I412" s="47"/>
      <c r="K412" s="46" t="e">
        <f>VLOOKUP(report_masivo[[#This Row],[INCAPACIDAD]],D2638:M2715,4,0)</f>
        <v>#N/A</v>
      </c>
      <c r="L412" s="46" t="e">
        <f>VLOOKUP(report_masivo[[#This Row],[INCAPACIDAD]],D2638:M2715,5,0)</f>
        <v>#N/A</v>
      </c>
      <c r="M412" s="46" t="e">
        <f>VLOOKUP(report_masivo[[#This Row],[INCAPACIDAD]],D2638:M2715,6,0)</f>
        <v>#N/A</v>
      </c>
      <c r="N412" s="49" t="e">
        <f>VLOOKUP(report_masivo[[#This Row],[INCAPACIDAD]],D2638:M2715,7,0)</f>
        <v>#N/A</v>
      </c>
      <c r="O412" s="47" t="e">
        <f>VLOOKUP(report_masivo[[#This Row],[INCAPACIDAD]],D2638:M2715,8,0)</f>
        <v>#N/A</v>
      </c>
      <c r="AD412">
        <v>721898443767</v>
      </c>
      <c r="AE412" t="s">
        <v>10196</v>
      </c>
      <c r="AF412">
        <v>1535823</v>
      </c>
      <c r="AG412" s="1">
        <v>44344</v>
      </c>
      <c r="AH412">
        <v>860029995</v>
      </c>
      <c r="AI412">
        <v>7218984</v>
      </c>
      <c r="AJ412">
        <v>5661992</v>
      </c>
      <c r="AK412" t="s">
        <v>13776</v>
      </c>
      <c r="AL412" s="1">
        <v>43767</v>
      </c>
      <c r="AM412">
        <v>3</v>
      </c>
      <c r="AN412">
        <v>164085</v>
      </c>
      <c r="AO412">
        <v>860029995</v>
      </c>
      <c r="AP412" t="s">
        <v>13996</v>
      </c>
      <c r="AQ412" t="s">
        <v>14109</v>
      </c>
      <c r="AR412" t="s">
        <v>13923</v>
      </c>
      <c r="AS412" s="1">
        <v>44358</v>
      </c>
      <c r="AT412" t="s">
        <v>13922</v>
      </c>
      <c r="AW412">
        <v>110630782643935</v>
      </c>
      <c r="AX412">
        <v>1106307826</v>
      </c>
      <c r="AY412">
        <v>6005011</v>
      </c>
      <c r="AZ412" s="1">
        <v>43935</v>
      </c>
      <c r="BA412" t="s">
        <v>13995</v>
      </c>
      <c r="BB412" t="s">
        <v>44</v>
      </c>
      <c r="BC412" t="s">
        <v>13996</v>
      </c>
      <c r="BD412" t="s">
        <v>13997</v>
      </c>
      <c r="BE412">
        <v>4000178071</v>
      </c>
      <c r="BF412">
        <v>825687</v>
      </c>
      <c r="BG412" s="1">
        <v>44183</v>
      </c>
      <c r="BK412">
        <f t="shared" si="6"/>
        <v>1</v>
      </c>
      <c r="BL412">
        <v>105366421344180</v>
      </c>
      <c r="BN412">
        <v>1468549</v>
      </c>
      <c r="BO412" s="1">
        <v>44232</v>
      </c>
      <c r="BP412">
        <v>860029995</v>
      </c>
      <c r="BQ412">
        <v>1053664213</v>
      </c>
      <c r="BR412">
        <v>6581613</v>
      </c>
      <c r="BS412" t="s">
        <v>13776</v>
      </c>
      <c r="BT412" s="1">
        <v>44180</v>
      </c>
      <c r="BU412">
        <v>13</v>
      </c>
      <c r="BV412">
        <v>883673</v>
      </c>
      <c r="BW412">
        <v>860029995</v>
      </c>
      <c r="BX412" t="s">
        <v>13996</v>
      </c>
      <c r="BY412" t="s">
        <v>14109</v>
      </c>
      <c r="BZ412" t="s">
        <v>13923</v>
      </c>
      <c r="CA412" s="1">
        <v>44260</v>
      </c>
      <c r="CB412" t="s">
        <v>13922</v>
      </c>
    </row>
    <row r="413" spans="3:80" x14ac:dyDescent="0.3">
      <c r="C413" s="46" t="s">
        <v>10196</v>
      </c>
      <c r="D413" s="4"/>
      <c r="E413" s="4"/>
      <c r="F413" s="16"/>
      <c r="G413" s="80" t="e">
        <f>VLOOKUP(report_masivo[[#This Row],[INCAPACIDAD]],D2639:M2716,3,0)</f>
        <v>#N/A</v>
      </c>
      <c r="I413" s="47"/>
      <c r="K413" s="46" t="e">
        <f>VLOOKUP(report_masivo[[#This Row],[INCAPACIDAD]],D2639:M2716,4,0)</f>
        <v>#N/A</v>
      </c>
      <c r="L413" s="46" t="e">
        <f>VLOOKUP(report_masivo[[#This Row],[INCAPACIDAD]],D2639:M2716,5,0)</f>
        <v>#N/A</v>
      </c>
      <c r="M413" s="46" t="e">
        <f>VLOOKUP(report_masivo[[#This Row],[INCAPACIDAD]],D2639:M2716,6,0)</f>
        <v>#N/A</v>
      </c>
      <c r="N413" s="49" t="e">
        <f>VLOOKUP(report_masivo[[#This Row],[INCAPACIDAD]],D2639:M2716,7,0)</f>
        <v>#N/A</v>
      </c>
      <c r="O413" s="47" t="e">
        <f>VLOOKUP(report_masivo[[#This Row],[INCAPACIDAD]],D2639:M2716,8,0)</f>
        <v>#N/A</v>
      </c>
      <c r="AD413">
        <v>939764244066</v>
      </c>
      <c r="AE413" t="s">
        <v>10196</v>
      </c>
      <c r="AF413">
        <v>1535823</v>
      </c>
      <c r="AG413" s="1">
        <v>44344</v>
      </c>
      <c r="AH413">
        <v>860029995</v>
      </c>
      <c r="AI413">
        <v>9397642</v>
      </c>
      <c r="AJ413">
        <v>6218744</v>
      </c>
      <c r="AK413" t="s">
        <v>13776</v>
      </c>
      <c r="AL413" s="1">
        <v>44066</v>
      </c>
      <c r="AM413">
        <v>30</v>
      </c>
      <c r="AN413">
        <v>2422832</v>
      </c>
      <c r="AO413">
        <v>860029995</v>
      </c>
      <c r="AP413" t="s">
        <v>13996</v>
      </c>
      <c r="AQ413" t="s">
        <v>14109</v>
      </c>
      <c r="AR413" t="s">
        <v>13923</v>
      </c>
      <c r="AS413" s="1">
        <v>44358</v>
      </c>
      <c r="AT413" t="s">
        <v>13922</v>
      </c>
      <c r="AW413">
        <v>8085755343939</v>
      </c>
      <c r="AX413">
        <v>80857553</v>
      </c>
      <c r="AY413">
        <v>6299390</v>
      </c>
      <c r="AZ413" s="1">
        <v>43939</v>
      </c>
      <c r="BA413" t="s">
        <v>13995</v>
      </c>
      <c r="BB413" t="s">
        <v>44</v>
      </c>
      <c r="BC413" t="s">
        <v>13996</v>
      </c>
      <c r="BD413" t="s">
        <v>13997</v>
      </c>
      <c r="BE413">
        <v>4000178071</v>
      </c>
      <c r="BF413">
        <v>2140107</v>
      </c>
      <c r="BG413" s="1">
        <v>44169</v>
      </c>
      <c r="BK413">
        <f t="shared" si="6"/>
        <v>1</v>
      </c>
      <c r="BL413">
        <v>7434467443979</v>
      </c>
      <c r="BN413">
        <v>1471771</v>
      </c>
      <c r="BO413" s="1">
        <v>44237</v>
      </c>
      <c r="BP413">
        <v>860029995</v>
      </c>
      <c r="BQ413">
        <v>74344674</v>
      </c>
      <c r="BR413">
        <v>6583182</v>
      </c>
      <c r="BS413" t="s">
        <v>13776</v>
      </c>
      <c r="BT413" s="1">
        <v>43979</v>
      </c>
      <c r="BU413">
        <v>3</v>
      </c>
      <c r="BV413">
        <v>260199</v>
      </c>
      <c r="BW413">
        <v>860029995</v>
      </c>
      <c r="BX413" t="s">
        <v>13996</v>
      </c>
      <c r="BY413" t="s">
        <v>14109</v>
      </c>
      <c r="BZ413" t="s">
        <v>13923</v>
      </c>
      <c r="CA413" s="1">
        <v>44265</v>
      </c>
      <c r="CB413" t="s">
        <v>13922</v>
      </c>
    </row>
    <row r="414" spans="3:80" x14ac:dyDescent="0.3">
      <c r="C414" s="46" t="s">
        <v>10196</v>
      </c>
      <c r="D414" s="4"/>
      <c r="E414" s="4"/>
      <c r="F414" s="16"/>
      <c r="G414" s="80" t="e">
        <f>VLOOKUP(report_masivo[[#This Row],[INCAPACIDAD]],D2640:M2717,3,0)</f>
        <v>#N/A</v>
      </c>
      <c r="I414" s="47"/>
      <c r="K414" s="46" t="e">
        <f>VLOOKUP(report_masivo[[#This Row],[INCAPACIDAD]],D2640:M2717,4,0)</f>
        <v>#N/A</v>
      </c>
      <c r="L414" s="46" t="e">
        <f>VLOOKUP(report_masivo[[#This Row],[INCAPACIDAD]],D2640:M2717,5,0)</f>
        <v>#N/A</v>
      </c>
      <c r="M414" s="46" t="e">
        <f>VLOOKUP(report_masivo[[#This Row],[INCAPACIDAD]],D2640:M2717,6,0)</f>
        <v>#N/A</v>
      </c>
      <c r="N414" s="49" t="e">
        <f>VLOOKUP(report_masivo[[#This Row],[INCAPACIDAD]],D2640:M2717,7,0)</f>
        <v>#N/A</v>
      </c>
      <c r="O414" s="47" t="e">
        <f>VLOOKUP(report_masivo[[#This Row],[INCAPACIDAD]],D2640:M2717,8,0)</f>
        <v>#N/A</v>
      </c>
      <c r="AD414">
        <v>939764244051</v>
      </c>
      <c r="AE414" t="s">
        <v>10196</v>
      </c>
      <c r="AF414">
        <v>1535823</v>
      </c>
      <c r="AG414" s="1">
        <v>44344</v>
      </c>
      <c r="AH414">
        <v>860029995</v>
      </c>
      <c r="AI414">
        <v>9397642</v>
      </c>
      <c r="AJ414">
        <v>6203611</v>
      </c>
      <c r="AK414" t="s">
        <v>13776</v>
      </c>
      <c r="AL414" s="1">
        <v>44051</v>
      </c>
      <c r="AM414">
        <v>15</v>
      </c>
      <c r="AN414">
        <v>1211416</v>
      </c>
      <c r="AO414">
        <v>860029995</v>
      </c>
      <c r="AP414" t="s">
        <v>13996</v>
      </c>
      <c r="AQ414" t="s">
        <v>14109</v>
      </c>
      <c r="AR414" t="s">
        <v>13923</v>
      </c>
      <c r="AS414" s="1">
        <v>44358</v>
      </c>
      <c r="AT414" t="s">
        <v>13922</v>
      </c>
      <c r="AW414">
        <v>1012380843942</v>
      </c>
      <c r="AX414">
        <v>10123808</v>
      </c>
      <c r="AY414">
        <v>6007509</v>
      </c>
      <c r="AZ414" s="1">
        <v>43942</v>
      </c>
      <c r="BA414" t="s">
        <v>13998</v>
      </c>
      <c r="BB414" t="s">
        <v>13999</v>
      </c>
      <c r="BC414" t="s">
        <v>44</v>
      </c>
      <c r="BD414" t="s">
        <v>44</v>
      </c>
      <c r="BG414" s="1"/>
      <c r="BK414">
        <f t="shared" si="6"/>
        <v>1</v>
      </c>
      <c r="BL414">
        <v>7434467443984</v>
      </c>
      <c r="BN414">
        <v>1471771</v>
      </c>
      <c r="BO414" s="1">
        <v>44237</v>
      </c>
      <c r="BP414">
        <v>860029995</v>
      </c>
      <c r="BQ414">
        <v>74344674</v>
      </c>
      <c r="BR414">
        <v>6583198</v>
      </c>
      <c r="BS414" t="s">
        <v>13776</v>
      </c>
      <c r="BT414" s="1">
        <v>43984</v>
      </c>
      <c r="BU414">
        <v>3</v>
      </c>
      <c r="BV414">
        <v>265377</v>
      </c>
      <c r="BW414">
        <v>860029995</v>
      </c>
      <c r="BX414" t="s">
        <v>13996</v>
      </c>
      <c r="BY414" t="s">
        <v>14109</v>
      </c>
      <c r="BZ414" t="s">
        <v>13923</v>
      </c>
      <c r="CA414" s="1">
        <v>44265</v>
      </c>
      <c r="CB414" t="s">
        <v>13922</v>
      </c>
    </row>
    <row r="415" spans="3:80" x14ac:dyDescent="0.3">
      <c r="C415" s="46" t="s">
        <v>10196</v>
      </c>
      <c r="D415" s="4"/>
      <c r="E415" s="4"/>
      <c r="F415" s="16"/>
      <c r="G415" s="80" t="e">
        <f>VLOOKUP(report_masivo[[#This Row],[INCAPACIDAD]],D2641:M2718,3,0)</f>
        <v>#N/A</v>
      </c>
      <c r="I415" s="47"/>
      <c r="K415" s="46" t="e">
        <f>VLOOKUP(report_masivo[[#This Row],[INCAPACIDAD]],D2641:M2718,4,0)</f>
        <v>#N/A</v>
      </c>
      <c r="L415" s="46" t="e">
        <f>VLOOKUP(report_masivo[[#This Row],[INCAPACIDAD]],D2641:M2718,5,0)</f>
        <v>#N/A</v>
      </c>
      <c r="M415" s="46" t="e">
        <f>VLOOKUP(report_masivo[[#This Row],[INCAPACIDAD]],D2641:M2718,6,0)</f>
        <v>#N/A</v>
      </c>
      <c r="N415" s="49" t="e">
        <f>VLOOKUP(report_masivo[[#This Row],[INCAPACIDAD]],D2641:M2718,7,0)</f>
        <v>#N/A</v>
      </c>
      <c r="O415" s="47" t="e">
        <f>VLOOKUP(report_masivo[[#This Row],[INCAPACIDAD]],D2641:M2718,8,0)</f>
        <v>#N/A</v>
      </c>
      <c r="AD415">
        <v>952367544278</v>
      </c>
      <c r="AE415" t="s">
        <v>10196</v>
      </c>
      <c r="AF415">
        <v>1536257</v>
      </c>
      <c r="AG415" s="1">
        <v>44343</v>
      </c>
      <c r="AH415">
        <v>860029995</v>
      </c>
      <c r="AI415">
        <v>9523675</v>
      </c>
      <c r="AJ415">
        <v>6694415</v>
      </c>
      <c r="AK415" t="s">
        <v>13776</v>
      </c>
      <c r="AL415" s="1">
        <v>44278</v>
      </c>
      <c r="AM415">
        <v>14</v>
      </c>
      <c r="AN415">
        <v>1066668</v>
      </c>
      <c r="AO415">
        <v>860029995</v>
      </c>
      <c r="AP415" t="s">
        <v>13996</v>
      </c>
      <c r="AQ415" t="s">
        <v>14109</v>
      </c>
      <c r="AR415" t="s">
        <v>13923</v>
      </c>
      <c r="AS415" s="1">
        <v>44386</v>
      </c>
      <c r="AT415" t="s">
        <v>13922</v>
      </c>
      <c r="AW415">
        <v>8085755343954</v>
      </c>
      <c r="AX415">
        <v>80857553</v>
      </c>
      <c r="AY415">
        <v>6299380</v>
      </c>
      <c r="AZ415" s="1">
        <v>43954</v>
      </c>
      <c r="BA415" t="s">
        <v>13995</v>
      </c>
      <c r="BB415" t="s">
        <v>44</v>
      </c>
      <c r="BC415" t="s">
        <v>13996</v>
      </c>
      <c r="BD415" t="s">
        <v>13997</v>
      </c>
      <c r="BE415">
        <v>4000178071</v>
      </c>
      <c r="BF415">
        <v>2341453</v>
      </c>
      <c r="BG415" s="1">
        <v>44169</v>
      </c>
      <c r="BK415">
        <f t="shared" si="6"/>
        <v>1</v>
      </c>
      <c r="BL415">
        <v>7438219444149</v>
      </c>
      <c r="BN415">
        <v>1474523</v>
      </c>
      <c r="BO415" s="1">
        <v>44242</v>
      </c>
      <c r="BP415">
        <v>860029995</v>
      </c>
      <c r="BQ415">
        <v>74382194</v>
      </c>
      <c r="BR415">
        <v>6599995</v>
      </c>
      <c r="BS415" t="s">
        <v>13776</v>
      </c>
      <c r="BT415" s="1">
        <v>44149</v>
      </c>
      <c r="BU415">
        <v>28</v>
      </c>
      <c r="BV415">
        <v>2396570</v>
      </c>
      <c r="BW415">
        <v>860029995</v>
      </c>
      <c r="BX415" t="s">
        <v>13996</v>
      </c>
      <c r="BY415" t="s">
        <v>14109</v>
      </c>
      <c r="BZ415" t="s">
        <v>13923</v>
      </c>
      <c r="CA415" s="1">
        <v>44265</v>
      </c>
      <c r="CB415" t="s">
        <v>13922</v>
      </c>
    </row>
    <row r="416" spans="3:80" x14ac:dyDescent="0.3">
      <c r="C416" s="46" t="s">
        <v>10196</v>
      </c>
      <c r="D416" s="4"/>
      <c r="E416" s="4"/>
      <c r="F416" s="16"/>
      <c r="G416" s="80" t="e">
        <f>VLOOKUP(report_masivo[[#This Row],[INCAPACIDAD]],D2642:M2719,3,0)</f>
        <v>#N/A</v>
      </c>
      <c r="I416" s="47"/>
      <c r="K416" s="46" t="e">
        <f>VLOOKUP(report_masivo[[#This Row],[INCAPACIDAD]],D2642:M2719,4,0)</f>
        <v>#N/A</v>
      </c>
      <c r="L416" s="46" t="e">
        <f>VLOOKUP(report_masivo[[#This Row],[INCAPACIDAD]],D2642:M2719,5,0)</f>
        <v>#N/A</v>
      </c>
      <c r="M416" s="46" t="e">
        <f>VLOOKUP(report_masivo[[#This Row],[INCAPACIDAD]],D2642:M2719,6,0)</f>
        <v>#N/A</v>
      </c>
      <c r="N416" s="49" t="e">
        <f>VLOOKUP(report_masivo[[#This Row],[INCAPACIDAD]],D2642:M2719,7,0)</f>
        <v>#N/A</v>
      </c>
      <c r="O416" s="47" t="e">
        <f>VLOOKUP(report_masivo[[#This Row],[INCAPACIDAD]],D2642:M2719,8,0)</f>
        <v>#N/A</v>
      </c>
      <c r="AD416">
        <v>7437417044278</v>
      </c>
      <c r="AE416" t="s">
        <v>10196</v>
      </c>
      <c r="AF416">
        <v>1536257</v>
      </c>
      <c r="AG416" s="1">
        <v>44343</v>
      </c>
      <c r="AH416">
        <v>860029995</v>
      </c>
      <c r="AI416">
        <v>74374170</v>
      </c>
      <c r="AJ416">
        <v>6694838</v>
      </c>
      <c r="AK416" t="s">
        <v>13776</v>
      </c>
      <c r="AL416" s="1">
        <v>44278</v>
      </c>
      <c r="AM416">
        <v>15</v>
      </c>
      <c r="AN416">
        <v>1102552</v>
      </c>
      <c r="AO416">
        <v>860029995</v>
      </c>
      <c r="AP416" t="s">
        <v>13996</v>
      </c>
      <c r="AQ416" t="s">
        <v>14109</v>
      </c>
      <c r="AR416" t="s">
        <v>13923</v>
      </c>
      <c r="AS416" s="1">
        <v>44386</v>
      </c>
      <c r="AT416" t="s">
        <v>13922</v>
      </c>
      <c r="AW416">
        <v>112485193143955</v>
      </c>
      <c r="AX416">
        <v>1124851931</v>
      </c>
      <c r="AY416">
        <v>6057803</v>
      </c>
      <c r="AZ416" s="1">
        <v>43955</v>
      </c>
      <c r="BA416" t="s">
        <v>13995</v>
      </c>
      <c r="BB416" t="s">
        <v>44</v>
      </c>
      <c r="BC416" t="s">
        <v>13729</v>
      </c>
      <c r="BD416" t="s">
        <v>13972</v>
      </c>
      <c r="BF416">
        <v>877803</v>
      </c>
      <c r="BG416" s="1">
        <v>44761</v>
      </c>
      <c r="BK416">
        <f t="shared" si="6"/>
        <v>1</v>
      </c>
      <c r="BL416">
        <v>7418098344081</v>
      </c>
      <c r="BN416">
        <v>1474523</v>
      </c>
      <c r="BO416" s="1">
        <v>44242</v>
      </c>
      <c r="BP416">
        <v>860029995</v>
      </c>
      <c r="BQ416">
        <v>74180983</v>
      </c>
      <c r="BR416">
        <v>6600628</v>
      </c>
      <c r="BS416" t="s">
        <v>13776</v>
      </c>
      <c r="BT416" s="1">
        <v>44081</v>
      </c>
      <c r="BU416">
        <v>1</v>
      </c>
      <c r="BV416">
        <v>106709</v>
      </c>
      <c r="BW416">
        <v>860029995</v>
      </c>
      <c r="BX416" t="s">
        <v>13996</v>
      </c>
      <c r="BY416" t="s">
        <v>14109</v>
      </c>
      <c r="BZ416" t="s">
        <v>13923</v>
      </c>
      <c r="CA416" s="1">
        <v>44265</v>
      </c>
      <c r="CB416" t="s">
        <v>13922</v>
      </c>
    </row>
    <row r="417" spans="3:80" x14ac:dyDescent="0.3">
      <c r="C417" s="46" t="s">
        <v>10196</v>
      </c>
      <c r="D417" s="4"/>
      <c r="E417" s="4"/>
      <c r="F417" s="16"/>
      <c r="G417" s="80" t="e">
        <f>VLOOKUP(report_masivo[[#This Row],[INCAPACIDAD]],D2643:M2720,3,0)</f>
        <v>#N/A</v>
      </c>
      <c r="I417" s="47"/>
      <c r="K417" s="46" t="e">
        <f>VLOOKUP(report_masivo[[#This Row],[INCAPACIDAD]],D2643:M2720,4,0)</f>
        <v>#N/A</v>
      </c>
      <c r="L417" s="46" t="e">
        <f>VLOOKUP(report_masivo[[#This Row],[INCAPACIDAD]],D2643:M2720,5,0)</f>
        <v>#N/A</v>
      </c>
      <c r="M417" s="46" t="e">
        <f>VLOOKUP(report_masivo[[#This Row],[INCAPACIDAD]],D2643:M2720,6,0)</f>
        <v>#N/A</v>
      </c>
      <c r="N417" s="49" t="e">
        <f>VLOOKUP(report_masivo[[#This Row],[INCAPACIDAD]],D2643:M2720,7,0)</f>
        <v>#N/A</v>
      </c>
      <c r="O417" s="47" t="e">
        <f>VLOOKUP(report_masivo[[#This Row],[INCAPACIDAD]],D2643:M2720,8,0)</f>
        <v>#N/A</v>
      </c>
      <c r="AD417">
        <v>952728544281</v>
      </c>
      <c r="AE417" t="s">
        <v>10196</v>
      </c>
      <c r="AF417">
        <v>1536257</v>
      </c>
      <c r="AG417" s="1">
        <v>44343</v>
      </c>
      <c r="AH417">
        <v>860029995</v>
      </c>
      <c r="AI417">
        <v>9527285</v>
      </c>
      <c r="AJ417">
        <v>6705092</v>
      </c>
      <c r="AK417" t="s">
        <v>13776</v>
      </c>
      <c r="AL417" s="1">
        <v>44281</v>
      </c>
      <c r="AM417">
        <v>14</v>
      </c>
      <c r="AN417">
        <v>1176980</v>
      </c>
      <c r="AO417">
        <v>860029995</v>
      </c>
      <c r="AP417" t="s">
        <v>13996</v>
      </c>
      <c r="AQ417" t="s">
        <v>14109</v>
      </c>
      <c r="AR417" t="s">
        <v>13923</v>
      </c>
      <c r="AS417" s="1">
        <v>44386</v>
      </c>
      <c r="AT417" t="s">
        <v>13922</v>
      </c>
      <c r="AW417">
        <v>6033623043957</v>
      </c>
      <c r="AX417">
        <v>60336230</v>
      </c>
      <c r="AY417">
        <v>6050910</v>
      </c>
      <c r="AZ417" s="1">
        <v>43957</v>
      </c>
      <c r="BA417" t="s">
        <v>13995</v>
      </c>
      <c r="BB417" t="s">
        <v>44</v>
      </c>
      <c r="BC417" t="s">
        <v>13996</v>
      </c>
      <c r="BD417" t="s">
        <v>13997</v>
      </c>
      <c r="BE417">
        <v>4000178071</v>
      </c>
      <c r="BF417">
        <v>713707</v>
      </c>
      <c r="BG417" s="1">
        <v>44141</v>
      </c>
      <c r="BK417">
        <f t="shared" si="6"/>
        <v>1</v>
      </c>
      <c r="BL417">
        <v>105366557244083</v>
      </c>
      <c r="BN417">
        <v>1474523</v>
      </c>
      <c r="BO417" s="1">
        <v>44242</v>
      </c>
      <c r="BP417">
        <v>860029995</v>
      </c>
      <c r="BQ417">
        <v>1053665572</v>
      </c>
      <c r="BR417">
        <v>6600901</v>
      </c>
      <c r="BS417" t="s">
        <v>13776</v>
      </c>
      <c r="BT417" s="1">
        <v>44083</v>
      </c>
      <c r="BU417">
        <v>12</v>
      </c>
      <c r="BV417">
        <v>671607</v>
      </c>
      <c r="BW417">
        <v>860029995</v>
      </c>
      <c r="BX417" t="s">
        <v>13996</v>
      </c>
      <c r="BY417" t="s">
        <v>14109</v>
      </c>
      <c r="BZ417" t="s">
        <v>13923</v>
      </c>
      <c r="CA417" s="1">
        <v>44265</v>
      </c>
      <c r="CB417" t="s">
        <v>13922</v>
      </c>
    </row>
    <row r="418" spans="3:80" x14ac:dyDescent="0.3">
      <c r="C418" s="46" t="s">
        <v>10196</v>
      </c>
      <c r="D418" s="4"/>
      <c r="E418" s="4"/>
      <c r="F418" s="16"/>
      <c r="G418" s="80" t="e">
        <f>VLOOKUP(report_masivo[[#This Row],[INCAPACIDAD]],D2644:M2721,3,0)</f>
        <v>#N/A</v>
      </c>
      <c r="I418" s="47"/>
      <c r="K418" s="46" t="e">
        <f>VLOOKUP(report_masivo[[#This Row],[INCAPACIDAD]],D2644:M2721,4,0)</f>
        <v>#N/A</v>
      </c>
      <c r="L418" s="46" t="e">
        <f>VLOOKUP(report_masivo[[#This Row],[INCAPACIDAD]],D2644:M2721,5,0)</f>
        <v>#N/A</v>
      </c>
      <c r="M418" s="46" t="e">
        <f>VLOOKUP(report_masivo[[#This Row],[INCAPACIDAD]],D2644:M2721,6,0)</f>
        <v>#N/A</v>
      </c>
      <c r="N418" s="49" t="e">
        <f>VLOOKUP(report_masivo[[#This Row],[INCAPACIDAD]],D2644:M2721,7,0)</f>
        <v>#N/A</v>
      </c>
      <c r="O418" s="47" t="e">
        <f>VLOOKUP(report_masivo[[#This Row],[INCAPACIDAD]],D2644:M2721,8,0)</f>
        <v>#N/A</v>
      </c>
      <c r="AD418">
        <v>420821544285</v>
      </c>
      <c r="AE418" t="s">
        <v>10196</v>
      </c>
      <c r="AF418">
        <v>1536257</v>
      </c>
      <c r="AG418" s="1">
        <v>44343</v>
      </c>
      <c r="AH418">
        <v>860029995</v>
      </c>
      <c r="AI418">
        <v>4208215</v>
      </c>
      <c r="AJ418">
        <v>6713732</v>
      </c>
      <c r="AK418" t="s">
        <v>13776</v>
      </c>
      <c r="AL418" s="1">
        <v>44285</v>
      </c>
      <c r="AM418">
        <v>3</v>
      </c>
      <c r="AN418">
        <v>212747</v>
      </c>
      <c r="AO418">
        <v>860029995</v>
      </c>
      <c r="AP418" t="s">
        <v>13996</v>
      </c>
      <c r="AQ418" t="s">
        <v>14109</v>
      </c>
      <c r="AR418" t="s">
        <v>13923</v>
      </c>
      <c r="AS418" s="1">
        <v>44386</v>
      </c>
      <c r="AT418" t="s">
        <v>13922</v>
      </c>
      <c r="AW418">
        <v>6574271143962</v>
      </c>
      <c r="AX418">
        <v>65742711</v>
      </c>
      <c r="AY418">
        <v>6025107</v>
      </c>
      <c r="AZ418" s="1">
        <v>43962</v>
      </c>
      <c r="BA418" t="s">
        <v>13998</v>
      </c>
      <c r="BB418" t="s">
        <v>13999</v>
      </c>
      <c r="BC418" t="s">
        <v>44</v>
      </c>
      <c r="BD418" t="s">
        <v>44</v>
      </c>
      <c r="BG418" s="1"/>
      <c r="BK418">
        <f t="shared" si="6"/>
        <v>1</v>
      </c>
      <c r="BL418">
        <v>953025844127</v>
      </c>
      <c r="BN418">
        <v>1474523</v>
      </c>
      <c r="BO418" s="1">
        <v>44242</v>
      </c>
      <c r="BP418">
        <v>860029995</v>
      </c>
      <c r="BQ418">
        <v>9530258</v>
      </c>
      <c r="BR418">
        <v>6600947</v>
      </c>
      <c r="BS418" t="s">
        <v>13776</v>
      </c>
      <c r="BT418" s="1">
        <v>44127</v>
      </c>
      <c r="BU418">
        <v>12</v>
      </c>
      <c r="BV418">
        <v>980972</v>
      </c>
      <c r="BW418">
        <v>860029995</v>
      </c>
      <c r="BX418" t="s">
        <v>13996</v>
      </c>
      <c r="BY418" t="s">
        <v>14109</v>
      </c>
      <c r="BZ418" t="s">
        <v>13923</v>
      </c>
      <c r="CA418" s="1">
        <v>44265</v>
      </c>
      <c r="CB418" t="s">
        <v>13922</v>
      </c>
    </row>
    <row r="419" spans="3:80" x14ac:dyDescent="0.3">
      <c r="C419" s="46" t="s">
        <v>10196</v>
      </c>
      <c r="D419" s="4"/>
      <c r="E419" s="4"/>
      <c r="F419" s="16"/>
      <c r="G419" s="80" t="e">
        <f>VLOOKUP(report_masivo[[#This Row],[INCAPACIDAD]],D2645:M2722,3,0)</f>
        <v>#N/A</v>
      </c>
      <c r="I419" s="47"/>
      <c r="K419" s="46" t="e">
        <f>VLOOKUP(report_masivo[[#This Row],[INCAPACIDAD]],D2645:M2722,4,0)</f>
        <v>#N/A</v>
      </c>
      <c r="L419" s="46" t="e">
        <f>VLOOKUP(report_masivo[[#This Row],[INCAPACIDAD]],D2645:M2722,5,0)</f>
        <v>#N/A</v>
      </c>
      <c r="M419" s="46" t="e">
        <f>VLOOKUP(report_masivo[[#This Row],[INCAPACIDAD]],D2645:M2722,6,0)</f>
        <v>#N/A</v>
      </c>
      <c r="N419" s="49" t="e">
        <f>VLOOKUP(report_masivo[[#This Row],[INCAPACIDAD]],D2645:M2722,7,0)</f>
        <v>#N/A</v>
      </c>
      <c r="O419" s="47" t="e">
        <f>VLOOKUP(report_masivo[[#This Row],[INCAPACIDAD]],D2645:M2722,8,0)</f>
        <v>#N/A</v>
      </c>
      <c r="AD419">
        <v>7427000944286</v>
      </c>
      <c r="AE419" t="s">
        <v>10196</v>
      </c>
      <c r="AF419">
        <v>1536257</v>
      </c>
      <c r="AG419" s="1">
        <v>44343</v>
      </c>
      <c r="AH419">
        <v>860029995</v>
      </c>
      <c r="AI419">
        <v>74270009</v>
      </c>
      <c r="AJ419">
        <v>6716255</v>
      </c>
      <c r="AK419" t="s">
        <v>13776</v>
      </c>
      <c r="AL419" s="1">
        <v>44286</v>
      </c>
      <c r="AM419">
        <v>7</v>
      </c>
      <c r="AN419">
        <v>577534</v>
      </c>
      <c r="AO419">
        <v>860029995</v>
      </c>
      <c r="AP419" t="s">
        <v>13996</v>
      </c>
      <c r="AQ419" t="s">
        <v>14109</v>
      </c>
      <c r="AR419" t="s">
        <v>13923</v>
      </c>
      <c r="AS419" s="1">
        <v>44386</v>
      </c>
      <c r="AT419" t="s">
        <v>13922</v>
      </c>
      <c r="AW419">
        <v>2854222743964</v>
      </c>
      <c r="AX419">
        <v>28542227</v>
      </c>
      <c r="AY419">
        <v>6177230</v>
      </c>
      <c r="AZ419" s="1">
        <v>43964</v>
      </c>
      <c r="BA419" t="s">
        <v>13995</v>
      </c>
      <c r="BB419" t="s">
        <v>44</v>
      </c>
      <c r="BC419" t="s">
        <v>13996</v>
      </c>
      <c r="BD419" t="s">
        <v>13997</v>
      </c>
      <c r="BE419">
        <v>4000178071</v>
      </c>
      <c r="BF419">
        <v>859403</v>
      </c>
      <c r="BG419" s="1">
        <v>44133</v>
      </c>
      <c r="BK419">
        <f t="shared" si="6"/>
        <v>1</v>
      </c>
      <c r="BL419">
        <v>408410744106</v>
      </c>
      <c r="BN419">
        <v>1474523</v>
      </c>
      <c r="BO419" s="1">
        <v>44242</v>
      </c>
      <c r="BP419">
        <v>860029995</v>
      </c>
      <c r="BQ419">
        <v>4084107</v>
      </c>
      <c r="BR419">
        <v>6601230</v>
      </c>
      <c r="BS419" t="s">
        <v>13776</v>
      </c>
      <c r="BT419" s="1">
        <v>44106</v>
      </c>
      <c r="BU419">
        <v>4</v>
      </c>
      <c r="BV419">
        <v>304634</v>
      </c>
      <c r="BW419">
        <v>860029995</v>
      </c>
      <c r="BX419" t="s">
        <v>13996</v>
      </c>
      <c r="BY419" t="s">
        <v>14109</v>
      </c>
      <c r="BZ419" t="s">
        <v>13923</v>
      </c>
      <c r="CA419" s="1">
        <v>44265</v>
      </c>
      <c r="CB419" t="s">
        <v>13922</v>
      </c>
    </row>
    <row r="420" spans="3:80" x14ac:dyDescent="0.3">
      <c r="C420" s="46" t="s">
        <v>10196</v>
      </c>
      <c r="D420" s="4"/>
      <c r="E420" s="4"/>
      <c r="F420" s="16"/>
      <c r="G420" s="80" t="e">
        <f>VLOOKUP(report_masivo[[#This Row],[INCAPACIDAD]],D2646:M2723,3,0)</f>
        <v>#N/A</v>
      </c>
      <c r="I420" s="47"/>
      <c r="K420" s="46" t="e">
        <f>VLOOKUP(report_masivo[[#This Row],[INCAPACIDAD]],D2646:M2723,4,0)</f>
        <v>#N/A</v>
      </c>
      <c r="L420" s="46" t="e">
        <f>VLOOKUP(report_masivo[[#This Row],[INCAPACIDAD]],D2646:M2723,5,0)</f>
        <v>#N/A</v>
      </c>
      <c r="M420" s="46" t="e">
        <f>VLOOKUP(report_masivo[[#This Row],[INCAPACIDAD]],D2646:M2723,6,0)</f>
        <v>#N/A</v>
      </c>
      <c r="N420" s="49" t="e">
        <f>VLOOKUP(report_masivo[[#This Row],[INCAPACIDAD]],D2646:M2723,7,0)</f>
        <v>#N/A</v>
      </c>
      <c r="O420" s="47" t="e">
        <f>VLOOKUP(report_masivo[[#This Row],[INCAPACIDAD]],D2646:M2723,8,0)</f>
        <v>#N/A</v>
      </c>
      <c r="AD420">
        <v>105241581844289</v>
      </c>
      <c r="AE420" t="s">
        <v>10196</v>
      </c>
      <c r="AF420">
        <v>1536257</v>
      </c>
      <c r="AG420" s="1">
        <v>44343</v>
      </c>
      <c r="AH420">
        <v>860029995</v>
      </c>
      <c r="AI420">
        <v>1052415818</v>
      </c>
      <c r="AJ420">
        <v>6718372</v>
      </c>
      <c r="AK420" t="s">
        <v>13776</v>
      </c>
      <c r="AL420" s="1">
        <v>44289</v>
      </c>
      <c r="AM420">
        <v>3</v>
      </c>
      <c r="AN420">
        <v>90853</v>
      </c>
      <c r="AO420">
        <v>860029995</v>
      </c>
      <c r="AP420" t="s">
        <v>13996</v>
      </c>
      <c r="AQ420" t="s">
        <v>14109</v>
      </c>
      <c r="AR420" t="s">
        <v>13923</v>
      </c>
      <c r="AS420" s="1">
        <v>44386</v>
      </c>
      <c r="AT420" t="s">
        <v>13922</v>
      </c>
      <c r="AW420">
        <v>8085755343969</v>
      </c>
      <c r="AX420">
        <v>80857553</v>
      </c>
      <c r="AY420">
        <v>6296847</v>
      </c>
      <c r="AZ420" s="1">
        <v>43969</v>
      </c>
      <c r="BA420" t="s">
        <v>13995</v>
      </c>
      <c r="BB420" t="s">
        <v>44</v>
      </c>
      <c r="BC420" t="s">
        <v>13996</v>
      </c>
      <c r="BD420" t="s">
        <v>13997</v>
      </c>
      <c r="BE420">
        <v>4000178071</v>
      </c>
      <c r="BF420">
        <v>1756002</v>
      </c>
      <c r="BG420" s="1">
        <v>44141</v>
      </c>
      <c r="BK420">
        <f t="shared" si="6"/>
        <v>1</v>
      </c>
      <c r="BL420">
        <v>105241262944140</v>
      </c>
      <c r="BN420">
        <v>1474523</v>
      </c>
      <c r="BO420" s="1">
        <v>44242</v>
      </c>
      <c r="BP420">
        <v>860029995</v>
      </c>
      <c r="BQ420">
        <v>1052412629</v>
      </c>
      <c r="BR420">
        <v>6601340</v>
      </c>
      <c r="BS420" t="s">
        <v>13776</v>
      </c>
      <c r="BT420" s="1">
        <v>44140</v>
      </c>
      <c r="BU420">
        <v>12</v>
      </c>
      <c r="BV420">
        <v>791776</v>
      </c>
      <c r="BW420">
        <v>860029995</v>
      </c>
      <c r="BX420" t="s">
        <v>13996</v>
      </c>
      <c r="BY420" t="s">
        <v>14109</v>
      </c>
      <c r="BZ420" t="s">
        <v>13923</v>
      </c>
      <c r="CA420" s="1">
        <v>44265</v>
      </c>
      <c r="CB420" t="s">
        <v>13922</v>
      </c>
    </row>
    <row r="421" spans="3:80" x14ac:dyDescent="0.3">
      <c r="C421" s="46" t="s">
        <v>10196</v>
      </c>
      <c r="D421" s="4"/>
      <c r="E421" s="4"/>
      <c r="F421" s="16"/>
      <c r="G421" s="80" t="e">
        <f>VLOOKUP(report_masivo[[#This Row],[INCAPACIDAD]],D2647:M2724,3,0)</f>
        <v>#N/A</v>
      </c>
      <c r="I421" s="47"/>
      <c r="K421" s="46" t="e">
        <f>VLOOKUP(report_masivo[[#This Row],[INCAPACIDAD]],D2647:M2724,4,0)</f>
        <v>#N/A</v>
      </c>
      <c r="L421" s="46" t="e">
        <f>VLOOKUP(report_masivo[[#This Row],[INCAPACIDAD]],D2647:M2724,5,0)</f>
        <v>#N/A</v>
      </c>
      <c r="M421" s="46" t="e">
        <f>VLOOKUP(report_masivo[[#This Row],[INCAPACIDAD]],D2647:M2724,6,0)</f>
        <v>#N/A</v>
      </c>
      <c r="N421" s="49" t="e">
        <f>VLOOKUP(report_masivo[[#This Row],[INCAPACIDAD]],D2647:M2724,7,0)</f>
        <v>#N/A</v>
      </c>
      <c r="O421" s="47" t="e">
        <f>VLOOKUP(report_masivo[[#This Row],[INCAPACIDAD]],D2647:M2724,8,0)</f>
        <v>#N/A</v>
      </c>
      <c r="AD421">
        <v>952367544292</v>
      </c>
      <c r="AE421" t="s">
        <v>10196</v>
      </c>
      <c r="AF421">
        <v>1536257</v>
      </c>
      <c r="AG421" s="1">
        <v>44343</v>
      </c>
      <c r="AH421">
        <v>860029995</v>
      </c>
      <c r="AI421">
        <v>9523675</v>
      </c>
      <c r="AJ421">
        <v>6723993</v>
      </c>
      <c r="AK421" t="s">
        <v>13776</v>
      </c>
      <c r="AL421" s="1">
        <v>44292</v>
      </c>
      <c r="AM421">
        <v>15</v>
      </c>
      <c r="AN421">
        <v>1155705</v>
      </c>
      <c r="AO421">
        <v>860029995</v>
      </c>
      <c r="AP421" t="s">
        <v>13996</v>
      </c>
      <c r="AQ421" t="s">
        <v>14109</v>
      </c>
      <c r="AR421" t="s">
        <v>13923</v>
      </c>
      <c r="AS421" s="1">
        <v>44386</v>
      </c>
      <c r="AT421" t="s">
        <v>13922</v>
      </c>
      <c r="AW421">
        <v>9128875643970</v>
      </c>
      <c r="AX421">
        <v>91288756</v>
      </c>
      <c r="AY421">
        <v>6035266</v>
      </c>
      <c r="AZ421" s="1">
        <v>43970</v>
      </c>
      <c r="BA421" t="s">
        <v>13998</v>
      </c>
      <c r="BB421" t="s">
        <v>13999</v>
      </c>
      <c r="BC421" t="s">
        <v>44</v>
      </c>
      <c r="BD421" t="s">
        <v>44</v>
      </c>
      <c r="BG421" s="1"/>
      <c r="BK421">
        <f t="shared" si="6"/>
        <v>1</v>
      </c>
      <c r="BL421">
        <v>7408151944131</v>
      </c>
      <c r="BN421">
        <v>1474523</v>
      </c>
      <c r="BO421" s="1">
        <v>44242</v>
      </c>
      <c r="BP421">
        <v>860029995</v>
      </c>
      <c r="BQ421">
        <v>74081519</v>
      </c>
      <c r="BR421">
        <v>6601364</v>
      </c>
      <c r="BS421" t="s">
        <v>13776</v>
      </c>
      <c r="BT421" s="1">
        <v>44131</v>
      </c>
      <c r="BU421">
        <v>12</v>
      </c>
      <c r="BV421">
        <v>990454</v>
      </c>
      <c r="BW421">
        <v>860029995</v>
      </c>
      <c r="BX421" t="s">
        <v>13996</v>
      </c>
      <c r="BY421" t="s">
        <v>14109</v>
      </c>
      <c r="BZ421" t="s">
        <v>13923</v>
      </c>
      <c r="CA421" s="1">
        <v>44265</v>
      </c>
      <c r="CB421" t="s">
        <v>13922</v>
      </c>
    </row>
    <row r="422" spans="3:80" x14ac:dyDescent="0.3">
      <c r="C422" s="46" t="s">
        <v>10196</v>
      </c>
      <c r="D422" s="4"/>
      <c r="E422" s="4"/>
      <c r="F422" s="16"/>
      <c r="G422" s="80" t="e">
        <f>VLOOKUP(report_masivo[[#This Row],[INCAPACIDAD]],D2648:M2725,3,0)</f>
        <v>#N/A</v>
      </c>
      <c r="I422" s="47"/>
      <c r="K422" s="46" t="e">
        <f>VLOOKUP(report_masivo[[#This Row],[INCAPACIDAD]],D2648:M2725,4,0)</f>
        <v>#N/A</v>
      </c>
      <c r="L422" s="46" t="e">
        <f>VLOOKUP(report_masivo[[#This Row],[INCAPACIDAD]],D2648:M2725,5,0)</f>
        <v>#N/A</v>
      </c>
      <c r="M422" s="46" t="e">
        <f>VLOOKUP(report_masivo[[#This Row],[INCAPACIDAD]],D2648:M2725,6,0)</f>
        <v>#N/A</v>
      </c>
      <c r="N422" s="49" t="e">
        <f>VLOOKUP(report_masivo[[#This Row],[INCAPACIDAD]],D2648:M2725,7,0)</f>
        <v>#N/A</v>
      </c>
      <c r="O422" s="47" t="e">
        <f>VLOOKUP(report_masivo[[#This Row],[INCAPACIDAD]],D2648:M2725,8,0)</f>
        <v>#N/A</v>
      </c>
      <c r="AD422">
        <v>7427000944293</v>
      </c>
      <c r="AE422" t="s">
        <v>10196</v>
      </c>
      <c r="AF422">
        <v>1536257</v>
      </c>
      <c r="AG422" s="1">
        <v>44343</v>
      </c>
      <c r="AH422">
        <v>860029995</v>
      </c>
      <c r="AI422">
        <v>74270009</v>
      </c>
      <c r="AJ422">
        <v>6727374</v>
      </c>
      <c r="AK422" t="s">
        <v>13776</v>
      </c>
      <c r="AL422" s="1">
        <v>44293</v>
      </c>
      <c r="AM422">
        <v>10</v>
      </c>
      <c r="AN422">
        <v>815003</v>
      </c>
      <c r="AO422">
        <v>860029995</v>
      </c>
      <c r="AP422" t="s">
        <v>13996</v>
      </c>
      <c r="AQ422" t="s">
        <v>14109</v>
      </c>
      <c r="AR422" t="s">
        <v>13923</v>
      </c>
      <c r="AS422" s="1">
        <v>44386</v>
      </c>
      <c r="AT422" t="s">
        <v>13922</v>
      </c>
      <c r="AW422">
        <v>107218927043973</v>
      </c>
      <c r="AX422">
        <v>1072189270</v>
      </c>
      <c r="AY422">
        <v>6129775</v>
      </c>
      <c r="AZ422" s="1">
        <v>43973</v>
      </c>
      <c r="BA422" t="s">
        <v>13995</v>
      </c>
      <c r="BB422" t="s">
        <v>44</v>
      </c>
      <c r="BC422" t="s">
        <v>13996</v>
      </c>
      <c r="BD422" t="s">
        <v>13997</v>
      </c>
      <c r="BE422">
        <v>4000178071</v>
      </c>
      <c r="BF422">
        <v>7190274</v>
      </c>
      <c r="BG422" s="1">
        <v>44133</v>
      </c>
      <c r="BK422">
        <f t="shared" si="6"/>
        <v>1</v>
      </c>
      <c r="BL422">
        <v>939645044152</v>
      </c>
      <c r="BN422">
        <v>1474523</v>
      </c>
      <c r="BO422" s="1">
        <v>44242</v>
      </c>
      <c r="BP422">
        <v>860029995</v>
      </c>
      <c r="BQ422">
        <v>9396450</v>
      </c>
      <c r="BR422">
        <v>6602808</v>
      </c>
      <c r="BS422" t="s">
        <v>13776</v>
      </c>
      <c r="BT422" s="1">
        <v>44152</v>
      </c>
      <c r="BU422">
        <v>3</v>
      </c>
      <c r="BV422">
        <v>214234</v>
      </c>
      <c r="BW422">
        <v>860029995</v>
      </c>
      <c r="BX422" t="s">
        <v>13996</v>
      </c>
      <c r="BY422" t="s">
        <v>14109</v>
      </c>
      <c r="BZ422" t="s">
        <v>13923</v>
      </c>
      <c r="CA422" s="1">
        <v>44265</v>
      </c>
      <c r="CB422" t="s">
        <v>13922</v>
      </c>
    </row>
    <row r="423" spans="3:80" x14ac:dyDescent="0.3">
      <c r="C423" s="46" t="s">
        <v>10196</v>
      </c>
      <c r="D423" s="4"/>
      <c r="E423" s="4"/>
      <c r="F423" s="16"/>
      <c r="G423" s="80" t="e">
        <f>VLOOKUP(report_masivo[[#This Row],[INCAPACIDAD]],D2649:M2726,3,0)</f>
        <v>#N/A</v>
      </c>
      <c r="I423" s="47"/>
      <c r="K423" s="46" t="e">
        <f>VLOOKUP(report_masivo[[#This Row],[INCAPACIDAD]],D2649:M2726,4,0)</f>
        <v>#N/A</v>
      </c>
      <c r="L423" s="46" t="e">
        <f>VLOOKUP(report_masivo[[#This Row],[INCAPACIDAD]],D2649:M2726,5,0)</f>
        <v>#N/A</v>
      </c>
      <c r="M423" s="46" t="e">
        <f>VLOOKUP(report_masivo[[#This Row],[INCAPACIDAD]],D2649:M2726,6,0)</f>
        <v>#N/A</v>
      </c>
      <c r="N423" s="49" t="e">
        <f>VLOOKUP(report_masivo[[#This Row],[INCAPACIDAD]],D2649:M2726,7,0)</f>
        <v>#N/A</v>
      </c>
      <c r="O423" s="47" t="e">
        <f>VLOOKUP(report_masivo[[#This Row],[INCAPACIDAD]],D2649:M2726,8,0)</f>
        <v>#N/A</v>
      </c>
      <c r="AD423">
        <v>105358582944282</v>
      </c>
      <c r="AE423" t="s">
        <v>10196</v>
      </c>
      <c r="AF423">
        <v>1536257</v>
      </c>
      <c r="AG423" s="1">
        <v>44343</v>
      </c>
      <c r="AH423">
        <v>860029995</v>
      </c>
      <c r="AI423">
        <v>1053585829</v>
      </c>
      <c r="AJ423">
        <v>6728387</v>
      </c>
      <c r="AK423" t="s">
        <v>13776</v>
      </c>
      <c r="AL423" s="1">
        <v>44282</v>
      </c>
      <c r="AM423">
        <v>13</v>
      </c>
      <c r="AN423">
        <v>995941</v>
      </c>
      <c r="AO423">
        <v>860029995</v>
      </c>
      <c r="AP423" t="s">
        <v>13996</v>
      </c>
      <c r="AQ423" t="s">
        <v>14109</v>
      </c>
      <c r="AR423" t="s">
        <v>13923</v>
      </c>
      <c r="AS423" s="1">
        <v>44386</v>
      </c>
      <c r="AT423" t="s">
        <v>13922</v>
      </c>
      <c r="AW423">
        <v>111378564543974</v>
      </c>
      <c r="AX423">
        <v>1113785645</v>
      </c>
      <c r="AY423">
        <v>6176780</v>
      </c>
      <c r="AZ423" s="1">
        <v>43974</v>
      </c>
      <c r="BA423" t="s">
        <v>13995</v>
      </c>
      <c r="BB423" t="s">
        <v>44</v>
      </c>
      <c r="BC423" t="s">
        <v>13996</v>
      </c>
      <c r="BD423" t="s">
        <v>13997</v>
      </c>
      <c r="BE423">
        <v>4000178071</v>
      </c>
      <c r="BF423">
        <v>320016</v>
      </c>
      <c r="BG423" s="1">
        <v>44141</v>
      </c>
      <c r="BK423">
        <f t="shared" si="6"/>
        <v>1</v>
      </c>
      <c r="BL423">
        <v>722266544121</v>
      </c>
      <c r="BN423">
        <v>1474523</v>
      </c>
      <c r="BO423" s="1">
        <v>44242</v>
      </c>
      <c r="BP423">
        <v>860029995</v>
      </c>
      <c r="BQ423">
        <v>7222665</v>
      </c>
      <c r="BR423">
        <v>6602811</v>
      </c>
      <c r="BS423" t="s">
        <v>13776</v>
      </c>
      <c r="BT423" s="1">
        <v>44121</v>
      </c>
      <c r="BU423">
        <v>1</v>
      </c>
      <c r="BV423">
        <v>105618</v>
      </c>
      <c r="BW423">
        <v>860029995</v>
      </c>
      <c r="BX423" t="s">
        <v>13996</v>
      </c>
      <c r="BY423" t="s">
        <v>14109</v>
      </c>
      <c r="BZ423" t="s">
        <v>13923</v>
      </c>
      <c r="CA423" s="1">
        <v>44265</v>
      </c>
      <c r="CB423" t="s">
        <v>13922</v>
      </c>
    </row>
    <row r="424" spans="3:80" x14ac:dyDescent="0.3">
      <c r="C424" s="46" t="s">
        <v>10196</v>
      </c>
      <c r="D424" s="4"/>
      <c r="E424" s="4"/>
      <c r="F424" s="16"/>
      <c r="G424" s="80" t="e">
        <f>VLOOKUP(report_masivo[[#This Row],[INCAPACIDAD]],D2650:M2727,3,0)</f>
        <v>#N/A</v>
      </c>
      <c r="I424" s="47"/>
      <c r="K424" s="46" t="e">
        <f>VLOOKUP(report_masivo[[#This Row],[INCAPACIDAD]],D2650:M2727,4,0)</f>
        <v>#N/A</v>
      </c>
      <c r="L424" s="46" t="e">
        <f>VLOOKUP(report_masivo[[#This Row],[INCAPACIDAD]],D2650:M2727,5,0)</f>
        <v>#N/A</v>
      </c>
      <c r="M424" s="46" t="e">
        <f>VLOOKUP(report_masivo[[#This Row],[INCAPACIDAD]],D2650:M2727,6,0)</f>
        <v>#N/A</v>
      </c>
      <c r="N424" s="49" t="e">
        <f>VLOOKUP(report_masivo[[#This Row],[INCAPACIDAD]],D2650:M2727,7,0)</f>
        <v>#N/A</v>
      </c>
      <c r="O424" s="47" t="e">
        <f>VLOOKUP(report_masivo[[#This Row],[INCAPACIDAD]],D2650:M2727,8,0)</f>
        <v>#N/A</v>
      </c>
      <c r="AD424">
        <v>952854144294</v>
      </c>
      <c r="AE424" t="s">
        <v>10196</v>
      </c>
      <c r="AF424">
        <v>1536257</v>
      </c>
      <c r="AG424" s="1">
        <v>44343</v>
      </c>
      <c r="AH424">
        <v>860029995</v>
      </c>
      <c r="AI424">
        <v>9528541</v>
      </c>
      <c r="AJ424">
        <v>6730153</v>
      </c>
      <c r="AK424" t="s">
        <v>13776</v>
      </c>
      <c r="AL424" s="1">
        <v>44294</v>
      </c>
      <c r="AM424">
        <v>1</v>
      </c>
      <c r="AN424">
        <v>76394</v>
      </c>
      <c r="AO424">
        <v>860029995</v>
      </c>
      <c r="AP424" t="s">
        <v>13996</v>
      </c>
      <c r="AQ424" t="s">
        <v>14109</v>
      </c>
      <c r="AR424" t="s">
        <v>13923</v>
      </c>
      <c r="AS424" s="1">
        <v>44386</v>
      </c>
      <c r="AT424" t="s">
        <v>13922</v>
      </c>
      <c r="AW424">
        <v>2854222743975</v>
      </c>
      <c r="AX424">
        <v>28542227</v>
      </c>
      <c r="AY424">
        <v>6177232</v>
      </c>
      <c r="AZ424" s="1">
        <v>43975</v>
      </c>
      <c r="BA424" t="s">
        <v>13995</v>
      </c>
      <c r="BB424" t="s">
        <v>44</v>
      </c>
      <c r="BC424" t="s">
        <v>13996</v>
      </c>
      <c r="BD424" t="s">
        <v>13997</v>
      </c>
      <c r="BE424">
        <v>4000178071</v>
      </c>
      <c r="BF424">
        <v>859403</v>
      </c>
      <c r="BG424" s="1">
        <v>44133</v>
      </c>
      <c r="BK424">
        <f t="shared" si="6"/>
        <v>1</v>
      </c>
      <c r="BL424">
        <v>100446644149</v>
      </c>
      <c r="BN424">
        <v>1474523</v>
      </c>
      <c r="BO424" s="1">
        <v>44242</v>
      </c>
      <c r="BP424">
        <v>860029995</v>
      </c>
      <c r="BQ424">
        <v>1004466</v>
      </c>
      <c r="BR424">
        <v>6603046</v>
      </c>
      <c r="BS424" t="s">
        <v>13776</v>
      </c>
      <c r="BT424" s="1">
        <v>44149</v>
      </c>
      <c r="BU424">
        <v>8</v>
      </c>
      <c r="BV424">
        <v>661407</v>
      </c>
      <c r="BW424">
        <v>860029995</v>
      </c>
      <c r="BX424" t="s">
        <v>13996</v>
      </c>
      <c r="BY424" t="s">
        <v>14109</v>
      </c>
      <c r="BZ424" t="s">
        <v>13923</v>
      </c>
      <c r="CA424" s="1">
        <v>44265</v>
      </c>
      <c r="CB424" t="s">
        <v>13922</v>
      </c>
    </row>
    <row r="425" spans="3:80" x14ac:dyDescent="0.3">
      <c r="C425" s="46" t="s">
        <v>10196</v>
      </c>
      <c r="D425" s="4"/>
      <c r="E425" s="4"/>
      <c r="F425" s="16"/>
      <c r="G425" s="80" t="e">
        <f>VLOOKUP(report_masivo[[#This Row],[INCAPACIDAD]],D2651:M2728,3,0)</f>
        <v>#N/A</v>
      </c>
      <c r="I425" s="47"/>
      <c r="K425" s="46" t="e">
        <f>VLOOKUP(report_masivo[[#This Row],[INCAPACIDAD]],D2651:M2728,4,0)</f>
        <v>#N/A</v>
      </c>
      <c r="L425" s="46" t="e">
        <f>VLOOKUP(report_masivo[[#This Row],[INCAPACIDAD]],D2651:M2728,5,0)</f>
        <v>#N/A</v>
      </c>
      <c r="M425" s="46" t="e">
        <f>VLOOKUP(report_masivo[[#This Row],[INCAPACIDAD]],D2651:M2728,6,0)</f>
        <v>#N/A</v>
      </c>
      <c r="N425" s="49" t="e">
        <f>VLOOKUP(report_masivo[[#This Row],[INCAPACIDAD]],D2651:M2728,7,0)</f>
        <v>#N/A</v>
      </c>
      <c r="O425" s="47" t="e">
        <f>VLOOKUP(report_masivo[[#This Row],[INCAPACIDAD]],D2651:M2728,8,0)</f>
        <v>#N/A</v>
      </c>
      <c r="AD425">
        <v>111402444263</v>
      </c>
      <c r="AE425" t="s">
        <v>10196</v>
      </c>
      <c r="AF425">
        <v>1536257</v>
      </c>
      <c r="AG425" s="1">
        <v>44343</v>
      </c>
      <c r="AH425">
        <v>860029995</v>
      </c>
      <c r="AI425">
        <v>1114024</v>
      </c>
      <c r="AJ425">
        <v>6730977</v>
      </c>
      <c r="AK425" t="s">
        <v>13776</v>
      </c>
      <c r="AL425" s="1">
        <v>44263</v>
      </c>
      <c r="AM425">
        <v>30</v>
      </c>
      <c r="AN425">
        <v>1997196</v>
      </c>
      <c r="AO425">
        <v>860029995</v>
      </c>
      <c r="AP425" t="s">
        <v>13996</v>
      </c>
      <c r="AQ425" t="s">
        <v>14109</v>
      </c>
      <c r="AR425" t="s">
        <v>13923</v>
      </c>
      <c r="AS425" s="1">
        <v>44386</v>
      </c>
      <c r="AT425" t="s">
        <v>13922</v>
      </c>
      <c r="AW425">
        <v>111378564543983</v>
      </c>
      <c r="AX425">
        <v>1113785645</v>
      </c>
      <c r="AY425">
        <v>6177701</v>
      </c>
      <c r="AZ425" s="1">
        <v>43983</v>
      </c>
      <c r="BA425" t="s">
        <v>13995</v>
      </c>
      <c r="BB425" t="s">
        <v>44</v>
      </c>
      <c r="BC425" t="s">
        <v>13996</v>
      </c>
      <c r="BD425" t="s">
        <v>13997</v>
      </c>
      <c r="BE425">
        <v>4000178071</v>
      </c>
      <c r="BF425">
        <v>560028</v>
      </c>
      <c r="BG425" s="1">
        <v>44141</v>
      </c>
      <c r="BK425">
        <f t="shared" si="6"/>
        <v>1</v>
      </c>
      <c r="BL425">
        <v>420845244129</v>
      </c>
      <c r="BN425">
        <v>1474523</v>
      </c>
      <c r="BO425" s="1">
        <v>44242</v>
      </c>
      <c r="BP425">
        <v>860029995</v>
      </c>
      <c r="BQ425">
        <v>4208452</v>
      </c>
      <c r="BR425">
        <v>6603078</v>
      </c>
      <c r="BS425" t="s">
        <v>13776</v>
      </c>
      <c r="BT425" s="1">
        <v>44129</v>
      </c>
      <c r="BU425">
        <v>1</v>
      </c>
      <c r="BV425">
        <v>79094</v>
      </c>
      <c r="BW425">
        <v>860029995</v>
      </c>
      <c r="BX425" t="s">
        <v>13996</v>
      </c>
      <c r="BY425" t="s">
        <v>14109</v>
      </c>
      <c r="BZ425" t="s">
        <v>13923</v>
      </c>
      <c r="CA425" s="1">
        <v>44265</v>
      </c>
      <c r="CB425" t="s">
        <v>13922</v>
      </c>
    </row>
    <row r="426" spans="3:80" x14ac:dyDescent="0.3">
      <c r="C426" s="46" t="s">
        <v>10196</v>
      </c>
      <c r="D426" s="4"/>
      <c r="E426" s="4"/>
      <c r="F426" s="16"/>
      <c r="G426" s="80" t="e">
        <f>VLOOKUP(report_masivo[[#This Row],[INCAPACIDAD]],D2652:M2729,3,0)</f>
        <v>#N/A</v>
      </c>
      <c r="I426" s="47"/>
      <c r="K426" s="46" t="e">
        <f>VLOOKUP(report_masivo[[#This Row],[INCAPACIDAD]],D2652:M2729,4,0)</f>
        <v>#N/A</v>
      </c>
      <c r="L426" s="46" t="e">
        <f>VLOOKUP(report_masivo[[#This Row],[INCAPACIDAD]],D2652:M2729,5,0)</f>
        <v>#N/A</v>
      </c>
      <c r="M426" s="46" t="e">
        <f>VLOOKUP(report_masivo[[#This Row],[INCAPACIDAD]],D2652:M2729,6,0)</f>
        <v>#N/A</v>
      </c>
      <c r="N426" s="49" t="e">
        <f>VLOOKUP(report_masivo[[#This Row],[INCAPACIDAD]],D2652:M2729,7,0)</f>
        <v>#N/A</v>
      </c>
      <c r="O426" s="47" t="e">
        <f>VLOOKUP(report_masivo[[#This Row],[INCAPACIDAD]],D2652:M2729,8,0)</f>
        <v>#N/A</v>
      </c>
      <c r="AD426">
        <v>952728544295</v>
      </c>
      <c r="AE426" t="s">
        <v>10196</v>
      </c>
      <c r="AF426">
        <v>1536257</v>
      </c>
      <c r="AG426" s="1">
        <v>44343</v>
      </c>
      <c r="AH426">
        <v>860029995</v>
      </c>
      <c r="AI426">
        <v>9527285</v>
      </c>
      <c r="AJ426">
        <v>6734314</v>
      </c>
      <c r="AK426" t="s">
        <v>13776</v>
      </c>
      <c r="AL426" s="1">
        <v>44295</v>
      </c>
      <c r="AM426">
        <v>14</v>
      </c>
      <c r="AN426">
        <v>1057575</v>
      </c>
      <c r="AO426">
        <v>860029995</v>
      </c>
      <c r="AP426" t="s">
        <v>13996</v>
      </c>
      <c r="AQ426" t="s">
        <v>14109</v>
      </c>
      <c r="AR426" t="s">
        <v>13923</v>
      </c>
      <c r="AS426" s="1">
        <v>44386</v>
      </c>
      <c r="AT426" t="s">
        <v>13922</v>
      </c>
      <c r="AW426">
        <v>8085755343984</v>
      </c>
      <c r="AX426">
        <v>80857553</v>
      </c>
      <c r="AY426">
        <v>6296839</v>
      </c>
      <c r="AZ426" s="1">
        <v>43984</v>
      </c>
      <c r="BA426" t="s">
        <v>13995</v>
      </c>
      <c r="BB426" t="s">
        <v>44</v>
      </c>
      <c r="BC426" t="s">
        <v>13996</v>
      </c>
      <c r="BD426" t="s">
        <v>13997</v>
      </c>
      <c r="BE426">
        <v>4000178071</v>
      </c>
      <c r="BF426">
        <v>1667918</v>
      </c>
      <c r="BG426" s="1">
        <v>44141</v>
      </c>
      <c r="BK426">
        <f t="shared" si="6"/>
        <v>1</v>
      </c>
      <c r="BL426">
        <v>8608010244078</v>
      </c>
      <c r="BN426">
        <v>1480540</v>
      </c>
      <c r="BO426" s="1">
        <v>44252</v>
      </c>
      <c r="BP426">
        <v>860029995</v>
      </c>
      <c r="BQ426">
        <v>86080102</v>
      </c>
      <c r="BR426">
        <v>6229706</v>
      </c>
      <c r="BS426" t="s">
        <v>13776</v>
      </c>
      <c r="BT426" s="1">
        <v>44078</v>
      </c>
      <c r="BU426">
        <v>12</v>
      </c>
      <c r="BV426">
        <v>957048</v>
      </c>
      <c r="BW426">
        <v>860029995</v>
      </c>
      <c r="BX426" t="s">
        <v>13996</v>
      </c>
      <c r="BY426" t="s">
        <v>14109</v>
      </c>
      <c r="BZ426" t="s">
        <v>13923</v>
      </c>
      <c r="CA426" s="1">
        <v>44265</v>
      </c>
      <c r="CB426" t="s">
        <v>13922</v>
      </c>
    </row>
    <row r="427" spans="3:80" x14ac:dyDescent="0.3">
      <c r="C427" s="46" t="s">
        <v>10196</v>
      </c>
      <c r="D427" s="4"/>
      <c r="E427" s="4"/>
      <c r="F427" s="16"/>
      <c r="G427" s="80" t="e">
        <f>VLOOKUP(report_masivo[[#This Row],[INCAPACIDAD]],D2653:M2730,3,0)</f>
        <v>#N/A</v>
      </c>
      <c r="I427" s="47"/>
      <c r="K427" s="46" t="e">
        <f>VLOOKUP(report_masivo[[#This Row],[INCAPACIDAD]],D2653:M2730,4,0)</f>
        <v>#N/A</v>
      </c>
      <c r="L427" s="46" t="e">
        <f>VLOOKUP(report_masivo[[#This Row],[INCAPACIDAD]],D2653:M2730,5,0)</f>
        <v>#N/A</v>
      </c>
      <c r="M427" s="46" t="e">
        <f>VLOOKUP(report_masivo[[#This Row],[INCAPACIDAD]],D2653:M2730,6,0)</f>
        <v>#N/A</v>
      </c>
      <c r="N427" s="49" t="e">
        <f>VLOOKUP(report_masivo[[#This Row],[INCAPACIDAD]],D2653:M2730,7,0)</f>
        <v>#N/A</v>
      </c>
      <c r="O427" s="47" t="e">
        <f>VLOOKUP(report_masivo[[#This Row],[INCAPACIDAD]],D2653:M2730,8,0)</f>
        <v>#N/A</v>
      </c>
      <c r="AD427">
        <v>111402444294</v>
      </c>
      <c r="AE427" t="s">
        <v>10196</v>
      </c>
      <c r="AF427">
        <v>1536257</v>
      </c>
      <c r="AG427" s="1">
        <v>44343</v>
      </c>
      <c r="AH427">
        <v>860029995</v>
      </c>
      <c r="AI427">
        <v>1114024</v>
      </c>
      <c r="AJ427">
        <v>6736214</v>
      </c>
      <c r="AK427" t="s">
        <v>13776</v>
      </c>
      <c r="AL427" s="1">
        <v>44294</v>
      </c>
      <c r="AM427">
        <v>5</v>
      </c>
      <c r="AN427">
        <v>350914</v>
      </c>
      <c r="AO427">
        <v>860029995</v>
      </c>
      <c r="AP427" t="s">
        <v>13996</v>
      </c>
      <c r="AQ427" t="s">
        <v>14109</v>
      </c>
      <c r="AR427" t="s">
        <v>13923</v>
      </c>
      <c r="AS427" s="1">
        <v>44386</v>
      </c>
      <c r="AT427" t="s">
        <v>13922</v>
      </c>
      <c r="AW427">
        <v>112485193143986</v>
      </c>
      <c r="AX427">
        <v>1124851931</v>
      </c>
      <c r="AY427">
        <v>6057793</v>
      </c>
      <c r="AZ427" s="1">
        <v>43986</v>
      </c>
      <c r="BA427" t="s">
        <v>13995</v>
      </c>
      <c r="BB427" t="s">
        <v>44</v>
      </c>
      <c r="BC427" t="s">
        <v>13729</v>
      </c>
      <c r="BD427" t="s">
        <v>13972</v>
      </c>
      <c r="BF427">
        <v>877803</v>
      </c>
      <c r="BG427" s="1">
        <v>44761</v>
      </c>
      <c r="BK427">
        <f t="shared" si="6"/>
        <v>1</v>
      </c>
      <c r="BL427">
        <v>952277943949</v>
      </c>
      <c r="BN427">
        <v>1480540</v>
      </c>
      <c r="BO427" s="1">
        <v>44252</v>
      </c>
      <c r="BP427">
        <v>860029995</v>
      </c>
      <c r="BQ427">
        <v>9522779</v>
      </c>
      <c r="BR427">
        <v>6025028</v>
      </c>
      <c r="BS427" t="s">
        <v>13776</v>
      </c>
      <c r="BT427" s="1">
        <v>43949</v>
      </c>
      <c r="BU427">
        <v>13</v>
      </c>
      <c r="BV427">
        <v>1024587</v>
      </c>
      <c r="BW427">
        <v>860029995</v>
      </c>
      <c r="BX427" t="s">
        <v>13996</v>
      </c>
      <c r="BY427" t="s">
        <v>14109</v>
      </c>
      <c r="BZ427" t="s">
        <v>13923</v>
      </c>
      <c r="CA427" s="1">
        <v>44265</v>
      </c>
      <c r="CB427" t="s">
        <v>13922</v>
      </c>
    </row>
    <row r="428" spans="3:80" x14ac:dyDescent="0.3">
      <c r="C428" s="46" t="s">
        <v>10196</v>
      </c>
      <c r="D428" s="4"/>
      <c r="E428" s="4"/>
      <c r="F428" s="16"/>
      <c r="G428" s="80" t="e">
        <f>VLOOKUP(report_masivo[[#This Row],[INCAPACIDAD]],D2654:M2731,3,0)</f>
        <v>#N/A</v>
      </c>
      <c r="I428" s="47"/>
      <c r="K428" s="46" t="e">
        <f>VLOOKUP(report_masivo[[#This Row],[INCAPACIDAD]],D2654:M2731,4,0)</f>
        <v>#N/A</v>
      </c>
      <c r="L428" s="46" t="e">
        <f>VLOOKUP(report_masivo[[#This Row],[INCAPACIDAD]],D2654:M2731,5,0)</f>
        <v>#N/A</v>
      </c>
      <c r="M428" s="46" t="e">
        <f>VLOOKUP(report_masivo[[#This Row],[INCAPACIDAD]],D2654:M2731,6,0)</f>
        <v>#N/A</v>
      </c>
      <c r="N428" s="49" t="e">
        <f>VLOOKUP(report_masivo[[#This Row],[INCAPACIDAD]],D2654:M2731,7,0)</f>
        <v>#N/A</v>
      </c>
      <c r="O428" s="47" t="e">
        <f>VLOOKUP(report_masivo[[#This Row],[INCAPACIDAD]],D2654:M2731,8,0)</f>
        <v>#N/A</v>
      </c>
      <c r="AD428">
        <v>7994645044286</v>
      </c>
      <c r="AE428" t="s">
        <v>10196</v>
      </c>
      <c r="AF428">
        <v>1536257</v>
      </c>
      <c r="AG428" s="1">
        <v>44343</v>
      </c>
      <c r="AH428">
        <v>860029995</v>
      </c>
      <c r="AI428">
        <v>79946450</v>
      </c>
      <c r="AJ428">
        <v>6738950</v>
      </c>
      <c r="AK428" t="s">
        <v>13776</v>
      </c>
      <c r="AL428" s="1">
        <v>44286</v>
      </c>
      <c r="AM428">
        <v>30</v>
      </c>
      <c r="AN428">
        <v>1962401</v>
      </c>
      <c r="AO428">
        <v>860029995</v>
      </c>
      <c r="AP428" t="s">
        <v>13996</v>
      </c>
      <c r="AQ428" t="s">
        <v>14109</v>
      </c>
      <c r="AR428" t="s">
        <v>13923</v>
      </c>
      <c r="AS428" s="1">
        <v>44386</v>
      </c>
      <c r="AT428" t="s">
        <v>13922</v>
      </c>
      <c r="AW428">
        <v>9857306743986</v>
      </c>
      <c r="AX428">
        <v>98573067</v>
      </c>
      <c r="AY428">
        <v>6053368</v>
      </c>
      <c r="AZ428" s="1">
        <v>43986</v>
      </c>
      <c r="BA428" t="s">
        <v>13998</v>
      </c>
      <c r="BB428" t="s">
        <v>13999</v>
      </c>
      <c r="BC428" t="s">
        <v>44</v>
      </c>
      <c r="BD428" t="s">
        <v>44</v>
      </c>
      <c r="BG428" s="1"/>
      <c r="BK428">
        <f t="shared" si="6"/>
        <v>1</v>
      </c>
      <c r="BL428">
        <v>7437625044106</v>
      </c>
      <c r="BN428">
        <v>1480540</v>
      </c>
      <c r="BO428" s="1">
        <v>44252</v>
      </c>
      <c r="BP428">
        <v>860029995</v>
      </c>
      <c r="BQ428">
        <v>74376250</v>
      </c>
      <c r="BR428">
        <v>6301933</v>
      </c>
      <c r="BS428" t="s">
        <v>13776</v>
      </c>
      <c r="BT428" s="1">
        <v>44106</v>
      </c>
      <c r="BU428">
        <v>3</v>
      </c>
      <c r="BV428">
        <v>205736</v>
      </c>
      <c r="BW428">
        <v>860029995</v>
      </c>
      <c r="BX428" t="s">
        <v>13996</v>
      </c>
      <c r="BY428" t="s">
        <v>14109</v>
      </c>
      <c r="BZ428" t="s">
        <v>13923</v>
      </c>
      <c r="CA428" s="1">
        <v>44265</v>
      </c>
      <c r="CB428" t="s">
        <v>13922</v>
      </c>
    </row>
    <row r="429" spans="3:80" x14ac:dyDescent="0.3">
      <c r="C429" s="46" t="s">
        <v>10196</v>
      </c>
      <c r="D429" s="4"/>
      <c r="E429" s="4"/>
      <c r="F429" s="16"/>
      <c r="G429" s="80" t="e">
        <f>VLOOKUP(report_masivo[[#This Row],[INCAPACIDAD]],D2655:M2732,3,0)</f>
        <v>#N/A</v>
      </c>
      <c r="I429" s="47"/>
      <c r="K429" s="46" t="e">
        <f>VLOOKUP(report_masivo[[#This Row],[INCAPACIDAD]],D2655:M2732,4,0)</f>
        <v>#N/A</v>
      </c>
      <c r="L429" s="46" t="e">
        <f>VLOOKUP(report_masivo[[#This Row],[INCAPACIDAD]],D2655:M2732,5,0)</f>
        <v>#N/A</v>
      </c>
      <c r="M429" s="46" t="e">
        <f>VLOOKUP(report_masivo[[#This Row],[INCAPACIDAD]],D2655:M2732,6,0)</f>
        <v>#N/A</v>
      </c>
      <c r="N429" s="49" t="e">
        <f>VLOOKUP(report_masivo[[#This Row],[INCAPACIDAD]],D2655:M2732,7,0)</f>
        <v>#N/A</v>
      </c>
      <c r="O429" s="47" t="e">
        <f>VLOOKUP(report_masivo[[#This Row],[INCAPACIDAD]],D2655:M2732,8,0)</f>
        <v>#N/A</v>
      </c>
      <c r="AD429">
        <v>416845244284</v>
      </c>
      <c r="AE429" t="s">
        <v>10196</v>
      </c>
      <c r="AF429">
        <v>1536257</v>
      </c>
      <c r="AG429" s="1">
        <v>44343</v>
      </c>
      <c r="AH429">
        <v>860029995</v>
      </c>
      <c r="AI429">
        <v>4168452</v>
      </c>
      <c r="AJ429">
        <v>6745230</v>
      </c>
      <c r="AK429" t="s">
        <v>13776</v>
      </c>
      <c r="AL429" s="1">
        <v>44284</v>
      </c>
      <c r="AM429">
        <v>18</v>
      </c>
      <c r="AN429">
        <v>1916066</v>
      </c>
      <c r="AO429">
        <v>860029995</v>
      </c>
      <c r="AP429" t="s">
        <v>13996</v>
      </c>
      <c r="AQ429" t="s">
        <v>14109</v>
      </c>
      <c r="AR429" t="s">
        <v>13923</v>
      </c>
      <c r="AS429" s="1">
        <v>44386</v>
      </c>
      <c r="AT429" t="s">
        <v>13922</v>
      </c>
      <c r="AW429">
        <v>109042203843992</v>
      </c>
      <c r="AX429">
        <v>1090422038</v>
      </c>
      <c r="AY429">
        <v>6063395</v>
      </c>
      <c r="AZ429" s="1">
        <v>43992</v>
      </c>
      <c r="BA429" t="s">
        <v>13995</v>
      </c>
      <c r="BB429" t="s">
        <v>44</v>
      </c>
      <c r="BC429" t="s">
        <v>13996</v>
      </c>
      <c r="BD429" t="s">
        <v>13997</v>
      </c>
      <c r="BE429">
        <v>4000178071</v>
      </c>
      <c r="BF429">
        <v>1848827</v>
      </c>
      <c r="BG429" s="1">
        <v>44141</v>
      </c>
      <c r="BK429">
        <f t="shared" si="6"/>
        <v>1</v>
      </c>
      <c r="BL429">
        <v>7408079144188</v>
      </c>
      <c r="BN429">
        <v>1482780</v>
      </c>
      <c r="BO429" s="1">
        <v>44253</v>
      </c>
      <c r="BP429">
        <v>860029995</v>
      </c>
      <c r="BQ429">
        <v>74080791</v>
      </c>
      <c r="BR429">
        <v>6478412</v>
      </c>
      <c r="BS429" t="s">
        <v>13776</v>
      </c>
      <c r="BT429" s="1">
        <v>44188</v>
      </c>
      <c r="BU429">
        <v>9</v>
      </c>
      <c r="BV429">
        <v>673034</v>
      </c>
      <c r="BW429">
        <v>860029995</v>
      </c>
      <c r="BX429" t="s">
        <v>13996</v>
      </c>
      <c r="BY429" t="s">
        <v>14109</v>
      </c>
      <c r="BZ429" t="s">
        <v>13923</v>
      </c>
      <c r="CA429" s="1">
        <v>44280</v>
      </c>
      <c r="CB429" t="s">
        <v>13922</v>
      </c>
    </row>
    <row r="430" spans="3:80" x14ac:dyDescent="0.3">
      <c r="C430" s="46" t="s">
        <v>10196</v>
      </c>
      <c r="D430" s="4"/>
      <c r="E430" s="4"/>
      <c r="F430" s="16"/>
      <c r="G430" s="80" t="e">
        <f>VLOOKUP(report_masivo[[#This Row],[INCAPACIDAD]],D2656:M2733,3,0)</f>
        <v>#N/A</v>
      </c>
      <c r="I430" s="47"/>
      <c r="K430" s="46" t="e">
        <f>VLOOKUP(report_masivo[[#This Row],[INCAPACIDAD]],D2656:M2733,4,0)</f>
        <v>#N/A</v>
      </c>
      <c r="L430" s="46" t="e">
        <f>VLOOKUP(report_masivo[[#This Row],[INCAPACIDAD]],D2656:M2733,5,0)</f>
        <v>#N/A</v>
      </c>
      <c r="M430" s="46" t="e">
        <f>VLOOKUP(report_masivo[[#This Row],[INCAPACIDAD]],D2656:M2733,6,0)</f>
        <v>#N/A</v>
      </c>
      <c r="N430" s="49" t="e">
        <f>VLOOKUP(report_masivo[[#This Row],[INCAPACIDAD]],D2656:M2733,7,0)</f>
        <v>#N/A</v>
      </c>
      <c r="O430" s="47" t="e">
        <f>VLOOKUP(report_masivo[[#This Row],[INCAPACIDAD]],D2656:M2733,8,0)</f>
        <v>#N/A</v>
      </c>
      <c r="AD430">
        <v>7427000944303</v>
      </c>
      <c r="AE430" t="s">
        <v>10196</v>
      </c>
      <c r="AF430">
        <v>1536257</v>
      </c>
      <c r="AG430" s="1">
        <v>44343</v>
      </c>
      <c r="AH430">
        <v>860029995</v>
      </c>
      <c r="AI430">
        <v>74270009</v>
      </c>
      <c r="AJ430">
        <v>6757559</v>
      </c>
      <c r="AK430" t="s">
        <v>13776</v>
      </c>
      <c r="AL430" s="1">
        <v>44303</v>
      </c>
      <c r="AM430">
        <v>10</v>
      </c>
      <c r="AN430">
        <v>815003</v>
      </c>
      <c r="AO430">
        <v>860029995</v>
      </c>
      <c r="AP430" t="s">
        <v>13996</v>
      </c>
      <c r="AQ430" t="s">
        <v>14109</v>
      </c>
      <c r="AR430" t="s">
        <v>13923</v>
      </c>
      <c r="AS430" s="1">
        <v>44386</v>
      </c>
      <c r="AT430" t="s">
        <v>13922</v>
      </c>
      <c r="AW430">
        <v>8085755343999</v>
      </c>
      <c r="AX430">
        <v>80857553</v>
      </c>
      <c r="AY430">
        <v>6296831</v>
      </c>
      <c r="AZ430" s="1">
        <v>43999</v>
      </c>
      <c r="BA430" t="s">
        <v>13995</v>
      </c>
      <c r="BB430" t="s">
        <v>44</v>
      </c>
      <c r="BC430" t="s">
        <v>13996</v>
      </c>
      <c r="BD430" t="s">
        <v>13997</v>
      </c>
      <c r="BE430">
        <v>4000178071</v>
      </c>
      <c r="BF430">
        <v>1667918</v>
      </c>
      <c r="BG430" s="1">
        <v>44141</v>
      </c>
      <c r="BK430">
        <f t="shared" si="6"/>
        <v>1</v>
      </c>
      <c r="BL430">
        <v>419231644189</v>
      </c>
      <c r="BN430">
        <v>1482780</v>
      </c>
      <c r="BO430" s="1">
        <v>44253</v>
      </c>
      <c r="BP430">
        <v>860029995</v>
      </c>
      <c r="BQ430">
        <v>4192316</v>
      </c>
      <c r="BR430">
        <v>6482827</v>
      </c>
      <c r="BS430" t="s">
        <v>13776</v>
      </c>
      <c r="BT430" s="1">
        <v>44189</v>
      </c>
      <c r="BU430">
        <v>12</v>
      </c>
      <c r="BV430">
        <v>959239</v>
      </c>
      <c r="BW430">
        <v>860029995</v>
      </c>
      <c r="BX430" t="s">
        <v>13996</v>
      </c>
      <c r="BY430" t="s">
        <v>14109</v>
      </c>
      <c r="BZ430" t="s">
        <v>13923</v>
      </c>
      <c r="CA430" s="1">
        <v>44280</v>
      </c>
      <c r="CB430" t="s">
        <v>13922</v>
      </c>
    </row>
    <row r="431" spans="3:80" x14ac:dyDescent="0.3">
      <c r="C431" s="46" t="s">
        <v>10196</v>
      </c>
      <c r="D431" s="4"/>
      <c r="E431" s="4"/>
      <c r="F431" s="16"/>
      <c r="G431" s="80" t="e">
        <f>VLOOKUP(report_masivo[[#This Row],[INCAPACIDAD]],D2657:M2734,3,0)</f>
        <v>#N/A</v>
      </c>
      <c r="I431" s="47"/>
      <c r="K431" s="46" t="e">
        <f>VLOOKUP(report_masivo[[#This Row],[INCAPACIDAD]],D2657:M2734,4,0)</f>
        <v>#N/A</v>
      </c>
      <c r="L431" s="46" t="e">
        <f>VLOOKUP(report_masivo[[#This Row],[INCAPACIDAD]],D2657:M2734,5,0)</f>
        <v>#N/A</v>
      </c>
      <c r="M431" s="46" t="e">
        <f>VLOOKUP(report_masivo[[#This Row],[INCAPACIDAD]],D2657:M2734,6,0)</f>
        <v>#N/A</v>
      </c>
      <c r="N431" s="49" t="e">
        <f>VLOOKUP(report_masivo[[#This Row],[INCAPACIDAD]],D2657:M2734,7,0)</f>
        <v>#N/A</v>
      </c>
      <c r="O431" s="47" t="e">
        <f>VLOOKUP(report_masivo[[#This Row],[INCAPACIDAD]],D2657:M2734,8,0)</f>
        <v>#N/A</v>
      </c>
      <c r="AD431">
        <v>7437402444301</v>
      </c>
      <c r="AE431" t="s">
        <v>10196</v>
      </c>
      <c r="AF431">
        <v>1536257</v>
      </c>
      <c r="AG431" s="1">
        <v>44343</v>
      </c>
      <c r="AH431">
        <v>860029995</v>
      </c>
      <c r="AI431">
        <v>74374024</v>
      </c>
      <c r="AJ431">
        <v>6763984</v>
      </c>
      <c r="AK431" t="s">
        <v>13776</v>
      </c>
      <c r="AL431" s="1">
        <v>44301</v>
      </c>
      <c r="AM431">
        <v>15</v>
      </c>
      <c r="AN431">
        <v>1279409</v>
      </c>
      <c r="AO431">
        <v>860029995</v>
      </c>
      <c r="AP431" t="s">
        <v>13996</v>
      </c>
      <c r="AQ431" t="s">
        <v>14109</v>
      </c>
      <c r="AR431" t="s">
        <v>13923</v>
      </c>
      <c r="AS431" s="1">
        <v>44386</v>
      </c>
      <c r="AT431" t="s">
        <v>13922</v>
      </c>
      <c r="AW431">
        <v>2922948444007</v>
      </c>
      <c r="AX431">
        <v>29229484</v>
      </c>
      <c r="AY431">
        <v>6080005</v>
      </c>
      <c r="AZ431" s="1">
        <v>44007</v>
      </c>
      <c r="BA431" t="s">
        <v>13995</v>
      </c>
      <c r="BB431" t="s">
        <v>44</v>
      </c>
      <c r="BC431" t="s">
        <v>13996</v>
      </c>
      <c r="BD431" t="s">
        <v>13997</v>
      </c>
      <c r="BE431">
        <v>4000178071</v>
      </c>
      <c r="BF431">
        <v>178711</v>
      </c>
      <c r="BG431" s="1">
        <v>44141</v>
      </c>
      <c r="BK431">
        <f t="shared" si="6"/>
        <v>1</v>
      </c>
      <c r="BL431">
        <v>408380744191</v>
      </c>
      <c r="BN431">
        <v>1482780</v>
      </c>
      <c r="BO431" s="1">
        <v>44253</v>
      </c>
      <c r="BP431">
        <v>860029995</v>
      </c>
      <c r="BQ431">
        <v>4083807</v>
      </c>
      <c r="BR431">
        <v>6493097</v>
      </c>
      <c r="BS431" t="s">
        <v>13776</v>
      </c>
      <c r="BT431" s="1">
        <v>44191</v>
      </c>
      <c r="BU431">
        <v>5</v>
      </c>
      <c r="BV431">
        <v>444032</v>
      </c>
      <c r="BW431">
        <v>860029995</v>
      </c>
      <c r="BX431" t="s">
        <v>13996</v>
      </c>
      <c r="BY431" t="s">
        <v>14109</v>
      </c>
      <c r="BZ431" t="s">
        <v>13923</v>
      </c>
      <c r="CA431" s="1">
        <v>44280</v>
      </c>
      <c r="CB431" t="s">
        <v>13922</v>
      </c>
    </row>
    <row r="432" spans="3:80" x14ac:dyDescent="0.3">
      <c r="C432" s="46" t="s">
        <v>10196</v>
      </c>
      <c r="D432" s="4"/>
      <c r="E432" s="4"/>
      <c r="F432" s="16"/>
      <c r="G432" s="80" t="e">
        <f>VLOOKUP(report_masivo[[#This Row],[INCAPACIDAD]],D2658:M2735,3,0)</f>
        <v>#N/A</v>
      </c>
      <c r="I432" s="47"/>
      <c r="K432" s="46" t="e">
        <f>VLOOKUP(report_masivo[[#This Row],[INCAPACIDAD]],D2658:M2735,4,0)</f>
        <v>#N/A</v>
      </c>
      <c r="L432" s="46" t="e">
        <f>VLOOKUP(report_masivo[[#This Row],[INCAPACIDAD]],D2658:M2735,5,0)</f>
        <v>#N/A</v>
      </c>
      <c r="M432" s="46" t="e">
        <f>VLOOKUP(report_masivo[[#This Row],[INCAPACIDAD]],D2658:M2735,6,0)</f>
        <v>#N/A</v>
      </c>
      <c r="N432" s="49" t="e">
        <f>VLOOKUP(report_masivo[[#This Row],[INCAPACIDAD]],D2658:M2735,7,0)</f>
        <v>#N/A</v>
      </c>
      <c r="O432" s="47" t="e">
        <f>VLOOKUP(report_masivo[[#This Row],[INCAPACIDAD]],D2658:M2735,8,0)</f>
        <v>#N/A</v>
      </c>
      <c r="AD432">
        <v>105657294144302</v>
      </c>
      <c r="AE432" t="s">
        <v>10196</v>
      </c>
      <c r="AF432">
        <v>1536257</v>
      </c>
      <c r="AG432" s="1">
        <v>44343</v>
      </c>
      <c r="AH432">
        <v>860029995</v>
      </c>
      <c r="AI432">
        <v>1056572941</v>
      </c>
      <c r="AJ432">
        <v>6764029</v>
      </c>
      <c r="AK432" t="s">
        <v>13776</v>
      </c>
      <c r="AL432" s="1">
        <v>44302</v>
      </c>
      <c r="AM432">
        <v>12</v>
      </c>
      <c r="AN432">
        <v>705199</v>
      </c>
      <c r="AO432">
        <v>860029995</v>
      </c>
      <c r="AP432" t="s">
        <v>13996</v>
      </c>
      <c r="AQ432" t="s">
        <v>14109</v>
      </c>
      <c r="AR432" t="s">
        <v>13923</v>
      </c>
      <c r="AS432" s="1">
        <v>44386</v>
      </c>
      <c r="AT432" t="s">
        <v>13922</v>
      </c>
      <c r="AW432">
        <v>3940351344013</v>
      </c>
      <c r="AX432">
        <v>39403513</v>
      </c>
      <c r="AY432">
        <v>6087906</v>
      </c>
      <c r="AZ432" s="1">
        <v>44013</v>
      </c>
      <c r="BA432" t="s">
        <v>13998</v>
      </c>
      <c r="BB432" t="s">
        <v>44</v>
      </c>
      <c r="BC432" t="s">
        <v>44</v>
      </c>
      <c r="BD432" t="s">
        <v>44</v>
      </c>
      <c r="BG432" s="1"/>
      <c r="BK432">
        <f t="shared" si="6"/>
        <v>1</v>
      </c>
      <c r="BL432">
        <v>4645524644195</v>
      </c>
      <c r="BN432">
        <v>1482780</v>
      </c>
      <c r="BO432" s="1">
        <v>44253</v>
      </c>
      <c r="BP432">
        <v>860029995</v>
      </c>
      <c r="BQ432">
        <v>46455246</v>
      </c>
      <c r="BR432">
        <v>6495514</v>
      </c>
      <c r="BS432" t="s">
        <v>13776</v>
      </c>
      <c r="BT432" s="1">
        <v>44195</v>
      </c>
      <c r="BU432">
        <v>8</v>
      </c>
      <c r="BV432">
        <v>650966</v>
      </c>
      <c r="BW432">
        <v>860029995</v>
      </c>
      <c r="BX432" t="s">
        <v>13996</v>
      </c>
      <c r="BY432" t="s">
        <v>14109</v>
      </c>
      <c r="BZ432" t="s">
        <v>13923</v>
      </c>
      <c r="CA432" s="1">
        <v>44280</v>
      </c>
      <c r="CB432" t="s">
        <v>13922</v>
      </c>
    </row>
    <row r="433" spans="3:80" x14ac:dyDescent="0.3">
      <c r="C433" s="46" t="s">
        <v>10196</v>
      </c>
      <c r="D433" s="4"/>
      <c r="E433" s="4"/>
      <c r="F433" s="16"/>
      <c r="G433" s="80" t="e">
        <f>VLOOKUP(report_masivo[[#This Row],[INCAPACIDAD]],D2659:M2736,3,0)</f>
        <v>#N/A</v>
      </c>
      <c r="I433" s="47"/>
      <c r="K433" s="46" t="e">
        <f>VLOOKUP(report_masivo[[#This Row],[INCAPACIDAD]],D2659:M2736,4,0)</f>
        <v>#N/A</v>
      </c>
      <c r="L433" s="46" t="e">
        <f>VLOOKUP(report_masivo[[#This Row],[INCAPACIDAD]],D2659:M2736,5,0)</f>
        <v>#N/A</v>
      </c>
      <c r="M433" s="46" t="e">
        <f>VLOOKUP(report_masivo[[#This Row],[INCAPACIDAD]],D2659:M2736,6,0)</f>
        <v>#N/A</v>
      </c>
      <c r="N433" s="49" t="e">
        <f>VLOOKUP(report_masivo[[#This Row],[INCAPACIDAD]],D2659:M2736,7,0)</f>
        <v>#N/A</v>
      </c>
      <c r="O433" s="47" t="e">
        <f>VLOOKUP(report_masivo[[#This Row],[INCAPACIDAD]],D2659:M2736,8,0)</f>
        <v>#N/A</v>
      </c>
      <c r="AD433">
        <v>952367544307</v>
      </c>
      <c r="AE433" t="s">
        <v>10196</v>
      </c>
      <c r="AF433">
        <v>1536257</v>
      </c>
      <c r="AG433" s="1">
        <v>44343</v>
      </c>
      <c r="AH433">
        <v>860029995</v>
      </c>
      <c r="AI433">
        <v>9523675</v>
      </c>
      <c r="AJ433">
        <v>6765940</v>
      </c>
      <c r="AK433" t="s">
        <v>13776</v>
      </c>
      <c r="AL433" s="1">
        <v>44307</v>
      </c>
      <c r="AM433">
        <v>9</v>
      </c>
      <c r="AN433">
        <v>693423</v>
      </c>
      <c r="AO433">
        <v>860029995</v>
      </c>
      <c r="AP433" t="s">
        <v>13996</v>
      </c>
      <c r="AQ433" t="s">
        <v>14109</v>
      </c>
      <c r="AR433" t="s">
        <v>13923</v>
      </c>
      <c r="AS433" s="1">
        <v>44386</v>
      </c>
      <c r="AT433" t="s">
        <v>13922</v>
      </c>
      <c r="AW433">
        <v>8085755344014</v>
      </c>
      <c r="AX433">
        <v>80857553</v>
      </c>
      <c r="AY433">
        <v>6299345</v>
      </c>
      <c r="AZ433" s="1">
        <v>44014</v>
      </c>
      <c r="BA433" t="s">
        <v>13995</v>
      </c>
      <c r="BB433" t="s">
        <v>44</v>
      </c>
      <c r="BC433" t="s">
        <v>13996</v>
      </c>
      <c r="BD433" t="s">
        <v>13997</v>
      </c>
      <c r="BE433">
        <v>4000178071</v>
      </c>
      <c r="BF433">
        <v>1628070</v>
      </c>
      <c r="BG433" s="1">
        <v>44169</v>
      </c>
      <c r="BK433">
        <f t="shared" si="6"/>
        <v>1</v>
      </c>
      <c r="BL433">
        <v>7418093044200</v>
      </c>
      <c r="BN433">
        <v>1482780</v>
      </c>
      <c r="BO433" s="1">
        <v>44253</v>
      </c>
      <c r="BP433">
        <v>860029995</v>
      </c>
      <c r="BQ433">
        <v>74180930</v>
      </c>
      <c r="BR433">
        <v>6501775</v>
      </c>
      <c r="BS433" t="s">
        <v>13776</v>
      </c>
      <c r="BT433" s="1">
        <v>44200</v>
      </c>
      <c r="BU433">
        <v>4</v>
      </c>
      <c r="BV433">
        <v>325693</v>
      </c>
      <c r="BW433">
        <v>860029995</v>
      </c>
      <c r="BX433" t="s">
        <v>13996</v>
      </c>
      <c r="BY433" t="s">
        <v>14109</v>
      </c>
      <c r="BZ433" t="s">
        <v>13923</v>
      </c>
      <c r="CA433" s="1">
        <v>44280</v>
      </c>
      <c r="CB433" t="s">
        <v>13922</v>
      </c>
    </row>
    <row r="434" spans="3:80" x14ac:dyDescent="0.3">
      <c r="C434" s="46" t="s">
        <v>10196</v>
      </c>
      <c r="D434" s="4"/>
      <c r="E434" s="4"/>
      <c r="F434" s="16"/>
      <c r="G434" s="80" t="e">
        <f>VLOOKUP(report_masivo[[#This Row],[INCAPACIDAD]],D2660:M2737,3,0)</f>
        <v>#N/A</v>
      </c>
      <c r="I434" s="47"/>
      <c r="K434" s="46" t="e">
        <f>VLOOKUP(report_masivo[[#This Row],[INCAPACIDAD]],D2660:M2737,4,0)</f>
        <v>#N/A</v>
      </c>
      <c r="L434" s="46" t="e">
        <f>VLOOKUP(report_masivo[[#This Row],[INCAPACIDAD]],D2660:M2737,5,0)</f>
        <v>#N/A</v>
      </c>
      <c r="M434" s="46" t="e">
        <f>VLOOKUP(report_masivo[[#This Row],[INCAPACIDAD]],D2660:M2737,6,0)</f>
        <v>#N/A</v>
      </c>
      <c r="N434" s="49" t="e">
        <f>VLOOKUP(report_masivo[[#This Row],[INCAPACIDAD]],D2660:M2737,7,0)</f>
        <v>#N/A</v>
      </c>
      <c r="O434" s="47" t="e">
        <f>VLOOKUP(report_masivo[[#This Row],[INCAPACIDAD]],D2660:M2737,8,0)</f>
        <v>#N/A</v>
      </c>
      <c r="AD434">
        <v>413682644292</v>
      </c>
      <c r="AE434" t="s">
        <v>10196</v>
      </c>
      <c r="AF434">
        <v>1536257</v>
      </c>
      <c r="AG434" s="1">
        <v>44343</v>
      </c>
      <c r="AH434">
        <v>860029995</v>
      </c>
      <c r="AI434">
        <v>4136826</v>
      </c>
      <c r="AJ434">
        <v>6773694</v>
      </c>
      <c r="AK434" t="s">
        <v>13776</v>
      </c>
      <c r="AL434" s="1">
        <v>44292</v>
      </c>
      <c r="AM434">
        <v>1</v>
      </c>
      <c r="AN434">
        <v>91418</v>
      </c>
      <c r="AO434">
        <v>860029995</v>
      </c>
      <c r="AP434" t="s">
        <v>13996</v>
      </c>
      <c r="AQ434" t="s">
        <v>14109</v>
      </c>
      <c r="AR434" t="s">
        <v>13923</v>
      </c>
      <c r="AS434" s="1">
        <v>44386</v>
      </c>
      <c r="AT434" t="s">
        <v>13922</v>
      </c>
      <c r="AW434">
        <v>112485193144016</v>
      </c>
      <c r="AX434">
        <v>1124851931</v>
      </c>
      <c r="AY434">
        <v>6121996</v>
      </c>
      <c r="AZ434" s="1">
        <v>44016</v>
      </c>
      <c r="BA434" t="s">
        <v>13995</v>
      </c>
      <c r="BB434" t="s">
        <v>44</v>
      </c>
      <c r="BC434" t="s">
        <v>13729</v>
      </c>
      <c r="BD434" t="s">
        <v>13972</v>
      </c>
      <c r="BF434">
        <v>877803</v>
      </c>
      <c r="BG434" s="1">
        <v>44761</v>
      </c>
      <c r="BK434">
        <f t="shared" si="6"/>
        <v>1</v>
      </c>
      <c r="BL434">
        <v>959004244201</v>
      </c>
      <c r="BN434">
        <v>1482780</v>
      </c>
      <c r="BO434" s="1">
        <v>44253</v>
      </c>
      <c r="BP434">
        <v>860029995</v>
      </c>
      <c r="BQ434">
        <v>9590042</v>
      </c>
      <c r="BR434">
        <v>6503759</v>
      </c>
      <c r="BS434" t="s">
        <v>13776</v>
      </c>
      <c r="BT434" s="1">
        <v>44201</v>
      </c>
      <c r="BU434">
        <v>8</v>
      </c>
      <c r="BV434">
        <v>756376</v>
      </c>
      <c r="BW434">
        <v>860029995</v>
      </c>
      <c r="BX434" t="s">
        <v>13996</v>
      </c>
      <c r="BY434" t="s">
        <v>14109</v>
      </c>
      <c r="BZ434" t="s">
        <v>13923</v>
      </c>
      <c r="CA434" s="1">
        <v>44280</v>
      </c>
      <c r="CB434" t="s">
        <v>13922</v>
      </c>
    </row>
    <row r="435" spans="3:80" x14ac:dyDescent="0.3">
      <c r="C435" s="46" t="s">
        <v>10196</v>
      </c>
      <c r="D435" s="4"/>
      <c r="E435" s="4"/>
      <c r="F435" s="16"/>
      <c r="G435" s="80" t="e">
        <f>VLOOKUP(report_masivo[[#This Row],[INCAPACIDAD]],D2661:M2738,3,0)</f>
        <v>#N/A</v>
      </c>
      <c r="I435" s="47"/>
      <c r="K435" s="46" t="e">
        <f>VLOOKUP(report_masivo[[#This Row],[INCAPACIDAD]],D2661:M2738,4,0)</f>
        <v>#N/A</v>
      </c>
      <c r="L435" s="46" t="e">
        <f>VLOOKUP(report_masivo[[#This Row],[INCAPACIDAD]],D2661:M2738,5,0)</f>
        <v>#N/A</v>
      </c>
      <c r="M435" s="46" t="e">
        <f>VLOOKUP(report_masivo[[#This Row],[INCAPACIDAD]],D2661:M2738,6,0)</f>
        <v>#N/A</v>
      </c>
      <c r="N435" s="49" t="e">
        <f>VLOOKUP(report_masivo[[#This Row],[INCAPACIDAD]],D2661:M2738,7,0)</f>
        <v>#N/A</v>
      </c>
      <c r="O435" s="47" t="e">
        <f>VLOOKUP(report_masivo[[#This Row],[INCAPACIDAD]],D2661:M2738,8,0)</f>
        <v>#N/A</v>
      </c>
      <c r="AD435">
        <v>416844544307</v>
      </c>
      <c r="AE435" t="s">
        <v>10196</v>
      </c>
      <c r="AF435">
        <v>1536257</v>
      </c>
      <c r="AG435" s="1">
        <v>44343</v>
      </c>
      <c r="AH435">
        <v>860029995</v>
      </c>
      <c r="AI435">
        <v>4168445</v>
      </c>
      <c r="AJ435">
        <v>6777508</v>
      </c>
      <c r="AK435" t="s">
        <v>13776</v>
      </c>
      <c r="AL435" s="1">
        <v>44307</v>
      </c>
      <c r="AM435">
        <v>2</v>
      </c>
      <c r="AN435">
        <v>161169</v>
      </c>
      <c r="AO435">
        <v>860029995</v>
      </c>
      <c r="AP435" t="s">
        <v>13996</v>
      </c>
      <c r="AQ435" t="s">
        <v>14109</v>
      </c>
      <c r="AR435" t="s">
        <v>13923</v>
      </c>
      <c r="AS435" s="1">
        <v>44386</v>
      </c>
      <c r="AT435" t="s">
        <v>13922</v>
      </c>
      <c r="AW435">
        <v>101601505544019</v>
      </c>
      <c r="AX435">
        <v>1016015055</v>
      </c>
      <c r="AY435">
        <v>6100636</v>
      </c>
      <c r="AZ435" s="1">
        <v>44019</v>
      </c>
      <c r="BA435" t="s">
        <v>13995</v>
      </c>
      <c r="BB435" t="s">
        <v>44</v>
      </c>
      <c r="BC435" t="s">
        <v>13996</v>
      </c>
      <c r="BD435" t="s">
        <v>13997</v>
      </c>
      <c r="BE435">
        <v>4000178071</v>
      </c>
      <c r="BF435">
        <v>66670</v>
      </c>
      <c r="BG435" s="1">
        <v>44141</v>
      </c>
      <c r="BK435">
        <f t="shared" si="6"/>
        <v>1</v>
      </c>
      <c r="BL435">
        <v>109844444200</v>
      </c>
      <c r="BN435">
        <v>1482780</v>
      </c>
      <c r="BO435" s="1">
        <v>44253</v>
      </c>
      <c r="BP435">
        <v>860029995</v>
      </c>
      <c r="BQ435">
        <v>1098444</v>
      </c>
      <c r="BR435">
        <v>6505129</v>
      </c>
      <c r="BS435" t="s">
        <v>13776</v>
      </c>
      <c r="BT435" s="1">
        <v>44200</v>
      </c>
      <c r="BU435">
        <v>4</v>
      </c>
      <c r="BV435">
        <v>308775</v>
      </c>
      <c r="BW435">
        <v>860029995</v>
      </c>
      <c r="BX435" t="s">
        <v>13996</v>
      </c>
      <c r="BY435" t="s">
        <v>14109</v>
      </c>
      <c r="BZ435" t="s">
        <v>13923</v>
      </c>
      <c r="CA435" s="1">
        <v>44280</v>
      </c>
      <c r="CB435" t="s">
        <v>13922</v>
      </c>
    </row>
    <row r="436" spans="3:80" x14ac:dyDescent="0.3">
      <c r="C436" s="46" t="s">
        <v>10196</v>
      </c>
      <c r="D436" s="4"/>
      <c r="E436" s="4"/>
      <c r="F436" s="16"/>
      <c r="G436" s="80" t="e">
        <f>VLOOKUP(report_masivo[[#This Row],[INCAPACIDAD]],D2662:M2739,3,0)</f>
        <v>#N/A</v>
      </c>
      <c r="I436" s="47"/>
      <c r="K436" s="46" t="e">
        <f>VLOOKUP(report_masivo[[#This Row],[INCAPACIDAD]],D2662:M2739,4,0)</f>
        <v>#N/A</v>
      </c>
      <c r="L436" s="46" t="e">
        <f>VLOOKUP(report_masivo[[#This Row],[INCAPACIDAD]],D2662:M2739,5,0)</f>
        <v>#N/A</v>
      </c>
      <c r="M436" s="46" t="e">
        <f>VLOOKUP(report_masivo[[#This Row],[INCAPACIDAD]],D2662:M2739,6,0)</f>
        <v>#N/A</v>
      </c>
      <c r="N436" s="49" t="e">
        <f>VLOOKUP(report_masivo[[#This Row],[INCAPACIDAD]],D2662:M2739,7,0)</f>
        <v>#N/A</v>
      </c>
      <c r="O436" s="47" t="e">
        <f>VLOOKUP(report_masivo[[#This Row],[INCAPACIDAD]],D2662:M2739,8,0)</f>
        <v>#N/A</v>
      </c>
      <c r="AD436">
        <v>952924344302</v>
      </c>
      <c r="AE436" t="s">
        <v>10196</v>
      </c>
      <c r="AF436">
        <v>1536257</v>
      </c>
      <c r="AG436" s="1">
        <v>44343</v>
      </c>
      <c r="AH436">
        <v>860029995</v>
      </c>
      <c r="AI436">
        <v>9529243</v>
      </c>
      <c r="AJ436">
        <v>6792734</v>
      </c>
      <c r="AK436" t="s">
        <v>13776</v>
      </c>
      <c r="AL436" s="1">
        <v>44302</v>
      </c>
      <c r="AM436">
        <v>5</v>
      </c>
      <c r="AN436">
        <v>382908</v>
      </c>
      <c r="AO436">
        <v>860029995</v>
      </c>
      <c r="AP436" t="s">
        <v>13996</v>
      </c>
      <c r="AQ436" t="s">
        <v>14109</v>
      </c>
      <c r="AR436" t="s">
        <v>13923</v>
      </c>
      <c r="AS436" s="1">
        <v>44386</v>
      </c>
      <c r="AT436" t="s">
        <v>13922</v>
      </c>
      <c r="AW436">
        <v>112826514344021</v>
      </c>
      <c r="AX436">
        <v>1128265143</v>
      </c>
      <c r="AY436">
        <v>6105606</v>
      </c>
      <c r="AZ436" s="1">
        <v>44021</v>
      </c>
      <c r="BA436" t="s">
        <v>13998</v>
      </c>
      <c r="BB436" t="s">
        <v>44</v>
      </c>
      <c r="BC436" t="s">
        <v>44</v>
      </c>
      <c r="BD436" t="s">
        <v>44</v>
      </c>
      <c r="BG436" s="1"/>
      <c r="BK436">
        <f t="shared" si="6"/>
        <v>1</v>
      </c>
      <c r="BL436">
        <v>722702444201</v>
      </c>
      <c r="BN436">
        <v>1482780</v>
      </c>
      <c r="BO436" s="1">
        <v>44253</v>
      </c>
      <c r="BP436">
        <v>860029995</v>
      </c>
      <c r="BQ436">
        <v>7227024</v>
      </c>
      <c r="BR436">
        <v>6505303</v>
      </c>
      <c r="BS436" t="s">
        <v>13776</v>
      </c>
      <c r="BT436" s="1">
        <v>44201</v>
      </c>
      <c r="BU436">
        <v>6</v>
      </c>
      <c r="BV436">
        <v>512200</v>
      </c>
      <c r="BW436">
        <v>860029995</v>
      </c>
      <c r="BX436" t="s">
        <v>13996</v>
      </c>
      <c r="BY436" t="s">
        <v>14109</v>
      </c>
      <c r="BZ436" t="s">
        <v>13923</v>
      </c>
      <c r="CA436" s="1">
        <v>44280</v>
      </c>
      <c r="CB436" t="s">
        <v>13922</v>
      </c>
    </row>
    <row r="437" spans="3:80" x14ac:dyDescent="0.3">
      <c r="C437" s="46" t="s">
        <v>10196</v>
      </c>
      <c r="D437" s="4"/>
      <c r="E437" s="4"/>
      <c r="F437" s="16"/>
      <c r="G437" s="80" t="e">
        <f>VLOOKUP(report_masivo[[#This Row],[INCAPACIDAD]],D2663:M2740,3,0)</f>
        <v>#N/A</v>
      </c>
      <c r="I437" s="47"/>
      <c r="K437" s="46" t="e">
        <f>VLOOKUP(report_masivo[[#This Row],[INCAPACIDAD]],D2663:M2740,4,0)</f>
        <v>#N/A</v>
      </c>
      <c r="L437" s="46" t="e">
        <f>VLOOKUP(report_masivo[[#This Row],[INCAPACIDAD]],D2663:M2740,5,0)</f>
        <v>#N/A</v>
      </c>
      <c r="M437" s="46" t="e">
        <f>VLOOKUP(report_masivo[[#This Row],[INCAPACIDAD]],D2663:M2740,6,0)</f>
        <v>#N/A</v>
      </c>
      <c r="N437" s="49" t="e">
        <f>VLOOKUP(report_masivo[[#This Row],[INCAPACIDAD]],D2663:M2740,7,0)</f>
        <v>#N/A</v>
      </c>
      <c r="O437" s="47" t="e">
        <f>VLOOKUP(report_masivo[[#This Row],[INCAPACIDAD]],D2663:M2740,8,0)</f>
        <v>#N/A</v>
      </c>
      <c r="AD437">
        <v>7408250144306</v>
      </c>
      <c r="AE437" t="s">
        <v>10196</v>
      </c>
      <c r="AF437">
        <v>1536257</v>
      </c>
      <c r="AG437" s="1">
        <v>44343</v>
      </c>
      <c r="AH437">
        <v>860029995</v>
      </c>
      <c r="AI437">
        <v>74082501</v>
      </c>
      <c r="AJ437">
        <v>6809113</v>
      </c>
      <c r="AK437" t="s">
        <v>13776</v>
      </c>
      <c r="AL437" s="1">
        <v>44306</v>
      </c>
      <c r="AM437">
        <v>6</v>
      </c>
      <c r="AN437">
        <v>346202</v>
      </c>
      <c r="AO437">
        <v>860029995</v>
      </c>
      <c r="AP437" t="s">
        <v>13996</v>
      </c>
      <c r="AQ437" t="s">
        <v>14109</v>
      </c>
      <c r="AR437" t="s">
        <v>13923</v>
      </c>
      <c r="AS437" s="1">
        <v>44386</v>
      </c>
      <c r="AT437" t="s">
        <v>13922</v>
      </c>
      <c r="AW437">
        <v>101601505544022</v>
      </c>
      <c r="AX437">
        <v>1016015055</v>
      </c>
      <c r="AY437">
        <v>6123496</v>
      </c>
      <c r="AZ437" s="1">
        <v>44022</v>
      </c>
      <c r="BA437" t="s">
        <v>13995</v>
      </c>
      <c r="BB437" t="s">
        <v>44</v>
      </c>
      <c r="BC437" t="s">
        <v>13996</v>
      </c>
      <c r="BD437" t="s">
        <v>13997</v>
      </c>
      <c r="BE437">
        <v>4000178071</v>
      </c>
      <c r="BF437">
        <v>200010</v>
      </c>
      <c r="BG437" s="1">
        <v>44141</v>
      </c>
      <c r="BK437">
        <f t="shared" si="6"/>
        <v>1</v>
      </c>
      <c r="BL437">
        <v>105238183844203</v>
      </c>
      <c r="BN437">
        <v>1482780</v>
      </c>
      <c r="BO437" s="1">
        <v>44253</v>
      </c>
      <c r="BP437">
        <v>860029995</v>
      </c>
      <c r="BQ437">
        <v>1052381838</v>
      </c>
      <c r="BR437">
        <v>6511250</v>
      </c>
      <c r="BS437" t="s">
        <v>13776</v>
      </c>
      <c r="BT437" s="1">
        <v>44203</v>
      </c>
      <c r="BU437">
        <v>4</v>
      </c>
      <c r="BV437">
        <v>254366</v>
      </c>
      <c r="BW437">
        <v>860029995</v>
      </c>
      <c r="BX437" t="s">
        <v>13996</v>
      </c>
      <c r="BY437" t="s">
        <v>14109</v>
      </c>
      <c r="BZ437" t="s">
        <v>13923</v>
      </c>
      <c r="CA437" s="1">
        <v>44280</v>
      </c>
      <c r="CB437" t="s">
        <v>13922</v>
      </c>
    </row>
    <row r="438" spans="3:80" x14ac:dyDescent="0.3">
      <c r="C438" s="46" t="s">
        <v>10196</v>
      </c>
      <c r="D438" s="4"/>
      <c r="E438" s="4"/>
      <c r="F438" s="16"/>
      <c r="G438" s="80" t="e">
        <f>VLOOKUP(report_masivo[[#This Row],[INCAPACIDAD]],D2664:M2741,3,0)</f>
        <v>#N/A</v>
      </c>
      <c r="I438" s="47"/>
      <c r="K438" s="46" t="e">
        <f>VLOOKUP(report_masivo[[#This Row],[INCAPACIDAD]],D2664:M2741,4,0)</f>
        <v>#N/A</v>
      </c>
      <c r="L438" s="46" t="e">
        <f>VLOOKUP(report_masivo[[#This Row],[INCAPACIDAD]],D2664:M2741,5,0)</f>
        <v>#N/A</v>
      </c>
      <c r="M438" s="46" t="e">
        <f>VLOOKUP(report_masivo[[#This Row],[INCAPACIDAD]],D2664:M2741,6,0)</f>
        <v>#N/A</v>
      </c>
      <c r="N438" s="49" t="e">
        <f>VLOOKUP(report_masivo[[#This Row],[INCAPACIDAD]],D2664:M2741,7,0)</f>
        <v>#N/A</v>
      </c>
      <c r="O438" s="47" t="e">
        <f>VLOOKUP(report_masivo[[#This Row],[INCAPACIDAD]],D2664:M2741,8,0)</f>
        <v>#N/A</v>
      </c>
      <c r="AD438">
        <v>7408250144314</v>
      </c>
      <c r="AE438" t="s">
        <v>10196</v>
      </c>
      <c r="AF438">
        <v>1539115</v>
      </c>
      <c r="AG438" s="1">
        <v>44348</v>
      </c>
      <c r="AH438">
        <v>860029995</v>
      </c>
      <c r="AI438">
        <v>74082501</v>
      </c>
      <c r="AJ438">
        <v>6865886</v>
      </c>
      <c r="AK438" t="s">
        <v>13776</v>
      </c>
      <c r="AL438" s="1">
        <v>44314</v>
      </c>
      <c r="AM438">
        <v>2</v>
      </c>
      <c r="AN438">
        <v>115401</v>
      </c>
      <c r="AO438">
        <v>860029995</v>
      </c>
      <c r="AP438" t="s">
        <v>13996</v>
      </c>
      <c r="AQ438" t="s">
        <v>14109</v>
      </c>
      <c r="AR438" t="s">
        <v>13923</v>
      </c>
      <c r="AS438" s="1">
        <v>44358</v>
      </c>
      <c r="AT438" t="s">
        <v>13922</v>
      </c>
      <c r="AW438">
        <v>109042203844022</v>
      </c>
      <c r="AX438">
        <v>1090422038</v>
      </c>
      <c r="AY438">
        <v>6123519</v>
      </c>
      <c r="AZ438" s="1">
        <v>44022</v>
      </c>
      <c r="BA438" t="s">
        <v>13995</v>
      </c>
      <c r="BB438" t="s">
        <v>44</v>
      </c>
      <c r="BC438" t="s">
        <v>13996</v>
      </c>
      <c r="BD438" t="s">
        <v>13997</v>
      </c>
      <c r="BE438">
        <v>4000178071</v>
      </c>
      <c r="BF438">
        <v>1935193</v>
      </c>
      <c r="BG438" s="1">
        <v>44141</v>
      </c>
      <c r="BK438">
        <f t="shared" si="6"/>
        <v>1</v>
      </c>
      <c r="BL438">
        <v>7408079144199</v>
      </c>
      <c r="BN438">
        <v>1482780</v>
      </c>
      <c r="BO438" s="1">
        <v>44253</v>
      </c>
      <c r="BP438">
        <v>860029995</v>
      </c>
      <c r="BQ438">
        <v>74080791</v>
      </c>
      <c r="BR438">
        <v>6514902</v>
      </c>
      <c r="BS438" t="s">
        <v>13776</v>
      </c>
      <c r="BT438" s="1">
        <v>44199</v>
      </c>
      <c r="BU438">
        <v>1</v>
      </c>
      <c r="BV438">
        <v>74785</v>
      </c>
      <c r="BW438">
        <v>860029995</v>
      </c>
      <c r="BX438" t="s">
        <v>13996</v>
      </c>
      <c r="BY438" t="s">
        <v>14109</v>
      </c>
      <c r="BZ438" t="s">
        <v>13923</v>
      </c>
      <c r="CA438" s="1">
        <v>44280</v>
      </c>
      <c r="CB438" t="s">
        <v>13922</v>
      </c>
    </row>
    <row r="439" spans="3:80" x14ac:dyDescent="0.3">
      <c r="C439" s="46" t="s">
        <v>10196</v>
      </c>
      <c r="D439" s="4"/>
      <c r="E439" s="4"/>
      <c r="F439" s="16"/>
      <c r="G439" s="80" t="e">
        <f>VLOOKUP(report_masivo[[#This Row],[INCAPACIDAD]],D2665:M2742,3,0)</f>
        <v>#N/A</v>
      </c>
      <c r="I439" s="47"/>
      <c r="K439" s="46" t="e">
        <f>VLOOKUP(report_masivo[[#This Row],[INCAPACIDAD]],D2665:M2742,4,0)</f>
        <v>#N/A</v>
      </c>
      <c r="L439" s="46" t="e">
        <f>VLOOKUP(report_masivo[[#This Row],[INCAPACIDAD]],D2665:M2742,5,0)</f>
        <v>#N/A</v>
      </c>
      <c r="M439" s="46" t="e">
        <f>VLOOKUP(report_masivo[[#This Row],[INCAPACIDAD]],D2665:M2742,6,0)</f>
        <v>#N/A</v>
      </c>
      <c r="N439" s="49" t="e">
        <f>VLOOKUP(report_masivo[[#This Row],[INCAPACIDAD]],D2665:M2742,7,0)</f>
        <v>#N/A</v>
      </c>
      <c r="O439" s="47" t="e">
        <f>VLOOKUP(report_masivo[[#This Row],[INCAPACIDAD]],D2665:M2742,8,0)</f>
        <v>#N/A</v>
      </c>
      <c r="AD439">
        <v>412069244159</v>
      </c>
      <c r="AE439" t="s">
        <v>10196</v>
      </c>
      <c r="AF439">
        <v>1542394</v>
      </c>
      <c r="AG439" s="1">
        <v>44354</v>
      </c>
      <c r="AH439">
        <v>860029995</v>
      </c>
      <c r="AI439">
        <v>4120692</v>
      </c>
      <c r="AJ439">
        <v>6410193</v>
      </c>
      <c r="AK439" t="s">
        <v>13776</v>
      </c>
      <c r="AL439" s="1">
        <v>44159</v>
      </c>
      <c r="AM439">
        <v>1</v>
      </c>
      <c r="AN439">
        <v>82357</v>
      </c>
      <c r="AO439">
        <v>860029995</v>
      </c>
      <c r="AP439" t="s">
        <v>13996</v>
      </c>
      <c r="AQ439" t="s">
        <v>14109</v>
      </c>
      <c r="AR439" t="s">
        <v>13923</v>
      </c>
      <c r="AS439" s="1">
        <v>44386</v>
      </c>
      <c r="AT439" t="s">
        <v>13922</v>
      </c>
      <c r="AW439">
        <v>103694949044028</v>
      </c>
      <c r="AX439">
        <v>1036949490</v>
      </c>
      <c r="AY439">
        <v>6122040</v>
      </c>
      <c r="AZ439" s="1">
        <v>44028</v>
      </c>
      <c r="BA439" t="s">
        <v>13995</v>
      </c>
      <c r="BB439" t="s">
        <v>44</v>
      </c>
      <c r="BC439" t="s">
        <v>13996</v>
      </c>
      <c r="BD439" t="s">
        <v>13997</v>
      </c>
      <c r="BE439">
        <v>4000178071</v>
      </c>
      <c r="BF439">
        <v>87780</v>
      </c>
      <c r="BG439" s="1">
        <v>44141</v>
      </c>
      <c r="BK439">
        <f t="shared" si="6"/>
        <v>1</v>
      </c>
      <c r="BL439">
        <v>952728544205</v>
      </c>
      <c r="BN439">
        <v>1482780</v>
      </c>
      <c r="BO439" s="1">
        <v>44253</v>
      </c>
      <c r="BP439">
        <v>860029995</v>
      </c>
      <c r="BQ439">
        <v>9527285</v>
      </c>
      <c r="BR439">
        <v>6515824</v>
      </c>
      <c r="BS439" t="s">
        <v>13776</v>
      </c>
      <c r="BT439" s="1">
        <v>44205</v>
      </c>
      <c r="BU439">
        <v>7</v>
      </c>
      <c r="BV439">
        <v>610847</v>
      </c>
      <c r="BW439">
        <v>860029995</v>
      </c>
      <c r="BX439" t="s">
        <v>13996</v>
      </c>
      <c r="BY439" t="s">
        <v>14109</v>
      </c>
      <c r="BZ439" t="s">
        <v>13923</v>
      </c>
      <c r="CA439" s="1">
        <v>44280</v>
      </c>
      <c r="CB439" t="s">
        <v>13922</v>
      </c>
    </row>
    <row r="440" spans="3:80" x14ac:dyDescent="0.3">
      <c r="C440" s="46" t="s">
        <v>10196</v>
      </c>
      <c r="D440" s="4"/>
      <c r="E440" s="4"/>
      <c r="F440" s="16"/>
      <c r="G440" s="80" t="e">
        <f>VLOOKUP(report_masivo[[#This Row],[INCAPACIDAD]],D2666:M2743,3,0)</f>
        <v>#N/A</v>
      </c>
      <c r="I440" s="47"/>
      <c r="K440" s="46" t="e">
        <f>VLOOKUP(report_masivo[[#This Row],[INCAPACIDAD]],D2666:M2743,4,0)</f>
        <v>#N/A</v>
      </c>
      <c r="L440" s="46" t="e">
        <f>VLOOKUP(report_masivo[[#This Row],[INCAPACIDAD]],D2666:M2743,5,0)</f>
        <v>#N/A</v>
      </c>
      <c r="M440" s="46" t="e">
        <f>VLOOKUP(report_masivo[[#This Row],[INCAPACIDAD]],D2666:M2743,6,0)</f>
        <v>#N/A</v>
      </c>
      <c r="N440" s="49" t="e">
        <f>VLOOKUP(report_masivo[[#This Row],[INCAPACIDAD]],D2666:M2743,7,0)</f>
        <v>#N/A</v>
      </c>
      <c r="O440" s="47" t="e">
        <f>VLOOKUP(report_masivo[[#This Row],[INCAPACIDAD]],D2666:M2743,8,0)</f>
        <v>#N/A</v>
      </c>
      <c r="AD440">
        <v>7437402444295</v>
      </c>
      <c r="AE440" t="s">
        <v>10196</v>
      </c>
      <c r="AF440">
        <v>1542394</v>
      </c>
      <c r="AG440" s="1">
        <v>44354</v>
      </c>
      <c r="AH440">
        <v>860029995</v>
      </c>
      <c r="AI440">
        <v>74374024</v>
      </c>
      <c r="AJ440">
        <v>6736735</v>
      </c>
      <c r="AK440" t="s">
        <v>13776</v>
      </c>
      <c r="AL440" s="1">
        <v>44295</v>
      </c>
      <c r="AM440">
        <v>1</v>
      </c>
      <c r="AN440">
        <v>85294</v>
      </c>
      <c r="AO440">
        <v>860029995</v>
      </c>
      <c r="AP440" t="s">
        <v>13996</v>
      </c>
      <c r="AQ440" t="s">
        <v>14109</v>
      </c>
      <c r="AR440" t="s">
        <v>13923</v>
      </c>
      <c r="AS440" s="1">
        <v>44386</v>
      </c>
      <c r="AT440" t="s">
        <v>13922</v>
      </c>
      <c r="AW440">
        <v>8085755344029</v>
      </c>
      <c r="AX440">
        <v>80857553</v>
      </c>
      <c r="AY440">
        <v>6299446</v>
      </c>
      <c r="AZ440" s="1">
        <v>44029</v>
      </c>
      <c r="BA440" t="s">
        <v>13995</v>
      </c>
      <c r="BB440" t="s">
        <v>44</v>
      </c>
      <c r="BC440" t="s">
        <v>13996</v>
      </c>
      <c r="BD440" t="s">
        <v>13997</v>
      </c>
      <c r="BE440">
        <v>4000178071</v>
      </c>
      <c r="BF440">
        <v>1193918</v>
      </c>
      <c r="BG440" s="1">
        <v>44169</v>
      </c>
      <c r="BK440">
        <f t="shared" si="6"/>
        <v>1</v>
      </c>
      <c r="BL440">
        <v>722702444209</v>
      </c>
      <c r="BN440">
        <v>1482780</v>
      </c>
      <c r="BO440" s="1">
        <v>44253</v>
      </c>
      <c r="BP440">
        <v>860029995</v>
      </c>
      <c r="BQ440">
        <v>7227024</v>
      </c>
      <c r="BR440">
        <v>6521702</v>
      </c>
      <c r="BS440" t="s">
        <v>13776</v>
      </c>
      <c r="BT440" s="1">
        <v>44209</v>
      </c>
      <c r="BU440">
        <v>6</v>
      </c>
      <c r="BV440">
        <v>512200</v>
      </c>
      <c r="BW440">
        <v>860029995</v>
      </c>
      <c r="BX440" t="s">
        <v>13996</v>
      </c>
      <c r="BY440" t="s">
        <v>14109</v>
      </c>
      <c r="BZ440" t="s">
        <v>13923</v>
      </c>
      <c r="CA440" s="1">
        <v>44280</v>
      </c>
      <c r="CB440" t="s">
        <v>13922</v>
      </c>
    </row>
    <row r="441" spans="3:80" x14ac:dyDescent="0.3">
      <c r="C441" s="46" t="s">
        <v>10196</v>
      </c>
      <c r="D441" s="4"/>
      <c r="E441" s="4"/>
      <c r="F441" s="16"/>
      <c r="G441" s="80" t="e">
        <f>VLOOKUP(report_masivo[[#This Row],[INCAPACIDAD]],D2667:M2744,3,0)</f>
        <v>#N/A</v>
      </c>
      <c r="I441" s="47"/>
      <c r="K441" s="46" t="e">
        <f>VLOOKUP(report_masivo[[#This Row],[INCAPACIDAD]],D2667:M2744,4,0)</f>
        <v>#N/A</v>
      </c>
      <c r="L441" s="46" t="e">
        <f>VLOOKUP(report_masivo[[#This Row],[INCAPACIDAD]],D2667:M2744,5,0)</f>
        <v>#N/A</v>
      </c>
      <c r="M441" s="46" t="e">
        <f>VLOOKUP(report_masivo[[#This Row],[INCAPACIDAD]],D2667:M2744,6,0)</f>
        <v>#N/A</v>
      </c>
      <c r="N441" s="49" t="e">
        <f>VLOOKUP(report_masivo[[#This Row],[INCAPACIDAD]],D2667:M2744,7,0)</f>
        <v>#N/A</v>
      </c>
      <c r="O441" s="47" t="e">
        <f>VLOOKUP(report_masivo[[#This Row],[INCAPACIDAD]],D2667:M2744,8,0)</f>
        <v>#N/A</v>
      </c>
      <c r="AD441">
        <v>7436487944246</v>
      </c>
      <c r="AE441" t="s">
        <v>10196</v>
      </c>
      <c r="AF441">
        <v>1542394</v>
      </c>
      <c r="AG441" s="1">
        <v>44354</v>
      </c>
      <c r="AH441">
        <v>860029995</v>
      </c>
      <c r="AI441">
        <v>74364879</v>
      </c>
      <c r="AJ441">
        <v>6889754</v>
      </c>
      <c r="AK441" t="s">
        <v>13776</v>
      </c>
      <c r="AL441" s="1">
        <v>44246</v>
      </c>
      <c r="AM441">
        <v>3</v>
      </c>
      <c r="AN441">
        <v>235721</v>
      </c>
      <c r="AO441">
        <v>860029995</v>
      </c>
      <c r="AP441" t="s">
        <v>13996</v>
      </c>
      <c r="AQ441" t="s">
        <v>14109</v>
      </c>
      <c r="AR441" t="s">
        <v>13923</v>
      </c>
      <c r="AS441" s="1">
        <v>44386</v>
      </c>
      <c r="AT441" t="s">
        <v>13922</v>
      </c>
      <c r="AW441">
        <v>832172044035</v>
      </c>
      <c r="AX441">
        <v>8321720</v>
      </c>
      <c r="AY441">
        <v>6137323</v>
      </c>
      <c r="AZ441" s="1">
        <v>44035</v>
      </c>
      <c r="BA441" t="s">
        <v>13995</v>
      </c>
      <c r="BB441" t="s">
        <v>44</v>
      </c>
      <c r="BC441" t="s">
        <v>13996</v>
      </c>
      <c r="BD441" t="s">
        <v>13997</v>
      </c>
      <c r="BE441">
        <v>4000178071</v>
      </c>
      <c r="BF441">
        <v>29260</v>
      </c>
      <c r="BG441" s="1">
        <v>44141</v>
      </c>
      <c r="BK441">
        <f t="shared" si="6"/>
        <v>1</v>
      </c>
      <c r="BL441">
        <v>7408354244189</v>
      </c>
      <c r="BN441">
        <v>1482780</v>
      </c>
      <c r="BO441" s="1">
        <v>44253</v>
      </c>
      <c r="BP441">
        <v>860029995</v>
      </c>
      <c r="BQ441">
        <v>74083542</v>
      </c>
      <c r="BR441">
        <v>6523662</v>
      </c>
      <c r="BS441" t="s">
        <v>13776</v>
      </c>
      <c r="BT441" s="1">
        <v>44189</v>
      </c>
      <c r="BU441">
        <v>12</v>
      </c>
      <c r="BV441">
        <v>761836</v>
      </c>
      <c r="BW441">
        <v>860029995</v>
      </c>
      <c r="BX441" t="s">
        <v>13996</v>
      </c>
      <c r="BY441" t="s">
        <v>14109</v>
      </c>
      <c r="BZ441" t="s">
        <v>13923</v>
      </c>
      <c r="CA441" s="1">
        <v>44280</v>
      </c>
      <c r="CB441" t="s">
        <v>13922</v>
      </c>
    </row>
    <row r="442" spans="3:80" x14ac:dyDescent="0.3">
      <c r="C442" s="46" t="s">
        <v>10196</v>
      </c>
      <c r="D442" s="4"/>
      <c r="E442" s="4"/>
      <c r="F442" s="16"/>
      <c r="G442" s="80" t="e">
        <f>VLOOKUP(report_masivo[[#This Row],[INCAPACIDAD]],D2668:M2745,3,0)</f>
        <v>#N/A</v>
      </c>
      <c r="I442" s="47"/>
      <c r="K442" s="46" t="e">
        <f>VLOOKUP(report_masivo[[#This Row],[INCAPACIDAD]],D2668:M2745,4,0)</f>
        <v>#N/A</v>
      </c>
      <c r="L442" s="46" t="e">
        <f>VLOOKUP(report_masivo[[#This Row],[INCAPACIDAD]],D2668:M2745,5,0)</f>
        <v>#N/A</v>
      </c>
      <c r="M442" s="46" t="e">
        <f>VLOOKUP(report_masivo[[#This Row],[INCAPACIDAD]],D2668:M2745,6,0)</f>
        <v>#N/A</v>
      </c>
      <c r="N442" s="49" t="e">
        <f>VLOOKUP(report_masivo[[#This Row],[INCAPACIDAD]],D2668:M2745,7,0)</f>
        <v>#N/A</v>
      </c>
      <c r="O442" s="47" t="e">
        <f>VLOOKUP(report_masivo[[#This Row],[INCAPACIDAD]],D2668:M2745,8,0)</f>
        <v>#N/A</v>
      </c>
      <c r="AD442">
        <v>7427000944233</v>
      </c>
      <c r="AE442" t="s">
        <v>10196</v>
      </c>
      <c r="AF442">
        <v>1542394</v>
      </c>
      <c r="AG442" s="1">
        <v>44354</v>
      </c>
      <c r="AH442">
        <v>860029995</v>
      </c>
      <c r="AI442">
        <v>74270009</v>
      </c>
      <c r="AJ442">
        <v>6889777</v>
      </c>
      <c r="AK442" t="s">
        <v>13776</v>
      </c>
      <c r="AL442" s="1">
        <v>44233</v>
      </c>
      <c r="AM442">
        <v>3</v>
      </c>
      <c r="AN442">
        <v>248988</v>
      </c>
      <c r="AO442">
        <v>860029995</v>
      </c>
      <c r="AP442" t="s">
        <v>13996</v>
      </c>
      <c r="AQ442" t="s">
        <v>14109</v>
      </c>
      <c r="AR442" t="s">
        <v>13923</v>
      </c>
      <c r="AS442" s="1">
        <v>44386</v>
      </c>
      <c r="AT442" t="s">
        <v>13922</v>
      </c>
      <c r="AW442">
        <v>4326482144040</v>
      </c>
      <c r="AX442">
        <v>43264821</v>
      </c>
      <c r="AY442">
        <v>6147597</v>
      </c>
      <c r="AZ442" s="1">
        <v>44040</v>
      </c>
      <c r="BA442" t="s">
        <v>13998</v>
      </c>
      <c r="BB442" t="s">
        <v>44</v>
      </c>
      <c r="BC442" t="s">
        <v>44</v>
      </c>
      <c r="BD442" t="s">
        <v>44</v>
      </c>
      <c r="BG442" s="1"/>
      <c r="BK442">
        <f t="shared" si="6"/>
        <v>1</v>
      </c>
      <c r="BL442">
        <v>109844444204</v>
      </c>
      <c r="BN442">
        <v>1482780</v>
      </c>
      <c r="BO442" s="1">
        <v>44253</v>
      </c>
      <c r="BP442">
        <v>860029995</v>
      </c>
      <c r="BQ442">
        <v>1098444</v>
      </c>
      <c r="BR442">
        <v>6524127</v>
      </c>
      <c r="BS442" t="s">
        <v>13776</v>
      </c>
      <c r="BT442" s="1">
        <v>44204</v>
      </c>
      <c r="BU442">
        <v>10</v>
      </c>
      <c r="BV442">
        <v>771937</v>
      </c>
      <c r="BW442">
        <v>860029995</v>
      </c>
      <c r="BX442" t="s">
        <v>13996</v>
      </c>
      <c r="BY442" t="s">
        <v>14109</v>
      </c>
      <c r="BZ442" t="s">
        <v>13923</v>
      </c>
      <c r="CA442" s="1">
        <v>44280</v>
      </c>
      <c r="CB442" t="s">
        <v>13922</v>
      </c>
    </row>
    <row r="443" spans="3:80" x14ac:dyDescent="0.3">
      <c r="C443" s="46" t="s">
        <v>10196</v>
      </c>
      <c r="D443" s="4"/>
      <c r="E443" s="4"/>
      <c r="F443" s="16"/>
      <c r="G443" s="80" t="e">
        <f>VLOOKUP(report_masivo[[#This Row],[INCAPACIDAD]],D2669:M2746,3,0)</f>
        <v>#N/A</v>
      </c>
      <c r="I443" s="47"/>
      <c r="K443" s="46" t="e">
        <f>VLOOKUP(report_masivo[[#This Row],[INCAPACIDAD]],D2669:M2746,4,0)</f>
        <v>#N/A</v>
      </c>
      <c r="L443" s="46" t="e">
        <f>VLOOKUP(report_masivo[[#This Row],[INCAPACIDAD]],D2669:M2746,5,0)</f>
        <v>#N/A</v>
      </c>
      <c r="M443" s="46" t="e">
        <f>VLOOKUP(report_masivo[[#This Row],[INCAPACIDAD]],D2669:M2746,6,0)</f>
        <v>#N/A</v>
      </c>
      <c r="N443" s="49" t="e">
        <f>VLOOKUP(report_masivo[[#This Row],[INCAPACIDAD]],D2669:M2746,7,0)</f>
        <v>#N/A</v>
      </c>
      <c r="O443" s="47" t="e">
        <f>VLOOKUP(report_masivo[[#This Row],[INCAPACIDAD]],D2669:M2746,8,0)</f>
        <v>#N/A</v>
      </c>
      <c r="AD443">
        <v>105758460744106</v>
      </c>
      <c r="AE443" t="s">
        <v>10196</v>
      </c>
      <c r="AF443">
        <v>1542394</v>
      </c>
      <c r="AG443" s="1">
        <v>44354</v>
      </c>
      <c r="AH443">
        <v>860029995</v>
      </c>
      <c r="AI443">
        <v>1057584607</v>
      </c>
      <c r="AJ443">
        <v>6889972</v>
      </c>
      <c r="AK443" t="s">
        <v>13776</v>
      </c>
      <c r="AL443" s="1">
        <v>44106</v>
      </c>
      <c r="AM443">
        <v>13</v>
      </c>
      <c r="AN443">
        <v>969174</v>
      </c>
      <c r="AO443">
        <v>860029995</v>
      </c>
      <c r="AP443" t="s">
        <v>13996</v>
      </c>
      <c r="AQ443" t="s">
        <v>14109</v>
      </c>
      <c r="AR443" t="s">
        <v>13923</v>
      </c>
      <c r="AS443" s="1">
        <v>44386</v>
      </c>
      <c r="AT443" t="s">
        <v>13922</v>
      </c>
      <c r="AW443">
        <v>4326482144042</v>
      </c>
      <c r="AX443">
        <v>43264821</v>
      </c>
      <c r="AY443">
        <v>6154510</v>
      </c>
      <c r="AZ443" s="1">
        <v>44042</v>
      </c>
      <c r="BA443" t="s">
        <v>13995</v>
      </c>
      <c r="BB443" t="s">
        <v>44</v>
      </c>
      <c r="BC443" t="s">
        <v>13996</v>
      </c>
      <c r="BD443" t="s">
        <v>13997</v>
      </c>
      <c r="BE443">
        <v>4000178071</v>
      </c>
      <c r="BF443">
        <v>87780</v>
      </c>
      <c r="BG443" s="1">
        <v>44141</v>
      </c>
      <c r="BK443">
        <f t="shared" si="6"/>
        <v>1</v>
      </c>
      <c r="BL443">
        <v>959004244210</v>
      </c>
      <c r="BN443">
        <v>1482780</v>
      </c>
      <c r="BO443" s="1">
        <v>44253</v>
      </c>
      <c r="BP443">
        <v>860029995</v>
      </c>
      <c r="BQ443">
        <v>9590042</v>
      </c>
      <c r="BR443">
        <v>6524927</v>
      </c>
      <c r="BS443" t="s">
        <v>13776</v>
      </c>
      <c r="BT443" s="1">
        <v>44210</v>
      </c>
      <c r="BU443">
        <v>3</v>
      </c>
      <c r="BV443">
        <v>283641</v>
      </c>
      <c r="BW443">
        <v>860029995</v>
      </c>
      <c r="BX443" t="s">
        <v>13996</v>
      </c>
      <c r="BY443" t="s">
        <v>14109</v>
      </c>
      <c r="BZ443" t="s">
        <v>13923</v>
      </c>
      <c r="CA443" s="1">
        <v>44280</v>
      </c>
      <c r="CB443" t="s">
        <v>13922</v>
      </c>
    </row>
    <row r="444" spans="3:80" x14ac:dyDescent="0.3">
      <c r="C444" s="46" t="s">
        <v>10196</v>
      </c>
      <c r="D444" s="4"/>
      <c r="E444" s="4"/>
      <c r="F444" s="16"/>
      <c r="G444" s="80" t="e">
        <f>VLOOKUP(report_masivo[[#This Row],[INCAPACIDAD]],D2670:M2747,3,0)</f>
        <v>#N/A</v>
      </c>
      <c r="I444" s="47"/>
      <c r="K444" s="46" t="e">
        <f>VLOOKUP(report_masivo[[#This Row],[INCAPACIDAD]],D2670:M2747,4,0)</f>
        <v>#N/A</v>
      </c>
      <c r="L444" s="46" t="e">
        <f>VLOOKUP(report_masivo[[#This Row],[INCAPACIDAD]],D2670:M2747,5,0)</f>
        <v>#N/A</v>
      </c>
      <c r="M444" s="46" t="e">
        <f>VLOOKUP(report_masivo[[#This Row],[INCAPACIDAD]],D2670:M2747,6,0)</f>
        <v>#N/A</v>
      </c>
      <c r="N444" s="49" t="e">
        <f>VLOOKUP(report_masivo[[#This Row],[INCAPACIDAD]],D2670:M2747,7,0)</f>
        <v>#N/A</v>
      </c>
      <c r="O444" s="47" t="e">
        <f>VLOOKUP(report_masivo[[#This Row],[INCAPACIDAD]],D2670:M2747,8,0)</f>
        <v>#N/A</v>
      </c>
      <c r="AD444">
        <v>412069244145</v>
      </c>
      <c r="AE444" t="s">
        <v>10196</v>
      </c>
      <c r="AF444">
        <v>1542394</v>
      </c>
      <c r="AG444" s="1">
        <v>44354</v>
      </c>
      <c r="AH444">
        <v>860029995</v>
      </c>
      <c r="AI444">
        <v>4120692</v>
      </c>
      <c r="AJ444">
        <v>6890093</v>
      </c>
      <c r="AK444" t="s">
        <v>13776</v>
      </c>
      <c r="AL444" s="1">
        <v>44145</v>
      </c>
      <c r="AM444">
        <v>12</v>
      </c>
      <c r="AN444">
        <v>988289</v>
      </c>
      <c r="AO444">
        <v>860029995</v>
      </c>
      <c r="AP444" t="s">
        <v>13996</v>
      </c>
      <c r="AQ444" t="s">
        <v>14109</v>
      </c>
      <c r="AR444" t="s">
        <v>13923</v>
      </c>
      <c r="AS444" s="1">
        <v>44386</v>
      </c>
      <c r="AT444" t="s">
        <v>13922</v>
      </c>
      <c r="AW444">
        <v>8085755344044</v>
      </c>
      <c r="AX444">
        <v>80857553</v>
      </c>
      <c r="AY444">
        <v>6535544</v>
      </c>
      <c r="AZ444" s="1">
        <v>44044</v>
      </c>
      <c r="BA444" t="s">
        <v>13998</v>
      </c>
      <c r="BB444" t="s">
        <v>44</v>
      </c>
      <c r="BC444" t="s">
        <v>44</v>
      </c>
      <c r="BD444" t="s">
        <v>44</v>
      </c>
      <c r="BG444" s="1"/>
      <c r="BK444">
        <f t="shared" si="6"/>
        <v>1</v>
      </c>
      <c r="BL444">
        <v>105366492344193</v>
      </c>
      <c r="BN444">
        <v>1482780</v>
      </c>
      <c r="BO444" s="1">
        <v>44253</v>
      </c>
      <c r="BP444">
        <v>860029995</v>
      </c>
      <c r="BQ444">
        <v>1053664923</v>
      </c>
      <c r="BR444">
        <v>6532171</v>
      </c>
      <c r="BS444" t="s">
        <v>13776</v>
      </c>
      <c r="BT444" s="1">
        <v>44193</v>
      </c>
      <c r="BU444">
        <v>28</v>
      </c>
      <c r="BV444">
        <v>2492650</v>
      </c>
      <c r="BW444">
        <v>860029995</v>
      </c>
      <c r="BX444" t="s">
        <v>13996</v>
      </c>
      <c r="BY444" t="s">
        <v>14109</v>
      </c>
      <c r="BZ444" t="s">
        <v>13923</v>
      </c>
      <c r="CA444" s="1">
        <v>44280</v>
      </c>
      <c r="CB444" t="s">
        <v>13922</v>
      </c>
    </row>
    <row r="445" spans="3:80" x14ac:dyDescent="0.3">
      <c r="C445" s="46" t="s">
        <v>10196</v>
      </c>
      <c r="D445" s="4"/>
      <c r="E445" s="4"/>
      <c r="F445" s="16"/>
      <c r="G445" s="80" t="e">
        <f>VLOOKUP(report_masivo[[#This Row],[INCAPACIDAD]],D2671:M2748,3,0)</f>
        <v>#N/A</v>
      </c>
      <c r="I445" s="47"/>
      <c r="K445" s="46" t="e">
        <f>VLOOKUP(report_masivo[[#This Row],[INCAPACIDAD]],D2671:M2748,4,0)</f>
        <v>#N/A</v>
      </c>
      <c r="L445" s="46" t="e">
        <f>VLOOKUP(report_masivo[[#This Row],[INCAPACIDAD]],D2671:M2748,5,0)</f>
        <v>#N/A</v>
      </c>
      <c r="M445" s="46" t="e">
        <f>VLOOKUP(report_masivo[[#This Row],[INCAPACIDAD]],D2671:M2748,6,0)</f>
        <v>#N/A</v>
      </c>
      <c r="N445" s="49" t="e">
        <f>VLOOKUP(report_masivo[[#This Row],[INCAPACIDAD]],D2671:M2748,7,0)</f>
        <v>#N/A</v>
      </c>
      <c r="O445" s="47" t="e">
        <f>VLOOKUP(report_masivo[[#This Row],[INCAPACIDAD]],D2671:M2748,8,0)</f>
        <v>#N/A</v>
      </c>
      <c r="AD445">
        <v>952728544163</v>
      </c>
      <c r="AE445" t="s">
        <v>10196</v>
      </c>
      <c r="AF445">
        <v>1542394</v>
      </c>
      <c r="AG445" s="1">
        <v>44354</v>
      </c>
      <c r="AH445">
        <v>860029995</v>
      </c>
      <c r="AI445">
        <v>9527285</v>
      </c>
      <c r="AJ445">
        <v>6890120</v>
      </c>
      <c r="AK445" t="s">
        <v>13776</v>
      </c>
      <c r="AL445" s="1">
        <v>44163</v>
      </c>
      <c r="AM445">
        <v>28</v>
      </c>
      <c r="AN445">
        <v>2435020</v>
      </c>
      <c r="AO445">
        <v>860029995</v>
      </c>
      <c r="AP445" t="s">
        <v>13996</v>
      </c>
      <c r="AQ445" t="s">
        <v>14109</v>
      </c>
      <c r="AR445" t="s">
        <v>13923</v>
      </c>
      <c r="AS445" s="1">
        <v>44386</v>
      </c>
      <c r="AT445" t="s">
        <v>13922</v>
      </c>
      <c r="AW445">
        <v>112485193144046</v>
      </c>
      <c r="AX445">
        <v>1124851931</v>
      </c>
      <c r="AY445">
        <v>6173396</v>
      </c>
      <c r="AZ445" s="1">
        <v>44046</v>
      </c>
      <c r="BA445" t="s">
        <v>13995</v>
      </c>
      <c r="BB445" t="s">
        <v>44</v>
      </c>
      <c r="BC445" t="s">
        <v>13729</v>
      </c>
      <c r="BD445" t="s">
        <v>13972</v>
      </c>
      <c r="BF445">
        <v>877803</v>
      </c>
      <c r="BG445" s="1">
        <v>44761</v>
      </c>
      <c r="BK445">
        <f t="shared" si="6"/>
        <v>1</v>
      </c>
      <c r="BL445">
        <v>105238183844193</v>
      </c>
      <c r="BN445">
        <v>1482780</v>
      </c>
      <c r="BO445" s="1">
        <v>44253</v>
      </c>
      <c r="BP445">
        <v>860029995</v>
      </c>
      <c r="BQ445">
        <v>1052381838</v>
      </c>
      <c r="BR445">
        <v>6532642</v>
      </c>
      <c r="BS445" t="s">
        <v>13776</v>
      </c>
      <c r="BT445" s="1">
        <v>44193</v>
      </c>
      <c r="BU445">
        <v>8</v>
      </c>
      <c r="BV445">
        <v>500176</v>
      </c>
      <c r="BW445">
        <v>860029995</v>
      </c>
      <c r="BX445" t="s">
        <v>13996</v>
      </c>
      <c r="BY445" t="s">
        <v>14109</v>
      </c>
      <c r="BZ445" t="s">
        <v>13923</v>
      </c>
      <c r="CA445" s="1">
        <v>44280</v>
      </c>
      <c r="CB445" t="s">
        <v>13922</v>
      </c>
    </row>
    <row r="446" spans="3:80" x14ac:dyDescent="0.3">
      <c r="C446" s="46" t="s">
        <v>10196</v>
      </c>
      <c r="D446" s="4"/>
      <c r="E446" s="4"/>
      <c r="F446" s="16"/>
      <c r="G446" s="80" t="e">
        <f>VLOOKUP(report_masivo[[#This Row],[INCAPACIDAD]],D2672:M2749,3,0)</f>
        <v>#N/A</v>
      </c>
      <c r="I446" s="47"/>
      <c r="K446" s="46" t="e">
        <f>VLOOKUP(report_masivo[[#This Row],[INCAPACIDAD]],D2672:M2749,4,0)</f>
        <v>#N/A</v>
      </c>
      <c r="L446" s="46" t="e">
        <f>VLOOKUP(report_masivo[[#This Row],[INCAPACIDAD]],D2672:M2749,5,0)</f>
        <v>#N/A</v>
      </c>
      <c r="M446" s="46" t="e">
        <f>VLOOKUP(report_masivo[[#This Row],[INCAPACIDAD]],D2672:M2749,6,0)</f>
        <v>#N/A</v>
      </c>
      <c r="N446" s="49" t="e">
        <f>VLOOKUP(report_masivo[[#This Row],[INCAPACIDAD]],D2672:M2749,7,0)</f>
        <v>#N/A</v>
      </c>
      <c r="O446" s="47" t="e">
        <f>VLOOKUP(report_masivo[[#This Row],[INCAPACIDAD]],D2672:M2749,8,0)</f>
        <v>#N/A</v>
      </c>
      <c r="AD446">
        <v>7427095844082</v>
      </c>
      <c r="AE446" t="s">
        <v>10196</v>
      </c>
      <c r="AF446">
        <v>1542394</v>
      </c>
      <c r="AG446" s="1">
        <v>44354</v>
      </c>
      <c r="AH446">
        <v>860029995</v>
      </c>
      <c r="AI446">
        <v>74270958</v>
      </c>
      <c r="AJ446">
        <v>6890158</v>
      </c>
      <c r="AK446" t="s">
        <v>13776</v>
      </c>
      <c r="AL446" s="1">
        <v>44082</v>
      </c>
      <c r="AM446">
        <v>12</v>
      </c>
      <c r="AN446">
        <v>819458</v>
      </c>
      <c r="AO446">
        <v>860029995</v>
      </c>
      <c r="AP446" t="s">
        <v>13996</v>
      </c>
      <c r="AQ446" t="s">
        <v>14109</v>
      </c>
      <c r="AR446" t="s">
        <v>13923</v>
      </c>
      <c r="AS446" s="1">
        <v>44386</v>
      </c>
      <c r="AT446" t="s">
        <v>13922</v>
      </c>
      <c r="AW446">
        <v>107525060244046</v>
      </c>
      <c r="AX446">
        <v>1075250602</v>
      </c>
      <c r="AY446">
        <v>6161399</v>
      </c>
      <c r="AZ446" s="1">
        <v>44046</v>
      </c>
      <c r="BA446" t="s">
        <v>13995</v>
      </c>
      <c r="BB446" t="s">
        <v>44</v>
      </c>
      <c r="BC446" t="s">
        <v>13996</v>
      </c>
      <c r="BD446" t="s">
        <v>13997</v>
      </c>
      <c r="BE446">
        <v>4000178071</v>
      </c>
      <c r="BF446">
        <v>1122502</v>
      </c>
      <c r="BG446" s="1">
        <v>44141</v>
      </c>
      <c r="BK446">
        <f t="shared" si="6"/>
        <v>1</v>
      </c>
      <c r="BL446">
        <v>408376044215</v>
      </c>
      <c r="BN446">
        <v>1482780</v>
      </c>
      <c r="BO446" s="1">
        <v>44253</v>
      </c>
      <c r="BP446">
        <v>860029995</v>
      </c>
      <c r="BQ446">
        <v>4083760</v>
      </c>
      <c r="BR446">
        <v>6538308</v>
      </c>
      <c r="BS446" t="s">
        <v>13776</v>
      </c>
      <c r="BT446" s="1">
        <v>44215</v>
      </c>
      <c r="BU446">
        <v>8</v>
      </c>
      <c r="BV446">
        <v>896895</v>
      </c>
      <c r="BW446">
        <v>860029995</v>
      </c>
      <c r="BX446" t="s">
        <v>13996</v>
      </c>
      <c r="BY446" t="s">
        <v>14109</v>
      </c>
      <c r="BZ446" t="s">
        <v>13923</v>
      </c>
      <c r="CA446" s="1">
        <v>44280</v>
      </c>
      <c r="CB446" t="s">
        <v>13922</v>
      </c>
    </row>
    <row r="447" spans="3:80" x14ac:dyDescent="0.3">
      <c r="C447" s="46" t="s">
        <v>10196</v>
      </c>
      <c r="D447" s="4"/>
      <c r="E447" s="4"/>
      <c r="F447" s="16"/>
      <c r="G447" s="80" t="e">
        <f>VLOOKUP(report_masivo[[#This Row],[INCAPACIDAD]],D2673:M2750,3,0)</f>
        <v>#N/A</v>
      </c>
      <c r="I447" s="47"/>
      <c r="K447" s="46" t="e">
        <f>VLOOKUP(report_masivo[[#This Row],[INCAPACIDAD]],D2673:M2750,4,0)</f>
        <v>#N/A</v>
      </c>
      <c r="L447" s="46" t="e">
        <f>VLOOKUP(report_masivo[[#This Row],[INCAPACIDAD]],D2673:M2750,5,0)</f>
        <v>#N/A</v>
      </c>
      <c r="M447" s="46" t="e">
        <f>VLOOKUP(report_masivo[[#This Row],[INCAPACIDAD]],D2673:M2750,6,0)</f>
        <v>#N/A</v>
      </c>
      <c r="N447" s="49" t="e">
        <f>VLOOKUP(report_masivo[[#This Row],[INCAPACIDAD]],D2673:M2750,7,0)</f>
        <v>#N/A</v>
      </c>
      <c r="O447" s="47" t="e">
        <f>VLOOKUP(report_masivo[[#This Row],[INCAPACIDAD]],D2673:M2750,8,0)</f>
        <v>#N/A</v>
      </c>
      <c r="AD447">
        <v>105366559944083</v>
      </c>
      <c r="AE447" t="s">
        <v>10196</v>
      </c>
      <c r="AF447">
        <v>1542394</v>
      </c>
      <c r="AG447" s="1">
        <v>44354</v>
      </c>
      <c r="AH447">
        <v>860029995</v>
      </c>
      <c r="AI447">
        <v>1053665599</v>
      </c>
      <c r="AJ447">
        <v>6890179</v>
      </c>
      <c r="AK447" t="s">
        <v>13776</v>
      </c>
      <c r="AL447" s="1">
        <v>44083</v>
      </c>
      <c r="AM447">
        <v>13</v>
      </c>
      <c r="AN447">
        <v>1030857</v>
      </c>
      <c r="AO447">
        <v>860029995</v>
      </c>
      <c r="AP447" t="s">
        <v>13996</v>
      </c>
      <c r="AQ447" t="s">
        <v>14109</v>
      </c>
      <c r="AR447" t="s">
        <v>13923</v>
      </c>
      <c r="AS447" s="1">
        <v>44386</v>
      </c>
      <c r="AT447" t="s">
        <v>13922</v>
      </c>
      <c r="AW447">
        <v>8054793344053</v>
      </c>
      <c r="AX447">
        <v>80547933</v>
      </c>
      <c r="AY447">
        <v>6189969</v>
      </c>
      <c r="AZ447" s="1">
        <v>44053</v>
      </c>
      <c r="BA447" t="s">
        <v>13995</v>
      </c>
      <c r="BB447" t="s">
        <v>44</v>
      </c>
      <c r="BC447" t="s">
        <v>13996</v>
      </c>
      <c r="BD447" t="s">
        <v>13997</v>
      </c>
      <c r="BE447">
        <v>4000178071</v>
      </c>
      <c r="BF447">
        <v>305196</v>
      </c>
      <c r="BG447" s="1">
        <v>44141</v>
      </c>
      <c r="BK447">
        <f t="shared" si="6"/>
        <v>1</v>
      </c>
      <c r="BL447">
        <v>677380344194</v>
      </c>
      <c r="BN447">
        <v>1482780</v>
      </c>
      <c r="BO447" s="1">
        <v>44253</v>
      </c>
      <c r="BP447">
        <v>860029995</v>
      </c>
      <c r="BQ447">
        <v>6773803</v>
      </c>
      <c r="BR447">
        <v>6540302</v>
      </c>
      <c r="BS447" t="s">
        <v>13776</v>
      </c>
      <c r="BT447" s="1">
        <v>44194</v>
      </c>
      <c r="BU447">
        <v>12</v>
      </c>
      <c r="BV447">
        <v>1265085</v>
      </c>
      <c r="BW447">
        <v>860029995</v>
      </c>
      <c r="BX447" t="s">
        <v>13996</v>
      </c>
      <c r="BY447" t="s">
        <v>14109</v>
      </c>
      <c r="BZ447" t="s">
        <v>13923</v>
      </c>
      <c r="CA447" s="1">
        <v>44280</v>
      </c>
      <c r="CB447" t="s">
        <v>13922</v>
      </c>
    </row>
    <row r="448" spans="3:80" x14ac:dyDescent="0.3">
      <c r="C448" s="46" t="s">
        <v>10196</v>
      </c>
      <c r="D448" s="4"/>
      <c r="E448" s="4"/>
      <c r="F448" s="16"/>
      <c r="G448" s="80" t="e">
        <f>VLOOKUP(report_masivo[[#This Row],[INCAPACIDAD]],D2674:M2751,3,0)</f>
        <v>#N/A</v>
      </c>
      <c r="I448" s="47"/>
      <c r="K448" s="46" t="e">
        <f>VLOOKUP(report_masivo[[#This Row],[INCAPACIDAD]],D2674:M2751,4,0)</f>
        <v>#N/A</v>
      </c>
      <c r="L448" s="46" t="e">
        <f>VLOOKUP(report_masivo[[#This Row],[INCAPACIDAD]],D2674:M2751,5,0)</f>
        <v>#N/A</v>
      </c>
      <c r="M448" s="46" t="e">
        <f>VLOOKUP(report_masivo[[#This Row],[INCAPACIDAD]],D2674:M2751,6,0)</f>
        <v>#N/A</v>
      </c>
      <c r="N448" s="49" t="e">
        <f>VLOOKUP(report_masivo[[#This Row],[INCAPACIDAD]],D2674:M2751,7,0)</f>
        <v>#N/A</v>
      </c>
      <c r="O448" s="47" t="e">
        <f>VLOOKUP(report_masivo[[#This Row],[INCAPACIDAD]],D2674:M2751,8,0)</f>
        <v>#N/A</v>
      </c>
      <c r="AD448">
        <v>7437402444272</v>
      </c>
      <c r="AE448" t="s">
        <v>10196</v>
      </c>
      <c r="AF448">
        <v>1542394</v>
      </c>
      <c r="AG448" s="1">
        <v>44354</v>
      </c>
      <c r="AH448">
        <v>860029995</v>
      </c>
      <c r="AI448">
        <v>74374024</v>
      </c>
      <c r="AJ448">
        <v>6890194</v>
      </c>
      <c r="AK448" t="s">
        <v>13776</v>
      </c>
      <c r="AL448" s="1">
        <v>44272</v>
      </c>
      <c r="AM448">
        <v>1</v>
      </c>
      <c r="AN448">
        <v>85371</v>
      </c>
      <c r="AO448">
        <v>860029995</v>
      </c>
      <c r="AP448" t="s">
        <v>13996</v>
      </c>
      <c r="AQ448" t="s">
        <v>14109</v>
      </c>
      <c r="AR448" t="s">
        <v>13923</v>
      </c>
      <c r="AS448" s="1">
        <v>44386</v>
      </c>
      <c r="AT448" t="s">
        <v>13922</v>
      </c>
      <c r="AW448">
        <v>4269071244055</v>
      </c>
      <c r="AX448">
        <v>42690712</v>
      </c>
      <c r="AY448">
        <v>6529078</v>
      </c>
      <c r="AZ448" s="1">
        <v>44055</v>
      </c>
      <c r="BA448" t="s">
        <v>13995</v>
      </c>
      <c r="BB448" t="s">
        <v>44</v>
      </c>
      <c r="BC448" t="s">
        <v>13996</v>
      </c>
      <c r="BD448" t="s">
        <v>13997</v>
      </c>
      <c r="BE448">
        <v>4000178071</v>
      </c>
      <c r="BF448">
        <v>362909</v>
      </c>
      <c r="BG448" s="1">
        <v>44260</v>
      </c>
      <c r="BK448">
        <f t="shared" si="6"/>
        <v>1</v>
      </c>
      <c r="BL448">
        <v>953372544201</v>
      </c>
      <c r="BN448">
        <v>1482780</v>
      </c>
      <c r="BO448" s="1">
        <v>44253</v>
      </c>
      <c r="BP448">
        <v>860029995</v>
      </c>
      <c r="BQ448">
        <v>9533725</v>
      </c>
      <c r="BR448">
        <v>6548610</v>
      </c>
      <c r="BS448" t="s">
        <v>13776</v>
      </c>
      <c r="BT448" s="1">
        <v>44201</v>
      </c>
      <c r="BU448">
        <v>12</v>
      </c>
      <c r="BV448">
        <v>817252</v>
      </c>
      <c r="BW448">
        <v>860029995</v>
      </c>
      <c r="BX448" t="s">
        <v>13996</v>
      </c>
      <c r="BY448" t="s">
        <v>14109</v>
      </c>
      <c r="BZ448" t="s">
        <v>13923</v>
      </c>
      <c r="CA448" s="1">
        <v>44280</v>
      </c>
      <c r="CB448" t="s">
        <v>13922</v>
      </c>
    </row>
    <row r="449" spans="3:80" x14ac:dyDescent="0.3">
      <c r="C449" s="46" t="s">
        <v>10196</v>
      </c>
      <c r="D449" s="4"/>
      <c r="E449" s="4"/>
      <c r="F449" s="16"/>
      <c r="G449" s="80" t="e">
        <f>VLOOKUP(report_masivo[[#This Row],[INCAPACIDAD]],D2675:M2752,3,0)</f>
        <v>#N/A</v>
      </c>
      <c r="I449" s="47"/>
      <c r="K449" s="46" t="e">
        <f>VLOOKUP(report_masivo[[#This Row],[INCAPACIDAD]],D2675:M2752,4,0)</f>
        <v>#N/A</v>
      </c>
      <c r="L449" s="46" t="e">
        <f>VLOOKUP(report_masivo[[#This Row],[INCAPACIDAD]],D2675:M2752,5,0)</f>
        <v>#N/A</v>
      </c>
      <c r="M449" s="46" t="e">
        <f>VLOOKUP(report_masivo[[#This Row],[INCAPACIDAD]],D2675:M2752,6,0)</f>
        <v>#N/A</v>
      </c>
      <c r="N449" s="49" t="e">
        <f>VLOOKUP(report_masivo[[#This Row],[INCAPACIDAD]],D2675:M2752,7,0)</f>
        <v>#N/A</v>
      </c>
      <c r="O449" s="47" t="e">
        <f>VLOOKUP(report_masivo[[#This Row],[INCAPACIDAD]],D2675:M2752,8,0)</f>
        <v>#N/A</v>
      </c>
      <c r="AD449">
        <v>105758194644109</v>
      </c>
      <c r="AE449" t="s">
        <v>10196</v>
      </c>
      <c r="AF449">
        <v>1542394</v>
      </c>
      <c r="AG449" s="1">
        <v>44354</v>
      </c>
      <c r="AH449">
        <v>860029995</v>
      </c>
      <c r="AI449">
        <v>1057581946</v>
      </c>
      <c r="AJ449">
        <v>6890225</v>
      </c>
      <c r="AK449" t="s">
        <v>13776</v>
      </c>
      <c r="AL449" s="1">
        <v>44109</v>
      </c>
      <c r="AM449">
        <v>1</v>
      </c>
      <c r="AN449">
        <v>61481</v>
      </c>
      <c r="AO449">
        <v>860029995</v>
      </c>
      <c r="AP449" t="s">
        <v>13996</v>
      </c>
      <c r="AQ449" t="s">
        <v>14109</v>
      </c>
      <c r="AR449" t="s">
        <v>13923</v>
      </c>
      <c r="AS449" s="1">
        <v>44386</v>
      </c>
      <c r="AT449" t="s">
        <v>13922</v>
      </c>
      <c r="AW449">
        <v>109378174144055</v>
      </c>
      <c r="AX449">
        <v>1093781741</v>
      </c>
      <c r="AY449">
        <v>6182433</v>
      </c>
      <c r="AZ449" s="1">
        <v>44055</v>
      </c>
      <c r="BA449" t="s">
        <v>13998</v>
      </c>
      <c r="BB449" t="s">
        <v>44</v>
      </c>
      <c r="BC449" t="s">
        <v>44</v>
      </c>
      <c r="BD449" t="s">
        <v>44</v>
      </c>
      <c r="BG449" s="1"/>
      <c r="BK449">
        <f t="shared" si="6"/>
        <v>1</v>
      </c>
      <c r="BL449">
        <v>420888544221</v>
      </c>
      <c r="BN449">
        <v>1482780</v>
      </c>
      <c r="BO449" s="1">
        <v>44253</v>
      </c>
      <c r="BP449">
        <v>860029995</v>
      </c>
      <c r="BQ449">
        <v>4208885</v>
      </c>
      <c r="BR449">
        <v>6551831</v>
      </c>
      <c r="BS449" t="s">
        <v>13776</v>
      </c>
      <c r="BT449" s="1">
        <v>44221</v>
      </c>
      <c r="BU449">
        <v>1</v>
      </c>
      <c r="BV449">
        <v>69324</v>
      </c>
      <c r="BW449">
        <v>860029995</v>
      </c>
      <c r="BX449" t="s">
        <v>13996</v>
      </c>
      <c r="BY449" t="s">
        <v>14109</v>
      </c>
      <c r="BZ449" t="s">
        <v>13923</v>
      </c>
      <c r="CA449" s="1">
        <v>44280</v>
      </c>
      <c r="CB449" t="s">
        <v>13922</v>
      </c>
    </row>
    <row r="450" spans="3:80" x14ac:dyDescent="0.3">
      <c r="C450" s="46" t="s">
        <v>10196</v>
      </c>
      <c r="D450" s="4"/>
      <c r="E450" s="4"/>
      <c r="F450" s="16"/>
      <c r="G450" s="80" t="e">
        <f>VLOOKUP(report_masivo[[#This Row],[INCAPACIDAD]],D2676:M2753,3,0)</f>
        <v>#N/A</v>
      </c>
      <c r="I450" s="47"/>
      <c r="K450" s="46" t="e">
        <f>VLOOKUP(report_masivo[[#This Row],[INCAPACIDAD]],D2676:M2753,4,0)</f>
        <v>#N/A</v>
      </c>
      <c r="L450" s="46" t="e">
        <f>VLOOKUP(report_masivo[[#This Row],[INCAPACIDAD]],D2676:M2753,5,0)</f>
        <v>#N/A</v>
      </c>
      <c r="M450" s="46" t="e">
        <f>VLOOKUP(report_masivo[[#This Row],[INCAPACIDAD]],D2676:M2753,6,0)</f>
        <v>#N/A</v>
      </c>
      <c r="N450" s="49" t="e">
        <f>VLOOKUP(report_masivo[[#This Row],[INCAPACIDAD]],D2676:M2753,7,0)</f>
        <v>#N/A</v>
      </c>
      <c r="O450" s="47" t="e">
        <f>VLOOKUP(report_masivo[[#This Row],[INCAPACIDAD]],D2676:M2753,8,0)</f>
        <v>#N/A</v>
      </c>
      <c r="AD450">
        <v>952935844187</v>
      </c>
      <c r="AE450" t="s">
        <v>10196</v>
      </c>
      <c r="AF450">
        <v>1542394</v>
      </c>
      <c r="AG450" s="1">
        <v>44354</v>
      </c>
      <c r="AH450">
        <v>860029995</v>
      </c>
      <c r="AI450">
        <v>9529358</v>
      </c>
      <c r="AJ450">
        <v>6890276</v>
      </c>
      <c r="AK450" t="s">
        <v>13776</v>
      </c>
      <c r="AL450" s="1">
        <v>44187</v>
      </c>
      <c r="AM450">
        <v>3</v>
      </c>
      <c r="AN450">
        <v>252343</v>
      </c>
      <c r="AO450">
        <v>860029995</v>
      </c>
      <c r="AP450" t="s">
        <v>13996</v>
      </c>
      <c r="AQ450" t="s">
        <v>14109</v>
      </c>
      <c r="AR450" t="s">
        <v>13923</v>
      </c>
      <c r="AS450" s="1">
        <v>44386</v>
      </c>
      <c r="AT450" t="s">
        <v>13922</v>
      </c>
      <c r="AW450">
        <v>8085755344059</v>
      </c>
      <c r="AX450">
        <v>80857553</v>
      </c>
      <c r="AY450">
        <v>6535570</v>
      </c>
      <c r="AZ450" s="1">
        <v>44059</v>
      </c>
      <c r="BA450" t="s">
        <v>13998</v>
      </c>
      <c r="BB450" t="s">
        <v>44</v>
      </c>
      <c r="BC450" t="s">
        <v>44</v>
      </c>
      <c r="BD450" t="s">
        <v>44</v>
      </c>
      <c r="BG450" s="1"/>
      <c r="BK450">
        <f t="shared" si="6"/>
        <v>1</v>
      </c>
      <c r="BL450">
        <v>7418093044191</v>
      </c>
      <c r="BN450">
        <v>1482780</v>
      </c>
      <c r="BO450" s="1">
        <v>44253</v>
      </c>
      <c r="BP450">
        <v>860029995</v>
      </c>
      <c r="BQ450">
        <v>74180930</v>
      </c>
      <c r="BR450">
        <v>6552824</v>
      </c>
      <c r="BS450" t="s">
        <v>13776</v>
      </c>
      <c r="BT450" s="1">
        <v>44191</v>
      </c>
      <c r="BU450">
        <v>6</v>
      </c>
      <c r="BV450">
        <v>481336</v>
      </c>
      <c r="BW450">
        <v>860029995</v>
      </c>
      <c r="BX450" t="s">
        <v>13996</v>
      </c>
      <c r="BY450" t="s">
        <v>14109</v>
      </c>
      <c r="BZ450" t="s">
        <v>13923</v>
      </c>
      <c r="CA450" s="1">
        <v>44280</v>
      </c>
      <c r="CB450" t="s">
        <v>13922</v>
      </c>
    </row>
    <row r="451" spans="3:80" x14ac:dyDescent="0.3">
      <c r="C451" s="46" t="s">
        <v>10196</v>
      </c>
      <c r="D451" s="4"/>
      <c r="E451" s="4"/>
      <c r="F451" s="16"/>
      <c r="G451" s="80" t="e">
        <f>VLOOKUP(report_masivo[[#This Row],[INCAPACIDAD]],D2677:M2754,3,0)</f>
        <v>#N/A</v>
      </c>
      <c r="I451" s="47"/>
      <c r="K451" s="46" t="e">
        <f>VLOOKUP(report_masivo[[#This Row],[INCAPACIDAD]],D2677:M2754,4,0)</f>
        <v>#N/A</v>
      </c>
      <c r="L451" s="46" t="e">
        <f>VLOOKUP(report_masivo[[#This Row],[INCAPACIDAD]],D2677:M2754,5,0)</f>
        <v>#N/A</v>
      </c>
      <c r="M451" s="46" t="e">
        <f>VLOOKUP(report_masivo[[#This Row],[INCAPACIDAD]],D2677:M2754,6,0)</f>
        <v>#N/A</v>
      </c>
      <c r="N451" s="49" t="e">
        <f>VLOOKUP(report_masivo[[#This Row],[INCAPACIDAD]],D2677:M2754,7,0)</f>
        <v>#N/A</v>
      </c>
      <c r="O451" s="47" t="e">
        <f>VLOOKUP(report_masivo[[#This Row],[INCAPACIDAD]],D2677:M2754,8,0)</f>
        <v>#N/A</v>
      </c>
      <c r="AD451">
        <v>952728544193</v>
      </c>
      <c r="AE451" t="s">
        <v>10196</v>
      </c>
      <c r="AF451">
        <v>1542394</v>
      </c>
      <c r="AG451" s="1">
        <v>44354</v>
      </c>
      <c r="AH451">
        <v>860029995</v>
      </c>
      <c r="AI451">
        <v>9527285</v>
      </c>
      <c r="AJ451">
        <v>6890301</v>
      </c>
      <c r="AK451" t="s">
        <v>13776</v>
      </c>
      <c r="AL451" s="1">
        <v>44193</v>
      </c>
      <c r="AM451">
        <v>12</v>
      </c>
      <c r="AN451">
        <v>1050210</v>
      </c>
      <c r="AO451">
        <v>860029995</v>
      </c>
      <c r="AP451" t="s">
        <v>13996</v>
      </c>
      <c r="AQ451" t="s">
        <v>14109</v>
      </c>
      <c r="AR451" t="s">
        <v>13923</v>
      </c>
      <c r="AS451" s="1">
        <v>44386</v>
      </c>
      <c r="AT451" t="s">
        <v>13922</v>
      </c>
      <c r="AW451">
        <v>109874821544061</v>
      </c>
      <c r="AX451">
        <v>1098748215</v>
      </c>
      <c r="AY451">
        <v>6191023</v>
      </c>
      <c r="AZ451" s="1">
        <v>44061</v>
      </c>
      <c r="BA451" t="s">
        <v>13995</v>
      </c>
      <c r="BB451" t="s">
        <v>44</v>
      </c>
      <c r="BC451" t="s">
        <v>13996</v>
      </c>
      <c r="BD451" t="s">
        <v>13997</v>
      </c>
      <c r="BE451">
        <v>4000178071</v>
      </c>
      <c r="BF451">
        <v>29260</v>
      </c>
      <c r="BG451" s="1">
        <v>44141</v>
      </c>
      <c r="BK451">
        <f t="shared" si="6"/>
        <v>1</v>
      </c>
      <c r="BL451">
        <v>105358719344188</v>
      </c>
      <c r="BN451">
        <v>1482780</v>
      </c>
      <c r="BO451" s="1">
        <v>44253</v>
      </c>
      <c r="BP451">
        <v>860029995</v>
      </c>
      <c r="BQ451">
        <v>1053587193</v>
      </c>
      <c r="BR451">
        <v>6555144</v>
      </c>
      <c r="BS451" t="s">
        <v>13776</v>
      </c>
      <c r="BT451" s="1">
        <v>44188</v>
      </c>
      <c r="BU451">
        <v>8</v>
      </c>
      <c r="BV451">
        <v>593511</v>
      </c>
      <c r="BW451">
        <v>860029995</v>
      </c>
      <c r="BX451" t="s">
        <v>13996</v>
      </c>
      <c r="BY451" t="s">
        <v>14109</v>
      </c>
      <c r="BZ451" t="s">
        <v>13923</v>
      </c>
      <c r="CA451" s="1">
        <v>44280</v>
      </c>
      <c r="CB451" t="s">
        <v>13922</v>
      </c>
    </row>
    <row r="452" spans="3:80" x14ac:dyDescent="0.3">
      <c r="C452" s="46" t="s">
        <v>10196</v>
      </c>
      <c r="D452" s="4"/>
      <c r="E452" s="4"/>
      <c r="F452" s="16"/>
      <c r="G452" s="80" t="e">
        <f>VLOOKUP(report_masivo[[#This Row],[INCAPACIDAD]],D2678:M2755,3,0)</f>
        <v>#N/A</v>
      </c>
      <c r="I452" s="47"/>
      <c r="K452" s="46" t="e">
        <f>VLOOKUP(report_masivo[[#This Row],[INCAPACIDAD]],D2678:M2755,4,0)</f>
        <v>#N/A</v>
      </c>
      <c r="L452" s="46" t="e">
        <f>VLOOKUP(report_masivo[[#This Row],[INCAPACIDAD]],D2678:M2755,5,0)</f>
        <v>#N/A</v>
      </c>
      <c r="M452" s="46" t="e">
        <f>VLOOKUP(report_masivo[[#This Row],[INCAPACIDAD]],D2678:M2755,6,0)</f>
        <v>#N/A</v>
      </c>
      <c r="N452" s="49" t="e">
        <f>VLOOKUP(report_masivo[[#This Row],[INCAPACIDAD]],D2678:M2755,7,0)</f>
        <v>#N/A</v>
      </c>
      <c r="O452" s="47" t="e">
        <f>VLOOKUP(report_masivo[[#This Row],[INCAPACIDAD]],D2678:M2755,8,0)</f>
        <v>#N/A</v>
      </c>
      <c r="AD452">
        <v>952587144160</v>
      </c>
      <c r="AE452" t="s">
        <v>10196</v>
      </c>
      <c r="AF452">
        <v>1542394</v>
      </c>
      <c r="AG452" s="1">
        <v>44354</v>
      </c>
      <c r="AH452">
        <v>860029995</v>
      </c>
      <c r="AI452">
        <v>9525871</v>
      </c>
      <c r="AJ452">
        <v>6890332</v>
      </c>
      <c r="AK452" t="s">
        <v>13776</v>
      </c>
      <c r="AL452" s="1">
        <v>44160</v>
      </c>
      <c r="AM452">
        <v>12</v>
      </c>
      <c r="AN452">
        <v>1025691</v>
      </c>
      <c r="AO452">
        <v>860029995</v>
      </c>
      <c r="AP452" t="s">
        <v>13996</v>
      </c>
      <c r="AQ452" t="s">
        <v>14109</v>
      </c>
      <c r="AR452" t="s">
        <v>13923</v>
      </c>
      <c r="AS452" s="1">
        <v>44386</v>
      </c>
      <c r="AT452" t="s">
        <v>13922</v>
      </c>
      <c r="AW452">
        <v>109869517444061</v>
      </c>
      <c r="AX452">
        <v>1098695174</v>
      </c>
      <c r="AY452">
        <v>6296050</v>
      </c>
      <c r="AZ452" s="1">
        <v>44061</v>
      </c>
      <c r="BA452" t="s">
        <v>14000</v>
      </c>
      <c r="BB452" t="s">
        <v>14002</v>
      </c>
      <c r="BC452" t="s">
        <v>44</v>
      </c>
      <c r="BD452" t="s">
        <v>44</v>
      </c>
      <c r="BG452" s="1"/>
      <c r="BK452">
        <f t="shared" si="6"/>
        <v>1</v>
      </c>
      <c r="BL452">
        <v>7443371044208</v>
      </c>
      <c r="BN452">
        <v>1482780</v>
      </c>
      <c r="BO452" s="1">
        <v>44253</v>
      </c>
      <c r="BP452">
        <v>860029995</v>
      </c>
      <c r="BQ452">
        <v>74433710</v>
      </c>
      <c r="BR452">
        <v>6555469</v>
      </c>
      <c r="BS452" t="s">
        <v>13776</v>
      </c>
      <c r="BT452" s="1">
        <v>44208</v>
      </c>
      <c r="BU452">
        <v>12</v>
      </c>
      <c r="BV452">
        <v>1094729</v>
      </c>
      <c r="BW452">
        <v>860029995</v>
      </c>
      <c r="BX452" t="s">
        <v>13996</v>
      </c>
      <c r="BY452" t="s">
        <v>14109</v>
      </c>
      <c r="BZ452" t="s">
        <v>13923</v>
      </c>
      <c r="CA452" s="1">
        <v>44280</v>
      </c>
      <c r="CB452" t="s">
        <v>13922</v>
      </c>
    </row>
    <row r="453" spans="3:80" x14ac:dyDescent="0.3">
      <c r="C453" s="46" t="s">
        <v>10196</v>
      </c>
      <c r="D453" s="4"/>
      <c r="E453" s="4"/>
      <c r="F453" s="16"/>
      <c r="G453" s="80" t="e">
        <f>VLOOKUP(report_masivo[[#This Row],[INCAPACIDAD]],D2679:M2756,3,0)</f>
        <v>#N/A</v>
      </c>
      <c r="I453" s="47"/>
      <c r="K453" s="46" t="e">
        <f>VLOOKUP(report_masivo[[#This Row],[INCAPACIDAD]],D2679:M2756,4,0)</f>
        <v>#N/A</v>
      </c>
      <c r="L453" s="46" t="e">
        <f>VLOOKUP(report_masivo[[#This Row],[INCAPACIDAD]],D2679:M2756,5,0)</f>
        <v>#N/A</v>
      </c>
      <c r="M453" s="46" t="e">
        <f>VLOOKUP(report_masivo[[#This Row],[INCAPACIDAD]],D2679:M2756,6,0)</f>
        <v>#N/A</v>
      </c>
      <c r="N453" s="49" t="e">
        <f>VLOOKUP(report_masivo[[#This Row],[INCAPACIDAD]],D2679:M2756,7,0)</f>
        <v>#N/A</v>
      </c>
      <c r="O453" s="47" t="e">
        <f>VLOOKUP(report_masivo[[#This Row],[INCAPACIDAD]],D2679:M2756,8,0)</f>
        <v>#N/A</v>
      </c>
      <c r="AD453">
        <v>7427087744117</v>
      </c>
      <c r="AE453" t="s">
        <v>10196</v>
      </c>
      <c r="AF453">
        <v>1553191</v>
      </c>
      <c r="AG453" s="1">
        <v>44371</v>
      </c>
      <c r="AH453">
        <v>860029995</v>
      </c>
      <c r="AI453">
        <v>74270877</v>
      </c>
      <c r="AJ453">
        <v>6602803</v>
      </c>
      <c r="AK453" t="s">
        <v>13776</v>
      </c>
      <c r="AL453" s="1">
        <v>44117</v>
      </c>
      <c r="AM453">
        <v>9</v>
      </c>
      <c r="AN453">
        <v>762518</v>
      </c>
      <c r="AO453">
        <v>860029995</v>
      </c>
      <c r="AP453" t="s">
        <v>13996</v>
      </c>
      <c r="AQ453" t="s">
        <v>14109</v>
      </c>
      <c r="AR453" t="s">
        <v>13923</v>
      </c>
      <c r="AS453" s="1">
        <v>44386</v>
      </c>
      <c r="AT453" t="s">
        <v>13922</v>
      </c>
      <c r="AW453">
        <v>5305699844064</v>
      </c>
      <c r="AX453">
        <v>53056998</v>
      </c>
      <c r="AY453">
        <v>6199065</v>
      </c>
      <c r="AZ453" s="1">
        <v>44064</v>
      </c>
      <c r="BA453" t="s">
        <v>13995</v>
      </c>
      <c r="BB453" t="s">
        <v>44</v>
      </c>
      <c r="BC453" t="s">
        <v>13996</v>
      </c>
      <c r="BD453" t="s">
        <v>13997</v>
      </c>
      <c r="BE453">
        <v>4000178071</v>
      </c>
      <c r="BF453">
        <v>71620</v>
      </c>
      <c r="BG453" s="1">
        <v>44141</v>
      </c>
      <c r="BK453">
        <f t="shared" si="6"/>
        <v>1</v>
      </c>
      <c r="BL453">
        <v>952320744216</v>
      </c>
      <c r="BN453">
        <v>1482780</v>
      </c>
      <c r="BO453" s="1">
        <v>44253</v>
      </c>
      <c r="BP453">
        <v>860029995</v>
      </c>
      <c r="BQ453">
        <v>9523207</v>
      </c>
      <c r="BR453">
        <v>6555572</v>
      </c>
      <c r="BS453" t="s">
        <v>13776</v>
      </c>
      <c r="BT453" s="1">
        <v>44216</v>
      </c>
      <c r="BU453">
        <v>2</v>
      </c>
      <c r="BV453">
        <v>160146</v>
      </c>
      <c r="BW453">
        <v>860029995</v>
      </c>
      <c r="BX453" t="s">
        <v>13996</v>
      </c>
      <c r="BY453" t="s">
        <v>14109</v>
      </c>
      <c r="BZ453" t="s">
        <v>13923</v>
      </c>
      <c r="CA453" s="1">
        <v>44280</v>
      </c>
      <c r="CB453" t="s">
        <v>13922</v>
      </c>
    </row>
    <row r="454" spans="3:80" x14ac:dyDescent="0.3">
      <c r="C454" s="46" t="s">
        <v>10196</v>
      </c>
      <c r="D454" s="4"/>
      <c r="E454" s="4"/>
      <c r="F454" s="16"/>
      <c r="G454" s="80" t="e">
        <f>VLOOKUP(report_masivo[[#This Row],[INCAPACIDAD]],D2680:M2757,3,0)</f>
        <v>#N/A</v>
      </c>
      <c r="I454" s="47"/>
      <c r="K454" s="46" t="e">
        <f>VLOOKUP(report_masivo[[#This Row],[INCAPACIDAD]],D2680:M2757,4,0)</f>
        <v>#N/A</v>
      </c>
      <c r="L454" s="46" t="e">
        <f>VLOOKUP(report_masivo[[#This Row],[INCAPACIDAD]],D2680:M2757,5,0)</f>
        <v>#N/A</v>
      </c>
      <c r="M454" s="46" t="e">
        <f>VLOOKUP(report_masivo[[#This Row],[INCAPACIDAD]],D2680:M2757,6,0)</f>
        <v>#N/A</v>
      </c>
      <c r="N454" s="49" t="e">
        <f>VLOOKUP(report_masivo[[#This Row],[INCAPACIDAD]],D2680:M2757,7,0)</f>
        <v>#N/A</v>
      </c>
      <c r="O454" s="47" t="e">
        <f>VLOOKUP(report_masivo[[#This Row],[INCAPACIDAD]],D2680:M2757,8,0)</f>
        <v>#N/A</v>
      </c>
      <c r="AD454">
        <v>952254744305</v>
      </c>
      <c r="AE454" t="s">
        <v>10196</v>
      </c>
      <c r="AF454">
        <v>1556342</v>
      </c>
      <c r="AG454" s="1">
        <v>44375</v>
      </c>
      <c r="AH454">
        <v>860029995</v>
      </c>
      <c r="AI454">
        <v>9522547</v>
      </c>
      <c r="AJ454">
        <v>6761451</v>
      </c>
      <c r="AK454" t="s">
        <v>13776</v>
      </c>
      <c r="AL454" s="1">
        <v>44305</v>
      </c>
      <c r="AM454">
        <v>14</v>
      </c>
      <c r="AN454">
        <v>852615</v>
      </c>
      <c r="AO454">
        <v>860029995</v>
      </c>
      <c r="AP454" t="s">
        <v>13996</v>
      </c>
      <c r="AQ454" t="s">
        <v>14109</v>
      </c>
      <c r="AR454" t="s">
        <v>13923</v>
      </c>
      <c r="AS454" s="1">
        <v>44396</v>
      </c>
      <c r="AT454" t="s">
        <v>13922</v>
      </c>
      <c r="AW454">
        <v>107525060244065</v>
      </c>
      <c r="AX454">
        <v>1075250602</v>
      </c>
      <c r="AY454">
        <v>6197739</v>
      </c>
      <c r="AZ454" s="1">
        <v>44065</v>
      </c>
      <c r="BA454" t="s">
        <v>13995</v>
      </c>
      <c r="BB454" t="s">
        <v>44</v>
      </c>
      <c r="BC454" t="s">
        <v>13996</v>
      </c>
      <c r="BD454" t="s">
        <v>13997</v>
      </c>
      <c r="BE454">
        <v>4000178071</v>
      </c>
      <c r="BF454">
        <v>12478956</v>
      </c>
      <c r="BG454" s="1">
        <v>44155</v>
      </c>
      <c r="BK454">
        <f t="shared" si="6"/>
        <v>1</v>
      </c>
      <c r="BL454">
        <v>7418479844211</v>
      </c>
      <c r="BN454">
        <v>1482780</v>
      </c>
      <c r="BO454" s="1">
        <v>44253</v>
      </c>
      <c r="BP454">
        <v>860029995</v>
      </c>
      <c r="BQ454">
        <v>74184798</v>
      </c>
      <c r="BR454">
        <v>6557677</v>
      </c>
      <c r="BS454" t="s">
        <v>13776</v>
      </c>
      <c r="BT454" s="1">
        <v>44211</v>
      </c>
      <c r="BU454">
        <v>12</v>
      </c>
      <c r="BV454">
        <v>918120</v>
      </c>
      <c r="BW454">
        <v>860029995</v>
      </c>
      <c r="BX454" t="s">
        <v>13996</v>
      </c>
      <c r="BY454" t="s">
        <v>14109</v>
      </c>
      <c r="BZ454" t="s">
        <v>13923</v>
      </c>
      <c r="CA454" s="1">
        <v>44280</v>
      </c>
      <c r="CB454" t="s">
        <v>13922</v>
      </c>
    </row>
    <row r="455" spans="3:80" x14ac:dyDescent="0.3">
      <c r="C455" s="46" t="s">
        <v>10196</v>
      </c>
      <c r="D455" s="4"/>
      <c r="E455" s="4"/>
      <c r="F455" s="16"/>
      <c r="G455" s="80" t="e">
        <f>VLOOKUP(report_masivo[[#This Row],[INCAPACIDAD]],D2681:M2758,3,0)</f>
        <v>#N/A</v>
      </c>
      <c r="I455" s="47"/>
      <c r="K455" s="46" t="e">
        <f>VLOOKUP(report_masivo[[#This Row],[INCAPACIDAD]],D2681:M2758,4,0)</f>
        <v>#N/A</v>
      </c>
      <c r="L455" s="46" t="e">
        <f>VLOOKUP(report_masivo[[#This Row],[INCAPACIDAD]],D2681:M2758,5,0)</f>
        <v>#N/A</v>
      </c>
      <c r="M455" s="46" t="e">
        <f>VLOOKUP(report_masivo[[#This Row],[INCAPACIDAD]],D2681:M2758,6,0)</f>
        <v>#N/A</v>
      </c>
      <c r="N455" s="49" t="e">
        <f>VLOOKUP(report_masivo[[#This Row],[INCAPACIDAD]],D2681:M2758,7,0)</f>
        <v>#N/A</v>
      </c>
      <c r="O455" s="47" t="e">
        <f>VLOOKUP(report_masivo[[#This Row],[INCAPACIDAD]],D2681:M2758,8,0)</f>
        <v>#N/A</v>
      </c>
      <c r="AD455">
        <v>952728544309</v>
      </c>
      <c r="AE455" t="s">
        <v>10196</v>
      </c>
      <c r="AF455">
        <v>1556342</v>
      </c>
      <c r="AG455" s="1">
        <v>44375</v>
      </c>
      <c r="AH455">
        <v>860029995</v>
      </c>
      <c r="AI455">
        <v>9527285</v>
      </c>
      <c r="AJ455">
        <v>6772927</v>
      </c>
      <c r="AK455" t="s">
        <v>13776</v>
      </c>
      <c r="AL455" s="1">
        <v>44309</v>
      </c>
      <c r="AM455">
        <v>11</v>
      </c>
      <c r="AN455">
        <v>684289</v>
      </c>
      <c r="AO455">
        <v>860029995</v>
      </c>
      <c r="AP455" t="s">
        <v>13996</v>
      </c>
      <c r="AQ455" t="s">
        <v>14109</v>
      </c>
      <c r="AR455" t="s">
        <v>13923</v>
      </c>
      <c r="AS455" s="1">
        <v>44396</v>
      </c>
      <c r="AT455" t="s">
        <v>13922</v>
      </c>
      <c r="AW455">
        <v>5305699844067</v>
      </c>
      <c r="AX455">
        <v>53056998</v>
      </c>
      <c r="AY455">
        <v>6202488</v>
      </c>
      <c r="AZ455" s="1">
        <v>44067</v>
      </c>
      <c r="BA455" t="s">
        <v>13995</v>
      </c>
      <c r="BB455" t="s">
        <v>44</v>
      </c>
      <c r="BC455" t="s">
        <v>13996</v>
      </c>
      <c r="BD455" t="s">
        <v>13997</v>
      </c>
      <c r="BE455">
        <v>4000178071</v>
      </c>
      <c r="BF455">
        <v>214861</v>
      </c>
      <c r="BG455" s="1">
        <v>44141</v>
      </c>
      <c r="BK455">
        <f t="shared" si="6"/>
        <v>1</v>
      </c>
      <c r="BL455">
        <v>416856644216</v>
      </c>
      <c r="BN455">
        <v>1482780</v>
      </c>
      <c r="BO455" s="1">
        <v>44253</v>
      </c>
      <c r="BP455">
        <v>860029995</v>
      </c>
      <c r="BQ455">
        <v>4168566</v>
      </c>
      <c r="BR455">
        <v>6561541</v>
      </c>
      <c r="BS455" t="s">
        <v>13776</v>
      </c>
      <c r="BT455" s="1">
        <v>44216</v>
      </c>
      <c r="BU455">
        <v>13</v>
      </c>
      <c r="BV455">
        <v>1072716</v>
      </c>
      <c r="BW455">
        <v>860029995</v>
      </c>
      <c r="BX455" t="s">
        <v>13996</v>
      </c>
      <c r="BY455" t="s">
        <v>14109</v>
      </c>
      <c r="BZ455" t="s">
        <v>13923</v>
      </c>
      <c r="CA455" s="1">
        <v>44280</v>
      </c>
      <c r="CB455" t="s">
        <v>13922</v>
      </c>
    </row>
    <row r="456" spans="3:80" x14ac:dyDescent="0.3">
      <c r="C456" s="46" t="s">
        <v>10196</v>
      </c>
      <c r="D456" s="4"/>
      <c r="E456" s="4"/>
      <c r="F456" s="16"/>
      <c r="G456" s="80" t="e">
        <f>VLOOKUP(report_masivo[[#This Row],[INCAPACIDAD]],D2682:M2759,3,0)</f>
        <v>#N/A</v>
      </c>
      <c r="I456" s="47"/>
      <c r="K456" s="46" t="e">
        <f>VLOOKUP(report_masivo[[#This Row],[INCAPACIDAD]],D2682:M2759,4,0)</f>
        <v>#N/A</v>
      </c>
      <c r="L456" s="46" t="e">
        <f>VLOOKUP(report_masivo[[#This Row],[INCAPACIDAD]],D2682:M2759,5,0)</f>
        <v>#N/A</v>
      </c>
      <c r="M456" s="46" t="e">
        <f>VLOOKUP(report_masivo[[#This Row],[INCAPACIDAD]],D2682:M2759,6,0)</f>
        <v>#N/A</v>
      </c>
      <c r="N456" s="49" t="e">
        <f>VLOOKUP(report_masivo[[#This Row],[INCAPACIDAD]],D2682:M2759,7,0)</f>
        <v>#N/A</v>
      </c>
      <c r="O456" s="47" t="e">
        <f>VLOOKUP(report_masivo[[#This Row],[INCAPACIDAD]],D2682:M2759,8,0)</f>
        <v>#N/A</v>
      </c>
      <c r="AD456">
        <v>420894644309</v>
      </c>
      <c r="AE456" t="s">
        <v>10196</v>
      </c>
      <c r="AF456">
        <v>1556342</v>
      </c>
      <c r="AG456" s="1">
        <v>44375</v>
      </c>
      <c r="AH456">
        <v>860029995</v>
      </c>
      <c r="AI456">
        <v>4208946</v>
      </c>
      <c r="AJ456">
        <v>6775383</v>
      </c>
      <c r="AK456" t="s">
        <v>13776</v>
      </c>
      <c r="AL456" s="1">
        <v>44309</v>
      </c>
      <c r="AM456">
        <v>7</v>
      </c>
      <c r="AN456">
        <v>489698</v>
      </c>
      <c r="AO456">
        <v>860029995</v>
      </c>
      <c r="AP456" t="s">
        <v>13996</v>
      </c>
      <c r="AQ456" t="s">
        <v>14109</v>
      </c>
      <c r="AR456" t="s">
        <v>13923</v>
      </c>
      <c r="AS456" s="1">
        <v>44396</v>
      </c>
      <c r="AT456" t="s">
        <v>13922</v>
      </c>
      <c r="AW456">
        <v>9124974044072</v>
      </c>
      <c r="AX456">
        <v>91249740</v>
      </c>
      <c r="AY456">
        <v>6297423</v>
      </c>
      <c r="AZ456" s="1">
        <v>44072</v>
      </c>
      <c r="BA456" t="s">
        <v>13995</v>
      </c>
      <c r="BB456" t="s">
        <v>44</v>
      </c>
      <c r="BC456" t="s">
        <v>13996</v>
      </c>
      <c r="BD456" t="s">
        <v>13997</v>
      </c>
      <c r="BE456">
        <v>4000178071</v>
      </c>
      <c r="BF456">
        <v>792354</v>
      </c>
      <c r="BG456" s="1">
        <v>44141</v>
      </c>
      <c r="BK456">
        <f t="shared" ref="BK456:BK519" si="7">COUNTIF(BL456,BL456)</f>
        <v>1</v>
      </c>
      <c r="BL456">
        <v>105760450844216</v>
      </c>
      <c r="BN456">
        <v>1482780</v>
      </c>
      <c r="BO456" s="1">
        <v>44253</v>
      </c>
      <c r="BP456">
        <v>860029995</v>
      </c>
      <c r="BQ456">
        <v>1057604508</v>
      </c>
      <c r="BR456">
        <v>6562814</v>
      </c>
      <c r="BS456" t="s">
        <v>13776</v>
      </c>
      <c r="BT456" s="1">
        <v>44216</v>
      </c>
      <c r="BU456">
        <v>1</v>
      </c>
      <c r="BV456">
        <v>30284</v>
      </c>
      <c r="BW456">
        <v>860029995</v>
      </c>
      <c r="BX456" t="s">
        <v>13996</v>
      </c>
      <c r="BY456" t="s">
        <v>14109</v>
      </c>
      <c r="BZ456" t="s">
        <v>13923</v>
      </c>
      <c r="CA456" s="1">
        <v>44280</v>
      </c>
      <c r="CB456" t="s">
        <v>13922</v>
      </c>
    </row>
    <row r="457" spans="3:80" x14ac:dyDescent="0.3">
      <c r="C457" s="46" t="s">
        <v>10196</v>
      </c>
      <c r="D457" s="4"/>
      <c r="E457" s="4"/>
      <c r="F457" s="16"/>
      <c r="G457" s="80" t="e">
        <f>VLOOKUP(report_masivo[[#This Row],[INCAPACIDAD]],D2683:M2760,3,0)</f>
        <v>#N/A</v>
      </c>
      <c r="I457" s="47"/>
      <c r="K457" s="46" t="e">
        <f>VLOOKUP(report_masivo[[#This Row],[INCAPACIDAD]],D2683:M2760,4,0)</f>
        <v>#N/A</v>
      </c>
      <c r="L457" s="46" t="e">
        <f>VLOOKUP(report_masivo[[#This Row],[INCAPACIDAD]],D2683:M2760,5,0)</f>
        <v>#N/A</v>
      </c>
      <c r="M457" s="46" t="e">
        <f>VLOOKUP(report_masivo[[#This Row],[INCAPACIDAD]],D2683:M2760,6,0)</f>
        <v>#N/A</v>
      </c>
      <c r="N457" s="49" t="e">
        <f>VLOOKUP(report_masivo[[#This Row],[INCAPACIDAD]],D2683:M2760,7,0)</f>
        <v>#N/A</v>
      </c>
      <c r="O457" s="47" t="e">
        <f>VLOOKUP(report_masivo[[#This Row],[INCAPACIDAD]],D2683:M2760,8,0)</f>
        <v>#N/A</v>
      </c>
      <c r="AD457">
        <v>416845244304</v>
      </c>
      <c r="AE457" t="s">
        <v>10196</v>
      </c>
      <c r="AF457">
        <v>1556342</v>
      </c>
      <c r="AG457" s="1">
        <v>44375</v>
      </c>
      <c r="AH457">
        <v>860029995</v>
      </c>
      <c r="AI457">
        <v>4168452</v>
      </c>
      <c r="AJ457">
        <v>6775884</v>
      </c>
      <c r="AK457" t="s">
        <v>13776</v>
      </c>
      <c r="AL457" s="1">
        <v>44304</v>
      </c>
      <c r="AM457">
        <v>15</v>
      </c>
      <c r="AN457">
        <v>1621776</v>
      </c>
      <c r="AO457">
        <v>860029995</v>
      </c>
      <c r="AP457" t="s">
        <v>13996</v>
      </c>
      <c r="AQ457" t="s">
        <v>14109</v>
      </c>
      <c r="AR457" t="s">
        <v>13923</v>
      </c>
      <c r="AS457" s="1">
        <v>44396</v>
      </c>
      <c r="AT457" t="s">
        <v>13922</v>
      </c>
      <c r="AW457">
        <v>8085755344074</v>
      </c>
      <c r="AX457">
        <v>80857553</v>
      </c>
      <c r="AY457">
        <v>6535589</v>
      </c>
      <c r="AZ457" s="1">
        <v>44074</v>
      </c>
      <c r="BA457" t="s">
        <v>13998</v>
      </c>
      <c r="BB457" t="s">
        <v>44</v>
      </c>
      <c r="BC457" t="s">
        <v>44</v>
      </c>
      <c r="BD457" t="s">
        <v>44</v>
      </c>
      <c r="BG457" s="1"/>
      <c r="BK457">
        <f t="shared" si="7"/>
        <v>1</v>
      </c>
      <c r="BL457">
        <v>412324544208</v>
      </c>
      <c r="BN457">
        <v>1482780</v>
      </c>
      <c r="BO457" s="1">
        <v>44253</v>
      </c>
      <c r="BP457">
        <v>860029995</v>
      </c>
      <c r="BQ457">
        <v>4123245</v>
      </c>
      <c r="BR457">
        <v>6564093</v>
      </c>
      <c r="BS457" t="s">
        <v>13776</v>
      </c>
      <c r="BT457" s="1">
        <v>44208</v>
      </c>
      <c r="BU457">
        <v>12</v>
      </c>
      <c r="BV457">
        <v>821151</v>
      </c>
      <c r="BW457">
        <v>860029995</v>
      </c>
      <c r="BX457" t="s">
        <v>13996</v>
      </c>
      <c r="BY457" t="s">
        <v>14109</v>
      </c>
      <c r="BZ457" t="s">
        <v>13923</v>
      </c>
      <c r="CA457" s="1">
        <v>44280</v>
      </c>
      <c r="CB457" t="s">
        <v>13922</v>
      </c>
    </row>
    <row r="458" spans="3:80" x14ac:dyDescent="0.3">
      <c r="C458" s="46" t="s">
        <v>10196</v>
      </c>
      <c r="D458" s="4"/>
      <c r="E458" s="4"/>
      <c r="F458" s="16"/>
      <c r="G458" s="80" t="e">
        <f>VLOOKUP(report_masivo[[#This Row],[INCAPACIDAD]],D2684:M2761,3,0)</f>
        <v>#N/A</v>
      </c>
      <c r="I458" s="47"/>
      <c r="K458" s="46" t="e">
        <f>VLOOKUP(report_masivo[[#This Row],[INCAPACIDAD]],D2684:M2761,4,0)</f>
        <v>#N/A</v>
      </c>
      <c r="L458" s="46" t="e">
        <f>VLOOKUP(report_masivo[[#This Row],[INCAPACIDAD]],D2684:M2761,5,0)</f>
        <v>#N/A</v>
      </c>
      <c r="M458" s="46" t="e">
        <f>VLOOKUP(report_masivo[[#This Row],[INCAPACIDAD]],D2684:M2761,6,0)</f>
        <v>#N/A</v>
      </c>
      <c r="N458" s="49" t="e">
        <f>VLOOKUP(report_masivo[[#This Row],[INCAPACIDAD]],D2684:M2761,7,0)</f>
        <v>#N/A</v>
      </c>
      <c r="O458" s="47" t="e">
        <f>VLOOKUP(report_masivo[[#This Row],[INCAPACIDAD]],D2684:M2761,8,0)</f>
        <v>#N/A</v>
      </c>
      <c r="AD458">
        <v>953025844305</v>
      </c>
      <c r="AE458" t="s">
        <v>10196</v>
      </c>
      <c r="AF458">
        <v>1556342</v>
      </c>
      <c r="AG458" s="1">
        <v>44375</v>
      </c>
      <c r="AH458">
        <v>860029995</v>
      </c>
      <c r="AI458">
        <v>9530258</v>
      </c>
      <c r="AJ458">
        <v>6781806</v>
      </c>
      <c r="AK458" t="s">
        <v>13776</v>
      </c>
      <c r="AL458" s="1">
        <v>44305</v>
      </c>
      <c r="AM458">
        <v>11</v>
      </c>
      <c r="AN458">
        <v>1000398</v>
      </c>
      <c r="AO458">
        <v>860029995</v>
      </c>
      <c r="AP458" t="s">
        <v>13996</v>
      </c>
      <c r="AQ458" t="s">
        <v>14109</v>
      </c>
      <c r="AR458" t="s">
        <v>13923</v>
      </c>
      <c r="AS458" s="1">
        <v>44396</v>
      </c>
      <c r="AT458" t="s">
        <v>13922</v>
      </c>
      <c r="AW458">
        <v>112547286944075</v>
      </c>
      <c r="AX458">
        <v>1125472869</v>
      </c>
      <c r="AY458">
        <v>6296721</v>
      </c>
      <c r="AZ458" s="1">
        <v>44075</v>
      </c>
      <c r="BA458" t="s">
        <v>14000</v>
      </c>
      <c r="BB458" t="s">
        <v>13727</v>
      </c>
      <c r="BC458" t="s">
        <v>44</v>
      </c>
      <c r="BD458" t="s">
        <v>44</v>
      </c>
      <c r="BG458" s="1"/>
      <c r="BK458">
        <f t="shared" si="7"/>
        <v>1</v>
      </c>
      <c r="BL458">
        <v>105760064744208</v>
      </c>
      <c r="BN458">
        <v>1482780</v>
      </c>
      <c r="BO458" s="1">
        <v>44253</v>
      </c>
      <c r="BP458">
        <v>860029995</v>
      </c>
      <c r="BQ458">
        <v>1057600647</v>
      </c>
      <c r="BR458">
        <v>6567238</v>
      </c>
      <c r="BS458" t="s">
        <v>13776</v>
      </c>
      <c r="BT458" s="1">
        <v>44208</v>
      </c>
      <c r="BU458">
        <v>12</v>
      </c>
      <c r="BV458">
        <v>813544</v>
      </c>
      <c r="BW458">
        <v>860029995</v>
      </c>
      <c r="BX458" t="s">
        <v>13996</v>
      </c>
      <c r="BY458" t="s">
        <v>14109</v>
      </c>
      <c r="BZ458" t="s">
        <v>13923</v>
      </c>
      <c r="CA458" s="1">
        <v>44280</v>
      </c>
      <c r="CB458" t="s">
        <v>13922</v>
      </c>
    </row>
    <row r="459" spans="3:80" x14ac:dyDescent="0.3">
      <c r="C459" s="46" t="s">
        <v>10196</v>
      </c>
      <c r="D459" s="4"/>
      <c r="E459" s="4"/>
      <c r="F459" s="16"/>
      <c r="G459" s="80" t="e">
        <f>VLOOKUP(report_masivo[[#This Row],[INCAPACIDAD]],D2685:M2762,3,0)</f>
        <v>#N/A</v>
      </c>
      <c r="I459" s="47"/>
      <c r="K459" s="46" t="e">
        <f>VLOOKUP(report_masivo[[#This Row],[INCAPACIDAD]],D2685:M2762,4,0)</f>
        <v>#N/A</v>
      </c>
      <c r="L459" s="46" t="e">
        <f>VLOOKUP(report_masivo[[#This Row],[INCAPACIDAD]],D2685:M2762,5,0)</f>
        <v>#N/A</v>
      </c>
      <c r="M459" s="46" t="e">
        <f>VLOOKUP(report_masivo[[#This Row],[INCAPACIDAD]],D2685:M2762,6,0)</f>
        <v>#N/A</v>
      </c>
      <c r="N459" s="49" t="e">
        <f>VLOOKUP(report_masivo[[#This Row],[INCAPACIDAD]],D2685:M2762,7,0)</f>
        <v>#N/A</v>
      </c>
      <c r="O459" s="47" t="e">
        <f>VLOOKUP(report_masivo[[#This Row],[INCAPACIDAD]],D2685:M2762,8,0)</f>
        <v>#N/A</v>
      </c>
      <c r="AD459">
        <v>7427000944313</v>
      </c>
      <c r="AE459" t="s">
        <v>10196</v>
      </c>
      <c r="AF459">
        <v>1556342</v>
      </c>
      <c r="AG459" s="1">
        <v>44375</v>
      </c>
      <c r="AH459">
        <v>860029995</v>
      </c>
      <c r="AI459">
        <v>74270009</v>
      </c>
      <c r="AJ459">
        <v>6783851</v>
      </c>
      <c r="AK459" t="s">
        <v>13776</v>
      </c>
      <c r="AL459" s="1">
        <v>44313</v>
      </c>
      <c r="AM459">
        <v>10</v>
      </c>
      <c r="AN459">
        <v>815003</v>
      </c>
      <c r="AO459">
        <v>860029995</v>
      </c>
      <c r="AP459" t="s">
        <v>13996</v>
      </c>
      <c r="AQ459" t="s">
        <v>14109</v>
      </c>
      <c r="AR459" t="s">
        <v>13923</v>
      </c>
      <c r="AS459" s="1">
        <v>44396</v>
      </c>
      <c r="AT459" t="s">
        <v>13922</v>
      </c>
      <c r="AW459">
        <v>112826514344075</v>
      </c>
      <c r="AX459">
        <v>1128265143</v>
      </c>
      <c r="AY459">
        <v>6220409</v>
      </c>
      <c r="AZ459" s="1">
        <v>44075</v>
      </c>
      <c r="BA459" t="s">
        <v>13995</v>
      </c>
      <c r="BB459" t="s">
        <v>44</v>
      </c>
      <c r="BC459" t="s">
        <v>13996</v>
      </c>
      <c r="BD459" t="s">
        <v>13997</v>
      </c>
      <c r="BE459">
        <v>4000178071</v>
      </c>
      <c r="BF459">
        <v>29260</v>
      </c>
      <c r="BG459" s="1">
        <v>44141</v>
      </c>
      <c r="BK459">
        <f t="shared" si="7"/>
        <v>1</v>
      </c>
      <c r="BL459">
        <v>952295844221</v>
      </c>
      <c r="BN459">
        <v>1482780</v>
      </c>
      <c r="BO459" s="1">
        <v>44253</v>
      </c>
      <c r="BP459">
        <v>860029995</v>
      </c>
      <c r="BQ459">
        <v>9522958</v>
      </c>
      <c r="BR459">
        <v>6589509</v>
      </c>
      <c r="BS459" t="s">
        <v>13776</v>
      </c>
      <c r="BT459" s="1">
        <v>44221</v>
      </c>
      <c r="BU459">
        <v>8</v>
      </c>
      <c r="BV459">
        <v>667160</v>
      </c>
      <c r="BW459">
        <v>860029995</v>
      </c>
      <c r="BX459" t="s">
        <v>13996</v>
      </c>
      <c r="BY459" t="s">
        <v>14109</v>
      </c>
      <c r="BZ459" t="s">
        <v>13923</v>
      </c>
      <c r="CA459" s="1">
        <v>44280</v>
      </c>
      <c r="CB459" t="s">
        <v>13922</v>
      </c>
    </row>
    <row r="460" spans="3:80" x14ac:dyDescent="0.3">
      <c r="C460" s="46" t="s">
        <v>10196</v>
      </c>
      <c r="D460" s="4"/>
      <c r="E460" s="4"/>
      <c r="F460" s="16"/>
      <c r="G460" s="80" t="e">
        <f>VLOOKUP(report_masivo[[#This Row],[INCAPACIDAD]],D2686:M2763,3,0)</f>
        <v>#N/A</v>
      </c>
      <c r="I460" s="47"/>
      <c r="K460" s="46" t="e">
        <f>VLOOKUP(report_masivo[[#This Row],[INCAPACIDAD]],D2686:M2763,4,0)</f>
        <v>#N/A</v>
      </c>
      <c r="L460" s="46" t="e">
        <f>VLOOKUP(report_masivo[[#This Row],[INCAPACIDAD]],D2686:M2763,5,0)</f>
        <v>#N/A</v>
      </c>
      <c r="M460" s="46" t="e">
        <f>VLOOKUP(report_masivo[[#This Row],[INCAPACIDAD]],D2686:M2763,6,0)</f>
        <v>#N/A</v>
      </c>
      <c r="N460" s="49" t="e">
        <f>VLOOKUP(report_masivo[[#This Row],[INCAPACIDAD]],D2686:M2763,7,0)</f>
        <v>#N/A</v>
      </c>
      <c r="O460" s="47" t="e">
        <f>VLOOKUP(report_masivo[[#This Row],[INCAPACIDAD]],D2686:M2763,8,0)</f>
        <v>#N/A</v>
      </c>
      <c r="AD460">
        <v>952367544316</v>
      </c>
      <c r="AE460" t="s">
        <v>10196</v>
      </c>
      <c r="AF460">
        <v>1556342</v>
      </c>
      <c r="AG460" s="1">
        <v>44375</v>
      </c>
      <c r="AH460">
        <v>860029995</v>
      </c>
      <c r="AI460">
        <v>9523675</v>
      </c>
      <c r="AJ460">
        <v>6793776</v>
      </c>
      <c r="AK460" t="s">
        <v>13776</v>
      </c>
      <c r="AL460" s="1">
        <v>44316</v>
      </c>
      <c r="AM460">
        <v>14</v>
      </c>
      <c r="AN460">
        <v>1078658</v>
      </c>
      <c r="AO460">
        <v>860029995</v>
      </c>
      <c r="AP460" t="s">
        <v>13996</v>
      </c>
      <c r="AQ460" t="s">
        <v>14109</v>
      </c>
      <c r="AR460" t="s">
        <v>13923</v>
      </c>
      <c r="AS460" s="1">
        <v>44396</v>
      </c>
      <c r="AT460" t="s">
        <v>13922</v>
      </c>
      <c r="AW460">
        <v>112485193144076</v>
      </c>
      <c r="AX460">
        <v>1124851931</v>
      </c>
      <c r="AY460">
        <v>6236396</v>
      </c>
      <c r="AZ460" s="1">
        <v>44076</v>
      </c>
      <c r="BA460" t="s">
        <v>13995</v>
      </c>
      <c r="BB460" t="s">
        <v>44</v>
      </c>
      <c r="BC460" t="s">
        <v>13729</v>
      </c>
      <c r="BD460" t="s">
        <v>13972</v>
      </c>
      <c r="BF460">
        <v>877803</v>
      </c>
      <c r="BG460" s="1">
        <v>44761</v>
      </c>
      <c r="BK460">
        <f t="shared" si="7"/>
        <v>1</v>
      </c>
      <c r="BL460">
        <v>104965488743897</v>
      </c>
      <c r="BN460">
        <v>1482780</v>
      </c>
      <c r="BO460" s="1">
        <v>44253</v>
      </c>
      <c r="BP460">
        <v>860029995</v>
      </c>
      <c r="BQ460">
        <v>1049654887</v>
      </c>
      <c r="BR460">
        <v>6630063</v>
      </c>
      <c r="BS460" t="s">
        <v>13776</v>
      </c>
      <c r="BT460" s="1">
        <v>43897</v>
      </c>
      <c r="BU460">
        <v>6</v>
      </c>
      <c r="BV460">
        <v>175561</v>
      </c>
      <c r="BW460">
        <v>860029995</v>
      </c>
      <c r="BX460" t="s">
        <v>13996</v>
      </c>
      <c r="BY460" t="s">
        <v>14109</v>
      </c>
      <c r="BZ460" t="s">
        <v>13923</v>
      </c>
      <c r="CA460" s="1">
        <v>44280</v>
      </c>
      <c r="CB460" t="s">
        <v>13922</v>
      </c>
    </row>
    <row r="461" spans="3:80" x14ac:dyDescent="0.3">
      <c r="C461" s="46" t="s">
        <v>10196</v>
      </c>
      <c r="D461" s="4"/>
      <c r="E461" s="4"/>
      <c r="F461" s="16"/>
      <c r="G461" s="80" t="e">
        <f>VLOOKUP(report_masivo[[#This Row],[INCAPACIDAD]],D2687:M2764,3,0)</f>
        <v>#N/A</v>
      </c>
      <c r="I461" s="47"/>
      <c r="K461" s="46" t="e">
        <f>VLOOKUP(report_masivo[[#This Row],[INCAPACIDAD]],D2687:M2764,4,0)</f>
        <v>#N/A</v>
      </c>
      <c r="L461" s="46" t="e">
        <f>VLOOKUP(report_masivo[[#This Row],[INCAPACIDAD]],D2687:M2764,5,0)</f>
        <v>#N/A</v>
      </c>
      <c r="M461" s="46" t="e">
        <f>VLOOKUP(report_masivo[[#This Row],[INCAPACIDAD]],D2687:M2764,6,0)</f>
        <v>#N/A</v>
      </c>
      <c r="N461" s="49" t="e">
        <f>VLOOKUP(report_masivo[[#This Row],[INCAPACIDAD]],D2687:M2764,7,0)</f>
        <v>#N/A</v>
      </c>
      <c r="O461" s="47" t="e">
        <f>VLOOKUP(report_masivo[[#This Row],[INCAPACIDAD]],D2687:M2764,8,0)</f>
        <v>#N/A</v>
      </c>
      <c r="AD461">
        <v>420845244316</v>
      </c>
      <c r="AE461" t="s">
        <v>10196</v>
      </c>
      <c r="AF461">
        <v>1556342</v>
      </c>
      <c r="AG461" s="1">
        <v>44375</v>
      </c>
      <c r="AH461">
        <v>860029995</v>
      </c>
      <c r="AI461">
        <v>4208452</v>
      </c>
      <c r="AJ461">
        <v>6795928</v>
      </c>
      <c r="AK461" t="s">
        <v>13776</v>
      </c>
      <c r="AL461" s="1">
        <v>44316</v>
      </c>
      <c r="AM461">
        <v>3</v>
      </c>
      <c r="AN461">
        <v>199293</v>
      </c>
      <c r="AO461">
        <v>860029995</v>
      </c>
      <c r="AP461" t="s">
        <v>13996</v>
      </c>
      <c r="AQ461" t="s">
        <v>14109</v>
      </c>
      <c r="AR461" t="s">
        <v>13923</v>
      </c>
      <c r="AS461" s="1">
        <v>44396</v>
      </c>
      <c r="AT461" t="s">
        <v>13922</v>
      </c>
      <c r="AW461">
        <v>109875656744077</v>
      </c>
      <c r="AX461">
        <v>1098756567</v>
      </c>
      <c r="AY461">
        <v>6295041</v>
      </c>
      <c r="AZ461" s="1">
        <v>44077</v>
      </c>
      <c r="BA461" t="s">
        <v>13995</v>
      </c>
      <c r="BB461" t="s">
        <v>44</v>
      </c>
      <c r="BC461" t="s">
        <v>13996</v>
      </c>
      <c r="BD461" t="s">
        <v>13997</v>
      </c>
      <c r="BE461">
        <v>4000178071</v>
      </c>
      <c r="BF461">
        <v>551340</v>
      </c>
      <c r="BG461" s="1">
        <v>44141</v>
      </c>
      <c r="BK461">
        <f t="shared" si="7"/>
        <v>1</v>
      </c>
      <c r="BL461">
        <v>939582744190</v>
      </c>
      <c r="BN461">
        <v>1496467</v>
      </c>
      <c r="BO461" s="1">
        <v>44278</v>
      </c>
      <c r="BP461">
        <v>860029995</v>
      </c>
      <c r="BQ461">
        <v>9395827</v>
      </c>
      <c r="BR461">
        <v>6673721</v>
      </c>
      <c r="BS461" t="s">
        <v>13776</v>
      </c>
      <c r="BT461" s="1">
        <v>44190</v>
      </c>
      <c r="BU461">
        <v>2</v>
      </c>
      <c r="BV461">
        <v>133463</v>
      </c>
      <c r="BW461">
        <v>860029995</v>
      </c>
      <c r="BX461" t="s">
        <v>13996</v>
      </c>
      <c r="BY461" t="s">
        <v>14109</v>
      </c>
      <c r="BZ461" t="s">
        <v>13923</v>
      </c>
      <c r="CA461" s="1">
        <v>44308</v>
      </c>
      <c r="CB461" t="s">
        <v>13922</v>
      </c>
    </row>
    <row r="462" spans="3:80" x14ac:dyDescent="0.3">
      <c r="C462" s="46" t="s">
        <v>10196</v>
      </c>
      <c r="D462" s="4"/>
      <c r="E462" s="4"/>
      <c r="F462" s="16"/>
      <c r="G462" s="80" t="e">
        <f>VLOOKUP(report_masivo[[#This Row],[INCAPACIDAD]],D2688:M2765,3,0)</f>
        <v>#N/A</v>
      </c>
      <c r="I462" s="47"/>
      <c r="K462" s="46" t="e">
        <f>VLOOKUP(report_masivo[[#This Row],[INCAPACIDAD]],D2688:M2765,4,0)</f>
        <v>#N/A</v>
      </c>
      <c r="L462" s="46" t="e">
        <f>VLOOKUP(report_masivo[[#This Row],[INCAPACIDAD]],D2688:M2765,5,0)</f>
        <v>#N/A</v>
      </c>
      <c r="M462" s="46" t="e">
        <f>VLOOKUP(report_masivo[[#This Row],[INCAPACIDAD]],D2688:M2765,6,0)</f>
        <v>#N/A</v>
      </c>
      <c r="N462" s="49" t="e">
        <f>VLOOKUP(report_masivo[[#This Row],[INCAPACIDAD]],D2688:M2765,7,0)</f>
        <v>#N/A</v>
      </c>
      <c r="O462" s="47" t="e">
        <f>VLOOKUP(report_masivo[[#This Row],[INCAPACIDAD]],D2688:M2765,8,0)</f>
        <v>#N/A</v>
      </c>
      <c r="AD462">
        <v>420894644319</v>
      </c>
      <c r="AE462" t="s">
        <v>10196</v>
      </c>
      <c r="AF462">
        <v>1556342</v>
      </c>
      <c r="AG462" s="1">
        <v>44375</v>
      </c>
      <c r="AH462">
        <v>860029995</v>
      </c>
      <c r="AI462">
        <v>4208946</v>
      </c>
      <c r="AJ462">
        <v>6797090</v>
      </c>
      <c r="AK462" t="s">
        <v>13776</v>
      </c>
      <c r="AL462" s="1">
        <v>44319</v>
      </c>
      <c r="AM462">
        <v>3</v>
      </c>
      <c r="AN462">
        <v>206367</v>
      </c>
      <c r="AO462">
        <v>860029995</v>
      </c>
      <c r="AP462" t="s">
        <v>13996</v>
      </c>
      <c r="AQ462" t="s">
        <v>14109</v>
      </c>
      <c r="AR462" t="s">
        <v>13923</v>
      </c>
      <c r="AS462" s="1">
        <v>44396</v>
      </c>
      <c r="AT462" t="s">
        <v>13922</v>
      </c>
      <c r="AW462">
        <v>111378564544082</v>
      </c>
      <c r="AX462">
        <v>1113785645</v>
      </c>
      <c r="AY462">
        <v>6321187</v>
      </c>
      <c r="AZ462" s="1">
        <v>44082</v>
      </c>
      <c r="BA462" t="s">
        <v>13995</v>
      </c>
      <c r="BB462" t="s">
        <v>44</v>
      </c>
      <c r="BC462" t="s">
        <v>13996</v>
      </c>
      <c r="BD462" t="s">
        <v>13997</v>
      </c>
      <c r="BE462">
        <v>4000178071</v>
      </c>
      <c r="BF462">
        <v>240012</v>
      </c>
      <c r="BG462" s="1">
        <v>44169</v>
      </c>
      <c r="BK462">
        <f t="shared" si="7"/>
        <v>1</v>
      </c>
      <c r="BL462">
        <v>105366443644191</v>
      </c>
      <c r="BN462">
        <v>1496467</v>
      </c>
      <c r="BO462" s="1">
        <v>44278</v>
      </c>
      <c r="BP462">
        <v>860029995</v>
      </c>
      <c r="BQ462">
        <v>1053664436</v>
      </c>
      <c r="BR462">
        <v>6673746</v>
      </c>
      <c r="BS462" t="s">
        <v>13776</v>
      </c>
      <c r="BT462" s="1">
        <v>44191</v>
      </c>
      <c r="BU462">
        <v>1</v>
      </c>
      <c r="BV462">
        <v>85433</v>
      </c>
      <c r="BW462">
        <v>860029995</v>
      </c>
      <c r="BX462" t="s">
        <v>13996</v>
      </c>
      <c r="BY462" t="s">
        <v>14109</v>
      </c>
      <c r="BZ462" t="s">
        <v>13923</v>
      </c>
      <c r="CA462" s="1">
        <v>44308</v>
      </c>
      <c r="CB462" t="s">
        <v>13922</v>
      </c>
    </row>
    <row r="463" spans="3:80" x14ac:dyDescent="0.3">
      <c r="C463" s="46" t="s">
        <v>10196</v>
      </c>
      <c r="D463" s="4"/>
      <c r="E463" s="4"/>
      <c r="F463" s="16"/>
      <c r="G463" s="80" t="e">
        <f>VLOOKUP(report_masivo[[#This Row],[INCAPACIDAD]],D2689:M2766,3,0)</f>
        <v>#N/A</v>
      </c>
      <c r="I463" s="47"/>
      <c r="K463" s="46" t="e">
        <f>VLOOKUP(report_masivo[[#This Row],[INCAPACIDAD]],D2689:M2766,4,0)</f>
        <v>#N/A</v>
      </c>
      <c r="L463" s="46" t="e">
        <f>VLOOKUP(report_masivo[[#This Row],[INCAPACIDAD]],D2689:M2766,5,0)</f>
        <v>#N/A</v>
      </c>
      <c r="M463" s="46" t="e">
        <f>VLOOKUP(report_masivo[[#This Row],[INCAPACIDAD]],D2689:M2766,6,0)</f>
        <v>#N/A</v>
      </c>
      <c r="N463" s="49" t="e">
        <f>VLOOKUP(report_masivo[[#This Row],[INCAPACIDAD]],D2689:M2766,7,0)</f>
        <v>#N/A</v>
      </c>
      <c r="O463" s="47" t="e">
        <f>VLOOKUP(report_masivo[[#This Row],[INCAPACIDAD]],D2689:M2766,8,0)</f>
        <v>#N/A</v>
      </c>
      <c r="AD463">
        <v>952254744320</v>
      </c>
      <c r="AE463" t="s">
        <v>10196</v>
      </c>
      <c r="AF463">
        <v>1556342</v>
      </c>
      <c r="AG463" s="1">
        <v>44375</v>
      </c>
      <c r="AH463">
        <v>860029995</v>
      </c>
      <c r="AI463">
        <v>9522547</v>
      </c>
      <c r="AJ463">
        <v>6801218</v>
      </c>
      <c r="AK463" t="s">
        <v>13776</v>
      </c>
      <c r="AL463" s="1">
        <v>44320</v>
      </c>
      <c r="AM463">
        <v>10</v>
      </c>
      <c r="AN463">
        <v>595790</v>
      </c>
      <c r="AO463">
        <v>860029995</v>
      </c>
      <c r="AP463" t="s">
        <v>13996</v>
      </c>
      <c r="AQ463" t="s">
        <v>14109</v>
      </c>
      <c r="AR463" t="s">
        <v>13923</v>
      </c>
      <c r="AS463" s="1">
        <v>44396</v>
      </c>
      <c r="AT463" t="s">
        <v>13922</v>
      </c>
      <c r="AW463">
        <v>2854222744084</v>
      </c>
      <c r="AX463">
        <v>28542227</v>
      </c>
      <c r="AY463">
        <v>6294862</v>
      </c>
      <c r="AZ463" s="1">
        <v>44084</v>
      </c>
      <c r="BA463" t="s">
        <v>13995</v>
      </c>
      <c r="BB463" t="s">
        <v>44</v>
      </c>
      <c r="BC463" t="s">
        <v>13996</v>
      </c>
      <c r="BD463" t="s">
        <v>13997</v>
      </c>
      <c r="BE463">
        <v>4000178071</v>
      </c>
      <c r="BF463">
        <v>341487</v>
      </c>
      <c r="BG463" s="1">
        <v>44169</v>
      </c>
      <c r="BK463">
        <f t="shared" si="7"/>
        <v>1</v>
      </c>
      <c r="BL463">
        <v>408376044225</v>
      </c>
      <c r="BN463">
        <v>1500261</v>
      </c>
      <c r="BO463" s="1">
        <v>44284</v>
      </c>
      <c r="BP463">
        <v>860029995</v>
      </c>
      <c r="BQ463">
        <v>4083760</v>
      </c>
      <c r="BR463">
        <v>6563728</v>
      </c>
      <c r="BS463" t="s">
        <v>13776</v>
      </c>
      <c r="BT463" s="1">
        <v>44225</v>
      </c>
      <c r="BU463">
        <v>4</v>
      </c>
      <c r="BV463">
        <v>448447</v>
      </c>
      <c r="BW463">
        <v>860029995</v>
      </c>
      <c r="BX463" t="s">
        <v>13996</v>
      </c>
      <c r="BY463" t="s">
        <v>14109</v>
      </c>
      <c r="BZ463" t="s">
        <v>13923</v>
      </c>
      <c r="CA463" s="1">
        <v>44330</v>
      </c>
      <c r="CB463" t="s">
        <v>13922</v>
      </c>
    </row>
    <row r="464" spans="3:80" x14ac:dyDescent="0.3">
      <c r="C464" s="46" t="s">
        <v>10196</v>
      </c>
      <c r="D464" s="4"/>
      <c r="E464" s="4"/>
      <c r="F464" s="16"/>
      <c r="G464" s="80" t="e">
        <f>VLOOKUP(report_masivo[[#This Row],[INCAPACIDAD]],D2690:M2767,3,0)</f>
        <v>#N/A</v>
      </c>
      <c r="I464" s="47"/>
      <c r="K464" s="46" t="e">
        <f>VLOOKUP(report_masivo[[#This Row],[INCAPACIDAD]],D2690:M2767,4,0)</f>
        <v>#N/A</v>
      </c>
      <c r="L464" s="46" t="e">
        <f>VLOOKUP(report_masivo[[#This Row],[INCAPACIDAD]],D2690:M2767,5,0)</f>
        <v>#N/A</v>
      </c>
      <c r="M464" s="46" t="e">
        <f>VLOOKUP(report_masivo[[#This Row],[INCAPACIDAD]],D2690:M2767,6,0)</f>
        <v>#N/A</v>
      </c>
      <c r="N464" s="49" t="e">
        <f>VLOOKUP(report_masivo[[#This Row],[INCAPACIDAD]],D2690:M2767,7,0)</f>
        <v>#N/A</v>
      </c>
      <c r="O464" s="47" t="e">
        <f>VLOOKUP(report_masivo[[#This Row],[INCAPACIDAD]],D2690:M2767,8,0)</f>
        <v>#N/A</v>
      </c>
      <c r="AD464">
        <v>427760344322</v>
      </c>
      <c r="AE464" t="s">
        <v>10196</v>
      </c>
      <c r="AF464">
        <v>1556342</v>
      </c>
      <c r="AG464" s="1">
        <v>44375</v>
      </c>
      <c r="AH464">
        <v>860029995</v>
      </c>
      <c r="AI464">
        <v>4277603</v>
      </c>
      <c r="AJ464">
        <v>6809266</v>
      </c>
      <c r="AK464" t="s">
        <v>13776</v>
      </c>
      <c r="AL464" s="1">
        <v>44322</v>
      </c>
      <c r="AM464">
        <v>12</v>
      </c>
      <c r="AN464">
        <v>1260361</v>
      </c>
      <c r="AO464">
        <v>860029995</v>
      </c>
      <c r="AP464" t="s">
        <v>13996</v>
      </c>
      <c r="AQ464" t="s">
        <v>14109</v>
      </c>
      <c r="AR464" t="s">
        <v>13923</v>
      </c>
      <c r="AS464" s="1">
        <v>44396</v>
      </c>
      <c r="AT464" t="s">
        <v>13922</v>
      </c>
      <c r="AW464">
        <v>3030850444084</v>
      </c>
      <c r="AX464">
        <v>30308504</v>
      </c>
      <c r="AY464">
        <v>6240597</v>
      </c>
      <c r="AZ464" s="1">
        <v>44084</v>
      </c>
      <c r="BA464" t="s">
        <v>14000</v>
      </c>
      <c r="BB464" t="s">
        <v>13727</v>
      </c>
      <c r="BC464" t="s">
        <v>44</v>
      </c>
      <c r="BD464" t="s">
        <v>44</v>
      </c>
      <c r="BG464" s="1"/>
      <c r="BK464">
        <f t="shared" si="7"/>
        <v>1</v>
      </c>
      <c r="BL464">
        <v>412269644228</v>
      </c>
      <c r="BN464">
        <v>1500261</v>
      </c>
      <c r="BO464" s="1">
        <v>44284</v>
      </c>
      <c r="BP464">
        <v>860029995</v>
      </c>
      <c r="BQ464">
        <v>4122696</v>
      </c>
      <c r="BR464">
        <v>6569391</v>
      </c>
      <c r="BS464" t="s">
        <v>13776</v>
      </c>
      <c r="BT464" s="1">
        <v>44228</v>
      </c>
      <c r="BU464">
        <v>5</v>
      </c>
      <c r="BV464">
        <v>413531</v>
      </c>
      <c r="BW464">
        <v>860029995</v>
      </c>
      <c r="BX464" t="s">
        <v>13996</v>
      </c>
      <c r="BY464" t="s">
        <v>14109</v>
      </c>
      <c r="BZ464" t="s">
        <v>13923</v>
      </c>
      <c r="CA464" s="1">
        <v>44330</v>
      </c>
      <c r="CB464" t="s">
        <v>13922</v>
      </c>
    </row>
    <row r="465" spans="3:80" x14ac:dyDescent="0.3">
      <c r="C465" s="46" t="s">
        <v>10196</v>
      </c>
      <c r="D465" s="4"/>
      <c r="E465" s="4"/>
      <c r="F465" s="16"/>
      <c r="G465" s="80" t="e">
        <f>VLOOKUP(report_masivo[[#This Row],[INCAPACIDAD]],D2691:M2768,3,0)</f>
        <v>#N/A</v>
      </c>
      <c r="I465" s="47"/>
      <c r="K465" s="46" t="e">
        <f>VLOOKUP(report_masivo[[#This Row],[INCAPACIDAD]],D2691:M2768,4,0)</f>
        <v>#N/A</v>
      </c>
      <c r="L465" s="46" t="e">
        <f>VLOOKUP(report_masivo[[#This Row],[INCAPACIDAD]],D2691:M2768,5,0)</f>
        <v>#N/A</v>
      </c>
      <c r="M465" s="46" t="e">
        <f>VLOOKUP(report_masivo[[#This Row],[INCAPACIDAD]],D2691:M2768,6,0)</f>
        <v>#N/A</v>
      </c>
      <c r="N465" s="49" t="e">
        <f>VLOOKUP(report_masivo[[#This Row],[INCAPACIDAD]],D2691:M2768,7,0)</f>
        <v>#N/A</v>
      </c>
      <c r="O465" s="47" t="e">
        <f>VLOOKUP(report_masivo[[#This Row],[INCAPACIDAD]],D2691:M2768,8,0)</f>
        <v>#N/A</v>
      </c>
      <c r="AD465">
        <v>7427000944323</v>
      </c>
      <c r="AE465" t="s">
        <v>10196</v>
      </c>
      <c r="AF465">
        <v>1556342</v>
      </c>
      <c r="AG465" s="1">
        <v>44375</v>
      </c>
      <c r="AH465">
        <v>860029995</v>
      </c>
      <c r="AI465">
        <v>74270009</v>
      </c>
      <c r="AJ465">
        <v>6812237</v>
      </c>
      <c r="AK465" t="s">
        <v>13776</v>
      </c>
      <c r="AL465" s="1">
        <v>44323</v>
      </c>
      <c r="AM465">
        <v>11</v>
      </c>
      <c r="AN465">
        <v>870557</v>
      </c>
      <c r="AO465">
        <v>860029995</v>
      </c>
      <c r="AP465" t="s">
        <v>13996</v>
      </c>
      <c r="AQ465" t="s">
        <v>14109</v>
      </c>
      <c r="AR465" t="s">
        <v>13923</v>
      </c>
      <c r="AS465" s="1">
        <v>44396</v>
      </c>
      <c r="AT465" t="s">
        <v>13922</v>
      </c>
      <c r="AW465">
        <v>111048273844086</v>
      </c>
      <c r="AX465">
        <v>1110482738</v>
      </c>
      <c r="AY465">
        <v>6296952</v>
      </c>
      <c r="AZ465" s="1">
        <v>44086</v>
      </c>
      <c r="BA465" t="s">
        <v>13995</v>
      </c>
      <c r="BB465" t="s">
        <v>44</v>
      </c>
      <c r="BC465" t="s">
        <v>13996</v>
      </c>
      <c r="BD465" t="s">
        <v>13997</v>
      </c>
      <c r="BE465">
        <v>4000178071</v>
      </c>
      <c r="BF465">
        <v>87780</v>
      </c>
      <c r="BG465" s="1">
        <v>44169</v>
      </c>
      <c r="BK465">
        <f t="shared" si="7"/>
        <v>1</v>
      </c>
      <c r="BL465">
        <v>7432402144229</v>
      </c>
      <c r="BN465">
        <v>1500261</v>
      </c>
      <c r="BO465" s="1">
        <v>44284</v>
      </c>
      <c r="BP465">
        <v>860029995</v>
      </c>
      <c r="BQ465">
        <v>74324021</v>
      </c>
      <c r="BR465">
        <v>6572040</v>
      </c>
      <c r="BS465" t="s">
        <v>13776</v>
      </c>
      <c r="BT465" s="1">
        <v>44229</v>
      </c>
      <c r="BU465">
        <v>2</v>
      </c>
      <c r="BV465">
        <v>147682</v>
      </c>
      <c r="BW465">
        <v>860029995</v>
      </c>
      <c r="BX465" t="s">
        <v>13996</v>
      </c>
      <c r="BY465" t="s">
        <v>14109</v>
      </c>
      <c r="BZ465" t="s">
        <v>13923</v>
      </c>
      <c r="CA465" s="1">
        <v>44330</v>
      </c>
      <c r="CB465" t="s">
        <v>13922</v>
      </c>
    </row>
    <row r="466" spans="3:80" x14ac:dyDescent="0.3">
      <c r="C466" s="46" t="s">
        <v>10196</v>
      </c>
      <c r="D466" s="4"/>
      <c r="E466" s="4"/>
      <c r="F466" s="16"/>
      <c r="G466" s="80" t="e">
        <f>VLOOKUP(report_masivo[[#This Row],[INCAPACIDAD]],D2692:M2769,3,0)</f>
        <v>#N/A</v>
      </c>
      <c r="I466" s="47"/>
      <c r="K466" s="46" t="e">
        <f>VLOOKUP(report_masivo[[#This Row],[INCAPACIDAD]],D2692:M2769,4,0)</f>
        <v>#N/A</v>
      </c>
      <c r="L466" s="46" t="e">
        <f>VLOOKUP(report_masivo[[#This Row],[INCAPACIDAD]],D2692:M2769,5,0)</f>
        <v>#N/A</v>
      </c>
      <c r="M466" s="46" t="e">
        <f>VLOOKUP(report_masivo[[#This Row],[INCAPACIDAD]],D2692:M2769,6,0)</f>
        <v>#N/A</v>
      </c>
      <c r="N466" s="49" t="e">
        <f>VLOOKUP(report_masivo[[#This Row],[INCAPACIDAD]],D2692:M2769,7,0)</f>
        <v>#N/A</v>
      </c>
      <c r="O466" s="47" t="e">
        <f>VLOOKUP(report_masivo[[#This Row],[INCAPACIDAD]],D2692:M2769,8,0)</f>
        <v>#N/A</v>
      </c>
      <c r="AD466">
        <v>408384144323</v>
      </c>
      <c r="AE466" t="s">
        <v>10196</v>
      </c>
      <c r="AF466">
        <v>1556342</v>
      </c>
      <c r="AG466" s="1">
        <v>44375</v>
      </c>
      <c r="AH466">
        <v>860029995</v>
      </c>
      <c r="AI466">
        <v>4083841</v>
      </c>
      <c r="AJ466">
        <v>6812500</v>
      </c>
      <c r="AK466" t="s">
        <v>13776</v>
      </c>
      <c r="AL466" s="1">
        <v>44323</v>
      </c>
      <c r="AM466">
        <v>8</v>
      </c>
      <c r="AN466">
        <v>614354</v>
      </c>
      <c r="AO466">
        <v>860029995</v>
      </c>
      <c r="AP466" t="s">
        <v>13996</v>
      </c>
      <c r="AQ466" t="s">
        <v>14109</v>
      </c>
      <c r="AR466" t="s">
        <v>13923</v>
      </c>
      <c r="AS466" s="1">
        <v>44396</v>
      </c>
      <c r="AT466" t="s">
        <v>13922</v>
      </c>
      <c r="AW466">
        <v>8085755344089</v>
      </c>
      <c r="AX466">
        <v>80857553</v>
      </c>
      <c r="AY466">
        <v>6325220</v>
      </c>
      <c r="AZ466" s="1">
        <v>44089</v>
      </c>
      <c r="BA466" t="s">
        <v>14000</v>
      </c>
      <c r="BB466" t="s">
        <v>14003</v>
      </c>
      <c r="BC466" t="s">
        <v>44</v>
      </c>
      <c r="BD466" t="s">
        <v>44</v>
      </c>
      <c r="BG466" s="1"/>
      <c r="BK466">
        <f t="shared" si="7"/>
        <v>1</v>
      </c>
      <c r="BL466">
        <v>105358566344231</v>
      </c>
      <c r="BN466">
        <v>1500261</v>
      </c>
      <c r="BO466" s="1">
        <v>44284</v>
      </c>
      <c r="BP466">
        <v>860029995</v>
      </c>
      <c r="BQ466">
        <v>1053585663</v>
      </c>
      <c r="BR466">
        <v>6593916</v>
      </c>
      <c r="BS466" t="s">
        <v>13776</v>
      </c>
      <c r="BT466" s="1">
        <v>44231</v>
      </c>
      <c r="BU466">
        <v>3</v>
      </c>
      <c r="BV466">
        <v>209880</v>
      </c>
      <c r="BW466">
        <v>860029995</v>
      </c>
      <c r="BX466" t="s">
        <v>13996</v>
      </c>
      <c r="BY466" t="s">
        <v>14109</v>
      </c>
      <c r="BZ466" t="s">
        <v>13923</v>
      </c>
      <c r="CA466" s="1">
        <v>44330</v>
      </c>
      <c r="CB466" t="s">
        <v>13922</v>
      </c>
    </row>
    <row r="467" spans="3:80" x14ac:dyDescent="0.3">
      <c r="C467" s="46" t="s">
        <v>10196</v>
      </c>
      <c r="D467" s="4"/>
      <c r="E467" s="4"/>
      <c r="F467" s="16"/>
      <c r="G467" s="80" t="e">
        <f>VLOOKUP(report_masivo[[#This Row],[INCAPACIDAD]],D2693:M2770,3,0)</f>
        <v>#N/A</v>
      </c>
      <c r="I467" s="47"/>
      <c r="K467" s="46" t="e">
        <f>VLOOKUP(report_masivo[[#This Row],[INCAPACIDAD]],D2693:M2770,4,0)</f>
        <v>#N/A</v>
      </c>
      <c r="L467" s="46" t="e">
        <f>VLOOKUP(report_masivo[[#This Row],[INCAPACIDAD]],D2693:M2770,5,0)</f>
        <v>#N/A</v>
      </c>
      <c r="M467" s="46" t="e">
        <f>VLOOKUP(report_masivo[[#This Row],[INCAPACIDAD]],D2693:M2770,6,0)</f>
        <v>#N/A</v>
      </c>
      <c r="N467" s="49" t="e">
        <f>VLOOKUP(report_masivo[[#This Row],[INCAPACIDAD]],D2693:M2770,7,0)</f>
        <v>#N/A</v>
      </c>
      <c r="O467" s="47" t="e">
        <f>VLOOKUP(report_masivo[[#This Row],[INCAPACIDAD]],D2693:M2770,8,0)</f>
        <v>#N/A</v>
      </c>
      <c r="AD467">
        <v>7437644944324</v>
      </c>
      <c r="AE467" t="s">
        <v>10196</v>
      </c>
      <c r="AF467">
        <v>1556342</v>
      </c>
      <c r="AG467" s="1">
        <v>44375</v>
      </c>
      <c r="AH467">
        <v>860029995</v>
      </c>
      <c r="AI467">
        <v>74376449</v>
      </c>
      <c r="AJ467">
        <v>6814941</v>
      </c>
      <c r="AK467" t="s">
        <v>13776</v>
      </c>
      <c r="AL467" s="1">
        <v>44324</v>
      </c>
      <c r="AM467">
        <v>8</v>
      </c>
      <c r="AN467">
        <v>625770</v>
      </c>
      <c r="AO467">
        <v>860029995</v>
      </c>
      <c r="AP467" t="s">
        <v>13996</v>
      </c>
      <c r="AQ467" t="s">
        <v>14109</v>
      </c>
      <c r="AR467" t="s">
        <v>13923</v>
      </c>
      <c r="AS467" s="1">
        <v>44396</v>
      </c>
      <c r="AT467" t="s">
        <v>13922</v>
      </c>
      <c r="AW467">
        <v>2954099944090</v>
      </c>
      <c r="AX467">
        <v>29540999</v>
      </c>
      <c r="AY467">
        <v>6254153</v>
      </c>
      <c r="AZ467" s="1">
        <v>44090</v>
      </c>
      <c r="BA467" t="s">
        <v>13995</v>
      </c>
      <c r="BB467" t="s">
        <v>44</v>
      </c>
      <c r="BC467" t="s">
        <v>13996</v>
      </c>
      <c r="BD467" t="s">
        <v>13997</v>
      </c>
      <c r="BE467">
        <v>4000178071</v>
      </c>
      <c r="BF467">
        <v>29260</v>
      </c>
      <c r="BG467" s="1">
        <v>44169</v>
      </c>
      <c r="BK467">
        <f t="shared" si="7"/>
        <v>1</v>
      </c>
      <c r="BL467">
        <v>427736544224</v>
      </c>
      <c r="BN467">
        <v>1500261</v>
      </c>
      <c r="BO467" s="1">
        <v>44284</v>
      </c>
      <c r="BP467">
        <v>860029995</v>
      </c>
      <c r="BQ467">
        <v>4277365</v>
      </c>
      <c r="BR467">
        <v>6597934</v>
      </c>
      <c r="BS467" t="s">
        <v>13776</v>
      </c>
      <c r="BT467" s="1">
        <v>44224</v>
      </c>
      <c r="BU467">
        <v>11</v>
      </c>
      <c r="BV467">
        <v>920353</v>
      </c>
      <c r="BW467">
        <v>860029995</v>
      </c>
      <c r="BX467" t="s">
        <v>13996</v>
      </c>
      <c r="BY467" t="s">
        <v>14109</v>
      </c>
      <c r="BZ467" t="s">
        <v>13923</v>
      </c>
      <c r="CA467" s="1">
        <v>44330</v>
      </c>
      <c r="CB467" t="s">
        <v>13922</v>
      </c>
    </row>
    <row r="468" spans="3:80" x14ac:dyDescent="0.3">
      <c r="C468" s="46" t="s">
        <v>10196</v>
      </c>
      <c r="D468" s="4"/>
      <c r="E468" s="4"/>
      <c r="F468" s="16"/>
      <c r="G468" s="80" t="e">
        <f>VLOOKUP(report_masivo[[#This Row],[INCAPACIDAD]],D2694:M2771,3,0)</f>
        <v>#N/A</v>
      </c>
      <c r="I468" s="47"/>
      <c r="K468" s="46" t="e">
        <f>VLOOKUP(report_masivo[[#This Row],[INCAPACIDAD]],D2694:M2771,4,0)</f>
        <v>#N/A</v>
      </c>
      <c r="L468" s="46" t="e">
        <f>VLOOKUP(report_masivo[[#This Row],[INCAPACIDAD]],D2694:M2771,5,0)</f>
        <v>#N/A</v>
      </c>
      <c r="M468" s="46" t="e">
        <f>VLOOKUP(report_masivo[[#This Row],[INCAPACIDAD]],D2694:M2771,6,0)</f>
        <v>#N/A</v>
      </c>
      <c r="N468" s="49" t="e">
        <f>VLOOKUP(report_masivo[[#This Row],[INCAPACIDAD]],D2694:M2771,7,0)</f>
        <v>#N/A</v>
      </c>
      <c r="O468" s="47" t="e">
        <f>VLOOKUP(report_masivo[[#This Row],[INCAPACIDAD]],D2694:M2771,8,0)</f>
        <v>#N/A</v>
      </c>
      <c r="AD468">
        <v>416845244319</v>
      </c>
      <c r="AE468" t="s">
        <v>10196</v>
      </c>
      <c r="AF468">
        <v>1556342</v>
      </c>
      <c r="AG468" s="1">
        <v>44375</v>
      </c>
      <c r="AH468">
        <v>860029995</v>
      </c>
      <c r="AI468">
        <v>4168452</v>
      </c>
      <c r="AJ468">
        <v>6816500</v>
      </c>
      <c r="AK468" t="s">
        <v>13776</v>
      </c>
      <c r="AL468" s="1">
        <v>44319</v>
      </c>
      <c r="AM468">
        <v>20</v>
      </c>
      <c r="AN468">
        <v>2141265</v>
      </c>
      <c r="AO468">
        <v>860029995</v>
      </c>
      <c r="AP468" t="s">
        <v>13996</v>
      </c>
      <c r="AQ468" t="s">
        <v>14109</v>
      </c>
      <c r="AR468" t="s">
        <v>13923</v>
      </c>
      <c r="AS468" s="1">
        <v>44396</v>
      </c>
      <c r="AT468" t="s">
        <v>13922</v>
      </c>
      <c r="AW468">
        <v>100499652344090</v>
      </c>
      <c r="AX468">
        <v>1004996523</v>
      </c>
      <c r="AY468">
        <v>6253221</v>
      </c>
      <c r="AZ468" s="1">
        <v>44090</v>
      </c>
      <c r="BA468" t="s">
        <v>13995</v>
      </c>
      <c r="BB468" t="s">
        <v>44</v>
      </c>
      <c r="BC468" t="s">
        <v>13996</v>
      </c>
      <c r="BD468" t="s">
        <v>13997</v>
      </c>
      <c r="BE468">
        <v>4000178071</v>
      </c>
      <c r="BF468">
        <v>198089</v>
      </c>
      <c r="BG468" s="1">
        <v>44169</v>
      </c>
      <c r="BK468">
        <f t="shared" si="7"/>
        <v>1</v>
      </c>
      <c r="BL468">
        <v>111402444200</v>
      </c>
      <c r="BN468">
        <v>1500261</v>
      </c>
      <c r="BO468" s="1">
        <v>44284</v>
      </c>
      <c r="BP468">
        <v>860029995</v>
      </c>
      <c r="BQ468">
        <v>1114024</v>
      </c>
      <c r="BR468">
        <v>6607101</v>
      </c>
      <c r="BS468" t="s">
        <v>13776</v>
      </c>
      <c r="BT468" s="1">
        <v>44200</v>
      </c>
      <c r="BU468">
        <v>28</v>
      </c>
      <c r="BV468">
        <v>1981205</v>
      </c>
      <c r="BW468">
        <v>860029995</v>
      </c>
      <c r="BX468" t="s">
        <v>13996</v>
      </c>
      <c r="BY468" t="s">
        <v>14109</v>
      </c>
      <c r="BZ468" t="s">
        <v>13923</v>
      </c>
      <c r="CA468" s="1">
        <v>44330</v>
      </c>
      <c r="CB468" t="s">
        <v>13922</v>
      </c>
    </row>
    <row r="469" spans="3:80" x14ac:dyDescent="0.3">
      <c r="C469" s="46" t="s">
        <v>10196</v>
      </c>
      <c r="D469" s="4"/>
      <c r="E469" s="4"/>
      <c r="F469" s="16"/>
      <c r="G469" s="80" t="e">
        <f>VLOOKUP(report_masivo[[#This Row],[INCAPACIDAD]],D2695:M2772,3,0)</f>
        <v>#N/A</v>
      </c>
      <c r="I469" s="47"/>
      <c r="K469" s="46" t="e">
        <f>VLOOKUP(report_masivo[[#This Row],[INCAPACIDAD]],D2695:M2772,4,0)</f>
        <v>#N/A</v>
      </c>
      <c r="L469" s="46" t="e">
        <f>VLOOKUP(report_masivo[[#This Row],[INCAPACIDAD]],D2695:M2772,5,0)</f>
        <v>#N/A</v>
      </c>
      <c r="M469" s="46" t="e">
        <f>VLOOKUP(report_masivo[[#This Row],[INCAPACIDAD]],D2695:M2772,6,0)</f>
        <v>#N/A</v>
      </c>
      <c r="N469" s="49" t="e">
        <f>VLOOKUP(report_masivo[[#This Row],[INCAPACIDAD]],D2695:M2772,7,0)</f>
        <v>#N/A</v>
      </c>
      <c r="O469" s="47" t="e">
        <f>VLOOKUP(report_masivo[[#This Row],[INCAPACIDAD]],D2695:M2772,8,0)</f>
        <v>#N/A</v>
      </c>
      <c r="AD469">
        <v>7437698544326</v>
      </c>
      <c r="AE469" t="s">
        <v>10196</v>
      </c>
      <c r="AF469">
        <v>1556342</v>
      </c>
      <c r="AG469" s="1">
        <v>44375</v>
      </c>
      <c r="AH469">
        <v>860029995</v>
      </c>
      <c r="AI469">
        <v>74376985</v>
      </c>
      <c r="AJ469">
        <v>6816630</v>
      </c>
      <c r="AK469" t="s">
        <v>13776</v>
      </c>
      <c r="AL469" s="1">
        <v>44326</v>
      </c>
      <c r="AM469">
        <v>12</v>
      </c>
      <c r="AN469">
        <v>989852</v>
      </c>
      <c r="AO469">
        <v>860029995</v>
      </c>
      <c r="AP469" t="s">
        <v>13996</v>
      </c>
      <c r="AQ469" t="s">
        <v>14109</v>
      </c>
      <c r="AR469" t="s">
        <v>13923</v>
      </c>
      <c r="AS469" s="1">
        <v>44396</v>
      </c>
      <c r="AT469" t="s">
        <v>13922</v>
      </c>
      <c r="AW469">
        <v>111378564544091</v>
      </c>
      <c r="AX469">
        <v>1113785645</v>
      </c>
      <c r="AY469">
        <v>6321197</v>
      </c>
      <c r="AZ469" s="1">
        <v>44091</v>
      </c>
      <c r="BA469" t="s">
        <v>13995</v>
      </c>
      <c r="BB469" t="s">
        <v>44</v>
      </c>
      <c r="BC469" t="s">
        <v>13996</v>
      </c>
      <c r="BD469" t="s">
        <v>13997</v>
      </c>
      <c r="BE469">
        <v>4000178071</v>
      </c>
      <c r="BF469">
        <v>1200060</v>
      </c>
      <c r="BG469" s="1">
        <v>44169</v>
      </c>
      <c r="BK469">
        <f t="shared" si="7"/>
        <v>1</v>
      </c>
      <c r="BL469">
        <v>111402444230</v>
      </c>
      <c r="BN469">
        <v>1500261</v>
      </c>
      <c r="BO469" s="1">
        <v>44284</v>
      </c>
      <c r="BP469">
        <v>860029995</v>
      </c>
      <c r="BQ469">
        <v>1114024</v>
      </c>
      <c r="BR469">
        <v>6607112</v>
      </c>
      <c r="BS469" t="s">
        <v>13776</v>
      </c>
      <c r="BT469" s="1">
        <v>44230</v>
      </c>
      <c r="BU469">
        <v>4</v>
      </c>
      <c r="BV469">
        <v>285872</v>
      </c>
      <c r="BW469">
        <v>860029995</v>
      </c>
      <c r="BX469" t="s">
        <v>13996</v>
      </c>
      <c r="BY469" t="s">
        <v>14109</v>
      </c>
      <c r="BZ469" t="s">
        <v>13923</v>
      </c>
      <c r="CA469" s="1">
        <v>44330</v>
      </c>
      <c r="CB469" t="s">
        <v>13922</v>
      </c>
    </row>
    <row r="470" spans="3:80" x14ac:dyDescent="0.3">
      <c r="C470" s="46" t="s">
        <v>10196</v>
      </c>
      <c r="D470" s="4"/>
      <c r="E470" s="4"/>
      <c r="F470" s="16"/>
      <c r="G470" s="80" t="e">
        <f>VLOOKUP(report_masivo[[#This Row],[INCAPACIDAD]],D2696:M2773,3,0)</f>
        <v>#N/A</v>
      </c>
      <c r="I470" s="47"/>
      <c r="K470" s="46" t="e">
        <f>VLOOKUP(report_masivo[[#This Row],[INCAPACIDAD]],D2696:M2773,4,0)</f>
        <v>#N/A</v>
      </c>
      <c r="L470" s="46" t="e">
        <f>VLOOKUP(report_masivo[[#This Row],[INCAPACIDAD]],D2696:M2773,5,0)</f>
        <v>#N/A</v>
      </c>
      <c r="M470" s="46" t="e">
        <f>VLOOKUP(report_masivo[[#This Row],[INCAPACIDAD]],D2696:M2773,6,0)</f>
        <v>#N/A</v>
      </c>
      <c r="N470" s="49" t="e">
        <f>VLOOKUP(report_masivo[[#This Row],[INCAPACIDAD]],D2696:M2773,7,0)</f>
        <v>#N/A</v>
      </c>
      <c r="O470" s="47" t="e">
        <f>VLOOKUP(report_masivo[[#This Row],[INCAPACIDAD]],D2696:M2773,8,0)</f>
        <v>#N/A</v>
      </c>
      <c r="AD470">
        <v>7994645044326</v>
      </c>
      <c r="AE470" t="s">
        <v>10196</v>
      </c>
      <c r="AF470">
        <v>1556342</v>
      </c>
      <c r="AG470" s="1">
        <v>44375</v>
      </c>
      <c r="AH470">
        <v>860029995</v>
      </c>
      <c r="AI470">
        <v>79946450</v>
      </c>
      <c r="AJ470">
        <v>6816714</v>
      </c>
      <c r="AK470" t="s">
        <v>13776</v>
      </c>
      <c r="AL470" s="1">
        <v>44326</v>
      </c>
      <c r="AM470">
        <v>15</v>
      </c>
      <c r="AN470">
        <v>950756</v>
      </c>
      <c r="AO470">
        <v>860029995</v>
      </c>
      <c r="AP470" t="s">
        <v>13996</v>
      </c>
      <c r="AQ470" t="s">
        <v>14109</v>
      </c>
      <c r="AR470" t="s">
        <v>13923</v>
      </c>
      <c r="AS470" s="1">
        <v>44396</v>
      </c>
      <c r="AT470" t="s">
        <v>13922</v>
      </c>
      <c r="AW470">
        <v>2854222744092</v>
      </c>
      <c r="AX470">
        <v>28542227</v>
      </c>
      <c r="AY470">
        <v>6296467</v>
      </c>
      <c r="AZ470" s="1">
        <v>44092</v>
      </c>
      <c r="BA470" t="s">
        <v>13995</v>
      </c>
      <c r="BB470" t="s">
        <v>44</v>
      </c>
      <c r="BC470" t="s">
        <v>13996</v>
      </c>
      <c r="BD470" t="s">
        <v>13997</v>
      </c>
      <c r="BE470">
        <v>4000178071</v>
      </c>
      <c r="BF470">
        <v>601582</v>
      </c>
      <c r="BG470" s="1">
        <v>44162</v>
      </c>
      <c r="BK470">
        <f t="shared" si="7"/>
        <v>1</v>
      </c>
      <c r="BL470">
        <v>7427000944236</v>
      </c>
      <c r="BN470">
        <v>1500261</v>
      </c>
      <c r="BO470" s="1">
        <v>44284</v>
      </c>
      <c r="BP470">
        <v>860029995</v>
      </c>
      <c r="BQ470">
        <v>74270009</v>
      </c>
      <c r="BR470">
        <v>6614106</v>
      </c>
      <c r="BS470" t="s">
        <v>13776</v>
      </c>
      <c r="BT470" s="1">
        <v>44236</v>
      </c>
      <c r="BU470">
        <v>14</v>
      </c>
      <c r="BV470">
        <v>1161946</v>
      </c>
      <c r="BW470">
        <v>860029995</v>
      </c>
      <c r="BX470" t="s">
        <v>13996</v>
      </c>
      <c r="BY470" t="s">
        <v>14109</v>
      </c>
      <c r="BZ470" t="s">
        <v>13923</v>
      </c>
      <c r="CA470" s="1">
        <v>44330</v>
      </c>
      <c r="CB470" t="s">
        <v>13922</v>
      </c>
    </row>
    <row r="471" spans="3:80" x14ac:dyDescent="0.3">
      <c r="C471" s="46" t="s">
        <v>10196</v>
      </c>
      <c r="D471" s="4"/>
      <c r="E471" s="4"/>
      <c r="F471" s="16"/>
      <c r="G471" s="80" t="e">
        <f>VLOOKUP(report_masivo[[#This Row],[INCAPACIDAD]],D2697:M2774,3,0)</f>
        <v>#N/A</v>
      </c>
      <c r="I471" s="47"/>
      <c r="K471" s="46" t="e">
        <f>VLOOKUP(report_masivo[[#This Row],[INCAPACIDAD]],D2697:M2774,4,0)</f>
        <v>#N/A</v>
      </c>
      <c r="L471" s="46" t="e">
        <f>VLOOKUP(report_masivo[[#This Row],[INCAPACIDAD]],D2697:M2774,5,0)</f>
        <v>#N/A</v>
      </c>
      <c r="M471" s="46" t="e">
        <f>VLOOKUP(report_masivo[[#This Row],[INCAPACIDAD]],D2697:M2774,6,0)</f>
        <v>#N/A</v>
      </c>
      <c r="N471" s="49" t="e">
        <f>VLOOKUP(report_masivo[[#This Row],[INCAPACIDAD]],D2697:M2774,7,0)</f>
        <v>#N/A</v>
      </c>
      <c r="O471" s="47" t="e">
        <f>VLOOKUP(report_masivo[[#This Row],[INCAPACIDAD]],D2697:M2774,8,0)</f>
        <v>#N/A</v>
      </c>
      <c r="AD471">
        <v>7437625044321</v>
      </c>
      <c r="AE471" t="s">
        <v>10196</v>
      </c>
      <c r="AF471">
        <v>1556342</v>
      </c>
      <c r="AG471" s="1">
        <v>44375</v>
      </c>
      <c r="AH471">
        <v>860029995</v>
      </c>
      <c r="AI471">
        <v>74376250</v>
      </c>
      <c r="AJ471">
        <v>6817003</v>
      </c>
      <c r="AK471" t="s">
        <v>13776</v>
      </c>
      <c r="AL471" s="1">
        <v>44321</v>
      </c>
      <c r="AM471">
        <v>12</v>
      </c>
      <c r="AN471">
        <v>808402</v>
      </c>
      <c r="AO471">
        <v>860029995</v>
      </c>
      <c r="AP471" t="s">
        <v>13996</v>
      </c>
      <c r="AQ471" t="s">
        <v>14109</v>
      </c>
      <c r="AR471" t="s">
        <v>13923</v>
      </c>
      <c r="AS471" s="1">
        <v>44396</v>
      </c>
      <c r="AT471" t="s">
        <v>13922</v>
      </c>
      <c r="AW471">
        <v>5516560044102</v>
      </c>
      <c r="AX471">
        <v>55165600</v>
      </c>
      <c r="AY471">
        <v>6322330</v>
      </c>
      <c r="AZ471" s="1">
        <v>44102</v>
      </c>
      <c r="BA471" t="s">
        <v>13995</v>
      </c>
      <c r="BB471" t="s">
        <v>44</v>
      </c>
      <c r="BC471" t="s">
        <v>13996</v>
      </c>
      <c r="BD471" t="s">
        <v>13997</v>
      </c>
      <c r="BE471">
        <v>4000178071</v>
      </c>
      <c r="BF471">
        <v>58520</v>
      </c>
      <c r="BG471" s="1">
        <v>44169</v>
      </c>
      <c r="BK471">
        <f t="shared" si="7"/>
        <v>1</v>
      </c>
      <c r="BL471">
        <v>952854144226</v>
      </c>
      <c r="BN471">
        <v>1500261</v>
      </c>
      <c r="BO471" s="1">
        <v>44284</v>
      </c>
      <c r="BP471">
        <v>860029995</v>
      </c>
      <c r="BQ471">
        <v>9528541</v>
      </c>
      <c r="BR471">
        <v>6618789</v>
      </c>
      <c r="BS471" t="s">
        <v>13776</v>
      </c>
      <c r="BT471" s="1">
        <v>44226</v>
      </c>
      <c r="BU471">
        <v>2</v>
      </c>
      <c r="BV471">
        <v>156673</v>
      </c>
      <c r="BW471">
        <v>860029995</v>
      </c>
      <c r="BX471" t="s">
        <v>13996</v>
      </c>
      <c r="BY471" t="s">
        <v>14109</v>
      </c>
      <c r="BZ471" t="s">
        <v>13923</v>
      </c>
      <c r="CA471" s="1">
        <v>44330</v>
      </c>
      <c r="CB471" t="s">
        <v>13922</v>
      </c>
    </row>
    <row r="472" spans="3:80" x14ac:dyDescent="0.3">
      <c r="C472" s="46" t="s">
        <v>10196</v>
      </c>
      <c r="D472" s="4"/>
      <c r="E472" s="4"/>
      <c r="F472" s="16"/>
      <c r="G472" s="80" t="e">
        <f>VLOOKUP(report_masivo[[#This Row],[INCAPACIDAD]],D2698:M2775,3,0)</f>
        <v>#N/A</v>
      </c>
      <c r="I472" s="47"/>
      <c r="K472" s="46" t="e">
        <f>VLOOKUP(report_masivo[[#This Row],[INCAPACIDAD]],D2698:M2775,4,0)</f>
        <v>#N/A</v>
      </c>
      <c r="L472" s="46" t="e">
        <f>VLOOKUP(report_masivo[[#This Row],[INCAPACIDAD]],D2698:M2775,5,0)</f>
        <v>#N/A</v>
      </c>
      <c r="M472" s="46" t="e">
        <f>VLOOKUP(report_masivo[[#This Row],[INCAPACIDAD]],D2698:M2775,6,0)</f>
        <v>#N/A</v>
      </c>
      <c r="N472" s="49" t="e">
        <f>VLOOKUP(report_masivo[[#This Row],[INCAPACIDAD]],D2698:M2775,7,0)</f>
        <v>#N/A</v>
      </c>
      <c r="O472" s="47" t="e">
        <f>VLOOKUP(report_masivo[[#This Row],[INCAPACIDAD]],D2698:M2775,8,0)</f>
        <v>#N/A</v>
      </c>
      <c r="AD472">
        <v>722364044327</v>
      </c>
      <c r="AE472" t="s">
        <v>10196</v>
      </c>
      <c r="AF472">
        <v>1556342</v>
      </c>
      <c r="AG472" s="1">
        <v>44375</v>
      </c>
      <c r="AH472">
        <v>860029995</v>
      </c>
      <c r="AI472">
        <v>7223640</v>
      </c>
      <c r="AJ472">
        <v>6822461</v>
      </c>
      <c r="AK472" t="s">
        <v>13776</v>
      </c>
      <c r="AL472" s="1">
        <v>44327</v>
      </c>
      <c r="AM472">
        <v>8</v>
      </c>
      <c r="AN472">
        <v>680282</v>
      </c>
      <c r="AO472">
        <v>860029995</v>
      </c>
      <c r="AP472" t="s">
        <v>13996</v>
      </c>
      <c r="AQ472" t="s">
        <v>14109</v>
      </c>
      <c r="AR472" t="s">
        <v>13923</v>
      </c>
      <c r="AS472" s="1">
        <v>44396</v>
      </c>
      <c r="AT472" t="s">
        <v>13922</v>
      </c>
      <c r="AW472">
        <v>103880864244103</v>
      </c>
      <c r="AX472">
        <v>1038808642</v>
      </c>
      <c r="AY472">
        <v>6291255</v>
      </c>
      <c r="AZ472" s="1">
        <v>44103</v>
      </c>
      <c r="BA472" t="s">
        <v>13998</v>
      </c>
      <c r="BB472" t="s">
        <v>44</v>
      </c>
      <c r="BC472" t="s">
        <v>44</v>
      </c>
      <c r="BD472" t="s">
        <v>44</v>
      </c>
      <c r="BG472" s="1"/>
      <c r="BK472">
        <f t="shared" si="7"/>
        <v>1</v>
      </c>
      <c r="BL472">
        <v>952367544250</v>
      </c>
      <c r="BN472">
        <v>1500261</v>
      </c>
      <c r="BO472" s="1">
        <v>44284</v>
      </c>
      <c r="BP472">
        <v>860029995</v>
      </c>
      <c r="BQ472">
        <v>9523675</v>
      </c>
      <c r="BR472">
        <v>6624495</v>
      </c>
      <c r="BS472" t="s">
        <v>13776</v>
      </c>
      <c r="BT472" s="1">
        <v>44250</v>
      </c>
      <c r="BU472">
        <v>4</v>
      </c>
      <c r="BV472">
        <v>310790</v>
      </c>
      <c r="BW472">
        <v>860029995</v>
      </c>
      <c r="BX472" t="s">
        <v>13996</v>
      </c>
      <c r="BY472" t="s">
        <v>14109</v>
      </c>
      <c r="BZ472" t="s">
        <v>13923</v>
      </c>
      <c r="CA472" s="1">
        <v>44330</v>
      </c>
      <c r="CB472" t="s">
        <v>13922</v>
      </c>
    </row>
    <row r="473" spans="3:80" x14ac:dyDescent="0.3">
      <c r="C473" s="46" t="s">
        <v>10196</v>
      </c>
      <c r="D473" s="4"/>
      <c r="E473" s="4"/>
      <c r="F473" s="16"/>
      <c r="G473" s="80" t="e">
        <f>VLOOKUP(report_masivo[[#This Row],[INCAPACIDAD]],D2699:M2776,3,0)</f>
        <v>#N/A</v>
      </c>
      <c r="I473" s="47"/>
      <c r="K473" s="46" t="e">
        <f>VLOOKUP(report_masivo[[#This Row],[INCAPACIDAD]],D2699:M2776,4,0)</f>
        <v>#N/A</v>
      </c>
      <c r="L473" s="46" t="e">
        <f>VLOOKUP(report_masivo[[#This Row],[INCAPACIDAD]],D2699:M2776,5,0)</f>
        <v>#N/A</v>
      </c>
      <c r="M473" s="46" t="e">
        <f>VLOOKUP(report_masivo[[#This Row],[INCAPACIDAD]],D2699:M2776,6,0)</f>
        <v>#N/A</v>
      </c>
      <c r="N473" s="49" t="e">
        <f>VLOOKUP(report_masivo[[#This Row],[INCAPACIDAD]],D2699:M2776,7,0)</f>
        <v>#N/A</v>
      </c>
      <c r="O473" s="47" t="e">
        <f>VLOOKUP(report_masivo[[#This Row],[INCAPACIDAD]],D2699:M2776,8,0)</f>
        <v>#N/A</v>
      </c>
      <c r="AD473">
        <v>105758696844313</v>
      </c>
      <c r="AE473" t="s">
        <v>10196</v>
      </c>
      <c r="AF473">
        <v>1556342</v>
      </c>
      <c r="AG473" s="1">
        <v>44375</v>
      </c>
      <c r="AH473">
        <v>860029995</v>
      </c>
      <c r="AI473">
        <v>1057586968</v>
      </c>
      <c r="AJ473">
        <v>6822782</v>
      </c>
      <c r="AK473" t="s">
        <v>13776</v>
      </c>
      <c r="AL473" s="1">
        <v>44313</v>
      </c>
      <c r="AM473">
        <v>12</v>
      </c>
      <c r="AN473">
        <v>869832</v>
      </c>
      <c r="AO473">
        <v>860029995</v>
      </c>
      <c r="AP473" t="s">
        <v>13996</v>
      </c>
      <c r="AQ473" t="s">
        <v>14109</v>
      </c>
      <c r="AR473" t="s">
        <v>13923</v>
      </c>
      <c r="AS473" s="1">
        <v>44396</v>
      </c>
      <c r="AT473" t="s">
        <v>13922</v>
      </c>
      <c r="AW473">
        <v>1424270744103</v>
      </c>
      <c r="AX473">
        <v>14242707</v>
      </c>
      <c r="AY473">
        <v>6413113</v>
      </c>
      <c r="AZ473" s="1">
        <v>44103</v>
      </c>
      <c r="BA473" t="s">
        <v>13995</v>
      </c>
      <c r="BB473" t="s">
        <v>44</v>
      </c>
      <c r="BC473" t="s">
        <v>13996</v>
      </c>
      <c r="BD473" t="s">
        <v>13997</v>
      </c>
      <c r="BE473">
        <v>4000178071</v>
      </c>
      <c r="BF473">
        <v>119214</v>
      </c>
      <c r="BG473" s="1">
        <v>44208</v>
      </c>
      <c r="BK473">
        <f t="shared" si="7"/>
        <v>1</v>
      </c>
      <c r="BL473">
        <v>7418204644252</v>
      </c>
      <c r="BN473">
        <v>1500261</v>
      </c>
      <c r="BO473" s="1">
        <v>44284</v>
      </c>
      <c r="BP473">
        <v>860029995</v>
      </c>
      <c r="BQ473">
        <v>74182046</v>
      </c>
      <c r="BR473">
        <v>6629440</v>
      </c>
      <c r="BS473" t="s">
        <v>13776</v>
      </c>
      <c r="BT473" s="1">
        <v>44252</v>
      </c>
      <c r="BU473">
        <v>3</v>
      </c>
      <c r="BV473">
        <v>228322</v>
      </c>
      <c r="BW473">
        <v>860029995</v>
      </c>
      <c r="BX473" t="s">
        <v>13996</v>
      </c>
      <c r="BY473" t="s">
        <v>14109</v>
      </c>
      <c r="BZ473" t="s">
        <v>13923</v>
      </c>
      <c r="CA473" s="1">
        <v>44330</v>
      </c>
      <c r="CB473" t="s">
        <v>13922</v>
      </c>
    </row>
    <row r="474" spans="3:80" x14ac:dyDescent="0.3">
      <c r="C474" s="46" t="s">
        <v>10196</v>
      </c>
      <c r="D474" s="4"/>
      <c r="E474" s="4"/>
      <c r="F474" s="16"/>
      <c r="G474" s="80" t="e">
        <f>VLOOKUP(report_masivo[[#This Row],[INCAPACIDAD]],D2700:M2777,3,0)</f>
        <v>#N/A</v>
      </c>
      <c r="I474" s="47"/>
      <c r="K474" s="46" t="e">
        <f>VLOOKUP(report_masivo[[#This Row],[INCAPACIDAD]],D2700:M2777,4,0)</f>
        <v>#N/A</v>
      </c>
      <c r="L474" s="46" t="e">
        <f>VLOOKUP(report_masivo[[#This Row],[INCAPACIDAD]],D2700:M2777,5,0)</f>
        <v>#N/A</v>
      </c>
      <c r="M474" s="46" t="e">
        <f>VLOOKUP(report_masivo[[#This Row],[INCAPACIDAD]],D2700:M2777,6,0)</f>
        <v>#N/A</v>
      </c>
      <c r="N474" s="49" t="e">
        <f>VLOOKUP(report_masivo[[#This Row],[INCAPACIDAD]],D2700:M2777,7,0)</f>
        <v>#N/A</v>
      </c>
      <c r="O474" s="47" t="e">
        <f>VLOOKUP(report_masivo[[#This Row],[INCAPACIDAD]],D2700:M2777,8,0)</f>
        <v>#N/A</v>
      </c>
      <c r="AD474">
        <v>420751044328</v>
      </c>
      <c r="AE474" t="s">
        <v>10196</v>
      </c>
      <c r="AF474">
        <v>1556342</v>
      </c>
      <c r="AG474" s="1">
        <v>44375</v>
      </c>
      <c r="AH474">
        <v>860029995</v>
      </c>
      <c r="AI474">
        <v>4207510</v>
      </c>
      <c r="AJ474">
        <v>6824212</v>
      </c>
      <c r="AK474" t="s">
        <v>13776</v>
      </c>
      <c r="AL474" s="1">
        <v>44328</v>
      </c>
      <c r="AM474">
        <v>5</v>
      </c>
      <c r="AN474">
        <v>355933</v>
      </c>
      <c r="AO474">
        <v>860029995</v>
      </c>
      <c r="AP474" t="s">
        <v>13996</v>
      </c>
      <c r="AQ474" t="s">
        <v>14109</v>
      </c>
      <c r="AR474" t="s">
        <v>13923</v>
      </c>
      <c r="AS474" s="1">
        <v>44396</v>
      </c>
      <c r="AT474" t="s">
        <v>13922</v>
      </c>
      <c r="AW474">
        <v>8085755344104</v>
      </c>
      <c r="AX474">
        <v>80857553</v>
      </c>
      <c r="AY474">
        <v>6416122</v>
      </c>
      <c r="AZ474" s="1">
        <v>44104</v>
      </c>
      <c r="BA474" t="s">
        <v>14000</v>
      </c>
      <c r="BB474" t="s">
        <v>14003</v>
      </c>
      <c r="BC474" t="s">
        <v>44</v>
      </c>
      <c r="BD474" t="s">
        <v>44</v>
      </c>
      <c r="BG474" s="1"/>
      <c r="BK474">
        <f t="shared" si="7"/>
        <v>1</v>
      </c>
      <c r="BL474">
        <v>7436259444230</v>
      </c>
      <c r="BN474">
        <v>1500261</v>
      </c>
      <c r="BO474" s="1">
        <v>44284</v>
      </c>
      <c r="BP474">
        <v>860029995</v>
      </c>
      <c r="BQ474">
        <v>74362594</v>
      </c>
      <c r="BR474">
        <v>6636976</v>
      </c>
      <c r="BS474" t="s">
        <v>13776</v>
      </c>
      <c r="BT474" s="1">
        <v>44230</v>
      </c>
      <c r="BU474">
        <v>12</v>
      </c>
      <c r="BV474">
        <v>1033503</v>
      </c>
      <c r="BW474">
        <v>860029995</v>
      </c>
      <c r="BX474" t="s">
        <v>13996</v>
      </c>
      <c r="BY474" t="s">
        <v>14109</v>
      </c>
      <c r="BZ474" t="s">
        <v>13923</v>
      </c>
      <c r="CA474" s="1">
        <v>44330</v>
      </c>
      <c r="CB474" t="s">
        <v>13922</v>
      </c>
    </row>
    <row r="475" spans="3:80" x14ac:dyDescent="0.3">
      <c r="C475" s="46" t="s">
        <v>10196</v>
      </c>
      <c r="D475" s="4"/>
      <c r="E475" s="4"/>
      <c r="F475" s="16"/>
      <c r="G475" s="80" t="e">
        <f>VLOOKUP(report_masivo[[#This Row],[INCAPACIDAD]],D2701:M2778,3,0)</f>
        <v>#N/A</v>
      </c>
      <c r="I475" s="47"/>
      <c r="K475" s="46" t="e">
        <f>VLOOKUP(report_masivo[[#This Row],[INCAPACIDAD]],D2701:M2778,4,0)</f>
        <v>#N/A</v>
      </c>
      <c r="L475" s="46" t="e">
        <f>VLOOKUP(report_masivo[[#This Row],[INCAPACIDAD]],D2701:M2778,5,0)</f>
        <v>#N/A</v>
      </c>
      <c r="M475" s="46" t="e">
        <f>VLOOKUP(report_masivo[[#This Row],[INCAPACIDAD]],D2701:M2778,6,0)</f>
        <v>#N/A</v>
      </c>
      <c r="N475" s="49" t="e">
        <f>VLOOKUP(report_masivo[[#This Row],[INCAPACIDAD]],D2701:M2778,7,0)</f>
        <v>#N/A</v>
      </c>
      <c r="O475" s="47" t="e">
        <f>VLOOKUP(report_masivo[[#This Row],[INCAPACIDAD]],D2701:M2778,8,0)</f>
        <v>#N/A</v>
      </c>
      <c r="AD475">
        <v>7994645044316</v>
      </c>
      <c r="AE475" t="s">
        <v>10196</v>
      </c>
      <c r="AF475">
        <v>1556342</v>
      </c>
      <c r="AG475" s="1">
        <v>44375</v>
      </c>
      <c r="AH475">
        <v>860029995</v>
      </c>
      <c r="AI475">
        <v>79946450</v>
      </c>
      <c r="AJ475">
        <v>6826182</v>
      </c>
      <c r="AK475" t="s">
        <v>13776</v>
      </c>
      <c r="AL475" s="1">
        <v>44316</v>
      </c>
      <c r="AM475">
        <v>10</v>
      </c>
      <c r="AN475">
        <v>654540</v>
      </c>
      <c r="AO475">
        <v>860029995</v>
      </c>
      <c r="AP475" t="s">
        <v>13996</v>
      </c>
      <c r="AQ475" t="s">
        <v>14109</v>
      </c>
      <c r="AR475" t="s">
        <v>13923</v>
      </c>
      <c r="AS475" s="1">
        <v>44396</v>
      </c>
      <c r="AT475" t="s">
        <v>13922</v>
      </c>
      <c r="AW475">
        <v>5515146044104</v>
      </c>
      <c r="AX475">
        <v>55151460</v>
      </c>
      <c r="AY475">
        <v>6283810</v>
      </c>
      <c r="AZ475" s="1">
        <v>44104</v>
      </c>
      <c r="BA475" t="s">
        <v>13995</v>
      </c>
      <c r="BB475" t="s">
        <v>44</v>
      </c>
      <c r="BC475" t="s">
        <v>13996</v>
      </c>
      <c r="BD475" t="s">
        <v>13997</v>
      </c>
      <c r="BE475">
        <v>4000178071</v>
      </c>
      <c r="BF475">
        <v>66030</v>
      </c>
      <c r="BG475" s="1">
        <v>44169</v>
      </c>
      <c r="BK475">
        <f t="shared" si="7"/>
        <v>1</v>
      </c>
      <c r="BL475">
        <v>952367544247</v>
      </c>
      <c r="BN475">
        <v>1500261</v>
      </c>
      <c r="BO475" s="1">
        <v>44284</v>
      </c>
      <c r="BP475">
        <v>860029995</v>
      </c>
      <c r="BQ475">
        <v>9523675</v>
      </c>
      <c r="BR475">
        <v>6649032</v>
      </c>
      <c r="BS475" t="s">
        <v>13776</v>
      </c>
      <c r="BT475" s="1">
        <v>44247</v>
      </c>
      <c r="BU475">
        <v>1</v>
      </c>
      <c r="BV475">
        <v>77698</v>
      </c>
      <c r="BW475">
        <v>860029995</v>
      </c>
      <c r="BX475" t="s">
        <v>13996</v>
      </c>
      <c r="BY475" t="s">
        <v>14109</v>
      </c>
      <c r="BZ475" t="s">
        <v>13923</v>
      </c>
      <c r="CA475" s="1">
        <v>44330</v>
      </c>
      <c r="CB475" t="s">
        <v>13922</v>
      </c>
    </row>
    <row r="476" spans="3:80" x14ac:dyDescent="0.3">
      <c r="C476" s="46" t="s">
        <v>10196</v>
      </c>
      <c r="D476" s="4"/>
      <c r="E476" s="4"/>
      <c r="F476" s="16"/>
      <c r="G476" s="80" t="e">
        <f>VLOOKUP(report_masivo[[#This Row],[INCAPACIDAD]],D2702:M2779,3,0)</f>
        <v>#N/A</v>
      </c>
      <c r="I476" s="47"/>
      <c r="K476" s="46" t="e">
        <f>VLOOKUP(report_masivo[[#This Row],[INCAPACIDAD]],D2702:M2779,4,0)</f>
        <v>#N/A</v>
      </c>
      <c r="L476" s="46" t="e">
        <f>VLOOKUP(report_masivo[[#This Row],[INCAPACIDAD]],D2702:M2779,5,0)</f>
        <v>#N/A</v>
      </c>
      <c r="M476" s="46" t="e">
        <f>VLOOKUP(report_masivo[[#This Row],[INCAPACIDAD]],D2702:M2779,6,0)</f>
        <v>#N/A</v>
      </c>
      <c r="N476" s="49" t="e">
        <f>VLOOKUP(report_masivo[[#This Row],[INCAPACIDAD]],D2702:M2779,7,0)</f>
        <v>#N/A</v>
      </c>
      <c r="O476" s="47" t="e">
        <f>VLOOKUP(report_masivo[[#This Row],[INCAPACIDAD]],D2702:M2779,8,0)</f>
        <v>#N/A</v>
      </c>
      <c r="AD476">
        <v>100246128544329</v>
      </c>
      <c r="AE476" t="s">
        <v>10196</v>
      </c>
      <c r="AF476">
        <v>1556342</v>
      </c>
      <c r="AG476" s="1">
        <v>44375</v>
      </c>
      <c r="AH476">
        <v>860029995</v>
      </c>
      <c r="AI476">
        <v>1002461285</v>
      </c>
      <c r="AJ476">
        <v>6828323</v>
      </c>
      <c r="AK476" t="s">
        <v>13776</v>
      </c>
      <c r="AL476" s="1">
        <v>44329</v>
      </c>
      <c r="AM476">
        <v>8</v>
      </c>
      <c r="AN476">
        <v>613341</v>
      </c>
      <c r="AO476">
        <v>860029995</v>
      </c>
      <c r="AP476" t="s">
        <v>13996</v>
      </c>
      <c r="AQ476" t="s">
        <v>14109</v>
      </c>
      <c r="AR476" t="s">
        <v>13923</v>
      </c>
      <c r="AS476" s="1">
        <v>44396</v>
      </c>
      <c r="AT476" t="s">
        <v>13922</v>
      </c>
      <c r="AW476">
        <v>4326482144104</v>
      </c>
      <c r="AX476">
        <v>43264821</v>
      </c>
      <c r="AY476">
        <v>6283286</v>
      </c>
      <c r="AZ476" s="1">
        <v>44104</v>
      </c>
      <c r="BA476" t="s">
        <v>13998</v>
      </c>
      <c r="BB476" t="s">
        <v>44</v>
      </c>
      <c r="BC476" t="s">
        <v>44</v>
      </c>
      <c r="BD476" t="s">
        <v>44</v>
      </c>
      <c r="BG476" s="1"/>
      <c r="BK476">
        <f t="shared" si="7"/>
        <v>1</v>
      </c>
      <c r="BL476">
        <v>407927744247</v>
      </c>
      <c r="BN476">
        <v>1500261</v>
      </c>
      <c r="BO476" s="1">
        <v>44284</v>
      </c>
      <c r="BP476">
        <v>860029995</v>
      </c>
      <c r="BQ476">
        <v>4079277</v>
      </c>
      <c r="BR476">
        <v>6650477</v>
      </c>
      <c r="BS476" t="s">
        <v>13776</v>
      </c>
      <c r="BT476" s="1">
        <v>44247</v>
      </c>
      <c r="BU476">
        <v>1</v>
      </c>
      <c r="BV476">
        <v>66656</v>
      </c>
      <c r="BW476">
        <v>860029995</v>
      </c>
      <c r="BX476" t="s">
        <v>13996</v>
      </c>
      <c r="BY476" t="s">
        <v>14109</v>
      </c>
      <c r="BZ476" t="s">
        <v>13923</v>
      </c>
      <c r="CA476" s="1">
        <v>44330</v>
      </c>
      <c r="CB476" t="s">
        <v>13922</v>
      </c>
    </row>
    <row r="477" spans="3:80" x14ac:dyDescent="0.3">
      <c r="C477" s="46" t="s">
        <v>10196</v>
      </c>
      <c r="D477" s="4"/>
      <c r="E477" s="4"/>
      <c r="F477" s="16"/>
      <c r="G477" s="80" t="e">
        <f>VLOOKUP(report_masivo[[#This Row],[INCAPACIDAD]],D2703:M2780,3,0)</f>
        <v>#N/A</v>
      </c>
      <c r="I477" s="47"/>
      <c r="K477" s="46" t="e">
        <f>VLOOKUP(report_masivo[[#This Row],[INCAPACIDAD]],D2703:M2780,4,0)</f>
        <v>#N/A</v>
      </c>
      <c r="L477" s="46" t="e">
        <f>VLOOKUP(report_masivo[[#This Row],[INCAPACIDAD]],D2703:M2780,5,0)</f>
        <v>#N/A</v>
      </c>
      <c r="M477" s="46" t="e">
        <f>VLOOKUP(report_masivo[[#This Row],[INCAPACIDAD]],D2703:M2780,6,0)</f>
        <v>#N/A</v>
      </c>
      <c r="N477" s="49" t="e">
        <f>VLOOKUP(report_masivo[[#This Row],[INCAPACIDAD]],D2703:M2780,7,0)</f>
        <v>#N/A</v>
      </c>
      <c r="O477" s="47" t="e">
        <f>VLOOKUP(report_masivo[[#This Row],[INCAPACIDAD]],D2703:M2780,8,0)</f>
        <v>#N/A</v>
      </c>
      <c r="AD477">
        <v>105358642144319</v>
      </c>
      <c r="AE477" t="s">
        <v>10196</v>
      </c>
      <c r="AF477">
        <v>1556342</v>
      </c>
      <c r="AG477" s="1">
        <v>44375</v>
      </c>
      <c r="AH477">
        <v>860029995</v>
      </c>
      <c r="AI477">
        <v>1053586421</v>
      </c>
      <c r="AJ477">
        <v>6829960</v>
      </c>
      <c r="AK477" t="s">
        <v>13776</v>
      </c>
      <c r="AL477" s="1">
        <v>44319</v>
      </c>
      <c r="AM477">
        <v>12</v>
      </c>
      <c r="AN477">
        <v>691700</v>
      </c>
      <c r="AO477">
        <v>860029995</v>
      </c>
      <c r="AP477" t="s">
        <v>13996</v>
      </c>
      <c r="AQ477" t="s">
        <v>14109</v>
      </c>
      <c r="AR477" t="s">
        <v>13923</v>
      </c>
      <c r="AS477" s="1">
        <v>44396</v>
      </c>
      <c r="AT477" t="s">
        <v>13922</v>
      </c>
      <c r="AW477">
        <v>103880864244105</v>
      </c>
      <c r="AX477">
        <v>1038808642</v>
      </c>
      <c r="AY477">
        <v>6286686</v>
      </c>
      <c r="AZ477" s="1">
        <v>44105</v>
      </c>
      <c r="BA477" t="s">
        <v>13995</v>
      </c>
      <c r="BB477" t="s">
        <v>44</v>
      </c>
      <c r="BC477" t="s">
        <v>13996</v>
      </c>
      <c r="BD477" t="s">
        <v>13997</v>
      </c>
      <c r="BE477">
        <v>4000178071</v>
      </c>
      <c r="BF477">
        <v>312920</v>
      </c>
      <c r="BG477" s="1">
        <v>44188</v>
      </c>
      <c r="BK477">
        <f t="shared" si="7"/>
        <v>1</v>
      </c>
      <c r="BL477">
        <v>420762144202</v>
      </c>
      <c r="BN477">
        <v>1500261</v>
      </c>
      <c r="BO477" s="1">
        <v>44284</v>
      </c>
      <c r="BP477">
        <v>860029995</v>
      </c>
      <c r="BQ477">
        <v>4207621</v>
      </c>
      <c r="BR477">
        <v>6664944</v>
      </c>
      <c r="BS477" t="s">
        <v>13776</v>
      </c>
      <c r="BT477" s="1">
        <v>44202</v>
      </c>
      <c r="BU477">
        <v>12</v>
      </c>
      <c r="BV477">
        <v>851126</v>
      </c>
      <c r="BW477">
        <v>860029995</v>
      </c>
      <c r="BX477" t="s">
        <v>13996</v>
      </c>
      <c r="BY477" t="s">
        <v>14109</v>
      </c>
      <c r="BZ477" t="s">
        <v>13923</v>
      </c>
      <c r="CA477" s="1">
        <v>44330</v>
      </c>
      <c r="CB477" t="s">
        <v>13922</v>
      </c>
    </row>
    <row r="478" spans="3:80" x14ac:dyDescent="0.3">
      <c r="C478" s="46" t="s">
        <v>10196</v>
      </c>
      <c r="D478" s="4"/>
      <c r="E478" s="4"/>
      <c r="F478" s="16"/>
      <c r="G478" s="80" t="e">
        <f>VLOOKUP(report_masivo[[#This Row],[INCAPACIDAD]],D2704:M2781,3,0)</f>
        <v>#N/A</v>
      </c>
      <c r="I478" s="47"/>
      <c r="K478" s="46" t="e">
        <f>VLOOKUP(report_masivo[[#This Row],[INCAPACIDAD]],D2704:M2781,4,0)</f>
        <v>#N/A</v>
      </c>
      <c r="L478" s="46" t="e">
        <f>VLOOKUP(report_masivo[[#This Row],[INCAPACIDAD]],D2704:M2781,5,0)</f>
        <v>#N/A</v>
      </c>
      <c r="M478" s="46" t="e">
        <f>VLOOKUP(report_masivo[[#This Row],[INCAPACIDAD]],D2704:M2781,6,0)</f>
        <v>#N/A</v>
      </c>
      <c r="N478" s="49" t="e">
        <f>VLOOKUP(report_masivo[[#This Row],[INCAPACIDAD]],D2704:M2781,7,0)</f>
        <v>#N/A</v>
      </c>
      <c r="O478" s="47" t="e">
        <f>VLOOKUP(report_masivo[[#This Row],[INCAPACIDAD]],D2704:M2781,8,0)</f>
        <v>#N/A</v>
      </c>
      <c r="AD478">
        <v>105686807544330</v>
      </c>
      <c r="AE478" t="s">
        <v>10196</v>
      </c>
      <c r="AF478">
        <v>1556342</v>
      </c>
      <c r="AG478" s="1">
        <v>44375</v>
      </c>
      <c r="AH478">
        <v>860029995</v>
      </c>
      <c r="AI478">
        <v>1056868075</v>
      </c>
      <c r="AJ478">
        <v>6832120</v>
      </c>
      <c r="AK478" t="s">
        <v>13776</v>
      </c>
      <c r="AL478" s="1">
        <v>44330</v>
      </c>
      <c r="AM478">
        <v>8</v>
      </c>
      <c r="AN478">
        <v>621941</v>
      </c>
      <c r="AO478">
        <v>860029995</v>
      </c>
      <c r="AP478" t="s">
        <v>13996</v>
      </c>
      <c r="AQ478" t="s">
        <v>14109</v>
      </c>
      <c r="AR478" t="s">
        <v>13923</v>
      </c>
      <c r="AS478" s="1">
        <v>44396</v>
      </c>
      <c r="AT478" t="s">
        <v>13922</v>
      </c>
      <c r="AW478">
        <v>5516560044106</v>
      </c>
      <c r="AX478">
        <v>55165600</v>
      </c>
      <c r="AY478">
        <v>6290677</v>
      </c>
      <c r="AZ478" s="1">
        <v>44106</v>
      </c>
      <c r="BA478" t="s">
        <v>13995</v>
      </c>
      <c r="BB478" t="s">
        <v>44</v>
      </c>
      <c r="BC478" t="s">
        <v>13996</v>
      </c>
      <c r="BD478" t="s">
        <v>13997</v>
      </c>
      <c r="BE478">
        <v>4000178071</v>
      </c>
      <c r="BF478">
        <v>117040</v>
      </c>
      <c r="BG478" s="1">
        <v>44208</v>
      </c>
      <c r="BK478">
        <f t="shared" si="7"/>
        <v>1</v>
      </c>
      <c r="BL478">
        <v>420874544211</v>
      </c>
      <c r="BN478">
        <v>1500261</v>
      </c>
      <c r="BO478" s="1">
        <v>44284</v>
      </c>
      <c r="BP478">
        <v>860029995</v>
      </c>
      <c r="BQ478">
        <v>4208745</v>
      </c>
      <c r="BR478">
        <v>6671570</v>
      </c>
      <c r="BS478" t="s">
        <v>13776</v>
      </c>
      <c r="BT478" s="1">
        <v>44211</v>
      </c>
      <c r="BU478">
        <v>12</v>
      </c>
      <c r="BV478">
        <v>958199</v>
      </c>
      <c r="BW478">
        <v>860029995</v>
      </c>
      <c r="BX478" t="s">
        <v>13996</v>
      </c>
      <c r="BY478" t="s">
        <v>14109</v>
      </c>
      <c r="BZ478" t="s">
        <v>13923</v>
      </c>
      <c r="CA478" s="1">
        <v>44330</v>
      </c>
      <c r="CB478" t="s">
        <v>13922</v>
      </c>
    </row>
    <row r="479" spans="3:80" x14ac:dyDescent="0.3">
      <c r="C479" s="46" t="s">
        <v>10196</v>
      </c>
      <c r="D479" s="4"/>
      <c r="E479" s="4"/>
      <c r="F479" s="16"/>
      <c r="G479" s="80" t="e">
        <f>VLOOKUP(report_masivo[[#This Row],[INCAPACIDAD]],D2705:M2782,3,0)</f>
        <v>#N/A</v>
      </c>
      <c r="I479" s="47"/>
      <c r="K479" s="46" t="e">
        <f>VLOOKUP(report_masivo[[#This Row],[INCAPACIDAD]],D2705:M2782,4,0)</f>
        <v>#N/A</v>
      </c>
      <c r="L479" s="46" t="e">
        <f>VLOOKUP(report_masivo[[#This Row],[INCAPACIDAD]],D2705:M2782,5,0)</f>
        <v>#N/A</v>
      </c>
      <c r="M479" s="46" t="e">
        <f>VLOOKUP(report_masivo[[#This Row],[INCAPACIDAD]],D2705:M2782,6,0)</f>
        <v>#N/A</v>
      </c>
      <c r="N479" s="49" t="e">
        <f>VLOOKUP(report_masivo[[#This Row],[INCAPACIDAD]],D2705:M2782,7,0)</f>
        <v>#N/A</v>
      </c>
      <c r="O479" s="47" t="e">
        <f>VLOOKUP(report_masivo[[#This Row],[INCAPACIDAD]],D2705:M2782,8,0)</f>
        <v>#N/A</v>
      </c>
      <c r="AD479">
        <v>105759294044312</v>
      </c>
      <c r="AE479" t="s">
        <v>10196</v>
      </c>
      <c r="AF479">
        <v>1556342</v>
      </c>
      <c r="AG479" s="1">
        <v>44375</v>
      </c>
      <c r="AH479">
        <v>860029995</v>
      </c>
      <c r="AI479">
        <v>1057592940</v>
      </c>
      <c r="AJ479">
        <v>6834145</v>
      </c>
      <c r="AK479" t="s">
        <v>13776</v>
      </c>
      <c r="AL479" s="1">
        <v>44312</v>
      </c>
      <c r="AM479">
        <v>12</v>
      </c>
      <c r="AN479">
        <v>1022876</v>
      </c>
      <c r="AO479">
        <v>860029995</v>
      </c>
      <c r="AP479" t="s">
        <v>13996</v>
      </c>
      <c r="AQ479" t="s">
        <v>14109</v>
      </c>
      <c r="AR479" t="s">
        <v>13923</v>
      </c>
      <c r="AS479" s="1">
        <v>44396</v>
      </c>
      <c r="AT479" t="s">
        <v>13922</v>
      </c>
      <c r="AW479">
        <v>112485193144106</v>
      </c>
      <c r="AX479">
        <v>1124851931</v>
      </c>
      <c r="AY479">
        <v>6320205</v>
      </c>
      <c r="AZ479" s="1">
        <v>44106</v>
      </c>
      <c r="BA479" t="s">
        <v>13995</v>
      </c>
      <c r="BB479" t="s">
        <v>44</v>
      </c>
      <c r="BC479" t="s">
        <v>13729</v>
      </c>
      <c r="BD479" t="s">
        <v>13972</v>
      </c>
      <c r="BF479">
        <v>877803</v>
      </c>
      <c r="BG479" s="1">
        <v>44761</v>
      </c>
      <c r="BK479">
        <f t="shared" si="7"/>
        <v>1</v>
      </c>
      <c r="BL479">
        <v>105760554744215</v>
      </c>
      <c r="BN479">
        <v>1500261</v>
      </c>
      <c r="BO479" s="1">
        <v>44284</v>
      </c>
      <c r="BP479">
        <v>860029995</v>
      </c>
      <c r="BQ479">
        <v>1057605547</v>
      </c>
      <c r="BR479">
        <v>6672764</v>
      </c>
      <c r="BS479" t="s">
        <v>13776</v>
      </c>
      <c r="BT479" s="1">
        <v>44215</v>
      </c>
      <c r="BU479">
        <v>8</v>
      </c>
      <c r="BV479">
        <v>242274</v>
      </c>
      <c r="BW479">
        <v>860029995</v>
      </c>
      <c r="BX479" t="s">
        <v>13996</v>
      </c>
      <c r="BY479" t="s">
        <v>14109</v>
      </c>
      <c r="BZ479" t="s">
        <v>13923</v>
      </c>
      <c r="CA479" s="1">
        <v>44330</v>
      </c>
      <c r="CB479" t="s">
        <v>13922</v>
      </c>
    </row>
    <row r="480" spans="3:80" x14ac:dyDescent="0.3">
      <c r="C480" s="46" t="s">
        <v>10196</v>
      </c>
      <c r="D480" s="4"/>
      <c r="E480" s="4"/>
      <c r="F480" s="16"/>
      <c r="G480" s="80" t="e">
        <f>VLOOKUP(report_masivo[[#This Row],[INCAPACIDAD]],D2706:M2783,3,0)</f>
        <v>#N/A</v>
      </c>
      <c r="I480" s="47"/>
      <c r="K480" s="46" t="e">
        <f>VLOOKUP(report_masivo[[#This Row],[INCAPACIDAD]],D2706:M2783,4,0)</f>
        <v>#N/A</v>
      </c>
      <c r="L480" s="46" t="e">
        <f>VLOOKUP(report_masivo[[#This Row],[INCAPACIDAD]],D2706:M2783,5,0)</f>
        <v>#N/A</v>
      </c>
      <c r="M480" s="46" t="e">
        <f>VLOOKUP(report_masivo[[#This Row],[INCAPACIDAD]],D2706:M2783,6,0)</f>
        <v>#N/A</v>
      </c>
      <c r="N480" s="49" t="e">
        <f>VLOOKUP(report_masivo[[#This Row],[INCAPACIDAD]],D2706:M2783,7,0)</f>
        <v>#N/A</v>
      </c>
      <c r="O480" s="47" t="e">
        <f>VLOOKUP(report_masivo[[#This Row],[INCAPACIDAD]],D2706:M2783,8,0)</f>
        <v>#N/A</v>
      </c>
      <c r="AD480">
        <v>952254744319</v>
      </c>
      <c r="AE480" t="s">
        <v>10196</v>
      </c>
      <c r="AF480">
        <v>1556342</v>
      </c>
      <c r="AG480" s="1">
        <v>44375</v>
      </c>
      <c r="AH480">
        <v>860029995</v>
      </c>
      <c r="AI480">
        <v>9522547</v>
      </c>
      <c r="AJ480">
        <v>6838602</v>
      </c>
      <c r="AK480" t="s">
        <v>13776</v>
      </c>
      <c r="AL480" s="1">
        <v>44319</v>
      </c>
      <c r="AM480">
        <v>1</v>
      </c>
      <c r="AN480">
        <v>59579</v>
      </c>
      <c r="AO480">
        <v>860029995</v>
      </c>
      <c r="AP480" t="s">
        <v>13996</v>
      </c>
      <c r="AQ480" t="s">
        <v>14109</v>
      </c>
      <c r="AR480" t="s">
        <v>13923</v>
      </c>
      <c r="AS480" s="1">
        <v>44396</v>
      </c>
      <c r="AT480" t="s">
        <v>13922</v>
      </c>
      <c r="AW480">
        <v>3455268744109</v>
      </c>
      <c r="AX480">
        <v>34552687</v>
      </c>
      <c r="AY480">
        <v>6415313</v>
      </c>
      <c r="AZ480" s="1">
        <v>44109</v>
      </c>
      <c r="BA480" t="s">
        <v>13995</v>
      </c>
      <c r="BB480" t="s">
        <v>44</v>
      </c>
      <c r="BC480" t="s">
        <v>13996</v>
      </c>
      <c r="BD480" t="s">
        <v>13997</v>
      </c>
      <c r="BE480">
        <v>4000178071</v>
      </c>
      <c r="BF480">
        <v>299328</v>
      </c>
      <c r="BG480" s="1">
        <v>44208</v>
      </c>
      <c r="BK480">
        <f t="shared" si="7"/>
        <v>1</v>
      </c>
      <c r="BL480">
        <v>7427000944209</v>
      </c>
      <c r="BN480">
        <v>1500261</v>
      </c>
      <c r="BO480" s="1">
        <v>44284</v>
      </c>
      <c r="BP480">
        <v>860029995</v>
      </c>
      <c r="BQ480">
        <v>74270009</v>
      </c>
      <c r="BR480">
        <v>6673422</v>
      </c>
      <c r="BS480" t="s">
        <v>13776</v>
      </c>
      <c r="BT480" s="1">
        <v>44209</v>
      </c>
      <c r="BU480">
        <v>1</v>
      </c>
      <c r="BV480">
        <v>82581</v>
      </c>
      <c r="BW480">
        <v>860029995</v>
      </c>
      <c r="BX480" t="s">
        <v>13996</v>
      </c>
      <c r="BY480" t="s">
        <v>14109</v>
      </c>
      <c r="BZ480" t="s">
        <v>13923</v>
      </c>
      <c r="CA480" s="1">
        <v>44330</v>
      </c>
      <c r="CB480" t="s">
        <v>13922</v>
      </c>
    </row>
    <row r="481" spans="3:80" x14ac:dyDescent="0.3">
      <c r="C481" s="46" t="s">
        <v>10196</v>
      </c>
      <c r="D481" s="4"/>
      <c r="E481" s="4"/>
      <c r="F481" s="16"/>
      <c r="G481" s="80" t="e">
        <f>VLOOKUP(report_masivo[[#This Row],[INCAPACIDAD]],D2707:M2784,3,0)</f>
        <v>#N/A</v>
      </c>
      <c r="I481" s="47"/>
      <c r="K481" s="46" t="e">
        <f>VLOOKUP(report_masivo[[#This Row],[INCAPACIDAD]],D2707:M2784,4,0)</f>
        <v>#N/A</v>
      </c>
      <c r="L481" s="46" t="e">
        <f>VLOOKUP(report_masivo[[#This Row],[INCAPACIDAD]],D2707:M2784,5,0)</f>
        <v>#N/A</v>
      </c>
      <c r="M481" s="46" t="e">
        <f>VLOOKUP(report_masivo[[#This Row],[INCAPACIDAD]],D2707:M2784,6,0)</f>
        <v>#N/A</v>
      </c>
      <c r="N481" s="49" t="e">
        <f>VLOOKUP(report_masivo[[#This Row],[INCAPACIDAD]],D2707:M2784,7,0)</f>
        <v>#N/A</v>
      </c>
      <c r="O481" s="47" t="e">
        <f>VLOOKUP(report_masivo[[#This Row],[INCAPACIDAD]],D2707:M2784,8,0)</f>
        <v>#N/A</v>
      </c>
      <c r="AD481">
        <v>420871244335</v>
      </c>
      <c r="AE481" t="s">
        <v>10196</v>
      </c>
      <c r="AF481">
        <v>1556342</v>
      </c>
      <c r="AG481" s="1">
        <v>44375</v>
      </c>
      <c r="AH481">
        <v>860029995</v>
      </c>
      <c r="AI481">
        <v>4208712</v>
      </c>
      <c r="AJ481">
        <v>6840985</v>
      </c>
      <c r="AK481" t="s">
        <v>13776</v>
      </c>
      <c r="AL481" s="1">
        <v>44335</v>
      </c>
      <c r="AM481">
        <v>1</v>
      </c>
      <c r="AN481">
        <v>61801</v>
      </c>
      <c r="AO481">
        <v>860029995</v>
      </c>
      <c r="AP481" t="s">
        <v>13996</v>
      </c>
      <c r="AQ481" t="s">
        <v>14109</v>
      </c>
      <c r="AR481" t="s">
        <v>13923</v>
      </c>
      <c r="AS481" s="1">
        <v>44396</v>
      </c>
      <c r="AT481" t="s">
        <v>13922</v>
      </c>
      <c r="AW481">
        <v>1947065144109</v>
      </c>
      <c r="AX481">
        <v>19470651</v>
      </c>
      <c r="AY481">
        <v>6296255</v>
      </c>
      <c r="AZ481" s="1">
        <v>44109</v>
      </c>
      <c r="BA481" t="s">
        <v>13998</v>
      </c>
      <c r="BB481" t="s">
        <v>44</v>
      </c>
      <c r="BC481" t="s">
        <v>44</v>
      </c>
      <c r="BD481" t="s">
        <v>44</v>
      </c>
      <c r="BG481" s="1"/>
      <c r="BK481">
        <f t="shared" si="7"/>
        <v>1</v>
      </c>
      <c r="BL481">
        <v>7432174544186</v>
      </c>
      <c r="BN481">
        <v>1500261</v>
      </c>
      <c r="BO481" s="1">
        <v>44284</v>
      </c>
      <c r="BP481">
        <v>860029995</v>
      </c>
      <c r="BQ481">
        <v>74321745</v>
      </c>
      <c r="BR481">
        <v>6673438</v>
      </c>
      <c r="BS481" t="s">
        <v>13776</v>
      </c>
      <c r="BT481" s="1">
        <v>44186</v>
      </c>
      <c r="BU481">
        <v>12</v>
      </c>
      <c r="BV481">
        <v>792463</v>
      </c>
      <c r="BW481">
        <v>860029995</v>
      </c>
      <c r="BX481" t="s">
        <v>13996</v>
      </c>
      <c r="BY481" t="s">
        <v>14109</v>
      </c>
      <c r="BZ481" t="s">
        <v>13923</v>
      </c>
      <c r="CA481" s="1">
        <v>44330</v>
      </c>
      <c r="CB481" t="s">
        <v>13922</v>
      </c>
    </row>
    <row r="482" spans="3:80" x14ac:dyDescent="0.3">
      <c r="C482" s="46" t="s">
        <v>10196</v>
      </c>
      <c r="D482" s="4"/>
      <c r="E482" s="4"/>
      <c r="F482" s="16"/>
      <c r="G482" s="80" t="e">
        <f>VLOOKUP(report_masivo[[#This Row],[INCAPACIDAD]],D2708:M2785,3,0)</f>
        <v>#N/A</v>
      </c>
      <c r="I482" s="47"/>
      <c r="K482" s="46" t="e">
        <f>VLOOKUP(report_masivo[[#This Row],[INCAPACIDAD]],D2708:M2785,4,0)</f>
        <v>#N/A</v>
      </c>
      <c r="L482" s="46" t="e">
        <f>VLOOKUP(report_masivo[[#This Row],[INCAPACIDAD]],D2708:M2785,5,0)</f>
        <v>#N/A</v>
      </c>
      <c r="M482" s="46" t="e">
        <f>VLOOKUP(report_masivo[[#This Row],[INCAPACIDAD]],D2708:M2785,6,0)</f>
        <v>#N/A</v>
      </c>
      <c r="N482" s="49" t="e">
        <f>VLOOKUP(report_masivo[[#This Row],[INCAPACIDAD]],D2708:M2785,7,0)</f>
        <v>#N/A</v>
      </c>
      <c r="O482" s="47" t="e">
        <f>VLOOKUP(report_masivo[[#This Row],[INCAPACIDAD]],D2708:M2785,8,0)</f>
        <v>#N/A</v>
      </c>
      <c r="AD482">
        <v>420884244336</v>
      </c>
      <c r="AE482" t="s">
        <v>10196</v>
      </c>
      <c r="AF482">
        <v>1556342</v>
      </c>
      <c r="AG482" s="1">
        <v>44375</v>
      </c>
      <c r="AH482">
        <v>860029995</v>
      </c>
      <c r="AI482">
        <v>4208842</v>
      </c>
      <c r="AJ482">
        <v>6844571</v>
      </c>
      <c r="AK482" t="s">
        <v>13776</v>
      </c>
      <c r="AL482" s="1">
        <v>44336</v>
      </c>
      <c r="AM482">
        <v>1</v>
      </c>
      <c r="AN482">
        <v>83442</v>
      </c>
      <c r="AO482">
        <v>860029995</v>
      </c>
      <c r="AP482" t="s">
        <v>13996</v>
      </c>
      <c r="AQ482" t="s">
        <v>14109</v>
      </c>
      <c r="AR482" t="s">
        <v>13923</v>
      </c>
      <c r="AS482" s="1">
        <v>44396</v>
      </c>
      <c r="AT482" t="s">
        <v>13922</v>
      </c>
      <c r="AW482">
        <v>109040766844111</v>
      </c>
      <c r="AX482">
        <v>1090407668</v>
      </c>
      <c r="AY482">
        <v>6302033</v>
      </c>
      <c r="AZ482" s="1">
        <v>44111</v>
      </c>
      <c r="BA482" t="s">
        <v>13998</v>
      </c>
      <c r="BB482" t="s">
        <v>44</v>
      </c>
      <c r="BC482" t="s">
        <v>44</v>
      </c>
      <c r="BD482" t="s">
        <v>44</v>
      </c>
      <c r="BG482" s="1"/>
      <c r="BK482">
        <f t="shared" si="7"/>
        <v>1</v>
      </c>
      <c r="BL482">
        <v>7432402144218</v>
      </c>
      <c r="BN482">
        <v>1500261</v>
      </c>
      <c r="BO482" s="1">
        <v>44284</v>
      </c>
      <c r="BP482">
        <v>860029995</v>
      </c>
      <c r="BQ482">
        <v>74324021</v>
      </c>
      <c r="BR482">
        <v>6673630</v>
      </c>
      <c r="BS482" t="s">
        <v>13776</v>
      </c>
      <c r="BT482" s="1">
        <v>44218</v>
      </c>
      <c r="BU482">
        <v>1</v>
      </c>
      <c r="BV482">
        <v>72542</v>
      </c>
      <c r="BW482">
        <v>860029995</v>
      </c>
      <c r="BX482" t="s">
        <v>13996</v>
      </c>
      <c r="BY482" t="s">
        <v>14109</v>
      </c>
      <c r="BZ482" t="s">
        <v>13923</v>
      </c>
      <c r="CA482" s="1">
        <v>44330</v>
      </c>
      <c r="CB482" t="s">
        <v>13922</v>
      </c>
    </row>
    <row r="483" spans="3:80" x14ac:dyDescent="0.3">
      <c r="C483" s="46" t="s">
        <v>10196</v>
      </c>
      <c r="D483" s="4"/>
      <c r="E483" s="4"/>
      <c r="F483" s="16"/>
      <c r="G483" s="80" t="e">
        <f>VLOOKUP(report_masivo[[#This Row],[INCAPACIDAD]],D2709:M2786,3,0)</f>
        <v>#N/A</v>
      </c>
      <c r="I483" s="47"/>
      <c r="K483" s="46" t="e">
        <f>VLOOKUP(report_masivo[[#This Row],[INCAPACIDAD]],D2709:M2786,4,0)</f>
        <v>#N/A</v>
      </c>
      <c r="L483" s="46" t="e">
        <f>VLOOKUP(report_masivo[[#This Row],[INCAPACIDAD]],D2709:M2786,5,0)</f>
        <v>#N/A</v>
      </c>
      <c r="M483" s="46" t="e">
        <f>VLOOKUP(report_masivo[[#This Row],[INCAPACIDAD]],D2709:M2786,6,0)</f>
        <v>#N/A</v>
      </c>
      <c r="N483" s="49" t="e">
        <f>VLOOKUP(report_masivo[[#This Row],[INCAPACIDAD]],D2709:M2786,7,0)</f>
        <v>#N/A</v>
      </c>
      <c r="O483" s="47" t="e">
        <f>VLOOKUP(report_masivo[[#This Row],[INCAPACIDAD]],D2709:M2786,8,0)</f>
        <v>#N/A</v>
      </c>
      <c r="AD483">
        <v>953163344336</v>
      </c>
      <c r="AE483" t="s">
        <v>10196</v>
      </c>
      <c r="AF483">
        <v>1556342</v>
      </c>
      <c r="AG483" s="1">
        <v>44375</v>
      </c>
      <c r="AH483">
        <v>860029995</v>
      </c>
      <c r="AI483">
        <v>9531633</v>
      </c>
      <c r="AJ483">
        <v>6846287</v>
      </c>
      <c r="AK483" t="s">
        <v>13776</v>
      </c>
      <c r="AL483" s="1">
        <v>44336</v>
      </c>
      <c r="AM483">
        <v>5</v>
      </c>
      <c r="AN483">
        <v>328860</v>
      </c>
      <c r="AO483">
        <v>860029995</v>
      </c>
      <c r="AP483" t="s">
        <v>13996</v>
      </c>
      <c r="AQ483" t="s">
        <v>14109</v>
      </c>
      <c r="AR483" t="s">
        <v>13923</v>
      </c>
      <c r="AS483" s="1">
        <v>44396</v>
      </c>
      <c r="AT483" t="s">
        <v>13922</v>
      </c>
      <c r="AW483">
        <v>103880864244112</v>
      </c>
      <c r="AX483">
        <v>1038808642</v>
      </c>
      <c r="AY483">
        <v>6349045</v>
      </c>
      <c r="AZ483" s="1">
        <v>44112</v>
      </c>
      <c r="BA483" t="s">
        <v>13995</v>
      </c>
      <c r="BB483" t="s">
        <v>44</v>
      </c>
      <c r="BC483" t="s">
        <v>13996</v>
      </c>
      <c r="BD483" t="s">
        <v>13997</v>
      </c>
      <c r="BE483">
        <v>4000178071</v>
      </c>
      <c r="BF483">
        <v>536434</v>
      </c>
      <c r="BG483" s="1">
        <v>44188</v>
      </c>
      <c r="BK483">
        <f t="shared" si="7"/>
        <v>1</v>
      </c>
      <c r="BL483">
        <v>7432402144215</v>
      </c>
      <c r="BN483">
        <v>1500261</v>
      </c>
      <c r="BO483" s="1">
        <v>44284</v>
      </c>
      <c r="BP483">
        <v>860029995</v>
      </c>
      <c r="BQ483">
        <v>74324021</v>
      </c>
      <c r="BR483">
        <v>6673654</v>
      </c>
      <c r="BS483" t="s">
        <v>13776</v>
      </c>
      <c r="BT483" s="1">
        <v>44215</v>
      </c>
      <c r="BU483">
        <v>1</v>
      </c>
      <c r="BV483">
        <v>72542</v>
      </c>
      <c r="BW483">
        <v>860029995</v>
      </c>
      <c r="BX483" t="s">
        <v>13996</v>
      </c>
      <c r="BY483" t="s">
        <v>14109</v>
      </c>
      <c r="BZ483" t="s">
        <v>13923</v>
      </c>
      <c r="CA483" s="1">
        <v>44330</v>
      </c>
      <c r="CB483" t="s">
        <v>13922</v>
      </c>
    </row>
    <row r="484" spans="3:80" x14ac:dyDescent="0.3">
      <c r="C484" s="46" t="s">
        <v>10196</v>
      </c>
      <c r="D484" s="4"/>
      <c r="E484" s="4"/>
      <c r="F484" s="16"/>
      <c r="G484" s="80" t="e">
        <f>VLOOKUP(report_masivo[[#This Row],[INCAPACIDAD]],D2710:M2787,3,0)</f>
        <v>#N/A</v>
      </c>
      <c r="I484" s="47"/>
      <c r="K484" s="46" t="e">
        <f>VLOOKUP(report_masivo[[#This Row],[INCAPACIDAD]],D2710:M2787,4,0)</f>
        <v>#N/A</v>
      </c>
      <c r="L484" s="46" t="e">
        <f>VLOOKUP(report_masivo[[#This Row],[INCAPACIDAD]],D2710:M2787,5,0)</f>
        <v>#N/A</v>
      </c>
      <c r="M484" s="46" t="e">
        <f>VLOOKUP(report_masivo[[#This Row],[INCAPACIDAD]],D2710:M2787,6,0)</f>
        <v>#N/A</v>
      </c>
      <c r="N484" s="49" t="e">
        <f>VLOOKUP(report_masivo[[#This Row],[INCAPACIDAD]],D2710:M2787,7,0)</f>
        <v>#N/A</v>
      </c>
      <c r="O484" s="47" t="e">
        <f>VLOOKUP(report_masivo[[#This Row],[INCAPACIDAD]],D2710:M2787,8,0)</f>
        <v>#N/A</v>
      </c>
      <c r="AD484">
        <v>953136844321</v>
      </c>
      <c r="AE484" t="s">
        <v>10196</v>
      </c>
      <c r="AF484">
        <v>1556342</v>
      </c>
      <c r="AG484" s="1">
        <v>44375</v>
      </c>
      <c r="AH484">
        <v>860029995</v>
      </c>
      <c r="AI484">
        <v>9531368</v>
      </c>
      <c r="AJ484">
        <v>6850812</v>
      </c>
      <c r="AK484" t="s">
        <v>13776</v>
      </c>
      <c r="AL484" s="1">
        <v>44321</v>
      </c>
      <c r="AM484">
        <v>12</v>
      </c>
      <c r="AN484">
        <v>842480</v>
      </c>
      <c r="AO484">
        <v>860029995</v>
      </c>
      <c r="AP484" t="s">
        <v>13996</v>
      </c>
      <c r="AQ484" t="s">
        <v>14109</v>
      </c>
      <c r="AR484" t="s">
        <v>13923</v>
      </c>
      <c r="AS484" s="1">
        <v>44396</v>
      </c>
      <c r="AT484" t="s">
        <v>13922</v>
      </c>
      <c r="AW484">
        <v>9128875644113</v>
      </c>
      <c r="AX484">
        <v>91288756</v>
      </c>
      <c r="AY484">
        <v>6308486</v>
      </c>
      <c r="AZ484" s="1">
        <v>44113</v>
      </c>
      <c r="BA484" t="s">
        <v>13998</v>
      </c>
      <c r="BB484" t="s">
        <v>44</v>
      </c>
      <c r="BC484" t="s">
        <v>44</v>
      </c>
      <c r="BD484" t="s">
        <v>44</v>
      </c>
      <c r="BG484" s="1"/>
      <c r="BK484">
        <f t="shared" si="7"/>
        <v>1</v>
      </c>
      <c r="BL484">
        <v>7994645044208</v>
      </c>
      <c r="BN484">
        <v>1500261</v>
      </c>
      <c r="BO484" s="1">
        <v>44284</v>
      </c>
      <c r="BP484">
        <v>860029995</v>
      </c>
      <c r="BQ484">
        <v>79946450</v>
      </c>
      <c r="BR484">
        <v>6673690</v>
      </c>
      <c r="BS484" t="s">
        <v>13776</v>
      </c>
      <c r="BT484" s="1">
        <v>44208</v>
      </c>
      <c r="BU484">
        <v>12</v>
      </c>
      <c r="BV484">
        <v>831965</v>
      </c>
      <c r="BW484">
        <v>860029995</v>
      </c>
      <c r="BX484" t="s">
        <v>13996</v>
      </c>
      <c r="BY484" t="s">
        <v>14109</v>
      </c>
      <c r="BZ484" t="s">
        <v>13923</v>
      </c>
      <c r="CA484" s="1">
        <v>44330</v>
      </c>
      <c r="CB484" t="s">
        <v>13922</v>
      </c>
    </row>
    <row r="485" spans="3:80" x14ac:dyDescent="0.3">
      <c r="C485" s="46" t="s">
        <v>10196</v>
      </c>
      <c r="D485" s="4"/>
      <c r="E485" s="4"/>
      <c r="F485" s="16"/>
      <c r="G485" s="80" t="e">
        <f>VLOOKUP(report_masivo[[#This Row],[INCAPACIDAD]],D2711:M2788,3,0)</f>
        <v>#N/A</v>
      </c>
      <c r="I485" s="47"/>
      <c r="K485" s="46" t="e">
        <f>VLOOKUP(report_masivo[[#This Row],[INCAPACIDAD]],D2711:M2788,4,0)</f>
        <v>#N/A</v>
      </c>
      <c r="L485" s="46" t="e">
        <f>VLOOKUP(report_masivo[[#This Row],[INCAPACIDAD]],D2711:M2788,5,0)</f>
        <v>#N/A</v>
      </c>
      <c r="M485" s="46" t="e">
        <f>VLOOKUP(report_masivo[[#This Row],[INCAPACIDAD]],D2711:M2788,6,0)</f>
        <v>#N/A</v>
      </c>
      <c r="N485" s="49" t="e">
        <f>VLOOKUP(report_masivo[[#This Row],[INCAPACIDAD]],D2711:M2788,7,0)</f>
        <v>#N/A</v>
      </c>
      <c r="O485" s="47" t="e">
        <f>VLOOKUP(report_masivo[[#This Row],[INCAPACIDAD]],D2711:M2788,8,0)</f>
        <v>#N/A</v>
      </c>
      <c r="AD485">
        <v>953163344326</v>
      </c>
      <c r="AE485" t="s">
        <v>10196</v>
      </c>
      <c r="AF485">
        <v>1556342</v>
      </c>
      <c r="AG485" s="1">
        <v>44375</v>
      </c>
      <c r="AH485">
        <v>860029995</v>
      </c>
      <c r="AI485">
        <v>9531633</v>
      </c>
      <c r="AJ485">
        <v>6853136</v>
      </c>
      <c r="AK485" t="s">
        <v>13776</v>
      </c>
      <c r="AL485" s="1">
        <v>44326</v>
      </c>
      <c r="AM485">
        <v>8</v>
      </c>
      <c r="AN485">
        <v>526177</v>
      </c>
      <c r="AO485">
        <v>860029995</v>
      </c>
      <c r="AP485" t="s">
        <v>13996</v>
      </c>
      <c r="AQ485" t="s">
        <v>14109</v>
      </c>
      <c r="AR485" t="s">
        <v>13923</v>
      </c>
      <c r="AS485" s="1">
        <v>44396</v>
      </c>
      <c r="AT485" t="s">
        <v>13922</v>
      </c>
      <c r="AW485">
        <v>9336265444117</v>
      </c>
      <c r="AX485">
        <v>93362654</v>
      </c>
      <c r="AY485">
        <v>6313911</v>
      </c>
      <c r="AZ485" s="1">
        <v>44117</v>
      </c>
      <c r="BA485" t="s">
        <v>13995</v>
      </c>
      <c r="BB485" t="s">
        <v>44</v>
      </c>
      <c r="BC485" t="s">
        <v>13996</v>
      </c>
      <c r="BD485" t="s">
        <v>13997</v>
      </c>
      <c r="BE485">
        <v>4000178071</v>
      </c>
      <c r="BF485">
        <v>298034</v>
      </c>
      <c r="BG485" s="1">
        <v>44208</v>
      </c>
      <c r="BK485">
        <f t="shared" si="7"/>
        <v>1</v>
      </c>
      <c r="BL485">
        <v>7438154244211</v>
      </c>
      <c r="BN485">
        <v>1500261</v>
      </c>
      <c r="BO485" s="1">
        <v>44284</v>
      </c>
      <c r="BP485">
        <v>860029995</v>
      </c>
      <c r="BQ485">
        <v>74381542</v>
      </c>
      <c r="BR485">
        <v>6673763</v>
      </c>
      <c r="BS485" t="s">
        <v>13776</v>
      </c>
      <c r="BT485" s="1">
        <v>44211</v>
      </c>
      <c r="BU485">
        <v>2</v>
      </c>
      <c r="BV485">
        <v>166980</v>
      </c>
      <c r="BW485">
        <v>860029995</v>
      </c>
      <c r="BX485" t="s">
        <v>13996</v>
      </c>
      <c r="BY485" t="s">
        <v>14109</v>
      </c>
      <c r="BZ485" t="s">
        <v>13923</v>
      </c>
      <c r="CA485" s="1">
        <v>44330</v>
      </c>
      <c r="CB485" t="s">
        <v>13922</v>
      </c>
    </row>
    <row r="486" spans="3:80" x14ac:dyDescent="0.3">
      <c r="C486" s="46" t="s">
        <v>10196</v>
      </c>
      <c r="D486" s="4"/>
      <c r="E486" s="4"/>
      <c r="F486" s="16"/>
      <c r="G486" s="80" t="e">
        <f>VLOOKUP(report_masivo[[#This Row],[INCAPACIDAD]],D2712:M2789,3,0)</f>
        <v>#N/A</v>
      </c>
      <c r="I486" s="47"/>
      <c r="K486" s="46" t="e">
        <f>VLOOKUP(report_masivo[[#This Row],[INCAPACIDAD]],D2712:M2789,4,0)</f>
        <v>#N/A</v>
      </c>
      <c r="L486" s="46" t="e">
        <f>VLOOKUP(report_masivo[[#This Row],[INCAPACIDAD]],D2712:M2789,5,0)</f>
        <v>#N/A</v>
      </c>
      <c r="M486" s="46" t="e">
        <f>VLOOKUP(report_masivo[[#This Row],[INCAPACIDAD]],D2712:M2789,6,0)</f>
        <v>#N/A</v>
      </c>
      <c r="N486" s="49" t="e">
        <f>VLOOKUP(report_masivo[[#This Row],[INCAPACIDAD]],D2712:M2789,7,0)</f>
        <v>#N/A</v>
      </c>
      <c r="O486" s="47" t="e">
        <f>VLOOKUP(report_masivo[[#This Row],[INCAPACIDAD]],D2712:M2789,8,0)</f>
        <v>#N/A</v>
      </c>
      <c r="AD486">
        <v>952254744330</v>
      </c>
      <c r="AE486" t="s">
        <v>10196</v>
      </c>
      <c r="AF486">
        <v>1556342</v>
      </c>
      <c r="AG486" s="1">
        <v>44375</v>
      </c>
      <c r="AH486">
        <v>860029995</v>
      </c>
      <c r="AI486">
        <v>9522547</v>
      </c>
      <c r="AJ486">
        <v>6854699</v>
      </c>
      <c r="AK486" t="s">
        <v>13776</v>
      </c>
      <c r="AL486" s="1">
        <v>44330</v>
      </c>
      <c r="AM486">
        <v>10</v>
      </c>
      <c r="AN486">
        <v>595790</v>
      </c>
      <c r="AO486">
        <v>860029995</v>
      </c>
      <c r="AP486" t="s">
        <v>13996</v>
      </c>
      <c r="AQ486" t="s">
        <v>14109</v>
      </c>
      <c r="AR486" t="s">
        <v>13923</v>
      </c>
      <c r="AS486" s="1">
        <v>44396</v>
      </c>
      <c r="AT486" t="s">
        <v>13922</v>
      </c>
      <c r="AW486">
        <v>3631192244131</v>
      </c>
      <c r="AX486">
        <v>36311922</v>
      </c>
      <c r="AY486">
        <v>6346258</v>
      </c>
      <c r="AZ486" s="1">
        <v>44131</v>
      </c>
      <c r="BA486" t="s">
        <v>13995</v>
      </c>
      <c r="BB486" t="s">
        <v>44</v>
      </c>
      <c r="BC486" t="s">
        <v>13996</v>
      </c>
      <c r="BD486" t="s">
        <v>13997</v>
      </c>
      <c r="BE486">
        <v>4000178071</v>
      </c>
      <c r="BF486">
        <v>53831</v>
      </c>
      <c r="BG486" s="1">
        <v>44208</v>
      </c>
      <c r="BK486">
        <f t="shared" si="7"/>
        <v>1</v>
      </c>
      <c r="BL486">
        <v>7437417044218</v>
      </c>
      <c r="BN486">
        <v>1500261</v>
      </c>
      <c r="BO486" s="1">
        <v>44284</v>
      </c>
      <c r="BP486">
        <v>860029995</v>
      </c>
      <c r="BQ486">
        <v>74374170</v>
      </c>
      <c r="BR486">
        <v>6673785</v>
      </c>
      <c r="BS486" t="s">
        <v>13776</v>
      </c>
      <c r="BT486" s="1">
        <v>44218</v>
      </c>
      <c r="BU486">
        <v>28</v>
      </c>
      <c r="BV486">
        <v>1932672</v>
      </c>
      <c r="BW486">
        <v>860029995</v>
      </c>
      <c r="BX486" t="s">
        <v>13996</v>
      </c>
      <c r="BY486" t="s">
        <v>14109</v>
      </c>
      <c r="BZ486" t="s">
        <v>13923</v>
      </c>
      <c r="CA486" s="1">
        <v>44330</v>
      </c>
      <c r="CB486" t="s">
        <v>13922</v>
      </c>
    </row>
    <row r="487" spans="3:80" x14ac:dyDescent="0.3">
      <c r="C487" s="46" t="s">
        <v>10196</v>
      </c>
      <c r="D487" s="4"/>
      <c r="E487" s="4"/>
      <c r="F487" s="16"/>
      <c r="G487" s="80" t="e">
        <f>VLOOKUP(report_masivo[[#This Row],[INCAPACIDAD]],D2713:M2790,3,0)</f>
        <v>#N/A</v>
      </c>
      <c r="I487" s="47"/>
      <c r="K487" s="46" t="e">
        <f>VLOOKUP(report_masivo[[#This Row],[INCAPACIDAD]],D2713:M2790,4,0)</f>
        <v>#N/A</v>
      </c>
      <c r="L487" s="46" t="e">
        <f>VLOOKUP(report_masivo[[#This Row],[INCAPACIDAD]],D2713:M2790,5,0)</f>
        <v>#N/A</v>
      </c>
      <c r="M487" s="46" t="e">
        <f>VLOOKUP(report_masivo[[#This Row],[INCAPACIDAD]],D2713:M2790,6,0)</f>
        <v>#N/A</v>
      </c>
      <c r="N487" s="49" t="e">
        <f>VLOOKUP(report_masivo[[#This Row],[INCAPACIDAD]],D2713:M2790,7,0)</f>
        <v>#N/A</v>
      </c>
      <c r="O487" s="47" t="e">
        <f>VLOOKUP(report_masivo[[#This Row],[INCAPACIDAD]],D2713:M2790,8,0)</f>
        <v>#N/A</v>
      </c>
      <c r="AD487">
        <v>105655282844340</v>
      </c>
      <c r="AE487" t="s">
        <v>10196</v>
      </c>
      <c r="AF487">
        <v>1556342</v>
      </c>
      <c r="AG487" s="1">
        <v>44375</v>
      </c>
      <c r="AH487">
        <v>860029995</v>
      </c>
      <c r="AI487">
        <v>1056552828</v>
      </c>
      <c r="AJ487">
        <v>6856310</v>
      </c>
      <c r="AK487" t="s">
        <v>13776</v>
      </c>
      <c r="AL487" s="1">
        <v>44340</v>
      </c>
      <c r="AM487">
        <v>3</v>
      </c>
      <c r="AN487">
        <v>224448</v>
      </c>
      <c r="AO487">
        <v>860029995</v>
      </c>
      <c r="AP487" t="s">
        <v>13996</v>
      </c>
      <c r="AQ487" t="s">
        <v>14109</v>
      </c>
      <c r="AR487" t="s">
        <v>13923</v>
      </c>
      <c r="AS487" s="1">
        <v>44396</v>
      </c>
      <c r="AT487" t="s">
        <v>13922</v>
      </c>
      <c r="AW487">
        <v>109867710744132</v>
      </c>
      <c r="AX487">
        <v>1098677107</v>
      </c>
      <c r="AY487">
        <v>6376976</v>
      </c>
      <c r="AZ487" s="1">
        <v>44132</v>
      </c>
      <c r="BA487" t="s">
        <v>13995</v>
      </c>
      <c r="BB487" t="s">
        <v>44</v>
      </c>
      <c r="BC487" t="s">
        <v>13996</v>
      </c>
      <c r="BD487" t="s">
        <v>13997</v>
      </c>
      <c r="BE487">
        <v>4000178071</v>
      </c>
      <c r="BF487">
        <v>149017</v>
      </c>
      <c r="BG487" s="1">
        <v>44208</v>
      </c>
      <c r="BK487">
        <f t="shared" si="7"/>
        <v>1</v>
      </c>
      <c r="BL487">
        <v>420864044210</v>
      </c>
      <c r="BN487">
        <v>1500261</v>
      </c>
      <c r="BO487" s="1">
        <v>44284</v>
      </c>
      <c r="BP487">
        <v>860029995</v>
      </c>
      <c r="BQ487">
        <v>4208640</v>
      </c>
      <c r="BR487">
        <v>6674297</v>
      </c>
      <c r="BS487" t="s">
        <v>13776</v>
      </c>
      <c r="BT487" s="1">
        <v>44210</v>
      </c>
      <c r="BU487">
        <v>13</v>
      </c>
      <c r="BV487">
        <v>1286295</v>
      </c>
      <c r="BW487">
        <v>860029995</v>
      </c>
      <c r="BX487" t="s">
        <v>13996</v>
      </c>
      <c r="BY487" t="s">
        <v>14109</v>
      </c>
      <c r="BZ487" t="s">
        <v>13923</v>
      </c>
      <c r="CA487" s="1">
        <v>44330</v>
      </c>
      <c r="CB487" t="s">
        <v>13922</v>
      </c>
    </row>
    <row r="488" spans="3:80" x14ac:dyDescent="0.3">
      <c r="C488" s="46" t="s">
        <v>10196</v>
      </c>
      <c r="D488" s="4"/>
      <c r="E488" s="4"/>
      <c r="F488" s="16"/>
      <c r="G488" s="80" t="e">
        <f>VLOOKUP(report_masivo[[#This Row],[INCAPACIDAD]],D2714:M2791,3,0)</f>
        <v>#N/A</v>
      </c>
      <c r="I488" s="47"/>
      <c r="K488" s="46" t="e">
        <f>VLOOKUP(report_masivo[[#This Row],[INCAPACIDAD]],D2714:M2791,4,0)</f>
        <v>#N/A</v>
      </c>
      <c r="L488" s="46" t="e">
        <f>VLOOKUP(report_masivo[[#This Row],[INCAPACIDAD]],D2714:M2791,5,0)</f>
        <v>#N/A</v>
      </c>
      <c r="M488" s="46" t="e">
        <f>VLOOKUP(report_masivo[[#This Row],[INCAPACIDAD]],D2714:M2791,6,0)</f>
        <v>#N/A</v>
      </c>
      <c r="N488" s="49" t="e">
        <f>VLOOKUP(report_masivo[[#This Row],[INCAPACIDAD]],D2714:M2791,7,0)</f>
        <v>#N/A</v>
      </c>
      <c r="O488" s="47" t="e">
        <f>VLOOKUP(report_masivo[[#This Row],[INCAPACIDAD]],D2714:M2791,8,0)</f>
        <v>#N/A</v>
      </c>
      <c r="AD488">
        <v>952367544331</v>
      </c>
      <c r="AE488" t="s">
        <v>10196</v>
      </c>
      <c r="AF488">
        <v>1556342</v>
      </c>
      <c r="AG488" s="1">
        <v>44375</v>
      </c>
      <c r="AH488">
        <v>860029995</v>
      </c>
      <c r="AI488">
        <v>9523675</v>
      </c>
      <c r="AJ488">
        <v>6860055</v>
      </c>
      <c r="AK488" t="s">
        <v>13776</v>
      </c>
      <c r="AL488" s="1">
        <v>44331</v>
      </c>
      <c r="AM488">
        <v>15</v>
      </c>
      <c r="AN488">
        <v>1144283</v>
      </c>
      <c r="AO488">
        <v>860029995</v>
      </c>
      <c r="AP488" t="s">
        <v>13996</v>
      </c>
      <c r="AQ488" t="s">
        <v>14109</v>
      </c>
      <c r="AR488" t="s">
        <v>13923</v>
      </c>
      <c r="AS488" s="1">
        <v>44396</v>
      </c>
      <c r="AT488" t="s">
        <v>13922</v>
      </c>
      <c r="AW488">
        <v>111378564544132</v>
      </c>
      <c r="AX488">
        <v>1113785645</v>
      </c>
      <c r="AY488">
        <v>6415769</v>
      </c>
      <c r="AZ488" s="1">
        <v>44132</v>
      </c>
      <c r="BA488" t="s">
        <v>13995</v>
      </c>
      <c r="BB488" t="s">
        <v>44</v>
      </c>
      <c r="BC488" t="s">
        <v>13996</v>
      </c>
      <c r="BD488" t="s">
        <v>13997</v>
      </c>
      <c r="BE488">
        <v>4000178071</v>
      </c>
      <c r="BF488">
        <v>240012</v>
      </c>
      <c r="BG488" s="1">
        <v>44208</v>
      </c>
      <c r="BK488">
        <f t="shared" si="7"/>
        <v>1</v>
      </c>
      <c r="BL488">
        <v>105366443844216</v>
      </c>
      <c r="BN488">
        <v>1500261</v>
      </c>
      <c r="BO488" s="1">
        <v>44284</v>
      </c>
      <c r="BP488">
        <v>860029995</v>
      </c>
      <c r="BQ488">
        <v>1053664438</v>
      </c>
      <c r="BR488">
        <v>6674457</v>
      </c>
      <c r="BS488" t="s">
        <v>13776</v>
      </c>
      <c r="BT488" s="1">
        <v>44216</v>
      </c>
      <c r="BU488">
        <v>8</v>
      </c>
      <c r="BV488">
        <v>636609</v>
      </c>
      <c r="BW488">
        <v>860029995</v>
      </c>
      <c r="BX488" t="s">
        <v>13996</v>
      </c>
      <c r="BY488" t="s">
        <v>14109</v>
      </c>
      <c r="BZ488" t="s">
        <v>13923</v>
      </c>
      <c r="CA488" s="1">
        <v>44330</v>
      </c>
      <c r="CB488" t="s">
        <v>13922</v>
      </c>
    </row>
    <row r="489" spans="3:80" x14ac:dyDescent="0.3">
      <c r="C489" s="46" t="s">
        <v>10196</v>
      </c>
      <c r="D489" s="4"/>
      <c r="E489" s="4"/>
      <c r="F489" s="16"/>
      <c r="G489" s="80" t="e">
        <f>VLOOKUP(report_masivo[[#This Row],[INCAPACIDAD]],D2715:M2792,3,0)</f>
        <v>#N/A</v>
      </c>
      <c r="I489" s="47"/>
      <c r="K489" s="46" t="e">
        <f>VLOOKUP(report_masivo[[#This Row],[INCAPACIDAD]],D2715:M2792,4,0)</f>
        <v>#N/A</v>
      </c>
      <c r="L489" s="46" t="e">
        <f>VLOOKUP(report_masivo[[#This Row],[INCAPACIDAD]],D2715:M2792,5,0)</f>
        <v>#N/A</v>
      </c>
      <c r="M489" s="46" t="e">
        <f>VLOOKUP(report_masivo[[#This Row],[INCAPACIDAD]],D2715:M2792,6,0)</f>
        <v>#N/A</v>
      </c>
      <c r="N489" s="49" t="e">
        <f>VLOOKUP(report_masivo[[#This Row],[INCAPACIDAD]],D2715:M2792,7,0)</f>
        <v>#N/A</v>
      </c>
      <c r="O489" s="47" t="e">
        <f>VLOOKUP(report_masivo[[#This Row],[INCAPACIDAD]],D2715:M2792,8,0)</f>
        <v>#N/A</v>
      </c>
      <c r="AD489">
        <v>105358642144336</v>
      </c>
      <c r="AE489" t="s">
        <v>10196</v>
      </c>
      <c r="AF489">
        <v>1556342</v>
      </c>
      <c r="AG489" s="1">
        <v>44375</v>
      </c>
      <c r="AH489">
        <v>860029995</v>
      </c>
      <c r="AI489">
        <v>1053586421</v>
      </c>
      <c r="AJ489">
        <v>6861628</v>
      </c>
      <c r="AK489" t="s">
        <v>13776</v>
      </c>
      <c r="AL489" s="1">
        <v>44336</v>
      </c>
      <c r="AM489">
        <v>8</v>
      </c>
      <c r="AN489">
        <v>461133</v>
      </c>
      <c r="AO489">
        <v>860029995</v>
      </c>
      <c r="AP489" t="s">
        <v>13996</v>
      </c>
      <c r="AQ489" t="s">
        <v>14109</v>
      </c>
      <c r="AR489" t="s">
        <v>13923</v>
      </c>
      <c r="AS489" s="1">
        <v>44396</v>
      </c>
      <c r="AT489" t="s">
        <v>13922</v>
      </c>
      <c r="AW489">
        <v>101016452144132</v>
      </c>
      <c r="AX489">
        <v>1010164521</v>
      </c>
      <c r="AY489">
        <v>6433045</v>
      </c>
      <c r="AZ489" s="1">
        <v>44132</v>
      </c>
      <c r="BA489" t="s">
        <v>13995</v>
      </c>
      <c r="BB489" t="s">
        <v>44</v>
      </c>
      <c r="BC489" t="s">
        <v>13996</v>
      </c>
      <c r="BD489" t="s">
        <v>13997</v>
      </c>
      <c r="BE489">
        <v>4000178071</v>
      </c>
      <c r="BF489">
        <v>66292</v>
      </c>
      <c r="BG489" s="1">
        <v>44208</v>
      </c>
      <c r="BK489">
        <f t="shared" si="7"/>
        <v>1</v>
      </c>
      <c r="BL489">
        <v>722349944242</v>
      </c>
      <c r="BN489">
        <v>1500261</v>
      </c>
      <c r="BO489" s="1">
        <v>44284</v>
      </c>
      <c r="BP489">
        <v>860029995</v>
      </c>
      <c r="BQ489">
        <v>7223499</v>
      </c>
      <c r="BR489">
        <v>6700683</v>
      </c>
      <c r="BS489" t="s">
        <v>13776</v>
      </c>
      <c r="BT489" s="1">
        <v>44242</v>
      </c>
      <c r="BU489">
        <v>7</v>
      </c>
      <c r="BV489">
        <v>510830</v>
      </c>
      <c r="BW489">
        <v>860029995</v>
      </c>
      <c r="BX489" t="s">
        <v>13996</v>
      </c>
      <c r="BY489" t="s">
        <v>14109</v>
      </c>
      <c r="BZ489" t="s">
        <v>13923</v>
      </c>
      <c r="CA489" s="1">
        <v>44330</v>
      </c>
      <c r="CB489" t="s">
        <v>13922</v>
      </c>
    </row>
    <row r="490" spans="3:80" x14ac:dyDescent="0.3">
      <c r="C490" s="46" t="s">
        <v>10196</v>
      </c>
      <c r="D490" s="4"/>
      <c r="E490" s="4"/>
      <c r="F490" s="16"/>
      <c r="G490" s="80" t="e">
        <f>VLOOKUP(report_masivo[[#This Row],[INCAPACIDAD]],D2716:M2793,3,0)</f>
        <v>#N/A</v>
      </c>
      <c r="I490" s="47"/>
      <c r="K490" s="46" t="e">
        <f>VLOOKUP(report_masivo[[#This Row],[INCAPACIDAD]],D2716:M2793,4,0)</f>
        <v>#N/A</v>
      </c>
      <c r="L490" s="46" t="e">
        <f>VLOOKUP(report_masivo[[#This Row],[INCAPACIDAD]],D2716:M2793,5,0)</f>
        <v>#N/A</v>
      </c>
      <c r="M490" s="46" t="e">
        <f>VLOOKUP(report_masivo[[#This Row],[INCAPACIDAD]],D2716:M2793,6,0)</f>
        <v>#N/A</v>
      </c>
      <c r="N490" s="49" t="e">
        <f>VLOOKUP(report_masivo[[#This Row],[INCAPACIDAD]],D2716:M2793,7,0)</f>
        <v>#N/A</v>
      </c>
      <c r="O490" s="47" t="e">
        <f>VLOOKUP(report_masivo[[#This Row],[INCAPACIDAD]],D2716:M2793,8,0)</f>
        <v>#N/A</v>
      </c>
      <c r="AD490">
        <v>427781344327</v>
      </c>
      <c r="AE490" t="s">
        <v>10196</v>
      </c>
      <c r="AF490">
        <v>1556342</v>
      </c>
      <c r="AG490" s="1">
        <v>44375</v>
      </c>
      <c r="AH490">
        <v>860029995</v>
      </c>
      <c r="AI490">
        <v>4277813</v>
      </c>
      <c r="AJ490">
        <v>6863068</v>
      </c>
      <c r="AK490" t="s">
        <v>13776</v>
      </c>
      <c r="AL490" s="1">
        <v>44327</v>
      </c>
      <c r="AM490">
        <v>8</v>
      </c>
      <c r="AN490">
        <v>664417</v>
      </c>
      <c r="AO490">
        <v>860029995</v>
      </c>
      <c r="AP490" t="s">
        <v>13996</v>
      </c>
      <c r="AQ490" t="s">
        <v>14109</v>
      </c>
      <c r="AR490" t="s">
        <v>13923</v>
      </c>
      <c r="AS490" s="1">
        <v>44396</v>
      </c>
      <c r="AT490" t="s">
        <v>13922</v>
      </c>
      <c r="AW490">
        <v>109042203844133</v>
      </c>
      <c r="AX490">
        <v>1090422038</v>
      </c>
      <c r="AY490">
        <v>6352881</v>
      </c>
      <c r="AZ490" s="1">
        <v>44133</v>
      </c>
      <c r="BA490" t="s">
        <v>13995</v>
      </c>
      <c r="BB490" t="s">
        <v>44</v>
      </c>
      <c r="BC490" t="s">
        <v>13996</v>
      </c>
      <c r="BD490" t="s">
        <v>13997</v>
      </c>
      <c r="BE490">
        <v>4000178071</v>
      </c>
      <c r="BF490">
        <v>65143</v>
      </c>
      <c r="BG490" s="1">
        <v>44208</v>
      </c>
      <c r="BK490">
        <f t="shared" si="7"/>
        <v>1</v>
      </c>
      <c r="BL490">
        <v>408376144116</v>
      </c>
      <c r="BN490">
        <v>1506620</v>
      </c>
      <c r="BO490" s="1">
        <v>44298</v>
      </c>
      <c r="BP490">
        <v>860029995</v>
      </c>
      <c r="BQ490">
        <v>4083761</v>
      </c>
      <c r="BR490">
        <v>6446195</v>
      </c>
      <c r="BS490" t="s">
        <v>13776</v>
      </c>
      <c r="BT490" s="1">
        <v>44116</v>
      </c>
      <c r="BU490">
        <v>2</v>
      </c>
      <c r="BV490">
        <v>121388</v>
      </c>
      <c r="BW490">
        <v>860029995</v>
      </c>
      <c r="BX490" t="s">
        <v>13996</v>
      </c>
      <c r="BY490" t="s">
        <v>14109</v>
      </c>
      <c r="BZ490" t="s">
        <v>13923</v>
      </c>
      <c r="CA490" s="1">
        <v>44330</v>
      </c>
      <c r="CB490" t="s">
        <v>13922</v>
      </c>
    </row>
    <row r="491" spans="3:80" x14ac:dyDescent="0.3">
      <c r="C491" s="46" t="s">
        <v>10196</v>
      </c>
      <c r="D491" s="4"/>
      <c r="E491" s="4"/>
      <c r="F491" s="16"/>
      <c r="G491" s="80" t="e">
        <f>VLOOKUP(report_masivo[[#This Row],[INCAPACIDAD]],D2717:M2794,3,0)</f>
        <v>#N/A</v>
      </c>
      <c r="I491" s="47"/>
      <c r="K491" s="46" t="e">
        <f>VLOOKUP(report_masivo[[#This Row],[INCAPACIDAD]],D2717:M2794,4,0)</f>
        <v>#N/A</v>
      </c>
      <c r="L491" s="46" t="e">
        <f>VLOOKUP(report_masivo[[#This Row],[INCAPACIDAD]],D2717:M2794,5,0)</f>
        <v>#N/A</v>
      </c>
      <c r="M491" s="46" t="e">
        <f>VLOOKUP(report_masivo[[#This Row],[INCAPACIDAD]],D2717:M2794,6,0)</f>
        <v>#N/A</v>
      </c>
      <c r="N491" s="49" t="e">
        <f>VLOOKUP(report_masivo[[#This Row],[INCAPACIDAD]],D2717:M2794,7,0)</f>
        <v>#N/A</v>
      </c>
      <c r="O491" s="47" t="e">
        <f>VLOOKUP(report_masivo[[#This Row],[INCAPACIDAD]],D2717:M2794,8,0)</f>
        <v>#N/A</v>
      </c>
      <c r="AD491">
        <v>7437644944343</v>
      </c>
      <c r="AE491" t="s">
        <v>10196</v>
      </c>
      <c r="AF491">
        <v>1556342</v>
      </c>
      <c r="AG491" s="1">
        <v>44375</v>
      </c>
      <c r="AH491">
        <v>860029995</v>
      </c>
      <c r="AI491">
        <v>74376449</v>
      </c>
      <c r="AJ491">
        <v>6865188</v>
      </c>
      <c r="AK491" t="s">
        <v>13776</v>
      </c>
      <c r="AL491" s="1">
        <v>44343</v>
      </c>
      <c r="AM491">
        <v>2</v>
      </c>
      <c r="AN491">
        <v>156442</v>
      </c>
      <c r="AO491">
        <v>860029995</v>
      </c>
      <c r="AP491" t="s">
        <v>13996</v>
      </c>
      <c r="AQ491" t="s">
        <v>14109</v>
      </c>
      <c r="AR491" t="s">
        <v>13923</v>
      </c>
      <c r="AS491" s="1">
        <v>44396</v>
      </c>
      <c r="AT491" t="s">
        <v>13922</v>
      </c>
      <c r="AW491">
        <v>112485193144136</v>
      </c>
      <c r="AX491">
        <v>1124851931</v>
      </c>
      <c r="AY491">
        <v>6371785</v>
      </c>
      <c r="AZ491" s="1">
        <v>44136</v>
      </c>
      <c r="BA491" t="s">
        <v>13995</v>
      </c>
      <c r="BB491" t="s">
        <v>44</v>
      </c>
      <c r="BC491" t="s">
        <v>13729</v>
      </c>
      <c r="BD491" t="s">
        <v>13972</v>
      </c>
      <c r="BF491">
        <v>877803</v>
      </c>
      <c r="BG491" s="1">
        <v>44761</v>
      </c>
      <c r="BK491">
        <f t="shared" si="7"/>
        <v>1</v>
      </c>
      <c r="BL491">
        <v>408376144120</v>
      </c>
      <c r="BN491">
        <v>1506620</v>
      </c>
      <c r="BO491" s="1">
        <v>44298</v>
      </c>
      <c r="BP491">
        <v>860029995</v>
      </c>
      <c r="BQ491">
        <v>4083761</v>
      </c>
      <c r="BR491">
        <v>6449533</v>
      </c>
      <c r="BS491" t="s">
        <v>13776</v>
      </c>
      <c r="BT491" s="1">
        <v>44120</v>
      </c>
      <c r="BU491">
        <v>2</v>
      </c>
      <c r="BV491">
        <v>121388</v>
      </c>
      <c r="BW491">
        <v>860029995</v>
      </c>
      <c r="BX491" t="s">
        <v>13996</v>
      </c>
      <c r="BY491" t="s">
        <v>14109</v>
      </c>
      <c r="BZ491" t="s">
        <v>13923</v>
      </c>
      <c r="CA491" s="1">
        <v>44330</v>
      </c>
      <c r="CB491" t="s">
        <v>13922</v>
      </c>
    </row>
    <row r="492" spans="3:80" x14ac:dyDescent="0.3">
      <c r="C492" s="46" t="s">
        <v>10196</v>
      </c>
      <c r="D492" s="4"/>
      <c r="E492" s="4"/>
      <c r="F492" s="16"/>
      <c r="G492" s="80" t="e">
        <f>VLOOKUP(report_masivo[[#This Row],[INCAPACIDAD]],D2718:M2795,3,0)</f>
        <v>#N/A</v>
      </c>
      <c r="I492" s="47"/>
      <c r="K492" s="46" t="e">
        <f>VLOOKUP(report_masivo[[#This Row],[INCAPACIDAD]],D2718:M2795,4,0)</f>
        <v>#N/A</v>
      </c>
      <c r="L492" s="46" t="e">
        <f>VLOOKUP(report_masivo[[#This Row],[INCAPACIDAD]],D2718:M2795,5,0)</f>
        <v>#N/A</v>
      </c>
      <c r="M492" s="46" t="e">
        <f>VLOOKUP(report_masivo[[#This Row],[INCAPACIDAD]],D2718:M2795,6,0)</f>
        <v>#N/A</v>
      </c>
      <c r="N492" s="49" t="e">
        <f>VLOOKUP(report_masivo[[#This Row],[INCAPACIDAD]],D2718:M2795,7,0)</f>
        <v>#N/A</v>
      </c>
      <c r="O492" s="47" t="e">
        <f>VLOOKUP(report_masivo[[#This Row],[INCAPACIDAD]],D2718:M2795,8,0)</f>
        <v>#N/A</v>
      </c>
      <c r="AD492">
        <v>7437003144343</v>
      </c>
      <c r="AE492" t="s">
        <v>10196</v>
      </c>
      <c r="AF492">
        <v>1556342</v>
      </c>
      <c r="AG492" s="1">
        <v>44375</v>
      </c>
      <c r="AH492">
        <v>860029995</v>
      </c>
      <c r="AI492">
        <v>74370031</v>
      </c>
      <c r="AJ492">
        <v>6865953</v>
      </c>
      <c r="AK492" t="s">
        <v>13776</v>
      </c>
      <c r="AL492" s="1">
        <v>44343</v>
      </c>
      <c r="AM492">
        <v>4</v>
      </c>
      <c r="AN492">
        <v>364450</v>
      </c>
      <c r="AO492">
        <v>860029995</v>
      </c>
      <c r="AP492" t="s">
        <v>13996</v>
      </c>
      <c r="AQ492" t="s">
        <v>14109</v>
      </c>
      <c r="AR492" t="s">
        <v>13923</v>
      </c>
      <c r="AS492" s="1">
        <v>44396</v>
      </c>
      <c r="AT492" t="s">
        <v>13922</v>
      </c>
      <c r="AW492">
        <v>101016452144139</v>
      </c>
      <c r="AX492">
        <v>1010164521</v>
      </c>
      <c r="AY492">
        <v>6433034</v>
      </c>
      <c r="AZ492" s="1">
        <v>44139</v>
      </c>
      <c r="BA492" t="s">
        <v>13995</v>
      </c>
      <c r="BB492" t="s">
        <v>44</v>
      </c>
      <c r="BC492" t="s">
        <v>13996</v>
      </c>
      <c r="BD492" t="s">
        <v>13997</v>
      </c>
      <c r="BE492">
        <v>4000178071</v>
      </c>
      <c r="BF492">
        <v>132584</v>
      </c>
      <c r="BG492" s="1">
        <v>44208</v>
      </c>
      <c r="BK492">
        <f t="shared" si="7"/>
        <v>1</v>
      </c>
      <c r="BL492">
        <v>428206543455</v>
      </c>
      <c r="BN492">
        <v>1506620</v>
      </c>
      <c r="BO492" s="1">
        <v>44298</v>
      </c>
      <c r="BP492">
        <v>860029995</v>
      </c>
      <c r="BQ492">
        <v>4282065</v>
      </c>
      <c r="BR492">
        <v>4821598</v>
      </c>
      <c r="BS492" t="s">
        <v>13776</v>
      </c>
      <c r="BT492" s="1">
        <v>43455</v>
      </c>
      <c r="BU492">
        <v>15</v>
      </c>
      <c r="BV492">
        <v>601382</v>
      </c>
      <c r="BW492">
        <v>860029995</v>
      </c>
      <c r="BX492" t="s">
        <v>13996</v>
      </c>
      <c r="BY492" t="s">
        <v>14109</v>
      </c>
      <c r="BZ492" t="s">
        <v>13923</v>
      </c>
      <c r="CA492" s="1">
        <v>44330</v>
      </c>
      <c r="CB492" t="s">
        <v>13922</v>
      </c>
    </row>
    <row r="493" spans="3:80" x14ac:dyDescent="0.3">
      <c r="C493" s="46" t="s">
        <v>10196</v>
      </c>
      <c r="D493" s="4"/>
      <c r="E493" s="4"/>
      <c r="F493" s="16"/>
      <c r="G493" s="80" t="e">
        <f>VLOOKUP(report_masivo[[#This Row],[INCAPACIDAD]],D2719:M2796,3,0)</f>
        <v>#N/A</v>
      </c>
      <c r="I493" s="47"/>
      <c r="K493" s="46" t="e">
        <f>VLOOKUP(report_masivo[[#This Row],[INCAPACIDAD]],D2719:M2796,4,0)</f>
        <v>#N/A</v>
      </c>
      <c r="L493" s="46" t="e">
        <f>VLOOKUP(report_masivo[[#This Row],[INCAPACIDAD]],D2719:M2796,5,0)</f>
        <v>#N/A</v>
      </c>
      <c r="M493" s="46" t="e">
        <f>VLOOKUP(report_masivo[[#This Row],[INCAPACIDAD]],D2719:M2796,6,0)</f>
        <v>#N/A</v>
      </c>
      <c r="N493" s="49" t="e">
        <f>VLOOKUP(report_masivo[[#This Row],[INCAPACIDAD]],D2719:M2796,7,0)</f>
        <v>#N/A</v>
      </c>
      <c r="O493" s="47" t="e">
        <f>VLOOKUP(report_masivo[[#This Row],[INCAPACIDAD]],D2719:M2796,8,0)</f>
        <v>#N/A</v>
      </c>
      <c r="AD493">
        <v>420871244343</v>
      </c>
      <c r="AE493" t="s">
        <v>10196</v>
      </c>
      <c r="AF493">
        <v>1556342</v>
      </c>
      <c r="AG493" s="1">
        <v>44375</v>
      </c>
      <c r="AH493">
        <v>860029995</v>
      </c>
      <c r="AI493">
        <v>4208712</v>
      </c>
      <c r="AJ493">
        <v>6866317</v>
      </c>
      <c r="AK493" t="s">
        <v>13776</v>
      </c>
      <c r="AL493" s="1">
        <v>44343</v>
      </c>
      <c r="AM493">
        <v>3</v>
      </c>
      <c r="AN493">
        <v>185403</v>
      </c>
      <c r="AO493">
        <v>860029995</v>
      </c>
      <c r="AP493" t="s">
        <v>13996</v>
      </c>
      <c r="AQ493" t="s">
        <v>14109</v>
      </c>
      <c r="AR493" t="s">
        <v>13923</v>
      </c>
      <c r="AS493" s="1">
        <v>44396</v>
      </c>
      <c r="AT493" t="s">
        <v>13922</v>
      </c>
      <c r="AW493">
        <v>7995443344146</v>
      </c>
      <c r="AX493">
        <v>79954433</v>
      </c>
      <c r="AY493">
        <v>6437175</v>
      </c>
      <c r="AZ493" s="1">
        <v>44146</v>
      </c>
      <c r="BA493" t="s">
        <v>13995</v>
      </c>
      <c r="BB493" t="s">
        <v>44</v>
      </c>
      <c r="BC493" t="s">
        <v>13996</v>
      </c>
      <c r="BD493" t="s">
        <v>13997</v>
      </c>
      <c r="BE493">
        <v>4000178071</v>
      </c>
      <c r="BF493">
        <v>793511</v>
      </c>
      <c r="BG493" s="1">
        <v>44235</v>
      </c>
      <c r="BK493">
        <f t="shared" si="7"/>
        <v>1</v>
      </c>
      <c r="BL493">
        <v>428206543473</v>
      </c>
      <c r="BN493">
        <v>1506620</v>
      </c>
      <c r="BO493" s="1">
        <v>44298</v>
      </c>
      <c r="BP493">
        <v>860029995</v>
      </c>
      <c r="BQ493">
        <v>4282065</v>
      </c>
      <c r="BR493">
        <v>4848691</v>
      </c>
      <c r="BS493" t="s">
        <v>13776</v>
      </c>
      <c r="BT493" s="1">
        <v>43473</v>
      </c>
      <c r="BU493">
        <v>15</v>
      </c>
      <c r="BV493">
        <v>607805</v>
      </c>
      <c r="BW493">
        <v>860029995</v>
      </c>
      <c r="BX493" t="s">
        <v>13996</v>
      </c>
      <c r="BY493" t="s">
        <v>14109</v>
      </c>
      <c r="BZ493" t="s">
        <v>13923</v>
      </c>
      <c r="CA493" s="1">
        <v>44330</v>
      </c>
      <c r="CB493" t="s">
        <v>13922</v>
      </c>
    </row>
    <row r="494" spans="3:80" x14ac:dyDescent="0.3">
      <c r="C494" s="46" t="s">
        <v>10196</v>
      </c>
      <c r="D494" s="4"/>
      <c r="E494" s="4"/>
      <c r="F494" s="16"/>
      <c r="G494" s="80" t="e">
        <f>VLOOKUP(report_masivo[[#This Row],[INCAPACIDAD]],D2720:M2797,3,0)</f>
        <v>#N/A</v>
      </c>
      <c r="I494" s="47"/>
      <c r="K494" s="46" t="e">
        <f>VLOOKUP(report_masivo[[#This Row],[INCAPACIDAD]],D2720:M2797,4,0)</f>
        <v>#N/A</v>
      </c>
      <c r="L494" s="46" t="e">
        <f>VLOOKUP(report_masivo[[#This Row],[INCAPACIDAD]],D2720:M2797,5,0)</f>
        <v>#N/A</v>
      </c>
      <c r="M494" s="46" t="e">
        <f>VLOOKUP(report_masivo[[#This Row],[INCAPACIDAD]],D2720:M2797,6,0)</f>
        <v>#N/A</v>
      </c>
      <c r="N494" s="49" t="e">
        <f>VLOOKUP(report_masivo[[#This Row],[INCAPACIDAD]],D2720:M2797,7,0)</f>
        <v>#N/A</v>
      </c>
      <c r="O494" s="47" t="e">
        <f>VLOOKUP(report_masivo[[#This Row],[INCAPACIDAD]],D2720:M2797,8,0)</f>
        <v>#N/A</v>
      </c>
      <c r="AD494">
        <v>420751044335</v>
      </c>
      <c r="AE494" t="s">
        <v>10196</v>
      </c>
      <c r="AF494">
        <v>1556342</v>
      </c>
      <c r="AG494" s="1">
        <v>44375</v>
      </c>
      <c r="AH494">
        <v>860029995</v>
      </c>
      <c r="AI494">
        <v>4207510</v>
      </c>
      <c r="AJ494">
        <v>6871476</v>
      </c>
      <c r="AK494" t="s">
        <v>13776</v>
      </c>
      <c r="AL494" s="1">
        <v>44335</v>
      </c>
      <c r="AM494">
        <v>5</v>
      </c>
      <c r="AN494">
        <v>355933</v>
      </c>
      <c r="AO494">
        <v>860029995</v>
      </c>
      <c r="AP494" t="s">
        <v>13996</v>
      </c>
      <c r="AQ494" t="s">
        <v>14109</v>
      </c>
      <c r="AR494" t="s">
        <v>13923</v>
      </c>
      <c r="AS494" s="1">
        <v>44396</v>
      </c>
      <c r="AT494" t="s">
        <v>13922</v>
      </c>
      <c r="AW494">
        <v>3981311644146</v>
      </c>
      <c r="AX494">
        <v>39813116</v>
      </c>
      <c r="AY494">
        <v>6435324</v>
      </c>
      <c r="AZ494" s="1">
        <v>44146</v>
      </c>
      <c r="BA494" t="s">
        <v>13995</v>
      </c>
      <c r="BB494" t="s">
        <v>44</v>
      </c>
      <c r="BC494" t="s">
        <v>13996</v>
      </c>
      <c r="BD494" t="s">
        <v>13997</v>
      </c>
      <c r="BE494">
        <v>4000178071</v>
      </c>
      <c r="BF494">
        <v>60000</v>
      </c>
      <c r="BG494" s="1">
        <v>44235</v>
      </c>
      <c r="BK494">
        <f t="shared" si="7"/>
        <v>1</v>
      </c>
      <c r="BL494">
        <v>676272843865</v>
      </c>
      <c r="BN494">
        <v>1506620</v>
      </c>
      <c r="BO494" s="1">
        <v>44298</v>
      </c>
      <c r="BP494">
        <v>860029995</v>
      </c>
      <c r="BQ494">
        <v>6762728</v>
      </c>
      <c r="BR494">
        <v>5887813</v>
      </c>
      <c r="BS494" t="s">
        <v>13776</v>
      </c>
      <c r="BT494" s="1">
        <v>43865</v>
      </c>
      <c r="BU494">
        <v>28</v>
      </c>
      <c r="BV494">
        <v>2061861</v>
      </c>
      <c r="BW494">
        <v>860029995</v>
      </c>
      <c r="BX494" t="s">
        <v>13996</v>
      </c>
      <c r="BY494" t="s">
        <v>14109</v>
      </c>
      <c r="BZ494" t="s">
        <v>13923</v>
      </c>
      <c r="CA494" s="1">
        <v>44330</v>
      </c>
      <c r="CB494" t="s">
        <v>13922</v>
      </c>
    </row>
    <row r="495" spans="3:80" x14ac:dyDescent="0.3">
      <c r="C495" s="46" t="s">
        <v>10196</v>
      </c>
      <c r="D495" s="4"/>
      <c r="E495" s="4"/>
      <c r="F495" s="16"/>
      <c r="G495" s="80" t="e">
        <f>VLOOKUP(report_masivo[[#This Row],[INCAPACIDAD]],D2721:M2798,3,0)</f>
        <v>#N/A</v>
      </c>
      <c r="I495" s="47"/>
      <c r="K495" s="46" t="e">
        <f>VLOOKUP(report_masivo[[#This Row],[INCAPACIDAD]],D2721:M2798,4,0)</f>
        <v>#N/A</v>
      </c>
      <c r="L495" s="46" t="e">
        <f>VLOOKUP(report_masivo[[#This Row],[INCAPACIDAD]],D2721:M2798,5,0)</f>
        <v>#N/A</v>
      </c>
      <c r="M495" s="46" t="e">
        <f>VLOOKUP(report_masivo[[#This Row],[INCAPACIDAD]],D2721:M2798,6,0)</f>
        <v>#N/A</v>
      </c>
      <c r="N495" s="49" t="e">
        <f>VLOOKUP(report_masivo[[#This Row],[INCAPACIDAD]],D2721:M2798,7,0)</f>
        <v>#N/A</v>
      </c>
      <c r="O495" s="47" t="e">
        <f>VLOOKUP(report_masivo[[#This Row],[INCAPACIDAD]],D2721:M2798,8,0)</f>
        <v>#N/A</v>
      </c>
      <c r="AD495">
        <v>420874944323</v>
      </c>
      <c r="AE495" t="s">
        <v>10196</v>
      </c>
      <c r="AF495">
        <v>1556342</v>
      </c>
      <c r="AG495" s="1">
        <v>44375</v>
      </c>
      <c r="AH495">
        <v>860029995</v>
      </c>
      <c r="AI495">
        <v>4208749</v>
      </c>
      <c r="AJ495">
        <v>6880533</v>
      </c>
      <c r="AK495" t="s">
        <v>13776</v>
      </c>
      <c r="AL495" s="1">
        <v>44323</v>
      </c>
      <c r="AM495">
        <v>3</v>
      </c>
      <c r="AN495">
        <v>168530</v>
      </c>
      <c r="AO495">
        <v>860029995</v>
      </c>
      <c r="AP495" t="s">
        <v>13996</v>
      </c>
      <c r="AQ495" t="s">
        <v>14109</v>
      </c>
      <c r="AR495" t="s">
        <v>13923</v>
      </c>
      <c r="AS495" s="1">
        <v>44396</v>
      </c>
      <c r="AT495" t="s">
        <v>13922</v>
      </c>
      <c r="AW495">
        <v>4269071244152</v>
      </c>
      <c r="AX495">
        <v>42690712</v>
      </c>
      <c r="AY495">
        <v>6529090</v>
      </c>
      <c r="AZ495" s="1">
        <v>44152</v>
      </c>
      <c r="BA495" t="s">
        <v>13995</v>
      </c>
      <c r="BB495" t="s">
        <v>44</v>
      </c>
      <c r="BC495" t="s">
        <v>13996</v>
      </c>
      <c r="BD495" t="s">
        <v>13997</v>
      </c>
      <c r="BE495">
        <v>4000178071</v>
      </c>
      <c r="BF495">
        <v>241939</v>
      </c>
      <c r="BG495" s="1">
        <v>44253</v>
      </c>
      <c r="BK495">
        <f t="shared" si="7"/>
        <v>1</v>
      </c>
      <c r="BL495">
        <v>676272843895</v>
      </c>
      <c r="BN495">
        <v>1506620</v>
      </c>
      <c r="BO495" s="1">
        <v>44298</v>
      </c>
      <c r="BP495">
        <v>860029995</v>
      </c>
      <c r="BQ495">
        <v>6762728</v>
      </c>
      <c r="BR495">
        <v>5978882</v>
      </c>
      <c r="BS495" t="s">
        <v>13776</v>
      </c>
      <c r="BT495" s="1">
        <v>43895</v>
      </c>
      <c r="BU495">
        <v>30</v>
      </c>
      <c r="BV495">
        <v>2274978</v>
      </c>
      <c r="BW495">
        <v>860029995</v>
      </c>
      <c r="BX495" t="s">
        <v>13996</v>
      </c>
      <c r="BY495" t="s">
        <v>14109</v>
      </c>
      <c r="BZ495" t="s">
        <v>13923</v>
      </c>
      <c r="CA495" s="1">
        <v>44330</v>
      </c>
      <c r="CB495" t="s">
        <v>13922</v>
      </c>
    </row>
    <row r="496" spans="3:80" x14ac:dyDescent="0.3">
      <c r="C496" s="46" t="s">
        <v>10196</v>
      </c>
      <c r="D496" s="4"/>
      <c r="E496" s="4"/>
      <c r="F496" s="16"/>
      <c r="G496" s="80" t="e">
        <f>VLOOKUP(report_masivo[[#This Row],[INCAPACIDAD]],D2722:M2799,3,0)</f>
        <v>#N/A</v>
      </c>
      <c r="I496" s="47"/>
      <c r="K496" s="46" t="e">
        <f>VLOOKUP(report_masivo[[#This Row],[INCAPACIDAD]],D2722:M2799,4,0)</f>
        <v>#N/A</v>
      </c>
      <c r="L496" s="46" t="e">
        <f>VLOOKUP(report_masivo[[#This Row],[INCAPACIDAD]],D2722:M2799,5,0)</f>
        <v>#N/A</v>
      </c>
      <c r="M496" s="46" t="e">
        <f>VLOOKUP(report_masivo[[#This Row],[INCAPACIDAD]],D2722:M2799,6,0)</f>
        <v>#N/A</v>
      </c>
      <c r="N496" s="49" t="e">
        <f>VLOOKUP(report_masivo[[#This Row],[INCAPACIDAD]],D2722:M2799,7,0)</f>
        <v>#N/A</v>
      </c>
      <c r="O496" s="47" t="e">
        <f>VLOOKUP(report_masivo[[#This Row],[INCAPACIDAD]],D2722:M2799,8,0)</f>
        <v>#N/A</v>
      </c>
      <c r="AD496">
        <v>7994645044341</v>
      </c>
      <c r="AE496" t="s">
        <v>10196</v>
      </c>
      <c r="AF496">
        <v>1556342</v>
      </c>
      <c r="AG496" s="1">
        <v>44375</v>
      </c>
      <c r="AH496">
        <v>860029995</v>
      </c>
      <c r="AI496">
        <v>79946450</v>
      </c>
      <c r="AJ496">
        <v>6900634</v>
      </c>
      <c r="AK496" t="s">
        <v>13776</v>
      </c>
      <c r="AL496" s="1">
        <v>44341</v>
      </c>
      <c r="AM496">
        <v>3</v>
      </c>
      <c r="AN496">
        <v>190151</v>
      </c>
      <c r="AO496">
        <v>860029995</v>
      </c>
      <c r="AP496" t="s">
        <v>13996</v>
      </c>
      <c r="AQ496" t="s">
        <v>14109</v>
      </c>
      <c r="AR496" t="s">
        <v>13923</v>
      </c>
      <c r="AS496" s="1">
        <v>44396</v>
      </c>
      <c r="AT496" t="s">
        <v>13922</v>
      </c>
      <c r="AW496">
        <v>111378564544153</v>
      </c>
      <c r="AX496">
        <v>1113785645</v>
      </c>
      <c r="AY496">
        <v>6435672</v>
      </c>
      <c r="AZ496" s="1">
        <v>44153</v>
      </c>
      <c r="BA496" t="s">
        <v>13995</v>
      </c>
      <c r="BB496" t="s">
        <v>44</v>
      </c>
      <c r="BC496" t="s">
        <v>13996</v>
      </c>
      <c r="BD496" t="s">
        <v>13997</v>
      </c>
      <c r="BE496">
        <v>4000178071</v>
      </c>
      <c r="BF496">
        <v>400020</v>
      </c>
      <c r="BG496" s="1">
        <v>44235</v>
      </c>
      <c r="BK496">
        <f t="shared" si="7"/>
        <v>1</v>
      </c>
      <c r="BL496">
        <v>7418628544106</v>
      </c>
      <c r="BN496">
        <v>1506620</v>
      </c>
      <c r="BO496" s="1">
        <v>44298</v>
      </c>
      <c r="BP496">
        <v>860029995</v>
      </c>
      <c r="BQ496">
        <v>74186285</v>
      </c>
      <c r="BR496">
        <v>6289005</v>
      </c>
      <c r="BS496" t="s">
        <v>13776</v>
      </c>
      <c r="BT496" s="1">
        <v>44106</v>
      </c>
      <c r="BU496">
        <v>3</v>
      </c>
      <c r="BV496">
        <v>245716</v>
      </c>
      <c r="BW496">
        <v>860029995</v>
      </c>
      <c r="BX496" t="s">
        <v>13996</v>
      </c>
      <c r="BY496" t="s">
        <v>14109</v>
      </c>
      <c r="BZ496" t="s">
        <v>13923</v>
      </c>
      <c r="CA496" s="1">
        <v>44330</v>
      </c>
      <c r="CB496" t="s">
        <v>13922</v>
      </c>
    </row>
    <row r="497" spans="3:80" x14ac:dyDescent="0.3">
      <c r="C497" s="46" t="s">
        <v>10196</v>
      </c>
      <c r="D497" s="4"/>
      <c r="E497" s="4"/>
      <c r="F497" s="16"/>
      <c r="G497" s="80" t="e">
        <f>VLOOKUP(report_masivo[[#This Row],[INCAPACIDAD]],D2723:M2800,3,0)</f>
        <v>#N/A</v>
      </c>
      <c r="I497" s="47"/>
      <c r="K497" s="46" t="e">
        <f>VLOOKUP(report_masivo[[#This Row],[INCAPACIDAD]],D2723:M2800,4,0)</f>
        <v>#N/A</v>
      </c>
      <c r="L497" s="46" t="e">
        <f>VLOOKUP(report_masivo[[#This Row],[INCAPACIDAD]],D2723:M2800,5,0)</f>
        <v>#N/A</v>
      </c>
      <c r="M497" s="46" t="e">
        <f>VLOOKUP(report_masivo[[#This Row],[INCAPACIDAD]],D2723:M2800,6,0)</f>
        <v>#N/A</v>
      </c>
      <c r="N497" s="49" t="e">
        <f>VLOOKUP(report_masivo[[#This Row],[INCAPACIDAD]],D2723:M2800,7,0)</f>
        <v>#N/A</v>
      </c>
      <c r="O497" s="47" t="e">
        <f>VLOOKUP(report_masivo[[#This Row],[INCAPACIDAD]],D2723:M2800,8,0)</f>
        <v>#N/A</v>
      </c>
      <c r="AD497">
        <v>7437003144333</v>
      </c>
      <c r="AE497" t="s">
        <v>10196</v>
      </c>
      <c r="AF497">
        <v>1556342</v>
      </c>
      <c r="AG497" s="1">
        <v>44375</v>
      </c>
      <c r="AH497">
        <v>860029995</v>
      </c>
      <c r="AI497">
        <v>74370031</v>
      </c>
      <c r="AJ497">
        <v>6914077</v>
      </c>
      <c r="AK497" t="s">
        <v>13776</v>
      </c>
      <c r="AL497" s="1">
        <v>44333</v>
      </c>
      <c r="AM497">
        <v>8</v>
      </c>
      <c r="AN497">
        <v>728900</v>
      </c>
      <c r="AO497">
        <v>860029995</v>
      </c>
      <c r="AP497" t="s">
        <v>13996</v>
      </c>
      <c r="AQ497" t="s">
        <v>14109</v>
      </c>
      <c r="AR497" t="s">
        <v>13923</v>
      </c>
      <c r="AS497" s="1">
        <v>44396</v>
      </c>
      <c r="AT497" t="s">
        <v>13922</v>
      </c>
      <c r="AW497">
        <v>5289987344159</v>
      </c>
      <c r="AX497">
        <v>52899873</v>
      </c>
      <c r="AY497">
        <v>6582376</v>
      </c>
      <c r="AZ497" s="1">
        <v>44159</v>
      </c>
      <c r="BA497" t="s">
        <v>13995</v>
      </c>
      <c r="BB497" t="s">
        <v>44</v>
      </c>
      <c r="BC497" t="s">
        <v>13996</v>
      </c>
      <c r="BD497" t="s">
        <v>13997</v>
      </c>
      <c r="BE497">
        <v>4000178071</v>
      </c>
      <c r="BF497">
        <v>274547</v>
      </c>
      <c r="BG497" s="1">
        <v>44270</v>
      </c>
      <c r="BK497">
        <f t="shared" si="7"/>
        <v>1</v>
      </c>
      <c r="BL497">
        <v>7430220644107</v>
      </c>
      <c r="BN497">
        <v>1506620</v>
      </c>
      <c r="BO497" s="1">
        <v>44298</v>
      </c>
      <c r="BP497">
        <v>860029995</v>
      </c>
      <c r="BQ497">
        <v>74302206</v>
      </c>
      <c r="BR497">
        <v>6292237</v>
      </c>
      <c r="BS497" t="s">
        <v>13776</v>
      </c>
      <c r="BT497" s="1">
        <v>44107</v>
      </c>
      <c r="BU497">
        <v>10</v>
      </c>
      <c r="BV497">
        <v>1058711</v>
      </c>
      <c r="BW497">
        <v>860029995</v>
      </c>
      <c r="BX497" t="s">
        <v>13996</v>
      </c>
      <c r="BY497" t="s">
        <v>14109</v>
      </c>
      <c r="BZ497" t="s">
        <v>13923</v>
      </c>
      <c r="CA497" s="1">
        <v>44330</v>
      </c>
      <c r="CB497" t="s">
        <v>13922</v>
      </c>
    </row>
    <row r="498" spans="3:80" x14ac:dyDescent="0.3">
      <c r="C498" s="46" t="s">
        <v>10196</v>
      </c>
      <c r="D498" s="4"/>
      <c r="E498" s="4"/>
      <c r="F498" s="16"/>
      <c r="G498" s="80" t="e">
        <f>VLOOKUP(report_masivo[[#This Row],[INCAPACIDAD]],D2724:M2801,3,0)</f>
        <v>#N/A</v>
      </c>
      <c r="I498" s="47"/>
      <c r="K498" s="46" t="e">
        <f>VLOOKUP(report_masivo[[#This Row],[INCAPACIDAD]],D2724:M2801,4,0)</f>
        <v>#N/A</v>
      </c>
      <c r="L498" s="46" t="e">
        <f>VLOOKUP(report_masivo[[#This Row],[INCAPACIDAD]],D2724:M2801,5,0)</f>
        <v>#N/A</v>
      </c>
      <c r="M498" s="46" t="e">
        <f>VLOOKUP(report_masivo[[#This Row],[INCAPACIDAD]],D2724:M2801,6,0)</f>
        <v>#N/A</v>
      </c>
      <c r="N498" s="49" t="e">
        <f>VLOOKUP(report_masivo[[#This Row],[INCAPACIDAD]],D2724:M2801,7,0)</f>
        <v>#N/A</v>
      </c>
      <c r="O498" s="47" t="e">
        <f>VLOOKUP(report_masivo[[#This Row],[INCAPACIDAD]],D2724:M2801,8,0)</f>
        <v>#N/A</v>
      </c>
      <c r="AD498">
        <v>420845244187</v>
      </c>
      <c r="AE498" t="s">
        <v>10196</v>
      </c>
      <c r="AF498">
        <v>1576962</v>
      </c>
      <c r="AG498" s="1">
        <v>44405</v>
      </c>
      <c r="AH498">
        <v>860029995</v>
      </c>
      <c r="AI498">
        <v>4208452</v>
      </c>
      <c r="AJ498">
        <v>6475925</v>
      </c>
      <c r="AK498" t="s">
        <v>13776</v>
      </c>
      <c r="AL498" s="1">
        <v>44187</v>
      </c>
      <c r="AM498">
        <v>15</v>
      </c>
      <c r="AN498">
        <v>1179060</v>
      </c>
      <c r="AO498">
        <v>860029995</v>
      </c>
      <c r="AP498" t="s">
        <v>13996</v>
      </c>
      <c r="AQ498" t="s">
        <v>14109</v>
      </c>
      <c r="AR498" t="s">
        <v>13923</v>
      </c>
      <c r="AS498" s="1">
        <v>44431</v>
      </c>
      <c r="AT498" t="s">
        <v>13922</v>
      </c>
      <c r="AW498">
        <v>107523606444159</v>
      </c>
      <c r="AX498">
        <v>1075236064</v>
      </c>
      <c r="AY498">
        <v>6408745</v>
      </c>
      <c r="AZ498" s="1">
        <v>44159</v>
      </c>
      <c r="BA498" t="s">
        <v>13995</v>
      </c>
      <c r="BB498" t="s">
        <v>44</v>
      </c>
      <c r="BC498" t="s">
        <v>13996</v>
      </c>
      <c r="BD498" t="s">
        <v>13997</v>
      </c>
      <c r="BE498">
        <v>4000178071</v>
      </c>
      <c r="BF498">
        <v>396177</v>
      </c>
      <c r="BG498" s="1">
        <v>44235</v>
      </c>
      <c r="BK498">
        <f t="shared" si="7"/>
        <v>1</v>
      </c>
      <c r="BL498">
        <v>939764244033</v>
      </c>
      <c r="BN498">
        <v>1506620</v>
      </c>
      <c r="BO498" s="1">
        <v>44298</v>
      </c>
      <c r="BP498">
        <v>860029995</v>
      </c>
      <c r="BQ498">
        <v>9397642</v>
      </c>
      <c r="BR498">
        <v>6170314</v>
      </c>
      <c r="BS498" t="s">
        <v>13776</v>
      </c>
      <c r="BT498" s="1">
        <v>44033</v>
      </c>
      <c r="BU498">
        <v>15</v>
      </c>
      <c r="BV498">
        <v>1212541</v>
      </c>
      <c r="BW498">
        <v>860029995</v>
      </c>
      <c r="BX498" t="s">
        <v>13996</v>
      </c>
      <c r="BY498" t="s">
        <v>14109</v>
      </c>
      <c r="BZ498" t="s">
        <v>13923</v>
      </c>
      <c r="CA498" s="1">
        <v>44330</v>
      </c>
      <c r="CB498" t="s">
        <v>13922</v>
      </c>
    </row>
    <row r="499" spans="3:80" x14ac:dyDescent="0.3">
      <c r="C499" s="46" t="s">
        <v>10196</v>
      </c>
      <c r="D499" s="4"/>
      <c r="E499" s="4"/>
      <c r="F499" s="16"/>
      <c r="G499" s="80" t="e">
        <f>VLOOKUP(report_masivo[[#This Row],[INCAPACIDAD]],D2725:M2802,3,0)</f>
        <v>#N/A</v>
      </c>
      <c r="I499" s="47"/>
      <c r="K499" s="46" t="e">
        <f>VLOOKUP(report_masivo[[#This Row],[INCAPACIDAD]],D2725:M2802,4,0)</f>
        <v>#N/A</v>
      </c>
      <c r="L499" s="46" t="e">
        <f>VLOOKUP(report_masivo[[#This Row],[INCAPACIDAD]],D2725:M2802,5,0)</f>
        <v>#N/A</v>
      </c>
      <c r="M499" s="46" t="e">
        <f>VLOOKUP(report_masivo[[#This Row],[INCAPACIDAD]],D2725:M2802,6,0)</f>
        <v>#N/A</v>
      </c>
      <c r="N499" s="49" t="e">
        <f>VLOOKUP(report_masivo[[#This Row],[INCAPACIDAD]],D2725:M2802,7,0)</f>
        <v>#N/A</v>
      </c>
      <c r="O499" s="47" t="e">
        <f>VLOOKUP(report_masivo[[#This Row],[INCAPACIDAD]],D2725:M2802,8,0)</f>
        <v>#N/A</v>
      </c>
      <c r="AD499">
        <v>420845244202</v>
      </c>
      <c r="AE499" t="s">
        <v>10196</v>
      </c>
      <c r="AF499">
        <v>1576962</v>
      </c>
      <c r="AG499" s="1">
        <v>44405</v>
      </c>
      <c r="AH499">
        <v>860029995</v>
      </c>
      <c r="AI499">
        <v>4208452</v>
      </c>
      <c r="AJ499">
        <v>6507553</v>
      </c>
      <c r="AK499" t="s">
        <v>13776</v>
      </c>
      <c r="AL499" s="1">
        <v>44202</v>
      </c>
      <c r="AM499">
        <v>15</v>
      </c>
      <c r="AN499">
        <v>1142303</v>
      </c>
      <c r="AO499">
        <v>860029995</v>
      </c>
      <c r="AP499" t="s">
        <v>13996</v>
      </c>
      <c r="AQ499" t="s">
        <v>14109</v>
      </c>
      <c r="AR499" t="s">
        <v>13923</v>
      </c>
      <c r="AS499" s="1">
        <v>44431</v>
      </c>
      <c r="AT499" t="s">
        <v>13922</v>
      </c>
      <c r="AW499">
        <v>1947065144160</v>
      </c>
      <c r="AX499">
        <v>19470651</v>
      </c>
      <c r="AY499">
        <v>6411295</v>
      </c>
      <c r="AZ499" s="1">
        <v>44160</v>
      </c>
      <c r="BA499" t="s">
        <v>13995</v>
      </c>
      <c r="BB499" t="s">
        <v>44</v>
      </c>
      <c r="BC499" t="s">
        <v>13996</v>
      </c>
      <c r="BD499" t="s">
        <v>13997</v>
      </c>
      <c r="BE499">
        <v>4000178071</v>
      </c>
      <c r="BF499">
        <v>146301</v>
      </c>
      <c r="BG499" s="1">
        <v>44235</v>
      </c>
      <c r="BK499">
        <f t="shared" si="7"/>
        <v>1</v>
      </c>
      <c r="BL499">
        <v>952731643948</v>
      </c>
      <c r="BN499">
        <v>1506620</v>
      </c>
      <c r="BO499" s="1">
        <v>44298</v>
      </c>
      <c r="BP499">
        <v>860029995</v>
      </c>
      <c r="BQ499">
        <v>9527316</v>
      </c>
      <c r="BR499">
        <v>6027144</v>
      </c>
      <c r="BS499" t="s">
        <v>13776</v>
      </c>
      <c r="BT499" s="1">
        <v>43948</v>
      </c>
      <c r="BU499">
        <v>7</v>
      </c>
      <c r="BV499">
        <v>537527</v>
      </c>
      <c r="BW499">
        <v>860029995</v>
      </c>
      <c r="BX499" t="s">
        <v>13996</v>
      </c>
      <c r="BY499" t="s">
        <v>14109</v>
      </c>
      <c r="BZ499" t="s">
        <v>13923</v>
      </c>
      <c r="CA499" s="1">
        <v>44330</v>
      </c>
      <c r="CB499" t="s">
        <v>13922</v>
      </c>
    </row>
    <row r="500" spans="3:80" x14ac:dyDescent="0.3">
      <c r="C500" s="46" t="s">
        <v>10196</v>
      </c>
      <c r="D500" s="4"/>
      <c r="E500" s="4"/>
      <c r="F500" s="16"/>
      <c r="G500" s="80" t="e">
        <f>VLOOKUP(report_masivo[[#This Row],[INCAPACIDAD]],D2726:M2803,3,0)</f>
        <v>#N/A</v>
      </c>
      <c r="I500" s="47"/>
      <c r="K500" s="46" t="e">
        <f>VLOOKUP(report_masivo[[#This Row],[INCAPACIDAD]],D2726:M2803,4,0)</f>
        <v>#N/A</v>
      </c>
      <c r="L500" s="46" t="e">
        <f>VLOOKUP(report_masivo[[#This Row],[INCAPACIDAD]],D2726:M2803,5,0)</f>
        <v>#N/A</v>
      </c>
      <c r="M500" s="46" t="e">
        <f>VLOOKUP(report_masivo[[#This Row],[INCAPACIDAD]],D2726:M2803,6,0)</f>
        <v>#N/A</v>
      </c>
      <c r="N500" s="49" t="e">
        <f>VLOOKUP(report_masivo[[#This Row],[INCAPACIDAD]],D2726:M2803,7,0)</f>
        <v>#N/A</v>
      </c>
      <c r="O500" s="47" t="e">
        <f>VLOOKUP(report_masivo[[#This Row],[INCAPACIDAD]],D2726:M2803,8,0)</f>
        <v>#N/A</v>
      </c>
      <c r="AD500">
        <v>420845244217</v>
      </c>
      <c r="AE500" t="s">
        <v>10196</v>
      </c>
      <c r="AF500">
        <v>1576962</v>
      </c>
      <c r="AG500" s="1">
        <v>44405</v>
      </c>
      <c r="AH500">
        <v>860029995</v>
      </c>
      <c r="AI500">
        <v>4208452</v>
      </c>
      <c r="AJ500">
        <v>6543424</v>
      </c>
      <c r="AK500" t="s">
        <v>13776</v>
      </c>
      <c r="AL500" s="1">
        <v>44217</v>
      </c>
      <c r="AM500">
        <v>15</v>
      </c>
      <c r="AN500">
        <v>1142303</v>
      </c>
      <c r="AO500">
        <v>860029995</v>
      </c>
      <c r="AP500" t="s">
        <v>13996</v>
      </c>
      <c r="AQ500" t="s">
        <v>14109</v>
      </c>
      <c r="AR500" t="s">
        <v>13923</v>
      </c>
      <c r="AS500" s="1">
        <v>44431</v>
      </c>
      <c r="AT500" t="s">
        <v>13922</v>
      </c>
      <c r="AW500">
        <v>111044886144162</v>
      </c>
      <c r="AX500">
        <v>1110448861</v>
      </c>
      <c r="AY500">
        <v>6418472</v>
      </c>
      <c r="AZ500" s="1">
        <v>44162</v>
      </c>
      <c r="BA500" t="s">
        <v>13995</v>
      </c>
      <c r="BB500" t="s">
        <v>44</v>
      </c>
      <c r="BC500" t="s">
        <v>13996</v>
      </c>
      <c r="BD500" t="s">
        <v>13997</v>
      </c>
      <c r="BE500">
        <v>4000178071</v>
      </c>
      <c r="BF500">
        <v>146301</v>
      </c>
      <c r="BG500" s="1">
        <v>44235</v>
      </c>
      <c r="BK500">
        <f t="shared" si="7"/>
        <v>1</v>
      </c>
      <c r="BL500">
        <v>952074143594</v>
      </c>
      <c r="BN500">
        <v>1508866</v>
      </c>
      <c r="BO500" s="1">
        <v>44300</v>
      </c>
      <c r="BP500">
        <v>860029995</v>
      </c>
      <c r="BQ500">
        <v>9520741</v>
      </c>
      <c r="BR500">
        <v>5616444</v>
      </c>
      <c r="BS500" t="s">
        <v>13776</v>
      </c>
      <c r="BT500" s="1">
        <v>43594</v>
      </c>
      <c r="BU500">
        <v>2</v>
      </c>
      <c r="BV500">
        <v>149355</v>
      </c>
      <c r="BW500">
        <v>860029995</v>
      </c>
      <c r="BX500" t="s">
        <v>13996</v>
      </c>
      <c r="BY500" t="s">
        <v>14109</v>
      </c>
      <c r="BZ500" t="s">
        <v>13923</v>
      </c>
      <c r="CA500" s="1">
        <v>44330</v>
      </c>
      <c r="CB500" t="s">
        <v>13922</v>
      </c>
    </row>
    <row r="501" spans="3:80" x14ac:dyDescent="0.3">
      <c r="C501" s="46" t="s">
        <v>10196</v>
      </c>
      <c r="D501" s="4"/>
      <c r="E501" s="4"/>
      <c r="F501" s="16"/>
      <c r="G501" s="80" t="e">
        <f>VLOOKUP(report_masivo[[#This Row],[INCAPACIDAD]],D2727:M2804,3,0)</f>
        <v>#N/A</v>
      </c>
      <c r="I501" s="47"/>
      <c r="K501" s="46" t="e">
        <f>VLOOKUP(report_masivo[[#This Row],[INCAPACIDAD]],D2727:M2804,4,0)</f>
        <v>#N/A</v>
      </c>
      <c r="L501" s="46" t="e">
        <f>VLOOKUP(report_masivo[[#This Row],[INCAPACIDAD]],D2727:M2804,5,0)</f>
        <v>#N/A</v>
      </c>
      <c r="M501" s="46" t="e">
        <f>VLOOKUP(report_masivo[[#This Row],[INCAPACIDAD]],D2727:M2804,6,0)</f>
        <v>#N/A</v>
      </c>
      <c r="N501" s="49" t="e">
        <f>VLOOKUP(report_masivo[[#This Row],[INCAPACIDAD]],D2727:M2804,7,0)</f>
        <v>#N/A</v>
      </c>
      <c r="O501" s="47" t="e">
        <f>VLOOKUP(report_masivo[[#This Row],[INCAPACIDAD]],D2727:M2804,8,0)</f>
        <v>#N/A</v>
      </c>
      <c r="AD501">
        <v>952254744340</v>
      </c>
      <c r="AE501" t="s">
        <v>10196</v>
      </c>
      <c r="AF501">
        <v>1579283</v>
      </c>
      <c r="AG501" s="1">
        <v>44406</v>
      </c>
      <c r="AH501">
        <v>860029995</v>
      </c>
      <c r="AI501">
        <v>9522547</v>
      </c>
      <c r="AJ501">
        <v>6856375</v>
      </c>
      <c r="AK501" t="s">
        <v>13776</v>
      </c>
      <c r="AL501" s="1">
        <v>44340</v>
      </c>
      <c r="AM501">
        <v>15</v>
      </c>
      <c r="AN501">
        <v>893684</v>
      </c>
      <c r="AO501">
        <v>860029995</v>
      </c>
      <c r="AP501" t="s">
        <v>13996</v>
      </c>
      <c r="AQ501" t="s">
        <v>14109</v>
      </c>
      <c r="AR501" t="s">
        <v>13923</v>
      </c>
      <c r="AS501" s="1">
        <v>44453</v>
      </c>
      <c r="AT501" t="s">
        <v>13922</v>
      </c>
      <c r="AW501">
        <v>112485193144166</v>
      </c>
      <c r="AX501">
        <v>1124851931</v>
      </c>
      <c r="AY501">
        <v>6472136</v>
      </c>
      <c r="AZ501" s="1">
        <v>44166</v>
      </c>
      <c r="BA501" t="s">
        <v>13995</v>
      </c>
      <c r="BB501" t="s">
        <v>44</v>
      </c>
      <c r="BC501" t="s">
        <v>13729</v>
      </c>
      <c r="BD501" t="s">
        <v>13972</v>
      </c>
      <c r="BF501">
        <v>877803</v>
      </c>
      <c r="BG501" s="1">
        <v>44761</v>
      </c>
      <c r="BK501">
        <f t="shared" si="7"/>
        <v>1</v>
      </c>
      <c r="BL501">
        <v>952074143564</v>
      </c>
      <c r="BN501">
        <v>1508866</v>
      </c>
      <c r="BO501" s="1">
        <v>44300</v>
      </c>
      <c r="BP501">
        <v>860029995</v>
      </c>
      <c r="BQ501">
        <v>9520741</v>
      </c>
      <c r="BR501">
        <v>6739327</v>
      </c>
      <c r="BS501" t="s">
        <v>13776</v>
      </c>
      <c r="BT501" s="1">
        <v>43564</v>
      </c>
      <c r="BU501">
        <v>28</v>
      </c>
      <c r="BV501">
        <v>2084900</v>
      </c>
      <c r="BW501">
        <v>860029995</v>
      </c>
      <c r="BX501" t="s">
        <v>13996</v>
      </c>
      <c r="BY501" t="s">
        <v>14109</v>
      </c>
      <c r="BZ501" t="s">
        <v>13923</v>
      </c>
      <c r="CA501" s="1">
        <v>44330</v>
      </c>
      <c r="CB501" t="s">
        <v>13922</v>
      </c>
    </row>
    <row r="502" spans="3:80" x14ac:dyDescent="0.3">
      <c r="C502" s="46" t="s">
        <v>10196</v>
      </c>
      <c r="D502" s="4"/>
      <c r="E502" s="4"/>
      <c r="F502" s="16"/>
      <c r="G502" s="80" t="e">
        <f>VLOOKUP(report_masivo[[#This Row],[INCAPACIDAD]],D2728:M2805,3,0)</f>
        <v>#N/A</v>
      </c>
      <c r="I502" s="47"/>
      <c r="K502" s="46" t="e">
        <f>VLOOKUP(report_masivo[[#This Row],[INCAPACIDAD]],D2728:M2805,4,0)</f>
        <v>#N/A</v>
      </c>
      <c r="L502" s="46" t="e">
        <f>VLOOKUP(report_masivo[[#This Row],[INCAPACIDAD]],D2728:M2805,5,0)</f>
        <v>#N/A</v>
      </c>
      <c r="M502" s="46" t="e">
        <f>VLOOKUP(report_masivo[[#This Row],[INCAPACIDAD]],D2728:M2805,6,0)</f>
        <v>#N/A</v>
      </c>
      <c r="N502" s="49" t="e">
        <f>VLOOKUP(report_masivo[[#This Row],[INCAPACIDAD]],D2728:M2805,7,0)</f>
        <v>#N/A</v>
      </c>
      <c r="O502" s="47" t="e">
        <f>VLOOKUP(report_masivo[[#This Row],[INCAPACIDAD]],D2728:M2805,8,0)</f>
        <v>#N/A</v>
      </c>
      <c r="AD502">
        <v>411910144342</v>
      </c>
      <c r="AE502" t="s">
        <v>10196</v>
      </c>
      <c r="AF502">
        <v>1579283</v>
      </c>
      <c r="AG502" s="1">
        <v>44406</v>
      </c>
      <c r="AH502">
        <v>860029995</v>
      </c>
      <c r="AI502">
        <v>4119101</v>
      </c>
      <c r="AJ502">
        <v>6863115</v>
      </c>
      <c r="AK502" t="s">
        <v>13776</v>
      </c>
      <c r="AL502" s="1">
        <v>44342</v>
      </c>
      <c r="AM502">
        <v>8</v>
      </c>
      <c r="AN502">
        <v>706117</v>
      </c>
      <c r="AO502">
        <v>860029995</v>
      </c>
      <c r="AP502" t="s">
        <v>13996</v>
      </c>
      <c r="AQ502" t="s">
        <v>14109</v>
      </c>
      <c r="AR502" t="s">
        <v>13923</v>
      </c>
      <c r="AS502" s="1">
        <v>44453</v>
      </c>
      <c r="AT502" t="s">
        <v>13922</v>
      </c>
      <c r="AW502">
        <v>110630782644166</v>
      </c>
      <c r="AX502">
        <v>1106307826</v>
      </c>
      <c r="AY502">
        <v>6445938</v>
      </c>
      <c r="AZ502" s="1">
        <v>44166</v>
      </c>
      <c r="BA502" t="s">
        <v>13998</v>
      </c>
      <c r="BB502" t="s">
        <v>44</v>
      </c>
      <c r="BC502" t="s">
        <v>44</v>
      </c>
      <c r="BD502" t="s">
        <v>44</v>
      </c>
      <c r="BG502" s="1"/>
      <c r="BK502">
        <f t="shared" si="7"/>
        <v>1</v>
      </c>
      <c r="BL502">
        <v>7438219444119</v>
      </c>
      <c r="BN502">
        <v>1512490</v>
      </c>
      <c r="BO502" s="1">
        <v>44306</v>
      </c>
      <c r="BP502">
        <v>860029995</v>
      </c>
      <c r="BQ502">
        <v>74382194</v>
      </c>
      <c r="BR502">
        <v>6764872</v>
      </c>
      <c r="BS502" t="s">
        <v>13776</v>
      </c>
      <c r="BT502" s="1">
        <v>44119</v>
      </c>
      <c r="BU502">
        <v>30</v>
      </c>
      <c r="BV502">
        <v>2585703</v>
      </c>
      <c r="BW502">
        <v>860029995</v>
      </c>
      <c r="BX502" t="s">
        <v>13996</v>
      </c>
      <c r="BY502" t="s">
        <v>14109</v>
      </c>
      <c r="BZ502" t="s">
        <v>13923</v>
      </c>
      <c r="CA502" s="1">
        <v>44330</v>
      </c>
      <c r="CB502" t="s">
        <v>13922</v>
      </c>
    </row>
    <row r="503" spans="3:80" x14ac:dyDescent="0.3">
      <c r="C503" s="46" t="s">
        <v>10196</v>
      </c>
      <c r="D503" s="4"/>
      <c r="E503" s="4"/>
      <c r="F503" s="16"/>
      <c r="G503" s="80" t="e">
        <f>VLOOKUP(report_masivo[[#This Row],[INCAPACIDAD]],D2729:M2806,3,0)</f>
        <v>#N/A</v>
      </c>
      <c r="I503" s="47"/>
      <c r="K503" s="46" t="e">
        <f>VLOOKUP(report_masivo[[#This Row],[INCAPACIDAD]],D2729:M2806,4,0)</f>
        <v>#N/A</v>
      </c>
      <c r="L503" s="46" t="e">
        <f>VLOOKUP(report_masivo[[#This Row],[INCAPACIDAD]],D2729:M2806,5,0)</f>
        <v>#N/A</v>
      </c>
      <c r="M503" s="46" t="e">
        <f>VLOOKUP(report_masivo[[#This Row],[INCAPACIDAD]],D2729:M2806,6,0)</f>
        <v>#N/A</v>
      </c>
      <c r="N503" s="49" t="e">
        <f>VLOOKUP(report_masivo[[#This Row],[INCAPACIDAD]],D2729:M2806,7,0)</f>
        <v>#N/A</v>
      </c>
      <c r="O503" s="47" t="e">
        <f>VLOOKUP(report_masivo[[#This Row],[INCAPACIDAD]],D2729:M2806,8,0)</f>
        <v>#N/A</v>
      </c>
      <c r="AD503">
        <v>105655282844345</v>
      </c>
      <c r="AE503" t="s">
        <v>10196</v>
      </c>
      <c r="AF503">
        <v>1579283</v>
      </c>
      <c r="AG503" s="1">
        <v>44406</v>
      </c>
      <c r="AH503">
        <v>860029995</v>
      </c>
      <c r="AI503">
        <v>1056552828</v>
      </c>
      <c r="AJ503">
        <v>6873937</v>
      </c>
      <c r="AK503" t="s">
        <v>13776</v>
      </c>
      <c r="AL503" s="1">
        <v>44345</v>
      </c>
      <c r="AM503">
        <v>5</v>
      </c>
      <c r="AN503">
        <v>374080</v>
      </c>
      <c r="AO503">
        <v>860029995</v>
      </c>
      <c r="AP503" t="s">
        <v>13996</v>
      </c>
      <c r="AQ503" t="s">
        <v>14109</v>
      </c>
      <c r="AR503" t="s">
        <v>13923</v>
      </c>
      <c r="AS503" s="1">
        <v>44453</v>
      </c>
      <c r="AT503" t="s">
        <v>13922</v>
      </c>
      <c r="AW503">
        <v>110630782644168</v>
      </c>
      <c r="AX503">
        <v>1106307826</v>
      </c>
      <c r="AY503">
        <v>6471917</v>
      </c>
      <c r="AZ503" s="1">
        <v>44168</v>
      </c>
      <c r="BA503" t="s">
        <v>13995</v>
      </c>
      <c r="BB503" t="s">
        <v>44</v>
      </c>
      <c r="BC503" t="s">
        <v>13996</v>
      </c>
      <c r="BD503" t="s">
        <v>13997</v>
      </c>
      <c r="BE503">
        <v>4000178071</v>
      </c>
      <c r="BF503">
        <v>1980886</v>
      </c>
      <c r="BG503" s="1">
        <v>44235</v>
      </c>
      <c r="BK503">
        <f t="shared" si="7"/>
        <v>1</v>
      </c>
      <c r="BL503">
        <v>100275998944239</v>
      </c>
      <c r="BN503">
        <v>1514833</v>
      </c>
      <c r="BO503" s="1">
        <v>44309</v>
      </c>
      <c r="BP503">
        <v>860029995</v>
      </c>
      <c r="BQ503">
        <v>1002759989</v>
      </c>
      <c r="BR503">
        <v>6752361</v>
      </c>
      <c r="BS503" t="s">
        <v>13776</v>
      </c>
      <c r="BT503" s="1">
        <v>44239</v>
      </c>
      <c r="BU503">
        <v>5</v>
      </c>
      <c r="BV503">
        <v>363365</v>
      </c>
      <c r="BW503">
        <v>860029995</v>
      </c>
      <c r="BX503" t="s">
        <v>13996</v>
      </c>
      <c r="BY503" t="s">
        <v>14109</v>
      </c>
      <c r="BZ503" t="s">
        <v>13923</v>
      </c>
      <c r="CA503" s="1">
        <v>44336</v>
      </c>
      <c r="CB503" t="s">
        <v>13922</v>
      </c>
    </row>
    <row r="504" spans="3:80" x14ac:dyDescent="0.3">
      <c r="C504" s="46" t="s">
        <v>10196</v>
      </c>
      <c r="D504" s="4"/>
      <c r="E504" s="4"/>
      <c r="F504" s="16"/>
      <c r="G504" s="80" t="e">
        <f>VLOOKUP(report_masivo[[#This Row],[INCAPACIDAD]],D2730:M2807,3,0)</f>
        <v>#N/A</v>
      </c>
      <c r="I504" s="47"/>
      <c r="K504" s="46" t="e">
        <f>VLOOKUP(report_masivo[[#This Row],[INCAPACIDAD]],D2730:M2807,4,0)</f>
        <v>#N/A</v>
      </c>
      <c r="L504" s="46" t="e">
        <f>VLOOKUP(report_masivo[[#This Row],[INCAPACIDAD]],D2730:M2807,5,0)</f>
        <v>#N/A</v>
      </c>
      <c r="M504" s="46" t="e">
        <f>VLOOKUP(report_masivo[[#This Row],[INCAPACIDAD]],D2730:M2807,6,0)</f>
        <v>#N/A</v>
      </c>
      <c r="N504" s="49" t="e">
        <f>VLOOKUP(report_masivo[[#This Row],[INCAPACIDAD]],D2730:M2807,7,0)</f>
        <v>#N/A</v>
      </c>
      <c r="O504" s="47" t="e">
        <f>VLOOKUP(report_masivo[[#This Row],[INCAPACIDAD]],D2730:M2807,8,0)</f>
        <v>#N/A</v>
      </c>
      <c r="AD504">
        <v>7437644944347</v>
      </c>
      <c r="AE504" t="s">
        <v>10196</v>
      </c>
      <c r="AF504">
        <v>1579283</v>
      </c>
      <c r="AG504" s="1">
        <v>44406</v>
      </c>
      <c r="AH504">
        <v>860029995</v>
      </c>
      <c r="AI504">
        <v>74376449</v>
      </c>
      <c r="AJ504">
        <v>6875737</v>
      </c>
      <c r="AK504" t="s">
        <v>13776</v>
      </c>
      <c r="AL504" s="1">
        <v>44347</v>
      </c>
      <c r="AM504">
        <v>7</v>
      </c>
      <c r="AN504">
        <v>547549</v>
      </c>
      <c r="AO504">
        <v>860029995</v>
      </c>
      <c r="AP504" t="s">
        <v>13996</v>
      </c>
      <c r="AQ504" t="s">
        <v>14109</v>
      </c>
      <c r="AR504" t="s">
        <v>13923</v>
      </c>
      <c r="AS504" s="1">
        <v>44453</v>
      </c>
      <c r="AT504" t="s">
        <v>13922</v>
      </c>
      <c r="AW504">
        <v>107523606444170</v>
      </c>
      <c r="AX504">
        <v>1075236064</v>
      </c>
      <c r="AY504">
        <v>6436772</v>
      </c>
      <c r="AZ504" s="1">
        <v>44170</v>
      </c>
      <c r="BA504" t="s">
        <v>13995</v>
      </c>
      <c r="BB504" t="s">
        <v>44</v>
      </c>
      <c r="BC504" t="s">
        <v>13996</v>
      </c>
      <c r="BD504" t="s">
        <v>13997</v>
      </c>
      <c r="BE504">
        <v>4000178071</v>
      </c>
      <c r="BF504">
        <v>528236</v>
      </c>
      <c r="BG504" s="1">
        <v>44235</v>
      </c>
      <c r="BK504">
        <f t="shared" si="7"/>
        <v>1</v>
      </c>
      <c r="BL504">
        <v>7432153944223</v>
      </c>
      <c r="BN504">
        <v>1514833</v>
      </c>
      <c r="BO504" s="1">
        <v>44309</v>
      </c>
      <c r="BP504">
        <v>860029995</v>
      </c>
      <c r="BQ504">
        <v>74321539</v>
      </c>
      <c r="BR504">
        <v>6753064</v>
      </c>
      <c r="BS504" t="s">
        <v>13776</v>
      </c>
      <c r="BT504" s="1">
        <v>44223</v>
      </c>
      <c r="BU504">
        <v>12</v>
      </c>
      <c r="BV504">
        <v>829745</v>
      </c>
      <c r="BW504">
        <v>860029995</v>
      </c>
      <c r="BX504" t="s">
        <v>13996</v>
      </c>
      <c r="BY504" t="s">
        <v>14109</v>
      </c>
      <c r="BZ504" t="s">
        <v>13923</v>
      </c>
      <c r="CA504" s="1">
        <v>44336</v>
      </c>
      <c r="CB504" t="s">
        <v>13922</v>
      </c>
    </row>
    <row r="505" spans="3:80" x14ac:dyDescent="0.3">
      <c r="C505" s="46" t="s">
        <v>10196</v>
      </c>
      <c r="D505" s="4"/>
      <c r="E505" s="4"/>
      <c r="F505" s="16"/>
      <c r="G505" s="80" t="e">
        <f>VLOOKUP(report_masivo[[#This Row],[INCAPACIDAD]],D2731:M2808,3,0)</f>
        <v>#N/A</v>
      </c>
      <c r="I505" s="47"/>
      <c r="K505" s="46" t="e">
        <f>VLOOKUP(report_masivo[[#This Row],[INCAPACIDAD]],D2731:M2808,4,0)</f>
        <v>#N/A</v>
      </c>
      <c r="L505" s="46" t="e">
        <f>VLOOKUP(report_masivo[[#This Row],[INCAPACIDAD]],D2731:M2808,5,0)</f>
        <v>#N/A</v>
      </c>
      <c r="M505" s="46" t="e">
        <f>VLOOKUP(report_masivo[[#This Row],[INCAPACIDAD]],D2731:M2808,6,0)</f>
        <v>#N/A</v>
      </c>
      <c r="N505" s="49" t="e">
        <f>VLOOKUP(report_masivo[[#This Row],[INCAPACIDAD]],D2731:M2808,7,0)</f>
        <v>#N/A</v>
      </c>
      <c r="O505" s="47" t="e">
        <f>VLOOKUP(report_masivo[[#This Row],[INCAPACIDAD]],D2731:M2808,8,0)</f>
        <v>#N/A</v>
      </c>
      <c r="AD505">
        <v>722129944349</v>
      </c>
      <c r="AE505" t="s">
        <v>10196</v>
      </c>
      <c r="AF505">
        <v>1579283</v>
      </c>
      <c r="AG505" s="1">
        <v>44406</v>
      </c>
      <c r="AH505">
        <v>860029995</v>
      </c>
      <c r="AI505">
        <v>7221299</v>
      </c>
      <c r="AJ505">
        <v>6886064</v>
      </c>
      <c r="AK505" t="s">
        <v>13776</v>
      </c>
      <c r="AL505" s="1">
        <v>44349</v>
      </c>
      <c r="AM505">
        <v>7</v>
      </c>
      <c r="AN505">
        <v>532693</v>
      </c>
      <c r="AO505">
        <v>860029995</v>
      </c>
      <c r="AP505" t="s">
        <v>13996</v>
      </c>
      <c r="AQ505" t="s">
        <v>14109</v>
      </c>
      <c r="AR505" t="s">
        <v>13923</v>
      </c>
      <c r="AS505" s="1">
        <v>44453</v>
      </c>
      <c r="AT505" t="s">
        <v>13922</v>
      </c>
      <c r="AW505">
        <v>109867710744175</v>
      </c>
      <c r="AX505">
        <v>1098677107</v>
      </c>
      <c r="AY505">
        <v>6447345</v>
      </c>
      <c r="AZ505" s="1">
        <v>44175</v>
      </c>
      <c r="BA505" t="s">
        <v>13998</v>
      </c>
      <c r="BB505" t="s">
        <v>44</v>
      </c>
      <c r="BC505" t="s">
        <v>44</v>
      </c>
      <c r="BD505" t="s">
        <v>44</v>
      </c>
      <c r="BG505" s="1"/>
      <c r="BK505">
        <f t="shared" si="7"/>
        <v>1</v>
      </c>
      <c r="BL505">
        <v>952254744243</v>
      </c>
      <c r="BN505">
        <v>1514833</v>
      </c>
      <c r="BO505" s="1">
        <v>44309</v>
      </c>
      <c r="BP505">
        <v>860029995</v>
      </c>
      <c r="BQ505">
        <v>9522547</v>
      </c>
      <c r="BR505">
        <v>6753084</v>
      </c>
      <c r="BS505" t="s">
        <v>13776</v>
      </c>
      <c r="BT505" s="1">
        <v>44243</v>
      </c>
      <c r="BU505">
        <v>5</v>
      </c>
      <c r="BV505">
        <v>303805</v>
      </c>
      <c r="BW505">
        <v>860029995</v>
      </c>
      <c r="BX505" t="s">
        <v>13996</v>
      </c>
      <c r="BY505" t="s">
        <v>14109</v>
      </c>
      <c r="BZ505" t="s">
        <v>13923</v>
      </c>
      <c r="CA505" s="1">
        <v>44336</v>
      </c>
      <c r="CB505" t="s">
        <v>13922</v>
      </c>
    </row>
    <row r="506" spans="3:80" x14ac:dyDescent="0.3">
      <c r="C506" s="46" t="s">
        <v>10196</v>
      </c>
      <c r="D506" s="4"/>
      <c r="E506" s="4"/>
      <c r="F506" s="16"/>
      <c r="G506" s="80" t="e">
        <f>VLOOKUP(report_masivo[[#This Row],[INCAPACIDAD]],D2732:M2809,3,0)</f>
        <v>#N/A</v>
      </c>
      <c r="I506" s="47"/>
      <c r="K506" s="46" t="e">
        <f>VLOOKUP(report_masivo[[#This Row],[INCAPACIDAD]],D2732:M2809,4,0)</f>
        <v>#N/A</v>
      </c>
      <c r="L506" s="46" t="e">
        <f>VLOOKUP(report_masivo[[#This Row],[INCAPACIDAD]],D2732:M2809,5,0)</f>
        <v>#N/A</v>
      </c>
      <c r="M506" s="46" t="e">
        <f>VLOOKUP(report_masivo[[#This Row],[INCAPACIDAD]],D2732:M2809,6,0)</f>
        <v>#N/A</v>
      </c>
      <c r="N506" s="49" t="e">
        <f>VLOOKUP(report_masivo[[#This Row],[INCAPACIDAD]],D2732:M2809,7,0)</f>
        <v>#N/A</v>
      </c>
      <c r="O506" s="47" t="e">
        <f>VLOOKUP(report_masivo[[#This Row],[INCAPACIDAD]],D2732:M2809,8,0)</f>
        <v>#N/A</v>
      </c>
      <c r="AD506">
        <v>105527278944350</v>
      </c>
      <c r="AE506" t="s">
        <v>10196</v>
      </c>
      <c r="AF506">
        <v>1579283</v>
      </c>
      <c r="AG506" s="1">
        <v>44406</v>
      </c>
      <c r="AH506">
        <v>860029995</v>
      </c>
      <c r="AI506">
        <v>1055272789</v>
      </c>
      <c r="AJ506">
        <v>6889755</v>
      </c>
      <c r="AK506" t="s">
        <v>13776</v>
      </c>
      <c r="AL506" s="1">
        <v>44350</v>
      </c>
      <c r="AM506">
        <v>9</v>
      </c>
      <c r="AN506">
        <v>693594</v>
      </c>
      <c r="AO506">
        <v>860029995</v>
      </c>
      <c r="AP506" t="s">
        <v>13996</v>
      </c>
      <c r="AQ506" t="s">
        <v>14109</v>
      </c>
      <c r="AR506" t="s">
        <v>13923</v>
      </c>
      <c r="AS506" s="1">
        <v>44453</v>
      </c>
      <c r="AT506" t="s">
        <v>13922</v>
      </c>
      <c r="AW506">
        <v>111378564544177</v>
      </c>
      <c r="AX506">
        <v>1113785645</v>
      </c>
      <c r="AY506">
        <v>6529453</v>
      </c>
      <c r="AZ506" s="1">
        <v>44177</v>
      </c>
      <c r="BA506" t="s">
        <v>13995</v>
      </c>
      <c r="BB506" t="s">
        <v>44</v>
      </c>
      <c r="BC506" t="s">
        <v>13996</v>
      </c>
      <c r="BD506" t="s">
        <v>13997</v>
      </c>
      <c r="BE506">
        <v>4000178071</v>
      </c>
      <c r="BF506">
        <v>400020</v>
      </c>
      <c r="BG506" s="1">
        <v>44253</v>
      </c>
      <c r="BK506">
        <f t="shared" si="7"/>
        <v>1</v>
      </c>
      <c r="BL506">
        <v>420836844211</v>
      </c>
      <c r="BN506">
        <v>1514833</v>
      </c>
      <c r="BO506" s="1">
        <v>44309</v>
      </c>
      <c r="BP506">
        <v>860029995</v>
      </c>
      <c r="BQ506">
        <v>4208368</v>
      </c>
      <c r="BR506">
        <v>6753100</v>
      </c>
      <c r="BS506" t="s">
        <v>13776</v>
      </c>
      <c r="BT506" s="1">
        <v>44211</v>
      </c>
      <c r="BU506">
        <v>5</v>
      </c>
      <c r="BV506">
        <v>349612</v>
      </c>
      <c r="BW506">
        <v>860029995</v>
      </c>
      <c r="BX506" t="s">
        <v>13996</v>
      </c>
      <c r="BY506" t="s">
        <v>14109</v>
      </c>
      <c r="BZ506" t="s">
        <v>13923</v>
      </c>
      <c r="CA506" s="1">
        <v>44336</v>
      </c>
      <c r="CB506" t="s">
        <v>13922</v>
      </c>
    </row>
    <row r="507" spans="3:80" x14ac:dyDescent="0.3">
      <c r="C507" s="46" t="s">
        <v>10196</v>
      </c>
      <c r="D507" s="4"/>
      <c r="E507" s="4"/>
      <c r="F507" s="16"/>
      <c r="G507" s="80" t="e">
        <f>VLOOKUP(report_masivo[[#This Row],[INCAPACIDAD]],D2733:M2810,3,0)</f>
        <v>#N/A</v>
      </c>
      <c r="I507" s="47"/>
      <c r="K507" s="46" t="e">
        <f>VLOOKUP(report_masivo[[#This Row],[INCAPACIDAD]],D2733:M2810,4,0)</f>
        <v>#N/A</v>
      </c>
      <c r="L507" s="46" t="e">
        <f>VLOOKUP(report_masivo[[#This Row],[INCAPACIDAD]],D2733:M2810,5,0)</f>
        <v>#N/A</v>
      </c>
      <c r="M507" s="46" t="e">
        <f>VLOOKUP(report_masivo[[#This Row],[INCAPACIDAD]],D2733:M2810,6,0)</f>
        <v>#N/A</v>
      </c>
      <c r="N507" s="49" t="e">
        <f>VLOOKUP(report_masivo[[#This Row],[INCAPACIDAD]],D2733:M2810,7,0)</f>
        <v>#N/A</v>
      </c>
      <c r="O507" s="47" t="e">
        <f>VLOOKUP(report_masivo[[#This Row],[INCAPACIDAD]],D2733:M2810,8,0)</f>
        <v>#N/A</v>
      </c>
      <c r="AD507">
        <v>952367544351</v>
      </c>
      <c r="AE507" t="s">
        <v>10196</v>
      </c>
      <c r="AF507">
        <v>1579283</v>
      </c>
      <c r="AG507" s="1">
        <v>44406</v>
      </c>
      <c r="AH507">
        <v>860029995</v>
      </c>
      <c r="AI507">
        <v>9523675</v>
      </c>
      <c r="AJ507">
        <v>6891940</v>
      </c>
      <c r="AK507" t="s">
        <v>13776</v>
      </c>
      <c r="AL507" s="1">
        <v>44351</v>
      </c>
      <c r="AM507">
        <v>14</v>
      </c>
      <c r="AN507">
        <v>788610</v>
      </c>
      <c r="AO507">
        <v>860029995</v>
      </c>
      <c r="AP507" t="s">
        <v>13996</v>
      </c>
      <c r="AQ507" t="s">
        <v>14109</v>
      </c>
      <c r="AR507" t="s">
        <v>13923</v>
      </c>
      <c r="AS507" s="1">
        <v>44453</v>
      </c>
      <c r="AT507" t="s">
        <v>13922</v>
      </c>
      <c r="AW507">
        <v>5389188744178</v>
      </c>
      <c r="AX507">
        <v>53891887</v>
      </c>
      <c r="AY507">
        <v>6468253</v>
      </c>
      <c r="AZ507" s="1">
        <v>44178</v>
      </c>
      <c r="BA507" t="s">
        <v>13995</v>
      </c>
      <c r="BB507" t="s">
        <v>44</v>
      </c>
      <c r="BC507" t="s">
        <v>13996</v>
      </c>
      <c r="BD507" t="s">
        <v>13997</v>
      </c>
      <c r="BE507">
        <v>4000178071</v>
      </c>
      <c r="BF507">
        <v>855683</v>
      </c>
      <c r="BG507" s="1">
        <v>44253</v>
      </c>
      <c r="BK507">
        <f t="shared" si="7"/>
        <v>1</v>
      </c>
      <c r="BL507">
        <v>7427000944222</v>
      </c>
      <c r="BN507">
        <v>1514833</v>
      </c>
      <c r="BO507" s="1">
        <v>44309</v>
      </c>
      <c r="BP507">
        <v>860029995</v>
      </c>
      <c r="BQ507">
        <v>74270009</v>
      </c>
      <c r="BR507">
        <v>6753128</v>
      </c>
      <c r="BS507" t="s">
        <v>13776</v>
      </c>
      <c r="BT507" s="1">
        <v>44222</v>
      </c>
      <c r="BU507">
        <v>5</v>
      </c>
      <c r="BV507">
        <v>412904</v>
      </c>
      <c r="BW507">
        <v>860029995</v>
      </c>
      <c r="BX507" t="s">
        <v>13996</v>
      </c>
      <c r="BY507" t="s">
        <v>14109</v>
      </c>
      <c r="BZ507" t="s">
        <v>13923</v>
      </c>
      <c r="CA507" s="1">
        <v>44336</v>
      </c>
      <c r="CB507" t="s">
        <v>13922</v>
      </c>
    </row>
    <row r="508" spans="3:80" x14ac:dyDescent="0.3">
      <c r="C508" s="46" t="s">
        <v>10196</v>
      </c>
      <c r="D508" s="4"/>
      <c r="E508" s="4"/>
      <c r="F508" s="16"/>
      <c r="G508" s="80" t="e">
        <f>VLOOKUP(report_masivo[[#This Row],[INCAPACIDAD]],D2734:M2811,3,0)</f>
        <v>#N/A</v>
      </c>
      <c r="I508" s="47"/>
      <c r="K508" s="46" t="e">
        <f>VLOOKUP(report_masivo[[#This Row],[INCAPACIDAD]],D2734:M2811,4,0)</f>
        <v>#N/A</v>
      </c>
      <c r="L508" s="46" t="e">
        <f>VLOOKUP(report_masivo[[#This Row],[INCAPACIDAD]],D2734:M2811,5,0)</f>
        <v>#N/A</v>
      </c>
      <c r="M508" s="46" t="e">
        <f>VLOOKUP(report_masivo[[#This Row],[INCAPACIDAD]],D2734:M2811,6,0)</f>
        <v>#N/A</v>
      </c>
      <c r="N508" s="49" t="e">
        <f>VLOOKUP(report_masivo[[#This Row],[INCAPACIDAD]],D2734:M2811,7,0)</f>
        <v>#N/A</v>
      </c>
      <c r="O508" s="47" t="e">
        <f>VLOOKUP(report_masivo[[#This Row],[INCAPACIDAD]],D2734:M2811,8,0)</f>
        <v>#N/A</v>
      </c>
      <c r="AD508">
        <v>952367544346</v>
      </c>
      <c r="AE508" t="s">
        <v>10196</v>
      </c>
      <c r="AF508">
        <v>1579283</v>
      </c>
      <c r="AG508" s="1">
        <v>44406</v>
      </c>
      <c r="AH508">
        <v>860029995</v>
      </c>
      <c r="AI508">
        <v>9523675</v>
      </c>
      <c r="AJ508">
        <v>6893481</v>
      </c>
      <c r="AK508" t="s">
        <v>13776</v>
      </c>
      <c r="AL508" s="1">
        <v>44346</v>
      </c>
      <c r="AM508">
        <v>5</v>
      </c>
      <c r="AN508">
        <v>362353</v>
      </c>
      <c r="AO508">
        <v>860029995</v>
      </c>
      <c r="AP508" t="s">
        <v>13996</v>
      </c>
      <c r="AQ508" t="s">
        <v>14109</v>
      </c>
      <c r="AR508" t="s">
        <v>13923</v>
      </c>
      <c r="AS508" s="1">
        <v>44453</v>
      </c>
      <c r="AT508" t="s">
        <v>13922</v>
      </c>
      <c r="AW508">
        <v>107523606444179</v>
      </c>
      <c r="AX508">
        <v>1075236064</v>
      </c>
      <c r="AY508">
        <v>6773278</v>
      </c>
      <c r="AZ508" s="1">
        <v>44179</v>
      </c>
      <c r="BA508" t="s">
        <v>13995</v>
      </c>
      <c r="BB508" t="s">
        <v>44</v>
      </c>
      <c r="BC508" t="s">
        <v>13996</v>
      </c>
      <c r="BD508" t="s">
        <v>13997</v>
      </c>
      <c r="BE508">
        <v>4000178071</v>
      </c>
      <c r="BF508">
        <v>396177</v>
      </c>
      <c r="BG508" s="1">
        <v>44351</v>
      </c>
      <c r="BK508">
        <f t="shared" si="7"/>
        <v>1</v>
      </c>
      <c r="BL508">
        <v>7427000944232</v>
      </c>
      <c r="BN508">
        <v>1514833</v>
      </c>
      <c r="BO508" s="1">
        <v>44309</v>
      </c>
      <c r="BP508">
        <v>860029995</v>
      </c>
      <c r="BQ508">
        <v>74270009</v>
      </c>
      <c r="BR508">
        <v>6753214</v>
      </c>
      <c r="BS508" t="s">
        <v>13776</v>
      </c>
      <c r="BT508" s="1">
        <v>44232</v>
      </c>
      <c r="BU508">
        <v>1</v>
      </c>
      <c r="BV508">
        <v>82996</v>
      </c>
      <c r="BW508">
        <v>860029995</v>
      </c>
      <c r="BX508" t="s">
        <v>13996</v>
      </c>
      <c r="BY508" t="s">
        <v>14109</v>
      </c>
      <c r="BZ508" t="s">
        <v>13923</v>
      </c>
      <c r="CA508" s="1">
        <v>44336</v>
      </c>
      <c r="CB508" t="s">
        <v>13922</v>
      </c>
    </row>
    <row r="509" spans="3:80" x14ac:dyDescent="0.3">
      <c r="C509" s="46" t="s">
        <v>10196</v>
      </c>
      <c r="D509" s="4"/>
      <c r="E509" s="4"/>
      <c r="F509" s="16"/>
      <c r="G509" s="80" t="e">
        <f>VLOOKUP(report_masivo[[#This Row],[INCAPACIDAD]],D2735:M2812,3,0)</f>
        <v>#N/A</v>
      </c>
      <c r="I509" s="47"/>
      <c r="K509" s="46" t="e">
        <f>VLOOKUP(report_masivo[[#This Row],[INCAPACIDAD]],D2735:M2812,4,0)</f>
        <v>#N/A</v>
      </c>
      <c r="L509" s="46" t="e">
        <f>VLOOKUP(report_masivo[[#This Row],[INCAPACIDAD]],D2735:M2812,5,0)</f>
        <v>#N/A</v>
      </c>
      <c r="M509" s="46" t="e">
        <f>VLOOKUP(report_masivo[[#This Row],[INCAPACIDAD]],D2735:M2812,6,0)</f>
        <v>#N/A</v>
      </c>
      <c r="N509" s="49" t="e">
        <f>VLOOKUP(report_masivo[[#This Row],[INCAPACIDAD]],D2735:M2812,7,0)</f>
        <v>#N/A</v>
      </c>
      <c r="O509" s="47" t="e">
        <f>VLOOKUP(report_masivo[[#This Row],[INCAPACIDAD]],D2735:M2812,8,0)</f>
        <v>#N/A</v>
      </c>
      <c r="AD509">
        <v>105655362444351</v>
      </c>
      <c r="AE509" t="s">
        <v>10196</v>
      </c>
      <c r="AF509">
        <v>1579283</v>
      </c>
      <c r="AG509" s="1">
        <v>44406</v>
      </c>
      <c r="AH509">
        <v>860029995</v>
      </c>
      <c r="AI509">
        <v>1056553624</v>
      </c>
      <c r="AJ509">
        <v>6894200</v>
      </c>
      <c r="AK509" t="s">
        <v>13776</v>
      </c>
      <c r="AL509" s="1">
        <v>44351</v>
      </c>
      <c r="AM509">
        <v>2</v>
      </c>
      <c r="AN509">
        <v>219705</v>
      </c>
      <c r="AO509">
        <v>860029995</v>
      </c>
      <c r="AP509" t="s">
        <v>13996</v>
      </c>
      <c r="AQ509" t="s">
        <v>14109</v>
      </c>
      <c r="AR509" t="s">
        <v>13923</v>
      </c>
      <c r="AS509" s="1">
        <v>44453</v>
      </c>
      <c r="AT509" t="s">
        <v>13922</v>
      </c>
      <c r="AW509">
        <v>416706544179</v>
      </c>
      <c r="AX509">
        <v>4167065</v>
      </c>
      <c r="AY509">
        <v>6528662</v>
      </c>
      <c r="AZ509" s="1">
        <v>44179</v>
      </c>
      <c r="BA509" t="s">
        <v>13995</v>
      </c>
      <c r="BB509" t="s">
        <v>44</v>
      </c>
      <c r="BC509" t="s">
        <v>13996</v>
      </c>
      <c r="BD509" t="s">
        <v>13997</v>
      </c>
      <c r="BE509">
        <v>4000178071</v>
      </c>
      <c r="BF509">
        <v>865230</v>
      </c>
      <c r="BG509" s="1">
        <v>44253</v>
      </c>
      <c r="BK509">
        <f t="shared" si="7"/>
        <v>1</v>
      </c>
      <c r="BL509">
        <v>412277044239</v>
      </c>
      <c r="BN509">
        <v>1514833</v>
      </c>
      <c r="BO509" s="1">
        <v>44309</v>
      </c>
      <c r="BP509">
        <v>860029995</v>
      </c>
      <c r="BQ509">
        <v>4122770</v>
      </c>
      <c r="BR509">
        <v>6753240</v>
      </c>
      <c r="BS509" t="s">
        <v>13776</v>
      </c>
      <c r="BT509" s="1">
        <v>44239</v>
      </c>
      <c r="BU509">
        <v>3</v>
      </c>
      <c r="BV509">
        <v>246662</v>
      </c>
      <c r="BW509">
        <v>860029995</v>
      </c>
      <c r="BX509" t="s">
        <v>13996</v>
      </c>
      <c r="BY509" t="s">
        <v>14109</v>
      </c>
      <c r="BZ509" t="s">
        <v>13923</v>
      </c>
      <c r="CA509" s="1">
        <v>44336</v>
      </c>
      <c r="CB509" t="s">
        <v>13922</v>
      </c>
    </row>
    <row r="510" spans="3:80" x14ac:dyDescent="0.3">
      <c r="C510" s="46" t="s">
        <v>10196</v>
      </c>
      <c r="D510" s="4"/>
      <c r="E510" s="4"/>
      <c r="F510" s="16"/>
      <c r="G510" s="80" t="e">
        <f>VLOOKUP(report_masivo[[#This Row],[INCAPACIDAD]],D2736:M2813,3,0)</f>
        <v>#N/A</v>
      </c>
      <c r="I510" s="47"/>
      <c r="K510" s="46" t="e">
        <f>VLOOKUP(report_masivo[[#This Row],[INCAPACIDAD]],D2736:M2813,4,0)</f>
        <v>#N/A</v>
      </c>
      <c r="L510" s="46" t="e">
        <f>VLOOKUP(report_masivo[[#This Row],[INCAPACIDAD]],D2736:M2813,5,0)</f>
        <v>#N/A</v>
      </c>
      <c r="M510" s="46" t="e">
        <f>VLOOKUP(report_masivo[[#This Row],[INCAPACIDAD]],D2736:M2813,6,0)</f>
        <v>#N/A</v>
      </c>
      <c r="N510" s="49" t="e">
        <f>VLOOKUP(report_masivo[[#This Row],[INCAPACIDAD]],D2736:M2813,7,0)</f>
        <v>#N/A</v>
      </c>
      <c r="O510" s="47" t="e">
        <f>VLOOKUP(report_masivo[[#This Row],[INCAPACIDAD]],D2736:M2813,8,0)</f>
        <v>#N/A</v>
      </c>
      <c r="AD510">
        <v>417901344337</v>
      </c>
      <c r="AE510" t="s">
        <v>10196</v>
      </c>
      <c r="AF510">
        <v>1579283</v>
      </c>
      <c r="AG510" s="1">
        <v>44406</v>
      </c>
      <c r="AH510">
        <v>860029995</v>
      </c>
      <c r="AI510">
        <v>4179013</v>
      </c>
      <c r="AJ510">
        <v>6899853</v>
      </c>
      <c r="AK510" t="s">
        <v>13776</v>
      </c>
      <c r="AL510" s="1">
        <v>44337</v>
      </c>
      <c r="AM510">
        <v>11</v>
      </c>
      <c r="AN510">
        <v>873879</v>
      </c>
      <c r="AO510">
        <v>860029995</v>
      </c>
      <c r="AP510" t="s">
        <v>13996</v>
      </c>
      <c r="AQ510" t="s">
        <v>14109</v>
      </c>
      <c r="AR510" t="s">
        <v>13923</v>
      </c>
      <c r="AS510" s="1">
        <v>44453</v>
      </c>
      <c r="AT510" t="s">
        <v>13922</v>
      </c>
      <c r="AW510">
        <v>107525074544181</v>
      </c>
      <c r="AX510">
        <v>1075250745</v>
      </c>
      <c r="AY510">
        <v>6559785</v>
      </c>
      <c r="AZ510" s="1">
        <v>44181</v>
      </c>
      <c r="BA510" t="s">
        <v>13998</v>
      </c>
      <c r="BB510" t="s">
        <v>44</v>
      </c>
      <c r="BC510" t="s">
        <v>44</v>
      </c>
      <c r="BD510" t="s">
        <v>44</v>
      </c>
      <c r="BG510" s="1"/>
      <c r="BK510">
        <f t="shared" si="7"/>
        <v>1</v>
      </c>
      <c r="BL510">
        <v>7438219444089</v>
      </c>
      <c r="BN510">
        <v>1518488</v>
      </c>
      <c r="BO510" s="1">
        <v>44315</v>
      </c>
      <c r="BP510">
        <v>860029995</v>
      </c>
      <c r="BQ510">
        <v>74382194</v>
      </c>
      <c r="BR510">
        <v>6777061</v>
      </c>
      <c r="BS510" t="s">
        <v>13776</v>
      </c>
      <c r="BT510" s="1">
        <v>44089</v>
      </c>
      <c r="BU510">
        <v>30</v>
      </c>
      <c r="BV510">
        <v>2606415</v>
      </c>
      <c r="BW510">
        <v>860029995</v>
      </c>
      <c r="BX510" t="s">
        <v>13996</v>
      </c>
      <c r="BY510" t="s">
        <v>14109</v>
      </c>
      <c r="BZ510" t="s">
        <v>13923</v>
      </c>
      <c r="CA510" s="1">
        <v>44342</v>
      </c>
      <c r="CB510" t="s">
        <v>13922</v>
      </c>
    </row>
    <row r="511" spans="3:80" x14ac:dyDescent="0.3">
      <c r="C511" s="46" t="s">
        <v>10196</v>
      </c>
      <c r="D511" s="4"/>
      <c r="E511" s="4"/>
      <c r="F511" s="16"/>
      <c r="G511" s="80" t="e">
        <f>VLOOKUP(report_masivo[[#This Row],[INCAPACIDAD]],D2737:M2814,3,0)</f>
        <v>#N/A</v>
      </c>
      <c r="I511" s="47"/>
      <c r="K511" s="46" t="e">
        <f>VLOOKUP(report_masivo[[#This Row],[INCAPACIDAD]],D2737:M2814,4,0)</f>
        <v>#N/A</v>
      </c>
      <c r="L511" s="46" t="e">
        <f>VLOOKUP(report_masivo[[#This Row],[INCAPACIDAD]],D2737:M2814,5,0)</f>
        <v>#N/A</v>
      </c>
      <c r="M511" s="46" t="e">
        <f>VLOOKUP(report_masivo[[#This Row],[INCAPACIDAD]],D2737:M2814,6,0)</f>
        <v>#N/A</v>
      </c>
      <c r="N511" s="49" t="e">
        <f>VLOOKUP(report_masivo[[#This Row],[INCAPACIDAD]],D2737:M2814,7,0)</f>
        <v>#N/A</v>
      </c>
      <c r="O511" s="47" t="e">
        <f>VLOOKUP(report_masivo[[#This Row],[INCAPACIDAD]],D2737:M2814,8,0)</f>
        <v>#N/A</v>
      </c>
      <c r="AD511">
        <v>722860644355</v>
      </c>
      <c r="AE511" t="s">
        <v>10196</v>
      </c>
      <c r="AF511">
        <v>1579283</v>
      </c>
      <c r="AG511" s="1">
        <v>44406</v>
      </c>
      <c r="AH511">
        <v>860029995</v>
      </c>
      <c r="AI511">
        <v>7228606</v>
      </c>
      <c r="AJ511">
        <v>6900268</v>
      </c>
      <c r="AK511" t="s">
        <v>13776</v>
      </c>
      <c r="AL511" s="1">
        <v>44355</v>
      </c>
      <c r="AM511">
        <v>12</v>
      </c>
      <c r="AN511">
        <v>836262</v>
      </c>
      <c r="AO511">
        <v>860029995</v>
      </c>
      <c r="AP511" t="s">
        <v>13996</v>
      </c>
      <c r="AQ511" t="s">
        <v>14109</v>
      </c>
      <c r="AR511" t="s">
        <v>13923</v>
      </c>
      <c r="AS511" s="1">
        <v>44453</v>
      </c>
      <c r="AT511" t="s">
        <v>13922</v>
      </c>
      <c r="AW511">
        <v>107525074544184</v>
      </c>
      <c r="AX511">
        <v>1075250745</v>
      </c>
      <c r="AY511">
        <v>6559813</v>
      </c>
      <c r="AZ511" s="1">
        <v>44184</v>
      </c>
      <c r="BA511" t="s">
        <v>13995</v>
      </c>
      <c r="BB511" t="s">
        <v>44</v>
      </c>
      <c r="BC511" t="s">
        <v>13996</v>
      </c>
      <c r="BD511" t="s">
        <v>13997</v>
      </c>
      <c r="BE511">
        <v>4000178071</v>
      </c>
      <c r="BF511">
        <v>990096</v>
      </c>
      <c r="BG511" s="1">
        <v>44270</v>
      </c>
      <c r="BK511">
        <f t="shared" si="7"/>
        <v>1</v>
      </c>
      <c r="BL511">
        <v>7438219444059</v>
      </c>
      <c r="BN511">
        <v>1518488</v>
      </c>
      <c r="BO511" s="1">
        <v>44315</v>
      </c>
      <c r="BP511">
        <v>860029995</v>
      </c>
      <c r="BQ511">
        <v>74382194</v>
      </c>
      <c r="BR511">
        <v>6777083</v>
      </c>
      <c r="BS511" t="s">
        <v>13776</v>
      </c>
      <c r="BT511" s="1">
        <v>44059</v>
      </c>
      <c r="BU511">
        <v>30</v>
      </c>
      <c r="BV511">
        <v>2620572</v>
      </c>
      <c r="BW511">
        <v>860029995</v>
      </c>
      <c r="BX511" t="s">
        <v>13996</v>
      </c>
      <c r="BY511" t="s">
        <v>14109</v>
      </c>
      <c r="BZ511" t="s">
        <v>13923</v>
      </c>
      <c r="CA511" s="1">
        <v>44342</v>
      </c>
      <c r="CB511" t="s">
        <v>13922</v>
      </c>
    </row>
    <row r="512" spans="3:80" x14ac:dyDescent="0.3">
      <c r="C512" s="46" t="s">
        <v>10196</v>
      </c>
      <c r="D512" s="4"/>
      <c r="E512" s="4"/>
      <c r="F512" s="16"/>
      <c r="G512" s="80" t="e">
        <f>VLOOKUP(report_masivo[[#This Row],[INCAPACIDAD]],D2738:M2815,3,0)</f>
        <v>#N/A</v>
      </c>
      <c r="I512" s="47"/>
      <c r="K512" s="46" t="e">
        <f>VLOOKUP(report_masivo[[#This Row],[INCAPACIDAD]],D2738:M2815,4,0)</f>
        <v>#N/A</v>
      </c>
      <c r="L512" s="46" t="e">
        <f>VLOOKUP(report_masivo[[#This Row],[INCAPACIDAD]],D2738:M2815,5,0)</f>
        <v>#N/A</v>
      </c>
      <c r="M512" s="46" t="e">
        <f>VLOOKUP(report_masivo[[#This Row],[INCAPACIDAD]],D2738:M2815,6,0)</f>
        <v>#N/A</v>
      </c>
      <c r="N512" s="49" t="e">
        <f>VLOOKUP(report_masivo[[#This Row],[INCAPACIDAD]],D2738:M2815,7,0)</f>
        <v>#N/A</v>
      </c>
      <c r="O512" s="47" t="e">
        <f>VLOOKUP(report_masivo[[#This Row],[INCAPACIDAD]],D2738:M2815,8,0)</f>
        <v>#N/A</v>
      </c>
      <c r="AD512">
        <v>7994645044344</v>
      </c>
      <c r="AE512" t="s">
        <v>10196</v>
      </c>
      <c r="AF512">
        <v>1579283</v>
      </c>
      <c r="AG512" s="1">
        <v>44406</v>
      </c>
      <c r="AH512">
        <v>860029995</v>
      </c>
      <c r="AI512">
        <v>79946450</v>
      </c>
      <c r="AJ512">
        <v>6900660</v>
      </c>
      <c r="AK512" t="s">
        <v>13776</v>
      </c>
      <c r="AL512" s="1">
        <v>44344</v>
      </c>
      <c r="AM512">
        <v>30</v>
      </c>
      <c r="AN512">
        <v>1457759</v>
      </c>
      <c r="AO512">
        <v>860029995</v>
      </c>
      <c r="AP512" t="s">
        <v>13996</v>
      </c>
      <c r="AQ512" t="s">
        <v>14109</v>
      </c>
      <c r="AR512" t="s">
        <v>13923</v>
      </c>
      <c r="AS512" s="1">
        <v>44453</v>
      </c>
      <c r="AT512" t="s">
        <v>13922</v>
      </c>
      <c r="AW512">
        <v>111378564544186</v>
      </c>
      <c r="AX512">
        <v>1113785645</v>
      </c>
      <c r="AY512">
        <v>6529443</v>
      </c>
      <c r="AZ512" s="1">
        <v>44186</v>
      </c>
      <c r="BA512" t="s">
        <v>13995</v>
      </c>
      <c r="BB512" t="s">
        <v>44</v>
      </c>
      <c r="BC512" t="s">
        <v>13996</v>
      </c>
      <c r="BD512" t="s">
        <v>13997</v>
      </c>
      <c r="BE512">
        <v>4000178071</v>
      </c>
      <c r="BF512">
        <v>15120000</v>
      </c>
      <c r="BG512" s="1">
        <v>44253</v>
      </c>
      <c r="BK512">
        <f t="shared" si="7"/>
        <v>1</v>
      </c>
      <c r="BL512">
        <v>417931844142</v>
      </c>
      <c r="BN512">
        <v>1518488</v>
      </c>
      <c r="BO512" s="1">
        <v>44315</v>
      </c>
      <c r="BP512">
        <v>860029995</v>
      </c>
      <c r="BQ512">
        <v>4179318</v>
      </c>
      <c r="BR512">
        <v>6778874</v>
      </c>
      <c r="BS512" t="s">
        <v>13776</v>
      </c>
      <c r="BT512" s="1">
        <v>44142</v>
      </c>
      <c r="BU512">
        <v>5</v>
      </c>
      <c r="BV512">
        <v>431344</v>
      </c>
      <c r="BW512">
        <v>860029995</v>
      </c>
      <c r="BX512" t="s">
        <v>13996</v>
      </c>
      <c r="BY512" t="s">
        <v>14109</v>
      </c>
      <c r="BZ512" t="s">
        <v>13923</v>
      </c>
      <c r="CA512" s="1">
        <v>44342</v>
      </c>
      <c r="CB512" t="s">
        <v>13922</v>
      </c>
    </row>
    <row r="513" spans="3:80" x14ac:dyDescent="0.3">
      <c r="C513" s="46" t="s">
        <v>10196</v>
      </c>
      <c r="D513" s="4"/>
      <c r="E513" s="4"/>
      <c r="F513" s="16"/>
      <c r="G513" s="80" t="e">
        <f>VLOOKUP(report_masivo[[#This Row],[INCAPACIDAD]],D2739:M2816,3,0)</f>
        <v>#N/A</v>
      </c>
      <c r="I513" s="47"/>
      <c r="K513" s="46" t="e">
        <f>VLOOKUP(report_masivo[[#This Row],[INCAPACIDAD]],D2739:M2816,4,0)</f>
        <v>#N/A</v>
      </c>
      <c r="L513" s="46" t="e">
        <f>VLOOKUP(report_masivo[[#This Row],[INCAPACIDAD]],D2739:M2816,5,0)</f>
        <v>#N/A</v>
      </c>
      <c r="M513" s="46" t="e">
        <f>VLOOKUP(report_masivo[[#This Row],[INCAPACIDAD]],D2739:M2816,6,0)</f>
        <v>#N/A</v>
      </c>
      <c r="N513" s="49" t="e">
        <f>VLOOKUP(report_masivo[[#This Row],[INCAPACIDAD]],D2739:M2816,7,0)</f>
        <v>#N/A</v>
      </c>
      <c r="O513" s="47" t="e">
        <f>VLOOKUP(report_masivo[[#This Row],[INCAPACIDAD]],D2739:M2816,8,0)</f>
        <v>#N/A</v>
      </c>
      <c r="AD513">
        <v>105239616244356</v>
      </c>
      <c r="AE513" t="s">
        <v>10196</v>
      </c>
      <c r="AF513">
        <v>1579283</v>
      </c>
      <c r="AG513" s="1">
        <v>44406</v>
      </c>
      <c r="AH513">
        <v>860029995</v>
      </c>
      <c r="AI513">
        <v>1052396162</v>
      </c>
      <c r="AJ513">
        <v>6902543</v>
      </c>
      <c r="AK513" t="s">
        <v>13776</v>
      </c>
      <c r="AL513" s="1">
        <v>44356</v>
      </c>
      <c r="AM513">
        <v>1</v>
      </c>
      <c r="AN513">
        <v>81171</v>
      </c>
      <c r="AO513">
        <v>860029995</v>
      </c>
      <c r="AP513" t="s">
        <v>13996</v>
      </c>
      <c r="AQ513" t="s">
        <v>14109</v>
      </c>
      <c r="AR513" t="s">
        <v>13923</v>
      </c>
      <c r="AS513" s="1">
        <v>44453</v>
      </c>
      <c r="AT513" t="s">
        <v>13922</v>
      </c>
      <c r="AW513">
        <v>111053417844188</v>
      </c>
      <c r="AX513">
        <v>1110534178</v>
      </c>
      <c r="AY513">
        <v>6480305</v>
      </c>
      <c r="AZ513" s="1">
        <v>44188</v>
      </c>
      <c r="BA513" t="s">
        <v>14001</v>
      </c>
      <c r="BB513" t="s">
        <v>44</v>
      </c>
      <c r="BC513" t="s">
        <v>44</v>
      </c>
      <c r="BD513" t="s">
        <v>44</v>
      </c>
      <c r="BG513" s="1"/>
      <c r="BK513">
        <f t="shared" si="7"/>
        <v>1</v>
      </c>
      <c r="BL513">
        <v>111402444234</v>
      </c>
      <c r="BN513">
        <v>1519202</v>
      </c>
      <c r="BO513" s="1">
        <v>44316</v>
      </c>
      <c r="BP513">
        <v>860029995</v>
      </c>
      <c r="BQ513">
        <v>1114024</v>
      </c>
      <c r="BR513">
        <v>6607121</v>
      </c>
      <c r="BS513" t="s">
        <v>13776</v>
      </c>
      <c r="BT513" s="1">
        <v>44234</v>
      </c>
      <c r="BU513">
        <v>29</v>
      </c>
      <c r="BV513">
        <v>2072571</v>
      </c>
      <c r="BW513">
        <v>860029995</v>
      </c>
      <c r="BX513" t="s">
        <v>13996</v>
      </c>
      <c r="BY513" t="s">
        <v>14109</v>
      </c>
      <c r="BZ513" t="s">
        <v>13923</v>
      </c>
      <c r="CA513" s="1">
        <v>44336</v>
      </c>
      <c r="CB513" t="s">
        <v>13922</v>
      </c>
    </row>
    <row r="514" spans="3:80" x14ac:dyDescent="0.3">
      <c r="C514" s="46" t="s">
        <v>10196</v>
      </c>
      <c r="D514" s="4"/>
      <c r="E514" s="4"/>
      <c r="F514" s="16"/>
      <c r="G514" s="80" t="e">
        <f>VLOOKUP(report_masivo[[#This Row],[INCAPACIDAD]],D2740:M2817,3,0)</f>
        <v>#N/A</v>
      </c>
      <c r="I514" s="47"/>
      <c r="K514" s="46" t="e">
        <f>VLOOKUP(report_masivo[[#This Row],[INCAPACIDAD]],D2740:M2817,4,0)</f>
        <v>#N/A</v>
      </c>
      <c r="L514" s="46" t="e">
        <f>VLOOKUP(report_masivo[[#This Row],[INCAPACIDAD]],D2740:M2817,5,0)</f>
        <v>#N/A</v>
      </c>
      <c r="M514" s="46" t="e">
        <f>VLOOKUP(report_masivo[[#This Row],[INCAPACIDAD]],D2740:M2817,6,0)</f>
        <v>#N/A</v>
      </c>
      <c r="N514" s="49" t="e">
        <f>VLOOKUP(report_masivo[[#This Row],[INCAPACIDAD]],D2740:M2817,7,0)</f>
        <v>#N/A</v>
      </c>
      <c r="O514" s="47" t="e">
        <f>VLOOKUP(report_masivo[[#This Row],[INCAPACIDAD]],D2740:M2817,8,0)</f>
        <v>#N/A</v>
      </c>
      <c r="AD514">
        <v>408406244343</v>
      </c>
      <c r="AE514" t="s">
        <v>10196</v>
      </c>
      <c r="AF514">
        <v>1579283</v>
      </c>
      <c r="AG514" s="1">
        <v>44406</v>
      </c>
      <c r="AH514">
        <v>860029995</v>
      </c>
      <c r="AI514">
        <v>4084062</v>
      </c>
      <c r="AJ514">
        <v>6903104</v>
      </c>
      <c r="AK514" t="s">
        <v>13776</v>
      </c>
      <c r="AL514" s="1">
        <v>44343</v>
      </c>
      <c r="AM514">
        <v>8</v>
      </c>
      <c r="AN514">
        <v>475931</v>
      </c>
      <c r="AO514">
        <v>860029995</v>
      </c>
      <c r="AP514" t="s">
        <v>13996</v>
      </c>
      <c r="AQ514" t="s">
        <v>14109</v>
      </c>
      <c r="AR514" t="s">
        <v>13923</v>
      </c>
      <c r="AS514" s="1">
        <v>44453</v>
      </c>
      <c r="AT514" t="s">
        <v>13922</v>
      </c>
      <c r="AW514">
        <v>112485193144196</v>
      </c>
      <c r="AX514">
        <v>1124851931</v>
      </c>
      <c r="AY514">
        <v>6502989</v>
      </c>
      <c r="AZ514" s="1">
        <v>44196</v>
      </c>
      <c r="BA514" t="s">
        <v>13995</v>
      </c>
      <c r="BB514" t="s">
        <v>44</v>
      </c>
      <c r="BC514" t="s">
        <v>13729</v>
      </c>
      <c r="BD514" t="s">
        <v>13972</v>
      </c>
      <c r="BF514">
        <v>877803</v>
      </c>
      <c r="BG514" s="1">
        <v>44761</v>
      </c>
      <c r="BK514">
        <f t="shared" si="7"/>
        <v>1</v>
      </c>
      <c r="BL514">
        <v>952728544244</v>
      </c>
      <c r="BN514">
        <v>1519202</v>
      </c>
      <c r="BO514" s="1">
        <v>44316</v>
      </c>
      <c r="BP514">
        <v>860029995</v>
      </c>
      <c r="BQ514">
        <v>9527285</v>
      </c>
      <c r="BR514">
        <v>6609786</v>
      </c>
      <c r="BS514" t="s">
        <v>13776</v>
      </c>
      <c r="BT514" s="1">
        <v>44244</v>
      </c>
      <c r="BU514">
        <v>15</v>
      </c>
      <c r="BV514">
        <v>1296096</v>
      </c>
      <c r="BW514">
        <v>860029995</v>
      </c>
      <c r="BX514" t="s">
        <v>13996</v>
      </c>
      <c r="BY514" t="s">
        <v>14109</v>
      </c>
      <c r="BZ514" t="s">
        <v>13923</v>
      </c>
      <c r="CA514" s="1">
        <v>44336</v>
      </c>
      <c r="CB514" t="s">
        <v>13922</v>
      </c>
    </row>
    <row r="515" spans="3:80" x14ac:dyDescent="0.3">
      <c r="C515" s="46" t="s">
        <v>10196</v>
      </c>
      <c r="D515" s="4"/>
      <c r="E515" s="4"/>
      <c r="F515" s="16"/>
      <c r="G515" s="80" t="e">
        <f>VLOOKUP(report_masivo[[#This Row],[INCAPACIDAD]],D2741:M2818,3,0)</f>
        <v>#N/A</v>
      </c>
      <c r="I515" s="47"/>
      <c r="K515" s="46" t="e">
        <f>VLOOKUP(report_masivo[[#This Row],[INCAPACIDAD]],D2741:M2818,4,0)</f>
        <v>#N/A</v>
      </c>
      <c r="L515" s="46" t="e">
        <f>VLOOKUP(report_masivo[[#This Row],[INCAPACIDAD]],D2741:M2818,5,0)</f>
        <v>#N/A</v>
      </c>
      <c r="M515" s="46" t="e">
        <f>VLOOKUP(report_masivo[[#This Row],[INCAPACIDAD]],D2741:M2818,6,0)</f>
        <v>#N/A</v>
      </c>
      <c r="N515" s="49" t="e">
        <f>VLOOKUP(report_masivo[[#This Row],[INCAPACIDAD]],D2741:M2818,7,0)</f>
        <v>#N/A</v>
      </c>
      <c r="O515" s="47" t="e">
        <f>VLOOKUP(report_masivo[[#This Row],[INCAPACIDAD]],D2741:M2818,8,0)</f>
        <v>#N/A</v>
      </c>
      <c r="AD515">
        <v>952254744356</v>
      </c>
      <c r="AE515" t="s">
        <v>10196</v>
      </c>
      <c r="AF515">
        <v>1579283</v>
      </c>
      <c r="AG515" s="1">
        <v>44406</v>
      </c>
      <c r="AH515">
        <v>860029995</v>
      </c>
      <c r="AI515">
        <v>9522547</v>
      </c>
      <c r="AJ515">
        <v>6903691</v>
      </c>
      <c r="AK515" t="s">
        <v>13776</v>
      </c>
      <c r="AL515" s="1">
        <v>44356</v>
      </c>
      <c r="AM515">
        <v>7</v>
      </c>
      <c r="AN515">
        <v>412627</v>
      </c>
      <c r="AO515">
        <v>860029995</v>
      </c>
      <c r="AP515" t="s">
        <v>13996</v>
      </c>
      <c r="AQ515" t="s">
        <v>14109</v>
      </c>
      <c r="AR515" t="s">
        <v>13923</v>
      </c>
      <c r="AS515" s="1">
        <v>44453</v>
      </c>
      <c r="AT515" t="s">
        <v>13922</v>
      </c>
      <c r="AW515">
        <v>2922948444200</v>
      </c>
      <c r="AX515">
        <v>29229484</v>
      </c>
      <c r="AY515">
        <v>6677369</v>
      </c>
      <c r="AZ515" s="1">
        <v>44200</v>
      </c>
      <c r="BA515" t="s">
        <v>13995</v>
      </c>
      <c r="BB515" t="s">
        <v>44</v>
      </c>
      <c r="BC515" t="s">
        <v>13996</v>
      </c>
      <c r="BD515" t="s">
        <v>13997</v>
      </c>
      <c r="BE515">
        <v>4000178071</v>
      </c>
      <c r="BF515">
        <v>11288987</v>
      </c>
      <c r="BG515" s="1">
        <v>44300</v>
      </c>
      <c r="BK515">
        <f t="shared" si="7"/>
        <v>1</v>
      </c>
      <c r="BL515">
        <v>952367544256</v>
      </c>
      <c r="BN515">
        <v>1519202</v>
      </c>
      <c r="BO515" s="1">
        <v>44316</v>
      </c>
      <c r="BP515">
        <v>860029995</v>
      </c>
      <c r="BQ515">
        <v>9523675</v>
      </c>
      <c r="BR515">
        <v>6638769</v>
      </c>
      <c r="BS515" t="s">
        <v>13776</v>
      </c>
      <c r="BT515" s="1">
        <v>44256</v>
      </c>
      <c r="BU515">
        <v>7</v>
      </c>
      <c r="BV515">
        <v>533334</v>
      </c>
      <c r="BW515">
        <v>860029995</v>
      </c>
      <c r="BX515" t="s">
        <v>13996</v>
      </c>
      <c r="BY515" t="s">
        <v>14109</v>
      </c>
      <c r="BZ515" t="s">
        <v>13923</v>
      </c>
      <c r="CA515" s="1">
        <v>44336</v>
      </c>
      <c r="CB515" t="s">
        <v>13922</v>
      </c>
    </row>
    <row r="516" spans="3:80" x14ac:dyDescent="0.3">
      <c r="C516" s="46" t="s">
        <v>10196</v>
      </c>
      <c r="D516" s="4"/>
      <c r="E516" s="4"/>
      <c r="F516" s="16"/>
      <c r="G516" s="80" t="e">
        <f>VLOOKUP(report_masivo[[#This Row],[INCAPACIDAD]],D2742:M2819,3,0)</f>
        <v>#N/A</v>
      </c>
      <c r="I516" s="47"/>
      <c r="K516" s="46" t="e">
        <f>VLOOKUP(report_masivo[[#This Row],[INCAPACIDAD]],D2742:M2819,4,0)</f>
        <v>#N/A</v>
      </c>
      <c r="L516" s="46" t="e">
        <f>VLOOKUP(report_masivo[[#This Row],[INCAPACIDAD]],D2742:M2819,5,0)</f>
        <v>#N/A</v>
      </c>
      <c r="M516" s="46" t="e">
        <f>VLOOKUP(report_masivo[[#This Row],[INCAPACIDAD]],D2742:M2819,6,0)</f>
        <v>#N/A</v>
      </c>
      <c r="N516" s="49" t="e">
        <f>VLOOKUP(report_masivo[[#This Row],[INCAPACIDAD]],D2742:M2819,7,0)</f>
        <v>#N/A</v>
      </c>
      <c r="O516" s="47" t="e">
        <f>VLOOKUP(report_masivo[[#This Row],[INCAPACIDAD]],D2742:M2819,8,0)</f>
        <v>#N/A</v>
      </c>
      <c r="AD516">
        <v>420888544356</v>
      </c>
      <c r="AE516" t="s">
        <v>10196</v>
      </c>
      <c r="AF516">
        <v>1579283</v>
      </c>
      <c r="AG516" s="1">
        <v>44406</v>
      </c>
      <c r="AH516">
        <v>860029995</v>
      </c>
      <c r="AI516">
        <v>4208885</v>
      </c>
      <c r="AJ516">
        <v>6904469</v>
      </c>
      <c r="AK516" t="s">
        <v>13776</v>
      </c>
      <c r="AL516" s="1">
        <v>44356</v>
      </c>
      <c r="AM516">
        <v>11</v>
      </c>
      <c r="AN516">
        <v>741917</v>
      </c>
      <c r="AO516">
        <v>860029995</v>
      </c>
      <c r="AP516" t="s">
        <v>13996</v>
      </c>
      <c r="AQ516" t="s">
        <v>14109</v>
      </c>
      <c r="AR516" t="s">
        <v>13923</v>
      </c>
      <c r="AS516" s="1">
        <v>44453</v>
      </c>
      <c r="AT516" t="s">
        <v>13922</v>
      </c>
      <c r="AW516">
        <v>110630782644204</v>
      </c>
      <c r="AX516">
        <v>1106307826</v>
      </c>
      <c r="AY516">
        <v>6530597</v>
      </c>
      <c r="AZ516" s="1">
        <v>44204</v>
      </c>
      <c r="BA516" t="s">
        <v>14000</v>
      </c>
      <c r="BB516" t="s">
        <v>44</v>
      </c>
      <c r="BC516" t="s">
        <v>44</v>
      </c>
      <c r="BD516" t="s">
        <v>44</v>
      </c>
      <c r="BG516" s="1"/>
      <c r="BK516">
        <f t="shared" si="7"/>
        <v>1</v>
      </c>
      <c r="BL516">
        <v>952728544259</v>
      </c>
      <c r="BN516">
        <v>1519202</v>
      </c>
      <c r="BO516" s="1">
        <v>44316</v>
      </c>
      <c r="BP516">
        <v>860029995</v>
      </c>
      <c r="BQ516">
        <v>9527285</v>
      </c>
      <c r="BR516">
        <v>6649361</v>
      </c>
      <c r="BS516" t="s">
        <v>13776</v>
      </c>
      <c r="BT516" s="1">
        <v>44259</v>
      </c>
      <c r="BU516">
        <v>15</v>
      </c>
      <c r="BV516">
        <v>1261050</v>
      </c>
      <c r="BW516">
        <v>860029995</v>
      </c>
      <c r="BX516" t="s">
        <v>13996</v>
      </c>
      <c r="BY516" t="s">
        <v>14109</v>
      </c>
      <c r="BZ516" t="s">
        <v>13923</v>
      </c>
      <c r="CA516" s="1">
        <v>44336</v>
      </c>
      <c r="CB516" t="s">
        <v>13922</v>
      </c>
    </row>
    <row r="517" spans="3:80" x14ac:dyDescent="0.3">
      <c r="C517" s="46" t="s">
        <v>10196</v>
      </c>
      <c r="D517" s="4"/>
      <c r="E517" s="4"/>
      <c r="F517" s="16"/>
      <c r="G517" s="80" t="e">
        <f>VLOOKUP(report_masivo[[#This Row],[INCAPACIDAD]],D2743:M2820,3,0)</f>
        <v>#N/A</v>
      </c>
      <c r="I517" s="47"/>
      <c r="K517" s="46" t="e">
        <f>VLOOKUP(report_masivo[[#This Row],[INCAPACIDAD]],D2743:M2820,4,0)</f>
        <v>#N/A</v>
      </c>
      <c r="L517" s="46" t="e">
        <f>VLOOKUP(report_masivo[[#This Row],[INCAPACIDAD]],D2743:M2820,5,0)</f>
        <v>#N/A</v>
      </c>
      <c r="M517" s="46" t="e">
        <f>VLOOKUP(report_masivo[[#This Row],[INCAPACIDAD]],D2743:M2820,6,0)</f>
        <v>#N/A</v>
      </c>
      <c r="N517" s="49" t="e">
        <f>VLOOKUP(report_masivo[[#This Row],[INCAPACIDAD]],D2743:M2820,7,0)</f>
        <v>#N/A</v>
      </c>
      <c r="O517" s="47" t="e">
        <f>VLOOKUP(report_masivo[[#This Row],[INCAPACIDAD]],D2743:M2820,8,0)</f>
        <v>#N/A</v>
      </c>
      <c r="AD517">
        <v>105655362444356</v>
      </c>
      <c r="AE517" t="s">
        <v>10196</v>
      </c>
      <c r="AF517">
        <v>1579283</v>
      </c>
      <c r="AG517" s="1">
        <v>44406</v>
      </c>
      <c r="AH517">
        <v>860029995</v>
      </c>
      <c r="AI517">
        <v>1056553624</v>
      </c>
      <c r="AJ517">
        <v>6904545</v>
      </c>
      <c r="AK517" t="s">
        <v>13776</v>
      </c>
      <c r="AL517" s="1">
        <v>44356</v>
      </c>
      <c r="AM517">
        <v>2</v>
      </c>
      <c r="AN517">
        <v>219705</v>
      </c>
      <c r="AO517">
        <v>860029995</v>
      </c>
      <c r="AP517" t="s">
        <v>13996</v>
      </c>
      <c r="AQ517" t="s">
        <v>14109</v>
      </c>
      <c r="AR517" t="s">
        <v>13923</v>
      </c>
      <c r="AS517" s="1">
        <v>44453</v>
      </c>
      <c r="AT517" t="s">
        <v>13922</v>
      </c>
      <c r="AW517">
        <v>106971233644204</v>
      </c>
      <c r="AX517">
        <v>1069712336</v>
      </c>
      <c r="AY517">
        <v>6580546</v>
      </c>
      <c r="AZ517" s="1">
        <v>44204</v>
      </c>
      <c r="BA517" t="s">
        <v>14000</v>
      </c>
      <c r="BB517" t="s">
        <v>13727</v>
      </c>
      <c r="BC517" t="s">
        <v>44</v>
      </c>
      <c r="BD517" t="s">
        <v>44</v>
      </c>
      <c r="BG517" s="1"/>
      <c r="BK517">
        <f t="shared" si="7"/>
        <v>1</v>
      </c>
      <c r="BL517">
        <v>722349944263</v>
      </c>
      <c r="BN517">
        <v>1519202</v>
      </c>
      <c r="BO517" s="1">
        <v>44316</v>
      </c>
      <c r="BP517">
        <v>860029995</v>
      </c>
      <c r="BQ517">
        <v>7223499</v>
      </c>
      <c r="BR517">
        <v>6654374</v>
      </c>
      <c r="BS517" t="s">
        <v>13776</v>
      </c>
      <c r="BT517" s="1">
        <v>44263</v>
      </c>
      <c r="BU517">
        <v>8</v>
      </c>
      <c r="BV517">
        <v>568760</v>
      </c>
      <c r="BW517">
        <v>860029995</v>
      </c>
      <c r="BX517" t="s">
        <v>13996</v>
      </c>
      <c r="BY517" t="s">
        <v>14109</v>
      </c>
      <c r="BZ517" t="s">
        <v>13923</v>
      </c>
      <c r="CA517" s="1">
        <v>44336</v>
      </c>
      <c r="CB517" t="s">
        <v>13922</v>
      </c>
    </row>
    <row r="518" spans="3:80" x14ac:dyDescent="0.3">
      <c r="C518" s="46" t="s">
        <v>10196</v>
      </c>
      <c r="D518" s="4"/>
      <c r="E518" s="4"/>
      <c r="F518" s="16"/>
      <c r="G518" s="80" t="e">
        <f>VLOOKUP(report_masivo[[#This Row],[INCAPACIDAD]],D2744:M2821,3,0)</f>
        <v>#N/A</v>
      </c>
      <c r="I518" s="47"/>
      <c r="K518" s="46" t="e">
        <f>VLOOKUP(report_masivo[[#This Row],[INCAPACIDAD]],D2744:M2821,4,0)</f>
        <v>#N/A</v>
      </c>
      <c r="L518" s="46" t="e">
        <f>VLOOKUP(report_masivo[[#This Row],[INCAPACIDAD]],D2744:M2821,5,0)</f>
        <v>#N/A</v>
      </c>
      <c r="M518" s="46" t="e">
        <f>VLOOKUP(report_masivo[[#This Row],[INCAPACIDAD]],D2744:M2821,6,0)</f>
        <v>#N/A</v>
      </c>
      <c r="N518" s="49" t="e">
        <f>VLOOKUP(report_masivo[[#This Row],[INCAPACIDAD]],D2744:M2821,7,0)</f>
        <v>#N/A</v>
      </c>
      <c r="O518" s="47" t="e">
        <f>VLOOKUP(report_masivo[[#This Row],[INCAPACIDAD]],D2744:M2821,8,0)</f>
        <v>#N/A</v>
      </c>
      <c r="AD518">
        <v>7437644944358</v>
      </c>
      <c r="AE518" t="s">
        <v>10196</v>
      </c>
      <c r="AF518">
        <v>1579283</v>
      </c>
      <c r="AG518" s="1">
        <v>44406</v>
      </c>
      <c r="AH518">
        <v>860029995</v>
      </c>
      <c r="AI518">
        <v>74376449</v>
      </c>
      <c r="AJ518">
        <v>6909667</v>
      </c>
      <c r="AK518" t="s">
        <v>13776</v>
      </c>
      <c r="AL518" s="1">
        <v>44358</v>
      </c>
      <c r="AM518">
        <v>7</v>
      </c>
      <c r="AN518">
        <v>564233</v>
      </c>
      <c r="AO518">
        <v>860029995</v>
      </c>
      <c r="AP518" t="s">
        <v>13996</v>
      </c>
      <c r="AQ518" t="s">
        <v>14109</v>
      </c>
      <c r="AR518" t="s">
        <v>13923</v>
      </c>
      <c r="AS518" s="1">
        <v>44453</v>
      </c>
      <c r="AT518" t="s">
        <v>13922</v>
      </c>
      <c r="AW518">
        <v>107523606444210</v>
      </c>
      <c r="AX518">
        <v>1075236064</v>
      </c>
      <c r="AY518">
        <v>6580955</v>
      </c>
      <c r="AZ518" s="1">
        <v>44210</v>
      </c>
      <c r="BA518" t="s">
        <v>13995</v>
      </c>
      <c r="BB518" t="s">
        <v>44</v>
      </c>
      <c r="BC518" t="s">
        <v>13996</v>
      </c>
      <c r="BD518" t="s">
        <v>13997</v>
      </c>
      <c r="BE518">
        <v>4000178071</v>
      </c>
      <c r="BF518">
        <v>12478948</v>
      </c>
      <c r="BG518" s="1">
        <v>44265</v>
      </c>
      <c r="BK518">
        <f t="shared" si="7"/>
        <v>1</v>
      </c>
      <c r="BL518">
        <v>952367544263</v>
      </c>
      <c r="BN518">
        <v>1519202</v>
      </c>
      <c r="BO518" s="1">
        <v>44316</v>
      </c>
      <c r="BP518">
        <v>860029995</v>
      </c>
      <c r="BQ518">
        <v>9523675</v>
      </c>
      <c r="BR518">
        <v>6655351</v>
      </c>
      <c r="BS518" t="s">
        <v>13776</v>
      </c>
      <c r="BT518" s="1">
        <v>44263</v>
      </c>
      <c r="BU518">
        <v>15</v>
      </c>
      <c r="BV518">
        <v>1142858</v>
      </c>
      <c r="BW518">
        <v>860029995</v>
      </c>
      <c r="BX518" t="s">
        <v>13996</v>
      </c>
      <c r="BY518" t="s">
        <v>14109</v>
      </c>
      <c r="BZ518" t="s">
        <v>13923</v>
      </c>
      <c r="CA518" s="1">
        <v>44336</v>
      </c>
      <c r="CB518" t="s">
        <v>13922</v>
      </c>
    </row>
    <row r="519" spans="3:80" x14ac:dyDescent="0.3">
      <c r="C519" s="46" t="s">
        <v>10196</v>
      </c>
      <c r="D519" s="4"/>
      <c r="E519" s="4"/>
      <c r="F519" s="16"/>
      <c r="G519" s="80" t="e">
        <f>VLOOKUP(report_masivo[[#This Row],[INCAPACIDAD]],D2745:M2822,3,0)</f>
        <v>#N/A</v>
      </c>
      <c r="I519" s="47"/>
      <c r="K519" s="46" t="e">
        <f>VLOOKUP(report_masivo[[#This Row],[INCAPACIDAD]],D2745:M2822,4,0)</f>
        <v>#N/A</v>
      </c>
      <c r="L519" s="46" t="e">
        <f>VLOOKUP(report_masivo[[#This Row],[INCAPACIDAD]],D2745:M2822,5,0)</f>
        <v>#N/A</v>
      </c>
      <c r="M519" s="46" t="e">
        <f>VLOOKUP(report_masivo[[#This Row],[INCAPACIDAD]],D2745:M2822,6,0)</f>
        <v>#N/A</v>
      </c>
      <c r="N519" s="49" t="e">
        <f>VLOOKUP(report_masivo[[#This Row],[INCAPACIDAD]],D2745:M2822,7,0)</f>
        <v>#N/A</v>
      </c>
      <c r="O519" s="47" t="e">
        <f>VLOOKUP(report_masivo[[#This Row],[INCAPACIDAD]],D2745:M2822,8,0)</f>
        <v>#N/A</v>
      </c>
      <c r="AD519">
        <v>408406244353</v>
      </c>
      <c r="AE519" t="s">
        <v>10196</v>
      </c>
      <c r="AF519">
        <v>1579283</v>
      </c>
      <c r="AG519" s="1">
        <v>44406</v>
      </c>
      <c r="AH519">
        <v>860029995</v>
      </c>
      <c r="AI519">
        <v>4084062</v>
      </c>
      <c r="AJ519">
        <v>6912417</v>
      </c>
      <c r="AK519" t="s">
        <v>13776</v>
      </c>
      <c r="AL519" s="1">
        <v>44353</v>
      </c>
      <c r="AM519">
        <v>4</v>
      </c>
      <c r="AN519">
        <v>251267</v>
      </c>
      <c r="AO519">
        <v>860029995</v>
      </c>
      <c r="AP519" t="s">
        <v>13996</v>
      </c>
      <c r="AQ519" t="s">
        <v>14109</v>
      </c>
      <c r="AR519" t="s">
        <v>13923</v>
      </c>
      <c r="AS519" s="1">
        <v>44453</v>
      </c>
      <c r="AT519" t="s">
        <v>13922</v>
      </c>
      <c r="AW519">
        <v>5505820444211</v>
      </c>
      <c r="AX519">
        <v>55058204</v>
      </c>
      <c r="AY519">
        <v>6527960</v>
      </c>
      <c r="AZ519" s="1">
        <v>44211</v>
      </c>
      <c r="BA519" t="s">
        <v>13995</v>
      </c>
      <c r="BB519" t="s">
        <v>44</v>
      </c>
      <c r="BC519" t="s">
        <v>13996</v>
      </c>
      <c r="BD519" t="s">
        <v>13997</v>
      </c>
      <c r="BE519">
        <v>4000178071</v>
      </c>
      <c r="BF519">
        <v>249794</v>
      </c>
      <c r="BG519" s="1">
        <v>44270</v>
      </c>
      <c r="BK519">
        <f t="shared" si="7"/>
        <v>1</v>
      </c>
      <c r="BL519">
        <v>7994645044256</v>
      </c>
      <c r="BN519">
        <v>1519202</v>
      </c>
      <c r="BO519" s="1">
        <v>44316</v>
      </c>
      <c r="BP519">
        <v>860029995</v>
      </c>
      <c r="BQ519">
        <v>79946450</v>
      </c>
      <c r="BR519">
        <v>6658954</v>
      </c>
      <c r="BS519" t="s">
        <v>13776</v>
      </c>
      <c r="BT519" s="1">
        <v>44256</v>
      </c>
      <c r="BU519">
        <v>28</v>
      </c>
      <c r="BV519">
        <v>1831575</v>
      </c>
      <c r="BW519">
        <v>860029995</v>
      </c>
      <c r="BX519" t="s">
        <v>13996</v>
      </c>
      <c r="BY519" t="s">
        <v>14109</v>
      </c>
      <c r="BZ519" t="s">
        <v>13923</v>
      </c>
      <c r="CA519" s="1">
        <v>44336</v>
      </c>
      <c r="CB519" t="s">
        <v>13922</v>
      </c>
    </row>
    <row r="520" spans="3:80" x14ac:dyDescent="0.3">
      <c r="C520" s="46" t="s">
        <v>10196</v>
      </c>
      <c r="D520" s="4"/>
      <c r="E520" s="4"/>
      <c r="F520" s="16"/>
      <c r="G520" s="80" t="e">
        <f>VLOOKUP(report_masivo[[#This Row],[INCAPACIDAD]],D2746:M2823,3,0)</f>
        <v>#N/A</v>
      </c>
      <c r="I520" s="47"/>
      <c r="K520" s="46" t="e">
        <f>VLOOKUP(report_masivo[[#This Row],[INCAPACIDAD]],D2746:M2823,4,0)</f>
        <v>#N/A</v>
      </c>
      <c r="L520" s="46" t="e">
        <f>VLOOKUP(report_masivo[[#This Row],[INCAPACIDAD]],D2746:M2823,5,0)</f>
        <v>#N/A</v>
      </c>
      <c r="M520" s="46" t="e">
        <f>VLOOKUP(report_masivo[[#This Row],[INCAPACIDAD]],D2746:M2823,6,0)</f>
        <v>#N/A</v>
      </c>
      <c r="N520" s="49" t="e">
        <f>VLOOKUP(report_masivo[[#This Row],[INCAPACIDAD]],D2746:M2823,7,0)</f>
        <v>#N/A</v>
      </c>
      <c r="O520" s="47" t="e">
        <f>VLOOKUP(report_masivo[[#This Row],[INCAPACIDAD]],D2746:M2823,8,0)</f>
        <v>#N/A</v>
      </c>
      <c r="AD520">
        <v>428751344362</v>
      </c>
      <c r="AE520" t="s">
        <v>10196</v>
      </c>
      <c r="AF520">
        <v>1579283</v>
      </c>
      <c r="AG520" s="1">
        <v>44406</v>
      </c>
      <c r="AH520">
        <v>860029995</v>
      </c>
      <c r="AI520">
        <v>4287513</v>
      </c>
      <c r="AJ520">
        <v>6916234</v>
      </c>
      <c r="AK520" t="s">
        <v>13776</v>
      </c>
      <c r="AL520" s="1">
        <v>44362</v>
      </c>
      <c r="AM520">
        <v>3</v>
      </c>
      <c r="AN520">
        <v>253153</v>
      </c>
      <c r="AO520">
        <v>860029995</v>
      </c>
      <c r="AP520" t="s">
        <v>13996</v>
      </c>
      <c r="AQ520" t="s">
        <v>14109</v>
      </c>
      <c r="AR520" t="s">
        <v>13923</v>
      </c>
      <c r="AS520" s="1">
        <v>44453</v>
      </c>
      <c r="AT520" t="s">
        <v>13922</v>
      </c>
      <c r="AW520">
        <v>5515159844216</v>
      </c>
      <c r="AX520">
        <v>55151598</v>
      </c>
      <c r="AY520">
        <v>6539314</v>
      </c>
      <c r="AZ520" s="1">
        <v>44216</v>
      </c>
      <c r="BA520" t="s">
        <v>13995</v>
      </c>
      <c r="BB520" t="s">
        <v>44</v>
      </c>
      <c r="BC520" t="s">
        <v>13996</v>
      </c>
      <c r="BD520" t="s">
        <v>13997</v>
      </c>
      <c r="BE520">
        <v>4000178071</v>
      </c>
      <c r="BF520">
        <v>149248</v>
      </c>
      <c r="BG520" s="1">
        <v>44293</v>
      </c>
      <c r="BK520">
        <f t="shared" ref="BK520:BK583" si="8">COUNTIF(BL520,BL520)</f>
        <v>1</v>
      </c>
      <c r="BL520">
        <v>420821544258</v>
      </c>
      <c r="BN520">
        <v>1519202</v>
      </c>
      <c r="BO520" s="1">
        <v>44316</v>
      </c>
      <c r="BP520">
        <v>860029995</v>
      </c>
      <c r="BQ520">
        <v>4208215</v>
      </c>
      <c r="BR520">
        <v>6661661</v>
      </c>
      <c r="BS520" t="s">
        <v>13776</v>
      </c>
      <c r="BT520" s="1">
        <v>44258</v>
      </c>
      <c r="BU520">
        <v>3</v>
      </c>
      <c r="BV520">
        <v>212747</v>
      </c>
      <c r="BW520">
        <v>860029995</v>
      </c>
      <c r="BX520" t="s">
        <v>13996</v>
      </c>
      <c r="BY520" t="s">
        <v>14109</v>
      </c>
      <c r="BZ520" t="s">
        <v>13923</v>
      </c>
      <c r="CA520" s="1">
        <v>44336</v>
      </c>
      <c r="CB520" t="s">
        <v>13922</v>
      </c>
    </row>
    <row r="521" spans="3:80" x14ac:dyDescent="0.3">
      <c r="C521" s="46" t="s">
        <v>10196</v>
      </c>
      <c r="D521" s="4"/>
      <c r="E521" s="4"/>
      <c r="F521" s="16"/>
      <c r="G521" s="80" t="e">
        <f>VLOOKUP(report_masivo[[#This Row],[INCAPACIDAD]],D2747:M2824,3,0)</f>
        <v>#N/A</v>
      </c>
      <c r="I521" s="47"/>
      <c r="K521" s="46" t="e">
        <f>VLOOKUP(report_masivo[[#This Row],[INCAPACIDAD]],D2747:M2824,4,0)</f>
        <v>#N/A</v>
      </c>
      <c r="L521" s="46" t="e">
        <f>VLOOKUP(report_masivo[[#This Row],[INCAPACIDAD]],D2747:M2824,5,0)</f>
        <v>#N/A</v>
      </c>
      <c r="M521" s="46" t="e">
        <f>VLOOKUP(report_masivo[[#This Row],[INCAPACIDAD]],D2747:M2824,6,0)</f>
        <v>#N/A</v>
      </c>
      <c r="N521" s="49" t="e">
        <f>VLOOKUP(report_masivo[[#This Row],[INCAPACIDAD]],D2747:M2824,7,0)</f>
        <v>#N/A</v>
      </c>
      <c r="O521" s="47" t="e">
        <f>VLOOKUP(report_masivo[[#This Row],[INCAPACIDAD]],D2747:M2824,8,0)</f>
        <v>#N/A</v>
      </c>
      <c r="AD521">
        <v>722129944363</v>
      </c>
      <c r="AE521" t="s">
        <v>10196</v>
      </c>
      <c r="AF521">
        <v>1579283</v>
      </c>
      <c r="AG521" s="1">
        <v>44406</v>
      </c>
      <c r="AH521">
        <v>860029995</v>
      </c>
      <c r="AI521">
        <v>7221299</v>
      </c>
      <c r="AJ521">
        <v>6920647</v>
      </c>
      <c r="AK521" t="s">
        <v>13776</v>
      </c>
      <c r="AL521" s="1">
        <v>44363</v>
      </c>
      <c r="AM521">
        <v>5</v>
      </c>
      <c r="AN521">
        <v>380495</v>
      </c>
      <c r="AO521">
        <v>860029995</v>
      </c>
      <c r="AP521" t="s">
        <v>13996</v>
      </c>
      <c r="AQ521" t="s">
        <v>14109</v>
      </c>
      <c r="AR521" t="s">
        <v>13923</v>
      </c>
      <c r="AS521" s="1">
        <v>44453</v>
      </c>
      <c r="AT521" t="s">
        <v>13922</v>
      </c>
      <c r="AW521">
        <v>106971233644219</v>
      </c>
      <c r="AX521">
        <v>1069712336</v>
      </c>
      <c r="AY521">
        <v>6580550</v>
      </c>
      <c r="AZ521" s="1">
        <v>44219</v>
      </c>
      <c r="BA521" t="s">
        <v>14000</v>
      </c>
      <c r="BB521" t="s">
        <v>13727</v>
      </c>
      <c r="BC521" t="s">
        <v>44</v>
      </c>
      <c r="BD521" t="s">
        <v>44</v>
      </c>
      <c r="BG521" s="1"/>
      <c r="BK521">
        <f t="shared" si="8"/>
        <v>1</v>
      </c>
      <c r="BL521">
        <v>722349944251</v>
      </c>
      <c r="BN521">
        <v>1519202</v>
      </c>
      <c r="BO521" s="1">
        <v>44316</v>
      </c>
      <c r="BP521">
        <v>860029995</v>
      </c>
      <c r="BQ521">
        <v>7223499</v>
      </c>
      <c r="BR521">
        <v>6662286</v>
      </c>
      <c r="BS521" t="s">
        <v>13776</v>
      </c>
      <c r="BT521" s="1">
        <v>44251</v>
      </c>
      <c r="BU521">
        <v>7</v>
      </c>
      <c r="BV521">
        <v>510830</v>
      </c>
      <c r="BW521">
        <v>860029995</v>
      </c>
      <c r="BX521" t="s">
        <v>13996</v>
      </c>
      <c r="BY521" t="s">
        <v>14109</v>
      </c>
      <c r="BZ521" t="s">
        <v>13923</v>
      </c>
      <c r="CA521" s="1">
        <v>44336</v>
      </c>
      <c r="CB521" t="s">
        <v>13922</v>
      </c>
    </row>
    <row r="522" spans="3:80" x14ac:dyDescent="0.3">
      <c r="C522" s="46" t="s">
        <v>10196</v>
      </c>
      <c r="D522" s="4"/>
      <c r="E522" s="4"/>
      <c r="F522" s="16"/>
      <c r="G522" s="80" t="e">
        <f>VLOOKUP(report_masivo[[#This Row],[INCAPACIDAD]],D2748:M2825,3,0)</f>
        <v>#N/A</v>
      </c>
      <c r="I522" s="47"/>
      <c r="K522" s="46" t="e">
        <f>VLOOKUP(report_masivo[[#This Row],[INCAPACIDAD]],D2748:M2825,4,0)</f>
        <v>#N/A</v>
      </c>
      <c r="L522" s="46" t="e">
        <f>VLOOKUP(report_masivo[[#This Row],[INCAPACIDAD]],D2748:M2825,5,0)</f>
        <v>#N/A</v>
      </c>
      <c r="M522" s="46" t="e">
        <f>VLOOKUP(report_masivo[[#This Row],[INCAPACIDAD]],D2748:M2825,6,0)</f>
        <v>#N/A</v>
      </c>
      <c r="N522" s="49" t="e">
        <f>VLOOKUP(report_masivo[[#This Row],[INCAPACIDAD]],D2748:M2825,7,0)</f>
        <v>#N/A</v>
      </c>
      <c r="O522" s="47" t="e">
        <f>VLOOKUP(report_masivo[[#This Row],[INCAPACIDAD]],D2748:M2825,8,0)</f>
        <v>#N/A</v>
      </c>
      <c r="AD522">
        <v>105366501144363</v>
      </c>
      <c r="AE522" t="s">
        <v>10196</v>
      </c>
      <c r="AF522">
        <v>1579283</v>
      </c>
      <c r="AG522" s="1">
        <v>44406</v>
      </c>
      <c r="AH522">
        <v>860029995</v>
      </c>
      <c r="AI522">
        <v>1053665011</v>
      </c>
      <c r="AJ522">
        <v>6920750</v>
      </c>
      <c r="AK522" t="s">
        <v>13776</v>
      </c>
      <c r="AL522" s="1">
        <v>44363</v>
      </c>
      <c r="AM522">
        <v>11</v>
      </c>
      <c r="AN522">
        <v>844890</v>
      </c>
      <c r="AO522">
        <v>860029995</v>
      </c>
      <c r="AP522" t="s">
        <v>13996</v>
      </c>
      <c r="AQ522" t="s">
        <v>14109</v>
      </c>
      <c r="AR522" t="s">
        <v>13923</v>
      </c>
      <c r="AS522" s="1">
        <v>44453</v>
      </c>
      <c r="AT522" t="s">
        <v>13922</v>
      </c>
      <c r="AW522">
        <v>5304958644221</v>
      </c>
      <c r="AX522">
        <v>53049586</v>
      </c>
      <c r="AY522">
        <v>6550473</v>
      </c>
      <c r="AZ522" s="1">
        <v>44221</v>
      </c>
      <c r="BA522" t="s">
        <v>13998</v>
      </c>
      <c r="BB522" t="s">
        <v>44</v>
      </c>
      <c r="BC522" t="s">
        <v>44</v>
      </c>
      <c r="BD522" t="s">
        <v>44</v>
      </c>
      <c r="BG522" s="1"/>
      <c r="BK522">
        <f t="shared" si="8"/>
        <v>1</v>
      </c>
      <c r="BL522">
        <v>420738744248</v>
      </c>
      <c r="BN522">
        <v>1519202</v>
      </c>
      <c r="BO522" s="1">
        <v>44316</v>
      </c>
      <c r="BP522">
        <v>860029995</v>
      </c>
      <c r="BQ522">
        <v>4207387</v>
      </c>
      <c r="BR522">
        <v>6663493</v>
      </c>
      <c r="BS522" t="s">
        <v>13776</v>
      </c>
      <c r="BT522" s="1">
        <v>44248</v>
      </c>
      <c r="BU522">
        <v>12</v>
      </c>
      <c r="BV522">
        <v>925752</v>
      </c>
      <c r="BW522">
        <v>860029995</v>
      </c>
      <c r="BX522" t="s">
        <v>13996</v>
      </c>
      <c r="BY522" t="s">
        <v>14109</v>
      </c>
      <c r="BZ522" t="s">
        <v>13923</v>
      </c>
      <c r="CA522" s="1">
        <v>44336</v>
      </c>
      <c r="CB522" t="s">
        <v>13922</v>
      </c>
    </row>
    <row r="523" spans="3:80" x14ac:dyDescent="0.3">
      <c r="C523" s="46" t="s">
        <v>10196</v>
      </c>
      <c r="D523" s="4"/>
      <c r="E523" s="4"/>
      <c r="F523" s="16"/>
      <c r="G523" s="80" t="e">
        <f>VLOOKUP(report_masivo[[#This Row],[INCAPACIDAD]],D2749:M2826,3,0)</f>
        <v>#N/A</v>
      </c>
      <c r="I523" s="47"/>
      <c r="K523" s="46" t="e">
        <f>VLOOKUP(report_masivo[[#This Row],[INCAPACIDAD]],D2749:M2826,4,0)</f>
        <v>#N/A</v>
      </c>
      <c r="L523" s="46" t="e">
        <f>VLOOKUP(report_masivo[[#This Row],[INCAPACIDAD]],D2749:M2826,5,0)</f>
        <v>#N/A</v>
      </c>
      <c r="M523" s="46" t="e">
        <f>VLOOKUP(report_masivo[[#This Row],[INCAPACIDAD]],D2749:M2826,6,0)</f>
        <v>#N/A</v>
      </c>
      <c r="N523" s="49" t="e">
        <f>VLOOKUP(report_masivo[[#This Row],[INCAPACIDAD]],D2749:M2826,7,0)</f>
        <v>#N/A</v>
      </c>
      <c r="O523" s="47" t="e">
        <f>VLOOKUP(report_masivo[[#This Row],[INCAPACIDAD]],D2749:M2826,8,0)</f>
        <v>#N/A</v>
      </c>
      <c r="AD523">
        <v>952254744363</v>
      </c>
      <c r="AE523" t="s">
        <v>10196</v>
      </c>
      <c r="AF523">
        <v>1579283</v>
      </c>
      <c r="AG523" s="1">
        <v>44406</v>
      </c>
      <c r="AH523">
        <v>860029995</v>
      </c>
      <c r="AI523">
        <v>9522547</v>
      </c>
      <c r="AJ523">
        <v>6922177</v>
      </c>
      <c r="AK523" t="s">
        <v>13776</v>
      </c>
      <c r="AL523" s="1">
        <v>44363</v>
      </c>
      <c r="AM523">
        <v>15</v>
      </c>
      <c r="AN523">
        <v>884200</v>
      </c>
      <c r="AO523">
        <v>860029995</v>
      </c>
      <c r="AP523" t="s">
        <v>13996</v>
      </c>
      <c r="AQ523" t="s">
        <v>14109</v>
      </c>
      <c r="AR523" t="s">
        <v>13923</v>
      </c>
      <c r="AS523" s="1">
        <v>44453</v>
      </c>
      <c r="AT523" t="s">
        <v>13922</v>
      </c>
      <c r="AW523">
        <v>112485193144226</v>
      </c>
      <c r="AX523">
        <v>1124851931</v>
      </c>
      <c r="AY523">
        <v>6578338</v>
      </c>
      <c r="AZ523" s="1">
        <v>44226</v>
      </c>
      <c r="BA523" t="s">
        <v>13995</v>
      </c>
      <c r="BB523" t="s">
        <v>44</v>
      </c>
      <c r="BC523" t="s">
        <v>13729</v>
      </c>
      <c r="BD523" t="s">
        <v>13972</v>
      </c>
      <c r="BF523">
        <v>908526</v>
      </c>
      <c r="BG523" s="1">
        <v>44761</v>
      </c>
      <c r="BK523">
        <f t="shared" si="8"/>
        <v>1</v>
      </c>
      <c r="BL523">
        <v>7436296544260</v>
      </c>
      <c r="BN523">
        <v>1519202</v>
      </c>
      <c r="BO523" s="1">
        <v>44316</v>
      </c>
      <c r="BP523">
        <v>860029995</v>
      </c>
      <c r="BQ523">
        <v>74362965</v>
      </c>
      <c r="BR523">
        <v>6666878</v>
      </c>
      <c r="BS523" t="s">
        <v>13776</v>
      </c>
      <c r="BT523" s="1">
        <v>44260</v>
      </c>
      <c r="BU523">
        <v>8</v>
      </c>
      <c r="BV523">
        <v>691331</v>
      </c>
      <c r="BW523">
        <v>860029995</v>
      </c>
      <c r="BX523" t="s">
        <v>13996</v>
      </c>
      <c r="BY523" t="s">
        <v>14109</v>
      </c>
      <c r="BZ523" t="s">
        <v>13923</v>
      </c>
      <c r="CA523" s="1">
        <v>44336</v>
      </c>
      <c r="CB523" t="s">
        <v>13922</v>
      </c>
    </row>
    <row r="524" spans="3:80" x14ac:dyDescent="0.3">
      <c r="C524" s="46" t="s">
        <v>10196</v>
      </c>
      <c r="D524" s="4"/>
      <c r="E524" s="4"/>
      <c r="F524" s="16"/>
      <c r="G524" s="80" t="e">
        <f>VLOOKUP(report_masivo[[#This Row],[INCAPACIDAD]],D2750:M2827,3,0)</f>
        <v>#N/A</v>
      </c>
      <c r="I524" s="47"/>
      <c r="K524" s="46" t="e">
        <f>VLOOKUP(report_masivo[[#This Row],[INCAPACIDAD]],D2750:M2827,4,0)</f>
        <v>#N/A</v>
      </c>
      <c r="L524" s="46" t="e">
        <f>VLOOKUP(report_masivo[[#This Row],[INCAPACIDAD]],D2750:M2827,5,0)</f>
        <v>#N/A</v>
      </c>
      <c r="M524" s="46" t="e">
        <f>VLOOKUP(report_masivo[[#This Row],[INCAPACIDAD]],D2750:M2827,6,0)</f>
        <v>#N/A</v>
      </c>
      <c r="N524" s="49" t="e">
        <f>VLOOKUP(report_masivo[[#This Row],[INCAPACIDAD]],D2750:M2827,7,0)</f>
        <v>#N/A</v>
      </c>
      <c r="O524" s="47" t="e">
        <f>VLOOKUP(report_masivo[[#This Row],[INCAPACIDAD]],D2750:M2827,8,0)</f>
        <v>#N/A</v>
      </c>
      <c r="AD524">
        <v>411910144352</v>
      </c>
      <c r="AE524" t="s">
        <v>10196</v>
      </c>
      <c r="AF524">
        <v>1579283</v>
      </c>
      <c r="AG524" s="1">
        <v>44406</v>
      </c>
      <c r="AH524">
        <v>860029995</v>
      </c>
      <c r="AI524">
        <v>4119101</v>
      </c>
      <c r="AJ524">
        <v>6923993</v>
      </c>
      <c r="AK524" t="s">
        <v>13776</v>
      </c>
      <c r="AL524" s="1">
        <v>44352</v>
      </c>
      <c r="AM524">
        <v>16</v>
      </c>
      <c r="AN524">
        <v>1554749</v>
      </c>
      <c r="AO524">
        <v>860029995</v>
      </c>
      <c r="AP524" t="s">
        <v>13996</v>
      </c>
      <c r="AQ524" t="s">
        <v>14109</v>
      </c>
      <c r="AR524" t="s">
        <v>13923</v>
      </c>
      <c r="AS524" s="1">
        <v>44453</v>
      </c>
      <c r="AT524" t="s">
        <v>13922</v>
      </c>
      <c r="AW524">
        <v>2725409544229</v>
      </c>
      <c r="AX524">
        <v>27254095</v>
      </c>
      <c r="AY524">
        <v>6628407</v>
      </c>
      <c r="AZ524" s="1">
        <v>44229</v>
      </c>
      <c r="BA524" t="s">
        <v>13995</v>
      </c>
      <c r="BB524" t="s">
        <v>44</v>
      </c>
      <c r="BC524" t="s">
        <v>13996</v>
      </c>
      <c r="BD524" t="s">
        <v>13997</v>
      </c>
      <c r="BE524">
        <v>4000178071</v>
      </c>
      <c r="BF524">
        <v>11319060</v>
      </c>
      <c r="BG524" s="1">
        <v>44293</v>
      </c>
      <c r="BK524">
        <f t="shared" si="8"/>
        <v>1</v>
      </c>
      <c r="BL524">
        <v>115674144270</v>
      </c>
      <c r="BN524">
        <v>1519202</v>
      </c>
      <c r="BO524" s="1">
        <v>44316</v>
      </c>
      <c r="BP524">
        <v>860029995</v>
      </c>
      <c r="BQ524">
        <v>1156741</v>
      </c>
      <c r="BR524">
        <v>6672188</v>
      </c>
      <c r="BS524" t="s">
        <v>13776</v>
      </c>
      <c r="BT524" s="1">
        <v>44270</v>
      </c>
      <c r="BU524">
        <v>1</v>
      </c>
      <c r="BV524">
        <v>78057</v>
      </c>
      <c r="BW524">
        <v>860029995</v>
      </c>
      <c r="BX524" t="s">
        <v>13996</v>
      </c>
      <c r="BY524" t="s">
        <v>14109</v>
      </c>
      <c r="BZ524" t="s">
        <v>13923</v>
      </c>
      <c r="CA524" s="1">
        <v>44336</v>
      </c>
      <c r="CB524" t="s">
        <v>13922</v>
      </c>
    </row>
    <row r="525" spans="3:80" x14ac:dyDescent="0.3">
      <c r="C525" s="46" t="s">
        <v>10196</v>
      </c>
      <c r="D525" s="4"/>
      <c r="E525" s="4"/>
      <c r="F525" s="16"/>
      <c r="G525" s="80" t="e">
        <f>VLOOKUP(report_masivo[[#This Row],[INCAPACIDAD]],D2751:M2828,3,0)</f>
        <v>#N/A</v>
      </c>
      <c r="I525" s="47"/>
      <c r="K525" s="46" t="e">
        <f>VLOOKUP(report_masivo[[#This Row],[INCAPACIDAD]],D2751:M2828,4,0)</f>
        <v>#N/A</v>
      </c>
      <c r="L525" s="46" t="e">
        <f>VLOOKUP(report_masivo[[#This Row],[INCAPACIDAD]],D2751:M2828,5,0)</f>
        <v>#N/A</v>
      </c>
      <c r="M525" s="46" t="e">
        <f>VLOOKUP(report_masivo[[#This Row],[INCAPACIDAD]],D2751:M2828,6,0)</f>
        <v>#N/A</v>
      </c>
      <c r="N525" s="49" t="e">
        <f>VLOOKUP(report_masivo[[#This Row],[INCAPACIDAD]],D2751:M2828,7,0)</f>
        <v>#N/A</v>
      </c>
      <c r="O525" s="47" t="e">
        <f>VLOOKUP(report_masivo[[#This Row],[INCAPACIDAD]],D2751:M2828,8,0)</f>
        <v>#N/A</v>
      </c>
      <c r="AD525">
        <v>105240833344364</v>
      </c>
      <c r="AE525" t="s">
        <v>10196</v>
      </c>
      <c r="AF525">
        <v>1579283</v>
      </c>
      <c r="AG525" s="1">
        <v>44406</v>
      </c>
      <c r="AH525">
        <v>860029995</v>
      </c>
      <c r="AI525">
        <v>1052408333</v>
      </c>
      <c r="AJ525">
        <v>6926537</v>
      </c>
      <c r="AK525" t="s">
        <v>13776</v>
      </c>
      <c r="AL525" s="1">
        <v>44364</v>
      </c>
      <c r="AM525">
        <v>12</v>
      </c>
      <c r="AN525">
        <v>944938</v>
      </c>
      <c r="AO525">
        <v>860029995</v>
      </c>
      <c r="AP525" t="s">
        <v>13996</v>
      </c>
      <c r="AQ525" t="s">
        <v>14109</v>
      </c>
      <c r="AR525" t="s">
        <v>13923</v>
      </c>
      <c r="AS525" s="1">
        <v>44453</v>
      </c>
      <c r="AT525" t="s">
        <v>13922</v>
      </c>
      <c r="AW525">
        <v>106971233644229</v>
      </c>
      <c r="AX525">
        <v>1069712336</v>
      </c>
      <c r="AY525">
        <v>6631662</v>
      </c>
      <c r="AZ525" s="1">
        <v>44229</v>
      </c>
      <c r="BA525" t="s">
        <v>14000</v>
      </c>
      <c r="BB525" t="s">
        <v>13727</v>
      </c>
      <c r="BC525" t="s">
        <v>44</v>
      </c>
      <c r="BD525" t="s">
        <v>44</v>
      </c>
      <c r="BG525" s="1"/>
      <c r="BK525">
        <f t="shared" si="8"/>
        <v>1</v>
      </c>
      <c r="BL525">
        <v>7436296544270</v>
      </c>
      <c r="BN525">
        <v>1519202</v>
      </c>
      <c r="BO525" s="1">
        <v>44316</v>
      </c>
      <c r="BP525">
        <v>860029995</v>
      </c>
      <c r="BQ525">
        <v>74362965</v>
      </c>
      <c r="BR525">
        <v>6674996</v>
      </c>
      <c r="BS525" t="s">
        <v>13776</v>
      </c>
      <c r="BT525" s="1">
        <v>44270</v>
      </c>
      <c r="BU525">
        <v>14</v>
      </c>
      <c r="BV525">
        <v>1209829</v>
      </c>
      <c r="BW525">
        <v>860029995</v>
      </c>
      <c r="BX525" t="s">
        <v>13996</v>
      </c>
      <c r="BY525" t="s">
        <v>14109</v>
      </c>
      <c r="BZ525" t="s">
        <v>13923</v>
      </c>
      <c r="CA525" s="1">
        <v>44336</v>
      </c>
      <c r="CB525" t="s">
        <v>13922</v>
      </c>
    </row>
    <row r="526" spans="3:80" x14ac:dyDescent="0.3">
      <c r="C526" s="46" t="s">
        <v>10196</v>
      </c>
      <c r="D526" s="4"/>
      <c r="E526" s="4"/>
      <c r="F526" s="16"/>
      <c r="G526" s="80" t="e">
        <f>VLOOKUP(report_masivo[[#This Row],[INCAPACIDAD]],D2752:M2829,3,0)</f>
        <v>#N/A</v>
      </c>
      <c r="I526" s="47"/>
      <c r="K526" s="46" t="e">
        <f>VLOOKUP(report_masivo[[#This Row],[INCAPACIDAD]],D2752:M2829,4,0)</f>
        <v>#N/A</v>
      </c>
      <c r="L526" s="46" t="e">
        <f>VLOOKUP(report_masivo[[#This Row],[INCAPACIDAD]],D2752:M2829,5,0)</f>
        <v>#N/A</v>
      </c>
      <c r="M526" s="46" t="e">
        <f>VLOOKUP(report_masivo[[#This Row],[INCAPACIDAD]],D2752:M2829,6,0)</f>
        <v>#N/A</v>
      </c>
      <c r="N526" s="49" t="e">
        <f>VLOOKUP(report_masivo[[#This Row],[INCAPACIDAD]],D2752:M2829,7,0)</f>
        <v>#N/A</v>
      </c>
      <c r="O526" s="47" t="e">
        <f>VLOOKUP(report_masivo[[#This Row],[INCAPACIDAD]],D2752:M2829,8,0)</f>
        <v>#N/A</v>
      </c>
      <c r="AD526">
        <v>600765444365</v>
      </c>
      <c r="AE526" t="s">
        <v>10196</v>
      </c>
      <c r="AF526">
        <v>1579283</v>
      </c>
      <c r="AG526" s="1">
        <v>44406</v>
      </c>
      <c r="AH526">
        <v>860029995</v>
      </c>
      <c r="AI526">
        <v>6007654</v>
      </c>
      <c r="AJ526">
        <v>6931384</v>
      </c>
      <c r="AK526" t="s">
        <v>13776</v>
      </c>
      <c r="AL526" s="1">
        <v>44365</v>
      </c>
      <c r="AM526">
        <v>8</v>
      </c>
      <c r="AN526">
        <v>681118</v>
      </c>
      <c r="AO526">
        <v>860029995</v>
      </c>
      <c r="AP526" t="s">
        <v>13996</v>
      </c>
      <c r="AQ526" t="s">
        <v>14109</v>
      </c>
      <c r="AR526" t="s">
        <v>13923</v>
      </c>
      <c r="AS526" s="1">
        <v>44453</v>
      </c>
      <c r="AT526" t="s">
        <v>13922</v>
      </c>
      <c r="AW526">
        <v>119277322844231</v>
      </c>
      <c r="AX526">
        <v>1192773228</v>
      </c>
      <c r="AY526">
        <v>6749437</v>
      </c>
      <c r="AZ526" s="1">
        <v>44231</v>
      </c>
      <c r="BA526" t="s">
        <v>13995</v>
      </c>
      <c r="BB526" t="s">
        <v>44</v>
      </c>
      <c r="BC526" t="s">
        <v>13996</v>
      </c>
      <c r="BD526" t="s">
        <v>13997</v>
      </c>
      <c r="BE526">
        <v>4000178071</v>
      </c>
      <c r="BF526">
        <v>151421</v>
      </c>
      <c r="BG526" s="1">
        <v>44351</v>
      </c>
      <c r="BK526">
        <f t="shared" si="8"/>
        <v>1</v>
      </c>
      <c r="BL526">
        <v>105761111444271</v>
      </c>
      <c r="BN526">
        <v>1519202</v>
      </c>
      <c r="BO526" s="1">
        <v>44316</v>
      </c>
      <c r="BP526">
        <v>860029995</v>
      </c>
      <c r="BQ526">
        <v>1057611114</v>
      </c>
      <c r="BR526">
        <v>6677099</v>
      </c>
      <c r="BS526" t="s">
        <v>13776</v>
      </c>
      <c r="BT526" s="1">
        <v>44271</v>
      </c>
      <c r="BU526">
        <v>6</v>
      </c>
      <c r="BV526">
        <v>181705</v>
      </c>
      <c r="BW526">
        <v>860029995</v>
      </c>
      <c r="BX526" t="s">
        <v>13996</v>
      </c>
      <c r="BY526" t="s">
        <v>14109</v>
      </c>
      <c r="BZ526" t="s">
        <v>13923</v>
      </c>
      <c r="CA526" s="1">
        <v>44336</v>
      </c>
      <c r="CB526" t="s">
        <v>13922</v>
      </c>
    </row>
    <row r="527" spans="3:80" x14ac:dyDescent="0.3">
      <c r="C527" s="46" t="s">
        <v>10196</v>
      </c>
      <c r="D527" s="4"/>
      <c r="E527" s="4"/>
      <c r="F527" s="16"/>
      <c r="G527" s="80" t="e">
        <f>VLOOKUP(report_masivo[[#This Row],[INCAPACIDAD]],D2753:M2830,3,0)</f>
        <v>#N/A</v>
      </c>
      <c r="I527" s="47"/>
      <c r="K527" s="46" t="e">
        <f>VLOOKUP(report_masivo[[#This Row],[INCAPACIDAD]],D2753:M2830,4,0)</f>
        <v>#N/A</v>
      </c>
      <c r="L527" s="46" t="e">
        <f>VLOOKUP(report_masivo[[#This Row],[INCAPACIDAD]],D2753:M2830,5,0)</f>
        <v>#N/A</v>
      </c>
      <c r="M527" s="46" t="e">
        <f>VLOOKUP(report_masivo[[#This Row],[INCAPACIDAD]],D2753:M2830,6,0)</f>
        <v>#N/A</v>
      </c>
      <c r="N527" s="49" t="e">
        <f>VLOOKUP(report_masivo[[#This Row],[INCAPACIDAD]],D2753:M2830,7,0)</f>
        <v>#N/A</v>
      </c>
      <c r="O527" s="47" t="e">
        <f>VLOOKUP(report_masivo[[#This Row],[INCAPACIDAD]],D2753:M2830,8,0)</f>
        <v>#N/A</v>
      </c>
      <c r="AD527">
        <v>411910144368</v>
      </c>
      <c r="AE527" t="s">
        <v>10196</v>
      </c>
      <c r="AF527">
        <v>1579283</v>
      </c>
      <c r="AG527" s="1">
        <v>44406</v>
      </c>
      <c r="AH527">
        <v>860029995</v>
      </c>
      <c r="AI527">
        <v>4119101</v>
      </c>
      <c r="AJ527">
        <v>6935123</v>
      </c>
      <c r="AK527" t="s">
        <v>13776</v>
      </c>
      <c r="AL527" s="1">
        <v>44368</v>
      </c>
      <c r="AM527">
        <v>7</v>
      </c>
      <c r="AN527">
        <v>680203</v>
      </c>
      <c r="AO527">
        <v>860029995</v>
      </c>
      <c r="AP527" t="s">
        <v>13996</v>
      </c>
      <c r="AQ527" t="s">
        <v>14109</v>
      </c>
      <c r="AR527" t="s">
        <v>13923</v>
      </c>
      <c r="AS527" s="1">
        <v>44453</v>
      </c>
      <c r="AT527" t="s">
        <v>13922</v>
      </c>
      <c r="AW527">
        <v>107521942244232</v>
      </c>
      <c r="AX527">
        <v>1075219422</v>
      </c>
      <c r="AY527">
        <v>6583502</v>
      </c>
      <c r="AZ527" s="1">
        <v>44232</v>
      </c>
      <c r="BA527" t="s">
        <v>14000</v>
      </c>
      <c r="BB527" t="s">
        <v>13727</v>
      </c>
      <c r="BC527" t="s">
        <v>44</v>
      </c>
      <c r="BD527" t="s">
        <v>44</v>
      </c>
      <c r="BG527" s="1"/>
      <c r="BK527">
        <f t="shared" si="8"/>
        <v>1</v>
      </c>
      <c r="BL527">
        <v>722349944272</v>
      </c>
      <c r="BN527">
        <v>1519202</v>
      </c>
      <c r="BO527" s="1">
        <v>44316</v>
      </c>
      <c r="BP527">
        <v>860029995</v>
      </c>
      <c r="BQ527">
        <v>7223499</v>
      </c>
      <c r="BR527">
        <v>6679091</v>
      </c>
      <c r="BS527" t="s">
        <v>13776</v>
      </c>
      <c r="BT527" s="1">
        <v>44272</v>
      </c>
      <c r="BU527">
        <v>4</v>
      </c>
      <c r="BV527">
        <v>284380</v>
      </c>
      <c r="BW527">
        <v>860029995</v>
      </c>
      <c r="BX527" t="s">
        <v>13996</v>
      </c>
      <c r="BY527" t="s">
        <v>14109</v>
      </c>
      <c r="BZ527" t="s">
        <v>13923</v>
      </c>
      <c r="CA527" s="1">
        <v>44336</v>
      </c>
      <c r="CB527" t="s">
        <v>13922</v>
      </c>
    </row>
    <row r="528" spans="3:80" x14ac:dyDescent="0.3">
      <c r="C528" s="46" t="s">
        <v>10196</v>
      </c>
      <c r="D528" s="4"/>
      <c r="E528" s="4"/>
      <c r="F528" s="16"/>
      <c r="G528" s="80" t="e">
        <f>VLOOKUP(report_masivo[[#This Row],[INCAPACIDAD]],D2754:M2831,3,0)</f>
        <v>#N/A</v>
      </c>
      <c r="I528" s="47"/>
      <c r="K528" s="46" t="e">
        <f>VLOOKUP(report_masivo[[#This Row],[INCAPACIDAD]],D2754:M2831,4,0)</f>
        <v>#N/A</v>
      </c>
      <c r="L528" s="46" t="e">
        <f>VLOOKUP(report_masivo[[#This Row],[INCAPACIDAD]],D2754:M2831,5,0)</f>
        <v>#N/A</v>
      </c>
      <c r="M528" s="46" t="e">
        <f>VLOOKUP(report_masivo[[#This Row],[INCAPACIDAD]],D2754:M2831,6,0)</f>
        <v>#N/A</v>
      </c>
      <c r="N528" s="49" t="e">
        <f>VLOOKUP(report_masivo[[#This Row],[INCAPACIDAD]],D2754:M2831,7,0)</f>
        <v>#N/A</v>
      </c>
      <c r="O528" s="47" t="e">
        <f>VLOOKUP(report_masivo[[#This Row],[INCAPACIDAD]],D2754:M2831,8,0)</f>
        <v>#N/A</v>
      </c>
      <c r="AD528">
        <v>115674144368</v>
      </c>
      <c r="AE528" t="s">
        <v>10196</v>
      </c>
      <c r="AF528">
        <v>1579283</v>
      </c>
      <c r="AG528" s="1">
        <v>44406</v>
      </c>
      <c r="AH528">
        <v>860029995</v>
      </c>
      <c r="AI528">
        <v>1156741</v>
      </c>
      <c r="AJ528">
        <v>6935334</v>
      </c>
      <c r="AK528" t="s">
        <v>13776</v>
      </c>
      <c r="AL528" s="1">
        <v>44368</v>
      </c>
      <c r="AM528">
        <v>1</v>
      </c>
      <c r="AN528">
        <v>77664</v>
      </c>
      <c r="AO528">
        <v>860029995</v>
      </c>
      <c r="AP528" t="s">
        <v>13996</v>
      </c>
      <c r="AQ528" t="s">
        <v>14109</v>
      </c>
      <c r="AR528" t="s">
        <v>13923</v>
      </c>
      <c r="AS528" s="1">
        <v>44453</v>
      </c>
      <c r="AT528" t="s">
        <v>13922</v>
      </c>
      <c r="AW528">
        <v>103241698844232</v>
      </c>
      <c r="AX528">
        <v>1032416988</v>
      </c>
      <c r="AY528">
        <v>6629205</v>
      </c>
      <c r="AZ528" s="1">
        <v>44232</v>
      </c>
      <c r="BA528" t="s">
        <v>14000</v>
      </c>
      <c r="BB528" t="s">
        <v>13727</v>
      </c>
      <c r="BC528" t="s">
        <v>44</v>
      </c>
      <c r="BD528" t="s">
        <v>44</v>
      </c>
      <c r="BG528" s="1"/>
      <c r="BK528">
        <f t="shared" si="8"/>
        <v>1</v>
      </c>
      <c r="BL528">
        <v>7427000944266</v>
      </c>
      <c r="BN528">
        <v>1519202</v>
      </c>
      <c r="BO528" s="1">
        <v>44316</v>
      </c>
      <c r="BP528">
        <v>860029995</v>
      </c>
      <c r="BQ528">
        <v>74270009</v>
      </c>
      <c r="BR528">
        <v>6681449</v>
      </c>
      <c r="BS528" t="s">
        <v>13776</v>
      </c>
      <c r="BT528" s="1">
        <v>44266</v>
      </c>
      <c r="BU528">
        <v>15</v>
      </c>
      <c r="BV528">
        <v>1237572</v>
      </c>
      <c r="BW528">
        <v>860029995</v>
      </c>
      <c r="BX528" t="s">
        <v>13996</v>
      </c>
      <c r="BY528" t="s">
        <v>14109</v>
      </c>
      <c r="BZ528" t="s">
        <v>13923</v>
      </c>
      <c r="CA528" s="1">
        <v>44336</v>
      </c>
      <c r="CB528" t="s">
        <v>13922</v>
      </c>
    </row>
    <row r="529" spans="3:80" x14ac:dyDescent="0.3">
      <c r="C529" s="46" t="s">
        <v>10196</v>
      </c>
      <c r="D529" s="4"/>
      <c r="E529" s="4"/>
      <c r="F529" s="16"/>
      <c r="G529" s="80" t="e">
        <f>VLOOKUP(report_masivo[[#This Row],[INCAPACIDAD]],D2755:M2832,3,0)</f>
        <v>#N/A</v>
      </c>
      <c r="I529" s="47"/>
      <c r="K529" s="46" t="e">
        <f>VLOOKUP(report_masivo[[#This Row],[INCAPACIDAD]],D2755:M2832,4,0)</f>
        <v>#N/A</v>
      </c>
      <c r="L529" s="46" t="e">
        <f>VLOOKUP(report_masivo[[#This Row],[INCAPACIDAD]],D2755:M2832,5,0)</f>
        <v>#N/A</v>
      </c>
      <c r="M529" s="46" t="e">
        <f>VLOOKUP(report_masivo[[#This Row],[INCAPACIDAD]],D2755:M2832,6,0)</f>
        <v>#N/A</v>
      </c>
      <c r="N529" s="49" t="e">
        <f>VLOOKUP(report_masivo[[#This Row],[INCAPACIDAD]],D2755:M2832,7,0)</f>
        <v>#N/A</v>
      </c>
      <c r="O529" s="47" t="e">
        <f>VLOOKUP(report_masivo[[#This Row],[INCAPACIDAD]],D2755:M2832,8,0)</f>
        <v>#N/A</v>
      </c>
      <c r="AD529">
        <v>7432652144368</v>
      </c>
      <c r="AE529" t="s">
        <v>10196</v>
      </c>
      <c r="AF529">
        <v>1579283</v>
      </c>
      <c r="AG529" s="1">
        <v>44406</v>
      </c>
      <c r="AH529">
        <v>860029995</v>
      </c>
      <c r="AI529">
        <v>74326521</v>
      </c>
      <c r="AJ529">
        <v>6936060</v>
      </c>
      <c r="AK529" t="s">
        <v>13776</v>
      </c>
      <c r="AL529" s="1">
        <v>44368</v>
      </c>
      <c r="AM529">
        <v>1</v>
      </c>
      <c r="AN529">
        <v>70543</v>
      </c>
      <c r="AO529">
        <v>860029995</v>
      </c>
      <c r="AP529" t="s">
        <v>13996</v>
      </c>
      <c r="AQ529" t="s">
        <v>14109</v>
      </c>
      <c r="AR529" t="s">
        <v>13923</v>
      </c>
      <c r="AS529" s="1">
        <v>44453</v>
      </c>
      <c r="AT529" t="s">
        <v>13922</v>
      </c>
      <c r="AW529">
        <v>109322276244232</v>
      </c>
      <c r="AX529">
        <v>1093222762</v>
      </c>
      <c r="AY529">
        <v>8341095</v>
      </c>
      <c r="AZ529" s="1">
        <v>44232</v>
      </c>
      <c r="BA529" t="s">
        <v>14000</v>
      </c>
      <c r="BB529" t="s">
        <v>13727</v>
      </c>
      <c r="BC529" t="s">
        <v>44</v>
      </c>
      <c r="BD529" t="s">
        <v>44</v>
      </c>
      <c r="BG529" s="1"/>
      <c r="BK529">
        <f t="shared" si="8"/>
        <v>1</v>
      </c>
      <c r="BL529">
        <v>952728544274</v>
      </c>
      <c r="BN529">
        <v>1519202</v>
      </c>
      <c r="BO529" s="1">
        <v>44316</v>
      </c>
      <c r="BP529">
        <v>860029995</v>
      </c>
      <c r="BQ529">
        <v>9527285</v>
      </c>
      <c r="BR529">
        <v>6686401</v>
      </c>
      <c r="BS529" t="s">
        <v>13776</v>
      </c>
      <c r="BT529" s="1">
        <v>44274</v>
      </c>
      <c r="BU529">
        <v>7</v>
      </c>
      <c r="BV529">
        <v>588490</v>
      </c>
      <c r="BW529">
        <v>860029995</v>
      </c>
      <c r="BX529" t="s">
        <v>13996</v>
      </c>
      <c r="BY529" t="s">
        <v>14109</v>
      </c>
      <c r="BZ529" t="s">
        <v>13923</v>
      </c>
      <c r="CA529" s="1">
        <v>44336</v>
      </c>
      <c r="CB529" t="s">
        <v>13922</v>
      </c>
    </row>
    <row r="530" spans="3:80" x14ac:dyDescent="0.3">
      <c r="C530" s="46" t="s">
        <v>10196</v>
      </c>
      <c r="D530" s="4"/>
      <c r="E530" s="4"/>
      <c r="F530" s="16"/>
      <c r="G530" s="80" t="e">
        <f>VLOOKUP(report_masivo[[#This Row],[INCAPACIDAD]],D2756:M2833,3,0)</f>
        <v>#N/A</v>
      </c>
      <c r="I530" s="47"/>
      <c r="K530" s="46" t="e">
        <f>VLOOKUP(report_masivo[[#This Row],[INCAPACIDAD]],D2756:M2833,4,0)</f>
        <v>#N/A</v>
      </c>
      <c r="L530" s="46" t="e">
        <f>VLOOKUP(report_masivo[[#This Row],[INCAPACIDAD]],D2756:M2833,5,0)</f>
        <v>#N/A</v>
      </c>
      <c r="M530" s="46" t="e">
        <f>VLOOKUP(report_masivo[[#This Row],[INCAPACIDAD]],D2756:M2833,6,0)</f>
        <v>#N/A</v>
      </c>
      <c r="N530" s="49" t="e">
        <f>VLOOKUP(report_masivo[[#This Row],[INCAPACIDAD]],D2756:M2833,7,0)</f>
        <v>#N/A</v>
      </c>
      <c r="O530" s="47" t="e">
        <f>VLOOKUP(report_masivo[[#This Row],[INCAPACIDAD]],D2756:M2833,8,0)</f>
        <v>#N/A</v>
      </c>
      <c r="AD530">
        <v>427235244346</v>
      </c>
      <c r="AE530" t="s">
        <v>10196</v>
      </c>
      <c r="AF530">
        <v>1579283</v>
      </c>
      <c r="AG530" s="1">
        <v>44406</v>
      </c>
      <c r="AH530">
        <v>860029995</v>
      </c>
      <c r="AI530">
        <v>4272352</v>
      </c>
      <c r="AJ530">
        <v>6937659</v>
      </c>
      <c r="AK530" t="s">
        <v>13776</v>
      </c>
      <c r="AL530" s="1">
        <v>44346</v>
      </c>
      <c r="AM530">
        <v>8</v>
      </c>
      <c r="AN530">
        <v>639890</v>
      </c>
      <c r="AO530">
        <v>860029995</v>
      </c>
      <c r="AP530" t="s">
        <v>13996</v>
      </c>
      <c r="AQ530" t="s">
        <v>14109</v>
      </c>
      <c r="AR530" t="s">
        <v>13923</v>
      </c>
      <c r="AS530" s="1">
        <v>44453</v>
      </c>
      <c r="AT530" t="s">
        <v>13922</v>
      </c>
      <c r="AW530">
        <v>3935152644235</v>
      </c>
      <c r="AX530">
        <v>39351526</v>
      </c>
      <c r="AY530">
        <v>6587264</v>
      </c>
      <c r="AZ530" s="1">
        <v>44235</v>
      </c>
      <c r="BA530" t="s">
        <v>13998</v>
      </c>
      <c r="BB530" t="s">
        <v>44</v>
      </c>
      <c r="BC530" t="s">
        <v>44</v>
      </c>
      <c r="BD530" t="s">
        <v>44</v>
      </c>
      <c r="BG530" s="1"/>
      <c r="BK530">
        <f t="shared" si="8"/>
        <v>1</v>
      </c>
      <c r="BL530">
        <v>420821544270</v>
      </c>
      <c r="BN530">
        <v>1519202</v>
      </c>
      <c r="BO530" s="1">
        <v>44316</v>
      </c>
      <c r="BP530">
        <v>860029995</v>
      </c>
      <c r="BQ530">
        <v>4208215</v>
      </c>
      <c r="BR530">
        <v>6686553</v>
      </c>
      <c r="BS530" t="s">
        <v>13776</v>
      </c>
      <c r="BT530" s="1">
        <v>44270</v>
      </c>
      <c r="BU530">
        <v>3</v>
      </c>
      <c r="BV530">
        <v>212747</v>
      </c>
      <c r="BW530">
        <v>860029995</v>
      </c>
      <c r="BX530" t="s">
        <v>13996</v>
      </c>
      <c r="BY530" t="s">
        <v>14109</v>
      </c>
      <c r="BZ530" t="s">
        <v>13923</v>
      </c>
      <c r="CA530" s="1">
        <v>44336</v>
      </c>
      <c r="CB530" t="s">
        <v>13922</v>
      </c>
    </row>
    <row r="531" spans="3:80" x14ac:dyDescent="0.3">
      <c r="C531" s="46" t="s">
        <v>10196</v>
      </c>
      <c r="D531" s="4"/>
      <c r="E531" s="4"/>
      <c r="F531" s="16"/>
      <c r="G531" s="80" t="e">
        <f>VLOOKUP(report_masivo[[#This Row],[INCAPACIDAD]],D2757:M2834,3,0)</f>
        <v>#N/A</v>
      </c>
      <c r="I531" s="47"/>
      <c r="K531" s="46" t="e">
        <f>VLOOKUP(report_masivo[[#This Row],[INCAPACIDAD]],D2757:M2834,4,0)</f>
        <v>#N/A</v>
      </c>
      <c r="L531" s="46" t="e">
        <f>VLOOKUP(report_masivo[[#This Row],[INCAPACIDAD]],D2757:M2834,5,0)</f>
        <v>#N/A</v>
      </c>
      <c r="M531" s="46" t="e">
        <f>VLOOKUP(report_masivo[[#This Row],[INCAPACIDAD]],D2757:M2834,6,0)</f>
        <v>#N/A</v>
      </c>
      <c r="N531" s="49" t="e">
        <f>VLOOKUP(report_masivo[[#This Row],[INCAPACIDAD]],D2757:M2834,7,0)</f>
        <v>#N/A</v>
      </c>
      <c r="O531" s="47" t="e">
        <f>VLOOKUP(report_masivo[[#This Row],[INCAPACIDAD]],D2757:M2834,8,0)</f>
        <v>#N/A</v>
      </c>
      <c r="AD531">
        <v>420871244368</v>
      </c>
      <c r="AE531" t="s">
        <v>10196</v>
      </c>
      <c r="AF531">
        <v>1579283</v>
      </c>
      <c r="AG531" s="1">
        <v>44406</v>
      </c>
      <c r="AH531">
        <v>860029995</v>
      </c>
      <c r="AI531">
        <v>4208712</v>
      </c>
      <c r="AJ531">
        <v>6937945</v>
      </c>
      <c r="AK531" t="s">
        <v>13776</v>
      </c>
      <c r="AL531" s="1">
        <v>44368</v>
      </c>
      <c r="AM531">
        <v>6</v>
      </c>
      <c r="AN531">
        <v>370579</v>
      </c>
      <c r="AO531">
        <v>860029995</v>
      </c>
      <c r="AP531" t="s">
        <v>13996</v>
      </c>
      <c r="AQ531" t="s">
        <v>14109</v>
      </c>
      <c r="AR531" t="s">
        <v>13923</v>
      </c>
      <c r="AS531" s="1">
        <v>44453</v>
      </c>
      <c r="AT531" t="s">
        <v>13922</v>
      </c>
      <c r="AW531">
        <v>106971233644240</v>
      </c>
      <c r="AX531">
        <v>1069712336</v>
      </c>
      <c r="AY531">
        <v>6631677</v>
      </c>
      <c r="AZ531" s="1">
        <v>44240</v>
      </c>
      <c r="BA531" t="s">
        <v>14000</v>
      </c>
      <c r="BB531" t="s">
        <v>13727</v>
      </c>
      <c r="BC531" t="s">
        <v>44</v>
      </c>
      <c r="BD531" t="s">
        <v>44</v>
      </c>
      <c r="BG531" s="1"/>
      <c r="BK531">
        <f t="shared" si="8"/>
        <v>1</v>
      </c>
      <c r="BL531">
        <v>420872844274</v>
      </c>
      <c r="BN531">
        <v>1519202</v>
      </c>
      <c r="BO531" s="1">
        <v>44316</v>
      </c>
      <c r="BP531">
        <v>860029995</v>
      </c>
      <c r="BQ531">
        <v>4208728</v>
      </c>
      <c r="BR531">
        <v>6688089</v>
      </c>
      <c r="BS531" t="s">
        <v>13776</v>
      </c>
      <c r="BT531" s="1">
        <v>44274</v>
      </c>
      <c r="BU531">
        <v>1</v>
      </c>
      <c r="BV531">
        <v>66389</v>
      </c>
      <c r="BW531">
        <v>860029995</v>
      </c>
      <c r="BX531" t="s">
        <v>13996</v>
      </c>
      <c r="BY531" t="s">
        <v>14109</v>
      </c>
      <c r="BZ531" t="s">
        <v>13923</v>
      </c>
      <c r="CA531" s="1">
        <v>44336</v>
      </c>
      <c r="CB531" t="s">
        <v>13922</v>
      </c>
    </row>
    <row r="532" spans="3:80" x14ac:dyDescent="0.3">
      <c r="C532" s="46" t="s">
        <v>10196</v>
      </c>
      <c r="D532" s="4"/>
      <c r="E532" s="4"/>
      <c r="F532" s="16"/>
      <c r="G532" s="80" t="e">
        <f>VLOOKUP(report_masivo[[#This Row],[INCAPACIDAD]],D2758:M2835,3,0)</f>
        <v>#N/A</v>
      </c>
      <c r="I532" s="47"/>
      <c r="K532" s="46" t="e">
        <f>VLOOKUP(report_masivo[[#This Row],[INCAPACIDAD]],D2758:M2835,4,0)</f>
        <v>#N/A</v>
      </c>
      <c r="L532" s="46" t="e">
        <f>VLOOKUP(report_masivo[[#This Row],[INCAPACIDAD]],D2758:M2835,5,0)</f>
        <v>#N/A</v>
      </c>
      <c r="M532" s="46" t="e">
        <f>VLOOKUP(report_masivo[[#This Row],[INCAPACIDAD]],D2758:M2835,6,0)</f>
        <v>#N/A</v>
      </c>
      <c r="N532" s="49" t="e">
        <f>VLOOKUP(report_masivo[[#This Row],[INCAPACIDAD]],D2758:M2835,7,0)</f>
        <v>#N/A</v>
      </c>
      <c r="O532" s="47" t="e">
        <f>VLOOKUP(report_masivo[[#This Row],[INCAPACIDAD]],D2758:M2835,8,0)</f>
        <v>#N/A</v>
      </c>
      <c r="AD532">
        <v>676870844356</v>
      </c>
      <c r="AE532" t="s">
        <v>10196</v>
      </c>
      <c r="AF532">
        <v>1579283</v>
      </c>
      <c r="AG532" s="1">
        <v>44406</v>
      </c>
      <c r="AH532">
        <v>860029995</v>
      </c>
      <c r="AI532">
        <v>6768708</v>
      </c>
      <c r="AJ532">
        <v>6938920</v>
      </c>
      <c r="AK532" t="s">
        <v>13776</v>
      </c>
      <c r="AL532" s="1">
        <v>44356</v>
      </c>
      <c r="AM532">
        <v>13</v>
      </c>
      <c r="AN532">
        <v>1527665</v>
      </c>
      <c r="AO532">
        <v>860029995</v>
      </c>
      <c r="AP532" t="s">
        <v>13996</v>
      </c>
      <c r="AQ532" t="s">
        <v>14109</v>
      </c>
      <c r="AR532" t="s">
        <v>13923</v>
      </c>
      <c r="AS532" s="1">
        <v>44453</v>
      </c>
      <c r="AT532" t="s">
        <v>13922</v>
      </c>
      <c r="AW532">
        <v>107525074544242</v>
      </c>
      <c r="AX532">
        <v>1075250745</v>
      </c>
      <c r="AY532">
        <v>6605197</v>
      </c>
      <c r="AZ532" s="1">
        <v>44242</v>
      </c>
      <c r="BA532" t="s">
        <v>13998</v>
      </c>
      <c r="BB532" t="s">
        <v>44</v>
      </c>
      <c r="BC532" t="s">
        <v>44</v>
      </c>
      <c r="BD532" t="s">
        <v>44</v>
      </c>
      <c r="BG532" s="1"/>
      <c r="BK532">
        <f t="shared" si="8"/>
        <v>1</v>
      </c>
      <c r="BL532">
        <v>105366466244270</v>
      </c>
      <c r="BN532">
        <v>1519202</v>
      </c>
      <c r="BO532" s="1">
        <v>44316</v>
      </c>
      <c r="BP532">
        <v>860029995</v>
      </c>
      <c r="BQ532">
        <v>1053664662</v>
      </c>
      <c r="BR532">
        <v>6690385</v>
      </c>
      <c r="BS532" t="s">
        <v>13776</v>
      </c>
      <c r="BT532" s="1">
        <v>44270</v>
      </c>
      <c r="BU532">
        <v>3</v>
      </c>
      <c r="BV532">
        <v>140773</v>
      </c>
      <c r="BW532">
        <v>860029995</v>
      </c>
      <c r="BX532" t="s">
        <v>13996</v>
      </c>
      <c r="BY532" t="s">
        <v>14109</v>
      </c>
      <c r="BZ532" t="s">
        <v>13923</v>
      </c>
      <c r="CA532" s="1">
        <v>44336</v>
      </c>
      <c r="CB532" t="s">
        <v>13922</v>
      </c>
    </row>
    <row r="533" spans="3:80" x14ac:dyDescent="0.3">
      <c r="C533" s="46" t="s">
        <v>10196</v>
      </c>
      <c r="D533" s="4"/>
      <c r="E533" s="4"/>
      <c r="F533" s="16"/>
      <c r="G533" s="80" t="e">
        <f>VLOOKUP(report_masivo[[#This Row],[INCAPACIDAD]],D2759:M2836,3,0)</f>
        <v>#N/A</v>
      </c>
      <c r="I533" s="47"/>
      <c r="K533" s="46" t="e">
        <f>VLOOKUP(report_masivo[[#This Row],[INCAPACIDAD]],D2759:M2836,4,0)</f>
        <v>#N/A</v>
      </c>
      <c r="L533" s="46" t="e">
        <f>VLOOKUP(report_masivo[[#This Row],[INCAPACIDAD]],D2759:M2836,5,0)</f>
        <v>#N/A</v>
      </c>
      <c r="M533" s="46" t="e">
        <f>VLOOKUP(report_masivo[[#This Row],[INCAPACIDAD]],D2759:M2836,6,0)</f>
        <v>#N/A</v>
      </c>
      <c r="N533" s="49" t="e">
        <f>VLOOKUP(report_masivo[[#This Row],[INCAPACIDAD]],D2759:M2836,7,0)</f>
        <v>#N/A</v>
      </c>
      <c r="O533" s="47" t="e">
        <f>VLOOKUP(report_masivo[[#This Row],[INCAPACIDAD]],D2759:M2836,8,0)</f>
        <v>#N/A</v>
      </c>
      <c r="AD533">
        <v>420884244339</v>
      </c>
      <c r="AE533" t="s">
        <v>10196</v>
      </c>
      <c r="AF533">
        <v>1579283</v>
      </c>
      <c r="AG533" s="1">
        <v>44406</v>
      </c>
      <c r="AH533">
        <v>860029995</v>
      </c>
      <c r="AI533">
        <v>4208842</v>
      </c>
      <c r="AJ533">
        <v>6941737</v>
      </c>
      <c r="AK533" t="s">
        <v>13776</v>
      </c>
      <c r="AL533" s="1">
        <v>44339</v>
      </c>
      <c r="AM533">
        <v>11</v>
      </c>
      <c r="AN533">
        <v>917863</v>
      </c>
      <c r="AO533">
        <v>860029995</v>
      </c>
      <c r="AP533" t="s">
        <v>13996</v>
      </c>
      <c r="AQ533" t="s">
        <v>14109</v>
      </c>
      <c r="AR533" t="s">
        <v>13923</v>
      </c>
      <c r="AS533" s="1">
        <v>44453</v>
      </c>
      <c r="AT533" t="s">
        <v>13922</v>
      </c>
      <c r="AW533">
        <v>3608808644242</v>
      </c>
      <c r="AX533">
        <v>36088086</v>
      </c>
      <c r="AY533">
        <v>6641958</v>
      </c>
      <c r="AZ533" s="1">
        <v>44242</v>
      </c>
      <c r="BA533" t="s">
        <v>13995</v>
      </c>
      <c r="BB533" t="s">
        <v>44</v>
      </c>
      <c r="BC533" t="s">
        <v>13996</v>
      </c>
      <c r="BD533" t="s">
        <v>13997</v>
      </c>
      <c r="BE533">
        <v>4000178071</v>
      </c>
      <c r="BF533">
        <v>215277</v>
      </c>
      <c r="BG533" s="1">
        <v>44308</v>
      </c>
      <c r="BK533">
        <f t="shared" si="8"/>
        <v>1</v>
      </c>
      <c r="BL533">
        <v>420821544278</v>
      </c>
      <c r="BN533">
        <v>1519202</v>
      </c>
      <c r="BO533" s="1">
        <v>44316</v>
      </c>
      <c r="BP533">
        <v>860029995</v>
      </c>
      <c r="BQ533">
        <v>4208215</v>
      </c>
      <c r="BR533">
        <v>6691822</v>
      </c>
      <c r="BS533" t="s">
        <v>13776</v>
      </c>
      <c r="BT533" s="1">
        <v>44278</v>
      </c>
      <c r="BU533">
        <v>3</v>
      </c>
      <c r="BV533">
        <v>212747</v>
      </c>
      <c r="BW533">
        <v>860029995</v>
      </c>
      <c r="BX533" t="s">
        <v>13996</v>
      </c>
      <c r="BY533" t="s">
        <v>14109</v>
      </c>
      <c r="BZ533" t="s">
        <v>13923</v>
      </c>
      <c r="CA533" s="1">
        <v>44336</v>
      </c>
      <c r="CB533" t="s">
        <v>13922</v>
      </c>
    </row>
    <row r="534" spans="3:80" x14ac:dyDescent="0.3">
      <c r="C534" s="46" t="s">
        <v>10196</v>
      </c>
      <c r="D534" s="4"/>
      <c r="E534" s="4"/>
      <c r="F534" s="16"/>
      <c r="G534" s="80" t="e">
        <f>VLOOKUP(report_masivo[[#This Row],[INCAPACIDAD]],D2760:M2837,3,0)</f>
        <v>#N/A</v>
      </c>
      <c r="I534" s="47"/>
      <c r="K534" s="46" t="e">
        <f>VLOOKUP(report_masivo[[#This Row],[INCAPACIDAD]],D2760:M2837,4,0)</f>
        <v>#N/A</v>
      </c>
      <c r="L534" s="46" t="e">
        <f>VLOOKUP(report_masivo[[#This Row],[INCAPACIDAD]],D2760:M2837,5,0)</f>
        <v>#N/A</v>
      </c>
      <c r="M534" s="46" t="e">
        <f>VLOOKUP(report_masivo[[#This Row],[INCAPACIDAD]],D2760:M2837,6,0)</f>
        <v>#N/A</v>
      </c>
      <c r="N534" s="49" t="e">
        <f>VLOOKUP(report_masivo[[#This Row],[INCAPACIDAD]],D2760:M2837,7,0)</f>
        <v>#N/A</v>
      </c>
      <c r="O534" s="47" t="e">
        <f>VLOOKUP(report_masivo[[#This Row],[INCAPACIDAD]],D2760:M2837,8,0)</f>
        <v>#N/A</v>
      </c>
      <c r="AD534">
        <v>408376644344</v>
      </c>
      <c r="AE534" t="s">
        <v>10196</v>
      </c>
      <c r="AF534">
        <v>1579283</v>
      </c>
      <c r="AG534" s="1">
        <v>44406</v>
      </c>
      <c r="AH534">
        <v>860029995</v>
      </c>
      <c r="AI534">
        <v>4083766</v>
      </c>
      <c r="AJ534">
        <v>6944900</v>
      </c>
      <c r="AK534" t="s">
        <v>13776</v>
      </c>
      <c r="AL534" s="1">
        <v>44344</v>
      </c>
      <c r="AM534">
        <v>8</v>
      </c>
      <c r="AN534">
        <v>654658</v>
      </c>
      <c r="AO534">
        <v>860029995</v>
      </c>
      <c r="AP534" t="s">
        <v>13996</v>
      </c>
      <c r="AQ534" t="s">
        <v>14109</v>
      </c>
      <c r="AR534" t="s">
        <v>13923</v>
      </c>
      <c r="AS534" s="1">
        <v>44453</v>
      </c>
      <c r="AT534" t="s">
        <v>13922</v>
      </c>
      <c r="AW534">
        <v>9124974044245</v>
      </c>
      <c r="AX534">
        <v>91249740</v>
      </c>
      <c r="AY534">
        <v>6711793</v>
      </c>
      <c r="AZ534" s="1">
        <v>44245</v>
      </c>
      <c r="BA534" t="s">
        <v>13995</v>
      </c>
      <c r="BB534" t="s">
        <v>44</v>
      </c>
      <c r="BC534" t="s">
        <v>13996</v>
      </c>
      <c r="BD534" t="s">
        <v>13997</v>
      </c>
      <c r="BE534">
        <v>4000178071</v>
      </c>
      <c r="BF534">
        <v>1187868</v>
      </c>
      <c r="BG534" s="1">
        <v>44330</v>
      </c>
      <c r="BK534">
        <f t="shared" si="8"/>
        <v>1</v>
      </c>
      <c r="BL534">
        <v>424709744276</v>
      </c>
      <c r="BN534">
        <v>1519202</v>
      </c>
      <c r="BO534" s="1">
        <v>44316</v>
      </c>
      <c r="BP534">
        <v>860029995</v>
      </c>
      <c r="BQ534">
        <v>4247097</v>
      </c>
      <c r="BR534">
        <v>6692655</v>
      </c>
      <c r="BS534" t="s">
        <v>13776</v>
      </c>
      <c r="BT534" s="1">
        <v>44276</v>
      </c>
      <c r="BU534">
        <v>2</v>
      </c>
      <c r="BV534">
        <v>129930</v>
      </c>
      <c r="BW534">
        <v>860029995</v>
      </c>
      <c r="BX534" t="s">
        <v>13996</v>
      </c>
      <c r="BY534" t="s">
        <v>14109</v>
      </c>
      <c r="BZ534" t="s">
        <v>13923</v>
      </c>
      <c r="CA534" s="1">
        <v>44336</v>
      </c>
      <c r="CB534" t="s">
        <v>13922</v>
      </c>
    </row>
    <row r="535" spans="3:80" x14ac:dyDescent="0.3">
      <c r="C535" s="46" t="s">
        <v>10196</v>
      </c>
      <c r="D535" s="4"/>
      <c r="E535" s="4"/>
      <c r="F535" s="16"/>
      <c r="G535" s="80" t="e">
        <f>VLOOKUP(report_masivo[[#This Row],[INCAPACIDAD]],D2761:M2838,3,0)</f>
        <v>#N/A</v>
      </c>
      <c r="I535" s="47"/>
      <c r="K535" s="46" t="e">
        <f>VLOOKUP(report_masivo[[#This Row],[INCAPACIDAD]],D2761:M2838,4,0)</f>
        <v>#N/A</v>
      </c>
      <c r="L535" s="46" t="e">
        <f>VLOOKUP(report_masivo[[#This Row],[INCAPACIDAD]],D2761:M2838,5,0)</f>
        <v>#N/A</v>
      </c>
      <c r="M535" s="46" t="e">
        <f>VLOOKUP(report_masivo[[#This Row],[INCAPACIDAD]],D2761:M2838,6,0)</f>
        <v>#N/A</v>
      </c>
      <c r="N535" s="49" t="e">
        <f>VLOOKUP(report_masivo[[#This Row],[INCAPACIDAD]],D2761:M2838,7,0)</f>
        <v>#N/A</v>
      </c>
      <c r="O535" s="47" t="e">
        <f>VLOOKUP(report_masivo[[#This Row],[INCAPACIDAD]],D2761:M2838,8,0)</f>
        <v>#N/A</v>
      </c>
      <c r="AD535">
        <v>408376644354</v>
      </c>
      <c r="AE535" t="s">
        <v>10196</v>
      </c>
      <c r="AF535">
        <v>1579283</v>
      </c>
      <c r="AG535" s="1">
        <v>44406</v>
      </c>
      <c r="AH535">
        <v>860029995</v>
      </c>
      <c r="AI535">
        <v>4083766</v>
      </c>
      <c r="AJ535">
        <v>6944908</v>
      </c>
      <c r="AK535" t="s">
        <v>13776</v>
      </c>
      <c r="AL535" s="1">
        <v>44354</v>
      </c>
      <c r="AM535">
        <v>4</v>
      </c>
      <c r="AN535">
        <v>328851</v>
      </c>
      <c r="AO535">
        <v>860029995</v>
      </c>
      <c r="AP535" t="s">
        <v>13996</v>
      </c>
      <c r="AQ535" t="s">
        <v>14109</v>
      </c>
      <c r="AR535" t="s">
        <v>13923</v>
      </c>
      <c r="AS535" s="1">
        <v>44453</v>
      </c>
      <c r="AT535" t="s">
        <v>13922</v>
      </c>
      <c r="AW535">
        <v>107525074544245</v>
      </c>
      <c r="AX535">
        <v>1075250745</v>
      </c>
      <c r="AY535">
        <v>6613493</v>
      </c>
      <c r="AZ535" s="1">
        <v>44245</v>
      </c>
      <c r="BA535" t="s">
        <v>13995</v>
      </c>
      <c r="BB535" t="s">
        <v>44</v>
      </c>
      <c r="BC535" t="s">
        <v>13996</v>
      </c>
      <c r="BD535" t="s">
        <v>13997</v>
      </c>
      <c r="BE535">
        <v>4000178071</v>
      </c>
      <c r="BF535">
        <v>132013</v>
      </c>
      <c r="BG535" s="1">
        <v>44308</v>
      </c>
      <c r="BK535">
        <f t="shared" si="8"/>
        <v>1</v>
      </c>
      <c r="BL535">
        <v>420872844279</v>
      </c>
      <c r="BN535">
        <v>1519202</v>
      </c>
      <c r="BO535" s="1">
        <v>44316</v>
      </c>
      <c r="BP535">
        <v>860029995</v>
      </c>
      <c r="BQ535">
        <v>4208728</v>
      </c>
      <c r="BR535">
        <v>6696578</v>
      </c>
      <c r="BS535" t="s">
        <v>13776</v>
      </c>
      <c r="BT535" s="1">
        <v>44279</v>
      </c>
      <c r="BU535">
        <v>8</v>
      </c>
      <c r="BV535">
        <v>531116</v>
      </c>
      <c r="BW535">
        <v>860029995</v>
      </c>
      <c r="BX535" t="s">
        <v>13996</v>
      </c>
      <c r="BY535" t="s">
        <v>14109</v>
      </c>
      <c r="BZ535" t="s">
        <v>13923</v>
      </c>
      <c r="CA535" s="1">
        <v>44336</v>
      </c>
      <c r="CB535" t="s">
        <v>13922</v>
      </c>
    </row>
    <row r="536" spans="3:80" x14ac:dyDescent="0.3">
      <c r="C536" s="46" t="s">
        <v>10196</v>
      </c>
      <c r="D536" s="4"/>
      <c r="E536" s="4"/>
      <c r="F536" s="16"/>
      <c r="G536" s="80" t="e">
        <f>VLOOKUP(report_masivo[[#This Row],[INCAPACIDAD]],D2762:M2839,3,0)</f>
        <v>#N/A</v>
      </c>
      <c r="I536" s="47"/>
      <c r="K536" s="46" t="e">
        <f>VLOOKUP(report_masivo[[#This Row],[INCAPACIDAD]],D2762:M2839,4,0)</f>
        <v>#N/A</v>
      </c>
      <c r="L536" s="46" t="e">
        <f>VLOOKUP(report_masivo[[#This Row],[INCAPACIDAD]],D2762:M2839,5,0)</f>
        <v>#N/A</v>
      </c>
      <c r="M536" s="46" t="e">
        <f>VLOOKUP(report_masivo[[#This Row],[INCAPACIDAD]],D2762:M2839,6,0)</f>
        <v>#N/A</v>
      </c>
      <c r="N536" s="49" t="e">
        <f>VLOOKUP(report_masivo[[#This Row],[INCAPACIDAD]],D2762:M2839,7,0)</f>
        <v>#N/A</v>
      </c>
      <c r="O536" s="47" t="e">
        <f>VLOOKUP(report_masivo[[#This Row],[INCAPACIDAD]],D2762:M2839,8,0)</f>
        <v>#N/A</v>
      </c>
      <c r="AD536">
        <v>427754144340</v>
      </c>
      <c r="AE536" t="s">
        <v>10196</v>
      </c>
      <c r="AF536">
        <v>1579283</v>
      </c>
      <c r="AG536" s="1">
        <v>44406</v>
      </c>
      <c r="AH536">
        <v>860029995</v>
      </c>
      <c r="AI536">
        <v>4277541</v>
      </c>
      <c r="AJ536">
        <v>6949563</v>
      </c>
      <c r="AK536" t="s">
        <v>13776</v>
      </c>
      <c r="AL536" s="1">
        <v>44340</v>
      </c>
      <c r="AM536">
        <v>12</v>
      </c>
      <c r="AN536">
        <v>1053736</v>
      </c>
      <c r="AO536">
        <v>860029995</v>
      </c>
      <c r="AP536" t="s">
        <v>13996</v>
      </c>
      <c r="AQ536" t="s">
        <v>14109</v>
      </c>
      <c r="AR536" t="s">
        <v>13923</v>
      </c>
      <c r="AS536" s="1">
        <v>44453</v>
      </c>
      <c r="AT536" t="s">
        <v>13922</v>
      </c>
      <c r="AW536">
        <v>109491580244246</v>
      </c>
      <c r="AX536">
        <v>1094915802</v>
      </c>
      <c r="AY536">
        <v>6691981</v>
      </c>
      <c r="AZ536" s="1">
        <v>44246</v>
      </c>
      <c r="BA536" t="s">
        <v>14000</v>
      </c>
      <c r="BB536" t="s">
        <v>13727</v>
      </c>
      <c r="BC536" t="s">
        <v>44</v>
      </c>
      <c r="BD536" t="s">
        <v>44</v>
      </c>
      <c r="BG536" s="1"/>
      <c r="BK536">
        <f t="shared" si="8"/>
        <v>1</v>
      </c>
      <c r="BL536">
        <v>105803819744270</v>
      </c>
      <c r="BN536">
        <v>1519202</v>
      </c>
      <c r="BO536" s="1">
        <v>44316</v>
      </c>
      <c r="BP536">
        <v>860029995</v>
      </c>
      <c r="BQ536">
        <v>1058038197</v>
      </c>
      <c r="BR536">
        <v>6698609</v>
      </c>
      <c r="BS536" t="s">
        <v>13776</v>
      </c>
      <c r="BT536" s="1">
        <v>44270</v>
      </c>
      <c r="BU536">
        <v>2</v>
      </c>
      <c r="BV536">
        <v>115191</v>
      </c>
      <c r="BW536">
        <v>860029995</v>
      </c>
      <c r="BX536" t="s">
        <v>13996</v>
      </c>
      <c r="BY536" t="s">
        <v>14109</v>
      </c>
      <c r="BZ536" t="s">
        <v>13923</v>
      </c>
      <c r="CA536" s="1">
        <v>44336</v>
      </c>
      <c r="CB536" t="s">
        <v>13922</v>
      </c>
    </row>
    <row r="537" spans="3:80" x14ac:dyDescent="0.3">
      <c r="C537" s="46" t="s">
        <v>10196</v>
      </c>
      <c r="D537" s="4"/>
      <c r="E537" s="4"/>
      <c r="F537" s="16"/>
      <c r="G537" s="80" t="e">
        <f>VLOOKUP(report_masivo[[#This Row],[INCAPACIDAD]],D2763:M2840,3,0)</f>
        <v>#N/A</v>
      </c>
      <c r="I537" s="47"/>
      <c r="K537" s="46" t="e">
        <f>VLOOKUP(report_masivo[[#This Row],[INCAPACIDAD]],D2763:M2840,4,0)</f>
        <v>#N/A</v>
      </c>
      <c r="L537" s="46" t="e">
        <f>VLOOKUP(report_masivo[[#This Row],[INCAPACIDAD]],D2763:M2840,5,0)</f>
        <v>#N/A</v>
      </c>
      <c r="M537" s="46" t="e">
        <f>VLOOKUP(report_masivo[[#This Row],[INCAPACIDAD]],D2763:M2840,6,0)</f>
        <v>#N/A</v>
      </c>
      <c r="N537" s="49" t="e">
        <f>VLOOKUP(report_masivo[[#This Row],[INCAPACIDAD]],D2763:M2840,7,0)</f>
        <v>#N/A</v>
      </c>
      <c r="O537" s="47" t="e">
        <f>VLOOKUP(report_masivo[[#This Row],[INCAPACIDAD]],D2763:M2840,8,0)</f>
        <v>#N/A</v>
      </c>
      <c r="AD537">
        <v>427754144355</v>
      </c>
      <c r="AE537" t="s">
        <v>10196</v>
      </c>
      <c r="AF537">
        <v>1579283</v>
      </c>
      <c r="AG537" s="1">
        <v>44406</v>
      </c>
      <c r="AH537">
        <v>860029995</v>
      </c>
      <c r="AI537">
        <v>4277541</v>
      </c>
      <c r="AJ537">
        <v>6949583</v>
      </c>
      <c r="AK537" t="s">
        <v>13776</v>
      </c>
      <c r="AL537" s="1">
        <v>44355</v>
      </c>
      <c r="AM537">
        <v>3</v>
      </c>
      <c r="AN537">
        <v>265372</v>
      </c>
      <c r="AO537">
        <v>860029995</v>
      </c>
      <c r="AP537" t="s">
        <v>13996</v>
      </c>
      <c r="AQ537" t="s">
        <v>14109</v>
      </c>
      <c r="AR537" t="s">
        <v>13923</v>
      </c>
      <c r="AS537" s="1">
        <v>44453</v>
      </c>
      <c r="AT537" t="s">
        <v>13922</v>
      </c>
      <c r="AW537">
        <v>768672844253</v>
      </c>
      <c r="AX537">
        <v>7686728</v>
      </c>
      <c r="AY537">
        <v>6658843</v>
      </c>
      <c r="AZ537" s="1">
        <v>44253</v>
      </c>
      <c r="BA537" t="s">
        <v>13995</v>
      </c>
      <c r="BB537" t="s">
        <v>44</v>
      </c>
      <c r="BC537" t="s">
        <v>13996</v>
      </c>
      <c r="BD537" t="s">
        <v>13997</v>
      </c>
      <c r="BE537">
        <v>4000178071</v>
      </c>
      <c r="BF537">
        <v>429193</v>
      </c>
      <c r="BG537" s="1">
        <v>44330</v>
      </c>
      <c r="BK537">
        <f t="shared" si="8"/>
        <v>1</v>
      </c>
      <c r="BL537">
        <v>952254744280</v>
      </c>
      <c r="BN537">
        <v>1519202</v>
      </c>
      <c r="BO537" s="1">
        <v>44316</v>
      </c>
      <c r="BP537">
        <v>860029995</v>
      </c>
      <c r="BQ537">
        <v>9522547</v>
      </c>
      <c r="BR537">
        <v>6700392</v>
      </c>
      <c r="BS537" t="s">
        <v>13776</v>
      </c>
      <c r="BT537" s="1">
        <v>44280</v>
      </c>
      <c r="BU537">
        <v>1</v>
      </c>
      <c r="BV537">
        <v>61067</v>
      </c>
      <c r="BW537">
        <v>860029995</v>
      </c>
      <c r="BX537" t="s">
        <v>13996</v>
      </c>
      <c r="BY537" t="s">
        <v>14109</v>
      </c>
      <c r="BZ537" t="s">
        <v>13923</v>
      </c>
      <c r="CA537" s="1">
        <v>44336</v>
      </c>
      <c r="CB537" t="s">
        <v>13922</v>
      </c>
    </row>
    <row r="538" spans="3:80" x14ac:dyDescent="0.3">
      <c r="C538" s="46" t="s">
        <v>10196</v>
      </c>
      <c r="D538" s="4"/>
      <c r="E538" s="4"/>
      <c r="F538" s="16"/>
      <c r="G538" s="80" t="e">
        <f>VLOOKUP(report_masivo[[#This Row],[INCAPACIDAD]],D2764:M2841,3,0)</f>
        <v>#N/A</v>
      </c>
      <c r="I538" s="47"/>
      <c r="K538" s="46" t="e">
        <f>VLOOKUP(report_masivo[[#This Row],[INCAPACIDAD]],D2764:M2841,4,0)</f>
        <v>#N/A</v>
      </c>
      <c r="L538" s="46" t="e">
        <f>VLOOKUP(report_masivo[[#This Row],[INCAPACIDAD]],D2764:M2841,5,0)</f>
        <v>#N/A</v>
      </c>
      <c r="M538" s="46" t="e">
        <f>VLOOKUP(report_masivo[[#This Row],[INCAPACIDAD]],D2764:M2841,6,0)</f>
        <v>#N/A</v>
      </c>
      <c r="N538" s="49" t="e">
        <f>VLOOKUP(report_masivo[[#This Row],[INCAPACIDAD]],D2764:M2841,7,0)</f>
        <v>#N/A</v>
      </c>
      <c r="O538" s="47" t="e">
        <f>VLOOKUP(report_masivo[[#This Row],[INCAPACIDAD]],D2764:M2841,8,0)</f>
        <v>#N/A</v>
      </c>
      <c r="AD538">
        <v>117766344358</v>
      </c>
      <c r="AE538" t="s">
        <v>10196</v>
      </c>
      <c r="AF538">
        <v>1579283</v>
      </c>
      <c r="AG538" s="1">
        <v>44406</v>
      </c>
      <c r="AH538">
        <v>860029995</v>
      </c>
      <c r="AI538">
        <v>1177663</v>
      </c>
      <c r="AJ538">
        <v>6954304</v>
      </c>
      <c r="AK538" t="s">
        <v>13776</v>
      </c>
      <c r="AL538" s="1">
        <v>44358</v>
      </c>
      <c r="AM538">
        <v>13</v>
      </c>
      <c r="AN538">
        <v>1116128</v>
      </c>
      <c r="AO538">
        <v>860029995</v>
      </c>
      <c r="AP538" t="s">
        <v>13996</v>
      </c>
      <c r="AQ538" t="s">
        <v>14109</v>
      </c>
      <c r="AR538" t="s">
        <v>13923</v>
      </c>
      <c r="AS538" s="1">
        <v>44453</v>
      </c>
      <c r="AT538" t="s">
        <v>13922</v>
      </c>
      <c r="AW538">
        <v>112485193144256</v>
      </c>
      <c r="AX538">
        <v>1124851931</v>
      </c>
      <c r="AY538">
        <v>6654107</v>
      </c>
      <c r="AZ538" s="1">
        <v>44256</v>
      </c>
      <c r="BA538" t="s">
        <v>13995</v>
      </c>
      <c r="BB538" t="s">
        <v>44</v>
      </c>
      <c r="BC538" t="s">
        <v>13729</v>
      </c>
      <c r="BD538" t="s">
        <v>13972</v>
      </c>
      <c r="BF538">
        <v>908526</v>
      </c>
      <c r="BG538" s="1">
        <v>44761</v>
      </c>
      <c r="BK538">
        <f t="shared" si="8"/>
        <v>1</v>
      </c>
      <c r="BL538">
        <v>722349944258</v>
      </c>
      <c r="BN538">
        <v>1519202</v>
      </c>
      <c r="BO538" s="1">
        <v>44316</v>
      </c>
      <c r="BP538">
        <v>860029995</v>
      </c>
      <c r="BQ538">
        <v>7223499</v>
      </c>
      <c r="BR538">
        <v>6700733</v>
      </c>
      <c r="BS538" t="s">
        <v>13776</v>
      </c>
      <c r="BT538" s="1">
        <v>44258</v>
      </c>
      <c r="BU538">
        <v>5</v>
      </c>
      <c r="BV538">
        <v>355475</v>
      </c>
      <c r="BW538">
        <v>860029995</v>
      </c>
      <c r="BX538" t="s">
        <v>13996</v>
      </c>
      <c r="BY538" t="s">
        <v>14109</v>
      </c>
      <c r="BZ538" t="s">
        <v>13923</v>
      </c>
      <c r="CA538" s="1">
        <v>44336</v>
      </c>
      <c r="CB538" t="s">
        <v>13922</v>
      </c>
    </row>
    <row r="539" spans="3:80" x14ac:dyDescent="0.3">
      <c r="C539" s="46" t="s">
        <v>10196</v>
      </c>
      <c r="D539" s="4"/>
      <c r="E539" s="4"/>
      <c r="F539" s="16"/>
      <c r="G539" s="80" t="e">
        <f>VLOOKUP(report_masivo[[#This Row],[INCAPACIDAD]],D2765:M2842,3,0)</f>
        <v>#N/A</v>
      </c>
      <c r="I539" s="47"/>
      <c r="K539" s="46" t="e">
        <f>VLOOKUP(report_masivo[[#This Row],[INCAPACIDAD]],D2765:M2842,4,0)</f>
        <v>#N/A</v>
      </c>
      <c r="L539" s="46" t="e">
        <f>VLOOKUP(report_masivo[[#This Row],[INCAPACIDAD]],D2765:M2842,5,0)</f>
        <v>#N/A</v>
      </c>
      <c r="M539" s="46" t="e">
        <f>VLOOKUP(report_masivo[[#This Row],[INCAPACIDAD]],D2765:M2842,6,0)</f>
        <v>#N/A</v>
      </c>
      <c r="N539" s="49" t="e">
        <f>VLOOKUP(report_masivo[[#This Row],[INCAPACIDAD]],D2765:M2842,7,0)</f>
        <v>#N/A</v>
      </c>
      <c r="O539" s="47" t="e">
        <f>VLOOKUP(report_masivo[[#This Row],[INCAPACIDAD]],D2765:M2842,8,0)</f>
        <v>#N/A</v>
      </c>
      <c r="AD539">
        <v>1735235044344</v>
      </c>
      <c r="AE539" t="s">
        <v>10196</v>
      </c>
      <c r="AF539">
        <v>1579283</v>
      </c>
      <c r="AG539" s="1">
        <v>44406</v>
      </c>
      <c r="AH539">
        <v>860029995</v>
      </c>
      <c r="AI539">
        <v>17352350</v>
      </c>
      <c r="AJ539">
        <v>6962328</v>
      </c>
      <c r="AK539" t="s">
        <v>13776</v>
      </c>
      <c r="AL539" s="1">
        <v>44344</v>
      </c>
      <c r="AM539">
        <v>12</v>
      </c>
      <c r="AN539">
        <v>1226229</v>
      </c>
      <c r="AO539">
        <v>860029995</v>
      </c>
      <c r="AP539" t="s">
        <v>13996</v>
      </c>
      <c r="AQ539" t="s">
        <v>14109</v>
      </c>
      <c r="AR539" t="s">
        <v>13923</v>
      </c>
      <c r="AS539" s="1">
        <v>44453</v>
      </c>
      <c r="AT539" t="s">
        <v>13922</v>
      </c>
      <c r="AW539">
        <v>5516560044257</v>
      </c>
      <c r="AX539">
        <v>55165600</v>
      </c>
      <c r="AY539">
        <v>6692196</v>
      </c>
      <c r="AZ539" s="1">
        <v>44257</v>
      </c>
      <c r="BA539" t="s">
        <v>13995</v>
      </c>
      <c r="BB539" t="s">
        <v>44</v>
      </c>
      <c r="BC539" t="s">
        <v>13996</v>
      </c>
      <c r="BD539" t="s">
        <v>13997</v>
      </c>
      <c r="BE539">
        <v>4000178071</v>
      </c>
      <c r="BF539">
        <v>60568</v>
      </c>
      <c r="BG539" s="1">
        <v>44330</v>
      </c>
      <c r="BK539">
        <f t="shared" si="8"/>
        <v>1</v>
      </c>
      <c r="BL539">
        <v>420821544281</v>
      </c>
      <c r="BN539">
        <v>1519202</v>
      </c>
      <c r="BO539" s="1">
        <v>44316</v>
      </c>
      <c r="BP539">
        <v>860029995</v>
      </c>
      <c r="BQ539">
        <v>4208215</v>
      </c>
      <c r="BR539">
        <v>6702440</v>
      </c>
      <c r="BS539" t="s">
        <v>13776</v>
      </c>
      <c r="BT539" s="1">
        <v>44281</v>
      </c>
      <c r="BU539">
        <v>3</v>
      </c>
      <c r="BV539">
        <v>212747</v>
      </c>
      <c r="BW539">
        <v>860029995</v>
      </c>
      <c r="BX539" t="s">
        <v>13996</v>
      </c>
      <c r="BY539" t="s">
        <v>14109</v>
      </c>
      <c r="BZ539" t="s">
        <v>13923</v>
      </c>
      <c r="CA539" s="1">
        <v>44336</v>
      </c>
      <c r="CB539" t="s">
        <v>13922</v>
      </c>
    </row>
    <row r="540" spans="3:80" x14ac:dyDescent="0.3">
      <c r="C540" s="46" t="s">
        <v>10196</v>
      </c>
      <c r="D540" s="4"/>
      <c r="E540" s="4"/>
      <c r="F540" s="16"/>
      <c r="G540" s="80" t="e">
        <f>VLOOKUP(report_masivo[[#This Row],[INCAPACIDAD]],D2766:M2843,3,0)</f>
        <v>#N/A</v>
      </c>
      <c r="I540" s="47"/>
      <c r="K540" s="46" t="e">
        <f>VLOOKUP(report_masivo[[#This Row],[INCAPACIDAD]],D2766:M2843,4,0)</f>
        <v>#N/A</v>
      </c>
      <c r="L540" s="46" t="e">
        <f>VLOOKUP(report_masivo[[#This Row],[INCAPACIDAD]],D2766:M2843,5,0)</f>
        <v>#N/A</v>
      </c>
      <c r="M540" s="46" t="e">
        <f>VLOOKUP(report_masivo[[#This Row],[INCAPACIDAD]],D2766:M2843,6,0)</f>
        <v>#N/A</v>
      </c>
      <c r="N540" s="49" t="e">
        <f>VLOOKUP(report_masivo[[#This Row],[INCAPACIDAD]],D2766:M2843,7,0)</f>
        <v>#N/A</v>
      </c>
      <c r="O540" s="47" t="e">
        <f>VLOOKUP(report_masivo[[#This Row],[INCAPACIDAD]],D2766:M2843,8,0)</f>
        <v>#N/A</v>
      </c>
      <c r="AD540">
        <v>7994645044375</v>
      </c>
      <c r="AE540" t="s">
        <v>10196</v>
      </c>
      <c r="AF540">
        <v>1579283</v>
      </c>
      <c r="AG540" s="1">
        <v>44406</v>
      </c>
      <c r="AH540">
        <v>860029995</v>
      </c>
      <c r="AI540">
        <v>79946450</v>
      </c>
      <c r="AJ540">
        <v>6985628</v>
      </c>
      <c r="AK540" t="s">
        <v>13776</v>
      </c>
      <c r="AL540" s="1">
        <v>44375</v>
      </c>
      <c r="AM540">
        <v>2</v>
      </c>
      <c r="AN540">
        <v>92421</v>
      </c>
      <c r="AO540">
        <v>860029995</v>
      </c>
      <c r="AP540" t="s">
        <v>13996</v>
      </c>
      <c r="AQ540" t="s">
        <v>14109</v>
      </c>
      <c r="AR540" t="s">
        <v>13923</v>
      </c>
      <c r="AS540" s="1">
        <v>44453</v>
      </c>
      <c r="AT540" t="s">
        <v>13922</v>
      </c>
      <c r="AW540">
        <v>106971233644257</v>
      </c>
      <c r="AX540">
        <v>1069712336</v>
      </c>
      <c r="AY540">
        <v>6691935</v>
      </c>
      <c r="AZ540" s="1">
        <v>44257</v>
      </c>
      <c r="BA540" t="s">
        <v>13995</v>
      </c>
      <c r="BB540" t="s">
        <v>44</v>
      </c>
      <c r="BC540" t="s">
        <v>13996</v>
      </c>
      <c r="BD540" t="s">
        <v>13997</v>
      </c>
      <c r="BE540">
        <v>4000178071</v>
      </c>
      <c r="BF540">
        <v>726324</v>
      </c>
      <c r="BG540" s="1">
        <v>44330</v>
      </c>
      <c r="BK540">
        <f t="shared" si="8"/>
        <v>1</v>
      </c>
      <c r="BL540">
        <v>7427000944281</v>
      </c>
      <c r="BN540">
        <v>1519202</v>
      </c>
      <c r="BO540" s="1">
        <v>44316</v>
      </c>
      <c r="BP540">
        <v>860029995</v>
      </c>
      <c r="BQ540">
        <v>74270009</v>
      </c>
      <c r="BR540">
        <v>6703224</v>
      </c>
      <c r="BS540" t="s">
        <v>13776</v>
      </c>
      <c r="BT540" s="1">
        <v>44281</v>
      </c>
      <c r="BU540">
        <v>5</v>
      </c>
      <c r="BV540">
        <v>412524</v>
      </c>
      <c r="BW540">
        <v>860029995</v>
      </c>
      <c r="BX540" t="s">
        <v>13996</v>
      </c>
      <c r="BY540" t="s">
        <v>14109</v>
      </c>
      <c r="BZ540" t="s">
        <v>13923</v>
      </c>
      <c r="CA540" s="1">
        <v>44336</v>
      </c>
      <c r="CB540" t="s">
        <v>13922</v>
      </c>
    </row>
    <row r="541" spans="3:80" x14ac:dyDescent="0.3">
      <c r="C541" s="46" t="s">
        <v>10196</v>
      </c>
      <c r="D541" s="4"/>
      <c r="E541" s="4"/>
      <c r="F541" s="16"/>
      <c r="G541" s="80" t="e">
        <f>VLOOKUP(report_masivo[[#This Row],[INCAPACIDAD]],D2767:M2844,3,0)</f>
        <v>#N/A</v>
      </c>
      <c r="I541" s="47"/>
      <c r="K541" s="46" t="e">
        <f>VLOOKUP(report_masivo[[#This Row],[INCAPACIDAD]],D2767:M2844,4,0)</f>
        <v>#N/A</v>
      </c>
      <c r="L541" s="46" t="e">
        <f>VLOOKUP(report_masivo[[#This Row],[INCAPACIDAD]],D2767:M2844,5,0)</f>
        <v>#N/A</v>
      </c>
      <c r="M541" s="46" t="e">
        <f>VLOOKUP(report_masivo[[#This Row],[INCAPACIDAD]],D2767:M2844,6,0)</f>
        <v>#N/A</v>
      </c>
      <c r="N541" s="49" t="e">
        <f>VLOOKUP(report_masivo[[#This Row],[INCAPACIDAD]],D2767:M2844,7,0)</f>
        <v>#N/A</v>
      </c>
      <c r="O541" s="47" t="e">
        <f>VLOOKUP(report_masivo[[#This Row],[INCAPACIDAD]],D2767:M2844,8,0)</f>
        <v>#N/A</v>
      </c>
      <c r="AD541">
        <v>7427087744329</v>
      </c>
      <c r="AE541" t="s">
        <v>10196</v>
      </c>
      <c r="AF541">
        <v>1579283</v>
      </c>
      <c r="AG541" s="1">
        <v>44406</v>
      </c>
      <c r="AH541">
        <v>860029995</v>
      </c>
      <c r="AI541">
        <v>74270877</v>
      </c>
      <c r="AJ541">
        <v>7052961</v>
      </c>
      <c r="AK541" t="s">
        <v>13776</v>
      </c>
      <c r="AL541" s="1">
        <v>44329</v>
      </c>
      <c r="AM541">
        <v>1</v>
      </c>
      <c r="AN541">
        <v>80980</v>
      </c>
      <c r="AO541">
        <v>860029995</v>
      </c>
      <c r="AP541" t="s">
        <v>13996</v>
      </c>
      <c r="AQ541" t="s">
        <v>14109</v>
      </c>
      <c r="AR541" t="s">
        <v>13923</v>
      </c>
      <c r="AS541" s="1">
        <v>44453</v>
      </c>
      <c r="AT541" t="s">
        <v>13922</v>
      </c>
      <c r="AW541">
        <v>103809916344263</v>
      </c>
      <c r="AX541">
        <v>1038099163</v>
      </c>
      <c r="AY541">
        <v>6749482</v>
      </c>
      <c r="AZ541" s="1">
        <v>44263</v>
      </c>
      <c r="BA541" t="s">
        <v>13995</v>
      </c>
      <c r="BB541" t="s">
        <v>44</v>
      </c>
      <c r="BC541" t="s">
        <v>13996</v>
      </c>
      <c r="BD541" t="s">
        <v>13997</v>
      </c>
      <c r="BE541">
        <v>4000178071</v>
      </c>
      <c r="BF541">
        <v>71410</v>
      </c>
      <c r="BG541" s="1">
        <v>44351</v>
      </c>
      <c r="BK541">
        <f t="shared" si="8"/>
        <v>1</v>
      </c>
      <c r="BL541">
        <v>115674144282</v>
      </c>
      <c r="BN541">
        <v>1519202</v>
      </c>
      <c r="BO541" s="1">
        <v>44316</v>
      </c>
      <c r="BP541">
        <v>860029995</v>
      </c>
      <c r="BQ541">
        <v>1156741</v>
      </c>
      <c r="BR541">
        <v>6706161</v>
      </c>
      <c r="BS541" t="s">
        <v>13776</v>
      </c>
      <c r="BT541" s="1">
        <v>44282</v>
      </c>
      <c r="BU541">
        <v>3</v>
      </c>
      <c r="BV541">
        <v>234171</v>
      </c>
      <c r="BW541">
        <v>860029995</v>
      </c>
      <c r="BX541" t="s">
        <v>13996</v>
      </c>
      <c r="BY541" t="s">
        <v>14109</v>
      </c>
      <c r="BZ541" t="s">
        <v>13923</v>
      </c>
      <c r="CA541" s="1">
        <v>44336</v>
      </c>
      <c r="CB541" t="s">
        <v>13922</v>
      </c>
    </row>
    <row r="542" spans="3:80" x14ac:dyDescent="0.3">
      <c r="C542" s="46" t="s">
        <v>10196</v>
      </c>
      <c r="D542" s="4"/>
      <c r="E542" s="4"/>
      <c r="F542" s="16"/>
      <c r="G542" s="80" t="e">
        <f>VLOOKUP(report_masivo[[#This Row],[INCAPACIDAD]],D2768:M2845,3,0)</f>
        <v>#N/A</v>
      </c>
      <c r="I542" s="47"/>
      <c r="K542" s="46" t="e">
        <f>VLOOKUP(report_masivo[[#This Row],[INCAPACIDAD]],D2768:M2845,4,0)</f>
        <v>#N/A</v>
      </c>
      <c r="L542" s="46" t="e">
        <f>VLOOKUP(report_masivo[[#This Row],[INCAPACIDAD]],D2768:M2845,5,0)</f>
        <v>#N/A</v>
      </c>
      <c r="M542" s="46" t="e">
        <f>VLOOKUP(report_masivo[[#This Row],[INCAPACIDAD]],D2768:M2845,6,0)</f>
        <v>#N/A</v>
      </c>
      <c r="N542" s="49" t="e">
        <f>VLOOKUP(report_masivo[[#This Row],[INCAPACIDAD]],D2768:M2845,7,0)</f>
        <v>#N/A</v>
      </c>
      <c r="O542" s="47" t="e">
        <f>VLOOKUP(report_masivo[[#This Row],[INCAPACIDAD]],D2768:M2845,8,0)</f>
        <v>#N/A</v>
      </c>
      <c r="AD542">
        <v>105759713444340</v>
      </c>
      <c r="AE542" t="s">
        <v>10196</v>
      </c>
      <c r="AF542">
        <v>1579283</v>
      </c>
      <c r="AG542" s="1">
        <v>44406</v>
      </c>
      <c r="AH542">
        <v>860029995</v>
      </c>
      <c r="AI542">
        <v>1057597134</v>
      </c>
      <c r="AJ542">
        <v>7056756</v>
      </c>
      <c r="AK542" t="s">
        <v>13776</v>
      </c>
      <c r="AL542" s="1">
        <v>44340</v>
      </c>
      <c r="AM542">
        <v>8</v>
      </c>
      <c r="AN542">
        <v>544176</v>
      </c>
      <c r="AO542">
        <v>860029995</v>
      </c>
      <c r="AP542" t="s">
        <v>13996</v>
      </c>
      <c r="AQ542" t="s">
        <v>14109</v>
      </c>
      <c r="AR542" t="s">
        <v>13923</v>
      </c>
      <c r="AS542" s="1">
        <v>44453</v>
      </c>
      <c r="AT542" t="s">
        <v>13922</v>
      </c>
      <c r="AW542">
        <v>104570167444265</v>
      </c>
      <c r="AX542">
        <v>1045701674</v>
      </c>
      <c r="AY542">
        <v>6662494</v>
      </c>
      <c r="AZ542" s="1">
        <v>44265</v>
      </c>
      <c r="BA542" t="s">
        <v>13998</v>
      </c>
      <c r="BB542" t="s">
        <v>44</v>
      </c>
      <c r="BC542" t="s">
        <v>44</v>
      </c>
      <c r="BD542" t="s">
        <v>44</v>
      </c>
      <c r="BG542" s="1"/>
      <c r="BK542">
        <f t="shared" si="8"/>
        <v>1</v>
      </c>
      <c r="BL542">
        <v>427736544273</v>
      </c>
      <c r="BN542">
        <v>1519202</v>
      </c>
      <c r="BO542" s="1">
        <v>44316</v>
      </c>
      <c r="BP542">
        <v>860029995</v>
      </c>
      <c r="BQ542">
        <v>4277365</v>
      </c>
      <c r="BR542">
        <v>6706610</v>
      </c>
      <c r="BS542" t="s">
        <v>13776</v>
      </c>
      <c r="BT542" s="1">
        <v>44273</v>
      </c>
      <c r="BU542">
        <v>3</v>
      </c>
      <c r="BV542">
        <v>268855</v>
      </c>
      <c r="BW542">
        <v>860029995</v>
      </c>
      <c r="BX542" t="s">
        <v>13996</v>
      </c>
      <c r="BY542" t="s">
        <v>14109</v>
      </c>
      <c r="BZ542" t="s">
        <v>13923</v>
      </c>
      <c r="CA542" s="1">
        <v>44336</v>
      </c>
      <c r="CB542" t="s">
        <v>13922</v>
      </c>
    </row>
    <row r="543" spans="3:80" x14ac:dyDescent="0.3">
      <c r="C543" s="46" t="s">
        <v>10196</v>
      </c>
      <c r="D543" s="4"/>
      <c r="E543" s="4"/>
      <c r="F543" s="16"/>
      <c r="G543" s="80" t="e">
        <f>VLOOKUP(report_masivo[[#This Row],[INCAPACIDAD]],D2769:M2846,3,0)</f>
        <v>#N/A</v>
      </c>
      <c r="I543" s="47"/>
      <c r="K543" s="46" t="e">
        <f>VLOOKUP(report_masivo[[#This Row],[INCAPACIDAD]],D2769:M2846,4,0)</f>
        <v>#N/A</v>
      </c>
      <c r="L543" s="46" t="e">
        <f>VLOOKUP(report_masivo[[#This Row],[INCAPACIDAD]],D2769:M2846,5,0)</f>
        <v>#N/A</v>
      </c>
      <c r="M543" s="46" t="e">
        <f>VLOOKUP(report_masivo[[#This Row],[INCAPACIDAD]],D2769:M2846,6,0)</f>
        <v>#N/A</v>
      </c>
      <c r="N543" s="49" t="e">
        <f>VLOOKUP(report_masivo[[#This Row],[INCAPACIDAD]],D2769:M2846,7,0)</f>
        <v>#N/A</v>
      </c>
      <c r="O543" s="47" t="e">
        <f>VLOOKUP(report_masivo[[#This Row],[INCAPACIDAD]],D2769:M2846,8,0)</f>
        <v>#N/A</v>
      </c>
      <c r="AD543">
        <v>100455144324</v>
      </c>
      <c r="AE543" t="s">
        <v>10196</v>
      </c>
      <c r="AF543">
        <v>1579283</v>
      </c>
      <c r="AG543" s="1">
        <v>44406</v>
      </c>
      <c r="AH543">
        <v>860029995</v>
      </c>
      <c r="AI543">
        <v>1004551</v>
      </c>
      <c r="AJ543">
        <v>7057895</v>
      </c>
      <c r="AK543" t="s">
        <v>13776</v>
      </c>
      <c r="AL543" s="1">
        <v>44324</v>
      </c>
      <c r="AM543">
        <v>28</v>
      </c>
      <c r="AN543">
        <v>2260264</v>
      </c>
      <c r="AO543">
        <v>860029995</v>
      </c>
      <c r="AP543" t="s">
        <v>13996</v>
      </c>
      <c r="AQ543" t="s">
        <v>14109</v>
      </c>
      <c r="AR543" t="s">
        <v>13923</v>
      </c>
      <c r="AS543" s="1">
        <v>44453</v>
      </c>
      <c r="AT543" t="s">
        <v>13922</v>
      </c>
      <c r="AW543">
        <v>103809916344267</v>
      </c>
      <c r="AX543">
        <v>1038099163</v>
      </c>
      <c r="AY543">
        <v>6749534</v>
      </c>
      <c r="AZ543" s="1">
        <v>44267</v>
      </c>
      <c r="BA543" t="s">
        <v>13995</v>
      </c>
      <c r="BB543" t="s">
        <v>44</v>
      </c>
      <c r="BC543" t="s">
        <v>13996</v>
      </c>
      <c r="BD543" t="s">
        <v>13997</v>
      </c>
      <c r="BE543">
        <v>4000178071</v>
      </c>
      <c r="BF543">
        <v>6747930</v>
      </c>
      <c r="BG543" s="1">
        <v>44342</v>
      </c>
      <c r="BK543">
        <f t="shared" si="8"/>
        <v>1</v>
      </c>
      <c r="BL543">
        <v>427736544268</v>
      </c>
      <c r="BN543">
        <v>1519202</v>
      </c>
      <c r="BO543" s="1">
        <v>44316</v>
      </c>
      <c r="BP543">
        <v>860029995</v>
      </c>
      <c r="BQ543">
        <v>4277365</v>
      </c>
      <c r="BR543">
        <v>6706628</v>
      </c>
      <c r="BS543" t="s">
        <v>13776</v>
      </c>
      <c r="BT543" s="1">
        <v>44268</v>
      </c>
      <c r="BU543">
        <v>1</v>
      </c>
      <c r="BV543">
        <v>89618</v>
      </c>
      <c r="BW543">
        <v>860029995</v>
      </c>
      <c r="BX543" t="s">
        <v>13996</v>
      </c>
      <c r="BY543" t="s">
        <v>14109</v>
      </c>
      <c r="BZ543" t="s">
        <v>13923</v>
      </c>
      <c r="CA543" s="1">
        <v>44336</v>
      </c>
      <c r="CB543" t="s">
        <v>13922</v>
      </c>
    </row>
    <row r="544" spans="3:80" x14ac:dyDescent="0.3">
      <c r="C544" s="46" t="s">
        <v>10196</v>
      </c>
      <c r="D544" s="4"/>
      <c r="E544" s="4"/>
      <c r="F544" s="16"/>
      <c r="G544" s="80" t="e">
        <f>VLOOKUP(report_masivo[[#This Row],[INCAPACIDAD]],D2770:M2847,3,0)</f>
        <v>#N/A</v>
      </c>
      <c r="I544" s="47"/>
      <c r="K544" s="46" t="e">
        <f>VLOOKUP(report_masivo[[#This Row],[INCAPACIDAD]],D2770:M2847,4,0)</f>
        <v>#N/A</v>
      </c>
      <c r="L544" s="46" t="e">
        <f>VLOOKUP(report_masivo[[#This Row],[INCAPACIDAD]],D2770:M2847,5,0)</f>
        <v>#N/A</v>
      </c>
      <c r="M544" s="46" t="e">
        <f>VLOOKUP(report_masivo[[#This Row],[INCAPACIDAD]],D2770:M2847,6,0)</f>
        <v>#N/A</v>
      </c>
      <c r="N544" s="49" t="e">
        <f>VLOOKUP(report_masivo[[#This Row],[INCAPACIDAD]],D2770:M2847,7,0)</f>
        <v>#N/A</v>
      </c>
      <c r="O544" s="47" t="e">
        <f>VLOOKUP(report_masivo[[#This Row],[INCAPACIDAD]],D2770:M2847,8,0)</f>
        <v>#N/A</v>
      </c>
      <c r="AD544">
        <v>100446644159</v>
      </c>
      <c r="AE544" t="s">
        <v>10196</v>
      </c>
      <c r="AF544">
        <v>1579283</v>
      </c>
      <c r="AG544" s="1">
        <v>44406</v>
      </c>
      <c r="AH544">
        <v>860029995</v>
      </c>
      <c r="AI544">
        <v>1004466</v>
      </c>
      <c r="AJ544">
        <v>7057973</v>
      </c>
      <c r="AK544" t="s">
        <v>13776</v>
      </c>
      <c r="AL544" s="1">
        <v>44159</v>
      </c>
      <c r="AM544">
        <v>15</v>
      </c>
      <c r="AN544">
        <v>1240138</v>
      </c>
      <c r="AO544">
        <v>860029995</v>
      </c>
      <c r="AP544" t="s">
        <v>13996</v>
      </c>
      <c r="AQ544" t="s">
        <v>14109</v>
      </c>
      <c r="AR544" t="s">
        <v>13923</v>
      </c>
      <c r="AS544" s="1">
        <v>44453</v>
      </c>
      <c r="AT544" t="s">
        <v>13922</v>
      </c>
      <c r="AW544">
        <v>1028445744271</v>
      </c>
      <c r="AX544">
        <v>10284457</v>
      </c>
      <c r="AY544">
        <v>6676855</v>
      </c>
      <c r="AZ544" s="1">
        <v>44271</v>
      </c>
      <c r="BA544" t="s">
        <v>13995</v>
      </c>
      <c r="BB544" t="s">
        <v>44</v>
      </c>
      <c r="BC544" t="s">
        <v>13996</v>
      </c>
      <c r="BD544" t="s">
        <v>13997</v>
      </c>
      <c r="BE544">
        <v>4000178071</v>
      </c>
      <c r="BF544">
        <v>30284</v>
      </c>
      <c r="BG544" s="1">
        <v>44351</v>
      </c>
      <c r="BK544">
        <f t="shared" si="8"/>
        <v>1</v>
      </c>
      <c r="BL544">
        <v>420821544284</v>
      </c>
      <c r="BN544">
        <v>1519202</v>
      </c>
      <c r="BO544" s="1">
        <v>44316</v>
      </c>
      <c r="BP544">
        <v>860029995</v>
      </c>
      <c r="BQ544">
        <v>4208215</v>
      </c>
      <c r="BR544">
        <v>6711153</v>
      </c>
      <c r="BS544" t="s">
        <v>13776</v>
      </c>
      <c r="BT544" s="1">
        <v>44284</v>
      </c>
      <c r="BU544">
        <v>1</v>
      </c>
      <c r="BV544">
        <v>70916</v>
      </c>
      <c r="BW544">
        <v>860029995</v>
      </c>
      <c r="BX544" t="s">
        <v>13996</v>
      </c>
      <c r="BY544" t="s">
        <v>14109</v>
      </c>
      <c r="BZ544" t="s">
        <v>13923</v>
      </c>
      <c r="CA544" s="1">
        <v>44336</v>
      </c>
      <c r="CB544" t="s">
        <v>13922</v>
      </c>
    </row>
    <row r="545" spans="3:80" x14ac:dyDescent="0.3">
      <c r="C545" s="46" t="s">
        <v>10196</v>
      </c>
      <c r="D545" s="4"/>
      <c r="E545" s="4"/>
      <c r="F545" s="16"/>
      <c r="G545" s="80" t="e">
        <f>VLOOKUP(report_masivo[[#This Row],[INCAPACIDAD]],D2771:M2848,3,0)</f>
        <v>#N/A</v>
      </c>
      <c r="I545" s="47"/>
      <c r="K545" s="46" t="e">
        <f>VLOOKUP(report_masivo[[#This Row],[INCAPACIDAD]],D2771:M2848,4,0)</f>
        <v>#N/A</v>
      </c>
      <c r="L545" s="46" t="e">
        <f>VLOOKUP(report_masivo[[#This Row],[INCAPACIDAD]],D2771:M2848,5,0)</f>
        <v>#N/A</v>
      </c>
      <c r="M545" s="46" t="e">
        <f>VLOOKUP(report_masivo[[#This Row],[INCAPACIDAD]],D2771:M2848,6,0)</f>
        <v>#N/A</v>
      </c>
      <c r="N545" s="49" t="e">
        <f>VLOOKUP(report_masivo[[#This Row],[INCAPACIDAD]],D2771:M2848,7,0)</f>
        <v>#N/A</v>
      </c>
      <c r="O545" s="47" t="e">
        <f>VLOOKUP(report_masivo[[#This Row],[INCAPACIDAD]],D2771:M2848,8,0)</f>
        <v>#N/A</v>
      </c>
      <c r="AD545">
        <v>100446644139</v>
      </c>
      <c r="AE545" t="s">
        <v>10196</v>
      </c>
      <c r="AF545">
        <v>1579283</v>
      </c>
      <c r="AG545" s="1">
        <v>44406</v>
      </c>
      <c r="AH545">
        <v>860029995</v>
      </c>
      <c r="AI545">
        <v>1004466</v>
      </c>
      <c r="AJ545">
        <v>7058008</v>
      </c>
      <c r="AK545" t="s">
        <v>13776</v>
      </c>
      <c r="AL545" s="1">
        <v>44139</v>
      </c>
      <c r="AM545">
        <v>8</v>
      </c>
      <c r="AN545">
        <v>661407</v>
      </c>
      <c r="AO545">
        <v>860029995</v>
      </c>
      <c r="AP545" t="s">
        <v>13996</v>
      </c>
      <c r="AQ545" t="s">
        <v>14109</v>
      </c>
      <c r="AR545" t="s">
        <v>13923</v>
      </c>
      <c r="AS545" s="1">
        <v>44453</v>
      </c>
      <c r="AT545" t="s">
        <v>13922</v>
      </c>
      <c r="AW545">
        <v>4293913944271</v>
      </c>
      <c r="AX545">
        <v>42939139</v>
      </c>
      <c r="AY545">
        <v>6711832</v>
      </c>
      <c r="AZ545" s="1">
        <v>44271</v>
      </c>
      <c r="BA545" t="s">
        <v>13995</v>
      </c>
      <c r="BB545" t="s">
        <v>44</v>
      </c>
      <c r="BC545" t="s">
        <v>13996</v>
      </c>
      <c r="BD545" t="s">
        <v>13997</v>
      </c>
      <c r="BE545">
        <v>4000178071</v>
      </c>
      <c r="BF545">
        <v>156988</v>
      </c>
      <c r="BG545" s="1">
        <v>44351</v>
      </c>
      <c r="BK545">
        <f t="shared" si="8"/>
        <v>1</v>
      </c>
      <c r="BL545">
        <v>722332344284</v>
      </c>
      <c r="BN545">
        <v>1519202</v>
      </c>
      <c r="BO545" s="1">
        <v>44316</v>
      </c>
      <c r="BP545">
        <v>860029995</v>
      </c>
      <c r="BQ545">
        <v>7223323</v>
      </c>
      <c r="BR545">
        <v>6715358</v>
      </c>
      <c r="BS545" t="s">
        <v>13776</v>
      </c>
      <c r="BT545" s="1">
        <v>44284</v>
      </c>
      <c r="BU545">
        <v>1</v>
      </c>
      <c r="BV545">
        <v>97122</v>
      </c>
      <c r="BW545">
        <v>860029995</v>
      </c>
      <c r="BX545" t="s">
        <v>13996</v>
      </c>
      <c r="BY545" t="s">
        <v>14109</v>
      </c>
      <c r="BZ545" t="s">
        <v>13923</v>
      </c>
      <c r="CA545" s="1">
        <v>44336</v>
      </c>
      <c r="CB545" t="s">
        <v>13922</v>
      </c>
    </row>
    <row r="546" spans="3:80" x14ac:dyDescent="0.3">
      <c r="C546" s="46" t="s">
        <v>10196</v>
      </c>
      <c r="D546" s="4"/>
      <c r="E546" s="4"/>
      <c r="F546" s="16"/>
      <c r="G546" s="80" t="e">
        <f>VLOOKUP(report_masivo[[#This Row],[INCAPACIDAD]],D2772:M2849,3,0)</f>
        <v>#N/A</v>
      </c>
      <c r="I546" s="47"/>
      <c r="K546" s="46" t="e">
        <f>VLOOKUP(report_masivo[[#This Row],[INCAPACIDAD]],D2772:M2849,4,0)</f>
        <v>#N/A</v>
      </c>
      <c r="L546" s="46" t="e">
        <f>VLOOKUP(report_masivo[[#This Row],[INCAPACIDAD]],D2772:M2849,5,0)</f>
        <v>#N/A</v>
      </c>
      <c r="M546" s="46" t="e">
        <f>VLOOKUP(report_masivo[[#This Row],[INCAPACIDAD]],D2772:M2849,6,0)</f>
        <v>#N/A</v>
      </c>
      <c r="N546" s="49" t="e">
        <f>VLOOKUP(report_masivo[[#This Row],[INCAPACIDAD]],D2772:M2849,7,0)</f>
        <v>#N/A</v>
      </c>
      <c r="O546" s="47" t="e">
        <f>VLOOKUP(report_masivo[[#This Row],[INCAPACIDAD]],D2772:M2849,8,0)</f>
        <v>#N/A</v>
      </c>
      <c r="AD546">
        <v>427750144319</v>
      </c>
      <c r="AE546" t="s">
        <v>10196</v>
      </c>
      <c r="AF546">
        <v>1579283</v>
      </c>
      <c r="AG546" s="1">
        <v>44406</v>
      </c>
      <c r="AH546">
        <v>860029995</v>
      </c>
      <c r="AI546">
        <v>4277501</v>
      </c>
      <c r="AJ546">
        <v>7058132</v>
      </c>
      <c r="AK546" t="s">
        <v>13776</v>
      </c>
      <c r="AL546" s="1">
        <v>44319</v>
      </c>
      <c r="AM546">
        <v>12</v>
      </c>
      <c r="AN546">
        <v>978417</v>
      </c>
      <c r="AO546">
        <v>860029995</v>
      </c>
      <c r="AP546" t="s">
        <v>13996</v>
      </c>
      <c r="AQ546" t="s">
        <v>14109</v>
      </c>
      <c r="AR546" t="s">
        <v>13923</v>
      </c>
      <c r="AS546" s="1">
        <v>44453</v>
      </c>
      <c r="AT546" t="s">
        <v>13922</v>
      </c>
      <c r="AW546">
        <v>3455268744272</v>
      </c>
      <c r="AX546">
        <v>34552687</v>
      </c>
      <c r="AY546">
        <v>6711659</v>
      </c>
      <c r="AZ546" s="1">
        <v>44272</v>
      </c>
      <c r="BA546" t="s">
        <v>13995</v>
      </c>
      <c r="BB546" t="s">
        <v>44</v>
      </c>
      <c r="BC546" t="s">
        <v>13996</v>
      </c>
      <c r="BD546" t="s">
        <v>13997</v>
      </c>
      <c r="BE546">
        <v>4000178071</v>
      </c>
      <c r="BF546">
        <v>1408070</v>
      </c>
      <c r="BG546" s="1">
        <v>44351</v>
      </c>
      <c r="BK546">
        <f t="shared" si="8"/>
        <v>1</v>
      </c>
      <c r="BL546">
        <v>7437417044248</v>
      </c>
      <c r="BN546">
        <v>1519202</v>
      </c>
      <c r="BO546" s="1">
        <v>44316</v>
      </c>
      <c r="BP546">
        <v>860029995</v>
      </c>
      <c r="BQ546">
        <v>74374170</v>
      </c>
      <c r="BR546">
        <v>6753035</v>
      </c>
      <c r="BS546" t="s">
        <v>13776</v>
      </c>
      <c r="BT546" s="1">
        <v>44248</v>
      </c>
      <c r="BU546">
        <v>30</v>
      </c>
      <c r="BV546">
        <v>2211149</v>
      </c>
      <c r="BW546">
        <v>860029995</v>
      </c>
      <c r="BX546" t="s">
        <v>13996</v>
      </c>
      <c r="BY546" t="s">
        <v>14109</v>
      </c>
      <c r="BZ546" t="s">
        <v>13923</v>
      </c>
      <c r="CA546" s="1">
        <v>44336</v>
      </c>
      <c r="CB546" t="s">
        <v>13922</v>
      </c>
    </row>
    <row r="547" spans="3:80" x14ac:dyDescent="0.3">
      <c r="C547" s="46" t="s">
        <v>10196</v>
      </c>
      <c r="D547" s="4"/>
      <c r="E547" s="4"/>
      <c r="F547" s="16"/>
      <c r="G547" s="80" t="e">
        <f>VLOOKUP(report_masivo[[#This Row],[INCAPACIDAD]],D2773:M2850,3,0)</f>
        <v>#N/A</v>
      </c>
      <c r="I547" s="47"/>
      <c r="K547" s="46" t="e">
        <f>VLOOKUP(report_masivo[[#This Row],[INCAPACIDAD]],D2773:M2850,4,0)</f>
        <v>#N/A</v>
      </c>
      <c r="L547" s="46" t="e">
        <f>VLOOKUP(report_masivo[[#This Row],[INCAPACIDAD]],D2773:M2850,5,0)</f>
        <v>#N/A</v>
      </c>
      <c r="M547" s="46" t="e">
        <f>VLOOKUP(report_masivo[[#This Row],[INCAPACIDAD]],D2773:M2850,6,0)</f>
        <v>#N/A</v>
      </c>
      <c r="N547" s="49" t="e">
        <f>VLOOKUP(report_masivo[[#This Row],[INCAPACIDAD]],D2773:M2850,7,0)</f>
        <v>#N/A</v>
      </c>
      <c r="O547" s="47" t="e">
        <f>VLOOKUP(report_masivo[[#This Row],[INCAPACIDAD]],D2773:M2850,8,0)</f>
        <v>#N/A</v>
      </c>
      <c r="AD547">
        <v>676869444310</v>
      </c>
      <c r="AE547" t="s">
        <v>10196</v>
      </c>
      <c r="AF547">
        <v>1579283</v>
      </c>
      <c r="AG547" s="1">
        <v>44406</v>
      </c>
      <c r="AH547">
        <v>860029995</v>
      </c>
      <c r="AI547">
        <v>6768694</v>
      </c>
      <c r="AJ547">
        <v>7058245</v>
      </c>
      <c r="AK547" t="s">
        <v>13776</v>
      </c>
      <c r="AL547" s="1">
        <v>44310</v>
      </c>
      <c r="AM547">
        <v>12</v>
      </c>
      <c r="AN547">
        <v>1145581</v>
      </c>
      <c r="AO547">
        <v>860029995</v>
      </c>
      <c r="AP547" t="s">
        <v>13996</v>
      </c>
      <c r="AQ547" t="s">
        <v>14109</v>
      </c>
      <c r="AR547" t="s">
        <v>13923</v>
      </c>
      <c r="AS547" s="1">
        <v>44453</v>
      </c>
      <c r="AT547" t="s">
        <v>13922</v>
      </c>
      <c r="AW547">
        <v>820444944279</v>
      </c>
      <c r="AX547">
        <v>8204449</v>
      </c>
      <c r="AY547">
        <v>6697382</v>
      </c>
      <c r="AZ547" s="1">
        <v>44279</v>
      </c>
      <c r="BA547" t="s">
        <v>13995</v>
      </c>
      <c r="BB547" t="s">
        <v>44</v>
      </c>
      <c r="BC547" t="s">
        <v>13996</v>
      </c>
      <c r="BD547" t="s">
        <v>13997</v>
      </c>
      <c r="BE547">
        <v>4000178071</v>
      </c>
      <c r="BF547">
        <v>59653</v>
      </c>
      <c r="BG547" s="1">
        <v>44351</v>
      </c>
      <c r="BK547">
        <f t="shared" si="8"/>
        <v>1</v>
      </c>
      <c r="BL547">
        <v>109844444281</v>
      </c>
      <c r="BN547">
        <v>1519202</v>
      </c>
      <c r="BO547" s="1">
        <v>44316</v>
      </c>
      <c r="BP547">
        <v>860029995</v>
      </c>
      <c r="BQ547">
        <v>1098444</v>
      </c>
      <c r="BR547">
        <v>6754008</v>
      </c>
      <c r="BS547" t="s">
        <v>13776</v>
      </c>
      <c r="BT547" s="1">
        <v>44281</v>
      </c>
      <c r="BU547">
        <v>2</v>
      </c>
      <c r="BV547">
        <v>157799</v>
      </c>
      <c r="BW547">
        <v>860029995</v>
      </c>
      <c r="BX547" t="s">
        <v>13996</v>
      </c>
      <c r="BY547" t="s">
        <v>14109</v>
      </c>
      <c r="BZ547" t="s">
        <v>13923</v>
      </c>
      <c r="CA547" s="1">
        <v>44336</v>
      </c>
      <c r="CB547" t="s">
        <v>13922</v>
      </c>
    </row>
    <row r="548" spans="3:80" x14ac:dyDescent="0.3">
      <c r="C548" s="46" t="s">
        <v>10196</v>
      </c>
      <c r="D548" s="4"/>
      <c r="E548" s="4"/>
      <c r="F548" s="16"/>
      <c r="G548" s="80" t="e">
        <f>VLOOKUP(report_masivo[[#This Row],[INCAPACIDAD]],D2774:M2851,3,0)</f>
        <v>#N/A</v>
      </c>
      <c r="I548" s="47"/>
      <c r="K548" s="46" t="e">
        <f>VLOOKUP(report_masivo[[#This Row],[INCAPACIDAD]],D2774:M2851,4,0)</f>
        <v>#N/A</v>
      </c>
      <c r="L548" s="46" t="e">
        <f>VLOOKUP(report_masivo[[#This Row],[INCAPACIDAD]],D2774:M2851,5,0)</f>
        <v>#N/A</v>
      </c>
      <c r="M548" s="46" t="e">
        <f>VLOOKUP(report_masivo[[#This Row],[INCAPACIDAD]],D2774:M2851,6,0)</f>
        <v>#N/A</v>
      </c>
      <c r="N548" s="49" t="e">
        <f>VLOOKUP(report_masivo[[#This Row],[INCAPACIDAD]],D2774:M2851,7,0)</f>
        <v>#N/A</v>
      </c>
      <c r="O548" s="47" t="e">
        <f>VLOOKUP(report_masivo[[#This Row],[INCAPACIDAD]],D2774:M2851,8,0)</f>
        <v>#N/A</v>
      </c>
      <c r="AD548">
        <v>408376844338</v>
      </c>
      <c r="AE548" t="s">
        <v>10196</v>
      </c>
      <c r="AF548">
        <v>1590754</v>
      </c>
      <c r="AG548" s="1">
        <v>44421</v>
      </c>
      <c r="AH548">
        <v>860029995</v>
      </c>
      <c r="AI548">
        <v>4083768</v>
      </c>
      <c r="AJ548">
        <v>7093128</v>
      </c>
      <c r="AK548" t="s">
        <v>13776</v>
      </c>
      <c r="AL548" s="1">
        <v>44338</v>
      </c>
      <c r="AM548">
        <v>8</v>
      </c>
      <c r="AN548">
        <v>684239</v>
      </c>
      <c r="AO548">
        <v>860029995</v>
      </c>
      <c r="AP548" t="s">
        <v>13996</v>
      </c>
      <c r="AQ548" t="s">
        <v>14109</v>
      </c>
      <c r="AR548" t="s">
        <v>13923</v>
      </c>
      <c r="AS548" s="1">
        <v>44453</v>
      </c>
      <c r="AT548" t="s">
        <v>13922</v>
      </c>
      <c r="AW548">
        <v>111044886144282</v>
      </c>
      <c r="AX548">
        <v>1110448861</v>
      </c>
      <c r="AY548">
        <v>6707091</v>
      </c>
      <c r="AZ548" s="1">
        <v>44282</v>
      </c>
      <c r="BA548" t="s">
        <v>13998</v>
      </c>
      <c r="BB548" t="s">
        <v>44</v>
      </c>
      <c r="BC548" t="s">
        <v>44</v>
      </c>
      <c r="BD548" t="s">
        <v>44</v>
      </c>
      <c r="BG548" s="1"/>
      <c r="BK548">
        <f t="shared" si="8"/>
        <v>1</v>
      </c>
      <c r="BL548">
        <v>412277044245</v>
      </c>
      <c r="BN548">
        <v>1519202</v>
      </c>
      <c r="BO548" s="1">
        <v>44316</v>
      </c>
      <c r="BP548">
        <v>860029995</v>
      </c>
      <c r="BQ548">
        <v>4122770</v>
      </c>
      <c r="BR548">
        <v>6755837</v>
      </c>
      <c r="BS548" t="s">
        <v>13776</v>
      </c>
      <c r="BT548" s="1">
        <v>44245</v>
      </c>
      <c r="BU548">
        <v>15</v>
      </c>
      <c r="BV548">
        <v>1233309</v>
      </c>
      <c r="BW548">
        <v>860029995</v>
      </c>
      <c r="BX548" t="s">
        <v>13996</v>
      </c>
      <c r="BY548" t="s">
        <v>14109</v>
      </c>
      <c r="BZ548" t="s">
        <v>13923</v>
      </c>
      <c r="CA548" s="1">
        <v>44336</v>
      </c>
      <c r="CB548" t="s">
        <v>13922</v>
      </c>
    </row>
    <row r="549" spans="3:80" x14ac:dyDescent="0.3">
      <c r="C549" s="46" t="s">
        <v>10196</v>
      </c>
      <c r="D549" s="4"/>
      <c r="E549" s="4"/>
      <c r="F549" s="16"/>
      <c r="G549" s="80" t="e">
        <f>VLOOKUP(report_masivo[[#This Row],[INCAPACIDAD]],D2775:M2852,3,0)</f>
        <v>#N/A</v>
      </c>
      <c r="I549" s="47"/>
      <c r="K549" s="46" t="e">
        <f>VLOOKUP(report_masivo[[#This Row],[INCAPACIDAD]],D2775:M2852,4,0)</f>
        <v>#N/A</v>
      </c>
      <c r="L549" s="46" t="e">
        <f>VLOOKUP(report_masivo[[#This Row],[INCAPACIDAD]],D2775:M2852,5,0)</f>
        <v>#N/A</v>
      </c>
      <c r="M549" s="46" t="e">
        <f>VLOOKUP(report_masivo[[#This Row],[INCAPACIDAD]],D2775:M2852,6,0)</f>
        <v>#N/A</v>
      </c>
      <c r="N549" s="49" t="e">
        <f>VLOOKUP(report_masivo[[#This Row],[INCAPACIDAD]],D2775:M2852,7,0)</f>
        <v>#N/A</v>
      </c>
      <c r="O549" s="47" t="e">
        <f>VLOOKUP(report_masivo[[#This Row],[INCAPACIDAD]],D2775:M2852,8,0)</f>
        <v>#N/A</v>
      </c>
      <c r="AD549">
        <v>416856644351</v>
      </c>
      <c r="AE549" t="s">
        <v>10196</v>
      </c>
      <c r="AF549">
        <v>1590754</v>
      </c>
      <c r="AG549" s="1">
        <v>44421</v>
      </c>
      <c r="AH549">
        <v>860029995</v>
      </c>
      <c r="AI549">
        <v>4168566</v>
      </c>
      <c r="AJ549">
        <v>7093147</v>
      </c>
      <c r="AK549" t="s">
        <v>13776</v>
      </c>
      <c r="AL549" s="1">
        <v>44351</v>
      </c>
      <c r="AM549">
        <v>8</v>
      </c>
      <c r="AN549">
        <v>738049</v>
      </c>
      <c r="AO549">
        <v>860029995</v>
      </c>
      <c r="AP549" t="s">
        <v>13996</v>
      </c>
      <c r="AQ549" t="s">
        <v>14109</v>
      </c>
      <c r="AR549" t="s">
        <v>13923</v>
      </c>
      <c r="AS549" s="1">
        <v>44453</v>
      </c>
      <c r="AT549" t="s">
        <v>13922</v>
      </c>
      <c r="AW549">
        <v>106971233644284</v>
      </c>
      <c r="AX549">
        <v>1069712336</v>
      </c>
      <c r="AY549">
        <v>6793219</v>
      </c>
      <c r="AZ549" s="1">
        <v>44284</v>
      </c>
      <c r="BA549" t="s">
        <v>13995</v>
      </c>
      <c r="BB549" t="s">
        <v>44</v>
      </c>
      <c r="BC549" t="s">
        <v>13996</v>
      </c>
      <c r="BD549" t="s">
        <v>13997</v>
      </c>
      <c r="BE549">
        <v>4000178071</v>
      </c>
      <c r="BF549">
        <v>528236</v>
      </c>
      <c r="BG549" s="1">
        <v>44351</v>
      </c>
      <c r="BK549">
        <f t="shared" si="8"/>
        <v>1</v>
      </c>
      <c r="BL549">
        <v>415194344277</v>
      </c>
      <c r="BN549">
        <v>1520879</v>
      </c>
      <c r="BO549" s="1">
        <v>44320</v>
      </c>
      <c r="BP549">
        <v>860029995</v>
      </c>
      <c r="BQ549">
        <v>4151943</v>
      </c>
      <c r="BR549">
        <v>6802170</v>
      </c>
      <c r="BS549" t="s">
        <v>13776</v>
      </c>
      <c r="BT549" s="1">
        <v>44277</v>
      </c>
      <c r="BU549">
        <v>1</v>
      </c>
      <c r="BV549">
        <v>63383</v>
      </c>
      <c r="BW549">
        <v>860029995</v>
      </c>
      <c r="BX549" t="s">
        <v>13996</v>
      </c>
      <c r="BY549" t="s">
        <v>14109</v>
      </c>
      <c r="BZ549" t="s">
        <v>13923</v>
      </c>
      <c r="CA549" s="1">
        <v>44342</v>
      </c>
      <c r="CB549" t="s">
        <v>13922</v>
      </c>
    </row>
    <row r="550" spans="3:80" x14ac:dyDescent="0.3">
      <c r="C550" s="46" t="s">
        <v>10196</v>
      </c>
      <c r="D550" s="4"/>
      <c r="E550" s="4"/>
      <c r="F550" s="16"/>
      <c r="G550" s="80" t="e">
        <f>VLOOKUP(report_masivo[[#This Row],[INCAPACIDAD]],D2776:M2853,3,0)</f>
        <v>#N/A</v>
      </c>
      <c r="I550" s="47"/>
      <c r="K550" s="46" t="e">
        <f>VLOOKUP(report_masivo[[#This Row],[INCAPACIDAD]],D2776:M2853,4,0)</f>
        <v>#N/A</v>
      </c>
      <c r="L550" s="46" t="e">
        <f>VLOOKUP(report_masivo[[#This Row],[INCAPACIDAD]],D2776:M2853,5,0)</f>
        <v>#N/A</v>
      </c>
      <c r="M550" s="46" t="e">
        <f>VLOOKUP(report_masivo[[#This Row],[INCAPACIDAD]],D2776:M2853,6,0)</f>
        <v>#N/A</v>
      </c>
      <c r="N550" s="49" t="e">
        <f>VLOOKUP(report_masivo[[#This Row],[INCAPACIDAD]],D2776:M2853,7,0)</f>
        <v>#N/A</v>
      </c>
      <c r="O550" s="47" t="e">
        <f>VLOOKUP(report_masivo[[#This Row],[INCAPACIDAD]],D2776:M2853,8,0)</f>
        <v>#N/A</v>
      </c>
      <c r="AD550">
        <v>420836844146</v>
      </c>
      <c r="AE550" t="s">
        <v>10196</v>
      </c>
      <c r="AF550">
        <v>1590754</v>
      </c>
      <c r="AG550" s="1">
        <v>44421</v>
      </c>
      <c r="AH550">
        <v>860029995</v>
      </c>
      <c r="AI550">
        <v>4208368</v>
      </c>
      <c r="AJ550">
        <v>7093174</v>
      </c>
      <c r="AK550" t="s">
        <v>13776</v>
      </c>
      <c r="AL550" s="1">
        <v>44146</v>
      </c>
      <c r="AM550">
        <v>8</v>
      </c>
      <c r="AN550">
        <v>521144</v>
      </c>
      <c r="AO550">
        <v>860029995</v>
      </c>
      <c r="AP550" t="s">
        <v>13996</v>
      </c>
      <c r="AQ550" t="s">
        <v>14109</v>
      </c>
      <c r="AR550" t="s">
        <v>13923</v>
      </c>
      <c r="AS550" s="1">
        <v>44453</v>
      </c>
      <c r="AT550" t="s">
        <v>13922</v>
      </c>
      <c r="AW550">
        <v>112485193144286</v>
      </c>
      <c r="AX550">
        <v>1124851931</v>
      </c>
      <c r="AY550">
        <v>6734658</v>
      </c>
      <c r="AZ550" s="1">
        <v>44286</v>
      </c>
      <c r="BA550" t="s">
        <v>13995</v>
      </c>
      <c r="BB550" t="s">
        <v>44</v>
      </c>
      <c r="BC550" t="s">
        <v>13729</v>
      </c>
      <c r="BD550" t="s">
        <v>13972</v>
      </c>
      <c r="BF550">
        <v>908526</v>
      </c>
      <c r="BG550" s="1">
        <v>44761</v>
      </c>
      <c r="BK550">
        <f t="shared" si="8"/>
        <v>1</v>
      </c>
      <c r="BL550">
        <v>111051824844254</v>
      </c>
      <c r="BN550">
        <v>1520879</v>
      </c>
      <c r="BO550" s="1">
        <v>44320</v>
      </c>
      <c r="BP550">
        <v>860029995</v>
      </c>
      <c r="BQ550">
        <v>1110518248</v>
      </c>
      <c r="BR550">
        <v>6802570</v>
      </c>
      <c r="BS550" t="s">
        <v>13776</v>
      </c>
      <c r="BT550" s="1">
        <v>44254</v>
      </c>
      <c r="BU550">
        <v>1</v>
      </c>
      <c r="BV550">
        <v>82941</v>
      </c>
      <c r="BW550">
        <v>860029995</v>
      </c>
      <c r="BX550" t="s">
        <v>13996</v>
      </c>
      <c r="BY550" t="s">
        <v>14109</v>
      </c>
      <c r="BZ550" t="s">
        <v>13923</v>
      </c>
      <c r="CA550" s="1">
        <v>44342</v>
      </c>
      <c r="CB550" t="s">
        <v>13922</v>
      </c>
    </row>
    <row r="551" spans="3:80" x14ac:dyDescent="0.3">
      <c r="C551" s="46" t="s">
        <v>10196</v>
      </c>
      <c r="D551" s="4"/>
      <c r="E551" s="4"/>
      <c r="F551" s="16"/>
      <c r="G551" s="80" t="e">
        <f>VLOOKUP(report_masivo[[#This Row],[INCAPACIDAD]],D2777:M2854,3,0)</f>
        <v>#N/A</v>
      </c>
      <c r="I551" s="47"/>
      <c r="K551" s="46" t="e">
        <f>VLOOKUP(report_masivo[[#This Row],[INCAPACIDAD]],D2777:M2854,4,0)</f>
        <v>#N/A</v>
      </c>
      <c r="L551" s="46" t="e">
        <f>VLOOKUP(report_masivo[[#This Row],[INCAPACIDAD]],D2777:M2854,5,0)</f>
        <v>#N/A</v>
      </c>
      <c r="M551" s="46" t="e">
        <f>VLOOKUP(report_masivo[[#This Row],[INCAPACIDAD]],D2777:M2854,6,0)</f>
        <v>#N/A</v>
      </c>
      <c r="N551" s="49" t="e">
        <f>VLOOKUP(report_masivo[[#This Row],[INCAPACIDAD]],D2777:M2854,7,0)</f>
        <v>#N/A</v>
      </c>
      <c r="O551" s="47" t="e">
        <f>VLOOKUP(report_masivo[[#This Row],[INCAPACIDAD]],D2777:M2854,8,0)</f>
        <v>#N/A</v>
      </c>
      <c r="AD551">
        <v>420882144334</v>
      </c>
      <c r="AE551" t="s">
        <v>10196</v>
      </c>
      <c r="AF551">
        <v>1590754</v>
      </c>
      <c r="AG551" s="1">
        <v>44421</v>
      </c>
      <c r="AH551">
        <v>860029995</v>
      </c>
      <c r="AI551">
        <v>4208821</v>
      </c>
      <c r="AJ551">
        <v>7093201</v>
      </c>
      <c r="AK551" t="s">
        <v>13776</v>
      </c>
      <c r="AL551" s="1">
        <v>44334</v>
      </c>
      <c r="AM551">
        <v>5</v>
      </c>
      <c r="AN551">
        <v>419007</v>
      </c>
      <c r="AO551">
        <v>860029995</v>
      </c>
      <c r="AP551" t="s">
        <v>13996</v>
      </c>
      <c r="AQ551" t="s">
        <v>14109</v>
      </c>
      <c r="AR551" t="s">
        <v>13923</v>
      </c>
      <c r="AS551" s="1">
        <v>44453</v>
      </c>
      <c r="AT551" t="s">
        <v>13922</v>
      </c>
      <c r="AW551">
        <v>3631192244290</v>
      </c>
      <c r="AX551">
        <v>36311922</v>
      </c>
      <c r="AY551">
        <v>6773741</v>
      </c>
      <c r="AZ551" s="1">
        <v>44290</v>
      </c>
      <c r="BA551" t="s">
        <v>13995</v>
      </c>
      <c r="BB551" t="s">
        <v>44</v>
      </c>
      <c r="BC551" t="s">
        <v>13996</v>
      </c>
      <c r="BD551" t="s">
        <v>13997</v>
      </c>
      <c r="BE551">
        <v>4000178071</v>
      </c>
      <c r="BF551">
        <v>8800987</v>
      </c>
      <c r="BG551" s="1">
        <v>44342</v>
      </c>
      <c r="BK551">
        <f t="shared" si="8"/>
        <v>1</v>
      </c>
      <c r="BL551">
        <v>105366443844226</v>
      </c>
      <c r="BN551">
        <v>1523155</v>
      </c>
      <c r="BO551" s="1">
        <v>44323</v>
      </c>
      <c r="BP551">
        <v>860029995</v>
      </c>
      <c r="BQ551">
        <v>1053664438</v>
      </c>
      <c r="BR551">
        <v>6803025</v>
      </c>
      <c r="BS551" t="s">
        <v>13776</v>
      </c>
      <c r="BT551" s="1">
        <v>44226</v>
      </c>
      <c r="BU551">
        <v>3</v>
      </c>
      <c r="BV551">
        <v>238728</v>
      </c>
      <c r="BW551">
        <v>860029995</v>
      </c>
      <c r="BX551" t="s">
        <v>13996</v>
      </c>
      <c r="BY551" t="s">
        <v>14110</v>
      </c>
      <c r="BZ551" t="s">
        <v>13997</v>
      </c>
      <c r="CA551" s="1">
        <v>44351</v>
      </c>
      <c r="CB551" t="s">
        <v>13922</v>
      </c>
    </row>
    <row r="552" spans="3:80" x14ac:dyDescent="0.3">
      <c r="C552" s="46" t="s">
        <v>10196</v>
      </c>
      <c r="D552" s="4"/>
      <c r="E552" s="4"/>
      <c r="F552" s="16"/>
      <c r="G552" s="80" t="e">
        <f>VLOOKUP(report_masivo[[#This Row],[INCAPACIDAD]],D2778:M2855,3,0)</f>
        <v>#N/A</v>
      </c>
      <c r="I552" s="47"/>
      <c r="K552" s="46" t="e">
        <f>VLOOKUP(report_masivo[[#This Row],[INCAPACIDAD]],D2778:M2855,4,0)</f>
        <v>#N/A</v>
      </c>
      <c r="L552" s="46" t="e">
        <f>VLOOKUP(report_masivo[[#This Row],[INCAPACIDAD]],D2778:M2855,5,0)</f>
        <v>#N/A</v>
      </c>
      <c r="M552" s="46" t="e">
        <f>VLOOKUP(report_masivo[[#This Row],[INCAPACIDAD]],D2778:M2855,6,0)</f>
        <v>#N/A</v>
      </c>
      <c r="N552" s="49" t="e">
        <f>VLOOKUP(report_masivo[[#This Row],[INCAPACIDAD]],D2778:M2855,7,0)</f>
        <v>#N/A</v>
      </c>
      <c r="O552" s="47" t="e">
        <f>VLOOKUP(report_masivo[[#This Row],[INCAPACIDAD]],D2778:M2855,8,0)</f>
        <v>#N/A</v>
      </c>
      <c r="AD552">
        <v>736337444345</v>
      </c>
      <c r="AE552" t="s">
        <v>10196</v>
      </c>
      <c r="AF552">
        <v>1590754</v>
      </c>
      <c r="AG552" s="1">
        <v>44421</v>
      </c>
      <c r="AH552">
        <v>860029995</v>
      </c>
      <c r="AI552">
        <v>7363374</v>
      </c>
      <c r="AJ552">
        <v>7093223</v>
      </c>
      <c r="AK552" t="s">
        <v>13776</v>
      </c>
      <c r="AL552" s="1">
        <v>44345</v>
      </c>
      <c r="AM552">
        <v>12</v>
      </c>
      <c r="AN552">
        <v>1121412</v>
      </c>
      <c r="AO552">
        <v>860029995</v>
      </c>
      <c r="AP552" t="s">
        <v>13996</v>
      </c>
      <c r="AQ552" t="s">
        <v>14109</v>
      </c>
      <c r="AR552" t="s">
        <v>13923</v>
      </c>
      <c r="AS552" s="1">
        <v>44453</v>
      </c>
      <c r="AT552" t="s">
        <v>13922</v>
      </c>
      <c r="AW552">
        <v>106971233644292</v>
      </c>
      <c r="AX552">
        <v>1069712336</v>
      </c>
      <c r="AY552">
        <v>6793242</v>
      </c>
      <c r="AZ552" s="1">
        <v>44292</v>
      </c>
      <c r="BA552" t="s">
        <v>13995</v>
      </c>
      <c r="BB552" t="s">
        <v>44</v>
      </c>
      <c r="BC552" t="s">
        <v>13996</v>
      </c>
      <c r="BD552" t="s">
        <v>13997</v>
      </c>
      <c r="BE552">
        <v>4000178071</v>
      </c>
      <c r="BF552">
        <v>330147</v>
      </c>
      <c r="BG552" s="1">
        <v>44351</v>
      </c>
      <c r="BK552">
        <f t="shared" si="8"/>
        <v>1</v>
      </c>
      <c r="BL552">
        <v>420821544275</v>
      </c>
      <c r="BN552">
        <v>1523155</v>
      </c>
      <c r="BO552" s="1">
        <v>44323</v>
      </c>
      <c r="BP552">
        <v>860029995</v>
      </c>
      <c r="BQ552">
        <v>4208215</v>
      </c>
      <c r="BR552">
        <v>6803079</v>
      </c>
      <c r="BS552" t="s">
        <v>13776</v>
      </c>
      <c r="BT552" s="1">
        <v>44275</v>
      </c>
      <c r="BU552">
        <v>1</v>
      </c>
      <c r="BV552">
        <v>70916</v>
      </c>
      <c r="BW552">
        <v>860029995</v>
      </c>
      <c r="BX552" t="s">
        <v>13996</v>
      </c>
      <c r="BY552" t="s">
        <v>14110</v>
      </c>
      <c r="BZ552" t="s">
        <v>13997</v>
      </c>
      <c r="CA552" s="1">
        <v>44351</v>
      </c>
      <c r="CB552" t="s">
        <v>13922</v>
      </c>
    </row>
    <row r="553" spans="3:80" x14ac:dyDescent="0.3">
      <c r="C553" s="46" t="s">
        <v>10196</v>
      </c>
      <c r="D553" s="4"/>
      <c r="E553" s="4"/>
      <c r="F553" s="16"/>
      <c r="G553" s="80" t="e">
        <f>VLOOKUP(report_masivo[[#This Row],[INCAPACIDAD]],D2779:M2856,3,0)</f>
        <v>#N/A</v>
      </c>
      <c r="I553" s="47"/>
      <c r="K553" s="46" t="e">
        <f>VLOOKUP(report_masivo[[#This Row],[INCAPACIDAD]],D2779:M2856,4,0)</f>
        <v>#N/A</v>
      </c>
      <c r="L553" s="46" t="e">
        <f>VLOOKUP(report_masivo[[#This Row],[INCAPACIDAD]],D2779:M2856,5,0)</f>
        <v>#N/A</v>
      </c>
      <c r="M553" s="46" t="e">
        <f>VLOOKUP(report_masivo[[#This Row],[INCAPACIDAD]],D2779:M2856,6,0)</f>
        <v>#N/A</v>
      </c>
      <c r="N553" s="49" t="e">
        <f>VLOOKUP(report_masivo[[#This Row],[INCAPACIDAD]],D2779:M2856,7,0)</f>
        <v>#N/A</v>
      </c>
      <c r="O553" s="47" t="e">
        <f>VLOOKUP(report_masivo[[#This Row],[INCAPACIDAD]],D2779:M2856,8,0)</f>
        <v>#N/A</v>
      </c>
      <c r="AD553">
        <v>952254744284</v>
      </c>
      <c r="AE553" t="s">
        <v>10196</v>
      </c>
      <c r="AF553">
        <v>1590754</v>
      </c>
      <c r="AG553" s="1">
        <v>44421</v>
      </c>
      <c r="AH553">
        <v>860029995</v>
      </c>
      <c r="AI553">
        <v>9522547</v>
      </c>
      <c r="AJ553">
        <v>7093334</v>
      </c>
      <c r="AK553" t="s">
        <v>13776</v>
      </c>
      <c r="AL553" s="1">
        <v>44284</v>
      </c>
      <c r="AM553">
        <v>3</v>
      </c>
      <c r="AN553">
        <v>183202</v>
      </c>
      <c r="AO553">
        <v>860029995</v>
      </c>
      <c r="AP553" t="s">
        <v>13996</v>
      </c>
      <c r="AQ553" t="s">
        <v>14109</v>
      </c>
      <c r="AR553" t="s">
        <v>13923</v>
      </c>
      <c r="AS553" s="1">
        <v>44453</v>
      </c>
      <c r="AT553" t="s">
        <v>13922</v>
      </c>
      <c r="AW553">
        <v>5207579844292</v>
      </c>
      <c r="AX553">
        <v>52075798</v>
      </c>
      <c r="AY553">
        <v>6722970</v>
      </c>
      <c r="AZ553" s="1">
        <v>44292</v>
      </c>
      <c r="BA553" t="s">
        <v>13998</v>
      </c>
      <c r="BB553" t="s">
        <v>44</v>
      </c>
      <c r="BC553" t="s">
        <v>44</v>
      </c>
      <c r="BD553" t="s">
        <v>44</v>
      </c>
      <c r="BG553" s="1"/>
      <c r="BK553">
        <f t="shared" si="8"/>
        <v>1</v>
      </c>
      <c r="BL553">
        <v>420856944254</v>
      </c>
      <c r="BN553">
        <v>1523155</v>
      </c>
      <c r="BO553" s="1">
        <v>44323</v>
      </c>
      <c r="BP553">
        <v>860029995</v>
      </c>
      <c r="BQ553">
        <v>4208569</v>
      </c>
      <c r="BR553">
        <v>6803700</v>
      </c>
      <c r="BS553" t="s">
        <v>13776</v>
      </c>
      <c r="BT553" s="1">
        <v>44254</v>
      </c>
      <c r="BU553">
        <v>1</v>
      </c>
      <c r="BV553">
        <v>69365</v>
      </c>
      <c r="BW553">
        <v>860029995</v>
      </c>
      <c r="BX553" t="s">
        <v>13996</v>
      </c>
      <c r="BY553" t="s">
        <v>14110</v>
      </c>
      <c r="BZ553" t="s">
        <v>13997</v>
      </c>
      <c r="CA553" s="1">
        <v>44351</v>
      </c>
      <c r="CB553" t="s">
        <v>13922</v>
      </c>
    </row>
    <row r="554" spans="3:80" x14ac:dyDescent="0.3">
      <c r="C554" s="46" t="s">
        <v>10196</v>
      </c>
      <c r="D554" s="4"/>
      <c r="E554" s="4"/>
      <c r="F554" s="16"/>
      <c r="G554" s="80" t="e">
        <f>VLOOKUP(report_masivo[[#This Row],[INCAPACIDAD]],D2780:M2857,3,0)</f>
        <v>#N/A</v>
      </c>
      <c r="I554" s="47"/>
      <c r="K554" s="46" t="e">
        <f>VLOOKUP(report_masivo[[#This Row],[INCAPACIDAD]],D2780:M2857,4,0)</f>
        <v>#N/A</v>
      </c>
      <c r="L554" s="46" t="e">
        <f>VLOOKUP(report_masivo[[#This Row],[INCAPACIDAD]],D2780:M2857,5,0)</f>
        <v>#N/A</v>
      </c>
      <c r="M554" s="46" t="e">
        <f>VLOOKUP(report_masivo[[#This Row],[INCAPACIDAD]],D2780:M2857,6,0)</f>
        <v>#N/A</v>
      </c>
      <c r="N554" s="49" t="e">
        <f>VLOOKUP(report_masivo[[#This Row],[INCAPACIDAD]],D2780:M2857,7,0)</f>
        <v>#N/A</v>
      </c>
      <c r="O554" s="47" t="e">
        <f>VLOOKUP(report_masivo[[#This Row],[INCAPACIDAD]],D2780:M2857,8,0)</f>
        <v>#N/A</v>
      </c>
      <c r="AD554">
        <v>952277144138</v>
      </c>
      <c r="AE554" t="s">
        <v>10196</v>
      </c>
      <c r="AF554">
        <v>1590754</v>
      </c>
      <c r="AG554" s="1">
        <v>44421</v>
      </c>
      <c r="AH554">
        <v>860029995</v>
      </c>
      <c r="AI554">
        <v>9522771</v>
      </c>
      <c r="AJ554">
        <v>7093374</v>
      </c>
      <c r="AK554" t="s">
        <v>13776</v>
      </c>
      <c r="AL554" s="1">
        <v>44138</v>
      </c>
      <c r="AM554">
        <v>12</v>
      </c>
      <c r="AN554">
        <v>1000640</v>
      </c>
      <c r="AO554">
        <v>860029995</v>
      </c>
      <c r="AP554" t="s">
        <v>13996</v>
      </c>
      <c r="AQ554" t="s">
        <v>14109</v>
      </c>
      <c r="AR554" t="s">
        <v>13923</v>
      </c>
      <c r="AS554" s="1">
        <v>44453</v>
      </c>
      <c r="AT554" t="s">
        <v>13922</v>
      </c>
      <c r="AW554">
        <v>3942508944292</v>
      </c>
      <c r="AX554">
        <v>39425089</v>
      </c>
      <c r="AY554">
        <v>6890600</v>
      </c>
      <c r="AZ554" s="1">
        <v>44292</v>
      </c>
      <c r="BA554" t="s">
        <v>14000</v>
      </c>
      <c r="BB554" t="s">
        <v>44</v>
      </c>
      <c r="BC554" t="s">
        <v>44</v>
      </c>
      <c r="BD554" t="s">
        <v>44</v>
      </c>
      <c r="BG554" s="1"/>
      <c r="BK554">
        <f t="shared" si="8"/>
        <v>1</v>
      </c>
      <c r="BL554">
        <v>7435811344258</v>
      </c>
      <c r="BN554">
        <v>1523155</v>
      </c>
      <c r="BO554" s="1">
        <v>44323</v>
      </c>
      <c r="BP554">
        <v>860029995</v>
      </c>
      <c r="BQ554">
        <v>74358113</v>
      </c>
      <c r="BR554">
        <v>6803720</v>
      </c>
      <c r="BS554" t="s">
        <v>13776</v>
      </c>
      <c r="BT554" s="1">
        <v>44258</v>
      </c>
      <c r="BU554">
        <v>2</v>
      </c>
      <c r="BV554">
        <v>194657</v>
      </c>
      <c r="BW554">
        <v>860029995</v>
      </c>
      <c r="BX554" t="s">
        <v>13996</v>
      </c>
      <c r="BY554" t="s">
        <v>14110</v>
      </c>
      <c r="BZ554" t="s">
        <v>13997</v>
      </c>
      <c r="CA554" s="1">
        <v>44351</v>
      </c>
      <c r="CB554" t="s">
        <v>13922</v>
      </c>
    </row>
    <row r="555" spans="3:80" x14ac:dyDescent="0.3">
      <c r="C555" s="46" t="s">
        <v>10196</v>
      </c>
      <c r="D555" s="4"/>
      <c r="E555" s="4"/>
      <c r="F555" s="16"/>
      <c r="G555" s="80" t="e">
        <f>VLOOKUP(report_masivo[[#This Row],[INCAPACIDAD]],D2781:M2858,3,0)</f>
        <v>#N/A</v>
      </c>
      <c r="I555" s="47"/>
      <c r="K555" s="46" t="e">
        <f>VLOOKUP(report_masivo[[#This Row],[INCAPACIDAD]],D2781:M2858,4,0)</f>
        <v>#N/A</v>
      </c>
      <c r="L555" s="46" t="e">
        <f>VLOOKUP(report_masivo[[#This Row],[INCAPACIDAD]],D2781:M2858,5,0)</f>
        <v>#N/A</v>
      </c>
      <c r="M555" s="46" t="e">
        <f>VLOOKUP(report_masivo[[#This Row],[INCAPACIDAD]],D2781:M2858,6,0)</f>
        <v>#N/A</v>
      </c>
      <c r="N555" s="49" t="e">
        <f>VLOOKUP(report_masivo[[#This Row],[INCAPACIDAD]],D2781:M2858,7,0)</f>
        <v>#N/A</v>
      </c>
      <c r="O555" s="47" t="e">
        <f>VLOOKUP(report_masivo[[#This Row],[INCAPACIDAD]],D2781:M2858,8,0)</f>
        <v>#N/A</v>
      </c>
      <c r="AD555">
        <v>952586344342</v>
      </c>
      <c r="AE555" t="s">
        <v>10196</v>
      </c>
      <c r="AF555">
        <v>1590754</v>
      </c>
      <c r="AG555" s="1">
        <v>44421</v>
      </c>
      <c r="AH555">
        <v>860029995</v>
      </c>
      <c r="AI555">
        <v>9525863</v>
      </c>
      <c r="AJ555">
        <v>7093409</v>
      </c>
      <c r="AK555" t="s">
        <v>13776</v>
      </c>
      <c r="AL555" s="1">
        <v>44342</v>
      </c>
      <c r="AM555">
        <v>12</v>
      </c>
      <c r="AN555">
        <v>1026507</v>
      </c>
      <c r="AO555">
        <v>860029995</v>
      </c>
      <c r="AP555" t="s">
        <v>13996</v>
      </c>
      <c r="AQ555" t="s">
        <v>14109</v>
      </c>
      <c r="AR555" t="s">
        <v>13923</v>
      </c>
      <c r="AS555" s="1">
        <v>44453</v>
      </c>
      <c r="AT555" t="s">
        <v>13922</v>
      </c>
      <c r="AW555">
        <v>106971233644299</v>
      </c>
      <c r="AX555">
        <v>1069712336</v>
      </c>
      <c r="AY555">
        <v>6773611</v>
      </c>
      <c r="AZ555" s="1">
        <v>44299</v>
      </c>
      <c r="BA555" t="s">
        <v>13995</v>
      </c>
      <c r="BB555" t="s">
        <v>44</v>
      </c>
      <c r="BC555" t="s">
        <v>13996</v>
      </c>
      <c r="BD555" t="s">
        <v>13997</v>
      </c>
      <c r="BE555">
        <v>4000178071</v>
      </c>
      <c r="BF555">
        <v>1056469</v>
      </c>
      <c r="BG555" s="1">
        <v>44358</v>
      </c>
      <c r="BK555">
        <f t="shared" si="8"/>
        <v>1</v>
      </c>
      <c r="BL555">
        <v>7427000944251</v>
      </c>
      <c r="BN555">
        <v>1523155</v>
      </c>
      <c r="BO555" s="1">
        <v>44323</v>
      </c>
      <c r="BP555">
        <v>860029995</v>
      </c>
      <c r="BQ555">
        <v>74270009</v>
      </c>
      <c r="BR555">
        <v>6803732</v>
      </c>
      <c r="BS555" t="s">
        <v>13776</v>
      </c>
      <c r="BT555" s="1">
        <v>44251</v>
      </c>
      <c r="BU555">
        <v>3</v>
      </c>
      <c r="BV555">
        <v>248988</v>
      </c>
      <c r="BW555">
        <v>860029995</v>
      </c>
      <c r="BX555" t="s">
        <v>13996</v>
      </c>
      <c r="BY555" t="s">
        <v>14110</v>
      </c>
      <c r="BZ555" t="s">
        <v>13997</v>
      </c>
      <c r="CA555" s="1">
        <v>44351</v>
      </c>
      <c r="CB555" t="s">
        <v>13922</v>
      </c>
    </row>
    <row r="556" spans="3:80" x14ac:dyDescent="0.3">
      <c r="C556" s="46" t="s">
        <v>10196</v>
      </c>
      <c r="D556" s="4"/>
      <c r="E556" s="4"/>
      <c r="F556" s="16"/>
      <c r="G556" s="80" t="e">
        <f>VLOOKUP(report_masivo[[#This Row],[INCAPACIDAD]],D2782:M2859,3,0)</f>
        <v>#N/A</v>
      </c>
      <c r="I556" s="47"/>
      <c r="K556" s="46" t="e">
        <f>VLOOKUP(report_masivo[[#This Row],[INCAPACIDAD]],D2782:M2859,4,0)</f>
        <v>#N/A</v>
      </c>
      <c r="L556" s="46" t="e">
        <f>VLOOKUP(report_masivo[[#This Row],[INCAPACIDAD]],D2782:M2859,5,0)</f>
        <v>#N/A</v>
      </c>
      <c r="M556" s="46" t="e">
        <f>VLOOKUP(report_masivo[[#This Row],[INCAPACIDAD]],D2782:M2859,6,0)</f>
        <v>#N/A</v>
      </c>
      <c r="N556" s="49" t="e">
        <f>VLOOKUP(report_masivo[[#This Row],[INCAPACIDAD]],D2782:M2859,7,0)</f>
        <v>#N/A</v>
      </c>
      <c r="O556" s="47" t="e">
        <f>VLOOKUP(report_masivo[[#This Row],[INCAPACIDAD]],D2782:M2859,8,0)</f>
        <v>#N/A</v>
      </c>
      <c r="AD556">
        <v>952651544343</v>
      </c>
      <c r="AE556" t="s">
        <v>10196</v>
      </c>
      <c r="AF556">
        <v>1590754</v>
      </c>
      <c r="AG556" s="1">
        <v>44421</v>
      </c>
      <c r="AH556">
        <v>860029995</v>
      </c>
      <c r="AI556">
        <v>9526515</v>
      </c>
      <c r="AJ556">
        <v>7093429</v>
      </c>
      <c r="AK556" t="s">
        <v>13776</v>
      </c>
      <c r="AL556" s="1">
        <v>44343</v>
      </c>
      <c r="AM556">
        <v>8</v>
      </c>
      <c r="AN556">
        <v>779095</v>
      </c>
      <c r="AO556">
        <v>860029995</v>
      </c>
      <c r="AP556" t="s">
        <v>13996</v>
      </c>
      <c r="AQ556" t="s">
        <v>14109</v>
      </c>
      <c r="AR556" t="s">
        <v>13923</v>
      </c>
      <c r="AS556" s="1">
        <v>44453</v>
      </c>
      <c r="AT556" t="s">
        <v>13922</v>
      </c>
      <c r="AW556">
        <v>2369055544302</v>
      </c>
      <c r="AX556">
        <v>23690555</v>
      </c>
      <c r="AY556">
        <v>6890379</v>
      </c>
      <c r="AZ556" s="1">
        <v>44302</v>
      </c>
      <c r="BA556" t="s">
        <v>13995</v>
      </c>
      <c r="BB556" t="s">
        <v>44</v>
      </c>
      <c r="BC556" t="s">
        <v>13996</v>
      </c>
      <c r="BD556" t="s">
        <v>13997</v>
      </c>
      <c r="BE556">
        <v>4000178071</v>
      </c>
      <c r="BF556">
        <v>736623</v>
      </c>
      <c r="BG556" s="1">
        <v>44396</v>
      </c>
      <c r="BK556">
        <f t="shared" si="8"/>
        <v>1</v>
      </c>
      <c r="BL556">
        <v>105761111444265</v>
      </c>
      <c r="BN556">
        <v>1523155</v>
      </c>
      <c r="BO556" s="1">
        <v>44323</v>
      </c>
      <c r="BP556">
        <v>860029995</v>
      </c>
      <c r="BQ556">
        <v>1057611114</v>
      </c>
      <c r="BR556">
        <v>6804056</v>
      </c>
      <c r="BS556" t="s">
        <v>13776</v>
      </c>
      <c r="BT556" s="1">
        <v>44265</v>
      </c>
      <c r="BU556">
        <v>3</v>
      </c>
      <c r="BV556">
        <v>90853</v>
      </c>
      <c r="BW556">
        <v>860029995</v>
      </c>
      <c r="BX556" t="s">
        <v>13996</v>
      </c>
      <c r="BY556" t="s">
        <v>14110</v>
      </c>
      <c r="BZ556" t="s">
        <v>13997</v>
      </c>
      <c r="CA556" s="1">
        <v>44351</v>
      </c>
      <c r="CB556" t="s">
        <v>13922</v>
      </c>
    </row>
    <row r="557" spans="3:80" x14ac:dyDescent="0.3">
      <c r="C557" s="46" t="s">
        <v>10196</v>
      </c>
      <c r="D557" s="4"/>
      <c r="E557" s="4"/>
      <c r="F557" s="16"/>
      <c r="G557" s="80" t="e">
        <f>VLOOKUP(report_masivo[[#This Row],[INCAPACIDAD]],D2783:M2860,3,0)</f>
        <v>#N/A</v>
      </c>
      <c r="I557" s="47"/>
      <c r="K557" s="46" t="e">
        <f>VLOOKUP(report_masivo[[#This Row],[INCAPACIDAD]],D2783:M2860,4,0)</f>
        <v>#N/A</v>
      </c>
      <c r="L557" s="46" t="e">
        <f>VLOOKUP(report_masivo[[#This Row],[INCAPACIDAD]],D2783:M2860,5,0)</f>
        <v>#N/A</v>
      </c>
      <c r="M557" s="46" t="e">
        <f>VLOOKUP(report_masivo[[#This Row],[INCAPACIDAD]],D2783:M2860,6,0)</f>
        <v>#N/A</v>
      </c>
      <c r="N557" s="49" t="e">
        <f>VLOOKUP(report_masivo[[#This Row],[INCAPACIDAD]],D2783:M2860,7,0)</f>
        <v>#N/A</v>
      </c>
      <c r="O557" s="47" t="e">
        <f>VLOOKUP(report_masivo[[#This Row],[INCAPACIDAD]],D2783:M2860,8,0)</f>
        <v>#N/A</v>
      </c>
      <c r="AD557">
        <v>952837544307</v>
      </c>
      <c r="AE557" t="s">
        <v>10196</v>
      </c>
      <c r="AF557">
        <v>1590754</v>
      </c>
      <c r="AG557" s="1">
        <v>44421</v>
      </c>
      <c r="AH557">
        <v>860029995</v>
      </c>
      <c r="AI557">
        <v>9528375</v>
      </c>
      <c r="AJ557">
        <v>7093446</v>
      </c>
      <c r="AK557" t="s">
        <v>13776</v>
      </c>
      <c r="AL557" s="1">
        <v>44307</v>
      </c>
      <c r="AM557">
        <v>12</v>
      </c>
      <c r="AN557">
        <v>816409</v>
      </c>
      <c r="AO557">
        <v>860029995</v>
      </c>
      <c r="AP557" t="s">
        <v>13996</v>
      </c>
      <c r="AQ557" t="s">
        <v>14109</v>
      </c>
      <c r="AR557" t="s">
        <v>13923</v>
      </c>
      <c r="AS557" s="1">
        <v>44453</v>
      </c>
      <c r="AT557" t="s">
        <v>13922</v>
      </c>
      <c r="AW557">
        <v>2482407844302</v>
      </c>
      <c r="AX557">
        <v>24824078</v>
      </c>
      <c r="AY557">
        <v>6793886</v>
      </c>
      <c r="AZ557" s="1">
        <v>44302</v>
      </c>
      <c r="BA557" t="s">
        <v>13995</v>
      </c>
      <c r="BB557" t="s">
        <v>44</v>
      </c>
      <c r="BC557" t="s">
        <v>13996</v>
      </c>
      <c r="BD557" t="s">
        <v>13997</v>
      </c>
      <c r="BE557">
        <v>4000178071</v>
      </c>
      <c r="BF557">
        <v>278457</v>
      </c>
      <c r="BG557" s="1">
        <v>44358</v>
      </c>
      <c r="BK557">
        <f t="shared" si="8"/>
        <v>1</v>
      </c>
      <c r="BL557">
        <v>105330269343629</v>
      </c>
      <c r="BN557">
        <v>1524635</v>
      </c>
      <c r="BO557" s="1">
        <v>44328</v>
      </c>
      <c r="BP557">
        <v>860029995</v>
      </c>
      <c r="BQ557">
        <v>1053302693</v>
      </c>
      <c r="BR557">
        <v>5246610</v>
      </c>
      <c r="BS557" t="s">
        <v>13776</v>
      </c>
      <c r="BT557" s="1">
        <v>43629</v>
      </c>
      <c r="BU557">
        <v>8</v>
      </c>
      <c r="BV557">
        <v>635600</v>
      </c>
      <c r="BW557">
        <v>860029995</v>
      </c>
      <c r="BX557" t="s">
        <v>13996</v>
      </c>
      <c r="BY557" t="s">
        <v>14109</v>
      </c>
      <c r="BZ557" t="s">
        <v>13923</v>
      </c>
      <c r="CA557" s="1">
        <v>44342</v>
      </c>
      <c r="CB557" t="s">
        <v>13922</v>
      </c>
    </row>
    <row r="558" spans="3:80" x14ac:dyDescent="0.3">
      <c r="C558" s="46" t="s">
        <v>10196</v>
      </c>
      <c r="D558" s="4"/>
      <c r="E558" s="4"/>
      <c r="F558" s="16"/>
      <c r="G558" s="80" t="e">
        <f>VLOOKUP(report_masivo[[#This Row],[INCAPACIDAD]],D2784:M2861,3,0)</f>
        <v>#N/A</v>
      </c>
      <c r="I558" s="47"/>
      <c r="K558" s="46" t="e">
        <f>VLOOKUP(report_masivo[[#This Row],[INCAPACIDAD]],D2784:M2861,4,0)</f>
        <v>#N/A</v>
      </c>
      <c r="L558" s="46" t="e">
        <f>VLOOKUP(report_masivo[[#This Row],[INCAPACIDAD]],D2784:M2861,5,0)</f>
        <v>#N/A</v>
      </c>
      <c r="M558" s="46" t="e">
        <f>VLOOKUP(report_masivo[[#This Row],[INCAPACIDAD]],D2784:M2861,6,0)</f>
        <v>#N/A</v>
      </c>
      <c r="N558" s="49" t="e">
        <f>VLOOKUP(report_masivo[[#This Row],[INCAPACIDAD]],D2784:M2861,7,0)</f>
        <v>#N/A</v>
      </c>
      <c r="O558" s="47" t="e">
        <f>VLOOKUP(report_masivo[[#This Row],[INCAPACIDAD]],D2784:M2861,8,0)</f>
        <v>#N/A</v>
      </c>
      <c r="AD558">
        <v>952935844315</v>
      </c>
      <c r="AE558" t="s">
        <v>10196</v>
      </c>
      <c r="AF558">
        <v>1590754</v>
      </c>
      <c r="AG558" s="1">
        <v>44421</v>
      </c>
      <c r="AH558">
        <v>860029995</v>
      </c>
      <c r="AI558">
        <v>9529358</v>
      </c>
      <c r="AJ558">
        <v>7093478</v>
      </c>
      <c r="AK558" t="s">
        <v>13776</v>
      </c>
      <c r="AL558" s="1">
        <v>44315</v>
      </c>
      <c r="AM558">
        <v>12</v>
      </c>
      <c r="AN558">
        <v>1061857</v>
      </c>
      <c r="AO558">
        <v>860029995</v>
      </c>
      <c r="AP558" t="s">
        <v>13996</v>
      </c>
      <c r="AQ558" t="s">
        <v>14109</v>
      </c>
      <c r="AR558" t="s">
        <v>13923</v>
      </c>
      <c r="AS558" s="1">
        <v>44453</v>
      </c>
      <c r="AT558" t="s">
        <v>13922</v>
      </c>
      <c r="AW558">
        <v>1214473544304</v>
      </c>
      <c r="AX558">
        <v>12144735</v>
      </c>
      <c r="AY558">
        <v>6794348</v>
      </c>
      <c r="AZ558" s="1">
        <v>44304</v>
      </c>
      <c r="BA558" t="s">
        <v>13995</v>
      </c>
      <c r="BB558" t="s">
        <v>44</v>
      </c>
      <c r="BC558" t="s">
        <v>13996</v>
      </c>
      <c r="BD558" t="s">
        <v>13997</v>
      </c>
      <c r="BE558">
        <v>4000178071</v>
      </c>
      <c r="BF558">
        <v>251181</v>
      </c>
      <c r="BG558" s="1">
        <v>44358</v>
      </c>
      <c r="BK558">
        <f t="shared" si="8"/>
        <v>1</v>
      </c>
      <c r="BL558">
        <v>105330269343605</v>
      </c>
      <c r="BN558">
        <v>1524635</v>
      </c>
      <c r="BO558" s="1">
        <v>44328</v>
      </c>
      <c r="BP558">
        <v>860029995</v>
      </c>
      <c r="BQ558">
        <v>1053302693</v>
      </c>
      <c r="BR558">
        <v>5274350</v>
      </c>
      <c r="BS558" t="s">
        <v>13776</v>
      </c>
      <c r="BT558" s="1">
        <v>43605</v>
      </c>
      <c r="BU558">
        <v>2</v>
      </c>
      <c r="BV558">
        <v>157101</v>
      </c>
      <c r="BW558">
        <v>860029995</v>
      </c>
      <c r="BX558" t="s">
        <v>13996</v>
      </c>
      <c r="BY558" t="s">
        <v>14109</v>
      </c>
      <c r="BZ558" t="s">
        <v>13923</v>
      </c>
      <c r="CA558" s="1">
        <v>44342</v>
      </c>
      <c r="CB558" t="s">
        <v>13922</v>
      </c>
    </row>
    <row r="559" spans="3:80" x14ac:dyDescent="0.3">
      <c r="C559" s="46" t="s">
        <v>10196</v>
      </c>
      <c r="D559" s="4"/>
      <c r="E559" s="4"/>
      <c r="F559" s="16"/>
      <c r="G559" s="80" t="e">
        <f>VLOOKUP(report_masivo[[#This Row],[INCAPACIDAD]],D2785:M2862,3,0)</f>
        <v>#N/A</v>
      </c>
      <c r="I559" s="47"/>
      <c r="K559" s="46" t="e">
        <f>VLOOKUP(report_masivo[[#This Row],[INCAPACIDAD]],D2785:M2862,4,0)</f>
        <v>#N/A</v>
      </c>
      <c r="L559" s="46" t="e">
        <f>VLOOKUP(report_masivo[[#This Row],[INCAPACIDAD]],D2785:M2862,5,0)</f>
        <v>#N/A</v>
      </c>
      <c r="M559" s="46" t="e">
        <f>VLOOKUP(report_masivo[[#This Row],[INCAPACIDAD]],D2785:M2862,6,0)</f>
        <v>#N/A</v>
      </c>
      <c r="N559" s="49" t="e">
        <f>VLOOKUP(report_masivo[[#This Row],[INCAPACIDAD]],D2785:M2862,7,0)</f>
        <v>#N/A</v>
      </c>
      <c r="O559" s="47" t="e">
        <f>VLOOKUP(report_masivo[[#This Row],[INCAPACIDAD]],D2785:M2862,8,0)</f>
        <v>#N/A</v>
      </c>
      <c r="AD559">
        <v>420864944355</v>
      </c>
      <c r="AE559" t="s">
        <v>10196</v>
      </c>
      <c r="AF559">
        <v>1590754</v>
      </c>
      <c r="AG559" s="1">
        <v>44421</v>
      </c>
      <c r="AH559">
        <v>860029995</v>
      </c>
      <c r="AI559">
        <v>4208649</v>
      </c>
      <c r="AJ559">
        <v>7093537</v>
      </c>
      <c r="AK559" t="s">
        <v>13776</v>
      </c>
      <c r="AL559" s="1">
        <v>44355</v>
      </c>
      <c r="AM559">
        <v>12</v>
      </c>
      <c r="AN559">
        <v>1182511</v>
      </c>
      <c r="AO559">
        <v>860029995</v>
      </c>
      <c r="AP559" t="s">
        <v>13996</v>
      </c>
      <c r="AQ559" t="s">
        <v>14109</v>
      </c>
      <c r="AR559" t="s">
        <v>13923</v>
      </c>
      <c r="AS559" s="1">
        <v>44453</v>
      </c>
      <c r="AT559" t="s">
        <v>13922</v>
      </c>
      <c r="AW559">
        <v>3886473444308</v>
      </c>
      <c r="AX559">
        <v>38864734</v>
      </c>
      <c r="AY559">
        <v>6772147</v>
      </c>
      <c r="AZ559" s="1">
        <v>44308</v>
      </c>
      <c r="BA559" t="s">
        <v>13998</v>
      </c>
      <c r="BB559" t="s">
        <v>44</v>
      </c>
      <c r="BC559" t="s">
        <v>44</v>
      </c>
      <c r="BD559" t="s">
        <v>44</v>
      </c>
      <c r="BG559" s="1"/>
      <c r="BK559">
        <f t="shared" si="8"/>
        <v>1</v>
      </c>
      <c r="BL559">
        <v>7427000944263</v>
      </c>
      <c r="BN559">
        <v>1525062</v>
      </c>
      <c r="BO559" s="1">
        <v>44327</v>
      </c>
      <c r="BP559">
        <v>860029995</v>
      </c>
      <c r="BQ559">
        <v>74270009</v>
      </c>
      <c r="BR559">
        <v>6804372</v>
      </c>
      <c r="BS559" t="s">
        <v>13776</v>
      </c>
      <c r="BT559" s="1">
        <v>44263</v>
      </c>
      <c r="BU559">
        <v>3</v>
      </c>
      <c r="BV559">
        <v>247514</v>
      </c>
      <c r="BW559">
        <v>860029995</v>
      </c>
      <c r="BX559" t="s">
        <v>13996</v>
      </c>
      <c r="BY559" t="s">
        <v>14109</v>
      </c>
      <c r="BZ559" t="s">
        <v>13923</v>
      </c>
      <c r="CA559" s="1">
        <v>44351</v>
      </c>
      <c r="CB559" t="s">
        <v>13922</v>
      </c>
    </row>
    <row r="560" spans="3:80" x14ac:dyDescent="0.3">
      <c r="C560" s="46" t="s">
        <v>10196</v>
      </c>
      <c r="D560" s="4"/>
      <c r="E560" s="4"/>
      <c r="F560" s="16"/>
      <c r="G560" s="80" t="e">
        <f>VLOOKUP(report_masivo[[#This Row],[INCAPACIDAD]],D2786:M2863,3,0)</f>
        <v>#N/A</v>
      </c>
      <c r="I560" s="47"/>
      <c r="K560" s="46" t="e">
        <f>VLOOKUP(report_masivo[[#This Row],[INCAPACIDAD]],D2786:M2863,4,0)</f>
        <v>#N/A</v>
      </c>
      <c r="L560" s="46" t="e">
        <f>VLOOKUP(report_masivo[[#This Row],[INCAPACIDAD]],D2786:M2863,5,0)</f>
        <v>#N/A</v>
      </c>
      <c r="M560" s="46" t="e">
        <f>VLOOKUP(report_masivo[[#This Row],[INCAPACIDAD]],D2786:M2863,6,0)</f>
        <v>#N/A</v>
      </c>
      <c r="N560" s="49" t="e">
        <f>VLOOKUP(report_masivo[[#This Row],[INCAPACIDAD]],D2786:M2863,7,0)</f>
        <v>#N/A</v>
      </c>
      <c r="O560" s="47" t="e">
        <f>VLOOKUP(report_masivo[[#This Row],[INCAPACIDAD]],D2786:M2863,8,0)</f>
        <v>#N/A</v>
      </c>
      <c r="AD560">
        <v>412342244355</v>
      </c>
      <c r="AE560" t="s">
        <v>10196</v>
      </c>
      <c r="AF560">
        <v>1590754</v>
      </c>
      <c r="AG560" s="1">
        <v>44421</v>
      </c>
      <c r="AH560">
        <v>860029995</v>
      </c>
      <c r="AI560">
        <v>4123422</v>
      </c>
      <c r="AJ560">
        <v>7093564</v>
      </c>
      <c r="AK560" t="s">
        <v>13776</v>
      </c>
      <c r="AL560" s="1">
        <v>44355</v>
      </c>
      <c r="AM560">
        <v>1</v>
      </c>
      <c r="AN560">
        <v>85341</v>
      </c>
      <c r="AO560">
        <v>860029995</v>
      </c>
      <c r="AP560" t="s">
        <v>13996</v>
      </c>
      <c r="AQ560" t="s">
        <v>14109</v>
      </c>
      <c r="AR560" t="s">
        <v>13923</v>
      </c>
      <c r="AS560" s="1">
        <v>44453</v>
      </c>
      <c r="AT560" t="s">
        <v>13922</v>
      </c>
      <c r="AW560">
        <v>102045862144309</v>
      </c>
      <c r="AX560">
        <v>1020458621</v>
      </c>
      <c r="AY560">
        <v>6772732</v>
      </c>
      <c r="AZ560" s="1">
        <v>44309</v>
      </c>
      <c r="BA560" t="s">
        <v>13998</v>
      </c>
      <c r="BB560" t="s">
        <v>44</v>
      </c>
      <c r="BC560" t="s">
        <v>44</v>
      </c>
      <c r="BD560" t="s">
        <v>44</v>
      </c>
      <c r="BG560" s="1"/>
      <c r="BK560">
        <f t="shared" si="8"/>
        <v>1</v>
      </c>
      <c r="BL560">
        <v>952728544214</v>
      </c>
      <c r="BN560">
        <v>1529256</v>
      </c>
      <c r="BO560" s="1">
        <v>44335</v>
      </c>
      <c r="BP560">
        <v>860029995</v>
      </c>
      <c r="BQ560">
        <v>9527285</v>
      </c>
      <c r="BR560">
        <v>6534331</v>
      </c>
      <c r="BS560" t="s">
        <v>13776</v>
      </c>
      <c r="BT560" s="1">
        <v>44214</v>
      </c>
      <c r="BU560">
        <v>30</v>
      </c>
      <c r="BV560">
        <v>2617914</v>
      </c>
      <c r="BW560">
        <v>860029995</v>
      </c>
      <c r="BX560" t="s">
        <v>13996</v>
      </c>
      <c r="BY560" t="s">
        <v>14109</v>
      </c>
      <c r="BZ560" t="s">
        <v>13923</v>
      </c>
      <c r="CA560" s="1">
        <v>44342</v>
      </c>
      <c r="CB560" t="s">
        <v>13922</v>
      </c>
    </row>
    <row r="561" spans="3:80" x14ac:dyDescent="0.3">
      <c r="C561" s="46" t="s">
        <v>10196</v>
      </c>
      <c r="D561" s="4"/>
      <c r="E561" s="4"/>
      <c r="F561" s="16"/>
      <c r="G561" s="80" t="e">
        <f>VLOOKUP(report_masivo[[#This Row],[INCAPACIDAD]],D2787:M2864,3,0)</f>
        <v>#N/A</v>
      </c>
      <c r="I561" s="47"/>
      <c r="K561" s="46" t="e">
        <f>VLOOKUP(report_masivo[[#This Row],[INCAPACIDAD]],D2787:M2864,4,0)</f>
        <v>#N/A</v>
      </c>
      <c r="L561" s="46" t="e">
        <f>VLOOKUP(report_masivo[[#This Row],[INCAPACIDAD]],D2787:M2864,5,0)</f>
        <v>#N/A</v>
      </c>
      <c r="M561" s="46" t="e">
        <f>VLOOKUP(report_masivo[[#This Row],[INCAPACIDAD]],D2787:M2864,6,0)</f>
        <v>#N/A</v>
      </c>
      <c r="N561" s="49" t="e">
        <f>VLOOKUP(report_masivo[[#This Row],[INCAPACIDAD]],D2787:M2864,7,0)</f>
        <v>#N/A</v>
      </c>
      <c r="O561" s="47" t="e">
        <f>VLOOKUP(report_masivo[[#This Row],[INCAPACIDAD]],D2787:M2864,8,0)</f>
        <v>#N/A</v>
      </c>
      <c r="AD561">
        <v>7437314844303</v>
      </c>
      <c r="AE561" t="s">
        <v>10196</v>
      </c>
      <c r="AF561">
        <v>1590754</v>
      </c>
      <c r="AG561" s="1">
        <v>44421</v>
      </c>
      <c r="AH561">
        <v>860029995</v>
      </c>
      <c r="AI561">
        <v>74373148</v>
      </c>
      <c r="AJ561">
        <v>7095423</v>
      </c>
      <c r="AK561" t="s">
        <v>13776</v>
      </c>
      <c r="AL561" s="1">
        <v>44303</v>
      </c>
      <c r="AM561">
        <v>1</v>
      </c>
      <c r="AN561">
        <v>80832</v>
      </c>
      <c r="AO561">
        <v>860029995</v>
      </c>
      <c r="AP561" t="s">
        <v>13996</v>
      </c>
      <c r="AQ561" t="s">
        <v>14109</v>
      </c>
      <c r="AR561" t="s">
        <v>13923</v>
      </c>
      <c r="AS561" s="1">
        <v>44453</v>
      </c>
      <c r="AT561" t="s">
        <v>13922</v>
      </c>
      <c r="AW561">
        <v>8085755344313</v>
      </c>
      <c r="AX561">
        <v>80857553</v>
      </c>
      <c r="AY561">
        <v>6794294</v>
      </c>
      <c r="AZ561" s="1">
        <v>44313</v>
      </c>
      <c r="BA561" t="s">
        <v>14000</v>
      </c>
      <c r="BB561" t="s">
        <v>14003</v>
      </c>
      <c r="BC561" t="s">
        <v>44</v>
      </c>
      <c r="BD561" t="s">
        <v>44</v>
      </c>
      <c r="BG561" s="1"/>
      <c r="BK561">
        <f t="shared" si="8"/>
        <v>1</v>
      </c>
      <c r="BL561">
        <v>952748344221</v>
      </c>
      <c r="BN561">
        <v>1529256</v>
      </c>
      <c r="BO561" s="1">
        <v>44335</v>
      </c>
      <c r="BP561">
        <v>860029995</v>
      </c>
      <c r="BQ561">
        <v>9527483</v>
      </c>
      <c r="BR561">
        <v>6586719</v>
      </c>
      <c r="BS561" t="s">
        <v>13776</v>
      </c>
      <c r="BT561" s="1">
        <v>44221</v>
      </c>
      <c r="BU561">
        <v>28</v>
      </c>
      <c r="BV561">
        <v>2281455</v>
      </c>
      <c r="BW561">
        <v>860029995</v>
      </c>
      <c r="BX561" t="s">
        <v>13996</v>
      </c>
      <c r="BY561" t="s">
        <v>14109</v>
      </c>
      <c r="BZ561" t="s">
        <v>13923</v>
      </c>
      <c r="CA561" s="1">
        <v>44342</v>
      </c>
      <c r="CB561" t="s">
        <v>13922</v>
      </c>
    </row>
    <row r="562" spans="3:80" x14ac:dyDescent="0.3">
      <c r="C562" s="46" t="s">
        <v>10196</v>
      </c>
      <c r="D562" s="4"/>
      <c r="E562" s="4"/>
      <c r="F562" s="16"/>
      <c r="G562" s="80" t="e">
        <f>VLOOKUP(report_masivo[[#This Row],[INCAPACIDAD]],D2788:M2865,3,0)</f>
        <v>#N/A</v>
      </c>
      <c r="I562" s="47"/>
      <c r="K562" s="46" t="e">
        <f>VLOOKUP(report_masivo[[#This Row],[INCAPACIDAD]],D2788:M2865,4,0)</f>
        <v>#N/A</v>
      </c>
      <c r="L562" s="46" t="e">
        <f>VLOOKUP(report_masivo[[#This Row],[INCAPACIDAD]],D2788:M2865,5,0)</f>
        <v>#N/A</v>
      </c>
      <c r="M562" s="46" t="e">
        <f>VLOOKUP(report_masivo[[#This Row],[INCAPACIDAD]],D2788:M2865,6,0)</f>
        <v>#N/A</v>
      </c>
      <c r="N562" s="49" t="e">
        <f>VLOOKUP(report_masivo[[#This Row],[INCAPACIDAD]],D2788:M2865,7,0)</f>
        <v>#N/A</v>
      </c>
      <c r="O562" s="47" t="e">
        <f>VLOOKUP(report_masivo[[#This Row],[INCAPACIDAD]],D2788:M2865,8,0)</f>
        <v>#N/A</v>
      </c>
      <c r="AD562">
        <v>952717644313</v>
      </c>
      <c r="AE562" t="s">
        <v>10196</v>
      </c>
      <c r="AF562">
        <v>1590754</v>
      </c>
      <c r="AG562" s="1">
        <v>44421</v>
      </c>
      <c r="AH562">
        <v>860029995</v>
      </c>
      <c r="AI562">
        <v>9527176</v>
      </c>
      <c r="AJ562">
        <v>7095655</v>
      </c>
      <c r="AK562" t="s">
        <v>13776</v>
      </c>
      <c r="AL562" s="1">
        <v>44313</v>
      </c>
      <c r="AM562">
        <v>12</v>
      </c>
      <c r="AN562">
        <v>1067013</v>
      </c>
      <c r="AO562">
        <v>860029995</v>
      </c>
      <c r="AP562" t="s">
        <v>13996</v>
      </c>
      <c r="AQ562" t="s">
        <v>14109</v>
      </c>
      <c r="AR562" t="s">
        <v>13923</v>
      </c>
      <c r="AS562" s="1">
        <v>44453</v>
      </c>
      <c r="AT562" t="s">
        <v>13922</v>
      </c>
      <c r="AW562">
        <v>1327555644313</v>
      </c>
      <c r="AX562">
        <v>13275556</v>
      </c>
      <c r="AY562">
        <v>6785039</v>
      </c>
      <c r="AZ562" s="1">
        <v>44313</v>
      </c>
      <c r="BA562" t="s">
        <v>13998</v>
      </c>
      <c r="BB562" t="s">
        <v>44</v>
      </c>
      <c r="BC562" t="s">
        <v>44</v>
      </c>
      <c r="BD562" t="s">
        <v>44</v>
      </c>
      <c r="BG562" s="1"/>
      <c r="BK562">
        <f t="shared" si="8"/>
        <v>1</v>
      </c>
      <c r="BL562">
        <v>4645524644205</v>
      </c>
      <c r="BN562">
        <v>1529256</v>
      </c>
      <c r="BO562" s="1">
        <v>44335</v>
      </c>
      <c r="BP562">
        <v>860029995</v>
      </c>
      <c r="BQ562">
        <v>46455246</v>
      </c>
      <c r="BR562">
        <v>6581134</v>
      </c>
      <c r="BS562" t="s">
        <v>13776</v>
      </c>
      <c r="BT562" s="1">
        <v>44205</v>
      </c>
      <c r="BU562">
        <v>4</v>
      </c>
      <c r="BV562">
        <v>323716</v>
      </c>
      <c r="BW562">
        <v>860029995</v>
      </c>
      <c r="BX562" t="s">
        <v>13996</v>
      </c>
      <c r="BY562" t="s">
        <v>14109</v>
      </c>
      <c r="BZ562" t="s">
        <v>13923</v>
      </c>
      <c r="CA562" s="1">
        <v>44342</v>
      </c>
      <c r="CB562" t="s">
        <v>13922</v>
      </c>
    </row>
    <row r="563" spans="3:80" x14ac:dyDescent="0.3">
      <c r="C563" s="46" t="s">
        <v>10196</v>
      </c>
      <c r="D563" s="4"/>
      <c r="E563" s="4"/>
      <c r="F563" s="16"/>
      <c r="G563" s="80" t="e">
        <f>VLOOKUP(report_masivo[[#This Row],[INCAPACIDAD]],D2789:M2866,3,0)</f>
        <v>#N/A</v>
      </c>
      <c r="I563" s="47"/>
      <c r="K563" s="46" t="e">
        <f>VLOOKUP(report_masivo[[#This Row],[INCAPACIDAD]],D2789:M2866,4,0)</f>
        <v>#N/A</v>
      </c>
      <c r="L563" s="46" t="e">
        <f>VLOOKUP(report_masivo[[#This Row],[INCAPACIDAD]],D2789:M2866,5,0)</f>
        <v>#N/A</v>
      </c>
      <c r="M563" s="46" t="e">
        <f>VLOOKUP(report_masivo[[#This Row],[INCAPACIDAD]],D2789:M2866,6,0)</f>
        <v>#N/A</v>
      </c>
      <c r="N563" s="49" t="e">
        <f>VLOOKUP(report_masivo[[#This Row],[INCAPACIDAD]],D2789:M2866,7,0)</f>
        <v>#N/A</v>
      </c>
      <c r="O563" s="47" t="e">
        <f>VLOOKUP(report_masivo[[#This Row],[INCAPACIDAD]],D2789:M2866,8,0)</f>
        <v>#N/A</v>
      </c>
      <c r="AD563">
        <v>105241010144325</v>
      </c>
      <c r="AE563" t="s">
        <v>10196</v>
      </c>
      <c r="AF563">
        <v>1590754</v>
      </c>
      <c r="AG563" s="1">
        <v>44421</v>
      </c>
      <c r="AH563">
        <v>860029995</v>
      </c>
      <c r="AI563">
        <v>1052410101</v>
      </c>
      <c r="AJ563">
        <v>7096068</v>
      </c>
      <c r="AK563" t="s">
        <v>13776</v>
      </c>
      <c r="AL563" s="1">
        <v>44325</v>
      </c>
      <c r="AM563">
        <v>12</v>
      </c>
      <c r="AN563">
        <v>783675</v>
      </c>
      <c r="AO563">
        <v>860029995</v>
      </c>
      <c r="AP563" t="s">
        <v>13996</v>
      </c>
      <c r="AQ563" t="s">
        <v>14109</v>
      </c>
      <c r="AR563" t="s">
        <v>13923</v>
      </c>
      <c r="AS563" s="1">
        <v>44453</v>
      </c>
      <c r="AT563" t="s">
        <v>13922</v>
      </c>
      <c r="AW563">
        <v>106971233644315</v>
      </c>
      <c r="AX563">
        <v>1069712336</v>
      </c>
      <c r="AY563">
        <v>6824398</v>
      </c>
      <c r="AZ563" s="1">
        <v>44315</v>
      </c>
      <c r="BA563" t="s">
        <v>13995</v>
      </c>
      <c r="BB563" t="s">
        <v>44</v>
      </c>
      <c r="BC563" t="s">
        <v>13996</v>
      </c>
      <c r="BD563" t="s">
        <v>13997</v>
      </c>
      <c r="BE563">
        <v>4000178071</v>
      </c>
      <c r="BF563">
        <v>13865460</v>
      </c>
      <c r="BG563" s="1">
        <v>44371</v>
      </c>
      <c r="BK563">
        <f t="shared" si="8"/>
        <v>1</v>
      </c>
      <c r="BL563">
        <v>7418512944223</v>
      </c>
      <c r="BN563">
        <v>1529256</v>
      </c>
      <c r="BO563" s="1">
        <v>44335</v>
      </c>
      <c r="BP563">
        <v>860029995</v>
      </c>
      <c r="BQ563">
        <v>74185129</v>
      </c>
      <c r="BR563">
        <v>6609561</v>
      </c>
      <c r="BS563" t="s">
        <v>13776</v>
      </c>
      <c r="BT563" s="1">
        <v>44223</v>
      </c>
      <c r="BU563">
        <v>12</v>
      </c>
      <c r="BV563">
        <v>966112</v>
      </c>
      <c r="BW563">
        <v>860029995</v>
      </c>
      <c r="BX563" t="s">
        <v>13996</v>
      </c>
      <c r="BY563" t="s">
        <v>14109</v>
      </c>
      <c r="BZ563" t="s">
        <v>13923</v>
      </c>
      <c r="CA563" s="1">
        <v>44342</v>
      </c>
      <c r="CB563" t="s">
        <v>13922</v>
      </c>
    </row>
    <row r="564" spans="3:80" x14ac:dyDescent="0.3">
      <c r="C564" s="46" t="s">
        <v>10196</v>
      </c>
      <c r="D564" s="4"/>
      <c r="E564" s="4"/>
      <c r="F564" s="16"/>
      <c r="G564" s="80" t="e">
        <f>VLOOKUP(report_masivo[[#This Row],[INCAPACIDAD]],D2790:M2867,3,0)</f>
        <v>#N/A</v>
      </c>
      <c r="I564" s="47"/>
      <c r="K564" s="46" t="e">
        <f>VLOOKUP(report_masivo[[#This Row],[INCAPACIDAD]],D2790:M2867,4,0)</f>
        <v>#N/A</v>
      </c>
      <c r="L564" s="46" t="e">
        <f>VLOOKUP(report_masivo[[#This Row],[INCAPACIDAD]],D2790:M2867,5,0)</f>
        <v>#N/A</v>
      </c>
      <c r="M564" s="46" t="e">
        <f>VLOOKUP(report_masivo[[#This Row],[INCAPACIDAD]],D2790:M2867,6,0)</f>
        <v>#N/A</v>
      </c>
      <c r="N564" s="49" t="e">
        <f>VLOOKUP(report_masivo[[#This Row],[INCAPACIDAD]],D2790:M2867,7,0)</f>
        <v>#N/A</v>
      </c>
      <c r="O564" s="47" t="e">
        <f>VLOOKUP(report_masivo[[#This Row],[INCAPACIDAD]],D2790:M2867,8,0)</f>
        <v>#N/A</v>
      </c>
      <c r="AD564">
        <v>420882144319</v>
      </c>
      <c r="AE564" t="s">
        <v>10196</v>
      </c>
      <c r="AF564">
        <v>1590754</v>
      </c>
      <c r="AG564" s="1">
        <v>44421</v>
      </c>
      <c r="AH564">
        <v>860029995</v>
      </c>
      <c r="AI564">
        <v>4208821</v>
      </c>
      <c r="AJ564">
        <v>7096786</v>
      </c>
      <c r="AK564" t="s">
        <v>13776</v>
      </c>
      <c r="AL564" s="1">
        <v>44319</v>
      </c>
      <c r="AM564">
        <v>12</v>
      </c>
      <c r="AN564">
        <v>1005616</v>
      </c>
      <c r="AO564">
        <v>860029995</v>
      </c>
      <c r="AP564" t="s">
        <v>13996</v>
      </c>
      <c r="AQ564" t="s">
        <v>14109</v>
      </c>
      <c r="AR564" t="s">
        <v>13923</v>
      </c>
      <c r="AS564" s="1">
        <v>44453</v>
      </c>
      <c r="AT564" t="s">
        <v>13922</v>
      </c>
      <c r="AW564">
        <v>119277322844315</v>
      </c>
      <c r="AX564">
        <v>1192773228</v>
      </c>
      <c r="AY564">
        <v>6791901</v>
      </c>
      <c r="AZ564" s="1">
        <v>44315</v>
      </c>
      <c r="BA564" t="s">
        <v>13995</v>
      </c>
      <c r="BB564" t="s">
        <v>44</v>
      </c>
      <c r="BC564" t="s">
        <v>13996</v>
      </c>
      <c r="BD564" t="s">
        <v>13997</v>
      </c>
      <c r="BE564">
        <v>4000178071</v>
      </c>
      <c r="BF564">
        <v>363410</v>
      </c>
      <c r="BG564" s="1">
        <v>44596</v>
      </c>
      <c r="BK564">
        <f t="shared" si="8"/>
        <v>1</v>
      </c>
      <c r="BL564">
        <v>420779743811</v>
      </c>
      <c r="BN564">
        <v>1535823</v>
      </c>
      <c r="BO564" s="1">
        <v>44344</v>
      </c>
      <c r="BP564">
        <v>860029995</v>
      </c>
      <c r="BQ564">
        <v>4207797</v>
      </c>
      <c r="BR564">
        <v>5741257</v>
      </c>
      <c r="BS564" t="s">
        <v>13776</v>
      </c>
      <c r="BT564" s="1">
        <v>43811</v>
      </c>
      <c r="BU564">
        <v>8</v>
      </c>
      <c r="BV564">
        <v>773275</v>
      </c>
      <c r="BW564">
        <v>860029995</v>
      </c>
      <c r="BX564" t="s">
        <v>13996</v>
      </c>
      <c r="BY564" t="s">
        <v>14109</v>
      </c>
      <c r="BZ564" t="s">
        <v>13923</v>
      </c>
      <c r="CA564" s="1">
        <v>44358</v>
      </c>
      <c r="CB564" t="s">
        <v>13922</v>
      </c>
    </row>
    <row r="565" spans="3:80" x14ac:dyDescent="0.3">
      <c r="C565" s="46" t="s">
        <v>10196</v>
      </c>
      <c r="D565" s="4"/>
      <c r="E565" s="4"/>
      <c r="F565" s="16"/>
      <c r="G565" s="80" t="e">
        <f>VLOOKUP(report_masivo[[#This Row],[INCAPACIDAD]],D2791:M2868,3,0)</f>
        <v>#N/A</v>
      </c>
      <c r="I565" s="47"/>
      <c r="K565" s="46" t="e">
        <f>VLOOKUP(report_masivo[[#This Row],[INCAPACIDAD]],D2791:M2868,4,0)</f>
        <v>#N/A</v>
      </c>
      <c r="L565" s="46" t="e">
        <f>VLOOKUP(report_masivo[[#This Row],[INCAPACIDAD]],D2791:M2868,5,0)</f>
        <v>#N/A</v>
      </c>
      <c r="M565" s="46" t="e">
        <f>VLOOKUP(report_masivo[[#This Row],[INCAPACIDAD]],D2791:M2868,6,0)</f>
        <v>#N/A</v>
      </c>
      <c r="N565" s="49" t="e">
        <f>VLOOKUP(report_masivo[[#This Row],[INCAPACIDAD]],D2791:M2868,7,0)</f>
        <v>#N/A</v>
      </c>
      <c r="O565" s="47" t="e">
        <f>VLOOKUP(report_masivo[[#This Row],[INCAPACIDAD]],D2791:M2868,8,0)</f>
        <v>#N/A</v>
      </c>
      <c r="AD565">
        <v>100738979144311</v>
      </c>
      <c r="AE565" t="s">
        <v>10196</v>
      </c>
      <c r="AF565">
        <v>1590754</v>
      </c>
      <c r="AG565" s="1">
        <v>44421</v>
      </c>
      <c r="AH565">
        <v>860029995</v>
      </c>
      <c r="AI565">
        <v>1007389791</v>
      </c>
      <c r="AJ565">
        <v>7097896</v>
      </c>
      <c r="AK565" t="s">
        <v>13776</v>
      </c>
      <c r="AL565" s="1">
        <v>44311</v>
      </c>
      <c r="AM565">
        <v>2</v>
      </c>
      <c r="AN565">
        <v>60568</v>
      </c>
      <c r="AO565">
        <v>860029995</v>
      </c>
      <c r="AP565" t="s">
        <v>13996</v>
      </c>
      <c r="AQ565" t="s">
        <v>14109</v>
      </c>
      <c r="AR565" t="s">
        <v>13923</v>
      </c>
      <c r="AS565" s="1">
        <v>44453</v>
      </c>
      <c r="AT565" t="s">
        <v>13922</v>
      </c>
      <c r="AW565">
        <v>112485193144316</v>
      </c>
      <c r="AX565">
        <v>1124851931</v>
      </c>
      <c r="AY565">
        <v>6804656</v>
      </c>
      <c r="AZ565" s="1">
        <v>44316</v>
      </c>
      <c r="BA565" t="s">
        <v>13995</v>
      </c>
      <c r="BB565" t="s">
        <v>44</v>
      </c>
      <c r="BC565" t="s">
        <v>13729</v>
      </c>
      <c r="BD565" t="s">
        <v>13972</v>
      </c>
      <c r="BF565">
        <v>908526</v>
      </c>
      <c r="BG565" s="1">
        <v>44761</v>
      </c>
      <c r="BK565">
        <f t="shared" si="8"/>
        <v>1</v>
      </c>
      <c r="BL565">
        <v>721898443585</v>
      </c>
      <c r="BN565">
        <v>1535823</v>
      </c>
      <c r="BO565" s="1">
        <v>44344</v>
      </c>
      <c r="BP565">
        <v>860029995</v>
      </c>
      <c r="BQ565">
        <v>7218984</v>
      </c>
      <c r="BR565">
        <v>5134475</v>
      </c>
      <c r="BS565" t="s">
        <v>13776</v>
      </c>
      <c r="BT565" s="1">
        <v>43585</v>
      </c>
      <c r="BU565">
        <v>4</v>
      </c>
      <c r="BV565">
        <v>259079</v>
      </c>
      <c r="BW565">
        <v>860029995</v>
      </c>
      <c r="BX565" t="s">
        <v>13996</v>
      </c>
      <c r="BY565" t="s">
        <v>14109</v>
      </c>
      <c r="BZ565" t="s">
        <v>13923</v>
      </c>
      <c r="CA565" s="1">
        <v>44358</v>
      </c>
      <c r="CB565" t="s">
        <v>13922</v>
      </c>
    </row>
    <row r="566" spans="3:80" x14ac:dyDescent="0.3">
      <c r="C566" s="46" t="s">
        <v>10196</v>
      </c>
      <c r="D566" s="4"/>
      <c r="E566" s="4"/>
      <c r="F566" s="16"/>
      <c r="G566" s="80" t="e">
        <f>VLOOKUP(report_masivo[[#This Row],[INCAPACIDAD]],D2792:M2869,3,0)</f>
        <v>#N/A</v>
      </c>
      <c r="I566" s="47"/>
      <c r="K566" s="46" t="e">
        <f>VLOOKUP(report_masivo[[#This Row],[INCAPACIDAD]],D2792:M2869,4,0)</f>
        <v>#N/A</v>
      </c>
      <c r="L566" s="46" t="e">
        <f>VLOOKUP(report_masivo[[#This Row],[INCAPACIDAD]],D2792:M2869,5,0)</f>
        <v>#N/A</v>
      </c>
      <c r="M566" s="46" t="e">
        <f>VLOOKUP(report_masivo[[#This Row],[INCAPACIDAD]],D2792:M2869,6,0)</f>
        <v>#N/A</v>
      </c>
      <c r="N566" s="49" t="e">
        <f>VLOOKUP(report_masivo[[#This Row],[INCAPACIDAD]],D2792:M2869,7,0)</f>
        <v>#N/A</v>
      </c>
      <c r="O566" s="47" t="e">
        <f>VLOOKUP(report_masivo[[#This Row],[INCAPACIDAD]],D2792:M2869,8,0)</f>
        <v>#N/A</v>
      </c>
      <c r="AD566">
        <v>105358412744335</v>
      </c>
      <c r="AE566" t="s">
        <v>10196</v>
      </c>
      <c r="AF566">
        <v>1590754</v>
      </c>
      <c r="AG566" s="1">
        <v>44421</v>
      </c>
      <c r="AH566">
        <v>860029995</v>
      </c>
      <c r="AI566">
        <v>1053584127</v>
      </c>
      <c r="AJ566">
        <v>7097919</v>
      </c>
      <c r="AK566" t="s">
        <v>13776</v>
      </c>
      <c r="AL566" s="1">
        <v>44335</v>
      </c>
      <c r="AM566">
        <v>8</v>
      </c>
      <c r="AN566">
        <v>587726</v>
      </c>
      <c r="AO566">
        <v>860029995</v>
      </c>
      <c r="AP566" t="s">
        <v>13996</v>
      </c>
      <c r="AQ566" t="s">
        <v>14109</v>
      </c>
      <c r="AR566" t="s">
        <v>13923</v>
      </c>
      <c r="AS566" s="1">
        <v>44453</v>
      </c>
      <c r="AT566" t="s">
        <v>13922</v>
      </c>
      <c r="AW566">
        <v>114334251744316</v>
      </c>
      <c r="AX566">
        <v>1143342517</v>
      </c>
      <c r="AY566">
        <v>6793977</v>
      </c>
      <c r="AZ566" s="1">
        <v>44316</v>
      </c>
      <c r="BA566" t="s">
        <v>13998</v>
      </c>
      <c r="BB566" t="s">
        <v>44</v>
      </c>
      <c r="BC566" t="s">
        <v>44</v>
      </c>
      <c r="BD566" t="s">
        <v>44</v>
      </c>
      <c r="BG566" s="1"/>
      <c r="BK566">
        <f t="shared" si="8"/>
        <v>1</v>
      </c>
      <c r="BL566">
        <v>721898443616</v>
      </c>
      <c r="BN566">
        <v>1535823</v>
      </c>
      <c r="BO566" s="1">
        <v>44344</v>
      </c>
      <c r="BP566">
        <v>860029995</v>
      </c>
      <c r="BQ566">
        <v>7218984</v>
      </c>
      <c r="BR566">
        <v>5240881</v>
      </c>
      <c r="BS566" t="s">
        <v>13776</v>
      </c>
      <c r="BT566" s="1">
        <v>43616</v>
      </c>
      <c r="BU566">
        <v>10</v>
      </c>
      <c r="BV566">
        <v>648812</v>
      </c>
      <c r="BW566">
        <v>860029995</v>
      </c>
      <c r="BX566" t="s">
        <v>13996</v>
      </c>
      <c r="BY566" t="s">
        <v>14109</v>
      </c>
      <c r="BZ566" t="s">
        <v>13923</v>
      </c>
      <c r="CA566" s="1">
        <v>44358</v>
      </c>
      <c r="CB566" t="s">
        <v>13922</v>
      </c>
    </row>
    <row r="567" spans="3:80" x14ac:dyDescent="0.3">
      <c r="C567" s="46" t="s">
        <v>10196</v>
      </c>
      <c r="D567" s="4"/>
      <c r="E567" s="4"/>
      <c r="F567" s="16"/>
      <c r="G567" s="80" t="e">
        <f>VLOOKUP(report_masivo[[#This Row],[INCAPACIDAD]],D2793:M2870,3,0)</f>
        <v>#N/A</v>
      </c>
      <c r="I567" s="47"/>
      <c r="K567" s="46" t="e">
        <f>VLOOKUP(report_masivo[[#This Row],[INCAPACIDAD]],D2793:M2870,4,0)</f>
        <v>#N/A</v>
      </c>
      <c r="L567" s="46" t="e">
        <f>VLOOKUP(report_masivo[[#This Row],[INCAPACIDAD]],D2793:M2870,5,0)</f>
        <v>#N/A</v>
      </c>
      <c r="M567" s="46" t="e">
        <f>VLOOKUP(report_masivo[[#This Row],[INCAPACIDAD]],D2793:M2870,6,0)</f>
        <v>#N/A</v>
      </c>
      <c r="N567" s="49" t="e">
        <f>VLOOKUP(report_masivo[[#This Row],[INCAPACIDAD]],D2793:M2870,7,0)</f>
        <v>#N/A</v>
      </c>
      <c r="O567" s="47" t="e">
        <f>VLOOKUP(report_masivo[[#This Row],[INCAPACIDAD]],D2793:M2870,8,0)</f>
        <v>#N/A</v>
      </c>
      <c r="AD567">
        <v>105240958944333</v>
      </c>
      <c r="AE567" t="s">
        <v>10196</v>
      </c>
      <c r="AF567">
        <v>1590754</v>
      </c>
      <c r="AG567" s="1">
        <v>44421</v>
      </c>
      <c r="AH567">
        <v>860029995</v>
      </c>
      <c r="AI567">
        <v>1052409589</v>
      </c>
      <c r="AJ567">
        <v>7098079</v>
      </c>
      <c r="AK567" t="s">
        <v>13776</v>
      </c>
      <c r="AL567" s="1">
        <v>44333</v>
      </c>
      <c r="AM567">
        <v>1</v>
      </c>
      <c r="AN567">
        <v>67495</v>
      </c>
      <c r="AO567">
        <v>860029995</v>
      </c>
      <c r="AP567" t="s">
        <v>13996</v>
      </c>
      <c r="AQ567" t="s">
        <v>14109</v>
      </c>
      <c r="AR567" t="s">
        <v>13923</v>
      </c>
      <c r="AS567" s="1">
        <v>44453</v>
      </c>
      <c r="AT567" t="s">
        <v>13922</v>
      </c>
      <c r="AW567">
        <v>114334251744319</v>
      </c>
      <c r="AX567">
        <v>1143342517</v>
      </c>
      <c r="AY567">
        <v>6816424</v>
      </c>
      <c r="AZ567" s="1">
        <v>44319</v>
      </c>
      <c r="BA567" t="s">
        <v>13995</v>
      </c>
      <c r="BB567" t="s">
        <v>44</v>
      </c>
      <c r="BC567" t="s">
        <v>13996</v>
      </c>
      <c r="BD567" t="s">
        <v>13997</v>
      </c>
      <c r="BE567">
        <v>4000178071</v>
      </c>
      <c r="BF567">
        <v>4259052</v>
      </c>
      <c r="BG567" s="1">
        <v>44371</v>
      </c>
      <c r="BK567">
        <f t="shared" si="8"/>
        <v>1</v>
      </c>
      <c r="BL567">
        <v>721898443671</v>
      </c>
      <c r="BN567">
        <v>1535823</v>
      </c>
      <c r="BO567" s="1">
        <v>44344</v>
      </c>
      <c r="BP567">
        <v>860029995</v>
      </c>
      <c r="BQ567">
        <v>7218984</v>
      </c>
      <c r="BR567">
        <v>5372933</v>
      </c>
      <c r="BS567" t="s">
        <v>13776</v>
      </c>
      <c r="BT567" s="1">
        <v>43671</v>
      </c>
      <c r="BU567">
        <v>3</v>
      </c>
      <c r="BV567">
        <v>185176</v>
      </c>
      <c r="BW567">
        <v>860029995</v>
      </c>
      <c r="BX567" t="s">
        <v>13996</v>
      </c>
      <c r="BY567" t="s">
        <v>14109</v>
      </c>
      <c r="BZ567" t="s">
        <v>13923</v>
      </c>
      <c r="CA567" s="1">
        <v>44358</v>
      </c>
      <c r="CB567" t="s">
        <v>13922</v>
      </c>
    </row>
    <row r="568" spans="3:80" x14ac:dyDescent="0.3">
      <c r="C568" s="46" t="s">
        <v>10196</v>
      </c>
      <c r="D568" s="4"/>
      <c r="E568" s="4"/>
      <c r="F568" s="16"/>
      <c r="G568" s="80" t="e">
        <f>VLOOKUP(report_masivo[[#This Row],[INCAPACIDAD]],D2794:M2871,3,0)</f>
        <v>#N/A</v>
      </c>
      <c r="I568" s="47"/>
      <c r="K568" s="46" t="e">
        <f>VLOOKUP(report_masivo[[#This Row],[INCAPACIDAD]],D2794:M2871,4,0)</f>
        <v>#N/A</v>
      </c>
      <c r="L568" s="46" t="e">
        <f>VLOOKUP(report_masivo[[#This Row],[INCAPACIDAD]],D2794:M2871,5,0)</f>
        <v>#N/A</v>
      </c>
      <c r="M568" s="46" t="e">
        <f>VLOOKUP(report_masivo[[#This Row],[INCAPACIDAD]],D2794:M2871,6,0)</f>
        <v>#N/A</v>
      </c>
      <c r="N568" s="49" t="e">
        <f>VLOOKUP(report_masivo[[#This Row],[INCAPACIDAD]],D2794:M2871,7,0)</f>
        <v>#N/A</v>
      </c>
      <c r="O568" s="47" t="e">
        <f>VLOOKUP(report_masivo[[#This Row],[INCAPACIDAD]],D2794:M2871,8,0)</f>
        <v>#N/A</v>
      </c>
      <c r="AD568">
        <v>1317375444354</v>
      </c>
      <c r="AE568" t="s">
        <v>10196</v>
      </c>
      <c r="AF568">
        <v>1590754</v>
      </c>
      <c r="AG568" s="1">
        <v>44421</v>
      </c>
      <c r="AH568">
        <v>860029995</v>
      </c>
      <c r="AI568">
        <v>13173754</v>
      </c>
      <c r="AJ568">
        <v>7098712</v>
      </c>
      <c r="AK568" t="s">
        <v>13776</v>
      </c>
      <c r="AL568" s="1">
        <v>44354</v>
      </c>
      <c r="AM568">
        <v>12</v>
      </c>
      <c r="AN568">
        <v>645925</v>
      </c>
      <c r="AO568">
        <v>860029995</v>
      </c>
      <c r="AP568" t="s">
        <v>13996</v>
      </c>
      <c r="AQ568" t="s">
        <v>14109</v>
      </c>
      <c r="AR568" t="s">
        <v>13923</v>
      </c>
      <c r="AS568" s="1">
        <v>44453</v>
      </c>
      <c r="AT568" t="s">
        <v>13922</v>
      </c>
      <c r="AW568">
        <v>613578644320</v>
      </c>
      <c r="AX568">
        <v>6135786</v>
      </c>
      <c r="AY568">
        <v>6890639</v>
      </c>
      <c r="AZ568" s="1">
        <v>44320</v>
      </c>
      <c r="BA568" t="s">
        <v>13995</v>
      </c>
      <c r="BB568" t="s">
        <v>44</v>
      </c>
      <c r="BC568" t="s">
        <v>13996</v>
      </c>
      <c r="BD568" t="s">
        <v>13997</v>
      </c>
      <c r="BE568">
        <v>4000178071</v>
      </c>
      <c r="BF568">
        <v>66006</v>
      </c>
      <c r="BG568" s="1">
        <v>44396</v>
      </c>
      <c r="BK568">
        <f t="shared" si="8"/>
        <v>1</v>
      </c>
      <c r="BL568">
        <v>721898443767</v>
      </c>
      <c r="BN568">
        <v>1535823</v>
      </c>
      <c r="BO568" s="1">
        <v>44344</v>
      </c>
      <c r="BP568">
        <v>860029995</v>
      </c>
      <c r="BQ568">
        <v>7218984</v>
      </c>
      <c r="BR568">
        <v>5661992</v>
      </c>
      <c r="BS568" t="s">
        <v>13776</v>
      </c>
      <c r="BT568" s="1">
        <v>43767</v>
      </c>
      <c r="BU568">
        <v>3</v>
      </c>
      <c r="BV568">
        <v>164085</v>
      </c>
      <c r="BW568">
        <v>860029995</v>
      </c>
      <c r="BX568" t="s">
        <v>13996</v>
      </c>
      <c r="BY568" t="s">
        <v>14109</v>
      </c>
      <c r="BZ568" t="s">
        <v>13923</v>
      </c>
      <c r="CA568" s="1">
        <v>44358</v>
      </c>
      <c r="CB568" t="s">
        <v>13922</v>
      </c>
    </row>
    <row r="569" spans="3:80" x14ac:dyDescent="0.3">
      <c r="C569" s="46" t="s">
        <v>10196</v>
      </c>
      <c r="D569" s="4"/>
      <c r="E569" s="4"/>
      <c r="F569" s="16"/>
      <c r="G569" s="80" t="e">
        <f>VLOOKUP(report_masivo[[#This Row],[INCAPACIDAD]],D2795:M2872,3,0)</f>
        <v>#N/A</v>
      </c>
      <c r="I569" s="47"/>
      <c r="K569" s="46" t="e">
        <f>VLOOKUP(report_masivo[[#This Row],[INCAPACIDAD]],D2795:M2872,4,0)</f>
        <v>#N/A</v>
      </c>
      <c r="L569" s="46" t="e">
        <f>VLOOKUP(report_masivo[[#This Row],[INCAPACIDAD]],D2795:M2872,5,0)</f>
        <v>#N/A</v>
      </c>
      <c r="M569" s="46" t="e">
        <f>VLOOKUP(report_masivo[[#This Row],[INCAPACIDAD]],D2795:M2872,6,0)</f>
        <v>#N/A</v>
      </c>
      <c r="N569" s="49" t="e">
        <f>VLOOKUP(report_masivo[[#This Row],[INCAPACIDAD]],D2795:M2872,7,0)</f>
        <v>#N/A</v>
      </c>
      <c r="O569" s="47" t="e">
        <f>VLOOKUP(report_masivo[[#This Row],[INCAPACIDAD]],D2795:M2872,8,0)</f>
        <v>#N/A</v>
      </c>
      <c r="AD569">
        <v>7427000944340</v>
      </c>
      <c r="AE569" t="s">
        <v>10196</v>
      </c>
      <c r="AF569">
        <v>1590754</v>
      </c>
      <c r="AG569" s="1">
        <v>44421</v>
      </c>
      <c r="AH569">
        <v>860029995</v>
      </c>
      <c r="AI569">
        <v>74270009</v>
      </c>
      <c r="AJ569">
        <v>7098926</v>
      </c>
      <c r="AK569" t="s">
        <v>13776</v>
      </c>
      <c r="AL569" s="1">
        <v>44340</v>
      </c>
      <c r="AM569">
        <v>4</v>
      </c>
      <c r="AN569">
        <v>316566</v>
      </c>
      <c r="AO569">
        <v>860029995</v>
      </c>
      <c r="AP569" t="s">
        <v>13996</v>
      </c>
      <c r="AQ569" t="s">
        <v>14109</v>
      </c>
      <c r="AR569" t="s">
        <v>13923</v>
      </c>
      <c r="AS569" s="1">
        <v>44453</v>
      </c>
      <c r="AT569" t="s">
        <v>13922</v>
      </c>
      <c r="AW569">
        <v>109040766844320</v>
      </c>
      <c r="AX569">
        <v>1090407668</v>
      </c>
      <c r="AY569">
        <v>6801539</v>
      </c>
      <c r="AZ569" s="1">
        <v>44320</v>
      </c>
      <c r="BA569" t="s">
        <v>13995</v>
      </c>
      <c r="BB569" t="s">
        <v>44</v>
      </c>
      <c r="BC569" t="s">
        <v>13996</v>
      </c>
      <c r="BD569" t="s">
        <v>13997</v>
      </c>
      <c r="BE569">
        <v>4000178071</v>
      </c>
      <c r="BF569">
        <v>45573</v>
      </c>
      <c r="BG569" s="1">
        <v>44396</v>
      </c>
      <c r="BK569">
        <f t="shared" si="8"/>
        <v>1</v>
      </c>
      <c r="BL569">
        <v>939764244066</v>
      </c>
      <c r="BN569">
        <v>1535823</v>
      </c>
      <c r="BO569" s="1">
        <v>44344</v>
      </c>
      <c r="BP569">
        <v>860029995</v>
      </c>
      <c r="BQ569">
        <v>9397642</v>
      </c>
      <c r="BR569">
        <v>6218744</v>
      </c>
      <c r="BS569" t="s">
        <v>13776</v>
      </c>
      <c r="BT569" s="1">
        <v>44066</v>
      </c>
      <c r="BU569">
        <v>30</v>
      </c>
      <c r="BV569">
        <v>2422832</v>
      </c>
      <c r="BW569">
        <v>860029995</v>
      </c>
      <c r="BX569" t="s">
        <v>13996</v>
      </c>
      <c r="BY569" t="s">
        <v>14109</v>
      </c>
      <c r="BZ569" t="s">
        <v>13923</v>
      </c>
      <c r="CA569" s="1">
        <v>44358</v>
      </c>
      <c r="CB569" t="s">
        <v>13922</v>
      </c>
    </row>
    <row r="570" spans="3:80" x14ac:dyDescent="0.3">
      <c r="C570" s="46" t="s">
        <v>10196</v>
      </c>
      <c r="D570" s="4"/>
      <c r="E570" s="4"/>
      <c r="F570" s="16"/>
      <c r="G570" s="80" t="e">
        <f>VLOOKUP(report_masivo[[#This Row],[INCAPACIDAD]],D2796:M2873,3,0)</f>
        <v>#N/A</v>
      </c>
      <c r="I570" s="47"/>
      <c r="K570" s="46" t="e">
        <f>VLOOKUP(report_masivo[[#This Row],[INCAPACIDAD]],D2796:M2873,4,0)</f>
        <v>#N/A</v>
      </c>
      <c r="L570" s="46" t="e">
        <f>VLOOKUP(report_masivo[[#This Row],[INCAPACIDAD]],D2796:M2873,5,0)</f>
        <v>#N/A</v>
      </c>
      <c r="M570" s="46" t="e">
        <f>VLOOKUP(report_masivo[[#This Row],[INCAPACIDAD]],D2796:M2873,6,0)</f>
        <v>#N/A</v>
      </c>
      <c r="N570" s="49" t="e">
        <f>VLOOKUP(report_masivo[[#This Row],[INCAPACIDAD]],D2796:M2873,7,0)</f>
        <v>#N/A</v>
      </c>
      <c r="O570" s="47" t="e">
        <f>VLOOKUP(report_masivo[[#This Row],[INCAPACIDAD]],D2796:M2873,8,0)</f>
        <v>#N/A</v>
      </c>
      <c r="AD570">
        <v>7427060044363</v>
      </c>
      <c r="AE570" t="s">
        <v>10196</v>
      </c>
      <c r="AF570">
        <v>1590754</v>
      </c>
      <c r="AG570" s="1">
        <v>44421</v>
      </c>
      <c r="AH570">
        <v>860029995</v>
      </c>
      <c r="AI570">
        <v>74270600</v>
      </c>
      <c r="AJ570">
        <v>7099703</v>
      </c>
      <c r="AK570" t="s">
        <v>13776</v>
      </c>
      <c r="AL570" s="1">
        <v>44363</v>
      </c>
      <c r="AM570">
        <v>8</v>
      </c>
      <c r="AN570">
        <v>665895</v>
      </c>
      <c r="AO570">
        <v>860029995</v>
      </c>
      <c r="AP570" t="s">
        <v>13996</v>
      </c>
      <c r="AQ570" t="s">
        <v>14109</v>
      </c>
      <c r="AR570" t="s">
        <v>13923</v>
      </c>
      <c r="AS570" s="1">
        <v>44453</v>
      </c>
      <c r="AT570" t="s">
        <v>13922</v>
      </c>
      <c r="AW570">
        <v>109040766844326</v>
      </c>
      <c r="AX570">
        <v>1090407668</v>
      </c>
      <c r="AY570">
        <v>6815338</v>
      </c>
      <c r="AZ570" s="1">
        <v>44326</v>
      </c>
      <c r="BA570" t="s">
        <v>13995</v>
      </c>
      <c r="BB570" t="s">
        <v>44</v>
      </c>
      <c r="BC570" t="s">
        <v>13996</v>
      </c>
      <c r="BD570" t="s">
        <v>13997</v>
      </c>
      <c r="BE570">
        <v>4000178071</v>
      </c>
      <c r="BF570">
        <v>91146</v>
      </c>
      <c r="BG570" s="1">
        <v>44396</v>
      </c>
      <c r="BK570">
        <f t="shared" si="8"/>
        <v>1</v>
      </c>
      <c r="BL570">
        <v>939764244051</v>
      </c>
      <c r="BN570">
        <v>1535823</v>
      </c>
      <c r="BO570" s="1">
        <v>44344</v>
      </c>
      <c r="BP570">
        <v>860029995</v>
      </c>
      <c r="BQ570">
        <v>9397642</v>
      </c>
      <c r="BR570">
        <v>6203611</v>
      </c>
      <c r="BS570" t="s">
        <v>13776</v>
      </c>
      <c r="BT570" s="1">
        <v>44051</v>
      </c>
      <c r="BU570">
        <v>15</v>
      </c>
      <c r="BV570">
        <v>1211416</v>
      </c>
      <c r="BW570">
        <v>860029995</v>
      </c>
      <c r="BX570" t="s">
        <v>13996</v>
      </c>
      <c r="BY570" t="s">
        <v>14109</v>
      </c>
      <c r="BZ570" t="s">
        <v>13923</v>
      </c>
      <c r="CA570" s="1">
        <v>44358</v>
      </c>
      <c r="CB570" t="s">
        <v>13922</v>
      </c>
    </row>
    <row r="571" spans="3:80" x14ac:dyDescent="0.3">
      <c r="C571" s="46" t="s">
        <v>10196</v>
      </c>
      <c r="D571" s="4"/>
      <c r="E571" s="4"/>
      <c r="F571" s="16"/>
      <c r="G571" s="80" t="e">
        <f>VLOOKUP(report_masivo[[#This Row],[INCAPACIDAD]],D2797:M2874,3,0)</f>
        <v>#N/A</v>
      </c>
      <c r="I571" s="47"/>
      <c r="K571" s="46" t="e">
        <f>VLOOKUP(report_masivo[[#This Row],[INCAPACIDAD]],D2797:M2874,4,0)</f>
        <v>#N/A</v>
      </c>
      <c r="L571" s="46" t="e">
        <f>VLOOKUP(report_masivo[[#This Row],[INCAPACIDAD]],D2797:M2874,5,0)</f>
        <v>#N/A</v>
      </c>
      <c r="M571" s="46" t="e">
        <f>VLOOKUP(report_masivo[[#This Row],[INCAPACIDAD]],D2797:M2874,6,0)</f>
        <v>#N/A</v>
      </c>
      <c r="N571" s="49" t="e">
        <f>VLOOKUP(report_masivo[[#This Row],[INCAPACIDAD]],D2797:M2874,7,0)</f>
        <v>#N/A</v>
      </c>
      <c r="O571" s="47" t="e">
        <f>VLOOKUP(report_masivo[[#This Row],[INCAPACIDAD]],D2797:M2874,8,0)</f>
        <v>#N/A</v>
      </c>
      <c r="AD571">
        <v>7427087744343</v>
      </c>
      <c r="AE571" t="s">
        <v>10196</v>
      </c>
      <c r="AF571">
        <v>1590754</v>
      </c>
      <c r="AG571" s="1">
        <v>44421</v>
      </c>
      <c r="AH571">
        <v>860029995</v>
      </c>
      <c r="AI571">
        <v>74270877</v>
      </c>
      <c r="AJ571">
        <v>7099750</v>
      </c>
      <c r="AK571" t="s">
        <v>13776</v>
      </c>
      <c r="AL571" s="1">
        <v>44343</v>
      </c>
      <c r="AM571">
        <v>18</v>
      </c>
      <c r="AN571">
        <v>1457631</v>
      </c>
      <c r="AO571">
        <v>860029995</v>
      </c>
      <c r="AP571" t="s">
        <v>13996</v>
      </c>
      <c r="AQ571" t="s">
        <v>14109</v>
      </c>
      <c r="AR571" t="s">
        <v>13923</v>
      </c>
      <c r="AS571" s="1">
        <v>44453</v>
      </c>
      <c r="AT571" t="s">
        <v>13922</v>
      </c>
      <c r="AW571">
        <v>5189996444326</v>
      </c>
      <c r="AX571">
        <v>51899964</v>
      </c>
      <c r="AY571">
        <v>6817374</v>
      </c>
      <c r="AZ571" s="1">
        <v>44326</v>
      </c>
      <c r="BA571" t="s">
        <v>13998</v>
      </c>
      <c r="BB571" t="s">
        <v>44</v>
      </c>
      <c r="BC571" t="s">
        <v>44</v>
      </c>
      <c r="BD571" t="s">
        <v>44</v>
      </c>
      <c r="BG571" s="1"/>
      <c r="BK571">
        <f t="shared" si="8"/>
        <v>1</v>
      </c>
      <c r="BL571">
        <v>952367544278</v>
      </c>
      <c r="BN571">
        <v>1536257</v>
      </c>
      <c r="BO571" s="1">
        <v>44343</v>
      </c>
      <c r="BP571">
        <v>860029995</v>
      </c>
      <c r="BQ571">
        <v>9523675</v>
      </c>
      <c r="BR571">
        <v>6694415</v>
      </c>
      <c r="BS571" t="s">
        <v>13776</v>
      </c>
      <c r="BT571" s="1">
        <v>44278</v>
      </c>
      <c r="BU571">
        <v>14</v>
      </c>
      <c r="BV571">
        <v>1066668</v>
      </c>
      <c r="BW571">
        <v>860029995</v>
      </c>
      <c r="BX571" t="s">
        <v>13996</v>
      </c>
      <c r="BY571" t="s">
        <v>14109</v>
      </c>
      <c r="BZ571" t="s">
        <v>13923</v>
      </c>
      <c r="CA571" s="1">
        <v>44386</v>
      </c>
      <c r="CB571" t="s">
        <v>13922</v>
      </c>
    </row>
    <row r="572" spans="3:80" x14ac:dyDescent="0.3">
      <c r="C572" s="46" t="s">
        <v>10196</v>
      </c>
      <c r="D572" s="4"/>
      <c r="E572" s="4"/>
      <c r="F572" s="16"/>
      <c r="G572" s="80" t="e">
        <f>VLOOKUP(report_masivo[[#This Row],[INCAPACIDAD]],D2798:M2875,3,0)</f>
        <v>#N/A</v>
      </c>
      <c r="I572" s="47"/>
      <c r="K572" s="46" t="e">
        <f>VLOOKUP(report_masivo[[#This Row],[INCAPACIDAD]],D2798:M2875,4,0)</f>
        <v>#N/A</v>
      </c>
      <c r="L572" s="46" t="e">
        <f>VLOOKUP(report_masivo[[#This Row],[INCAPACIDAD]],D2798:M2875,5,0)</f>
        <v>#N/A</v>
      </c>
      <c r="M572" s="46" t="e">
        <f>VLOOKUP(report_masivo[[#This Row],[INCAPACIDAD]],D2798:M2875,6,0)</f>
        <v>#N/A</v>
      </c>
      <c r="N572" s="49" t="e">
        <f>VLOOKUP(report_masivo[[#This Row],[INCAPACIDAD]],D2798:M2875,7,0)</f>
        <v>#N/A</v>
      </c>
      <c r="O572" s="47" t="e">
        <f>VLOOKUP(report_masivo[[#This Row],[INCAPACIDAD]],D2798:M2875,8,0)</f>
        <v>#N/A</v>
      </c>
      <c r="AD572">
        <v>7432644344362</v>
      </c>
      <c r="AE572" t="s">
        <v>10196</v>
      </c>
      <c r="AF572">
        <v>1590754</v>
      </c>
      <c r="AG572" s="1">
        <v>44421</v>
      </c>
      <c r="AH572">
        <v>860029995</v>
      </c>
      <c r="AI572">
        <v>74326443</v>
      </c>
      <c r="AJ572">
        <v>7099870</v>
      </c>
      <c r="AK572" t="s">
        <v>13776</v>
      </c>
      <c r="AL572" s="1">
        <v>44362</v>
      </c>
      <c r="AM572">
        <v>8</v>
      </c>
      <c r="AN572">
        <v>533289</v>
      </c>
      <c r="AO572">
        <v>860029995</v>
      </c>
      <c r="AP572" t="s">
        <v>13996</v>
      </c>
      <c r="AQ572" t="s">
        <v>14109</v>
      </c>
      <c r="AR572" t="s">
        <v>13923</v>
      </c>
      <c r="AS572" s="1">
        <v>44453</v>
      </c>
      <c r="AT572" t="s">
        <v>13922</v>
      </c>
      <c r="AW572">
        <v>1327555644327</v>
      </c>
      <c r="AX572">
        <v>13275556</v>
      </c>
      <c r="AY572">
        <v>6820720</v>
      </c>
      <c r="AZ572" s="1">
        <v>44327</v>
      </c>
      <c r="BA572" t="s">
        <v>14000</v>
      </c>
      <c r="BB572" t="s">
        <v>14004</v>
      </c>
      <c r="BC572" t="s">
        <v>44</v>
      </c>
      <c r="BD572" t="s">
        <v>44</v>
      </c>
      <c r="BG572" s="1"/>
      <c r="BK572">
        <f t="shared" si="8"/>
        <v>1</v>
      </c>
      <c r="BL572">
        <v>7437417044278</v>
      </c>
      <c r="BN572">
        <v>1536257</v>
      </c>
      <c r="BO572" s="1">
        <v>44343</v>
      </c>
      <c r="BP572">
        <v>860029995</v>
      </c>
      <c r="BQ572">
        <v>74374170</v>
      </c>
      <c r="BR572">
        <v>6694838</v>
      </c>
      <c r="BS572" t="s">
        <v>13776</v>
      </c>
      <c r="BT572" s="1">
        <v>44278</v>
      </c>
      <c r="BU572">
        <v>15</v>
      </c>
      <c r="BV572">
        <v>1102552</v>
      </c>
      <c r="BW572">
        <v>860029995</v>
      </c>
      <c r="BX572" t="s">
        <v>13996</v>
      </c>
      <c r="BY572" t="s">
        <v>14109</v>
      </c>
      <c r="BZ572" t="s">
        <v>13923</v>
      </c>
      <c r="CA572" s="1">
        <v>44386</v>
      </c>
      <c r="CB572" t="s">
        <v>13922</v>
      </c>
    </row>
    <row r="573" spans="3:80" x14ac:dyDescent="0.3">
      <c r="C573" s="46" t="s">
        <v>10196</v>
      </c>
      <c r="D573" s="4"/>
      <c r="E573" s="4"/>
      <c r="F573" s="16"/>
      <c r="G573" s="80" t="e">
        <f>VLOOKUP(report_masivo[[#This Row],[INCAPACIDAD]],D2799:M2876,3,0)</f>
        <v>#N/A</v>
      </c>
      <c r="I573" s="47"/>
      <c r="K573" s="46" t="e">
        <f>VLOOKUP(report_masivo[[#This Row],[INCAPACIDAD]],D2799:M2876,4,0)</f>
        <v>#N/A</v>
      </c>
      <c r="L573" s="46" t="e">
        <f>VLOOKUP(report_masivo[[#This Row],[INCAPACIDAD]],D2799:M2876,5,0)</f>
        <v>#N/A</v>
      </c>
      <c r="M573" s="46" t="e">
        <f>VLOOKUP(report_masivo[[#This Row],[INCAPACIDAD]],D2799:M2876,6,0)</f>
        <v>#N/A</v>
      </c>
      <c r="N573" s="49" t="e">
        <f>VLOOKUP(report_masivo[[#This Row],[INCAPACIDAD]],D2799:M2876,7,0)</f>
        <v>#N/A</v>
      </c>
      <c r="O573" s="47" t="e">
        <f>VLOOKUP(report_masivo[[#This Row],[INCAPACIDAD]],D2799:M2876,8,0)</f>
        <v>#N/A</v>
      </c>
      <c r="AD573">
        <v>7432690344356</v>
      </c>
      <c r="AE573" t="s">
        <v>10196</v>
      </c>
      <c r="AF573">
        <v>1590754</v>
      </c>
      <c r="AG573" s="1">
        <v>44421</v>
      </c>
      <c r="AH573">
        <v>860029995</v>
      </c>
      <c r="AI573">
        <v>74326903</v>
      </c>
      <c r="AJ573">
        <v>7099892</v>
      </c>
      <c r="AK573" t="s">
        <v>13776</v>
      </c>
      <c r="AL573" s="1">
        <v>44356</v>
      </c>
      <c r="AM573">
        <v>11</v>
      </c>
      <c r="AN573">
        <v>801640</v>
      </c>
      <c r="AO573">
        <v>860029995</v>
      </c>
      <c r="AP573" t="s">
        <v>13996</v>
      </c>
      <c r="AQ573" t="s">
        <v>14109</v>
      </c>
      <c r="AR573" t="s">
        <v>13923</v>
      </c>
      <c r="AS573" s="1">
        <v>44453</v>
      </c>
      <c r="AT573" t="s">
        <v>13922</v>
      </c>
      <c r="AW573">
        <v>105384001444328</v>
      </c>
      <c r="AX573">
        <v>1053840014</v>
      </c>
      <c r="AY573">
        <v>6823625</v>
      </c>
      <c r="AZ573" s="1">
        <v>44328</v>
      </c>
      <c r="BA573" t="s">
        <v>13995</v>
      </c>
      <c r="BB573" t="s">
        <v>44</v>
      </c>
      <c r="BC573" t="s">
        <v>13996</v>
      </c>
      <c r="BD573" t="s">
        <v>13997</v>
      </c>
      <c r="BE573">
        <v>4000178071</v>
      </c>
      <c r="BF573">
        <v>90853</v>
      </c>
      <c r="BG573" s="1">
        <v>44396</v>
      </c>
      <c r="BK573">
        <f t="shared" si="8"/>
        <v>1</v>
      </c>
      <c r="BL573">
        <v>952728544281</v>
      </c>
      <c r="BN573">
        <v>1536257</v>
      </c>
      <c r="BO573" s="1">
        <v>44343</v>
      </c>
      <c r="BP573">
        <v>860029995</v>
      </c>
      <c r="BQ573">
        <v>9527285</v>
      </c>
      <c r="BR573">
        <v>6705092</v>
      </c>
      <c r="BS573" t="s">
        <v>13776</v>
      </c>
      <c r="BT573" s="1">
        <v>44281</v>
      </c>
      <c r="BU573">
        <v>14</v>
      </c>
      <c r="BV573">
        <v>1176980</v>
      </c>
      <c r="BW573">
        <v>860029995</v>
      </c>
      <c r="BX573" t="s">
        <v>13996</v>
      </c>
      <c r="BY573" t="s">
        <v>14109</v>
      </c>
      <c r="BZ573" t="s">
        <v>13923</v>
      </c>
      <c r="CA573" s="1">
        <v>44386</v>
      </c>
      <c r="CB573" t="s">
        <v>13922</v>
      </c>
    </row>
    <row r="574" spans="3:80" x14ac:dyDescent="0.3">
      <c r="C574" s="46" t="s">
        <v>10196</v>
      </c>
      <c r="D574" s="4"/>
      <c r="E574" s="4"/>
      <c r="F574" s="16"/>
      <c r="G574" s="80" t="e">
        <f>VLOOKUP(report_masivo[[#This Row],[INCAPACIDAD]],D2800:M2877,3,0)</f>
        <v>#N/A</v>
      </c>
      <c r="I574" s="47"/>
      <c r="K574" s="46" t="e">
        <f>VLOOKUP(report_masivo[[#This Row],[INCAPACIDAD]],D2800:M2877,4,0)</f>
        <v>#N/A</v>
      </c>
      <c r="L574" s="46" t="e">
        <f>VLOOKUP(report_masivo[[#This Row],[INCAPACIDAD]],D2800:M2877,5,0)</f>
        <v>#N/A</v>
      </c>
      <c r="M574" s="46" t="e">
        <f>VLOOKUP(report_masivo[[#This Row],[INCAPACIDAD]],D2800:M2877,6,0)</f>
        <v>#N/A</v>
      </c>
      <c r="N574" s="49" t="e">
        <f>VLOOKUP(report_masivo[[#This Row],[INCAPACIDAD]],D2800:M2877,7,0)</f>
        <v>#N/A</v>
      </c>
      <c r="O574" s="47" t="e">
        <f>VLOOKUP(report_masivo[[#This Row],[INCAPACIDAD]],D2800:M2877,8,0)</f>
        <v>#N/A</v>
      </c>
      <c r="AD574">
        <v>9441170244361</v>
      </c>
      <c r="AE574" t="s">
        <v>10196</v>
      </c>
      <c r="AF574">
        <v>1590754</v>
      </c>
      <c r="AG574" s="1">
        <v>44421</v>
      </c>
      <c r="AH574">
        <v>860029995</v>
      </c>
      <c r="AI574">
        <v>94411702</v>
      </c>
      <c r="AJ574">
        <v>7100148</v>
      </c>
      <c r="AK574" t="s">
        <v>13776</v>
      </c>
      <c r="AL574" s="1">
        <v>44361</v>
      </c>
      <c r="AM574">
        <v>1</v>
      </c>
      <c r="AN574">
        <v>83304</v>
      </c>
      <c r="AO574">
        <v>860029995</v>
      </c>
      <c r="AP574" t="s">
        <v>13996</v>
      </c>
      <c r="AQ574" t="s">
        <v>14109</v>
      </c>
      <c r="AR574" t="s">
        <v>13923</v>
      </c>
      <c r="AS574" s="1">
        <v>44453</v>
      </c>
      <c r="AT574" t="s">
        <v>13922</v>
      </c>
      <c r="AW574">
        <v>103760448644329</v>
      </c>
      <c r="AX574">
        <v>1037604486</v>
      </c>
      <c r="AY574">
        <v>6846300</v>
      </c>
      <c r="AZ574" s="1">
        <v>44329</v>
      </c>
      <c r="BA574" t="s">
        <v>13995</v>
      </c>
      <c r="BB574" t="s">
        <v>44</v>
      </c>
      <c r="BC574" t="s">
        <v>13996</v>
      </c>
      <c r="BD574" t="s">
        <v>13997</v>
      </c>
      <c r="BE574">
        <v>4000178071</v>
      </c>
      <c r="BF574">
        <v>272558</v>
      </c>
      <c r="BG574" s="1">
        <v>44396</v>
      </c>
      <c r="BK574">
        <f t="shared" si="8"/>
        <v>1</v>
      </c>
      <c r="BL574">
        <v>420821544285</v>
      </c>
      <c r="BN574">
        <v>1536257</v>
      </c>
      <c r="BO574" s="1">
        <v>44343</v>
      </c>
      <c r="BP574">
        <v>860029995</v>
      </c>
      <c r="BQ574">
        <v>4208215</v>
      </c>
      <c r="BR574">
        <v>6713732</v>
      </c>
      <c r="BS574" t="s">
        <v>13776</v>
      </c>
      <c r="BT574" s="1">
        <v>44285</v>
      </c>
      <c r="BU574">
        <v>3</v>
      </c>
      <c r="BV574">
        <v>212747</v>
      </c>
      <c r="BW574">
        <v>860029995</v>
      </c>
      <c r="BX574" t="s">
        <v>13996</v>
      </c>
      <c r="BY574" t="s">
        <v>14109</v>
      </c>
      <c r="BZ574" t="s">
        <v>13923</v>
      </c>
      <c r="CA574" s="1">
        <v>44386</v>
      </c>
      <c r="CB574" t="s">
        <v>13922</v>
      </c>
    </row>
    <row r="575" spans="3:80" x14ac:dyDescent="0.3">
      <c r="C575" s="46" t="s">
        <v>10196</v>
      </c>
      <c r="D575" s="4"/>
      <c r="E575" s="4"/>
      <c r="F575" s="16"/>
      <c r="G575" s="80" t="e">
        <f>VLOOKUP(report_masivo[[#This Row],[INCAPACIDAD]],D2801:M2878,3,0)</f>
        <v>#N/A</v>
      </c>
      <c r="I575" s="47"/>
      <c r="K575" s="46" t="e">
        <f>VLOOKUP(report_masivo[[#This Row],[INCAPACIDAD]],D2801:M2878,4,0)</f>
        <v>#N/A</v>
      </c>
      <c r="L575" s="46" t="e">
        <f>VLOOKUP(report_masivo[[#This Row],[INCAPACIDAD]],D2801:M2878,5,0)</f>
        <v>#N/A</v>
      </c>
      <c r="M575" s="46" t="e">
        <f>VLOOKUP(report_masivo[[#This Row],[INCAPACIDAD]],D2801:M2878,6,0)</f>
        <v>#N/A</v>
      </c>
      <c r="N575" s="49" t="e">
        <f>VLOOKUP(report_masivo[[#This Row],[INCAPACIDAD]],D2801:M2878,7,0)</f>
        <v>#N/A</v>
      </c>
      <c r="O575" s="47" t="e">
        <f>VLOOKUP(report_masivo[[#This Row],[INCAPACIDAD]],D2801:M2878,8,0)</f>
        <v>#N/A</v>
      </c>
      <c r="AD575">
        <v>100641409944364</v>
      </c>
      <c r="AE575" t="s">
        <v>10196</v>
      </c>
      <c r="AF575">
        <v>1590754</v>
      </c>
      <c r="AG575" s="1">
        <v>44421</v>
      </c>
      <c r="AH575">
        <v>860029995</v>
      </c>
      <c r="AI575">
        <v>1006414099</v>
      </c>
      <c r="AJ575">
        <v>7100558</v>
      </c>
      <c r="AK575" t="s">
        <v>13776</v>
      </c>
      <c r="AL575" s="1">
        <v>44364</v>
      </c>
      <c r="AM575">
        <v>8</v>
      </c>
      <c r="AN575">
        <v>242274</v>
      </c>
      <c r="AO575">
        <v>860029995</v>
      </c>
      <c r="AP575" t="s">
        <v>13996</v>
      </c>
      <c r="AQ575" t="s">
        <v>14109</v>
      </c>
      <c r="AR575" t="s">
        <v>13923</v>
      </c>
      <c r="AS575" s="1">
        <v>44453</v>
      </c>
      <c r="AT575" t="s">
        <v>13922</v>
      </c>
      <c r="AW575">
        <v>102043561544329</v>
      </c>
      <c r="AX575">
        <v>1020435615</v>
      </c>
      <c r="AY575">
        <v>6829731</v>
      </c>
      <c r="AZ575" s="1">
        <v>44329</v>
      </c>
      <c r="BA575" t="s">
        <v>14000</v>
      </c>
      <c r="BB575" t="s">
        <v>13727</v>
      </c>
      <c r="BC575" t="s">
        <v>44</v>
      </c>
      <c r="BD575" t="s">
        <v>44</v>
      </c>
      <c r="BG575" s="1"/>
      <c r="BK575">
        <f t="shared" si="8"/>
        <v>1</v>
      </c>
      <c r="BL575">
        <v>7427000944286</v>
      </c>
      <c r="BN575">
        <v>1536257</v>
      </c>
      <c r="BO575" s="1">
        <v>44343</v>
      </c>
      <c r="BP575">
        <v>860029995</v>
      </c>
      <c r="BQ575">
        <v>74270009</v>
      </c>
      <c r="BR575">
        <v>6716255</v>
      </c>
      <c r="BS575" t="s">
        <v>13776</v>
      </c>
      <c r="BT575" s="1">
        <v>44286</v>
      </c>
      <c r="BU575">
        <v>7</v>
      </c>
      <c r="BV575">
        <v>577534</v>
      </c>
      <c r="BW575">
        <v>860029995</v>
      </c>
      <c r="BX575" t="s">
        <v>13996</v>
      </c>
      <c r="BY575" t="s">
        <v>14109</v>
      </c>
      <c r="BZ575" t="s">
        <v>13923</v>
      </c>
      <c r="CA575" s="1">
        <v>44386</v>
      </c>
      <c r="CB575" t="s">
        <v>13922</v>
      </c>
    </row>
    <row r="576" spans="3:80" x14ac:dyDescent="0.3">
      <c r="C576" s="46" t="s">
        <v>10196</v>
      </c>
      <c r="D576" s="4"/>
      <c r="E576" s="4"/>
      <c r="F576" s="16"/>
      <c r="G576" s="80" t="e">
        <f>VLOOKUP(report_masivo[[#This Row],[INCAPACIDAD]],D2802:M2879,3,0)</f>
        <v>#N/A</v>
      </c>
      <c r="I576" s="47"/>
      <c r="K576" s="46" t="e">
        <f>VLOOKUP(report_masivo[[#This Row],[INCAPACIDAD]],D2802:M2879,4,0)</f>
        <v>#N/A</v>
      </c>
      <c r="L576" s="46" t="e">
        <f>VLOOKUP(report_masivo[[#This Row],[INCAPACIDAD]],D2802:M2879,5,0)</f>
        <v>#N/A</v>
      </c>
      <c r="M576" s="46" t="e">
        <f>VLOOKUP(report_masivo[[#This Row],[INCAPACIDAD]],D2802:M2879,6,0)</f>
        <v>#N/A</v>
      </c>
      <c r="N576" s="49" t="e">
        <f>VLOOKUP(report_masivo[[#This Row],[INCAPACIDAD]],D2802:M2879,7,0)</f>
        <v>#N/A</v>
      </c>
      <c r="O576" s="47" t="e">
        <f>VLOOKUP(report_masivo[[#This Row],[INCAPACIDAD]],D2802:M2879,8,0)</f>
        <v>#N/A</v>
      </c>
      <c r="AD576">
        <v>952367544365</v>
      </c>
      <c r="AE576" t="s">
        <v>10196</v>
      </c>
      <c r="AF576">
        <v>1601799</v>
      </c>
      <c r="AG576" s="1">
        <v>44438</v>
      </c>
      <c r="AH576">
        <v>860029995</v>
      </c>
      <c r="AI576">
        <v>9523675</v>
      </c>
      <c r="AJ576">
        <v>6928651</v>
      </c>
      <c r="AK576" t="s">
        <v>13776</v>
      </c>
      <c r="AL576" s="1">
        <v>44365</v>
      </c>
      <c r="AM576">
        <v>14</v>
      </c>
      <c r="AN576">
        <v>788610</v>
      </c>
      <c r="AO576">
        <v>860029995</v>
      </c>
      <c r="AP576" t="s">
        <v>13996</v>
      </c>
      <c r="AQ576" t="s">
        <v>14109</v>
      </c>
      <c r="AR576" t="s">
        <v>13923</v>
      </c>
      <c r="AS576" s="1">
        <v>44480</v>
      </c>
      <c r="AT576" t="s">
        <v>13922</v>
      </c>
      <c r="AW576">
        <v>102242657044330</v>
      </c>
      <c r="AX576">
        <v>1022426570</v>
      </c>
      <c r="AY576">
        <v>6830450</v>
      </c>
      <c r="AZ576" s="1">
        <v>44330</v>
      </c>
      <c r="BA576" t="s">
        <v>13998</v>
      </c>
      <c r="BB576" t="s">
        <v>44</v>
      </c>
      <c r="BC576" t="s">
        <v>44</v>
      </c>
      <c r="BD576" t="s">
        <v>44</v>
      </c>
      <c r="BG576" s="1"/>
      <c r="BK576">
        <f t="shared" si="8"/>
        <v>1</v>
      </c>
      <c r="BL576">
        <v>105241581844289</v>
      </c>
      <c r="BN576">
        <v>1536257</v>
      </c>
      <c r="BO576" s="1">
        <v>44343</v>
      </c>
      <c r="BP576">
        <v>860029995</v>
      </c>
      <c r="BQ576">
        <v>1052415818</v>
      </c>
      <c r="BR576">
        <v>6718372</v>
      </c>
      <c r="BS576" t="s">
        <v>13776</v>
      </c>
      <c r="BT576" s="1">
        <v>44289</v>
      </c>
      <c r="BU576">
        <v>3</v>
      </c>
      <c r="BV576">
        <v>90853</v>
      </c>
      <c r="BW576">
        <v>860029995</v>
      </c>
      <c r="BX576" t="s">
        <v>13996</v>
      </c>
      <c r="BY576" t="s">
        <v>14109</v>
      </c>
      <c r="BZ576" t="s">
        <v>13923</v>
      </c>
      <c r="CA576" s="1">
        <v>44386</v>
      </c>
      <c r="CB576" t="s">
        <v>13922</v>
      </c>
    </row>
    <row r="577" spans="3:80" x14ac:dyDescent="0.3">
      <c r="C577" s="46" t="s">
        <v>10196</v>
      </c>
      <c r="D577" s="4"/>
      <c r="E577" s="4"/>
      <c r="F577" s="16"/>
      <c r="G577" s="80" t="e">
        <f>VLOOKUP(report_masivo[[#This Row],[INCAPACIDAD]],D2803:M2880,3,0)</f>
        <v>#N/A</v>
      </c>
      <c r="I577" s="47"/>
      <c r="K577" s="46" t="e">
        <f>VLOOKUP(report_masivo[[#This Row],[INCAPACIDAD]],D2803:M2880,4,0)</f>
        <v>#N/A</v>
      </c>
      <c r="L577" s="46" t="e">
        <f>VLOOKUP(report_masivo[[#This Row],[INCAPACIDAD]],D2803:M2880,5,0)</f>
        <v>#N/A</v>
      </c>
      <c r="M577" s="46" t="e">
        <f>VLOOKUP(report_masivo[[#This Row],[INCAPACIDAD]],D2803:M2880,6,0)</f>
        <v>#N/A</v>
      </c>
      <c r="N577" s="49" t="e">
        <f>VLOOKUP(report_masivo[[#This Row],[INCAPACIDAD]],D2803:M2880,7,0)</f>
        <v>#N/A</v>
      </c>
      <c r="O577" s="47" t="e">
        <f>VLOOKUP(report_masivo[[#This Row],[INCAPACIDAD]],D2803:M2880,8,0)</f>
        <v>#N/A</v>
      </c>
      <c r="AD577">
        <v>420801844369</v>
      </c>
      <c r="AE577" t="s">
        <v>10196</v>
      </c>
      <c r="AF577">
        <v>1601799</v>
      </c>
      <c r="AG577" s="1">
        <v>44438</v>
      </c>
      <c r="AH577">
        <v>860029995</v>
      </c>
      <c r="AI577">
        <v>4208018</v>
      </c>
      <c r="AJ577">
        <v>6942422</v>
      </c>
      <c r="AK577" t="s">
        <v>13776</v>
      </c>
      <c r="AL577" s="1">
        <v>44369</v>
      </c>
      <c r="AM577">
        <v>8</v>
      </c>
      <c r="AN577">
        <v>774972</v>
      </c>
      <c r="AO577">
        <v>860029995</v>
      </c>
      <c r="AP577" t="s">
        <v>13996</v>
      </c>
      <c r="AQ577" t="s">
        <v>14109</v>
      </c>
      <c r="AR577" t="s">
        <v>13923</v>
      </c>
      <c r="AS577" s="1">
        <v>44480</v>
      </c>
      <c r="AT577" t="s">
        <v>13922</v>
      </c>
      <c r="AW577">
        <v>771083344333</v>
      </c>
      <c r="AX577">
        <v>7710833</v>
      </c>
      <c r="AY577">
        <v>6889847</v>
      </c>
      <c r="AZ577" s="1">
        <v>44333</v>
      </c>
      <c r="BA577" t="s">
        <v>13995</v>
      </c>
      <c r="BB577" t="s">
        <v>44</v>
      </c>
      <c r="BC577" t="s">
        <v>13996</v>
      </c>
      <c r="BD577" t="s">
        <v>13997</v>
      </c>
      <c r="BE577">
        <v>4000178071</v>
      </c>
      <c r="BF577">
        <v>924414</v>
      </c>
      <c r="BG577" s="1">
        <v>44396</v>
      </c>
      <c r="BK577">
        <f t="shared" si="8"/>
        <v>1</v>
      </c>
      <c r="BL577">
        <v>952367544292</v>
      </c>
      <c r="BN577">
        <v>1536257</v>
      </c>
      <c r="BO577" s="1">
        <v>44343</v>
      </c>
      <c r="BP577">
        <v>860029995</v>
      </c>
      <c r="BQ577">
        <v>9523675</v>
      </c>
      <c r="BR577">
        <v>6723993</v>
      </c>
      <c r="BS577" t="s">
        <v>13776</v>
      </c>
      <c r="BT577" s="1">
        <v>44292</v>
      </c>
      <c r="BU577">
        <v>15</v>
      </c>
      <c r="BV577">
        <v>1155705</v>
      </c>
      <c r="BW577">
        <v>860029995</v>
      </c>
      <c r="BX577" t="s">
        <v>13996</v>
      </c>
      <c r="BY577" t="s">
        <v>14109</v>
      </c>
      <c r="BZ577" t="s">
        <v>13923</v>
      </c>
      <c r="CA577" s="1">
        <v>44386</v>
      </c>
      <c r="CB577" t="s">
        <v>13922</v>
      </c>
    </row>
    <row r="578" spans="3:80" x14ac:dyDescent="0.3">
      <c r="C578" s="46" t="s">
        <v>10196</v>
      </c>
      <c r="D578" s="4"/>
      <c r="E578" s="4"/>
      <c r="F578" s="16"/>
      <c r="G578" s="80" t="e">
        <f>VLOOKUP(report_masivo[[#This Row],[INCAPACIDAD]],D2804:M2881,3,0)</f>
        <v>#N/A</v>
      </c>
      <c r="I578" s="47"/>
      <c r="K578" s="46" t="e">
        <f>VLOOKUP(report_masivo[[#This Row],[INCAPACIDAD]],D2804:M2881,4,0)</f>
        <v>#N/A</v>
      </c>
      <c r="L578" s="46" t="e">
        <f>VLOOKUP(report_masivo[[#This Row],[INCAPACIDAD]],D2804:M2881,5,0)</f>
        <v>#N/A</v>
      </c>
      <c r="M578" s="46" t="e">
        <f>VLOOKUP(report_masivo[[#This Row],[INCAPACIDAD]],D2804:M2881,6,0)</f>
        <v>#N/A</v>
      </c>
      <c r="N578" s="49" t="e">
        <f>VLOOKUP(report_masivo[[#This Row],[INCAPACIDAD]],D2804:M2881,7,0)</f>
        <v>#N/A</v>
      </c>
      <c r="O578" s="47" t="e">
        <f>VLOOKUP(report_masivo[[#This Row],[INCAPACIDAD]],D2804:M2881,8,0)</f>
        <v>#N/A</v>
      </c>
      <c r="AD578">
        <v>7437402444376</v>
      </c>
      <c r="AE578" t="s">
        <v>10196</v>
      </c>
      <c r="AF578">
        <v>1601799</v>
      </c>
      <c r="AG578" s="1">
        <v>44438</v>
      </c>
      <c r="AH578">
        <v>860029995</v>
      </c>
      <c r="AI578">
        <v>74374024</v>
      </c>
      <c r="AJ578">
        <v>6966577</v>
      </c>
      <c r="AK578" t="s">
        <v>13776</v>
      </c>
      <c r="AL578" s="1">
        <v>44376</v>
      </c>
      <c r="AM578">
        <v>7</v>
      </c>
      <c r="AN578">
        <v>566050</v>
      </c>
      <c r="AO578">
        <v>860029995</v>
      </c>
      <c r="AP578" t="s">
        <v>13996</v>
      </c>
      <c r="AQ578" t="s">
        <v>14109</v>
      </c>
      <c r="AR578" t="s">
        <v>13923</v>
      </c>
      <c r="AS578" s="1">
        <v>44480</v>
      </c>
      <c r="AT578" t="s">
        <v>13922</v>
      </c>
      <c r="AW578">
        <v>102043561544334</v>
      </c>
      <c r="AX578">
        <v>1020435615</v>
      </c>
      <c r="AY578">
        <v>6838963</v>
      </c>
      <c r="AZ578" s="1">
        <v>44334</v>
      </c>
      <c r="BA578" t="s">
        <v>14000</v>
      </c>
      <c r="BB578" t="s">
        <v>13727</v>
      </c>
      <c r="BC578" t="s">
        <v>44</v>
      </c>
      <c r="BD578" t="s">
        <v>44</v>
      </c>
      <c r="BG578" s="1"/>
      <c r="BK578">
        <f t="shared" si="8"/>
        <v>1</v>
      </c>
      <c r="BL578">
        <v>7427000944293</v>
      </c>
      <c r="BN578">
        <v>1536257</v>
      </c>
      <c r="BO578" s="1">
        <v>44343</v>
      </c>
      <c r="BP578">
        <v>860029995</v>
      </c>
      <c r="BQ578">
        <v>74270009</v>
      </c>
      <c r="BR578">
        <v>6727374</v>
      </c>
      <c r="BS578" t="s">
        <v>13776</v>
      </c>
      <c r="BT578" s="1">
        <v>44293</v>
      </c>
      <c r="BU578">
        <v>10</v>
      </c>
      <c r="BV578">
        <v>815003</v>
      </c>
      <c r="BW578">
        <v>860029995</v>
      </c>
      <c r="BX578" t="s">
        <v>13996</v>
      </c>
      <c r="BY578" t="s">
        <v>14109</v>
      </c>
      <c r="BZ578" t="s">
        <v>13923</v>
      </c>
      <c r="CA578" s="1">
        <v>44386</v>
      </c>
      <c r="CB578" t="s">
        <v>13922</v>
      </c>
    </row>
    <row r="579" spans="3:80" x14ac:dyDescent="0.3">
      <c r="C579" s="46" t="s">
        <v>10196</v>
      </c>
      <c r="D579" s="4"/>
      <c r="E579" s="4"/>
      <c r="F579" s="16"/>
      <c r="G579" s="80" t="e">
        <f>VLOOKUP(report_masivo[[#This Row],[INCAPACIDAD]],D2805:M2882,3,0)</f>
        <v>#N/A</v>
      </c>
      <c r="I579" s="47"/>
      <c r="K579" s="46" t="e">
        <f>VLOOKUP(report_masivo[[#This Row],[INCAPACIDAD]],D2805:M2882,4,0)</f>
        <v>#N/A</v>
      </c>
      <c r="L579" s="46" t="e">
        <f>VLOOKUP(report_masivo[[#This Row],[INCAPACIDAD]],D2805:M2882,5,0)</f>
        <v>#N/A</v>
      </c>
      <c r="M579" s="46" t="e">
        <f>VLOOKUP(report_masivo[[#This Row],[INCAPACIDAD]],D2805:M2882,6,0)</f>
        <v>#N/A</v>
      </c>
      <c r="N579" s="49" t="e">
        <f>VLOOKUP(report_masivo[[#This Row],[INCAPACIDAD]],D2805:M2882,7,0)</f>
        <v>#N/A</v>
      </c>
      <c r="O579" s="47" t="e">
        <f>VLOOKUP(report_masivo[[#This Row],[INCAPACIDAD]],D2805:M2882,8,0)</f>
        <v>#N/A</v>
      </c>
      <c r="AD579">
        <v>952367544379</v>
      </c>
      <c r="AE579" t="s">
        <v>10196</v>
      </c>
      <c r="AF579">
        <v>1601799</v>
      </c>
      <c r="AG579" s="1">
        <v>44438</v>
      </c>
      <c r="AH579">
        <v>860029995</v>
      </c>
      <c r="AI579">
        <v>9523675</v>
      </c>
      <c r="AJ579">
        <v>6976303</v>
      </c>
      <c r="AK579" t="s">
        <v>13776</v>
      </c>
      <c r="AL579" s="1">
        <v>44379</v>
      </c>
      <c r="AM579">
        <v>14</v>
      </c>
      <c r="AN579">
        <v>766943</v>
      </c>
      <c r="AO579">
        <v>860029995</v>
      </c>
      <c r="AP579" t="s">
        <v>13996</v>
      </c>
      <c r="AQ579" t="s">
        <v>14109</v>
      </c>
      <c r="AR579" t="s">
        <v>13923</v>
      </c>
      <c r="AS579" s="1">
        <v>44480</v>
      </c>
      <c r="AT579" t="s">
        <v>13922</v>
      </c>
      <c r="AW579">
        <v>102801330144334</v>
      </c>
      <c r="AX579">
        <v>1028013301</v>
      </c>
      <c r="AY579">
        <v>6838102</v>
      </c>
      <c r="AZ579" s="1">
        <v>44334</v>
      </c>
      <c r="BA579" t="s">
        <v>13998</v>
      </c>
      <c r="BB579" t="s">
        <v>44</v>
      </c>
      <c r="BC579" t="s">
        <v>44</v>
      </c>
      <c r="BD579" t="s">
        <v>44</v>
      </c>
      <c r="BG579" s="1"/>
      <c r="BK579">
        <f t="shared" si="8"/>
        <v>1</v>
      </c>
      <c r="BL579">
        <v>105358582944282</v>
      </c>
      <c r="BN579">
        <v>1536257</v>
      </c>
      <c r="BO579" s="1">
        <v>44343</v>
      </c>
      <c r="BP579">
        <v>860029995</v>
      </c>
      <c r="BQ579">
        <v>1053585829</v>
      </c>
      <c r="BR579">
        <v>6728387</v>
      </c>
      <c r="BS579" t="s">
        <v>13776</v>
      </c>
      <c r="BT579" s="1">
        <v>44282</v>
      </c>
      <c r="BU579">
        <v>13</v>
      </c>
      <c r="BV579">
        <v>995941</v>
      </c>
      <c r="BW579">
        <v>860029995</v>
      </c>
      <c r="BX579" t="s">
        <v>13996</v>
      </c>
      <c r="BY579" t="s">
        <v>14109</v>
      </c>
      <c r="BZ579" t="s">
        <v>13923</v>
      </c>
      <c r="CA579" s="1">
        <v>44386</v>
      </c>
      <c r="CB579" t="s">
        <v>13922</v>
      </c>
    </row>
    <row r="580" spans="3:80" x14ac:dyDescent="0.3">
      <c r="C580" s="46" t="s">
        <v>10196</v>
      </c>
      <c r="D580" s="4"/>
      <c r="E580" s="4"/>
      <c r="F580" s="16"/>
      <c r="G580" s="80" t="e">
        <f>VLOOKUP(report_masivo[[#This Row],[INCAPACIDAD]],D2806:M2883,3,0)</f>
        <v>#N/A</v>
      </c>
      <c r="I580" s="47"/>
      <c r="K580" s="46" t="e">
        <f>VLOOKUP(report_masivo[[#This Row],[INCAPACIDAD]],D2806:M2883,4,0)</f>
        <v>#N/A</v>
      </c>
      <c r="L580" s="46" t="e">
        <f>VLOOKUP(report_masivo[[#This Row],[INCAPACIDAD]],D2806:M2883,5,0)</f>
        <v>#N/A</v>
      </c>
      <c r="M580" s="46" t="e">
        <f>VLOOKUP(report_masivo[[#This Row],[INCAPACIDAD]],D2806:M2883,6,0)</f>
        <v>#N/A</v>
      </c>
      <c r="N580" s="49" t="e">
        <f>VLOOKUP(report_masivo[[#This Row],[INCAPACIDAD]],D2806:M2883,7,0)</f>
        <v>#N/A</v>
      </c>
      <c r="O580" s="47" t="e">
        <f>VLOOKUP(report_masivo[[#This Row],[INCAPACIDAD]],D2806:M2883,8,0)</f>
        <v>#N/A</v>
      </c>
      <c r="AD580">
        <v>676870844371</v>
      </c>
      <c r="AE580" t="s">
        <v>10196</v>
      </c>
      <c r="AF580">
        <v>1601799</v>
      </c>
      <c r="AG580" s="1">
        <v>44438</v>
      </c>
      <c r="AH580">
        <v>860029995</v>
      </c>
      <c r="AI580">
        <v>6768708</v>
      </c>
      <c r="AJ580">
        <v>6980731</v>
      </c>
      <c r="AK580" t="s">
        <v>13776</v>
      </c>
      <c r="AL580" s="1">
        <v>44371</v>
      </c>
      <c r="AM580">
        <v>15</v>
      </c>
      <c r="AN580">
        <v>1762690</v>
      </c>
      <c r="AO580">
        <v>860029995</v>
      </c>
      <c r="AP580" t="s">
        <v>13996</v>
      </c>
      <c r="AQ580" t="s">
        <v>14109</v>
      </c>
      <c r="AR580" t="s">
        <v>13923</v>
      </c>
      <c r="AS580" s="1">
        <v>44480</v>
      </c>
      <c r="AT580" t="s">
        <v>13922</v>
      </c>
      <c r="AW580">
        <v>5389188744334</v>
      </c>
      <c r="AX580">
        <v>53891887</v>
      </c>
      <c r="AY580">
        <v>6836767</v>
      </c>
      <c r="AZ580" s="1">
        <v>44334</v>
      </c>
      <c r="BA580" t="s">
        <v>13995</v>
      </c>
      <c r="BB580" t="s">
        <v>44</v>
      </c>
      <c r="BC580" t="s">
        <v>13996</v>
      </c>
      <c r="BD580" t="s">
        <v>13997</v>
      </c>
      <c r="BE580">
        <v>4000178071</v>
      </c>
      <c r="BF580">
        <v>184481</v>
      </c>
      <c r="BG580" s="1">
        <v>44396</v>
      </c>
      <c r="BK580">
        <f t="shared" si="8"/>
        <v>1</v>
      </c>
      <c r="BL580">
        <v>952854144294</v>
      </c>
      <c r="BN580">
        <v>1536257</v>
      </c>
      <c r="BO580" s="1">
        <v>44343</v>
      </c>
      <c r="BP580">
        <v>860029995</v>
      </c>
      <c r="BQ580">
        <v>9528541</v>
      </c>
      <c r="BR580">
        <v>6730153</v>
      </c>
      <c r="BS580" t="s">
        <v>13776</v>
      </c>
      <c r="BT580" s="1">
        <v>44294</v>
      </c>
      <c r="BU580">
        <v>1</v>
      </c>
      <c r="BV580">
        <v>76394</v>
      </c>
      <c r="BW580">
        <v>860029995</v>
      </c>
      <c r="BX580" t="s">
        <v>13996</v>
      </c>
      <c r="BY580" t="s">
        <v>14109</v>
      </c>
      <c r="BZ580" t="s">
        <v>13923</v>
      </c>
      <c r="CA580" s="1">
        <v>44386</v>
      </c>
      <c r="CB580" t="s">
        <v>13922</v>
      </c>
    </row>
    <row r="581" spans="3:80" x14ac:dyDescent="0.3">
      <c r="C581" s="46" t="s">
        <v>10196</v>
      </c>
      <c r="D581" s="4"/>
      <c r="E581" s="4"/>
      <c r="F581" s="16"/>
      <c r="G581" s="80" t="e">
        <f>VLOOKUP(report_masivo[[#This Row],[INCAPACIDAD]],D2807:M2884,3,0)</f>
        <v>#N/A</v>
      </c>
      <c r="I581" s="47"/>
      <c r="K581" s="46" t="e">
        <f>VLOOKUP(report_masivo[[#This Row],[INCAPACIDAD]],D2807:M2884,4,0)</f>
        <v>#N/A</v>
      </c>
      <c r="L581" s="46" t="e">
        <f>VLOOKUP(report_masivo[[#This Row],[INCAPACIDAD]],D2807:M2884,5,0)</f>
        <v>#N/A</v>
      </c>
      <c r="M581" s="46" t="e">
        <f>VLOOKUP(report_masivo[[#This Row],[INCAPACIDAD]],D2807:M2884,6,0)</f>
        <v>#N/A</v>
      </c>
      <c r="N581" s="49" t="e">
        <f>VLOOKUP(report_masivo[[#This Row],[INCAPACIDAD]],D2807:M2884,7,0)</f>
        <v>#N/A</v>
      </c>
      <c r="O581" s="47" t="e">
        <f>VLOOKUP(report_masivo[[#This Row],[INCAPACIDAD]],D2807:M2884,8,0)</f>
        <v>#N/A</v>
      </c>
      <c r="AD581">
        <v>7437003144383</v>
      </c>
      <c r="AE581" t="s">
        <v>10196</v>
      </c>
      <c r="AF581">
        <v>1601799</v>
      </c>
      <c r="AG581" s="1">
        <v>44438</v>
      </c>
      <c r="AH581">
        <v>860029995</v>
      </c>
      <c r="AI581">
        <v>74370031</v>
      </c>
      <c r="AJ581">
        <v>6983986</v>
      </c>
      <c r="AK581" t="s">
        <v>13776</v>
      </c>
      <c r="AL581" s="1">
        <v>44383</v>
      </c>
      <c r="AM581">
        <v>3</v>
      </c>
      <c r="AN581">
        <v>275355</v>
      </c>
      <c r="AO581">
        <v>860029995</v>
      </c>
      <c r="AP581" t="s">
        <v>13996</v>
      </c>
      <c r="AQ581" t="s">
        <v>14109</v>
      </c>
      <c r="AR581" t="s">
        <v>13923</v>
      </c>
      <c r="AS581" s="1">
        <v>44480</v>
      </c>
      <c r="AT581" t="s">
        <v>13922</v>
      </c>
      <c r="AW581">
        <v>107368191244334</v>
      </c>
      <c r="AX581">
        <v>1073681912</v>
      </c>
      <c r="AY581">
        <v>6838057</v>
      </c>
      <c r="AZ581" s="1">
        <v>44334</v>
      </c>
      <c r="BA581" t="s">
        <v>13995</v>
      </c>
      <c r="BB581" t="s">
        <v>44</v>
      </c>
      <c r="BC581" t="s">
        <v>13996</v>
      </c>
      <c r="BD581" t="s">
        <v>13997</v>
      </c>
      <c r="BE581">
        <v>4000178071</v>
      </c>
      <c r="BF581">
        <v>895487</v>
      </c>
      <c r="BG581" s="1">
        <v>44396</v>
      </c>
      <c r="BK581">
        <f t="shared" si="8"/>
        <v>1</v>
      </c>
      <c r="BL581">
        <v>111402444263</v>
      </c>
      <c r="BN581">
        <v>1536257</v>
      </c>
      <c r="BO581" s="1">
        <v>44343</v>
      </c>
      <c r="BP581">
        <v>860029995</v>
      </c>
      <c r="BQ581">
        <v>1114024</v>
      </c>
      <c r="BR581">
        <v>6730977</v>
      </c>
      <c r="BS581" t="s">
        <v>13776</v>
      </c>
      <c r="BT581" s="1">
        <v>44263</v>
      </c>
      <c r="BU581">
        <v>30</v>
      </c>
      <c r="BV581">
        <v>1997196</v>
      </c>
      <c r="BW581">
        <v>860029995</v>
      </c>
      <c r="BX581" t="s">
        <v>13996</v>
      </c>
      <c r="BY581" t="s">
        <v>14109</v>
      </c>
      <c r="BZ581" t="s">
        <v>13923</v>
      </c>
      <c r="CA581" s="1">
        <v>44386</v>
      </c>
      <c r="CB581" t="s">
        <v>13922</v>
      </c>
    </row>
    <row r="582" spans="3:80" x14ac:dyDescent="0.3">
      <c r="C582" s="46" t="s">
        <v>10196</v>
      </c>
      <c r="D582" s="4"/>
      <c r="E582" s="4"/>
      <c r="F582" s="16"/>
      <c r="G582" s="80" t="e">
        <f>VLOOKUP(report_masivo[[#This Row],[INCAPACIDAD]],D2808:M2885,3,0)</f>
        <v>#N/A</v>
      </c>
      <c r="I582" s="47"/>
      <c r="K582" s="46" t="e">
        <f>VLOOKUP(report_masivo[[#This Row],[INCAPACIDAD]],D2808:M2885,4,0)</f>
        <v>#N/A</v>
      </c>
      <c r="L582" s="46" t="e">
        <f>VLOOKUP(report_masivo[[#This Row],[INCAPACIDAD]],D2808:M2885,5,0)</f>
        <v>#N/A</v>
      </c>
      <c r="M582" s="46" t="e">
        <f>VLOOKUP(report_masivo[[#This Row],[INCAPACIDAD]],D2808:M2885,6,0)</f>
        <v>#N/A</v>
      </c>
      <c r="N582" s="49" t="e">
        <f>VLOOKUP(report_masivo[[#This Row],[INCAPACIDAD]],D2808:M2885,7,0)</f>
        <v>#N/A</v>
      </c>
      <c r="O582" s="47" t="e">
        <f>VLOOKUP(report_masivo[[#This Row],[INCAPACIDAD]],D2808:M2885,8,0)</f>
        <v>#N/A</v>
      </c>
      <c r="AD582">
        <v>408376144366</v>
      </c>
      <c r="AE582" t="s">
        <v>10196</v>
      </c>
      <c r="AF582">
        <v>1601799</v>
      </c>
      <c r="AG582" s="1">
        <v>44438</v>
      </c>
      <c r="AH582">
        <v>860029995</v>
      </c>
      <c r="AI582">
        <v>4083761</v>
      </c>
      <c r="AJ582">
        <v>6991072</v>
      </c>
      <c r="AK582" t="s">
        <v>13776</v>
      </c>
      <c r="AL582" s="1">
        <v>44366</v>
      </c>
      <c r="AM582">
        <v>12</v>
      </c>
      <c r="AN582">
        <v>820065</v>
      </c>
      <c r="AO582">
        <v>860029995</v>
      </c>
      <c r="AP582" t="s">
        <v>13996</v>
      </c>
      <c r="AQ582" t="s">
        <v>14109</v>
      </c>
      <c r="AR582" t="s">
        <v>13923</v>
      </c>
      <c r="AS582" s="1">
        <v>44480</v>
      </c>
      <c r="AT582" t="s">
        <v>13922</v>
      </c>
      <c r="AW582">
        <v>1152166244334</v>
      </c>
      <c r="AX582">
        <v>11521662</v>
      </c>
      <c r="AY582">
        <v>6889926</v>
      </c>
      <c r="AZ582" s="1">
        <v>44334</v>
      </c>
      <c r="BA582" t="s">
        <v>13995</v>
      </c>
      <c r="BB582" t="s">
        <v>44</v>
      </c>
      <c r="BC582" t="s">
        <v>13996</v>
      </c>
      <c r="BD582" t="s">
        <v>13997</v>
      </c>
      <c r="BE582">
        <v>4000178071</v>
      </c>
      <c r="BF582">
        <v>30284</v>
      </c>
      <c r="BG582" s="1">
        <v>44396</v>
      </c>
      <c r="BK582">
        <f t="shared" si="8"/>
        <v>1</v>
      </c>
      <c r="BL582">
        <v>952728544295</v>
      </c>
      <c r="BN582">
        <v>1536257</v>
      </c>
      <c r="BO582" s="1">
        <v>44343</v>
      </c>
      <c r="BP582">
        <v>860029995</v>
      </c>
      <c r="BQ582">
        <v>9527285</v>
      </c>
      <c r="BR582">
        <v>6734314</v>
      </c>
      <c r="BS582" t="s">
        <v>13776</v>
      </c>
      <c r="BT582" s="1">
        <v>44295</v>
      </c>
      <c r="BU582">
        <v>14</v>
      </c>
      <c r="BV582">
        <v>1057575</v>
      </c>
      <c r="BW582">
        <v>860029995</v>
      </c>
      <c r="BX582" t="s">
        <v>13996</v>
      </c>
      <c r="BY582" t="s">
        <v>14109</v>
      </c>
      <c r="BZ582" t="s">
        <v>13923</v>
      </c>
      <c r="CA582" s="1">
        <v>44386</v>
      </c>
      <c r="CB582" t="s">
        <v>13922</v>
      </c>
    </row>
    <row r="583" spans="3:80" x14ac:dyDescent="0.3">
      <c r="C583" s="46" t="s">
        <v>10196</v>
      </c>
      <c r="D583" s="4"/>
      <c r="E583" s="4"/>
      <c r="F583" s="16"/>
      <c r="G583" s="80" t="e">
        <f>VLOOKUP(report_masivo[[#This Row],[INCAPACIDAD]],D2809:M2886,3,0)</f>
        <v>#N/A</v>
      </c>
      <c r="I583" s="47"/>
      <c r="K583" s="46" t="e">
        <f>VLOOKUP(report_masivo[[#This Row],[INCAPACIDAD]],D2809:M2886,4,0)</f>
        <v>#N/A</v>
      </c>
      <c r="L583" s="46" t="e">
        <f>VLOOKUP(report_masivo[[#This Row],[INCAPACIDAD]],D2809:M2886,5,0)</f>
        <v>#N/A</v>
      </c>
      <c r="M583" s="46" t="e">
        <f>VLOOKUP(report_masivo[[#This Row],[INCAPACIDAD]],D2809:M2886,6,0)</f>
        <v>#N/A</v>
      </c>
      <c r="N583" s="49" t="e">
        <f>VLOOKUP(report_masivo[[#This Row],[INCAPACIDAD]],D2809:M2886,7,0)</f>
        <v>#N/A</v>
      </c>
      <c r="O583" s="47" t="e">
        <f>VLOOKUP(report_masivo[[#This Row],[INCAPACIDAD]],D2809:M2886,8,0)</f>
        <v>#N/A</v>
      </c>
      <c r="AD583">
        <v>412324544389</v>
      </c>
      <c r="AE583" t="s">
        <v>10196</v>
      </c>
      <c r="AF583">
        <v>1601799</v>
      </c>
      <c r="AG583" s="1">
        <v>44438</v>
      </c>
      <c r="AH583">
        <v>860029995</v>
      </c>
      <c r="AI583">
        <v>4123245</v>
      </c>
      <c r="AJ583">
        <v>7003725</v>
      </c>
      <c r="AK583" t="s">
        <v>13776</v>
      </c>
      <c r="AL583" s="1">
        <v>44389</v>
      </c>
      <c r="AM583">
        <v>1</v>
      </c>
      <c r="AN583">
        <v>68518</v>
      </c>
      <c r="AO583">
        <v>860029995</v>
      </c>
      <c r="AP583" t="s">
        <v>13996</v>
      </c>
      <c r="AQ583" t="s">
        <v>14109</v>
      </c>
      <c r="AR583" t="s">
        <v>13923</v>
      </c>
      <c r="AS583" s="1">
        <v>44480</v>
      </c>
      <c r="AT583" t="s">
        <v>13922</v>
      </c>
      <c r="AW583">
        <v>8085755344335</v>
      </c>
      <c r="AX583">
        <v>80857553</v>
      </c>
      <c r="AY583">
        <v>6842215</v>
      </c>
      <c r="AZ583" s="1">
        <v>44335</v>
      </c>
      <c r="BA583" t="s">
        <v>14000</v>
      </c>
      <c r="BB583" t="s">
        <v>14003</v>
      </c>
      <c r="BC583" t="s">
        <v>44</v>
      </c>
      <c r="BD583" t="s">
        <v>44</v>
      </c>
      <c r="BG583" s="1"/>
      <c r="BK583">
        <f t="shared" si="8"/>
        <v>1</v>
      </c>
      <c r="BL583">
        <v>111402444294</v>
      </c>
      <c r="BN583">
        <v>1536257</v>
      </c>
      <c r="BO583" s="1">
        <v>44343</v>
      </c>
      <c r="BP583">
        <v>860029995</v>
      </c>
      <c r="BQ583">
        <v>1114024</v>
      </c>
      <c r="BR583">
        <v>6736214</v>
      </c>
      <c r="BS583" t="s">
        <v>13776</v>
      </c>
      <c r="BT583" s="1">
        <v>44294</v>
      </c>
      <c r="BU583">
        <v>5</v>
      </c>
      <c r="BV583">
        <v>350914</v>
      </c>
      <c r="BW583">
        <v>860029995</v>
      </c>
      <c r="BX583" t="s">
        <v>13996</v>
      </c>
      <c r="BY583" t="s">
        <v>14109</v>
      </c>
      <c r="BZ583" t="s">
        <v>13923</v>
      </c>
      <c r="CA583" s="1">
        <v>44386</v>
      </c>
      <c r="CB583" t="s">
        <v>13922</v>
      </c>
    </row>
    <row r="584" spans="3:80" x14ac:dyDescent="0.3">
      <c r="C584" s="46" t="s">
        <v>10196</v>
      </c>
      <c r="D584" s="4"/>
      <c r="E584" s="4"/>
      <c r="F584" s="16"/>
      <c r="G584" s="80" t="e">
        <f>VLOOKUP(report_masivo[[#This Row],[INCAPACIDAD]],D2810:M2887,3,0)</f>
        <v>#N/A</v>
      </c>
      <c r="I584" s="47"/>
      <c r="K584" s="46" t="e">
        <f>VLOOKUP(report_masivo[[#This Row],[INCAPACIDAD]],D2810:M2887,4,0)</f>
        <v>#N/A</v>
      </c>
      <c r="L584" s="46" t="e">
        <f>VLOOKUP(report_masivo[[#This Row],[INCAPACIDAD]],D2810:M2887,5,0)</f>
        <v>#N/A</v>
      </c>
      <c r="M584" s="46" t="e">
        <f>VLOOKUP(report_masivo[[#This Row],[INCAPACIDAD]],D2810:M2887,6,0)</f>
        <v>#N/A</v>
      </c>
      <c r="N584" s="49" t="e">
        <f>VLOOKUP(report_masivo[[#This Row],[INCAPACIDAD]],D2810:M2887,7,0)</f>
        <v>#N/A</v>
      </c>
      <c r="O584" s="47" t="e">
        <f>VLOOKUP(report_masivo[[#This Row],[INCAPACIDAD]],D2810:M2887,8,0)</f>
        <v>#N/A</v>
      </c>
      <c r="AD584">
        <v>411910144378</v>
      </c>
      <c r="AE584" t="s">
        <v>10196</v>
      </c>
      <c r="AF584">
        <v>1601799</v>
      </c>
      <c r="AG584" s="1">
        <v>44438</v>
      </c>
      <c r="AH584">
        <v>860029995</v>
      </c>
      <c r="AI584">
        <v>4119101</v>
      </c>
      <c r="AJ584">
        <v>7004555</v>
      </c>
      <c r="AK584" t="s">
        <v>13776</v>
      </c>
      <c r="AL584" s="1">
        <v>44378</v>
      </c>
      <c r="AM584">
        <v>2</v>
      </c>
      <c r="AN584">
        <v>196299</v>
      </c>
      <c r="AO584">
        <v>860029995</v>
      </c>
      <c r="AP584" t="s">
        <v>13996</v>
      </c>
      <c r="AQ584" t="s">
        <v>14109</v>
      </c>
      <c r="AR584" t="s">
        <v>13923</v>
      </c>
      <c r="AS584" s="1">
        <v>44480</v>
      </c>
      <c r="AT584" t="s">
        <v>13922</v>
      </c>
      <c r="AW584">
        <v>6035497544336</v>
      </c>
      <c r="AX584">
        <v>60354975</v>
      </c>
      <c r="AY584">
        <v>6843307</v>
      </c>
      <c r="AZ584" s="1">
        <v>44336</v>
      </c>
      <c r="BA584" t="s">
        <v>13995</v>
      </c>
      <c r="BB584" t="s">
        <v>44</v>
      </c>
      <c r="BC584" t="s">
        <v>13996</v>
      </c>
      <c r="BD584" t="s">
        <v>13997</v>
      </c>
      <c r="BE584">
        <v>4000178071</v>
      </c>
      <c r="BF584">
        <v>131473</v>
      </c>
      <c r="BG584" s="1">
        <v>44396</v>
      </c>
      <c r="BK584">
        <f t="shared" ref="BK584:BK647" si="9">COUNTIF(BL584,BL584)</f>
        <v>1</v>
      </c>
      <c r="BL584">
        <v>7994645044286</v>
      </c>
      <c r="BN584">
        <v>1536257</v>
      </c>
      <c r="BO584" s="1">
        <v>44343</v>
      </c>
      <c r="BP584">
        <v>860029995</v>
      </c>
      <c r="BQ584">
        <v>79946450</v>
      </c>
      <c r="BR584">
        <v>6738950</v>
      </c>
      <c r="BS584" t="s">
        <v>13776</v>
      </c>
      <c r="BT584" s="1">
        <v>44286</v>
      </c>
      <c r="BU584">
        <v>30</v>
      </c>
      <c r="BV584">
        <v>1962401</v>
      </c>
      <c r="BW584">
        <v>860029995</v>
      </c>
      <c r="BX584" t="s">
        <v>13996</v>
      </c>
      <c r="BY584" t="s">
        <v>14109</v>
      </c>
      <c r="BZ584" t="s">
        <v>13923</v>
      </c>
      <c r="CA584" s="1">
        <v>44386</v>
      </c>
      <c r="CB584" t="s">
        <v>13922</v>
      </c>
    </row>
    <row r="585" spans="3:80" x14ac:dyDescent="0.3">
      <c r="C585" s="46" t="s">
        <v>10196</v>
      </c>
      <c r="D585" s="4"/>
      <c r="E585" s="4"/>
      <c r="F585" s="16"/>
      <c r="G585" s="80" t="e">
        <f>VLOOKUP(report_masivo[[#This Row],[INCAPACIDAD]],D2811:M2888,3,0)</f>
        <v>#N/A</v>
      </c>
      <c r="I585" s="47"/>
      <c r="K585" s="46" t="e">
        <f>VLOOKUP(report_masivo[[#This Row],[INCAPACIDAD]],D2811:M2888,4,0)</f>
        <v>#N/A</v>
      </c>
      <c r="L585" s="46" t="e">
        <f>VLOOKUP(report_masivo[[#This Row],[INCAPACIDAD]],D2811:M2888,5,0)</f>
        <v>#N/A</v>
      </c>
      <c r="M585" s="46" t="e">
        <f>VLOOKUP(report_masivo[[#This Row],[INCAPACIDAD]],D2811:M2888,6,0)</f>
        <v>#N/A</v>
      </c>
      <c r="N585" s="49" t="e">
        <f>VLOOKUP(report_masivo[[#This Row],[INCAPACIDAD]],D2811:M2888,7,0)</f>
        <v>#N/A</v>
      </c>
      <c r="O585" s="47" t="e">
        <f>VLOOKUP(report_masivo[[#This Row],[INCAPACIDAD]],D2811:M2888,8,0)</f>
        <v>#N/A</v>
      </c>
      <c r="AD585">
        <v>424364444374</v>
      </c>
      <c r="AE585" t="s">
        <v>10196</v>
      </c>
      <c r="AF585">
        <v>1601799</v>
      </c>
      <c r="AG585" s="1">
        <v>44438</v>
      </c>
      <c r="AH585">
        <v>860029995</v>
      </c>
      <c r="AI585">
        <v>4243644</v>
      </c>
      <c r="AJ585">
        <v>7008882</v>
      </c>
      <c r="AK585" t="s">
        <v>13776</v>
      </c>
      <c r="AL585" s="1">
        <v>44374</v>
      </c>
      <c r="AM585">
        <v>8</v>
      </c>
      <c r="AN585">
        <v>787526</v>
      </c>
      <c r="AO585">
        <v>860029995</v>
      </c>
      <c r="AP585" t="s">
        <v>13996</v>
      </c>
      <c r="AQ585" t="s">
        <v>14109</v>
      </c>
      <c r="AR585" t="s">
        <v>13923</v>
      </c>
      <c r="AS585" s="1">
        <v>44480</v>
      </c>
      <c r="AT585" t="s">
        <v>13922</v>
      </c>
      <c r="AW585">
        <v>6035497544341</v>
      </c>
      <c r="AX585">
        <v>60354975</v>
      </c>
      <c r="AY585">
        <v>6858807</v>
      </c>
      <c r="AZ585" s="1">
        <v>44341</v>
      </c>
      <c r="BA585" t="s">
        <v>13995</v>
      </c>
      <c r="BB585" t="s">
        <v>44</v>
      </c>
      <c r="BC585" t="s">
        <v>13996</v>
      </c>
      <c r="BD585" t="s">
        <v>13997</v>
      </c>
      <c r="BE585">
        <v>4000178071</v>
      </c>
      <c r="BF585">
        <v>131473</v>
      </c>
      <c r="BG585" s="1">
        <v>44453</v>
      </c>
      <c r="BK585">
        <f t="shared" si="9"/>
        <v>1</v>
      </c>
      <c r="BL585">
        <v>416845244284</v>
      </c>
      <c r="BN585">
        <v>1536257</v>
      </c>
      <c r="BO585" s="1">
        <v>44343</v>
      </c>
      <c r="BP585">
        <v>860029995</v>
      </c>
      <c r="BQ585">
        <v>4168452</v>
      </c>
      <c r="BR585">
        <v>6745230</v>
      </c>
      <c r="BS585" t="s">
        <v>13776</v>
      </c>
      <c r="BT585" s="1">
        <v>44284</v>
      </c>
      <c r="BU585">
        <v>18</v>
      </c>
      <c r="BV585">
        <v>1916066</v>
      </c>
      <c r="BW585">
        <v>860029995</v>
      </c>
      <c r="BX585" t="s">
        <v>13996</v>
      </c>
      <c r="BY585" t="s">
        <v>14109</v>
      </c>
      <c r="BZ585" t="s">
        <v>13923</v>
      </c>
      <c r="CA585" s="1">
        <v>44386</v>
      </c>
      <c r="CB585" t="s">
        <v>13922</v>
      </c>
    </row>
    <row r="586" spans="3:80" x14ac:dyDescent="0.3">
      <c r="C586" s="46" t="s">
        <v>10196</v>
      </c>
      <c r="D586" s="4"/>
      <c r="E586" s="4"/>
      <c r="F586" s="16"/>
      <c r="G586" s="80" t="e">
        <f>VLOOKUP(report_masivo[[#This Row],[INCAPACIDAD]],D2812:M2889,3,0)</f>
        <v>#N/A</v>
      </c>
      <c r="I586" s="47"/>
      <c r="K586" s="46" t="e">
        <f>VLOOKUP(report_masivo[[#This Row],[INCAPACIDAD]],D2812:M2889,4,0)</f>
        <v>#N/A</v>
      </c>
      <c r="L586" s="46" t="e">
        <f>VLOOKUP(report_masivo[[#This Row],[INCAPACIDAD]],D2812:M2889,5,0)</f>
        <v>#N/A</v>
      </c>
      <c r="M586" s="46" t="e">
        <f>VLOOKUP(report_masivo[[#This Row],[INCAPACIDAD]],D2812:M2889,6,0)</f>
        <v>#N/A</v>
      </c>
      <c r="N586" s="49" t="e">
        <f>VLOOKUP(report_masivo[[#This Row],[INCAPACIDAD]],D2812:M2889,7,0)</f>
        <v>#N/A</v>
      </c>
      <c r="O586" s="47" t="e">
        <f>VLOOKUP(report_masivo[[#This Row],[INCAPACIDAD]],D2812:M2889,8,0)</f>
        <v>#N/A</v>
      </c>
      <c r="AD586">
        <v>415194344390</v>
      </c>
      <c r="AE586" t="s">
        <v>10196</v>
      </c>
      <c r="AF586">
        <v>1601799</v>
      </c>
      <c r="AG586" s="1">
        <v>44438</v>
      </c>
      <c r="AH586">
        <v>860029995</v>
      </c>
      <c r="AI586">
        <v>4151943</v>
      </c>
      <c r="AJ586">
        <v>7009229</v>
      </c>
      <c r="AK586" t="s">
        <v>13776</v>
      </c>
      <c r="AL586" s="1">
        <v>44390</v>
      </c>
      <c r="AM586">
        <v>10</v>
      </c>
      <c r="AN586">
        <v>631469</v>
      </c>
      <c r="AO586">
        <v>860029995</v>
      </c>
      <c r="AP586" t="s">
        <v>13996</v>
      </c>
      <c r="AQ586" t="s">
        <v>14109</v>
      </c>
      <c r="AR586" t="s">
        <v>13923</v>
      </c>
      <c r="AS586" s="1">
        <v>44480</v>
      </c>
      <c r="AT586" t="s">
        <v>13922</v>
      </c>
      <c r="AW586">
        <v>107568593744341</v>
      </c>
      <c r="AX586">
        <v>1075685937</v>
      </c>
      <c r="AY586">
        <v>6857587</v>
      </c>
      <c r="AZ586" s="1">
        <v>44341</v>
      </c>
      <c r="BA586" t="s">
        <v>13995</v>
      </c>
      <c r="BB586" t="s">
        <v>44</v>
      </c>
      <c r="BC586" t="s">
        <v>13996</v>
      </c>
      <c r="BD586" t="s">
        <v>13997</v>
      </c>
      <c r="BE586">
        <v>4000178071</v>
      </c>
      <c r="BF586">
        <v>91516</v>
      </c>
      <c r="BG586" s="1">
        <v>44453</v>
      </c>
      <c r="BK586">
        <f t="shared" si="9"/>
        <v>1</v>
      </c>
      <c r="BL586">
        <v>7427000944303</v>
      </c>
      <c r="BN586">
        <v>1536257</v>
      </c>
      <c r="BO586" s="1">
        <v>44343</v>
      </c>
      <c r="BP586">
        <v>860029995</v>
      </c>
      <c r="BQ586">
        <v>74270009</v>
      </c>
      <c r="BR586">
        <v>6757559</v>
      </c>
      <c r="BS586" t="s">
        <v>13776</v>
      </c>
      <c r="BT586" s="1">
        <v>44303</v>
      </c>
      <c r="BU586">
        <v>10</v>
      </c>
      <c r="BV586">
        <v>815003</v>
      </c>
      <c r="BW586">
        <v>860029995</v>
      </c>
      <c r="BX586" t="s">
        <v>13996</v>
      </c>
      <c r="BY586" t="s">
        <v>14109</v>
      </c>
      <c r="BZ586" t="s">
        <v>13923</v>
      </c>
      <c r="CA586" s="1">
        <v>44386</v>
      </c>
      <c r="CB586" t="s">
        <v>13922</v>
      </c>
    </row>
    <row r="587" spans="3:80" x14ac:dyDescent="0.3">
      <c r="C587" s="46" t="s">
        <v>10196</v>
      </c>
      <c r="D587" s="4"/>
      <c r="E587" s="4"/>
      <c r="F587" s="16"/>
      <c r="G587" s="80" t="e">
        <f>VLOOKUP(report_masivo[[#This Row],[INCAPACIDAD]],D2813:M2890,3,0)</f>
        <v>#N/A</v>
      </c>
      <c r="I587" s="47"/>
      <c r="K587" s="46" t="e">
        <f>VLOOKUP(report_masivo[[#This Row],[INCAPACIDAD]],D2813:M2890,4,0)</f>
        <v>#N/A</v>
      </c>
      <c r="L587" s="46" t="e">
        <f>VLOOKUP(report_masivo[[#This Row],[INCAPACIDAD]],D2813:M2890,5,0)</f>
        <v>#N/A</v>
      </c>
      <c r="M587" s="46" t="e">
        <f>VLOOKUP(report_masivo[[#This Row],[INCAPACIDAD]],D2813:M2890,6,0)</f>
        <v>#N/A</v>
      </c>
      <c r="N587" s="49" t="e">
        <f>VLOOKUP(report_masivo[[#This Row],[INCAPACIDAD]],D2813:M2890,7,0)</f>
        <v>#N/A</v>
      </c>
      <c r="O587" s="47" t="e">
        <f>VLOOKUP(report_masivo[[#This Row],[INCAPACIDAD]],D2813:M2890,8,0)</f>
        <v>#N/A</v>
      </c>
      <c r="AD587">
        <v>411910144390</v>
      </c>
      <c r="AE587" t="s">
        <v>10196</v>
      </c>
      <c r="AF587">
        <v>1601799</v>
      </c>
      <c r="AG587" s="1">
        <v>44438</v>
      </c>
      <c r="AH587">
        <v>860029995</v>
      </c>
      <c r="AI587">
        <v>4119101</v>
      </c>
      <c r="AJ587">
        <v>7009642</v>
      </c>
      <c r="AK587" t="s">
        <v>13776</v>
      </c>
      <c r="AL587" s="1">
        <v>44390</v>
      </c>
      <c r="AM587">
        <v>7</v>
      </c>
      <c r="AN587">
        <v>687046</v>
      </c>
      <c r="AO587">
        <v>860029995</v>
      </c>
      <c r="AP587" t="s">
        <v>13996</v>
      </c>
      <c r="AQ587" t="s">
        <v>14109</v>
      </c>
      <c r="AR587" t="s">
        <v>13923</v>
      </c>
      <c r="AS587" s="1">
        <v>44480</v>
      </c>
      <c r="AT587" t="s">
        <v>13922</v>
      </c>
      <c r="AW587">
        <v>597806444342</v>
      </c>
      <c r="AX587">
        <v>5978064</v>
      </c>
      <c r="AY587">
        <v>6861176</v>
      </c>
      <c r="AZ587" s="1">
        <v>44342</v>
      </c>
      <c r="BA587" t="s">
        <v>13998</v>
      </c>
      <c r="BB587" t="s">
        <v>44</v>
      </c>
      <c r="BC587" t="s">
        <v>44</v>
      </c>
      <c r="BD587" t="s">
        <v>44</v>
      </c>
      <c r="BG587" s="1"/>
      <c r="BK587">
        <f t="shared" si="9"/>
        <v>1</v>
      </c>
      <c r="BL587">
        <v>7437402444301</v>
      </c>
      <c r="BN587">
        <v>1536257</v>
      </c>
      <c r="BO587" s="1">
        <v>44343</v>
      </c>
      <c r="BP587">
        <v>860029995</v>
      </c>
      <c r="BQ587">
        <v>74374024</v>
      </c>
      <c r="BR587">
        <v>6763984</v>
      </c>
      <c r="BS587" t="s">
        <v>13776</v>
      </c>
      <c r="BT587" s="1">
        <v>44301</v>
      </c>
      <c r="BU587">
        <v>15</v>
      </c>
      <c r="BV587">
        <v>1279409</v>
      </c>
      <c r="BW587">
        <v>860029995</v>
      </c>
      <c r="BX587" t="s">
        <v>13996</v>
      </c>
      <c r="BY587" t="s">
        <v>14109</v>
      </c>
      <c r="BZ587" t="s">
        <v>13923</v>
      </c>
      <c r="CA587" s="1">
        <v>44386</v>
      </c>
      <c r="CB587" t="s">
        <v>13922</v>
      </c>
    </row>
    <row r="588" spans="3:80" x14ac:dyDescent="0.3">
      <c r="C588" s="46" t="s">
        <v>10196</v>
      </c>
      <c r="D588" s="4"/>
      <c r="E588" s="4"/>
      <c r="F588" s="16"/>
      <c r="G588" s="80" t="e">
        <f>VLOOKUP(report_masivo[[#This Row],[INCAPACIDAD]],D2814:M2891,3,0)</f>
        <v>#N/A</v>
      </c>
      <c r="I588" s="47"/>
      <c r="K588" s="46" t="e">
        <f>VLOOKUP(report_masivo[[#This Row],[INCAPACIDAD]],D2814:M2891,4,0)</f>
        <v>#N/A</v>
      </c>
      <c r="L588" s="46" t="e">
        <f>VLOOKUP(report_masivo[[#This Row],[INCAPACIDAD]],D2814:M2891,5,0)</f>
        <v>#N/A</v>
      </c>
      <c r="M588" s="46" t="e">
        <f>VLOOKUP(report_masivo[[#This Row],[INCAPACIDAD]],D2814:M2891,6,0)</f>
        <v>#N/A</v>
      </c>
      <c r="N588" s="49" t="e">
        <f>VLOOKUP(report_masivo[[#This Row],[INCAPACIDAD]],D2814:M2891,7,0)</f>
        <v>#N/A</v>
      </c>
      <c r="O588" s="47" t="e">
        <f>VLOOKUP(report_masivo[[#This Row],[INCAPACIDAD]],D2814:M2891,8,0)</f>
        <v>#N/A</v>
      </c>
      <c r="AD588">
        <v>7436053844388</v>
      </c>
      <c r="AE588" t="s">
        <v>10196</v>
      </c>
      <c r="AF588">
        <v>1601799</v>
      </c>
      <c r="AG588" s="1">
        <v>44438</v>
      </c>
      <c r="AH588">
        <v>860029995</v>
      </c>
      <c r="AI588">
        <v>74360538</v>
      </c>
      <c r="AJ588">
        <v>7013647</v>
      </c>
      <c r="AK588" t="s">
        <v>13776</v>
      </c>
      <c r="AL588" s="1">
        <v>44388</v>
      </c>
      <c r="AM588">
        <v>2</v>
      </c>
      <c r="AN588">
        <v>211849</v>
      </c>
      <c r="AO588">
        <v>860029995</v>
      </c>
      <c r="AP588" t="s">
        <v>13996</v>
      </c>
      <c r="AQ588" t="s">
        <v>14109</v>
      </c>
      <c r="AR588" t="s">
        <v>13923</v>
      </c>
      <c r="AS588" s="1">
        <v>44480</v>
      </c>
      <c r="AT588" t="s">
        <v>13922</v>
      </c>
      <c r="AW588">
        <v>102079028144342</v>
      </c>
      <c r="AX588">
        <v>1020790281</v>
      </c>
      <c r="AY588">
        <v>6863247</v>
      </c>
      <c r="AZ588" s="1">
        <v>44342</v>
      </c>
      <c r="BA588" t="s">
        <v>13995</v>
      </c>
      <c r="BB588" t="s">
        <v>44</v>
      </c>
      <c r="BC588" t="s">
        <v>13996</v>
      </c>
      <c r="BD588" t="s">
        <v>13997</v>
      </c>
      <c r="BE588">
        <v>4000178071</v>
      </c>
      <c r="BF588">
        <v>42735</v>
      </c>
      <c r="BG588" s="1">
        <v>44453</v>
      </c>
      <c r="BK588">
        <f t="shared" si="9"/>
        <v>1</v>
      </c>
      <c r="BL588">
        <v>105657294144302</v>
      </c>
      <c r="BN588">
        <v>1536257</v>
      </c>
      <c r="BO588" s="1">
        <v>44343</v>
      </c>
      <c r="BP588">
        <v>860029995</v>
      </c>
      <c r="BQ588">
        <v>1056572941</v>
      </c>
      <c r="BR588">
        <v>6764029</v>
      </c>
      <c r="BS588" t="s">
        <v>13776</v>
      </c>
      <c r="BT588" s="1">
        <v>44302</v>
      </c>
      <c r="BU588">
        <v>12</v>
      </c>
      <c r="BV588">
        <v>705199</v>
      </c>
      <c r="BW588">
        <v>860029995</v>
      </c>
      <c r="BX588" t="s">
        <v>13996</v>
      </c>
      <c r="BY588" t="s">
        <v>14109</v>
      </c>
      <c r="BZ588" t="s">
        <v>13923</v>
      </c>
      <c r="CA588" s="1">
        <v>44386</v>
      </c>
      <c r="CB588" t="s">
        <v>13922</v>
      </c>
    </row>
    <row r="589" spans="3:80" x14ac:dyDescent="0.3">
      <c r="C589" s="46" t="s">
        <v>10196</v>
      </c>
      <c r="D589" s="4"/>
      <c r="E589" s="4"/>
      <c r="F589" s="16"/>
      <c r="G589" s="80" t="e">
        <f>VLOOKUP(report_masivo[[#This Row],[INCAPACIDAD]],D2815:M2892,3,0)</f>
        <v>#N/A</v>
      </c>
      <c r="I589" s="47"/>
      <c r="K589" s="46" t="e">
        <f>VLOOKUP(report_masivo[[#This Row],[INCAPACIDAD]],D2815:M2892,4,0)</f>
        <v>#N/A</v>
      </c>
      <c r="L589" s="46" t="e">
        <f>VLOOKUP(report_masivo[[#This Row],[INCAPACIDAD]],D2815:M2892,5,0)</f>
        <v>#N/A</v>
      </c>
      <c r="M589" s="46" t="e">
        <f>VLOOKUP(report_masivo[[#This Row],[INCAPACIDAD]],D2815:M2892,6,0)</f>
        <v>#N/A</v>
      </c>
      <c r="N589" s="49" t="e">
        <f>VLOOKUP(report_masivo[[#This Row],[INCAPACIDAD]],D2815:M2892,7,0)</f>
        <v>#N/A</v>
      </c>
      <c r="O589" s="47" t="e">
        <f>VLOOKUP(report_masivo[[#This Row],[INCAPACIDAD]],D2815:M2892,8,0)</f>
        <v>#N/A</v>
      </c>
      <c r="AD589">
        <v>409020444380</v>
      </c>
      <c r="AE589" t="s">
        <v>10196</v>
      </c>
      <c r="AF589">
        <v>1601799</v>
      </c>
      <c r="AG589" s="1">
        <v>44438</v>
      </c>
      <c r="AH589">
        <v>860029995</v>
      </c>
      <c r="AI589">
        <v>4090204</v>
      </c>
      <c r="AJ589">
        <v>7031568</v>
      </c>
      <c r="AK589" t="s">
        <v>13776</v>
      </c>
      <c r="AL589" s="1">
        <v>44380</v>
      </c>
      <c r="AM589">
        <v>29</v>
      </c>
      <c r="AN589">
        <v>2620993</v>
      </c>
      <c r="AO589">
        <v>860029995</v>
      </c>
      <c r="AP589" t="s">
        <v>13996</v>
      </c>
      <c r="AQ589" t="s">
        <v>14109</v>
      </c>
      <c r="AR589" t="s">
        <v>13923</v>
      </c>
      <c r="AS589" s="1">
        <v>44480</v>
      </c>
      <c r="AT589" t="s">
        <v>13922</v>
      </c>
      <c r="AW589">
        <v>108530355344342</v>
      </c>
      <c r="AX589">
        <v>1085303553</v>
      </c>
      <c r="AY589">
        <v>6862653</v>
      </c>
      <c r="AZ589" s="1">
        <v>44342</v>
      </c>
      <c r="BA589" t="s">
        <v>13995</v>
      </c>
      <c r="BB589" t="s">
        <v>44</v>
      </c>
      <c r="BC589" t="s">
        <v>13996</v>
      </c>
      <c r="BD589" t="s">
        <v>13997</v>
      </c>
      <c r="BE589">
        <v>4000178071</v>
      </c>
      <c r="BF589">
        <v>113701</v>
      </c>
      <c r="BG589" s="1">
        <v>44453</v>
      </c>
      <c r="BK589">
        <f t="shared" si="9"/>
        <v>1</v>
      </c>
      <c r="BL589">
        <v>952367544307</v>
      </c>
      <c r="BN589">
        <v>1536257</v>
      </c>
      <c r="BO589" s="1">
        <v>44343</v>
      </c>
      <c r="BP589">
        <v>860029995</v>
      </c>
      <c r="BQ589">
        <v>9523675</v>
      </c>
      <c r="BR589">
        <v>6765940</v>
      </c>
      <c r="BS589" t="s">
        <v>13776</v>
      </c>
      <c r="BT589" s="1">
        <v>44307</v>
      </c>
      <c r="BU589">
        <v>9</v>
      </c>
      <c r="BV589">
        <v>693423</v>
      </c>
      <c r="BW589">
        <v>860029995</v>
      </c>
      <c r="BX589" t="s">
        <v>13996</v>
      </c>
      <c r="BY589" t="s">
        <v>14109</v>
      </c>
      <c r="BZ589" t="s">
        <v>13923</v>
      </c>
      <c r="CA589" s="1">
        <v>44386</v>
      </c>
      <c r="CB589" t="s">
        <v>13922</v>
      </c>
    </row>
    <row r="590" spans="3:80" x14ac:dyDescent="0.3">
      <c r="C590" s="46" t="s">
        <v>10196</v>
      </c>
      <c r="D590" s="4"/>
      <c r="E590" s="4"/>
      <c r="F590" s="16"/>
      <c r="G590" s="80" t="e">
        <f>VLOOKUP(report_masivo[[#This Row],[INCAPACIDAD]],D2816:M2893,3,0)</f>
        <v>#N/A</v>
      </c>
      <c r="I590" s="47"/>
      <c r="K590" s="46" t="e">
        <f>VLOOKUP(report_masivo[[#This Row],[INCAPACIDAD]],D2816:M2893,4,0)</f>
        <v>#N/A</v>
      </c>
      <c r="L590" s="46" t="e">
        <f>VLOOKUP(report_masivo[[#This Row],[INCAPACIDAD]],D2816:M2893,5,0)</f>
        <v>#N/A</v>
      </c>
      <c r="M590" s="46" t="e">
        <f>VLOOKUP(report_masivo[[#This Row],[INCAPACIDAD]],D2816:M2893,6,0)</f>
        <v>#N/A</v>
      </c>
      <c r="N590" s="49" t="e">
        <f>VLOOKUP(report_masivo[[#This Row],[INCAPACIDAD]],D2816:M2893,7,0)</f>
        <v>#N/A</v>
      </c>
      <c r="O590" s="47" t="e">
        <f>VLOOKUP(report_masivo[[#This Row],[INCAPACIDAD]],D2816:M2893,8,0)</f>
        <v>#N/A</v>
      </c>
      <c r="AD590">
        <v>7408350544383</v>
      </c>
      <c r="AE590" t="s">
        <v>10196</v>
      </c>
      <c r="AF590">
        <v>1601799</v>
      </c>
      <c r="AG590" s="1">
        <v>44438</v>
      </c>
      <c r="AH590">
        <v>860029995</v>
      </c>
      <c r="AI590">
        <v>74083505</v>
      </c>
      <c r="AJ590">
        <v>7054823</v>
      </c>
      <c r="AK590" t="s">
        <v>13776</v>
      </c>
      <c r="AL590" s="1">
        <v>44383</v>
      </c>
      <c r="AM590">
        <v>12</v>
      </c>
      <c r="AN590">
        <v>967622</v>
      </c>
      <c r="AO590">
        <v>860029995</v>
      </c>
      <c r="AP590" t="s">
        <v>13996</v>
      </c>
      <c r="AQ590" t="s">
        <v>14109</v>
      </c>
      <c r="AR590" t="s">
        <v>13923</v>
      </c>
      <c r="AS590" s="1">
        <v>44480</v>
      </c>
      <c r="AT590" t="s">
        <v>13922</v>
      </c>
      <c r="AW590">
        <v>105332355344344</v>
      </c>
      <c r="AX590">
        <v>1053323553</v>
      </c>
      <c r="AY590">
        <v>6869382</v>
      </c>
      <c r="AZ590" s="1">
        <v>44344</v>
      </c>
      <c r="BA590" t="s">
        <v>13995</v>
      </c>
      <c r="BB590" t="s">
        <v>44</v>
      </c>
      <c r="BC590" t="s">
        <v>13996</v>
      </c>
      <c r="BD590" t="s">
        <v>13997</v>
      </c>
      <c r="BE590">
        <v>4000178071</v>
      </c>
      <c r="BF590">
        <v>44119</v>
      </c>
      <c r="BG590" s="1">
        <v>44453</v>
      </c>
      <c r="BK590">
        <f t="shared" si="9"/>
        <v>1</v>
      </c>
      <c r="BL590">
        <v>413682644292</v>
      </c>
      <c r="BN590">
        <v>1536257</v>
      </c>
      <c r="BO590" s="1">
        <v>44343</v>
      </c>
      <c r="BP590">
        <v>860029995</v>
      </c>
      <c r="BQ590">
        <v>4136826</v>
      </c>
      <c r="BR590">
        <v>6773694</v>
      </c>
      <c r="BS590" t="s">
        <v>13776</v>
      </c>
      <c r="BT590" s="1">
        <v>44292</v>
      </c>
      <c r="BU590">
        <v>1</v>
      </c>
      <c r="BV590">
        <v>91418</v>
      </c>
      <c r="BW590">
        <v>860029995</v>
      </c>
      <c r="BX590" t="s">
        <v>13996</v>
      </c>
      <c r="BY590" t="s">
        <v>14109</v>
      </c>
      <c r="BZ590" t="s">
        <v>13923</v>
      </c>
      <c r="CA590" s="1">
        <v>44386</v>
      </c>
      <c r="CB590" t="s">
        <v>13922</v>
      </c>
    </row>
    <row r="591" spans="3:80" x14ac:dyDescent="0.3">
      <c r="C591" s="46" t="s">
        <v>10196</v>
      </c>
      <c r="D591" s="4"/>
      <c r="E591" s="4"/>
      <c r="F591" s="16"/>
      <c r="G591" s="80" t="e">
        <f>VLOOKUP(report_masivo[[#This Row],[INCAPACIDAD]],D2817:M2894,3,0)</f>
        <v>#N/A</v>
      </c>
      <c r="I591" s="47"/>
      <c r="K591" s="46" t="e">
        <f>VLOOKUP(report_masivo[[#This Row],[INCAPACIDAD]],D2817:M2894,4,0)</f>
        <v>#N/A</v>
      </c>
      <c r="L591" s="46" t="e">
        <f>VLOOKUP(report_masivo[[#This Row],[INCAPACIDAD]],D2817:M2894,5,0)</f>
        <v>#N/A</v>
      </c>
      <c r="M591" s="46" t="e">
        <f>VLOOKUP(report_masivo[[#This Row],[INCAPACIDAD]],D2817:M2894,6,0)</f>
        <v>#N/A</v>
      </c>
      <c r="N591" s="49" t="e">
        <f>VLOOKUP(report_masivo[[#This Row],[INCAPACIDAD]],D2817:M2894,7,0)</f>
        <v>#N/A</v>
      </c>
      <c r="O591" s="47" t="e">
        <f>VLOOKUP(report_masivo[[#This Row],[INCAPACIDAD]],D2817:M2894,8,0)</f>
        <v>#N/A</v>
      </c>
      <c r="AD591">
        <v>412333544375</v>
      </c>
      <c r="AE591" t="s">
        <v>10196</v>
      </c>
      <c r="AF591">
        <v>1601799</v>
      </c>
      <c r="AG591" s="1">
        <v>44438</v>
      </c>
      <c r="AH591">
        <v>860029995</v>
      </c>
      <c r="AI591">
        <v>4123335</v>
      </c>
      <c r="AJ591">
        <v>7061638</v>
      </c>
      <c r="AK591" t="s">
        <v>13776</v>
      </c>
      <c r="AL591" s="1">
        <v>44375</v>
      </c>
      <c r="AM591">
        <v>4</v>
      </c>
      <c r="AN591">
        <v>294755</v>
      </c>
      <c r="AO591">
        <v>860029995</v>
      </c>
      <c r="AP591" t="s">
        <v>13996</v>
      </c>
      <c r="AQ591" t="s">
        <v>14109</v>
      </c>
      <c r="AR591" t="s">
        <v>13923</v>
      </c>
      <c r="AS591" s="1">
        <v>44480</v>
      </c>
      <c r="AT591" t="s">
        <v>13922</v>
      </c>
      <c r="AW591">
        <v>112485193144346</v>
      </c>
      <c r="AX591">
        <v>1124851931</v>
      </c>
      <c r="AY591">
        <v>6996945</v>
      </c>
      <c r="AZ591" s="1">
        <v>44346</v>
      </c>
      <c r="BA591" t="s">
        <v>13995</v>
      </c>
      <c r="BB591" t="s">
        <v>44</v>
      </c>
      <c r="BC591" t="s">
        <v>13729</v>
      </c>
      <c r="BD591" t="s">
        <v>13972</v>
      </c>
      <c r="BF591">
        <v>908526</v>
      </c>
      <c r="BG591" s="1">
        <v>44761</v>
      </c>
      <c r="BK591">
        <f t="shared" si="9"/>
        <v>1</v>
      </c>
      <c r="BL591">
        <v>416844544307</v>
      </c>
      <c r="BN591">
        <v>1536257</v>
      </c>
      <c r="BO591" s="1">
        <v>44343</v>
      </c>
      <c r="BP591">
        <v>860029995</v>
      </c>
      <c r="BQ591">
        <v>4168445</v>
      </c>
      <c r="BR591">
        <v>6777508</v>
      </c>
      <c r="BS591" t="s">
        <v>13776</v>
      </c>
      <c r="BT591" s="1">
        <v>44307</v>
      </c>
      <c r="BU591">
        <v>2</v>
      </c>
      <c r="BV591">
        <v>161169</v>
      </c>
      <c r="BW591">
        <v>860029995</v>
      </c>
      <c r="BX591" t="s">
        <v>13996</v>
      </c>
      <c r="BY591" t="s">
        <v>14109</v>
      </c>
      <c r="BZ591" t="s">
        <v>13923</v>
      </c>
      <c r="CA591" s="1">
        <v>44386</v>
      </c>
      <c r="CB591" t="s">
        <v>13922</v>
      </c>
    </row>
    <row r="592" spans="3:80" x14ac:dyDescent="0.3">
      <c r="C592" s="46" t="s">
        <v>10196</v>
      </c>
      <c r="D592" s="4"/>
      <c r="E592" s="4"/>
      <c r="F592" s="16"/>
      <c r="G592" s="80" t="e">
        <f>VLOOKUP(report_masivo[[#This Row],[INCAPACIDAD]],D2818:M2895,3,0)</f>
        <v>#N/A</v>
      </c>
      <c r="I592" s="47"/>
      <c r="K592" s="46" t="e">
        <f>VLOOKUP(report_masivo[[#This Row],[INCAPACIDAD]],D2818:M2895,4,0)</f>
        <v>#N/A</v>
      </c>
      <c r="L592" s="46" t="e">
        <f>VLOOKUP(report_masivo[[#This Row],[INCAPACIDAD]],D2818:M2895,5,0)</f>
        <v>#N/A</v>
      </c>
      <c r="M592" s="46" t="e">
        <f>VLOOKUP(report_masivo[[#This Row],[INCAPACIDAD]],D2818:M2895,6,0)</f>
        <v>#N/A</v>
      </c>
      <c r="N592" s="49" t="e">
        <f>VLOOKUP(report_masivo[[#This Row],[INCAPACIDAD]],D2818:M2895,7,0)</f>
        <v>#N/A</v>
      </c>
      <c r="O592" s="47" t="e">
        <f>VLOOKUP(report_masivo[[#This Row],[INCAPACIDAD]],D2818:M2895,8,0)</f>
        <v>#N/A</v>
      </c>
      <c r="AD592">
        <v>100455144354</v>
      </c>
      <c r="AE592" t="s">
        <v>10196</v>
      </c>
      <c r="AF592">
        <v>1601799</v>
      </c>
      <c r="AG592" s="1">
        <v>44438</v>
      </c>
      <c r="AH592">
        <v>860029995</v>
      </c>
      <c r="AI592">
        <v>1004551</v>
      </c>
      <c r="AJ592">
        <v>7092150</v>
      </c>
      <c r="AK592" t="s">
        <v>13776</v>
      </c>
      <c r="AL592" s="1">
        <v>44354</v>
      </c>
      <c r="AM592">
        <v>30</v>
      </c>
      <c r="AN592">
        <v>2454294</v>
      </c>
      <c r="AO592">
        <v>860029995</v>
      </c>
      <c r="AP592" t="s">
        <v>13996</v>
      </c>
      <c r="AQ592" t="s">
        <v>14109</v>
      </c>
      <c r="AR592" t="s">
        <v>13923</v>
      </c>
      <c r="AS592" s="1">
        <v>44480</v>
      </c>
      <c r="AT592" t="s">
        <v>13922</v>
      </c>
      <c r="AW592">
        <v>109042203844347</v>
      </c>
      <c r="AX592">
        <v>1090422038</v>
      </c>
      <c r="AY592">
        <v>6874848</v>
      </c>
      <c r="AZ592" s="1">
        <v>44347</v>
      </c>
      <c r="BA592" t="s">
        <v>13995</v>
      </c>
      <c r="BB592" t="s">
        <v>44</v>
      </c>
      <c r="BC592" t="s">
        <v>13996</v>
      </c>
      <c r="BD592" t="s">
        <v>13997</v>
      </c>
      <c r="BE592">
        <v>4000178071</v>
      </c>
      <c r="BF592">
        <v>66408</v>
      </c>
      <c r="BG592" s="1">
        <v>44453</v>
      </c>
      <c r="BK592">
        <f t="shared" si="9"/>
        <v>1</v>
      </c>
      <c r="BL592">
        <v>952924344302</v>
      </c>
      <c r="BN592">
        <v>1536257</v>
      </c>
      <c r="BO592" s="1">
        <v>44343</v>
      </c>
      <c r="BP592">
        <v>860029995</v>
      </c>
      <c r="BQ592">
        <v>9529243</v>
      </c>
      <c r="BR592">
        <v>6792734</v>
      </c>
      <c r="BS592" t="s">
        <v>13776</v>
      </c>
      <c r="BT592" s="1">
        <v>44302</v>
      </c>
      <c r="BU592">
        <v>5</v>
      </c>
      <c r="BV592">
        <v>382908</v>
      </c>
      <c r="BW592">
        <v>860029995</v>
      </c>
      <c r="BX592" t="s">
        <v>13996</v>
      </c>
      <c r="BY592" t="s">
        <v>14109</v>
      </c>
      <c r="BZ592" t="s">
        <v>13923</v>
      </c>
      <c r="CA592" s="1">
        <v>44386</v>
      </c>
      <c r="CB592" t="s">
        <v>13922</v>
      </c>
    </row>
    <row r="593" spans="3:80" x14ac:dyDescent="0.3">
      <c r="C593" s="46" t="s">
        <v>10196</v>
      </c>
      <c r="D593" s="4"/>
      <c r="E593" s="4"/>
      <c r="F593" s="16"/>
      <c r="G593" s="80" t="e">
        <f>VLOOKUP(report_masivo[[#This Row],[INCAPACIDAD]],D2819:M2896,3,0)</f>
        <v>#N/A</v>
      </c>
      <c r="I593" s="47"/>
      <c r="K593" s="46" t="e">
        <f>VLOOKUP(report_masivo[[#This Row],[INCAPACIDAD]],D2819:M2896,4,0)</f>
        <v>#N/A</v>
      </c>
      <c r="L593" s="46" t="e">
        <f>VLOOKUP(report_masivo[[#This Row],[INCAPACIDAD]],D2819:M2896,5,0)</f>
        <v>#N/A</v>
      </c>
      <c r="M593" s="46" t="e">
        <f>VLOOKUP(report_masivo[[#This Row],[INCAPACIDAD]],D2819:M2896,6,0)</f>
        <v>#N/A</v>
      </c>
      <c r="N593" s="49" t="e">
        <f>VLOOKUP(report_masivo[[#This Row],[INCAPACIDAD]],D2819:M2896,7,0)</f>
        <v>#N/A</v>
      </c>
      <c r="O593" s="47" t="e">
        <f>VLOOKUP(report_masivo[[#This Row],[INCAPACIDAD]],D2819:M2896,8,0)</f>
        <v>#N/A</v>
      </c>
      <c r="AD593">
        <v>7475124044324</v>
      </c>
      <c r="AE593" t="s">
        <v>10196</v>
      </c>
      <c r="AF593">
        <v>1601799</v>
      </c>
      <c r="AG593" s="1">
        <v>44438</v>
      </c>
      <c r="AH593">
        <v>860029995</v>
      </c>
      <c r="AI593">
        <v>74751240</v>
      </c>
      <c r="AJ593">
        <v>7101183</v>
      </c>
      <c r="AK593" t="s">
        <v>13776</v>
      </c>
      <c r="AL593" s="1">
        <v>44324</v>
      </c>
      <c r="AM593">
        <v>12</v>
      </c>
      <c r="AN593">
        <v>1026278</v>
      </c>
      <c r="AO593">
        <v>860029995</v>
      </c>
      <c r="AP593" t="s">
        <v>13996</v>
      </c>
      <c r="AQ593" t="s">
        <v>14109</v>
      </c>
      <c r="AR593" t="s">
        <v>13923</v>
      </c>
      <c r="AS593" s="1">
        <v>44480</v>
      </c>
      <c r="AT593" t="s">
        <v>13922</v>
      </c>
      <c r="AW593">
        <v>5931384944347</v>
      </c>
      <c r="AX593">
        <v>59313849</v>
      </c>
      <c r="AY593">
        <v>6999332</v>
      </c>
      <c r="AZ593" s="1">
        <v>44347</v>
      </c>
      <c r="BA593" t="s">
        <v>13995</v>
      </c>
      <c r="BB593" t="s">
        <v>44</v>
      </c>
      <c r="BC593" t="s">
        <v>13996</v>
      </c>
      <c r="BD593" t="s">
        <v>13997</v>
      </c>
      <c r="BE593">
        <v>4000178071</v>
      </c>
      <c r="BF593">
        <v>66030</v>
      </c>
      <c r="BG593" s="1">
        <v>44453</v>
      </c>
      <c r="BK593">
        <f t="shared" si="9"/>
        <v>1</v>
      </c>
      <c r="BL593">
        <v>7408250144306</v>
      </c>
      <c r="BN593">
        <v>1536257</v>
      </c>
      <c r="BO593" s="1">
        <v>44343</v>
      </c>
      <c r="BP593">
        <v>860029995</v>
      </c>
      <c r="BQ593">
        <v>74082501</v>
      </c>
      <c r="BR593">
        <v>6809113</v>
      </c>
      <c r="BS593" t="s">
        <v>13776</v>
      </c>
      <c r="BT593" s="1">
        <v>44306</v>
      </c>
      <c r="BU593">
        <v>6</v>
      </c>
      <c r="BV593">
        <v>346202</v>
      </c>
      <c r="BW593">
        <v>860029995</v>
      </c>
      <c r="BX593" t="s">
        <v>13996</v>
      </c>
      <c r="BY593" t="s">
        <v>14109</v>
      </c>
      <c r="BZ593" t="s">
        <v>13923</v>
      </c>
      <c r="CA593" s="1">
        <v>44386</v>
      </c>
      <c r="CB593" t="s">
        <v>13922</v>
      </c>
    </row>
    <row r="594" spans="3:80" x14ac:dyDescent="0.3">
      <c r="C594" s="46" t="s">
        <v>10196</v>
      </c>
      <c r="D594" s="4"/>
      <c r="E594" s="4"/>
      <c r="F594" s="16"/>
      <c r="G594" s="80" t="e">
        <f>VLOOKUP(report_masivo[[#This Row],[INCAPACIDAD]],D2820:M2897,3,0)</f>
        <v>#N/A</v>
      </c>
      <c r="I594" s="47"/>
      <c r="K594" s="46" t="e">
        <f>VLOOKUP(report_masivo[[#This Row],[INCAPACIDAD]],D2820:M2897,4,0)</f>
        <v>#N/A</v>
      </c>
      <c r="L594" s="46" t="e">
        <f>VLOOKUP(report_masivo[[#This Row],[INCAPACIDAD]],D2820:M2897,5,0)</f>
        <v>#N/A</v>
      </c>
      <c r="M594" s="46" t="e">
        <f>VLOOKUP(report_masivo[[#This Row],[INCAPACIDAD]],D2820:M2897,6,0)</f>
        <v>#N/A</v>
      </c>
      <c r="N594" s="49" t="e">
        <f>VLOOKUP(report_masivo[[#This Row],[INCAPACIDAD]],D2820:M2897,7,0)</f>
        <v>#N/A</v>
      </c>
      <c r="O594" s="47" t="e">
        <f>VLOOKUP(report_masivo[[#This Row],[INCAPACIDAD]],D2820:M2897,8,0)</f>
        <v>#N/A</v>
      </c>
      <c r="AD594">
        <v>100719647844326</v>
      </c>
      <c r="AE594" t="s">
        <v>10196</v>
      </c>
      <c r="AF594">
        <v>1601799</v>
      </c>
      <c r="AG594" s="1">
        <v>44438</v>
      </c>
      <c r="AH594">
        <v>860029995</v>
      </c>
      <c r="AI594">
        <v>1007196478</v>
      </c>
      <c r="AJ594">
        <v>7101187</v>
      </c>
      <c r="AK594" t="s">
        <v>13776</v>
      </c>
      <c r="AL594" s="1">
        <v>44326</v>
      </c>
      <c r="AM594">
        <v>10</v>
      </c>
      <c r="AN594">
        <v>302842</v>
      </c>
      <c r="AO594">
        <v>860029995</v>
      </c>
      <c r="AP594" t="s">
        <v>13996</v>
      </c>
      <c r="AQ594" t="s">
        <v>14109</v>
      </c>
      <c r="AR594" t="s">
        <v>13923</v>
      </c>
      <c r="AS594" s="1">
        <v>44480</v>
      </c>
      <c r="AT594" t="s">
        <v>13922</v>
      </c>
      <c r="AW594">
        <v>103760448644348</v>
      </c>
      <c r="AX594">
        <v>1037604486</v>
      </c>
      <c r="AY594">
        <v>6904706</v>
      </c>
      <c r="AZ594" s="1">
        <v>44348</v>
      </c>
      <c r="BA594" t="s">
        <v>13995</v>
      </c>
      <c r="BB594" t="s">
        <v>44</v>
      </c>
      <c r="BC594" t="s">
        <v>13996</v>
      </c>
      <c r="BD594" t="s">
        <v>13997</v>
      </c>
      <c r="BE594">
        <v>4000178071</v>
      </c>
      <c r="BF594">
        <v>211989</v>
      </c>
      <c r="BG594" s="1">
        <v>44453</v>
      </c>
      <c r="BK594">
        <f t="shared" si="9"/>
        <v>1</v>
      </c>
      <c r="BL594">
        <v>7408250144314</v>
      </c>
      <c r="BN594">
        <v>1539115</v>
      </c>
      <c r="BO594" s="1">
        <v>44348</v>
      </c>
      <c r="BP594">
        <v>860029995</v>
      </c>
      <c r="BQ594">
        <v>74082501</v>
      </c>
      <c r="BR594">
        <v>6865886</v>
      </c>
      <c r="BS594" t="s">
        <v>13776</v>
      </c>
      <c r="BT594" s="1">
        <v>44314</v>
      </c>
      <c r="BU594">
        <v>2</v>
      </c>
      <c r="BV594">
        <v>115401</v>
      </c>
      <c r="BW594">
        <v>860029995</v>
      </c>
      <c r="BX594" t="s">
        <v>13996</v>
      </c>
      <c r="BY594" t="s">
        <v>14109</v>
      </c>
      <c r="BZ594" t="s">
        <v>13923</v>
      </c>
      <c r="CA594" s="1">
        <v>44358</v>
      </c>
      <c r="CB594" t="s">
        <v>13922</v>
      </c>
    </row>
    <row r="595" spans="3:80" x14ac:dyDescent="0.3">
      <c r="C595" s="46" t="s">
        <v>10196</v>
      </c>
      <c r="D595" s="4"/>
      <c r="E595" s="4"/>
      <c r="F595" s="16"/>
      <c r="G595" s="80" t="e">
        <f>VLOOKUP(report_masivo[[#This Row],[INCAPACIDAD]],D2821:M2898,3,0)</f>
        <v>#N/A</v>
      </c>
      <c r="I595" s="47"/>
      <c r="K595" s="46" t="e">
        <f>VLOOKUP(report_masivo[[#This Row],[INCAPACIDAD]],D2821:M2898,4,0)</f>
        <v>#N/A</v>
      </c>
      <c r="L595" s="46" t="e">
        <f>VLOOKUP(report_masivo[[#This Row],[INCAPACIDAD]],D2821:M2898,5,0)</f>
        <v>#N/A</v>
      </c>
      <c r="M595" s="46" t="e">
        <f>VLOOKUP(report_masivo[[#This Row],[INCAPACIDAD]],D2821:M2898,6,0)</f>
        <v>#N/A</v>
      </c>
      <c r="N595" s="49" t="e">
        <f>VLOOKUP(report_masivo[[#This Row],[INCAPACIDAD]],D2821:M2898,7,0)</f>
        <v>#N/A</v>
      </c>
      <c r="O595" s="47" t="e">
        <f>VLOOKUP(report_masivo[[#This Row],[INCAPACIDAD]],D2821:M2898,8,0)</f>
        <v>#N/A</v>
      </c>
      <c r="AD595">
        <v>7437644944334</v>
      </c>
      <c r="AE595" t="s">
        <v>10196</v>
      </c>
      <c r="AF595">
        <v>1601799</v>
      </c>
      <c r="AG595" s="1">
        <v>44438</v>
      </c>
      <c r="AH595">
        <v>860029995</v>
      </c>
      <c r="AI595">
        <v>74376449</v>
      </c>
      <c r="AJ595">
        <v>7101191</v>
      </c>
      <c r="AK595" t="s">
        <v>13776</v>
      </c>
      <c r="AL595" s="1">
        <v>44334</v>
      </c>
      <c r="AM595">
        <v>9</v>
      </c>
      <c r="AN595">
        <v>703991</v>
      </c>
      <c r="AO595">
        <v>860029995</v>
      </c>
      <c r="AP595" t="s">
        <v>13996</v>
      </c>
      <c r="AQ595" t="s">
        <v>14109</v>
      </c>
      <c r="AR595" t="s">
        <v>13923</v>
      </c>
      <c r="AS595" s="1">
        <v>44480</v>
      </c>
      <c r="AT595" t="s">
        <v>13922</v>
      </c>
      <c r="AW595">
        <v>111048661644349</v>
      </c>
      <c r="AX595">
        <v>1110486616</v>
      </c>
      <c r="AY595">
        <v>6883545</v>
      </c>
      <c r="AZ595" s="1">
        <v>44349</v>
      </c>
      <c r="BA595" t="s">
        <v>13995</v>
      </c>
      <c r="BB595" t="s">
        <v>44</v>
      </c>
      <c r="BC595" t="s">
        <v>13996</v>
      </c>
      <c r="BD595" t="s">
        <v>13997</v>
      </c>
      <c r="BE595">
        <v>4000178071</v>
      </c>
      <c r="BF595">
        <v>121480</v>
      </c>
      <c r="BG595" s="1">
        <v>44453</v>
      </c>
      <c r="BK595">
        <f t="shared" si="9"/>
        <v>1</v>
      </c>
      <c r="BL595">
        <v>412069244159</v>
      </c>
      <c r="BN595">
        <v>1542394</v>
      </c>
      <c r="BO595" s="1">
        <v>44354</v>
      </c>
      <c r="BP595">
        <v>860029995</v>
      </c>
      <c r="BQ595">
        <v>4120692</v>
      </c>
      <c r="BR595">
        <v>6410193</v>
      </c>
      <c r="BS595" t="s">
        <v>13776</v>
      </c>
      <c r="BT595" s="1">
        <v>44159</v>
      </c>
      <c r="BU595">
        <v>1</v>
      </c>
      <c r="BV595">
        <v>82357</v>
      </c>
      <c r="BW595">
        <v>860029995</v>
      </c>
      <c r="BX595" t="s">
        <v>13996</v>
      </c>
      <c r="BY595" t="s">
        <v>14109</v>
      </c>
      <c r="BZ595" t="s">
        <v>13923</v>
      </c>
      <c r="CA595" s="1">
        <v>44386</v>
      </c>
      <c r="CB595" t="s">
        <v>13922</v>
      </c>
    </row>
    <row r="596" spans="3:80" x14ac:dyDescent="0.3">
      <c r="C596" s="46" t="s">
        <v>10196</v>
      </c>
      <c r="D596" s="4"/>
      <c r="E596" s="4"/>
      <c r="F596" s="16"/>
      <c r="G596" s="80" t="e">
        <f>VLOOKUP(report_masivo[[#This Row],[INCAPACIDAD]],D2822:M2899,3,0)</f>
        <v>#N/A</v>
      </c>
      <c r="I596" s="47"/>
      <c r="K596" s="46" t="e">
        <f>VLOOKUP(report_masivo[[#This Row],[INCAPACIDAD]],D2822:M2899,4,0)</f>
        <v>#N/A</v>
      </c>
      <c r="L596" s="46" t="e">
        <f>VLOOKUP(report_masivo[[#This Row],[INCAPACIDAD]],D2822:M2899,5,0)</f>
        <v>#N/A</v>
      </c>
      <c r="M596" s="46" t="e">
        <f>VLOOKUP(report_masivo[[#This Row],[INCAPACIDAD]],D2822:M2899,6,0)</f>
        <v>#N/A</v>
      </c>
      <c r="N596" s="49" t="e">
        <f>VLOOKUP(report_masivo[[#This Row],[INCAPACIDAD]],D2822:M2899,7,0)</f>
        <v>#N/A</v>
      </c>
      <c r="O596" s="47" t="e">
        <f>VLOOKUP(report_masivo[[#This Row],[INCAPACIDAD]],D2822:M2899,8,0)</f>
        <v>#N/A</v>
      </c>
      <c r="AD596">
        <v>953404244325</v>
      </c>
      <c r="AE596" t="s">
        <v>10196</v>
      </c>
      <c r="AF596">
        <v>1601799</v>
      </c>
      <c r="AG596" s="1">
        <v>44438</v>
      </c>
      <c r="AH596">
        <v>860029995</v>
      </c>
      <c r="AI596">
        <v>9534042</v>
      </c>
      <c r="AJ596">
        <v>7101197</v>
      </c>
      <c r="AK596" t="s">
        <v>13776</v>
      </c>
      <c r="AL596" s="1">
        <v>44325</v>
      </c>
      <c r="AM596">
        <v>3</v>
      </c>
      <c r="AN596">
        <v>301145</v>
      </c>
      <c r="AO596">
        <v>860029995</v>
      </c>
      <c r="AP596" t="s">
        <v>13996</v>
      </c>
      <c r="AQ596" t="s">
        <v>14109</v>
      </c>
      <c r="AR596" t="s">
        <v>13923</v>
      </c>
      <c r="AS596" s="1">
        <v>44480</v>
      </c>
      <c r="AT596" t="s">
        <v>13922</v>
      </c>
      <c r="AW596">
        <v>7925335344349</v>
      </c>
      <c r="AX596">
        <v>79253353</v>
      </c>
      <c r="AY596">
        <v>7195659</v>
      </c>
      <c r="AZ596" s="1">
        <v>44349</v>
      </c>
      <c r="BA596" t="s">
        <v>13995</v>
      </c>
      <c r="BB596" t="s">
        <v>44</v>
      </c>
      <c r="BC596" t="s">
        <v>13996</v>
      </c>
      <c r="BD596" t="s">
        <v>13997</v>
      </c>
      <c r="BE596">
        <v>4000178071</v>
      </c>
      <c r="BF596">
        <v>380579</v>
      </c>
      <c r="BG596" s="1">
        <v>44558</v>
      </c>
      <c r="BK596">
        <f t="shared" si="9"/>
        <v>1</v>
      </c>
      <c r="BL596">
        <v>7437402444295</v>
      </c>
      <c r="BN596">
        <v>1542394</v>
      </c>
      <c r="BO596" s="1">
        <v>44354</v>
      </c>
      <c r="BP596">
        <v>860029995</v>
      </c>
      <c r="BQ596">
        <v>74374024</v>
      </c>
      <c r="BR596">
        <v>6736735</v>
      </c>
      <c r="BS596" t="s">
        <v>13776</v>
      </c>
      <c r="BT596" s="1">
        <v>44295</v>
      </c>
      <c r="BU596">
        <v>1</v>
      </c>
      <c r="BV596">
        <v>85294</v>
      </c>
      <c r="BW596">
        <v>860029995</v>
      </c>
      <c r="BX596" t="s">
        <v>13996</v>
      </c>
      <c r="BY596" t="s">
        <v>14109</v>
      </c>
      <c r="BZ596" t="s">
        <v>13923</v>
      </c>
      <c r="CA596" s="1">
        <v>44386</v>
      </c>
      <c r="CB596" t="s">
        <v>13922</v>
      </c>
    </row>
    <row r="597" spans="3:80" x14ac:dyDescent="0.3">
      <c r="C597" s="46" t="s">
        <v>10196</v>
      </c>
      <c r="D597" s="4"/>
      <c r="E597" s="4"/>
      <c r="F597" s="16"/>
      <c r="G597" s="80" t="e">
        <f>VLOOKUP(report_masivo[[#This Row],[INCAPACIDAD]],D2823:M2900,3,0)</f>
        <v>#N/A</v>
      </c>
      <c r="I597" s="47"/>
      <c r="K597" s="46" t="e">
        <f>VLOOKUP(report_masivo[[#This Row],[INCAPACIDAD]],D2823:M2900,4,0)</f>
        <v>#N/A</v>
      </c>
      <c r="L597" s="46" t="e">
        <f>VLOOKUP(report_masivo[[#This Row],[INCAPACIDAD]],D2823:M2900,5,0)</f>
        <v>#N/A</v>
      </c>
      <c r="M597" s="46" t="e">
        <f>VLOOKUP(report_masivo[[#This Row],[INCAPACIDAD]],D2823:M2900,6,0)</f>
        <v>#N/A</v>
      </c>
      <c r="N597" s="49" t="e">
        <f>VLOOKUP(report_masivo[[#This Row],[INCAPACIDAD]],D2823:M2900,7,0)</f>
        <v>#N/A</v>
      </c>
      <c r="O597" s="47" t="e">
        <f>VLOOKUP(report_masivo[[#This Row],[INCAPACIDAD]],D2823:M2900,8,0)</f>
        <v>#N/A</v>
      </c>
      <c r="AD597">
        <v>7432644344372</v>
      </c>
      <c r="AE597" t="s">
        <v>10196</v>
      </c>
      <c r="AF597">
        <v>1601799</v>
      </c>
      <c r="AG597" s="1">
        <v>44438</v>
      </c>
      <c r="AH597">
        <v>860029995</v>
      </c>
      <c r="AI597">
        <v>74326443</v>
      </c>
      <c r="AJ597">
        <v>7108203</v>
      </c>
      <c r="AK597" t="s">
        <v>13776</v>
      </c>
      <c r="AL597" s="1">
        <v>44372</v>
      </c>
      <c r="AM597">
        <v>4</v>
      </c>
      <c r="AN597">
        <v>266645</v>
      </c>
      <c r="AO597">
        <v>860029995</v>
      </c>
      <c r="AP597" t="s">
        <v>13996</v>
      </c>
      <c r="AQ597" t="s">
        <v>14109</v>
      </c>
      <c r="AR597" t="s">
        <v>13923</v>
      </c>
      <c r="AS597" s="1">
        <v>44480</v>
      </c>
      <c r="AT597" t="s">
        <v>13922</v>
      </c>
      <c r="AW597">
        <v>106173438544350</v>
      </c>
      <c r="AX597">
        <v>1061734385</v>
      </c>
      <c r="AY597">
        <v>6888389</v>
      </c>
      <c r="AZ597" s="1">
        <v>44350</v>
      </c>
      <c r="BA597" t="s">
        <v>13995</v>
      </c>
      <c r="BB597" t="s">
        <v>44</v>
      </c>
      <c r="BC597" t="s">
        <v>13996</v>
      </c>
      <c r="BD597" t="s">
        <v>13997</v>
      </c>
      <c r="BE597">
        <v>4000178071</v>
      </c>
      <c r="BF597">
        <v>94207</v>
      </c>
      <c r="BG597" s="1">
        <v>44453</v>
      </c>
      <c r="BK597">
        <f t="shared" si="9"/>
        <v>1</v>
      </c>
      <c r="BL597">
        <v>7436487944246</v>
      </c>
      <c r="BN597">
        <v>1542394</v>
      </c>
      <c r="BO597" s="1">
        <v>44354</v>
      </c>
      <c r="BP597">
        <v>860029995</v>
      </c>
      <c r="BQ597">
        <v>74364879</v>
      </c>
      <c r="BR597">
        <v>6889754</v>
      </c>
      <c r="BS597" t="s">
        <v>13776</v>
      </c>
      <c r="BT597" s="1">
        <v>44246</v>
      </c>
      <c r="BU597">
        <v>3</v>
      </c>
      <c r="BV597">
        <v>235721</v>
      </c>
      <c r="BW597">
        <v>860029995</v>
      </c>
      <c r="BX597" t="s">
        <v>13996</v>
      </c>
      <c r="BY597" t="s">
        <v>14109</v>
      </c>
      <c r="BZ597" t="s">
        <v>13923</v>
      </c>
      <c r="CA597" s="1">
        <v>44386</v>
      </c>
      <c r="CB597" t="s">
        <v>13922</v>
      </c>
    </row>
    <row r="598" spans="3:80" x14ac:dyDescent="0.3">
      <c r="C598" s="46" t="s">
        <v>10196</v>
      </c>
      <c r="D598" s="4"/>
      <c r="E598" s="4"/>
      <c r="F598" s="16"/>
      <c r="G598" s="80" t="e">
        <f>VLOOKUP(report_masivo[[#This Row],[INCAPACIDAD]],D2824:M2901,3,0)</f>
        <v>#N/A</v>
      </c>
      <c r="I598" s="47"/>
      <c r="K598" s="46" t="e">
        <f>VLOOKUP(report_masivo[[#This Row],[INCAPACIDAD]],D2824:M2901,4,0)</f>
        <v>#N/A</v>
      </c>
      <c r="L598" s="46" t="e">
        <f>VLOOKUP(report_masivo[[#This Row],[INCAPACIDAD]],D2824:M2901,5,0)</f>
        <v>#N/A</v>
      </c>
      <c r="M598" s="46" t="e">
        <f>VLOOKUP(report_masivo[[#This Row],[INCAPACIDAD]],D2824:M2901,6,0)</f>
        <v>#N/A</v>
      </c>
      <c r="N598" s="49" t="e">
        <f>VLOOKUP(report_masivo[[#This Row],[INCAPACIDAD]],D2824:M2901,7,0)</f>
        <v>#N/A</v>
      </c>
      <c r="O598" s="47" t="e">
        <f>VLOOKUP(report_masivo[[#This Row],[INCAPACIDAD]],D2824:M2901,8,0)</f>
        <v>#N/A</v>
      </c>
      <c r="AD598">
        <v>105655323744342</v>
      </c>
      <c r="AE598" t="s">
        <v>10196</v>
      </c>
      <c r="AF598">
        <v>1604661</v>
      </c>
      <c r="AG598" s="1">
        <v>44441</v>
      </c>
      <c r="AH598">
        <v>860029995</v>
      </c>
      <c r="AI598">
        <v>1056553237</v>
      </c>
      <c r="AJ598">
        <v>7149421</v>
      </c>
      <c r="AK598" t="s">
        <v>13776</v>
      </c>
      <c r="AL598" s="1">
        <v>44342</v>
      </c>
      <c r="AM598">
        <v>8</v>
      </c>
      <c r="AN598">
        <v>594865</v>
      </c>
      <c r="AO598">
        <v>860029995</v>
      </c>
      <c r="AP598" t="s">
        <v>13996</v>
      </c>
      <c r="AQ598" t="s">
        <v>14109</v>
      </c>
      <c r="AR598" t="s">
        <v>13923</v>
      </c>
      <c r="AS598" s="1">
        <v>44480</v>
      </c>
      <c r="AT598" t="s">
        <v>13922</v>
      </c>
      <c r="AW598">
        <v>101545164644350</v>
      </c>
      <c r="AX598">
        <v>1015451646</v>
      </c>
      <c r="AY598">
        <v>6890150</v>
      </c>
      <c r="AZ598" s="1">
        <v>44350</v>
      </c>
      <c r="BA598" t="s">
        <v>13998</v>
      </c>
      <c r="BB598" t="s">
        <v>44</v>
      </c>
      <c r="BC598" t="s">
        <v>44</v>
      </c>
      <c r="BD598" t="s">
        <v>44</v>
      </c>
      <c r="BG598" s="1"/>
      <c r="BK598">
        <f t="shared" si="9"/>
        <v>1</v>
      </c>
      <c r="BL598">
        <v>7427000944233</v>
      </c>
      <c r="BN598">
        <v>1542394</v>
      </c>
      <c r="BO598" s="1">
        <v>44354</v>
      </c>
      <c r="BP598">
        <v>860029995</v>
      </c>
      <c r="BQ598">
        <v>74270009</v>
      </c>
      <c r="BR598">
        <v>6889777</v>
      </c>
      <c r="BS598" t="s">
        <v>13776</v>
      </c>
      <c r="BT598" s="1">
        <v>44233</v>
      </c>
      <c r="BU598">
        <v>3</v>
      </c>
      <c r="BV598">
        <v>248988</v>
      </c>
      <c r="BW598">
        <v>860029995</v>
      </c>
      <c r="BX598" t="s">
        <v>13996</v>
      </c>
      <c r="BY598" t="s">
        <v>14109</v>
      </c>
      <c r="BZ598" t="s">
        <v>13923</v>
      </c>
      <c r="CA598" s="1">
        <v>44386</v>
      </c>
      <c r="CB598" t="s">
        <v>13922</v>
      </c>
    </row>
    <row r="599" spans="3:80" x14ac:dyDescent="0.3">
      <c r="C599" s="46" t="s">
        <v>10196</v>
      </c>
      <c r="D599" s="4"/>
      <c r="E599" s="4"/>
      <c r="F599" s="16"/>
      <c r="G599" s="80" t="e">
        <f>VLOOKUP(report_masivo[[#This Row],[INCAPACIDAD]],D2825:M2902,3,0)</f>
        <v>#N/A</v>
      </c>
      <c r="I599" s="47"/>
      <c r="K599" s="46" t="e">
        <f>VLOOKUP(report_masivo[[#This Row],[INCAPACIDAD]],D2825:M2902,4,0)</f>
        <v>#N/A</v>
      </c>
      <c r="L599" s="46" t="e">
        <f>VLOOKUP(report_masivo[[#This Row],[INCAPACIDAD]],D2825:M2902,5,0)</f>
        <v>#N/A</v>
      </c>
      <c r="M599" s="46" t="e">
        <f>VLOOKUP(report_masivo[[#This Row],[INCAPACIDAD]],D2825:M2902,6,0)</f>
        <v>#N/A</v>
      </c>
      <c r="N599" s="49" t="e">
        <f>VLOOKUP(report_masivo[[#This Row],[INCAPACIDAD]],D2825:M2902,7,0)</f>
        <v>#N/A</v>
      </c>
      <c r="O599" s="47" t="e">
        <f>VLOOKUP(report_masivo[[#This Row],[INCAPACIDAD]],D2825:M2902,8,0)</f>
        <v>#N/A</v>
      </c>
      <c r="AD599">
        <v>105358412744345</v>
      </c>
      <c r="AE599" t="s">
        <v>10196</v>
      </c>
      <c r="AF599">
        <v>1604661</v>
      </c>
      <c r="AG599" s="1">
        <v>44441</v>
      </c>
      <c r="AH599">
        <v>860029995</v>
      </c>
      <c r="AI599">
        <v>1053584127</v>
      </c>
      <c r="AJ599">
        <v>7151688</v>
      </c>
      <c r="AK599" t="s">
        <v>13776</v>
      </c>
      <c r="AL599" s="1">
        <v>44345</v>
      </c>
      <c r="AM599">
        <v>3</v>
      </c>
      <c r="AN599">
        <v>220397</v>
      </c>
      <c r="AO599">
        <v>860029995</v>
      </c>
      <c r="AP599" t="s">
        <v>13996</v>
      </c>
      <c r="AQ599" t="s">
        <v>14109</v>
      </c>
      <c r="AR599" t="s">
        <v>13923</v>
      </c>
      <c r="AS599" s="1">
        <v>44480</v>
      </c>
      <c r="AT599" t="s">
        <v>13922</v>
      </c>
      <c r="AW599">
        <v>103240845044352</v>
      </c>
      <c r="AX599">
        <v>1032408450</v>
      </c>
      <c r="AY599">
        <v>7094364</v>
      </c>
      <c r="AZ599" s="1">
        <v>44352</v>
      </c>
      <c r="BA599" t="s">
        <v>13995</v>
      </c>
      <c r="BB599" t="s">
        <v>44</v>
      </c>
      <c r="BC599" t="s">
        <v>13996</v>
      </c>
      <c r="BD599" t="s">
        <v>13997</v>
      </c>
      <c r="BE599">
        <v>4000178071</v>
      </c>
      <c r="BF599">
        <v>151421</v>
      </c>
      <c r="BG599" s="1">
        <v>44480</v>
      </c>
      <c r="BK599">
        <f t="shared" si="9"/>
        <v>1</v>
      </c>
      <c r="BL599">
        <v>105758460744106</v>
      </c>
      <c r="BN599">
        <v>1542394</v>
      </c>
      <c r="BO599" s="1">
        <v>44354</v>
      </c>
      <c r="BP599">
        <v>860029995</v>
      </c>
      <c r="BQ599">
        <v>1057584607</v>
      </c>
      <c r="BR599">
        <v>6889972</v>
      </c>
      <c r="BS599" t="s">
        <v>13776</v>
      </c>
      <c r="BT599" s="1">
        <v>44106</v>
      </c>
      <c r="BU599">
        <v>13</v>
      </c>
      <c r="BV599">
        <v>969174</v>
      </c>
      <c r="BW599">
        <v>860029995</v>
      </c>
      <c r="BX599" t="s">
        <v>13996</v>
      </c>
      <c r="BY599" t="s">
        <v>14109</v>
      </c>
      <c r="BZ599" t="s">
        <v>13923</v>
      </c>
      <c r="CA599" s="1">
        <v>44386</v>
      </c>
      <c r="CB599" t="s">
        <v>13922</v>
      </c>
    </row>
    <row r="600" spans="3:80" x14ac:dyDescent="0.3">
      <c r="C600" s="46" t="s">
        <v>10196</v>
      </c>
      <c r="D600" s="4"/>
      <c r="E600" s="4"/>
      <c r="F600" s="16"/>
      <c r="G600" s="80" t="e">
        <f>VLOOKUP(report_masivo[[#This Row],[INCAPACIDAD]],D2826:M2903,3,0)</f>
        <v>#N/A</v>
      </c>
      <c r="I600" s="47"/>
      <c r="K600" s="46" t="e">
        <f>VLOOKUP(report_masivo[[#This Row],[INCAPACIDAD]],D2826:M2903,4,0)</f>
        <v>#N/A</v>
      </c>
      <c r="L600" s="46" t="e">
        <f>VLOOKUP(report_masivo[[#This Row],[INCAPACIDAD]],D2826:M2903,5,0)</f>
        <v>#N/A</v>
      </c>
      <c r="M600" s="46" t="e">
        <f>VLOOKUP(report_masivo[[#This Row],[INCAPACIDAD]],D2826:M2903,6,0)</f>
        <v>#N/A</v>
      </c>
      <c r="N600" s="49" t="e">
        <f>VLOOKUP(report_masivo[[#This Row],[INCAPACIDAD]],D2826:M2903,7,0)</f>
        <v>#N/A</v>
      </c>
      <c r="O600" s="47" t="e">
        <f>VLOOKUP(report_masivo[[#This Row],[INCAPACIDAD]],D2826:M2903,8,0)</f>
        <v>#N/A</v>
      </c>
      <c r="AD600">
        <v>105358582944297</v>
      </c>
      <c r="AE600" t="s">
        <v>10196</v>
      </c>
      <c r="AF600">
        <v>1604661</v>
      </c>
      <c r="AG600" s="1">
        <v>44441</v>
      </c>
      <c r="AH600">
        <v>860029995</v>
      </c>
      <c r="AI600">
        <v>1053585829</v>
      </c>
      <c r="AJ600">
        <v>7151713</v>
      </c>
      <c r="AK600" t="s">
        <v>13776</v>
      </c>
      <c r="AL600" s="1">
        <v>44297</v>
      </c>
      <c r="AM600">
        <v>3</v>
      </c>
      <c r="AN600">
        <v>236192</v>
      </c>
      <c r="AO600">
        <v>860029995</v>
      </c>
      <c r="AP600" t="s">
        <v>13996</v>
      </c>
      <c r="AQ600" t="s">
        <v>14109</v>
      </c>
      <c r="AR600" t="s">
        <v>13923</v>
      </c>
      <c r="AS600" s="1">
        <v>44480</v>
      </c>
      <c r="AT600" t="s">
        <v>13922</v>
      </c>
      <c r="AW600">
        <v>107525074544355</v>
      </c>
      <c r="AX600">
        <v>1075250745</v>
      </c>
      <c r="AY600">
        <v>6996300</v>
      </c>
      <c r="AZ600" s="1">
        <v>44355</v>
      </c>
      <c r="BA600" t="s">
        <v>13995</v>
      </c>
      <c r="BB600" t="s">
        <v>44</v>
      </c>
      <c r="BC600" t="s">
        <v>13996</v>
      </c>
      <c r="BD600" t="s">
        <v>13997</v>
      </c>
      <c r="BE600">
        <v>4000178071</v>
      </c>
      <c r="BF600">
        <v>135472</v>
      </c>
      <c r="BG600" s="1">
        <v>44453</v>
      </c>
      <c r="BK600">
        <f t="shared" si="9"/>
        <v>1</v>
      </c>
      <c r="BL600">
        <v>412069244145</v>
      </c>
      <c r="BN600">
        <v>1542394</v>
      </c>
      <c r="BO600" s="1">
        <v>44354</v>
      </c>
      <c r="BP600">
        <v>860029995</v>
      </c>
      <c r="BQ600">
        <v>4120692</v>
      </c>
      <c r="BR600">
        <v>6890093</v>
      </c>
      <c r="BS600" t="s">
        <v>13776</v>
      </c>
      <c r="BT600" s="1">
        <v>44145</v>
      </c>
      <c r="BU600">
        <v>12</v>
      </c>
      <c r="BV600">
        <v>988289</v>
      </c>
      <c r="BW600">
        <v>860029995</v>
      </c>
      <c r="BX600" t="s">
        <v>13996</v>
      </c>
      <c r="BY600" t="s">
        <v>14109</v>
      </c>
      <c r="BZ600" t="s">
        <v>13923</v>
      </c>
      <c r="CA600" s="1">
        <v>44386</v>
      </c>
      <c r="CB600" t="s">
        <v>13922</v>
      </c>
    </row>
    <row r="601" spans="3:80" x14ac:dyDescent="0.3">
      <c r="C601" s="46" t="s">
        <v>10196</v>
      </c>
      <c r="D601" s="4"/>
      <c r="E601" s="4"/>
      <c r="F601" s="16"/>
      <c r="G601" s="80" t="e">
        <f>VLOOKUP(report_masivo[[#This Row],[INCAPACIDAD]],D2827:M2904,3,0)</f>
        <v>#N/A</v>
      </c>
      <c r="I601" s="47"/>
      <c r="K601" s="46" t="e">
        <f>VLOOKUP(report_masivo[[#This Row],[INCAPACIDAD]],D2827:M2904,4,0)</f>
        <v>#N/A</v>
      </c>
      <c r="L601" s="46" t="e">
        <f>VLOOKUP(report_masivo[[#This Row],[INCAPACIDAD]],D2827:M2904,5,0)</f>
        <v>#N/A</v>
      </c>
      <c r="M601" s="46" t="e">
        <f>VLOOKUP(report_masivo[[#This Row],[INCAPACIDAD]],D2827:M2904,6,0)</f>
        <v>#N/A</v>
      </c>
      <c r="N601" s="49" t="e">
        <f>VLOOKUP(report_masivo[[#This Row],[INCAPACIDAD]],D2827:M2904,7,0)</f>
        <v>#N/A</v>
      </c>
      <c r="O601" s="47" t="e">
        <f>VLOOKUP(report_masivo[[#This Row],[INCAPACIDAD]],D2827:M2904,8,0)</f>
        <v>#N/A</v>
      </c>
      <c r="AD601">
        <v>105366508544347</v>
      </c>
      <c r="AE601" t="s">
        <v>10196</v>
      </c>
      <c r="AF601">
        <v>1604661</v>
      </c>
      <c r="AG601" s="1">
        <v>44441</v>
      </c>
      <c r="AH601">
        <v>860029995</v>
      </c>
      <c r="AI601">
        <v>1053665085</v>
      </c>
      <c r="AJ601">
        <v>7151746</v>
      </c>
      <c r="AK601" t="s">
        <v>13776</v>
      </c>
      <c r="AL601" s="1">
        <v>44347</v>
      </c>
      <c r="AM601">
        <v>12</v>
      </c>
      <c r="AN601">
        <v>979557</v>
      </c>
      <c r="AO601">
        <v>860029995</v>
      </c>
      <c r="AP601" t="s">
        <v>13996</v>
      </c>
      <c r="AQ601" t="s">
        <v>14109</v>
      </c>
      <c r="AR601" t="s">
        <v>13923</v>
      </c>
      <c r="AS601" s="1">
        <v>44480</v>
      </c>
      <c r="AT601" t="s">
        <v>13922</v>
      </c>
      <c r="AW601">
        <v>3739334944356</v>
      </c>
      <c r="AX601">
        <v>37393349</v>
      </c>
      <c r="AY601">
        <v>6904399</v>
      </c>
      <c r="AZ601" s="1">
        <v>44356</v>
      </c>
      <c r="BA601" t="s">
        <v>13995</v>
      </c>
      <c r="BB601" t="s">
        <v>44</v>
      </c>
      <c r="BC601" t="s">
        <v>13996</v>
      </c>
      <c r="BD601" t="s">
        <v>13997</v>
      </c>
      <c r="BE601">
        <v>4000178071</v>
      </c>
      <c r="BF601">
        <v>219891</v>
      </c>
      <c r="BG601" s="1">
        <v>44453</v>
      </c>
      <c r="BK601">
        <f t="shared" si="9"/>
        <v>1</v>
      </c>
      <c r="BL601">
        <v>952728544163</v>
      </c>
      <c r="BN601">
        <v>1542394</v>
      </c>
      <c r="BO601" s="1">
        <v>44354</v>
      </c>
      <c r="BP601">
        <v>860029995</v>
      </c>
      <c r="BQ601">
        <v>9527285</v>
      </c>
      <c r="BR601">
        <v>6890120</v>
      </c>
      <c r="BS601" t="s">
        <v>13776</v>
      </c>
      <c r="BT601" s="1">
        <v>44163</v>
      </c>
      <c r="BU601">
        <v>28</v>
      </c>
      <c r="BV601">
        <v>2435020</v>
      </c>
      <c r="BW601">
        <v>860029995</v>
      </c>
      <c r="BX601" t="s">
        <v>13996</v>
      </c>
      <c r="BY601" t="s">
        <v>14109</v>
      </c>
      <c r="BZ601" t="s">
        <v>13923</v>
      </c>
      <c r="CA601" s="1">
        <v>44386</v>
      </c>
      <c r="CB601" t="s">
        <v>13922</v>
      </c>
    </row>
    <row r="602" spans="3:80" x14ac:dyDescent="0.3">
      <c r="C602" s="46" t="s">
        <v>10196</v>
      </c>
      <c r="D602" s="4"/>
      <c r="E602" s="4"/>
      <c r="F602" s="16"/>
      <c r="G602" s="80" t="e">
        <f>VLOOKUP(report_masivo[[#This Row],[INCAPACIDAD]],D2828:M2905,3,0)</f>
        <v>#N/A</v>
      </c>
      <c r="I602" s="47"/>
      <c r="K602" s="46" t="e">
        <f>VLOOKUP(report_masivo[[#This Row],[INCAPACIDAD]],D2828:M2905,4,0)</f>
        <v>#N/A</v>
      </c>
      <c r="L602" s="46" t="e">
        <f>VLOOKUP(report_masivo[[#This Row],[INCAPACIDAD]],D2828:M2905,5,0)</f>
        <v>#N/A</v>
      </c>
      <c r="M602" s="46" t="e">
        <f>VLOOKUP(report_masivo[[#This Row],[INCAPACIDAD]],D2828:M2905,6,0)</f>
        <v>#N/A</v>
      </c>
      <c r="N602" s="49" t="e">
        <f>VLOOKUP(report_masivo[[#This Row],[INCAPACIDAD]],D2828:M2905,7,0)</f>
        <v>#N/A</v>
      </c>
      <c r="O602" s="47" t="e">
        <f>VLOOKUP(report_masivo[[#This Row],[INCAPACIDAD]],D2828:M2905,8,0)</f>
        <v>#N/A</v>
      </c>
      <c r="AD602">
        <v>105527278944309</v>
      </c>
      <c r="AE602" t="s">
        <v>10196</v>
      </c>
      <c r="AF602">
        <v>1604661</v>
      </c>
      <c r="AG602" s="1">
        <v>44441</v>
      </c>
      <c r="AH602">
        <v>860029995</v>
      </c>
      <c r="AI602">
        <v>1055272789</v>
      </c>
      <c r="AJ602">
        <v>7151775</v>
      </c>
      <c r="AK602" t="s">
        <v>13776</v>
      </c>
      <c r="AL602" s="1">
        <v>44309</v>
      </c>
      <c r="AM602">
        <v>1</v>
      </c>
      <c r="AN602">
        <v>73835</v>
      </c>
      <c r="AO602">
        <v>860029995</v>
      </c>
      <c r="AP602" t="s">
        <v>13996</v>
      </c>
      <c r="AQ602" t="s">
        <v>14109</v>
      </c>
      <c r="AR602" t="s">
        <v>13923</v>
      </c>
      <c r="AS602" s="1">
        <v>44480</v>
      </c>
      <c r="AT602" t="s">
        <v>13922</v>
      </c>
      <c r="AW602">
        <v>109042203844357</v>
      </c>
      <c r="AX602">
        <v>1090422038</v>
      </c>
      <c r="AY602">
        <v>6908731</v>
      </c>
      <c r="AZ602" s="1">
        <v>44357</v>
      </c>
      <c r="BA602" t="s">
        <v>13995</v>
      </c>
      <c r="BB602" t="s">
        <v>44</v>
      </c>
      <c r="BC602" t="s">
        <v>13996</v>
      </c>
      <c r="BD602" t="s">
        <v>13997</v>
      </c>
      <c r="BE602">
        <v>4000178071</v>
      </c>
      <c r="BF602">
        <v>66508</v>
      </c>
      <c r="BG602" s="1">
        <v>44453</v>
      </c>
      <c r="BK602">
        <f t="shared" si="9"/>
        <v>1</v>
      </c>
      <c r="BL602">
        <v>7427095844082</v>
      </c>
      <c r="BN602">
        <v>1542394</v>
      </c>
      <c r="BO602" s="1">
        <v>44354</v>
      </c>
      <c r="BP602">
        <v>860029995</v>
      </c>
      <c r="BQ602">
        <v>74270958</v>
      </c>
      <c r="BR602">
        <v>6890158</v>
      </c>
      <c r="BS602" t="s">
        <v>13776</v>
      </c>
      <c r="BT602" s="1">
        <v>44082</v>
      </c>
      <c r="BU602">
        <v>12</v>
      </c>
      <c r="BV602">
        <v>819458</v>
      </c>
      <c r="BW602">
        <v>860029995</v>
      </c>
      <c r="BX602" t="s">
        <v>13996</v>
      </c>
      <c r="BY602" t="s">
        <v>14109</v>
      </c>
      <c r="BZ602" t="s">
        <v>13923</v>
      </c>
      <c r="CA602" s="1">
        <v>44386</v>
      </c>
      <c r="CB602" t="s">
        <v>13922</v>
      </c>
    </row>
    <row r="603" spans="3:80" x14ac:dyDescent="0.3">
      <c r="C603" s="46" t="s">
        <v>10196</v>
      </c>
      <c r="D603" s="4"/>
      <c r="E603" s="4"/>
      <c r="F603" s="16"/>
      <c r="G603" s="80" t="e">
        <f>VLOOKUP(report_masivo[[#This Row],[INCAPACIDAD]],D2829:M2906,3,0)</f>
        <v>#N/A</v>
      </c>
      <c r="I603" s="47"/>
      <c r="K603" s="46" t="e">
        <f>VLOOKUP(report_masivo[[#This Row],[INCAPACIDAD]],D2829:M2906,4,0)</f>
        <v>#N/A</v>
      </c>
      <c r="L603" s="46" t="e">
        <f>VLOOKUP(report_masivo[[#This Row],[INCAPACIDAD]],D2829:M2906,5,0)</f>
        <v>#N/A</v>
      </c>
      <c r="M603" s="46" t="e">
        <f>VLOOKUP(report_masivo[[#This Row],[INCAPACIDAD]],D2829:M2906,6,0)</f>
        <v>#N/A</v>
      </c>
      <c r="N603" s="49" t="e">
        <f>VLOOKUP(report_masivo[[#This Row],[INCAPACIDAD]],D2829:M2906,7,0)</f>
        <v>#N/A</v>
      </c>
      <c r="O603" s="47" t="e">
        <f>VLOOKUP(report_masivo[[#This Row],[INCAPACIDAD]],D2829:M2906,8,0)</f>
        <v>#N/A</v>
      </c>
      <c r="AD603">
        <v>105412065244284</v>
      </c>
      <c r="AE603" t="s">
        <v>10196</v>
      </c>
      <c r="AF603">
        <v>1604661</v>
      </c>
      <c r="AG603" s="1">
        <v>44441</v>
      </c>
      <c r="AH603">
        <v>860029995</v>
      </c>
      <c r="AI603">
        <v>1054120652</v>
      </c>
      <c r="AJ603">
        <v>7152338</v>
      </c>
      <c r="AK603" t="s">
        <v>13776</v>
      </c>
      <c r="AL603" s="1">
        <v>44284</v>
      </c>
      <c r="AM603">
        <v>5</v>
      </c>
      <c r="AN603">
        <v>355579</v>
      </c>
      <c r="AO603">
        <v>860029995</v>
      </c>
      <c r="AP603" t="s">
        <v>13996</v>
      </c>
      <c r="AQ603" t="s">
        <v>14109</v>
      </c>
      <c r="AR603" t="s">
        <v>13923</v>
      </c>
      <c r="AS603" s="1">
        <v>44480</v>
      </c>
      <c r="AT603" t="s">
        <v>13922</v>
      </c>
      <c r="AW603">
        <v>103240845044359</v>
      </c>
      <c r="AX603">
        <v>1032408450</v>
      </c>
      <c r="AY603">
        <v>7094371</v>
      </c>
      <c r="AZ603" s="1">
        <v>44359</v>
      </c>
      <c r="BA603" t="s">
        <v>13995</v>
      </c>
      <c r="BB603" t="s">
        <v>44</v>
      </c>
      <c r="BC603" t="s">
        <v>13996</v>
      </c>
      <c r="BD603" t="s">
        <v>13997</v>
      </c>
      <c r="BE603">
        <v>4000178071</v>
      </c>
      <c r="BF603">
        <v>363410</v>
      </c>
      <c r="BG603" s="1">
        <v>44480</v>
      </c>
      <c r="BK603">
        <f t="shared" si="9"/>
        <v>1</v>
      </c>
      <c r="BL603">
        <v>105366559944083</v>
      </c>
      <c r="BN603">
        <v>1542394</v>
      </c>
      <c r="BO603" s="1">
        <v>44354</v>
      </c>
      <c r="BP603">
        <v>860029995</v>
      </c>
      <c r="BQ603">
        <v>1053665599</v>
      </c>
      <c r="BR603">
        <v>6890179</v>
      </c>
      <c r="BS603" t="s">
        <v>13776</v>
      </c>
      <c r="BT603" s="1">
        <v>44083</v>
      </c>
      <c r="BU603">
        <v>13</v>
      </c>
      <c r="BV603">
        <v>1030857</v>
      </c>
      <c r="BW603">
        <v>860029995</v>
      </c>
      <c r="BX603" t="s">
        <v>13996</v>
      </c>
      <c r="BY603" t="s">
        <v>14109</v>
      </c>
      <c r="BZ603" t="s">
        <v>13923</v>
      </c>
      <c r="CA603" s="1">
        <v>44386</v>
      </c>
      <c r="CB603" t="s">
        <v>13922</v>
      </c>
    </row>
    <row r="604" spans="3:80" x14ac:dyDescent="0.3">
      <c r="C604" s="46" t="s">
        <v>10196</v>
      </c>
      <c r="D604" s="4"/>
      <c r="E604" s="4"/>
      <c r="F604" s="16"/>
      <c r="G604" s="80" t="e">
        <f>VLOOKUP(report_masivo[[#This Row],[INCAPACIDAD]],D2830:M2907,3,0)</f>
        <v>#N/A</v>
      </c>
      <c r="I604" s="47"/>
      <c r="K604" s="46" t="e">
        <f>VLOOKUP(report_masivo[[#This Row],[INCAPACIDAD]],D2830:M2907,4,0)</f>
        <v>#N/A</v>
      </c>
      <c r="L604" s="46" t="e">
        <f>VLOOKUP(report_masivo[[#This Row],[INCAPACIDAD]],D2830:M2907,5,0)</f>
        <v>#N/A</v>
      </c>
      <c r="M604" s="46" t="e">
        <f>VLOOKUP(report_masivo[[#This Row],[INCAPACIDAD]],D2830:M2907,6,0)</f>
        <v>#N/A</v>
      </c>
      <c r="N604" s="49" t="e">
        <f>VLOOKUP(report_masivo[[#This Row],[INCAPACIDAD]],D2830:M2907,7,0)</f>
        <v>#N/A</v>
      </c>
      <c r="O604" s="47" t="e">
        <f>VLOOKUP(report_masivo[[#This Row],[INCAPACIDAD]],D2830:M2907,8,0)</f>
        <v>#N/A</v>
      </c>
      <c r="AD604">
        <v>105358582944300</v>
      </c>
      <c r="AE604" t="s">
        <v>10196</v>
      </c>
      <c r="AF604">
        <v>1604661</v>
      </c>
      <c r="AG604" s="1">
        <v>44441</v>
      </c>
      <c r="AH604">
        <v>860029995</v>
      </c>
      <c r="AI604">
        <v>1053585829</v>
      </c>
      <c r="AJ604">
        <v>7152342</v>
      </c>
      <c r="AK604" t="s">
        <v>13776</v>
      </c>
      <c r="AL604" s="1">
        <v>44300</v>
      </c>
      <c r="AM604">
        <v>9</v>
      </c>
      <c r="AN604">
        <v>708575</v>
      </c>
      <c r="AO604">
        <v>860029995</v>
      </c>
      <c r="AP604" t="s">
        <v>13996</v>
      </c>
      <c r="AQ604" t="s">
        <v>14109</v>
      </c>
      <c r="AR604" t="s">
        <v>13923</v>
      </c>
      <c r="AS604" s="1">
        <v>44480</v>
      </c>
      <c r="AT604" t="s">
        <v>13922</v>
      </c>
      <c r="AW604">
        <v>107521764144363</v>
      </c>
      <c r="AX604">
        <v>1075217641</v>
      </c>
      <c r="AY604">
        <v>6919526</v>
      </c>
      <c r="AZ604" s="1">
        <v>44363</v>
      </c>
      <c r="BA604" t="s">
        <v>13998</v>
      </c>
      <c r="BB604" t="s">
        <v>44</v>
      </c>
      <c r="BC604" t="s">
        <v>44</v>
      </c>
      <c r="BD604" t="s">
        <v>44</v>
      </c>
      <c r="BG604" s="1"/>
      <c r="BK604">
        <f t="shared" si="9"/>
        <v>1</v>
      </c>
      <c r="BL604">
        <v>7437402444272</v>
      </c>
      <c r="BN604">
        <v>1542394</v>
      </c>
      <c r="BO604" s="1">
        <v>44354</v>
      </c>
      <c r="BP604">
        <v>860029995</v>
      </c>
      <c r="BQ604">
        <v>74374024</v>
      </c>
      <c r="BR604">
        <v>6890194</v>
      </c>
      <c r="BS604" t="s">
        <v>13776</v>
      </c>
      <c r="BT604" s="1">
        <v>44272</v>
      </c>
      <c r="BU604">
        <v>1</v>
      </c>
      <c r="BV604">
        <v>85371</v>
      </c>
      <c r="BW604">
        <v>860029995</v>
      </c>
      <c r="BX604" t="s">
        <v>13996</v>
      </c>
      <c r="BY604" t="s">
        <v>14109</v>
      </c>
      <c r="BZ604" t="s">
        <v>13923</v>
      </c>
      <c r="CA604" s="1">
        <v>44386</v>
      </c>
      <c r="CB604" t="s">
        <v>13922</v>
      </c>
    </row>
    <row r="605" spans="3:80" x14ac:dyDescent="0.3">
      <c r="C605" s="46" t="s">
        <v>10196</v>
      </c>
      <c r="D605" s="4"/>
      <c r="E605" s="4"/>
      <c r="F605" s="16"/>
      <c r="G605" s="80" t="e">
        <f>VLOOKUP(report_masivo[[#This Row],[INCAPACIDAD]],D2831:M2908,3,0)</f>
        <v>#N/A</v>
      </c>
      <c r="I605" s="47"/>
      <c r="K605" s="46" t="e">
        <f>VLOOKUP(report_masivo[[#This Row],[INCAPACIDAD]],D2831:M2908,4,0)</f>
        <v>#N/A</v>
      </c>
      <c r="L605" s="46" t="e">
        <f>VLOOKUP(report_masivo[[#This Row],[INCAPACIDAD]],D2831:M2908,5,0)</f>
        <v>#N/A</v>
      </c>
      <c r="M605" s="46" t="e">
        <f>VLOOKUP(report_masivo[[#This Row],[INCAPACIDAD]],D2831:M2908,6,0)</f>
        <v>#N/A</v>
      </c>
      <c r="N605" s="49" t="e">
        <f>VLOOKUP(report_masivo[[#This Row],[INCAPACIDAD]],D2831:M2908,7,0)</f>
        <v>#N/A</v>
      </c>
      <c r="O605" s="47" t="e">
        <f>VLOOKUP(report_masivo[[#This Row],[INCAPACIDAD]],D2831:M2908,8,0)</f>
        <v>#N/A</v>
      </c>
      <c r="AD605">
        <v>111880819344329</v>
      </c>
      <c r="AE605" t="s">
        <v>10196</v>
      </c>
      <c r="AF605">
        <v>1604661</v>
      </c>
      <c r="AG605" s="1">
        <v>44441</v>
      </c>
      <c r="AH605">
        <v>860029995</v>
      </c>
      <c r="AI605">
        <v>1118808193</v>
      </c>
      <c r="AJ605">
        <v>7152346</v>
      </c>
      <c r="AK605" t="s">
        <v>13776</v>
      </c>
      <c r="AL605" s="1">
        <v>44329</v>
      </c>
      <c r="AM605">
        <v>12</v>
      </c>
      <c r="AN605">
        <v>815691</v>
      </c>
      <c r="AO605">
        <v>860029995</v>
      </c>
      <c r="AP605" t="s">
        <v>13996</v>
      </c>
      <c r="AQ605" t="s">
        <v>14109</v>
      </c>
      <c r="AR605" t="s">
        <v>13923</v>
      </c>
      <c r="AS605" s="1">
        <v>44480</v>
      </c>
      <c r="AT605" t="s">
        <v>13922</v>
      </c>
      <c r="AW605">
        <v>5931384944364</v>
      </c>
      <c r="AX605">
        <v>59313849</v>
      </c>
      <c r="AY605">
        <v>6926666</v>
      </c>
      <c r="AZ605" s="1">
        <v>44364</v>
      </c>
      <c r="BA605" t="s">
        <v>13995</v>
      </c>
      <c r="BB605" t="s">
        <v>44</v>
      </c>
      <c r="BC605" t="s">
        <v>13996</v>
      </c>
      <c r="BD605" t="s">
        <v>13997</v>
      </c>
      <c r="BE605">
        <v>4000178071</v>
      </c>
      <c r="BF605">
        <v>558622</v>
      </c>
      <c r="BG605" s="1">
        <v>44453</v>
      </c>
      <c r="BK605">
        <f t="shared" si="9"/>
        <v>1</v>
      </c>
      <c r="BL605">
        <v>105758194644109</v>
      </c>
      <c r="BN605">
        <v>1542394</v>
      </c>
      <c r="BO605" s="1">
        <v>44354</v>
      </c>
      <c r="BP605">
        <v>860029995</v>
      </c>
      <c r="BQ605">
        <v>1057581946</v>
      </c>
      <c r="BR605">
        <v>6890225</v>
      </c>
      <c r="BS605" t="s">
        <v>13776</v>
      </c>
      <c r="BT605" s="1">
        <v>44109</v>
      </c>
      <c r="BU605">
        <v>1</v>
      </c>
      <c r="BV605">
        <v>61481</v>
      </c>
      <c r="BW605">
        <v>860029995</v>
      </c>
      <c r="BX605" t="s">
        <v>13996</v>
      </c>
      <c r="BY605" t="s">
        <v>14109</v>
      </c>
      <c r="BZ605" t="s">
        <v>13923</v>
      </c>
      <c r="CA605" s="1">
        <v>44386</v>
      </c>
      <c r="CB605" t="s">
        <v>13922</v>
      </c>
    </row>
    <row r="606" spans="3:80" x14ac:dyDescent="0.3">
      <c r="C606" s="46" t="s">
        <v>10196</v>
      </c>
      <c r="D606" s="4"/>
      <c r="E606" s="4"/>
      <c r="F606" s="16"/>
      <c r="G606" s="80" t="e">
        <f>VLOOKUP(report_masivo[[#This Row],[INCAPACIDAD]],D2832:M2909,3,0)</f>
        <v>#N/A</v>
      </c>
      <c r="I606" s="47"/>
      <c r="K606" s="46" t="e">
        <f>VLOOKUP(report_masivo[[#This Row],[INCAPACIDAD]],D2832:M2909,4,0)</f>
        <v>#N/A</v>
      </c>
      <c r="L606" s="46" t="e">
        <f>VLOOKUP(report_masivo[[#This Row],[INCAPACIDAD]],D2832:M2909,5,0)</f>
        <v>#N/A</v>
      </c>
      <c r="M606" s="46" t="e">
        <f>VLOOKUP(report_masivo[[#This Row],[INCAPACIDAD]],D2832:M2909,6,0)</f>
        <v>#N/A</v>
      </c>
      <c r="N606" s="49" t="e">
        <f>VLOOKUP(report_masivo[[#This Row],[INCAPACIDAD]],D2832:M2909,7,0)</f>
        <v>#N/A</v>
      </c>
      <c r="O606" s="47" t="e">
        <f>VLOOKUP(report_masivo[[#This Row],[INCAPACIDAD]],D2832:M2909,8,0)</f>
        <v>#N/A</v>
      </c>
      <c r="AD606">
        <v>105655466244345</v>
      </c>
      <c r="AE606" t="s">
        <v>10196</v>
      </c>
      <c r="AF606">
        <v>1604661</v>
      </c>
      <c r="AG606" s="1">
        <v>44441</v>
      </c>
      <c r="AH606">
        <v>860029995</v>
      </c>
      <c r="AI606">
        <v>1056554662</v>
      </c>
      <c r="AJ606">
        <v>7152355</v>
      </c>
      <c r="AK606" t="s">
        <v>13776</v>
      </c>
      <c r="AL606" s="1">
        <v>44345</v>
      </c>
      <c r="AM606">
        <v>10</v>
      </c>
      <c r="AN606">
        <v>717000</v>
      </c>
      <c r="AO606">
        <v>860029995</v>
      </c>
      <c r="AP606" t="s">
        <v>13996</v>
      </c>
      <c r="AQ606" t="s">
        <v>14109</v>
      </c>
      <c r="AR606" t="s">
        <v>13923</v>
      </c>
      <c r="AS606" s="1">
        <v>44480</v>
      </c>
      <c r="AT606" t="s">
        <v>13922</v>
      </c>
      <c r="AW606">
        <v>3750662144364</v>
      </c>
      <c r="AX606">
        <v>37506621</v>
      </c>
      <c r="AY606">
        <v>6924103</v>
      </c>
      <c r="AZ606" s="1">
        <v>44364</v>
      </c>
      <c r="BA606" t="s">
        <v>13995</v>
      </c>
      <c r="BB606" t="s">
        <v>44</v>
      </c>
      <c r="BC606" t="s">
        <v>13996</v>
      </c>
      <c r="BD606" t="s">
        <v>13997</v>
      </c>
      <c r="BE606">
        <v>4000178071</v>
      </c>
      <c r="BF606">
        <v>123451</v>
      </c>
      <c r="BG606" s="1">
        <v>44453</v>
      </c>
      <c r="BK606">
        <f t="shared" si="9"/>
        <v>1</v>
      </c>
      <c r="BL606">
        <v>952935844187</v>
      </c>
      <c r="BN606">
        <v>1542394</v>
      </c>
      <c r="BO606" s="1">
        <v>44354</v>
      </c>
      <c r="BP606">
        <v>860029995</v>
      </c>
      <c r="BQ606">
        <v>9529358</v>
      </c>
      <c r="BR606">
        <v>6890276</v>
      </c>
      <c r="BS606" t="s">
        <v>13776</v>
      </c>
      <c r="BT606" s="1">
        <v>44187</v>
      </c>
      <c r="BU606">
        <v>3</v>
      </c>
      <c r="BV606">
        <v>252343</v>
      </c>
      <c r="BW606">
        <v>860029995</v>
      </c>
      <c r="BX606" t="s">
        <v>13996</v>
      </c>
      <c r="BY606" t="s">
        <v>14109</v>
      </c>
      <c r="BZ606" t="s">
        <v>13923</v>
      </c>
      <c r="CA606" s="1">
        <v>44386</v>
      </c>
      <c r="CB606" t="s">
        <v>13922</v>
      </c>
    </row>
    <row r="607" spans="3:80" x14ac:dyDescent="0.3">
      <c r="C607" s="46" t="s">
        <v>10196</v>
      </c>
      <c r="D607" s="4"/>
      <c r="E607" s="4"/>
      <c r="F607" s="16"/>
      <c r="G607" s="80" t="e">
        <f>VLOOKUP(report_masivo[[#This Row],[INCAPACIDAD]],D2833:M2910,3,0)</f>
        <v>#N/A</v>
      </c>
      <c r="I607" s="47"/>
      <c r="K607" s="46" t="e">
        <f>VLOOKUP(report_masivo[[#This Row],[INCAPACIDAD]],D2833:M2910,4,0)</f>
        <v>#N/A</v>
      </c>
      <c r="L607" s="46" t="e">
        <f>VLOOKUP(report_masivo[[#This Row],[INCAPACIDAD]],D2833:M2910,5,0)</f>
        <v>#N/A</v>
      </c>
      <c r="M607" s="46" t="e">
        <f>VLOOKUP(report_masivo[[#This Row],[INCAPACIDAD]],D2833:M2910,6,0)</f>
        <v>#N/A</v>
      </c>
      <c r="N607" s="49" t="e">
        <f>VLOOKUP(report_masivo[[#This Row],[INCAPACIDAD]],D2833:M2910,7,0)</f>
        <v>#N/A</v>
      </c>
      <c r="O607" s="47" t="e">
        <f>VLOOKUP(report_masivo[[#This Row],[INCAPACIDAD]],D2833:M2910,8,0)</f>
        <v>#N/A</v>
      </c>
      <c r="AD607">
        <v>105655324044338</v>
      </c>
      <c r="AE607" t="s">
        <v>10196</v>
      </c>
      <c r="AF607">
        <v>1604661</v>
      </c>
      <c r="AG607" s="1">
        <v>44441</v>
      </c>
      <c r="AH607">
        <v>860029995</v>
      </c>
      <c r="AI607">
        <v>1056553240</v>
      </c>
      <c r="AJ607">
        <v>7152357</v>
      </c>
      <c r="AK607" t="s">
        <v>13776</v>
      </c>
      <c r="AL607" s="1">
        <v>44338</v>
      </c>
      <c r="AM607">
        <v>12</v>
      </c>
      <c r="AN607">
        <v>976632</v>
      </c>
      <c r="AO607">
        <v>860029995</v>
      </c>
      <c r="AP607" t="s">
        <v>13996</v>
      </c>
      <c r="AQ607" t="s">
        <v>14109</v>
      </c>
      <c r="AR607" t="s">
        <v>13923</v>
      </c>
      <c r="AS607" s="1">
        <v>44480</v>
      </c>
      <c r="AT607" t="s">
        <v>13922</v>
      </c>
      <c r="AW607">
        <v>3981311644365</v>
      </c>
      <c r="AX607">
        <v>39813116</v>
      </c>
      <c r="AY607">
        <v>7001637</v>
      </c>
      <c r="AZ607" s="1">
        <v>44365</v>
      </c>
      <c r="BA607" t="s">
        <v>13995</v>
      </c>
      <c r="BB607" t="s">
        <v>44</v>
      </c>
      <c r="BC607" t="s">
        <v>13996</v>
      </c>
      <c r="BD607" t="s">
        <v>13997</v>
      </c>
      <c r="BE607">
        <v>4000178071</v>
      </c>
      <c r="BF607">
        <v>63452</v>
      </c>
      <c r="BG607" s="1">
        <v>44453</v>
      </c>
      <c r="BK607">
        <f t="shared" si="9"/>
        <v>1</v>
      </c>
      <c r="BL607">
        <v>952728544193</v>
      </c>
      <c r="BN607">
        <v>1542394</v>
      </c>
      <c r="BO607" s="1">
        <v>44354</v>
      </c>
      <c r="BP607">
        <v>860029995</v>
      </c>
      <c r="BQ607">
        <v>9527285</v>
      </c>
      <c r="BR607">
        <v>6890301</v>
      </c>
      <c r="BS607" t="s">
        <v>13776</v>
      </c>
      <c r="BT607" s="1">
        <v>44193</v>
      </c>
      <c r="BU607">
        <v>12</v>
      </c>
      <c r="BV607">
        <v>1050210</v>
      </c>
      <c r="BW607">
        <v>860029995</v>
      </c>
      <c r="BX607" t="s">
        <v>13996</v>
      </c>
      <c r="BY607" t="s">
        <v>14109</v>
      </c>
      <c r="BZ607" t="s">
        <v>13923</v>
      </c>
      <c r="CA607" s="1">
        <v>44386</v>
      </c>
      <c r="CB607" t="s">
        <v>13922</v>
      </c>
    </row>
    <row r="608" spans="3:80" x14ac:dyDescent="0.3">
      <c r="C608" s="46" t="s">
        <v>10196</v>
      </c>
      <c r="D608" s="4"/>
      <c r="E608" s="4"/>
      <c r="F608" s="16"/>
      <c r="G608" s="80" t="e">
        <f>VLOOKUP(report_masivo[[#This Row],[INCAPACIDAD]],D2834:M2911,3,0)</f>
        <v>#N/A</v>
      </c>
      <c r="I608" s="47"/>
      <c r="K608" s="46" t="e">
        <f>VLOOKUP(report_masivo[[#This Row],[INCAPACIDAD]],D2834:M2911,4,0)</f>
        <v>#N/A</v>
      </c>
      <c r="L608" s="46" t="e">
        <f>VLOOKUP(report_masivo[[#This Row],[INCAPACIDAD]],D2834:M2911,5,0)</f>
        <v>#N/A</v>
      </c>
      <c r="M608" s="46" t="e">
        <f>VLOOKUP(report_masivo[[#This Row],[INCAPACIDAD]],D2834:M2911,6,0)</f>
        <v>#N/A</v>
      </c>
      <c r="N608" s="49" t="e">
        <f>VLOOKUP(report_masivo[[#This Row],[INCAPACIDAD]],D2834:M2911,7,0)</f>
        <v>#N/A</v>
      </c>
      <c r="O608" s="47" t="e">
        <f>VLOOKUP(report_masivo[[#This Row],[INCAPACIDAD]],D2834:M2911,8,0)</f>
        <v>#N/A</v>
      </c>
      <c r="AD608">
        <v>105366436844355</v>
      </c>
      <c r="AE608" t="s">
        <v>10196</v>
      </c>
      <c r="AF608">
        <v>1604661</v>
      </c>
      <c r="AG608" s="1">
        <v>44441</v>
      </c>
      <c r="AH608">
        <v>860029995</v>
      </c>
      <c r="AI608">
        <v>1053664368</v>
      </c>
      <c r="AJ608">
        <v>7152365</v>
      </c>
      <c r="AK608" t="s">
        <v>13776</v>
      </c>
      <c r="AL608" s="1">
        <v>44355</v>
      </c>
      <c r="AM608">
        <v>12</v>
      </c>
      <c r="AN608">
        <v>1009938</v>
      </c>
      <c r="AO608">
        <v>860029995</v>
      </c>
      <c r="AP608" t="s">
        <v>13996</v>
      </c>
      <c r="AQ608" t="s">
        <v>14109</v>
      </c>
      <c r="AR608" t="s">
        <v>13923</v>
      </c>
      <c r="AS608" s="1">
        <v>44480</v>
      </c>
      <c r="AT608" t="s">
        <v>13922</v>
      </c>
      <c r="AW608">
        <v>3739334944365</v>
      </c>
      <c r="AX608">
        <v>37393349</v>
      </c>
      <c r="AY608">
        <v>6928383</v>
      </c>
      <c r="AZ608" s="1">
        <v>44365</v>
      </c>
      <c r="BA608" t="s">
        <v>13995</v>
      </c>
      <c r="BB608" t="s">
        <v>44</v>
      </c>
      <c r="BC608" t="s">
        <v>13996</v>
      </c>
      <c r="BD608" t="s">
        <v>13997</v>
      </c>
      <c r="BE608">
        <v>4000178071</v>
      </c>
      <c r="BF608">
        <v>293188</v>
      </c>
      <c r="BG608" s="1">
        <v>44453</v>
      </c>
      <c r="BK608">
        <f t="shared" si="9"/>
        <v>1</v>
      </c>
      <c r="BL608">
        <v>952587144160</v>
      </c>
      <c r="BN608">
        <v>1542394</v>
      </c>
      <c r="BO608" s="1">
        <v>44354</v>
      </c>
      <c r="BP608">
        <v>860029995</v>
      </c>
      <c r="BQ608">
        <v>9525871</v>
      </c>
      <c r="BR608">
        <v>6890332</v>
      </c>
      <c r="BS608" t="s">
        <v>13776</v>
      </c>
      <c r="BT608" s="1">
        <v>44160</v>
      </c>
      <c r="BU608">
        <v>12</v>
      </c>
      <c r="BV608">
        <v>1025691</v>
      </c>
      <c r="BW608">
        <v>860029995</v>
      </c>
      <c r="BX608" t="s">
        <v>13996</v>
      </c>
      <c r="BY608" t="s">
        <v>14109</v>
      </c>
      <c r="BZ608" t="s">
        <v>13923</v>
      </c>
      <c r="CA608" s="1">
        <v>44386</v>
      </c>
      <c r="CB608" t="s">
        <v>13922</v>
      </c>
    </row>
    <row r="609" spans="3:80" x14ac:dyDescent="0.3">
      <c r="C609" s="46" t="s">
        <v>10196</v>
      </c>
      <c r="D609" s="4"/>
      <c r="E609" s="4"/>
      <c r="F609" s="16"/>
      <c r="G609" s="80" t="e">
        <f>VLOOKUP(report_masivo[[#This Row],[INCAPACIDAD]],D2835:M2912,3,0)</f>
        <v>#N/A</v>
      </c>
      <c r="I609" s="47"/>
      <c r="K609" s="46" t="e">
        <f>VLOOKUP(report_masivo[[#This Row],[INCAPACIDAD]],D2835:M2912,4,0)</f>
        <v>#N/A</v>
      </c>
      <c r="L609" s="46" t="e">
        <f>VLOOKUP(report_masivo[[#This Row],[INCAPACIDAD]],D2835:M2912,5,0)</f>
        <v>#N/A</v>
      </c>
      <c r="M609" s="46" t="e">
        <f>VLOOKUP(report_masivo[[#This Row],[INCAPACIDAD]],D2835:M2912,6,0)</f>
        <v>#N/A</v>
      </c>
      <c r="N609" s="49" t="e">
        <f>VLOOKUP(report_masivo[[#This Row],[INCAPACIDAD]],D2835:M2912,7,0)</f>
        <v>#N/A</v>
      </c>
      <c r="O609" s="47" t="e">
        <f>VLOOKUP(report_masivo[[#This Row],[INCAPACIDAD]],D2835:M2912,8,0)</f>
        <v>#N/A</v>
      </c>
      <c r="AD609">
        <v>105366519844377</v>
      </c>
      <c r="AE609" t="s">
        <v>10196</v>
      </c>
      <c r="AF609">
        <v>1604661</v>
      </c>
      <c r="AG609" s="1">
        <v>44441</v>
      </c>
      <c r="AH609">
        <v>860029995</v>
      </c>
      <c r="AI609">
        <v>1053665198</v>
      </c>
      <c r="AJ609">
        <v>7152378</v>
      </c>
      <c r="AK609" t="s">
        <v>13776</v>
      </c>
      <c r="AL609" s="1">
        <v>44377</v>
      </c>
      <c r="AM609">
        <v>1</v>
      </c>
      <c r="AN609">
        <v>71532</v>
      </c>
      <c r="AO609">
        <v>860029995</v>
      </c>
      <c r="AP609" t="s">
        <v>13996</v>
      </c>
      <c r="AQ609" t="s">
        <v>14109</v>
      </c>
      <c r="AR609" t="s">
        <v>13923</v>
      </c>
      <c r="AS609" s="1">
        <v>44480</v>
      </c>
      <c r="AT609" t="s">
        <v>13922</v>
      </c>
      <c r="AW609">
        <v>5304958644366</v>
      </c>
      <c r="AX609">
        <v>53049586</v>
      </c>
      <c r="AY609">
        <v>7129955</v>
      </c>
      <c r="AZ609" s="1">
        <v>44366</v>
      </c>
      <c r="BA609" t="s">
        <v>13995</v>
      </c>
      <c r="BB609" t="s">
        <v>44</v>
      </c>
      <c r="BC609" t="s">
        <v>13996</v>
      </c>
      <c r="BD609" t="s">
        <v>13997</v>
      </c>
      <c r="BE609">
        <v>4000178071</v>
      </c>
      <c r="BF609">
        <v>378392</v>
      </c>
      <c r="BG609" s="1">
        <v>44480</v>
      </c>
      <c r="BK609">
        <f t="shared" si="9"/>
        <v>1</v>
      </c>
      <c r="BL609">
        <v>7427087744117</v>
      </c>
      <c r="BN609">
        <v>1553191</v>
      </c>
      <c r="BO609" s="1">
        <v>44371</v>
      </c>
      <c r="BP609">
        <v>860029995</v>
      </c>
      <c r="BQ609">
        <v>74270877</v>
      </c>
      <c r="BR609">
        <v>6602803</v>
      </c>
      <c r="BS609" t="s">
        <v>13776</v>
      </c>
      <c r="BT609" s="1">
        <v>44117</v>
      </c>
      <c r="BU609">
        <v>9</v>
      </c>
      <c r="BV609">
        <v>762518</v>
      </c>
      <c r="BW609">
        <v>860029995</v>
      </c>
      <c r="BX609" t="s">
        <v>13996</v>
      </c>
      <c r="BY609" t="s">
        <v>14109</v>
      </c>
      <c r="BZ609" t="s">
        <v>13923</v>
      </c>
      <c r="CA609" s="1">
        <v>44386</v>
      </c>
      <c r="CB609" t="s">
        <v>13922</v>
      </c>
    </row>
    <row r="610" spans="3:80" x14ac:dyDescent="0.3">
      <c r="C610" s="46" t="s">
        <v>10196</v>
      </c>
      <c r="D610" s="4"/>
      <c r="E610" s="4"/>
      <c r="F610" s="16"/>
      <c r="G610" s="80" t="e">
        <f>VLOOKUP(report_masivo[[#This Row],[INCAPACIDAD]],D2836:M2913,3,0)</f>
        <v>#N/A</v>
      </c>
      <c r="I610" s="47"/>
      <c r="K610" s="46" t="e">
        <f>VLOOKUP(report_masivo[[#This Row],[INCAPACIDAD]],D2836:M2913,4,0)</f>
        <v>#N/A</v>
      </c>
      <c r="L610" s="46" t="e">
        <f>VLOOKUP(report_masivo[[#This Row],[INCAPACIDAD]],D2836:M2913,5,0)</f>
        <v>#N/A</v>
      </c>
      <c r="M610" s="46" t="e">
        <f>VLOOKUP(report_masivo[[#This Row],[INCAPACIDAD]],D2836:M2913,6,0)</f>
        <v>#N/A</v>
      </c>
      <c r="N610" s="49" t="e">
        <f>VLOOKUP(report_masivo[[#This Row],[INCAPACIDAD]],D2836:M2913,7,0)</f>
        <v>#N/A</v>
      </c>
      <c r="O610" s="47" t="e">
        <f>VLOOKUP(report_masivo[[#This Row],[INCAPACIDAD]],D2836:M2913,8,0)</f>
        <v>#N/A</v>
      </c>
      <c r="AD610">
        <v>105366446844389</v>
      </c>
      <c r="AE610" t="s">
        <v>10196</v>
      </c>
      <c r="AF610">
        <v>1604661</v>
      </c>
      <c r="AG610" s="1">
        <v>44441</v>
      </c>
      <c r="AH610">
        <v>860029995</v>
      </c>
      <c r="AI610">
        <v>1053664468</v>
      </c>
      <c r="AJ610">
        <v>7152383</v>
      </c>
      <c r="AK610" t="s">
        <v>13776</v>
      </c>
      <c r="AL610" s="1">
        <v>44389</v>
      </c>
      <c r="AM610">
        <v>12</v>
      </c>
      <c r="AN610">
        <v>1080860</v>
      </c>
      <c r="AO610">
        <v>860029995</v>
      </c>
      <c r="AP610" t="s">
        <v>13996</v>
      </c>
      <c r="AQ610" t="s">
        <v>14109</v>
      </c>
      <c r="AR610" t="s">
        <v>13923</v>
      </c>
      <c r="AS610" s="1">
        <v>44480</v>
      </c>
      <c r="AT610" t="s">
        <v>13922</v>
      </c>
      <c r="AW610">
        <v>7925335344368</v>
      </c>
      <c r="AX610">
        <v>79253353</v>
      </c>
      <c r="AY610">
        <v>6935011</v>
      </c>
      <c r="AZ610" s="1">
        <v>44368</v>
      </c>
      <c r="BA610" t="s">
        <v>13995</v>
      </c>
      <c r="BB610" t="s">
        <v>44</v>
      </c>
      <c r="BC610" t="s">
        <v>13996</v>
      </c>
      <c r="BD610" t="s">
        <v>13997</v>
      </c>
      <c r="BE610">
        <v>4000178071</v>
      </c>
      <c r="BF610">
        <v>228347</v>
      </c>
      <c r="BG610" s="1">
        <v>44453</v>
      </c>
      <c r="BK610">
        <f t="shared" si="9"/>
        <v>1</v>
      </c>
      <c r="BL610">
        <v>952254744305</v>
      </c>
      <c r="BN610">
        <v>1556342</v>
      </c>
      <c r="BO610" s="1">
        <v>44375</v>
      </c>
      <c r="BP610">
        <v>860029995</v>
      </c>
      <c r="BQ610">
        <v>9522547</v>
      </c>
      <c r="BR610">
        <v>6761451</v>
      </c>
      <c r="BS610" t="s">
        <v>13776</v>
      </c>
      <c r="BT610" s="1">
        <v>44305</v>
      </c>
      <c r="BU610">
        <v>14</v>
      </c>
      <c r="BV610">
        <v>852615</v>
      </c>
      <c r="BW610">
        <v>860029995</v>
      </c>
      <c r="BX610" t="s">
        <v>13996</v>
      </c>
      <c r="BY610" t="s">
        <v>14109</v>
      </c>
      <c r="BZ610" t="s">
        <v>13923</v>
      </c>
      <c r="CA610" s="1">
        <v>44396</v>
      </c>
      <c r="CB610" t="s">
        <v>13922</v>
      </c>
    </row>
    <row r="611" spans="3:80" x14ac:dyDescent="0.3">
      <c r="C611" s="46" t="s">
        <v>10196</v>
      </c>
      <c r="D611" s="4"/>
      <c r="E611" s="4"/>
      <c r="F611" s="16"/>
      <c r="G611" s="80" t="e">
        <f>VLOOKUP(report_masivo[[#This Row],[INCAPACIDAD]],D2837:M2914,3,0)</f>
        <v>#N/A</v>
      </c>
      <c r="I611" s="47"/>
      <c r="K611" s="46" t="e">
        <f>VLOOKUP(report_masivo[[#This Row],[INCAPACIDAD]],D2837:M2914,4,0)</f>
        <v>#N/A</v>
      </c>
      <c r="L611" s="46" t="e">
        <f>VLOOKUP(report_masivo[[#This Row],[INCAPACIDAD]],D2837:M2914,5,0)</f>
        <v>#N/A</v>
      </c>
      <c r="M611" s="46" t="e">
        <f>VLOOKUP(report_masivo[[#This Row],[INCAPACIDAD]],D2837:M2914,6,0)</f>
        <v>#N/A</v>
      </c>
      <c r="N611" s="49" t="e">
        <f>VLOOKUP(report_masivo[[#This Row],[INCAPACIDAD]],D2837:M2914,7,0)</f>
        <v>#N/A</v>
      </c>
      <c r="O611" s="47" t="e">
        <f>VLOOKUP(report_masivo[[#This Row],[INCAPACIDAD]],D2837:M2914,8,0)</f>
        <v>#N/A</v>
      </c>
      <c r="AD611">
        <v>7438032444394</v>
      </c>
      <c r="AE611" t="s">
        <v>10196</v>
      </c>
      <c r="AF611">
        <v>1604661</v>
      </c>
      <c r="AG611" s="1">
        <v>44441</v>
      </c>
      <c r="AH611">
        <v>860029995</v>
      </c>
      <c r="AI611">
        <v>74380324</v>
      </c>
      <c r="AJ611">
        <v>7152387</v>
      </c>
      <c r="AK611" t="s">
        <v>13776</v>
      </c>
      <c r="AL611" s="1">
        <v>44394</v>
      </c>
      <c r="AM611">
        <v>6</v>
      </c>
      <c r="AN611">
        <v>458608</v>
      </c>
      <c r="AO611">
        <v>860029995</v>
      </c>
      <c r="AP611" t="s">
        <v>13996</v>
      </c>
      <c r="AQ611" t="s">
        <v>14109</v>
      </c>
      <c r="AR611" t="s">
        <v>13923</v>
      </c>
      <c r="AS611" s="1">
        <v>44480</v>
      </c>
      <c r="AT611" t="s">
        <v>13922</v>
      </c>
      <c r="AW611">
        <v>102043561544368</v>
      </c>
      <c r="AX611">
        <v>1020435615</v>
      </c>
      <c r="AY611">
        <v>6938338</v>
      </c>
      <c r="AZ611" s="1">
        <v>44368</v>
      </c>
      <c r="BA611" t="s">
        <v>13998</v>
      </c>
      <c r="BB611" t="s">
        <v>44</v>
      </c>
      <c r="BC611" t="s">
        <v>44</v>
      </c>
      <c r="BD611" t="s">
        <v>44</v>
      </c>
      <c r="BG611" s="1"/>
      <c r="BK611">
        <f t="shared" si="9"/>
        <v>1</v>
      </c>
      <c r="BL611">
        <v>952728544309</v>
      </c>
      <c r="BN611">
        <v>1556342</v>
      </c>
      <c r="BO611" s="1">
        <v>44375</v>
      </c>
      <c r="BP611">
        <v>860029995</v>
      </c>
      <c r="BQ611">
        <v>9527285</v>
      </c>
      <c r="BR611">
        <v>6772927</v>
      </c>
      <c r="BS611" t="s">
        <v>13776</v>
      </c>
      <c r="BT611" s="1">
        <v>44309</v>
      </c>
      <c r="BU611">
        <v>11</v>
      </c>
      <c r="BV611">
        <v>684289</v>
      </c>
      <c r="BW611">
        <v>860029995</v>
      </c>
      <c r="BX611" t="s">
        <v>13996</v>
      </c>
      <c r="BY611" t="s">
        <v>14109</v>
      </c>
      <c r="BZ611" t="s">
        <v>13923</v>
      </c>
      <c r="CA611" s="1">
        <v>44396</v>
      </c>
      <c r="CB611" t="s">
        <v>13922</v>
      </c>
    </row>
    <row r="612" spans="3:80" x14ac:dyDescent="0.3">
      <c r="C612" s="46" t="s">
        <v>10196</v>
      </c>
      <c r="D612" s="4"/>
      <c r="E612" s="4"/>
      <c r="F612" s="16"/>
      <c r="G612" s="80" t="e">
        <f>VLOOKUP(report_masivo[[#This Row],[INCAPACIDAD]],D2838:M2915,3,0)</f>
        <v>#N/A</v>
      </c>
      <c r="I612" s="47"/>
      <c r="K612" s="46" t="e">
        <f>VLOOKUP(report_masivo[[#This Row],[INCAPACIDAD]],D2838:M2915,4,0)</f>
        <v>#N/A</v>
      </c>
      <c r="L612" s="46" t="e">
        <f>VLOOKUP(report_masivo[[#This Row],[INCAPACIDAD]],D2838:M2915,5,0)</f>
        <v>#N/A</v>
      </c>
      <c r="M612" s="46" t="e">
        <f>VLOOKUP(report_masivo[[#This Row],[INCAPACIDAD]],D2838:M2915,6,0)</f>
        <v>#N/A</v>
      </c>
      <c r="N612" s="49" t="e">
        <f>VLOOKUP(report_masivo[[#This Row],[INCAPACIDAD]],D2838:M2915,7,0)</f>
        <v>#N/A</v>
      </c>
      <c r="O612" s="47" t="e">
        <f>VLOOKUP(report_masivo[[#This Row],[INCAPACIDAD]],D2838:M2915,8,0)</f>
        <v>#N/A</v>
      </c>
      <c r="AD612">
        <v>722129944344</v>
      </c>
      <c r="AE612" t="s">
        <v>10196</v>
      </c>
      <c r="AF612">
        <v>1611650</v>
      </c>
      <c r="AG612" s="1">
        <v>44452</v>
      </c>
      <c r="AH612">
        <v>860029995</v>
      </c>
      <c r="AI612">
        <v>7221299</v>
      </c>
      <c r="AJ612">
        <v>7155830</v>
      </c>
      <c r="AK612" t="s">
        <v>13776</v>
      </c>
      <c r="AL612" s="1">
        <v>44344</v>
      </c>
      <c r="AM612">
        <v>3</v>
      </c>
      <c r="AN612">
        <v>229400</v>
      </c>
      <c r="AO612">
        <v>860029995</v>
      </c>
      <c r="AP612" t="s">
        <v>13996</v>
      </c>
      <c r="AQ612" t="s">
        <v>14109</v>
      </c>
      <c r="AR612" t="s">
        <v>13923</v>
      </c>
      <c r="AS612" s="1">
        <v>44508</v>
      </c>
      <c r="AT612" t="s">
        <v>13922</v>
      </c>
      <c r="AW612">
        <v>3981311644369</v>
      </c>
      <c r="AX612">
        <v>39813116</v>
      </c>
      <c r="AY612">
        <v>7001652</v>
      </c>
      <c r="AZ612" s="1">
        <v>44369</v>
      </c>
      <c r="BA612" t="s">
        <v>13995</v>
      </c>
      <c r="BB612" t="s">
        <v>44</v>
      </c>
      <c r="BC612" t="s">
        <v>13996</v>
      </c>
      <c r="BD612" t="s">
        <v>13997</v>
      </c>
      <c r="BE612">
        <v>4000178071</v>
      </c>
      <c r="BF612">
        <v>190355</v>
      </c>
      <c r="BG612" s="1">
        <v>44453</v>
      </c>
      <c r="BK612">
        <f t="shared" si="9"/>
        <v>1</v>
      </c>
      <c r="BL612">
        <v>420894644309</v>
      </c>
      <c r="BN612">
        <v>1556342</v>
      </c>
      <c r="BO612" s="1">
        <v>44375</v>
      </c>
      <c r="BP612">
        <v>860029995</v>
      </c>
      <c r="BQ612">
        <v>4208946</v>
      </c>
      <c r="BR612">
        <v>6775383</v>
      </c>
      <c r="BS612" t="s">
        <v>13776</v>
      </c>
      <c r="BT612" s="1">
        <v>44309</v>
      </c>
      <c r="BU612">
        <v>7</v>
      </c>
      <c r="BV612">
        <v>489698</v>
      </c>
      <c r="BW612">
        <v>860029995</v>
      </c>
      <c r="BX612" t="s">
        <v>13996</v>
      </c>
      <c r="BY612" t="s">
        <v>14109</v>
      </c>
      <c r="BZ612" t="s">
        <v>13923</v>
      </c>
      <c r="CA612" s="1">
        <v>44396</v>
      </c>
      <c r="CB612" t="s">
        <v>13922</v>
      </c>
    </row>
    <row r="613" spans="3:80" x14ac:dyDescent="0.3">
      <c r="C613" s="46" t="s">
        <v>10196</v>
      </c>
      <c r="D613" s="4"/>
      <c r="E613" s="4"/>
      <c r="F613" s="16"/>
      <c r="G613" s="80" t="e">
        <f>VLOOKUP(report_masivo[[#This Row],[INCAPACIDAD]],D2839:M2916,3,0)</f>
        <v>#N/A</v>
      </c>
      <c r="I613" s="47"/>
      <c r="K613" s="46" t="e">
        <f>VLOOKUP(report_masivo[[#This Row],[INCAPACIDAD]],D2839:M2916,4,0)</f>
        <v>#N/A</v>
      </c>
      <c r="L613" s="46" t="e">
        <f>VLOOKUP(report_masivo[[#This Row],[INCAPACIDAD]],D2839:M2916,5,0)</f>
        <v>#N/A</v>
      </c>
      <c r="M613" s="46" t="e">
        <f>VLOOKUP(report_masivo[[#This Row],[INCAPACIDAD]],D2839:M2916,6,0)</f>
        <v>#N/A</v>
      </c>
      <c r="N613" s="49" t="e">
        <f>VLOOKUP(report_masivo[[#This Row],[INCAPACIDAD]],D2839:M2916,7,0)</f>
        <v>#N/A</v>
      </c>
      <c r="O613" s="47" t="e">
        <f>VLOOKUP(report_masivo[[#This Row],[INCAPACIDAD]],D2839:M2916,8,0)</f>
        <v>#N/A</v>
      </c>
      <c r="AD613">
        <v>722129944358</v>
      </c>
      <c r="AE613" t="s">
        <v>10196</v>
      </c>
      <c r="AF613">
        <v>1611650</v>
      </c>
      <c r="AG613" s="1">
        <v>44452</v>
      </c>
      <c r="AH613">
        <v>860029995</v>
      </c>
      <c r="AI613">
        <v>7221299</v>
      </c>
      <c r="AJ613">
        <v>7155885</v>
      </c>
      <c r="AK613" t="s">
        <v>13776</v>
      </c>
      <c r="AL613" s="1">
        <v>44358</v>
      </c>
      <c r="AM613">
        <v>5</v>
      </c>
      <c r="AN613">
        <v>380495</v>
      </c>
      <c r="AO613">
        <v>860029995</v>
      </c>
      <c r="AP613" t="s">
        <v>13996</v>
      </c>
      <c r="AQ613" t="s">
        <v>14109</v>
      </c>
      <c r="AR613" t="s">
        <v>13923</v>
      </c>
      <c r="AS613" s="1">
        <v>44508</v>
      </c>
      <c r="AT613" t="s">
        <v>13922</v>
      </c>
      <c r="AW613">
        <v>1947065144369</v>
      </c>
      <c r="AX613">
        <v>19470651</v>
      </c>
      <c r="AY613">
        <v>6939687</v>
      </c>
      <c r="AZ613" s="1">
        <v>44369</v>
      </c>
      <c r="BA613" t="s">
        <v>13998</v>
      </c>
      <c r="BB613" t="s">
        <v>44</v>
      </c>
      <c r="BC613" t="s">
        <v>44</v>
      </c>
      <c r="BD613" t="s">
        <v>44</v>
      </c>
      <c r="BG613" s="1"/>
      <c r="BK613">
        <f t="shared" si="9"/>
        <v>1</v>
      </c>
      <c r="BL613">
        <v>416845244304</v>
      </c>
      <c r="BN613">
        <v>1556342</v>
      </c>
      <c r="BO613" s="1">
        <v>44375</v>
      </c>
      <c r="BP613">
        <v>860029995</v>
      </c>
      <c r="BQ613">
        <v>4168452</v>
      </c>
      <c r="BR613">
        <v>6775884</v>
      </c>
      <c r="BS613" t="s">
        <v>13776</v>
      </c>
      <c r="BT613" s="1">
        <v>44304</v>
      </c>
      <c r="BU613">
        <v>15</v>
      </c>
      <c r="BV613">
        <v>1621776</v>
      </c>
      <c r="BW613">
        <v>860029995</v>
      </c>
      <c r="BX613" t="s">
        <v>13996</v>
      </c>
      <c r="BY613" t="s">
        <v>14109</v>
      </c>
      <c r="BZ613" t="s">
        <v>13923</v>
      </c>
      <c r="CA613" s="1">
        <v>44396</v>
      </c>
      <c r="CB613" t="s">
        <v>13922</v>
      </c>
    </row>
    <row r="614" spans="3:80" x14ac:dyDescent="0.3">
      <c r="C614" s="46" t="s">
        <v>10196</v>
      </c>
      <c r="D614" s="4"/>
      <c r="E614" s="4"/>
      <c r="F614" s="16"/>
      <c r="G614" s="80" t="e">
        <f>VLOOKUP(report_masivo[[#This Row],[INCAPACIDAD]],D2840:M2917,3,0)</f>
        <v>#N/A</v>
      </c>
      <c r="I614" s="47"/>
      <c r="K614" s="46" t="e">
        <f>VLOOKUP(report_masivo[[#This Row],[INCAPACIDAD]],D2840:M2917,4,0)</f>
        <v>#N/A</v>
      </c>
      <c r="L614" s="46" t="e">
        <f>VLOOKUP(report_masivo[[#This Row],[INCAPACIDAD]],D2840:M2917,5,0)</f>
        <v>#N/A</v>
      </c>
      <c r="M614" s="46" t="e">
        <f>VLOOKUP(report_masivo[[#This Row],[INCAPACIDAD]],D2840:M2917,6,0)</f>
        <v>#N/A</v>
      </c>
      <c r="N614" s="49" t="e">
        <f>VLOOKUP(report_masivo[[#This Row],[INCAPACIDAD]],D2840:M2917,7,0)</f>
        <v>#N/A</v>
      </c>
      <c r="O614" s="47" t="e">
        <f>VLOOKUP(report_masivo[[#This Row],[INCAPACIDAD]],D2840:M2917,8,0)</f>
        <v>#N/A</v>
      </c>
      <c r="AD614">
        <v>952629944236</v>
      </c>
      <c r="AE614" t="s">
        <v>10196</v>
      </c>
      <c r="AF614">
        <v>1611650</v>
      </c>
      <c r="AG614" s="1">
        <v>44452</v>
      </c>
      <c r="AH614">
        <v>860029995</v>
      </c>
      <c r="AI614">
        <v>9526299</v>
      </c>
      <c r="AJ614">
        <v>7159518</v>
      </c>
      <c r="AK614" t="s">
        <v>13776</v>
      </c>
      <c r="AL614" s="1">
        <v>44236</v>
      </c>
      <c r="AM614">
        <v>22</v>
      </c>
      <c r="AN614">
        <v>810331</v>
      </c>
      <c r="AO614">
        <v>860029995</v>
      </c>
      <c r="AP614" t="s">
        <v>13996</v>
      </c>
      <c r="AQ614" t="s">
        <v>14109</v>
      </c>
      <c r="AR614" t="s">
        <v>13923</v>
      </c>
      <c r="AS614" s="1">
        <v>44508</v>
      </c>
      <c r="AT614" t="s">
        <v>13922</v>
      </c>
      <c r="AW614">
        <v>3750662144370</v>
      </c>
      <c r="AX614">
        <v>37506621</v>
      </c>
      <c r="AY614">
        <v>6945153</v>
      </c>
      <c r="AZ614" s="1">
        <v>44370</v>
      </c>
      <c r="BA614" t="s">
        <v>13995</v>
      </c>
      <c r="BB614" t="s">
        <v>44</v>
      </c>
      <c r="BC614" t="s">
        <v>13996</v>
      </c>
      <c r="BD614" t="s">
        <v>13997</v>
      </c>
      <c r="BE614">
        <v>4000178071</v>
      </c>
      <c r="BF614">
        <v>617256</v>
      </c>
      <c r="BG614" s="1">
        <v>44453</v>
      </c>
      <c r="BK614">
        <f t="shared" si="9"/>
        <v>1</v>
      </c>
      <c r="BL614">
        <v>953025844305</v>
      </c>
      <c r="BN614">
        <v>1556342</v>
      </c>
      <c r="BO614" s="1">
        <v>44375</v>
      </c>
      <c r="BP614">
        <v>860029995</v>
      </c>
      <c r="BQ614">
        <v>9530258</v>
      </c>
      <c r="BR614">
        <v>6781806</v>
      </c>
      <c r="BS614" t="s">
        <v>13776</v>
      </c>
      <c r="BT614" s="1">
        <v>44305</v>
      </c>
      <c r="BU614">
        <v>11</v>
      </c>
      <c r="BV614">
        <v>1000398</v>
      </c>
      <c r="BW614">
        <v>860029995</v>
      </c>
      <c r="BX614" t="s">
        <v>13996</v>
      </c>
      <c r="BY614" t="s">
        <v>14109</v>
      </c>
      <c r="BZ614" t="s">
        <v>13923</v>
      </c>
      <c r="CA614" s="1">
        <v>44396</v>
      </c>
      <c r="CB614" t="s">
        <v>13922</v>
      </c>
    </row>
    <row r="615" spans="3:80" x14ac:dyDescent="0.3">
      <c r="C615" s="46" t="s">
        <v>10196</v>
      </c>
      <c r="D615" s="4"/>
      <c r="E615" s="4"/>
      <c r="F615" s="16"/>
      <c r="G615" s="80" t="e">
        <f>VLOOKUP(report_masivo[[#This Row],[INCAPACIDAD]],D2841:M2918,3,0)</f>
        <v>#N/A</v>
      </c>
      <c r="I615" s="47"/>
      <c r="K615" s="46" t="e">
        <f>VLOOKUP(report_masivo[[#This Row],[INCAPACIDAD]],D2841:M2918,4,0)</f>
        <v>#N/A</v>
      </c>
      <c r="L615" s="46" t="e">
        <f>VLOOKUP(report_masivo[[#This Row],[INCAPACIDAD]],D2841:M2918,5,0)</f>
        <v>#N/A</v>
      </c>
      <c r="M615" s="46" t="e">
        <f>VLOOKUP(report_masivo[[#This Row],[INCAPACIDAD]],D2841:M2918,6,0)</f>
        <v>#N/A</v>
      </c>
      <c r="N615" s="49" t="e">
        <f>VLOOKUP(report_masivo[[#This Row],[INCAPACIDAD]],D2841:M2918,7,0)</f>
        <v>#N/A</v>
      </c>
      <c r="O615" s="47" t="e">
        <f>VLOOKUP(report_masivo[[#This Row],[INCAPACIDAD]],D2841:M2918,8,0)</f>
        <v>#N/A</v>
      </c>
      <c r="AD615">
        <v>115674144407</v>
      </c>
      <c r="AE615" t="s">
        <v>10196</v>
      </c>
      <c r="AF615">
        <v>1621503</v>
      </c>
      <c r="AG615" s="1">
        <v>44466</v>
      </c>
      <c r="AH615">
        <v>860029995</v>
      </c>
      <c r="AI615">
        <v>1156741</v>
      </c>
      <c r="AJ615">
        <v>7059513</v>
      </c>
      <c r="AK615" t="s">
        <v>13776</v>
      </c>
      <c r="AL615" s="1">
        <v>44407</v>
      </c>
      <c r="AM615">
        <v>1</v>
      </c>
      <c r="AN615">
        <v>82258</v>
      </c>
      <c r="AO615">
        <v>860029995</v>
      </c>
      <c r="AP615" t="s">
        <v>13996</v>
      </c>
      <c r="AQ615" t="s">
        <v>14109</v>
      </c>
      <c r="AR615" t="s">
        <v>13923</v>
      </c>
      <c r="AS615" s="1">
        <v>44508</v>
      </c>
      <c r="AT615" t="s">
        <v>13922</v>
      </c>
      <c r="AW615">
        <v>3739334944371</v>
      </c>
      <c r="AX615">
        <v>37393349</v>
      </c>
      <c r="AY615">
        <v>6951364</v>
      </c>
      <c r="AZ615" s="1">
        <v>44371</v>
      </c>
      <c r="BA615" t="s">
        <v>13995</v>
      </c>
      <c r="BB615" t="s">
        <v>44</v>
      </c>
      <c r="BC615" t="s">
        <v>13996</v>
      </c>
      <c r="BD615" t="s">
        <v>13997</v>
      </c>
      <c r="BE615">
        <v>4000178071</v>
      </c>
      <c r="BF615">
        <v>219891</v>
      </c>
      <c r="BG615" s="1">
        <v>44453</v>
      </c>
      <c r="BK615">
        <f t="shared" si="9"/>
        <v>1</v>
      </c>
      <c r="BL615">
        <v>7427000944313</v>
      </c>
      <c r="BN615">
        <v>1556342</v>
      </c>
      <c r="BO615" s="1">
        <v>44375</v>
      </c>
      <c r="BP615">
        <v>860029995</v>
      </c>
      <c r="BQ615">
        <v>74270009</v>
      </c>
      <c r="BR615">
        <v>6783851</v>
      </c>
      <c r="BS615" t="s">
        <v>13776</v>
      </c>
      <c r="BT615" s="1">
        <v>44313</v>
      </c>
      <c r="BU615">
        <v>10</v>
      </c>
      <c r="BV615">
        <v>815003</v>
      </c>
      <c r="BW615">
        <v>860029995</v>
      </c>
      <c r="BX615" t="s">
        <v>13996</v>
      </c>
      <c r="BY615" t="s">
        <v>14109</v>
      </c>
      <c r="BZ615" t="s">
        <v>13923</v>
      </c>
      <c r="CA615" s="1">
        <v>44396</v>
      </c>
      <c r="CB615" t="s">
        <v>13922</v>
      </c>
    </row>
    <row r="616" spans="3:80" x14ac:dyDescent="0.3">
      <c r="C616" s="46" t="s">
        <v>10196</v>
      </c>
      <c r="D616" s="4"/>
      <c r="E616" s="4"/>
      <c r="F616" s="16"/>
      <c r="G616" s="80" t="e">
        <f>VLOOKUP(report_masivo[[#This Row],[INCAPACIDAD]],D2842:M2919,3,0)</f>
        <v>#N/A</v>
      </c>
      <c r="I616" s="47"/>
      <c r="K616" s="46" t="e">
        <f>VLOOKUP(report_masivo[[#This Row],[INCAPACIDAD]],D2842:M2919,4,0)</f>
        <v>#N/A</v>
      </c>
      <c r="L616" s="46" t="e">
        <f>VLOOKUP(report_masivo[[#This Row],[INCAPACIDAD]],D2842:M2919,5,0)</f>
        <v>#N/A</v>
      </c>
      <c r="M616" s="46" t="e">
        <f>VLOOKUP(report_masivo[[#This Row],[INCAPACIDAD]],D2842:M2919,6,0)</f>
        <v>#N/A</v>
      </c>
      <c r="N616" s="49" t="e">
        <f>VLOOKUP(report_masivo[[#This Row],[INCAPACIDAD]],D2842:M2919,7,0)</f>
        <v>#N/A</v>
      </c>
      <c r="O616" s="47" t="e">
        <f>VLOOKUP(report_masivo[[#This Row],[INCAPACIDAD]],D2842:M2919,8,0)</f>
        <v>#N/A</v>
      </c>
      <c r="AD616">
        <v>105240913444412</v>
      </c>
      <c r="AE616" t="s">
        <v>10196</v>
      </c>
      <c r="AF616">
        <v>1621503</v>
      </c>
      <c r="AG616" s="1">
        <v>44466</v>
      </c>
      <c r="AH616">
        <v>860029995</v>
      </c>
      <c r="AI616">
        <v>1052409134</v>
      </c>
      <c r="AJ616">
        <v>7073998</v>
      </c>
      <c r="AK616" t="s">
        <v>13776</v>
      </c>
      <c r="AL616" s="1">
        <v>44412</v>
      </c>
      <c r="AM616">
        <v>1</v>
      </c>
      <c r="AN616">
        <v>30284</v>
      </c>
      <c r="AO616">
        <v>860029995</v>
      </c>
      <c r="AP616" t="s">
        <v>13996</v>
      </c>
      <c r="AQ616" t="s">
        <v>14109</v>
      </c>
      <c r="AR616" t="s">
        <v>13923</v>
      </c>
      <c r="AS616" s="1">
        <v>44508</v>
      </c>
      <c r="AT616" t="s">
        <v>13922</v>
      </c>
      <c r="AW616">
        <v>2954099944372</v>
      </c>
      <c r="AX616">
        <v>29540999</v>
      </c>
      <c r="AY616">
        <v>7098352</v>
      </c>
      <c r="AZ616" s="1">
        <v>44372</v>
      </c>
      <c r="BA616" t="s">
        <v>13995</v>
      </c>
      <c r="BB616" t="s">
        <v>44</v>
      </c>
      <c r="BC616" t="s">
        <v>13996</v>
      </c>
      <c r="BD616" t="s">
        <v>13997</v>
      </c>
      <c r="BE616">
        <v>4000178071</v>
      </c>
      <c r="BF616">
        <v>30284</v>
      </c>
      <c r="BG616" s="1">
        <v>44480</v>
      </c>
      <c r="BK616">
        <f t="shared" si="9"/>
        <v>1</v>
      </c>
      <c r="BL616">
        <v>952367544316</v>
      </c>
      <c r="BN616">
        <v>1556342</v>
      </c>
      <c r="BO616" s="1">
        <v>44375</v>
      </c>
      <c r="BP616">
        <v>860029995</v>
      </c>
      <c r="BQ616">
        <v>9523675</v>
      </c>
      <c r="BR616">
        <v>6793776</v>
      </c>
      <c r="BS616" t="s">
        <v>13776</v>
      </c>
      <c r="BT616" s="1">
        <v>44316</v>
      </c>
      <c r="BU616">
        <v>14</v>
      </c>
      <c r="BV616">
        <v>1078658</v>
      </c>
      <c r="BW616">
        <v>860029995</v>
      </c>
      <c r="BX616" t="s">
        <v>13996</v>
      </c>
      <c r="BY616" t="s">
        <v>14109</v>
      </c>
      <c r="BZ616" t="s">
        <v>13923</v>
      </c>
      <c r="CA616" s="1">
        <v>44396</v>
      </c>
      <c r="CB616" t="s">
        <v>13922</v>
      </c>
    </row>
    <row r="617" spans="3:80" x14ac:dyDescent="0.3">
      <c r="C617" s="46" t="s">
        <v>10196</v>
      </c>
      <c r="D617" s="4"/>
      <c r="E617" s="4"/>
      <c r="F617" s="16"/>
      <c r="G617" s="80" t="e">
        <f>VLOOKUP(report_masivo[[#This Row],[INCAPACIDAD]],D2843:M2920,3,0)</f>
        <v>#N/A</v>
      </c>
      <c r="I617" s="47"/>
      <c r="K617" s="46" t="e">
        <f>VLOOKUP(report_masivo[[#This Row],[INCAPACIDAD]],D2843:M2920,4,0)</f>
        <v>#N/A</v>
      </c>
      <c r="L617" s="46" t="e">
        <f>VLOOKUP(report_masivo[[#This Row],[INCAPACIDAD]],D2843:M2920,5,0)</f>
        <v>#N/A</v>
      </c>
      <c r="M617" s="46" t="e">
        <f>VLOOKUP(report_masivo[[#This Row],[INCAPACIDAD]],D2843:M2920,6,0)</f>
        <v>#N/A</v>
      </c>
      <c r="N617" s="49" t="e">
        <f>VLOOKUP(report_masivo[[#This Row],[INCAPACIDAD]],D2843:M2920,7,0)</f>
        <v>#N/A</v>
      </c>
      <c r="O617" s="47" t="e">
        <f>VLOOKUP(report_masivo[[#This Row],[INCAPACIDAD]],D2843:M2920,8,0)</f>
        <v>#N/A</v>
      </c>
      <c r="AD617">
        <v>409020444409</v>
      </c>
      <c r="AE617" t="s">
        <v>10196</v>
      </c>
      <c r="AF617">
        <v>1621503</v>
      </c>
      <c r="AG617" s="1">
        <v>44466</v>
      </c>
      <c r="AH617">
        <v>860029995</v>
      </c>
      <c r="AI617">
        <v>4090204</v>
      </c>
      <c r="AJ617">
        <v>7081259</v>
      </c>
      <c r="AK617" t="s">
        <v>13776</v>
      </c>
      <c r="AL617" s="1">
        <v>44409</v>
      </c>
      <c r="AM617">
        <v>16</v>
      </c>
      <c r="AN617">
        <v>1475615</v>
      </c>
      <c r="AO617">
        <v>860029995</v>
      </c>
      <c r="AP617" t="s">
        <v>13996</v>
      </c>
      <c r="AQ617" t="s">
        <v>14109</v>
      </c>
      <c r="AR617" t="s">
        <v>13923</v>
      </c>
      <c r="AS617" s="1">
        <v>44508</v>
      </c>
      <c r="AT617" t="s">
        <v>13922</v>
      </c>
      <c r="AW617">
        <v>107521924944375</v>
      </c>
      <c r="AX617">
        <v>1075219249</v>
      </c>
      <c r="AY617">
        <v>6961829</v>
      </c>
      <c r="AZ617" s="1">
        <v>44375</v>
      </c>
      <c r="BA617" t="s">
        <v>14000</v>
      </c>
      <c r="BB617" t="s">
        <v>13727</v>
      </c>
      <c r="BC617" t="s">
        <v>44</v>
      </c>
      <c r="BD617" t="s">
        <v>44</v>
      </c>
      <c r="BG617" s="1"/>
      <c r="BK617">
        <f t="shared" si="9"/>
        <v>1</v>
      </c>
      <c r="BL617">
        <v>420845244316</v>
      </c>
      <c r="BN617">
        <v>1556342</v>
      </c>
      <c r="BO617" s="1">
        <v>44375</v>
      </c>
      <c r="BP617">
        <v>860029995</v>
      </c>
      <c r="BQ617">
        <v>4208452</v>
      </c>
      <c r="BR617">
        <v>6795928</v>
      </c>
      <c r="BS617" t="s">
        <v>13776</v>
      </c>
      <c r="BT617" s="1">
        <v>44316</v>
      </c>
      <c r="BU617">
        <v>3</v>
      </c>
      <c r="BV617">
        <v>199293</v>
      </c>
      <c r="BW617">
        <v>860029995</v>
      </c>
      <c r="BX617" t="s">
        <v>13996</v>
      </c>
      <c r="BY617" t="s">
        <v>14109</v>
      </c>
      <c r="BZ617" t="s">
        <v>13923</v>
      </c>
      <c r="CA617" s="1">
        <v>44396</v>
      </c>
      <c r="CB617" t="s">
        <v>13922</v>
      </c>
    </row>
    <row r="618" spans="3:80" x14ac:dyDescent="0.3">
      <c r="C618" s="46" t="s">
        <v>10196</v>
      </c>
      <c r="D618" s="4"/>
      <c r="E618" s="4"/>
      <c r="F618" s="16"/>
      <c r="G618" s="80" t="e">
        <f>VLOOKUP(report_masivo[[#This Row],[INCAPACIDAD]],D2844:M2921,3,0)</f>
        <v>#N/A</v>
      </c>
      <c r="I618" s="47"/>
      <c r="K618" s="46" t="e">
        <f>VLOOKUP(report_masivo[[#This Row],[INCAPACIDAD]],D2844:M2921,4,0)</f>
        <v>#N/A</v>
      </c>
      <c r="L618" s="46" t="e">
        <f>VLOOKUP(report_masivo[[#This Row],[INCAPACIDAD]],D2844:M2921,5,0)</f>
        <v>#N/A</v>
      </c>
      <c r="M618" s="46" t="e">
        <f>VLOOKUP(report_masivo[[#This Row],[INCAPACIDAD]],D2844:M2921,6,0)</f>
        <v>#N/A</v>
      </c>
      <c r="N618" s="49" t="e">
        <f>VLOOKUP(report_masivo[[#This Row],[INCAPACIDAD]],D2844:M2921,7,0)</f>
        <v>#N/A</v>
      </c>
      <c r="O618" s="47" t="e">
        <f>VLOOKUP(report_masivo[[#This Row],[INCAPACIDAD]],D2844:M2921,8,0)</f>
        <v>#N/A</v>
      </c>
      <c r="AD618">
        <v>952748344403</v>
      </c>
      <c r="AE618" t="s">
        <v>10196</v>
      </c>
      <c r="AF618">
        <v>1621503</v>
      </c>
      <c r="AG618" s="1">
        <v>44466</v>
      </c>
      <c r="AH618">
        <v>860029995</v>
      </c>
      <c r="AI618">
        <v>9527483</v>
      </c>
      <c r="AJ618">
        <v>7086721</v>
      </c>
      <c r="AK618" t="s">
        <v>13776</v>
      </c>
      <c r="AL618" s="1">
        <v>44403</v>
      </c>
      <c r="AM618">
        <v>8</v>
      </c>
      <c r="AN618">
        <v>853234</v>
      </c>
      <c r="AO618">
        <v>860029995</v>
      </c>
      <c r="AP618" t="s">
        <v>13996</v>
      </c>
      <c r="AQ618" t="s">
        <v>14109</v>
      </c>
      <c r="AR618" t="s">
        <v>13923</v>
      </c>
      <c r="AS618" s="1">
        <v>44508</v>
      </c>
      <c r="AT618" t="s">
        <v>13922</v>
      </c>
      <c r="AW618">
        <v>109867512044375</v>
      </c>
      <c r="AX618">
        <v>1098675120</v>
      </c>
      <c r="AY618">
        <v>6960227</v>
      </c>
      <c r="AZ618" s="1">
        <v>44375</v>
      </c>
      <c r="BA618" t="s">
        <v>13995</v>
      </c>
      <c r="BB618" t="s">
        <v>44</v>
      </c>
      <c r="BC618" t="s">
        <v>13996</v>
      </c>
      <c r="BD618" t="s">
        <v>13997</v>
      </c>
      <c r="BE618">
        <v>4000178071</v>
      </c>
      <c r="BF618">
        <v>66596</v>
      </c>
      <c r="BG618" s="1">
        <v>44453</v>
      </c>
      <c r="BK618">
        <f t="shared" si="9"/>
        <v>1</v>
      </c>
      <c r="BL618">
        <v>420894644319</v>
      </c>
      <c r="BN618">
        <v>1556342</v>
      </c>
      <c r="BO618" s="1">
        <v>44375</v>
      </c>
      <c r="BP618">
        <v>860029995</v>
      </c>
      <c r="BQ618">
        <v>4208946</v>
      </c>
      <c r="BR618">
        <v>6797090</v>
      </c>
      <c r="BS618" t="s">
        <v>13776</v>
      </c>
      <c r="BT618" s="1">
        <v>44319</v>
      </c>
      <c r="BU618">
        <v>3</v>
      </c>
      <c r="BV618">
        <v>206367</v>
      </c>
      <c r="BW618">
        <v>860029995</v>
      </c>
      <c r="BX618" t="s">
        <v>13996</v>
      </c>
      <c r="BY618" t="s">
        <v>14109</v>
      </c>
      <c r="BZ618" t="s">
        <v>13923</v>
      </c>
      <c r="CA618" s="1">
        <v>44396</v>
      </c>
      <c r="CB618" t="s">
        <v>13922</v>
      </c>
    </row>
    <row r="619" spans="3:80" x14ac:dyDescent="0.3">
      <c r="C619" s="46" t="s">
        <v>10196</v>
      </c>
      <c r="D619" s="4"/>
      <c r="E619" s="4"/>
      <c r="F619" s="16"/>
      <c r="G619" s="80" t="e">
        <f>VLOOKUP(report_masivo[[#This Row],[INCAPACIDAD]],D2845:M2922,3,0)</f>
        <v>#N/A</v>
      </c>
      <c r="I619" s="47"/>
      <c r="K619" s="46" t="e">
        <f>VLOOKUP(report_masivo[[#This Row],[INCAPACIDAD]],D2845:M2922,4,0)</f>
        <v>#N/A</v>
      </c>
      <c r="L619" s="46" t="e">
        <f>VLOOKUP(report_masivo[[#This Row],[INCAPACIDAD]],D2845:M2922,5,0)</f>
        <v>#N/A</v>
      </c>
      <c r="M619" s="46" t="e">
        <f>VLOOKUP(report_masivo[[#This Row],[INCAPACIDAD]],D2845:M2922,6,0)</f>
        <v>#N/A</v>
      </c>
      <c r="N619" s="49" t="e">
        <f>VLOOKUP(report_masivo[[#This Row],[INCAPACIDAD]],D2845:M2922,7,0)</f>
        <v>#N/A</v>
      </c>
      <c r="O619" s="47" t="e">
        <f>VLOOKUP(report_masivo[[#This Row],[INCAPACIDAD]],D2845:M2922,8,0)</f>
        <v>#N/A</v>
      </c>
      <c r="AD619">
        <v>105239751544417</v>
      </c>
      <c r="AE619" t="s">
        <v>10196</v>
      </c>
      <c r="AF619">
        <v>1621503</v>
      </c>
      <c r="AG619" s="1">
        <v>44466</v>
      </c>
      <c r="AH619">
        <v>860029995</v>
      </c>
      <c r="AI619">
        <v>1052397515</v>
      </c>
      <c r="AJ619">
        <v>7105540</v>
      </c>
      <c r="AK619" t="s">
        <v>13776</v>
      </c>
      <c r="AL619" s="1">
        <v>44417</v>
      </c>
      <c r="AM619">
        <v>1</v>
      </c>
      <c r="AN619">
        <v>72588</v>
      </c>
      <c r="AO619">
        <v>860029995</v>
      </c>
      <c r="AP619" t="s">
        <v>13996</v>
      </c>
      <c r="AQ619" t="s">
        <v>14109</v>
      </c>
      <c r="AR619" t="s">
        <v>13923</v>
      </c>
      <c r="AS619" s="1">
        <v>44508</v>
      </c>
      <c r="AT619" t="s">
        <v>13922</v>
      </c>
      <c r="AW619">
        <v>112485193144376</v>
      </c>
      <c r="AX619">
        <v>1124851931</v>
      </c>
      <c r="AY619">
        <v>7648285</v>
      </c>
      <c r="AZ619" s="1">
        <v>44376</v>
      </c>
      <c r="BA619" t="s">
        <v>13995</v>
      </c>
      <c r="BB619" t="s">
        <v>44</v>
      </c>
      <c r="BC619" t="s">
        <v>13729</v>
      </c>
      <c r="BD619" t="s">
        <v>13972</v>
      </c>
      <c r="BF619">
        <v>908526</v>
      </c>
      <c r="BG619" s="1">
        <v>44761</v>
      </c>
      <c r="BK619">
        <f t="shared" si="9"/>
        <v>1</v>
      </c>
      <c r="BL619">
        <v>952254744320</v>
      </c>
      <c r="BN619">
        <v>1556342</v>
      </c>
      <c r="BO619" s="1">
        <v>44375</v>
      </c>
      <c r="BP619">
        <v>860029995</v>
      </c>
      <c r="BQ619">
        <v>9522547</v>
      </c>
      <c r="BR619">
        <v>6801218</v>
      </c>
      <c r="BS619" t="s">
        <v>13776</v>
      </c>
      <c r="BT619" s="1">
        <v>44320</v>
      </c>
      <c r="BU619">
        <v>10</v>
      </c>
      <c r="BV619">
        <v>595790</v>
      </c>
      <c r="BW619">
        <v>860029995</v>
      </c>
      <c r="BX619" t="s">
        <v>13996</v>
      </c>
      <c r="BY619" t="s">
        <v>14109</v>
      </c>
      <c r="BZ619" t="s">
        <v>13923</v>
      </c>
      <c r="CA619" s="1">
        <v>44396</v>
      </c>
      <c r="CB619" t="s">
        <v>13922</v>
      </c>
    </row>
    <row r="620" spans="3:80" x14ac:dyDescent="0.3">
      <c r="C620" s="46" t="s">
        <v>10196</v>
      </c>
      <c r="D620" s="4"/>
      <c r="E620" s="4"/>
      <c r="F620" s="16"/>
      <c r="G620" s="80" t="e">
        <f>VLOOKUP(report_masivo[[#This Row],[INCAPACIDAD]],D2846:M2923,3,0)</f>
        <v>#N/A</v>
      </c>
      <c r="I620" s="47"/>
      <c r="K620" s="46" t="e">
        <f>VLOOKUP(report_masivo[[#This Row],[INCAPACIDAD]],D2846:M2923,4,0)</f>
        <v>#N/A</v>
      </c>
      <c r="L620" s="46" t="e">
        <f>VLOOKUP(report_masivo[[#This Row],[INCAPACIDAD]],D2846:M2923,5,0)</f>
        <v>#N/A</v>
      </c>
      <c r="M620" s="46" t="e">
        <f>VLOOKUP(report_masivo[[#This Row],[INCAPACIDAD]],D2846:M2923,6,0)</f>
        <v>#N/A</v>
      </c>
      <c r="N620" s="49" t="e">
        <f>VLOOKUP(report_masivo[[#This Row],[INCAPACIDAD]],D2846:M2923,7,0)</f>
        <v>#N/A</v>
      </c>
      <c r="O620" s="47" t="e">
        <f>VLOOKUP(report_masivo[[#This Row],[INCAPACIDAD]],D2846:M2923,8,0)</f>
        <v>#N/A</v>
      </c>
      <c r="AD620">
        <v>952399144429</v>
      </c>
      <c r="AE620" t="s">
        <v>10196</v>
      </c>
      <c r="AF620">
        <v>1621503</v>
      </c>
      <c r="AG620" s="1">
        <v>44466</v>
      </c>
      <c r="AH620">
        <v>860029995</v>
      </c>
      <c r="AI620">
        <v>9523991</v>
      </c>
      <c r="AJ620">
        <v>7118504</v>
      </c>
      <c r="AK620" t="s">
        <v>13776</v>
      </c>
      <c r="AL620" s="1">
        <v>44429</v>
      </c>
      <c r="AM620">
        <v>1</v>
      </c>
      <c r="AN620">
        <v>80099</v>
      </c>
      <c r="AO620">
        <v>860029995</v>
      </c>
      <c r="AP620" t="s">
        <v>13996</v>
      </c>
      <c r="AQ620" t="s">
        <v>14109</v>
      </c>
      <c r="AR620" t="s">
        <v>13923</v>
      </c>
      <c r="AS620" s="1">
        <v>44508</v>
      </c>
      <c r="AT620" t="s">
        <v>13922</v>
      </c>
      <c r="AW620">
        <v>109047586344377</v>
      </c>
      <c r="AX620">
        <v>1090475863</v>
      </c>
      <c r="AY620">
        <v>6970710</v>
      </c>
      <c r="AZ620" s="1">
        <v>44377</v>
      </c>
      <c r="BA620" t="s">
        <v>14001</v>
      </c>
      <c r="BB620" t="s">
        <v>44</v>
      </c>
      <c r="BC620" t="s">
        <v>44</v>
      </c>
      <c r="BD620" t="s">
        <v>44</v>
      </c>
      <c r="BG620" s="1"/>
      <c r="BK620">
        <f t="shared" si="9"/>
        <v>1</v>
      </c>
      <c r="BL620">
        <v>427760344322</v>
      </c>
      <c r="BN620">
        <v>1556342</v>
      </c>
      <c r="BO620" s="1">
        <v>44375</v>
      </c>
      <c r="BP620">
        <v>860029995</v>
      </c>
      <c r="BQ620">
        <v>4277603</v>
      </c>
      <c r="BR620">
        <v>6809266</v>
      </c>
      <c r="BS620" t="s">
        <v>13776</v>
      </c>
      <c r="BT620" s="1">
        <v>44322</v>
      </c>
      <c r="BU620">
        <v>12</v>
      </c>
      <c r="BV620">
        <v>1260361</v>
      </c>
      <c r="BW620">
        <v>860029995</v>
      </c>
      <c r="BX620" t="s">
        <v>13996</v>
      </c>
      <c r="BY620" t="s">
        <v>14109</v>
      </c>
      <c r="BZ620" t="s">
        <v>13923</v>
      </c>
      <c r="CA620" s="1">
        <v>44396</v>
      </c>
      <c r="CB620" t="s">
        <v>13922</v>
      </c>
    </row>
    <row r="621" spans="3:80" x14ac:dyDescent="0.3">
      <c r="C621" s="46" t="s">
        <v>10196</v>
      </c>
      <c r="D621" s="4"/>
      <c r="E621" s="4"/>
      <c r="F621" s="16"/>
      <c r="G621" s="80" t="e">
        <f>VLOOKUP(report_masivo[[#This Row],[INCAPACIDAD]],D2847:M2924,3,0)</f>
        <v>#N/A</v>
      </c>
      <c r="I621" s="47"/>
      <c r="K621" s="46" t="e">
        <f>VLOOKUP(report_masivo[[#This Row],[INCAPACIDAD]],D2847:M2924,4,0)</f>
        <v>#N/A</v>
      </c>
      <c r="L621" s="46" t="e">
        <f>VLOOKUP(report_masivo[[#This Row],[INCAPACIDAD]],D2847:M2924,5,0)</f>
        <v>#N/A</v>
      </c>
      <c r="M621" s="46" t="e">
        <f>VLOOKUP(report_masivo[[#This Row],[INCAPACIDAD]],D2847:M2924,6,0)</f>
        <v>#N/A</v>
      </c>
      <c r="N621" s="49" t="e">
        <f>VLOOKUP(report_masivo[[#This Row],[INCAPACIDAD]],D2847:M2924,7,0)</f>
        <v>#N/A</v>
      </c>
      <c r="O621" s="47" t="e">
        <f>VLOOKUP(report_masivo[[#This Row],[INCAPACIDAD]],D2847:M2924,8,0)</f>
        <v>#N/A</v>
      </c>
      <c r="AD621">
        <v>428751344431</v>
      </c>
      <c r="AE621" t="s">
        <v>10196</v>
      </c>
      <c r="AF621">
        <v>1621503</v>
      </c>
      <c r="AG621" s="1">
        <v>44466</v>
      </c>
      <c r="AH621">
        <v>860029995</v>
      </c>
      <c r="AI621">
        <v>4287513</v>
      </c>
      <c r="AJ621">
        <v>7122925</v>
      </c>
      <c r="AK621" t="s">
        <v>13776</v>
      </c>
      <c r="AL621" s="1">
        <v>44431</v>
      </c>
      <c r="AM621">
        <v>2</v>
      </c>
      <c r="AN621">
        <v>174739</v>
      </c>
      <c r="AO621">
        <v>860029995</v>
      </c>
      <c r="AP621" t="s">
        <v>13996</v>
      </c>
      <c r="AQ621" t="s">
        <v>14109</v>
      </c>
      <c r="AR621" t="s">
        <v>13923</v>
      </c>
      <c r="AS621" s="1">
        <v>44508</v>
      </c>
      <c r="AT621" t="s">
        <v>13922</v>
      </c>
      <c r="AW621">
        <v>7925335344378</v>
      </c>
      <c r="AX621">
        <v>79253353</v>
      </c>
      <c r="AY621">
        <v>7242129</v>
      </c>
      <c r="AZ621" s="1">
        <v>44378</v>
      </c>
      <c r="BA621" t="s">
        <v>13995</v>
      </c>
      <c r="BB621" t="s">
        <v>44</v>
      </c>
      <c r="BC621" t="s">
        <v>13996</v>
      </c>
      <c r="BD621" t="s">
        <v>13997</v>
      </c>
      <c r="BE621">
        <v>4000178071</v>
      </c>
      <c r="BF621">
        <v>456912</v>
      </c>
      <c r="BG621" s="1">
        <v>44558</v>
      </c>
      <c r="BK621">
        <f t="shared" si="9"/>
        <v>1</v>
      </c>
      <c r="BL621">
        <v>7427000944323</v>
      </c>
      <c r="BN621">
        <v>1556342</v>
      </c>
      <c r="BO621" s="1">
        <v>44375</v>
      </c>
      <c r="BP621">
        <v>860029995</v>
      </c>
      <c r="BQ621">
        <v>74270009</v>
      </c>
      <c r="BR621">
        <v>6812237</v>
      </c>
      <c r="BS621" t="s">
        <v>13776</v>
      </c>
      <c r="BT621" s="1">
        <v>44323</v>
      </c>
      <c r="BU621">
        <v>11</v>
      </c>
      <c r="BV621">
        <v>870557</v>
      </c>
      <c r="BW621">
        <v>860029995</v>
      </c>
      <c r="BX621" t="s">
        <v>13996</v>
      </c>
      <c r="BY621" t="s">
        <v>14109</v>
      </c>
      <c r="BZ621" t="s">
        <v>13923</v>
      </c>
      <c r="CA621" s="1">
        <v>44396</v>
      </c>
      <c r="CB621" t="s">
        <v>13922</v>
      </c>
    </row>
    <row r="622" spans="3:80" x14ac:dyDescent="0.3">
      <c r="C622" s="46" t="s">
        <v>10196</v>
      </c>
      <c r="D622" s="4"/>
      <c r="E622" s="4"/>
      <c r="F622" s="16"/>
      <c r="G622" s="80" t="e">
        <f>VLOOKUP(report_masivo[[#This Row],[INCAPACIDAD]],D2848:M2925,3,0)</f>
        <v>#N/A</v>
      </c>
      <c r="I622" s="47"/>
      <c r="K622" s="46" t="e">
        <f>VLOOKUP(report_masivo[[#This Row],[INCAPACIDAD]],D2848:M2925,4,0)</f>
        <v>#N/A</v>
      </c>
      <c r="L622" s="46" t="e">
        <f>VLOOKUP(report_masivo[[#This Row],[INCAPACIDAD]],D2848:M2925,5,0)</f>
        <v>#N/A</v>
      </c>
      <c r="M622" s="46" t="e">
        <f>VLOOKUP(report_masivo[[#This Row],[INCAPACIDAD]],D2848:M2925,6,0)</f>
        <v>#N/A</v>
      </c>
      <c r="N622" s="49" t="e">
        <f>VLOOKUP(report_masivo[[#This Row],[INCAPACIDAD]],D2848:M2925,7,0)</f>
        <v>#N/A</v>
      </c>
      <c r="O622" s="47" t="e">
        <f>VLOOKUP(report_masivo[[#This Row],[INCAPACIDAD]],D2848:M2925,8,0)</f>
        <v>#N/A</v>
      </c>
      <c r="AD622">
        <v>722512844426</v>
      </c>
      <c r="AE622" t="s">
        <v>10196</v>
      </c>
      <c r="AF622">
        <v>1621503</v>
      </c>
      <c r="AG622" s="1">
        <v>44466</v>
      </c>
      <c r="AH622">
        <v>860029995</v>
      </c>
      <c r="AI622">
        <v>7225128</v>
      </c>
      <c r="AJ622">
        <v>7136863</v>
      </c>
      <c r="AK622" t="s">
        <v>13776</v>
      </c>
      <c r="AL622" s="1">
        <v>44426</v>
      </c>
      <c r="AM622">
        <v>3</v>
      </c>
      <c r="AN622">
        <v>191236</v>
      </c>
      <c r="AO622">
        <v>860029995</v>
      </c>
      <c r="AP622" t="s">
        <v>13996</v>
      </c>
      <c r="AQ622" t="s">
        <v>14109</v>
      </c>
      <c r="AR622" t="s">
        <v>13923</v>
      </c>
      <c r="AS622" s="1">
        <v>44508</v>
      </c>
      <c r="AT622" t="s">
        <v>13922</v>
      </c>
      <c r="AW622">
        <v>107521942244378</v>
      </c>
      <c r="AX622">
        <v>1075219422</v>
      </c>
      <c r="AY622">
        <v>7043577</v>
      </c>
      <c r="AZ622" s="1">
        <v>44378</v>
      </c>
      <c r="BA622" t="s">
        <v>13995</v>
      </c>
      <c r="BB622" t="s">
        <v>44</v>
      </c>
      <c r="BC622" t="s">
        <v>13996</v>
      </c>
      <c r="BD622" t="s">
        <v>13997</v>
      </c>
      <c r="BE622">
        <v>4000178071</v>
      </c>
      <c r="BF622">
        <v>30284</v>
      </c>
      <c r="BG622" s="1">
        <v>44480</v>
      </c>
      <c r="BK622">
        <f t="shared" si="9"/>
        <v>1</v>
      </c>
      <c r="BL622">
        <v>408384144323</v>
      </c>
      <c r="BN622">
        <v>1556342</v>
      </c>
      <c r="BO622" s="1">
        <v>44375</v>
      </c>
      <c r="BP622">
        <v>860029995</v>
      </c>
      <c r="BQ622">
        <v>4083841</v>
      </c>
      <c r="BR622">
        <v>6812500</v>
      </c>
      <c r="BS622" t="s">
        <v>13776</v>
      </c>
      <c r="BT622" s="1">
        <v>44323</v>
      </c>
      <c r="BU622">
        <v>8</v>
      </c>
      <c r="BV622">
        <v>614354</v>
      </c>
      <c r="BW622">
        <v>860029995</v>
      </c>
      <c r="BX622" t="s">
        <v>13996</v>
      </c>
      <c r="BY622" t="s">
        <v>14109</v>
      </c>
      <c r="BZ622" t="s">
        <v>13923</v>
      </c>
      <c r="CA622" s="1">
        <v>44396</v>
      </c>
      <c r="CB622" t="s">
        <v>13922</v>
      </c>
    </row>
    <row r="623" spans="3:80" x14ac:dyDescent="0.3">
      <c r="C623" s="46" t="s">
        <v>10196</v>
      </c>
      <c r="D623" s="4"/>
      <c r="E623" s="4"/>
      <c r="F623" s="16"/>
      <c r="G623" s="80" t="e">
        <f>VLOOKUP(report_masivo[[#This Row],[INCAPACIDAD]],D2849:M2926,3,0)</f>
        <v>#N/A</v>
      </c>
      <c r="I623" s="47"/>
      <c r="K623" s="46" t="e">
        <f>VLOOKUP(report_masivo[[#This Row],[INCAPACIDAD]],D2849:M2926,4,0)</f>
        <v>#N/A</v>
      </c>
      <c r="L623" s="46" t="e">
        <f>VLOOKUP(report_masivo[[#This Row],[INCAPACIDAD]],D2849:M2926,5,0)</f>
        <v>#N/A</v>
      </c>
      <c r="M623" s="46" t="e">
        <f>VLOOKUP(report_masivo[[#This Row],[INCAPACIDAD]],D2849:M2926,6,0)</f>
        <v>#N/A</v>
      </c>
      <c r="N623" s="49" t="e">
        <f>VLOOKUP(report_masivo[[#This Row],[INCAPACIDAD]],D2849:M2926,7,0)</f>
        <v>#N/A</v>
      </c>
      <c r="O623" s="47" t="e">
        <f>VLOOKUP(report_masivo[[#This Row],[INCAPACIDAD]],D2849:M2926,8,0)</f>
        <v>#N/A</v>
      </c>
      <c r="AD623">
        <v>119321989144420</v>
      </c>
      <c r="AE623" t="s">
        <v>10196</v>
      </c>
      <c r="AF623">
        <v>1621503</v>
      </c>
      <c r="AG623" s="1">
        <v>44466</v>
      </c>
      <c r="AH623">
        <v>860029995</v>
      </c>
      <c r="AI623">
        <v>1193219891</v>
      </c>
      <c r="AJ623">
        <v>7142271</v>
      </c>
      <c r="AK623" t="s">
        <v>13776</v>
      </c>
      <c r="AL623" s="1">
        <v>44420</v>
      </c>
      <c r="AM623">
        <v>12</v>
      </c>
      <c r="AN623">
        <v>363410</v>
      </c>
      <c r="AO623">
        <v>860029995</v>
      </c>
      <c r="AP623" t="s">
        <v>13996</v>
      </c>
      <c r="AQ623" t="s">
        <v>14109</v>
      </c>
      <c r="AR623" t="s">
        <v>13923</v>
      </c>
      <c r="AS623" s="1">
        <v>44508</v>
      </c>
      <c r="AT623" t="s">
        <v>13922</v>
      </c>
      <c r="AW623">
        <v>107666223944378</v>
      </c>
      <c r="AX623">
        <v>1076662239</v>
      </c>
      <c r="AY623">
        <v>6972212</v>
      </c>
      <c r="AZ623" s="1">
        <v>44378</v>
      </c>
      <c r="BA623" t="s">
        <v>13995</v>
      </c>
      <c r="BB623" t="s">
        <v>44</v>
      </c>
      <c r="BC623" t="s">
        <v>13996</v>
      </c>
      <c r="BD623" t="s">
        <v>13997</v>
      </c>
      <c r="BE623">
        <v>4000178071</v>
      </c>
      <c r="BF623">
        <v>242274</v>
      </c>
      <c r="BG623" s="1">
        <v>44480</v>
      </c>
      <c r="BK623">
        <f t="shared" si="9"/>
        <v>1</v>
      </c>
      <c r="BL623">
        <v>7437644944324</v>
      </c>
      <c r="BN623">
        <v>1556342</v>
      </c>
      <c r="BO623" s="1">
        <v>44375</v>
      </c>
      <c r="BP623">
        <v>860029995</v>
      </c>
      <c r="BQ623">
        <v>74376449</v>
      </c>
      <c r="BR623">
        <v>6814941</v>
      </c>
      <c r="BS623" t="s">
        <v>13776</v>
      </c>
      <c r="BT623" s="1">
        <v>44324</v>
      </c>
      <c r="BU623">
        <v>8</v>
      </c>
      <c r="BV623">
        <v>625770</v>
      </c>
      <c r="BW623">
        <v>860029995</v>
      </c>
      <c r="BX623" t="s">
        <v>13996</v>
      </c>
      <c r="BY623" t="s">
        <v>14109</v>
      </c>
      <c r="BZ623" t="s">
        <v>13923</v>
      </c>
      <c r="CA623" s="1">
        <v>44396</v>
      </c>
      <c r="CB623" t="s">
        <v>13922</v>
      </c>
    </row>
    <row r="624" spans="3:80" x14ac:dyDescent="0.3">
      <c r="C624" s="46" t="s">
        <v>10196</v>
      </c>
      <c r="D624" s="4"/>
      <c r="E624" s="4"/>
      <c r="F624" s="16"/>
      <c r="G624" s="80" t="e">
        <f>VLOOKUP(report_masivo[[#This Row],[INCAPACIDAD]],D2850:M2927,3,0)</f>
        <v>#N/A</v>
      </c>
      <c r="I624" s="47"/>
      <c r="K624" s="46" t="e">
        <f>VLOOKUP(report_masivo[[#This Row],[INCAPACIDAD]],D2850:M2927,4,0)</f>
        <v>#N/A</v>
      </c>
      <c r="L624" s="46" t="e">
        <f>VLOOKUP(report_masivo[[#This Row],[INCAPACIDAD]],D2850:M2927,5,0)</f>
        <v>#N/A</v>
      </c>
      <c r="M624" s="46" t="e">
        <f>VLOOKUP(report_masivo[[#This Row],[INCAPACIDAD]],D2850:M2927,6,0)</f>
        <v>#N/A</v>
      </c>
      <c r="N624" s="49" t="e">
        <f>VLOOKUP(report_masivo[[#This Row],[INCAPACIDAD]],D2850:M2927,7,0)</f>
        <v>#N/A</v>
      </c>
      <c r="O624" s="47" t="e">
        <f>VLOOKUP(report_masivo[[#This Row],[INCAPACIDAD]],D2850:M2927,8,0)</f>
        <v>#N/A</v>
      </c>
      <c r="AD624">
        <v>952481844414</v>
      </c>
      <c r="AE624" t="s">
        <v>10196</v>
      </c>
      <c r="AF624">
        <v>1621503</v>
      </c>
      <c r="AG624" s="1">
        <v>44466</v>
      </c>
      <c r="AH624">
        <v>860029995</v>
      </c>
      <c r="AI624">
        <v>9524818</v>
      </c>
      <c r="AJ624">
        <v>7147571</v>
      </c>
      <c r="AK624" t="s">
        <v>13776</v>
      </c>
      <c r="AL624" s="1">
        <v>44414</v>
      </c>
      <c r="AM624">
        <v>1</v>
      </c>
      <c r="AN624">
        <v>90075</v>
      </c>
      <c r="AO624">
        <v>860029995</v>
      </c>
      <c r="AP624" t="s">
        <v>13996</v>
      </c>
      <c r="AQ624" t="s">
        <v>14109</v>
      </c>
      <c r="AR624" t="s">
        <v>13923</v>
      </c>
      <c r="AS624" s="1">
        <v>44508</v>
      </c>
      <c r="AT624" t="s">
        <v>13922</v>
      </c>
      <c r="AW624">
        <v>5516560044379</v>
      </c>
      <c r="AX624">
        <v>55165600</v>
      </c>
      <c r="AY624">
        <v>6977162</v>
      </c>
      <c r="AZ624" s="1">
        <v>44379</v>
      </c>
      <c r="BA624" t="s">
        <v>13998</v>
      </c>
      <c r="BB624" t="s">
        <v>44</v>
      </c>
      <c r="BC624" t="s">
        <v>44</v>
      </c>
      <c r="BD624" t="s">
        <v>44</v>
      </c>
      <c r="BG624" s="1"/>
      <c r="BK624">
        <f t="shared" si="9"/>
        <v>1</v>
      </c>
      <c r="BL624">
        <v>416845244319</v>
      </c>
      <c r="BN624">
        <v>1556342</v>
      </c>
      <c r="BO624" s="1">
        <v>44375</v>
      </c>
      <c r="BP624">
        <v>860029995</v>
      </c>
      <c r="BQ624">
        <v>4168452</v>
      </c>
      <c r="BR624">
        <v>6816500</v>
      </c>
      <c r="BS624" t="s">
        <v>13776</v>
      </c>
      <c r="BT624" s="1">
        <v>44319</v>
      </c>
      <c r="BU624">
        <v>20</v>
      </c>
      <c r="BV624">
        <v>2141265</v>
      </c>
      <c r="BW624">
        <v>860029995</v>
      </c>
      <c r="BX624" t="s">
        <v>13996</v>
      </c>
      <c r="BY624" t="s">
        <v>14109</v>
      </c>
      <c r="BZ624" t="s">
        <v>13923</v>
      </c>
      <c r="CA624" s="1">
        <v>44396</v>
      </c>
      <c r="CB624" t="s">
        <v>13922</v>
      </c>
    </row>
    <row r="625" spans="3:80" x14ac:dyDescent="0.3">
      <c r="C625" s="46" t="s">
        <v>10196</v>
      </c>
      <c r="D625" s="4"/>
      <c r="E625" s="4"/>
      <c r="F625" s="16"/>
      <c r="G625" s="80" t="e">
        <f>VLOOKUP(report_masivo[[#This Row],[INCAPACIDAD]],D2851:M2928,3,0)</f>
        <v>#N/A</v>
      </c>
      <c r="I625" s="47"/>
      <c r="K625" s="46" t="e">
        <f>VLOOKUP(report_masivo[[#This Row],[INCAPACIDAD]],D2851:M2928,4,0)</f>
        <v>#N/A</v>
      </c>
      <c r="L625" s="46" t="e">
        <f>VLOOKUP(report_masivo[[#This Row],[INCAPACIDAD]],D2851:M2928,5,0)</f>
        <v>#N/A</v>
      </c>
      <c r="M625" s="46" t="e">
        <f>VLOOKUP(report_masivo[[#This Row],[INCAPACIDAD]],D2851:M2928,6,0)</f>
        <v>#N/A</v>
      </c>
      <c r="N625" s="49" t="e">
        <f>VLOOKUP(report_masivo[[#This Row],[INCAPACIDAD]],D2851:M2928,7,0)</f>
        <v>#N/A</v>
      </c>
      <c r="O625" s="47" t="e">
        <f>VLOOKUP(report_masivo[[#This Row],[INCAPACIDAD]],D2851:M2928,8,0)</f>
        <v>#N/A</v>
      </c>
      <c r="AD625">
        <v>952977144425</v>
      </c>
      <c r="AE625" t="s">
        <v>10196</v>
      </c>
      <c r="AF625">
        <v>1621503</v>
      </c>
      <c r="AG625" s="1">
        <v>44466</v>
      </c>
      <c r="AH625">
        <v>860029995</v>
      </c>
      <c r="AI625">
        <v>9529771</v>
      </c>
      <c r="AJ625">
        <v>7155483</v>
      </c>
      <c r="AK625" t="s">
        <v>13776</v>
      </c>
      <c r="AL625" s="1">
        <v>44425</v>
      </c>
      <c r="AM625">
        <v>3</v>
      </c>
      <c r="AN625">
        <v>275650</v>
      </c>
      <c r="AO625">
        <v>860029995</v>
      </c>
      <c r="AP625" t="s">
        <v>13996</v>
      </c>
      <c r="AQ625" t="s">
        <v>14109</v>
      </c>
      <c r="AR625" t="s">
        <v>13923</v>
      </c>
      <c r="AS625" s="1">
        <v>44508</v>
      </c>
      <c r="AT625" t="s">
        <v>13922</v>
      </c>
      <c r="AW625">
        <v>6570446444382</v>
      </c>
      <c r="AX625">
        <v>65704464</v>
      </c>
      <c r="AY625">
        <v>7045563</v>
      </c>
      <c r="AZ625" s="1">
        <v>44382</v>
      </c>
      <c r="BA625" t="s">
        <v>13995</v>
      </c>
      <c r="BB625" t="s">
        <v>44</v>
      </c>
      <c r="BC625" t="s">
        <v>13996</v>
      </c>
      <c r="BD625" t="s">
        <v>13997</v>
      </c>
      <c r="BE625">
        <v>4000178071</v>
      </c>
      <c r="BF625">
        <v>30284</v>
      </c>
      <c r="BG625" s="1">
        <v>44480</v>
      </c>
      <c r="BK625">
        <f t="shared" si="9"/>
        <v>1</v>
      </c>
      <c r="BL625">
        <v>7437698544326</v>
      </c>
      <c r="BN625">
        <v>1556342</v>
      </c>
      <c r="BO625" s="1">
        <v>44375</v>
      </c>
      <c r="BP625">
        <v>860029995</v>
      </c>
      <c r="BQ625">
        <v>74376985</v>
      </c>
      <c r="BR625">
        <v>6816630</v>
      </c>
      <c r="BS625" t="s">
        <v>13776</v>
      </c>
      <c r="BT625" s="1">
        <v>44326</v>
      </c>
      <c r="BU625">
        <v>12</v>
      </c>
      <c r="BV625">
        <v>989852</v>
      </c>
      <c r="BW625">
        <v>860029995</v>
      </c>
      <c r="BX625" t="s">
        <v>13996</v>
      </c>
      <c r="BY625" t="s">
        <v>14109</v>
      </c>
      <c r="BZ625" t="s">
        <v>13923</v>
      </c>
      <c r="CA625" s="1">
        <v>44396</v>
      </c>
      <c r="CB625" t="s">
        <v>13922</v>
      </c>
    </row>
    <row r="626" spans="3:80" x14ac:dyDescent="0.3">
      <c r="C626" s="46" t="s">
        <v>10196</v>
      </c>
      <c r="D626" s="4"/>
      <c r="E626" s="4"/>
      <c r="F626" s="16"/>
      <c r="G626" s="80" t="e">
        <f>VLOOKUP(report_masivo[[#This Row],[INCAPACIDAD]],D2852:M2929,3,0)</f>
        <v>#N/A</v>
      </c>
      <c r="I626" s="47"/>
      <c r="K626" s="46" t="e">
        <f>VLOOKUP(report_masivo[[#This Row],[INCAPACIDAD]],D2852:M2929,4,0)</f>
        <v>#N/A</v>
      </c>
      <c r="L626" s="46" t="e">
        <f>VLOOKUP(report_masivo[[#This Row],[INCAPACIDAD]],D2852:M2929,5,0)</f>
        <v>#N/A</v>
      </c>
      <c r="M626" s="46" t="e">
        <f>VLOOKUP(report_masivo[[#This Row],[INCAPACIDAD]],D2852:M2929,6,0)</f>
        <v>#N/A</v>
      </c>
      <c r="N626" s="49" t="e">
        <f>VLOOKUP(report_masivo[[#This Row],[INCAPACIDAD]],D2852:M2929,7,0)</f>
        <v>#N/A</v>
      </c>
      <c r="O626" s="47" t="e">
        <f>VLOOKUP(report_masivo[[#This Row],[INCAPACIDAD]],D2852:M2929,8,0)</f>
        <v>#N/A</v>
      </c>
      <c r="AD626">
        <v>7432700644429</v>
      </c>
      <c r="AE626" t="s">
        <v>10196</v>
      </c>
      <c r="AF626">
        <v>1621503</v>
      </c>
      <c r="AG626" s="1">
        <v>44466</v>
      </c>
      <c r="AH626">
        <v>860029995</v>
      </c>
      <c r="AI626">
        <v>74327006</v>
      </c>
      <c r="AJ626">
        <v>7199090</v>
      </c>
      <c r="AK626" t="s">
        <v>13776</v>
      </c>
      <c r="AL626" s="1">
        <v>44429</v>
      </c>
      <c r="AM626">
        <v>8</v>
      </c>
      <c r="AN626">
        <v>562356</v>
      </c>
      <c r="AO626">
        <v>860029995</v>
      </c>
      <c r="AP626" t="s">
        <v>13996</v>
      </c>
      <c r="AQ626" t="s">
        <v>14109</v>
      </c>
      <c r="AR626" t="s">
        <v>13923</v>
      </c>
      <c r="AS626" s="1">
        <v>44508</v>
      </c>
      <c r="AT626" t="s">
        <v>13922</v>
      </c>
      <c r="AW626">
        <v>7925335344384</v>
      </c>
      <c r="AX626">
        <v>79253353</v>
      </c>
      <c r="AY626">
        <v>6989162</v>
      </c>
      <c r="AZ626" s="1">
        <v>44384</v>
      </c>
      <c r="BA626" t="s">
        <v>13995</v>
      </c>
      <c r="BB626" t="s">
        <v>44</v>
      </c>
      <c r="BC626" t="s">
        <v>13996</v>
      </c>
      <c r="BD626" t="s">
        <v>13997</v>
      </c>
      <c r="BE626">
        <v>4000178071</v>
      </c>
      <c r="BF626">
        <v>1142279</v>
      </c>
      <c r="BG626" s="1">
        <v>44480</v>
      </c>
      <c r="BK626">
        <f t="shared" si="9"/>
        <v>1</v>
      </c>
      <c r="BL626">
        <v>7994645044326</v>
      </c>
      <c r="BN626">
        <v>1556342</v>
      </c>
      <c r="BO626" s="1">
        <v>44375</v>
      </c>
      <c r="BP626">
        <v>860029995</v>
      </c>
      <c r="BQ626">
        <v>79946450</v>
      </c>
      <c r="BR626">
        <v>6816714</v>
      </c>
      <c r="BS626" t="s">
        <v>13776</v>
      </c>
      <c r="BT626" s="1">
        <v>44326</v>
      </c>
      <c r="BU626">
        <v>15</v>
      </c>
      <c r="BV626">
        <v>950756</v>
      </c>
      <c r="BW626">
        <v>860029995</v>
      </c>
      <c r="BX626" t="s">
        <v>13996</v>
      </c>
      <c r="BY626" t="s">
        <v>14109</v>
      </c>
      <c r="BZ626" t="s">
        <v>13923</v>
      </c>
      <c r="CA626" s="1">
        <v>44396</v>
      </c>
      <c r="CB626" t="s">
        <v>13922</v>
      </c>
    </row>
    <row r="627" spans="3:80" x14ac:dyDescent="0.3">
      <c r="C627" s="46" t="s">
        <v>10196</v>
      </c>
      <c r="D627" s="4"/>
      <c r="E627" s="4"/>
      <c r="F627" s="16"/>
      <c r="G627" s="80" t="e">
        <f>VLOOKUP(report_masivo[[#This Row],[INCAPACIDAD]],D2853:M2930,3,0)</f>
        <v>#N/A</v>
      </c>
      <c r="I627" s="47"/>
      <c r="K627" s="46" t="e">
        <f>VLOOKUP(report_masivo[[#This Row],[INCAPACIDAD]],D2853:M2930,4,0)</f>
        <v>#N/A</v>
      </c>
      <c r="L627" s="46" t="e">
        <f>VLOOKUP(report_masivo[[#This Row],[INCAPACIDAD]],D2853:M2930,5,0)</f>
        <v>#N/A</v>
      </c>
      <c r="M627" s="46" t="e">
        <f>VLOOKUP(report_masivo[[#This Row],[INCAPACIDAD]],D2853:M2930,6,0)</f>
        <v>#N/A</v>
      </c>
      <c r="N627" s="49" t="e">
        <f>VLOOKUP(report_masivo[[#This Row],[INCAPACIDAD]],D2853:M2930,7,0)</f>
        <v>#N/A</v>
      </c>
      <c r="O627" s="47" t="e">
        <f>VLOOKUP(report_masivo[[#This Row],[INCAPACIDAD]],D2853:M2930,8,0)</f>
        <v>#N/A</v>
      </c>
      <c r="AD627">
        <v>952748344434</v>
      </c>
      <c r="AE627" t="s">
        <v>10196</v>
      </c>
      <c r="AF627">
        <v>1621503</v>
      </c>
      <c r="AG627" s="1">
        <v>44466</v>
      </c>
      <c r="AH627">
        <v>860029995</v>
      </c>
      <c r="AI627">
        <v>9527483</v>
      </c>
      <c r="AJ627">
        <v>7204016</v>
      </c>
      <c r="AK627" t="s">
        <v>13776</v>
      </c>
      <c r="AL627" s="1">
        <v>44434</v>
      </c>
      <c r="AM627">
        <v>1</v>
      </c>
      <c r="AN627">
        <v>107194</v>
      </c>
      <c r="AO627">
        <v>860029995</v>
      </c>
      <c r="AP627" t="s">
        <v>13996</v>
      </c>
      <c r="AQ627" t="s">
        <v>14109</v>
      </c>
      <c r="AR627" t="s">
        <v>13923</v>
      </c>
      <c r="AS627" s="1">
        <v>44508</v>
      </c>
      <c r="AT627" t="s">
        <v>13922</v>
      </c>
      <c r="AW627">
        <v>1219238444384</v>
      </c>
      <c r="AX627">
        <v>12192384</v>
      </c>
      <c r="AY627">
        <v>6988950</v>
      </c>
      <c r="AZ627" s="1">
        <v>44384</v>
      </c>
      <c r="BA627" t="s">
        <v>13995</v>
      </c>
      <c r="BB627" t="s">
        <v>44</v>
      </c>
      <c r="BC627" t="s">
        <v>13996</v>
      </c>
      <c r="BD627" t="s">
        <v>13997</v>
      </c>
      <c r="BE627">
        <v>4000178071</v>
      </c>
      <c r="BF627">
        <v>30284</v>
      </c>
      <c r="BG627" s="1">
        <v>44480</v>
      </c>
      <c r="BK627">
        <f t="shared" si="9"/>
        <v>1</v>
      </c>
      <c r="BL627">
        <v>7437625044321</v>
      </c>
      <c r="BN627">
        <v>1556342</v>
      </c>
      <c r="BO627" s="1">
        <v>44375</v>
      </c>
      <c r="BP627">
        <v>860029995</v>
      </c>
      <c r="BQ627">
        <v>74376250</v>
      </c>
      <c r="BR627">
        <v>6817003</v>
      </c>
      <c r="BS627" t="s">
        <v>13776</v>
      </c>
      <c r="BT627" s="1">
        <v>44321</v>
      </c>
      <c r="BU627">
        <v>12</v>
      </c>
      <c r="BV627">
        <v>808402</v>
      </c>
      <c r="BW627">
        <v>860029995</v>
      </c>
      <c r="BX627" t="s">
        <v>13996</v>
      </c>
      <c r="BY627" t="s">
        <v>14109</v>
      </c>
      <c r="BZ627" t="s">
        <v>13923</v>
      </c>
      <c r="CA627" s="1">
        <v>44396</v>
      </c>
      <c r="CB627" t="s">
        <v>13922</v>
      </c>
    </row>
    <row r="628" spans="3:80" x14ac:dyDescent="0.3">
      <c r="C628" s="46" t="s">
        <v>10196</v>
      </c>
      <c r="D628" s="4"/>
      <c r="E628" s="4"/>
      <c r="F628" s="16"/>
      <c r="G628" s="80" t="e">
        <f>VLOOKUP(report_masivo[[#This Row],[INCAPACIDAD]],D2854:M2931,3,0)</f>
        <v>#N/A</v>
      </c>
      <c r="I628" s="47"/>
      <c r="K628" s="46" t="e">
        <f>VLOOKUP(report_masivo[[#This Row],[INCAPACIDAD]],D2854:M2931,4,0)</f>
        <v>#N/A</v>
      </c>
      <c r="L628" s="46" t="e">
        <f>VLOOKUP(report_masivo[[#This Row],[INCAPACIDAD]],D2854:M2931,5,0)</f>
        <v>#N/A</v>
      </c>
      <c r="M628" s="46" t="e">
        <f>VLOOKUP(report_masivo[[#This Row],[INCAPACIDAD]],D2854:M2931,6,0)</f>
        <v>#N/A</v>
      </c>
      <c r="N628" s="49" t="e">
        <f>VLOOKUP(report_masivo[[#This Row],[INCAPACIDAD]],D2854:M2931,7,0)</f>
        <v>#N/A</v>
      </c>
      <c r="O628" s="47" t="e">
        <f>VLOOKUP(report_masivo[[#This Row],[INCAPACIDAD]],D2854:M2931,8,0)</f>
        <v>#N/A</v>
      </c>
      <c r="AD628">
        <v>112192232444342</v>
      </c>
      <c r="AE628" t="s">
        <v>10196</v>
      </c>
      <c r="AF628">
        <v>1621503</v>
      </c>
      <c r="AG628" s="1">
        <v>44466</v>
      </c>
      <c r="AH628">
        <v>860029995</v>
      </c>
      <c r="AI628">
        <v>1121922324</v>
      </c>
      <c r="AJ628">
        <v>7206870</v>
      </c>
      <c r="AK628" t="s">
        <v>13776</v>
      </c>
      <c r="AL628" s="1">
        <v>44342</v>
      </c>
      <c r="AM628">
        <v>8</v>
      </c>
      <c r="AN628">
        <v>524797</v>
      </c>
      <c r="AO628">
        <v>860029995</v>
      </c>
      <c r="AP628" t="s">
        <v>13996</v>
      </c>
      <c r="AQ628" t="s">
        <v>14109</v>
      </c>
      <c r="AR628" t="s">
        <v>13923</v>
      </c>
      <c r="AS628" s="1">
        <v>44508</v>
      </c>
      <c r="AT628" t="s">
        <v>13922</v>
      </c>
      <c r="AW628">
        <v>6576241244385</v>
      </c>
      <c r="AX628">
        <v>65762412</v>
      </c>
      <c r="AY628">
        <v>7045266</v>
      </c>
      <c r="AZ628" s="1">
        <v>44385</v>
      </c>
      <c r="BA628" t="s">
        <v>14000</v>
      </c>
      <c r="BB628" t="s">
        <v>13727</v>
      </c>
      <c r="BC628" t="s">
        <v>44</v>
      </c>
      <c r="BD628" t="s">
        <v>44</v>
      </c>
      <c r="BG628" s="1"/>
      <c r="BK628">
        <f t="shared" si="9"/>
        <v>1</v>
      </c>
      <c r="BL628">
        <v>722364044327</v>
      </c>
      <c r="BN628">
        <v>1556342</v>
      </c>
      <c r="BO628" s="1">
        <v>44375</v>
      </c>
      <c r="BP628">
        <v>860029995</v>
      </c>
      <c r="BQ628">
        <v>7223640</v>
      </c>
      <c r="BR628">
        <v>6822461</v>
      </c>
      <c r="BS628" t="s">
        <v>13776</v>
      </c>
      <c r="BT628" s="1">
        <v>44327</v>
      </c>
      <c r="BU628">
        <v>8</v>
      </c>
      <c r="BV628">
        <v>680282</v>
      </c>
      <c r="BW628">
        <v>860029995</v>
      </c>
      <c r="BX628" t="s">
        <v>13996</v>
      </c>
      <c r="BY628" t="s">
        <v>14109</v>
      </c>
      <c r="BZ628" t="s">
        <v>13923</v>
      </c>
      <c r="CA628" s="1">
        <v>44396</v>
      </c>
      <c r="CB628" t="s">
        <v>13922</v>
      </c>
    </row>
    <row r="629" spans="3:80" x14ac:dyDescent="0.3">
      <c r="C629" s="46" t="s">
        <v>10196</v>
      </c>
      <c r="D629" s="4"/>
      <c r="E629" s="4"/>
      <c r="F629" s="16"/>
      <c r="G629" s="80" t="e">
        <f>VLOOKUP(report_masivo[[#This Row],[INCAPACIDAD]],D2855:M2932,3,0)</f>
        <v>#N/A</v>
      </c>
      <c r="I629" s="47"/>
      <c r="K629" s="46" t="e">
        <f>VLOOKUP(report_masivo[[#This Row],[INCAPACIDAD]],D2855:M2932,4,0)</f>
        <v>#N/A</v>
      </c>
      <c r="L629" s="46" t="e">
        <f>VLOOKUP(report_masivo[[#This Row],[INCAPACIDAD]],D2855:M2932,5,0)</f>
        <v>#N/A</v>
      </c>
      <c r="M629" s="46" t="e">
        <f>VLOOKUP(report_masivo[[#This Row],[INCAPACIDAD]],D2855:M2932,6,0)</f>
        <v>#N/A</v>
      </c>
      <c r="N629" s="49" t="e">
        <f>VLOOKUP(report_masivo[[#This Row],[INCAPACIDAD]],D2855:M2932,7,0)</f>
        <v>#N/A</v>
      </c>
      <c r="O629" s="47" t="e">
        <f>VLOOKUP(report_masivo[[#This Row],[INCAPACIDAD]],D2855:M2932,8,0)</f>
        <v>#N/A</v>
      </c>
      <c r="AD629">
        <v>105746510344380</v>
      </c>
      <c r="AE629" t="s">
        <v>10196</v>
      </c>
      <c r="AF629">
        <v>1621503</v>
      </c>
      <c r="AG629" s="1">
        <v>44466</v>
      </c>
      <c r="AH629">
        <v>860029995</v>
      </c>
      <c r="AI629">
        <v>1057465103</v>
      </c>
      <c r="AJ629">
        <v>7207031</v>
      </c>
      <c r="AK629" t="s">
        <v>13776</v>
      </c>
      <c r="AL629" s="1">
        <v>44380</v>
      </c>
      <c r="AM629">
        <v>12</v>
      </c>
      <c r="AN629">
        <v>982353</v>
      </c>
      <c r="AO629">
        <v>860029995</v>
      </c>
      <c r="AP629" t="s">
        <v>13996</v>
      </c>
      <c r="AQ629" t="s">
        <v>14109</v>
      </c>
      <c r="AR629" t="s">
        <v>13923</v>
      </c>
      <c r="AS629" s="1">
        <v>44508</v>
      </c>
      <c r="AT629" t="s">
        <v>13922</v>
      </c>
      <c r="AW629">
        <v>6570446444385</v>
      </c>
      <c r="AX629">
        <v>65704464</v>
      </c>
      <c r="AY629">
        <v>6993324</v>
      </c>
      <c r="AZ629" s="1">
        <v>44385</v>
      </c>
      <c r="BA629" t="s">
        <v>13995</v>
      </c>
      <c r="BB629" t="s">
        <v>44</v>
      </c>
      <c r="BC629" t="s">
        <v>13996</v>
      </c>
      <c r="BD629" t="s">
        <v>13997</v>
      </c>
      <c r="BE629">
        <v>4000178071</v>
      </c>
      <c r="BF629">
        <v>181705</v>
      </c>
      <c r="BG629" s="1">
        <v>44480</v>
      </c>
      <c r="BK629">
        <f t="shared" si="9"/>
        <v>1</v>
      </c>
      <c r="BL629">
        <v>105758696844313</v>
      </c>
      <c r="BN629">
        <v>1556342</v>
      </c>
      <c r="BO629" s="1">
        <v>44375</v>
      </c>
      <c r="BP629">
        <v>860029995</v>
      </c>
      <c r="BQ629">
        <v>1057586968</v>
      </c>
      <c r="BR629">
        <v>6822782</v>
      </c>
      <c r="BS629" t="s">
        <v>13776</v>
      </c>
      <c r="BT629" s="1">
        <v>44313</v>
      </c>
      <c r="BU629">
        <v>12</v>
      </c>
      <c r="BV629">
        <v>869832</v>
      </c>
      <c r="BW629">
        <v>860029995</v>
      </c>
      <c r="BX629" t="s">
        <v>13996</v>
      </c>
      <c r="BY629" t="s">
        <v>14109</v>
      </c>
      <c r="BZ629" t="s">
        <v>13923</v>
      </c>
      <c r="CA629" s="1">
        <v>44396</v>
      </c>
      <c r="CB629" t="s">
        <v>13922</v>
      </c>
    </row>
    <row r="630" spans="3:80" x14ac:dyDescent="0.3">
      <c r="C630" s="46" t="s">
        <v>10196</v>
      </c>
      <c r="D630" s="4"/>
      <c r="E630" s="4"/>
      <c r="F630" s="16"/>
      <c r="G630" s="80" t="e">
        <f>VLOOKUP(report_masivo[[#This Row],[INCAPACIDAD]],D2856:M2933,3,0)</f>
        <v>#N/A</v>
      </c>
      <c r="I630" s="47"/>
      <c r="K630" s="46" t="e">
        <f>VLOOKUP(report_masivo[[#This Row],[INCAPACIDAD]],D2856:M2933,4,0)</f>
        <v>#N/A</v>
      </c>
      <c r="L630" s="46" t="e">
        <f>VLOOKUP(report_masivo[[#This Row],[INCAPACIDAD]],D2856:M2933,5,0)</f>
        <v>#N/A</v>
      </c>
      <c r="M630" s="46" t="e">
        <f>VLOOKUP(report_masivo[[#This Row],[INCAPACIDAD]],D2856:M2933,6,0)</f>
        <v>#N/A</v>
      </c>
      <c r="N630" s="49" t="e">
        <f>VLOOKUP(report_masivo[[#This Row],[INCAPACIDAD]],D2856:M2933,7,0)</f>
        <v>#N/A</v>
      </c>
      <c r="O630" s="47" t="e">
        <f>VLOOKUP(report_masivo[[#This Row],[INCAPACIDAD]],D2856:M2933,8,0)</f>
        <v>#N/A</v>
      </c>
      <c r="AD630">
        <v>419231644412</v>
      </c>
      <c r="AE630" t="s">
        <v>10196</v>
      </c>
      <c r="AF630">
        <v>1621503</v>
      </c>
      <c r="AG630" s="1">
        <v>44466</v>
      </c>
      <c r="AH630">
        <v>860029995</v>
      </c>
      <c r="AI630">
        <v>4192316</v>
      </c>
      <c r="AJ630">
        <v>7207475</v>
      </c>
      <c r="AK630" t="s">
        <v>13776</v>
      </c>
      <c r="AL630" s="1">
        <v>44412</v>
      </c>
      <c r="AM630">
        <v>1</v>
      </c>
      <c r="AN630">
        <v>81844</v>
      </c>
      <c r="AO630">
        <v>860029995</v>
      </c>
      <c r="AP630" t="s">
        <v>13996</v>
      </c>
      <c r="AQ630" t="s">
        <v>14109</v>
      </c>
      <c r="AR630" t="s">
        <v>13923</v>
      </c>
      <c r="AS630" s="1">
        <v>44508</v>
      </c>
      <c r="AT630" t="s">
        <v>13922</v>
      </c>
      <c r="AW630">
        <v>770069744387</v>
      </c>
      <c r="AX630">
        <v>7700697</v>
      </c>
      <c r="AY630">
        <v>6999768</v>
      </c>
      <c r="AZ630" s="1">
        <v>44387</v>
      </c>
      <c r="BA630" t="s">
        <v>13995</v>
      </c>
      <c r="BB630" t="s">
        <v>44</v>
      </c>
      <c r="BC630" t="s">
        <v>13996</v>
      </c>
      <c r="BD630" t="s">
        <v>13997</v>
      </c>
      <c r="BE630">
        <v>4000178071</v>
      </c>
      <c r="BF630">
        <v>201283</v>
      </c>
      <c r="BG630" s="1">
        <v>44480</v>
      </c>
      <c r="BK630">
        <f t="shared" si="9"/>
        <v>1</v>
      </c>
      <c r="BL630">
        <v>420751044328</v>
      </c>
      <c r="BN630">
        <v>1556342</v>
      </c>
      <c r="BO630" s="1">
        <v>44375</v>
      </c>
      <c r="BP630">
        <v>860029995</v>
      </c>
      <c r="BQ630">
        <v>4207510</v>
      </c>
      <c r="BR630">
        <v>6824212</v>
      </c>
      <c r="BS630" t="s">
        <v>13776</v>
      </c>
      <c r="BT630" s="1">
        <v>44328</v>
      </c>
      <c r="BU630">
        <v>5</v>
      </c>
      <c r="BV630">
        <v>355933</v>
      </c>
      <c r="BW630">
        <v>860029995</v>
      </c>
      <c r="BX630" t="s">
        <v>13996</v>
      </c>
      <c r="BY630" t="s">
        <v>14109</v>
      </c>
      <c r="BZ630" t="s">
        <v>13923</v>
      </c>
      <c r="CA630" s="1">
        <v>44396</v>
      </c>
      <c r="CB630" t="s">
        <v>13922</v>
      </c>
    </row>
    <row r="631" spans="3:80" x14ac:dyDescent="0.3">
      <c r="C631" s="46" t="s">
        <v>10196</v>
      </c>
      <c r="D631" s="4"/>
      <c r="E631" s="4"/>
      <c r="F631" s="16"/>
      <c r="G631" s="80" t="e">
        <f>VLOOKUP(report_masivo[[#This Row],[INCAPACIDAD]],D2857:M2934,3,0)</f>
        <v>#N/A</v>
      </c>
      <c r="I631" s="47"/>
      <c r="K631" s="46" t="e">
        <f>VLOOKUP(report_masivo[[#This Row],[INCAPACIDAD]],D2857:M2934,4,0)</f>
        <v>#N/A</v>
      </c>
      <c r="L631" s="46" t="e">
        <f>VLOOKUP(report_masivo[[#This Row],[INCAPACIDAD]],D2857:M2934,5,0)</f>
        <v>#N/A</v>
      </c>
      <c r="M631" s="46" t="e">
        <f>VLOOKUP(report_masivo[[#This Row],[INCAPACIDAD]],D2857:M2934,6,0)</f>
        <v>#N/A</v>
      </c>
      <c r="N631" s="49" t="e">
        <f>VLOOKUP(report_masivo[[#This Row],[INCAPACIDAD]],D2857:M2934,7,0)</f>
        <v>#N/A</v>
      </c>
      <c r="O631" s="47" t="e">
        <f>VLOOKUP(report_masivo[[#This Row],[INCAPACIDAD]],D2857:M2934,8,0)</f>
        <v>#N/A</v>
      </c>
      <c r="AD631">
        <v>117766344342</v>
      </c>
      <c r="AE631" t="s">
        <v>10196</v>
      </c>
      <c r="AF631">
        <v>1621503</v>
      </c>
      <c r="AG631" s="1">
        <v>44466</v>
      </c>
      <c r="AH631">
        <v>860029995</v>
      </c>
      <c r="AI631">
        <v>1177663</v>
      </c>
      <c r="AJ631">
        <v>7207494</v>
      </c>
      <c r="AK631" t="s">
        <v>13776</v>
      </c>
      <c r="AL631" s="1">
        <v>44342</v>
      </c>
      <c r="AM631">
        <v>8</v>
      </c>
      <c r="AN631">
        <v>673633</v>
      </c>
      <c r="AO631">
        <v>860029995</v>
      </c>
      <c r="AP631" t="s">
        <v>13996</v>
      </c>
      <c r="AQ631" t="s">
        <v>14109</v>
      </c>
      <c r="AR631" t="s">
        <v>13923</v>
      </c>
      <c r="AS631" s="1">
        <v>44508</v>
      </c>
      <c r="AT631" t="s">
        <v>13922</v>
      </c>
      <c r="AW631">
        <v>103542423744391</v>
      </c>
      <c r="AX631">
        <v>1035424237</v>
      </c>
      <c r="AY631">
        <v>7040354</v>
      </c>
      <c r="AZ631" s="1">
        <v>44391</v>
      </c>
      <c r="BA631" t="s">
        <v>13995</v>
      </c>
      <c r="BB631" t="s">
        <v>44</v>
      </c>
      <c r="BC631" t="s">
        <v>13996</v>
      </c>
      <c r="BD631" t="s">
        <v>13997</v>
      </c>
      <c r="BE631">
        <v>4000178071</v>
      </c>
      <c r="BF631">
        <v>242274</v>
      </c>
      <c r="BG631" s="1">
        <v>44480</v>
      </c>
      <c r="BK631">
        <f t="shared" si="9"/>
        <v>1</v>
      </c>
      <c r="BL631">
        <v>7994645044316</v>
      </c>
      <c r="BN631">
        <v>1556342</v>
      </c>
      <c r="BO631" s="1">
        <v>44375</v>
      </c>
      <c r="BP631">
        <v>860029995</v>
      </c>
      <c r="BQ631">
        <v>79946450</v>
      </c>
      <c r="BR631">
        <v>6826182</v>
      </c>
      <c r="BS631" t="s">
        <v>13776</v>
      </c>
      <c r="BT631" s="1">
        <v>44316</v>
      </c>
      <c r="BU631">
        <v>10</v>
      </c>
      <c r="BV631">
        <v>654540</v>
      </c>
      <c r="BW631">
        <v>860029995</v>
      </c>
      <c r="BX631" t="s">
        <v>13996</v>
      </c>
      <c r="BY631" t="s">
        <v>14109</v>
      </c>
      <c r="BZ631" t="s">
        <v>13923</v>
      </c>
      <c r="CA631" s="1">
        <v>44396</v>
      </c>
      <c r="CB631" t="s">
        <v>13922</v>
      </c>
    </row>
    <row r="632" spans="3:80" x14ac:dyDescent="0.3">
      <c r="C632" s="46" t="s">
        <v>10196</v>
      </c>
      <c r="D632" s="4"/>
      <c r="E632" s="4"/>
      <c r="F632" s="16"/>
      <c r="G632" s="80" t="e">
        <f>VLOOKUP(report_masivo[[#This Row],[INCAPACIDAD]],D2858:M2935,3,0)</f>
        <v>#N/A</v>
      </c>
      <c r="I632" s="47"/>
      <c r="K632" s="46" t="e">
        <f>VLOOKUP(report_masivo[[#This Row],[INCAPACIDAD]],D2858:M2935,4,0)</f>
        <v>#N/A</v>
      </c>
      <c r="L632" s="46" t="e">
        <f>VLOOKUP(report_masivo[[#This Row],[INCAPACIDAD]],D2858:M2935,5,0)</f>
        <v>#N/A</v>
      </c>
      <c r="M632" s="46" t="e">
        <f>VLOOKUP(report_masivo[[#This Row],[INCAPACIDAD]],D2858:M2935,6,0)</f>
        <v>#N/A</v>
      </c>
      <c r="N632" s="49" t="e">
        <f>VLOOKUP(report_masivo[[#This Row],[INCAPACIDAD]],D2858:M2935,7,0)</f>
        <v>#N/A</v>
      </c>
      <c r="O632" s="47" t="e">
        <f>VLOOKUP(report_masivo[[#This Row],[INCAPACIDAD]],D2858:M2935,8,0)</f>
        <v>#N/A</v>
      </c>
      <c r="AD632">
        <v>117766344373</v>
      </c>
      <c r="AE632" t="s">
        <v>10196</v>
      </c>
      <c r="AF632">
        <v>1621503</v>
      </c>
      <c r="AG632" s="1">
        <v>44466</v>
      </c>
      <c r="AH632">
        <v>860029995</v>
      </c>
      <c r="AI632">
        <v>1177663</v>
      </c>
      <c r="AJ632">
        <v>7207516</v>
      </c>
      <c r="AK632" t="s">
        <v>13776</v>
      </c>
      <c r="AL632" s="1">
        <v>44373</v>
      </c>
      <c r="AM632">
        <v>15</v>
      </c>
      <c r="AN632">
        <v>1287840</v>
      </c>
      <c r="AO632">
        <v>860029995</v>
      </c>
      <c r="AP632" t="s">
        <v>13996</v>
      </c>
      <c r="AQ632" t="s">
        <v>14109</v>
      </c>
      <c r="AR632" t="s">
        <v>13923</v>
      </c>
      <c r="AS632" s="1">
        <v>44508</v>
      </c>
      <c r="AT632" t="s">
        <v>13922</v>
      </c>
      <c r="AW632">
        <v>103760448644392</v>
      </c>
      <c r="AX632">
        <v>1037604486</v>
      </c>
      <c r="AY632">
        <v>7038441</v>
      </c>
      <c r="AZ632" s="1">
        <v>44392</v>
      </c>
      <c r="BA632" t="s">
        <v>13995</v>
      </c>
      <c r="BB632" t="s">
        <v>44</v>
      </c>
      <c r="BC632" t="s">
        <v>13996</v>
      </c>
      <c r="BD632" t="s">
        <v>13997</v>
      </c>
      <c r="BE632">
        <v>4000178071</v>
      </c>
      <c r="BF632">
        <v>5435010</v>
      </c>
      <c r="BG632" s="1">
        <v>44463</v>
      </c>
      <c r="BK632">
        <f t="shared" si="9"/>
        <v>1</v>
      </c>
      <c r="BL632">
        <v>100246128544329</v>
      </c>
      <c r="BN632">
        <v>1556342</v>
      </c>
      <c r="BO632" s="1">
        <v>44375</v>
      </c>
      <c r="BP632">
        <v>860029995</v>
      </c>
      <c r="BQ632">
        <v>1002461285</v>
      </c>
      <c r="BR632">
        <v>6828323</v>
      </c>
      <c r="BS632" t="s">
        <v>13776</v>
      </c>
      <c r="BT632" s="1">
        <v>44329</v>
      </c>
      <c r="BU632">
        <v>8</v>
      </c>
      <c r="BV632">
        <v>613341</v>
      </c>
      <c r="BW632">
        <v>860029995</v>
      </c>
      <c r="BX632" t="s">
        <v>13996</v>
      </c>
      <c r="BY632" t="s">
        <v>14109</v>
      </c>
      <c r="BZ632" t="s">
        <v>13923</v>
      </c>
      <c r="CA632" s="1">
        <v>44396</v>
      </c>
      <c r="CB632" t="s">
        <v>13922</v>
      </c>
    </row>
    <row r="633" spans="3:80" x14ac:dyDescent="0.3">
      <c r="C633" s="46" t="s">
        <v>10196</v>
      </c>
      <c r="D633" s="4"/>
      <c r="E633" s="4"/>
      <c r="F633" s="16"/>
      <c r="G633" s="80" t="e">
        <f>VLOOKUP(report_masivo[[#This Row],[INCAPACIDAD]],D2859:M2936,3,0)</f>
        <v>#N/A</v>
      </c>
      <c r="I633" s="47"/>
      <c r="K633" s="46" t="e">
        <f>VLOOKUP(report_masivo[[#This Row],[INCAPACIDAD]],D2859:M2936,4,0)</f>
        <v>#N/A</v>
      </c>
      <c r="L633" s="46" t="e">
        <f>VLOOKUP(report_masivo[[#This Row],[INCAPACIDAD]],D2859:M2936,5,0)</f>
        <v>#N/A</v>
      </c>
      <c r="M633" s="46" t="e">
        <f>VLOOKUP(report_masivo[[#This Row],[INCAPACIDAD]],D2859:M2936,6,0)</f>
        <v>#N/A</v>
      </c>
      <c r="N633" s="49" t="e">
        <f>VLOOKUP(report_masivo[[#This Row],[INCAPACIDAD]],D2859:M2936,7,0)</f>
        <v>#N/A</v>
      </c>
      <c r="O633" s="47" t="e">
        <f>VLOOKUP(report_masivo[[#This Row],[INCAPACIDAD]],D2859:M2936,8,0)</f>
        <v>#N/A</v>
      </c>
      <c r="AD633">
        <v>105843062544431</v>
      </c>
      <c r="AE633" t="s">
        <v>10196</v>
      </c>
      <c r="AF633">
        <v>1621503</v>
      </c>
      <c r="AG633" s="1">
        <v>44466</v>
      </c>
      <c r="AH633">
        <v>860029995</v>
      </c>
      <c r="AI633">
        <v>1058430625</v>
      </c>
      <c r="AJ633">
        <v>7207529</v>
      </c>
      <c r="AK633" t="s">
        <v>13776</v>
      </c>
      <c r="AL633" s="1">
        <v>44431</v>
      </c>
      <c r="AM633">
        <v>3</v>
      </c>
      <c r="AN633">
        <v>288551</v>
      </c>
      <c r="AO633">
        <v>860029995</v>
      </c>
      <c r="AP633" t="s">
        <v>13996</v>
      </c>
      <c r="AQ633" t="s">
        <v>14109</v>
      </c>
      <c r="AR633" t="s">
        <v>13923</v>
      </c>
      <c r="AS633" s="1">
        <v>44508</v>
      </c>
      <c r="AT633" t="s">
        <v>13922</v>
      </c>
      <c r="AW633">
        <v>109042203844392</v>
      </c>
      <c r="AX633">
        <v>1090422038</v>
      </c>
      <c r="AY633">
        <v>7043622</v>
      </c>
      <c r="AZ633" s="1">
        <v>44392</v>
      </c>
      <c r="BA633" t="s">
        <v>13995</v>
      </c>
      <c r="BB633" t="s">
        <v>44</v>
      </c>
      <c r="BC633" t="s">
        <v>13996</v>
      </c>
      <c r="BD633" t="s">
        <v>13997</v>
      </c>
      <c r="BE633">
        <v>4000178071</v>
      </c>
      <c r="BF633">
        <v>66629</v>
      </c>
      <c r="BG633" s="1">
        <v>44480</v>
      </c>
      <c r="BK633">
        <f t="shared" si="9"/>
        <v>1</v>
      </c>
      <c r="BL633">
        <v>105358642144319</v>
      </c>
      <c r="BN633">
        <v>1556342</v>
      </c>
      <c r="BO633" s="1">
        <v>44375</v>
      </c>
      <c r="BP633">
        <v>860029995</v>
      </c>
      <c r="BQ633">
        <v>1053586421</v>
      </c>
      <c r="BR633">
        <v>6829960</v>
      </c>
      <c r="BS633" t="s">
        <v>13776</v>
      </c>
      <c r="BT633" s="1">
        <v>44319</v>
      </c>
      <c r="BU633">
        <v>12</v>
      </c>
      <c r="BV633">
        <v>691700</v>
      </c>
      <c r="BW633">
        <v>860029995</v>
      </c>
      <c r="BX633" t="s">
        <v>13996</v>
      </c>
      <c r="BY633" t="s">
        <v>14109</v>
      </c>
      <c r="BZ633" t="s">
        <v>13923</v>
      </c>
      <c r="CA633" s="1">
        <v>44396</v>
      </c>
      <c r="CB633" t="s">
        <v>13922</v>
      </c>
    </row>
    <row r="634" spans="3:80" x14ac:dyDescent="0.3">
      <c r="C634" s="46" t="s">
        <v>10196</v>
      </c>
      <c r="D634" s="4"/>
      <c r="E634" s="4"/>
      <c r="F634" s="16"/>
      <c r="G634" s="80" t="e">
        <f>VLOOKUP(report_masivo[[#This Row],[INCAPACIDAD]],D2860:M2937,3,0)</f>
        <v>#N/A</v>
      </c>
      <c r="I634" s="47"/>
      <c r="K634" s="46" t="e">
        <f>VLOOKUP(report_masivo[[#This Row],[INCAPACIDAD]],D2860:M2937,4,0)</f>
        <v>#N/A</v>
      </c>
      <c r="L634" s="46" t="e">
        <f>VLOOKUP(report_masivo[[#This Row],[INCAPACIDAD]],D2860:M2937,5,0)</f>
        <v>#N/A</v>
      </c>
      <c r="M634" s="46" t="e">
        <f>VLOOKUP(report_masivo[[#This Row],[INCAPACIDAD]],D2860:M2937,6,0)</f>
        <v>#N/A</v>
      </c>
      <c r="N634" s="49" t="e">
        <f>VLOOKUP(report_masivo[[#This Row],[INCAPACIDAD]],D2860:M2937,7,0)</f>
        <v>#N/A</v>
      </c>
      <c r="O634" s="47" t="e">
        <f>VLOOKUP(report_masivo[[#This Row],[INCAPACIDAD]],D2860:M2937,8,0)</f>
        <v>#N/A</v>
      </c>
      <c r="AD634">
        <v>417884544421</v>
      </c>
      <c r="AE634" t="s">
        <v>10196</v>
      </c>
      <c r="AF634">
        <v>1621503</v>
      </c>
      <c r="AG634" s="1">
        <v>44466</v>
      </c>
      <c r="AH634">
        <v>860029995</v>
      </c>
      <c r="AI634">
        <v>4178845</v>
      </c>
      <c r="AJ634">
        <v>7207563</v>
      </c>
      <c r="AK634" t="s">
        <v>13776</v>
      </c>
      <c r="AL634" s="1">
        <v>44421</v>
      </c>
      <c r="AM634">
        <v>1</v>
      </c>
      <c r="AN634">
        <v>91713</v>
      </c>
      <c r="AO634">
        <v>860029995</v>
      </c>
      <c r="AP634" t="s">
        <v>13996</v>
      </c>
      <c r="AQ634" t="s">
        <v>14109</v>
      </c>
      <c r="AR634" t="s">
        <v>13923</v>
      </c>
      <c r="AS634" s="1">
        <v>44508</v>
      </c>
      <c r="AT634" t="s">
        <v>13922</v>
      </c>
      <c r="AW634">
        <v>7194025544398</v>
      </c>
      <c r="AX634">
        <v>71940255</v>
      </c>
      <c r="AY634">
        <v>7160841</v>
      </c>
      <c r="AZ634" s="1">
        <v>44398</v>
      </c>
      <c r="BA634" t="s">
        <v>13995</v>
      </c>
      <c r="BB634" t="s">
        <v>44</v>
      </c>
      <c r="BC634" t="s">
        <v>13996</v>
      </c>
      <c r="BD634" t="s">
        <v>13997</v>
      </c>
      <c r="BE634">
        <v>4000178071</v>
      </c>
      <c r="BF634">
        <v>1207700</v>
      </c>
      <c r="BG634" s="1">
        <v>44508</v>
      </c>
      <c r="BK634">
        <f t="shared" si="9"/>
        <v>1</v>
      </c>
      <c r="BL634">
        <v>105686807544330</v>
      </c>
      <c r="BN634">
        <v>1556342</v>
      </c>
      <c r="BO634" s="1">
        <v>44375</v>
      </c>
      <c r="BP634">
        <v>860029995</v>
      </c>
      <c r="BQ634">
        <v>1056868075</v>
      </c>
      <c r="BR634">
        <v>6832120</v>
      </c>
      <c r="BS634" t="s">
        <v>13776</v>
      </c>
      <c r="BT634" s="1">
        <v>44330</v>
      </c>
      <c r="BU634">
        <v>8</v>
      </c>
      <c r="BV634">
        <v>621941</v>
      </c>
      <c r="BW634">
        <v>860029995</v>
      </c>
      <c r="BX634" t="s">
        <v>13996</v>
      </c>
      <c r="BY634" t="s">
        <v>14109</v>
      </c>
      <c r="BZ634" t="s">
        <v>13923</v>
      </c>
      <c r="CA634" s="1">
        <v>44396</v>
      </c>
      <c r="CB634" t="s">
        <v>13922</v>
      </c>
    </row>
    <row r="635" spans="3:80" x14ac:dyDescent="0.3">
      <c r="C635" s="46" t="s">
        <v>10196</v>
      </c>
      <c r="D635" s="4"/>
      <c r="E635" s="4"/>
      <c r="F635" s="16"/>
      <c r="G635" s="80" t="e">
        <f>VLOOKUP(report_masivo[[#This Row],[INCAPACIDAD]],D2861:M2938,3,0)</f>
        <v>#N/A</v>
      </c>
      <c r="I635" s="47"/>
      <c r="K635" s="46" t="e">
        <f>VLOOKUP(report_masivo[[#This Row],[INCAPACIDAD]],D2861:M2938,4,0)</f>
        <v>#N/A</v>
      </c>
      <c r="L635" s="46" t="e">
        <f>VLOOKUP(report_masivo[[#This Row],[INCAPACIDAD]],D2861:M2938,5,0)</f>
        <v>#N/A</v>
      </c>
      <c r="M635" s="46" t="e">
        <f>VLOOKUP(report_masivo[[#This Row],[INCAPACIDAD]],D2861:M2938,6,0)</f>
        <v>#N/A</v>
      </c>
      <c r="N635" s="49" t="e">
        <f>VLOOKUP(report_masivo[[#This Row],[INCAPACIDAD]],D2861:M2938,7,0)</f>
        <v>#N/A</v>
      </c>
      <c r="O635" s="47" t="e">
        <f>VLOOKUP(report_masivo[[#This Row],[INCAPACIDAD]],D2861:M2938,8,0)</f>
        <v>#N/A</v>
      </c>
      <c r="AD635">
        <v>417898644422</v>
      </c>
      <c r="AE635" t="s">
        <v>10196</v>
      </c>
      <c r="AF635">
        <v>1621503</v>
      </c>
      <c r="AG635" s="1">
        <v>44466</v>
      </c>
      <c r="AH635">
        <v>860029995</v>
      </c>
      <c r="AI635">
        <v>4178986</v>
      </c>
      <c r="AJ635">
        <v>7207587</v>
      </c>
      <c r="AK635" t="s">
        <v>13776</v>
      </c>
      <c r="AL635" s="1">
        <v>44422</v>
      </c>
      <c r="AM635">
        <v>8</v>
      </c>
      <c r="AN635">
        <v>673289</v>
      </c>
      <c r="AO635">
        <v>860029995</v>
      </c>
      <c r="AP635" t="s">
        <v>13996</v>
      </c>
      <c r="AQ635" t="s">
        <v>14109</v>
      </c>
      <c r="AR635" t="s">
        <v>13923</v>
      </c>
      <c r="AS635" s="1">
        <v>44508</v>
      </c>
      <c r="AT635" t="s">
        <v>13922</v>
      </c>
      <c r="AW635">
        <v>9857306744405</v>
      </c>
      <c r="AX635">
        <v>98573067</v>
      </c>
      <c r="AY635">
        <v>7051662</v>
      </c>
      <c r="AZ635" s="1">
        <v>44405</v>
      </c>
      <c r="BA635" t="s">
        <v>13995</v>
      </c>
      <c r="BB635" t="s">
        <v>44</v>
      </c>
      <c r="BC635" t="s">
        <v>13996</v>
      </c>
      <c r="BD635" t="s">
        <v>13997</v>
      </c>
      <c r="BE635">
        <v>4000178071</v>
      </c>
      <c r="BF635">
        <v>204522</v>
      </c>
      <c r="BG635" s="1">
        <v>44480</v>
      </c>
      <c r="BK635">
        <f t="shared" si="9"/>
        <v>1</v>
      </c>
      <c r="BL635">
        <v>105759294044312</v>
      </c>
      <c r="BN635">
        <v>1556342</v>
      </c>
      <c r="BO635" s="1">
        <v>44375</v>
      </c>
      <c r="BP635">
        <v>860029995</v>
      </c>
      <c r="BQ635">
        <v>1057592940</v>
      </c>
      <c r="BR635">
        <v>6834145</v>
      </c>
      <c r="BS635" t="s">
        <v>13776</v>
      </c>
      <c r="BT635" s="1">
        <v>44312</v>
      </c>
      <c r="BU635">
        <v>12</v>
      </c>
      <c r="BV635">
        <v>1022876</v>
      </c>
      <c r="BW635">
        <v>860029995</v>
      </c>
      <c r="BX635" t="s">
        <v>13996</v>
      </c>
      <c r="BY635" t="s">
        <v>14109</v>
      </c>
      <c r="BZ635" t="s">
        <v>13923</v>
      </c>
      <c r="CA635" s="1">
        <v>44396</v>
      </c>
      <c r="CB635" t="s">
        <v>13922</v>
      </c>
    </row>
    <row r="636" spans="3:80" x14ac:dyDescent="0.3">
      <c r="C636" s="46" t="s">
        <v>10196</v>
      </c>
      <c r="D636" s="4"/>
      <c r="E636" s="4"/>
      <c r="F636" s="16"/>
      <c r="G636" s="80" t="e">
        <f>VLOOKUP(report_masivo[[#This Row],[INCAPACIDAD]],D2862:M2939,3,0)</f>
        <v>#N/A</v>
      </c>
      <c r="I636" s="47"/>
      <c r="K636" s="46" t="e">
        <f>VLOOKUP(report_masivo[[#This Row],[INCAPACIDAD]],D2862:M2939,4,0)</f>
        <v>#N/A</v>
      </c>
      <c r="L636" s="46" t="e">
        <f>VLOOKUP(report_masivo[[#This Row],[INCAPACIDAD]],D2862:M2939,5,0)</f>
        <v>#N/A</v>
      </c>
      <c r="M636" s="46" t="e">
        <f>VLOOKUP(report_masivo[[#This Row],[INCAPACIDAD]],D2862:M2939,6,0)</f>
        <v>#N/A</v>
      </c>
      <c r="N636" s="49" t="e">
        <f>VLOOKUP(report_masivo[[#This Row],[INCAPACIDAD]],D2862:M2939,7,0)</f>
        <v>#N/A</v>
      </c>
      <c r="O636" s="47" t="e">
        <f>VLOOKUP(report_masivo[[#This Row],[INCAPACIDAD]],D2862:M2939,8,0)</f>
        <v>#N/A</v>
      </c>
      <c r="AD636">
        <v>420743944375</v>
      </c>
      <c r="AE636" t="s">
        <v>10196</v>
      </c>
      <c r="AF636">
        <v>1621503</v>
      </c>
      <c r="AG636" s="1">
        <v>44466</v>
      </c>
      <c r="AH636">
        <v>860029995</v>
      </c>
      <c r="AI636">
        <v>4207439</v>
      </c>
      <c r="AJ636">
        <v>7207776</v>
      </c>
      <c r="AK636" t="s">
        <v>13776</v>
      </c>
      <c r="AL636" s="1">
        <v>44375</v>
      </c>
      <c r="AM636">
        <v>17</v>
      </c>
      <c r="AN636">
        <v>1511480</v>
      </c>
      <c r="AO636">
        <v>860029995</v>
      </c>
      <c r="AP636" t="s">
        <v>13996</v>
      </c>
      <c r="AQ636" t="s">
        <v>14109</v>
      </c>
      <c r="AR636" t="s">
        <v>13923</v>
      </c>
      <c r="AS636" s="1">
        <v>44508</v>
      </c>
      <c r="AT636" t="s">
        <v>13922</v>
      </c>
      <c r="AW636">
        <v>112485193144406</v>
      </c>
      <c r="AX636">
        <v>1124851931</v>
      </c>
      <c r="AY636">
        <v>8041983</v>
      </c>
      <c r="AZ636" s="1">
        <v>44406</v>
      </c>
      <c r="BA636" t="s">
        <v>13995</v>
      </c>
      <c r="BB636" t="s">
        <v>44</v>
      </c>
      <c r="BC636" t="s">
        <v>13729</v>
      </c>
      <c r="BD636" t="s">
        <v>13972</v>
      </c>
      <c r="BF636">
        <v>908526</v>
      </c>
      <c r="BG636" s="1">
        <v>44761</v>
      </c>
      <c r="BK636">
        <f t="shared" si="9"/>
        <v>1</v>
      </c>
      <c r="BL636">
        <v>952254744319</v>
      </c>
      <c r="BN636">
        <v>1556342</v>
      </c>
      <c r="BO636" s="1">
        <v>44375</v>
      </c>
      <c r="BP636">
        <v>860029995</v>
      </c>
      <c r="BQ636">
        <v>9522547</v>
      </c>
      <c r="BR636">
        <v>6838602</v>
      </c>
      <c r="BS636" t="s">
        <v>13776</v>
      </c>
      <c r="BT636" s="1">
        <v>44319</v>
      </c>
      <c r="BU636">
        <v>1</v>
      </c>
      <c r="BV636">
        <v>59579</v>
      </c>
      <c r="BW636">
        <v>860029995</v>
      </c>
      <c r="BX636" t="s">
        <v>13996</v>
      </c>
      <c r="BY636" t="s">
        <v>14109</v>
      </c>
      <c r="BZ636" t="s">
        <v>13923</v>
      </c>
      <c r="CA636" s="1">
        <v>44396</v>
      </c>
      <c r="CB636" t="s">
        <v>13922</v>
      </c>
    </row>
    <row r="637" spans="3:80" x14ac:dyDescent="0.3">
      <c r="C637" s="46" t="s">
        <v>10196</v>
      </c>
      <c r="D637" s="4"/>
      <c r="E637" s="4"/>
      <c r="F637" s="16"/>
      <c r="G637" s="80" t="e">
        <f>VLOOKUP(report_masivo[[#This Row],[INCAPACIDAD]],D2863:M2940,3,0)</f>
        <v>#N/A</v>
      </c>
      <c r="I637" s="47"/>
      <c r="K637" s="46" t="e">
        <f>VLOOKUP(report_masivo[[#This Row],[INCAPACIDAD]],D2863:M2940,4,0)</f>
        <v>#N/A</v>
      </c>
      <c r="L637" s="46" t="e">
        <f>VLOOKUP(report_masivo[[#This Row],[INCAPACIDAD]],D2863:M2940,5,0)</f>
        <v>#N/A</v>
      </c>
      <c r="M637" s="46" t="e">
        <f>VLOOKUP(report_masivo[[#This Row],[INCAPACIDAD]],D2863:M2940,6,0)</f>
        <v>#N/A</v>
      </c>
      <c r="N637" s="49" t="e">
        <f>VLOOKUP(report_masivo[[#This Row],[INCAPACIDAD]],D2863:M2940,7,0)</f>
        <v>#N/A</v>
      </c>
      <c r="O637" s="47" t="e">
        <f>VLOOKUP(report_masivo[[#This Row],[INCAPACIDAD]],D2863:M2940,8,0)</f>
        <v>#N/A</v>
      </c>
      <c r="AD637">
        <v>420743944394</v>
      </c>
      <c r="AE637" t="s">
        <v>10196</v>
      </c>
      <c r="AF637">
        <v>1621503</v>
      </c>
      <c r="AG637" s="1">
        <v>44466</v>
      </c>
      <c r="AH637">
        <v>860029995</v>
      </c>
      <c r="AI637">
        <v>4207439</v>
      </c>
      <c r="AJ637">
        <v>7207784</v>
      </c>
      <c r="AK637" t="s">
        <v>13776</v>
      </c>
      <c r="AL637" s="1">
        <v>44394</v>
      </c>
      <c r="AM637">
        <v>16</v>
      </c>
      <c r="AN637">
        <v>1436186</v>
      </c>
      <c r="AO637">
        <v>860029995</v>
      </c>
      <c r="AP637" t="s">
        <v>13996</v>
      </c>
      <c r="AQ637" t="s">
        <v>14109</v>
      </c>
      <c r="AR637" t="s">
        <v>13923</v>
      </c>
      <c r="AS637" s="1">
        <v>44508</v>
      </c>
      <c r="AT637" t="s">
        <v>13922</v>
      </c>
      <c r="AW637">
        <v>105499341044412</v>
      </c>
      <c r="AX637">
        <v>1054993410</v>
      </c>
      <c r="AY637">
        <v>7098354</v>
      </c>
      <c r="AZ637" s="1">
        <v>44412</v>
      </c>
      <c r="BA637" t="s">
        <v>13995</v>
      </c>
      <c r="BB637" t="s">
        <v>44</v>
      </c>
      <c r="BC637" t="s">
        <v>13996</v>
      </c>
      <c r="BD637" t="s">
        <v>13997</v>
      </c>
      <c r="BE637">
        <v>4000178071</v>
      </c>
      <c r="BF637">
        <v>32328</v>
      </c>
      <c r="BG637" s="1">
        <v>44508</v>
      </c>
      <c r="BK637">
        <f t="shared" si="9"/>
        <v>1</v>
      </c>
      <c r="BL637">
        <v>420871244335</v>
      </c>
      <c r="BN637">
        <v>1556342</v>
      </c>
      <c r="BO637" s="1">
        <v>44375</v>
      </c>
      <c r="BP637">
        <v>860029995</v>
      </c>
      <c r="BQ637">
        <v>4208712</v>
      </c>
      <c r="BR637">
        <v>6840985</v>
      </c>
      <c r="BS637" t="s">
        <v>13776</v>
      </c>
      <c r="BT637" s="1">
        <v>44335</v>
      </c>
      <c r="BU637">
        <v>1</v>
      </c>
      <c r="BV637">
        <v>61801</v>
      </c>
      <c r="BW637">
        <v>860029995</v>
      </c>
      <c r="BX637" t="s">
        <v>13996</v>
      </c>
      <c r="BY637" t="s">
        <v>14109</v>
      </c>
      <c r="BZ637" t="s">
        <v>13923</v>
      </c>
      <c r="CA637" s="1">
        <v>44396</v>
      </c>
      <c r="CB637" t="s">
        <v>13922</v>
      </c>
    </row>
    <row r="638" spans="3:80" x14ac:dyDescent="0.3">
      <c r="C638" s="46" t="s">
        <v>10196</v>
      </c>
      <c r="D638" s="4"/>
      <c r="E638" s="4"/>
      <c r="F638" s="16"/>
      <c r="G638" s="80" t="e">
        <f>VLOOKUP(report_masivo[[#This Row],[INCAPACIDAD]],D2864:M2941,3,0)</f>
        <v>#N/A</v>
      </c>
      <c r="I638" s="47"/>
      <c r="K638" s="46" t="e">
        <f>VLOOKUP(report_masivo[[#This Row],[INCAPACIDAD]],D2864:M2941,4,0)</f>
        <v>#N/A</v>
      </c>
      <c r="L638" s="46" t="e">
        <f>VLOOKUP(report_masivo[[#This Row],[INCAPACIDAD]],D2864:M2941,5,0)</f>
        <v>#N/A</v>
      </c>
      <c r="M638" s="46" t="e">
        <f>VLOOKUP(report_masivo[[#This Row],[INCAPACIDAD]],D2864:M2941,6,0)</f>
        <v>#N/A</v>
      </c>
      <c r="N638" s="49" t="e">
        <f>VLOOKUP(report_masivo[[#This Row],[INCAPACIDAD]],D2864:M2941,7,0)</f>
        <v>#N/A</v>
      </c>
      <c r="O638" s="47" t="e">
        <f>VLOOKUP(report_masivo[[#This Row],[INCAPACIDAD]],D2864:M2941,8,0)</f>
        <v>#N/A</v>
      </c>
      <c r="AD638">
        <v>420871244418</v>
      </c>
      <c r="AE638" t="s">
        <v>10196</v>
      </c>
      <c r="AF638">
        <v>1621503</v>
      </c>
      <c r="AG638" s="1">
        <v>44466</v>
      </c>
      <c r="AH638">
        <v>860029995</v>
      </c>
      <c r="AI638">
        <v>4208712</v>
      </c>
      <c r="AJ638">
        <v>7207906</v>
      </c>
      <c r="AK638" t="s">
        <v>13776</v>
      </c>
      <c r="AL638" s="1">
        <v>44418</v>
      </c>
      <c r="AM638">
        <v>2</v>
      </c>
      <c r="AN638">
        <v>125025</v>
      </c>
      <c r="AO638">
        <v>860029995</v>
      </c>
      <c r="AP638" t="s">
        <v>13996</v>
      </c>
      <c r="AQ638" t="s">
        <v>14109</v>
      </c>
      <c r="AR638" t="s">
        <v>13923</v>
      </c>
      <c r="AS638" s="1">
        <v>44508</v>
      </c>
      <c r="AT638" t="s">
        <v>13922</v>
      </c>
      <c r="AW638">
        <v>7925335344412</v>
      </c>
      <c r="AX638">
        <v>79253353</v>
      </c>
      <c r="AY638">
        <v>7195678</v>
      </c>
      <c r="AZ638" s="1">
        <v>44412</v>
      </c>
      <c r="BA638" t="s">
        <v>13995</v>
      </c>
      <c r="BB638" t="s">
        <v>44</v>
      </c>
      <c r="BC638" t="s">
        <v>13996</v>
      </c>
      <c r="BD638" t="s">
        <v>13997</v>
      </c>
      <c r="BE638">
        <v>4000178071</v>
      </c>
      <c r="BF638">
        <v>2056689</v>
      </c>
      <c r="BG638" s="1">
        <v>44558</v>
      </c>
      <c r="BK638">
        <f t="shared" si="9"/>
        <v>1</v>
      </c>
      <c r="BL638">
        <v>420884244336</v>
      </c>
      <c r="BN638">
        <v>1556342</v>
      </c>
      <c r="BO638" s="1">
        <v>44375</v>
      </c>
      <c r="BP638">
        <v>860029995</v>
      </c>
      <c r="BQ638">
        <v>4208842</v>
      </c>
      <c r="BR638">
        <v>6844571</v>
      </c>
      <c r="BS638" t="s">
        <v>13776</v>
      </c>
      <c r="BT638" s="1">
        <v>44336</v>
      </c>
      <c r="BU638">
        <v>1</v>
      </c>
      <c r="BV638">
        <v>83442</v>
      </c>
      <c r="BW638">
        <v>860029995</v>
      </c>
      <c r="BX638" t="s">
        <v>13996</v>
      </c>
      <c r="BY638" t="s">
        <v>14109</v>
      </c>
      <c r="BZ638" t="s">
        <v>13923</v>
      </c>
      <c r="CA638" s="1">
        <v>44396</v>
      </c>
      <c r="CB638" t="s">
        <v>13922</v>
      </c>
    </row>
    <row r="639" spans="3:80" x14ac:dyDescent="0.3">
      <c r="C639" s="46" t="s">
        <v>10196</v>
      </c>
      <c r="D639" s="4"/>
      <c r="E639" s="4"/>
      <c r="F639" s="16"/>
      <c r="G639" s="80" t="e">
        <f>VLOOKUP(report_masivo[[#This Row],[INCAPACIDAD]],D2865:M2942,3,0)</f>
        <v>#N/A</v>
      </c>
      <c r="I639" s="47"/>
      <c r="K639" s="46" t="e">
        <f>VLOOKUP(report_masivo[[#This Row],[INCAPACIDAD]],D2865:M2942,4,0)</f>
        <v>#N/A</v>
      </c>
      <c r="L639" s="46" t="e">
        <f>VLOOKUP(report_masivo[[#This Row],[INCAPACIDAD]],D2865:M2942,5,0)</f>
        <v>#N/A</v>
      </c>
      <c r="M639" s="46" t="e">
        <f>VLOOKUP(report_masivo[[#This Row],[INCAPACIDAD]],D2865:M2942,6,0)</f>
        <v>#N/A</v>
      </c>
      <c r="N639" s="49" t="e">
        <f>VLOOKUP(report_masivo[[#This Row],[INCAPACIDAD]],D2865:M2942,7,0)</f>
        <v>#N/A</v>
      </c>
      <c r="O639" s="47" t="e">
        <f>VLOOKUP(report_masivo[[#This Row],[INCAPACIDAD]],D2865:M2942,8,0)</f>
        <v>#N/A</v>
      </c>
      <c r="AD639">
        <v>105353832744202</v>
      </c>
      <c r="AE639" t="s">
        <v>10196</v>
      </c>
      <c r="AF639">
        <v>1621503</v>
      </c>
      <c r="AG639" s="1">
        <v>44466</v>
      </c>
      <c r="AH639">
        <v>860029995</v>
      </c>
      <c r="AI639">
        <v>1053538327</v>
      </c>
      <c r="AJ639">
        <v>7208026</v>
      </c>
      <c r="AK639" t="s">
        <v>13776</v>
      </c>
      <c r="AL639" s="1">
        <v>44202</v>
      </c>
      <c r="AM639">
        <v>12</v>
      </c>
      <c r="AN639">
        <v>952770</v>
      </c>
      <c r="AO639">
        <v>860029995</v>
      </c>
      <c r="AP639" t="s">
        <v>13996</v>
      </c>
      <c r="AQ639" t="s">
        <v>14109</v>
      </c>
      <c r="AR639" t="s">
        <v>13923</v>
      </c>
      <c r="AS639" s="1">
        <v>44508</v>
      </c>
      <c r="AT639" t="s">
        <v>13922</v>
      </c>
      <c r="AW639">
        <v>7194025544418</v>
      </c>
      <c r="AX639">
        <v>71940255</v>
      </c>
      <c r="AY639">
        <v>7160866</v>
      </c>
      <c r="AZ639" s="1">
        <v>44418</v>
      </c>
      <c r="BA639" t="s">
        <v>13995</v>
      </c>
      <c r="BB639" t="s">
        <v>44</v>
      </c>
      <c r="BC639" t="s">
        <v>13996</v>
      </c>
      <c r="BD639" t="s">
        <v>13997</v>
      </c>
      <c r="BE639">
        <v>4000178071</v>
      </c>
      <c r="BF639">
        <v>1605155</v>
      </c>
      <c r="BG639" s="1">
        <v>44508</v>
      </c>
      <c r="BK639">
        <f t="shared" si="9"/>
        <v>1</v>
      </c>
      <c r="BL639">
        <v>953163344336</v>
      </c>
      <c r="BN639">
        <v>1556342</v>
      </c>
      <c r="BO639" s="1">
        <v>44375</v>
      </c>
      <c r="BP639">
        <v>860029995</v>
      </c>
      <c r="BQ639">
        <v>9531633</v>
      </c>
      <c r="BR639">
        <v>6846287</v>
      </c>
      <c r="BS639" t="s">
        <v>13776</v>
      </c>
      <c r="BT639" s="1">
        <v>44336</v>
      </c>
      <c r="BU639">
        <v>5</v>
      </c>
      <c r="BV639">
        <v>328860</v>
      </c>
      <c r="BW639">
        <v>860029995</v>
      </c>
      <c r="BX639" t="s">
        <v>13996</v>
      </c>
      <c r="BY639" t="s">
        <v>14109</v>
      </c>
      <c r="BZ639" t="s">
        <v>13923</v>
      </c>
      <c r="CA639" s="1">
        <v>44396</v>
      </c>
      <c r="CB639" t="s">
        <v>13922</v>
      </c>
    </row>
    <row r="640" spans="3:80" x14ac:dyDescent="0.3">
      <c r="C640" s="46" t="s">
        <v>10196</v>
      </c>
      <c r="D640" s="4"/>
      <c r="E640" s="4"/>
      <c r="F640" s="16"/>
      <c r="G640" s="80" t="e">
        <f>VLOOKUP(report_masivo[[#This Row],[INCAPACIDAD]],D2866:M2943,3,0)</f>
        <v>#N/A</v>
      </c>
      <c r="I640" s="47"/>
      <c r="K640" s="46" t="e">
        <f>VLOOKUP(report_masivo[[#This Row],[INCAPACIDAD]],D2866:M2943,4,0)</f>
        <v>#N/A</v>
      </c>
      <c r="L640" s="46" t="e">
        <f>VLOOKUP(report_masivo[[#This Row],[INCAPACIDAD]],D2866:M2943,5,0)</f>
        <v>#N/A</v>
      </c>
      <c r="M640" s="46" t="e">
        <f>VLOOKUP(report_masivo[[#This Row],[INCAPACIDAD]],D2866:M2943,6,0)</f>
        <v>#N/A</v>
      </c>
      <c r="N640" s="49" t="e">
        <f>VLOOKUP(report_masivo[[#This Row],[INCAPACIDAD]],D2866:M2943,7,0)</f>
        <v>#N/A</v>
      </c>
      <c r="O640" s="47" t="e">
        <f>VLOOKUP(report_masivo[[#This Row],[INCAPACIDAD]],D2866:M2943,8,0)</f>
        <v>#N/A</v>
      </c>
      <c r="AD640">
        <v>952595644400</v>
      </c>
      <c r="AE640" t="s">
        <v>10196</v>
      </c>
      <c r="AF640">
        <v>1621503</v>
      </c>
      <c r="AG640" s="1">
        <v>44466</v>
      </c>
      <c r="AH640">
        <v>860029995</v>
      </c>
      <c r="AI640">
        <v>9525956</v>
      </c>
      <c r="AJ640">
        <v>7208408</v>
      </c>
      <c r="AK640" t="s">
        <v>13776</v>
      </c>
      <c r="AL640" s="1">
        <v>44400</v>
      </c>
      <c r="AM640">
        <v>4</v>
      </c>
      <c r="AN640">
        <v>333824</v>
      </c>
      <c r="AO640">
        <v>860029995</v>
      </c>
      <c r="AP640" t="s">
        <v>13996</v>
      </c>
      <c r="AQ640" t="s">
        <v>14109</v>
      </c>
      <c r="AR640" t="s">
        <v>13923</v>
      </c>
      <c r="AS640" s="1">
        <v>44508</v>
      </c>
      <c r="AT640" t="s">
        <v>13922</v>
      </c>
      <c r="AW640">
        <v>102079028144418</v>
      </c>
      <c r="AX640">
        <v>1020790281</v>
      </c>
      <c r="AY640">
        <v>7090138</v>
      </c>
      <c r="AZ640" s="1">
        <v>44418</v>
      </c>
      <c r="BA640" t="s">
        <v>13995</v>
      </c>
      <c r="BB640" t="s">
        <v>44</v>
      </c>
      <c r="BC640" t="s">
        <v>13996</v>
      </c>
      <c r="BD640" t="s">
        <v>13997</v>
      </c>
      <c r="BE640">
        <v>4000178071</v>
      </c>
      <c r="BF640">
        <v>84059</v>
      </c>
      <c r="BG640" s="1">
        <v>44508</v>
      </c>
      <c r="BK640">
        <f t="shared" si="9"/>
        <v>1</v>
      </c>
      <c r="BL640">
        <v>953136844321</v>
      </c>
      <c r="BN640">
        <v>1556342</v>
      </c>
      <c r="BO640" s="1">
        <v>44375</v>
      </c>
      <c r="BP640">
        <v>860029995</v>
      </c>
      <c r="BQ640">
        <v>9531368</v>
      </c>
      <c r="BR640">
        <v>6850812</v>
      </c>
      <c r="BS640" t="s">
        <v>13776</v>
      </c>
      <c r="BT640" s="1">
        <v>44321</v>
      </c>
      <c r="BU640">
        <v>12</v>
      </c>
      <c r="BV640">
        <v>842480</v>
      </c>
      <c r="BW640">
        <v>860029995</v>
      </c>
      <c r="BX640" t="s">
        <v>13996</v>
      </c>
      <c r="BY640" t="s">
        <v>14109</v>
      </c>
      <c r="BZ640" t="s">
        <v>13923</v>
      </c>
      <c r="CA640" s="1">
        <v>44396</v>
      </c>
      <c r="CB640" t="s">
        <v>13922</v>
      </c>
    </row>
    <row r="641" spans="3:80" x14ac:dyDescent="0.3">
      <c r="C641" s="46" t="s">
        <v>10196</v>
      </c>
      <c r="D641" s="4"/>
      <c r="E641" s="4"/>
      <c r="F641" s="16"/>
      <c r="G641" s="80" t="e">
        <f>VLOOKUP(report_masivo[[#This Row],[INCAPACIDAD]],D2867:M2944,3,0)</f>
        <v>#N/A</v>
      </c>
      <c r="I641" s="47"/>
      <c r="K641" s="46" t="e">
        <f>VLOOKUP(report_masivo[[#This Row],[INCAPACIDAD]],D2867:M2944,4,0)</f>
        <v>#N/A</v>
      </c>
      <c r="L641" s="46" t="e">
        <f>VLOOKUP(report_masivo[[#This Row],[INCAPACIDAD]],D2867:M2944,5,0)</f>
        <v>#N/A</v>
      </c>
      <c r="M641" s="46" t="e">
        <f>VLOOKUP(report_masivo[[#This Row],[INCAPACIDAD]],D2867:M2944,6,0)</f>
        <v>#N/A</v>
      </c>
      <c r="N641" s="49" t="e">
        <f>VLOOKUP(report_masivo[[#This Row],[INCAPACIDAD]],D2867:M2944,7,0)</f>
        <v>#N/A</v>
      </c>
      <c r="O641" s="47" t="e">
        <f>VLOOKUP(report_masivo[[#This Row],[INCAPACIDAD]],D2867:M2944,8,0)</f>
        <v>#N/A</v>
      </c>
      <c r="AD641">
        <v>420887844425</v>
      </c>
      <c r="AE641" t="s">
        <v>10196</v>
      </c>
      <c r="AF641">
        <v>1621503</v>
      </c>
      <c r="AG641" s="1">
        <v>44466</v>
      </c>
      <c r="AH641">
        <v>860029995</v>
      </c>
      <c r="AI641">
        <v>4208878</v>
      </c>
      <c r="AJ641">
        <v>7208845</v>
      </c>
      <c r="AK641" t="s">
        <v>13776</v>
      </c>
      <c r="AL641" s="1">
        <v>44425</v>
      </c>
      <c r="AM641">
        <v>1</v>
      </c>
      <c r="AN641">
        <v>78294</v>
      </c>
      <c r="AO641">
        <v>860029995</v>
      </c>
      <c r="AP641" t="s">
        <v>13996</v>
      </c>
      <c r="AQ641" t="s">
        <v>14109</v>
      </c>
      <c r="AR641" t="s">
        <v>13923</v>
      </c>
      <c r="AS641" s="1">
        <v>44508</v>
      </c>
      <c r="AT641" t="s">
        <v>13922</v>
      </c>
      <c r="AW641">
        <v>103065744044418</v>
      </c>
      <c r="AX641">
        <v>1030657440</v>
      </c>
      <c r="AY641">
        <v>7191402</v>
      </c>
      <c r="AZ641" s="1">
        <v>44418</v>
      </c>
      <c r="BA641" t="s">
        <v>13995</v>
      </c>
      <c r="BB641" t="s">
        <v>44</v>
      </c>
      <c r="BC641" t="s">
        <v>13996</v>
      </c>
      <c r="BD641" t="s">
        <v>13997</v>
      </c>
      <c r="BE641">
        <v>4000178071</v>
      </c>
      <c r="BF641">
        <v>684358</v>
      </c>
      <c r="BG641" s="1">
        <v>44508</v>
      </c>
      <c r="BK641">
        <f t="shared" si="9"/>
        <v>1</v>
      </c>
      <c r="BL641">
        <v>953163344326</v>
      </c>
      <c r="BN641">
        <v>1556342</v>
      </c>
      <c r="BO641" s="1">
        <v>44375</v>
      </c>
      <c r="BP641">
        <v>860029995</v>
      </c>
      <c r="BQ641">
        <v>9531633</v>
      </c>
      <c r="BR641">
        <v>6853136</v>
      </c>
      <c r="BS641" t="s">
        <v>13776</v>
      </c>
      <c r="BT641" s="1">
        <v>44326</v>
      </c>
      <c r="BU641">
        <v>8</v>
      </c>
      <c r="BV641">
        <v>526177</v>
      </c>
      <c r="BW641">
        <v>860029995</v>
      </c>
      <c r="BX641" t="s">
        <v>13996</v>
      </c>
      <c r="BY641" t="s">
        <v>14109</v>
      </c>
      <c r="BZ641" t="s">
        <v>13923</v>
      </c>
      <c r="CA641" s="1">
        <v>44396</v>
      </c>
      <c r="CB641" t="s">
        <v>13922</v>
      </c>
    </row>
    <row r="642" spans="3:80" x14ac:dyDescent="0.3">
      <c r="C642" s="46" t="s">
        <v>10196</v>
      </c>
      <c r="D642" s="4"/>
      <c r="E642" s="4"/>
      <c r="F642" s="16"/>
      <c r="G642" s="80" t="e">
        <f>VLOOKUP(report_masivo[[#This Row],[INCAPACIDAD]],D2868:M2945,3,0)</f>
        <v>#N/A</v>
      </c>
      <c r="I642" s="47"/>
      <c r="K642" s="46" t="e">
        <f>VLOOKUP(report_masivo[[#This Row],[INCAPACIDAD]],D2868:M2945,4,0)</f>
        <v>#N/A</v>
      </c>
      <c r="L642" s="46" t="e">
        <f>VLOOKUP(report_masivo[[#This Row],[INCAPACIDAD]],D2868:M2945,5,0)</f>
        <v>#N/A</v>
      </c>
      <c r="M642" s="46" t="e">
        <f>VLOOKUP(report_masivo[[#This Row],[INCAPACIDAD]],D2868:M2945,6,0)</f>
        <v>#N/A</v>
      </c>
      <c r="N642" s="49" t="e">
        <f>VLOOKUP(report_masivo[[#This Row],[INCAPACIDAD]],D2868:M2945,7,0)</f>
        <v>#N/A</v>
      </c>
      <c r="O642" s="47" t="e">
        <f>VLOOKUP(report_masivo[[#This Row],[INCAPACIDAD]],D2868:M2945,8,0)</f>
        <v>#N/A</v>
      </c>
      <c r="AD642">
        <v>7432402144427</v>
      </c>
      <c r="AE642" t="s">
        <v>10196</v>
      </c>
      <c r="AF642">
        <v>1621503</v>
      </c>
      <c r="AG642" s="1">
        <v>44466</v>
      </c>
      <c r="AH642">
        <v>860029995</v>
      </c>
      <c r="AI642">
        <v>74324021</v>
      </c>
      <c r="AJ642">
        <v>7211303</v>
      </c>
      <c r="AK642" t="s">
        <v>13776</v>
      </c>
      <c r="AL642" s="1">
        <v>44427</v>
      </c>
      <c r="AM642">
        <v>1</v>
      </c>
      <c r="AN642">
        <v>76280</v>
      </c>
      <c r="AO642">
        <v>860029995</v>
      </c>
      <c r="AP642" t="s">
        <v>13996</v>
      </c>
      <c r="AQ642" t="s">
        <v>14109</v>
      </c>
      <c r="AR642" t="s">
        <v>13923</v>
      </c>
      <c r="AS642" s="1">
        <v>44508</v>
      </c>
      <c r="AT642" t="s">
        <v>13922</v>
      </c>
      <c r="AW642">
        <v>110630782644425</v>
      </c>
      <c r="AX642">
        <v>1106307826</v>
      </c>
      <c r="AY642">
        <v>7119604</v>
      </c>
      <c r="AZ642" s="1">
        <v>44425</v>
      </c>
      <c r="BA642" t="s">
        <v>13998</v>
      </c>
      <c r="BB642" t="s">
        <v>44</v>
      </c>
      <c r="BC642" t="s">
        <v>44</v>
      </c>
      <c r="BD642" t="s">
        <v>44</v>
      </c>
      <c r="BG642" s="1"/>
      <c r="BK642">
        <f t="shared" si="9"/>
        <v>1</v>
      </c>
      <c r="BL642">
        <v>952254744330</v>
      </c>
      <c r="BN642">
        <v>1556342</v>
      </c>
      <c r="BO642" s="1">
        <v>44375</v>
      </c>
      <c r="BP642">
        <v>860029995</v>
      </c>
      <c r="BQ642">
        <v>9522547</v>
      </c>
      <c r="BR642">
        <v>6854699</v>
      </c>
      <c r="BS642" t="s">
        <v>13776</v>
      </c>
      <c r="BT642" s="1">
        <v>44330</v>
      </c>
      <c r="BU642">
        <v>10</v>
      </c>
      <c r="BV642">
        <v>595790</v>
      </c>
      <c r="BW642">
        <v>860029995</v>
      </c>
      <c r="BX642" t="s">
        <v>13996</v>
      </c>
      <c r="BY642" t="s">
        <v>14109</v>
      </c>
      <c r="BZ642" t="s">
        <v>13923</v>
      </c>
      <c r="CA642" s="1">
        <v>44396</v>
      </c>
      <c r="CB642" t="s">
        <v>13922</v>
      </c>
    </row>
    <row r="643" spans="3:80" x14ac:dyDescent="0.3">
      <c r="C643" s="46" t="s">
        <v>10196</v>
      </c>
      <c r="D643" s="4"/>
      <c r="E643" s="4"/>
      <c r="F643" s="16"/>
      <c r="G643" s="80" t="e">
        <f>VLOOKUP(report_masivo[[#This Row],[INCAPACIDAD]],D2869:M2946,3,0)</f>
        <v>#N/A</v>
      </c>
      <c r="I643" s="47"/>
      <c r="K643" s="46" t="e">
        <f>VLOOKUP(report_masivo[[#This Row],[INCAPACIDAD]],D2869:M2946,4,0)</f>
        <v>#N/A</v>
      </c>
      <c r="L643" s="46" t="e">
        <f>VLOOKUP(report_masivo[[#This Row],[INCAPACIDAD]],D2869:M2946,5,0)</f>
        <v>#N/A</v>
      </c>
      <c r="M643" s="46" t="e">
        <f>VLOOKUP(report_masivo[[#This Row],[INCAPACIDAD]],D2869:M2946,6,0)</f>
        <v>#N/A</v>
      </c>
      <c r="N643" s="49" t="e">
        <f>VLOOKUP(report_masivo[[#This Row],[INCAPACIDAD]],D2869:M2946,7,0)</f>
        <v>#N/A</v>
      </c>
      <c r="O643" s="47" t="e">
        <f>VLOOKUP(report_masivo[[#This Row],[INCAPACIDAD]],D2869:M2946,8,0)</f>
        <v>#N/A</v>
      </c>
      <c r="AD643">
        <v>100765539244390</v>
      </c>
      <c r="AE643" t="s">
        <v>10196</v>
      </c>
      <c r="AF643">
        <v>1621503</v>
      </c>
      <c r="AG643" s="1">
        <v>44466</v>
      </c>
      <c r="AH643">
        <v>860029995</v>
      </c>
      <c r="AI643">
        <v>1007655392</v>
      </c>
      <c r="AJ643">
        <v>7211325</v>
      </c>
      <c r="AK643" t="s">
        <v>13776</v>
      </c>
      <c r="AL643" s="1">
        <v>44390</v>
      </c>
      <c r="AM643">
        <v>20</v>
      </c>
      <c r="AN643">
        <v>605684</v>
      </c>
      <c r="AO643">
        <v>860029995</v>
      </c>
      <c r="AP643" t="s">
        <v>13996</v>
      </c>
      <c r="AQ643" t="s">
        <v>14109</v>
      </c>
      <c r="AR643" t="s">
        <v>13923</v>
      </c>
      <c r="AS643" s="1">
        <v>44508</v>
      </c>
      <c r="AT643" t="s">
        <v>13922</v>
      </c>
      <c r="AW643">
        <v>4215910744425</v>
      </c>
      <c r="AX643">
        <v>42159107</v>
      </c>
      <c r="AY643">
        <v>7105947</v>
      </c>
      <c r="AZ643" s="1">
        <v>44425</v>
      </c>
      <c r="BA643" t="s">
        <v>13995</v>
      </c>
      <c r="BB643" t="s">
        <v>44</v>
      </c>
      <c r="BC643" t="s">
        <v>13996</v>
      </c>
      <c r="BD643" t="s">
        <v>13997</v>
      </c>
      <c r="BE643">
        <v>4000178071</v>
      </c>
      <c r="BF643">
        <v>66596</v>
      </c>
      <c r="BG643" s="1">
        <v>44558</v>
      </c>
      <c r="BK643">
        <f t="shared" si="9"/>
        <v>1</v>
      </c>
      <c r="BL643">
        <v>105655282844340</v>
      </c>
      <c r="BN643">
        <v>1556342</v>
      </c>
      <c r="BO643" s="1">
        <v>44375</v>
      </c>
      <c r="BP643">
        <v>860029995</v>
      </c>
      <c r="BQ643">
        <v>1056552828</v>
      </c>
      <c r="BR643">
        <v>6856310</v>
      </c>
      <c r="BS643" t="s">
        <v>13776</v>
      </c>
      <c r="BT643" s="1">
        <v>44340</v>
      </c>
      <c r="BU643">
        <v>3</v>
      </c>
      <c r="BV643">
        <v>224448</v>
      </c>
      <c r="BW643">
        <v>860029995</v>
      </c>
      <c r="BX643" t="s">
        <v>13996</v>
      </c>
      <c r="BY643" t="s">
        <v>14109</v>
      </c>
      <c r="BZ643" t="s">
        <v>13923</v>
      </c>
      <c r="CA643" s="1">
        <v>44396</v>
      </c>
      <c r="CB643" t="s">
        <v>13922</v>
      </c>
    </row>
    <row r="644" spans="3:80" x14ac:dyDescent="0.3">
      <c r="C644" s="46" t="s">
        <v>10196</v>
      </c>
      <c r="D644" s="4"/>
      <c r="E644" s="4"/>
      <c r="F644" s="16"/>
      <c r="G644" s="80" t="e">
        <f>VLOOKUP(report_masivo[[#This Row],[INCAPACIDAD]],D2870:M2947,3,0)</f>
        <v>#N/A</v>
      </c>
      <c r="I644" s="47"/>
      <c r="K644" s="46" t="e">
        <f>VLOOKUP(report_masivo[[#This Row],[INCAPACIDAD]],D2870:M2947,4,0)</f>
        <v>#N/A</v>
      </c>
      <c r="L644" s="46" t="e">
        <f>VLOOKUP(report_masivo[[#This Row],[INCAPACIDAD]],D2870:M2947,5,0)</f>
        <v>#N/A</v>
      </c>
      <c r="M644" s="46" t="e">
        <f>VLOOKUP(report_masivo[[#This Row],[INCAPACIDAD]],D2870:M2947,6,0)</f>
        <v>#N/A</v>
      </c>
      <c r="N644" s="49" t="e">
        <f>VLOOKUP(report_masivo[[#This Row],[INCAPACIDAD]],D2870:M2947,7,0)</f>
        <v>#N/A</v>
      </c>
      <c r="O644" s="47" t="e">
        <f>VLOOKUP(report_masivo[[#This Row],[INCAPACIDAD]],D2870:M2947,8,0)</f>
        <v>#N/A</v>
      </c>
      <c r="AD644">
        <v>409020444425</v>
      </c>
      <c r="AE644" t="s">
        <v>10196</v>
      </c>
      <c r="AF644">
        <v>1639595</v>
      </c>
      <c r="AG644" s="1">
        <v>44494</v>
      </c>
      <c r="AH644">
        <v>860029995</v>
      </c>
      <c r="AI644">
        <v>4090204</v>
      </c>
      <c r="AJ644">
        <v>7129302</v>
      </c>
      <c r="AK644" t="s">
        <v>13776</v>
      </c>
      <c r="AL644" s="1">
        <v>44425</v>
      </c>
      <c r="AM644">
        <v>30</v>
      </c>
      <c r="AN644">
        <v>2766778</v>
      </c>
      <c r="AO644">
        <v>860029995</v>
      </c>
      <c r="AP644" t="s">
        <v>13996</v>
      </c>
      <c r="AQ644" t="s">
        <v>14109</v>
      </c>
      <c r="AR644" t="s">
        <v>13923</v>
      </c>
      <c r="AS644" s="1">
        <v>44544</v>
      </c>
      <c r="AT644" t="s">
        <v>13922</v>
      </c>
      <c r="AW644">
        <v>110630782644426</v>
      </c>
      <c r="AX644">
        <v>1106307826</v>
      </c>
      <c r="AY644">
        <v>7135217</v>
      </c>
      <c r="AZ644" s="1">
        <v>44426</v>
      </c>
      <c r="BA644" t="s">
        <v>13995</v>
      </c>
      <c r="BB644" t="s">
        <v>44</v>
      </c>
      <c r="BC644" t="s">
        <v>13996</v>
      </c>
      <c r="BD644" t="s">
        <v>13997</v>
      </c>
      <c r="BE644">
        <v>4000178071</v>
      </c>
      <c r="BF644">
        <v>932167</v>
      </c>
      <c r="BG644" s="1">
        <v>44596</v>
      </c>
      <c r="BK644">
        <f t="shared" si="9"/>
        <v>1</v>
      </c>
      <c r="BL644">
        <v>952367544331</v>
      </c>
      <c r="BN644">
        <v>1556342</v>
      </c>
      <c r="BO644" s="1">
        <v>44375</v>
      </c>
      <c r="BP644">
        <v>860029995</v>
      </c>
      <c r="BQ644">
        <v>9523675</v>
      </c>
      <c r="BR644">
        <v>6860055</v>
      </c>
      <c r="BS644" t="s">
        <v>13776</v>
      </c>
      <c r="BT644" s="1">
        <v>44331</v>
      </c>
      <c r="BU644">
        <v>15</v>
      </c>
      <c r="BV644">
        <v>1144283</v>
      </c>
      <c r="BW644">
        <v>860029995</v>
      </c>
      <c r="BX644" t="s">
        <v>13996</v>
      </c>
      <c r="BY644" t="s">
        <v>14109</v>
      </c>
      <c r="BZ644" t="s">
        <v>13923</v>
      </c>
      <c r="CA644" s="1">
        <v>44396</v>
      </c>
      <c r="CB644" t="s">
        <v>13922</v>
      </c>
    </row>
    <row r="645" spans="3:80" x14ac:dyDescent="0.3">
      <c r="C645" s="46" t="s">
        <v>10196</v>
      </c>
      <c r="D645" s="4"/>
      <c r="E645" s="4"/>
      <c r="F645" s="16"/>
      <c r="G645" s="80" t="e">
        <f>VLOOKUP(report_masivo[[#This Row],[INCAPACIDAD]],D2871:M2948,3,0)</f>
        <v>#N/A</v>
      </c>
      <c r="I645" s="47"/>
      <c r="K645" s="46" t="e">
        <f>VLOOKUP(report_masivo[[#This Row],[INCAPACIDAD]],D2871:M2948,4,0)</f>
        <v>#N/A</v>
      </c>
      <c r="L645" s="46" t="e">
        <f>VLOOKUP(report_masivo[[#This Row],[INCAPACIDAD]],D2871:M2948,5,0)</f>
        <v>#N/A</v>
      </c>
      <c r="M645" s="46" t="e">
        <f>VLOOKUP(report_masivo[[#This Row],[INCAPACIDAD]],D2871:M2948,6,0)</f>
        <v>#N/A</v>
      </c>
      <c r="N645" s="49" t="e">
        <f>VLOOKUP(report_masivo[[#This Row],[INCAPACIDAD]],D2871:M2948,7,0)</f>
        <v>#N/A</v>
      </c>
      <c r="O645" s="47" t="e">
        <f>VLOOKUP(report_masivo[[#This Row],[INCAPACIDAD]],D2871:M2948,8,0)</f>
        <v>#N/A</v>
      </c>
      <c r="AD645">
        <v>428751344435</v>
      </c>
      <c r="AE645" t="s">
        <v>10196</v>
      </c>
      <c r="AF645">
        <v>1639595</v>
      </c>
      <c r="AG645" s="1">
        <v>44494</v>
      </c>
      <c r="AH645">
        <v>860029995</v>
      </c>
      <c r="AI645">
        <v>4287513</v>
      </c>
      <c r="AJ645">
        <v>7137678</v>
      </c>
      <c r="AK645" t="s">
        <v>13776</v>
      </c>
      <c r="AL645" s="1">
        <v>44435</v>
      </c>
      <c r="AM645">
        <v>10</v>
      </c>
      <c r="AN645">
        <v>873693</v>
      </c>
      <c r="AO645">
        <v>860029995</v>
      </c>
      <c r="AP645" t="s">
        <v>13996</v>
      </c>
      <c r="AQ645" t="s">
        <v>14109</v>
      </c>
      <c r="AR645" t="s">
        <v>13923</v>
      </c>
      <c r="AS645" s="1">
        <v>44544</v>
      </c>
      <c r="AT645" t="s">
        <v>13922</v>
      </c>
      <c r="AW645">
        <v>102801330144426</v>
      </c>
      <c r="AX645">
        <v>1028013301</v>
      </c>
      <c r="AY645">
        <v>7131971</v>
      </c>
      <c r="AZ645" s="1">
        <v>44426</v>
      </c>
      <c r="BA645" t="s">
        <v>13995</v>
      </c>
      <c r="BB645" t="s">
        <v>44</v>
      </c>
      <c r="BC645" t="s">
        <v>13996</v>
      </c>
      <c r="BD645" t="s">
        <v>13997</v>
      </c>
      <c r="BE645">
        <v>4000178071</v>
      </c>
      <c r="BF645">
        <v>575400</v>
      </c>
      <c r="BG645" s="1">
        <v>44558</v>
      </c>
      <c r="BK645">
        <f t="shared" si="9"/>
        <v>1</v>
      </c>
      <c r="BL645">
        <v>105358642144336</v>
      </c>
      <c r="BN645">
        <v>1556342</v>
      </c>
      <c r="BO645" s="1">
        <v>44375</v>
      </c>
      <c r="BP645">
        <v>860029995</v>
      </c>
      <c r="BQ645">
        <v>1053586421</v>
      </c>
      <c r="BR645">
        <v>6861628</v>
      </c>
      <c r="BS645" t="s">
        <v>13776</v>
      </c>
      <c r="BT645" s="1">
        <v>44336</v>
      </c>
      <c r="BU645">
        <v>8</v>
      </c>
      <c r="BV645">
        <v>461133</v>
      </c>
      <c r="BW645">
        <v>860029995</v>
      </c>
      <c r="BX645" t="s">
        <v>13996</v>
      </c>
      <c r="BY645" t="s">
        <v>14109</v>
      </c>
      <c r="BZ645" t="s">
        <v>13923</v>
      </c>
      <c r="CA645" s="1">
        <v>44396</v>
      </c>
      <c r="CB645" t="s">
        <v>13922</v>
      </c>
    </row>
    <row r="646" spans="3:80" x14ac:dyDescent="0.3">
      <c r="C646" s="46" t="s">
        <v>10196</v>
      </c>
      <c r="D646" s="4"/>
      <c r="E646" s="4"/>
      <c r="F646" s="16"/>
      <c r="G646" s="80" t="e">
        <f>VLOOKUP(report_masivo[[#This Row],[INCAPACIDAD]],D2872:M2949,3,0)</f>
        <v>#N/A</v>
      </c>
      <c r="I646" s="47"/>
      <c r="K646" s="46" t="e">
        <f>VLOOKUP(report_masivo[[#This Row],[INCAPACIDAD]],D2872:M2949,4,0)</f>
        <v>#N/A</v>
      </c>
      <c r="L646" s="46" t="e">
        <f>VLOOKUP(report_masivo[[#This Row],[INCAPACIDAD]],D2872:M2949,5,0)</f>
        <v>#N/A</v>
      </c>
      <c r="M646" s="46" t="e">
        <f>VLOOKUP(report_masivo[[#This Row],[INCAPACIDAD]],D2872:M2949,6,0)</f>
        <v>#N/A</v>
      </c>
      <c r="N646" s="49" t="e">
        <f>VLOOKUP(report_masivo[[#This Row],[INCAPACIDAD]],D2872:M2949,7,0)</f>
        <v>#N/A</v>
      </c>
      <c r="O646" s="47" t="e">
        <f>VLOOKUP(report_masivo[[#This Row],[INCAPACIDAD]],D2872:M2949,8,0)</f>
        <v>#N/A</v>
      </c>
      <c r="AD646">
        <v>7989887544435</v>
      </c>
      <c r="AE646" t="s">
        <v>10196</v>
      </c>
      <c r="AF646">
        <v>1639595</v>
      </c>
      <c r="AG646" s="1">
        <v>44494</v>
      </c>
      <c r="AH646">
        <v>860029995</v>
      </c>
      <c r="AI646">
        <v>79898875</v>
      </c>
      <c r="AJ646">
        <v>7163110</v>
      </c>
      <c r="AK646" t="s">
        <v>13776</v>
      </c>
      <c r="AL646" s="1">
        <v>44435</v>
      </c>
      <c r="AM646">
        <v>10</v>
      </c>
      <c r="AN646">
        <v>802223</v>
      </c>
      <c r="AO646">
        <v>860029995</v>
      </c>
      <c r="AP646" t="s">
        <v>13996</v>
      </c>
      <c r="AQ646" t="s">
        <v>14109</v>
      </c>
      <c r="AR646" t="s">
        <v>13923</v>
      </c>
      <c r="AS646" s="1">
        <v>44544</v>
      </c>
      <c r="AT646" t="s">
        <v>13922</v>
      </c>
      <c r="AW646">
        <v>1028445744427</v>
      </c>
      <c r="AX646">
        <v>10284457</v>
      </c>
      <c r="AY646">
        <v>7159507</v>
      </c>
      <c r="AZ646" s="1">
        <v>44427</v>
      </c>
      <c r="BA646" t="s">
        <v>14000</v>
      </c>
      <c r="BB646" t="s">
        <v>13727</v>
      </c>
      <c r="BC646" t="s">
        <v>44</v>
      </c>
      <c r="BD646" t="s">
        <v>44</v>
      </c>
      <c r="BG646" s="1"/>
      <c r="BK646">
        <f t="shared" si="9"/>
        <v>1</v>
      </c>
      <c r="BL646">
        <v>427781344327</v>
      </c>
      <c r="BN646">
        <v>1556342</v>
      </c>
      <c r="BO646" s="1">
        <v>44375</v>
      </c>
      <c r="BP646">
        <v>860029995</v>
      </c>
      <c r="BQ646">
        <v>4277813</v>
      </c>
      <c r="BR646">
        <v>6863068</v>
      </c>
      <c r="BS646" t="s">
        <v>13776</v>
      </c>
      <c r="BT646" s="1">
        <v>44327</v>
      </c>
      <c r="BU646">
        <v>8</v>
      </c>
      <c r="BV646">
        <v>664417</v>
      </c>
      <c r="BW646">
        <v>860029995</v>
      </c>
      <c r="BX646" t="s">
        <v>13996</v>
      </c>
      <c r="BY646" t="s">
        <v>14109</v>
      </c>
      <c r="BZ646" t="s">
        <v>13923</v>
      </c>
      <c r="CA646" s="1">
        <v>44396</v>
      </c>
      <c r="CB646" t="s">
        <v>13922</v>
      </c>
    </row>
    <row r="647" spans="3:80" x14ac:dyDescent="0.3">
      <c r="C647" s="46" t="s">
        <v>10196</v>
      </c>
      <c r="D647" s="4"/>
      <c r="E647" s="4"/>
      <c r="F647" s="16"/>
      <c r="G647" s="80" t="e">
        <f>VLOOKUP(report_masivo[[#This Row],[INCAPACIDAD]],D2873:M2950,3,0)</f>
        <v>#N/A</v>
      </c>
      <c r="I647" s="47"/>
      <c r="K647" s="46" t="e">
        <f>VLOOKUP(report_masivo[[#This Row],[INCAPACIDAD]],D2873:M2950,4,0)</f>
        <v>#N/A</v>
      </c>
      <c r="L647" s="46" t="e">
        <f>VLOOKUP(report_masivo[[#This Row],[INCAPACIDAD]],D2873:M2950,5,0)</f>
        <v>#N/A</v>
      </c>
      <c r="M647" s="46" t="e">
        <f>VLOOKUP(report_masivo[[#This Row],[INCAPACIDAD]],D2873:M2950,6,0)</f>
        <v>#N/A</v>
      </c>
      <c r="N647" s="49" t="e">
        <f>VLOOKUP(report_masivo[[#This Row],[INCAPACIDAD]],D2873:M2950,7,0)</f>
        <v>#N/A</v>
      </c>
      <c r="O647" s="47" t="e">
        <f>VLOOKUP(report_masivo[[#This Row],[INCAPACIDAD]],D2873:M2950,8,0)</f>
        <v>#N/A</v>
      </c>
      <c r="AD647">
        <v>7962511244423</v>
      </c>
      <c r="AE647" t="s">
        <v>10196</v>
      </c>
      <c r="AF647">
        <v>1639595</v>
      </c>
      <c r="AG647" s="1">
        <v>44494</v>
      </c>
      <c r="AH647">
        <v>860029995</v>
      </c>
      <c r="AI647">
        <v>79625112</v>
      </c>
      <c r="AJ647">
        <v>7190889</v>
      </c>
      <c r="AK647" t="s">
        <v>13776</v>
      </c>
      <c r="AL647" s="1">
        <v>44423</v>
      </c>
      <c r="AM647">
        <v>18</v>
      </c>
      <c r="AN647">
        <v>1434072</v>
      </c>
      <c r="AO647">
        <v>860029995</v>
      </c>
      <c r="AP647" t="s">
        <v>13996</v>
      </c>
      <c r="AQ647" t="s">
        <v>14109</v>
      </c>
      <c r="AR647" t="s">
        <v>13923</v>
      </c>
      <c r="AS647" s="1">
        <v>44544</v>
      </c>
      <c r="AT647" t="s">
        <v>13922</v>
      </c>
      <c r="AW647">
        <v>8706131544429</v>
      </c>
      <c r="AX647">
        <v>87061315</v>
      </c>
      <c r="AY647">
        <v>7904896</v>
      </c>
      <c r="AZ647" s="1">
        <v>44429</v>
      </c>
      <c r="BA647" t="s">
        <v>14000</v>
      </c>
      <c r="BB647" t="s">
        <v>13727</v>
      </c>
      <c r="BC647" t="s">
        <v>44</v>
      </c>
      <c r="BD647" t="s">
        <v>44</v>
      </c>
      <c r="BG647" s="1"/>
      <c r="BK647">
        <f t="shared" si="9"/>
        <v>1</v>
      </c>
      <c r="BL647">
        <v>7437644944343</v>
      </c>
      <c r="BN647">
        <v>1556342</v>
      </c>
      <c r="BO647" s="1">
        <v>44375</v>
      </c>
      <c r="BP647">
        <v>860029995</v>
      </c>
      <c r="BQ647">
        <v>74376449</v>
      </c>
      <c r="BR647">
        <v>6865188</v>
      </c>
      <c r="BS647" t="s">
        <v>13776</v>
      </c>
      <c r="BT647" s="1">
        <v>44343</v>
      </c>
      <c r="BU647">
        <v>2</v>
      </c>
      <c r="BV647">
        <v>156442</v>
      </c>
      <c r="BW647">
        <v>860029995</v>
      </c>
      <c r="BX647" t="s">
        <v>13996</v>
      </c>
      <c r="BY647" t="s">
        <v>14109</v>
      </c>
      <c r="BZ647" t="s">
        <v>13923</v>
      </c>
      <c r="CA647" s="1">
        <v>44396</v>
      </c>
      <c r="CB647" t="s">
        <v>13922</v>
      </c>
    </row>
    <row r="648" spans="3:80" x14ac:dyDescent="0.3">
      <c r="C648" s="46" t="s">
        <v>10196</v>
      </c>
      <c r="D648" s="4"/>
      <c r="E648" s="4"/>
      <c r="F648" s="16"/>
      <c r="G648" s="80" t="e">
        <f>VLOOKUP(report_masivo[[#This Row],[INCAPACIDAD]],D2874:M2951,3,0)</f>
        <v>#N/A</v>
      </c>
      <c r="I648" s="47"/>
      <c r="K648" s="46" t="e">
        <f>VLOOKUP(report_masivo[[#This Row],[INCAPACIDAD]],D2874:M2951,4,0)</f>
        <v>#N/A</v>
      </c>
      <c r="L648" s="46" t="e">
        <f>VLOOKUP(report_masivo[[#This Row],[INCAPACIDAD]],D2874:M2951,5,0)</f>
        <v>#N/A</v>
      </c>
      <c r="M648" s="46" t="e">
        <f>VLOOKUP(report_masivo[[#This Row],[INCAPACIDAD]],D2874:M2951,6,0)</f>
        <v>#N/A</v>
      </c>
      <c r="N648" s="49" t="e">
        <f>VLOOKUP(report_masivo[[#This Row],[INCAPACIDAD]],D2874:M2951,7,0)</f>
        <v>#N/A</v>
      </c>
      <c r="O648" s="47" t="e">
        <f>VLOOKUP(report_masivo[[#This Row],[INCAPACIDAD]],D2874:M2951,8,0)</f>
        <v>#N/A</v>
      </c>
      <c r="AD648">
        <v>953025844443</v>
      </c>
      <c r="AE648" t="s">
        <v>10196</v>
      </c>
      <c r="AF648">
        <v>1639595</v>
      </c>
      <c r="AG648" s="1">
        <v>44494</v>
      </c>
      <c r="AH648">
        <v>860029995</v>
      </c>
      <c r="AI648">
        <v>9530258</v>
      </c>
      <c r="AJ648">
        <v>7198125</v>
      </c>
      <c r="AK648" t="s">
        <v>13776</v>
      </c>
      <c r="AL648" s="1">
        <v>44443</v>
      </c>
      <c r="AM648">
        <v>3</v>
      </c>
      <c r="AN648">
        <v>303711</v>
      </c>
      <c r="AO648">
        <v>860029995</v>
      </c>
      <c r="AP648" t="s">
        <v>13996</v>
      </c>
      <c r="AQ648" t="s">
        <v>14109</v>
      </c>
      <c r="AR648" t="s">
        <v>13923</v>
      </c>
      <c r="AS648" s="1">
        <v>44544</v>
      </c>
      <c r="AT648" t="s">
        <v>13922</v>
      </c>
      <c r="AW648">
        <v>101361658744431</v>
      </c>
      <c r="AX648">
        <v>1013616587</v>
      </c>
      <c r="AY648">
        <v>7159533</v>
      </c>
      <c r="AZ648" s="1">
        <v>44431</v>
      </c>
      <c r="BA648" t="s">
        <v>13995</v>
      </c>
      <c r="BB648" t="s">
        <v>44</v>
      </c>
      <c r="BC648" t="s">
        <v>13996</v>
      </c>
      <c r="BD648" t="s">
        <v>13997</v>
      </c>
      <c r="BE648">
        <v>4000178071</v>
      </c>
      <c r="BF648">
        <v>1191611</v>
      </c>
      <c r="BG648" s="1">
        <v>44558</v>
      </c>
      <c r="BK648">
        <f t="shared" ref="BK648:BK711" si="10">COUNTIF(BL648,BL648)</f>
        <v>1</v>
      </c>
      <c r="BL648">
        <v>7437003144343</v>
      </c>
      <c r="BN648">
        <v>1556342</v>
      </c>
      <c r="BO648" s="1">
        <v>44375</v>
      </c>
      <c r="BP648">
        <v>860029995</v>
      </c>
      <c r="BQ648">
        <v>74370031</v>
      </c>
      <c r="BR648">
        <v>6865953</v>
      </c>
      <c r="BS648" t="s">
        <v>13776</v>
      </c>
      <c r="BT648" s="1">
        <v>44343</v>
      </c>
      <c r="BU648">
        <v>4</v>
      </c>
      <c r="BV648">
        <v>364450</v>
      </c>
      <c r="BW648">
        <v>860029995</v>
      </c>
      <c r="BX648" t="s">
        <v>13996</v>
      </c>
      <c r="BY648" t="s">
        <v>14109</v>
      </c>
      <c r="BZ648" t="s">
        <v>13923</v>
      </c>
      <c r="CA648" s="1">
        <v>44396</v>
      </c>
      <c r="CB648" t="s">
        <v>13922</v>
      </c>
    </row>
    <row r="649" spans="3:80" x14ac:dyDescent="0.3">
      <c r="C649" s="46" t="s">
        <v>10196</v>
      </c>
      <c r="D649" s="4"/>
      <c r="E649" s="4"/>
      <c r="F649" s="16"/>
      <c r="G649" s="80" t="e">
        <f>VLOOKUP(report_masivo[[#This Row],[INCAPACIDAD]],D2875:M2952,3,0)</f>
        <v>#N/A</v>
      </c>
      <c r="I649" s="47"/>
      <c r="K649" s="46" t="e">
        <f>VLOOKUP(report_masivo[[#This Row],[INCAPACIDAD]],D2875:M2952,4,0)</f>
        <v>#N/A</v>
      </c>
      <c r="L649" s="46" t="e">
        <f>VLOOKUP(report_masivo[[#This Row],[INCAPACIDAD]],D2875:M2952,5,0)</f>
        <v>#N/A</v>
      </c>
      <c r="M649" s="46" t="e">
        <f>VLOOKUP(report_masivo[[#This Row],[INCAPACIDAD]],D2875:M2952,6,0)</f>
        <v>#N/A</v>
      </c>
      <c r="N649" s="49" t="e">
        <f>VLOOKUP(report_masivo[[#This Row],[INCAPACIDAD]],D2875:M2952,7,0)</f>
        <v>#N/A</v>
      </c>
      <c r="O649" s="47" t="e">
        <f>VLOOKUP(report_masivo[[#This Row],[INCAPACIDAD]],D2875:M2952,8,0)</f>
        <v>#N/A</v>
      </c>
      <c r="AD649">
        <v>7408151944416</v>
      </c>
      <c r="AE649" t="s">
        <v>10196</v>
      </c>
      <c r="AF649">
        <v>1639595</v>
      </c>
      <c r="AG649" s="1">
        <v>44494</v>
      </c>
      <c r="AH649">
        <v>860029995</v>
      </c>
      <c r="AI649">
        <v>74081519</v>
      </c>
      <c r="AJ649">
        <v>7207444</v>
      </c>
      <c r="AK649" t="s">
        <v>13776</v>
      </c>
      <c r="AL649" s="1">
        <v>44416</v>
      </c>
      <c r="AM649">
        <v>28</v>
      </c>
      <c r="AN649">
        <v>2221966</v>
      </c>
      <c r="AO649">
        <v>860029995</v>
      </c>
      <c r="AP649" t="s">
        <v>13996</v>
      </c>
      <c r="AQ649" t="s">
        <v>14109</v>
      </c>
      <c r="AR649" t="s">
        <v>13923</v>
      </c>
      <c r="AS649" s="1">
        <v>44544</v>
      </c>
      <c r="AT649" t="s">
        <v>13922</v>
      </c>
      <c r="AW649">
        <v>109388827344434</v>
      </c>
      <c r="AX649">
        <v>1093888273</v>
      </c>
      <c r="AY649">
        <v>7135277</v>
      </c>
      <c r="AZ649" s="1">
        <v>44434</v>
      </c>
      <c r="BA649" t="s">
        <v>13998</v>
      </c>
      <c r="BB649" t="s">
        <v>44</v>
      </c>
      <c r="BC649" t="s">
        <v>44</v>
      </c>
      <c r="BD649" t="s">
        <v>44</v>
      </c>
      <c r="BG649" s="1"/>
      <c r="BK649">
        <f t="shared" si="10"/>
        <v>1</v>
      </c>
      <c r="BL649">
        <v>420871244343</v>
      </c>
      <c r="BN649">
        <v>1556342</v>
      </c>
      <c r="BO649" s="1">
        <v>44375</v>
      </c>
      <c r="BP649">
        <v>860029995</v>
      </c>
      <c r="BQ649">
        <v>4208712</v>
      </c>
      <c r="BR649">
        <v>6866317</v>
      </c>
      <c r="BS649" t="s">
        <v>13776</v>
      </c>
      <c r="BT649" s="1">
        <v>44343</v>
      </c>
      <c r="BU649">
        <v>3</v>
      </c>
      <c r="BV649">
        <v>185403</v>
      </c>
      <c r="BW649">
        <v>860029995</v>
      </c>
      <c r="BX649" t="s">
        <v>13996</v>
      </c>
      <c r="BY649" t="s">
        <v>14109</v>
      </c>
      <c r="BZ649" t="s">
        <v>13923</v>
      </c>
      <c r="CA649" s="1">
        <v>44396</v>
      </c>
      <c r="CB649" t="s">
        <v>13922</v>
      </c>
    </row>
    <row r="650" spans="3:80" x14ac:dyDescent="0.3">
      <c r="C650" s="46" t="s">
        <v>10196</v>
      </c>
      <c r="D650" s="4"/>
      <c r="E650" s="4"/>
      <c r="F650" s="16"/>
      <c r="G650" s="80" t="e">
        <f>VLOOKUP(report_masivo[[#This Row],[INCAPACIDAD]],D2876:M2953,3,0)</f>
        <v>#N/A</v>
      </c>
      <c r="I650" s="47"/>
      <c r="K650" s="46" t="e">
        <f>VLOOKUP(report_masivo[[#This Row],[INCAPACIDAD]],D2876:M2953,4,0)</f>
        <v>#N/A</v>
      </c>
      <c r="L650" s="46" t="e">
        <f>VLOOKUP(report_masivo[[#This Row],[INCAPACIDAD]],D2876:M2953,5,0)</f>
        <v>#N/A</v>
      </c>
      <c r="M650" s="46" t="e">
        <f>VLOOKUP(report_masivo[[#This Row],[INCAPACIDAD]],D2876:M2953,6,0)</f>
        <v>#N/A</v>
      </c>
      <c r="N650" s="49" t="e">
        <f>VLOOKUP(report_masivo[[#This Row],[INCAPACIDAD]],D2876:M2953,7,0)</f>
        <v>#N/A</v>
      </c>
      <c r="O650" s="47" t="e">
        <f>VLOOKUP(report_masivo[[#This Row],[INCAPACIDAD]],D2876:M2953,8,0)</f>
        <v>#N/A</v>
      </c>
      <c r="AD650">
        <v>7962511244443</v>
      </c>
      <c r="AE650" t="s">
        <v>10196</v>
      </c>
      <c r="AF650">
        <v>1639595</v>
      </c>
      <c r="AG650" s="1">
        <v>44494</v>
      </c>
      <c r="AH650">
        <v>860029995</v>
      </c>
      <c r="AI650">
        <v>79625112</v>
      </c>
      <c r="AJ650">
        <v>7216742</v>
      </c>
      <c r="AK650" t="s">
        <v>13776</v>
      </c>
      <c r="AL650" s="1">
        <v>44443</v>
      </c>
      <c r="AM650">
        <v>15</v>
      </c>
      <c r="AN650">
        <v>1195060</v>
      </c>
      <c r="AO650">
        <v>860029995</v>
      </c>
      <c r="AP650" t="s">
        <v>13996</v>
      </c>
      <c r="AQ650" t="s">
        <v>14109</v>
      </c>
      <c r="AR650" t="s">
        <v>13923</v>
      </c>
      <c r="AS650" s="1">
        <v>44544</v>
      </c>
      <c r="AT650" t="s">
        <v>13922</v>
      </c>
      <c r="AW650">
        <v>5304958644435</v>
      </c>
      <c r="AX650">
        <v>53049586</v>
      </c>
      <c r="AY650">
        <v>7136681</v>
      </c>
      <c r="AZ650" s="1">
        <v>44435</v>
      </c>
      <c r="BA650" t="s">
        <v>13998</v>
      </c>
      <c r="BB650" t="s">
        <v>44</v>
      </c>
      <c r="BC650" t="s">
        <v>44</v>
      </c>
      <c r="BD650" t="s">
        <v>44</v>
      </c>
      <c r="BG650" s="1"/>
      <c r="BK650">
        <f t="shared" si="10"/>
        <v>1</v>
      </c>
      <c r="BL650">
        <v>420751044335</v>
      </c>
      <c r="BN650">
        <v>1556342</v>
      </c>
      <c r="BO650" s="1">
        <v>44375</v>
      </c>
      <c r="BP650">
        <v>860029995</v>
      </c>
      <c r="BQ650">
        <v>4207510</v>
      </c>
      <c r="BR650">
        <v>6871476</v>
      </c>
      <c r="BS650" t="s">
        <v>13776</v>
      </c>
      <c r="BT650" s="1">
        <v>44335</v>
      </c>
      <c r="BU650">
        <v>5</v>
      </c>
      <c r="BV650">
        <v>355933</v>
      </c>
      <c r="BW650">
        <v>860029995</v>
      </c>
      <c r="BX650" t="s">
        <v>13996</v>
      </c>
      <c r="BY650" t="s">
        <v>14109</v>
      </c>
      <c r="BZ650" t="s">
        <v>13923</v>
      </c>
      <c r="CA650" s="1">
        <v>44396</v>
      </c>
      <c r="CB650" t="s">
        <v>13922</v>
      </c>
    </row>
    <row r="651" spans="3:80" x14ac:dyDescent="0.3">
      <c r="C651" s="46" t="s">
        <v>10196</v>
      </c>
      <c r="D651" s="4"/>
      <c r="E651" s="4"/>
      <c r="F651" s="16"/>
      <c r="G651" s="80" t="e">
        <f>VLOOKUP(report_masivo[[#This Row],[INCAPACIDAD]],D2877:M2954,3,0)</f>
        <v>#N/A</v>
      </c>
      <c r="I651" s="47"/>
      <c r="K651" s="46" t="e">
        <f>VLOOKUP(report_masivo[[#This Row],[INCAPACIDAD]],D2877:M2954,4,0)</f>
        <v>#N/A</v>
      </c>
      <c r="L651" s="46" t="e">
        <f>VLOOKUP(report_masivo[[#This Row],[INCAPACIDAD]],D2877:M2954,5,0)</f>
        <v>#N/A</v>
      </c>
      <c r="M651" s="46" t="e">
        <f>VLOOKUP(report_masivo[[#This Row],[INCAPACIDAD]],D2877:M2954,6,0)</f>
        <v>#N/A</v>
      </c>
      <c r="N651" s="49" t="e">
        <f>VLOOKUP(report_masivo[[#This Row],[INCAPACIDAD]],D2877:M2954,7,0)</f>
        <v>#N/A</v>
      </c>
      <c r="O651" s="47" t="e">
        <f>VLOOKUP(report_masivo[[#This Row],[INCAPACIDAD]],D2877:M2954,8,0)</f>
        <v>#N/A</v>
      </c>
      <c r="AD651">
        <v>105759267044454</v>
      </c>
      <c r="AE651" t="s">
        <v>10196</v>
      </c>
      <c r="AF651">
        <v>1639595</v>
      </c>
      <c r="AG651" s="1">
        <v>44494</v>
      </c>
      <c r="AH651">
        <v>860029995</v>
      </c>
      <c r="AI651">
        <v>1057592670</v>
      </c>
      <c r="AJ651">
        <v>7235618</v>
      </c>
      <c r="AK651" t="s">
        <v>13776</v>
      </c>
      <c r="AL651" s="1">
        <v>44454</v>
      </c>
      <c r="AM651">
        <v>1</v>
      </c>
      <c r="AN651">
        <v>70734</v>
      </c>
      <c r="AO651">
        <v>860029995</v>
      </c>
      <c r="AP651" t="s">
        <v>13996</v>
      </c>
      <c r="AQ651" t="s">
        <v>14109</v>
      </c>
      <c r="AR651" t="s">
        <v>13923</v>
      </c>
      <c r="AS651" s="1">
        <v>44544</v>
      </c>
      <c r="AT651" t="s">
        <v>13922</v>
      </c>
      <c r="AW651">
        <v>112485193144436</v>
      </c>
      <c r="AX651">
        <v>1124851931</v>
      </c>
      <c r="AY651">
        <v>7193483</v>
      </c>
      <c r="AZ651" s="1">
        <v>44436</v>
      </c>
      <c r="BA651" t="s">
        <v>13995</v>
      </c>
      <c r="BB651" t="s">
        <v>44</v>
      </c>
      <c r="BC651" t="s">
        <v>13729</v>
      </c>
      <c r="BD651" t="s">
        <v>13972</v>
      </c>
      <c r="BF651">
        <v>908526</v>
      </c>
      <c r="BG651" s="1">
        <v>44761</v>
      </c>
      <c r="BK651">
        <f t="shared" si="10"/>
        <v>1</v>
      </c>
      <c r="BL651">
        <v>420874944323</v>
      </c>
      <c r="BN651">
        <v>1556342</v>
      </c>
      <c r="BO651" s="1">
        <v>44375</v>
      </c>
      <c r="BP651">
        <v>860029995</v>
      </c>
      <c r="BQ651">
        <v>4208749</v>
      </c>
      <c r="BR651">
        <v>6880533</v>
      </c>
      <c r="BS651" t="s">
        <v>13776</v>
      </c>
      <c r="BT651" s="1">
        <v>44323</v>
      </c>
      <c r="BU651">
        <v>3</v>
      </c>
      <c r="BV651">
        <v>168530</v>
      </c>
      <c r="BW651">
        <v>860029995</v>
      </c>
      <c r="BX651" t="s">
        <v>13996</v>
      </c>
      <c r="BY651" t="s">
        <v>14109</v>
      </c>
      <c r="BZ651" t="s">
        <v>13923</v>
      </c>
      <c r="CA651" s="1">
        <v>44396</v>
      </c>
      <c r="CB651" t="s">
        <v>13922</v>
      </c>
    </row>
    <row r="652" spans="3:80" x14ac:dyDescent="0.3">
      <c r="C652" s="46" t="s">
        <v>10196</v>
      </c>
      <c r="D652" s="4"/>
      <c r="E652" s="4"/>
      <c r="F652" s="16"/>
      <c r="G652" s="80" t="e">
        <f>VLOOKUP(report_masivo[[#This Row],[INCAPACIDAD]],D2878:M2955,3,0)</f>
        <v>#N/A</v>
      </c>
      <c r="I652" s="47"/>
      <c r="K652" s="46" t="e">
        <f>VLOOKUP(report_masivo[[#This Row],[INCAPACIDAD]],D2878:M2955,4,0)</f>
        <v>#N/A</v>
      </c>
      <c r="L652" s="46" t="e">
        <f>VLOOKUP(report_masivo[[#This Row],[INCAPACIDAD]],D2878:M2955,5,0)</f>
        <v>#N/A</v>
      </c>
      <c r="M652" s="46" t="e">
        <f>VLOOKUP(report_masivo[[#This Row],[INCAPACIDAD]],D2878:M2955,6,0)</f>
        <v>#N/A</v>
      </c>
      <c r="N652" s="49" t="e">
        <f>VLOOKUP(report_masivo[[#This Row],[INCAPACIDAD]],D2878:M2955,7,0)</f>
        <v>#N/A</v>
      </c>
      <c r="O652" s="47" t="e">
        <f>VLOOKUP(report_masivo[[#This Row],[INCAPACIDAD]],D2878:M2955,8,0)</f>
        <v>#N/A</v>
      </c>
      <c r="AD652">
        <v>420867744463</v>
      </c>
      <c r="AE652" t="s">
        <v>10196</v>
      </c>
      <c r="AF652">
        <v>1639595</v>
      </c>
      <c r="AG652" s="1">
        <v>44494</v>
      </c>
      <c r="AH652">
        <v>860029995</v>
      </c>
      <c r="AI652">
        <v>4208677</v>
      </c>
      <c r="AJ652">
        <v>7266421</v>
      </c>
      <c r="AK652" t="s">
        <v>13776</v>
      </c>
      <c r="AL652" s="1">
        <v>44463</v>
      </c>
      <c r="AM652">
        <v>3</v>
      </c>
      <c r="AN652">
        <v>216872</v>
      </c>
      <c r="AO652">
        <v>860029995</v>
      </c>
      <c r="AP652" t="s">
        <v>13996</v>
      </c>
      <c r="AQ652" t="s">
        <v>14109</v>
      </c>
      <c r="AR652" t="s">
        <v>13923</v>
      </c>
      <c r="AS652" s="1">
        <v>44544</v>
      </c>
      <c r="AT652" t="s">
        <v>13922</v>
      </c>
      <c r="AW652">
        <v>1028445744437</v>
      </c>
      <c r="AX652">
        <v>10284457</v>
      </c>
      <c r="AY652">
        <v>7192292</v>
      </c>
      <c r="AZ652" s="1">
        <v>44437</v>
      </c>
      <c r="BA652" t="s">
        <v>14000</v>
      </c>
      <c r="BB652" t="s">
        <v>13727</v>
      </c>
      <c r="BC652" t="s">
        <v>44</v>
      </c>
      <c r="BD652" t="s">
        <v>44</v>
      </c>
      <c r="BG652" s="1"/>
      <c r="BK652">
        <f t="shared" si="10"/>
        <v>1</v>
      </c>
      <c r="BL652">
        <v>7994645044341</v>
      </c>
      <c r="BN652">
        <v>1556342</v>
      </c>
      <c r="BO652" s="1">
        <v>44375</v>
      </c>
      <c r="BP652">
        <v>860029995</v>
      </c>
      <c r="BQ652">
        <v>79946450</v>
      </c>
      <c r="BR652">
        <v>6900634</v>
      </c>
      <c r="BS652" t="s">
        <v>13776</v>
      </c>
      <c r="BT652" s="1">
        <v>44341</v>
      </c>
      <c r="BU652">
        <v>3</v>
      </c>
      <c r="BV652">
        <v>190151</v>
      </c>
      <c r="BW652">
        <v>860029995</v>
      </c>
      <c r="BX652" t="s">
        <v>13996</v>
      </c>
      <c r="BY652" t="s">
        <v>14109</v>
      </c>
      <c r="BZ652" t="s">
        <v>13923</v>
      </c>
      <c r="CA652" s="1">
        <v>44396</v>
      </c>
      <c r="CB652" t="s">
        <v>13922</v>
      </c>
    </row>
    <row r="653" spans="3:80" x14ac:dyDescent="0.3">
      <c r="C653" s="46" t="s">
        <v>10196</v>
      </c>
      <c r="D653" s="4"/>
      <c r="E653" s="4"/>
      <c r="F653" s="16"/>
      <c r="G653" s="80" t="e">
        <f>VLOOKUP(report_masivo[[#This Row],[INCAPACIDAD]],D2879:M2956,3,0)</f>
        <v>#N/A</v>
      </c>
      <c r="I653" s="47"/>
      <c r="K653" s="46" t="e">
        <f>VLOOKUP(report_masivo[[#This Row],[INCAPACIDAD]],D2879:M2956,4,0)</f>
        <v>#N/A</v>
      </c>
      <c r="L653" s="46" t="e">
        <f>VLOOKUP(report_masivo[[#This Row],[INCAPACIDAD]],D2879:M2956,5,0)</f>
        <v>#N/A</v>
      </c>
      <c r="M653" s="46" t="e">
        <f>VLOOKUP(report_masivo[[#This Row],[INCAPACIDAD]],D2879:M2956,6,0)</f>
        <v>#N/A</v>
      </c>
      <c r="N653" s="49" t="e">
        <f>VLOOKUP(report_masivo[[#This Row],[INCAPACIDAD]],D2879:M2956,7,0)</f>
        <v>#N/A</v>
      </c>
      <c r="O653" s="47" t="e">
        <f>VLOOKUP(report_masivo[[#This Row],[INCAPACIDAD]],D2879:M2956,8,0)</f>
        <v>#N/A</v>
      </c>
      <c r="AD653">
        <v>420867744468</v>
      </c>
      <c r="AE653" t="s">
        <v>10196</v>
      </c>
      <c r="AF653">
        <v>1645927</v>
      </c>
      <c r="AG653" s="1">
        <v>44504</v>
      </c>
      <c r="AH653">
        <v>860029995</v>
      </c>
      <c r="AI653">
        <v>4208677</v>
      </c>
      <c r="AJ653">
        <v>7266439</v>
      </c>
      <c r="AK653" t="s">
        <v>13776</v>
      </c>
      <c r="AL653" s="1">
        <v>44468</v>
      </c>
      <c r="AM653">
        <v>2</v>
      </c>
      <c r="AN653">
        <v>144581</v>
      </c>
      <c r="AO653">
        <v>860029995</v>
      </c>
      <c r="AP653" t="s">
        <v>13996</v>
      </c>
      <c r="AQ653" t="s">
        <v>14109</v>
      </c>
      <c r="AR653" t="s">
        <v>13923</v>
      </c>
      <c r="AS653" s="1">
        <v>44544</v>
      </c>
      <c r="AT653" t="s">
        <v>13922</v>
      </c>
      <c r="AW653">
        <v>102043561544438</v>
      </c>
      <c r="AX653">
        <v>1020435615</v>
      </c>
      <c r="AY653">
        <v>7144671</v>
      </c>
      <c r="AZ653" s="1">
        <v>44438</v>
      </c>
      <c r="BA653" t="s">
        <v>13998</v>
      </c>
      <c r="BB653" t="s">
        <v>44</v>
      </c>
      <c r="BC653" t="s">
        <v>44</v>
      </c>
      <c r="BD653" t="s">
        <v>44</v>
      </c>
      <c r="BG653" s="1"/>
      <c r="BK653">
        <f t="shared" si="10"/>
        <v>1</v>
      </c>
      <c r="BL653">
        <v>7437003144333</v>
      </c>
      <c r="BN653">
        <v>1556342</v>
      </c>
      <c r="BO653" s="1">
        <v>44375</v>
      </c>
      <c r="BP653">
        <v>860029995</v>
      </c>
      <c r="BQ653">
        <v>74370031</v>
      </c>
      <c r="BR653">
        <v>6914077</v>
      </c>
      <c r="BS653" t="s">
        <v>13776</v>
      </c>
      <c r="BT653" s="1">
        <v>44333</v>
      </c>
      <c r="BU653">
        <v>8</v>
      </c>
      <c r="BV653">
        <v>728900</v>
      </c>
      <c r="BW653">
        <v>860029995</v>
      </c>
      <c r="BX653" t="s">
        <v>13996</v>
      </c>
      <c r="BY653" t="s">
        <v>14109</v>
      </c>
      <c r="BZ653" t="s">
        <v>13923</v>
      </c>
      <c r="CA653" s="1">
        <v>44396</v>
      </c>
      <c r="CB653" t="s">
        <v>13922</v>
      </c>
    </row>
    <row r="654" spans="3:80" x14ac:dyDescent="0.3">
      <c r="C654" s="46" t="s">
        <v>10196</v>
      </c>
      <c r="D654" s="4"/>
      <c r="E654" s="4"/>
      <c r="F654" s="16"/>
      <c r="G654" s="80" t="e">
        <f>VLOOKUP(report_masivo[[#This Row],[INCAPACIDAD]],D2880:M2957,3,0)</f>
        <v>#N/A</v>
      </c>
      <c r="I654" s="47"/>
      <c r="K654" s="46" t="e">
        <f>VLOOKUP(report_masivo[[#This Row],[INCAPACIDAD]],D2880:M2957,4,0)</f>
        <v>#N/A</v>
      </c>
      <c r="L654" s="46" t="e">
        <f>VLOOKUP(report_masivo[[#This Row],[INCAPACIDAD]],D2880:M2957,5,0)</f>
        <v>#N/A</v>
      </c>
      <c r="M654" s="46" t="e">
        <f>VLOOKUP(report_masivo[[#This Row],[INCAPACIDAD]],D2880:M2957,6,0)</f>
        <v>#N/A</v>
      </c>
      <c r="N654" s="49" t="e">
        <f>VLOOKUP(report_masivo[[#This Row],[INCAPACIDAD]],D2880:M2957,7,0)</f>
        <v>#N/A</v>
      </c>
      <c r="O654" s="47" t="e">
        <f>VLOOKUP(report_masivo[[#This Row],[INCAPACIDAD]],D2880:M2957,8,0)</f>
        <v>#N/A</v>
      </c>
      <c r="AD654">
        <v>420867744425</v>
      </c>
      <c r="AE654" t="s">
        <v>10196</v>
      </c>
      <c r="AF654">
        <v>1645927</v>
      </c>
      <c r="AG654" s="1">
        <v>44504</v>
      </c>
      <c r="AH654">
        <v>860029995</v>
      </c>
      <c r="AI654">
        <v>4208677</v>
      </c>
      <c r="AJ654">
        <v>7332616</v>
      </c>
      <c r="AK654" t="s">
        <v>13776</v>
      </c>
      <c r="AL654" s="1">
        <v>44425</v>
      </c>
      <c r="AM654">
        <v>1</v>
      </c>
      <c r="AN654">
        <v>77353</v>
      </c>
      <c r="AO654">
        <v>860029995</v>
      </c>
      <c r="AP654" t="s">
        <v>13996</v>
      </c>
      <c r="AQ654" t="s">
        <v>14109</v>
      </c>
      <c r="AR654" t="s">
        <v>13923</v>
      </c>
      <c r="AS654" s="1">
        <v>44544</v>
      </c>
      <c r="AT654" t="s">
        <v>13922</v>
      </c>
      <c r="AW654">
        <v>1732476744438</v>
      </c>
      <c r="AX654">
        <v>17324767</v>
      </c>
      <c r="AY654">
        <v>7145010</v>
      </c>
      <c r="AZ654" s="1">
        <v>44438</v>
      </c>
      <c r="BA654" t="s">
        <v>13998</v>
      </c>
      <c r="BB654" t="s">
        <v>44</v>
      </c>
      <c r="BC654" t="s">
        <v>44</v>
      </c>
      <c r="BD654" t="s">
        <v>44</v>
      </c>
      <c r="BG654" s="1"/>
      <c r="BK654">
        <f t="shared" si="10"/>
        <v>1</v>
      </c>
      <c r="BL654">
        <v>420845244187</v>
      </c>
      <c r="BN654">
        <v>1576962</v>
      </c>
      <c r="BO654" s="1">
        <v>44405</v>
      </c>
      <c r="BP654">
        <v>860029995</v>
      </c>
      <c r="BQ654">
        <v>4208452</v>
      </c>
      <c r="BR654">
        <v>6475925</v>
      </c>
      <c r="BS654" t="s">
        <v>13776</v>
      </c>
      <c r="BT654" s="1">
        <v>44187</v>
      </c>
      <c r="BU654">
        <v>15</v>
      </c>
      <c r="BV654">
        <v>1179060</v>
      </c>
      <c r="BW654">
        <v>860029995</v>
      </c>
      <c r="BX654" t="s">
        <v>13996</v>
      </c>
      <c r="BY654" t="s">
        <v>14109</v>
      </c>
      <c r="BZ654" t="s">
        <v>13923</v>
      </c>
      <c r="CA654" s="1">
        <v>44431</v>
      </c>
      <c r="CB654" t="s">
        <v>13922</v>
      </c>
    </row>
    <row r="655" spans="3:80" x14ac:dyDescent="0.3">
      <c r="C655" s="46" t="s">
        <v>10196</v>
      </c>
      <c r="D655" s="4"/>
      <c r="E655" s="4"/>
      <c r="F655" s="16"/>
      <c r="G655" s="80" t="e">
        <f>VLOOKUP(report_masivo[[#This Row],[INCAPACIDAD]],D2881:M2958,3,0)</f>
        <v>#N/A</v>
      </c>
      <c r="I655" s="47"/>
      <c r="K655" s="46" t="e">
        <f>VLOOKUP(report_masivo[[#This Row],[INCAPACIDAD]],D2881:M2958,4,0)</f>
        <v>#N/A</v>
      </c>
      <c r="L655" s="46" t="e">
        <f>VLOOKUP(report_masivo[[#This Row],[INCAPACIDAD]],D2881:M2958,5,0)</f>
        <v>#N/A</v>
      </c>
      <c r="M655" s="46" t="e">
        <f>VLOOKUP(report_masivo[[#This Row],[INCAPACIDAD]],D2881:M2958,6,0)</f>
        <v>#N/A</v>
      </c>
      <c r="N655" s="49" t="e">
        <f>VLOOKUP(report_masivo[[#This Row],[INCAPACIDAD]],D2881:M2958,7,0)</f>
        <v>#N/A</v>
      </c>
      <c r="O655" s="47" t="e">
        <f>VLOOKUP(report_masivo[[#This Row],[INCAPACIDAD]],D2881:M2958,8,0)</f>
        <v>#N/A</v>
      </c>
      <c r="AD655">
        <v>420867744428</v>
      </c>
      <c r="AE655" t="s">
        <v>10196</v>
      </c>
      <c r="AF655">
        <v>1645927</v>
      </c>
      <c r="AG655" s="1">
        <v>44504</v>
      </c>
      <c r="AH655">
        <v>860029995</v>
      </c>
      <c r="AI655">
        <v>4208677</v>
      </c>
      <c r="AJ655">
        <v>7332662</v>
      </c>
      <c r="AK655" t="s">
        <v>13776</v>
      </c>
      <c r="AL655" s="1">
        <v>44428</v>
      </c>
      <c r="AM655">
        <v>4</v>
      </c>
      <c r="AN655">
        <v>309411</v>
      </c>
      <c r="AO655">
        <v>860029995</v>
      </c>
      <c r="AP655" t="s">
        <v>13996</v>
      </c>
      <c r="AQ655" t="s">
        <v>14109</v>
      </c>
      <c r="AR655" t="s">
        <v>13923</v>
      </c>
      <c r="AS655" s="1">
        <v>44544</v>
      </c>
      <c r="AT655" t="s">
        <v>13922</v>
      </c>
      <c r="AW655">
        <v>7925335344439</v>
      </c>
      <c r="AX655">
        <v>79253353</v>
      </c>
      <c r="AY655">
        <v>7146710</v>
      </c>
      <c r="AZ655" s="1">
        <v>44439</v>
      </c>
      <c r="BA655" t="s">
        <v>13995</v>
      </c>
      <c r="BB655" t="s">
        <v>44</v>
      </c>
      <c r="BC655" t="s">
        <v>13996</v>
      </c>
      <c r="BD655" t="s">
        <v>13997</v>
      </c>
      <c r="BE655">
        <v>4000178071</v>
      </c>
      <c r="BF655">
        <v>1142605</v>
      </c>
      <c r="BG655" s="1">
        <v>44558</v>
      </c>
      <c r="BK655">
        <f t="shared" si="10"/>
        <v>1</v>
      </c>
      <c r="BL655">
        <v>420845244202</v>
      </c>
      <c r="BN655">
        <v>1576962</v>
      </c>
      <c r="BO655" s="1">
        <v>44405</v>
      </c>
      <c r="BP655">
        <v>860029995</v>
      </c>
      <c r="BQ655">
        <v>4208452</v>
      </c>
      <c r="BR655">
        <v>6507553</v>
      </c>
      <c r="BS655" t="s">
        <v>13776</v>
      </c>
      <c r="BT655" s="1">
        <v>44202</v>
      </c>
      <c r="BU655">
        <v>15</v>
      </c>
      <c r="BV655">
        <v>1142303</v>
      </c>
      <c r="BW655">
        <v>860029995</v>
      </c>
      <c r="BX655" t="s">
        <v>13996</v>
      </c>
      <c r="BY655" t="s">
        <v>14109</v>
      </c>
      <c r="BZ655" t="s">
        <v>13923</v>
      </c>
      <c r="CA655" s="1">
        <v>44431</v>
      </c>
      <c r="CB655" t="s">
        <v>13922</v>
      </c>
    </row>
    <row r="656" spans="3:80" x14ac:dyDescent="0.3">
      <c r="C656" s="46" t="s">
        <v>10196</v>
      </c>
      <c r="D656" s="4"/>
      <c r="E656" s="4"/>
      <c r="F656" s="16"/>
      <c r="G656" s="80" t="e">
        <f>VLOOKUP(report_masivo[[#This Row],[INCAPACIDAD]],D2882:M2959,3,0)</f>
        <v>#N/A</v>
      </c>
      <c r="I656" s="47"/>
      <c r="K656" s="46" t="e">
        <f>VLOOKUP(report_masivo[[#This Row],[INCAPACIDAD]],D2882:M2959,4,0)</f>
        <v>#N/A</v>
      </c>
      <c r="L656" s="46" t="e">
        <f>VLOOKUP(report_masivo[[#This Row],[INCAPACIDAD]],D2882:M2959,5,0)</f>
        <v>#N/A</v>
      </c>
      <c r="M656" s="46" t="e">
        <f>VLOOKUP(report_masivo[[#This Row],[INCAPACIDAD]],D2882:M2959,6,0)</f>
        <v>#N/A</v>
      </c>
      <c r="N656" s="49" t="e">
        <f>VLOOKUP(report_masivo[[#This Row],[INCAPACIDAD]],D2882:M2959,7,0)</f>
        <v>#N/A</v>
      </c>
      <c r="O656" s="47" t="e">
        <f>VLOOKUP(report_masivo[[#This Row],[INCAPACIDAD]],D2882:M2959,8,0)</f>
        <v>#N/A</v>
      </c>
      <c r="AD656">
        <v>105366403344417</v>
      </c>
      <c r="AE656" t="s">
        <v>10196</v>
      </c>
      <c r="AF656">
        <v>1656789</v>
      </c>
      <c r="AG656" s="1">
        <v>44525</v>
      </c>
      <c r="AH656">
        <v>860029995</v>
      </c>
      <c r="AI656">
        <v>1053664033</v>
      </c>
      <c r="AJ656">
        <v>7358267</v>
      </c>
      <c r="AK656" t="s">
        <v>13776</v>
      </c>
      <c r="AL656" s="1">
        <v>44417</v>
      </c>
      <c r="AM656">
        <v>8</v>
      </c>
      <c r="AN656">
        <v>602128</v>
      </c>
      <c r="AO656">
        <v>860029995</v>
      </c>
      <c r="AP656" t="s">
        <v>13996</v>
      </c>
      <c r="AQ656" t="s">
        <v>14109</v>
      </c>
      <c r="AR656" t="s">
        <v>13923</v>
      </c>
      <c r="AS656" s="1">
        <v>44573</v>
      </c>
      <c r="AT656" t="s">
        <v>13922</v>
      </c>
      <c r="AW656">
        <v>102043561544440</v>
      </c>
      <c r="AX656">
        <v>1020435615</v>
      </c>
      <c r="AY656">
        <v>7151791</v>
      </c>
      <c r="AZ656" s="1">
        <v>44440</v>
      </c>
      <c r="BA656" t="s">
        <v>13995</v>
      </c>
      <c r="BB656" t="s">
        <v>44</v>
      </c>
      <c r="BC656" t="s">
        <v>13996</v>
      </c>
      <c r="BD656" t="s">
        <v>13997</v>
      </c>
      <c r="BE656">
        <v>4000178071</v>
      </c>
      <c r="BF656">
        <v>60568</v>
      </c>
      <c r="BG656" s="1">
        <v>44558</v>
      </c>
      <c r="BK656">
        <f t="shared" si="10"/>
        <v>1</v>
      </c>
      <c r="BL656">
        <v>420845244217</v>
      </c>
      <c r="BN656">
        <v>1576962</v>
      </c>
      <c r="BO656" s="1">
        <v>44405</v>
      </c>
      <c r="BP656">
        <v>860029995</v>
      </c>
      <c r="BQ656">
        <v>4208452</v>
      </c>
      <c r="BR656">
        <v>6543424</v>
      </c>
      <c r="BS656" t="s">
        <v>13776</v>
      </c>
      <c r="BT656" s="1">
        <v>44217</v>
      </c>
      <c r="BU656">
        <v>15</v>
      </c>
      <c r="BV656">
        <v>1142303</v>
      </c>
      <c r="BW656">
        <v>860029995</v>
      </c>
      <c r="BX656" t="s">
        <v>13996</v>
      </c>
      <c r="BY656" t="s">
        <v>14109</v>
      </c>
      <c r="BZ656" t="s">
        <v>13923</v>
      </c>
      <c r="CA656" s="1">
        <v>44431</v>
      </c>
      <c r="CB656" t="s">
        <v>13922</v>
      </c>
    </row>
    <row r="657" spans="3:80" x14ac:dyDescent="0.3">
      <c r="C657" s="46" t="s">
        <v>10196</v>
      </c>
      <c r="D657" s="4"/>
      <c r="E657" s="4"/>
      <c r="F657" s="16"/>
      <c r="G657" s="80" t="e">
        <f>VLOOKUP(report_masivo[[#This Row],[INCAPACIDAD]],D2883:M2960,3,0)</f>
        <v>#N/A</v>
      </c>
      <c r="I657" s="47"/>
      <c r="K657" s="46" t="e">
        <f>VLOOKUP(report_masivo[[#This Row],[INCAPACIDAD]],D2883:M2960,4,0)</f>
        <v>#N/A</v>
      </c>
      <c r="L657" s="46" t="e">
        <f>VLOOKUP(report_masivo[[#This Row],[INCAPACIDAD]],D2883:M2960,5,0)</f>
        <v>#N/A</v>
      </c>
      <c r="M657" s="46" t="e">
        <f>VLOOKUP(report_masivo[[#This Row],[INCAPACIDAD]],D2883:M2960,6,0)</f>
        <v>#N/A</v>
      </c>
      <c r="N657" s="49" t="e">
        <f>VLOOKUP(report_masivo[[#This Row],[INCAPACIDAD]],D2883:M2960,7,0)</f>
        <v>#N/A</v>
      </c>
      <c r="O657" s="47" t="e">
        <f>VLOOKUP(report_masivo[[#This Row],[INCAPACIDAD]],D2883:M2960,8,0)</f>
        <v>#N/A</v>
      </c>
      <c r="AD657">
        <v>100455144384</v>
      </c>
      <c r="AE657" t="s">
        <v>10196</v>
      </c>
      <c r="AF657">
        <v>1656789</v>
      </c>
      <c r="AG657" s="1">
        <v>44525</v>
      </c>
      <c r="AH657">
        <v>860029995</v>
      </c>
      <c r="AI657">
        <v>1004551</v>
      </c>
      <c r="AJ657">
        <v>7358707</v>
      </c>
      <c r="AK657" t="s">
        <v>13776</v>
      </c>
      <c r="AL657" s="1">
        <v>44384</v>
      </c>
      <c r="AM657">
        <v>30</v>
      </c>
      <c r="AN657">
        <v>2533510</v>
      </c>
      <c r="AO657">
        <v>860029995</v>
      </c>
      <c r="AP657" t="s">
        <v>13996</v>
      </c>
      <c r="AQ657" t="s">
        <v>14109</v>
      </c>
      <c r="AR657" t="s">
        <v>13923</v>
      </c>
      <c r="AS657" s="1">
        <v>44573</v>
      </c>
      <c r="AT657" t="s">
        <v>13922</v>
      </c>
      <c r="AW657">
        <v>7194025544442</v>
      </c>
      <c r="AX657">
        <v>71940255</v>
      </c>
      <c r="AY657">
        <v>7158489</v>
      </c>
      <c r="AZ657" s="1">
        <v>44442</v>
      </c>
      <c r="BA657" t="s">
        <v>13995</v>
      </c>
      <c r="BB657" t="s">
        <v>44</v>
      </c>
      <c r="BC657" t="s">
        <v>13996</v>
      </c>
      <c r="BD657" t="s">
        <v>13997</v>
      </c>
      <c r="BE657">
        <v>4000178071</v>
      </c>
      <c r="BF657">
        <v>1006417</v>
      </c>
      <c r="BG657" s="1">
        <v>44558</v>
      </c>
      <c r="BK657">
        <f t="shared" si="10"/>
        <v>1</v>
      </c>
      <c r="BL657">
        <v>952254744340</v>
      </c>
      <c r="BN657">
        <v>1579283</v>
      </c>
      <c r="BO657" s="1">
        <v>44406</v>
      </c>
      <c r="BP657">
        <v>860029995</v>
      </c>
      <c r="BQ657">
        <v>9522547</v>
      </c>
      <c r="BR657">
        <v>6856375</v>
      </c>
      <c r="BS657" t="s">
        <v>13776</v>
      </c>
      <c r="BT657" s="1">
        <v>44340</v>
      </c>
      <c r="BU657">
        <v>15</v>
      </c>
      <c r="BV657">
        <v>893684</v>
      </c>
      <c r="BW657">
        <v>860029995</v>
      </c>
      <c r="BX657" t="s">
        <v>13996</v>
      </c>
      <c r="BY657" t="s">
        <v>14109</v>
      </c>
      <c r="BZ657" t="s">
        <v>13923</v>
      </c>
      <c r="CA657" s="1">
        <v>44453</v>
      </c>
      <c r="CB657" t="s">
        <v>13922</v>
      </c>
    </row>
    <row r="658" spans="3:80" x14ac:dyDescent="0.3">
      <c r="C658" s="46" t="s">
        <v>10196</v>
      </c>
      <c r="D658" s="4"/>
      <c r="E658" s="4"/>
      <c r="F658" s="16"/>
      <c r="G658" s="80" t="e">
        <f>VLOOKUP(report_masivo[[#This Row],[INCAPACIDAD]],D2884:M2961,3,0)</f>
        <v>#N/A</v>
      </c>
      <c r="I658" s="47"/>
      <c r="K658" s="46" t="e">
        <f>VLOOKUP(report_masivo[[#This Row],[INCAPACIDAD]],D2884:M2961,4,0)</f>
        <v>#N/A</v>
      </c>
      <c r="L658" s="46" t="e">
        <f>VLOOKUP(report_masivo[[#This Row],[INCAPACIDAD]],D2884:M2961,5,0)</f>
        <v>#N/A</v>
      </c>
      <c r="M658" s="46" t="e">
        <f>VLOOKUP(report_masivo[[#This Row],[INCAPACIDAD]],D2884:M2961,6,0)</f>
        <v>#N/A</v>
      </c>
      <c r="N658" s="49" t="e">
        <f>VLOOKUP(report_masivo[[#This Row],[INCAPACIDAD]],D2884:M2961,7,0)</f>
        <v>#N/A</v>
      </c>
      <c r="O658" s="47" t="e">
        <f>VLOOKUP(report_masivo[[#This Row],[INCAPACIDAD]],D2884:M2961,8,0)</f>
        <v>#N/A</v>
      </c>
      <c r="AD658">
        <v>105231438244372</v>
      </c>
      <c r="AE658" t="s">
        <v>10196</v>
      </c>
      <c r="AF658">
        <v>1656789</v>
      </c>
      <c r="AG658" s="1">
        <v>44525</v>
      </c>
      <c r="AH658">
        <v>860029995</v>
      </c>
      <c r="AI658">
        <v>1052314382</v>
      </c>
      <c r="AJ658">
        <v>7358821</v>
      </c>
      <c r="AK658" t="s">
        <v>13776</v>
      </c>
      <c r="AL658" s="1">
        <v>44372</v>
      </c>
      <c r="AM658">
        <v>12</v>
      </c>
      <c r="AN658">
        <v>863787</v>
      </c>
      <c r="AO658">
        <v>860029995</v>
      </c>
      <c r="AP658" t="s">
        <v>13996</v>
      </c>
      <c r="AQ658" t="s">
        <v>14109</v>
      </c>
      <c r="AR658" t="s">
        <v>13923</v>
      </c>
      <c r="AS658" s="1">
        <v>44573</v>
      </c>
      <c r="AT658" t="s">
        <v>13922</v>
      </c>
      <c r="AW658">
        <v>102043561544443</v>
      </c>
      <c r="AX658">
        <v>1020435615</v>
      </c>
      <c r="AY658">
        <v>7159997</v>
      </c>
      <c r="AZ658" s="1">
        <v>44443</v>
      </c>
      <c r="BA658" t="s">
        <v>13995</v>
      </c>
      <c r="BB658" t="s">
        <v>44</v>
      </c>
      <c r="BC658" t="s">
        <v>13996</v>
      </c>
      <c r="BD658" t="s">
        <v>13997</v>
      </c>
      <c r="BE658">
        <v>4000178071</v>
      </c>
      <c r="BF658">
        <v>30284</v>
      </c>
      <c r="BG658" s="1">
        <v>44558</v>
      </c>
      <c r="BK658">
        <f t="shared" si="10"/>
        <v>1</v>
      </c>
      <c r="BL658">
        <v>411910144342</v>
      </c>
      <c r="BN658">
        <v>1579283</v>
      </c>
      <c r="BO658" s="1">
        <v>44406</v>
      </c>
      <c r="BP658">
        <v>860029995</v>
      </c>
      <c r="BQ658">
        <v>4119101</v>
      </c>
      <c r="BR658">
        <v>6863115</v>
      </c>
      <c r="BS658" t="s">
        <v>13776</v>
      </c>
      <c r="BT658" s="1">
        <v>44342</v>
      </c>
      <c r="BU658">
        <v>8</v>
      </c>
      <c r="BV658">
        <v>706117</v>
      </c>
      <c r="BW658">
        <v>860029995</v>
      </c>
      <c r="BX658" t="s">
        <v>13996</v>
      </c>
      <c r="BY658" t="s">
        <v>14109</v>
      </c>
      <c r="BZ658" t="s">
        <v>13923</v>
      </c>
      <c r="CA658" s="1">
        <v>44453</v>
      </c>
      <c r="CB658" t="s">
        <v>13922</v>
      </c>
    </row>
    <row r="659" spans="3:80" x14ac:dyDescent="0.3">
      <c r="C659" s="46" t="s">
        <v>10196</v>
      </c>
      <c r="D659" s="4"/>
      <c r="E659" s="4"/>
      <c r="F659" s="16"/>
      <c r="G659" s="80" t="e">
        <f>VLOOKUP(report_masivo[[#This Row],[INCAPACIDAD]],D2885:M2962,3,0)</f>
        <v>#N/A</v>
      </c>
      <c r="I659" s="47"/>
      <c r="K659" s="46" t="e">
        <f>VLOOKUP(report_masivo[[#This Row],[INCAPACIDAD]],D2885:M2962,4,0)</f>
        <v>#N/A</v>
      </c>
      <c r="L659" s="46" t="e">
        <f>VLOOKUP(report_masivo[[#This Row],[INCAPACIDAD]],D2885:M2962,5,0)</f>
        <v>#N/A</v>
      </c>
      <c r="M659" s="46" t="e">
        <f>VLOOKUP(report_masivo[[#This Row],[INCAPACIDAD]],D2885:M2962,6,0)</f>
        <v>#N/A</v>
      </c>
      <c r="N659" s="49" t="e">
        <f>VLOOKUP(report_masivo[[#This Row],[INCAPACIDAD]],D2885:M2962,7,0)</f>
        <v>#N/A</v>
      </c>
      <c r="O659" s="47" t="e">
        <f>VLOOKUP(report_masivo[[#This Row],[INCAPACIDAD]],D2885:M2962,8,0)</f>
        <v>#N/A</v>
      </c>
      <c r="AD659">
        <v>105843062544323</v>
      </c>
      <c r="AE659" t="s">
        <v>10196</v>
      </c>
      <c r="AF659">
        <v>1656789</v>
      </c>
      <c r="AG659" s="1">
        <v>44525</v>
      </c>
      <c r="AH659">
        <v>860029995</v>
      </c>
      <c r="AI659">
        <v>1058430625</v>
      </c>
      <c r="AJ659">
        <v>7358832</v>
      </c>
      <c r="AK659" t="s">
        <v>13776</v>
      </c>
      <c r="AL659" s="1">
        <v>44323</v>
      </c>
      <c r="AM659">
        <v>3</v>
      </c>
      <c r="AN659">
        <v>284005</v>
      </c>
      <c r="AO659">
        <v>860029995</v>
      </c>
      <c r="AP659" t="s">
        <v>13996</v>
      </c>
      <c r="AQ659" t="s">
        <v>14109</v>
      </c>
      <c r="AR659" t="s">
        <v>13923</v>
      </c>
      <c r="AS659" s="1">
        <v>44573</v>
      </c>
      <c r="AT659" t="s">
        <v>13922</v>
      </c>
      <c r="AW659">
        <v>6578010944444</v>
      </c>
      <c r="AX659">
        <v>65780109</v>
      </c>
      <c r="AY659">
        <v>7193974</v>
      </c>
      <c r="AZ659" s="1">
        <v>44444</v>
      </c>
      <c r="BA659" t="s">
        <v>14000</v>
      </c>
      <c r="BB659" t="s">
        <v>13727</v>
      </c>
      <c r="BC659" t="s">
        <v>44</v>
      </c>
      <c r="BD659" t="s">
        <v>44</v>
      </c>
      <c r="BG659" s="1"/>
      <c r="BK659">
        <f t="shared" si="10"/>
        <v>1</v>
      </c>
      <c r="BL659">
        <v>105655282844345</v>
      </c>
      <c r="BN659">
        <v>1579283</v>
      </c>
      <c r="BO659" s="1">
        <v>44406</v>
      </c>
      <c r="BP659">
        <v>860029995</v>
      </c>
      <c r="BQ659">
        <v>1056552828</v>
      </c>
      <c r="BR659">
        <v>6873937</v>
      </c>
      <c r="BS659" t="s">
        <v>13776</v>
      </c>
      <c r="BT659" s="1">
        <v>44345</v>
      </c>
      <c r="BU659">
        <v>5</v>
      </c>
      <c r="BV659">
        <v>374080</v>
      </c>
      <c r="BW659">
        <v>860029995</v>
      </c>
      <c r="BX659" t="s">
        <v>13996</v>
      </c>
      <c r="BY659" t="s">
        <v>14109</v>
      </c>
      <c r="BZ659" t="s">
        <v>13923</v>
      </c>
      <c r="CA659" s="1">
        <v>44453</v>
      </c>
      <c r="CB659" t="s">
        <v>13922</v>
      </c>
    </row>
    <row r="660" spans="3:80" x14ac:dyDescent="0.3">
      <c r="C660" s="46" t="s">
        <v>10196</v>
      </c>
      <c r="D660" s="4"/>
      <c r="E660" s="4"/>
      <c r="F660" s="16"/>
      <c r="G660" s="80" t="e">
        <f>VLOOKUP(report_masivo[[#This Row],[INCAPACIDAD]],D2886:M2963,3,0)</f>
        <v>#N/A</v>
      </c>
      <c r="I660" s="47"/>
      <c r="K660" s="46" t="e">
        <f>VLOOKUP(report_masivo[[#This Row],[INCAPACIDAD]],D2886:M2963,4,0)</f>
        <v>#N/A</v>
      </c>
      <c r="L660" s="46" t="e">
        <f>VLOOKUP(report_masivo[[#This Row],[INCAPACIDAD]],D2886:M2963,5,0)</f>
        <v>#N/A</v>
      </c>
      <c r="M660" s="46" t="e">
        <f>VLOOKUP(report_masivo[[#This Row],[INCAPACIDAD]],D2886:M2963,6,0)</f>
        <v>#N/A</v>
      </c>
      <c r="N660" s="49" t="e">
        <f>VLOOKUP(report_masivo[[#This Row],[INCAPACIDAD]],D2886:M2963,7,0)</f>
        <v>#N/A</v>
      </c>
      <c r="O660" s="47" t="e">
        <f>VLOOKUP(report_masivo[[#This Row],[INCAPACIDAD]],D2886:M2963,8,0)</f>
        <v>#N/A</v>
      </c>
      <c r="AD660">
        <v>117766344352</v>
      </c>
      <c r="AE660" t="s">
        <v>10196</v>
      </c>
      <c r="AF660">
        <v>1656789</v>
      </c>
      <c r="AG660" s="1">
        <v>44525</v>
      </c>
      <c r="AH660">
        <v>860029995</v>
      </c>
      <c r="AI660">
        <v>1177663</v>
      </c>
      <c r="AJ660">
        <v>7359138</v>
      </c>
      <c r="AK660" t="s">
        <v>13776</v>
      </c>
      <c r="AL660" s="1">
        <v>44352</v>
      </c>
      <c r="AM660">
        <v>6</v>
      </c>
      <c r="AN660">
        <v>515136</v>
      </c>
      <c r="AO660">
        <v>860029995</v>
      </c>
      <c r="AP660" t="s">
        <v>13996</v>
      </c>
      <c r="AQ660" t="s">
        <v>14109</v>
      </c>
      <c r="AR660" t="s">
        <v>13923</v>
      </c>
      <c r="AS660" s="1">
        <v>44573</v>
      </c>
      <c r="AT660" t="s">
        <v>13922</v>
      </c>
      <c r="AW660">
        <v>103113733344445</v>
      </c>
      <c r="AX660">
        <v>1031137333</v>
      </c>
      <c r="AY660">
        <v>7912009</v>
      </c>
      <c r="AZ660" s="1">
        <v>44445</v>
      </c>
      <c r="BA660" t="s">
        <v>13995</v>
      </c>
      <c r="BB660" t="s">
        <v>44</v>
      </c>
      <c r="BC660" t="s">
        <v>13996</v>
      </c>
      <c r="BD660" t="s">
        <v>13997</v>
      </c>
      <c r="BE660">
        <v>4000178071</v>
      </c>
      <c r="BF660">
        <v>847958</v>
      </c>
      <c r="BG660" s="1">
        <v>44729</v>
      </c>
      <c r="BK660">
        <f t="shared" si="10"/>
        <v>1</v>
      </c>
      <c r="BL660">
        <v>7437644944347</v>
      </c>
      <c r="BN660">
        <v>1579283</v>
      </c>
      <c r="BO660" s="1">
        <v>44406</v>
      </c>
      <c r="BP660">
        <v>860029995</v>
      </c>
      <c r="BQ660">
        <v>74376449</v>
      </c>
      <c r="BR660">
        <v>6875737</v>
      </c>
      <c r="BS660" t="s">
        <v>13776</v>
      </c>
      <c r="BT660" s="1">
        <v>44347</v>
      </c>
      <c r="BU660">
        <v>7</v>
      </c>
      <c r="BV660">
        <v>547549</v>
      </c>
      <c r="BW660">
        <v>860029995</v>
      </c>
      <c r="BX660" t="s">
        <v>13996</v>
      </c>
      <c r="BY660" t="s">
        <v>14109</v>
      </c>
      <c r="BZ660" t="s">
        <v>13923</v>
      </c>
      <c r="CA660" s="1">
        <v>44453</v>
      </c>
      <c r="CB660" t="s">
        <v>13922</v>
      </c>
    </row>
    <row r="661" spans="3:80" x14ac:dyDescent="0.3">
      <c r="C661" s="46" t="s">
        <v>10196</v>
      </c>
      <c r="D661" s="4"/>
      <c r="E661" s="4"/>
      <c r="F661" s="16"/>
      <c r="G661" s="80" t="e">
        <f>VLOOKUP(report_masivo[[#This Row],[INCAPACIDAD]],D2887:M2964,3,0)</f>
        <v>#N/A</v>
      </c>
      <c r="I661" s="47"/>
      <c r="K661" s="46" t="e">
        <f>VLOOKUP(report_masivo[[#This Row],[INCAPACIDAD]],D2887:M2964,4,0)</f>
        <v>#N/A</v>
      </c>
      <c r="L661" s="46" t="e">
        <f>VLOOKUP(report_masivo[[#This Row],[INCAPACIDAD]],D2887:M2964,5,0)</f>
        <v>#N/A</v>
      </c>
      <c r="M661" s="46" t="e">
        <f>VLOOKUP(report_masivo[[#This Row],[INCAPACIDAD]],D2887:M2964,6,0)</f>
        <v>#N/A</v>
      </c>
      <c r="N661" s="49" t="e">
        <f>VLOOKUP(report_masivo[[#This Row],[INCAPACIDAD]],D2887:M2964,7,0)</f>
        <v>#N/A</v>
      </c>
      <c r="O661" s="47" t="e">
        <f>VLOOKUP(report_masivo[[#This Row],[INCAPACIDAD]],D2887:M2964,8,0)</f>
        <v>#N/A</v>
      </c>
      <c r="AD661">
        <v>408381344454</v>
      </c>
      <c r="AE661" t="s">
        <v>10196</v>
      </c>
      <c r="AF661">
        <v>1656789</v>
      </c>
      <c r="AG661" s="1">
        <v>44525</v>
      </c>
      <c r="AH661">
        <v>860029995</v>
      </c>
      <c r="AI661">
        <v>4083813</v>
      </c>
      <c r="AJ661">
        <v>7359386</v>
      </c>
      <c r="AK661" t="s">
        <v>13776</v>
      </c>
      <c r="AL661" s="1">
        <v>44454</v>
      </c>
      <c r="AM661">
        <v>1</v>
      </c>
      <c r="AN661">
        <v>81398</v>
      </c>
      <c r="AO661">
        <v>860029995</v>
      </c>
      <c r="AP661" t="s">
        <v>13996</v>
      </c>
      <c r="AQ661" t="s">
        <v>14109</v>
      </c>
      <c r="AR661" t="s">
        <v>13923</v>
      </c>
      <c r="AS661" s="1">
        <v>44573</v>
      </c>
      <c r="AT661" t="s">
        <v>13922</v>
      </c>
      <c r="AW661">
        <v>102043561544445</v>
      </c>
      <c r="AX661">
        <v>1020435615</v>
      </c>
      <c r="AY661">
        <v>7163171</v>
      </c>
      <c r="AZ661" s="1">
        <v>44445</v>
      </c>
      <c r="BA661" t="s">
        <v>13995</v>
      </c>
      <c r="BB661" t="s">
        <v>44</v>
      </c>
      <c r="BC661" t="s">
        <v>13996</v>
      </c>
      <c r="BD661" t="s">
        <v>13997</v>
      </c>
      <c r="BE661">
        <v>4000178071</v>
      </c>
      <c r="BF661">
        <v>121137</v>
      </c>
      <c r="BG661" s="1">
        <v>44558</v>
      </c>
      <c r="BK661">
        <f t="shared" si="10"/>
        <v>1</v>
      </c>
      <c r="BL661">
        <v>722129944349</v>
      </c>
      <c r="BN661">
        <v>1579283</v>
      </c>
      <c r="BO661" s="1">
        <v>44406</v>
      </c>
      <c r="BP661">
        <v>860029995</v>
      </c>
      <c r="BQ661">
        <v>7221299</v>
      </c>
      <c r="BR661">
        <v>6886064</v>
      </c>
      <c r="BS661" t="s">
        <v>13776</v>
      </c>
      <c r="BT661" s="1">
        <v>44349</v>
      </c>
      <c r="BU661">
        <v>7</v>
      </c>
      <c r="BV661">
        <v>532693</v>
      </c>
      <c r="BW661">
        <v>860029995</v>
      </c>
      <c r="BX661" t="s">
        <v>13996</v>
      </c>
      <c r="BY661" t="s">
        <v>14109</v>
      </c>
      <c r="BZ661" t="s">
        <v>13923</v>
      </c>
      <c r="CA661" s="1">
        <v>44453</v>
      </c>
      <c r="CB661" t="s">
        <v>13922</v>
      </c>
    </row>
    <row r="662" spans="3:80" x14ac:dyDescent="0.3">
      <c r="C662" s="46" t="s">
        <v>10196</v>
      </c>
      <c r="D662" s="4"/>
      <c r="E662" s="4"/>
      <c r="F662" s="16"/>
      <c r="G662" s="80" t="e">
        <f>VLOOKUP(report_masivo[[#This Row],[INCAPACIDAD]],D2888:M2965,3,0)</f>
        <v>#N/A</v>
      </c>
      <c r="I662" s="47"/>
      <c r="K662" s="46" t="e">
        <f>VLOOKUP(report_masivo[[#This Row],[INCAPACIDAD]],D2888:M2965,4,0)</f>
        <v>#N/A</v>
      </c>
      <c r="L662" s="46" t="e">
        <f>VLOOKUP(report_masivo[[#This Row],[INCAPACIDAD]],D2888:M2965,5,0)</f>
        <v>#N/A</v>
      </c>
      <c r="M662" s="46" t="e">
        <f>VLOOKUP(report_masivo[[#This Row],[INCAPACIDAD]],D2888:M2965,6,0)</f>
        <v>#N/A</v>
      </c>
      <c r="N662" s="49" t="e">
        <f>VLOOKUP(report_masivo[[#This Row],[INCAPACIDAD]],D2888:M2965,7,0)</f>
        <v>#N/A</v>
      </c>
      <c r="O662" s="47" t="e">
        <f>VLOOKUP(report_masivo[[#This Row],[INCAPACIDAD]],D2888:M2965,8,0)</f>
        <v>#N/A</v>
      </c>
      <c r="AD662">
        <v>105358649244389</v>
      </c>
      <c r="AE662" t="s">
        <v>10196</v>
      </c>
      <c r="AF662">
        <v>1656789</v>
      </c>
      <c r="AG662" s="1">
        <v>44525</v>
      </c>
      <c r="AH662">
        <v>860029995</v>
      </c>
      <c r="AI662">
        <v>1053586492</v>
      </c>
      <c r="AJ662">
        <v>7364502</v>
      </c>
      <c r="AK662" t="s">
        <v>13776</v>
      </c>
      <c r="AL662" s="1">
        <v>44389</v>
      </c>
      <c r="AM662">
        <v>18</v>
      </c>
      <c r="AN662">
        <v>1167195</v>
      </c>
      <c r="AO662">
        <v>860029995</v>
      </c>
      <c r="AP662" t="s">
        <v>13996</v>
      </c>
      <c r="AQ662" t="s">
        <v>14109</v>
      </c>
      <c r="AR662" t="s">
        <v>13923</v>
      </c>
      <c r="AS662" s="1">
        <v>44573</v>
      </c>
      <c r="AT662" t="s">
        <v>13922</v>
      </c>
      <c r="AW662">
        <v>2482407844448</v>
      </c>
      <c r="AX662">
        <v>24824078</v>
      </c>
      <c r="AY662">
        <v>7241085</v>
      </c>
      <c r="AZ662" s="1">
        <v>44448</v>
      </c>
      <c r="BA662" t="s">
        <v>13995</v>
      </c>
      <c r="BB662" t="s">
        <v>44</v>
      </c>
      <c r="BC662" t="s">
        <v>13996</v>
      </c>
      <c r="BD662" t="s">
        <v>13997</v>
      </c>
      <c r="BE662">
        <v>4000178071</v>
      </c>
      <c r="BF662">
        <v>106105</v>
      </c>
      <c r="BG662" s="1">
        <v>44558</v>
      </c>
      <c r="BK662">
        <f t="shared" si="10"/>
        <v>1</v>
      </c>
      <c r="BL662">
        <v>105527278944350</v>
      </c>
      <c r="BN662">
        <v>1579283</v>
      </c>
      <c r="BO662" s="1">
        <v>44406</v>
      </c>
      <c r="BP662">
        <v>860029995</v>
      </c>
      <c r="BQ662">
        <v>1055272789</v>
      </c>
      <c r="BR662">
        <v>6889755</v>
      </c>
      <c r="BS662" t="s">
        <v>13776</v>
      </c>
      <c r="BT662" s="1">
        <v>44350</v>
      </c>
      <c r="BU662">
        <v>9</v>
      </c>
      <c r="BV662">
        <v>693594</v>
      </c>
      <c r="BW662">
        <v>860029995</v>
      </c>
      <c r="BX662" t="s">
        <v>13996</v>
      </c>
      <c r="BY662" t="s">
        <v>14109</v>
      </c>
      <c r="BZ662" t="s">
        <v>13923</v>
      </c>
      <c r="CA662" s="1">
        <v>44453</v>
      </c>
      <c r="CB662" t="s">
        <v>13922</v>
      </c>
    </row>
    <row r="663" spans="3:80" x14ac:dyDescent="0.3">
      <c r="C663" s="46" t="s">
        <v>10196</v>
      </c>
      <c r="D663" s="4"/>
      <c r="E663" s="4"/>
      <c r="F663" s="16"/>
      <c r="G663" s="80" t="e">
        <f>VLOOKUP(report_masivo[[#This Row],[INCAPACIDAD]],D2889:M2966,3,0)</f>
        <v>#N/A</v>
      </c>
      <c r="I663" s="47"/>
      <c r="K663" s="46" t="e">
        <f>VLOOKUP(report_masivo[[#This Row],[INCAPACIDAD]],D2889:M2966,4,0)</f>
        <v>#N/A</v>
      </c>
      <c r="L663" s="46" t="e">
        <f>VLOOKUP(report_masivo[[#This Row],[INCAPACIDAD]],D2889:M2966,5,0)</f>
        <v>#N/A</v>
      </c>
      <c r="M663" s="46" t="e">
        <f>VLOOKUP(report_masivo[[#This Row],[INCAPACIDAD]],D2889:M2966,6,0)</f>
        <v>#N/A</v>
      </c>
      <c r="N663" s="49" t="e">
        <f>VLOOKUP(report_masivo[[#This Row],[INCAPACIDAD]],D2889:M2966,7,0)</f>
        <v>#N/A</v>
      </c>
      <c r="O663" s="47" t="e">
        <f>VLOOKUP(report_masivo[[#This Row],[INCAPACIDAD]],D2889:M2966,8,0)</f>
        <v>#N/A</v>
      </c>
      <c r="AD663">
        <v>105361279244433</v>
      </c>
      <c r="AE663" t="s">
        <v>10196</v>
      </c>
      <c r="AF663">
        <v>1656789</v>
      </c>
      <c r="AG663" s="1">
        <v>44525</v>
      </c>
      <c r="AH663">
        <v>860029995</v>
      </c>
      <c r="AI663">
        <v>1053612792</v>
      </c>
      <c r="AJ663">
        <v>7364522</v>
      </c>
      <c r="AK663" t="s">
        <v>13776</v>
      </c>
      <c r="AL663" s="1">
        <v>44433</v>
      </c>
      <c r="AM663">
        <v>1</v>
      </c>
      <c r="AN663">
        <v>73929</v>
      </c>
      <c r="AO663">
        <v>860029995</v>
      </c>
      <c r="AP663" t="s">
        <v>13996</v>
      </c>
      <c r="AQ663" t="s">
        <v>14109</v>
      </c>
      <c r="AR663" t="s">
        <v>13923</v>
      </c>
      <c r="AS663" s="1">
        <v>44573</v>
      </c>
      <c r="AT663" t="s">
        <v>13922</v>
      </c>
      <c r="AW663">
        <v>109592535144449</v>
      </c>
      <c r="AX663">
        <v>1095925351</v>
      </c>
      <c r="AY663">
        <v>7178503</v>
      </c>
      <c r="AZ663" s="1">
        <v>44449</v>
      </c>
      <c r="BA663" t="s">
        <v>13998</v>
      </c>
      <c r="BB663" t="s">
        <v>44</v>
      </c>
      <c r="BC663" t="s">
        <v>44</v>
      </c>
      <c r="BD663" t="s">
        <v>44</v>
      </c>
      <c r="BG663" s="1"/>
      <c r="BK663">
        <f t="shared" si="10"/>
        <v>1</v>
      </c>
      <c r="BL663">
        <v>952367544351</v>
      </c>
      <c r="BN663">
        <v>1579283</v>
      </c>
      <c r="BO663" s="1">
        <v>44406</v>
      </c>
      <c r="BP663">
        <v>860029995</v>
      </c>
      <c r="BQ663">
        <v>9523675</v>
      </c>
      <c r="BR663">
        <v>6891940</v>
      </c>
      <c r="BS663" t="s">
        <v>13776</v>
      </c>
      <c r="BT663" s="1">
        <v>44351</v>
      </c>
      <c r="BU663">
        <v>14</v>
      </c>
      <c r="BV663">
        <v>788610</v>
      </c>
      <c r="BW663">
        <v>860029995</v>
      </c>
      <c r="BX663" t="s">
        <v>13996</v>
      </c>
      <c r="BY663" t="s">
        <v>14109</v>
      </c>
      <c r="BZ663" t="s">
        <v>13923</v>
      </c>
      <c r="CA663" s="1">
        <v>44453</v>
      </c>
      <c r="CB663" t="s">
        <v>13922</v>
      </c>
    </row>
    <row r="664" spans="3:80" x14ac:dyDescent="0.3">
      <c r="C664" s="46" t="s">
        <v>10196</v>
      </c>
      <c r="D664" s="4"/>
      <c r="E664" s="4"/>
      <c r="F664" s="16"/>
      <c r="G664" s="80" t="e">
        <f>VLOOKUP(report_masivo[[#This Row],[INCAPACIDAD]],D2890:M2967,3,0)</f>
        <v>#N/A</v>
      </c>
      <c r="I664" s="47"/>
      <c r="K664" s="46" t="e">
        <f>VLOOKUP(report_masivo[[#This Row],[INCAPACIDAD]],D2890:M2967,4,0)</f>
        <v>#N/A</v>
      </c>
      <c r="L664" s="46" t="e">
        <f>VLOOKUP(report_masivo[[#This Row],[INCAPACIDAD]],D2890:M2967,5,0)</f>
        <v>#N/A</v>
      </c>
      <c r="M664" s="46" t="e">
        <f>VLOOKUP(report_masivo[[#This Row],[INCAPACIDAD]],D2890:M2967,6,0)</f>
        <v>#N/A</v>
      </c>
      <c r="N664" s="49" t="e">
        <f>VLOOKUP(report_masivo[[#This Row],[INCAPACIDAD]],D2890:M2967,7,0)</f>
        <v>#N/A</v>
      </c>
      <c r="O664" s="47" t="e">
        <f>VLOOKUP(report_masivo[[#This Row],[INCAPACIDAD]],D2890:M2967,8,0)</f>
        <v>#N/A</v>
      </c>
      <c r="AD664">
        <v>416845244339</v>
      </c>
      <c r="AE664" t="s">
        <v>10196</v>
      </c>
      <c r="AF664">
        <v>1656789</v>
      </c>
      <c r="AG664" s="1">
        <v>44525</v>
      </c>
      <c r="AH664">
        <v>860029995</v>
      </c>
      <c r="AI664">
        <v>4168452</v>
      </c>
      <c r="AJ664">
        <v>7364934</v>
      </c>
      <c r="AK664" t="s">
        <v>13776</v>
      </c>
      <c r="AL664" s="1">
        <v>44339</v>
      </c>
      <c r="AM664">
        <v>30</v>
      </c>
      <c r="AN664">
        <v>3211898</v>
      </c>
      <c r="AO664">
        <v>860029995</v>
      </c>
      <c r="AP664" t="s">
        <v>13996</v>
      </c>
      <c r="AQ664" t="s">
        <v>14109</v>
      </c>
      <c r="AR664" t="s">
        <v>13923</v>
      </c>
      <c r="AS664" s="1">
        <v>44573</v>
      </c>
      <c r="AT664" t="s">
        <v>13922</v>
      </c>
      <c r="AW664">
        <v>102043561544449</v>
      </c>
      <c r="AX664">
        <v>1020435615</v>
      </c>
      <c r="AY664">
        <v>7178717</v>
      </c>
      <c r="AZ664" s="1">
        <v>44449</v>
      </c>
      <c r="BA664" t="s">
        <v>13995</v>
      </c>
      <c r="BB664" t="s">
        <v>44</v>
      </c>
      <c r="BC664" t="s">
        <v>13996</v>
      </c>
      <c r="BD664" t="s">
        <v>13997</v>
      </c>
      <c r="BE664">
        <v>4000178071</v>
      </c>
      <c r="BF664">
        <v>60568</v>
      </c>
      <c r="BG664" s="1">
        <v>44558</v>
      </c>
      <c r="BK664">
        <f t="shared" si="10"/>
        <v>1</v>
      </c>
      <c r="BL664">
        <v>952367544346</v>
      </c>
      <c r="BN664">
        <v>1579283</v>
      </c>
      <c r="BO664" s="1">
        <v>44406</v>
      </c>
      <c r="BP664">
        <v>860029995</v>
      </c>
      <c r="BQ664">
        <v>9523675</v>
      </c>
      <c r="BR664">
        <v>6893481</v>
      </c>
      <c r="BS664" t="s">
        <v>13776</v>
      </c>
      <c r="BT664" s="1">
        <v>44346</v>
      </c>
      <c r="BU664">
        <v>5</v>
      </c>
      <c r="BV664">
        <v>362353</v>
      </c>
      <c r="BW664">
        <v>860029995</v>
      </c>
      <c r="BX664" t="s">
        <v>13996</v>
      </c>
      <c r="BY664" t="s">
        <v>14109</v>
      </c>
      <c r="BZ664" t="s">
        <v>13923</v>
      </c>
      <c r="CA664" s="1">
        <v>44453</v>
      </c>
      <c r="CB664" t="s">
        <v>13922</v>
      </c>
    </row>
    <row r="665" spans="3:80" x14ac:dyDescent="0.3">
      <c r="C665" s="46" t="s">
        <v>10196</v>
      </c>
      <c r="D665" s="4"/>
      <c r="E665" s="4"/>
      <c r="F665" s="16"/>
      <c r="G665" s="80" t="e">
        <f>VLOOKUP(report_masivo[[#This Row],[INCAPACIDAD]],D2891:M2968,3,0)</f>
        <v>#N/A</v>
      </c>
      <c r="I665" s="47"/>
      <c r="K665" s="46" t="e">
        <f>VLOOKUP(report_masivo[[#This Row],[INCAPACIDAD]],D2891:M2968,4,0)</f>
        <v>#N/A</v>
      </c>
      <c r="L665" s="46" t="e">
        <f>VLOOKUP(report_masivo[[#This Row],[INCAPACIDAD]],D2891:M2968,5,0)</f>
        <v>#N/A</v>
      </c>
      <c r="M665" s="46" t="e">
        <f>VLOOKUP(report_masivo[[#This Row],[INCAPACIDAD]],D2891:M2968,6,0)</f>
        <v>#N/A</v>
      </c>
      <c r="N665" s="49" t="e">
        <f>VLOOKUP(report_masivo[[#This Row],[INCAPACIDAD]],D2891:M2968,7,0)</f>
        <v>#N/A</v>
      </c>
      <c r="O665" s="47" t="e">
        <f>VLOOKUP(report_masivo[[#This Row],[INCAPACIDAD]],D2891:M2968,8,0)</f>
        <v>#N/A</v>
      </c>
      <c r="AD665">
        <v>420867844440</v>
      </c>
      <c r="AE665" t="s">
        <v>10196</v>
      </c>
      <c r="AF665">
        <v>1656789</v>
      </c>
      <c r="AG665" s="1">
        <v>44525</v>
      </c>
      <c r="AH665">
        <v>860029995</v>
      </c>
      <c r="AI665">
        <v>4208678</v>
      </c>
      <c r="AJ665">
        <v>7365188</v>
      </c>
      <c r="AK665" t="s">
        <v>13776</v>
      </c>
      <c r="AL665" s="1">
        <v>44440</v>
      </c>
      <c r="AM665">
        <v>3</v>
      </c>
      <c r="AN665">
        <v>1387961</v>
      </c>
      <c r="AO665">
        <v>860029995</v>
      </c>
      <c r="AP665" t="s">
        <v>13996</v>
      </c>
      <c r="AQ665" t="s">
        <v>14109</v>
      </c>
      <c r="AR665" t="s">
        <v>13923</v>
      </c>
      <c r="AS665" s="1">
        <v>44573</v>
      </c>
      <c r="AT665" t="s">
        <v>13922</v>
      </c>
      <c r="AW665">
        <v>451581144452</v>
      </c>
      <c r="AX665">
        <v>4515811</v>
      </c>
      <c r="AY665">
        <v>7184031</v>
      </c>
      <c r="AZ665" s="1">
        <v>44452</v>
      </c>
      <c r="BA665" t="s">
        <v>13998</v>
      </c>
      <c r="BB665" t="s">
        <v>44</v>
      </c>
      <c r="BC665" t="s">
        <v>44</v>
      </c>
      <c r="BD665" t="s">
        <v>44</v>
      </c>
      <c r="BG665" s="1"/>
      <c r="BK665">
        <f t="shared" si="10"/>
        <v>1</v>
      </c>
      <c r="BL665">
        <v>105655362444351</v>
      </c>
      <c r="BN665">
        <v>1579283</v>
      </c>
      <c r="BO665" s="1">
        <v>44406</v>
      </c>
      <c r="BP665">
        <v>860029995</v>
      </c>
      <c r="BQ665">
        <v>1056553624</v>
      </c>
      <c r="BR665">
        <v>6894200</v>
      </c>
      <c r="BS665" t="s">
        <v>13776</v>
      </c>
      <c r="BT665" s="1">
        <v>44351</v>
      </c>
      <c r="BU665">
        <v>2</v>
      </c>
      <c r="BV665">
        <v>219705</v>
      </c>
      <c r="BW665">
        <v>860029995</v>
      </c>
      <c r="BX665" t="s">
        <v>13996</v>
      </c>
      <c r="BY665" t="s">
        <v>14109</v>
      </c>
      <c r="BZ665" t="s">
        <v>13923</v>
      </c>
      <c r="CA665" s="1">
        <v>44453</v>
      </c>
      <c r="CB665" t="s">
        <v>13922</v>
      </c>
    </row>
    <row r="666" spans="3:80" x14ac:dyDescent="0.3">
      <c r="C666" s="46" t="s">
        <v>10196</v>
      </c>
      <c r="D666" s="4"/>
      <c r="E666" s="4"/>
      <c r="F666" s="16"/>
      <c r="G666" s="80" t="e">
        <f>VLOOKUP(report_masivo[[#This Row],[INCAPACIDAD]],D2892:M2969,3,0)</f>
        <v>#N/A</v>
      </c>
      <c r="I666" s="47"/>
      <c r="K666" s="46" t="e">
        <f>VLOOKUP(report_masivo[[#This Row],[INCAPACIDAD]],D2892:M2969,4,0)</f>
        <v>#N/A</v>
      </c>
      <c r="L666" s="46" t="e">
        <f>VLOOKUP(report_masivo[[#This Row],[INCAPACIDAD]],D2892:M2969,5,0)</f>
        <v>#N/A</v>
      </c>
      <c r="M666" s="46" t="e">
        <f>VLOOKUP(report_masivo[[#This Row],[INCAPACIDAD]],D2892:M2969,6,0)</f>
        <v>#N/A</v>
      </c>
      <c r="N666" s="49" t="e">
        <f>VLOOKUP(report_masivo[[#This Row],[INCAPACIDAD]],D2892:M2969,7,0)</f>
        <v>#N/A</v>
      </c>
      <c r="O666" s="47" t="e">
        <f>VLOOKUP(report_masivo[[#This Row],[INCAPACIDAD]],D2892:M2969,8,0)</f>
        <v>#N/A</v>
      </c>
      <c r="AD666">
        <v>424745744389</v>
      </c>
      <c r="AE666" t="s">
        <v>10196</v>
      </c>
      <c r="AF666">
        <v>1656789</v>
      </c>
      <c r="AG666" s="1">
        <v>44525</v>
      </c>
      <c r="AH666">
        <v>860029995</v>
      </c>
      <c r="AI666">
        <v>4247457</v>
      </c>
      <c r="AJ666">
        <v>7365472</v>
      </c>
      <c r="AK666" t="s">
        <v>13776</v>
      </c>
      <c r="AL666" s="1">
        <v>44389</v>
      </c>
      <c r="AM666">
        <v>12</v>
      </c>
      <c r="AN666">
        <v>1201144</v>
      </c>
      <c r="AO666">
        <v>860029995</v>
      </c>
      <c r="AP666" t="s">
        <v>13996</v>
      </c>
      <c r="AQ666" t="s">
        <v>14109</v>
      </c>
      <c r="AR666" t="s">
        <v>13923</v>
      </c>
      <c r="AS666" s="1">
        <v>44573</v>
      </c>
      <c r="AT666" t="s">
        <v>13922</v>
      </c>
      <c r="AW666">
        <v>2482407844454</v>
      </c>
      <c r="AX666">
        <v>24824078</v>
      </c>
      <c r="AY666">
        <v>7276989</v>
      </c>
      <c r="AZ666" s="1">
        <v>44454</v>
      </c>
      <c r="BA666" t="s">
        <v>13995</v>
      </c>
      <c r="BB666" t="s">
        <v>44</v>
      </c>
      <c r="BC666" t="s">
        <v>13996</v>
      </c>
      <c r="BD666" t="s">
        <v>13997</v>
      </c>
      <c r="BE666">
        <v>4000178071</v>
      </c>
      <c r="BF666">
        <v>106105</v>
      </c>
      <c r="BG666" s="1">
        <v>44558</v>
      </c>
      <c r="BK666">
        <f t="shared" si="10"/>
        <v>1</v>
      </c>
      <c r="BL666">
        <v>417901344337</v>
      </c>
      <c r="BN666">
        <v>1579283</v>
      </c>
      <c r="BO666" s="1">
        <v>44406</v>
      </c>
      <c r="BP666">
        <v>860029995</v>
      </c>
      <c r="BQ666">
        <v>4179013</v>
      </c>
      <c r="BR666">
        <v>6899853</v>
      </c>
      <c r="BS666" t="s">
        <v>13776</v>
      </c>
      <c r="BT666" s="1">
        <v>44337</v>
      </c>
      <c r="BU666">
        <v>11</v>
      </c>
      <c r="BV666">
        <v>873879</v>
      </c>
      <c r="BW666">
        <v>860029995</v>
      </c>
      <c r="BX666" t="s">
        <v>13996</v>
      </c>
      <c r="BY666" t="s">
        <v>14109</v>
      </c>
      <c r="BZ666" t="s">
        <v>13923</v>
      </c>
      <c r="CA666" s="1">
        <v>44453</v>
      </c>
      <c r="CB666" t="s">
        <v>13922</v>
      </c>
    </row>
    <row r="667" spans="3:80" x14ac:dyDescent="0.3">
      <c r="C667" s="46" t="s">
        <v>10196</v>
      </c>
      <c r="D667" s="4"/>
      <c r="E667" s="4"/>
      <c r="F667" s="16"/>
      <c r="G667" s="80" t="e">
        <f>VLOOKUP(report_masivo[[#This Row],[INCAPACIDAD]],D2893:M2970,3,0)</f>
        <v>#N/A</v>
      </c>
      <c r="I667" s="47"/>
      <c r="K667" s="46" t="e">
        <f>VLOOKUP(report_masivo[[#This Row],[INCAPACIDAD]],D2893:M2970,4,0)</f>
        <v>#N/A</v>
      </c>
      <c r="L667" s="46" t="e">
        <f>VLOOKUP(report_masivo[[#This Row],[INCAPACIDAD]],D2893:M2970,5,0)</f>
        <v>#N/A</v>
      </c>
      <c r="M667" s="46" t="e">
        <f>VLOOKUP(report_masivo[[#This Row],[INCAPACIDAD]],D2893:M2970,6,0)</f>
        <v>#N/A</v>
      </c>
      <c r="N667" s="49" t="e">
        <f>VLOOKUP(report_masivo[[#This Row],[INCAPACIDAD]],D2893:M2970,7,0)</f>
        <v>#N/A</v>
      </c>
      <c r="O667" s="47" t="e">
        <f>VLOOKUP(report_masivo[[#This Row],[INCAPACIDAD]],D2893:M2970,8,0)</f>
        <v>#N/A</v>
      </c>
      <c r="AD667">
        <v>7436578844438</v>
      </c>
      <c r="AE667" t="s">
        <v>10196</v>
      </c>
      <c r="AF667">
        <v>1656789</v>
      </c>
      <c r="AG667" s="1">
        <v>44525</v>
      </c>
      <c r="AH667">
        <v>860029995</v>
      </c>
      <c r="AI667">
        <v>74365788</v>
      </c>
      <c r="AJ667">
        <v>7365602</v>
      </c>
      <c r="AK667" t="s">
        <v>13776</v>
      </c>
      <c r="AL667" s="1">
        <v>44438</v>
      </c>
      <c r="AM667">
        <v>2</v>
      </c>
      <c r="AN667">
        <v>172269</v>
      </c>
      <c r="AO667">
        <v>860029995</v>
      </c>
      <c r="AP667" t="s">
        <v>13996</v>
      </c>
      <c r="AQ667" t="s">
        <v>14109</v>
      </c>
      <c r="AR667" t="s">
        <v>13923</v>
      </c>
      <c r="AS667" s="1">
        <v>44573</v>
      </c>
      <c r="AT667" t="s">
        <v>13922</v>
      </c>
      <c r="AW667">
        <v>7925335344454</v>
      </c>
      <c r="AX667">
        <v>79253353</v>
      </c>
      <c r="AY667">
        <v>7193903</v>
      </c>
      <c r="AZ667" s="1">
        <v>44454</v>
      </c>
      <c r="BA667" t="s">
        <v>13995</v>
      </c>
      <c r="BB667" t="s">
        <v>44</v>
      </c>
      <c r="BC667" t="s">
        <v>13996</v>
      </c>
      <c r="BD667" t="s">
        <v>13997</v>
      </c>
      <c r="BE667">
        <v>4000178071</v>
      </c>
      <c r="BF667">
        <v>1066330</v>
      </c>
      <c r="BG667" s="1">
        <v>44558</v>
      </c>
      <c r="BK667">
        <f t="shared" si="10"/>
        <v>1</v>
      </c>
      <c r="BL667">
        <v>722860644355</v>
      </c>
      <c r="BN667">
        <v>1579283</v>
      </c>
      <c r="BO667" s="1">
        <v>44406</v>
      </c>
      <c r="BP667">
        <v>860029995</v>
      </c>
      <c r="BQ667">
        <v>7228606</v>
      </c>
      <c r="BR667">
        <v>6900268</v>
      </c>
      <c r="BS667" t="s">
        <v>13776</v>
      </c>
      <c r="BT667" s="1">
        <v>44355</v>
      </c>
      <c r="BU667">
        <v>12</v>
      </c>
      <c r="BV667">
        <v>836262</v>
      </c>
      <c r="BW667">
        <v>860029995</v>
      </c>
      <c r="BX667" t="s">
        <v>13996</v>
      </c>
      <c r="BY667" t="s">
        <v>14109</v>
      </c>
      <c r="BZ667" t="s">
        <v>13923</v>
      </c>
      <c r="CA667" s="1">
        <v>44453</v>
      </c>
      <c r="CB667" t="s">
        <v>13922</v>
      </c>
    </row>
    <row r="668" spans="3:80" x14ac:dyDescent="0.3">
      <c r="C668" s="46" t="s">
        <v>10196</v>
      </c>
      <c r="D668" s="4"/>
      <c r="E668" s="4"/>
      <c r="F668" s="16"/>
      <c r="G668" s="80" t="e">
        <f>VLOOKUP(report_masivo[[#This Row],[INCAPACIDAD]],D2894:M2971,3,0)</f>
        <v>#N/A</v>
      </c>
      <c r="I668" s="47"/>
      <c r="K668" s="46" t="e">
        <f>VLOOKUP(report_masivo[[#This Row],[INCAPACIDAD]],D2894:M2971,4,0)</f>
        <v>#N/A</v>
      </c>
      <c r="L668" s="46" t="e">
        <f>VLOOKUP(report_masivo[[#This Row],[INCAPACIDAD]],D2894:M2971,5,0)</f>
        <v>#N/A</v>
      </c>
      <c r="M668" s="46" t="e">
        <f>VLOOKUP(report_masivo[[#This Row],[INCAPACIDAD]],D2894:M2971,6,0)</f>
        <v>#N/A</v>
      </c>
      <c r="N668" s="49" t="e">
        <f>VLOOKUP(report_masivo[[#This Row],[INCAPACIDAD]],D2894:M2971,7,0)</f>
        <v>#N/A</v>
      </c>
      <c r="O668" s="47" t="e">
        <f>VLOOKUP(report_masivo[[#This Row],[INCAPACIDAD]],D2894:M2971,8,0)</f>
        <v>#N/A</v>
      </c>
      <c r="AD668">
        <v>7432174544376</v>
      </c>
      <c r="AE668" t="s">
        <v>10196</v>
      </c>
      <c r="AF668">
        <v>1656789</v>
      </c>
      <c r="AG668" s="1">
        <v>44525</v>
      </c>
      <c r="AH668">
        <v>860029995</v>
      </c>
      <c r="AI668">
        <v>74321745</v>
      </c>
      <c r="AJ668">
        <v>7365929</v>
      </c>
      <c r="AK668" t="s">
        <v>13776</v>
      </c>
      <c r="AL668" s="1">
        <v>44376</v>
      </c>
      <c r="AM668">
        <v>1</v>
      </c>
      <c r="AN668">
        <v>61767</v>
      </c>
      <c r="AO668">
        <v>860029995</v>
      </c>
      <c r="AP668" t="s">
        <v>13996</v>
      </c>
      <c r="AQ668" t="s">
        <v>14109</v>
      </c>
      <c r="AR668" t="s">
        <v>13923</v>
      </c>
      <c r="AS668" s="1">
        <v>44573</v>
      </c>
      <c r="AT668" t="s">
        <v>13922</v>
      </c>
      <c r="AW668">
        <v>3940351344455</v>
      </c>
      <c r="AX668">
        <v>39403513</v>
      </c>
      <c r="AY668">
        <v>7193613</v>
      </c>
      <c r="AZ668" s="1">
        <v>44455</v>
      </c>
      <c r="BA668" t="s">
        <v>13995</v>
      </c>
      <c r="BB668" t="s">
        <v>44</v>
      </c>
      <c r="BC668" t="s">
        <v>13996</v>
      </c>
      <c r="BD668" t="s">
        <v>13997</v>
      </c>
      <c r="BE668">
        <v>4000178071</v>
      </c>
      <c r="BF668">
        <v>60568</v>
      </c>
      <c r="BG668" s="1">
        <v>44558</v>
      </c>
      <c r="BK668">
        <f t="shared" si="10"/>
        <v>1</v>
      </c>
      <c r="BL668">
        <v>7994645044344</v>
      </c>
      <c r="BN668">
        <v>1579283</v>
      </c>
      <c r="BO668" s="1">
        <v>44406</v>
      </c>
      <c r="BP668">
        <v>860029995</v>
      </c>
      <c r="BQ668">
        <v>79946450</v>
      </c>
      <c r="BR668">
        <v>6900660</v>
      </c>
      <c r="BS668" t="s">
        <v>13776</v>
      </c>
      <c r="BT668" s="1">
        <v>44344</v>
      </c>
      <c r="BU668">
        <v>30</v>
      </c>
      <c r="BV668">
        <v>1457759</v>
      </c>
      <c r="BW668">
        <v>860029995</v>
      </c>
      <c r="BX668" t="s">
        <v>13996</v>
      </c>
      <c r="BY668" t="s">
        <v>14109</v>
      </c>
      <c r="BZ668" t="s">
        <v>13923</v>
      </c>
      <c r="CA668" s="1">
        <v>44453</v>
      </c>
      <c r="CB668" t="s">
        <v>13922</v>
      </c>
    </row>
    <row r="669" spans="3:80" x14ac:dyDescent="0.3">
      <c r="C669" s="46" t="s">
        <v>10196</v>
      </c>
      <c r="D669" s="4"/>
      <c r="E669" s="4"/>
      <c r="F669" s="16"/>
      <c r="G669" s="80" t="e">
        <f>VLOOKUP(report_masivo[[#This Row],[INCAPACIDAD]],D2895:M2972,3,0)</f>
        <v>#N/A</v>
      </c>
      <c r="I669" s="47"/>
      <c r="K669" s="46" t="e">
        <f>VLOOKUP(report_masivo[[#This Row],[INCAPACIDAD]],D2895:M2972,4,0)</f>
        <v>#N/A</v>
      </c>
      <c r="L669" s="46" t="e">
        <f>VLOOKUP(report_masivo[[#This Row],[INCAPACIDAD]],D2895:M2972,5,0)</f>
        <v>#N/A</v>
      </c>
      <c r="M669" s="46" t="e">
        <f>VLOOKUP(report_masivo[[#This Row],[INCAPACIDAD]],D2895:M2972,6,0)</f>
        <v>#N/A</v>
      </c>
      <c r="N669" s="49" t="e">
        <f>VLOOKUP(report_masivo[[#This Row],[INCAPACIDAD]],D2895:M2972,7,0)</f>
        <v>#N/A</v>
      </c>
      <c r="O669" s="47" t="e">
        <f>VLOOKUP(report_masivo[[#This Row],[INCAPACIDAD]],D2895:M2972,8,0)</f>
        <v>#N/A</v>
      </c>
      <c r="AD669">
        <v>1841016744448</v>
      </c>
      <c r="AE669" t="s">
        <v>10196</v>
      </c>
      <c r="AF669">
        <v>1656789</v>
      </c>
      <c r="AG669" s="1">
        <v>44525</v>
      </c>
      <c r="AH669">
        <v>860029995</v>
      </c>
      <c r="AI669">
        <v>18410167</v>
      </c>
      <c r="AJ669">
        <v>7365970</v>
      </c>
      <c r="AK669" t="s">
        <v>13776</v>
      </c>
      <c r="AL669" s="1">
        <v>44448</v>
      </c>
      <c r="AM669">
        <v>8</v>
      </c>
      <c r="AN669">
        <v>728101</v>
      </c>
      <c r="AO669">
        <v>860029995</v>
      </c>
      <c r="AP669" t="s">
        <v>13996</v>
      </c>
      <c r="AQ669" t="s">
        <v>14109</v>
      </c>
      <c r="AR669" t="s">
        <v>13923</v>
      </c>
      <c r="AS669" s="1">
        <v>44573</v>
      </c>
      <c r="AT669" t="s">
        <v>13922</v>
      </c>
      <c r="AW669">
        <v>7194025544457</v>
      </c>
      <c r="AX669">
        <v>71940255</v>
      </c>
      <c r="AY669">
        <v>7201406</v>
      </c>
      <c r="AZ669" s="1">
        <v>44457</v>
      </c>
      <c r="BA669" t="s">
        <v>13995</v>
      </c>
      <c r="BB669" t="s">
        <v>44</v>
      </c>
      <c r="BC669" t="s">
        <v>13996</v>
      </c>
      <c r="BD669" t="s">
        <v>13997</v>
      </c>
      <c r="BE669">
        <v>4000178071</v>
      </c>
      <c r="BF669">
        <v>939323</v>
      </c>
      <c r="BG669" s="1">
        <v>44558</v>
      </c>
      <c r="BK669">
        <f t="shared" si="10"/>
        <v>1</v>
      </c>
      <c r="BL669">
        <v>105239616244356</v>
      </c>
      <c r="BN669">
        <v>1579283</v>
      </c>
      <c r="BO669" s="1">
        <v>44406</v>
      </c>
      <c r="BP669">
        <v>860029995</v>
      </c>
      <c r="BQ669">
        <v>1052396162</v>
      </c>
      <c r="BR669">
        <v>6902543</v>
      </c>
      <c r="BS669" t="s">
        <v>13776</v>
      </c>
      <c r="BT669" s="1">
        <v>44356</v>
      </c>
      <c r="BU669">
        <v>1</v>
      </c>
      <c r="BV669">
        <v>81171</v>
      </c>
      <c r="BW669">
        <v>860029995</v>
      </c>
      <c r="BX669" t="s">
        <v>13996</v>
      </c>
      <c r="BY669" t="s">
        <v>14109</v>
      </c>
      <c r="BZ669" t="s">
        <v>13923</v>
      </c>
      <c r="CA669" s="1">
        <v>44453</v>
      </c>
      <c r="CB669" t="s">
        <v>13922</v>
      </c>
    </row>
    <row r="670" spans="3:80" x14ac:dyDescent="0.3">
      <c r="C670" s="46" t="s">
        <v>10196</v>
      </c>
      <c r="D670" s="4"/>
      <c r="E670" s="4"/>
      <c r="F670" s="16"/>
      <c r="G670" s="80" t="e">
        <f>VLOOKUP(report_masivo[[#This Row],[INCAPACIDAD]],D2896:M2973,3,0)</f>
        <v>#N/A</v>
      </c>
      <c r="I670" s="47"/>
      <c r="K670" s="46" t="e">
        <f>VLOOKUP(report_masivo[[#This Row],[INCAPACIDAD]],D2896:M2973,4,0)</f>
        <v>#N/A</v>
      </c>
      <c r="L670" s="46" t="e">
        <f>VLOOKUP(report_masivo[[#This Row],[INCAPACIDAD]],D2896:M2973,5,0)</f>
        <v>#N/A</v>
      </c>
      <c r="M670" s="46" t="e">
        <f>VLOOKUP(report_masivo[[#This Row],[INCAPACIDAD]],D2896:M2973,6,0)</f>
        <v>#N/A</v>
      </c>
      <c r="N670" s="49" t="e">
        <f>VLOOKUP(report_masivo[[#This Row],[INCAPACIDAD]],D2896:M2973,7,0)</f>
        <v>#N/A</v>
      </c>
      <c r="O670" s="47" t="e">
        <f>VLOOKUP(report_masivo[[#This Row],[INCAPACIDAD]],D2896:M2973,8,0)</f>
        <v>#N/A</v>
      </c>
      <c r="AD670">
        <v>420874944460</v>
      </c>
      <c r="AE670" t="s">
        <v>10196</v>
      </c>
      <c r="AF670">
        <v>1656789</v>
      </c>
      <c r="AG670" s="1">
        <v>44525</v>
      </c>
      <c r="AH670">
        <v>860029995</v>
      </c>
      <c r="AI670">
        <v>4208749</v>
      </c>
      <c r="AJ670">
        <v>7366016</v>
      </c>
      <c r="AK670" t="s">
        <v>13776</v>
      </c>
      <c r="AL670" s="1">
        <v>44460</v>
      </c>
      <c r="AM670">
        <v>1</v>
      </c>
      <c r="AN670">
        <v>58185</v>
      </c>
      <c r="AO670">
        <v>860029995</v>
      </c>
      <c r="AP670" t="s">
        <v>13996</v>
      </c>
      <c r="AQ670" t="s">
        <v>14109</v>
      </c>
      <c r="AR670" t="s">
        <v>13923</v>
      </c>
      <c r="AS670" s="1">
        <v>44573</v>
      </c>
      <c r="AT670" t="s">
        <v>13922</v>
      </c>
      <c r="AW670">
        <v>8706131544459</v>
      </c>
      <c r="AX670">
        <v>87061315</v>
      </c>
      <c r="AY670">
        <v>7904899</v>
      </c>
      <c r="AZ670" s="1">
        <v>44459</v>
      </c>
      <c r="BA670" t="s">
        <v>13995</v>
      </c>
      <c r="BB670" t="s">
        <v>44</v>
      </c>
      <c r="BC670" t="s">
        <v>13996</v>
      </c>
      <c r="BD670" t="s">
        <v>13997</v>
      </c>
      <c r="BE670">
        <v>4000178071</v>
      </c>
      <c r="BF670">
        <v>2012835</v>
      </c>
      <c r="BG670" s="1">
        <v>44729</v>
      </c>
      <c r="BK670">
        <f t="shared" si="10"/>
        <v>1</v>
      </c>
      <c r="BL670">
        <v>408406244343</v>
      </c>
      <c r="BN670">
        <v>1579283</v>
      </c>
      <c r="BO670" s="1">
        <v>44406</v>
      </c>
      <c r="BP670">
        <v>860029995</v>
      </c>
      <c r="BQ670">
        <v>4084062</v>
      </c>
      <c r="BR670">
        <v>6903104</v>
      </c>
      <c r="BS670" t="s">
        <v>13776</v>
      </c>
      <c r="BT670" s="1">
        <v>44343</v>
      </c>
      <c r="BU670">
        <v>8</v>
      </c>
      <c r="BV670">
        <v>475931</v>
      </c>
      <c r="BW670">
        <v>860029995</v>
      </c>
      <c r="BX670" t="s">
        <v>13996</v>
      </c>
      <c r="BY670" t="s">
        <v>14109</v>
      </c>
      <c r="BZ670" t="s">
        <v>13923</v>
      </c>
      <c r="CA670" s="1">
        <v>44453</v>
      </c>
      <c r="CB670" t="s">
        <v>13922</v>
      </c>
    </row>
    <row r="671" spans="3:80" x14ac:dyDescent="0.3">
      <c r="C671" s="46" t="s">
        <v>10196</v>
      </c>
      <c r="D671" s="4"/>
      <c r="E671" s="4"/>
      <c r="F671" s="16"/>
      <c r="G671" s="80" t="e">
        <f>VLOOKUP(report_masivo[[#This Row],[INCAPACIDAD]],D2897:M2974,3,0)</f>
        <v>#N/A</v>
      </c>
      <c r="I671" s="47"/>
      <c r="K671" s="46" t="e">
        <f>VLOOKUP(report_masivo[[#This Row],[INCAPACIDAD]],D2897:M2974,4,0)</f>
        <v>#N/A</v>
      </c>
      <c r="L671" s="46" t="e">
        <f>VLOOKUP(report_masivo[[#This Row],[INCAPACIDAD]],D2897:M2974,5,0)</f>
        <v>#N/A</v>
      </c>
      <c r="M671" s="46" t="e">
        <f>VLOOKUP(report_masivo[[#This Row],[INCAPACIDAD]],D2897:M2974,6,0)</f>
        <v>#N/A</v>
      </c>
      <c r="N671" s="49" t="e">
        <f>VLOOKUP(report_masivo[[#This Row],[INCAPACIDAD]],D2897:M2974,7,0)</f>
        <v>#N/A</v>
      </c>
      <c r="O671" s="47" t="e">
        <f>VLOOKUP(report_masivo[[#This Row],[INCAPACIDAD]],D2897:M2974,8,0)</f>
        <v>#N/A</v>
      </c>
      <c r="AD671">
        <v>7432101144463</v>
      </c>
      <c r="AE671" t="s">
        <v>10196</v>
      </c>
      <c r="AF671">
        <v>1656789</v>
      </c>
      <c r="AG671" s="1">
        <v>44525</v>
      </c>
      <c r="AH671">
        <v>860029995</v>
      </c>
      <c r="AI671">
        <v>74321011</v>
      </c>
      <c r="AJ671">
        <v>7382224</v>
      </c>
      <c r="AK671" t="s">
        <v>13776</v>
      </c>
      <c r="AL671" s="1">
        <v>44463</v>
      </c>
      <c r="AM671">
        <v>1</v>
      </c>
      <c r="AN671">
        <v>64076</v>
      </c>
      <c r="AO671">
        <v>860029995</v>
      </c>
      <c r="AP671" t="s">
        <v>13996</v>
      </c>
      <c r="AQ671" t="s">
        <v>14109</v>
      </c>
      <c r="AR671" t="s">
        <v>13923</v>
      </c>
      <c r="AS671" s="1">
        <v>44573</v>
      </c>
      <c r="AT671" t="s">
        <v>13922</v>
      </c>
      <c r="AW671">
        <v>102043561544461</v>
      </c>
      <c r="AX671">
        <v>1020435615</v>
      </c>
      <c r="AY671">
        <v>7211519</v>
      </c>
      <c r="AZ671" s="1">
        <v>44461</v>
      </c>
      <c r="BA671" t="s">
        <v>13998</v>
      </c>
      <c r="BB671" t="s">
        <v>44</v>
      </c>
      <c r="BC671" t="s">
        <v>44</v>
      </c>
      <c r="BD671" t="s">
        <v>44</v>
      </c>
      <c r="BG671" s="1"/>
      <c r="BK671">
        <f t="shared" si="10"/>
        <v>1</v>
      </c>
      <c r="BL671">
        <v>952254744356</v>
      </c>
      <c r="BN671">
        <v>1579283</v>
      </c>
      <c r="BO671" s="1">
        <v>44406</v>
      </c>
      <c r="BP671">
        <v>860029995</v>
      </c>
      <c r="BQ671">
        <v>9522547</v>
      </c>
      <c r="BR671">
        <v>6903691</v>
      </c>
      <c r="BS671" t="s">
        <v>13776</v>
      </c>
      <c r="BT671" s="1">
        <v>44356</v>
      </c>
      <c r="BU671">
        <v>7</v>
      </c>
      <c r="BV671">
        <v>412627</v>
      </c>
      <c r="BW671">
        <v>860029995</v>
      </c>
      <c r="BX671" t="s">
        <v>13996</v>
      </c>
      <c r="BY671" t="s">
        <v>14109</v>
      </c>
      <c r="BZ671" t="s">
        <v>13923</v>
      </c>
      <c r="CA671" s="1">
        <v>44453</v>
      </c>
      <c r="CB671" t="s">
        <v>13922</v>
      </c>
    </row>
    <row r="672" spans="3:80" x14ac:dyDescent="0.3">
      <c r="C672" s="46" t="s">
        <v>10196</v>
      </c>
      <c r="D672" s="4"/>
      <c r="E672" s="4"/>
      <c r="F672" s="16"/>
      <c r="G672" s="80" t="e">
        <f>VLOOKUP(report_masivo[[#This Row],[INCAPACIDAD]],D2898:M2975,3,0)</f>
        <v>#N/A</v>
      </c>
      <c r="I672" s="47"/>
      <c r="K672" s="46" t="e">
        <f>VLOOKUP(report_masivo[[#This Row],[INCAPACIDAD]],D2898:M2975,4,0)</f>
        <v>#N/A</v>
      </c>
      <c r="L672" s="46" t="e">
        <f>VLOOKUP(report_masivo[[#This Row],[INCAPACIDAD]],D2898:M2975,5,0)</f>
        <v>#N/A</v>
      </c>
      <c r="M672" s="46" t="e">
        <f>VLOOKUP(report_masivo[[#This Row],[INCAPACIDAD]],D2898:M2975,6,0)</f>
        <v>#N/A</v>
      </c>
      <c r="N672" s="49" t="e">
        <f>VLOOKUP(report_masivo[[#This Row],[INCAPACIDAD]],D2898:M2975,7,0)</f>
        <v>#N/A</v>
      </c>
      <c r="O672" s="47" t="e">
        <f>VLOOKUP(report_masivo[[#This Row],[INCAPACIDAD]],D2898:M2975,8,0)</f>
        <v>#N/A</v>
      </c>
      <c r="AD672">
        <v>7408151944446</v>
      </c>
      <c r="AE672" t="s">
        <v>10196</v>
      </c>
      <c r="AF672">
        <v>1656789</v>
      </c>
      <c r="AG672" s="1">
        <v>44525</v>
      </c>
      <c r="AH672">
        <v>860029995</v>
      </c>
      <c r="AI672">
        <v>74081519</v>
      </c>
      <c r="AJ672">
        <v>7382246</v>
      </c>
      <c r="AK672" t="s">
        <v>13776</v>
      </c>
      <c r="AL672" s="1">
        <v>44446</v>
      </c>
      <c r="AM672">
        <v>6</v>
      </c>
      <c r="AN672">
        <v>466156</v>
      </c>
      <c r="AO672">
        <v>860029995</v>
      </c>
      <c r="AP672" t="s">
        <v>13996</v>
      </c>
      <c r="AQ672" t="s">
        <v>14109</v>
      </c>
      <c r="AR672" t="s">
        <v>13923</v>
      </c>
      <c r="AS672" s="1">
        <v>44573</v>
      </c>
      <c r="AT672" t="s">
        <v>13922</v>
      </c>
      <c r="AW672">
        <v>101361658744461</v>
      </c>
      <c r="AX672">
        <v>1013616587</v>
      </c>
      <c r="AY672">
        <v>7245170</v>
      </c>
      <c r="AZ672" s="1">
        <v>44461</v>
      </c>
      <c r="BA672" t="s">
        <v>13995</v>
      </c>
      <c r="BB672" t="s">
        <v>44</v>
      </c>
      <c r="BC672" t="s">
        <v>13996</v>
      </c>
      <c r="BD672" t="s">
        <v>13997</v>
      </c>
      <c r="BE672">
        <v>4000178071</v>
      </c>
      <c r="BF672">
        <v>1287798</v>
      </c>
      <c r="BG672" s="1">
        <v>44558</v>
      </c>
      <c r="BK672">
        <f t="shared" si="10"/>
        <v>1</v>
      </c>
      <c r="BL672">
        <v>420888544356</v>
      </c>
      <c r="BN672">
        <v>1579283</v>
      </c>
      <c r="BO672" s="1">
        <v>44406</v>
      </c>
      <c r="BP672">
        <v>860029995</v>
      </c>
      <c r="BQ672">
        <v>4208885</v>
      </c>
      <c r="BR672">
        <v>6904469</v>
      </c>
      <c r="BS672" t="s">
        <v>13776</v>
      </c>
      <c r="BT672" s="1">
        <v>44356</v>
      </c>
      <c r="BU672">
        <v>11</v>
      </c>
      <c r="BV672">
        <v>741917</v>
      </c>
      <c r="BW672">
        <v>860029995</v>
      </c>
      <c r="BX672" t="s">
        <v>13996</v>
      </c>
      <c r="BY672" t="s">
        <v>14109</v>
      </c>
      <c r="BZ672" t="s">
        <v>13923</v>
      </c>
      <c r="CA672" s="1">
        <v>44453</v>
      </c>
      <c r="CB672" t="s">
        <v>13922</v>
      </c>
    </row>
    <row r="673" spans="3:80" x14ac:dyDescent="0.3">
      <c r="C673" s="46" t="s">
        <v>10196</v>
      </c>
      <c r="D673" s="4"/>
      <c r="E673" s="4"/>
      <c r="F673" s="16"/>
      <c r="G673" s="80" t="e">
        <f>VLOOKUP(report_masivo[[#This Row],[INCAPACIDAD]],D2899:M2976,3,0)</f>
        <v>#N/A</v>
      </c>
      <c r="I673" s="47"/>
      <c r="K673" s="46" t="e">
        <f>VLOOKUP(report_masivo[[#This Row],[INCAPACIDAD]],D2899:M2976,4,0)</f>
        <v>#N/A</v>
      </c>
      <c r="L673" s="46" t="e">
        <f>VLOOKUP(report_masivo[[#This Row],[INCAPACIDAD]],D2899:M2976,5,0)</f>
        <v>#N/A</v>
      </c>
      <c r="M673" s="46" t="e">
        <f>VLOOKUP(report_masivo[[#This Row],[INCAPACIDAD]],D2899:M2976,6,0)</f>
        <v>#N/A</v>
      </c>
      <c r="N673" s="49" t="e">
        <f>VLOOKUP(report_masivo[[#This Row],[INCAPACIDAD]],D2899:M2976,7,0)</f>
        <v>#N/A</v>
      </c>
      <c r="O673" s="47" t="e">
        <f>VLOOKUP(report_masivo[[#This Row],[INCAPACIDAD]],D2899:M2976,8,0)</f>
        <v>#N/A</v>
      </c>
      <c r="AD673">
        <v>952748344445</v>
      </c>
      <c r="AE673" t="s">
        <v>10196</v>
      </c>
      <c r="AF673">
        <v>1665917</v>
      </c>
      <c r="AG673" s="1">
        <v>44549</v>
      </c>
      <c r="AH673">
        <v>860029995</v>
      </c>
      <c r="AI673">
        <v>9527483</v>
      </c>
      <c r="AJ673">
        <v>7204046</v>
      </c>
      <c r="AK673" t="s">
        <v>13776</v>
      </c>
      <c r="AL673" s="1">
        <v>44445</v>
      </c>
      <c r="AM673">
        <v>30</v>
      </c>
      <c r="AN673">
        <v>3227992</v>
      </c>
      <c r="AO673">
        <v>860029995</v>
      </c>
      <c r="AP673" t="s">
        <v>13996</v>
      </c>
      <c r="AQ673" t="s">
        <v>14109</v>
      </c>
      <c r="AR673" t="s">
        <v>13923</v>
      </c>
      <c r="AS673" s="1">
        <v>44582</v>
      </c>
      <c r="AT673" t="s">
        <v>13922</v>
      </c>
      <c r="AW673">
        <v>1028445744461</v>
      </c>
      <c r="AX673">
        <v>10284457</v>
      </c>
      <c r="AY673">
        <v>7242800</v>
      </c>
      <c r="AZ673" s="1">
        <v>44461</v>
      </c>
      <c r="BA673" t="s">
        <v>14000</v>
      </c>
      <c r="BB673" t="s">
        <v>13727</v>
      </c>
      <c r="BC673" t="s">
        <v>44</v>
      </c>
      <c r="BD673" t="s">
        <v>44</v>
      </c>
      <c r="BG673" s="1"/>
      <c r="BK673">
        <f t="shared" si="10"/>
        <v>1</v>
      </c>
      <c r="BL673">
        <v>105655362444356</v>
      </c>
      <c r="BN673">
        <v>1579283</v>
      </c>
      <c r="BO673" s="1">
        <v>44406</v>
      </c>
      <c r="BP673">
        <v>860029995</v>
      </c>
      <c r="BQ673">
        <v>1056553624</v>
      </c>
      <c r="BR673">
        <v>6904545</v>
      </c>
      <c r="BS673" t="s">
        <v>13776</v>
      </c>
      <c r="BT673" s="1">
        <v>44356</v>
      </c>
      <c r="BU673">
        <v>2</v>
      </c>
      <c r="BV673">
        <v>219705</v>
      </c>
      <c r="BW673">
        <v>860029995</v>
      </c>
      <c r="BX673" t="s">
        <v>13996</v>
      </c>
      <c r="BY673" t="s">
        <v>14109</v>
      </c>
      <c r="BZ673" t="s">
        <v>13923</v>
      </c>
      <c r="CA673" s="1">
        <v>44453</v>
      </c>
      <c r="CB673" t="s">
        <v>13922</v>
      </c>
    </row>
    <row r="674" spans="3:80" x14ac:dyDescent="0.3">
      <c r="C674" s="46" t="s">
        <v>10196</v>
      </c>
      <c r="D674" s="4"/>
      <c r="E674" s="4"/>
      <c r="F674" s="16"/>
      <c r="G674" s="80" t="e">
        <f>VLOOKUP(report_masivo[[#This Row],[INCAPACIDAD]],D2900:M2977,3,0)</f>
        <v>#N/A</v>
      </c>
      <c r="I674" s="47"/>
      <c r="K674" s="46" t="e">
        <f>VLOOKUP(report_masivo[[#This Row],[INCAPACIDAD]],D2900:M2977,4,0)</f>
        <v>#N/A</v>
      </c>
      <c r="L674" s="46" t="e">
        <f>VLOOKUP(report_masivo[[#This Row],[INCAPACIDAD]],D2900:M2977,5,0)</f>
        <v>#N/A</v>
      </c>
      <c r="M674" s="46" t="e">
        <f>VLOOKUP(report_masivo[[#This Row],[INCAPACIDAD]],D2900:M2977,6,0)</f>
        <v>#N/A</v>
      </c>
      <c r="N674" s="49" t="e">
        <f>VLOOKUP(report_masivo[[#This Row],[INCAPACIDAD]],D2900:M2977,7,0)</f>
        <v>#N/A</v>
      </c>
      <c r="O674" s="47" t="e">
        <f>VLOOKUP(report_masivo[[#This Row],[INCAPACIDAD]],D2900:M2977,8,0)</f>
        <v>#N/A</v>
      </c>
      <c r="AD674">
        <v>939579344448</v>
      </c>
      <c r="AE674" t="s">
        <v>10196</v>
      </c>
      <c r="AF674">
        <v>1665917</v>
      </c>
      <c r="AG674" s="1">
        <v>44549</v>
      </c>
      <c r="AH674">
        <v>860029995</v>
      </c>
      <c r="AI674">
        <v>9395793</v>
      </c>
      <c r="AJ674">
        <v>7212239</v>
      </c>
      <c r="AK674" t="s">
        <v>13776</v>
      </c>
      <c r="AL674" s="1">
        <v>44448</v>
      </c>
      <c r="AM674">
        <v>28</v>
      </c>
      <c r="AN674">
        <v>2584557</v>
      </c>
      <c r="AO674">
        <v>860029995</v>
      </c>
      <c r="AP674" t="s">
        <v>13996</v>
      </c>
      <c r="AQ674" t="s">
        <v>14109</v>
      </c>
      <c r="AR674" t="s">
        <v>13923</v>
      </c>
      <c r="AS674" s="1">
        <v>44582</v>
      </c>
      <c r="AT674" t="s">
        <v>13922</v>
      </c>
      <c r="AW674">
        <v>6702386144462</v>
      </c>
      <c r="AX674">
        <v>67023861</v>
      </c>
      <c r="AY674">
        <v>7216171</v>
      </c>
      <c r="AZ674" s="1">
        <v>44462</v>
      </c>
      <c r="BA674" t="s">
        <v>13998</v>
      </c>
      <c r="BB674" t="s">
        <v>44</v>
      </c>
      <c r="BC674" t="s">
        <v>44</v>
      </c>
      <c r="BD674" t="s">
        <v>44</v>
      </c>
      <c r="BG674" s="1"/>
      <c r="BK674">
        <f t="shared" si="10"/>
        <v>1</v>
      </c>
      <c r="BL674">
        <v>7437644944358</v>
      </c>
      <c r="BN674">
        <v>1579283</v>
      </c>
      <c r="BO674" s="1">
        <v>44406</v>
      </c>
      <c r="BP674">
        <v>860029995</v>
      </c>
      <c r="BQ674">
        <v>74376449</v>
      </c>
      <c r="BR674">
        <v>6909667</v>
      </c>
      <c r="BS674" t="s">
        <v>13776</v>
      </c>
      <c r="BT674" s="1">
        <v>44358</v>
      </c>
      <c r="BU674">
        <v>7</v>
      </c>
      <c r="BV674">
        <v>564233</v>
      </c>
      <c r="BW674">
        <v>860029995</v>
      </c>
      <c r="BX674" t="s">
        <v>13996</v>
      </c>
      <c r="BY674" t="s">
        <v>14109</v>
      </c>
      <c r="BZ674" t="s">
        <v>13923</v>
      </c>
      <c r="CA674" s="1">
        <v>44453</v>
      </c>
      <c r="CB674" t="s">
        <v>13922</v>
      </c>
    </row>
    <row r="675" spans="3:80" x14ac:dyDescent="0.3">
      <c r="C675" s="46" t="s">
        <v>10196</v>
      </c>
      <c r="D675" s="4"/>
      <c r="E675" s="4"/>
      <c r="F675" s="16"/>
      <c r="G675" s="80" t="e">
        <f>VLOOKUP(report_masivo[[#This Row],[INCAPACIDAD]],D2901:M2978,3,0)</f>
        <v>#N/A</v>
      </c>
      <c r="I675" s="47"/>
      <c r="K675" s="46" t="e">
        <f>VLOOKUP(report_masivo[[#This Row],[INCAPACIDAD]],D2901:M2978,4,0)</f>
        <v>#N/A</v>
      </c>
      <c r="L675" s="46" t="e">
        <f>VLOOKUP(report_masivo[[#This Row],[INCAPACIDAD]],D2901:M2978,5,0)</f>
        <v>#N/A</v>
      </c>
      <c r="M675" s="46" t="e">
        <f>VLOOKUP(report_masivo[[#This Row],[INCAPACIDAD]],D2901:M2978,6,0)</f>
        <v>#N/A</v>
      </c>
      <c r="N675" s="49" t="e">
        <f>VLOOKUP(report_masivo[[#This Row],[INCAPACIDAD]],D2901:M2978,7,0)</f>
        <v>#N/A</v>
      </c>
      <c r="O675" s="47" t="e">
        <f>VLOOKUP(report_masivo[[#This Row],[INCAPACIDAD]],D2901:M2978,8,0)</f>
        <v>#N/A</v>
      </c>
      <c r="AD675">
        <v>409020444455</v>
      </c>
      <c r="AE675" t="s">
        <v>10196</v>
      </c>
      <c r="AF675">
        <v>1665917</v>
      </c>
      <c r="AG675" s="1">
        <v>44549</v>
      </c>
      <c r="AH675">
        <v>860029995</v>
      </c>
      <c r="AI675">
        <v>4090204</v>
      </c>
      <c r="AJ675">
        <v>7225281</v>
      </c>
      <c r="AK675" t="s">
        <v>13776</v>
      </c>
      <c r="AL675" s="1">
        <v>44455</v>
      </c>
      <c r="AM675">
        <v>30</v>
      </c>
      <c r="AN675">
        <v>2363033</v>
      </c>
      <c r="AO675">
        <v>860029995</v>
      </c>
      <c r="AP675" t="s">
        <v>13996</v>
      </c>
      <c r="AQ675" t="s">
        <v>14109</v>
      </c>
      <c r="AR675" t="s">
        <v>13923</v>
      </c>
      <c r="AS675" s="1">
        <v>44582</v>
      </c>
      <c r="AT675" t="s">
        <v>13922</v>
      </c>
      <c r="AW675">
        <v>416706544466</v>
      </c>
      <c r="AX675">
        <v>4167065</v>
      </c>
      <c r="AY675">
        <v>7277862</v>
      </c>
      <c r="AZ675" s="1">
        <v>44466</v>
      </c>
      <c r="BA675" t="s">
        <v>13995</v>
      </c>
      <c r="BB675" t="s">
        <v>44</v>
      </c>
      <c r="BC675" t="s">
        <v>13996</v>
      </c>
      <c r="BD675" t="s">
        <v>13997</v>
      </c>
      <c r="BE675">
        <v>4000178071</v>
      </c>
      <c r="BF675">
        <v>1758328</v>
      </c>
      <c r="BG675" s="1">
        <v>44558</v>
      </c>
      <c r="BK675">
        <f t="shared" si="10"/>
        <v>1</v>
      </c>
      <c r="BL675">
        <v>408406244353</v>
      </c>
      <c r="BN675">
        <v>1579283</v>
      </c>
      <c r="BO675" s="1">
        <v>44406</v>
      </c>
      <c r="BP675">
        <v>860029995</v>
      </c>
      <c r="BQ675">
        <v>4084062</v>
      </c>
      <c r="BR675">
        <v>6912417</v>
      </c>
      <c r="BS675" t="s">
        <v>13776</v>
      </c>
      <c r="BT675" s="1">
        <v>44353</v>
      </c>
      <c r="BU675">
        <v>4</v>
      </c>
      <c r="BV675">
        <v>251267</v>
      </c>
      <c r="BW675">
        <v>860029995</v>
      </c>
      <c r="BX675" t="s">
        <v>13996</v>
      </c>
      <c r="BY675" t="s">
        <v>14109</v>
      </c>
      <c r="BZ675" t="s">
        <v>13923</v>
      </c>
      <c r="CA675" s="1">
        <v>44453</v>
      </c>
      <c r="CB675" t="s">
        <v>13922</v>
      </c>
    </row>
    <row r="676" spans="3:80" x14ac:dyDescent="0.3">
      <c r="C676" s="46" t="s">
        <v>10196</v>
      </c>
      <c r="D676" s="4"/>
      <c r="E676" s="4"/>
      <c r="F676" s="16"/>
      <c r="G676" s="80" t="e">
        <f>VLOOKUP(report_masivo[[#This Row],[INCAPACIDAD]],D2902:M2979,3,0)</f>
        <v>#N/A</v>
      </c>
      <c r="I676" s="47"/>
      <c r="K676" s="46" t="e">
        <f>VLOOKUP(report_masivo[[#This Row],[INCAPACIDAD]],D2902:M2979,4,0)</f>
        <v>#N/A</v>
      </c>
      <c r="L676" s="46" t="e">
        <f>VLOOKUP(report_masivo[[#This Row],[INCAPACIDAD]],D2902:M2979,5,0)</f>
        <v>#N/A</v>
      </c>
      <c r="M676" s="46" t="e">
        <f>VLOOKUP(report_masivo[[#This Row],[INCAPACIDAD]],D2902:M2979,6,0)</f>
        <v>#N/A</v>
      </c>
      <c r="N676" s="49" t="e">
        <f>VLOOKUP(report_masivo[[#This Row],[INCAPACIDAD]],D2902:M2979,7,0)</f>
        <v>#N/A</v>
      </c>
      <c r="O676" s="47" t="e">
        <f>VLOOKUP(report_masivo[[#This Row],[INCAPACIDAD]],D2902:M2979,8,0)</f>
        <v>#N/A</v>
      </c>
      <c r="AD676">
        <v>7437526844468</v>
      </c>
      <c r="AE676" t="s">
        <v>10196</v>
      </c>
      <c r="AF676">
        <v>1665917</v>
      </c>
      <c r="AG676" s="1">
        <v>44549</v>
      </c>
      <c r="AH676">
        <v>860029995</v>
      </c>
      <c r="AI676">
        <v>74375268</v>
      </c>
      <c r="AJ676">
        <v>7231769</v>
      </c>
      <c r="AK676" t="s">
        <v>13776</v>
      </c>
      <c r="AL676" s="1">
        <v>44468</v>
      </c>
      <c r="AM676">
        <v>1</v>
      </c>
      <c r="AN676">
        <v>95019</v>
      </c>
      <c r="AO676">
        <v>860029995</v>
      </c>
      <c r="AP676" t="s">
        <v>13996</v>
      </c>
      <c r="AQ676" t="s">
        <v>14109</v>
      </c>
      <c r="AR676" t="s">
        <v>13923</v>
      </c>
      <c r="AS676" s="1">
        <v>44582</v>
      </c>
      <c r="AT676" t="s">
        <v>13922</v>
      </c>
      <c r="AW676">
        <v>112485193144466</v>
      </c>
      <c r="AX676">
        <v>1124851931</v>
      </c>
      <c r="AY676">
        <v>7248395</v>
      </c>
      <c r="AZ676" s="1">
        <v>44466</v>
      </c>
      <c r="BA676" t="s">
        <v>13995</v>
      </c>
      <c r="BB676" t="s">
        <v>44</v>
      </c>
      <c r="BC676" t="s">
        <v>13729</v>
      </c>
      <c r="BD676" t="s">
        <v>13972</v>
      </c>
      <c r="BF676">
        <v>908526</v>
      </c>
      <c r="BG676" s="1">
        <v>44761</v>
      </c>
      <c r="BK676">
        <f t="shared" si="10"/>
        <v>1</v>
      </c>
      <c r="BL676">
        <v>428751344362</v>
      </c>
      <c r="BN676">
        <v>1579283</v>
      </c>
      <c r="BO676" s="1">
        <v>44406</v>
      </c>
      <c r="BP676">
        <v>860029995</v>
      </c>
      <c r="BQ676">
        <v>4287513</v>
      </c>
      <c r="BR676">
        <v>6916234</v>
      </c>
      <c r="BS676" t="s">
        <v>13776</v>
      </c>
      <c r="BT676" s="1">
        <v>44362</v>
      </c>
      <c r="BU676">
        <v>3</v>
      </c>
      <c r="BV676">
        <v>253153</v>
      </c>
      <c r="BW676">
        <v>860029995</v>
      </c>
      <c r="BX676" t="s">
        <v>13996</v>
      </c>
      <c r="BY676" t="s">
        <v>14109</v>
      </c>
      <c r="BZ676" t="s">
        <v>13923</v>
      </c>
      <c r="CA676" s="1">
        <v>44453</v>
      </c>
      <c r="CB676" t="s">
        <v>13922</v>
      </c>
    </row>
    <row r="677" spans="3:80" x14ac:dyDescent="0.3">
      <c r="C677" s="46" t="s">
        <v>10196</v>
      </c>
      <c r="D677" s="4"/>
      <c r="E677" s="4"/>
      <c r="F677" s="16"/>
      <c r="G677" s="80" t="e">
        <f>VLOOKUP(report_masivo[[#This Row],[INCAPACIDAD]],D2903:M2980,3,0)</f>
        <v>#N/A</v>
      </c>
      <c r="I677" s="47"/>
      <c r="K677" s="46" t="e">
        <f>VLOOKUP(report_masivo[[#This Row],[INCAPACIDAD]],D2903:M2980,4,0)</f>
        <v>#N/A</v>
      </c>
      <c r="L677" s="46" t="e">
        <f>VLOOKUP(report_masivo[[#This Row],[INCAPACIDAD]],D2903:M2980,5,0)</f>
        <v>#N/A</v>
      </c>
      <c r="M677" s="46" t="e">
        <f>VLOOKUP(report_masivo[[#This Row],[INCAPACIDAD]],D2903:M2980,6,0)</f>
        <v>#N/A</v>
      </c>
      <c r="N677" s="49" t="e">
        <f>VLOOKUP(report_masivo[[#This Row],[INCAPACIDAD]],D2903:M2980,7,0)</f>
        <v>#N/A</v>
      </c>
      <c r="O677" s="47" t="e">
        <f>VLOOKUP(report_masivo[[#This Row],[INCAPACIDAD]],D2903:M2980,8,0)</f>
        <v>#N/A</v>
      </c>
      <c r="AD677">
        <v>424709744463</v>
      </c>
      <c r="AE677" t="s">
        <v>10196</v>
      </c>
      <c r="AF677">
        <v>1665917</v>
      </c>
      <c r="AG677" s="1">
        <v>44549</v>
      </c>
      <c r="AH677">
        <v>860029995</v>
      </c>
      <c r="AI677">
        <v>4247097</v>
      </c>
      <c r="AJ677">
        <v>7244419</v>
      </c>
      <c r="AK677" t="s">
        <v>13776</v>
      </c>
      <c r="AL677" s="1">
        <v>44463</v>
      </c>
      <c r="AM677">
        <v>28</v>
      </c>
      <c r="AN677">
        <v>1654477</v>
      </c>
      <c r="AO677">
        <v>860029995</v>
      </c>
      <c r="AP677" t="s">
        <v>13996</v>
      </c>
      <c r="AQ677" t="s">
        <v>14109</v>
      </c>
      <c r="AR677" t="s">
        <v>13923</v>
      </c>
      <c r="AS677" s="1">
        <v>44582</v>
      </c>
      <c r="AT677" t="s">
        <v>13922</v>
      </c>
      <c r="AW677">
        <v>109868803344466</v>
      </c>
      <c r="AX677">
        <v>1098688033</v>
      </c>
      <c r="AY677">
        <v>7224057</v>
      </c>
      <c r="AZ677" s="1">
        <v>44466</v>
      </c>
      <c r="BA677" t="s">
        <v>13998</v>
      </c>
      <c r="BB677" t="s">
        <v>44</v>
      </c>
      <c r="BC677" t="s">
        <v>44</v>
      </c>
      <c r="BD677" t="s">
        <v>44</v>
      </c>
      <c r="BG677" s="1"/>
      <c r="BK677">
        <f t="shared" si="10"/>
        <v>1</v>
      </c>
      <c r="BL677">
        <v>722129944363</v>
      </c>
      <c r="BN677">
        <v>1579283</v>
      </c>
      <c r="BO677" s="1">
        <v>44406</v>
      </c>
      <c r="BP677">
        <v>860029995</v>
      </c>
      <c r="BQ677">
        <v>7221299</v>
      </c>
      <c r="BR677">
        <v>6920647</v>
      </c>
      <c r="BS677" t="s">
        <v>13776</v>
      </c>
      <c r="BT677" s="1">
        <v>44363</v>
      </c>
      <c r="BU677">
        <v>5</v>
      </c>
      <c r="BV677">
        <v>380495</v>
      </c>
      <c r="BW677">
        <v>860029995</v>
      </c>
      <c r="BX677" t="s">
        <v>13996</v>
      </c>
      <c r="BY677" t="s">
        <v>14109</v>
      </c>
      <c r="BZ677" t="s">
        <v>13923</v>
      </c>
      <c r="CA677" s="1">
        <v>44453</v>
      </c>
      <c r="CB677" t="s">
        <v>13922</v>
      </c>
    </row>
    <row r="678" spans="3:80" x14ac:dyDescent="0.3">
      <c r="C678" s="46" t="s">
        <v>10196</v>
      </c>
      <c r="D678" s="4"/>
      <c r="E678" s="4"/>
      <c r="F678" s="16"/>
      <c r="G678" s="80" t="e">
        <f>VLOOKUP(report_masivo[[#This Row],[INCAPACIDAD]],D2904:M2981,3,0)</f>
        <v>#N/A</v>
      </c>
      <c r="I678" s="47"/>
      <c r="K678" s="46" t="e">
        <f>VLOOKUP(report_masivo[[#This Row],[INCAPACIDAD]],D2904:M2981,4,0)</f>
        <v>#N/A</v>
      </c>
      <c r="L678" s="46" t="e">
        <f>VLOOKUP(report_masivo[[#This Row],[INCAPACIDAD]],D2904:M2981,5,0)</f>
        <v>#N/A</v>
      </c>
      <c r="M678" s="46" t="e">
        <f>VLOOKUP(report_masivo[[#This Row],[INCAPACIDAD]],D2904:M2981,6,0)</f>
        <v>#N/A</v>
      </c>
      <c r="N678" s="49" t="e">
        <f>VLOOKUP(report_masivo[[#This Row],[INCAPACIDAD]],D2904:M2981,7,0)</f>
        <v>#N/A</v>
      </c>
      <c r="O678" s="47" t="e">
        <f>VLOOKUP(report_masivo[[#This Row],[INCAPACIDAD]],D2904:M2981,8,0)</f>
        <v>#N/A</v>
      </c>
      <c r="AD678">
        <v>952295844468</v>
      </c>
      <c r="AE678" t="s">
        <v>10196</v>
      </c>
      <c r="AF678">
        <v>1665917</v>
      </c>
      <c r="AG678" s="1">
        <v>44549</v>
      </c>
      <c r="AH678">
        <v>860029995</v>
      </c>
      <c r="AI678">
        <v>9522958</v>
      </c>
      <c r="AJ678">
        <v>7245430</v>
      </c>
      <c r="AK678" t="s">
        <v>13776</v>
      </c>
      <c r="AL678" s="1">
        <v>44468</v>
      </c>
      <c r="AM678">
        <v>5</v>
      </c>
      <c r="AN678">
        <v>454818</v>
      </c>
      <c r="AO678">
        <v>860029995</v>
      </c>
      <c r="AP678" t="s">
        <v>13996</v>
      </c>
      <c r="AQ678" t="s">
        <v>14109</v>
      </c>
      <c r="AR678" t="s">
        <v>13923</v>
      </c>
      <c r="AS678" s="1">
        <v>44582</v>
      </c>
      <c r="AT678" t="s">
        <v>13922</v>
      </c>
      <c r="AW678">
        <v>7925335344468</v>
      </c>
      <c r="AX678">
        <v>79253353</v>
      </c>
      <c r="AY678">
        <v>7232419</v>
      </c>
      <c r="AZ678" s="1">
        <v>44468</v>
      </c>
      <c r="BA678" t="s">
        <v>13995</v>
      </c>
      <c r="BB678" t="s">
        <v>44</v>
      </c>
      <c r="BC678" t="s">
        <v>13996</v>
      </c>
      <c r="BD678" t="s">
        <v>13997</v>
      </c>
      <c r="BE678">
        <v>4000178071</v>
      </c>
      <c r="BF678">
        <v>875874</v>
      </c>
      <c r="BG678" s="1">
        <v>44558</v>
      </c>
      <c r="BK678">
        <f t="shared" si="10"/>
        <v>1</v>
      </c>
      <c r="BL678">
        <v>105366501144363</v>
      </c>
      <c r="BN678">
        <v>1579283</v>
      </c>
      <c r="BO678" s="1">
        <v>44406</v>
      </c>
      <c r="BP678">
        <v>860029995</v>
      </c>
      <c r="BQ678">
        <v>1053665011</v>
      </c>
      <c r="BR678">
        <v>6920750</v>
      </c>
      <c r="BS678" t="s">
        <v>13776</v>
      </c>
      <c r="BT678" s="1">
        <v>44363</v>
      </c>
      <c r="BU678">
        <v>11</v>
      </c>
      <c r="BV678">
        <v>844890</v>
      </c>
      <c r="BW678">
        <v>860029995</v>
      </c>
      <c r="BX678" t="s">
        <v>13996</v>
      </c>
      <c r="BY678" t="s">
        <v>14109</v>
      </c>
      <c r="BZ678" t="s">
        <v>13923</v>
      </c>
      <c r="CA678" s="1">
        <v>44453</v>
      </c>
      <c r="CB678" t="s">
        <v>13922</v>
      </c>
    </row>
    <row r="679" spans="3:80" x14ac:dyDescent="0.3">
      <c r="C679" s="46" t="s">
        <v>10196</v>
      </c>
      <c r="D679" s="4"/>
      <c r="E679" s="4"/>
      <c r="F679" s="16"/>
      <c r="G679" s="80" t="e">
        <f>VLOOKUP(report_masivo[[#This Row],[INCAPACIDAD]],D2905:M2982,3,0)</f>
        <v>#N/A</v>
      </c>
      <c r="I679" s="47"/>
      <c r="K679" s="46" t="e">
        <f>VLOOKUP(report_masivo[[#This Row],[INCAPACIDAD]],D2905:M2982,4,0)</f>
        <v>#N/A</v>
      </c>
      <c r="L679" s="46" t="e">
        <f>VLOOKUP(report_masivo[[#This Row],[INCAPACIDAD]],D2905:M2982,5,0)</f>
        <v>#N/A</v>
      </c>
      <c r="M679" s="46" t="e">
        <f>VLOOKUP(report_masivo[[#This Row],[INCAPACIDAD]],D2905:M2982,6,0)</f>
        <v>#N/A</v>
      </c>
      <c r="N679" s="49" t="e">
        <f>VLOOKUP(report_masivo[[#This Row],[INCAPACIDAD]],D2905:M2982,7,0)</f>
        <v>#N/A</v>
      </c>
      <c r="O679" s="47" t="e">
        <f>VLOOKUP(report_masivo[[#This Row],[INCAPACIDAD]],D2905:M2982,8,0)</f>
        <v>#N/A</v>
      </c>
      <c r="AD679">
        <v>416845244466</v>
      </c>
      <c r="AE679" t="s">
        <v>10196</v>
      </c>
      <c r="AF679">
        <v>1665917</v>
      </c>
      <c r="AG679" s="1">
        <v>44549</v>
      </c>
      <c r="AH679">
        <v>860029995</v>
      </c>
      <c r="AI679">
        <v>4168452</v>
      </c>
      <c r="AJ679">
        <v>7268307</v>
      </c>
      <c r="AK679" t="s">
        <v>13776</v>
      </c>
      <c r="AL679" s="1">
        <v>44466</v>
      </c>
      <c r="AM679">
        <v>13</v>
      </c>
      <c r="AN679">
        <v>1486600</v>
      </c>
      <c r="AO679">
        <v>860029995</v>
      </c>
      <c r="AP679" t="s">
        <v>13996</v>
      </c>
      <c r="AQ679" t="s">
        <v>14109</v>
      </c>
      <c r="AR679" t="s">
        <v>13923</v>
      </c>
      <c r="AS679" s="1">
        <v>44582</v>
      </c>
      <c r="AT679" t="s">
        <v>13922</v>
      </c>
      <c r="AW679">
        <v>8821925844470</v>
      </c>
      <c r="AX679">
        <v>88219258</v>
      </c>
      <c r="AY679">
        <v>7237777</v>
      </c>
      <c r="AZ679" s="1">
        <v>44470</v>
      </c>
      <c r="BA679" t="s">
        <v>13998</v>
      </c>
      <c r="BB679" t="s">
        <v>44</v>
      </c>
      <c r="BC679" t="s">
        <v>44</v>
      </c>
      <c r="BD679" t="s">
        <v>44</v>
      </c>
      <c r="BG679" s="1"/>
      <c r="BK679">
        <f t="shared" si="10"/>
        <v>1</v>
      </c>
      <c r="BL679">
        <v>952254744363</v>
      </c>
      <c r="BN679">
        <v>1579283</v>
      </c>
      <c r="BO679" s="1">
        <v>44406</v>
      </c>
      <c r="BP679">
        <v>860029995</v>
      </c>
      <c r="BQ679">
        <v>9522547</v>
      </c>
      <c r="BR679">
        <v>6922177</v>
      </c>
      <c r="BS679" t="s">
        <v>13776</v>
      </c>
      <c r="BT679" s="1">
        <v>44363</v>
      </c>
      <c r="BU679">
        <v>15</v>
      </c>
      <c r="BV679">
        <v>884200</v>
      </c>
      <c r="BW679">
        <v>860029995</v>
      </c>
      <c r="BX679" t="s">
        <v>13996</v>
      </c>
      <c r="BY679" t="s">
        <v>14109</v>
      </c>
      <c r="BZ679" t="s">
        <v>13923</v>
      </c>
      <c r="CA679" s="1">
        <v>44453</v>
      </c>
      <c r="CB679" t="s">
        <v>13922</v>
      </c>
    </row>
    <row r="680" spans="3:80" x14ac:dyDescent="0.3">
      <c r="C680" s="46" t="s">
        <v>10196</v>
      </c>
      <c r="D680" s="4"/>
      <c r="E680" s="4"/>
      <c r="F680" s="16"/>
      <c r="G680" s="80" t="e">
        <f>VLOOKUP(report_masivo[[#This Row],[INCAPACIDAD]],D2906:M2983,3,0)</f>
        <v>#N/A</v>
      </c>
      <c r="I680" s="47"/>
      <c r="K680" s="46" t="e">
        <f>VLOOKUP(report_masivo[[#This Row],[INCAPACIDAD]],D2906:M2983,4,0)</f>
        <v>#N/A</v>
      </c>
      <c r="L680" s="46" t="e">
        <f>VLOOKUP(report_masivo[[#This Row],[INCAPACIDAD]],D2906:M2983,5,0)</f>
        <v>#N/A</v>
      </c>
      <c r="M680" s="46" t="e">
        <f>VLOOKUP(report_masivo[[#This Row],[INCAPACIDAD]],D2906:M2983,6,0)</f>
        <v>#N/A</v>
      </c>
      <c r="N680" s="49" t="e">
        <f>VLOOKUP(report_masivo[[#This Row],[INCAPACIDAD]],D2906:M2983,7,0)</f>
        <v>#N/A</v>
      </c>
      <c r="O680" s="47" t="e">
        <f>VLOOKUP(report_masivo[[#This Row],[INCAPACIDAD]],D2906:M2983,8,0)</f>
        <v>#N/A</v>
      </c>
      <c r="AD680">
        <v>409020444485</v>
      </c>
      <c r="AE680" t="s">
        <v>10196</v>
      </c>
      <c r="AF680">
        <v>1665917</v>
      </c>
      <c r="AG680" s="1">
        <v>44549</v>
      </c>
      <c r="AH680">
        <v>860029995</v>
      </c>
      <c r="AI680">
        <v>4090204</v>
      </c>
      <c r="AJ680">
        <v>7283120</v>
      </c>
      <c r="AK680" t="s">
        <v>13776</v>
      </c>
      <c r="AL680" s="1">
        <v>44485</v>
      </c>
      <c r="AM680">
        <v>3</v>
      </c>
      <c r="AN680">
        <v>210673</v>
      </c>
      <c r="AO680">
        <v>860029995</v>
      </c>
      <c r="AP680" t="s">
        <v>13996</v>
      </c>
      <c r="AQ680" t="s">
        <v>14109</v>
      </c>
      <c r="AR680" t="s">
        <v>13923</v>
      </c>
      <c r="AS680" s="1">
        <v>44582</v>
      </c>
      <c r="AT680" t="s">
        <v>13922</v>
      </c>
      <c r="AW680">
        <v>7194025544471</v>
      </c>
      <c r="AX680">
        <v>71940255</v>
      </c>
      <c r="AY680">
        <v>7240973</v>
      </c>
      <c r="AZ680" s="1">
        <v>44471</v>
      </c>
      <c r="BA680" t="s">
        <v>13995</v>
      </c>
      <c r="BB680" t="s">
        <v>44</v>
      </c>
      <c r="BC680" t="s">
        <v>13996</v>
      </c>
      <c r="BD680" t="s">
        <v>13997</v>
      </c>
      <c r="BE680">
        <v>4000178071</v>
      </c>
      <c r="BF680">
        <v>939325</v>
      </c>
      <c r="BG680" s="1">
        <v>44558</v>
      </c>
      <c r="BK680">
        <f t="shared" si="10"/>
        <v>1</v>
      </c>
      <c r="BL680">
        <v>411910144352</v>
      </c>
      <c r="BN680">
        <v>1579283</v>
      </c>
      <c r="BO680" s="1">
        <v>44406</v>
      </c>
      <c r="BP680">
        <v>860029995</v>
      </c>
      <c r="BQ680">
        <v>4119101</v>
      </c>
      <c r="BR680">
        <v>6923993</v>
      </c>
      <c r="BS680" t="s">
        <v>13776</v>
      </c>
      <c r="BT680" s="1">
        <v>44352</v>
      </c>
      <c r="BU680">
        <v>16</v>
      </c>
      <c r="BV680">
        <v>1554749</v>
      </c>
      <c r="BW680">
        <v>860029995</v>
      </c>
      <c r="BX680" t="s">
        <v>13996</v>
      </c>
      <c r="BY680" t="s">
        <v>14109</v>
      </c>
      <c r="BZ680" t="s">
        <v>13923</v>
      </c>
      <c r="CA680" s="1">
        <v>44453</v>
      </c>
      <c r="CB680" t="s">
        <v>13922</v>
      </c>
    </row>
    <row r="681" spans="3:80" x14ac:dyDescent="0.3">
      <c r="C681" s="46" t="s">
        <v>10196</v>
      </c>
      <c r="D681" s="4"/>
      <c r="E681" s="4"/>
      <c r="F681" s="16"/>
      <c r="G681" s="80" t="e">
        <f>VLOOKUP(report_masivo[[#This Row],[INCAPACIDAD]],D2907:M2984,3,0)</f>
        <v>#N/A</v>
      </c>
      <c r="I681" s="47"/>
      <c r="K681" s="46" t="e">
        <f>VLOOKUP(report_masivo[[#This Row],[INCAPACIDAD]],D2907:M2984,4,0)</f>
        <v>#N/A</v>
      </c>
      <c r="L681" s="46" t="e">
        <f>VLOOKUP(report_masivo[[#This Row],[INCAPACIDAD]],D2907:M2984,5,0)</f>
        <v>#N/A</v>
      </c>
      <c r="M681" s="46" t="e">
        <f>VLOOKUP(report_masivo[[#This Row],[INCAPACIDAD]],D2907:M2984,6,0)</f>
        <v>#N/A</v>
      </c>
      <c r="N681" s="49" t="e">
        <f>VLOOKUP(report_masivo[[#This Row],[INCAPACIDAD]],D2907:M2984,7,0)</f>
        <v>#N/A</v>
      </c>
      <c r="O681" s="47" t="e">
        <f>VLOOKUP(report_masivo[[#This Row],[INCAPACIDAD]],D2907:M2984,8,0)</f>
        <v>#N/A</v>
      </c>
      <c r="AD681">
        <v>7994645044488</v>
      </c>
      <c r="AE681" t="s">
        <v>10196</v>
      </c>
      <c r="AF681">
        <v>1665917</v>
      </c>
      <c r="AG681" s="1">
        <v>44549</v>
      </c>
      <c r="AH681">
        <v>860029995</v>
      </c>
      <c r="AI681">
        <v>79946450</v>
      </c>
      <c r="AJ681">
        <v>7286048</v>
      </c>
      <c r="AK681" t="s">
        <v>13776</v>
      </c>
      <c r="AL681" s="1">
        <v>44488</v>
      </c>
      <c r="AM681">
        <v>5</v>
      </c>
      <c r="AN681">
        <v>287324</v>
      </c>
      <c r="AO681">
        <v>860029995</v>
      </c>
      <c r="AP681" t="s">
        <v>13996</v>
      </c>
      <c r="AQ681" t="s">
        <v>14109</v>
      </c>
      <c r="AR681" t="s">
        <v>13923</v>
      </c>
      <c r="AS681" s="1">
        <v>44582</v>
      </c>
      <c r="AT681" t="s">
        <v>13922</v>
      </c>
      <c r="AW681">
        <v>3942508944473</v>
      </c>
      <c r="AX681">
        <v>39425089</v>
      </c>
      <c r="AY681">
        <v>7280545</v>
      </c>
      <c r="AZ681" s="1">
        <v>44473</v>
      </c>
      <c r="BA681" t="s">
        <v>13995</v>
      </c>
      <c r="BB681" t="s">
        <v>44</v>
      </c>
      <c r="BC681" t="s">
        <v>13996</v>
      </c>
      <c r="BD681" t="s">
        <v>13997</v>
      </c>
      <c r="BE681">
        <v>4000178071</v>
      </c>
      <c r="BF681">
        <v>181705</v>
      </c>
      <c r="BG681" s="1">
        <v>44596</v>
      </c>
      <c r="BK681">
        <f t="shared" si="10"/>
        <v>1</v>
      </c>
      <c r="BL681">
        <v>105240833344364</v>
      </c>
      <c r="BN681">
        <v>1579283</v>
      </c>
      <c r="BO681" s="1">
        <v>44406</v>
      </c>
      <c r="BP681">
        <v>860029995</v>
      </c>
      <c r="BQ681">
        <v>1052408333</v>
      </c>
      <c r="BR681">
        <v>6926537</v>
      </c>
      <c r="BS681" t="s">
        <v>13776</v>
      </c>
      <c r="BT681" s="1">
        <v>44364</v>
      </c>
      <c r="BU681">
        <v>12</v>
      </c>
      <c r="BV681">
        <v>944938</v>
      </c>
      <c r="BW681">
        <v>860029995</v>
      </c>
      <c r="BX681" t="s">
        <v>13996</v>
      </c>
      <c r="BY681" t="s">
        <v>14109</v>
      </c>
      <c r="BZ681" t="s">
        <v>13923</v>
      </c>
      <c r="CA681" s="1">
        <v>44453</v>
      </c>
      <c r="CB681" t="s">
        <v>13922</v>
      </c>
    </row>
    <row r="682" spans="3:80" x14ac:dyDescent="0.3">
      <c r="C682" s="46" t="s">
        <v>10196</v>
      </c>
      <c r="D682" s="4"/>
      <c r="E682" s="4"/>
      <c r="F682" s="16"/>
      <c r="G682" s="80" t="e">
        <f>VLOOKUP(report_masivo[[#This Row],[INCAPACIDAD]],D2908:M2985,3,0)</f>
        <v>#N/A</v>
      </c>
      <c r="I682" s="47"/>
      <c r="K682" s="46" t="e">
        <f>VLOOKUP(report_masivo[[#This Row],[INCAPACIDAD]],D2908:M2985,4,0)</f>
        <v>#N/A</v>
      </c>
      <c r="L682" s="46" t="e">
        <f>VLOOKUP(report_masivo[[#This Row],[INCAPACIDAD]],D2908:M2985,5,0)</f>
        <v>#N/A</v>
      </c>
      <c r="M682" s="46" t="e">
        <f>VLOOKUP(report_masivo[[#This Row],[INCAPACIDAD]],D2908:M2985,6,0)</f>
        <v>#N/A</v>
      </c>
      <c r="N682" s="49" t="e">
        <f>VLOOKUP(report_masivo[[#This Row],[INCAPACIDAD]],D2908:M2985,7,0)</f>
        <v>#N/A</v>
      </c>
      <c r="O682" s="47" t="e">
        <f>VLOOKUP(report_masivo[[#This Row],[INCAPACIDAD]],D2908:M2985,8,0)</f>
        <v>#N/A</v>
      </c>
      <c r="AD682">
        <v>1399415644475</v>
      </c>
      <c r="AE682" t="s">
        <v>10196</v>
      </c>
      <c r="AF682">
        <v>1665917</v>
      </c>
      <c r="AG682" s="1">
        <v>44549</v>
      </c>
      <c r="AH682">
        <v>860029995</v>
      </c>
      <c r="AI682">
        <v>13994156</v>
      </c>
      <c r="AJ682">
        <v>7289721</v>
      </c>
      <c r="AK682" t="s">
        <v>13776</v>
      </c>
      <c r="AL682" s="1">
        <v>44475</v>
      </c>
      <c r="AM682">
        <v>6</v>
      </c>
      <c r="AN682">
        <v>569102</v>
      </c>
      <c r="AO682">
        <v>860029995</v>
      </c>
      <c r="AP682" t="s">
        <v>13996</v>
      </c>
      <c r="AQ682" t="s">
        <v>14109</v>
      </c>
      <c r="AR682" t="s">
        <v>13923</v>
      </c>
      <c r="AS682" s="1">
        <v>44582</v>
      </c>
      <c r="AT682" t="s">
        <v>13922</v>
      </c>
      <c r="AW682">
        <v>114087525544473</v>
      </c>
      <c r="AX682">
        <v>1140875255</v>
      </c>
      <c r="AY682">
        <v>7300576</v>
      </c>
      <c r="AZ682" s="1">
        <v>44473</v>
      </c>
      <c r="BA682" t="s">
        <v>13995</v>
      </c>
      <c r="BB682" t="s">
        <v>44</v>
      </c>
      <c r="BC682" t="s">
        <v>13996</v>
      </c>
      <c r="BD682" t="s">
        <v>13997</v>
      </c>
      <c r="BE682">
        <v>4000178071</v>
      </c>
      <c r="BF682">
        <v>363410</v>
      </c>
      <c r="BG682" s="1">
        <v>44589</v>
      </c>
      <c r="BK682">
        <f t="shared" si="10"/>
        <v>1</v>
      </c>
      <c r="BL682">
        <v>600765444365</v>
      </c>
      <c r="BN682">
        <v>1579283</v>
      </c>
      <c r="BO682" s="1">
        <v>44406</v>
      </c>
      <c r="BP682">
        <v>860029995</v>
      </c>
      <c r="BQ682">
        <v>6007654</v>
      </c>
      <c r="BR682">
        <v>6931384</v>
      </c>
      <c r="BS682" t="s">
        <v>13776</v>
      </c>
      <c r="BT682" s="1">
        <v>44365</v>
      </c>
      <c r="BU682">
        <v>8</v>
      </c>
      <c r="BV682">
        <v>681118</v>
      </c>
      <c r="BW682">
        <v>860029995</v>
      </c>
      <c r="BX682" t="s">
        <v>13996</v>
      </c>
      <c r="BY682" t="s">
        <v>14109</v>
      </c>
      <c r="BZ682" t="s">
        <v>13923</v>
      </c>
      <c r="CA682" s="1">
        <v>44453</v>
      </c>
      <c r="CB682" t="s">
        <v>13922</v>
      </c>
    </row>
    <row r="683" spans="3:80" x14ac:dyDescent="0.3">
      <c r="C683" s="46" t="s">
        <v>10196</v>
      </c>
      <c r="D683" s="4"/>
      <c r="E683" s="4"/>
      <c r="F683" s="16"/>
      <c r="G683" s="80" t="e">
        <f>VLOOKUP(report_masivo[[#This Row],[INCAPACIDAD]],D2909:M2986,3,0)</f>
        <v>#N/A</v>
      </c>
      <c r="I683" s="47"/>
      <c r="K683" s="46" t="e">
        <f>VLOOKUP(report_masivo[[#This Row],[INCAPACIDAD]],D2909:M2986,4,0)</f>
        <v>#N/A</v>
      </c>
      <c r="L683" s="46" t="e">
        <f>VLOOKUP(report_masivo[[#This Row],[INCAPACIDAD]],D2909:M2986,5,0)</f>
        <v>#N/A</v>
      </c>
      <c r="M683" s="46" t="e">
        <f>VLOOKUP(report_masivo[[#This Row],[INCAPACIDAD]],D2909:M2986,6,0)</f>
        <v>#N/A</v>
      </c>
      <c r="N683" s="49" t="e">
        <f>VLOOKUP(report_masivo[[#This Row],[INCAPACIDAD]],D2909:M2986,7,0)</f>
        <v>#N/A</v>
      </c>
      <c r="O683" s="47" t="e">
        <f>VLOOKUP(report_masivo[[#This Row],[INCAPACIDAD]],D2909:M2986,8,0)</f>
        <v>#N/A</v>
      </c>
      <c r="AD683">
        <v>115674144490</v>
      </c>
      <c r="AE683" t="s">
        <v>10196</v>
      </c>
      <c r="AF683">
        <v>1665917</v>
      </c>
      <c r="AG683" s="1">
        <v>44549</v>
      </c>
      <c r="AH683">
        <v>860029995</v>
      </c>
      <c r="AI683">
        <v>1156741</v>
      </c>
      <c r="AJ683">
        <v>7294550</v>
      </c>
      <c r="AK683" t="s">
        <v>13776</v>
      </c>
      <c r="AL683" s="1">
        <v>44490</v>
      </c>
      <c r="AM683">
        <v>3</v>
      </c>
      <c r="AN683">
        <v>251922</v>
      </c>
      <c r="AO683">
        <v>860029995</v>
      </c>
      <c r="AP683" t="s">
        <v>13996</v>
      </c>
      <c r="AQ683" t="s">
        <v>14109</v>
      </c>
      <c r="AR683" t="s">
        <v>13923</v>
      </c>
      <c r="AS683" s="1">
        <v>44582</v>
      </c>
      <c r="AT683" t="s">
        <v>13922</v>
      </c>
      <c r="AW683">
        <v>110630782644473</v>
      </c>
      <c r="AX683">
        <v>1106307826</v>
      </c>
      <c r="AY683">
        <v>7263957</v>
      </c>
      <c r="AZ683" s="1">
        <v>44473</v>
      </c>
      <c r="BA683" t="s">
        <v>13995</v>
      </c>
      <c r="BB683" t="s">
        <v>44</v>
      </c>
      <c r="BC683" t="s">
        <v>13996</v>
      </c>
      <c r="BD683" t="s">
        <v>13997</v>
      </c>
      <c r="BE683">
        <v>4000178071</v>
      </c>
      <c r="BF683">
        <v>64858</v>
      </c>
      <c r="BG683" s="1">
        <v>44596</v>
      </c>
      <c r="BK683">
        <f t="shared" si="10"/>
        <v>1</v>
      </c>
      <c r="BL683">
        <v>411910144368</v>
      </c>
      <c r="BN683">
        <v>1579283</v>
      </c>
      <c r="BO683" s="1">
        <v>44406</v>
      </c>
      <c r="BP683">
        <v>860029995</v>
      </c>
      <c r="BQ683">
        <v>4119101</v>
      </c>
      <c r="BR683">
        <v>6935123</v>
      </c>
      <c r="BS683" t="s">
        <v>13776</v>
      </c>
      <c r="BT683" s="1">
        <v>44368</v>
      </c>
      <c r="BU683">
        <v>7</v>
      </c>
      <c r="BV683">
        <v>680203</v>
      </c>
      <c r="BW683">
        <v>860029995</v>
      </c>
      <c r="BX683" t="s">
        <v>13996</v>
      </c>
      <c r="BY683" t="s">
        <v>14109</v>
      </c>
      <c r="BZ683" t="s">
        <v>13923</v>
      </c>
      <c r="CA683" s="1">
        <v>44453</v>
      </c>
      <c r="CB683" t="s">
        <v>13922</v>
      </c>
    </row>
    <row r="684" spans="3:80" x14ac:dyDescent="0.3">
      <c r="C684" s="46" t="s">
        <v>10196</v>
      </c>
      <c r="D684" s="4"/>
      <c r="E684" s="4"/>
      <c r="F684" s="16"/>
      <c r="G684" s="80" t="e">
        <f>VLOOKUP(report_masivo[[#This Row],[INCAPACIDAD]],D2910:M2987,3,0)</f>
        <v>#N/A</v>
      </c>
      <c r="I684" s="47"/>
      <c r="K684" s="46" t="e">
        <f>VLOOKUP(report_masivo[[#This Row],[INCAPACIDAD]],D2910:M2987,4,0)</f>
        <v>#N/A</v>
      </c>
      <c r="L684" s="46" t="e">
        <f>VLOOKUP(report_masivo[[#This Row],[INCAPACIDAD]],D2910:M2987,5,0)</f>
        <v>#N/A</v>
      </c>
      <c r="M684" s="46" t="e">
        <f>VLOOKUP(report_masivo[[#This Row],[INCAPACIDAD]],D2910:M2987,6,0)</f>
        <v>#N/A</v>
      </c>
      <c r="N684" s="49" t="e">
        <f>VLOOKUP(report_masivo[[#This Row],[INCAPACIDAD]],D2910:M2987,7,0)</f>
        <v>#N/A</v>
      </c>
      <c r="O684" s="47" t="e">
        <f>VLOOKUP(report_masivo[[#This Row],[INCAPACIDAD]],D2910:M2987,8,0)</f>
        <v>#N/A</v>
      </c>
      <c r="AD684">
        <v>100436444482</v>
      </c>
      <c r="AE684" t="s">
        <v>10196</v>
      </c>
      <c r="AF684">
        <v>1665917</v>
      </c>
      <c r="AG684" s="1">
        <v>44549</v>
      </c>
      <c r="AH684">
        <v>860029995</v>
      </c>
      <c r="AI684">
        <v>1004364</v>
      </c>
      <c r="AJ684">
        <v>7299756</v>
      </c>
      <c r="AK684" t="s">
        <v>13776</v>
      </c>
      <c r="AL684" s="1">
        <v>44482</v>
      </c>
      <c r="AM684">
        <v>2</v>
      </c>
      <c r="AN684">
        <v>265442</v>
      </c>
      <c r="AO684">
        <v>860029995</v>
      </c>
      <c r="AP684" t="s">
        <v>13996</v>
      </c>
      <c r="AQ684" t="s">
        <v>14109</v>
      </c>
      <c r="AR684" t="s">
        <v>13923</v>
      </c>
      <c r="AS684" s="1">
        <v>44582</v>
      </c>
      <c r="AT684" t="s">
        <v>13922</v>
      </c>
      <c r="AW684">
        <v>107218927044474</v>
      </c>
      <c r="AX684">
        <v>1072189270</v>
      </c>
      <c r="AY684">
        <v>7248306</v>
      </c>
      <c r="AZ684" s="1">
        <v>44474</v>
      </c>
      <c r="BA684" t="s">
        <v>13998</v>
      </c>
      <c r="BB684" t="s">
        <v>44</v>
      </c>
      <c r="BC684" t="s">
        <v>44</v>
      </c>
      <c r="BD684" t="s">
        <v>44</v>
      </c>
      <c r="BG684" s="1"/>
      <c r="BK684">
        <f t="shared" si="10"/>
        <v>1</v>
      </c>
      <c r="BL684">
        <v>115674144368</v>
      </c>
      <c r="BN684">
        <v>1579283</v>
      </c>
      <c r="BO684" s="1">
        <v>44406</v>
      </c>
      <c r="BP684">
        <v>860029995</v>
      </c>
      <c r="BQ684">
        <v>1156741</v>
      </c>
      <c r="BR684">
        <v>6935334</v>
      </c>
      <c r="BS684" t="s">
        <v>13776</v>
      </c>
      <c r="BT684" s="1">
        <v>44368</v>
      </c>
      <c r="BU684">
        <v>1</v>
      </c>
      <c r="BV684">
        <v>77664</v>
      </c>
      <c r="BW684">
        <v>860029995</v>
      </c>
      <c r="BX684" t="s">
        <v>13996</v>
      </c>
      <c r="BY684" t="s">
        <v>14109</v>
      </c>
      <c r="BZ684" t="s">
        <v>13923</v>
      </c>
      <c r="CA684" s="1">
        <v>44453</v>
      </c>
      <c r="CB684" t="s">
        <v>13922</v>
      </c>
    </row>
    <row r="685" spans="3:80" x14ac:dyDescent="0.3">
      <c r="C685" s="46" t="s">
        <v>10196</v>
      </c>
      <c r="D685" s="4"/>
      <c r="E685" s="4"/>
      <c r="F685" s="16"/>
      <c r="G685" s="80" t="e">
        <f>VLOOKUP(report_masivo[[#This Row],[INCAPACIDAD]],D2911:M2988,3,0)</f>
        <v>#N/A</v>
      </c>
      <c r="I685" s="47"/>
      <c r="K685" s="46" t="e">
        <f>VLOOKUP(report_masivo[[#This Row],[INCAPACIDAD]],D2911:M2988,4,0)</f>
        <v>#N/A</v>
      </c>
      <c r="L685" s="46" t="e">
        <f>VLOOKUP(report_masivo[[#This Row],[INCAPACIDAD]],D2911:M2988,5,0)</f>
        <v>#N/A</v>
      </c>
      <c r="M685" s="46" t="e">
        <f>VLOOKUP(report_masivo[[#This Row],[INCAPACIDAD]],D2911:M2988,6,0)</f>
        <v>#N/A</v>
      </c>
      <c r="N685" s="49" t="e">
        <f>VLOOKUP(report_masivo[[#This Row],[INCAPACIDAD]],D2911:M2988,7,0)</f>
        <v>#N/A</v>
      </c>
      <c r="O685" s="47" t="e">
        <f>VLOOKUP(report_masivo[[#This Row],[INCAPACIDAD]],D2911:M2988,8,0)</f>
        <v>#N/A</v>
      </c>
      <c r="AD685">
        <v>424709744493</v>
      </c>
      <c r="AE685" t="s">
        <v>10196</v>
      </c>
      <c r="AF685">
        <v>1665917</v>
      </c>
      <c r="AG685" s="1">
        <v>44549</v>
      </c>
      <c r="AH685">
        <v>860029995</v>
      </c>
      <c r="AI685">
        <v>4247097</v>
      </c>
      <c r="AJ685">
        <v>7307137</v>
      </c>
      <c r="AK685" t="s">
        <v>13776</v>
      </c>
      <c r="AL685" s="1">
        <v>44493</v>
      </c>
      <c r="AM685">
        <v>8</v>
      </c>
      <c r="AN685">
        <v>472344</v>
      </c>
      <c r="AO685">
        <v>860029995</v>
      </c>
      <c r="AP685" t="s">
        <v>13996</v>
      </c>
      <c r="AQ685" t="s">
        <v>14109</v>
      </c>
      <c r="AR685" t="s">
        <v>13923</v>
      </c>
      <c r="AS685" s="1">
        <v>44582</v>
      </c>
      <c r="AT685" t="s">
        <v>13922</v>
      </c>
      <c r="AW685">
        <v>102801330144475</v>
      </c>
      <c r="AX685">
        <v>1028013301</v>
      </c>
      <c r="AY685">
        <v>7254101</v>
      </c>
      <c r="AZ685" s="1">
        <v>44475</v>
      </c>
      <c r="BA685" t="s">
        <v>13995</v>
      </c>
      <c r="BB685" t="s">
        <v>44</v>
      </c>
      <c r="BC685" t="s">
        <v>13996</v>
      </c>
      <c r="BD685" t="s">
        <v>13997</v>
      </c>
      <c r="BE685">
        <v>4000178071</v>
      </c>
      <c r="BF685">
        <v>30284</v>
      </c>
      <c r="BG685" s="1">
        <v>44558</v>
      </c>
      <c r="BK685">
        <f t="shared" si="10"/>
        <v>1</v>
      </c>
      <c r="BL685">
        <v>7432652144368</v>
      </c>
      <c r="BN685">
        <v>1579283</v>
      </c>
      <c r="BO685" s="1">
        <v>44406</v>
      </c>
      <c r="BP685">
        <v>860029995</v>
      </c>
      <c r="BQ685">
        <v>74326521</v>
      </c>
      <c r="BR685">
        <v>6936060</v>
      </c>
      <c r="BS685" t="s">
        <v>13776</v>
      </c>
      <c r="BT685" s="1">
        <v>44368</v>
      </c>
      <c r="BU685">
        <v>1</v>
      </c>
      <c r="BV685">
        <v>70543</v>
      </c>
      <c r="BW685">
        <v>860029995</v>
      </c>
      <c r="BX685" t="s">
        <v>13996</v>
      </c>
      <c r="BY685" t="s">
        <v>14109</v>
      </c>
      <c r="BZ685" t="s">
        <v>13923</v>
      </c>
      <c r="CA685" s="1">
        <v>44453</v>
      </c>
      <c r="CB685" t="s">
        <v>13922</v>
      </c>
    </row>
    <row r="686" spans="3:80" x14ac:dyDescent="0.3">
      <c r="C686" s="46" t="s">
        <v>10196</v>
      </c>
      <c r="D686" s="4"/>
      <c r="E686" s="4"/>
      <c r="F686" s="16"/>
      <c r="G686" s="80" t="e">
        <f>VLOOKUP(report_masivo[[#This Row],[INCAPACIDAD]],D2912:M2989,3,0)</f>
        <v>#N/A</v>
      </c>
      <c r="I686" s="47"/>
      <c r="K686" s="46" t="e">
        <f>VLOOKUP(report_masivo[[#This Row],[INCAPACIDAD]],D2912:M2989,4,0)</f>
        <v>#N/A</v>
      </c>
      <c r="L686" s="46" t="e">
        <f>VLOOKUP(report_masivo[[#This Row],[INCAPACIDAD]],D2912:M2989,5,0)</f>
        <v>#N/A</v>
      </c>
      <c r="M686" s="46" t="e">
        <f>VLOOKUP(report_masivo[[#This Row],[INCAPACIDAD]],D2912:M2989,6,0)</f>
        <v>#N/A</v>
      </c>
      <c r="N686" s="49" t="e">
        <f>VLOOKUP(report_masivo[[#This Row],[INCAPACIDAD]],D2912:M2989,7,0)</f>
        <v>#N/A</v>
      </c>
      <c r="O686" s="47" t="e">
        <f>VLOOKUP(report_masivo[[#This Row],[INCAPACIDAD]],D2912:M2989,8,0)</f>
        <v>#N/A</v>
      </c>
      <c r="AD686">
        <v>7994645044478</v>
      </c>
      <c r="AE686" t="s">
        <v>10196</v>
      </c>
      <c r="AF686">
        <v>1665917</v>
      </c>
      <c r="AG686" s="1">
        <v>44549</v>
      </c>
      <c r="AH686">
        <v>860029995</v>
      </c>
      <c r="AI686">
        <v>79946450</v>
      </c>
      <c r="AJ686">
        <v>7319931</v>
      </c>
      <c r="AK686" t="s">
        <v>13776</v>
      </c>
      <c r="AL686" s="1">
        <v>44478</v>
      </c>
      <c r="AM686">
        <v>8</v>
      </c>
      <c r="AN686">
        <v>459719</v>
      </c>
      <c r="AO686">
        <v>860029995</v>
      </c>
      <c r="AP686" t="s">
        <v>13996</v>
      </c>
      <c r="AQ686" t="s">
        <v>14109</v>
      </c>
      <c r="AR686" t="s">
        <v>13923</v>
      </c>
      <c r="AS686" s="1">
        <v>44582</v>
      </c>
      <c r="AT686" t="s">
        <v>13922</v>
      </c>
      <c r="AW686">
        <v>103113733344476</v>
      </c>
      <c r="AX686">
        <v>1031137333</v>
      </c>
      <c r="AY686">
        <v>7297831</v>
      </c>
      <c r="AZ686" s="1">
        <v>44476</v>
      </c>
      <c r="BA686" t="s">
        <v>13995</v>
      </c>
      <c r="BB686" t="s">
        <v>44</v>
      </c>
      <c r="BC686" t="s">
        <v>13996</v>
      </c>
      <c r="BD686" t="s">
        <v>13997</v>
      </c>
      <c r="BE686">
        <v>4000178071</v>
      </c>
      <c r="BF686">
        <v>60568</v>
      </c>
      <c r="BG686" s="1">
        <v>44764</v>
      </c>
      <c r="BK686">
        <f t="shared" si="10"/>
        <v>1</v>
      </c>
      <c r="BL686">
        <v>427235244346</v>
      </c>
      <c r="BN686">
        <v>1579283</v>
      </c>
      <c r="BO686" s="1">
        <v>44406</v>
      </c>
      <c r="BP686">
        <v>860029995</v>
      </c>
      <c r="BQ686">
        <v>4272352</v>
      </c>
      <c r="BR686">
        <v>6937659</v>
      </c>
      <c r="BS686" t="s">
        <v>13776</v>
      </c>
      <c r="BT686" s="1">
        <v>44346</v>
      </c>
      <c r="BU686">
        <v>8</v>
      </c>
      <c r="BV686">
        <v>639890</v>
      </c>
      <c r="BW686">
        <v>860029995</v>
      </c>
      <c r="BX686" t="s">
        <v>13996</v>
      </c>
      <c r="BY686" t="s">
        <v>14109</v>
      </c>
      <c r="BZ686" t="s">
        <v>13923</v>
      </c>
      <c r="CA686" s="1">
        <v>44453</v>
      </c>
      <c r="CB686" t="s">
        <v>13922</v>
      </c>
    </row>
    <row r="687" spans="3:80" x14ac:dyDescent="0.3">
      <c r="C687" s="46" t="s">
        <v>10196</v>
      </c>
      <c r="D687" s="4"/>
      <c r="E687" s="4"/>
      <c r="F687" s="16"/>
      <c r="G687" s="80" t="e">
        <f>VLOOKUP(report_masivo[[#This Row],[INCAPACIDAD]],D2913:M2990,3,0)</f>
        <v>#N/A</v>
      </c>
      <c r="I687" s="47"/>
      <c r="K687" s="46" t="e">
        <f>VLOOKUP(report_masivo[[#This Row],[INCAPACIDAD]],D2913:M2990,4,0)</f>
        <v>#N/A</v>
      </c>
      <c r="L687" s="46" t="e">
        <f>VLOOKUP(report_masivo[[#This Row],[INCAPACIDAD]],D2913:M2990,5,0)</f>
        <v>#N/A</v>
      </c>
      <c r="M687" s="46" t="e">
        <f>VLOOKUP(report_masivo[[#This Row],[INCAPACIDAD]],D2913:M2990,6,0)</f>
        <v>#N/A</v>
      </c>
      <c r="N687" s="49" t="e">
        <f>VLOOKUP(report_masivo[[#This Row],[INCAPACIDAD]],D2913:M2990,7,0)</f>
        <v>#N/A</v>
      </c>
      <c r="O687" s="47" t="e">
        <f>VLOOKUP(report_masivo[[#This Row],[INCAPACIDAD]],D2913:M2990,8,0)</f>
        <v>#N/A</v>
      </c>
      <c r="AD687">
        <v>7437495144496</v>
      </c>
      <c r="AE687" t="s">
        <v>10196</v>
      </c>
      <c r="AF687">
        <v>1665917</v>
      </c>
      <c r="AG687" s="1">
        <v>44549</v>
      </c>
      <c r="AH687">
        <v>860029995</v>
      </c>
      <c r="AI687">
        <v>74374951</v>
      </c>
      <c r="AJ687">
        <v>7356397</v>
      </c>
      <c r="AK687" t="s">
        <v>13776</v>
      </c>
      <c r="AL687" s="1">
        <v>44496</v>
      </c>
      <c r="AM687">
        <v>3</v>
      </c>
      <c r="AN687">
        <v>184213</v>
      </c>
      <c r="AO687">
        <v>860029995</v>
      </c>
      <c r="AP687" t="s">
        <v>13996</v>
      </c>
      <c r="AQ687" t="s">
        <v>14109</v>
      </c>
      <c r="AR687" t="s">
        <v>13923</v>
      </c>
      <c r="AS687" s="1">
        <v>44582</v>
      </c>
      <c r="AT687" t="s">
        <v>13922</v>
      </c>
      <c r="AW687">
        <v>103113733344476</v>
      </c>
      <c r="AX687">
        <v>1031137333</v>
      </c>
      <c r="AY687">
        <v>7297831</v>
      </c>
      <c r="AZ687" s="1">
        <v>44476</v>
      </c>
      <c r="BA687" t="s">
        <v>13995</v>
      </c>
      <c r="BB687" t="s">
        <v>44</v>
      </c>
      <c r="BC687" t="s">
        <v>13996</v>
      </c>
      <c r="BD687" t="s">
        <v>13997</v>
      </c>
      <c r="BE687">
        <v>4000178071</v>
      </c>
      <c r="BF687">
        <v>847958</v>
      </c>
      <c r="BG687" s="1">
        <v>44650</v>
      </c>
      <c r="BK687">
        <f t="shared" si="10"/>
        <v>1</v>
      </c>
      <c r="BL687">
        <v>420871244368</v>
      </c>
      <c r="BN687">
        <v>1579283</v>
      </c>
      <c r="BO687" s="1">
        <v>44406</v>
      </c>
      <c r="BP687">
        <v>860029995</v>
      </c>
      <c r="BQ687">
        <v>4208712</v>
      </c>
      <c r="BR687">
        <v>6937945</v>
      </c>
      <c r="BS687" t="s">
        <v>13776</v>
      </c>
      <c r="BT687" s="1">
        <v>44368</v>
      </c>
      <c r="BU687">
        <v>6</v>
      </c>
      <c r="BV687">
        <v>370579</v>
      </c>
      <c r="BW687">
        <v>860029995</v>
      </c>
      <c r="BX687" t="s">
        <v>13996</v>
      </c>
      <c r="BY687" t="s">
        <v>14109</v>
      </c>
      <c r="BZ687" t="s">
        <v>13923</v>
      </c>
      <c r="CA687" s="1">
        <v>44453</v>
      </c>
      <c r="CB687" t="s">
        <v>13922</v>
      </c>
    </row>
    <row r="688" spans="3:80" x14ac:dyDescent="0.3">
      <c r="C688" s="46" t="s">
        <v>10196</v>
      </c>
      <c r="D688" s="4"/>
      <c r="E688" s="4"/>
      <c r="F688" s="16"/>
      <c r="G688" s="80" t="e">
        <f>VLOOKUP(report_masivo[[#This Row],[INCAPACIDAD]],D2914:M2991,3,0)</f>
        <v>#N/A</v>
      </c>
      <c r="I688" s="47"/>
      <c r="K688" s="46" t="e">
        <f>VLOOKUP(report_masivo[[#This Row],[INCAPACIDAD]],D2914:M2991,4,0)</f>
        <v>#N/A</v>
      </c>
      <c r="L688" s="46" t="e">
        <f>VLOOKUP(report_masivo[[#This Row],[INCAPACIDAD]],D2914:M2991,5,0)</f>
        <v>#N/A</v>
      </c>
      <c r="M688" s="46" t="e">
        <f>VLOOKUP(report_masivo[[#This Row],[INCAPACIDAD]],D2914:M2991,6,0)</f>
        <v>#N/A</v>
      </c>
      <c r="N688" s="49" t="e">
        <f>VLOOKUP(report_masivo[[#This Row],[INCAPACIDAD]],D2914:M2991,7,0)</f>
        <v>#N/A</v>
      </c>
      <c r="O688" s="47" t="e">
        <f>VLOOKUP(report_masivo[[#This Row],[INCAPACIDAD]],D2914:M2991,8,0)</f>
        <v>#N/A</v>
      </c>
      <c r="AD688">
        <v>722353844455</v>
      </c>
      <c r="AE688" t="s">
        <v>10196</v>
      </c>
      <c r="AF688">
        <v>1665917</v>
      </c>
      <c r="AG688" s="1">
        <v>44549</v>
      </c>
      <c r="AH688">
        <v>860029995</v>
      </c>
      <c r="AI688">
        <v>7223538</v>
      </c>
      <c r="AJ688">
        <v>7365279</v>
      </c>
      <c r="AK688" t="s">
        <v>13776</v>
      </c>
      <c r="AL688" s="1">
        <v>44455</v>
      </c>
      <c r="AM688">
        <v>18</v>
      </c>
      <c r="AN688">
        <v>1409367</v>
      </c>
      <c r="AO688">
        <v>860029995</v>
      </c>
      <c r="AP688" t="s">
        <v>13996</v>
      </c>
      <c r="AQ688" t="s">
        <v>14109</v>
      </c>
      <c r="AR688" t="s">
        <v>13923</v>
      </c>
      <c r="AS688" s="1">
        <v>44582</v>
      </c>
      <c r="AT688" t="s">
        <v>13922</v>
      </c>
      <c r="AW688">
        <v>104050458944477</v>
      </c>
      <c r="AX688">
        <v>1040504589</v>
      </c>
      <c r="AY688">
        <v>7337148</v>
      </c>
      <c r="AZ688" s="1">
        <v>44477</v>
      </c>
      <c r="BA688" t="s">
        <v>13995</v>
      </c>
      <c r="BB688" t="s">
        <v>44</v>
      </c>
      <c r="BC688" t="s">
        <v>13996</v>
      </c>
      <c r="BD688" t="s">
        <v>13997</v>
      </c>
      <c r="BE688">
        <v>4000178071</v>
      </c>
      <c r="BF688">
        <v>152688</v>
      </c>
      <c r="BG688" s="1">
        <v>44623</v>
      </c>
      <c r="BK688">
        <f t="shared" si="10"/>
        <v>1</v>
      </c>
      <c r="BL688">
        <v>676870844356</v>
      </c>
      <c r="BN688">
        <v>1579283</v>
      </c>
      <c r="BO688" s="1">
        <v>44406</v>
      </c>
      <c r="BP688">
        <v>860029995</v>
      </c>
      <c r="BQ688">
        <v>6768708</v>
      </c>
      <c r="BR688">
        <v>6938920</v>
      </c>
      <c r="BS688" t="s">
        <v>13776</v>
      </c>
      <c r="BT688" s="1">
        <v>44356</v>
      </c>
      <c r="BU688">
        <v>13</v>
      </c>
      <c r="BV688">
        <v>1527665</v>
      </c>
      <c r="BW688">
        <v>860029995</v>
      </c>
      <c r="BX688" t="s">
        <v>13996</v>
      </c>
      <c r="BY688" t="s">
        <v>14109</v>
      </c>
      <c r="BZ688" t="s">
        <v>13923</v>
      </c>
      <c r="CA688" s="1">
        <v>44453</v>
      </c>
      <c r="CB688" t="s">
        <v>13922</v>
      </c>
    </row>
    <row r="689" spans="3:80" x14ac:dyDescent="0.3">
      <c r="C689" s="46" t="s">
        <v>10196</v>
      </c>
      <c r="D689" s="4"/>
      <c r="E689" s="4"/>
      <c r="F689" s="16"/>
      <c r="G689" s="80" t="e">
        <f>VLOOKUP(report_masivo[[#This Row],[INCAPACIDAD]],D2915:M2992,3,0)</f>
        <v>#N/A</v>
      </c>
      <c r="I689" s="47"/>
      <c r="K689" s="46" t="e">
        <f>VLOOKUP(report_masivo[[#This Row],[INCAPACIDAD]],D2915:M2992,4,0)</f>
        <v>#N/A</v>
      </c>
      <c r="L689" s="46" t="e">
        <f>VLOOKUP(report_masivo[[#This Row],[INCAPACIDAD]],D2915:M2992,5,0)</f>
        <v>#N/A</v>
      </c>
      <c r="M689" s="46" t="e">
        <f>VLOOKUP(report_masivo[[#This Row],[INCAPACIDAD]],D2915:M2992,6,0)</f>
        <v>#N/A</v>
      </c>
      <c r="N689" s="49" t="e">
        <f>VLOOKUP(report_masivo[[#This Row],[INCAPACIDAD]],D2915:M2992,7,0)</f>
        <v>#N/A</v>
      </c>
      <c r="O689" s="47" t="e">
        <f>VLOOKUP(report_masivo[[#This Row],[INCAPACIDAD]],D2915:M2992,8,0)</f>
        <v>#N/A</v>
      </c>
      <c r="AD689">
        <v>7432621544456</v>
      </c>
      <c r="AE689" t="s">
        <v>10196</v>
      </c>
      <c r="AF689">
        <v>1665917</v>
      </c>
      <c r="AG689" s="1">
        <v>44549</v>
      </c>
      <c r="AH689">
        <v>860029995</v>
      </c>
      <c r="AI689">
        <v>74326215</v>
      </c>
      <c r="AJ689">
        <v>7365292</v>
      </c>
      <c r="AK689" t="s">
        <v>13776</v>
      </c>
      <c r="AL689" s="1">
        <v>44456</v>
      </c>
      <c r="AM689">
        <v>13</v>
      </c>
      <c r="AN689">
        <v>966263</v>
      </c>
      <c r="AO689">
        <v>860029995</v>
      </c>
      <c r="AP689" t="s">
        <v>13996</v>
      </c>
      <c r="AQ689" t="s">
        <v>14109</v>
      </c>
      <c r="AR689" t="s">
        <v>13923</v>
      </c>
      <c r="AS689" s="1">
        <v>44582</v>
      </c>
      <c r="AT689" t="s">
        <v>13922</v>
      </c>
      <c r="AW689">
        <v>1028445744481</v>
      </c>
      <c r="AX689">
        <v>10284457</v>
      </c>
      <c r="AY689">
        <v>7299662</v>
      </c>
      <c r="AZ689" s="1">
        <v>44481</v>
      </c>
      <c r="BA689" t="s">
        <v>13995</v>
      </c>
      <c r="BB689" t="s">
        <v>44</v>
      </c>
      <c r="BC689" t="s">
        <v>13996</v>
      </c>
      <c r="BD689" t="s">
        <v>13997</v>
      </c>
      <c r="BE689">
        <v>4000178071</v>
      </c>
      <c r="BF689">
        <v>230065</v>
      </c>
      <c r="BG689" s="1">
        <v>44650</v>
      </c>
      <c r="BK689">
        <f t="shared" si="10"/>
        <v>1</v>
      </c>
      <c r="BL689">
        <v>420884244339</v>
      </c>
      <c r="BN689">
        <v>1579283</v>
      </c>
      <c r="BO689" s="1">
        <v>44406</v>
      </c>
      <c r="BP689">
        <v>860029995</v>
      </c>
      <c r="BQ689">
        <v>4208842</v>
      </c>
      <c r="BR689">
        <v>6941737</v>
      </c>
      <c r="BS689" t="s">
        <v>13776</v>
      </c>
      <c r="BT689" s="1">
        <v>44339</v>
      </c>
      <c r="BU689">
        <v>11</v>
      </c>
      <c r="BV689">
        <v>917863</v>
      </c>
      <c r="BW689">
        <v>860029995</v>
      </c>
      <c r="BX689" t="s">
        <v>13996</v>
      </c>
      <c r="BY689" t="s">
        <v>14109</v>
      </c>
      <c r="BZ689" t="s">
        <v>13923</v>
      </c>
      <c r="CA689" s="1">
        <v>44453</v>
      </c>
      <c r="CB689" t="s">
        <v>13922</v>
      </c>
    </row>
    <row r="690" spans="3:80" x14ac:dyDescent="0.3">
      <c r="C690" s="46" t="s">
        <v>10196</v>
      </c>
      <c r="D690" s="4"/>
      <c r="E690" s="4"/>
      <c r="F690" s="16"/>
      <c r="G690" s="80" t="e">
        <f>VLOOKUP(report_masivo[[#This Row],[INCAPACIDAD]],D2916:M2993,3,0)</f>
        <v>#N/A</v>
      </c>
      <c r="I690" s="47"/>
      <c r="K690" s="46" t="e">
        <f>VLOOKUP(report_masivo[[#This Row],[INCAPACIDAD]],D2916:M2993,4,0)</f>
        <v>#N/A</v>
      </c>
      <c r="L690" s="46" t="e">
        <f>VLOOKUP(report_masivo[[#This Row],[INCAPACIDAD]],D2916:M2993,5,0)</f>
        <v>#N/A</v>
      </c>
      <c r="M690" s="46" t="e">
        <f>VLOOKUP(report_masivo[[#This Row],[INCAPACIDAD]],D2916:M2993,6,0)</f>
        <v>#N/A</v>
      </c>
      <c r="N690" s="49" t="e">
        <f>VLOOKUP(report_masivo[[#This Row],[INCAPACIDAD]],D2916:M2993,7,0)</f>
        <v>#N/A</v>
      </c>
      <c r="O690" s="47" t="e">
        <f>VLOOKUP(report_masivo[[#This Row],[INCAPACIDAD]],D2916:M2993,8,0)</f>
        <v>#N/A</v>
      </c>
      <c r="AD690">
        <v>417898644480</v>
      </c>
      <c r="AE690" t="s">
        <v>10196</v>
      </c>
      <c r="AF690">
        <v>1665917</v>
      </c>
      <c r="AG690" s="1">
        <v>44549</v>
      </c>
      <c r="AH690">
        <v>860029995</v>
      </c>
      <c r="AI690">
        <v>4178986</v>
      </c>
      <c r="AJ690">
        <v>7381882</v>
      </c>
      <c r="AK690" t="s">
        <v>13776</v>
      </c>
      <c r="AL690" s="1">
        <v>44480</v>
      </c>
      <c r="AM690">
        <v>3</v>
      </c>
      <c r="AN690">
        <v>243160</v>
      </c>
      <c r="AO690">
        <v>860029995</v>
      </c>
      <c r="AP690" t="s">
        <v>13996</v>
      </c>
      <c r="AQ690" t="s">
        <v>14109</v>
      </c>
      <c r="AR690" t="s">
        <v>13923</v>
      </c>
      <c r="AS690" s="1">
        <v>44582</v>
      </c>
      <c r="AT690" t="s">
        <v>13922</v>
      </c>
      <c r="AW690">
        <v>107666223944482</v>
      </c>
      <c r="AX690">
        <v>1076662239</v>
      </c>
      <c r="AY690">
        <v>7271537</v>
      </c>
      <c r="AZ690" s="1">
        <v>44482</v>
      </c>
      <c r="BA690" t="s">
        <v>13998</v>
      </c>
      <c r="BB690" t="s">
        <v>44</v>
      </c>
      <c r="BC690" t="s">
        <v>44</v>
      </c>
      <c r="BD690" t="s">
        <v>44</v>
      </c>
      <c r="BG690" s="1"/>
      <c r="BK690">
        <f t="shared" si="10"/>
        <v>1</v>
      </c>
      <c r="BL690">
        <v>408376644344</v>
      </c>
      <c r="BN690">
        <v>1579283</v>
      </c>
      <c r="BO690" s="1">
        <v>44406</v>
      </c>
      <c r="BP690">
        <v>860029995</v>
      </c>
      <c r="BQ690">
        <v>4083766</v>
      </c>
      <c r="BR690">
        <v>6944900</v>
      </c>
      <c r="BS690" t="s">
        <v>13776</v>
      </c>
      <c r="BT690" s="1">
        <v>44344</v>
      </c>
      <c r="BU690">
        <v>8</v>
      </c>
      <c r="BV690">
        <v>654658</v>
      </c>
      <c r="BW690">
        <v>860029995</v>
      </c>
      <c r="BX690" t="s">
        <v>13996</v>
      </c>
      <c r="BY690" t="s">
        <v>14109</v>
      </c>
      <c r="BZ690" t="s">
        <v>13923</v>
      </c>
      <c r="CA690" s="1">
        <v>44453</v>
      </c>
      <c r="CB690" t="s">
        <v>13922</v>
      </c>
    </row>
    <row r="691" spans="3:80" x14ac:dyDescent="0.3">
      <c r="C691" s="46" t="s">
        <v>10196</v>
      </c>
      <c r="D691" s="4"/>
      <c r="E691" s="4"/>
      <c r="F691" s="16"/>
      <c r="G691" s="80" t="e">
        <f>VLOOKUP(report_masivo[[#This Row],[INCAPACIDAD]],D2917:M2994,3,0)</f>
        <v>#N/A</v>
      </c>
      <c r="I691" s="47"/>
      <c r="K691" s="46" t="e">
        <f>VLOOKUP(report_masivo[[#This Row],[INCAPACIDAD]],D2917:M2994,4,0)</f>
        <v>#N/A</v>
      </c>
      <c r="L691" s="46" t="e">
        <f>VLOOKUP(report_masivo[[#This Row],[INCAPACIDAD]],D2917:M2994,5,0)</f>
        <v>#N/A</v>
      </c>
      <c r="M691" s="46" t="e">
        <f>VLOOKUP(report_masivo[[#This Row],[INCAPACIDAD]],D2917:M2994,6,0)</f>
        <v>#N/A</v>
      </c>
      <c r="N691" s="49" t="e">
        <f>VLOOKUP(report_masivo[[#This Row],[INCAPACIDAD]],D2917:M2994,7,0)</f>
        <v>#N/A</v>
      </c>
      <c r="O691" s="47" t="e">
        <f>VLOOKUP(report_masivo[[#This Row],[INCAPACIDAD]],D2917:M2994,8,0)</f>
        <v>#N/A</v>
      </c>
      <c r="AD691">
        <v>420874544480</v>
      </c>
      <c r="AE691" t="s">
        <v>10196</v>
      </c>
      <c r="AF691">
        <v>1665917</v>
      </c>
      <c r="AG691" s="1">
        <v>44549</v>
      </c>
      <c r="AH691">
        <v>860029995</v>
      </c>
      <c r="AI691">
        <v>4208745</v>
      </c>
      <c r="AJ691">
        <v>7381895</v>
      </c>
      <c r="AK691" t="s">
        <v>13776</v>
      </c>
      <c r="AL691" s="1">
        <v>44480</v>
      </c>
      <c r="AM691">
        <v>1</v>
      </c>
      <c r="AN691">
        <v>94018</v>
      </c>
      <c r="AO691">
        <v>860029995</v>
      </c>
      <c r="AP691" t="s">
        <v>13996</v>
      </c>
      <c r="AQ691" t="s">
        <v>14109</v>
      </c>
      <c r="AR691" t="s">
        <v>13923</v>
      </c>
      <c r="AS691" s="1">
        <v>44582</v>
      </c>
      <c r="AT691" t="s">
        <v>13922</v>
      </c>
      <c r="AW691">
        <v>5516560044483</v>
      </c>
      <c r="AX691">
        <v>55165600</v>
      </c>
      <c r="AY691">
        <v>7336897</v>
      </c>
      <c r="AZ691" s="1">
        <v>44483</v>
      </c>
      <c r="BA691" t="s">
        <v>13995</v>
      </c>
      <c r="BB691" t="s">
        <v>44</v>
      </c>
      <c r="BC691" t="s">
        <v>13996</v>
      </c>
      <c r="BD691" t="s">
        <v>13997</v>
      </c>
      <c r="BE691">
        <v>4000178071</v>
      </c>
      <c r="BF691">
        <v>30284</v>
      </c>
      <c r="BG691" s="1">
        <v>44650</v>
      </c>
      <c r="BK691">
        <f t="shared" si="10"/>
        <v>1</v>
      </c>
      <c r="BL691">
        <v>408376644354</v>
      </c>
      <c r="BN691">
        <v>1579283</v>
      </c>
      <c r="BO691" s="1">
        <v>44406</v>
      </c>
      <c r="BP691">
        <v>860029995</v>
      </c>
      <c r="BQ691">
        <v>4083766</v>
      </c>
      <c r="BR691">
        <v>6944908</v>
      </c>
      <c r="BS691" t="s">
        <v>13776</v>
      </c>
      <c r="BT691" s="1">
        <v>44354</v>
      </c>
      <c r="BU691">
        <v>4</v>
      </c>
      <c r="BV691">
        <v>328851</v>
      </c>
      <c r="BW691">
        <v>860029995</v>
      </c>
      <c r="BX691" t="s">
        <v>13996</v>
      </c>
      <c r="BY691" t="s">
        <v>14109</v>
      </c>
      <c r="BZ691" t="s">
        <v>13923</v>
      </c>
      <c r="CA691" s="1">
        <v>44453</v>
      </c>
      <c r="CB691" t="s">
        <v>13922</v>
      </c>
    </row>
    <row r="692" spans="3:80" x14ac:dyDescent="0.3">
      <c r="C692" s="46" t="s">
        <v>10196</v>
      </c>
      <c r="D692" s="4"/>
      <c r="E692" s="4"/>
      <c r="F692" s="16"/>
      <c r="G692" s="80" t="e">
        <f>VLOOKUP(report_masivo[[#This Row],[INCAPACIDAD]],D2918:M2995,3,0)</f>
        <v>#N/A</v>
      </c>
      <c r="I692" s="47"/>
      <c r="K692" s="46" t="e">
        <f>VLOOKUP(report_masivo[[#This Row],[INCAPACIDAD]],D2918:M2995,4,0)</f>
        <v>#N/A</v>
      </c>
      <c r="L692" s="46" t="e">
        <f>VLOOKUP(report_masivo[[#This Row],[INCAPACIDAD]],D2918:M2995,5,0)</f>
        <v>#N/A</v>
      </c>
      <c r="M692" s="46" t="e">
        <f>VLOOKUP(report_masivo[[#This Row],[INCAPACIDAD]],D2918:M2995,6,0)</f>
        <v>#N/A</v>
      </c>
      <c r="N692" s="49" t="e">
        <f>VLOOKUP(report_masivo[[#This Row],[INCAPACIDAD]],D2918:M2995,7,0)</f>
        <v>#N/A</v>
      </c>
      <c r="O692" s="47" t="e">
        <f>VLOOKUP(report_masivo[[#This Row],[INCAPACIDAD]],D2918:M2995,8,0)</f>
        <v>#N/A</v>
      </c>
      <c r="AD692">
        <v>420882144470</v>
      </c>
      <c r="AE692" t="s">
        <v>10196</v>
      </c>
      <c r="AF692">
        <v>1665917</v>
      </c>
      <c r="AG692" s="1">
        <v>44549</v>
      </c>
      <c r="AH692">
        <v>860029995</v>
      </c>
      <c r="AI692">
        <v>4208821</v>
      </c>
      <c r="AJ692">
        <v>7381928</v>
      </c>
      <c r="AK692" t="s">
        <v>13776</v>
      </c>
      <c r="AL692" s="1">
        <v>44470</v>
      </c>
      <c r="AM692">
        <v>1</v>
      </c>
      <c r="AN692">
        <v>83514</v>
      </c>
      <c r="AO692">
        <v>860029995</v>
      </c>
      <c r="AP692" t="s">
        <v>13996</v>
      </c>
      <c r="AQ692" t="s">
        <v>14109</v>
      </c>
      <c r="AR692" t="s">
        <v>13923</v>
      </c>
      <c r="AS692" s="1">
        <v>44582</v>
      </c>
      <c r="AT692" t="s">
        <v>13922</v>
      </c>
      <c r="AW692">
        <v>106590345844483</v>
      </c>
      <c r="AX692">
        <v>1065903458</v>
      </c>
      <c r="AY692">
        <v>7277525</v>
      </c>
      <c r="AZ692" s="1">
        <v>44483</v>
      </c>
      <c r="BA692" t="s">
        <v>13995</v>
      </c>
      <c r="BB692" t="s">
        <v>44</v>
      </c>
      <c r="BC692" t="s">
        <v>13996</v>
      </c>
      <c r="BD692" t="s">
        <v>13997</v>
      </c>
      <c r="BE692">
        <v>4000178071</v>
      </c>
      <c r="BF692">
        <v>48629</v>
      </c>
      <c r="BG692" s="1">
        <v>44650</v>
      </c>
      <c r="BK692">
        <f t="shared" si="10"/>
        <v>1</v>
      </c>
      <c r="BL692">
        <v>427754144340</v>
      </c>
      <c r="BN692">
        <v>1579283</v>
      </c>
      <c r="BO692" s="1">
        <v>44406</v>
      </c>
      <c r="BP692">
        <v>860029995</v>
      </c>
      <c r="BQ692">
        <v>4277541</v>
      </c>
      <c r="BR692">
        <v>6949563</v>
      </c>
      <c r="BS692" t="s">
        <v>13776</v>
      </c>
      <c r="BT692" s="1">
        <v>44340</v>
      </c>
      <c r="BU692">
        <v>12</v>
      </c>
      <c r="BV692">
        <v>1053736</v>
      </c>
      <c r="BW692">
        <v>860029995</v>
      </c>
      <c r="BX692" t="s">
        <v>13996</v>
      </c>
      <c r="BY692" t="s">
        <v>14109</v>
      </c>
      <c r="BZ692" t="s">
        <v>13923</v>
      </c>
      <c r="CA692" s="1">
        <v>44453</v>
      </c>
      <c r="CB692" t="s">
        <v>13922</v>
      </c>
    </row>
    <row r="693" spans="3:80" x14ac:dyDescent="0.3">
      <c r="C693" s="46" t="s">
        <v>10196</v>
      </c>
      <c r="D693" s="4"/>
      <c r="E693" s="4"/>
      <c r="F693" s="16"/>
      <c r="G693" s="80" t="e">
        <f>VLOOKUP(report_masivo[[#This Row],[INCAPACIDAD]],D2919:M2996,3,0)</f>
        <v>#N/A</v>
      </c>
      <c r="I693" s="47"/>
      <c r="K693" s="46" t="e">
        <f>VLOOKUP(report_masivo[[#This Row],[INCAPACIDAD]],D2919:M2996,4,0)</f>
        <v>#N/A</v>
      </c>
      <c r="L693" s="46" t="e">
        <f>VLOOKUP(report_masivo[[#This Row],[INCAPACIDAD]],D2919:M2996,5,0)</f>
        <v>#N/A</v>
      </c>
      <c r="M693" s="46" t="e">
        <f>VLOOKUP(report_masivo[[#This Row],[INCAPACIDAD]],D2919:M2996,6,0)</f>
        <v>#N/A</v>
      </c>
      <c r="N693" s="49" t="e">
        <f>VLOOKUP(report_masivo[[#This Row],[INCAPACIDAD]],D2919:M2996,7,0)</f>
        <v>#N/A</v>
      </c>
      <c r="O693" s="47" t="e">
        <f>VLOOKUP(report_masivo[[#This Row],[INCAPACIDAD]],D2919:M2996,8,0)</f>
        <v>#N/A</v>
      </c>
      <c r="AD693">
        <v>722469344476</v>
      </c>
      <c r="AE693" t="s">
        <v>10196</v>
      </c>
      <c r="AF693">
        <v>1665917</v>
      </c>
      <c r="AG693" s="1">
        <v>44549</v>
      </c>
      <c r="AH693">
        <v>860029995</v>
      </c>
      <c r="AI693">
        <v>7224693</v>
      </c>
      <c r="AJ693">
        <v>7382091</v>
      </c>
      <c r="AK693" t="s">
        <v>13776</v>
      </c>
      <c r="AL693" s="1">
        <v>44476</v>
      </c>
      <c r="AM693">
        <v>1</v>
      </c>
      <c r="AN693">
        <v>87237</v>
      </c>
      <c r="AO693">
        <v>860029995</v>
      </c>
      <c r="AP693" t="s">
        <v>13996</v>
      </c>
      <c r="AQ693" t="s">
        <v>14109</v>
      </c>
      <c r="AR693" t="s">
        <v>13923</v>
      </c>
      <c r="AS693" s="1">
        <v>44582</v>
      </c>
      <c r="AT693" t="s">
        <v>13922</v>
      </c>
      <c r="AW693">
        <v>7925335344483</v>
      </c>
      <c r="AX693">
        <v>79253353</v>
      </c>
      <c r="AY693">
        <v>7276300</v>
      </c>
      <c r="AZ693" s="1">
        <v>44483</v>
      </c>
      <c r="BA693" t="s">
        <v>13995</v>
      </c>
      <c r="BB693" t="s">
        <v>44</v>
      </c>
      <c r="BC693" t="s">
        <v>13996</v>
      </c>
      <c r="BD693" t="s">
        <v>13997</v>
      </c>
      <c r="BE693">
        <v>4000178071</v>
      </c>
      <c r="BF693">
        <v>1141766</v>
      </c>
      <c r="BG693" s="1">
        <v>44650</v>
      </c>
      <c r="BK693">
        <f t="shared" si="10"/>
        <v>1</v>
      </c>
      <c r="BL693">
        <v>427754144355</v>
      </c>
      <c r="BN693">
        <v>1579283</v>
      </c>
      <c r="BO693" s="1">
        <v>44406</v>
      </c>
      <c r="BP693">
        <v>860029995</v>
      </c>
      <c r="BQ693">
        <v>4277541</v>
      </c>
      <c r="BR693">
        <v>6949583</v>
      </c>
      <c r="BS693" t="s">
        <v>13776</v>
      </c>
      <c r="BT693" s="1">
        <v>44355</v>
      </c>
      <c r="BU693">
        <v>3</v>
      </c>
      <c r="BV693">
        <v>265372</v>
      </c>
      <c r="BW693">
        <v>860029995</v>
      </c>
      <c r="BX693" t="s">
        <v>13996</v>
      </c>
      <c r="BY693" t="s">
        <v>14109</v>
      </c>
      <c r="BZ693" t="s">
        <v>13923</v>
      </c>
      <c r="CA693" s="1">
        <v>44453</v>
      </c>
      <c r="CB693" t="s">
        <v>13922</v>
      </c>
    </row>
    <row r="694" spans="3:80" x14ac:dyDescent="0.3">
      <c r="C694" s="46" t="s">
        <v>10196</v>
      </c>
      <c r="D694" s="4"/>
      <c r="E694" s="4"/>
      <c r="F694" s="16"/>
      <c r="G694" s="80" t="e">
        <f>VLOOKUP(report_masivo[[#This Row],[INCAPACIDAD]],D2920:M2997,3,0)</f>
        <v>#N/A</v>
      </c>
      <c r="I694" s="47"/>
      <c r="K694" s="46" t="e">
        <f>VLOOKUP(report_masivo[[#This Row],[INCAPACIDAD]],D2920:M2997,4,0)</f>
        <v>#N/A</v>
      </c>
      <c r="L694" s="46" t="e">
        <f>VLOOKUP(report_masivo[[#This Row],[INCAPACIDAD]],D2920:M2997,5,0)</f>
        <v>#N/A</v>
      </c>
      <c r="M694" s="46" t="e">
        <f>VLOOKUP(report_masivo[[#This Row],[INCAPACIDAD]],D2920:M2997,6,0)</f>
        <v>#N/A</v>
      </c>
      <c r="N694" s="49" t="e">
        <f>VLOOKUP(report_masivo[[#This Row],[INCAPACIDAD]],D2920:M2997,7,0)</f>
        <v>#N/A</v>
      </c>
      <c r="O694" s="47" t="e">
        <f>VLOOKUP(report_masivo[[#This Row],[INCAPACIDAD]],D2920:M2997,8,0)</f>
        <v>#N/A</v>
      </c>
      <c r="AD694">
        <v>7418628544484</v>
      </c>
      <c r="AE694" t="s">
        <v>10196</v>
      </c>
      <c r="AF694">
        <v>1665917</v>
      </c>
      <c r="AG694" s="1">
        <v>44549</v>
      </c>
      <c r="AH694">
        <v>860029995</v>
      </c>
      <c r="AI694">
        <v>74186285</v>
      </c>
      <c r="AJ694">
        <v>7382102</v>
      </c>
      <c r="AK694" t="s">
        <v>13776</v>
      </c>
      <c r="AL694" s="1">
        <v>44484</v>
      </c>
      <c r="AM694">
        <v>1</v>
      </c>
      <c r="AN694">
        <v>80739</v>
      </c>
      <c r="AO694">
        <v>860029995</v>
      </c>
      <c r="AP694" t="s">
        <v>13996</v>
      </c>
      <c r="AQ694" t="s">
        <v>14109</v>
      </c>
      <c r="AR694" t="s">
        <v>13923</v>
      </c>
      <c r="AS694" s="1">
        <v>44582</v>
      </c>
      <c r="AT694" t="s">
        <v>13922</v>
      </c>
      <c r="AW694">
        <v>7194025544485</v>
      </c>
      <c r="AX694">
        <v>71940255</v>
      </c>
      <c r="AY694">
        <v>7283115</v>
      </c>
      <c r="AZ694" s="1">
        <v>44485</v>
      </c>
      <c r="BA694" t="s">
        <v>13995</v>
      </c>
      <c r="BB694" t="s">
        <v>44</v>
      </c>
      <c r="BC694" t="s">
        <v>13996</v>
      </c>
      <c r="BD694" t="s">
        <v>13997</v>
      </c>
      <c r="BE694">
        <v>4000178071</v>
      </c>
      <c r="BF694">
        <v>754787</v>
      </c>
      <c r="BG694" s="1">
        <v>44650</v>
      </c>
      <c r="BK694">
        <f t="shared" si="10"/>
        <v>1</v>
      </c>
      <c r="BL694">
        <v>117766344358</v>
      </c>
      <c r="BN694">
        <v>1579283</v>
      </c>
      <c r="BO694" s="1">
        <v>44406</v>
      </c>
      <c r="BP694">
        <v>860029995</v>
      </c>
      <c r="BQ694">
        <v>1177663</v>
      </c>
      <c r="BR694">
        <v>6954304</v>
      </c>
      <c r="BS694" t="s">
        <v>13776</v>
      </c>
      <c r="BT694" s="1">
        <v>44358</v>
      </c>
      <c r="BU694">
        <v>13</v>
      </c>
      <c r="BV694">
        <v>1116128</v>
      </c>
      <c r="BW694">
        <v>860029995</v>
      </c>
      <c r="BX694" t="s">
        <v>13996</v>
      </c>
      <c r="BY694" t="s">
        <v>14109</v>
      </c>
      <c r="BZ694" t="s">
        <v>13923</v>
      </c>
      <c r="CA694" s="1">
        <v>44453</v>
      </c>
      <c r="CB694" t="s">
        <v>13922</v>
      </c>
    </row>
    <row r="695" spans="3:80" x14ac:dyDescent="0.3">
      <c r="C695" s="46" t="s">
        <v>10196</v>
      </c>
      <c r="D695" s="4"/>
      <c r="E695" s="4"/>
      <c r="F695" s="16"/>
      <c r="G695" s="80" t="e">
        <f>VLOOKUP(report_masivo[[#This Row],[INCAPACIDAD]],D2921:M2998,3,0)</f>
        <v>#N/A</v>
      </c>
      <c r="I695" s="47"/>
      <c r="K695" s="46" t="e">
        <f>VLOOKUP(report_masivo[[#This Row],[INCAPACIDAD]],D2921:M2998,4,0)</f>
        <v>#N/A</v>
      </c>
      <c r="L695" s="46" t="e">
        <f>VLOOKUP(report_masivo[[#This Row],[INCAPACIDAD]],D2921:M2998,5,0)</f>
        <v>#N/A</v>
      </c>
      <c r="M695" s="46" t="e">
        <f>VLOOKUP(report_masivo[[#This Row],[INCAPACIDAD]],D2921:M2998,6,0)</f>
        <v>#N/A</v>
      </c>
      <c r="N695" s="49" t="e">
        <f>VLOOKUP(report_masivo[[#This Row],[INCAPACIDAD]],D2921:M2998,7,0)</f>
        <v>#N/A</v>
      </c>
      <c r="O695" s="47" t="e">
        <f>VLOOKUP(report_masivo[[#This Row],[INCAPACIDAD]],D2921:M2998,8,0)</f>
        <v>#N/A</v>
      </c>
      <c r="AD695">
        <v>7432402144487</v>
      </c>
      <c r="AE695" t="s">
        <v>10196</v>
      </c>
      <c r="AF695">
        <v>1665917</v>
      </c>
      <c r="AG695" s="1">
        <v>44549</v>
      </c>
      <c r="AH695">
        <v>860029995</v>
      </c>
      <c r="AI695">
        <v>74324021</v>
      </c>
      <c r="AJ695">
        <v>7382209</v>
      </c>
      <c r="AK695" t="s">
        <v>13776</v>
      </c>
      <c r="AL695" s="1">
        <v>44487</v>
      </c>
      <c r="AM695">
        <v>1</v>
      </c>
      <c r="AN695">
        <v>77010</v>
      </c>
      <c r="AO695">
        <v>860029995</v>
      </c>
      <c r="AP695" t="s">
        <v>13996</v>
      </c>
      <c r="AQ695" t="s">
        <v>14109</v>
      </c>
      <c r="AR695" t="s">
        <v>13923</v>
      </c>
      <c r="AS695" s="1">
        <v>44582</v>
      </c>
      <c r="AT695" t="s">
        <v>13922</v>
      </c>
      <c r="AW695">
        <v>1028445744485</v>
      </c>
      <c r="AX695">
        <v>10284457</v>
      </c>
      <c r="AY695">
        <v>7299664</v>
      </c>
      <c r="AZ695" s="1">
        <v>44485</v>
      </c>
      <c r="BA695" t="s">
        <v>13995</v>
      </c>
      <c r="BB695" t="s">
        <v>44</v>
      </c>
      <c r="BC695" t="s">
        <v>13996</v>
      </c>
      <c r="BD695" t="s">
        <v>13997</v>
      </c>
      <c r="BE695">
        <v>4000178071</v>
      </c>
      <c r="BF695">
        <v>575162</v>
      </c>
      <c r="BG695" s="1">
        <v>44650</v>
      </c>
      <c r="BK695">
        <f t="shared" si="10"/>
        <v>1</v>
      </c>
      <c r="BL695">
        <v>1735235044344</v>
      </c>
      <c r="BN695">
        <v>1579283</v>
      </c>
      <c r="BO695" s="1">
        <v>44406</v>
      </c>
      <c r="BP695">
        <v>860029995</v>
      </c>
      <c r="BQ695">
        <v>17352350</v>
      </c>
      <c r="BR695">
        <v>6962328</v>
      </c>
      <c r="BS695" t="s">
        <v>13776</v>
      </c>
      <c r="BT695" s="1">
        <v>44344</v>
      </c>
      <c r="BU695">
        <v>12</v>
      </c>
      <c r="BV695">
        <v>1226229</v>
      </c>
      <c r="BW695">
        <v>860029995</v>
      </c>
      <c r="BX695" t="s">
        <v>13996</v>
      </c>
      <c r="BY695" t="s">
        <v>14109</v>
      </c>
      <c r="BZ695" t="s">
        <v>13923</v>
      </c>
      <c r="CA695" s="1">
        <v>44453</v>
      </c>
      <c r="CB695" t="s">
        <v>13922</v>
      </c>
    </row>
    <row r="696" spans="3:80" x14ac:dyDescent="0.3">
      <c r="C696" s="46" t="s">
        <v>10196</v>
      </c>
      <c r="D696" s="4"/>
      <c r="E696" s="4"/>
      <c r="F696" s="16"/>
      <c r="G696" s="80" t="e">
        <f>VLOOKUP(report_masivo[[#This Row],[INCAPACIDAD]],D2922:M2999,3,0)</f>
        <v>#N/A</v>
      </c>
      <c r="I696" s="47"/>
      <c r="K696" s="46" t="e">
        <f>VLOOKUP(report_masivo[[#This Row],[INCAPACIDAD]],D2922:M2999,4,0)</f>
        <v>#N/A</v>
      </c>
      <c r="L696" s="46" t="e">
        <f>VLOOKUP(report_masivo[[#This Row],[INCAPACIDAD]],D2922:M2999,5,0)</f>
        <v>#N/A</v>
      </c>
      <c r="M696" s="46" t="e">
        <f>VLOOKUP(report_masivo[[#This Row],[INCAPACIDAD]],D2922:M2999,6,0)</f>
        <v>#N/A</v>
      </c>
      <c r="N696" s="49" t="e">
        <f>VLOOKUP(report_masivo[[#This Row],[INCAPACIDAD]],D2922:M2999,7,0)</f>
        <v>#N/A</v>
      </c>
      <c r="O696" s="47" t="e">
        <f>VLOOKUP(report_masivo[[#This Row],[INCAPACIDAD]],D2922:M2999,8,0)</f>
        <v>#N/A</v>
      </c>
      <c r="AD696">
        <v>105366416444482</v>
      </c>
      <c r="AE696" t="s">
        <v>10196</v>
      </c>
      <c r="AF696">
        <v>1665917</v>
      </c>
      <c r="AG696" s="1">
        <v>44549</v>
      </c>
      <c r="AH696">
        <v>860029995</v>
      </c>
      <c r="AI696">
        <v>1053664164</v>
      </c>
      <c r="AJ696">
        <v>7382218</v>
      </c>
      <c r="AK696" t="s">
        <v>13776</v>
      </c>
      <c r="AL696" s="1">
        <v>44482</v>
      </c>
      <c r="AM696">
        <v>1</v>
      </c>
      <c r="AN696">
        <v>91796</v>
      </c>
      <c r="AO696">
        <v>860029995</v>
      </c>
      <c r="AP696" t="s">
        <v>13996</v>
      </c>
      <c r="AQ696" t="s">
        <v>14109</v>
      </c>
      <c r="AR696" t="s">
        <v>13923</v>
      </c>
      <c r="AS696" s="1">
        <v>44582</v>
      </c>
      <c r="AT696" t="s">
        <v>13922</v>
      </c>
      <c r="AW696">
        <v>109048008844488</v>
      </c>
      <c r="AX696">
        <v>1090480088</v>
      </c>
      <c r="AY696">
        <v>7337706</v>
      </c>
      <c r="AZ696" s="1">
        <v>44488</v>
      </c>
      <c r="BA696" t="s">
        <v>13995</v>
      </c>
      <c r="BB696" t="s">
        <v>44</v>
      </c>
      <c r="BC696" t="s">
        <v>13996</v>
      </c>
      <c r="BD696" t="s">
        <v>13997</v>
      </c>
      <c r="BE696">
        <v>4000178071</v>
      </c>
      <c r="BF696">
        <v>121135</v>
      </c>
      <c r="BG696" s="1">
        <v>44650</v>
      </c>
      <c r="BK696">
        <f t="shared" si="10"/>
        <v>1</v>
      </c>
      <c r="BL696">
        <v>7994645044375</v>
      </c>
      <c r="BN696">
        <v>1579283</v>
      </c>
      <c r="BO696" s="1">
        <v>44406</v>
      </c>
      <c r="BP696">
        <v>860029995</v>
      </c>
      <c r="BQ696">
        <v>79946450</v>
      </c>
      <c r="BR696">
        <v>6985628</v>
      </c>
      <c r="BS696" t="s">
        <v>13776</v>
      </c>
      <c r="BT696" s="1">
        <v>44375</v>
      </c>
      <c r="BU696">
        <v>2</v>
      </c>
      <c r="BV696">
        <v>92421</v>
      </c>
      <c r="BW696">
        <v>860029995</v>
      </c>
      <c r="BX696" t="s">
        <v>13996</v>
      </c>
      <c r="BY696" t="s">
        <v>14109</v>
      </c>
      <c r="BZ696" t="s">
        <v>13923</v>
      </c>
      <c r="CA696" s="1">
        <v>44453</v>
      </c>
      <c r="CB696" t="s">
        <v>13922</v>
      </c>
    </row>
    <row r="697" spans="3:80" x14ac:dyDescent="0.3">
      <c r="C697" s="46" t="s">
        <v>10196</v>
      </c>
      <c r="D697" s="4"/>
      <c r="E697" s="4"/>
      <c r="F697" s="16"/>
      <c r="G697" s="80" t="e">
        <f>VLOOKUP(report_masivo[[#This Row],[INCAPACIDAD]],D2923:M3000,3,0)</f>
        <v>#N/A</v>
      </c>
      <c r="I697" s="47"/>
      <c r="K697" s="46" t="e">
        <f>VLOOKUP(report_masivo[[#This Row],[INCAPACIDAD]],D2923:M3000,4,0)</f>
        <v>#N/A</v>
      </c>
      <c r="L697" s="46" t="e">
        <f>VLOOKUP(report_masivo[[#This Row],[INCAPACIDAD]],D2923:M3000,5,0)</f>
        <v>#N/A</v>
      </c>
      <c r="M697" s="46" t="e">
        <f>VLOOKUP(report_masivo[[#This Row],[INCAPACIDAD]],D2923:M3000,6,0)</f>
        <v>#N/A</v>
      </c>
      <c r="N697" s="49" t="e">
        <f>VLOOKUP(report_masivo[[#This Row],[INCAPACIDAD]],D2923:M3000,7,0)</f>
        <v>#N/A</v>
      </c>
      <c r="O697" s="47" t="e">
        <f>VLOOKUP(report_masivo[[#This Row],[INCAPACIDAD]],D2923:M3000,8,0)</f>
        <v>#N/A</v>
      </c>
      <c r="AD697">
        <v>105334549244481</v>
      </c>
      <c r="AE697" t="s">
        <v>10196</v>
      </c>
      <c r="AF697">
        <v>1665917</v>
      </c>
      <c r="AG697" s="1">
        <v>44549</v>
      </c>
      <c r="AH697">
        <v>860029995</v>
      </c>
      <c r="AI697">
        <v>1053345492</v>
      </c>
      <c r="AJ697">
        <v>7382232</v>
      </c>
      <c r="AK697" t="s">
        <v>13776</v>
      </c>
      <c r="AL697" s="1">
        <v>44481</v>
      </c>
      <c r="AM697">
        <v>1</v>
      </c>
      <c r="AN697">
        <v>69412</v>
      </c>
      <c r="AO697">
        <v>860029995</v>
      </c>
      <c r="AP697" t="s">
        <v>13996</v>
      </c>
      <c r="AQ697" t="s">
        <v>14109</v>
      </c>
      <c r="AR697" t="s">
        <v>13923</v>
      </c>
      <c r="AS697" s="1">
        <v>44582</v>
      </c>
      <c r="AT697" t="s">
        <v>13922</v>
      </c>
      <c r="AW697">
        <v>109592535144489</v>
      </c>
      <c r="AX697">
        <v>1095925351</v>
      </c>
      <c r="AY697">
        <v>7289641</v>
      </c>
      <c r="AZ697" s="1">
        <v>44489</v>
      </c>
      <c r="BA697" t="s">
        <v>13998</v>
      </c>
      <c r="BB697" t="s">
        <v>44</v>
      </c>
      <c r="BC697" t="s">
        <v>44</v>
      </c>
      <c r="BD697" t="s">
        <v>44</v>
      </c>
      <c r="BG697" s="1"/>
      <c r="BK697">
        <f t="shared" si="10"/>
        <v>1</v>
      </c>
      <c r="BL697">
        <v>7427087744329</v>
      </c>
      <c r="BN697">
        <v>1579283</v>
      </c>
      <c r="BO697" s="1">
        <v>44406</v>
      </c>
      <c r="BP697">
        <v>860029995</v>
      </c>
      <c r="BQ697">
        <v>74270877</v>
      </c>
      <c r="BR697">
        <v>7052961</v>
      </c>
      <c r="BS697" t="s">
        <v>13776</v>
      </c>
      <c r="BT697" s="1">
        <v>44329</v>
      </c>
      <c r="BU697">
        <v>1</v>
      </c>
      <c r="BV697">
        <v>80980</v>
      </c>
      <c r="BW697">
        <v>860029995</v>
      </c>
      <c r="BX697" t="s">
        <v>13996</v>
      </c>
      <c r="BY697" t="s">
        <v>14109</v>
      </c>
      <c r="BZ697" t="s">
        <v>13923</v>
      </c>
      <c r="CA697" s="1">
        <v>44453</v>
      </c>
      <c r="CB697" t="s">
        <v>13922</v>
      </c>
    </row>
    <row r="698" spans="3:80" x14ac:dyDescent="0.3">
      <c r="C698" s="46" t="s">
        <v>10196</v>
      </c>
      <c r="D698" s="4"/>
      <c r="E698" s="4"/>
      <c r="F698" s="16"/>
      <c r="G698" s="80" t="e">
        <f>VLOOKUP(report_masivo[[#This Row],[INCAPACIDAD]],D2924:M3001,3,0)</f>
        <v>#N/A</v>
      </c>
      <c r="I698" s="47"/>
      <c r="K698" s="46" t="e">
        <f>VLOOKUP(report_masivo[[#This Row],[INCAPACIDAD]],D2924:M3001,4,0)</f>
        <v>#N/A</v>
      </c>
      <c r="L698" s="46" t="e">
        <f>VLOOKUP(report_masivo[[#This Row],[INCAPACIDAD]],D2924:M3001,5,0)</f>
        <v>#N/A</v>
      </c>
      <c r="M698" s="46" t="e">
        <f>VLOOKUP(report_masivo[[#This Row],[INCAPACIDAD]],D2924:M3001,6,0)</f>
        <v>#N/A</v>
      </c>
      <c r="N698" s="49" t="e">
        <f>VLOOKUP(report_masivo[[#This Row],[INCAPACIDAD]],D2924:M3001,7,0)</f>
        <v>#N/A</v>
      </c>
      <c r="O698" s="47" t="e">
        <f>VLOOKUP(report_masivo[[#This Row],[INCAPACIDAD]],D2924:M3001,8,0)</f>
        <v>#N/A</v>
      </c>
      <c r="AD698">
        <v>7418628544475</v>
      </c>
      <c r="AE698" t="s">
        <v>10196</v>
      </c>
      <c r="AF698">
        <v>1665917</v>
      </c>
      <c r="AG698" s="1">
        <v>44549</v>
      </c>
      <c r="AH698">
        <v>860029995</v>
      </c>
      <c r="AI698">
        <v>74186285</v>
      </c>
      <c r="AJ698">
        <v>7382307</v>
      </c>
      <c r="AK698" t="s">
        <v>13776</v>
      </c>
      <c r="AL698" s="1">
        <v>44475</v>
      </c>
      <c r="AM698">
        <v>2</v>
      </c>
      <c r="AN698">
        <v>161479</v>
      </c>
      <c r="AO698">
        <v>860029995</v>
      </c>
      <c r="AP698" t="s">
        <v>13996</v>
      </c>
      <c r="AQ698" t="s">
        <v>14109</v>
      </c>
      <c r="AR698" t="s">
        <v>13923</v>
      </c>
      <c r="AS698" s="1">
        <v>44582</v>
      </c>
      <c r="AT698" t="s">
        <v>13922</v>
      </c>
      <c r="AW698">
        <v>101361658744491</v>
      </c>
      <c r="AX698">
        <v>1013616587</v>
      </c>
      <c r="AY698">
        <v>7298434</v>
      </c>
      <c r="AZ698" s="1">
        <v>44491</v>
      </c>
      <c r="BA698" t="s">
        <v>13995</v>
      </c>
      <c r="BB698" t="s">
        <v>44</v>
      </c>
      <c r="BC698" t="s">
        <v>13996</v>
      </c>
      <c r="BD698" t="s">
        <v>13997</v>
      </c>
      <c r="BE698">
        <v>4000178071</v>
      </c>
      <c r="BF698">
        <v>429266</v>
      </c>
      <c r="BG698" s="1">
        <v>44650</v>
      </c>
      <c r="BK698">
        <f t="shared" si="10"/>
        <v>1</v>
      </c>
      <c r="BL698">
        <v>105759713444340</v>
      </c>
      <c r="BN698">
        <v>1579283</v>
      </c>
      <c r="BO698" s="1">
        <v>44406</v>
      </c>
      <c r="BP698">
        <v>860029995</v>
      </c>
      <c r="BQ698">
        <v>1057597134</v>
      </c>
      <c r="BR698">
        <v>7056756</v>
      </c>
      <c r="BS698" t="s">
        <v>13776</v>
      </c>
      <c r="BT698" s="1">
        <v>44340</v>
      </c>
      <c r="BU698">
        <v>8</v>
      </c>
      <c r="BV698">
        <v>544176</v>
      </c>
      <c r="BW698">
        <v>860029995</v>
      </c>
      <c r="BX698" t="s">
        <v>13996</v>
      </c>
      <c r="BY698" t="s">
        <v>14109</v>
      </c>
      <c r="BZ698" t="s">
        <v>13923</v>
      </c>
      <c r="CA698" s="1">
        <v>44453</v>
      </c>
      <c r="CB698" t="s">
        <v>13922</v>
      </c>
    </row>
    <row r="699" spans="3:80" x14ac:dyDescent="0.3">
      <c r="C699" s="46" t="s">
        <v>10196</v>
      </c>
      <c r="D699" s="4"/>
      <c r="E699" s="4"/>
      <c r="F699" s="16"/>
      <c r="G699" s="80" t="e">
        <f>VLOOKUP(report_masivo[[#This Row],[INCAPACIDAD]],D2925:M3002,3,0)</f>
        <v>#N/A</v>
      </c>
      <c r="I699" s="47"/>
      <c r="K699" s="46" t="e">
        <f>VLOOKUP(report_masivo[[#This Row],[INCAPACIDAD]],D2925:M3002,4,0)</f>
        <v>#N/A</v>
      </c>
      <c r="L699" s="46" t="e">
        <f>VLOOKUP(report_masivo[[#This Row],[INCAPACIDAD]],D2925:M3002,5,0)</f>
        <v>#N/A</v>
      </c>
      <c r="M699" s="46" t="e">
        <f>VLOOKUP(report_masivo[[#This Row],[INCAPACIDAD]],D2925:M3002,6,0)</f>
        <v>#N/A</v>
      </c>
      <c r="N699" s="49" t="e">
        <f>VLOOKUP(report_masivo[[#This Row],[INCAPACIDAD]],D2925:M3002,7,0)</f>
        <v>#N/A</v>
      </c>
      <c r="O699" s="47" t="e">
        <f>VLOOKUP(report_masivo[[#This Row],[INCAPACIDAD]],D2925:M3002,8,0)</f>
        <v>#N/A</v>
      </c>
      <c r="AD699">
        <v>7432174544473</v>
      </c>
      <c r="AE699" t="s">
        <v>10196</v>
      </c>
      <c r="AF699">
        <v>1665917</v>
      </c>
      <c r="AG699" s="1">
        <v>44549</v>
      </c>
      <c r="AH699">
        <v>860029995</v>
      </c>
      <c r="AI699">
        <v>74321745</v>
      </c>
      <c r="AJ699">
        <v>7385360</v>
      </c>
      <c r="AK699" t="s">
        <v>13776</v>
      </c>
      <c r="AL699" s="1">
        <v>44473</v>
      </c>
      <c r="AM699">
        <v>1</v>
      </c>
      <c r="AN699">
        <v>65092</v>
      </c>
      <c r="AO699">
        <v>860029995</v>
      </c>
      <c r="AP699" t="s">
        <v>13996</v>
      </c>
      <c r="AQ699" t="s">
        <v>14109</v>
      </c>
      <c r="AR699" t="s">
        <v>13923</v>
      </c>
      <c r="AS699" s="1">
        <v>44582</v>
      </c>
      <c r="AT699" t="s">
        <v>13922</v>
      </c>
      <c r="AW699">
        <v>109043660344492</v>
      </c>
      <c r="AX699">
        <v>1090436603</v>
      </c>
      <c r="AY699">
        <v>8183337</v>
      </c>
      <c r="AZ699" s="1">
        <v>44492</v>
      </c>
      <c r="BA699" t="s">
        <v>13995</v>
      </c>
      <c r="BB699" t="s">
        <v>44</v>
      </c>
      <c r="BC699" t="s">
        <v>13996</v>
      </c>
      <c r="BD699" t="s">
        <v>13997</v>
      </c>
      <c r="BE699">
        <v>4000178071</v>
      </c>
      <c r="BF699">
        <v>11522280</v>
      </c>
      <c r="BG699" s="1">
        <v>44820</v>
      </c>
      <c r="BK699">
        <f t="shared" si="10"/>
        <v>1</v>
      </c>
      <c r="BL699">
        <v>100455144324</v>
      </c>
      <c r="BN699">
        <v>1579283</v>
      </c>
      <c r="BO699" s="1">
        <v>44406</v>
      </c>
      <c r="BP699">
        <v>860029995</v>
      </c>
      <c r="BQ699">
        <v>1004551</v>
      </c>
      <c r="BR699">
        <v>7057895</v>
      </c>
      <c r="BS699" t="s">
        <v>13776</v>
      </c>
      <c r="BT699" s="1">
        <v>44324</v>
      </c>
      <c r="BU699">
        <v>28</v>
      </c>
      <c r="BV699">
        <v>2260264</v>
      </c>
      <c r="BW699">
        <v>860029995</v>
      </c>
      <c r="BX699" t="s">
        <v>13996</v>
      </c>
      <c r="BY699" t="s">
        <v>14109</v>
      </c>
      <c r="BZ699" t="s">
        <v>13923</v>
      </c>
      <c r="CA699" s="1">
        <v>44453</v>
      </c>
      <c r="CB699" t="s">
        <v>13922</v>
      </c>
    </row>
    <row r="700" spans="3:80" x14ac:dyDescent="0.3">
      <c r="C700" s="46" t="s">
        <v>10196</v>
      </c>
      <c r="D700" s="4"/>
      <c r="E700" s="4"/>
      <c r="F700" s="16"/>
      <c r="G700" s="80" t="e">
        <f>VLOOKUP(report_masivo[[#This Row],[INCAPACIDAD]],D2926:M3003,3,0)</f>
        <v>#N/A</v>
      </c>
      <c r="I700" s="47"/>
      <c r="K700" s="46" t="e">
        <f>VLOOKUP(report_masivo[[#This Row],[INCAPACIDAD]],D2926:M3003,4,0)</f>
        <v>#N/A</v>
      </c>
      <c r="L700" s="46" t="e">
        <f>VLOOKUP(report_masivo[[#This Row],[INCAPACIDAD]],D2926:M3003,5,0)</f>
        <v>#N/A</v>
      </c>
      <c r="M700" s="46" t="e">
        <f>VLOOKUP(report_masivo[[#This Row],[INCAPACIDAD]],D2926:M3003,6,0)</f>
        <v>#N/A</v>
      </c>
      <c r="N700" s="49" t="e">
        <f>VLOOKUP(report_masivo[[#This Row],[INCAPACIDAD]],D2926:M3003,7,0)</f>
        <v>#N/A</v>
      </c>
      <c r="O700" s="47" t="e">
        <f>VLOOKUP(report_masivo[[#This Row],[INCAPACIDAD]],D2926:M3003,8,0)</f>
        <v>#N/A</v>
      </c>
      <c r="AD700">
        <v>7438089444332</v>
      </c>
      <c r="AE700" t="s">
        <v>10196</v>
      </c>
      <c r="AF700">
        <v>1665917</v>
      </c>
      <c r="AG700" s="1">
        <v>44549</v>
      </c>
      <c r="AH700">
        <v>860029995</v>
      </c>
      <c r="AI700">
        <v>74380894</v>
      </c>
      <c r="AJ700">
        <v>7398659</v>
      </c>
      <c r="AK700" t="s">
        <v>13776</v>
      </c>
      <c r="AL700" s="1">
        <v>44332</v>
      </c>
      <c r="AM700">
        <v>3</v>
      </c>
      <c r="AN700">
        <v>228823</v>
      </c>
      <c r="AO700">
        <v>860029995</v>
      </c>
      <c r="AP700" t="s">
        <v>13996</v>
      </c>
      <c r="AQ700" t="s">
        <v>14109</v>
      </c>
      <c r="AR700" t="s">
        <v>13923</v>
      </c>
      <c r="AS700" s="1">
        <v>44582</v>
      </c>
      <c r="AT700" t="s">
        <v>13922</v>
      </c>
      <c r="AW700">
        <v>105677917044494</v>
      </c>
      <c r="AX700">
        <v>1056779170</v>
      </c>
      <c r="AY700">
        <v>7305113</v>
      </c>
      <c r="AZ700" s="1">
        <v>44494</v>
      </c>
      <c r="BA700" t="s">
        <v>13998</v>
      </c>
      <c r="BB700" t="s">
        <v>44</v>
      </c>
      <c r="BC700" t="s">
        <v>44</v>
      </c>
      <c r="BD700" t="s">
        <v>44</v>
      </c>
      <c r="BG700" s="1"/>
      <c r="BK700">
        <f t="shared" si="10"/>
        <v>1</v>
      </c>
      <c r="BL700">
        <v>100446644159</v>
      </c>
      <c r="BN700">
        <v>1579283</v>
      </c>
      <c r="BO700" s="1">
        <v>44406</v>
      </c>
      <c r="BP700">
        <v>860029995</v>
      </c>
      <c r="BQ700">
        <v>1004466</v>
      </c>
      <c r="BR700">
        <v>7057973</v>
      </c>
      <c r="BS700" t="s">
        <v>13776</v>
      </c>
      <c r="BT700" s="1">
        <v>44159</v>
      </c>
      <c r="BU700">
        <v>15</v>
      </c>
      <c r="BV700">
        <v>1240138</v>
      </c>
      <c r="BW700">
        <v>860029995</v>
      </c>
      <c r="BX700" t="s">
        <v>13996</v>
      </c>
      <c r="BY700" t="s">
        <v>14109</v>
      </c>
      <c r="BZ700" t="s">
        <v>13923</v>
      </c>
      <c r="CA700" s="1">
        <v>44453</v>
      </c>
      <c r="CB700" t="s">
        <v>13922</v>
      </c>
    </row>
    <row r="701" spans="3:80" x14ac:dyDescent="0.3">
      <c r="C701" s="46" t="s">
        <v>10196</v>
      </c>
      <c r="D701" s="4"/>
      <c r="E701" s="4"/>
      <c r="F701" s="16"/>
      <c r="G701" s="80" t="e">
        <f>VLOOKUP(report_masivo[[#This Row],[INCAPACIDAD]],D2927:M3004,3,0)</f>
        <v>#N/A</v>
      </c>
      <c r="I701" s="47"/>
      <c r="K701" s="46" t="e">
        <f>VLOOKUP(report_masivo[[#This Row],[INCAPACIDAD]],D2927:M3004,4,0)</f>
        <v>#N/A</v>
      </c>
      <c r="L701" s="46" t="e">
        <f>VLOOKUP(report_masivo[[#This Row],[INCAPACIDAD]],D2927:M3004,5,0)</f>
        <v>#N/A</v>
      </c>
      <c r="M701" s="46" t="e">
        <f>VLOOKUP(report_masivo[[#This Row],[INCAPACIDAD]],D2927:M3004,6,0)</f>
        <v>#N/A</v>
      </c>
      <c r="N701" s="49" t="e">
        <f>VLOOKUP(report_masivo[[#This Row],[INCAPACIDAD]],D2927:M3004,7,0)</f>
        <v>#N/A</v>
      </c>
      <c r="O701" s="47" t="e">
        <f>VLOOKUP(report_masivo[[#This Row],[INCAPACIDAD]],D2927:M3004,8,0)</f>
        <v>#N/A</v>
      </c>
      <c r="AD701">
        <v>721734643808</v>
      </c>
      <c r="AE701" t="s">
        <v>10196</v>
      </c>
      <c r="AF701">
        <v>1667440</v>
      </c>
      <c r="AG701" s="1">
        <v>44554</v>
      </c>
      <c r="AH701">
        <v>860029995</v>
      </c>
      <c r="AI701">
        <v>7217346</v>
      </c>
      <c r="AJ701">
        <v>5740419</v>
      </c>
      <c r="AK701" t="s">
        <v>13776</v>
      </c>
      <c r="AL701" s="1">
        <v>43808</v>
      </c>
      <c r="AM701">
        <v>1</v>
      </c>
      <c r="AN701">
        <v>65748</v>
      </c>
      <c r="AO701">
        <v>860029995</v>
      </c>
      <c r="AP701" t="s">
        <v>13996</v>
      </c>
      <c r="AQ701" t="s">
        <v>14109</v>
      </c>
      <c r="AR701" t="s">
        <v>13923</v>
      </c>
      <c r="AS701" s="1">
        <v>44592</v>
      </c>
      <c r="AT701" t="s">
        <v>13922</v>
      </c>
      <c r="AW701">
        <v>1387212444494</v>
      </c>
      <c r="AX701">
        <v>13872124</v>
      </c>
      <c r="AY701">
        <v>7303314</v>
      </c>
      <c r="AZ701" s="1">
        <v>44494</v>
      </c>
      <c r="BA701" t="s">
        <v>13995</v>
      </c>
      <c r="BB701" t="s">
        <v>44</v>
      </c>
      <c r="BC701" t="s">
        <v>13996</v>
      </c>
      <c r="BD701" t="s">
        <v>13997</v>
      </c>
      <c r="BE701">
        <v>4000178071</v>
      </c>
      <c r="BF701">
        <v>59502</v>
      </c>
      <c r="BG701" s="1">
        <v>44638</v>
      </c>
      <c r="BK701">
        <f t="shared" si="10"/>
        <v>1</v>
      </c>
      <c r="BL701">
        <v>100446644139</v>
      </c>
      <c r="BN701">
        <v>1579283</v>
      </c>
      <c r="BO701" s="1">
        <v>44406</v>
      </c>
      <c r="BP701">
        <v>860029995</v>
      </c>
      <c r="BQ701">
        <v>1004466</v>
      </c>
      <c r="BR701">
        <v>7058008</v>
      </c>
      <c r="BS701" t="s">
        <v>13776</v>
      </c>
      <c r="BT701" s="1">
        <v>44139</v>
      </c>
      <c r="BU701">
        <v>8</v>
      </c>
      <c r="BV701">
        <v>661407</v>
      </c>
      <c r="BW701">
        <v>860029995</v>
      </c>
      <c r="BX701" t="s">
        <v>13996</v>
      </c>
      <c r="BY701" t="s">
        <v>14109</v>
      </c>
      <c r="BZ701" t="s">
        <v>13923</v>
      </c>
      <c r="CA701" s="1">
        <v>44453</v>
      </c>
      <c r="CB701" t="s">
        <v>13922</v>
      </c>
    </row>
    <row r="702" spans="3:80" x14ac:dyDescent="0.3">
      <c r="C702" s="46" t="s">
        <v>10196</v>
      </c>
      <c r="D702" s="4"/>
      <c r="E702" s="4"/>
      <c r="F702" s="16"/>
      <c r="G702" s="80" t="e">
        <f>VLOOKUP(report_masivo[[#This Row],[INCAPACIDAD]],D2928:M3005,3,0)</f>
        <v>#N/A</v>
      </c>
      <c r="I702" s="47"/>
      <c r="K702" s="46" t="e">
        <f>VLOOKUP(report_masivo[[#This Row],[INCAPACIDAD]],D2928:M3005,4,0)</f>
        <v>#N/A</v>
      </c>
      <c r="L702" s="46" t="e">
        <f>VLOOKUP(report_masivo[[#This Row],[INCAPACIDAD]],D2928:M3005,5,0)</f>
        <v>#N/A</v>
      </c>
      <c r="M702" s="46" t="e">
        <f>VLOOKUP(report_masivo[[#This Row],[INCAPACIDAD]],D2928:M3005,6,0)</f>
        <v>#N/A</v>
      </c>
      <c r="N702" s="49" t="e">
        <f>VLOOKUP(report_masivo[[#This Row],[INCAPACIDAD]],D2928:M3005,7,0)</f>
        <v>#N/A</v>
      </c>
      <c r="O702" s="47" t="e">
        <f>VLOOKUP(report_masivo[[#This Row],[INCAPACIDAD]],D2928:M3005,8,0)</f>
        <v>#N/A</v>
      </c>
      <c r="AD702">
        <v>4645524643805</v>
      </c>
      <c r="AE702" t="s">
        <v>10196</v>
      </c>
      <c r="AF702">
        <v>1667440</v>
      </c>
      <c r="AG702" s="1">
        <v>44554</v>
      </c>
      <c r="AH702">
        <v>860029995</v>
      </c>
      <c r="AI702">
        <v>46455246</v>
      </c>
      <c r="AJ702">
        <v>5720471</v>
      </c>
      <c r="AK702" t="s">
        <v>13776</v>
      </c>
      <c r="AL702" s="1">
        <v>43805</v>
      </c>
      <c r="AM702">
        <v>1</v>
      </c>
      <c r="AN702">
        <v>80583</v>
      </c>
      <c r="AO702">
        <v>860029995</v>
      </c>
      <c r="AP702" t="s">
        <v>13996</v>
      </c>
      <c r="AQ702" t="s">
        <v>14109</v>
      </c>
      <c r="AR702" t="s">
        <v>13923</v>
      </c>
      <c r="AS702" s="1">
        <v>44592</v>
      </c>
      <c r="AT702" t="s">
        <v>13922</v>
      </c>
      <c r="AW702">
        <v>2642135744495</v>
      </c>
      <c r="AX702">
        <v>26421357</v>
      </c>
      <c r="AY702">
        <v>7309565</v>
      </c>
      <c r="AZ702" s="1">
        <v>44495</v>
      </c>
      <c r="BA702" t="s">
        <v>13995</v>
      </c>
      <c r="BB702" t="s">
        <v>44</v>
      </c>
      <c r="BC702" t="s">
        <v>13996</v>
      </c>
      <c r="BD702" t="s">
        <v>13997</v>
      </c>
      <c r="BE702">
        <v>4000178071</v>
      </c>
      <c r="BF702">
        <v>792537</v>
      </c>
      <c r="BG702" s="1">
        <v>44659</v>
      </c>
      <c r="BK702">
        <f t="shared" si="10"/>
        <v>1</v>
      </c>
      <c r="BL702">
        <v>427750144319</v>
      </c>
      <c r="BN702">
        <v>1579283</v>
      </c>
      <c r="BO702" s="1">
        <v>44406</v>
      </c>
      <c r="BP702">
        <v>860029995</v>
      </c>
      <c r="BQ702">
        <v>4277501</v>
      </c>
      <c r="BR702">
        <v>7058132</v>
      </c>
      <c r="BS702" t="s">
        <v>13776</v>
      </c>
      <c r="BT702" s="1">
        <v>44319</v>
      </c>
      <c r="BU702">
        <v>12</v>
      </c>
      <c r="BV702">
        <v>978417</v>
      </c>
      <c r="BW702">
        <v>860029995</v>
      </c>
      <c r="BX702" t="s">
        <v>13996</v>
      </c>
      <c r="BY702" t="s">
        <v>14109</v>
      </c>
      <c r="BZ702" t="s">
        <v>13923</v>
      </c>
      <c r="CA702" s="1">
        <v>44453</v>
      </c>
      <c r="CB702" t="s">
        <v>13922</v>
      </c>
    </row>
    <row r="703" spans="3:80" x14ac:dyDescent="0.3">
      <c r="C703" s="46" t="s">
        <v>10196</v>
      </c>
      <c r="D703" s="4"/>
      <c r="E703" s="4"/>
      <c r="F703" s="16"/>
      <c r="G703" s="80" t="e">
        <f>VLOOKUP(report_masivo[[#This Row],[INCAPACIDAD]],D2929:M3006,3,0)</f>
        <v>#N/A</v>
      </c>
      <c r="I703" s="47"/>
      <c r="K703" s="46" t="e">
        <f>VLOOKUP(report_masivo[[#This Row],[INCAPACIDAD]],D2929:M3006,4,0)</f>
        <v>#N/A</v>
      </c>
      <c r="L703" s="46" t="e">
        <f>VLOOKUP(report_masivo[[#This Row],[INCAPACIDAD]],D2929:M3006,5,0)</f>
        <v>#N/A</v>
      </c>
      <c r="M703" s="46" t="e">
        <f>VLOOKUP(report_masivo[[#This Row],[INCAPACIDAD]],D2929:M3006,6,0)</f>
        <v>#N/A</v>
      </c>
      <c r="N703" s="49" t="e">
        <f>VLOOKUP(report_masivo[[#This Row],[INCAPACIDAD]],D2929:M3006,7,0)</f>
        <v>#N/A</v>
      </c>
      <c r="O703" s="47" t="e">
        <f>VLOOKUP(report_masivo[[#This Row],[INCAPACIDAD]],D2929:M3006,8,0)</f>
        <v>#N/A</v>
      </c>
      <c r="AD703">
        <v>420778543804</v>
      </c>
      <c r="AE703" t="s">
        <v>10196</v>
      </c>
      <c r="AF703">
        <v>1667440</v>
      </c>
      <c r="AG703" s="1">
        <v>44554</v>
      </c>
      <c r="AH703">
        <v>860029995</v>
      </c>
      <c r="AI703">
        <v>4207785</v>
      </c>
      <c r="AJ703">
        <v>5701705</v>
      </c>
      <c r="AK703" t="s">
        <v>13776</v>
      </c>
      <c r="AL703" s="1">
        <v>43804</v>
      </c>
      <c r="AM703">
        <v>8</v>
      </c>
      <c r="AN703">
        <v>737992</v>
      </c>
      <c r="AO703">
        <v>860029995</v>
      </c>
      <c r="AP703" t="s">
        <v>13996</v>
      </c>
      <c r="AQ703" t="s">
        <v>14109</v>
      </c>
      <c r="AR703" t="s">
        <v>13923</v>
      </c>
      <c r="AS703" s="1">
        <v>44592</v>
      </c>
      <c r="AT703" t="s">
        <v>13922</v>
      </c>
      <c r="AW703">
        <v>112485193144497</v>
      </c>
      <c r="AX703">
        <v>1124851931</v>
      </c>
      <c r="AY703">
        <v>7332666</v>
      </c>
      <c r="AZ703" s="1">
        <v>44497</v>
      </c>
      <c r="BA703" t="s">
        <v>13995</v>
      </c>
      <c r="BB703" t="s">
        <v>44</v>
      </c>
      <c r="BC703" t="s">
        <v>13729</v>
      </c>
      <c r="BD703" t="s">
        <v>13972</v>
      </c>
      <c r="BF703">
        <v>908526</v>
      </c>
      <c r="BG703" s="1">
        <v>44761</v>
      </c>
      <c r="BK703">
        <f t="shared" si="10"/>
        <v>1</v>
      </c>
      <c r="BL703">
        <v>676869444310</v>
      </c>
      <c r="BN703">
        <v>1579283</v>
      </c>
      <c r="BO703" s="1">
        <v>44406</v>
      </c>
      <c r="BP703">
        <v>860029995</v>
      </c>
      <c r="BQ703">
        <v>6768694</v>
      </c>
      <c r="BR703">
        <v>7058245</v>
      </c>
      <c r="BS703" t="s">
        <v>13776</v>
      </c>
      <c r="BT703" s="1">
        <v>44310</v>
      </c>
      <c r="BU703">
        <v>12</v>
      </c>
      <c r="BV703">
        <v>1145581</v>
      </c>
      <c r="BW703">
        <v>860029995</v>
      </c>
      <c r="BX703" t="s">
        <v>13996</v>
      </c>
      <c r="BY703" t="s">
        <v>14109</v>
      </c>
      <c r="BZ703" t="s">
        <v>13923</v>
      </c>
      <c r="CA703" s="1">
        <v>44453</v>
      </c>
      <c r="CB703" t="s">
        <v>13922</v>
      </c>
    </row>
    <row r="704" spans="3:80" x14ac:dyDescent="0.3">
      <c r="C704" s="46" t="s">
        <v>10196</v>
      </c>
      <c r="D704" s="4"/>
      <c r="E704" s="4"/>
      <c r="F704" s="16"/>
      <c r="G704" s="80" t="e">
        <f>VLOOKUP(report_masivo[[#This Row],[INCAPACIDAD]],D2930:M3007,3,0)</f>
        <v>#N/A</v>
      </c>
      <c r="I704" s="47"/>
      <c r="K704" s="46" t="e">
        <f>VLOOKUP(report_masivo[[#This Row],[INCAPACIDAD]],D2930:M3007,4,0)</f>
        <v>#N/A</v>
      </c>
      <c r="L704" s="46" t="e">
        <f>VLOOKUP(report_masivo[[#This Row],[INCAPACIDAD]],D2930:M3007,5,0)</f>
        <v>#N/A</v>
      </c>
      <c r="M704" s="46" t="e">
        <f>VLOOKUP(report_masivo[[#This Row],[INCAPACIDAD]],D2930:M3007,6,0)</f>
        <v>#N/A</v>
      </c>
      <c r="N704" s="49" t="e">
        <f>VLOOKUP(report_masivo[[#This Row],[INCAPACIDAD]],D2930:M3007,7,0)</f>
        <v>#N/A</v>
      </c>
      <c r="O704" s="47" t="e">
        <f>VLOOKUP(report_masivo[[#This Row],[INCAPACIDAD]],D2930:M3007,8,0)</f>
        <v>#N/A</v>
      </c>
      <c r="AD704">
        <v>100434643543</v>
      </c>
      <c r="AE704" t="s">
        <v>10196</v>
      </c>
      <c r="AF704">
        <v>1667440</v>
      </c>
      <c r="AG704" s="1">
        <v>44554</v>
      </c>
      <c r="AH704">
        <v>860029995</v>
      </c>
      <c r="AI704">
        <v>1004346</v>
      </c>
      <c r="AJ704">
        <v>5041202</v>
      </c>
      <c r="AK704" t="s">
        <v>13776</v>
      </c>
      <c r="AL704" s="1">
        <v>43543</v>
      </c>
      <c r="AM704">
        <v>1</v>
      </c>
      <c r="AN704">
        <v>118041</v>
      </c>
      <c r="AO704">
        <v>860029995</v>
      </c>
      <c r="AP704" t="s">
        <v>13996</v>
      </c>
      <c r="AQ704" t="s">
        <v>14109</v>
      </c>
      <c r="AR704" t="s">
        <v>13923</v>
      </c>
      <c r="AS704" s="1">
        <v>44592</v>
      </c>
      <c r="AT704" t="s">
        <v>13922</v>
      </c>
      <c r="AW704">
        <v>1387212444497</v>
      </c>
      <c r="AX704">
        <v>13872124</v>
      </c>
      <c r="AY704">
        <v>7314495</v>
      </c>
      <c r="AZ704" s="1">
        <v>44497</v>
      </c>
      <c r="BA704" t="s">
        <v>13995</v>
      </c>
      <c r="BB704" t="s">
        <v>44</v>
      </c>
      <c r="BC704" t="s">
        <v>13996</v>
      </c>
      <c r="BD704" t="s">
        <v>13997</v>
      </c>
      <c r="BE704">
        <v>4000178071</v>
      </c>
      <c r="BF704">
        <v>178505</v>
      </c>
      <c r="BG704" s="1">
        <v>44638</v>
      </c>
      <c r="BK704">
        <f t="shared" si="10"/>
        <v>1</v>
      </c>
      <c r="BL704">
        <v>408376844338</v>
      </c>
      <c r="BN704">
        <v>1590754</v>
      </c>
      <c r="BO704" s="1">
        <v>44421</v>
      </c>
      <c r="BP704">
        <v>860029995</v>
      </c>
      <c r="BQ704">
        <v>4083768</v>
      </c>
      <c r="BR704">
        <v>7093128</v>
      </c>
      <c r="BS704" t="s">
        <v>13776</v>
      </c>
      <c r="BT704" s="1">
        <v>44338</v>
      </c>
      <c r="BU704">
        <v>8</v>
      </c>
      <c r="BV704">
        <v>684239</v>
      </c>
      <c r="BW704">
        <v>860029995</v>
      </c>
      <c r="BX704" t="s">
        <v>13996</v>
      </c>
      <c r="BY704" t="s">
        <v>14109</v>
      </c>
      <c r="BZ704" t="s">
        <v>13923</v>
      </c>
      <c r="CA704" s="1">
        <v>44453</v>
      </c>
      <c r="CB704" t="s">
        <v>13922</v>
      </c>
    </row>
    <row r="705" spans="3:80" x14ac:dyDescent="0.3">
      <c r="C705" s="46" t="s">
        <v>10196</v>
      </c>
      <c r="D705" s="4"/>
      <c r="E705" s="4"/>
      <c r="F705" s="16"/>
      <c r="G705" s="80" t="e">
        <f>VLOOKUP(report_masivo[[#This Row],[INCAPACIDAD]],D2931:M3008,3,0)</f>
        <v>#N/A</v>
      </c>
      <c r="I705" s="47"/>
      <c r="K705" s="46" t="e">
        <f>VLOOKUP(report_masivo[[#This Row],[INCAPACIDAD]],D2931:M3008,4,0)</f>
        <v>#N/A</v>
      </c>
      <c r="L705" s="46" t="e">
        <f>VLOOKUP(report_masivo[[#This Row],[INCAPACIDAD]],D2931:M3008,5,0)</f>
        <v>#N/A</v>
      </c>
      <c r="M705" s="46" t="e">
        <f>VLOOKUP(report_masivo[[#This Row],[INCAPACIDAD]],D2931:M3008,6,0)</f>
        <v>#N/A</v>
      </c>
      <c r="N705" s="49" t="e">
        <f>VLOOKUP(report_masivo[[#This Row],[INCAPACIDAD]],D2931:M3008,7,0)</f>
        <v>#N/A</v>
      </c>
      <c r="O705" s="47" t="e">
        <f>VLOOKUP(report_masivo[[#This Row],[INCAPACIDAD]],D2931:M3008,8,0)</f>
        <v>#N/A</v>
      </c>
      <c r="AD705">
        <v>408384143544</v>
      </c>
      <c r="AE705" t="s">
        <v>10196</v>
      </c>
      <c r="AF705">
        <v>1667440</v>
      </c>
      <c r="AG705" s="1">
        <v>44554</v>
      </c>
      <c r="AH705">
        <v>860029995</v>
      </c>
      <c r="AI705">
        <v>4083841</v>
      </c>
      <c r="AJ705">
        <v>5094302</v>
      </c>
      <c r="AK705" t="s">
        <v>13776</v>
      </c>
      <c r="AL705" s="1">
        <v>43544</v>
      </c>
      <c r="AM705">
        <v>1</v>
      </c>
      <c r="AN705">
        <v>77150</v>
      </c>
      <c r="AO705">
        <v>860029995</v>
      </c>
      <c r="AP705" t="s">
        <v>13996</v>
      </c>
      <c r="AQ705" t="s">
        <v>14109</v>
      </c>
      <c r="AR705" t="s">
        <v>13923</v>
      </c>
      <c r="AS705" s="1">
        <v>44592</v>
      </c>
      <c r="AT705" t="s">
        <v>13922</v>
      </c>
      <c r="AW705">
        <v>114334251744497</v>
      </c>
      <c r="AX705">
        <v>1143342517</v>
      </c>
      <c r="AY705">
        <v>7317076</v>
      </c>
      <c r="AZ705" s="1">
        <v>44497</v>
      </c>
      <c r="BA705" t="s">
        <v>13995</v>
      </c>
      <c r="BB705" t="s">
        <v>44</v>
      </c>
      <c r="BC705" t="s">
        <v>13996</v>
      </c>
      <c r="BD705" t="s">
        <v>13997</v>
      </c>
      <c r="BE705">
        <v>4000178071</v>
      </c>
      <c r="BF705">
        <v>151421</v>
      </c>
      <c r="BG705" s="1">
        <v>44638</v>
      </c>
      <c r="BK705">
        <f t="shared" si="10"/>
        <v>1</v>
      </c>
      <c r="BL705">
        <v>416856644351</v>
      </c>
      <c r="BN705">
        <v>1590754</v>
      </c>
      <c r="BO705" s="1">
        <v>44421</v>
      </c>
      <c r="BP705">
        <v>860029995</v>
      </c>
      <c r="BQ705">
        <v>4168566</v>
      </c>
      <c r="BR705">
        <v>7093147</v>
      </c>
      <c r="BS705" t="s">
        <v>13776</v>
      </c>
      <c r="BT705" s="1">
        <v>44351</v>
      </c>
      <c r="BU705">
        <v>8</v>
      </c>
      <c r="BV705">
        <v>738049</v>
      </c>
      <c r="BW705">
        <v>860029995</v>
      </c>
      <c r="BX705" t="s">
        <v>13996</v>
      </c>
      <c r="BY705" t="s">
        <v>14109</v>
      </c>
      <c r="BZ705" t="s">
        <v>13923</v>
      </c>
      <c r="CA705" s="1">
        <v>44453</v>
      </c>
      <c r="CB705" t="s">
        <v>13922</v>
      </c>
    </row>
    <row r="706" spans="3:80" x14ac:dyDescent="0.3">
      <c r="C706" s="46" t="s">
        <v>10196</v>
      </c>
      <c r="D706" s="4"/>
      <c r="E706" s="4"/>
      <c r="F706" s="16"/>
      <c r="G706" s="80" t="e">
        <f>VLOOKUP(report_masivo[[#This Row],[INCAPACIDAD]],D2932:M3009,3,0)</f>
        <v>#N/A</v>
      </c>
      <c r="I706" s="47"/>
      <c r="K706" s="46" t="e">
        <f>VLOOKUP(report_masivo[[#This Row],[INCAPACIDAD]],D2932:M3009,4,0)</f>
        <v>#N/A</v>
      </c>
      <c r="L706" s="46" t="e">
        <f>VLOOKUP(report_masivo[[#This Row],[INCAPACIDAD]],D2932:M3009,5,0)</f>
        <v>#N/A</v>
      </c>
      <c r="M706" s="46" t="e">
        <f>VLOOKUP(report_masivo[[#This Row],[INCAPACIDAD]],D2932:M3009,6,0)</f>
        <v>#N/A</v>
      </c>
      <c r="N706" s="49" t="e">
        <f>VLOOKUP(report_masivo[[#This Row],[INCAPACIDAD]],D2932:M3009,7,0)</f>
        <v>#N/A</v>
      </c>
      <c r="O706" s="47" t="e">
        <f>VLOOKUP(report_masivo[[#This Row],[INCAPACIDAD]],D2932:M3009,8,0)</f>
        <v>#N/A</v>
      </c>
      <c r="AD706">
        <v>412069243812</v>
      </c>
      <c r="AE706" t="s">
        <v>10196</v>
      </c>
      <c r="AF706">
        <v>1667440</v>
      </c>
      <c r="AG706" s="1">
        <v>44554</v>
      </c>
      <c r="AH706">
        <v>860029995</v>
      </c>
      <c r="AI706">
        <v>4120692</v>
      </c>
      <c r="AJ706">
        <v>5745987</v>
      </c>
      <c r="AK706" t="s">
        <v>13776</v>
      </c>
      <c r="AL706" s="1">
        <v>43812</v>
      </c>
      <c r="AM706">
        <v>8</v>
      </c>
      <c r="AN706">
        <v>611227</v>
      </c>
      <c r="AO706">
        <v>860029995</v>
      </c>
      <c r="AP706" t="s">
        <v>13996</v>
      </c>
      <c r="AQ706" t="s">
        <v>14109</v>
      </c>
      <c r="AR706" t="s">
        <v>13923</v>
      </c>
      <c r="AS706" s="1">
        <v>44592</v>
      </c>
      <c r="AT706" t="s">
        <v>13922</v>
      </c>
      <c r="AW706">
        <v>7925335344498</v>
      </c>
      <c r="AX706">
        <v>79253353</v>
      </c>
      <c r="AY706">
        <v>7317542</v>
      </c>
      <c r="AZ706" s="1">
        <v>44498</v>
      </c>
      <c r="BA706" t="s">
        <v>13995</v>
      </c>
      <c r="BB706" t="s">
        <v>44</v>
      </c>
      <c r="BC706" t="s">
        <v>13996</v>
      </c>
      <c r="BD706" t="s">
        <v>13997</v>
      </c>
      <c r="BE706">
        <v>4000178071</v>
      </c>
      <c r="BF706">
        <v>856282</v>
      </c>
      <c r="BG706" s="1">
        <v>44659</v>
      </c>
      <c r="BK706">
        <f t="shared" si="10"/>
        <v>1</v>
      </c>
      <c r="BL706">
        <v>420836844146</v>
      </c>
      <c r="BN706">
        <v>1590754</v>
      </c>
      <c r="BO706" s="1">
        <v>44421</v>
      </c>
      <c r="BP706">
        <v>860029995</v>
      </c>
      <c r="BQ706">
        <v>4208368</v>
      </c>
      <c r="BR706">
        <v>7093174</v>
      </c>
      <c r="BS706" t="s">
        <v>13776</v>
      </c>
      <c r="BT706" s="1">
        <v>44146</v>
      </c>
      <c r="BU706">
        <v>8</v>
      </c>
      <c r="BV706">
        <v>521144</v>
      </c>
      <c r="BW706">
        <v>860029995</v>
      </c>
      <c r="BX706" t="s">
        <v>13996</v>
      </c>
      <c r="BY706" t="s">
        <v>14109</v>
      </c>
      <c r="BZ706" t="s">
        <v>13923</v>
      </c>
      <c r="CA706" s="1">
        <v>44453</v>
      </c>
      <c r="CB706" t="s">
        <v>13922</v>
      </c>
    </row>
    <row r="707" spans="3:80" x14ac:dyDescent="0.3">
      <c r="C707" s="46" t="s">
        <v>10196</v>
      </c>
      <c r="D707" s="4"/>
      <c r="E707" s="4"/>
      <c r="F707" s="16"/>
      <c r="G707" s="80" t="e">
        <f>VLOOKUP(report_masivo[[#This Row],[INCAPACIDAD]],D2933:M3010,3,0)</f>
        <v>#N/A</v>
      </c>
      <c r="I707" s="47"/>
      <c r="K707" s="46" t="e">
        <f>VLOOKUP(report_masivo[[#This Row],[INCAPACIDAD]],D2933:M3010,4,0)</f>
        <v>#N/A</v>
      </c>
      <c r="L707" s="46" t="e">
        <f>VLOOKUP(report_masivo[[#This Row],[INCAPACIDAD]],D2933:M3010,5,0)</f>
        <v>#N/A</v>
      </c>
      <c r="M707" s="46" t="e">
        <f>VLOOKUP(report_masivo[[#This Row],[INCAPACIDAD]],D2933:M3010,6,0)</f>
        <v>#N/A</v>
      </c>
      <c r="N707" s="49" t="e">
        <f>VLOOKUP(report_masivo[[#This Row],[INCAPACIDAD]],D2933:M3010,7,0)</f>
        <v>#N/A</v>
      </c>
      <c r="O707" s="47" t="e">
        <f>VLOOKUP(report_masivo[[#This Row],[INCAPACIDAD]],D2933:M3010,8,0)</f>
        <v>#N/A</v>
      </c>
      <c r="AD707">
        <v>420778543815</v>
      </c>
      <c r="AE707" t="s">
        <v>10196</v>
      </c>
      <c r="AF707">
        <v>1667440</v>
      </c>
      <c r="AG707" s="1">
        <v>44554</v>
      </c>
      <c r="AH707">
        <v>860029995</v>
      </c>
      <c r="AI707">
        <v>4207785</v>
      </c>
      <c r="AJ707">
        <v>5729952</v>
      </c>
      <c r="AK707" t="s">
        <v>13776</v>
      </c>
      <c r="AL707" s="1">
        <v>43815</v>
      </c>
      <c r="AM707">
        <v>10</v>
      </c>
      <c r="AN707">
        <v>922491</v>
      </c>
      <c r="AO707">
        <v>860029995</v>
      </c>
      <c r="AP707" t="s">
        <v>13996</v>
      </c>
      <c r="AQ707" t="s">
        <v>14109</v>
      </c>
      <c r="AR707" t="s">
        <v>13923</v>
      </c>
      <c r="AS707" s="1">
        <v>44592</v>
      </c>
      <c r="AT707" t="s">
        <v>13922</v>
      </c>
      <c r="AW707">
        <v>7194025544499</v>
      </c>
      <c r="AX707">
        <v>71940255</v>
      </c>
      <c r="AY707">
        <v>7322726</v>
      </c>
      <c r="AZ707" s="1">
        <v>44499</v>
      </c>
      <c r="BA707" t="s">
        <v>13995</v>
      </c>
      <c r="BB707" t="s">
        <v>44</v>
      </c>
      <c r="BC707" t="s">
        <v>13996</v>
      </c>
      <c r="BD707" t="s">
        <v>13997</v>
      </c>
      <c r="BE707">
        <v>4000178071</v>
      </c>
      <c r="BF707">
        <v>704459</v>
      </c>
      <c r="BG707" s="1">
        <v>44659</v>
      </c>
      <c r="BK707">
        <f t="shared" si="10"/>
        <v>1</v>
      </c>
      <c r="BL707">
        <v>420882144334</v>
      </c>
      <c r="BN707">
        <v>1590754</v>
      </c>
      <c r="BO707" s="1">
        <v>44421</v>
      </c>
      <c r="BP707">
        <v>860029995</v>
      </c>
      <c r="BQ707">
        <v>4208821</v>
      </c>
      <c r="BR707">
        <v>7093201</v>
      </c>
      <c r="BS707" t="s">
        <v>13776</v>
      </c>
      <c r="BT707" s="1">
        <v>44334</v>
      </c>
      <c r="BU707">
        <v>5</v>
      </c>
      <c r="BV707">
        <v>419007</v>
      </c>
      <c r="BW707">
        <v>860029995</v>
      </c>
      <c r="BX707" t="s">
        <v>13996</v>
      </c>
      <c r="BY707" t="s">
        <v>14109</v>
      </c>
      <c r="BZ707" t="s">
        <v>13923</v>
      </c>
      <c r="CA707" s="1">
        <v>44453</v>
      </c>
      <c r="CB707" t="s">
        <v>13922</v>
      </c>
    </row>
    <row r="708" spans="3:80" x14ac:dyDescent="0.3">
      <c r="C708" s="46" t="s">
        <v>10196</v>
      </c>
      <c r="D708" s="4"/>
      <c r="E708" s="4"/>
      <c r="F708" s="16"/>
      <c r="G708" s="80" t="e">
        <f>VLOOKUP(report_masivo[[#This Row],[INCAPACIDAD]],D2934:M3011,3,0)</f>
        <v>#N/A</v>
      </c>
      <c r="I708" s="47"/>
      <c r="K708" s="46" t="e">
        <f>VLOOKUP(report_masivo[[#This Row],[INCAPACIDAD]],D2934:M3011,4,0)</f>
        <v>#N/A</v>
      </c>
      <c r="L708" s="46" t="e">
        <f>VLOOKUP(report_masivo[[#This Row],[INCAPACIDAD]],D2934:M3011,5,0)</f>
        <v>#N/A</v>
      </c>
      <c r="M708" s="46" t="e">
        <f>VLOOKUP(report_masivo[[#This Row],[INCAPACIDAD]],D2934:M3011,6,0)</f>
        <v>#N/A</v>
      </c>
      <c r="N708" s="49" t="e">
        <f>VLOOKUP(report_masivo[[#This Row],[INCAPACIDAD]],D2934:M3011,7,0)</f>
        <v>#N/A</v>
      </c>
      <c r="O708" s="47" t="e">
        <f>VLOOKUP(report_masivo[[#This Row],[INCAPACIDAD]],D2934:M3011,8,0)</f>
        <v>#N/A</v>
      </c>
      <c r="AD708">
        <v>420861843625</v>
      </c>
      <c r="AE708" t="s">
        <v>10196</v>
      </c>
      <c r="AF708">
        <v>1667440</v>
      </c>
      <c r="AG708" s="1">
        <v>44554</v>
      </c>
      <c r="AH708">
        <v>860029995</v>
      </c>
      <c r="AI708">
        <v>4208618</v>
      </c>
      <c r="AJ708">
        <v>5266272</v>
      </c>
      <c r="AK708" t="s">
        <v>13776</v>
      </c>
      <c r="AL708" s="1">
        <v>43625</v>
      </c>
      <c r="AM708">
        <v>1</v>
      </c>
      <c r="AN708">
        <v>54028</v>
      </c>
      <c r="AO708">
        <v>860029995</v>
      </c>
      <c r="AP708" t="s">
        <v>13996</v>
      </c>
      <c r="AQ708" t="s">
        <v>14109</v>
      </c>
      <c r="AR708" t="s">
        <v>13923</v>
      </c>
      <c r="AS708" s="1">
        <v>44592</v>
      </c>
      <c r="AT708" t="s">
        <v>13922</v>
      </c>
      <c r="AW708">
        <v>2954099944501</v>
      </c>
      <c r="AX708">
        <v>29540999</v>
      </c>
      <c r="AY708">
        <v>7405424</v>
      </c>
      <c r="AZ708" s="1">
        <v>44501</v>
      </c>
      <c r="BA708" t="s">
        <v>13995</v>
      </c>
      <c r="BB708" t="s">
        <v>44</v>
      </c>
      <c r="BC708" t="s">
        <v>13996</v>
      </c>
      <c r="BD708" t="s">
        <v>13997</v>
      </c>
      <c r="BE708">
        <v>4000178071</v>
      </c>
      <c r="BF708">
        <v>393695</v>
      </c>
      <c r="BG708" s="1">
        <v>44707</v>
      </c>
      <c r="BK708">
        <f t="shared" si="10"/>
        <v>1</v>
      </c>
      <c r="BL708">
        <v>736337444345</v>
      </c>
      <c r="BN708">
        <v>1590754</v>
      </c>
      <c r="BO708" s="1">
        <v>44421</v>
      </c>
      <c r="BP708">
        <v>860029995</v>
      </c>
      <c r="BQ708">
        <v>7363374</v>
      </c>
      <c r="BR708">
        <v>7093223</v>
      </c>
      <c r="BS708" t="s">
        <v>13776</v>
      </c>
      <c r="BT708" s="1">
        <v>44345</v>
      </c>
      <c r="BU708">
        <v>12</v>
      </c>
      <c r="BV708">
        <v>1121412</v>
      </c>
      <c r="BW708">
        <v>860029995</v>
      </c>
      <c r="BX708" t="s">
        <v>13996</v>
      </c>
      <c r="BY708" t="s">
        <v>14109</v>
      </c>
      <c r="BZ708" t="s">
        <v>13923</v>
      </c>
      <c r="CA708" s="1">
        <v>44453</v>
      </c>
      <c r="CB708" t="s">
        <v>13922</v>
      </c>
    </row>
    <row r="709" spans="3:80" x14ac:dyDescent="0.3">
      <c r="C709" s="46" t="s">
        <v>10196</v>
      </c>
      <c r="D709" s="4"/>
      <c r="E709" s="4"/>
      <c r="F709" s="16"/>
      <c r="G709" s="80" t="e">
        <f>VLOOKUP(report_masivo[[#This Row],[INCAPACIDAD]],D2935:M3012,3,0)</f>
        <v>#N/A</v>
      </c>
      <c r="I709" s="47"/>
      <c r="K709" s="46" t="e">
        <f>VLOOKUP(report_masivo[[#This Row],[INCAPACIDAD]],D2935:M3012,4,0)</f>
        <v>#N/A</v>
      </c>
      <c r="L709" s="46" t="e">
        <f>VLOOKUP(report_masivo[[#This Row],[INCAPACIDAD]],D2935:M3012,5,0)</f>
        <v>#N/A</v>
      </c>
      <c r="M709" s="46" t="e">
        <f>VLOOKUP(report_masivo[[#This Row],[INCAPACIDAD]],D2935:M3012,6,0)</f>
        <v>#N/A</v>
      </c>
      <c r="N709" s="49" t="e">
        <f>VLOOKUP(report_masivo[[#This Row],[INCAPACIDAD]],D2935:M3012,7,0)</f>
        <v>#N/A</v>
      </c>
      <c r="O709" s="47" t="e">
        <f>VLOOKUP(report_masivo[[#This Row],[INCAPACIDAD]],D2935:M3012,8,0)</f>
        <v>#N/A</v>
      </c>
      <c r="AD709">
        <v>420861843628</v>
      </c>
      <c r="AE709" t="s">
        <v>10196</v>
      </c>
      <c r="AF709">
        <v>1667440</v>
      </c>
      <c r="AG709" s="1">
        <v>44554</v>
      </c>
      <c r="AH709">
        <v>860029995</v>
      </c>
      <c r="AI709">
        <v>4208618</v>
      </c>
      <c r="AJ709">
        <v>5257701</v>
      </c>
      <c r="AK709" t="s">
        <v>13776</v>
      </c>
      <c r="AL709" s="1">
        <v>43628</v>
      </c>
      <c r="AM709">
        <v>4</v>
      </c>
      <c r="AN709">
        <v>216111</v>
      </c>
      <c r="AO709">
        <v>860029995</v>
      </c>
      <c r="AP709" t="s">
        <v>13996</v>
      </c>
      <c r="AQ709" t="s">
        <v>14109</v>
      </c>
      <c r="AR709" t="s">
        <v>13923</v>
      </c>
      <c r="AS709" s="1">
        <v>44592</v>
      </c>
      <c r="AT709" t="s">
        <v>13922</v>
      </c>
      <c r="AW709">
        <v>101361658744502</v>
      </c>
      <c r="AX709">
        <v>1013616587</v>
      </c>
      <c r="AY709">
        <v>7324483</v>
      </c>
      <c r="AZ709" s="1">
        <v>44502</v>
      </c>
      <c r="BA709" t="s">
        <v>13995</v>
      </c>
      <c r="BB709" t="s">
        <v>44</v>
      </c>
      <c r="BC709" t="s">
        <v>13996</v>
      </c>
      <c r="BD709" t="s">
        <v>13997</v>
      </c>
      <c r="BE709">
        <v>4000178071</v>
      </c>
      <c r="BF709">
        <v>257561</v>
      </c>
      <c r="BG709" s="1">
        <v>44707</v>
      </c>
      <c r="BK709">
        <f t="shared" si="10"/>
        <v>1</v>
      </c>
      <c r="BL709">
        <v>952254744284</v>
      </c>
      <c r="BN709">
        <v>1590754</v>
      </c>
      <c r="BO709" s="1">
        <v>44421</v>
      </c>
      <c r="BP709">
        <v>860029995</v>
      </c>
      <c r="BQ709">
        <v>9522547</v>
      </c>
      <c r="BR709">
        <v>7093334</v>
      </c>
      <c r="BS709" t="s">
        <v>13776</v>
      </c>
      <c r="BT709" s="1">
        <v>44284</v>
      </c>
      <c r="BU709">
        <v>3</v>
      </c>
      <c r="BV709">
        <v>183202</v>
      </c>
      <c r="BW709">
        <v>860029995</v>
      </c>
      <c r="BX709" t="s">
        <v>13996</v>
      </c>
      <c r="BY709" t="s">
        <v>14109</v>
      </c>
      <c r="BZ709" t="s">
        <v>13923</v>
      </c>
      <c r="CA709" s="1">
        <v>44453</v>
      </c>
      <c r="CB709" t="s">
        <v>13922</v>
      </c>
    </row>
    <row r="710" spans="3:80" x14ac:dyDescent="0.3">
      <c r="C710" s="46" t="s">
        <v>10196</v>
      </c>
      <c r="D710" s="4"/>
      <c r="E710" s="4"/>
      <c r="F710" s="16"/>
      <c r="G710" s="80" t="e">
        <f>VLOOKUP(report_masivo[[#This Row],[INCAPACIDAD]],D2936:M3013,3,0)</f>
        <v>#N/A</v>
      </c>
      <c r="I710" s="47"/>
      <c r="K710" s="46" t="e">
        <f>VLOOKUP(report_masivo[[#This Row],[INCAPACIDAD]],D2936:M3013,4,0)</f>
        <v>#N/A</v>
      </c>
      <c r="L710" s="46" t="e">
        <f>VLOOKUP(report_masivo[[#This Row],[INCAPACIDAD]],D2936:M3013,5,0)</f>
        <v>#N/A</v>
      </c>
      <c r="M710" s="46" t="e">
        <f>VLOOKUP(report_masivo[[#This Row],[INCAPACIDAD]],D2936:M3013,6,0)</f>
        <v>#N/A</v>
      </c>
      <c r="N710" s="49" t="e">
        <f>VLOOKUP(report_masivo[[#This Row],[INCAPACIDAD]],D2936:M3013,7,0)</f>
        <v>#N/A</v>
      </c>
      <c r="O710" s="47" t="e">
        <f>VLOOKUP(report_masivo[[#This Row],[INCAPACIDAD]],D2936:M3013,8,0)</f>
        <v>#N/A</v>
      </c>
      <c r="AD710">
        <v>420872743813</v>
      </c>
      <c r="AE710" t="s">
        <v>10196</v>
      </c>
      <c r="AF710">
        <v>1667440</v>
      </c>
      <c r="AG710" s="1">
        <v>44554</v>
      </c>
      <c r="AH710">
        <v>860029995</v>
      </c>
      <c r="AI710">
        <v>4208727</v>
      </c>
      <c r="AJ710">
        <v>5746068</v>
      </c>
      <c r="AK710" t="s">
        <v>13776</v>
      </c>
      <c r="AL710" s="1">
        <v>43813</v>
      </c>
      <c r="AM710">
        <v>10</v>
      </c>
      <c r="AN710">
        <v>787379</v>
      </c>
      <c r="AO710">
        <v>860029995</v>
      </c>
      <c r="AP710" t="s">
        <v>13996</v>
      </c>
      <c r="AQ710" t="s">
        <v>14109</v>
      </c>
      <c r="AR710" t="s">
        <v>13923</v>
      </c>
      <c r="AS710" s="1">
        <v>44592</v>
      </c>
      <c r="AT710" t="s">
        <v>13922</v>
      </c>
      <c r="AW710">
        <v>108824617944503</v>
      </c>
      <c r="AX710">
        <v>1088246179</v>
      </c>
      <c r="AY710">
        <v>7353513</v>
      </c>
      <c r="AZ710" s="1">
        <v>44503</v>
      </c>
      <c r="BA710" t="s">
        <v>13995</v>
      </c>
      <c r="BB710" t="s">
        <v>44</v>
      </c>
      <c r="BC710" t="s">
        <v>13996</v>
      </c>
      <c r="BD710" t="s">
        <v>13997</v>
      </c>
      <c r="BE710">
        <v>4000178071</v>
      </c>
      <c r="BF710">
        <v>287120</v>
      </c>
      <c r="BG710" s="1">
        <v>44707</v>
      </c>
      <c r="BK710">
        <f t="shared" si="10"/>
        <v>1</v>
      </c>
      <c r="BL710">
        <v>952277144138</v>
      </c>
      <c r="BN710">
        <v>1590754</v>
      </c>
      <c r="BO710" s="1">
        <v>44421</v>
      </c>
      <c r="BP710">
        <v>860029995</v>
      </c>
      <c r="BQ710">
        <v>9522771</v>
      </c>
      <c r="BR710">
        <v>7093374</v>
      </c>
      <c r="BS710" t="s">
        <v>13776</v>
      </c>
      <c r="BT710" s="1">
        <v>44138</v>
      </c>
      <c r="BU710">
        <v>12</v>
      </c>
      <c r="BV710">
        <v>1000640</v>
      </c>
      <c r="BW710">
        <v>860029995</v>
      </c>
      <c r="BX710" t="s">
        <v>13996</v>
      </c>
      <c r="BY710" t="s">
        <v>14109</v>
      </c>
      <c r="BZ710" t="s">
        <v>13923</v>
      </c>
      <c r="CA710" s="1">
        <v>44453</v>
      </c>
      <c r="CB710" t="s">
        <v>13922</v>
      </c>
    </row>
    <row r="711" spans="3:80" x14ac:dyDescent="0.3">
      <c r="C711" s="46" t="s">
        <v>10196</v>
      </c>
      <c r="D711" s="4"/>
      <c r="E711" s="4"/>
      <c r="F711" s="16"/>
      <c r="G711" s="80" t="e">
        <f>VLOOKUP(report_masivo[[#This Row],[INCAPACIDAD]],D2937:M3014,3,0)</f>
        <v>#N/A</v>
      </c>
      <c r="I711" s="47"/>
      <c r="K711" s="46" t="e">
        <f>VLOOKUP(report_masivo[[#This Row],[INCAPACIDAD]],D2937:M3014,4,0)</f>
        <v>#N/A</v>
      </c>
      <c r="L711" s="46" t="e">
        <f>VLOOKUP(report_masivo[[#This Row],[INCAPACIDAD]],D2937:M3014,5,0)</f>
        <v>#N/A</v>
      </c>
      <c r="M711" s="46" t="e">
        <f>VLOOKUP(report_masivo[[#This Row],[INCAPACIDAD]],D2937:M3014,6,0)</f>
        <v>#N/A</v>
      </c>
      <c r="N711" s="49" t="e">
        <f>VLOOKUP(report_masivo[[#This Row],[INCAPACIDAD]],D2937:M3014,7,0)</f>
        <v>#N/A</v>
      </c>
      <c r="O711" s="47" t="e">
        <f>VLOOKUP(report_masivo[[#This Row],[INCAPACIDAD]],D2937:M3014,8,0)</f>
        <v>#N/A</v>
      </c>
      <c r="AD711">
        <v>420882143605</v>
      </c>
      <c r="AE711" t="s">
        <v>10196</v>
      </c>
      <c r="AF711">
        <v>1667440</v>
      </c>
      <c r="AG711" s="1">
        <v>44554</v>
      </c>
      <c r="AH711">
        <v>860029995</v>
      </c>
      <c r="AI711">
        <v>4208821</v>
      </c>
      <c r="AJ711">
        <v>5181953</v>
      </c>
      <c r="AK711" t="s">
        <v>13776</v>
      </c>
      <c r="AL711" s="1">
        <v>43605</v>
      </c>
      <c r="AM711">
        <v>1</v>
      </c>
      <c r="AN711">
        <v>64930</v>
      </c>
      <c r="AO711">
        <v>860029995</v>
      </c>
      <c r="AP711" t="s">
        <v>13996</v>
      </c>
      <c r="AQ711" t="s">
        <v>14109</v>
      </c>
      <c r="AR711" t="s">
        <v>13923</v>
      </c>
      <c r="AS711" s="1">
        <v>44592</v>
      </c>
      <c r="AT711" t="s">
        <v>13922</v>
      </c>
      <c r="AW711">
        <v>109424625244504</v>
      </c>
      <c r="AX711">
        <v>1094246252</v>
      </c>
      <c r="AY711">
        <v>7331914</v>
      </c>
      <c r="AZ711" s="1">
        <v>44504</v>
      </c>
      <c r="BA711" t="s">
        <v>13998</v>
      </c>
      <c r="BB711" t="s">
        <v>44</v>
      </c>
      <c r="BC711" t="s">
        <v>44</v>
      </c>
      <c r="BD711" t="s">
        <v>44</v>
      </c>
      <c r="BG711" s="1"/>
      <c r="BK711">
        <f t="shared" si="10"/>
        <v>1</v>
      </c>
      <c r="BL711">
        <v>952586344342</v>
      </c>
      <c r="BN711">
        <v>1590754</v>
      </c>
      <c r="BO711" s="1">
        <v>44421</v>
      </c>
      <c r="BP711">
        <v>860029995</v>
      </c>
      <c r="BQ711">
        <v>9525863</v>
      </c>
      <c r="BR711">
        <v>7093409</v>
      </c>
      <c r="BS711" t="s">
        <v>13776</v>
      </c>
      <c r="BT711" s="1">
        <v>44342</v>
      </c>
      <c r="BU711">
        <v>12</v>
      </c>
      <c r="BV711">
        <v>1026507</v>
      </c>
      <c r="BW711">
        <v>860029995</v>
      </c>
      <c r="BX711" t="s">
        <v>13996</v>
      </c>
      <c r="BY711" t="s">
        <v>14109</v>
      </c>
      <c r="BZ711" t="s">
        <v>13923</v>
      </c>
      <c r="CA711" s="1">
        <v>44453</v>
      </c>
      <c r="CB711" t="s">
        <v>13922</v>
      </c>
    </row>
    <row r="712" spans="3:80" x14ac:dyDescent="0.3">
      <c r="C712" s="46" t="s">
        <v>10196</v>
      </c>
      <c r="D712" s="4"/>
      <c r="E712" s="4"/>
      <c r="F712" s="16"/>
      <c r="G712" s="80" t="e">
        <f>VLOOKUP(report_masivo[[#This Row],[INCAPACIDAD]],D2938:M3015,3,0)</f>
        <v>#N/A</v>
      </c>
      <c r="I712" s="47"/>
      <c r="K712" s="46" t="e">
        <f>VLOOKUP(report_masivo[[#This Row],[INCAPACIDAD]],D2938:M3015,4,0)</f>
        <v>#N/A</v>
      </c>
      <c r="L712" s="46" t="e">
        <f>VLOOKUP(report_masivo[[#This Row],[INCAPACIDAD]],D2938:M3015,5,0)</f>
        <v>#N/A</v>
      </c>
      <c r="M712" s="46" t="e">
        <f>VLOOKUP(report_masivo[[#This Row],[INCAPACIDAD]],D2938:M3015,6,0)</f>
        <v>#N/A</v>
      </c>
      <c r="N712" s="49" t="e">
        <f>VLOOKUP(report_masivo[[#This Row],[INCAPACIDAD]],D2938:M3015,7,0)</f>
        <v>#N/A</v>
      </c>
      <c r="O712" s="47" t="e">
        <f>VLOOKUP(report_masivo[[#This Row],[INCAPACIDAD]],D2938:M3015,8,0)</f>
        <v>#N/A</v>
      </c>
      <c r="AD712">
        <v>721898443815</v>
      </c>
      <c r="AE712" t="s">
        <v>10196</v>
      </c>
      <c r="AF712">
        <v>1667440</v>
      </c>
      <c r="AG712" s="1">
        <v>44554</v>
      </c>
      <c r="AH712">
        <v>860029995</v>
      </c>
      <c r="AI712">
        <v>7218984</v>
      </c>
      <c r="AJ712">
        <v>5745740</v>
      </c>
      <c r="AK712" t="s">
        <v>13776</v>
      </c>
      <c r="AL712" s="1">
        <v>43815</v>
      </c>
      <c r="AM712">
        <v>1</v>
      </c>
      <c r="AN712">
        <v>53107</v>
      </c>
      <c r="AO712">
        <v>860029995</v>
      </c>
      <c r="AP712" t="s">
        <v>13996</v>
      </c>
      <c r="AQ712" t="s">
        <v>14109</v>
      </c>
      <c r="AR712" t="s">
        <v>13923</v>
      </c>
      <c r="AS712" s="1">
        <v>44592</v>
      </c>
      <c r="AT712" t="s">
        <v>13922</v>
      </c>
      <c r="AW712">
        <v>109042203844505</v>
      </c>
      <c r="AX712">
        <v>1090422038</v>
      </c>
      <c r="AY712">
        <v>7404221</v>
      </c>
      <c r="AZ712" s="1">
        <v>44505</v>
      </c>
      <c r="BA712" t="s">
        <v>13995</v>
      </c>
      <c r="BB712" t="s">
        <v>44</v>
      </c>
      <c r="BC712" t="s">
        <v>13996</v>
      </c>
      <c r="BD712" t="s">
        <v>13997</v>
      </c>
      <c r="BE712">
        <v>4000178071</v>
      </c>
      <c r="BF712">
        <v>66952</v>
      </c>
      <c r="BG712" s="1">
        <v>44707</v>
      </c>
      <c r="BK712">
        <f t="shared" ref="BK712:BK775" si="11">COUNTIF(BL712,BL712)</f>
        <v>1</v>
      </c>
      <c r="BL712">
        <v>952651544343</v>
      </c>
      <c r="BN712">
        <v>1590754</v>
      </c>
      <c r="BO712" s="1">
        <v>44421</v>
      </c>
      <c r="BP712">
        <v>860029995</v>
      </c>
      <c r="BQ712">
        <v>9526515</v>
      </c>
      <c r="BR712">
        <v>7093429</v>
      </c>
      <c r="BS712" t="s">
        <v>13776</v>
      </c>
      <c r="BT712" s="1">
        <v>44343</v>
      </c>
      <c r="BU712">
        <v>8</v>
      </c>
      <c r="BV712">
        <v>779095</v>
      </c>
      <c r="BW712">
        <v>860029995</v>
      </c>
      <c r="BX712" t="s">
        <v>13996</v>
      </c>
      <c r="BY712" t="s">
        <v>14109</v>
      </c>
      <c r="BZ712" t="s">
        <v>13923</v>
      </c>
      <c r="CA712" s="1">
        <v>44453</v>
      </c>
      <c r="CB712" t="s">
        <v>13922</v>
      </c>
    </row>
    <row r="713" spans="3:80" x14ac:dyDescent="0.3">
      <c r="C713" s="46" t="s">
        <v>10196</v>
      </c>
      <c r="D713" s="4"/>
      <c r="E713" s="4"/>
      <c r="F713" s="16"/>
      <c r="G713" s="80" t="e">
        <f>VLOOKUP(report_masivo[[#This Row],[INCAPACIDAD]],D2939:M3016,3,0)</f>
        <v>#N/A</v>
      </c>
      <c r="I713" s="47"/>
      <c r="K713" s="46" t="e">
        <f>VLOOKUP(report_masivo[[#This Row],[INCAPACIDAD]],D2939:M3016,4,0)</f>
        <v>#N/A</v>
      </c>
      <c r="L713" s="46" t="e">
        <f>VLOOKUP(report_masivo[[#This Row],[INCAPACIDAD]],D2939:M3016,5,0)</f>
        <v>#N/A</v>
      </c>
      <c r="M713" s="46" t="e">
        <f>VLOOKUP(report_masivo[[#This Row],[INCAPACIDAD]],D2939:M3016,6,0)</f>
        <v>#N/A</v>
      </c>
      <c r="N713" s="49" t="e">
        <f>VLOOKUP(report_masivo[[#This Row],[INCAPACIDAD]],D2939:M3016,7,0)</f>
        <v>#N/A</v>
      </c>
      <c r="O713" s="47" t="e">
        <f>VLOOKUP(report_masivo[[#This Row],[INCAPACIDAD]],D2939:M3016,8,0)</f>
        <v>#N/A</v>
      </c>
      <c r="AD713">
        <v>939589943778</v>
      </c>
      <c r="AE713" t="s">
        <v>10196</v>
      </c>
      <c r="AF713">
        <v>1667440</v>
      </c>
      <c r="AG713" s="1">
        <v>44554</v>
      </c>
      <c r="AH713">
        <v>860029995</v>
      </c>
      <c r="AI713">
        <v>9395899</v>
      </c>
      <c r="AJ713">
        <v>5681653</v>
      </c>
      <c r="AK713" t="s">
        <v>13776</v>
      </c>
      <c r="AL713" s="1">
        <v>43778</v>
      </c>
      <c r="AM713">
        <v>4</v>
      </c>
      <c r="AN713">
        <v>289143</v>
      </c>
      <c r="AO713">
        <v>860029995</v>
      </c>
      <c r="AP713" t="s">
        <v>13996</v>
      </c>
      <c r="AQ713" t="s">
        <v>14109</v>
      </c>
      <c r="AR713" t="s">
        <v>13923</v>
      </c>
      <c r="AS713" s="1">
        <v>44592</v>
      </c>
      <c r="AT713" t="s">
        <v>13922</v>
      </c>
      <c r="AW713">
        <v>109491580244505</v>
      </c>
      <c r="AX713">
        <v>1094915802</v>
      </c>
      <c r="AY713">
        <v>7336064</v>
      </c>
      <c r="AZ713" s="1">
        <v>44505</v>
      </c>
      <c r="BA713" t="s">
        <v>13995</v>
      </c>
      <c r="BB713" t="s">
        <v>44</v>
      </c>
      <c r="BC713" t="s">
        <v>13996</v>
      </c>
      <c r="BD713" t="s">
        <v>13997</v>
      </c>
      <c r="BE713">
        <v>4000178071</v>
      </c>
      <c r="BF713">
        <v>60614</v>
      </c>
      <c r="BG713" s="1">
        <v>44707</v>
      </c>
      <c r="BK713">
        <f t="shared" si="11"/>
        <v>1</v>
      </c>
      <c r="BL713">
        <v>952837544307</v>
      </c>
      <c r="BN713">
        <v>1590754</v>
      </c>
      <c r="BO713" s="1">
        <v>44421</v>
      </c>
      <c r="BP713">
        <v>860029995</v>
      </c>
      <c r="BQ713">
        <v>9528375</v>
      </c>
      <c r="BR713">
        <v>7093446</v>
      </c>
      <c r="BS713" t="s">
        <v>13776</v>
      </c>
      <c r="BT713" s="1">
        <v>44307</v>
      </c>
      <c r="BU713">
        <v>12</v>
      </c>
      <c r="BV713">
        <v>816409</v>
      </c>
      <c r="BW713">
        <v>860029995</v>
      </c>
      <c r="BX713" t="s">
        <v>13996</v>
      </c>
      <c r="BY713" t="s">
        <v>14109</v>
      </c>
      <c r="BZ713" t="s">
        <v>13923</v>
      </c>
      <c r="CA713" s="1">
        <v>44453</v>
      </c>
      <c r="CB713" t="s">
        <v>13922</v>
      </c>
    </row>
    <row r="714" spans="3:80" x14ac:dyDescent="0.3">
      <c r="C714" s="46" t="s">
        <v>10196</v>
      </c>
      <c r="D714" s="4"/>
      <c r="E714" s="4"/>
      <c r="F714" s="16"/>
      <c r="G714" s="80" t="e">
        <f>VLOOKUP(report_masivo[[#This Row],[INCAPACIDAD]],D2940:M3017,3,0)</f>
        <v>#N/A</v>
      </c>
      <c r="I714" s="47"/>
      <c r="K714" s="46" t="e">
        <f>VLOOKUP(report_masivo[[#This Row],[INCAPACIDAD]],D2940:M3017,4,0)</f>
        <v>#N/A</v>
      </c>
      <c r="L714" s="46" t="e">
        <f>VLOOKUP(report_masivo[[#This Row],[INCAPACIDAD]],D2940:M3017,5,0)</f>
        <v>#N/A</v>
      </c>
      <c r="M714" s="46" t="e">
        <f>VLOOKUP(report_masivo[[#This Row],[INCAPACIDAD]],D2940:M3017,6,0)</f>
        <v>#N/A</v>
      </c>
      <c r="N714" s="49" t="e">
        <f>VLOOKUP(report_masivo[[#This Row],[INCAPACIDAD]],D2940:M3017,7,0)</f>
        <v>#N/A</v>
      </c>
      <c r="O714" s="47" t="e">
        <f>VLOOKUP(report_masivo[[#This Row],[INCAPACIDAD]],D2940:M3017,8,0)</f>
        <v>#N/A</v>
      </c>
      <c r="AD714">
        <v>7432088343686</v>
      </c>
      <c r="AE714" t="s">
        <v>10196</v>
      </c>
      <c r="AF714">
        <v>1667440</v>
      </c>
      <c r="AG714" s="1">
        <v>44554</v>
      </c>
      <c r="AH714">
        <v>860029995</v>
      </c>
      <c r="AI714">
        <v>74320883</v>
      </c>
      <c r="AJ714">
        <v>5386748</v>
      </c>
      <c r="AK714" t="s">
        <v>13776</v>
      </c>
      <c r="AL714" s="1">
        <v>43686</v>
      </c>
      <c r="AM714">
        <v>3</v>
      </c>
      <c r="AN714">
        <v>177011</v>
      </c>
      <c r="AO714">
        <v>860029995</v>
      </c>
      <c r="AP714" t="s">
        <v>13996</v>
      </c>
      <c r="AQ714" t="s">
        <v>14109</v>
      </c>
      <c r="AR714" t="s">
        <v>13923</v>
      </c>
      <c r="AS714" s="1">
        <v>44592</v>
      </c>
      <c r="AT714" t="s">
        <v>13922</v>
      </c>
      <c r="AW714">
        <v>5284876444509</v>
      </c>
      <c r="AX714">
        <v>52848764</v>
      </c>
      <c r="AY714">
        <v>7502821</v>
      </c>
      <c r="AZ714" s="1">
        <v>44509</v>
      </c>
      <c r="BA714" t="s">
        <v>13995</v>
      </c>
      <c r="BB714" t="s">
        <v>44</v>
      </c>
      <c r="BC714" t="s">
        <v>13996</v>
      </c>
      <c r="BD714" t="s">
        <v>13997</v>
      </c>
      <c r="BE714">
        <v>4000178071</v>
      </c>
      <c r="BF714">
        <v>67070</v>
      </c>
      <c r="BG714" s="1">
        <v>44707</v>
      </c>
      <c r="BK714">
        <f t="shared" si="11"/>
        <v>1</v>
      </c>
      <c r="BL714">
        <v>952935844315</v>
      </c>
      <c r="BN714">
        <v>1590754</v>
      </c>
      <c r="BO714" s="1">
        <v>44421</v>
      </c>
      <c r="BP714">
        <v>860029995</v>
      </c>
      <c r="BQ714">
        <v>9529358</v>
      </c>
      <c r="BR714">
        <v>7093478</v>
      </c>
      <c r="BS714" t="s">
        <v>13776</v>
      </c>
      <c r="BT714" s="1">
        <v>44315</v>
      </c>
      <c r="BU714">
        <v>12</v>
      </c>
      <c r="BV714">
        <v>1061857</v>
      </c>
      <c r="BW714">
        <v>860029995</v>
      </c>
      <c r="BX714" t="s">
        <v>13996</v>
      </c>
      <c r="BY714" t="s">
        <v>14109</v>
      </c>
      <c r="BZ714" t="s">
        <v>13923</v>
      </c>
      <c r="CA714" s="1">
        <v>44453</v>
      </c>
      <c r="CB714" t="s">
        <v>13922</v>
      </c>
    </row>
    <row r="715" spans="3:80" x14ac:dyDescent="0.3">
      <c r="C715" s="46" t="s">
        <v>10196</v>
      </c>
      <c r="D715" s="4"/>
      <c r="E715" s="4"/>
      <c r="F715" s="16"/>
      <c r="G715" s="80" t="e">
        <f>VLOOKUP(report_masivo[[#This Row],[INCAPACIDAD]],D2941:M3018,3,0)</f>
        <v>#N/A</v>
      </c>
      <c r="I715" s="47"/>
      <c r="K715" s="46" t="e">
        <f>VLOOKUP(report_masivo[[#This Row],[INCAPACIDAD]],D2941:M3018,4,0)</f>
        <v>#N/A</v>
      </c>
      <c r="L715" s="46" t="e">
        <f>VLOOKUP(report_masivo[[#This Row],[INCAPACIDAD]],D2941:M3018,5,0)</f>
        <v>#N/A</v>
      </c>
      <c r="M715" s="46" t="e">
        <f>VLOOKUP(report_masivo[[#This Row],[INCAPACIDAD]],D2941:M3018,6,0)</f>
        <v>#N/A</v>
      </c>
      <c r="N715" s="49" t="e">
        <f>VLOOKUP(report_masivo[[#This Row],[INCAPACIDAD]],D2941:M3018,7,0)</f>
        <v>#N/A</v>
      </c>
      <c r="O715" s="47" t="e">
        <f>VLOOKUP(report_masivo[[#This Row],[INCAPACIDAD]],D2941:M3018,8,0)</f>
        <v>#N/A</v>
      </c>
      <c r="AD715">
        <v>7432105143742</v>
      </c>
      <c r="AE715" t="s">
        <v>10196</v>
      </c>
      <c r="AF715">
        <v>1667440</v>
      </c>
      <c r="AG715" s="1">
        <v>44554</v>
      </c>
      <c r="AH715">
        <v>860029995</v>
      </c>
      <c r="AI715">
        <v>74321051</v>
      </c>
      <c r="AJ715">
        <v>5754076</v>
      </c>
      <c r="AK715" t="s">
        <v>13776</v>
      </c>
      <c r="AL715" s="1">
        <v>43742</v>
      </c>
      <c r="AM715">
        <v>3</v>
      </c>
      <c r="AN715">
        <v>212411</v>
      </c>
      <c r="AO715">
        <v>860029995</v>
      </c>
      <c r="AP715" t="s">
        <v>13996</v>
      </c>
      <c r="AQ715" t="s">
        <v>14109</v>
      </c>
      <c r="AR715" t="s">
        <v>13923</v>
      </c>
      <c r="AS715" s="1">
        <v>44592</v>
      </c>
      <c r="AT715" t="s">
        <v>13922</v>
      </c>
      <c r="AW715">
        <v>7985113844509</v>
      </c>
      <c r="AX715">
        <v>79851138</v>
      </c>
      <c r="AY715">
        <v>7346750</v>
      </c>
      <c r="AZ715" s="1">
        <v>44509</v>
      </c>
      <c r="BA715" t="s">
        <v>13995</v>
      </c>
      <c r="BB715" t="s">
        <v>44</v>
      </c>
      <c r="BC715" t="s">
        <v>13996</v>
      </c>
      <c r="BD715" t="s">
        <v>13997</v>
      </c>
      <c r="BE715">
        <v>4000178071</v>
      </c>
      <c r="BF715">
        <v>31584</v>
      </c>
      <c r="BG715" s="1">
        <v>44707</v>
      </c>
      <c r="BK715">
        <f t="shared" si="11"/>
        <v>1</v>
      </c>
      <c r="BL715">
        <v>420864944355</v>
      </c>
      <c r="BN715">
        <v>1590754</v>
      </c>
      <c r="BO715" s="1">
        <v>44421</v>
      </c>
      <c r="BP715">
        <v>860029995</v>
      </c>
      <c r="BQ715">
        <v>4208649</v>
      </c>
      <c r="BR715">
        <v>7093537</v>
      </c>
      <c r="BS715" t="s">
        <v>13776</v>
      </c>
      <c r="BT715" s="1">
        <v>44355</v>
      </c>
      <c r="BU715">
        <v>12</v>
      </c>
      <c r="BV715">
        <v>1182511</v>
      </c>
      <c r="BW715">
        <v>860029995</v>
      </c>
      <c r="BX715" t="s">
        <v>13996</v>
      </c>
      <c r="BY715" t="s">
        <v>14109</v>
      </c>
      <c r="BZ715" t="s">
        <v>13923</v>
      </c>
      <c r="CA715" s="1">
        <v>44453</v>
      </c>
      <c r="CB715" t="s">
        <v>13922</v>
      </c>
    </row>
    <row r="716" spans="3:80" x14ac:dyDescent="0.3">
      <c r="C716" s="46" t="s">
        <v>10196</v>
      </c>
      <c r="D716" s="4"/>
      <c r="E716" s="4"/>
      <c r="F716" s="16"/>
      <c r="G716" s="80" t="e">
        <f>VLOOKUP(report_masivo[[#This Row],[INCAPACIDAD]],D2942:M3019,3,0)</f>
        <v>#N/A</v>
      </c>
      <c r="I716" s="47"/>
      <c r="K716" s="46" t="e">
        <f>VLOOKUP(report_masivo[[#This Row],[INCAPACIDAD]],D2942:M3019,4,0)</f>
        <v>#N/A</v>
      </c>
      <c r="L716" s="46" t="e">
        <f>VLOOKUP(report_masivo[[#This Row],[INCAPACIDAD]],D2942:M3019,5,0)</f>
        <v>#N/A</v>
      </c>
      <c r="M716" s="46" t="e">
        <f>VLOOKUP(report_masivo[[#This Row],[INCAPACIDAD]],D2942:M3019,6,0)</f>
        <v>#N/A</v>
      </c>
      <c r="N716" s="49" t="e">
        <f>VLOOKUP(report_masivo[[#This Row],[INCAPACIDAD]],D2942:M3019,7,0)</f>
        <v>#N/A</v>
      </c>
      <c r="O716" s="47" t="e">
        <f>VLOOKUP(report_masivo[[#This Row],[INCAPACIDAD]],D2942:M3019,8,0)</f>
        <v>#N/A</v>
      </c>
      <c r="AD716">
        <v>7432105143747</v>
      </c>
      <c r="AE716" t="s">
        <v>10196</v>
      </c>
      <c r="AF716">
        <v>1667440</v>
      </c>
      <c r="AG716" s="1">
        <v>44554</v>
      </c>
      <c r="AH716">
        <v>860029995</v>
      </c>
      <c r="AI716">
        <v>74321051</v>
      </c>
      <c r="AJ716">
        <v>5754100</v>
      </c>
      <c r="AK716" t="s">
        <v>13776</v>
      </c>
      <c r="AL716" s="1">
        <v>43747</v>
      </c>
      <c r="AM716">
        <v>14</v>
      </c>
      <c r="AN716">
        <v>991251</v>
      </c>
      <c r="AO716">
        <v>860029995</v>
      </c>
      <c r="AP716" t="s">
        <v>13996</v>
      </c>
      <c r="AQ716" t="s">
        <v>14109</v>
      </c>
      <c r="AR716" t="s">
        <v>13923</v>
      </c>
      <c r="AS716" s="1">
        <v>44592</v>
      </c>
      <c r="AT716" t="s">
        <v>13922</v>
      </c>
      <c r="AW716">
        <v>5515159844510</v>
      </c>
      <c r="AX716">
        <v>55151598</v>
      </c>
      <c r="AY716">
        <v>7348747</v>
      </c>
      <c r="AZ716" s="1">
        <v>44510</v>
      </c>
      <c r="BA716" t="s">
        <v>13995</v>
      </c>
      <c r="BB716" t="s">
        <v>44</v>
      </c>
      <c r="BC716" t="s">
        <v>13996</v>
      </c>
      <c r="BD716" t="s">
        <v>13997</v>
      </c>
      <c r="BE716">
        <v>4000178071</v>
      </c>
      <c r="BF716">
        <v>227478</v>
      </c>
      <c r="BG716" s="1">
        <v>44707</v>
      </c>
      <c r="BK716">
        <f t="shared" si="11"/>
        <v>1</v>
      </c>
      <c r="BL716">
        <v>412342244355</v>
      </c>
      <c r="BN716">
        <v>1590754</v>
      </c>
      <c r="BO716" s="1">
        <v>44421</v>
      </c>
      <c r="BP716">
        <v>860029995</v>
      </c>
      <c r="BQ716">
        <v>4123422</v>
      </c>
      <c r="BR716">
        <v>7093564</v>
      </c>
      <c r="BS716" t="s">
        <v>13776</v>
      </c>
      <c r="BT716" s="1">
        <v>44355</v>
      </c>
      <c r="BU716">
        <v>1</v>
      </c>
      <c r="BV716">
        <v>85341</v>
      </c>
      <c r="BW716">
        <v>860029995</v>
      </c>
      <c r="BX716" t="s">
        <v>13996</v>
      </c>
      <c r="BY716" t="s">
        <v>14109</v>
      </c>
      <c r="BZ716" t="s">
        <v>13923</v>
      </c>
      <c r="CA716" s="1">
        <v>44453</v>
      </c>
      <c r="CB716" t="s">
        <v>13922</v>
      </c>
    </row>
    <row r="717" spans="3:80" x14ac:dyDescent="0.3">
      <c r="C717" s="46" t="s">
        <v>10196</v>
      </c>
      <c r="D717" s="4"/>
      <c r="E717" s="4"/>
      <c r="F717" s="16"/>
      <c r="G717" s="80" t="e">
        <f>VLOOKUP(report_masivo[[#This Row],[INCAPACIDAD]],D2943:M3020,3,0)</f>
        <v>#N/A</v>
      </c>
      <c r="I717" s="47"/>
      <c r="K717" s="46" t="e">
        <f>VLOOKUP(report_masivo[[#This Row],[INCAPACIDAD]],D2943:M3020,4,0)</f>
        <v>#N/A</v>
      </c>
      <c r="L717" s="46" t="e">
        <f>VLOOKUP(report_masivo[[#This Row],[INCAPACIDAD]],D2943:M3020,5,0)</f>
        <v>#N/A</v>
      </c>
      <c r="M717" s="46" t="e">
        <f>VLOOKUP(report_masivo[[#This Row],[INCAPACIDAD]],D2943:M3020,6,0)</f>
        <v>#N/A</v>
      </c>
      <c r="N717" s="49" t="e">
        <f>VLOOKUP(report_masivo[[#This Row],[INCAPACIDAD]],D2943:M3020,7,0)</f>
        <v>#N/A</v>
      </c>
      <c r="O717" s="47" t="e">
        <f>VLOOKUP(report_masivo[[#This Row],[INCAPACIDAD]],D2943:M3020,8,0)</f>
        <v>#N/A</v>
      </c>
      <c r="AD717">
        <v>7432105143761</v>
      </c>
      <c r="AE717" t="s">
        <v>10196</v>
      </c>
      <c r="AF717">
        <v>1667440</v>
      </c>
      <c r="AG717" s="1">
        <v>44554</v>
      </c>
      <c r="AH717">
        <v>860029995</v>
      </c>
      <c r="AI717">
        <v>74321051</v>
      </c>
      <c r="AJ717">
        <v>5754120</v>
      </c>
      <c r="AK717" t="s">
        <v>13776</v>
      </c>
      <c r="AL717" s="1">
        <v>43761</v>
      </c>
      <c r="AM717">
        <v>15</v>
      </c>
      <c r="AN717">
        <v>1062055</v>
      </c>
      <c r="AO717">
        <v>860029995</v>
      </c>
      <c r="AP717" t="s">
        <v>13996</v>
      </c>
      <c r="AQ717" t="s">
        <v>14109</v>
      </c>
      <c r="AR717" t="s">
        <v>13923</v>
      </c>
      <c r="AS717" s="1">
        <v>44592</v>
      </c>
      <c r="AT717" t="s">
        <v>13922</v>
      </c>
      <c r="AW717">
        <v>108530355344510</v>
      </c>
      <c r="AX717">
        <v>1085303553</v>
      </c>
      <c r="AY717">
        <v>7404134</v>
      </c>
      <c r="AZ717" s="1">
        <v>44510</v>
      </c>
      <c r="BA717" t="s">
        <v>13995</v>
      </c>
      <c r="BB717" t="s">
        <v>44</v>
      </c>
      <c r="BC717" t="s">
        <v>13996</v>
      </c>
      <c r="BD717" t="s">
        <v>13997</v>
      </c>
      <c r="BE717">
        <v>4000178071</v>
      </c>
      <c r="BF717">
        <v>38511</v>
      </c>
      <c r="BG717" s="1">
        <v>44707</v>
      </c>
      <c r="BK717">
        <f t="shared" si="11"/>
        <v>1</v>
      </c>
      <c r="BL717">
        <v>7437314844303</v>
      </c>
      <c r="BN717">
        <v>1590754</v>
      </c>
      <c r="BO717" s="1">
        <v>44421</v>
      </c>
      <c r="BP717">
        <v>860029995</v>
      </c>
      <c r="BQ717">
        <v>74373148</v>
      </c>
      <c r="BR717">
        <v>7095423</v>
      </c>
      <c r="BS717" t="s">
        <v>13776</v>
      </c>
      <c r="BT717" s="1">
        <v>44303</v>
      </c>
      <c r="BU717">
        <v>1</v>
      </c>
      <c r="BV717">
        <v>80832</v>
      </c>
      <c r="BW717">
        <v>860029995</v>
      </c>
      <c r="BX717" t="s">
        <v>13996</v>
      </c>
      <c r="BY717" t="s">
        <v>14109</v>
      </c>
      <c r="BZ717" t="s">
        <v>13923</v>
      </c>
      <c r="CA717" s="1">
        <v>44453</v>
      </c>
      <c r="CB717" t="s">
        <v>13922</v>
      </c>
    </row>
    <row r="718" spans="3:80" x14ac:dyDescent="0.3">
      <c r="C718" s="46" t="s">
        <v>10196</v>
      </c>
      <c r="D718" s="4"/>
      <c r="E718" s="4"/>
      <c r="F718" s="16"/>
      <c r="G718" s="80" t="e">
        <f>VLOOKUP(report_masivo[[#This Row],[INCAPACIDAD]],D2944:M3021,3,0)</f>
        <v>#N/A</v>
      </c>
      <c r="I718" s="47"/>
      <c r="K718" s="46" t="e">
        <f>VLOOKUP(report_masivo[[#This Row],[INCAPACIDAD]],D2944:M3021,4,0)</f>
        <v>#N/A</v>
      </c>
      <c r="L718" s="46" t="e">
        <f>VLOOKUP(report_masivo[[#This Row],[INCAPACIDAD]],D2944:M3021,5,0)</f>
        <v>#N/A</v>
      </c>
      <c r="M718" s="46" t="e">
        <f>VLOOKUP(report_masivo[[#This Row],[INCAPACIDAD]],D2944:M3021,6,0)</f>
        <v>#N/A</v>
      </c>
      <c r="N718" s="49" t="e">
        <f>VLOOKUP(report_masivo[[#This Row],[INCAPACIDAD]],D2944:M3021,7,0)</f>
        <v>#N/A</v>
      </c>
      <c r="O718" s="47" t="e">
        <f>VLOOKUP(report_masivo[[#This Row],[INCAPACIDAD]],D2944:M3021,8,0)</f>
        <v>#N/A</v>
      </c>
      <c r="AD718">
        <v>7435725643800</v>
      </c>
      <c r="AE718" t="s">
        <v>10196</v>
      </c>
      <c r="AF718">
        <v>1667440</v>
      </c>
      <c r="AG718" s="1">
        <v>44554</v>
      </c>
      <c r="AH718">
        <v>860029995</v>
      </c>
      <c r="AI718">
        <v>74357256</v>
      </c>
      <c r="AJ718">
        <v>5731182</v>
      </c>
      <c r="AK718" t="s">
        <v>13776</v>
      </c>
      <c r="AL718" s="1">
        <v>43800</v>
      </c>
      <c r="AM718">
        <v>1</v>
      </c>
      <c r="AN718">
        <v>70976</v>
      </c>
      <c r="AO718">
        <v>860029995</v>
      </c>
      <c r="AP718" t="s">
        <v>13996</v>
      </c>
      <c r="AQ718" t="s">
        <v>14109</v>
      </c>
      <c r="AR718" t="s">
        <v>13923</v>
      </c>
      <c r="AS718" s="1">
        <v>44592</v>
      </c>
      <c r="AT718" t="s">
        <v>13922</v>
      </c>
      <c r="AW718">
        <v>114334251744510</v>
      </c>
      <c r="AX718">
        <v>1143342517</v>
      </c>
      <c r="AY718">
        <v>7350819</v>
      </c>
      <c r="AZ718" s="1">
        <v>44510</v>
      </c>
      <c r="BA718" t="s">
        <v>13995</v>
      </c>
      <c r="BB718" t="s">
        <v>44</v>
      </c>
      <c r="BC718" t="s">
        <v>13996</v>
      </c>
      <c r="BD718" t="s">
        <v>13997</v>
      </c>
      <c r="BE718">
        <v>4000178071</v>
      </c>
      <c r="BF718">
        <v>211989</v>
      </c>
      <c r="BG718" s="1">
        <v>44700</v>
      </c>
      <c r="BK718">
        <f t="shared" si="11"/>
        <v>1</v>
      </c>
      <c r="BL718">
        <v>952717644313</v>
      </c>
      <c r="BN718">
        <v>1590754</v>
      </c>
      <c r="BO718" s="1">
        <v>44421</v>
      </c>
      <c r="BP718">
        <v>860029995</v>
      </c>
      <c r="BQ718">
        <v>9527176</v>
      </c>
      <c r="BR718">
        <v>7095655</v>
      </c>
      <c r="BS718" t="s">
        <v>13776</v>
      </c>
      <c r="BT718" s="1">
        <v>44313</v>
      </c>
      <c r="BU718">
        <v>12</v>
      </c>
      <c r="BV718">
        <v>1067013</v>
      </c>
      <c r="BW718">
        <v>860029995</v>
      </c>
      <c r="BX718" t="s">
        <v>13996</v>
      </c>
      <c r="BY718" t="s">
        <v>14109</v>
      </c>
      <c r="BZ718" t="s">
        <v>13923</v>
      </c>
      <c r="CA718" s="1">
        <v>44453</v>
      </c>
      <c r="CB718" t="s">
        <v>13922</v>
      </c>
    </row>
    <row r="719" spans="3:80" x14ac:dyDescent="0.3">
      <c r="C719" s="46" t="s">
        <v>10196</v>
      </c>
      <c r="D719" s="4"/>
      <c r="E719" s="4"/>
      <c r="F719" s="16"/>
      <c r="G719" s="80" t="e">
        <f>VLOOKUP(report_masivo[[#This Row],[INCAPACIDAD]],D2945:M3022,3,0)</f>
        <v>#N/A</v>
      </c>
      <c r="I719" s="47"/>
      <c r="K719" s="46" t="e">
        <f>VLOOKUP(report_masivo[[#This Row],[INCAPACIDAD]],D2945:M3022,4,0)</f>
        <v>#N/A</v>
      </c>
      <c r="L719" s="46" t="e">
        <f>VLOOKUP(report_masivo[[#This Row],[INCAPACIDAD]],D2945:M3022,5,0)</f>
        <v>#N/A</v>
      </c>
      <c r="M719" s="46" t="e">
        <f>VLOOKUP(report_masivo[[#This Row],[INCAPACIDAD]],D2945:M3022,6,0)</f>
        <v>#N/A</v>
      </c>
      <c r="N719" s="49" t="e">
        <f>VLOOKUP(report_masivo[[#This Row],[INCAPACIDAD]],D2945:M3022,7,0)</f>
        <v>#N/A</v>
      </c>
      <c r="O719" s="47" t="e">
        <f>VLOOKUP(report_masivo[[#This Row],[INCAPACIDAD]],D2945:M3022,8,0)</f>
        <v>#N/A</v>
      </c>
      <c r="AD719">
        <v>105240833343816</v>
      </c>
      <c r="AE719" t="s">
        <v>10196</v>
      </c>
      <c r="AF719">
        <v>1667440</v>
      </c>
      <c r="AG719" s="1">
        <v>44554</v>
      </c>
      <c r="AH719">
        <v>860029995</v>
      </c>
      <c r="AI719">
        <v>1052408333</v>
      </c>
      <c r="AJ719">
        <v>5794692</v>
      </c>
      <c r="AK719" t="s">
        <v>13776</v>
      </c>
      <c r="AL719" s="1">
        <v>43816</v>
      </c>
      <c r="AM719">
        <v>5</v>
      </c>
      <c r="AN719">
        <v>287733</v>
      </c>
      <c r="AO719">
        <v>860029995</v>
      </c>
      <c r="AP719" t="s">
        <v>13996</v>
      </c>
      <c r="AQ719" t="s">
        <v>14109</v>
      </c>
      <c r="AR719" t="s">
        <v>13923</v>
      </c>
      <c r="AS719" s="1">
        <v>44592</v>
      </c>
      <c r="AT719" t="s">
        <v>13922</v>
      </c>
      <c r="AW719">
        <v>107521942244511</v>
      </c>
      <c r="AX719">
        <v>1075219422</v>
      </c>
      <c r="AY719">
        <v>7354561</v>
      </c>
      <c r="AZ719" s="1">
        <v>44511</v>
      </c>
      <c r="BA719" t="s">
        <v>13995</v>
      </c>
      <c r="BB719" t="s">
        <v>44</v>
      </c>
      <c r="BC719" t="s">
        <v>13996</v>
      </c>
      <c r="BD719" t="s">
        <v>13997</v>
      </c>
      <c r="BE719">
        <v>4000178071</v>
      </c>
      <c r="BF719">
        <v>30284</v>
      </c>
      <c r="BG719" s="1">
        <v>44707</v>
      </c>
      <c r="BK719">
        <f t="shared" si="11"/>
        <v>1</v>
      </c>
      <c r="BL719">
        <v>105241010144325</v>
      </c>
      <c r="BN719">
        <v>1590754</v>
      </c>
      <c r="BO719" s="1">
        <v>44421</v>
      </c>
      <c r="BP719">
        <v>860029995</v>
      </c>
      <c r="BQ719">
        <v>1052410101</v>
      </c>
      <c r="BR719">
        <v>7096068</v>
      </c>
      <c r="BS719" t="s">
        <v>13776</v>
      </c>
      <c r="BT719" s="1">
        <v>44325</v>
      </c>
      <c r="BU719">
        <v>12</v>
      </c>
      <c r="BV719">
        <v>783675</v>
      </c>
      <c r="BW719">
        <v>860029995</v>
      </c>
      <c r="BX719" t="s">
        <v>13996</v>
      </c>
      <c r="BY719" t="s">
        <v>14109</v>
      </c>
      <c r="BZ719" t="s">
        <v>13923</v>
      </c>
      <c r="CA719" s="1">
        <v>44453</v>
      </c>
      <c r="CB719" t="s">
        <v>13922</v>
      </c>
    </row>
    <row r="720" spans="3:80" x14ac:dyDescent="0.3">
      <c r="C720" s="46" t="s">
        <v>10196</v>
      </c>
      <c r="D720" s="4"/>
      <c r="E720" s="4"/>
      <c r="F720" s="16"/>
      <c r="G720" s="80" t="e">
        <f>VLOOKUP(report_masivo[[#This Row],[INCAPACIDAD]],D2946:M3023,3,0)</f>
        <v>#N/A</v>
      </c>
      <c r="I720" s="47"/>
      <c r="K720" s="46" t="e">
        <f>VLOOKUP(report_masivo[[#This Row],[INCAPACIDAD]],D2946:M3023,4,0)</f>
        <v>#N/A</v>
      </c>
      <c r="L720" s="46" t="e">
        <f>VLOOKUP(report_masivo[[#This Row],[INCAPACIDAD]],D2946:M3023,5,0)</f>
        <v>#N/A</v>
      </c>
      <c r="M720" s="46" t="e">
        <f>VLOOKUP(report_masivo[[#This Row],[INCAPACIDAD]],D2946:M3023,6,0)</f>
        <v>#N/A</v>
      </c>
      <c r="N720" s="49" t="e">
        <f>VLOOKUP(report_masivo[[#This Row],[INCAPACIDAD]],D2946:M3023,7,0)</f>
        <v>#N/A</v>
      </c>
      <c r="O720" s="47" t="e">
        <f>VLOOKUP(report_masivo[[#This Row],[INCAPACIDAD]],D2946:M3023,8,0)</f>
        <v>#N/A</v>
      </c>
      <c r="AD720">
        <v>105358768443514</v>
      </c>
      <c r="AE720" t="s">
        <v>10196</v>
      </c>
      <c r="AF720">
        <v>1667440</v>
      </c>
      <c r="AG720" s="1">
        <v>44554</v>
      </c>
      <c r="AH720">
        <v>860029995</v>
      </c>
      <c r="AI720">
        <v>1053587684</v>
      </c>
      <c r="AJ720">
        <v>4964233</v>
      </c>
      <c r="AK720" t="s">
        <v>13776</v>
      </c>
      <c r="AL720" s="1">
        <v>43514</v>
      </c>
      <c r="AM720">
        <v>1</v>
      </c>
      <c r="AN720">
        <v>30272</v>
      </c>
      <c r="AO720">
        <v>860029995</v>
      </c>
      <c r="AP720" t="s">
        <v>13996</v>
      </c>
      <c r="AQ720" t="s">
        <v>14109</v>
      </c>
      <c r="AR720" t="s">
        <v>13923</v>
      </c>
      <c r="AS720" s="1">
        <v>44592</v>
      </c>
      <c r="AT720" t="s">
        <v>13922</v>
      </c>
      <c r="AW720">
        <v>2642135744511</v>
      </c>
      <c r="AX720">
        <v>26421357</v>
      </c>
      <c r="AY720">
        <v>7354151</v>
      </c>
      <c r="AZ720" s="1">
        <v>44511</v>
      </c>
      <c r="BA720" t="s">
        <v>13995</v>
      </c>
      <c r="BB720" t="s">
        <v>44</v>
      </c>
      <c r="BC720" t="s">
        <v>13996</v>
      </c>
      <c r="BD720" t="s">
        <v>13997</v>
      </c>
      <c r="BE720">
        <v>4000178071</v>
      </c>
      <c r="BF720">
        <v>396269</v>
      </c>
      <c r="BG720" s="1">
        <v>44707</v>
      </c>
      <c r="BK720">
        <f t="shared" si="11"/>
        <v>1</v>
      </c>
      <c r="BL720">
        <v>420882144319</v>
      </c>
      <c r="BN720">
        <v>1590754</v>
      </c>
      <c r="BO720" s="1">
        <v>44421</v>
      </c>
      <c r="BP720">
        <v>860029995</v>
      </c>
      <c r="BQ720">
        <v>4208821</v>
      </c>
      <c r="BR720">
        <v>7096786</v>
      </c>
      <c r="BS720" t="s">
        <v>13776</v>
      </c>
      <c r="BT720" s="1">
        <v>44319</v>
      </c>
      <c r="BU720">
        <v>12</v>
      </c>
      <c r="BV720">
        <v>1005616</v>
      </c>
      <c r="BW720">
        <v>860029995</v>
      </c>
      <c r="BX720" t="s">
        <v>13996</v>
      </c>
      <c r="BY720" t="s">
        <v>14109</v>
      </c>
      <c r="BZ720" t="s">
        <v>13923</v>
      </c>
      <c r="CA720" s="1">
        <v>44453</v>
      </c>
      <c r="CB720" t="s">
        <v>13922</v>
      </c>
    </row>
    <row r="721" spans="3:80" x14ac:dyDescent="0.3">
      <c r="C721" s="46" t="s">
        <v>10196</v>
      </c>
      <c r="D721" s="4"/>
      <c r="E721" s="4"/>
      <c r="F721" s="16"/>
      <c r="G721" s="80" t="e">
        <f>VLOOKUP(report_masivo[[#This Row],[INCAPACIDAD]],D2947:M3024,3,0)</f>
        <v>#N/A</v>
      </c>
      <c r="I721" s="47"/>
      <c r="K721" s="46" t="e">
        <f>VLOOKUP(report_masivo[[#This Row],[INCAPACIDAD]],D2947:M3024,4,0)</f>
        <v>#N/A</v>
      </c>
      <c r="L721" s="46" t="e">
        <f>VLOOKUP(report_masivo[[#This Row],[INCAPACIDAD]],D2947:M3024,5,0)</f>
        <v>#N/A</v>
      </c>
      <c r="M721" s="46" t="e">
        <f>VLOOKUP(report_masivo[[#This Row],[INCAPACIDAD]],D2947:M3024,6,0)</f>
        <v>#N/A</v>
      </c>
      <c r="N721" s="49" t="e">
        <f>VLOOKUP(report_masivo[[#This Row],[INCAPACIDAD]],D2947:M3024,7,0)</f>
        <v>#N/A</v>
      </c>
      <c r="O721" s="47" t="e">
        <f>VLOOKUP(report_masivo[[#This Row],[INCAPACIDAD]],D2947:M3024,8,0)</f>
        <v>#N/A</v>
      </c>
      <c r="AD721">
        <v>105366443643545</v>
      </c>
      <c r="AE721" t="s">
        <v>10196</v>
      </c>
      <c r="AF721">
        <v>1667440</v>
      </c>
      <c r="AG721" s="1">
        <v>44554</v>
      </c>
      <c r="AH721">
        <v>860029995</v>
      </c>
      <c r="AI721">
        <v>1053664436</v>
      </c>
      <c r="AJ721">
        <v>5040590</v>
      </c>
      <c r="AK721" t="s">
        <v>13776</v>
      </c>
      <c r="AL721" s="1">
        <v>43545</v>
      </c>
      <c r="AM721">
        <v>1</v>
      </c>
      <c r="AN721">
        <v>65363</v>
      </c>
      <c r="AO721">
        <v>860029995</v>
      </c>
      <c r="AP721" t="s">
        <v>13996</v>
      </c>
      <c r="AQ721" t="s">
        <v>14109</v>
      </c>
      <c r="AR721" t="s">
        <v>13923</v>
      </c>
      <c r="AS721" s="1">
        <v>44592</v>
      </c>
      <c r="AT721" t="s">
        <v>13922</v>
      </c>
      <c r="AW721">
        <v>4269071244512</v>
      </c>
      <c r="AX721">
        <v>42690712</v>
      </c>
      <c r="AY721">
        <v>7357422</v>
      </c>
      <c r="AZ721" s="1">
        <v>44512</v>
      </c>
      <c r="BA721" t="s">
        <v>13998</v>
      </c>
      <c r="BB721" t="s">
        <v>44</v>
      </c>
      <c r="BC721" t="s">
        <v>44</v>
      </c>
      <c r="BD721" t="s">
        <v>44</v>
      </c>
      <c r="BG721" s="1"/>
      <c r="BK721">
        <f t="shared" si="11"/>
        <v>1</v>
      </c>
      <c r="BL721">
        <v>100738979144311</v>
      </c>
      <c r="BN721">
        <v>1590754</v>
      </c>
      <c r="BO721" s="1">
        <v>44421</v>
      </c>
      <c r="BP721">
        <v>860029995</v>
      </c>
      <c r="BQ721">
        <v>1007389791</v>
      </c>
      <c r="BR721">
        <v>7097896</v>
      </c>
      <c r="BS721" t="s">
        <v>13776</v>
      </c>
      <c r="BT721" s="1">
        <v>44311</v>
      </c>
      <c r="BU721">
        <v>2</v>
      </c>
      <c r="BV721">
        <v>60568</v>
      </c>
      <c r="BW721">
        <v>860029995</v>
      </c>
      <c r="BX721" t="s">
        <v>13996</v>
      </c>
      <c r="BY721" t="s">
        <v>14109</v>
      </c>
      <c r="BZ721" t="s">
        <v>13923</v>
      </c>
      <c r="CA721" s="1">
        <v>44453</v>
      </c>
      <c r="CB721" t="s">
        <v>13922</v>
      </c>
    </row>
    <row r="722" spans="3:80" x14ac:dyDescent="0.3">
      <c r="C722" s="46" t="s">
        <v>10196</v>
      </c>
      <c r="D722" s="4"/>
      <c r="E722" s="4"/>
      <c r="F722" s="16"/>
      <c r="G722" s="80" t="e">
        <f>VLOOKUP(report_masivo[[#This Row],[INCAPACIDAD]],D2948:M3025,3,0)</f>
        <v>#N/A</v>
      </c>
      <c r="I722" s="47"/>
      <c r="K722" s="46" t="e">
        <f>VLOOKUP(report_masivo[[#This Row],[INCAPACIDAD]],D2948:M3025,4,0)</f>
        <v>#N/A</v>
      </c>
      <c r="L722" s="46" t="e">
        <f>VLOOKUP(report_masivo[[#This Row],[INCAPACIDAD]],D2948:M3025,5,0)</f>
        <v>#N/A</v>
      </c>
      <c r="M722" s="46" t="e">
        <f>VLOOKUP(report_masivo[[#This Row],[INCAPACIDAD]],D2948:M3025,6,0)</f>
        <v>#N/A</v>
      </c>
      <c r="N722" s="49" t="e">
        <f>VLOOKUP(report_masivo[[#This Row],[INCAPACIDAD]],D2948:M3025,7,0)</f>
        <v>#N/A</v>
      </c>
      <c r="O722" s="47" t="e">
        <f>VLOOKUP(report_masivo[[#This Row],[INCAPACIDAD]],D2948:M3025,8,0)</f>
        <v>#N/A</v>
      </c>
      <c r="AD722">
        <v>105758361544177</v>
      </c>
      <c r="AE722" t="s">
        <v>10196</v>
      </c>
      <c r="AF722">
        <v>1667440</v>
      </c>
      <c r="AG722" s="1">
        <v>44554</v>
      </c>
      <c r="AH722">
        <v>860029995</v>
      </c>
      <c r="AI722">
        <v>1057583615</v>
      </c>
      <c r="AJ722">
        <v>6478667</v>
      </c>
      <c r="AK722" t="s">
        <v>13776</v>
      </c>
      <c r="AL722" s="1">
        <v>44177</v>
      </c>
      <c r="AM722">
        <v>3</v>
      </c>
      <c r="AN722">
        <v>197079</v>
      </c>
      <c r="AO722">
        <v>860029995</v>
      </c>
      <c r="AP722" t="s">
        <v>13996</v>
      </c>
      <c r="AQ722" t="s">
        <v>14109</v>
      </c>
      <c r="AR722" t="s">
        <v>13923</v>
      </c>
      <c r="AS722" s="1">
        <v>44592</v>
      </c>
      <c r="AT722" t="s">
        <v>13922</v>
      </c>
      <c r="AW722">
        <v>109037032944512</v>
      </c>
      <c r="AX722">
        <v>1090370329</v>
      </c>
      <c r="AY722">
        <v>7356576</v>
      </c>
      <c r="AZ722" s="1">
        <v>44512</v>
      </c>
      <c r="BA722" t="s">
        <v>13998</v>
      </c>
      <c r="BB722" t="s">
        <v>44</v>
      </c>
      <c r="BC722" t="s">
        <v>44</v>
      </c>
      <c r="BD722" t="s">
        <v>44</v>
      </c>
      <c r="BG722" s="1"/>
      <c r="BK722">
        <f t="shared" si="11"/>
        <v>1</v>
      </c>
      <c r="BL722">
        <v>105358412744335</v>
      </c>
      <c r="BN722">
        <v>1590754</v>
      </c>
      <c r="BO722" s="1">
        <v>44421</v>
      </c>
      <c r="BP722">
        <v>860029995</v>
      </c>
      <c r="BQ722">
        <v>1053584127</v>
      </c>
      <c r="BR722">
        <v>7097919</v>
      </c>
      <c r="BS722" t="s">
        <v>13776</v>
      </c>
      <c r="BT722" s="1">
        <v>44335</v>
      </c>
      <c r="BU722">
        <v>8</v>
      </c>
      <c r="BV722">
        <v>587726</v>
      </c>
      <c r="BW722">
        <v>860029995</v>
      </c>
      <c r="BX722" t="s">
        <v>13996</v>
      </c>
      <c r="BY722" t="s">
        <v>14109</v>
      </c>
      <c r="BZ722" t="s">
        <v>13923</v>
      </c>
      <c r="CA722" s="1">
        <v>44453</v>
      </c>
      <c r="CB722" t="s">
        <v>13922</v>
      </c>
    </row>
    <row r="723" spans="3:80" x14ac:dyDescent="0.3">
      <c r="C723" s="46" t="s">
        <v>10196</v>
      </c>
      <c r="D723" s="4"/>
      <c r="E723" s="4"/>
      <c r="F723" s="16"/>
      <c r="G723" s="80" t="e">
        <f>VLOOKUP(report_masivo[[#This Row],[INCAPACIDAD]],D2949:M3026,3,0)</f>
        <v>#N/A</v>
      </c>
      <c r="I723" s="47"/>
      <c r="K723" s="46" t="e">
        <f>VLOOKUP(report_masivo[[#This Row],[INCAPACIDAD]],D2949:M3026,4,0)</f>
        <v>#N/A</v>
      </c>
      <c r="L723" s="46" t="e">
        <f>VLOOKUP(report_masivo[[#This Row],[INCAPACIDAD]],D2949:M3026,5,0)</f>
        <v>#N/A</v>
      </c>
      <c r="M723" s="46" t="e">
        <f>VLOOKUP(report_masivo[[#This Row],[INCAPACIDAD]],D2949:M3026,6,0)</f>
        <v>#N/A</v>
      </c>
      <c r="N723" s="49" t="e">
        <f>VLOOKUP(report_masivo[[#This Row],[INCAPACIDAD]],D2949:M3026,7,0)</f>
        <v>#N/A</v>
      </c>
      <c r="O723" s="47" t="e">
        <f>VLOOKUP(report_masivo[[#This Row],[INCAPACIDAD]],D2949:M3026,8,0)</f>
        <v>#N/A</v>
      </c>
      <c r="AD723">
        <v>721935543510</v>
      </c>
      <c r="AE723" t="s">
        <v>10196</v>
      </c>
      <c r="AF723">
        <v>1667440</v>
      </c>
      <c r="AG723" s="1">
        <v>44554</v>
      </c>
      <c r="AH723">
        <v>860029995</v>
      </c>
      <c r="AI723">
        <v>7219355</v>
      </c>
      <c r="AJ723">
        <v>5106564</v>
      </c>
      <c r="AK723" t="s">
        <v>13776</v>
      </c>
      <c r="AL723" s="1">
        <v>43510</v>
      </c>
      <c r="AM723">
        <v>1</v>
      </c>
      <c r="AN723">
        <v>72929</v>
      </c>
      <c r="AO723">
        <v>860029995</v>
      </c>
      <c r="AP723" t="s">
        <v>13996</v>
      </c>
      <c r="AQ723" t="s">
        <v>14109</v>
      </c>
      <c r="AR723" t="s">
        <v>13923</v>
      </c>
      <c r="AS723" s="1">
        <v>44592</v>
      </c>
      <c r="AT723" t="s">
        <v>13922</v>
      </c>
      <c r="AW723">
        <v>7925335344513</v>
      </c>
      <c r="AX723">
        <v>79253353</v>
      </c>
      <c r="AY723">
        <v>7359358</v>
      </c>
      <c r="AZ723" s="1">
        <v>44513</v>
      </c>
      <c r="BA723" t="s">
        <v>13995</v>
      </c>
      <c r="BB723" t="s">
        <v>44</v>
      </c>
      <c r="BC723" t="s">
        <v>13996</v>
      </c>
      <c r="BD723" t="s">
        <v>13997</v>
      </c>
      <c r="BE723">
        <v>4000178071</v>
      </c>
      <c r="BF723">
        <v>1711743</v>
      </c>
      <c r="BG723" s="1">
        <v>44707</v>
      </c>
      <c r="BK723">
        <f t="shared" si="11"/>
        <v>1</v>
      </c>
      <c r="BL723">
        <v>105240958944333</v>
      </c>
      <c r="BN723">
        <v>1590754</v>
      </c>
      <c r="BO723" s="1">
        <v>44421</v>
      </c>
      <c r="BP723">
        <v>860029995</v>
      </c>
      <c r="BQ723">
        <v>1052409589</v>
      </c>
      <c r="BR723">
        <v>7098079</v>
      </c>
      <c r="BS723" t="s">
        <v>13776</v>
      </c>
      <c r="BT723" s="1">
        <v>44333</v>
      </c>
      <c r="BU723">
        <v>1</v>
      </c>
      <c r="BV723">
        <v>67495</v>
      </c>
      <c r="BW723">
        <v>860029995</v>
      </c>
      <c r="BX723" t="s">
        <v>13996</v>
      </c>
      <c r="BY723" t="s">
        <v>14109</v>
      </c>
      <c r="BZ723" t="s">
        <v>13923</v>
      </c>
      <c r="CA723" s="1">
        <v>44453</v>
      </c>
      <c r="CB723" t="s">
        <v>13922</v>
      </c>
    </row>
    <row r="724" spans="3:80" x14ac:dyDescent="0.3">
      <c r="C724" s="46" t="s">
        <v>10196</v>
      </c>
      <c r="D724" s="4"/>
      <c r="E724" s="4"/>
      <c r="F724" s="16"/>
      <c r="G724" s="80" t="e">
        <f>VLOOKUP(report_masivo[[#This Row],[INCAPACIDAD]],D2950:M3027,3,0)</f>
        <v>#N/A</v>
      </c>
      <c r="I724" s="47"/>
      <c r="K724" s="46" t="e">
        <f>VLOOKUP(report_masivo[[#This Row],[INCAPACIDAD]],D2950:M3027,4,0)</f>
        <v>#N/A</v>
      </c>
      <c r="L724" s="46" t="e">
        <f>VLOOKUP(report_masivo[[#This Row],[INCAPACIDAD]],D2950:M3027,5,0)</f>
        <v>#N/A</v>
      </c>
      <c r="M724" s="46" t="e">
        <f>VLOOKUP(report_masivo[[#This Row],[INCAPACIDAD]],D2950:M3027,6,0)</f>
        <v>#N/A</v>
      </c>
      <c r="N724" s="49" t="e">
        <f>VLOOKUP(report_masivo[[#This Row],[INCAPACIDAD]],D2950:M3027,7,0)</f>
        <v>#N/A</v>
      </c>
      <c r="O724" s="47" t="e">
        <f>VLOOKUP(report_masivo[[#This Row],[INCAPACIDAD]],D2950:M3027,8,0)</f>
        <v>#N/A</v>
      </c>
      <c r="AD724">
        <v>7989887544058</v>
      </c>
      <c r="AE724" t="s">
        <v>10196</v>
      </c>
      <c r="AF724">
        <v>1667440</v>
      </c>
      <c r="AG724" s="1">
        <v>44554</v>
      </c>
      <c r="AH724">
        <v>860029995</v>
      </c>
      <c r="AI724">
        <v>79898875</v>
      </c>
      <c r="AJ724">
        <v>6225490</v>
      </c>
      <c r="AK724" t="s">
        <v>13776</v>
      </c>
      <c r="AL724" s="1">
        <v>44058</v>
      </c>
      <c r="AM724">
        <v>21</v>
      </c>
      <c r="AN724">
        <v>1660492</v>
      </c>
      <c r="AO724">
        <v>860029995</v>
      </c>
      <c r="AP724" t="s">
        <v>13996</v>
      </c>
      <c r="AQ724" t="s">
        <v>14109</v>
      </c>
      <c r="AR724" t="s">
        <v>13923</v>
      </c>
      <c r="AS724" s="1">
        <v>44592</v>
      </c>
      <c r="AT724" t="s">
        <v>13922</v>
      </c>
      <c r="AW724">
        <v>7194025544513</v>
      </c>
      <c r="AX724">
        <v>71940255</v>
      </c>
      <c r="AY724">
        <v>7358964</v>
      </c>
      <c r="AZ724" s="1">
        <v>44513</v>
      </c>
      <c r="BA724" t="s">
        <v>13995</v>
      </c>
      <c r="BB724" t="s">
        <v>44</v>
      </c>
      <c r="BC724" t="s">
        <v>13996</v>
      </c>
      <c r="BD724" t="s">
        <v>13997</v>
      </c>
      <c r="BE724">
        <v>4000178071</v>
      </c>
      <c r="BF724">
        <v>503185</v>
      </c>
      <c r="BG724" s="1">
        <v>44707</v>
      </c>
      <c r="BK724">
        <f t="shared" si="11"/>
        <v>1</v>
      </c>
      <c r="BL724">
        <v>1317375444354</v>
      </c>
      <c r="BN724">
        <v>1590754</v>
      </c>
      <c r="BO724" s="1">
        <v>44421</v>
      </c>
      <c r="BP724">
        <v>860029995</v>
      </c>
      <c r="BQ724">
        <v>13173754</v>
      </c>
      <c r="BR724">
        <v>7098712</v>
      </c>
      <c r="BS724" t="s">
        <v>13776</v>
      </c>
      <c r="BT724" s="1">
        <v>44354</v>
      </c>
      <c r="BU724">
        <v>12</v>
      </c>
      <c r="BV724">
        <v>645925</v>
      </c>
      <c r="BW724">
        <v>860029995</v>
      </c>
      <c r="BX724" t="s">
        <v>13996</v>
      </c>
      <c r="BY724" t="s">
        <v>14109</v>
      </c>
      <c r="BZ724" t="s">
        <v>13923</v>
      </c>
      <c r="CA724" s="1">
        <v>44453</v>
      </c>
      <c r="CB724" t="s">
        <v>13922</v>
      </c>
    </row>
    <row r="725" spans="3:80" x14ac:dyDescent="0.3">
      <c r="C725" s="46" t="s">
        <v>10196</v>
      </c>
      <c r="D725" s="4"/>
      <c r="E725" s="4"/>
      <c r="F725" s="16"/>
      <c r="G725" s="80" t="e">
        <f>VLOOKUP(report_masivo[[#This Row],[INCAPACIDAD]],D2951:M3028,3,0)</f>
        <v>#N/A</v>
      </c>
      <c r="I725" s="47"/>
      <c r="K725" s="46" t="e">
        <f>VLOOKUP(report_masivo[[#This Row],[INCAPACIDAD]],D2951:M3028,4,0)</f>
        <v>#N/A</v>
      </c>
      <c r="L725" s="46" t="e">
        <f>VLOOKUP(report_masivo[[#This Row],[INCAPACIDAD]],D2951:M3028,5,0)</f>
        <v>#N/A</v>
      </c>
      <c r="M725" s="46" t="e">
        <f>VLOOKUP(report_masivo[[#This Row],[INCAPACIDAD]],D2951:M3028,6,0)</f>
        <v>#N/A</v>
      </c>
      <c r="N725" s="49" t="e">
        <f>VLOOKUP(report_masivo[[#This Row],[INCAPACIDAD]],D2951:M3028,7,0)</f>
        <v>#N/A</v>
      </c>
      <c r="O725" s="47" t="e">
        <f>VLOOKUP(report_masivo[[#This Row],[INCAPACIDAD]],D2951:M3028,8,0)</f>
        <v>#N/A</v>
      </c>
      <c r="AD725">
        <v>7437027543924</v>
      </c>
      <c r="AE725" t="s">
        <v>10196</v>
      </c>
      <c r="AF725">
        <v>1667440</v>
      </c>
      <c r="AG725" s="1">
        <v>44554</v>
      </c>
      <c r="AH725">
        <v>860029995</v>
      </c>
      <c r="AI725">
        <v>74370275</v>
      </c>
      <c r="AJ725">
        <v>6027497</v>
      </c>
      <c r="AK725" t="s">
        <v>13776</v>
      </c>
      <c r="AL725" s="1">
        <v>43924</v>
      </c>
      <c r="AM725">
        <v>1</v>
      </c>
      <c r="AN725">
        <v>82047</v>
      </c>
      <c r="AO725">
        <v>860029995</v>
      </c>
      <c r="AP725" t="s">
        <v>13996</v>
      </c>
      <c r="AQ725" t="s">
        <v>14109</v>
      </c>
      <c r="AR725" t="s">
        <v>13923</v>
      </c>
      <c r="AS725" s="1">
        <v>44592</v>
      </c>
      <c r="AT725" t="s">
        <v>13922</v>
      </c>
      <c r="AW725">
        <v>3962201644515</v>
      </c>
      <c r="AX725">
        <v>39622016</v>
      </c>
      <c r="AY725">
        <v>7412997</v>
      </c>
      <c r="AZ725" s="1">
        <v>44515</v>
      </c>
      <c r="BA725" t="s">
        <v>13995</v>
      </c>
      <c r="BB725" t="s">
        <v>44</v>
      </c>
      <c r="BC725" t="s">
        <v>13996</v>
      </c>
      <c r="BD725" t="s">
        <v>13997</v>
      </c>
      <c r="BE725">
        <v>4000178071</v>
      </c>
      <c r="BF725">
        <v>731610</v>
      </c>
      <c r="BG725" s="1">
        <v>44707</v>
      </c>
      <c r="BK725">
        <f t="shared" si="11"/>
        <v>1</v>
      </c>
      <c r="BL725">
        <v>7427000944340</v>
      </c>
      <c r="BN725">
        <v>1590754</v>
      </c>
      <c r="BO725" s="1">
        <v>44421</v>
      </c>
      <c r="BP725">
        <v>860029995</v>
      </c>
      <c r="BQ725">
        <v>74270009</v>
      </c>
      <c r="BR725">
        <v>7098926</v>
      </c>
      <c r="BS725" t="s">
        <v>13776</v>
      </c>
      <c r="BT725" s="1">
        <v>44340</v>
      </c>
      <c r="BU725">
        <v>4</v>
      </c>
      <c r="BV725">
        <v>316566</v>
      </c>
      <c r="BW725">
        <v>860029995</v>
      </c>
      <c r="BX725" t="s">
        <v>13996</v>
      </c>
      <c r="BY725" t="s">
        <v>14109</v>
      </c>
      <c r="BZ725" t="s">
        <v>13923</v>
      </c>
      <c r="CA725" s="1">
        <v>44453</v>
      </c>
      <c r="CB725" t="s">
        <v>13922</v>
      </c>
    </row>
    <row r="726" spans="3:80" x14ac:dyDescent="0.3">
      <c r="C726" s="46" t="s">
        <v>10196</v>
      </c>
      <c r="D726" s="4"/>
      <c r="E726" s="4"/>
      <c r="F726" s="16"/>
      <c r="G726" s="80" t="e">
        <f>VLOOKUP(report_masivo[[#This Row],[INCAPACIDAD]],D2952:M3029,3,0)</f>
        <v>#N/A</v>
      </c>
      <c r="I726" s="47"/>
      <c r="K726" s="46" t="e">
        <f>VLOOKUP(report_masivo[[#This Row],[INCAPACIDAD]],D2952:M3029,4,0)</f>
        <v>#N/A</v>
      </c>
      <c r="L726" s="46" t="e">
        <f>VLOOKUP(report_masivo[[#This Row],[INCAPACIDAD]],D2952:M3029,5,0)</f>
        <v>#N/A</v>
      </c>
      <c r="M726" s="46" t="e">
        <f>VLOOKUP(report_masivo[[#This Row],[INCAPACIDAD]],D2952:M3029,6,0)</f>
        <v>#N/A</v>
      </c>
      <c r="N726" s="49" t="e">
        <f>VLOOKUP(report_masivo[[#This Row],[INCAPACIDAD]],D2952:M3029,7,0)</f>
        <v>#N/A</v>
      </c>
      <c r="O726" s="47" t="e">
        <f>VLOOKUP(report_masivo[[#This Row],[INCAPACIDAD]],D2952:M3029,8,0)</f>
        <v>#N/A</v>
      </c>
      <c r="AD726">
        <v>105202007043726</v>
      </c>
      <c r="AE726" t="s">
        <v>10196</v>
      </c>
      <c r="AF726">
        <v>1667440</v>
      </c>
      <c r="AG726" s="1">
        <v>44554</v>
      </c>
      <c r="AH726">
        <v>860029995</v>
      </c>
      <c r="AI726">
        <v>1052020070</v>
      </c>
      <c r="AJ726">
        <v>5518663</v>
      </c>
      <c r="AK726" t="s">
        <v>13776</v>
      </c>
      <c r="AL726" s="1">
        <v>43726</v>
      </c>
      <c r="AM726">
        <v>2</v>
      </c>
      <c r="AN726">
        <v>175716</v>
      </c>
      <c r="AO726">
        <v>860029995</v>
      </c>
      <c r="AP726" t="s">
        <v>13996</v>
      </c>
      <c r="AQ726" t="s">
        <v>14109</v>
      </c>
      <c r="AR726" t="s">
        <v>13923</v>
      </c>
      <c r="AS726" s="1">
        <v>44592</v>
      </c>
      <c r="AT726" t="s">
        <v>13922</v>
      </c>
      <c r="AW726">
        <v>2642135744515</v>
      </c>
      <c r="AX726">
        <v>26421357</v>
      </c>
      <c r="AY726">
        <v>7410757</v>
      </c>
      <c r="AZ726" s="1">
        <v>44515</v>
      </c>
      <c r="BA726" t="s">
        <v>13995</v>
      </c>
      <c r="BB726" t="s">
        <v>44</v>
      </c>
      <c r="BC726" t="s">
        <v>13996</v>
      </c>
      <c r="BD726" t="s">
        <v>13997</v>
      </c>
      <c r="BE726">
        <v>4000178071</v>
      </c>
      <c r="BF726">
        <v>18722756</v>
      </c>
      <c r="BG726" s="1">
        <v>44707</v>
      </c>
      <c r="BK726">
        <f t="shared" si="11"/>
        <v>1</v>
      </c>
      <c r="BL726">
        <v>7427060044363</v>
      </c>
      <c r="BN726">
        <v>1590754</v>
      </c>
      <c r="BO726" s="1">
        <v>44421</v>
      </c>
      <c r="BP726">
        <v>860029995</v>
      </c>
      <c r="BQ726">
        <v>74270600</v>
      </c>
      <c r="BR726">
        <v>7099703</v>
      </c>
      <c r="BS726" t="s">
        <v>13776</v>
      </c>
      <c r="BT726" s="1">
        <v>44363</v>
      </c>
      <c r="BU726">
        <v>8</v>
      </c>
      <c r="BV726">
        <v>665895</v>
      </c>
      <c r="BW726">
        <v>860029995</v>
      </c>
      <c r="BX726" t="s">
        <v>13996</v>
      </c>
      <c r="BY726" t="s">
        <v>14109</v>
      </c>
      <c r="BZ726" t="s">
        <v>13923</v>
      </c>
      <c r="CA726" s="1">
        <v>44453</v>
      </c>
      <c r="CB726" t="s">
        <v>13922</v>
      </c>
    </row>
    <row r="727" spans="3:80" x14ac:dyDescent="0.3">
      <c r="C727" s="46" t="s">
        <v>10196</v>
      </c>
      <c r="D727" s="4"/>
      <c r="E727" s="4"/>
      <c r="F727" s="16"/>
      <c r="G727" s="80" t="e">
        <f>VLOOKUP(report_masivo[[#This Row],[INCAPACIDAD]],D2953:M3030,3,0)</f>
        <v>#N/A</v>
      </c>
      <c r="I727" s="47"/>
      <c r="K727" s="46" t="e">
        <f>VLOOKUP(report_masivo[[#This Row],[INCAPACIDAD]],D2953:M3030,4,0)</f>
        <v>#N/A</v>
      </c>
      <c r="L727" s="46" t="e">
        <f>VLOOKUP(report_masivo[[#This Row],[INCAPACIDAD]],D2953:M3030,5,0)</f>
        <v>#N/A</v>
      </c>
      <c r="M727" s="46" t="e">
        <f>VLOOKUP(report_masivo[[#This Row],[INCAPACIDAD]],D2953:M3030,6,0)</f>
        <v>#N/A</v>
      </c>
      <c r="N727" s="49" t="e">
        <f>VLOOKUP(report_masivo[[#This Row],[INCAPACIDAD]],D2953:M3030,7,0)</f>
        <v>#N/A</v>
      </c>
      <c r="O727" s="47" t="e">
        <f>VLOOKUP(report_masivo[[#This Row],[INCAPACIDAD]],D2953:M3030,8,0)</f>
        <v>#N/A</v>
      </c>
      <c r="AD727">
        <v>939579344478</v>
      </c>
      <c r="AE727" t="s">
        <v>10196</v>
      </c>
      <c r="AF727">
        <v>1672127</v>
      </c>
      <c r="AG727" s="1">
        <v>44559</v>
      </c>
      <c r="AH727">
        <v>860029995</v>
      </c>
      <c r="AI727">
        <v>9395793</v>
      </c>
      <c r="AJ727">
        <v>7280836</v>
      </c>
      <c r="AK727" t="s">
        <v>13776</v>
      </c>
      <c r="AL727" s="1">
        <v>44478</v>
      </c>
      <c r="AM727">
        <v>26</v>
      </c>
      <c r="AN727">
        <v>2359128</v>
      </c>
      <c r="AO727">
        <v>860029995</v>
      </c>
      <c r="AP727" t="s">
        <v>13996</v>
      </c>
      <c r="AQ727" t="s">
        <v>14109</v>
      </c>
      <c r="AR727" t="s">
        <v>13923</v>
      </c>
      <c r="AS727" s="1">
        <v>44596</v>
      </c>
      <c r="AT727" t="s">
        <v>13922</v>
      </c>
      <c r="AW727">
        <v>5230916344516</v>
      </c>
      <c r="AX727">
        <v>52309163</v>
      </c>
      <c r="AY727">
        <v>7363717</v>
      </c>
      <c r="AZ727" s="1">
        <v>44516</v>
      </c>
      <c r="BA727" t="s">
        <v>13995</v>
      </c>
      <c r="BB727" t="s">
        <v>44</v>
      </c>
      <c r="BC727" t="s">
        <v>13996</v>
      </c>
      <c r="BD727" t="s">
        <v>13997</v>
      </c>
      <c r="BE727">
        <v>4000178071</v>
      </c>
      <c r="BF727">
        <v>152311</v>
      </c>
      <c r="BG727" s="1">
        <v>44707</v>
      </c>
      <c r="BK727">
        <f t="shared" si="11"/>
        <v>1</v>
      </c>
      <c r="BL727">
        <v>7427087744343</v>
      </c>
      <c r="BN727">
        <v>1590754</v>
      </c>
      <c r="BO727" s="1">
        <v>44421</v>
      </c>
      <c r="BP727">
        <v>860029995</v>
      </c>
      <c r="BQ727">
        <v>74270877</v>
      </c>
      <c r="BR727">
        <v>7099750</v>
      </c>
      <c r="BS727" t="s">
        <v>13776</v>
      </c>
      <c r="BT727" s="1">
        <v>44343</v>
      </c>
      <c r="BU727">
        <v>18</v>
      </c>
      <c r="BV727">
        <v>1457631</v>
      </c>
      <c r="BW727">
        <v>860029995</v>
      </c>
      <c r="BX727" t="s">
        <v>13996</v>
      </c>
      <c r="BY727" t="s">
        <v>14109</v>
      </c>
      <c r="BZ727" t="s">
        <v>13923</v>
      </c>
      <c r="CA727" s="1">
        <v>44453</v>
      </c>
      <c r="CB727" t="s">
        <v>13922</v>
      </c>
    </row>
    <row r="728" spans="3:80" x14ac:dyDescent="0.3">
      <c r="C728" s="46" t="s">
        <v>10196</v>
      </c>
      <c r="D728" s="4"/>
      <c r="E728" s="4"/>
      <c r="F728" s="16"/>
      <c r="G728" s="80" t="e">
        <f>VLOOKUP(report_masivo[[#This Row],[INCAPACIDAD]],D2954:M3031,3,0)</f>
        <v>#N/A</v>
      </c>
      <c r="I728" s="47"/>
      <c r="K728" s="46" t="e">
        <f>VLOOKUP(report_masivo[[#This Row],[INCAPACIDAD]],D2954:M3031,4,0)</f>
        <v>#N/A</v>
      </c>
      <c r="L728" s="46" t="e">
        <f>VLOOKUP(report_masivo[[#This Row],[INCAPACIDAD]],D2954:M3031,5,0)</f>
        <v>#N/A</v>
      </c>
      <c r="M728" s="46" t="e">
        <f>VLOOKUP(report_masivo[[#This Row],[INCAPACIDAD]],D2954:M3031,6,0)</f>
        <v>#N/A</v>
      </c>
      <c r="N728" s="49" t="e">
        <f>VLOOKUP(report_masivo[[#This Row],[INCAPACIDAD]],D2954:M3031,7,0)</f>
        <v>#N/A</v>
      </c>
      <c r="O728" s="47" t="e">
        <f>VLOOKUP(report_masivo[[#This Row],[INCAPACIDAD]],D2954:M3031,8,0)</f>
        <v>#N/A</v>
      </c>
      <c r="AD728">
        <v>409020444488</v>
      </c>
      <c r="AE728" t="s">
        <v>10196</v>
      </c>
      <c r="AF728">
        <v>1672127</v>
      </c>
      <c r="AG728" s="1">
        <v>44559</v>
      </c>
      <c r="AH728">
        <v>860029995</v>
      </c>
      <c r="AI728">
        <v>4090204</v>
      </c>
      <c r="AJ728">
        <v>7310784</v>
      </c>
      <c r="AK728" t="s">
        <v>13776</v>
      </c>
      <c r="AL728" s="1">
        <v>44488</v>
      </c>
      <c r="AM728">
        <v>23</v>
      </c>
      <c r="AN728">
        <v>1615157</v>
      </c>
      <c r="AO728">
        <v>860029995</v>
      </c>
      <c r="AP728" t="s">
        <v>13996</v>
      </c>
      <c r="AQ728" t="s">
        <v>14109</v>
      </c>
      <c r="AR728" t="s">
        <v>13923</v>
      </c>
      <c r="AS728" s="1">
        <v>44596</v>
      </c>
      <c r="AT728" t="s">
        <v>13922</v>
      </c>
      <c r="AW728">
        <v>108288362244517</v>
      </c>
      <c r="AX728">
        <v>1082883622</v>
      </c>
      <c r="AY728">
        <v>7368187</v>
      </c>
      <c r="AZ728" s="1">
        <v>44517</v>
      </c>
      <c r="BA728" t="s">
        <v>13995</v>
      </c>
      <c r="BB728" t="s">
        <v>44</v>
      </c>
      <c r="BC728" t="s">
        <v>13996</v>
      </c>
      <c r="BD728" t="s">
        <v>13997</v>
      </c>
      <c r="BE728">
        <v>4000178071</v>
      </c>
      <c r="BF728">
        <v>30284</v>
      </c>
      <c r="BG728" s="1">
        <v>44700</v>
      </c>
      <c r="BK728">
        <f t="shared" si="11"/>
        <v>1</v>
      </c>
      <c r="BL728">
        <v>7432644344362</v>
      </c>
      <c r="BN728">
        <v>1590754</v>
      </c>
      <c r="BO728" s="1">
        <v>44421</v>
      </c>
      <c r="BP728">
        <v>860029995</v>
      </c>
      <c r="BQ728">
        <v>74326443</v>
      </c>
      <c r="BR728">
        <v>7099870</v>
      </c>
      <c r="BS728" t="s">
        <v>13776</v>
      </c>
      <c r="BT728" s="1">
        <v>44362</v>
      </c>
      <c r="BU728">
        <v>8</v>
      </c>
      <c r="BV728">
        <v>533289</v>
      </c>
      <c r="BW728">
        <v>860029995</v>
      </c>
      <c r="BX728" t="s">
        <v>13996</v>
      </c>
      <c r="BY728" t="s">
        <v>14109</v>
      </c>
      <c r="BZ728" t="s">
        <v>13923</v>
      </c>
      <c r="CA728" s="1">
        <v>44453</v>
      </c>
      <c r="CB728" t="s">
        <v>13922</v>
      </c>
    </row>
    <row r="729" spans="3:80" x14ac:dyDescent="0.3">
      <c r="C729" s="46" t="s">
        <v>10196</v>
      </c>
      <c r="D729" s="4"/>
      <c r="E729" s="4"/>
      <c r="F729" s="16"/>
      <c r="G729" s="80" t="e">
        <f>VLOOKUP(report_masivo[[#This Row],[INCAPACIDAD]],D2955:M3032,3,0)</f>
        <v>#N/A</v>
      </c>
      <c r="I729" s="47"/>
      <c r="K729" s="46" t="e">
        <f>VLOOKUP(report_masivo[[#This Row],[INCAPACIDAD]],D2955:M3032,4,0)</f>
        <v>#N/A</v>
      </c>
      <c r="L729" s="46" t="e">
        <f>VLOOKUP(report_masivo[[#This Row],[INCAPACIDAD]],D2955:M3032,5,0)</f>
        <v>#N/A</v>
      </c>
      <c r="M729" s="46" t="e">
        <f>VLOOKUP(report_masivo[[#This Row],[INCAPACIDAD]],D2955:M3032,6,0)</f>
        <v>#N/A</v>
      </c>
      <c r="N729" s="49" t="e">
        <f>VLOOKUP(report_masivo[[#This Row],[INCAPACIDAD]],D2955:M3032,7,0)</f>
        <v>#N/A</v>
      </c>
      <c r="O729" s="47" t="e">
        <f>VLOOKUP(report_masivo[[#This Row],[INCAPACIDAD]],D2955:M3032,8,0)</f>
        <v>#N/A</v>
      </c>
      <c r="AD729">
        <v>420874944503</v>
      </c>
      <c r="AE729" t="s">
        <v>10196</v>
      </c>
      <c r="AF729">
        <v>1672127</v>
      </c>
      <c r="AG729" s="1">
        <v>44559</v>
      </c>
      <c r="AH729">
        <v>860029995</v>
      </c>
      <c r="AI729">
        <v>4208749</v>
      </c>
      <c r="AJ729">
        <v>7358329</v>
      </c>
      <c r="AK729" t="s">
        <v>13776</v>
      </c>
      <c r="AL729" s="1">
        <v>44503</v>
      </c>
      <c r="AM729">
        <v>1</v>
      </c>
      <c r="AN729">
        <v>58766</v>
      </c>
      <c r="AO729">
        <v>860029995</v>
      </c>
      <c r="AP729" t="s">
        <v>13996</v>
      </c>
      <c r="AQ729" t="s">
        <v>14109</v>
      </c>
      <c r="AR729" t="s">
        <v>13923</v>
      </c>
      <c r="AS729" s="1">
        <v>44596</v>
      </c>
      <c r="AT729" t="s">
        <v>13922</v>
      </c>
      <c r="AW729">
        <v>1489350744518</v>
      </c>
      <c r="AX729">
        <v>14893507</v>
      </c>
      <c r="AY729">
        <v>7369185</v>
      </c>
      <c r="AZ729" s="1">
        <v>44518</v>
      </c>
      <c r="BA729" t="s">
        <v>13995</v>
      </c>
      <c r="BB729" t="s">
        <v>44</v>
      </c>
      <c r="BC729" t="s">
        <v>13996</v>
      </c>
      <c r="BD729" t="s">
        <v>13997</v>
      </c>
      <c r="BE729">
        <v>4000178071</v>
      </c>
      <c r="BF729">
        <v>60614</v>
      </c>
      <c r="BG729" s="1">
        <v>44707</v>
      </c>
      <c r="BK729">
        <f t="shared" si="11"/>
        <v>1</v>
      </c>
      <c r="BL729">
        <v>7432690344356</v>
      </c>
      <c r="BN729">
        <v>1590754</v>
      </c>
      <c r="BO729" s="1">
        <v>44421</v>
      </c>
      <c r="BP729">
        <v>860029995</v>
      </c>
      <c r="BQ729">
        <v>74326903</v>
      </c>
      <c r="BR729">
        <v>7099892</v>
      </c>
      <c r="BS729" t="s">
        <v>13776</v>
      </c>
      <c r="BT729" s="1">
        <v>44356</v>
      </c>
      <c r="BU729">
        <v>11</v>
      </c>
      <c r="BV729">
        <v>801640</v>
      </c>
      <c r="BW729">
        <v>860029995</v>
      </c>
      <c r="BX729" t="s">
        <v>13996</v>
      </c>
      <c r="BY729" t="s">
        <v>14109</v>
      </c>
      <c r="BZ729" t="s">
        <v>13923</v>
      </c>
      <c r="CA729" s="1">
        <v>44453</v>
      </c>
      <c r="CB729" t="s">
        <v>13922</v>
      </c>
    </row>
    <row r="730" spans="3:80" x14ac:dyDescent="0.3">
      <c r="C730" s="46" t="s">
        <v>10196</v>
      </c>
      <c r="D730" s="4"/>
      <c r="E730" s="4"/>
      <c r="F730" s="16"/>
      <c r="G730" s="80" t="e">
        <f>VLOOKUP(report_masivo[[#This Row],[INCAPACIDAD]],D2956:M3033,3,0)</f>
        <v>#N/A</v>
      </c>
      <c r="I730" s="47"/>
      <c r="K730" s="46" t="e">
        <f>VLOOKUP(report_masivo[[#This Row],[INCAPACIDAD]],D2956:M3033,4,0)</f>
        <v>#N/A</v>
      </c>
      <c r="L730" s="46" t="e">
        <f>VLOOKUP(report_masivo[[#This Row],[INCAPACIDAD]],D2956:M3033,5,0)</f>
        <v>#N/A</v>
      </c>
      <c r="M730" s="46" t="e">
        <f>VLOOKUP(report_masivo[[#This Row],[INCAPACIDAD]],D2956:M3033,6,0)</f>
        <v>#N/A</v>
      </c>
      <c r="N730" s="49" t="e">
        <f>VLOOKUP(report_masivo[[#This Row],[INCAPACIDAD]],D2956:M3033,7,0)</f>
        <v>#N/A</v>
      </c>
      <c r="O730" s="47" t="e">
        <f>VLOOKUP(report_masivo[[#This Row],[INCAPACIDAD]],D2956:M3033,8,0)</f>
        <v>#N/A</v>
      </c>
      <c r="AD730">
        <v>7438024144503</v>
      </c>
      <c r="AE730" t="s">
        <v>10196</v>
      </c>
      <c r="AF730">
        <v>1672127</v>
      </c>
      <c r="AG730" s="1">
        <v>44559</v>
      </c>
      <c r="AH730">
        <v>860029995</v>
      </c>
      <c r="AI730">
        <v>74380241</v>
      </c>
      <c r="AJ730">
        <v>7364329</v>
      </c>
      <c r="AK730" t="s">
        <v>13776</v>
      </c>
      <c r="AL730" s="1">
        <v>44503</v>
      </c>
      <c r="AM730">
        <v>1</v>
      </c>
      <c r="AN730">
        <v>30284</v>
      </c>
      <c r="AO730">
        <v>860029995</v>
      </c>
      <c r="AP730" t="s">
        <v>13996</v>
      </c>
      <c r="AQ730" t="s">
        <v>14109</v>
      </c>
      <c r="AR730" t="s">
        <v>13923</v>
      </c>
      <c r="AS730" s="1">
        <v>44596</v>
      </c>
      <c r="AT730" t="s">
        <v>13922</v>
      </c>
      <c r="AW730">
        <v>4269071244518</v>
      </c>
      <c r="AX730">
        <v>42690712</v>
      </c>
      <c r="AY730">
        <v>7501321</v>
      </c>
      <c r="AZ730" s="1">
        <v>44518</v>
      </c>
      <c r="BA730" t="s">
        <v>13995</v>
      </c>
      <c r="BB730" t="s">
        <v>44</v>
      </c>
      <c r="BC730" t="s">
        <v>13996</v>
      </c>
      <c r="BD730" t="s">
        <v>13997</v>
      </c>
      <c r="BE730">
        <v>4000178071</v>
      </c>
      <c r="BF730">
        <v>59410</v>
      </c>
      <c r="BG730" s="1">
        <v>44707</v>
      </c>
      <c r="BK730">
        <f t="shared" si="11"/>
        <v>1</v>
      </c>
      <c r="BL730">
        <v>9441170244361</v>
      </c>
      <c r="BN730">
        <v>1590754</v>
      </c>
      <c r="BO730" s="1">
        <v>44421</v>
      </c>
      <c r="BP730">
        <v>860029995</v>
      </c>
      <c r="BQ730">
        <v>94411702</v>
      </c>
      <c r="BR730">
        <v>7100148</v>
      </c>
      <c r="BS730" t="s">
        <v>13776</v>
      </c>
      <c r="BT730" s="1">
        <v>44361</v>
      </c>
      <c r="BU730">
        <v>1</v>
      </c>
      <c r="BV730">
        <v>83304</v>
      </c>
      <c r="BW730">
        <v>860029995</v>
      </c>
      <c r="BX730" t="s">
        <v>13996</v>
      </c>
      <c r="BY730" t="s">
        <v>14109</v>
      </c>
      <c r="BZ730" t="s">
        <v>13923</v>
      </c>
      <c r="CA730" s="1">
        <v>44453</v>
      </c>
      <c r="CB730" t="s">
        <v>13922</v>
      </c>
    </row>
    <row r="731" spans="3:80" x14ac:dyDescent="0.3">
      <c r="C731" s="46" t="s">
        <v>10196</v>
      </c>
      <c r="D731" s="4"/>
      <c r="E731" s="4"/>
      <c r="F731" s="16"/>
      <c r="G731" s="80" t="e">
        <f>VLOOKUP(report_masivo[[#This Row],[INCAPACIDAD]],D2957:M3034,3,0)</f>
        <v>#N/A</v>
      </c>
      <c r="I731" s="47"/>
      <c r="K731" s="46" t="e">
        <f>VLOOKUP(report_masivo[[#This Row],[INCAPACIDAD]],D2957:M3034,4,0)</f>
        <v>#N/A</v>
      </c>
      <c r="L731" s="46" t="e">
        <f>VLOOKUP(report_masivo[[#This Row],[INCAPACIDAD]],D2957:M3034,5,0)</f>
        <v>#N/A</v>
      </c>
      <c r="M731" s="46" t="e">
        <f>VLOOKUP(report_masivo[[#This Row],[INCAPACIDAD]],D2957:M3034,6,0)</f>
        <v>#N/A</v>
      </c>
      <c r="N731" s="49" t="e">
        <f>VLOOKUP(report_masivo[[#This Row],[INCAPACIDAD]],D2957:M3034,7,0)</f>
        <v>#N/A</v>
      </c>
      <c r="O731" s="47" t="e">
        <f>VLOOKUP(report_masivo[[#This Row],[INCAPACIDAD]],D2957:M3034,8,0)</f>
        <v>#N/A</v>
      </c>
      <c r="AD731">
        <v>7438089444516</v>
      </c>
      <c r="AE731" t="s">
        <v>10196</v>
      </c>
      <c r="AF731">
        <v>1672127</v>
      </c>
      <c r="AG731" s="1">
        <v>44559</v>
      </c>
      <c r="AH731">
        <v>860029995</v>
      </c>
      <c r="AI731">
        <v>74380894</v>
      </c>
      <c r="AJ731">
        <v>7382634</v>
      </c>
      <c r="AK731" t="s">
        <v>13776</v>
      </c>
      <c r="AL731" s="1">
        <v>44516</v>
      </c>
      <c r="AM731">
        <v>7</v>
      </c>
      <c r="AN731">
        <v>629164</v>
      </c>
      <c r="AO731">
        <v>860029995</v>
      </c>
      <c r="AP731" t="s">
        <v>13996</v>
      </c>
      <c r="AQ731" t="s">
        <v>14109</v>
      </c>
      <c r="AR731" t="s">
        <v>13923</v>
      </c>
      <c r="AS731" s="1">
        <v>44596</v>
      </c>
      <c r="AT731" t="s">
        <v>13922</v>
      </c>
      <c r="AW731">
        <v>4356774144519</v>
      </c>
      <c r="AX731">
        <v>43567741</v>
      </c>
      <c r="AY731">
        <v>7374100</v>
      </c>
      <c r="AZ731" s="1">
        <v>44519</v>
      </c>
      <c r="BA731" t="s">
        <v>13998</v>
      </c>
      <c r="BB731" t="s">
        <v>44</v>
      </c>
      <c r="BC731" t="s">
        <v>44</v>
      </c>
      <c r="BD731" t="s">
        <v>44</v>
      </c>
      <c r="BG731" s="1"/>
      <c r="BK731">
        <f t="shared" si="11"/>
        <v>1</v>
      </c>
      <c r="BL731">
        <v>100641409944364</v>
      </c>
      <c r="BN731">
        <v>1590754</v>
      </c>
      <c r="BO731" s="1">
        <v>44421</v>
      </c>
      <c r="BP731">
        <v>860029995</v>
      </c>
      <c r="BQ731">
        <v>1006414099</v>
      </c>
      <c r="BR731">
        <v>7100558</v>
      </c>
      <c r="BS731" t="s">
        <v>13776</v>
      </c>
      <c r="BT731" s="1">
        <v>44364</v>
      </c>
      <c r="BU731">
        <v>8</v>
      </c>
      <c r="BV731">
        <v>242274</v>
      </c>
      <c r="BW731">
        <v>860029995</v>
      </c>
      <c r="BX731" t="s">
        <v>13996</v>
      </c>
      <c r="BY731" t="s">
        <v>14109</v>
      </c>
      <c r="BZ731" t="s">
        <v>13923</v>
      </c>
      <c r="CA731" s="1">
        <v>44453</v>
      </c>
      <c r="CB731" t="s">
        <v>13922</v>
      </c>
    </row>
    <row r="732" spans="3:80" x14ac:dyDescent="0.3">
      <c r="C732" s="46" t="s">
        <v>10196</v>
      </c>
      <c r="D732" s="4"/>
      <c r="E732" s="4"/>
      <c r="F732" s="16"/>
      <c r="G732" s="80" t="e">
        <f>VLOOKUP(report_masivo[[#This Row],[INCAPACIDAD]],D2958:M3035,3,0)</f>
        <v>#N/A</v>
      </c>
      <c r="I732" s="47"/>
      <c r="K732" s="46" t="e">
        <f>VLOOKUP(report_masivo[[#This Row],[INCAPACIDAD]],D2958:M3035,4,0)</f>
        <v>#N/A</v>
      </c>
      <c r="L732" s="46" t="e">
        <f>VLOOKUP(report_masivo[[#This Row],[INCAPACIDAD]],D2958:M3035,5,0)</f>
        <v>#N/A</v>
      </c>
      <c r="M732" s="46" t="e">
        <f>VLOOKUP(report_masivo[[#This Row],[INCAPACIDAD]],D2958:M3035,6,0)</f>
        <v>#N/A</v>
      </c>
      <c r="N732" s="49" t="e">
        <f>VLOOKUP(report_masivo[[#This Row],[INCAPACIDAD]],D2958:M3035,7,0)</f>
        <v>#N/A</v>
      </c>
      <c r="O732" s="47" t="e">
        <f>VLOOKUP(report_masivo[[#This Row],[INCAPACIDAD]],D2958:M3035,8,0)</f>
        <v>#N/A</v>
      </c>
      <c r="AD732">
        <v>412324544515</v>
      </c>
      <c r="AE732" t="s">
        <v>10196</v>
      </c>
      <c r="AF732">
        <v>1672127</v>
      </c>
      <c r="AG732" s="1">
        <v>44559</v>
      </c>
      <c r="AH732">
        <v>860029995</v>
      </c>
      <c r="AI732">
        <v>4123245</v>
      </c>
      <c r="AJ732">
        <v>7397093</v>
      </c>
      <c r="AK732" t="s">
        <v>13776</v>
      </c>
      <c r="AL732" s="1">
        <v>44515</v>
      </c>
      <c r="AM732">
        <v>1</v>
      </c>
      <c r="AN732">
        <v>70793</v>
      </c>
      <c r="AO732">
        <v>860029995</v>
      </c>
      <c r="AP732" t="s">
        <v>13996</v>
      </c>
      <c r="AQ732" t="s">
        <v>14109</v>
      </c>
      <c r="AR732" t="s">
        <v>13923</v>
      </c>
      <c r="AS732" s="1">
        <v>44596</v>
      </c>
      <c r="AT732" t="s">
        <v>13922</v>
      </c>
      <c r="AW732">
        <v>8085755344519</v>
      </c>
      <c r="AX732">
        <v>80857553</v>
      </c>
      <c r="AY732">
        <v>7502606</v>
      </c>
      <c r="AZ732" s="1">
        <v>44519</v>
      </c>
      <c r="BA732" t="s">
        <v>14000</v>
      </c>
      <c r="BB732" t="s">
        <v>14003</v>
      </c>
      <c r="BC732" t="s">
        <v>44</v>
      </c>
      <c r="BD732" t="s">
        <v>44</v>
      </c>
      <c r="BG732" s="1"/>
      <c r="BK732">
        <f t="shared" si="11"/>
        <v>1</v>
      </c>
      <c r="BL732">
        <v>952367544365</v>
      </c>
      <c r="BN732">
        <v>1601799</v>
      </c>
      <c r="BO732" s="1">
        <v>44438</v>
      </c>
      <c r="BP732">
        <v>860029995</v>
      </c>
      <c r="BQ732">
        <v>9523675</v>
      </c>
      <c r="BR732">
        <v>6928651</v>
      </c>
      <c r="BS732" t="s">
        <v>13776</v>
      </c>
      <c r="BT732" s="1">
        <v>44365</v>
      </c>
      <c r="BU732">
        <v>14</v>
      </c>
      <c r="BV732">
        <v>788610</v>
      </c>
      <c r="BW732">
        <v>860029995</v>
      </c>
      <c r="BX732" t="s">
        <v>13996</v>
      </c>
      <c r="BY732" t="s">
        <v>14109</v>
      </c>
      <c r="BZ732" t="s">
        <v>13923</v>
      </c>
      <c r="CA732" s="1">
        <v>44480</v>
      </c>
      <c r="CB732" t="s">
        <v>13922</v>
      </c>
    </row>
    <row r="733" spans="3:80" x14ac:dyDescent="0.3">
      <c r="C733" s="46" t="s">
        <v>10196</v>
      </c>
      <c r="D733" s="4"/>
      <c r="E733" s="4"/>
      <c r="F733" s="16"/>
      <c r="G733" s="80" t="e">
        <f>VLOOKUP(report_masivo[[#This Row],[INCAPACIDAD]],D2959:M3036,3,0)</f>
        <v>#N/A</v>
      </c>
      <c r="I733" s="47"/>
      <c r="K733" s="46" t="e">
        <f>VLOOKUP(report_masivo[[#This Row],[INCAPACIDAD]],D2959:M3036,4,0)</f>
        <v>#N/A</v>
      </c>
      <c r="L733" s="46" t="e">
        <f>VLOOKUP(report_masivo[[#This Row],[INCAPACIDAD]],D2959:M3036,5,0)</f>
        <v>#N/A</v>
      </c>
      <c r="M733" s="46" t="e">
        <f>VLOOKUP(report_masivo[[#This Row],[INCAPACIDAD]],D2959:M3036,6,0)</f>
        <v>#N/A</v>
      </c>
      <c r="N733" s="49" t="e">
        <f>VLOOKUP(report_masivo[[#This Row],[INCAPACIDAD]],D2959:M3036,7,0)</f>
        <v>#N/A</v>
      </c>
      <c r="O733" s="47" t="e">
        <f>VLOOKUP(report_masivo[[#This Row],[INCAPACIDAD]],D2959:M3036,8,0)</f>
        <v>#N/A</v>
      </c>
      <c r="AD733">
        <v>420821544523</v>
      </c>
      <c r="AE733" t="s">
        <v>10196</v>
      </c>
      <c r="AF733">
        <v>1672127</v>
      </c>
      <c r="AG733" s="1">
        <v>44559</v>
      </c>
      <c r="AH733">
        <v>860029995</v>
      </c>
      <c r="AI733">
        <v>4208215</v>
      </c>
      <c r="AJ733">
        <v>7409686</v>
      </c>
      <c r="AK733" t="s">
        <v>13776</v>
      </c>
      <c r="AL733" s="1">
        <v>44523</v>
      </c>
      <c r="AM733">
        <v>1</v>
      </c>
      <c r="AN733">
        <v>65101</v>
      </c>
      <c r="AO733">
        <v>860029995</v>
      </c>
      <c r="AP733" t="s">
        <v>13996</v>
      </c>
      <c r="AQ733" t="s">
        <v>14109</v>
      </c>
      <c r="AR733" t="s">
        <v>13923</v>
      </c>
      <c r="AS733" s="1">
        <v>44596</v>
      </c>
      <c r="AT733" t="s">
        <v>13922</v>
      </c>
      <c r="AW733">
        <v>103115872444522</v>
      </c>
      <c r="AX733">
        <v>1031158724</v>
      </c>
      <c r="AY733">
        <v>7379648</v>
      </c>
      <c r="AZ733" s="1">
        <v>44522</v>
      </c>
      <c r="BA733" t="s">
        <v>13998</v>
      </c>
      <c r="BB733" t="s">
        <v>44</v>
      </c>
      <c r="BC733" t="s">
        <v>44</v>
      </c>
      <c r="BD733" t="s">
        <v>44</v>
      </c>
      <c r="BG733" s="1"/>
      <c r="BK733">
        <f t="shared" si="11"/>
        <v>1</v>
      </c>
      <c r="BL733">
        <v>420801844369</v>
      </c>
      <c r="BN733">
        <v>1601799</v>
      </c>
      <c r="BO733" s="1">
        <v>44438</v>
      </c>
      <c r="BP733">
        <v>860029995</v>
      </c>
      <c r="BQ733">
        <v>4208018</v>
      </c>
      <c r="BR733">
        <v>6942422</v>
      </c>
      <c r="BS733" t="s">
        <v>13776</v>
      </c>
      <c r="BT733" s="1">
        <v>44369</v>
      </c>
      <c r="BU733">
        <v>8</v>
      </c>
      <c r="BV733">
        <v>774972</v>
      </c>
      <c r="BW733">
        <v>860029995</v>
      </c>
      <c r="BX733" t="s">
        <v>13996</v>
      </c>
      <c r="BY733" t="s">
        <v>14109</v>
      </c>
      <c r="BZ733" t="s">
        <v>13923</v>
      </c>
      <c r="CA733" s="1">
        <v>44480</v>
      </c>
      <c r="CB733" t="s">
        <v>13922</v>
      </c>
    </row>
    <row r="734" spans="3:80" x14ac:dyDescent="0.3">
      <c r="C734" s="46" t="s">
        <v>10196</v>
      </c>
      <c r="D734" s="4"/>
      <c r="E734" s="4"/>
      <c r="F734" s="16"/>
      <c r="G734" s="80" t="e">
        <f>VLOOKUP(report_masivo[[#This Row],[INCAPACIDAD]],D2960:M3037,3,0)</f>
        <v>#N/A</v>
      </c>
      <c r="I734" s="47"/>
      <c r="K734" s="46" t="e">
        <f>VLOOKUP(report_masivo[[#This Row],[INCAPACIDAD]],D2960:M3037,4,0)</f>
        <v>#N/A</v>
      </c>
      <c r="L734" s="46" t="e">
        <f>VLOOKUP(report_masivo[[#This Row],[INCAPACIDAD]],D2960:M3037,5,0)</f>
        <v>#N/A</v>
      </c>
      <c r="M734" s="46" t="e">
        <f>VLOOKUP(report_masivo[[#This Row],[INCAPACIDAD]],D2960:M3037,6,0)</f>
        <v>#N/A</v>
      </c>
      <c r="N734" s="49" t="e">
        <f>VLOOKUP(report_masivo[[#This Row],[INCAPACIDAD]],D2960:M3037,7,0)</f>
        <v>#N/A</v>
      </c>
      <c r="O734" s="47" t="e">
        <f>VLOOKUP(report_masivo[[#This Row],[INCAPACIDAD]],D2960:M3037,8,0)</f>
        <v>#N/A</v>
      </c>
      <c r="AD734">
        <v>420821544526</v>
      </c>
      <c r="AE734" t="s">
        <v>10196</v>
      </c>
      <c r="AF734">
        <v>1672127</v>
      </c>
      <c r="AG734" s="1">
        <v>44559</v>
      </c>
      <c r="AH734">
        <v>860029995</v>
      </c>
      <c r="AI734">
        <v>4208215</v>
      </c>
      <c r="AJ734">
        <v>7409699</v>
      </c>
      <c r="AK734" t="s">
        <v>13776</v>
      </c>
      <c r="AL734" s="1">
        <v>44526</v>
      </c>
      <c r="AM734">
        <v>2</v>
      </c>
      <c r="AN734">
        <v>130201</v>
      </c>
      <c r="AO734">
        <v>860029995</v>
      </c>
      <c r="AP734" t="s">
        <v>13996</v>
      </c>
      <c r="AQ734" t="s">
        <v>14109</v>
      </c>
      <c r="AR734" t="s">
        <v>13923</v>
      </c>
      <c r="AS734" s="1">
        <v>44596</v>
      </c>
      <c r="AT734" t="s">
        <v>13922</v>
      </c>
      <c r="AW734">
        <v>3732922344523</v>
      </c>
      <c r="AX734">
        <v>37329223</v>
      </c>
      <c r="AY734">
        <v>7418175</v>
      </c>
      <c r="AZ734" s="1">
        <v>44523</v>
      </c>
      <c r="BA734" t="s">
        <v>13995</v>
      </c>
      <c r="BB734" t="s">
        <v>44</v>
      </c>
      <c r="BC734" t="s">
        <v>13996</v>
      </c>
      <c r="BD734" t="s">
        <v>13997</v>
      </c>
      <c r="BE734">
        <v>4000178071</v>
      </c>
      <c r="BF734">
        <v>164095</v>
      </c>
      <c r="BG734" s="1">
        <v>44707</v>
      </c>
      <c r="BK734">
        <f t="shared" si="11"/>
        <v>1</v>
      </c>
      <c r="BL734">
        <v>7437402444376</v>
      </c>
      <c r="BN734">
        <v>1601799</v>
      </c>
      <c r="BO734" s="1">
        <v>44438</v>
      </c>
      <c r="BP734">
        <v>860029995</v>
      </c>
      <c r="BQ734">
        <v>74374024</v>
      </c>
      <c r="BR734">
        <v>6966577</v>
      </c>
      <c r="BS734" t="s">
        <v>13776</v>
      </c>
      <c r="BT734" s="1">
        <v>44376</v>
      </c>
      <c r="BU734">
        <v>7</v>
      </c>
      <c r="BV734">
        <v>566050</v>
      </c>
      <c r="BW734">
        <v>860029995</v>
      </c>
      <c r="BX734" t="s">
        <v>13996</v>
      </c>
      <c r="BY734" t="s">
        <v>14109</v>
      </c>
      <c r="BZ734" t="s">
        <v>13923</v>
      </c>
      <c r="CA734" s="1">
        <v>44480</v>
      </c>
      <c r="CB734" t="s">
        <v>13922</v>
      </c>
    </row>
    <row r="735" spans="3:80" x14ac:dyDescent="0.3">
      <c r="C735" s="46" t="s">
        <v>10196</v>
      </c>
      <c r="D735" s="4"/>
      <c r="E735" s="4"/>
      <c r="F735" s="16"/>
      <c r="G735" s="80" t="e">
        <f>VLOOKUP(report_masivo[[#This Row],[INCAPACIDAD]],D2961:M3038,3,0)</f>
        <v>#N/A</v>
      </c>
      <c r="I735" s="47"/>
      <c r="K735" s="46" t="e">
        <f>VLOOKUP(report_masivo[[#This Row],[INCAPACIDAD]],D2961:M3038,4,0)</f>
        <v>#N/A</v>
      </c>
      <c r="L735" s="46" t="e">
        <f>VLOOKUP(report_masivo[[#This Row],[INCAPACIDAD]],D2961:M3038,5,0)</f>
        <v>#N/A</v>
      </c>
      <c r="M735" s="46" t="e">
        <f>VLOOKUP(report_masivo[[#This Row],[INCAPACIDAD]],D2961:M3038,6,0)</f>
        <v>#N/A</v>
      </c>
      <c r="N735" s="49" t="e">
        <f>VLOOKUP(report_masivo[[#This Row],[INCAPACIDAD]],D2961:M3038,7,0)</f>
        <v>#N/A</v>
      </c>
      <c r="O735" s="47" t="e">
        <f>VLOOKUP(report_masivo[[#This Row],[INCAPACIDAD]],D2961:M3038,8,0)</f>
        <v>#N/A</v>
      </c>
      <c r="AD735">
        <v>953368544508</v>
      </c>
      <c r="AE735" t="s">
        <v>10196</v>
      </c>
      <c r="AF735">
        <v>1672127</v>
      </c>
      <c r="AG735" s="1">
        <v>44559</v>
      </c>
      <c r="AH735">
        <v>860029995</v>
      </c>
      <c r="AI735">
        <v>9533685</v>
      </c>
      <c r="AJ735">
        <v>7417644</v>
      </c>
      <c r="AK735" t="s">
        <v>13776</v>
      </c>
      <c r="AL735" s="1">
        <v>44508</v>
      </c>
      <c r="AM735">
        <v>5</v>
      </c>
      <c r="AN735">
        <v>345090</v>
      </c>
      <c r="AO735">
        <v>860029995</v>
      </c>
      <c r="AP735" t="s">
        <v>13996</v>
      </c>
      <c r="AQ735" t="s">
        <v>14109</v>
      </c>
      <c r="AR735" t="s">
        <v>13923</v>
      </c>
      <c r="AS735" s="1">
        <v>44596</v>
      </c>
      <c r="AT735" t="s">
        <v>13922</v>
      </c>
      <c r="AW735">
        <v>6038175744523</v>
      </c>
      <c r="AX735">
        <v>60381757</v>
      </c>
      <c r="AY735">
        <v>7382702</v>
      </c>
      <c r="AZ735" s="1">
        <v>44523</v>
      </c>
      <c r="BA735" t="s">
        <v>13998</v>
      </c>
      <c r="BB735" t="s">
        <v>44</v>
      </c>
      <c r="BC735" t="s">
        <v>44</v>
      </c>
      <c r="BD735" t="s">
        <v>44</v>
      </c>
      <c r="BG735" s="1"/>
      <c r="BK735">
        <f t="shared" si="11"/>
        <v>1</v>
      </c>
      <c r="BL735">
        <v>952367544379</v>
      </c>
      <c r="BN735">
        <v>1601799</v>
      </c>
      <c r="BO735" s="1">
        <v>44438</v>
      </c>
      <c r="BP735">
        <v>860029995</v>
      </c>
      <c r="BQ735">
        <v>9523675</v>
      </c>
      <c r="BR735">
        <v>6976303</v>
      </c>
      <c r="BS735" t="s">
        <v>13776</v>
      </c>
      <c r="BT735" s="1">
        <v>44379</v>
      </c>
      <c r="BU735">
        <v>14</v>
      </c>
      <c r="BV735">
        <v>766943</v>
      </c>
      <c r="BW735">
        <v>860029995</v>
      </c>
      <c r="BX735" t="s">
        <v>13996</v>
      </c>
      <c r="BY735" t="s">
        <v>14109</v>
      </c>
      <c r="BZ735" t="s">
        <v>13923</v>
      </c>
      <c r="CA735" s="1">
        <v>44480</v>
      </c>
      <c r="CB735" t="s">
        <v>13922</v>
      </c>
    </row>
    <row r="736" spans="3:80" x14ac:dyDescent="0.3">
      <c r="C736" s="46" t="s">
        <v>10196</v>
      </c>
      <c r="D736" s="4"/>
      <c r="E736" s="4"/>
      <c r="F736" s="16"/>
      <c r="G736" s="80" t="e">
        <f>VLOOKUP(report_masivo[[#This Row],[INCAPACIDAD]],D2962:M3039,3,0)</f>
        <v>#N/A</v>
      </c>
      <c r="I736" s="47"/>
      <c r="K736" s="46" t="e">
        <f>VLOOKUP(report_masivo[[#This Row],[INCAPACIDAD]],D2962:M3039,4,0)</f>
        <v>#N/A</v>
      </c>
      <c r="L736" s="46" t="e">
        <f>VLOOKUP(report_masivo[[#This Row],[INCAPACIDAD]],D2962:M3039,5,0)</f>
        <v>#N/A</v>
      </c>
      <c r="M736" s="46" t="e">
        <f>VLOOKUP(report_masivo[[#This Row],[INCAPACIDAD]],D2962:M3039,6,0)</f>
        <v>#N/A</v>
      </c>
      <c r="N736" s="49" t="e">
        <f>VLOOKUP(report_masivo[[#This Row],[INCAPACIDAD]],D2962:M3039,7,0)</f>
        <v>#N/A</v>
      </c>
      <c r="O736" s="47" t="e">
        <f>VLOOKUP(report_masivo[[#This Row],[INCAPACIDAD]],D2962:M3039,8,0)</f>
        <v>#N/A</v>
      </c>
      <c r="AD736">
        <v>420880944252</v>
      </c>
      <c r="AE736" t="s">
        <v>10196</v>
      </c>
      <c r="AF736">
        <v>1672127</v>
      </c>
      <c r="AG736" s="1">
        <v>44559</v>
      </c>
      <c r="AH736">
        <v>860029995</v>
      </c>
      <c r="AI736">
        <v>4208809</v>
      </c>
      <c r="AJ736">
        <v>7458565</v>
      </c>
      <c r="AK736" t="s">
        <v>13776</v>
      </c>
      <c r="AL736" s="1">
        <v>44252</v>
      </c>
      <c r="AM736">
        <v>13</v>
      </c>
      <c r="AN736">
        <v>962851</v>
      </c>
      <c r="AO736">
        <v>860029995</v>
      </c>
      <c r="AP736" t="s">
        <v>13996</v>
      </c>
      <c r="AQ736" t="s">
        <v>14109</v>
      </c>
      <c r="AR736" t="s">
        <v>13923</v>
      </c>
      <c r="AS736" s="1">
        <v>44596</v>
      </c>
      <c r="AT736" t="s">
        <v>13922</v>
      </c>
      <c r="AW736">
        <v>4269071244524</v>
      </c>
      <c r="AX736">
        <v>42690712</v>
      </c>
      <c r="AY736">
        <v>7613942</v>
      </c>
      <c r="AZ736" s="1">
        <v>44524</v>
      </c>
      <c r="BA736" t="s">
        <v>13995</v>
      </c>
      <c r="BB736" t="s">
        <v>44</v>
      </c>
      <c r="BC736" t="s">
        <v>13996</v>
      </c>
      <c r="BD736" t="s">
        <v>13997</v>
      </c>
      <c r="BE736">
        <v>4000178071</v>
      </c>
      <c r="BF736">
        <v>534690</v>
      </c>
      <c r="BG736" s="1">
        <v>44707</v>
      </c>
      <c r="BK736">
        <f t="shared" si="11"/>
        <v>1</v>
      </c>
      <c r="BL736">
        <v>676870844371</v>
      </c>
      <c r="BN736">
        <v>1601799</v>
      </c>
      <c r="BO736" s="1">
        <v>44438</v>
      </c>
      <c r="BP736">
        <v>860029995</v>
      </c>
      <c r="BQ736">
        <v>6768708</v>
      </c>
      <c r="BR736">
        <v>6980731</v>
      </c>
      <c r="BS736" t="s">
        <v>13776</v>
      </c>
      <c r="BT736" s="1">
        <v>44371</v>
      </c>
      <c r="BU736">
        <v>15</v>
      </c>
      <c r="BV736">
        <v>1762690</v>
      </c>
      <c r="BW736">
        <v>860029995</v>
      </c>
      <c r="BX736" t="s">
        <v>13996</v>
      </c>
      <c r="BY736" t="s">
        <v>14109</v>
      </c>
      <c r="BZ736" t="s">
        <v>13923</v>
      </c>
      <c r="CA736" s="1">
        <v>44480</v>
      </c>
      <c r="CB736" t="s">
        <v>13922</v>
      </c>
    </row>
    <row r="737" spans="3:80" x14ac:dyDescent="0.3">
      <c r="C737" s="46" t="s">
        <v>10196</v>
      </c>
      <c r="D737" s="4"/>
      <c r="E737" s="4"/>
      <c r="F737" s="16"/>
      <c r="G737" s="80" t="e">
        <f>VLOOKUP(report_masivo[[#This Row],[INCAPACIDAD]],D2963:M3040,3,0)</f>
        <v>#N/A</v>
      </c>
      <c r="I737" s="47"/>
      <c r="K737" s="46" t="e">
        <f>VLOOKUP(report_masivo[[#This Row],[INCAPACIDAD]],D2963:M3040,4,0)</f>
        <v>#N/A</v>
      </c>
      <c r="L737" s="46" t="e">
        <f>VLOOKUP(report_masivo[[#This Row],[INCAPACIDAD]],D2963:M3040,5,0)</f>
        <v>#N/A</v>
      </c>
      <c r="M737" s="46" t="e">
        <f>VLOOKUP(report_masivo[[#This Row],[INCAPACIDAD]],D2963:M3040,6,0)</f>
        <v>#N/A</v>
      </c>
      <c r="N737" s="49" t="e">
        <f>VLOOKUP(report_masivo[[#This Row],[INCAPACIDAD]],D2963:M3040,7,0)</f>
        <v>#N/A</v>
      </c>
      <c r="O737" s="47" t="e">
        <f>VLOOKUP(report_masivo[[#This Row],[INCAPACIDAD]],D2963:M3040,8,0)</f>
        <v>#N/A</v>
      </c>
      <c r="AD737">
        <v>953283844428</v>
      </c>
      <c r="AE737" t="s">
        <v>10196</v>
      </c>
      <c r="AF737">
        <v>1672127</v>
      </c>
      <c r="AG737" s="1">
        <v>44559</v>
      </c>
      <c r="AH737">
        <v>860029995</v>
      </c>
      <c r="AI737">
        <v>9532838</v>
      </c>
      <c r="AJ737">
        <v>7458579</v>
      </c>
      <c r="AK737" t="s">
        <v>13776</v>
      </c>
      <c r="AL737" s="1">
        <v>44428</v>
      </c>
      <c r="AM737">
        <v>28</v>
      </c>
      <c r="AN737">
        <v>1749890</v>
      </c>
      <c r="AO737">
        <v>860029995</v>
      </c>
      <c r="AP737" t="s">
        <v>13996</v>
      </c>
      <c r="AQ737" t="s">
        <v>14109</v>
      </c>
      <c r="AR737" t="s">
        <v>13923</v>
      </c>
      <c r="AS737" s="1">
        <v>44596</v>
      </c>
      <c r="AT737" t="s">
        <v>13922</v>
      </c>
      <c r="AW737">
        <v>113067331344525</v>
      </c>
      <c r="AX737">
        <v>1130673313</v>
      </c>
      <c r="AY737">
        <v>7530438</v>
      </c>
      <c r="AZ737" s="1">
        <v>44525</v>
      </c>
      <c r="BA737" t="s">
        <v>13995</v>
      </c>
      <c r="BB737" t="s">
        <v>44</v>
      </c>
      <c r="BC737" t="s">
        <v>13996</v>
      </c>
      <c r="BD737" t="s">
        <v>13997</v>
      </c>
      <c r="BE737">
        <v>4000178071</v>
      </c>
      <c r="BF737">
        <v>515137</v>
      </c>
      <c r="BG737" s="1">
        <v>44700</v>
      </c>
      <c r="BK737">
        <f t="shared" si="11"/>
        <v>1</v>
      </c>
      <c r="BL737">
        <v>7437003144383</v>
      </c>
      <c r="BN737">
        <v>1601799</v>
      </c>
      <c r="BO737" s="1">
        <v>44438</v>
      </c>
      <c r="BP737">
        <v>860029995</v>
      </c>
      <c r="BQ737">
        <v>74370031</v>
      </c>
      <c r="BR737">
        <v>6983986</v>
      </c>
      <c r="BS737" t="s">
        <v>13776</v>
      </c>
      <c r="BT737" s="1">
        <v>44383</v>
      </c>
      <c r="BU737">
        <v>3</v>
      </c>
      <c r="BV737">
        <v>275355</v>
      </c>
      <c r="BW737">
        <v>860029995</v>
      </c>
      <c r="BX737" t="s">
        <v>13996</v>
      </c>
      <c r="BY737" t="s">
        <v>14109</v>
      </c>
      <c r="BZ737" t="s">
        <v>13923</v>
      </c>
      <c r="CA737" s="1">
        <v>44480</v>
      </c>
      <c r="CB737" t="s">
        <v>13922</v>
      </c>
    </row>
    <row r="738" spans="3:80" x14ac:dyDescent="0.3">
      <c r="C738" s="46" t="s">
        <v>10196</v>
      </c>
      <c r="D738" s="4"/>
      <c r="E738" s="4"/>
      <c r="F738" s="16"/>
      <c r="G738" s="80" t="e">
        <f>VLOOKUP(report_masivo[[#This Row],[INCAPACIDAD]],D2964:M3041,3,0)</f>
        <v>#N/A</v>
      </c>
      <c r="I738" s="47"/>
      <c r="K738" s="46" t="e">
        <f>VLOOKUP(report_masivo[[#This Row],[INCAPACIDAD]],D2964:M3041,4,0)</f>
        <v>#N/A</v>
      </c>
      <c r="L738" s="46" t="e">
        <f>VLOOKUP(report_masivo[[#This Row],[INCAPACIDAD]],D2964:M3041,5,0)</f>
        <v>#N/A</v>
      </c>
      <c r="M738" s="46" t="e">
        <f>VLOOKUP(report_masivo[[#This Row],[INCAPACIDAD]],D2964:M3041,6,0)</f>
        <v>#N/A</v>
      </c>
      <c r="N738" s="49" t="e">
        <f>VLOOKUP(report_masivo[[#This Row],[INCAPACIDAD]],D2964:M3041,7,0)</f>
        <v>#N/A</v>
      </c>
      <c r="O738" s="47" t="e">
        <f>VLOOKUP(report_masivo[[#This Row],[INCAPACIDAD]],D2964:M3041,8,0)</f>
        <v>#N/A</v>
      </c>
      <c r="AD738">
        <v>7436578844491</v>
      </c>
      <c r="AE738" t="s">
        <v>10196</v>
      </c>
      <c r="AF738">
        <v>1672127</v>
      </c>
      <c r="AG738" s="1">
        <v>44559</v>
      </c>
      <c r="AH738">
        <v>860029995</v>
      </c>
      <c r="AI738">
        <v>74365788</v>
      </c>
      <c r="AJ738">
        <v>7458597</v>
      </c>
      <c r="AK738" t="s">
        <v>13776</v>
      </c>
      <c r="AL738" s="1">
        <v>44491</v>
      </c>
      <c r="AM738">
        <v>30</v>
      </c>
      <c r="AN738">
        <v>2555082</v>
      </c>
      <c r="AO738">
        <v>860029995</v>
      </c>
      <c r="AP738" t="s">
        <v>13996</v>
      </c>
      <c r="AQ738" t="s">
        <v>14109</v>
      </c>
      <c r="AR738" t="s">
        <v>13923</v>
      </c>
      <c r="AS738" s="1">
        <v>44596</v>
      </c>
      <c r="AT738" t="s">
        <v>13922</v>
      </c>
      <c r="AW738">
        <v>109490069744525</v>
      </c>
      <c r="AX738">
        <v>1094900697</v>
      </c>
      <c r="AY738">
        <v>7613563</v>
      </c>
      <c r="AZ738" s="1">
        <v>44525</v>
      </c>
      <c r="BA738" t="s">
        <v>13995</v>
      </c>
      <c r="BB738" t="s">
        <v>44</v>
      </c>
      <c r="BC738" t="s">
        <v>13996</v>
      </c>
      <c r="BD738" t="s">
        <v>13997</v>
      </c>
      <c r="BE738">
        <v>4000178071</v>
      </c>
      <c r="BF738">
        <v>829499</v>
      </c>
      <c r="BG738" s="1">
        <v>44707</v>
      </c>
      <c r="BK738">
        <f t="shared" si="11"/>
        <v>1</v>
      </c>
      <c r="BL738">
        <v>408376144366</v>
      </c>
      <c r="BN738">
        <v>1601799</v>
      </c>
      <c r="BO738" s="1">
        <v>44438</v>
      </c>
      <c r="BP738">
        <v>860029995</v>
      </c>
      <c r="BQ738">
        <v>4083761</v>
      </c>
      <c r="BR738">
        <v>6991072</v>
      </c>
      <c r="BS738" t="s">
        <v>13776</v>
      </c>
      <c r="BT738" s="1">
        <v>44366</v>
      </c>
      <c r="BU738">
        <v>12</v>
      </c>
      <c r="BV738">
        <v>820065</v>
      </c>
      <c r="BW738">
        <v>860029995</v>
      </c>
      <c r="BX738" t="s">
        <v>13996</v>
      </c>
      <c r="BY738" t="s">
        <v>14109</v>
      </c>
      <c r="BZ738" t="s">
        <v>13923</v>
      </c>
      <c r="CA738" s="1">
        <v>44480</v>
      </c>
      <c r="CB738" t="s">
        <v>13922</v>
      </c>
    </row>
    <row r="739" spans="3:80" x14ac:dyDescent="0.3">
      <c r="C739" s="46" t="s">
        <v>10196</v>
      </c>
      <c r="D739" s="4"/>
      <c r="E739" s="4"/>
      <c r="F739" s="16"/>
      <c r="G739" s="80" t="e">
        <f>VLOOKUP(report_masivo[[#This Row],[INCAPACIDAD]],D2965:M3042,3,0)</f>
        <v>#N/A</v>
      </c>
      <c r="I739" s="47"/>
      <c r="K739" s="46" t="e">
        <f>VLOOKUP(report_masivo[[#This Row],[INCAPACIDAD]],D2965:M3042,4,0)</f>
        <v>#N/A</v>
      </c>
      <c r="L739" s="46" t="e">
        <f>VLOOKUP(report_masivo[[#This Row],[INCAPACIDAD]],D2965:M3042,5,0)</f>
        <v>#N/A</v>
      </c>
      <c r="M739" s="46" t="e">
        <f>VLOOKUP(report_masivo[[#This Row],[INCAPACIDAD]],D2965:M3042,6,0)</f>
        <v>#N/A</v>
      </c>
      <c r="N739" s="49" t="e">
        <f>VLOOKUP(report_masivo[[#This Row],[INCAPACIDAD]],D2965:M3042,7,0)</f>
        <v>#N/A</v>
      </c>
      <c r="O739" s="47" t="e">
        <f>VLOOKUP(report_masivo[[#This Row],[INCAPACIDAD]],D2965:M3042,8,0)</f>
        <v>#N/A</v>
      </c>
      <c r="AD739">
        <v>105366536644496</v>
      </c>
      <c r="AE739" t="s">
        <v>10196</v>
      </c>
      <c r="AF739">
        <v>1672127</v>
      </c>
      <c r="AG739" s="1">
        <v>44559</v>
      </c>
      <c r="AH739">
        <v>860029995</v>
      </c>
      <c r="AI739">
        <v>1053665366</v>
      </c>
      <c r="AJ739">
        <v>7458615</v>
      </c>
      <c r="AK739" t="s">
        <v>13776</v>
      </c>
      <c r="AL739" s="1">
        <v>44496</v>
      </c>
      <c r="AM739">
        <v>6</v>
      </c>
      <c r="AN739">
        <v>356685</v>
      </c>
      <c r="AO739">
        <v>860029995</v>
      </c>
      <c r="AP739" t="s">
        <v>13996</v>
      </c>
      <c r="AQ739" t="s">
        <v>14109</v>
      </c>
      <c r="AR739" t="s">
        <v>13923</v>
      </c>
      <c r="AS739" s="1">
        <v>44596</v>
      </c>
      <c r="AT739" t="s">
        <v>13922</v>
      </c>
      <c r="AW739">
        <v>113060257844527</v>
      </c>
      <c r="AX739">
        <v>1130602578</v>
      </c>
      <c r="AY739">
        <v>7499889</v>
      </c>
      <c r="AZ739" s="1">
        <v>44527</v>
      </c>
      <c r="BA739" t="s">
        <v>13998</v>
      </c>
      <c r="BB739" t="s">
        <v>44</v>
      </c>
      <c r="BC739" t="s">
        <v>44</v>
      </c>
      <c r="BD739" t="s">
        <v>44</v>
      </c>
      <c r="BG739" s="1"/>
      <c r="BK739">
        <f t="shared" si="11"/>
        <v>1</v>
      </c>
      <c r="BL739">
        <v>412324544389</v>
      </c>
      <c r="BN739">
        <v>1601799</v>
      </c>
      <c r="BO739" s="1">
        <v>44438</v>
      </c>
      <c r="BP739">
        <v>860029995</v>
      </c>
      <c r="BQ739">
        <v>4123245</v>
      </c>
      <c r="BR739">
        <v>7003725</v>
      </c>
      <c r="BS739" t="s">
        <v>13776</v>
      </c>
      <c r="BT739" s="1">
        <v>44389</v>
      </c>
      <c r="BU739">
        <v>1</v>
      </c>
      <c r="BV739">
        <v>68518</v>
      </c>
      <c r="BW739">
        <v>860029995</v>
      </c>
      <c r="BX739" t="s">
        <v>13996</v>
      </c>
      <c r="BY739" t="s">
        <v>14109</v>
      </c>
      <c r="BZ739" t="s">
        <v>13923</v>
      </c>
      <c r="CA739" s="1">
        <v>44480</v>
      </c>
      <c r="CB739" t="s">
        <v>13922</v>
      </c>
    </row>
    <row r="740" spans="3:80" x14ac:dyDescent="0.3">
      <c r="C740" s="46" t="s">
        <v>10196</v>
      </c>
      <c r="D740" s="4"/>
      <c r="E740" s="4"/>
      <c r="F740" s="16"/>
      <c r="G740" s="80" t="e">
        <f>VLOOKUP(report_masivo[[#This Row],[INCAPACIDAD]],D2966:M3043,3,0)</f>
        <v>#N/A</v>
      </c>
      <c r="I740" s="47"/>
      <c r="K740" s="46" t="e">
        <f>VLOOKUP(report_masivo[[#This Row],[INCAPACIDAD]],D2966:M3043,4,0)</f>
        <v>#N/A</v>
      </c>
      <c r="L740" s="46" t="e">
        <f>VLOOKUP(report_masivo[[#This Row],[INCAPACIDAD]],D2966:M3043,5,0)</f>
        <v>#N/A</v>
      </c>
      <c r="M740" s="46" t="e">
        <f>VLOOKUP(report_masivo[[#This Row],[INCAPACIDAD]],D2966:M3043,6,0)</f>
        <v>#N/A</v>
      </c>
      <c r="N740" s="49" t="e">
        <f>VLOOKUP(report_masivo[[#This Row],[INCAPACIDAD]],D2966:M3043,7,0)</f>
        <v>#N/A</v>
      </c>
      <c r="O740" s="47" t="e">
        <f>VLOOKUP(report_masivo[[#This Row],[INCAPACIDAD]],D2966:M3043,8,0)</f>
        <v>#N/A</v>
      </c>
      <c r="AD740">
        <v>105366557244498</v>
      </c>
      <c r="AE740" t="s">
        <v>10196</v>
      </c>
      <c r="AF740">
        <v>1672127</v>
      </c>
      <c r="AG740" s="1">
        <v>44559</v>
      </c>
      <c r="AH740">
        <v>860029995</v>
      </c>
      <c r="AI740">
        <v>1053665572</v>
      </c>
      <c r="AJ740">
        <v>7458650</v>
      </c>
      <c r="AK740" t="s">
        <v>13776</v>
      </c>
      <c r="AL740" s="1">
        <v>44498</v>
      </c>
      <c r="AM740">
        <v>3</v>
      </c>
      <c r="AN740">
        <v>245548</v>
      </c>
      <c r="AO740">
        <v>860029995</v>
      </c>
      <c r="AP740" t="s">
        <v>13996</v>
      </c>
      <c r="AQ740" t="s">
        <v>14109</v>
      </c>
      <c r="AR740" t="s">
        <v>13923</v>
      </c>
      <c r="AS740" s="1">
        <v>44596</v>
      </c>
      <c r="AT740" t="s">
        <v>13922</v>
      </c>
      <c r="AW740">
        <v>112485193144527</v>
      </c>
      <c r="AX740">
        <v>1124851931</v>
      </c>
      <c r="AY740">
        <v>7493100</v>
      </c>
      <c r="AZ740" s="1">
        <v>44527</v>
      </c>
      <c r="BA740" t="s">
        <v>13995</v>
      </c>
      <c r="BB740" t="s">
        <v>44</v>
      </c>
      <c r="BC740" t="s">
        <v>13729</v>
      </c>
      <c r="BD740" t="s">
        <v>13972</v>
      </c>
      <c r="BF740">
        <v>908526</v>
      </c>
      <c r="BG740" s="1">
        <v>44761</v>
      </c>
      <c r="BK740">
        <f t="shared" si="11"/>
        <v>1</v>
      </c>
      <c r="BL740">
        <v>411910144378</v>
      </c>
      <c r="BN740">
        <v>1601799</v>
      </c>
      <c r="BO740" s="1">
        <v>44438</v>
      </c>
      <c r="BP740">
        <v>860029995</v>
      </c>
      <c r="BQ740">
        <v>4119101</v>
      </c>
      <c r="BR740">
        <v>7004555</v>
      </c>
      <c r="BS740" t="s">
        <v>13776</v>
      </c>
      <c r="BT740" s="1">
        <v>44378</v>
      </c>
      <c r="BU740">
        <v>2</v>
      </c>
      <c r="BV740">
        <v>196299</v>
      </c>
      <c r="BW740">
        <v>860029995</v>
      </c>
      <c r="BX740" t="s">
        <v>13996</v>
      </c>
      <c r="BY740" t="s">
        <v>14109</v>
      </c>
      <c r="BZ740" t="s">
        <v>13923</v>
      </c>
      <c r="CA740" s="1">
        <v>44480</v>
      </c>
      <c r="CB740" t="s">
        <v>13922</v>
      </c>
    </row>
    <row r="741" spans="3:80" x14ac:dyDescent="0.3">
      <c r="C741" s="46" t="s">
        <v>10196</v>
      </c>
      <c r="D741" s="4"/>
      <c r="E741" s="4"/>
      <c r="F741" s="16"/>
      <c r="G741" s="80" t="e">
        <f>VLOOKUP(report_masivo[[#This Row],[INCAPACIDAD]],D2967:M3044,3,0)</f>
        <v>#N/A</v>
      </c>
      <c r="I741" s="47"/>
      <c r="K741" s="46" t="e">
        <f>VLOOKUP(report_masivo[[#This Row],[INCAPACIDAD]],D2967:M3044,4,0)</f>
        <v>#N/A</v>
      </c>
      <c r="L741" s="46" t="e">
        <f>VLOOKUP(report_masivo[[#This Row],[INCAPACIDAD]],D2967:M3044,5,0)</f>
        <v>#N/A</v>
      </c>
      <c r="M741" s="46" t="e">
        <f>VLOOKUP(report_masivo[[#This Row],[INCAPACIDAD]],D2967:M3044,6,0)</f>
        <v>#N/A</v>
      </c>
      <c r="N741" s="49" t="e">
        <f>VLOOKUP(report_masivo[[#This Row],[INCAPACIDAD]],D2967:M3044,7,0)</f>
        <v>#N/A</v>
      </c>
      <c r="O741" s="47" t="e">
        <f>VLOOKUP(report_masivo[[#This Row],[INCAPACIDAD]],D2967:M3044,8,0)</f>
        <v>#N/A</v>
      </c>
      <c r="AD741">
        <v>428751344353</v>
      </c>
      <c r="AE741" t="s">
        <v>10196</v>
      </c>
      <c r="AF741">
        <v>1675541</v>
      </c>
      <c r="AG741" s="1">
        <v>44566</v>
      </c>
      <c r="AH741">
        <v>860029995</v>
      </c>
      <c r="AI741">
        <v>4287513</v>
      </c>
      <c r="AJ741">
        <v>7475527</v>
      </c>
      <c r="AK741" t="s">
        <v>13776</v>
      </c>
      <c r="AL741" s="1">
        <v>44353</v>
      </c>
      <c r="AM741">
        <v>6</v>
      </c>
      <c r="AN741">
        <v>506305</v>
      </c>
      <c r="AO741">
        <v>860029995</v>
      </c>
      <c r="AP741" t="s">
        <v>13996</v>
      </c>
      <c r="AQ741" t="s">
        <v>14109</v>
      </c>
      <c r="AR741" t="s">
        <v>13923</v>
      </c>
      <c r="AS741" s="1">
        <v>44589</v>
      </c>
      <c r="AT741" t="s">
        <v>13922</v>
      </c>
      <c r="AW741">
        <v>113060257844528</v>
      </c>
      <c r="AX741">
        <v>1130602578</v>
      </c>
      <c r="AY741">
        <v>7499841</v>
      </c>
      <c r="AZ741" s="1">
        <v>44528</v>
      </c>
      <c r="BA741" t="s">
        <v>13995</v>
      </c>
      <c r="BB741" t="s">
        <v>44</v>
      </c>
      <c r="BC741" t="s">
        <v>13996</v>
      </c>
      <c r="BD741" t="s">
        <v>13997</v>
      </c>
      <c r="BE741">
        <v>4000178071</v>
      </c>
      <c r="BF741">
        <v>430350</v>
      </c>
      <c r="BG741" s="1">
        <v>44707</v>
      </c>
      <c r="BK741">
        <f t="shared" si="11"/>
        <v>1</v>
      </c>
      <c r="BL741">
        <v>424364444374</v>
      </c>
      <c r="BN741">
        <v>1601799</v>
      </c>
      <c r="BO741" s="1">
        <v>44438</v>
      </c>
      <c r="BP741">
        <v>860029995</v>
      </c>
      <c r="BQ741">
        <v>4243644</v>
      </c>
      <c r="BR741">
        <v>7008882</v>
      </c>
      <c r="BS741" t="s">
        <v>13776</v>
      </c>
      <c r="BT741" s="1">
        <v>44374</v>
      </c>
      <c r="BU741">
        <v>8</v>
      </c>
      <c r="BV741">
        <v>787526</v>
      </c>
      <c r="BW741">
        <v>860029995</v>
      </c>
      <c r="BX741" t="s">
        <v>13996</v>
      </c>
      <c r="BY741" t="s">
        <v>14109</v>
      </c>
      <c r="BZ741" t="s">
        <v>13923</v>
      </c>
      <c r="CA741" s="1">
        <v>44480</v>
      </c>
      <c r="CB741" t="s">
        <v>13922</v>
      </c>
    </row>
    <row r="742" spans="3:80" x14ac:dyDescent="0.3">
      <c r="C742" s="46" t="s">
        <v>10196</v>
      </c>
      <c r="D742" s="4"/>
      <c r="E742" s="4"/>
      <c r="F742" s="16"/>
      <c r="G742" s="80" t="e">
        <f>VLOOKUP(report_masivo[[#This Row],[INCAPACIDAD]],D2968:M3045,3,0)</f>
        <v>#N/A</v>
      </c>
      <c r="I742" s="47"/>
      <c r="K742" s="46" t="e">
        <f>VLOOKUP(report_masivo[[#This Row],[INCAPACIDAD]],D2968:M3045,4,0)</f>
        <v>#N/A</v>
      </c>
      <c r="L742" s="46" t="e">
        <f>VLOOKUP(report_masivo[[#This Row],[INCAPACIDAD]],D2968:M3045,5,0)</f>
        <v>#N/A</v>
      </c>
      <c r="M742" s="46" t="e">
        <f>VLOOKUP(report_masivo[[#This Row],[INCAPACIDAD]],D2968:M3045,6,0)</f>
        <v>#N/A</v>
      </c>
      <c r="N742" s="49" t="e">
        <f>VLOOKUP(report_masivo[[#This Row],[INCAPACIDAD]],D2968:M3045,7,0)</f>
        <v>#N/A</v>
      </c>
      <c r="O742" s="47" t="e">
        <f>VLOOKUP(report_masivo[[#This Row],[INCAPACIDAD]],D2968:M3045,8,0)</f>
        <v>#N/A</v>
      </c>
      <c r="AD742">
        <v>420889244365</v>
      </c>
      <c r="AE742" t="s">
        <v>10196</v>
      </c>
      <c r="AF742">
        <v>1675541</v>
      </c>
      <c r="AG742" s="1">
        <v>44566</v>
      </c>
      <c r="AH742">
        <v>860029995</v>
      </c>
      <c r="AI742">
        <v>4208892</v>
      </c>
      <c r="AJ742">
        <v>7476533</v>
      </c>
      <c r="AK742" t="s">
        <v>13776</v>
      </c>
      <c r="AL742" s="1">
        <v>44365</v>
      </c>
      <c r="AM742">
        <v>3</v>
      </c>
      <c r="AN742">
        <v>264886</v>
      </c>
      <c r="AO742">
        <v>860029995</v>
      </c>
      <c r="AP742" t="s">
        <v>13996</v>
      </c>
      <c r="AQ742" t="s">
        <v>14109</v>
      </c>
      <c r="AR742" t="s">
        <v>13923</v>
      </c>
      <c r="AS742" s="1">
        <v>44589</v>
      </c>
      <c r="AT742" t="s">
        <v>13922</v>
      </c>
      <c r="AW742">
        <v>3962201644529</v>
      </c>
      <c r="AX742">
        <v>39622016</v>
      </c>
      <c r="AY742">
        <v>7411281</v>
      </c>
      <c r="AZ742" s="1">
        <v>44529</v>
      </c>
      <c r="BA742" t="s">
        <v>13995</v>
      </c>
      <c r="BB742" t="s">
        <v>44</v>
      </c>
      <c r="BC742" t="s">
        <v>13996</v>
      </c>
      <c r="BD742" t="s">
        <v>13997</v>
      </c>
      <c r="BE742">
        <v>4000178071</v>
      </c>
      <c r="BF742">
        <v>853545</v>
      </c>
      <c r="BG742" s="1">
        <v>44707</v>
      </c>
      <c r="BK742">
        <f t="shared" si="11"/>
        <v>1</v>
      </c>
      <c r="BL742">
        <v>415194344390</v>
      </c>
      <c r="BN742">
        <v>1601799</v>
      </c>
      <c r="BO742" s="1">
        <v>44438</v>
      </c>
      <c r="BP742">
        <v>860029995</v>
      </c>
      <c r="BQ742">
        <v>4151943</v>
      </c>
      <c r="BR742">
        <v>7009229</v>
      </c>
      <c r="BS742" t="s">
        <v>13776</v>
      </c>
      <c r="BT742" s="1">
        <v>44390</v>
      </c>
      <c r="BU742">
        <v>10</v>
      </c>
      <c r="BV742">
        <v>631469</v>
      </c>
      <c r="BW742">
        <v>860029995</v>
      </c>
      <c r="BX742" t="s">
        <v>13996</v>
      </c>
      <c r="BY742" t="s">
        <v>14109</v>
      </c>
      <c r="BZ742" t="s">
        <v>13923</v>
      </c>
      <c r="CA742" s="1">
        <v>44480</v>
      </c>
      <c r="CB742" t="s">
        <v>13922</v>
      </c>
    </row>
    <row r="743" spans="3:80" x14ac:dyDescent="0.3">
      <c r="C743" s="46" t="s">
        <v>10196</v>
      </c>
      <c r="D743" s="4"/>
      <c r="E743" s="4"/>
      <c r="F743" s="16"/>
      <c r="G743" s="80" t="e">
        <f>VLOOKUP(report_masivo[[#This Row],[INCAPACIDAD]],D2969:M3046,3,0)</f>
        <v>#N/A</v>
      </c>
      <c r="I743" s="47"/>
      <c r="K743" s="46" t="e">
        <f>VLOOKUP(report_masivo[[#This Row],[INCAPACIDAD]],D2969:M3046,4,0)</f>
        <v>#N/A</v>
      </c>
      <c r="L743" s="46" t="e">
        <f>VLOOKUP(report_masivo[[#This Row],[INCAPACIDAD]],D2969:M3046,5,0)</f>
        <v>#N/A</v>
      </c>
      <c r="M743" s="46" t="e">
        <f>VLOOKUP(report_masivo[[#This Row],[INCAPACIDAD]],D2969:M3046,6,0)</f>
        <v>#N/A</v>
      </c>
      <c r="N743" s="49" t="e">
        <f>VLOOKUP(report_masivo[[#This Row],[INCAPACIDAD]],D2969:M3046,7,0)</f>
        <v>#N/A</v>
      </c>
      <c r="O743" s="47" t="e">
        <f>VLOOKUP(report_masivo[[#This Row],[INCAPACIDAD]],D2969:M3046,8,0)</f>
        <v>#N/A</v>
      </c>
      <c r="AD743">
        <v>420889244351</v>
      </c>
      <c r="AE743" t="s">
        <v>10196</v>
      </c>
      <c r="AF743">
        <v>1675541</v>
      </c>
      <c r="AG743" s="1">
        <v>44566</v>
      </c>
      <c r="AH743">
        <v>860029995</v>
      </c>
      <c r="AI743">
        <v>4208892</v>
      </c>
      <c r="AJ743">
        <v>7476653</v>
      </c>
      <c r="AK743" t="s">
        <v>13776</v>
      </c>
      <c r="AL743" s="1">
        <v>44351</v>
      </c>
      <c r="AM743">
        <v>12</v>
      </c>
      <c r="AN743">
        <v>1059543</v>
      </c>
      <c r="AO743">
        <v>860029995</v>
      </c>
      <c r="AP743" t="s">
        <v>13996</v>
      </c>
      <c r="AQ743" t="s">
        <v>14109</v>
      </c>
      <c r="AR743" t="s">
        <v>13923</v>
      </c>
      <c r="AS743" s="1">
        <v>44589</v>
      </c>
      <c r="AT743" t="s">
        <v>13922</v>
      </c>
      <c r="AW743">
        <v>6576241244530</v>
      </c>
      <c r="AX743">
        <v>65762412</v>
      </c>
      <c r="AY743">
        <v>7613851</v>
      </c>
      <c r="AZ743" s="1">
        <v>44530</v>
      </c>
      <c r="BA743" t="s">
        <v>13995</v>
      </c>
      <c r="BB743" t="s">
        <v>44</v>
      </c>
      <c r="BC743" t="s">
        <v>13996</v>
      </c>
      <c r="BD743" t="s">
        <v>13997</v>
      </c>
      <c r="BE743">
        <v>4000178071</v>
      </c>
      <c r="BF743">
        <v>115532</v>
      </c>
      <c r="BG743" s="1">
        <v>44707</v>
      </c>
      <c r="BK743">
        <f t="shared" si="11"/>
        <v>1</v>
      </c>
      <c r="BL743">
        <v>411910144390</v>
      </c>
      <c r="BN743">
        <v>1601799</v>
      </c>
      <c r="BO743" s="1">
        <v>44438</v>
      </c>
      <c r="BP743">
        <v>860029995</v>
      </c>
      <c r="BQ743">
        <v>4119101</v>
      </c>
      <c r="BR743">
        <v>7009642</v>
      </c>
      <c r="BS743" t="s">
        <v>13776</v>
      </c>
      <c r="BT743" s="1">
        <v>44390</v>
      </c>
      <c r="BU743">
        <v>7</v>
      </c>
      <c r="BV743">
        <v>687046</v>
      </c>
      <c r="BW743">
        <v>860029995</v>
      </c>
      <c r="BX743" t="s">
        <v>13996</v>
      </c>
      <c r="BY743" t="s">
        <v>14109</v>
      </c>
      <c r="BZ743" t="s">
        <v>13923</v>
      </c>
      <c r="CA743" s="1">
        <v>44480</v>
      </c>
      <c r="CB743" t="s">
        <v>13922</v>
      </c>
    </row>
    <row r="744" spans="3:80" x14ac:dyDescent="0.3">
      <c r="C744" s="46" t="s">
        <v>10196</v>
      </c>
      <c r="D744" s="4"/>
      <c r="E744" s="4"/>
      <c r="F744" s="16"/>
      <c r="G744" s="80" t="e">
        <f>VLOOKUP(report_masivo[[#This Row],[INCAPACIDAD]],D2970:M3047,3,0)</f>
        <v>#N/A</v>
      </c>
      <c r="I744" s="47"/>
      <c r="K744" s="46" t="e">
        <f>VLOOKUP(report_masivo[[#This Row],[INCAPACIDAD]],D2970:M3047,4,0)</f>
        <v>#N/A</v>
      </c>
      <c r="L744" s="46" t="e">
        <f>VLOOKUP(report_masivo[[#This Row],[INCAPACIDAD]],D2970:M3047,5,0)</f>
        <v>#N/A</v>
      </c>
      <c r="M744" s="46" t="e">
        <f>VLOOKUP(report_masivo[[#This Row],[INCAPACIDAD]],D2970:M3047,6,0)</f>
        <v>#N/A</v>
      </c>
      <c r="N744" s="49" t="e">
        <f>VLOOKUP(report_masivo[[#This Row],[INCAPACIDAD]],D2970:M3047,7,0)</f>
        <v>#N/A</v>
      </c>
      <c r="O744" s="47" t="e">
        <f>VLOOKUP(report_masivo[[#This Row],[INCAPACIDAD]],D2970:M3047,8,0)</f>
        <v>#N/A</v>
      </c>
      <c r="AD744">
        <v>420842644326</v>
      </c>
      <c r="AE744" t="s">
        <v>10196</v>
      </c>
      <c r="AF744">
        <v>1675541</v>
      </c>
      <c r="AG744" s="1">
        <v>44566</v>
      </c>
      <c r="AH744">
        <v>860029995</v>
      </c>
      <c r="AI744">
        <v>4208426</v>
      </c>
      <c r="AJ744">
        <v>7476727</v>
      </c>
      <c r="AK744" t="s">
        <v>13776</v>
      </c>
      <c r="AL744" s="1">
        <v>44326</v>
      </c>
      <c r="AM744">
        <v>12</v>
      </c>
      <c r="AN744">
        <v>698023</v>
      </c>
      <c r="AO744">
        <v>860029995</v>
      </c>
      <c r="AP744" t="s">
        <v>13996</v>
      </c>
      <c r="AQ744" t="s">
        <v>14109</v>
      </c>
      <c r="AR744" t="s">
        <v>13923</v>
      </c>
      <c r="AS744" s="1">
        <v>44589</v>
      </c>
      <c r="AT744" t="s">
        <v>13922</v>
      </c>
      <c r="AW744">
        <v>107523485544530</v>
      </c>
      <c r="AX744">
        <v>1075234855</v>
      </c>
      <c r="AY744">
        <v>7500175</v>
      </c>
      <c r="AZ744" s="1">
        <v>44530</v>
      </c>
      <c r="BA744" t="s">
        <v>13995</v>
      </c>
      <c r="BB744" t="s">
        <v>44</v>
      </c>
      <c r="BC744" t="s">
        <v>13996</v>
      </c>
      <c r="BD744" t="s">
        <v>13997</v>
      </c>
      <c r="BE744">
        <v>4000178071</v>
      </c>
      <c r="BF744">
        <v>30284</v>
      </c>
      <c r="BG744" s="1">
        <v>44700</v>
      </c>
      <c r="BK744">
        <f t="shared" si="11"/>
        <v>1</v>
      </c>
      <c r="BL744">
        <v>7436053844388</v>
      </c>
      <c r="BN744">
        <v>1601799</v>
      </c>
      <c r="BO744" s="1">
        <v>44438</v>
      </c>
      <c r="BP744">
        <v>860029995</v>
      </c>
      <c r="BQ744">
        <v>74360538</v>
      </c>
      <c r="BR744">
        <v>7013647</v>
      </c>
      <c r="BS744" t="s">
        <v>13776</v>
      </c>
      <c r="BT744" s="1">
        <v>44388</v>
      </c>
      <c r="BU744">
        <v>2</v>
      </c>
      <c r="BV744">
        <v>211849</v>
      </c>
      <c r="BW744">
        <v>860029995</v>
      </c>
      <c r="BX744" t="s">
        <v>13996</v>
      </c>
      <c r="BY744" t="s">
        <v>14109</v>
      </c>
      <c r="BZ744" t="s">
        <v>13923</v>
      </c>
      <c r="CA744" s="1">
        <v>44480</v>
      </c>
      <c r="CB744" t="s">
        <v>13922</v>
      </c>
    </row>
    <row r="745" spans="3:80" x14ac:dyDescent="0.3">
      <c r="C745" s="46" t="s">
        <v>10196</v>
      </c>
      <c r="D745" s="4"/>
      <c r="E745" s="4"/>
      <c r="F745" s="16"/>
      <c r="G745" s="80" t="e">
        <f>VLOOKUP(report_masivo[[#This Row],[INCAPACIDAD]],D2971:M3048,3,0)</f>
        <v>#N/A</v>
      </c>
      <c r="I745" s="47"/>
      <c r="K745" s="46" t="e">
        <f>VLOOKUP(report_masivo[[#This Row],[INCAPACIDAD]],D2971:M3048,4,0)</f>
        <v>#N/A</v>
      </c>
      <c r="L745" s="46" t="e">
        <f>VLOOKUP(report_masivo[[#This Row],[INCAPACIDAD]],D2971:M3048,5,0)</f>
        <v>#N/A</v>
      </c>
      <c r="M745" s="46" t="e">
        <f>VLOOKUP(report_masivo[[#This Row],[INCAPACIDAD]],D2971:M3048,6,0)</f>
        <v>#N/A</v>
      </c>
      <c r="N745" s="49" t="e">
        <f>VLOOKUP(report_masivo[[#This Row],[INCAPACIDAD]],D2971:M3048,7,0)</f>
        <v>#N/A</v>
      </c>
      <c r="O745" s="47" t="e">
        <f>VLOOKUP(report_masivo[[#This Row],[INCAPACIDAD]],D2971:M3048,8,0)</f>
        <v>#N/A</v>
      </c>
      <c r="AD745">
        <v>939589944364</v>
      </c>
      <c r="AE745" t="s">
        <v>10196</v>
      </c>
      <c r="AF745">
        <v>1675541</v>
      </c>
      <c r="AG745" s="1">
        <v>44566</v>
      </c>
      <c r="AH745">
        <v>860029995</v>
      </c>
      <c r="AI745">
        <v>9395899</v>
      </c>
      <c r="AJ745">
        <v>7476763</v>
      </c>
      <c r="AK745" t="s">
        <v>13776</v>
      </c>
      <c r="AL745" s="1">
        <v>44364</v>
      </c>
      <c r="AM745">
        <v>2</v>
      </c>
      <c r="AN745">
        <v>139646</v>
      </c>
      <c r="AO745">
        <v>860029995</v>
      </c>
      <c r="AP745" t="s">
        <v>13996</v>
      </c>
      <c r="AQ745" t="s">
        <v>14109</v>
      </c>
      <c r="AR745" t="s">
        <v>13923</v>
      </c>
      <c r="AS745" s="1">
        <v>44596</v>
      </c>
      <c r="AT745" t="s">
        <v>13922</v>
      </c>
      <c r="AW745">
        <v>8085755344532</v>
      </c>
      <c r="AX745">
        <v>80857553</v>
      </c>
      <c r="AY745">
        <v>7502635</v>
      </c>
      <c r="AZ745" s="1">
        <v>44532</v>
      </c>
      <c r="BA745" t="s">
        <v>14000</v>
      </c>
      <c r="BB745" t="s">
        <v>14003</v>
      </c>
      <c r="BC745" t="s">
        <v>44</v>
      </c>
      <c r="BD745" t="s">
        <v>44</v>
      </c>
      <c r="BG745" s="1"/>
      <c r="BK745">
        <f t="shared" si="11"/>
        <v>1</v>
      </c>
      <c r="BL745">
        <v>409020444380</v>
      </c>
      <c r="BN745">
        <v>1601799</v>
      </c>
      <c r="BO745" s="1">
        <v>44438</v>
      </c>
      <c r="BP745">
        <v>860029995</v>
      </c>
      <c r="BQ745">
        <v>4090204</v>
      </c>
      <c r="BR745">
        <v>7031568</v>
      </c>
      <c r="BS745" t="s">
        <v>13776</v>
      </c>
      <c r="BT745" s="1">
        <v>44380</v>
      </c>
      <c r="BU745">
        <v>29</v>
      </c>
      <c r="BV745">
        <v>2620993</v>
      </c>
      <c r="BW745">
        <v>860029995</v>
      </c>
      <c r="BX745" t="s">
        <v>13996</v>
      </c>
      <c r="BY745" t="s">
        <v>14109</v>
      </c>
      <c r="BZ745" t="s">
        <v>13923</v>
      </c>
      <c r="CA745" s="1">
        <v>44480</v>
      </c>
      <c r="CB745" t="s">
        <v>13922</v>
      </c>
    </row>
    <row r="746" spans="3:80" x14ac:dyDescent="0.3">
      <c r="C746" s="46" t="s">
        <v>10196</v>
      </c>
      <c r="D746" s="4"/>
      <c r="E746" s="4"/>
      <c r="F746" s="16"/>
      <c r="G746" s="80" t="e">
        <f>VLOOKUP(report_masivo[[#This Row],[INCAPACIDAD]],D2972:M3049,3,0)</f>
        <v>#N/A</v>
      </c>
      <c r="I746" s="47"/>
      <c r="K746" s="46" t="e">
        <f>VLOOKUP(report_masivo[[#This Row],[INCAPACIDAD]],D2972:M3049,4,0)</f>
        <v>#N/A</v>
      </c>
      <c r="L746" s="46" t="e">
        <f>VLOOKUP(report_masivo[[#This Row],[INCAPACIDAD]],D2972:M3049,5,0)</f>
        <v>#N/A</v>
      </c>
      <c r="M746" s="46" t="e">
        <f>VLOOKUP(report_masivo[[#This Row],[INCAPACIDAD]],D2972:M3049,6,0)</f>
        <v>#N/A</v>
      </c>
      <c r="N746" s="49" t="e">
        <f>VLOOKUP(report_masivo[[#This Row],[INCAPACIDAD]],D2972:M3049,7,0)</f>
        <v>#N/A</v>
      </c>
      <c r="O746" s="47" t="e">
        <f>VLOOKUP(report_masivo[[#This Row],[INCAPACIDAD]],D2972:M3049,8,0)</f>
        <v>#N/A</v>
      </c>
      <c r="AD746">
        <v>417934344362</v>
      </c>
      <c r="AE746" t="s">
        <v>10196</v>
      </c>
      <c r="AF746">
        <v>1675541</v>
      </c>
      <c r="AG746" s="1">
        <v>44566</v>
      </c>
      <c r="AH746">
        <v>860029995</v>
      </c>
      <c r="AI746">
        <v>4179343</v>
      </c>
      <c r="AJ746">
        <v>7476799</v>
      </c>
      <c r="AK746" t="s">
        <v>13776</v>
      </c>
      <c r="AL746" s="1">
        <v>44362</v>
      </c>
      <c r="AM746">
        <v>12</v>
      </c>
      <c r="AN746">
        <v>944986</v>
      </c>
      <c r="AO746">
        <v>860029995</v>
      </c>
      <c r="AP746" t="s">
        <v>13996</v>
      </c>
      <c r="AQ746" t="s">
        <v>14109</v>
      </c>
      <c r="AR746" t="s">
        <v>13923</v>
      </c>
      <c r="AS746" s="1">
        <v>44589</v>
      </c>
      <c r="AT746" t="s">
        <v>13922</v>
      </c>
      <c r="AW746">
        <v>871251844532</v>
      </c>
      <c r="AX746">
        <v>8712518</v>
      </c>
      <c r="AY746">
        <v>7594749</v>
      </c>
      <c r="AZ746" s="1">
        <v>44532</v>
      </c>
      <c r="BA746" t="s">
        <v>13995</v>
      </c>
      <c r="BB746" t="s">
        <v>44</v>
      </c>
      <c r="BC746" t="s">
        <v>13996</v>
      </c>
      <c r="BD746" t="s">
        <v>13997</v>
      </c>
      <c r="BE746">
        <v>4000178071</v>
      </c>
      <c r="BF746">
        <v>787984</v>
      </c>
      <c r="BG746" s="1">
        <v>44707</v>
      </c>
      <c r="BK746">
        <f t="shared" si="11"/>
        <v>1</v>
      </c>
      <c r="BL746">
        <v>7408350544383</v>
      </c>
      <c r="BN746">
        <v>1601799</v>
      </c>
      <c r="BO746" s="1">
        <v>44438</v>
      </c>
      <c r="BP746">
        <v>860029995</v>
      </c>
      <c r="BQ746">
        <v>74083505</v>
      </c>
      <c r="BR746">
        <v>7054823</v>
      </c>
      <c r="BS746" t="s">
        <v>13776</v>
      </c>
      <c r="BT746" s="1">
        <v>44383</v>
      </c>
      <c r="BU746">
        <v>12</v>
      </c>
      <c r="BV746">
        <v>967622</v>
      </c>
      <c r="BW746">
        <v>860029995</v>
      </c>
      <c r="BX746" t="s">
        <v>13996</v>
      </c>
      <c r="BY746" t="s">
        <v>14109</v>
      </c>
      <c r="BZ746" t="s">
        <v>13923</v>
      </c>
      <c r="CA746" s="1">
        <v>44480</v>
      </c>
      <c r="CB746" t="s">
        <v>13922</v>
      </c>
    </row>
    <row r="747" spans="3:80" x14ac:dyDescent="0.3">
      <c r="C747" s="46" t="s">
        <v>10196</v>
      </c>
      <c r="D747" s="4"/>
      <c r="E747" s="4"/>
      <c r="F747" s="16"/>
      <c r="G747" s="80" t="e">
        <f>VLOOKUP(report_masivo[[#This Row],[INCAPACIDAD]],D2973:M3050,3,0)</f>
        <v>#N/A</v>
      </c>
      <c r="I747" s="47"/>
      <c r="K747" s="46" t="e">
        <f>VLOOKUP(report_masivo[[#This Row],[INCAPACIDAD]],D2973:M3050,4,0)</f>
        <v>#N/A</v>
      </c>
      <c r="L747" s="46" t="e">
        <f>VLOOKUP(report_masivo[[#This Row],[INCAPACIDAD]],D2973:M3050,5,0)</f>
        <v>#N/A</v>
      </c>
      <c r="M747" s="46" t="e">
        <f>VLOOKUP(report_masivo[[#This Row],[INCAPACIDAD]],D2973:M3050,6,0)</f>
        <v>#N/A</v>
      </c>
      <c r="N747" s="49" t="e">
        <f>VLOOKUP(report_masivo[[#This Row],[INCAPACIDAD]],D2973:M3050,7,0)</f>
        <v>#N/A</v>
      </c>
      <c r="O747" s="47" t="e">
        <f>VLOOKUP(report_masivo[[#This Row],[INCAPACIDAD]],D2973:M3050,8,0)</f>
        <v>#N/A</v>
      </c>
      <c r="AD747">
        <v>953163344312</v>
      </c>
      <c r="AE747" t="s">
        <v>10196</v>
      </c>
      <c r="AF747">
        <v>1675541</v>
      </c>
      <c r="AG747" s="1">
        <v>44566</v>
      </c>
      <c r="AH747">
        <v>860029995</v>
      </c>
      <c r="AI747">
        <v>9531633</v>
      </c>
      <c r="AJ747">
        <v>7476893</v>
      </c>
      <c r="AK747" t="s">
        <v>13776</v>
      </c>
      <c r="AL747" s="1">
        <v>44312</v>
      </c>
      <c r="AM747">
        <v>12</v>
      </c>
      <c r="AN747">
        <v>793310</v>
      </c>
      <c r="AO747">
        <v>860029995</v>
      </c>
      <c r="AP747" t="s">
        <v>13996</v>
      </c>
      <c r="AQ747" t="s">
        <v>14109</v>
      </c>
      <c r="AR747" t="s">
        <v>13923</v>
      </c>
      <c r="AS747" s="1">
        <v>44589</v>
      </c>
      <c r="AT747" t="s">
        <v>13922</v>
      </c>
      <c r="AW747">
        <v>107525074544533</v>
      </c>
      <c r="AX747">
        <v>1075250745</v>
      </c>
      <c r="AY747">
        <v>7442299</v>
      </c>
      <c r="AZ747" s="1">
        <v>44533</v>
      </c>
      <c r="BA747" t="s">
        <v>13995</v>
      </c>
      <c r="BB747" t="s">
        <v>44</v>
      </c>
      <c r="BC747" t="s">
        <v>13996</v>
      </c>
      <c r="BD747" t="s">
        <v>13997</v>
      </c>
      <c r="BE747">
        <v>4000178071</v>
      </c>
      <c r="BF747">
        <v>67070</v>
      </c>
      <c r="BG747" s="1">
        <v>44707</v>
      </c>
      <c r="BK747">
        <f t="shared" si="11"/>
        <v>1</v>
      </c>
      <c r="BL747">
        <v>412333544375</v>
      </c>
      <c r="BN747">
        <v>1601799</v>
      </c>
      <c r="BO747" s="1">
        <v>44438</v>
      </c>
      <c r="BP747">
        <v>860029995</v>
      </c>
      <c r="BQ747">
        <v>4123335</v>
      </c>
      <c r="BR747">
        <v>7061638</v>
      </c>
      <c r="BS747" t="s">
        <v>13776</v>
      </c>
      <c r="BT747" s="1">
        <v>44375</v>
      </c>
      <c r="BU747">
        <v>4</v>
      </c>
      <c r="BV747">
        <v>294755</v>
      </c>
      <c r="BW747">
        <v>860029995</v>
      </c>
      <c r="BX747" t="s">
        <v>13996</v>
      </c>
      <c r="BY747" t="s">
        <v>14109</v>
      </c>
      <c r="BZ747" t="s">
        <v>13923</v>
      </c>
      <c r="CA747" s="1">
        <v>44480</v>
      </c>
      <c r="CB747" t="s">
        <v>13922</v>
      </c>
    </row>
    <row r="748" spans="3:80" x14ac:dyDescent="0.3">
      <c r="C748" s="46" t="s">
        <v>10196</v>
      </c>
      <c r="D748" s="4"/>
      <c r="E748" s="4"/>
      <c r="F748" s="16"/>
      <c r="G748" s="80" t="e">
        <f>VLOOKUP(report_masivo[[#This Row],[INCAPACIDAD]],D2974:M3051,3,0)</f>
        <v>#N/A</v>
      </c>
      <c r="I748" s="47"/>
      <c r="K748" s="46" t="e">
        <f>VLOOKUP(report_masivo[[#This Row],[INCAPACIDAD]],D2974:M3051,4,0)</f>
        <v>#N/A</v>
      </c>
      <c r="L748" s="46" t="e">
        <f>VLOOKUP(report_masivo[[#This Row],[INCAPACIDAD]],D2974:M3051,5,0)</f>
        <v>#N/A</v>
      </c>
      <c r="M748" s="46" t="e">
        <f>VLOOKUP(report_masivo[[#This Row],[INCAPACIDAD]],D2974:M3051,6,0)</f>
        <v>#N/A</v>
      </c>
      <c r="N748" s="49" t="e">
        <f>VLOOKUP(report_masivo[[#This Row],[INCAPACIDAD]],D2974:M3051,7,0)</f>
        <v>#N/A</v>
      </c>
      <c r="O748" s="47" t="e">
        <f>VLOOKUP(report_masivo[[#This Row],[INCAPACIDAD]],D2974:M3051,8,0)</f>
        <v>#N/A</v>
      </c>
      <c r="AD748">
        <v>427730344324</v>
      </c>
      <c r="AE748" t="s">
        <v>10196</v>
      </c>
      <c r="AF748">
        <v>1675541</v>
      </c>
      <c r="AG748" s="1">
        <v>44566</v>
      </c>
      <c r="AH748">
        <v>860029995</v>
      </c>
      <c r="AI748">
        <v>4277303</v>
      </c>
      <c r="AJ748">
        <v>7476930</v>
      </c>
      <c r="AK748" t="s">
        <v>13776</v>
      </c>
      <c r="AL748" s="1">
        <v>44324</v>
      </c>
      <c r="AM748">
        <v>12</v>
      </c>
      <c r="AN748">
        <v>902968</v>
      </c>
      <c r="AO748">
        <v>860029995</v>
      </c>
      <c r="AP748" t="s">
        <v>13996</v>
      </c>
      <c r="AQ748" t="s">
        <v>14109</v>
      </c>
      <c r="AR748" t="s">
        <v>13923</v>
      </c>
      <c r="AS748" s="1">
        <v>44589</v>
      </c>
      <c r="AT748" t="s">
        <v>13922</v>
      </c>
      <c r="AW748">
        <v>9839670544535</v>
      </c>
      <c r="AX748">
        <v>98396705</v>
      </c>
      <c r="AY748">
        <v>7613214</v>
      </c>
      <c r="AZ748" s="1">
        <v>44535</v>
      </c>
      <c r="BA748" t="s">
        <v>13995</v>
      </c>
      <c r="BB748" t="s">
        <v>44</v>
      </c>
      <c r="BC748" t="s">
        <v>13996</v>
      </c>
      <c r="BD748" t="s">
        <v>13997</v>
      </c>
      <c r="BE748">
        <v>4000178071</v>
      </c>
      <c r="BF748">
        <v>201352</v>
      </c>
      <c r="BG748" s="1">
        <v>44707</v>
      </c>
      <c r="BK748">
        <f t="shared" si="11"/>
        <v>1</v>
      </c>
      <c r="BL748">
        <v>100455144354</v>
      </c>
      <c r="BN748">
        <v>1601799</v>
      </c>
      <c r="BO748" s="1">
        <v>44438</v>
      </c>
      <c r="BP748">
        <v>860029995</v>
      </c>
      <c r="BQ748">
        <v>1004551</v>
      </c>
      <c r="BR748">
        <v>7092150</v>
      </c>
      <c r="BS748" t="s">
        <v>13776</v>
      </c>
      <c r="BT748" s="1">
        <v>44354</v>
      </c>
      <c r="BU748">
        <v>30</v>
      </c>
      <c r="BV748">
        <v>2454294</v>
      </c>
      <c r="BW748">
        <v>860029995</v>
      </c>
      <c r="BX748" t="s">
        <v>13996</v>
      </c>
      <c r="BY748" t="s">
        <v>14109</v>
      </c>
      <c r="BZ748" t="s">
        <v>13923</v>
      </c>
      <c r="CA748" s="1">
        <v>44480</v>
      </c>
      <c r="CB748" t="s">
        <v>13922</v>
      </c>
    </row>
    <row r="749" spans="3:80" x14ac:dyDescent="0.3">
      <c r="C749" s="46" t="s">
        <v>10196</v>
      </c>
      <c r="D749" s="4"/>
      <c r="E749" s="4"/>
      <c r="F749" s="16"/>
      <c r="G749" s="80" t="e">
        <f>VLOOKUP(report_masivo[[#This Row],[INCAPACIDAD]],D2975:M3052,3,0)</f>
        <v>#N/A</v>
      </c>
      <c r="I749" s="47"/>
      <c r="K749" s="46" t="e">
        <f>VLOOKUP(report_masivo[[#This Row],[INCAPACIDAD]],D2975:M3052,4,0)</f>
        <v>#N/A</v>
      </c>
      <c r="L749" s="46" t="e">
        <f>VLOOKUP(report_masivo[[#This Row],[INCAPACIDAD]],D2975:M3052,5,0)</f>
        <v>#N/A</v>
      </c>
      <c r="M749" s="46" t="e">
        <f>VLOOKUP(report_masivo[[#This Row],[INCAPACIDAD]],D2975:M3052,6,0)</f>
        <v>#N/A</v>
      </c>
      <c r="N749" s="49" t="e">
        <f>VLOOKUP(report_masivo[[#This Row],[INCAPACIDAD]],D2975:M3052,7,0)</f>
        <v>#N/A</v>
      </c>
      <c r="O749" s="47" t="e">
        <f>VLOOKUP(report_masivo[[#This Row],[INCAPACIDAD]],D2975:M3052,8,0)</f>
        <v>#N/A</v>
      </c>
      <c r="AD749">
        <v>7418884144358</v>
      </c>
      <c r="AE749" t="s">
        <v>10196</v>
      </c>
      <c r="AF749">
        <v>1675541</v>
      </c>
      <c r="AG749" s="1">
        <v>44566</v>
      </c>
      <c r="AH749">
        <v>860029995</v>
      </c>
      <c r="AI749">
        <v>74188841</v>
      </c>
      <c r="AJ749">
        <v>7476990</v>
      </c>
      <c r="AK749" t="s">
        <v>13776</v>
      </c>
      <c r="AL749" s="1">
        <v>44358</v>
      </c>
      <c r="AM749">
        <v>12</v>
      </c>
      <c r="AN749">
        <v>898847</v>
      </c>
      <c r="AO749">
        <v>860029995</v>
      </c>
      <c r="AP749" t="s">
        <v>13996</v>
      </c>
      <c r="AQ749" t="s">
        <v>14109</v>
      </c>
      <c r="AR749" t="s">
        <v>13923</v>
      </c>
      <c r="AS749" s="1">
        <v>44589</v>
      </c>
      <c r="AT749" t="s">
        <v>13922</v>
      </c>
      <c r="AW749">
        <v>109865075244539</v>
      </c>
      <c r="AX749">
        <v>1098650752</v>
      </c>
      <c r="AY749">
        <v>7427114</v>
      </c>
      <c r="AZ749" s="1">
        <v>44539</v>
      </c>
      <c r="BA749" t="s">
        <v>13998</v>
      </c>
      <c r="BB749" t="s">
        <v>44</v>
      </c>
      <c r="BC749" t="s">
        <v>44</v>
      </c>
      <c r="BD749" t="s">
        <v>44</v>
      </c>
      <c r="BG749" s="1"/>
      <c r="BK749">
        <f t="shared" si="11"/>
        <v>1</v>
      </c>
      <c r="BL749">
        <v>7475124044324</v>
      </c>
      <c r="BN749">
        <v>1601799</v>
      </c>
      <c r="BO749" s="1">
        <v>44438</v>
      </c>
      <c r="BP749">
        <v>860029995</v>
      </c>
      <c r="BQ749">
        <v>74751240</v>
      </c>
      <c r="BR749">
        <v>7101183</v>
      </c>
      <c r="BS749" t="s">
        <v>13776</v>
      </c>
      <c r="BT749" s="1">
        <v>44324</v>
      </c>
      <c r="BU749">
        <v>12</v>
      </c>
      <c r="BV749">
        <v>1026278</v>
      </c>
      <c r="BW749">
        <v>860029995</v>
      </c>
      <c r="BX749" t="s">
        <v>13996</v>
      </c>
      <c r="BY749" t="s">
        <v>14109</v>
      </c>
      <c r="BZ749" t="s">
        <v>13923</v>
      </c>
      <c r="CA749" s="1">
        <v>44480</v>
      </c>
      <c r="CB749" t="s">
        <v>13922</v>
      </c>
    </row>
    <row r="750" spans="3:80" x14ac:dyDescent="0.3">
      <c r="C750" s="46" t="s">
        <v>10196</v>
      </c>
      <c r="D750" s="4"/>
      <c r="E750" s="4"/>
      <c r="F750" s="16"/>
      <c r="G750" s="80" t="e">
        <f>VLOOKUP(report_masivo[[#This Row],[INCAPACIDAD]],D2976:M3053,3,0)</f>
        <v>#N/A</v>
      </c>
      <c r="I750" s="47"/>
      <c r="K750" s="46" t="e">
        <f>VLOOKUP(report_masivo[[#This Row],[INCAPACIDAD]],D2976:M3053,4,0)</f>
        <v>#N/A</v>
      </c>
      <c r="L750" s="46" t="e">
        <f>VLOOKUP(report_masivo[[#This Row],[INCAPACIDAD]],D2976:M3053,5,0)</f>
        <v>#N/A</v>
      </c>
      <c r="M750" s="46" t="e">
        <f>VLOOKUP(report_masivo[[#This Row],[INCAPACIDAD]],D2976:M3053,6,0)</f>
        <v>#N/A</v>
      </c>
      <c r="N750" s="49" t="e">
        <f>VLOOKUP(report_masivo[[#This Row],[INCAPACIDAD]],D2976:M3053,7,0)</f>
        <v>#N/A</v>
      </c>
      <c r="O750" s="47" t="e">
        <f>VLOOKUP(report_masivo[[#This Row],[INCAPACIDAD]],D2976:M3053,8,0)</f>
        <v>#N/A</v>
      </c>
      <c r="AD750">
        <v>7432402144321</v>
      </c>
      <c r="AE750" t="s">
        <v>10196</v>
      </c>
      <c r="AF750">
        <v>1675541</v>
      </c>
      <c r="AG750" s="1">
        <v>44566</v>
      </c>
      <c r="AH750">
        <v>860029995</v>
      </c>
      <c r="AI750">
        <v>74324021</v>
      </c>
      <c r="AJ750">
        <v>7477060</v>
      </c>
      <c r="AK750" t="s">
        <v>13776</v>
      </c>
      <c r="AL750" s="1">
        <v>44321</v>
      </c>
      <c r="AM750">
        <v>12</v>
      </c>
      <c r="AN750">
        <v>883929</v>
      </c>
      <c r="AO750">
        <v>860029995</v>
      </c>
      <c r="AP750" t="s">
        <v>13996</v>
      </c>
      <c r="AQ750" t="s">
        <v>14109</v>
      </c>
      <c r="AR750" t="s">
        <v>13923</v>
      </c>
      <c r="AS750" s="1">
        <v>44589</v>
      </c>
      <c r="AT750" t="s">
        <v>13922</v>
      </c>
      <c r="AW750">
        <v>9839670544540</v>
      </c>
      <c r="AX750">
        <v>98396705</v>
      </c>
      <c r="AY750">
        <v>7613234</v>
      </c>
      <c r="AZ750" s="1">
        <v>44540</v>
      </c>
      <c r="BA750" t="s">
        <v>13995</v>
      </c>
      <c r="BB750" t="s">
        <v>44</v>
      </c>
      <c r="BC750" t="s">
        <v>13996</v>
      </c>
      <c r="BD750" t="s">
        <v>13997</v>
      </c>
      <c r="BE750">
        <v>4000178071</v>
      </c>
      <c r="BF750">
        <v>939643</v>
      </c>
      <c r="BG750" s="1">
        <v>44707</v>
      </c>
      <c r="BK750">
        <f t="shared" si="11"/>
        <v>1</v>
      </c>
      <c r="BL750">
        <v>100719647844326</v>
      </c>
      <c r="BN750">
        <v>1601799</v>
      </c>
      <c r="BO750" s="1">
        <v>44438</v>
      </c>
      <c r="BP750">
        <v>860029995</v>
      </c>
      <c r="BQ750">
        <v>1007196478</v>
      </c>
      <c r="BR750">
        <v>7101187</v>
      </c>
      <c r="BS750" t="s">
        <v>13776</v>
      </c>
      <c r="BT750" s="1">
        <v>44326</v>
      </c>
      <c r="BU750">
        <v>10</v>
      </c>
      <c r="BV750">
        <v>302842</v>
      </c>
      <c r="BW750">
        <v>860029995</v>
      </c>
      <c r="BX750" t="s">
        <v>13996</v>
      </c>
      <c r="BY750" t="s">
        <v>14109</v>
      </c>
      <c r="BZ750" t="s">
        <v>13923</v>
      </c>
      <c r="CA750" s="1">
        <v>44480</v>
      </c>
      <c r="CB750" t="s">
        <v>13922</v>
      </c>
    </row>
    <row r="751" spans="3:80" x14ac:dyDescent="0.3">
      <c r="C751" s="46" t="s">
        <v>10196</v>
      </c>
      <c r="D751" s="4"/>
      <c r="E751" s="4"/>
      <c r="F751" s="16"/>
      <c r="G751" s="80" t="e">
        <f>VLOOKUP(report_masivo[[#This Row],[INCAPACIDAD]],D2977:M3054,3,0)</f>
        <v>#N/A</v>
      </c>
      <c r="I751" s="47"/>
      <c r="K751" s="46" t="e">
        <f>VLOOKUP(report_masivo[[#This Row],[INCAPACIDAD]],D2977:M3054,4,0)</f>
        <v>#N/A</v>
      </c>
      <c r="L751" s="46" t="e">
        <f>VLOOKUP(report_masivo[[#This Row],[INCAPACIDAD]],D2977:M3054,5,0)</f>
        <v>#N/A</v>
      </c>
      <c r="M751" s="46" t="e">
        <f>VLOOKUP(report_masivo[[#This Row],[INCAPACIDAD]],D2977:M3054,6,0)</f>
        <v>#N/A</v>
      </c>
      <c r="N751" s="49" t="e">
        <f>VLOOKUP(report_masivo[[#This Row],[INCAPACIDAD]],D2977:M3054,7,0)</f>
        <v>#N/A</v>
      </c>
      <c r="O751" s="47" t="e">
        <f>VLOOKUP(report_masivo[[#This Row],[INCAPACIDAD]],D2977:M3054,8,0)</f>
        <v>#N/A</v>
      </c>
      <c r="AD751">
        <v>105366556444453</v>
      </c>
      <c r="AE751" t="s">
        <v>10196</v>
      </c>
      <c r="AF751">
        <v>1675541</v>
      </c>
      <c r="AG751" s="1">
        <v>44566</v>
      </c>
      <c r="AH751">
        <v>860029995</v>
      </c>
      <c r="AI751">
        <v>1053665564</v>
      </c>
      <c r="AJ751">
        <v>7477119</v>
      </c>
      <c r="AK751" t="s">
        <v>13776</v>
      </c>
      <c r="AL751" s="1">
        <v>44453</v>
      </c>
      <c r="AM751">
        <v>1</v>
      </c>
      <c r="AN751">
        <v>74654</v>
      </c>
      <c r="AO751">
        <v>860029995</v>
      </c>
      <c r="AP751" t="s">
        <v>13996</v>
      </c>
      <c r="AQ751" t="s">
        <v>14109</v>
      </c>
      <c r="AR751" t="s">
        <v>13923</v>
      </c>
      <c r="AS751" s="1">
        <v>44596</v>
      </c>
      <c r="AT751" t="s">
        <v>13922</v>
      </c>
      <c r="AW751">
        <v>109490069744540</v>
      </c>
      <c r="AX751">
        <v>1094900697</v>
      </c>
      <c r="AY751">
        <v>7673571</v>
      </c>
      <c r="AZ751" s="1">
        <v>44540</v>
      </c>
      <c r="BA751" t="s">
        <v>13995</v>
      </c>
      <c r="BB751" t="s">
        <v>44</v>
      </c>
      <c r="BC751" t="s">
        <v>13996</v>
      </c>
      <c r="BD751" t="s">
        <v>13997</v>
      </c>
      <c r="BE751">
        <v>4000178071</v>
      </c>
      <c r="BF751">
        <v>382846</v>
      </c>
      <c r="BG751" s="1">
        <v>44707</v>
      </c>
      <c r="BK751">
        <f t="shared" si="11"/>
        <v>1</v>
      </c>
      <c r="BL751">
        <v>7437644944334</v>
      </c>
      <c r="BN751">
        <v>1601799</v>
      </c>
      <c r="BO751" s="1">
        <v>44438</v>
      </c>
      <c r="BP751">
        <v>860029995</v>
      </c>
      <c r="BQ751">
        <v>74376449</v>
      </c>
      <c r="BR751">
        <v>7101191</v>
      </c>
      <c r="BS751" t="s">
        <v>13776</v>
      </c>
      <c r="BT751" s="1">
        <v>44334</v>
      </c>
      <c r="BU751">
        <v>9</v>
      </c>
      <c r="BV751">
        <v>703991</v>
      </c>
      <c r="BW751">
        <v>860029995</v>
      </c>
      <c r="BX751" t="s">
        <v>13996</v>
      </c>
      <c r="BY751" t="s">
        <v>14109</v>
      </c>
      <c r="BZ751" t="s">
        <v>13923</v>
      </c>
      <c r="CA751" s="1">
        <v>44480</v>
      </c>
      <c r="CB751" t="s">
        <v>13922</v>
      </c>
    </row>
    <row r="752" spans="3:80" x14ac:dyDescent="0.3">
      <c r="C752" s="46" t="s">
        <v>10196</v>
      </c>
      <c r="D752" s="4"/>
      <c r="E752" s="4"/>
      <c r="F752" s="16"/>
      <c r="G752" s="80" t="e">
        <f>VLOOKUP(report_masivo[[#This Row],[INCAPACIDAD]],D2978:M3055,3,0)</f>
        <v>#N/A</v>
      </c>
      <c r="I752" s="47"/>
      <c r="K752" s="46" t="e">
        <f>VLOOKUP(report_masivo[[#This Row],[INCAPACIDAD]],D2978:M3055,4,0)</f>
        <v>#N/A</v>
      </c>
      <c r="L752" s="46" t="e">
        <f>VLOOKUP(report_masivo[[#This Row],[INCAPACIDAD]],D2978:M3055,5,0)</f>
        <v>#N/A</v>
      </c>
      <c r="M752" s="46" t="e">
        <f>VLOOKUP(report_masivo[[#This Row],[INCAPACIDAD]],D2978:M3055,6,0)</f>
        <v>#N/A</v>
      </c>
      <c r="N752" s="49" t="e">
        <f>VLOOKUP(report_masivo[[#This Row],[INCAPACIDAD]],D2978:M3055,7,0)</f>
        <v>#N/A</v>
      </c>
      <c r="O752" s="47" t="e">
        <f>VLOOKUP(report_masivo[[#This Row],[INCAPACIDAD]],D2978:M3055,8,0)</f>
        <v>#N/A</v>
      </c>
      <c r="AD752">
        <v>7432153544332</v>
      </c>
      <c r="AE752" t="s">
        <v>10196</v>
      </c>
      <c r="AF752">
        <v>1675541</v>
      </c>
      <c r="AG752" s="1">
        <v>44566</v>
      </c>
      <c r="AH752">
        <v>860029995</v>
      </c>
      <c r="AI752">
        <v>74321535</v>
      </c>
      <c r="AJ752">
        <v>7477461</v>
      </c>
      <c r="AK752" t="s">
        <v>13776</v>
      </c>
      <c r="AL752" s="1">
        <v>44332</v>
      </c>
      <c r="AM752">
        <v>12</v>
      </c>
      <c r="AN752">
        <v>849126</v>
      </c>
      <c r="AO752">
        <v>860029995</v>
      </c>
      <c r="AP752" t="s">
        <v>13996</v>
      </c>
      <c r="AQ752" t="s">
        <v>14109</v>
      </c>
      <c r="AR752" t="s">
        <v>13923</v>
      </c>
      <c r="AS752" s="1">
        <v>44589</v>
      </c>
      <c r="AT752" t="s">
        <v>13922</v>
      </c>
      <c r="AW752">
        <v>112486040044540</v>
      </c>
      <c r="AX752">
        <v>1124860400</v>
      </c>
      <c r="AY752">
        <v>7510416</v>
      </c>
      <c r="AZ752" s="1">
        <v>44540</v>
      </c>
      <c r="BA752" t="s">
        <v>13995</v>
      </c>
      <c r="BB752" t="s">
        <v>44</v>
      </c>
      <c r="BC752" t="s">
        <v>13996</v>
      </c>
      <c r="BD752" t="s">
        <v>13997</v>
      </c>
      <c r="BE752">
        <v>4000178071</v>
      </c>
      <c r="BF752">
        <v>3679344</v>
      </c>
      <c r="BG752" s="1">
        <v>44707</v>
      </c>
      <c r="BK752">
        <f t="shared" si="11"/>
        <v>1</v>
      </c>
      <c r="BL752">
        <v>953404244325</v>
      </c>
      <c r="BN752">
        <v>1601799</v>
      </c>
      <c r="BO752" s="1">
        <v>44438</v>
      </c>
      <c r="BP752">
        <v>860029995</v>
      </c>
      <c r="BQ752">
        <v>9534042</v>
      </c>
      <c r="BR752">
        <v>7101197</v>
      </c>
      <c r="BS752" t="s">
        <v>13776</v>
      </c>
      <c r="BT752" s="1">
        <v>44325</v>
      </c>
      <c r="BU752">
        <v>3</v>
      </c>
      <c r="BV752">
        <v>301145</v>
      </c>
      <c r="BW752">
        <v>860029995</v>
      </c>
      <c r="BX752" t="s">
        <v>13996</v>
      </c>
      <c r="BY752" t="s">
        <v>14109</v>
      </c>
      <c r="BZ752" t="s">
        <v>13923</v>
      </c>
      <c r="CA752" s="1">
        <v>44480</v>
      </c>
      <c r="CB752" t="s">
        <v>13922</v>
      </c>
    </row>
    <row r="753" spans="3:80" x14ac:dyDescent="0.3">
      <c r="C753" s="46" t="s">
        <v>10196</v>
      </c>
      <c r="D753" s="4"/>
      <c r="E753" s="4"/>
      <c r="F753" s="16"/>
      <c r="G753" s="80" t="e">
        <f>VLOOKUP(report_masivo[[#This Row],[INCAPACIDAD]],D2979:M3056,3,0)</f>
        <v>#N/A</v>
      </c>
      <c r="I753" s="47"/>
      <c r="K753" s="46" t="e">
        <f>VLOOKUP(report_masivo[[#This Row],[INCAPACIDAD]],D2979:M3056,4,0)</f>
        <v>#N/A</v>
      </c>
      <c r="L753" s="46" t="e">
        <f>VLOOKUP(report_masivo[[#This Row],[INCAPACIDAD]],D2979:M3056,5,0)</f>
        <v>#N/A</v>
      </c>
      <c r="M753" s="46" t="e">
        <f>VLOOKUP(report_masivo[[#This Row],[INCAPACIDAD]],D2979:M3056,6,0)</f>
        <v>#N/A</v>
      </c>
      <c r="N753" s="49" t="e">
        <f>VLOOKUP(report_masivo[[#This Row],[INCAPACIDAD]],D2979:M3056,7,0)</f>
        <v>#N/A</v>
      </c>
      <c r="O753" s="47" t="e">
        <f>VLOOKUP(report_masivo[[#This Row],[INCAPACIDAD]],D2979:M3056,8,0)</f>
        <v>#N/A</v>
      </c>
      <c r="AD753">
        <v>7436578844472</v>
      </c>
      <c r="AE753" t="s">
        <v>10196</v>
      </c>
      <c r="AF753">
        <v>1675541</v>
      </c>
      <c r="AG753" s="1">
        <v>44566</v>
      </c>
      <c r="AH753">
        <v>860029995</v>
      </c>
      <c r="AI753">
        <v>74365788</v>
      </c>
      <c r="AJ753">
        <v>7484482</v>
      </c>
      <c r="AK753" t="s">
        <v>13776</v>
      </c>
      <c r="AL753" s="1">
        <v>44472</v>
      </c>
      <c r="AM753">
        <v>17</v>
      </c>
      <c r="AN753">
        <v>1447880</v>
      </c>
      <c r="AO753">
        <v>860029995</v>
      </c>
      <c r="AP753" t="s">
        <v>13996</v>
      </c>
      <c r="AQ753" t="s">
        <v>14109</v>
      </c>
      <c r="AR753" t="s">
        <v>13923</v>
      </c>
      <c r="AS753" s="1">
        <v>44596</v>
      </c>
      <c r="AT753" t="s">
        <v>13922</v>
      </c>
      <c r="AW753">
        <v>7925335344543</v>
      </c>
      <c r="AX753">
        <v>79253353</v>
      </c>
      <c r="AY753">
        <v>7498126</v>
      </c>
      <c r="AZ753" s="1">
        <v>44543</v>
      </c>
      <c r="BA753" t="s">
        <v>13995</v>
      </c>
      <c r="BB753" t="s">
        <v>44</v>
      </c>
      <c r="BC753" t="s">
        <v>13996</v>
      </c>
      <c r="BD753" t="s">
        <v>13997</v>
      </c>
      <c r="BE753">
        <v>4000178071</v>
      </c>
      <c r="BF753">
        <v>912589</v>
      </c>
      <c r="BG753" s="1">
        <v>44707</v>
      </c>
      <c r="BK753">
        <f t="shared" si="11"/>
        <v>1</v>
      </c>
      <c r="BL753">
        <v>7432644344372</v>
      </c>
      <c r="BN753">
        <v>1601799</v>
      </c>
      <c r="BO753" s="1">
        <v>44438</v>
      </c>
      <c r="BP753">
        <v>860029995</v>
      </c>
      <c r="BQ753">
        <v>74326443</v>
      </c>
      <c r="BR753">
        <v>7108203</v>
      </c>
      <c r="BS753" t="s">
        <v>13776</v>
      </c>
      <c r="BT753" s="1">
        <v>44372</v>
      </c>
      <c r="BU753">
        <v>4</v>
      </c>
      <c r="BV753">
        <v>266645</v>
      </c>
      <c r="BW753">
        <v>860029995</v>
      </c>
      <c r="BX753" t="s">
        <v>13996</v>
      </c>
      <c r="BY753" t="s">
        <v>14109</v>
      </c>
      <c r="BZ753" t="s">
        <v>13923</v>
      </c>
      <c r="CA753" s="1">
        <v>44480</v>
      </c>
      <c r="CB753" t="s">
        <v>13922</v>
      </c>
    </row>
    <row r="754" spans="3:80" x14ac:dyDescent="0.3">
      <c r="C754" s="46" t="s">
        <v>10196</v>
      </c>
      <c r="D754" s="4"/>
      <c r="E754" s="4"/>
      <c r="F754" s="16"/>
      <c r="G754" s="80" t="e">
        <f>VLOOKUP(report_masivo[[#This Row],[INCAPACIDAD]],D2980:M3057,3,0)</f>
        <v>#N/A</v>
      </c>
      <c r="I754" s="47"/>
      <c r="K754" s="46" t="e">
        <f>VLOOKUP(report_masivo[[#This Row],[INCAPACIDAD]],D2980:M3057,4,0)</f>
        <v>#N/A</v>
      </c>
      <c r="L754" s="46" t="e">
        <f>VLOOKUP(report_masivo[[#This Row],[INCAPACIDAD]],D2980:M3057,5,0)</f>
        <v>#N/A</v>
      </c>
      <c r="M754" s="46" t="e">
        <f>VLOOKUP(report_masivo[[#This Row],[INCAPACIDAD]],D2980:M3057,6,0)</f>
        <v>#N/A</v>
      </c>
      <c r="N754" s="49" t="e">
        <f>VLOOKUP(report_masivo[[#This Row],[INCAPACIDAD]],D2980:M3057,7,0)</f>
        <v>#N/A</v>
      </c>
      <c r="O754" s="47" t="e">
        <f>VLOOKUP(report_masivo[[#This Row],[INCAPACIDAD]],D2980:M3057,8,0)</f>
        <v>#N/A</v>
      </c>
      <c r="AD754">
        <v>722198444239</v>
      </c>
      <c r="AE754" t="s">
        <v>10196</v>
      </c>
      <c r="AF754">
        <v>1675541</v>
      </c>
      <c r="AG754" s="1">
        <v>44566</v>
      </c>
      <c r="AH754">
        <v>860029995</v>
      </c>
      <c r="AI754">
        <v>7221984</v>
      </c>
      <c r="AJ754">
        <v>7492361</v>
      </c>
      <c r="AK754" t="s">
        <v>13776</v>
      </c>
      <c r="AL754" s="1">
        <v>44239</v>
      </c>
      <c r="AM754">
        <v>12</v>
      </c>
      <c r="AN754">
        <v>990775</v>
      </c>
      <c r="AO754">
        <v>860029995</v>
      </c>
      <c r="AP754" t="s">
        <v>13996</v>
      </c>
      <c r="AQ754" t="s">
        <v>14109</v>
      </c>
      <c r="AR754" t="s">
        <v>13923</v>
      </c>
      <c r="AS754" s="1">
        <v>44589</v>
      </c>
      <c r="AT754" t="s">
        <v>13922</v>
      </c>
      <c r="AW754">
        <v>110406863144543</v>
      </c>
      <c r="AX754">
        <v>1104068631</v>
      </c>
      <c r="AY754">
        <v>7431947</v>
      </c>
      <c r="AZ754" s="1">
        <v>44543</v>
      </c>
      <c r="BA754" t="s">
        <v>13995</v>
      </c>
      <c r="BB754" t="s">
        <v>44</v>
      </c>
      <c r="BC754" t="s">
        <v>13996</v>
      </c>
      <c r="BD754" t="s">
        <v>13997</v>
      </c>
      <c r="BE754">
        <v>4000178071</v>
      </c>
      <c r="BF754">
        <v>33153</v>
      </c>
      <c r="BG754" s="1">
        <v>44707</v>
      </c>
      <c r="BK754">
        <f t="shared" si="11"/>
        <v>1</v>
      </c>
      <c r="BL754">
        <v>105655323744342</v>
      </c>
      <c r="BN754">
        <v>1604661</v>
      </c>
      <c r="BO754" s="1">
        <v>44441</v>
      </c>
      <c r="BP754">
        <v>860029995</v>
      </c>
      <c r="BQ754">
        <v>1056553237</v>
      </c>
      <c r="BR754">
        <v>7149421</v>
      </c>
      <c r="BS754" t="s">
        <v>13776</v>
      </c>
      <c r="BT754" s="1">
        <v>44342</v>
      </c>
      <c r="BU754">
        <v>8</v>
      </c>
      <c r="BV754">
        <v>594865</v>
      </c>
      <c r="BW754">
        <v>860029995</v>
      </c>
      <c r="BX754" t="s">
        <v>13996</v>
      </c>
      <c r="BY754" t="s">
        <v>14109</v>
      </c>
      <c r="BZ754" t="s">
        <v>13923</v>
      </c>
      <c r="CA754" s="1">
        <v>44480</v>
      </c>
      <c r="CB754" t="s">
        <v>13922</v>
      </c>
    </row>
    <row r="755" spans="3:80" x14ac:dyDescent="0.3">
      <c r="C755" s="46" t="s">
        <v>10196</v>
      </c>
      <c r="D755" s="4"/>
      <c r="E755" s="4"/>
      <c r="F755" s="16"/>
      <c r="G755" s="80" t="e">
        <f>VLOOKUP(report_masivo[[#This Row],[INCAPACIDAD]],D2981:M3058,3,0)</f>
        <v>#N/A</v>
      </c>
      <c r="I755" s="47"/>
      <c r="K755" s="46" t="e">
        <f>VLOOKUP(report_masivo[[#This Row],[INCAPACIDAD]],D2981:M3058,4,0)</f>
        <v>#N/A</v>
      </c>
      <c r="L755" s="46" t="e">
        <f>VLOOKUP(report_masivo[[#This Row],[INCAPACIDAD]],D2981:M3058,5,0)</f>
        <v>#N/A</v>
      </c>
      <c r="M755" s="46" t="e">
        <f>VLOOKUP(report_masivo[[#This Row],[INCAPACIDAD]],D2981:M3058,6,0)</f>
        <v>#N/A</v>
      </c>
      <c r="N755" s="49" t="e">
        <f>VLOOKUP(report_masivo[[#This Row],[INCAPACIDAD]],D2981:M3058,7,0)</f>
        <v>#N/A</v>
      </c>
      <c r="O755" s="47" t="e">
        <f>VLOOKUP(report_masivo[[#This Row],[INCAPACIDAD]],D2981:M3058,8,0)</f>
        <v>#N/A</v>
      </c>
      <c r="AD755">
        <v>105655282844350</v>
      </c>
      <c r="AE755" t="s">
        <v>10196</v>
      </c>
      <c r="AF755">
        <v>1680785</v>
      </c>
      <c r="AG755" s="1">
        <v>44578</v>
      </c>
      <c r="AH755">
        <v>860029995</v>
      </c>
      <c r="AI755">
        <v>1056552828</v>
      </c>
      <c r="AJ755">
        <v>6889096</v>
      </c>
      <c r="AK755" t="s">
        <v>13776</v>
      </c>
      <c r="AL755" s="1">
        <v>44350</v>
      </c>
      <c r="AM755">
        <v>1</v>
      </c>
      <c r="AN755">
        <v>75783</v>
      </c>
      <c r="AO755">
        <v>860029995</v>
      </c>
      <c r="AP755" t="s">
        <v>13996</v>
      </c>
      <c r="AQ755" t="s">
        <v>14109</v>
      </c>
      <c r="AR755" t="s">
        <v>13923</v>
      </c>
      <c r="AS755" s="1">
        <v>44589</v>
      </c>
      <c r="AT755" t="s">
        <v>13922</v>
      </c>
      <c r="AW755">
        <v>107666223944544</v>
      </c>
      <c r="AX755">
        <v>1076662239</v>
      </c>
      <c r="AY755">
        <v>7435039</v>
      </c>
      <c r="AZ755" s="1">
        <v>44544</v>
      </c>
      <c r="BA755" t="s">
        <v>13998</v>
      </c>
      <c r="BB755" t="s">
        <v>44</v>
      </c>
      <c r="BC755" t="s">
        <v>44</v>
      </c>
      <c r="BD755" t="s">
        <v>44</v>
      </c>
      <c r="BG755" s="1"/>
      <c r="BK755">
        <f t="shared" si="11"/>
        <v>1</v>
      </c>
      <c r="BL755">
        <v>105358412744345</v>
      </c>
      <c r="BN755">
        <v>1604661</v>
      </c>
      <c r="BO755" s="1">
        <v>44441</v>
      </c>
      <c r="BP755">
        <v>860029995</v>
      </c>
      <c r="BQ755">
        <v>1053584127</v>
      </c>
      <c r="BR755">
        <v>7151688</v>
      </c>
      <c r="BS755" t="s">
        <v>13776</v>
      </c>
      <c r="BT755" s="1">
        <v>44345</v>
      </c>
      <c r="BU755">
        <v>3</v>
      </c>
      <c r="BV755">
        <v>220397</v>
      </c>
      <c r="BW755">
        <v>860029995</v>
      </c>
      <c r="BX755" t="s">
        <v>13996</v>
      </c>
      <c r="BY755" t="s">
        <v>14109</v>
      </c>
      <c r="BZ755" t="s">
        <v>13923</v>
      </c>
      <c r="CA755" s="1">
        <v>44480</v>
      </c>
      <c r="CB755" t="s">
        <v>13922</v>
      </c>
    </row>
    <row r="756" spans="3:80" x14ac:dyDescent="0.3">
      <c r="C756" s="46" t="s">
        <v>10196</v>
      </c>
      <c r="D756" s="4"/>
      <c r="E756" s="4"/>
      <c r="F756" s="16"/>
      <c r="G756" s="80" t="e">
        <f>VLOOKUP(report_masivo[[#This Row],[INCAPACIDAD]],D2982:M3059,3,0)</f>
        <v>#N/A</v>
      </c>
      <c r="I756" s="47"/>
      <c r="K756" s="46" t="e">
        <f>VLOOKUP(report_masivo[[#This Row],[INCAPACIDAD]],D2982:M3059,4,0)</f>
        <v>#N/A</v>
      </c>
      <c r="L756" s="46" t="e">
        <f>VLOOKUP(report_masivo[[#This Row],[INCAPACIDAD]],D2982:M3059,5,0)</f>
        <v>#N/A</v>
      </c>
      <c r="M756" s="46" t="e">
        <f>VLOOKUP(report_masivo[[#This Row],[INCAPACIDAD]],D2982:M3059,6,0)</f>
        <v>#N/A</v>
      </c>
      <c r="N756" s="49" t="e">
        <f>VLOOKUP(report_masivo[[#This Row],[INCAPACIDAD]],D2982:M3059,7,0)</f>
        <v>#N/A</v>
      </c>
      <c r="O756" s="47" t="e">
        <f>VLOOKUP(report_masivo[[#This Row],[INCAPACIDAD]],D2982:M3059,8,0)</f>
        <v>#N/A</v>
      </c>
      <c r="AD756">
        <v>105759267044202</v>
      </c>
      <c r="AE756" t="s">
        <v>10196</v>
      </c>
      <c r="AF756">
        <v>1685826</v>
      </c>
      <c r="AG756" s="1">
        <v>44582</v>
      </c>
      <c r="AH756">
        <v>860029995</v>
      </c>
      <c r="AI756">
        <v>1057592670</v>
      </c>
      <c r="AJ756">
        <v>7501723</v>
      </c>
      <c r="AK756" t="s">
        <v>13776</v>
      </c>
      <c r="AL756" s="1">
        <v>44202</v>
      </c>
      <c r="AM756">
        <v>2</v>
      </c>
      <c r="AN756">
        <v>130901</v>
      </c>
      <c r="AO756">
        <v>860029995</v>
      </c>
      <c r="AP756" t="s">
        <v>13996</v>
      </c>
      <c r="AQ756" t="s">
        <v>14109</v>
      </c>
      <c r="AR756" t="s">
        <v>13923</v>
      </c>
      <c r="AS756" s="1">
        <v>44594</v>
      </c>
      <c r="AT756" t="s">
        <v>13922</v>
      </c>
      <c r="AW756">
        <v>5515159844551</v>
      </c>
      <c r="AX756">
        <v>55151598</v>
      </c>
      <c r="AY756">
        <v>7452176</v>
      </c>
      <c r="AZ756" s="1">
        <v>44551</v>
      </c>
      <c r="BA756" t="s">
        <v>13998</v>
      </c>
      <c r="BB756" t="s">
        <v>44</v>
      </c>
      <c r="BC756" t="s">
        <v>44</v>
      </c>
      <c r="BD756" t="s">
        <v>44</v>
      </c>
      <c r="BG756" s="1"/>
      <c r="BK756">
        <f t="shared" si="11"/>
        <v>1</v>
      </c>
      <c r="BL756">
        <v>105358582944297</v>
      </c>
      <c r="BN756">
        <v>1604661</v>
      </c>
      <c r="BO756" s="1">
        <v>44441</v>
      </c>
      <c r="BP756">
        <v>860029995</v>
      </c>
      <c r="BQ756">
        <v>1053585829</v>
      </c>
      <c r="BR756">
        <v>7151713</v>
      </c>
      <c r="BS756" t="s">
        <v>13776</v>
      </c>
      <c r="BT756" s="1">
        <v>44297</v>
      </c>
      <c r="BU756">
        <v>3</v>
      </c>
      <c r="BV756">
        <v>236192</v>
      </c>
      <c r="BW756">
        <v>860029995</v>
      </c>
      <c r="BX756" t="s">
        <v>13996</v>
      </c>
      <c r="BY756" t="s">
        <v>14109</v>
      </c>
      <c r="BZ756" t="s">
        <v>13923</v>
      </c>
      <c r="CA756" s="1">
        <v>44480</v>
      </c>
      <c r="CB756" t="s">
        <v>13922</v>
      </c>
    </row>
    <row r="757" spans="3:80" x14ac:dyDescent="0.3">
      <c r="C757" s="46" t="s">
        <v>10196</v>
      </c>
      <c r="D757" s="4"/>
      <c r="E757" s="4"/>
      <c r="F757" s="16"/>
      <c r="G757" s="80" t="e">
        <f>VLOOKUP(report_masivo[[#This Row],[INCAPACIDAD]],D2983:M3060,3,0)</f>
        <v>#N/A</v>
      </c>
      <c r="I757" s="47"/>
      <c r="K757" s="46" t="e">
        <f>VLOOKUP(report_masivo[[#This Row],[INCAPACIDAD]],D2983:M3060,4,0)</f>
        <v>#N/A</v>
      </c>
      <c r="L757" s="46" t="e">
        <f>VLOOKUP(report_masivo[[#This Row],[INCAPACIDAD]],D2983:M3060,5,0)</f>
        <v>#N/A</v>
      </c>
      <c r="M757" s="46" t="e">
        <f>VLOOKUP(report_masivo[[#This Row],[INCAPACIDAD]],D2983:M3060,6,0)</f>
        <v>#N/A</v>
      </c>
      <c r="N757" s="49" t="e">
        <f>VLOOKUP(report_masivo[[#This Row],[INCAPACIDAD]],D2983:M3060,7,0)</f>
        <v>#N/A</v>
      </c>
      <c r="O757" s="47" t="e">
        <f>VLOOKUP(report_masivo[[#This Row],[INCAPACIDAD]],D2983:M3060,8,0)</f>
        <v>#N/A</v>
      </c>
      <c r="AD757">
        <v>7438089444456</v>
      </c>
      <c r="AE757" t="s">
        <v>10196</v>
      </c>
      <c r="AF757">
        <v>1685826</v>
      </c>
      <c r="AG757" s="1">
        <v>44582</v>
      </c>
      <c r="AH757">
        <v>860029995</v>
      </c>
      <c r="AI757">
        <v>74380894</v>
      </c>
      <c r="AJ757">
        <v>7502880</v>
      </c>
      <c r="AK757" t="s">
        <v>13776</v>
      </c>
      <c r="AL757" s="1">
        <v>44456</v>
      </c>
      <c r="AM757">
        <v>3</v>
      </c>
      <c r="AN757">
        <v>274585</v>
      </c>
      <c r="AO757">
        <v>860029995</v>
      </c>
      <c r="AP757" t="s">
        <v>13996</v>
      </c>
      <c r="AQ757" t="s">
        <v>14109</v>
      </c>
      <c r="AR757" t="s">
        <v>13923</v>
      </c>
      <c r="AS757" s="1">
        <v>44623</v>
      </c>
      <c r="AT757" t="s">
        <v>13922</v>
      </c>
      <c r="AW757">
        <v>9839670544554</v>
      </c>
      <c r="AX757">
        <v>98396705</v>
      </c>
      <c r="AY757">
        <v>7904875</v>
      </c>
      <c r="AZ757" s="1">
        <v>44554</v>
      </c>
      <c r="BA757" t="s">
        <v>13995</v>
      </c>
      <c r="BB757" t="s">
        <v>44</v>
      </c>
      <c r="BC757" t="s">
        <v>13996</v>
      </c>
      <c r="BD757" t="s">
        <v>13997</v>
      </c>
      <c r="BE757">
        <v>4000178071</v>
      </c>
      <c r="BF757">
        <v>2013521</v>
      </c>
      <c r="BG757" s="1">
        <v>44729</v>
      </c>
      <c r="BK757">
        <f t="shared" si="11"/>
        <v>1</v>
      </c>
      <c r="BL757">
        <v>105366508544347</v>
      </c>
      <c r="BN757">
        <v>1604661</v>
      </c>
      <c r="BO757" s="1">
        <v>44441</v>
      </c>
      <c r="BP757">
        <v>860029995</v>
      </c>
      <c r="BQ757">
        <v>1053665085</v>
      </c>
      <c r="BR757">
        <v>7151746</v>
      </c>
      <c r="BS757" t="s">
        <v>13776</v>
      </c>
      <c r="BT757" s="1">
        <v>44347</v>
      </c>
      <c r="BU757">
        <v>12</v>
      </c>
      <c r="BV757">
        <v>979557</v>
      </c>
      <c r="BW757">
        <v>860029995</v>
      </c>
      <c r="BX757" t="s">
        <v>13996</v>
      </c>
      <c r="BY757" t="s">
        <v>14109</v>
      </c>
      <c r="BZ757" t="s">
        <v>13923</v>
      </c>
      <c r="CA757" s="1">
        <v>44480</v>
      </c>
      <c r="CB757" t="s">
        <v>13922</v>
      </c>
    </row>
    <row r="758" spans="3:80" x14ac:dyDescent="0.3">
      <c r="C758" s="46" t="s">
        <v>10196</v>
      </c>
      <c r="D758" s="4"/>
      <c r="E758" s="4"/>
      <c r="F758" s="16"/>
      <c r="G758" s="80" t="e">
        <f>VLOOKUP(report_masivo[[#This Row],[INCAPACIDAD]],D2984:M3061,3,0)</f>
        <v>#N/A</v>
      </c>
      <c r="I758" s="47"/>
      <c r="K758" s="46" t="e">
        <f>VLOOKUP(report_masivo[[#This Row],[INCAPACIDAD]],D2984:M3061,4,0)</f>
        <v>#N/A</v>
      </c>
      <c r="L758" s="46" t="e">
        <f>VLOOKUP(report_masivo[[#This Row],[INCAPACIDAD]],D2984:M3061,5,0)</f>
        <v>#N/A</v>
      </c>
      <c r="M758" s="46" t="e">
        <f>VLOOKUP(report_masivo[[#This Row],[INCAPACIDAD]],D2984:M3061,6,0)</f>
        <v>#N/A</v>
      </c>
      <c r="N758" s="49" t="e">
        <f>VLOOKUP(report_masivo[[#This Row],[INCAPACIDAD]],D2984:M3061,7,0)</f>
        <v>#N/A</v>
      </c>
      <c r="O758" s="47" t="e">
        <f>VLOOKUP(report_masivo[[#This Row],[INCAPACIDAD]],D2984:M3061,8,0)</f>
        <v>#N/A</v>
      </c>
      <c r="AD758">
        <v>939662244306</v>
      </c>
      <c r="AE758" t="s">
        <v>10196</v>
      </c>
      <c r="AF758">
        <v>1685826</v>
      </c>
      <c r="AG758" s="1">
        <v>44582</v>
      </c>
      <c r="AH758">
        <v>860029995</v>
      </c>
      <c r="AI758">
        <v>9396622</v>
      </c>
      <c r="AJ758">
        <v>7507816</v>
      </c>
      <c r="AK758" t="s">
        <v>13776</v>
      </c>
      <c r="AL758" s="1">
        <v>44306</v>
      </c>
      <c r="AM758">
        <v>12</v>
      </c>
      <c r="AN758">
        <v>1056609</v>
      </c>
      <c r="AO758">
        <v>860029995</v>
      </c>
      <c r="AP758" t="s">
        <v>13996</v>
      </c>
      <c r="AQ758" t="s">
        <v>14109</v>
      </c>
      <c r="AR758" t="s">
        <v>13923</v>
      </c>
      <c r="AS758" s="1">
        <v>44594</v>
      </c>
      <c r="AT758" t="s">
        <v>13922</v>
      </c>
      <c r="AW758">
        <v>112485193144557</v>
      </c>
      <c r="AX758">
        <v>1124851931</v>
      </c>
      <c r="AY758">
        <v>7567452</v>
      </c>
      <c r="AZ758" s="1">
        <v>44557</v>
      </c>
      <c r="BA758" t="s">
        <v>13995</v>
      </c>
      <c r="BB758" t="s">
        <v>44</v>
      </c>
      <c r="BC758" t="s">
        <v>13729</v>
      </c>
      <c r="BD758" t="s">
        <v>13972</v>
      </c>
      <c r="BF758">
        <v>908526</v>
      </c>
      <c r="BG758" s="1">
        <v>44761</v>
      </c>
      <c r="BK758">
        <f t="shared" si="11"/>
        <v>1</v>
      </c>
      <c r="BL758">
        <v>105527278944309</v>
      </c>
      <c r="BN758">
        <v>1604661</v>
      </c>
      <c r="BO758" s="1">
        <v>44441</v>
      </c>
      <c r="BP758">
        <v>860029995</v>
      </c>
      <c r="BQ758">
        <v>1055272789</v>
      </c>
      <c r="BR758">
        <v>7151775</v>
      </c>
      <c r="BS758" t="s">
        <v>13776</v>
      </c>
      <c r="BT758" s="1">
        <v>44309</v>
      </c>
      <c r="BU758">
        <v>1</v>
      </c>
      <c r="BV758">
        <v>73835</v>
      </c>
      <c r="BW758">
        <v>860029995</v>
      </c>
      <c r="BX758" t="s">
        <v>13996</v>
      </c>
      <c r="BY758" t="s">
        <v>14109</v>
      </c>
      <c r="BZ758" t="s">
        <v>13923</v>
      </c>
      <c r="CA758" s="1">
        <v>44480</v>
      </c>
      <c r="CB758" t="s">
        <v>13922</v>
      </c>
    </row>
    <row r="759" spans="3:80" x14ac:dyDescent="0.3">
      <c r="C759" s="46" t="s">
        <v>10196</v>
      </c>
      <c r="D759" s="4"/>
      <c r="E759" s="4"/>
      <c r="F759" s="16"/>
      <c r="G759" s="80" t="e">
        <f>VLOOKUP(report_masivo[[#This Row],[INCAPACIDAD]],D2985:M3062,3,0)</f>
        <v>#N/A</v>
      </c>
      <c r="I759" s="47"/>
      <c r="K759" s="46" t="e">
        <f>VLOOKUP(report_masivo[[#This Row],[INCAPACIDAD]],D2985:M3062,4,0)</f>
        <v>#N/A</v>
      </c>
      <c r="L759" s="46" t="e">
        <f>VLOOKUP(report_masivo[[#This Row],[INCAPACIDAD]],D2985:M3062,5,0)</f>
        <v>#N/A</v>
      </c>
      <c r="M759" s="46" t="e">
        <f>VLOOKUP(report_masivo[[#This Row],[INCAPACIDAD]],D2985:M3062,6,0)</f>
        <v>#N/A</v>
      </c>
      <c r="N759" s="49" t="e">
        <f>VLOOKUP(report_masivo[[#This Row],[INCAPACIDAD]],D2985:M3062,7,0)</f>
        <v>#N/A</v>
      </c>
      <c r="O759" s="47" t="e">
        <f>VLOOKUP(report_masivo[[#This Row],[INCAPACIDAD]],D2985:M3062,8,0)</f>
        <v>#N/A</v>
      </c>
      <c r="AD759">
        <v>105527278944347</v>
      </c>
      <c r="AE759" t="s">
        <v>10196</v>
      </c>
      <c r="AF759">
        <v>1685826</v>
      </c>
      <c r="AG759" s="1">
        <v>44582</v>
      </c>
      <c r="AH759">
        <v>860029995</v>
      </c>
      <c r="AI759">
        <v>1055272789</v>
      </c>
      <c r="AJ759">
        <v>7523336</v>
      </c>
      <c r="AK759" t="s">
        <v>13776</v>
      </c>
      <c r="AL759" s="1">
        <v>44347</v>
      </c>
      <c r="AM759">
        <v>1</v>
      </c>
      <c r="AN759">
        <v>75802</v>
      </c>
      <c r="AO759">
        <v>860029995</v>
      </c>
      <c r="AP759" t="s">
        <v>13996</v>
      </c>
      <c r="AQ759" t="s">
        <v>14109</v>
      </c>
      <c r="AR759" t="s">
        <v>13923</v>
      </c>
      <c r="AS759" s="1">
        <v>44594</v>
      </c>
      <c r="AT759" t="s">
        <v>13922</v>
      </c>
      <c r="AW759">
        <v>1947065144557</v>
      </c>
      <c r="AX759">
        <v>19470651</v>
      </c>
      <c r="AY759">
        <v>7461498</v>
      </c>
      <c r="AZ759" s="1">
        <v>44557</v>
      </c>
      <c r="BA759" t="s">
        <v>13998</v>
      </c>
      <c r="BB759" t="s">
        <v>44</v>
      </c>
      <c r="BC759" t="s">
        <v>44</v>
      </c>
      <c r="BD759" t="s">
        <v>44</v>
      </c>
      <c r="BG759" s="1"/>
      <c r="BK759">
        <f t="shared" si="11"/>
        <v>1</v>
      </c>
      <c r="BL759">
        <v>105412065244284</v>
      </c>
      <c r="BN759">
        <v>1604661</v>
      </c>
      <c r="BO759" s="1">
        <v>44441</v>
      </c>
      <c r="BP759">
        <v>860029995</v>
      </c>
      <c r="BQ759">
        <v>1054120652</v>
      </c>
      <c r="BR759">
        <v>7152338</v>
      </c>
      <c r="BS759" t="s">
        <v>13776</v>
      </c>
      <c r="BT759" s="1">
        <v>44284</v>
      </c>
      <c r="BU759">
        <v>5</v>
      </c>
      <c r="BV759">
        <v>355579</v>
      </c>
      <c r="BW759">
        <v>860029995</v>
      </c>
      <c r="BX759" t="s">
        <v>13996</v>
      </c>
      <c r="BY759" t="s">
        <v>14109</v>
      </c>
      <c r="BZ759" t="s">
        <v>13923</v>
      </c>
      <c r="CA759" s="1">
        <v>44480</v>
      </c>
      <c r="CB759" t="s">
        <v>13922</v>
      </c>
    </row>
    <row r="760" spans="3:80" x14ac:dyDescent="0.3">
      <c r="C760" s="46" t="s">
        <v>10196</v>
      </c>
      <c r="D760" s="4"/>
      <c r="E760" s="4"/>
      <c r="F760" s="16"/>
      <c r="G760" s="80" t="e">
        <f>VLOOKUP(report_masivo[[#This Row],[INCAPACIDAD]],D2986:M3063,3,0)</f>
        <v>#N/A</v>
      </c>
      <c r="I760" s="47"/>
      <c r="K760" s="46" t="e">
        <f>VLOOKUP(report_masivo[[#This Row],[INCAPACIDAD]],D2986:M3063,4,0)</f>
        <v>#N/A</v>
      </c>
      <c r="L760" s="46" t="e">
        <f>VLOOKUP(report_masivo[[#This Row],[INCAPACIDAD]],D2986:M3063,5,0)</f>
        <v>#N/A</v>
      </c>
      <c r="M760" s="46" t="e">
        <f>VLOOKUP(report_masivo[[#This Row],[INCAPACIDAD]],D2986:M3063,6,0)</f>
        <v>#N/A</v>
      </c>
      <c r="N760" s="49" t="e">
        <f>VLOOKUP(report_masivo[[#This Row],[INCAPACIDAD]],D2986:M3063,7,0)</f>
        <v>#N/A</v>
      </c>
      <c r="O760" s="47" t="e">
        <f>VLOOKUP(report_masivo[[#This Row],[INCAPACIDAD]],D2986:M3063,8,0)</f>
        <v>#N/A</v>
      </c>
      <c r="AD760">
        <v>420903744519</v>
      </c>
      <c r="AE760" t="s">
        <v>10196</v>
      </c>
      <c r="AF760">
        <v>1685826</v>
      </c>
      <c r="AG760" s="1">
        <v>44582</v>
      </c>
      <c r="AH760">
        <v>860029995</v>
      </c>
      <c r="AI760">
        <v>4209037</v>
      </c>
      <c r="AJ760">
        <v>7523619</v>
      </c>
      <c r="AK760" t="s">
        <v>13776</v>
      </c>
      <c r="AL760" s="1">
        <v>44519</v>
      </c>
      <c r="AM760">
        <v>8</v>
      </c>
      <c r="AN760">
        <v>637022</v>
      </c>
      <c r="AO760">
        <v>860029995</v>
      </c>
      <c r="AP760" t="s">
        <v>13996</v>
      </c>
      <c r="AQ760" t="s">
        <v>14109</v>
      </c>
      <c r="AR760" t="s">
        <v>13923</v>
      </c>
      <c r="AS760" s="1">
        <v>44594</v>
      </c>
      <c r="AT760" t="s">
        <v>13922</v>
      </c>
      <c r="AW760">
        <v>5515159844559</v>
      </c>
      <c r="AX760">
        <v>55151598</v>
      </c>
      <c r="AY760">
        <v>7471832</v>
      </c>
      <c r="AZ760" s="1">
        <v>44559</v>
      </c>
      <c r="BA760" t="s">
        <v>13995</v>
      </c>
      <c r="BB760" t="s">
        <v>44</v>
      </c>
      <c r="BC760" t="s">
        <v>13996</v>
      </c>
      <c r="BD760" t="s">
        <v>13997</v>
      </c>
      <c r="BE760">
        <v>4000178071</v>
      </c>
      <c r="BF760">
        <v>227478</v>
      </c>
      <c r="BG760" s="1">
        <v>44707</v>
      </c>
      <c r="BK760">
        <f t="shared" si="11"/>
        <v>1</v>
      </c>
      <c r="BL760">
        <v>105358582944300</v>
      </c>
      <c r="BN760">
        <v>1604661</v>
      </c>
      <c r="BO760" s="1">
        <v>44441</v>
      </c>
      <c r="BP760">
        <v>860029995</v>
      </c>
      <c r="BQ760">
        <v>1053585829</v>
      </c>
      <c r="BR760">
        <v>7152342</v>
      </c>
      <c r="BS760" t="s">
        <v>13776</v>
      </c>
      <c r="BT760" s="1">
        <v>44300</v>
      </c>
      <c r="BU760">
        <v>9</v>
      </c>
      <c r="BV760">
        <v>708575</v>
      </c>
      <c r="BW760">
        <v>860029995</v>
      </c>
      <c r="BX760" t="s">
        <v>13996</v>
      </c>
      <c r="BY760" t="s">
        <v>14109</v>
      </c>
      <c r="BZ760" t="s">
        <v>13923</v>
      </c>
      <c r="CA760" s="1">
        <v>44480</v>
      </c>
      <c r="CB760" t="s">
        <v>13922</v>
      </c>
    </row>
    <row r="761" spans="3:80" x14ac:dyDescent="0.3">
      <c r="C761" s="46" t="s">
        <v>10196</v>
      </c>
      <c r="D761" s="4"/>
      <c r="E761" s="4"/>
      <c r="F761" s="16"/>
      <c r="G761" s="80" t="e">
        <f>VLOOKUP(report_masivo[[#This Row],[INCAPACIDAD]],D2987:M3064,3,0)</f>
        <v>#N/A</v>
      </c>
      <c r="I761" s="47"/>
      <c r="K761" s="46" t="e">
        <f>VLOOKUP(report_masivo[[#This Row],[INCAPACIDAD]],D2987:M3064,4,0)</f>
        <v>#N/A</v>
      </c>
      <c r="L761" s="46" t="e">
        <f>VLOOKUP(report_masivo[[#This Row],[INCAPACIDAD]],D2987:M3064,5,0)</f>
        <v>#N/A</v>
      </c>
      <c r="M761" s="46" t="e">
        <f>VLOOKUP(report_masivo[[#This Row],[INCAPACIDAD]],D2987:M3064,6,0)</f>
        <v>#N/A</v>
      </c>
      <c r="N761" s="49" t="e">
        <f>VLOOKUP(report_masivo[[#This Row],[INCAPACIDAD]],D2987:M3064,7,0)</f>
        <v>#N/A</v>
      </c>
      <c r="O761" s="47" t="e">
        <f>VLOOKUP(report_masivo[[#This Row],[INCAPACIDAD]],D2987:M3064,8,0)</f>
        <v>#N/A</v>
      </c>
      <c r="AD761">
        <v>952399144491</v>
      </c>
      <c r="AE761" t="s">
        <v>10196</v>
      </c>
      <c r="AF761">
        <v>1685826</v>
      </c>
      <c r="AG761" s="1">
        <v>44582</v>
      </c>
      <c r="AH761">
        <v>860029995</v>
      </c>
      <c r="AI761">
        <v>9523991</v>
      </c>
      <c r="AJ761">
        <v>7523732</v>
      </c>
      <c r="AK761" t="s">
        <v>13776</v>
      </c>
      <c r="AL761" s="1">
        <v>44491</v>
      </c>
      <c r="AM761">
        <v>13</v>
      </c>
      <c r="AN761">
        <v>1085312</v>
      </c>
      <c r="AO761">
        <v>860029995</v>
      </c>
      <c r="AP761" t="s">
        <v>13996</v>
      </c>
      <c r="AQ761" t="s">
        <v>14109</v>
      </c>
      <c r="AR761" t="s">
        <v>13923</v>
      </c>
      <c r="AS761" s="1">
        <v>44623</v>
      </c>
      <c r="AT761" t="s">
        <v>13922</v>
      </c>
      <c r="AW761">
        <v>107522744244565</v>
      </c>
      <c r="AX761">
        <v>1075227442</v>
      </c>
      <c r="AY761">
        <v>7487431</v>
      </c>
      <c r="AZ761" s="1">
        <v>44565</v>
      </c>
      <c r="BA761" t="s">
        <v>14000</v>
      </c>
      <c r="BB761" t="s">
        <v>13727</v>
      </c>
      <c r="BC761" t="s">
        <v>44</v>
      </c>
      <c r="BD761" t="s">
        <v>44</v>
      </c>
      <c r="BG761" s="1"/>
      <c r="BK761">
        <f t="shared" si="11"/>
        <v>1</v>
      </c>
      <c r="BL761">
        <v>111880819344329</v>
      </c>
      <c r="BN761">
        <v>1604661</v>
      </c>
      <c r="BO761" s="1">
        <v>44441</v>
      </c>
      <c r="BP761">
        <v>860029995</v>
      </c>
      <c r="BQ761">
        <v>1118808193</v>
      </c>
      <c r="BR761">
        <v>7152346</v>
      </c>
      <c r="BS761" t="s">
        <v>13776</v>
      </c>
      <c r="BT761" s="1">
        <v>44329</v>
      </c>
      <c r="BU761">
        <v>12</v>
      </c>
      <c r="BV761">
        <v>815691</v>
      </c>
      <c r="BW761">
        <v>860029995</v>
      </c>
      <c r="BX761" t="s">
        <v>13996</v>
      </c>
      <c r="BY761" t="s">
        <v>14109</v>
      </c>
      <c r="BZ761" t="s">
        <v>13923</v>
      </c>
      <c r="CA761" s="1">
        <v>44480</v>
      </c>
      <c r="CB761" t="s">
        <v>13922</v>
      </c>
    </row>
    <row r="762" spans="3:80" x14ac:dyDescent="0.3">
      <c r="C762" s="46" t="s">
        <v>10196</v>
      </c>
      <c r="D762" s="4"/>
      <c r="E762" s="4"/>
      <c r="F762" s="16"/>
      <c r="G762" s="80" t="e">
        <f>VLOOKUP(report_masivo[[#This Row],[INCAPACIDAD]],D2988:M3065,3,0)</f>
        <v>#N/A</v>
      </c>
      <c r="I762" s="47"/>
      <c r="K762" s="46" t="e">
        <f>VLOOKUP(report_masivo[[#This Row],[INCAPACIDAD]],D2988:M3065,4,0)</f>
        <v>#N/A</v>
      </c>
      <c r="L762" s="46" t="e">
        <f>VLOOKUP(report_masivo[[#This Row],[INCAPACIDAD]],D2988:M3065,5,0)</f>
        <v>#N/A</v>
      </c>
      <c r="M762" s="46" t="e">
        <f>VLOOKUP(report_masivo[[#This Row],[INCAPACIDAD]],D2988:M3065,6,0)</f>
        <v>#N/A</v>
      </c>
      <c r="N762" s="49" t="e">
        <f>VLOOKUP(report_masivo[[#This Row],[INCAPACIDAD]],D2988:M3065,7,0)</f>
        <v>#N/A</v>
      </c>
      <c r="O762" s="47" t="e">
        <f>VLOOKUP(report_masivo[[#This Row],[INCAPACIDAD]],D2988:M3065,8,0)</f>
        <v>#N/A</v>
      </c>
      <c r="AD762">
        <v>416856644361</v>
      </c>
      <c r="AE762" t="s">
        <v>10196</v>
      </c>
      <c r="AF762">
        <v>1685826</v>
      </c>
      <c r="AG762" s="1">
        <v>44582</v>
      </c>
      <c r="AH762">
        <v>860029995</v>
      </c>
      <c r="AI762">
        <v>4168566</v>
      </c>
      <c r="AJ762">
        <v>7524920</v>
      </c>
      <c r="AK762" t="s">
        <v>13776</v>
      </c>
      <c r="AL762" s="1">
        <v>44361</v>
      </c>
      <c r="AM762">
        <v>1</v>
      </c>
      <c r="AN762">
        <v>92256</v>
      </c>
      <c r="AO762">
        <v>860029995</v>
      </c>
      <c r="AP762" t="s">
        <v>13996</v>
      </c>
      <c r="AQ762" t="s">
        <v>14109</v>
      </c>
      <c r="AR762" t="s">
        <v>13923</v>
      </c>
      <c r="AS762" s="1">
        <v>44594</v>
      </c>
      <c r="AT762" t="s">
        <v>13922</v>
      </c>
      <c r="AW762">
        <v>7985113844565</v>
      </c>
      <c r="AX762">
        <v>79851138</v>
      </c>
      <c r="AY762">
        <v>7488580</v>
      </c>
      <c r="AZ762" s="1">
        <v>44565</v>
      </c>
      <c r="BA762" t="s">
        <v>13995</v>
      </c>
      <c r="BB762" t="s">
        <v>44</v>
      </c>
      <c r="BC762" t="s">
        <v>13996</v>
      </c>
      <c r="BD762" t="s">
        <v>13997</v>
      </c>
      <c r="BE762">
        <v>4000178071</v>
      </c>
      <c r="BF762">
        <v>33333</v>
      </c>
      <c r="BG762" s="1">
        <v>44700</v>
      </c>
      <c r="BK762">
        <f t="shared" si="11"/>
        <v>1</v>
      </c>
      <c r="BL762">
        <v>105655466244345</v>
      </c>
      <c r="BN762">
        <v>1604661</v>
      </c>
      <c r="BO762" s="1">
        <v>44441</v>
      </c>
      <c r="BP762">
        <v>860029995</v>
      </c>
      <c r="BQ762">
        <v>1056554662</v>
      </c>
      <c r="BR762">
        <v>7152355</v>
      </c>
      <c r="BS762" t="s">
        <v>13776</v>
      </c>
      <c r="BT762" s="1">
        <v>44345</v>
      </c>
      <c r="BU762">
        <v>10</v>
      </c>
      <c r="BV762">
        <v>717000</v>
      </c>
      <c r="BW762">
        <v>860029995</v>
      </c>
      <c r="BX762" t="s">
        <v>13996</v>
      </c>
      <c r="BY762" t="s">
        <v>14109</v>
      </c>
      <c r="BZ762" t="s">
        <v>13923</v>
      </c>
      <c r="CA762" s="1">
        <v>44480</v>
      </c>
      <c r="CB762" t="s">
        <v>13922</v>
      </c>
    </row>
    <row r="763" spans="3:80" x14ac:dyDescent="0.3">
      <c r="C763" s="46" t="s">
        <v>10196</v>
      </c>
      <c r="D763" s="4"/>
      <c r="E763" s="4"/>
      <c r="F763" s="16"/>
      <c r="G763" s="80" t="e">
        <f>VLOOKUP(report_masivo[[#This Row],[INCAPACIDAD]],D2989:M3066,3,0)</f>
        <v>#N/A</v>
      </c>
      <c r="I763" s="47"/>
      <c r="K763" s="46" t="e">
        <f>VLOOKUP(report_masivo[[#This Row],[INCAPACIDAD]],D2989:M3066,4,0)</f>
        <v>#N/A</v>
      </c>
      <c r="L763" s="46" t="e">
        <f>VLOOKUP(report_masivo[[#This Row],[INCAPACIDAD]],D2989:M3066,5,0)</f>
        <v>#N/A</v>
      </c>
      <c r="M763" s="46" t="e">
        <f>VLOOKUP(report_masivo[[#This Row],[INCAPACIDAD]],D2989:M3066,6,0)</f>
        <v>#N/A</v>
      </c>
      <c r="N763" s="49" t="e">
        <f>VLOOKUP(report_masivo[[#This Row],[INCAPACIDAD]],D2989:M3066,7,0)</f>
        <v>#N/A</v>
      </c>
      <c r="O763" s="47" t="e">
        <f>VLOOKUP(report_masivo[[#This Row],[INCAPACIDAD]],D2989:M3066,8,0)</f>
        <v>#N/A</v>
      </c>
      <c r="AD763">
        <v>939579344504</v>
      </c>
      <c r="AE763" t="s">
        <v>10196</v>
      </c>
      <c r="AF763">
        <v>1685826</v>
      </c>
      <c r="AG763" s="1">
        <v>44582</v>
      </c>
      <c r="AH763">
        <v>860029995</v>
      </c>
      <c r="AI763">
        <v>9395793</v>
      </c>
      <c r="AJ763">
        <v>7525322</v>
      </c>
      <c r="AK763" t="s">
        <v>13776</v>
      </c>
      <c r="AL763" s="1">
        <v>44504</v>
      </c>
      <c r="AM763">
        <v>4</v>
      </c>
      <c r="AN763">
        <v>360472</v>
      </c>
      <c r="AO763">
        <v>860029995</v>
      </c>
      <c r="AP763" t="s">
        <v>13996</v>
      </c>
      <c r="AQ763" t="s">
        <v>14109</v>
      </c>
      <c r="AR763" t="s">
        <v>13923</v>
      </c>
      <c r="AS763" s="1">
        <v>44623</v>
      </c>
      <c r="AT763" t="s">
        <v>13922</v>
      </c>
      <c r="AW763">
        <v>7925335344573</v>
      </c>
      <c r="AX763">
        <v>79253353</v>
      </c>
      <c r="AY763">
        <v>7543806</v>
      </c>
      <c r="AZ763" s="1">
        <v>44573</v>
      </c>
      <c r="BA763" t="s">
        <v>14000</v>
      </c>
      <c r="BB763" t="s">
        <v>14003</v>
      </c>
      <c r="BC763" t="s">
        <v>44</v>
      </c>
      <c r="BD763" t="s">
        <v>44</v>
      </c>
      <c r="BG763" s="1"/>
      <c r="BK763">
        <f t="shared" si="11"/>
        <v>1</v>
      </c>
      <c r="BL763">
        <v>105655324044338</v>
      </c>
      <c r="BN763">
        <v>1604661</v>
      </c>
      <c r="BO763" s="1">
        <v>44441</v>
      </c>
      <c r="BP763">
        <v>860029995</v>
      </c>
      <c r="BQ763">
        <v>1056553240</v>
      </c>
      <c r="BR763">
        <v>7152357</v>
      </c>
      <c r="BS763" t="s">
        <v>13776</v>
      </c>
      <c r="BT763" s="1">
        <v>44338</v>
      </c>
      <c r="BU763">
        <v>12</v>
      </c>
      <c r="BV763">
        <v>976632</v>
      </c>
      <c r="BW763">
        <v>860029995</v>
      </c>
      <c r="BX763" t="s">
        <v>13996</v>
      </c>
      <c r="BY763" t="s">
        <v>14109</v>
      </c>
      <c r="BZ763" t="s">
        <v>13923</v>
      </c>
      <c r="CA763" s="1">
        <v>44480</v>
      </c>
      <c r="CB763" t="s">
        <v>13922</v>
      </c>
    </row>
    <row r="764" spans="3:80" x14ac:dyDescent="0.3">
      <c r="C764" s="46" t="s">
        <v>10196</v>
      </c>
      <c r="D764" s="4"/>
      <c r="E764" s="4"/>
      <c r="F764" s="16"/>
      <c r="G764" s="80" t="e">
        <f>VLOOKUP(report_masivo[[#This Row],[INCAPACIDAD]],D2990:M3067,3,0)</f>
        <v>#N/A</v>
      </c>
      <c r="I764" s="47"/>
      <c r="K764" s="46" t="e">
        <f>VLOOKUP(report_masivo[[#This Row],[INCAPACIDAD]],D2990:M3067,4,0)</f>
        <v>#N/A</v>
      </c>
      <c r="L764" s="46" t="e">
        <f>VLOOKUP(report_masivo[[#This Row],[INCAPACIDAD]],D2990:M3067,5,0)</f>
        <v>#N/A</v>
      </c>
      <c r="M764" s="46" t="e">
        <f>VLOOKUP(report_masivo[[#This Row],[INCAPACIDAD]],D2990:M3067,6,0)</f>
        <v>#N/A</v>
      </c>
      <c r="N764" s="49" t="e">
        <f>VLOOKUP(report_masivo[[#This Row],[INCAPACIDAD]],D2990:M3067,7,0)</f>
        <v>#N/A</v>
      </c>
      <c r="O764" s="47" t="e">
        <f>VLOOKUP(report_masivo[[#This Row],[INCAPACIDAD]],D2990:M3067,8,0)</f>
        <v>#N/A</v>
      </c>
      <c r="AD764">
        <v>952663244362</v>
      </c>
      <c r="AE764" t="s">
        <v>10196</v>
      </c>
      <c r="AF764">
        <v>1685826</v>
      </c>
      <c r="AG764" s="1">
        <v>44582</v>
      </c>
      <c r="AH764">
        <v>860029995</v>
      </c>
      <c r="AI764">
        <v>9526632</v>
      </c>
      <c r="AJ764">
        <v>7527668</v>
      </c>
      <c r="AK764" t="s">
        <v>13776</v>
      </c>
      <c r="AL764" s="1">
        <v>44362</v>
      </c>
      <c r="AM764">
        <v>12</v>
      </c>
      <c r="AN764">
        <v>982922</v>
      </c>
      <c r="AO764">
        <v>860029995</v>
      </c>
      <c r="AP764" t="s">
        <v>13996</v>
      </c>
      <c r="AQ764" t="s">
        <v>14109</v>
      </c>
      <c r="AR764" t="s">
        <v>13923</v>
      </c>
      <c r="AS764" s="1">
        <v>44594</v>
      </c>
      <c r="AT764" t="s">
        <v>13922</v>
      </c>
      <c r="AW764">
        <v>100124871644573</v>
      </c>
      <c r="AX764">
        <v>1001248716</v>
      </c>
      <c r="AY764">
        <v>7909554</v>
      </c>
      <c r="AZ764" s="1">
        <v>44573</v>
      </c>
      <c r="BA764" t="s">
        <v>13995</v>
      </c>
      <c r="BB764" t="s">
        <v>44</v>
      </c>
      <c r="BC764" t="s">
        <v>13996</v>
      </c>
      <c r="BD764" t="s">
        <v>13997</v>
      </c>
      <c r="BE764">
        <v>4000178071</v>
      </c>
      <c r="BF764">
        <v>133333</v>
      </c>
      <c r="BG764" s="1">
        <v>44729</v>
      </c>
      <c r="BK764">
        <f t="shared" si="11"/>
        <v>1</v>
      </c>
      <c r="BL764">
        <v>105366436844355</v>
      </c>
      <c r="BN764">
        <v>1604661</v>
      </c>
      <c r="BO764" s="1">
        <v>44441</v>
      </c>
      <c r="BP764">
        <v>860029995</v>
      </c>
      <c r="BQ764">
        <v>1053664368</v>
      </c>
      <c r="BR764">
        <v>7152365</v>
      </c>
      <c r="BS764" t="s">
        <v>13776</v>
      </c>
      <c r="BT764" s="1">
        <v>44355</v>
      </c>
      <c r="BU764">
        <v>12</v>
      </c>
      <c r="BV764">
        <v>1009938</v>
      </c>
      <c r="BW764">
        <v>860029995</v>
      </c>
      <c r="BX764" t="s">
        <v>13996</v>
      </c>
      <c r="BY764" t="s">
        <v>14109</v>
      </c>
      <c r="BZ764" t="s">
        <v>13923</v>
      </c>
      <c r="CA764" s="1">
        <v>44480</v>
      </c>
      <c r="CB764" t="s">
        <v>13922</v>
      </c>
    </row>
    <row r="765" spans="3:80" x14ac:dyDescent="0.3">
      <c r="C765" s="46" t="s">
        <v>10196</v>
      </c>
      <c r="D765" s="4"/>
      <c r="E765" s="4"/>
      <c r="F765" s="16"/>
      <c r="G765" s="80" t="e">
        <f>VLOOKUP(report_masivo[[#This Row],[INCAPACIDAD]],D2991:M3068,3,0)</f>
        <v>#N/A</v>
      </c>
      <c r="I765" s="47"/>
      <c r="K765" s="46" t="e">
        <f>VLOOKUP(report_masivo[[#This Row],[INCAPACIDAD]],D2991:M3068,4,0)</f>
        <v>#N/A</v>
      </c>
      <c r="L765" s="46" t="e">
        <f>VLOOKUP(report_masivo[[#This Row],[INCAPACIDAD]],D2991:M3068,5,0)</f>
        <v>#N/A</v>
      </c>
      <c r="M765" s="46" t="e">
        <f>VLOOKUP(report_masivo[[#This Row],[INCAPACIDAD]],D2991:M3068,6,0)</f>
        <v>#N/A</v>
      </c>
      <c r="N765" s="49" t="e">
        <f>VLOOKUP(report_masivo[[#This Row],[INCAPACIDAD]],D2991:M3068,7,0)</f>
        <v>#N/A</v>
      </c>
      <c r="O765" s="47" t="e">
        <f>VLOOKUP(report_masivo[[#This Row],[INCAPACIDAD]],D2991:M3068,8,0)</f>
        <v>#N/A</v>
      </c>
      <c r="AD765">
        <v>939579344508</v>
      </c>
      <c r="AE765" t="s">
        <v>10196</v>
      </c>
      <c r="AF765">
        <v>1691142</v>
      </c>
      <c r="AG765" s="1">
        <v>44590</v>
      </c>
      <c r="AH765">
        <v>860029995</v>
      </c>
      <c r="AI765">
        <v>9395793</v>
      </c>
      <c r="AJ765">
        <v>7368368</v>
      </c>
      <c r="AK765" t="s">
        <v>13776</v>
      </c>
      <c r="AL765" s="1">
        <v>44508</v>
      </c>
      <c r="AM765">
        <v>30</v>
      </c>
      <c r="AN765">
        <v>2703543</v>
      </c>
      <c r="AO765">
        <v>860029995</v>
      </c>
      <c r="AP765" t="s">
        <v>13996</v>
      </c>
      <c r="AQ765" t="s">
        <v>14109</v>
      </c>
      <c r="AR765" t="s">
        <v>13923</v>
      </c>
      <c r="AS765" s="1">
        <v>44630</v>
      </c>
      <c r="AT765" t="s">
        <v>13922</v>
      </c>
      <c r="AW765">
        <v>110406863144581</v>
      </c>
      <c r="AX765">
        <v>1104068631</v>
      </c>
      <c r="AY765">
        <v>7553399</v>
      </c>
      <c r="AZ765" s="1">
        <v>44581</v>
      </c>
      <c r="BA765" t="s">
        <v>13998</v>
      </c>
      <c r="BB765" t="s">
        <v>44</v>
      </c>
      <c r="BC765" t="s">
        <v>44</v>
      </c>
      <c r="BD765" t="s">
        <v>44</v>
      </c>
      <c r="BG765" s="1"/>
      <c r="BK765">
        <f t="shared" si="11"/>
        <v>1</v>
      </c>
      <c r="BL765">
        <v>105366519844377</v>
      </c>
      <c r="BN765">
        <v>1604661</v>
      </c>
      <c r="BO765" s="1">
        <v>44441</v>
      </c>
      <c r="BP765">
        <v>860029995</v>
      </c>
      <c r="BQ765">
        <v>1053665198</v>
      </c>
      <c r="BR765">
        <v>7152378</v>
      </c>
      <c r="BS765" t="s">
        <v>13776</v>
      </c>
      <c r="BT765" s="1">
        <v>44377</v>
      </c>
      <c r="BU765">
        <v>1</v>
      </c>
      <c r="BV765">
        <v>71532</v>
      </c>
      <c r="BW765">
        <v>860029995</v>
      </c>
      <c r="BX765" t="s">
        <v>13996</v>
      </c>
      <c r="BY765" t="s">
        <v>14109</v>
      </c>
      <c r="BZ765" t="s">
        <v>13923</v>
      </c>
      <c r="CA765" s="1">
        <v>44480</v>
      </c>
      <c r="CB765" t="s">
        <v>13922</v>
      </c>
    </row>
    <row r="766" spans="3:80" x14ac:dyDescent="0.3">
      <c r="C766" s="46" t="s">
        <v>10196</v>
      </c>
      <c r="D766" s="4"/>
      <c r="E766" s="4"/>
      <c r="F766" s="16"/>
      <c r="G766" s="80" t="e">
        <f>VLOOKUP(report_masivo[[#This Row],[INCAPACIDAD]],D2992:M3069,3,0)</f>
        <v>#N/A</v>
      </c>
      <c r="I766" s="47"/>
      <c r="K766" s="46" t="e">
        <f>VLOOKUP(report_masivo[[#This Row],[INCAPACIDAD]],D2992:M3069,4,0)</f>
        <v>#N/A</v>
      </c>
      <c r="L766" s="46" t="e">
        <f>VLOOKUP(report_masivo[[#This Row],[INCAPACIDAD]],D2992:M3069,5,0)</f>
        <v>#N/A</v>
      </c>
      <c r="M766" s="46" t="e">
        <f>VLOOKUP(report_masivo[[#This Row],[INCAPACIDAD]],D2992:M3069,6,0)</f>
        <v>#N/A</v>
      </c>
      <c r="N766" s="49" t="e">
        <f>VLOOKUP(report_masivo[[#This Row],[INCAPACIDAD]],D2992:M3069,7,0)</f>
        <v>#N/A</v>
      </c>
      <c r="O766" s="47" t="e">
        <f>VLOOKUP(report_masivo[[#This Row],[INCAPACIDAD]],D2992:M3069,8,0)</f>
        <v>#N/A</v>
      </c>
      <c r="AD766">
        <v>409020444511</v>
      </c>
      <c r="AE766" t="s">
        <v>10196</v>
      </c>
      <c r="AF766">
        <v>1691142</v>
      </c>
      <c r="AG766" s="1">
        <v>44590</v>
      </c>
      <c r="AH766">
        <v>860029995</v>
      </c>
      <c r="AI766">
        <v>4090204</v>
      </c>
      <c r="AJ766">
        <v>7369647</v>
      </c>
      <c r="AK766" t="s">
        <v>13776</v>
      </c>
      <c r="AL766" s="1">
        <v>44511</v>
      </c>
      <c r="AM766">
        <v>21</v>
      </c>
      <c r="AN766">
        <v>1495015</v>
      </c>
      <c r="AO766">
        <v>860029995</v>
      </c>
      <c r="AP766" t="s">
        <v>13996</v>
      </c>
      <c r="AQ766" t="s">
        <v>14109</v>
      </c>
      <c r="AR766" t="s">
        <v>13923</v>
      </c>
      <c r="AS766" s="1">
        <v>44630</v>
      </c>
      <c r="AT766" t="s">
        <v>13922</v>
      </c>
      <c r="AW766">
        <v>110630782644582</v>
      </c>
      <c r="AX766">
        <v>1106307826</v>
      </c>
      <c r="AY766">
        <v>7575398</v>
      </c>
      <c r="AZ766" s="1">
        <v>44582</v>
      </c>
      <c r="BA766" t="s">
        <v>13998</v>
      </c>
      <c r="BB766" t="s">
        <v>44</v>
      </c>
      <c r="BC766" t="s">
        <v>44</v>
      </c>
      <c r="BD766" t="s">
        <v>44</v>
      </c>
      <c r="BG766" s="1"/>
      <c r="BK766">
        <f t="shared" si="11"/>
        <v>1</v>
      </c>
      <c r="BL766">
        <v>105366446844389</v>
      </c>
      <c r="BN766">
        <v>1604661</v>
      </c>
      <c r="BO766" s="1">
        <v>44441</v>
      </c>
      <c r="BP766">
        <v>860029995</v>
      </c>
      <c r="BQ766">
        <v>1053664468</v>
      </c>
      <c r="BR766">
        <v>7152383</v>
      </c>
      <c r="BS766" t="s">
        <v>13776</v>
      </c>
      <c r="BT766" s="1">
        <v>44389</v>
      </c>
      <c r="BU766">
        <v>12</v>
      </c>
      <c r="BV766">
        <v>1080860</v>
      </c>
      <c r="BW766">
        <v>860029995</v>
      </c>
      <c r="BX766" t="s">
        <v>13996</v>
      </c>
      <c r="BY766" t="s">
        <v>14109</v>
      </c>
      <c r="BZ766" t="s">
        <v>13923</v>
      </c>
      <c r="CA766" s="1">
        <v>44480</v>
      </c>
      <c r="CB766" t="s">
        <v>13922</v>
      </c>
    </row>
    <row r="767" spans="3:80" x14ac:dyDescent="0.3">
      <c r="C767" s="46" t="s">
        <v>10196</v>
      </c>
      <c r="D767" s="4"/>
      <c r="E767" s="4"/>
      <c r="F767" s="16"/>
      <c r="G767" s="80" t="e">
        <f>VLOOKUP(report_masivo[[#This Row],[INCAPACIDAD]],D2993:M3070,3,0)</f>
        <v>#N/A</v>
      </c>
      <c r="I767" s="47"/>
      <c r="K767" s="46" t="e">
        <f>VLOOKUP(report_masivo[[#This Row],[INCAPACIDAD]],D2993:M3070,4,0)</f>
        <v>#N/A</v>
      </c>
      <c r="L767" s="46" t="e">
        <f>VLOOKUP(report_masivo[[#This Row],[INCAPACIDAD]],D2993:M3070,5,0)</f>
        <v>#N/A</v>
      </c>
      <c r="M767" s="46" t="e">
        <f>VLOOKUP(report_masivo[[#This Row],[INCAPACIDAD]],D2993:M3070,6,0)</f>
        <v>#N/A</v>
      </c>
      <c r="N767" s="49" t="e">
        <f>VLOOKUP(report_masivo[[#This Row],[INCAPACIDAD]],D2993:M3070,7,0)</f>
        <v>#N/A</v>
      </c>
      <c r="O767" s="47" t="e">
        <f>VLOOKUP(report_masivo[[#This Row],[INCAPACIDAD]],D2993:M3070,8,0)</f>
        <v>#N/A</v>
      </c>
      <c r="AD767">
        <v>722357444518</v>
      </c>
      <c r="AE767" t="s">
        <v>10196</v>
      </c>
      <c r="AF767">
        <v>1691142</v>
      </c>
      <c r="AG767" s="1">
        <v>44590</v>
      </c>
      <c r="AH767">
        <v>860029995</v>
      </c>
      <c r="AI767">
        <v>7223574</v>
      </c>
      <c r="AJ767">
        <v>7381741</v>
      </c>
      <c r="AK767" t="s">
        <v>13776</v>
      </c>
      <c r="AL767" s="1">
        <v>44518</v>
      </c>
      <c r="AM767">
        <v>18</v>
      </c>
      <c r="AN767">
        <v>1766240</v>
      </c>
      <c r="AO767">
        <v>860029995</v>
      </c>
      <c r="AP767" t="s">
        <v>13996</v>
      </c>
      <c r="AQ767" t="s">
        <v>14109</v>
      </c>
      <c r="AR767" t="s">
        <v>13923</v>
      </c>
      <c r="AS767" s="1">
        <v>44630</v>
      </c>
      <c r="AT767" t="s">
        <v>13922</v>
      </c>
      <c r="AW767">
        <v>110630782644583</v>
      </c>
      <c r="AX767">
        <v>1106307826</v>
      </c>
      <c r="AY767">
        <v>7595639</v>
      </c>
      <c r="AZ767" s="1">
        <v>44583</v>
      </c>
      <c r="BA767" t="s">
        <v>13995</v>
      </c>
      <c r="BB767" t="s">
        <v>44</v>
      </c>
      <c r="BC767" t="s">
        <v>13996</v>
      </c>
      <c r="BD767" t="s">
        <v>13997</v>
      </c>
      <c r="BE767">
        <v>4000178071</v>
      </c>
      <c r="BF767">
        <v>67094</v>
      </c>
      <c r="BG767" s="1">
        <v>44707</v>
      </c>
      <c r="BK767">
        <f t="shared" si="11"/>
        <v>1</v>
      </c>
      <c r="BL767">
        <v>7438032444394</v>
      </c>
      <c r="BN767">
        <v>1604661</v>
      </c>
      <c r="BO767" s="1">
        <v>44441</v>
      </c>
      <c r="BP767">
        <v>860029995</v>
      </c>
      <c r="BQ767">
        <v>74380324</v>
      </c>
      <c r="BR767">
        <v>7152387</v>
      </c>
      <c r="BS767" t="s">
        <v>13776</v>
      </c>
      <c r="BT767" s="1">
        <v>44394</v>
      </c>
      <c r="BU767">
        <v>6</v>
      </c>
      <c r="BV767">
        <v>458608</v>
      </c>
      <c r="BW767">
        <v>860029995</v>
      </c>
      <c r="BX767" t="s">
        <v>13996</v>
      </c>
      <c r="BY767" t="s">
        <v>14109</v>
      </c>
      <c r="BZ767" t="s">
        <v>13923</v>
      </c>
      <c r="CA767" s="1">
        <v>44480</v>
      </c>
      <c r="CB767" t="s">
        <v>13922</v>
      </c>
    </row>
    <row r="768" spans="3:80" x14ac:dyDescent="0.3">
      <c r="C768" s="46" t="s">
        <v>10196</v>
      </c>
      <c r="D768" s="4"/>
      <c r="E768" s="4"/>
      <c r="F768" s="16"/>
      <c r="G768" s="80" t="e">
        <f>VLOOKUP(report_masivo[[#This Row],[INCAPACIDAD]],D2994:M3071,3,0)</f>
        <v>#N/A</v>
      </c>
      <c r="I768" s="47"/>
      <c r="K768" s="46" t="e">
        <f>VLOOKUP(report_masivo[[#This Row],[INCAPACIDAD]],D2994:M3071,4,0)</f>
        <v>#N/A</v>
      </c>
      <c r="L768" s="46" t="e">
        <f>VLOOKUP(report_masivo[[#This Row],[INCAPACIDAD]],D2994:M3071,5,0)</f>
        <v>#N/A</v>
      </c>
      <c r="M768" s="46" t="e">
        <f>VLOOKUP(report_masivo[[#This Row],[INCAPACIDAD]],D2994:M3071,6,0)</f>
        <v>#N/A</v>
      </c>
      <c r="N768" s="49" t="e">
        <f>VLOOKUP(report_masivo[[#This Row],[INCAPACIDAD]],D2994:M3071,7,0)</f>
        <v>#N/A</v>
      </c>
      <c r="O768" s="47" t="e">
        <f>VLOOKUP(report_masivo[[#This Row],[INCAPACIDAD]],D2994:M3071,8,0)</f>
        <v>#N/A</v>
      </c>
      <c r="AD768">
        <v>424364444529</v>
      </c>
      <c r="AE768" t="s">
        <v>10196</v>
      </c>
      <c r="AF768">
        <v>1691142</v>
      </c>
      <c r="AG768" s="1">
        <v>44590</v>
      </c>
      <c r="AH768">
        <v>860029995</v>
      </c>
      <c r="AI768">
        <v>4243644</v>
      </c>
      <c r="AJ768">
        <v>7402750</v>
      </c>
      <c r="AK768" t="s">
        <v>13776</v>
      </c>
      <c r="AL768" s="1">
        <v>44529</v>
      </c>
      <c r="AM768">
        <v>1</v>
      </c>
      <c r="AN768">
        <v>106474</v>
      </c>
      <c r="AO768">
        <v>860029995</v>
      </c>
      <c r="AP768" t="s">
        <v>13996</v>
      </c>
      <c r="AQ768" t="s">
        <v>14109</v>
      </c>
      <c r="AR768" t="s">
        <v>13923</v>
      </c>
      <c r="AS768" s="1">
        <v>44630</v>
      </c>
      <c r="AT768" t="s">
        <v>13922</v>
      </c>
      <c r="AW768">
        <v>2650160944583</v>
      </c>
      <c r="AX768">
        <v>26501609</v>
      </c>
      <c r="AY768">
        <v>7563365</v>
      </c>
      <c r="AZ768" s="1">
        <v>44583</v>
      </c>
      <c r="BA768" t="s">
        <v>13995</v>
      </c>
      <c r="BB768" t="s">
        <v>44</v>
      </c>
      <c r="BC768" t="s">
        <v>13996</v>
      </c>
      <c r="BD768" t="s">
        <v>13997</v>
      </c>
      <c r="BE768">
        <v>4000178071</v>
      </c>
      <c r="BF768">
        <v>41729</v>
      </c>
      <c r="BG768" s="1">
        <v>44700</v>
      </c>
      <c r="BK768">
        <f t="shared" si="11"/>
        <v>1</v>
      </c>
      <c r="BL768">
        <v>722129944344</v>
      </c>
      <c r="BN768">
        <v>1611650</v>
      </c>
      <c r="BO768" s="1">
        <v>44452</v>
      </c>
      <c r="BP768">
        <v>860029995</v>
      </c>
      <c r="BQ768">
        <v>7221299</v>
      </c>
      <c r="BR768">
        <v>7155830</v>
      </c>
      <c r="BS768" t="s">
        <v>13776</v>
      </c>
      <c r="BT768" s="1">
        <v>44344</v>
      </c>
      <c r="BU768">
        <v>3</v>
      </c>
      <c r="BV768">
        <v>229400</v>
      </c>
      <c r="BW768">
        <v>860029995</v>
      </c>
      <c r="BX768" t="s">
        <v>13996</v>
      </c>
      <c r="BY768" t="s">
        <v>14109</v>
      </c>
      <c r="BZ768" t="s">
        <v>13923</v>
      </c>
      <c r="CA768" s="1">
        <v>44508</v>
      </c>
      <c r="CB768" t="s">
        <v>13922</v>
      </c>
    </row>
    <row r="769" spans="3:80" x14ac:dyDescent="0.3">
      <c r="C769" s="46" t="s">
        <v>10196</v>
      </c>
      <c r="D769" s="4"/>
      <c r="E769" s="4"/>
      <c r="F769" s="16"/>
      <c r="G769" s="80" t="e">
        <f>VLOOKUP(report_masivo[[#This Row],[INCAPACIDAD]],D2995:M3072,3,0)</f>
        <v>#N/A</v>
      </c>
      <c r="I769" s="47"/>
      <c r="K769" s="46" t="e">
        <f>VLOOKUP(report_masivo[[#This Row],[INCAPACIDAD]],D2995:M3072,4,0)</f>
        <v>#N/A</v>
      </c>
      <c r="L769" s="46" t="e">
        <f>VLOOKUP(report_masivo[[#This Row],[INCAPACIDAD]],D2995:M3072,5,0)</f>
        <v>#N/A</v>
      </c>
      <c r="M769" s="46" t="e">
        <f>VLOOKUP(report_masivo[[#This Row],[INCAPACIDAD]],D2995:M3072,6,0)</f>
        <v>#N/A</v>
      </c>
      <c r="N769" s="49" t="e">
        <f>VLOOKUP(report_masivo[[#This Row],[INCAPACIDAD]],D2995:M3072,7,0)</f>
        <v>#N/A</v>
      </c>
      <c r="O769" s="47" t="e">
        <f>VLOOKUP(report_masivo[[#This Row],[INCAPACIDAD]],D2995:M3072,8,0)</f>
        <v>#N/A</v>
      </c>
      <c r="AD769">
        <v>407927744525</v>
      </c>
      <c r="AE769" t="s">
        <v>10196</v>
      </c>
      <c r="AF769">
        <v>1691142</v>
      </c>
      <c r="AG769" s="1">
        <v>44590</v>
      </c>
      <c r="AH769">
        <v>860029995</v>
      </c>
      <c r="AI769">
        <v>4079277</v>
      </c>
      <c r="AJ769">
        <v>7406562</v>
      </c>
      <c r="AK769" t="s">
        <v>13776</v>
      </c>
      <c r="AL769" s="1">
        <v>44525</v>
      </c>
      <c r="AM769">
        <v>5</v>
      </c>
      <c r="AN769">
        <v>324934</v>
      </c>
      <c r="AO769">
        <v>860029995</v>
      </c>
      <c r="AP769" t="s">
        <v>13996</v>
      </c>
      <c r="AQ769" t="s">
        <v>14109</v>
      </c>
      <c r="AR769" t="s">
        <v>13923</v>
      </c>
      <c r="AS769" s="1">
        <v>44630</v>
      </c>
      <c r="AT769" t="s">
        <v>13922</v>
      </c>
      <c r="AW769">
        <v>102079028144583</v>
      </c>
      <c r="AX769">
        <v>1020790281</v>
      </c>
      <c r="AY769">
        <v>7562282</v>
      </c>
      <c r="AZ769" s="1">
        <v>44583</v>
      </c>
      <c r="BA769" t="s">
        <v>13995</v>
      </c>
      <c r="BB769" t="s">
        <v>44</v>
      </c>
      <c r="BC769" t="s">
        <v>13996</v>
      </c>
      <c r="BD769" t="s">
        <v>13997</v>
      </c>
      <c r="BE769">
        <v>4000178071</v>
      </c>
      <c r="BF769">
        <v>37220</v>
      </c>
      <c r="BG769" s="1">
        <v>44700</v>
      </c>
      <c r="BK769">
        <f t="shared" si="11"/>
        <v>1</v>
      </c>
      <c r="BL769">
        <v>722129944358</v>
      </c>
      <c r="BN769">
        <v>1611650</v>
      </c>
      <c r="BO769" s="1">
        <v>44452</v>
      </c>
      <c r="BP769">
        <v>860029995</v>
      </c>
      <c r="BQ769">
        <v>7221299</v>
      </c>
      <c r="BR769">
        <v>7155885</v>
      </c>
      <c r="BS769" t="s">
        <v>13776</v>
      </c>
      <c r="BT769" s="1">
        <v>44358</v>
      </c>
      <c r="BU769">
        <v>5</v>
      </c>
      <c r="BV769">
        <v>380495</v>
      </c>
      <c r="BW769">
        <v>860029995</v>
      </c>
      <c r="BX769" t="s">
        <v>13996</v>
      </c>
      <c r="BY769" t="s">
        <v>14109</v>
      </c>
      <c r="BZ769" t="s">
        <v>13923</v>
      </c>
      <c r="CA769" s="1">
        <v>44508</v>
      </c>
      <c r="CB769" t="s">
        <v>13922</v>
      </c>
    </row>
    <row r="770" spans="3:80" x14ac:dyDescent="0.3">
      <c r="C770" s="46" t="s">
        <v>10196</v>
      </c>
      <c r="D770" s="4"/>
      <c r="E770" s="4"/>
      <c r="F770" s="16"/>
      <c r="G770" s="80" t="e">
        <f>VLOOKUP(report_masivo[[#This Row],[INCAPACIDAD]],D2996:M3073,3,0)</f>
        <v>#N/A</v>
      </c>
      <c r="I770" s="47"/>
      <c r="K770" s="46" t="e">
        <f>VLOOKUP(report_masivo[[#This Row],[INCAPACIDAD]],D2996:M3073,4,0)</f>
        <v>#N/A</v>
      </c>
      <c r="L770" s="46" t="e">
        <f>VLOOKUP(report_masivo[[#This Row],[INCAPACIDAD]],D2996:M3073,5,0)</f>
        <v>#N/A</v>
      </c>
      <c r="M770" s="46" t="e">
        <f>VLOOKUP(report_masivo[[#This Row],[INCAPACIDAD]],D2996:M3073,6,0)</f>
        <v>#N/A</v>
      </c>
      <c r="N770" s="49" t="e">
        <f>VLOOKUP(report_masivo[[#This Row],[INCAPACIDAD]],D2996:M3073,7,0)</f>
        <v>#N/A</v>
      </c>
      <c r="O770" s="47" t="e">
        <f>VLOOKUP(report_masivo[[#This Row],[INCAPACIDAD]],D2996:M3073,8,0)</f>
        <v>#N/A</v>
      </c>
      <c r="AD770">
        <v>408388544537</v>
      </c>
      <c r="AE770" t="s">
        <v>10196</v>
      </c>
      <c r="AF770">
        <v>1691142</v>
      </c>
      <c r="AG770" s="1">
        <v>44590</v>
      </c>
      <c r="AH770">
        <v>860029995</v>
      </c>
      <c r="AI770">
        <v>4083885</v>
      </c>
      <c r="AJ770">
        <v>7423442</v>
      </c>
      <c r="AK770" t="s">
        <v>13776</v>
      </c>
      <c r="AL770" s="1">
        <v>44537</v>
      </c>
      <c r="AM770">
        <v>1</v>
      </c>
      <c r="AN770">
        <v>76477</v>
      </c>
      <c r="AO770">
        <v>860029995</v>
      </c>
      <c r="AP770" t="s">
        <v>13996</v>
      </c>
      <c r="AQ770" t="s">
        <v>14109</v>
      </c>
      <c r="AR770" t="s">
        <v>13923</v>
      </c>
      <c r="AS770" s="1">
        <v>44630</v>
      </c>
      <c r="AT770" t="s">
        <v>13922</v>
      </c>
      <c r="AW770">
        <v>4269071244583</v>
      </c>
      <c r="AX770">
        <v>42690712</v>
      </c>
      <c r="AY770">
        <v>7561994</v>
      </c>
      <c r="AZ770" s="1">
        <v>44583</v>
      </c>
      <c r="BA770" t="s">
        <v>13995</v>
      </c>
      <c r="BB770" t="s">
        <v>44</v>
      </c>
      <c r="BC770" t="s">
        <v>13996</v>
      </c>
      <c r="BD770" t="s">
        <v>13997</v>
      </c>
      <c r="BE770">
        <v>4000178071</v>
      </c>
      <c r="BF770">
        <v>184376</v>
      </c>
      <c r="BG770" s="1">
        <v>44707</v>
      </c>
      <c r="BK770">
        <f t="shared" si="11"/>
        <v>1</v>
      </c>
      <c r="BL770">
        <v>952629944236</v>
      </c>
      <c r="BN770">
        <v>1611650</v>
      </c>
      <c r="BO770" s="1">
        <v>44452</v>
      </c>
      <c r="BP770">
        <v>860029995</v>
      </c>
      <c r="BQ770">
        <v>9526299</v>
      </c>
      <c r="BR770">
        <v>7159518</v>
      </c>
      <c r="BS770" t="s">
        <v>13776</v>
      </c>
      <c r="BT770" s="1">
        <v>44236</v>
      </c>
      <c r="BU770">
        <v>22</v>
      </c>
      <c r="BV770">
        <v>810331</v>
      </c>
      <c r="BW770">
        <v>860029995</v>
      </c>
      <c r="BX770" t="s">
        <v>13996</v>
      </c>
      <c r="BY770" t="s">
        <v>14109</v>
      </c>
      <c r="BZ770" t="s">
        <v>13923</v>
      </c>
      <c r="CA770" s="1">
        <v>44508</v>
      </c>
      <c r="CB770" t="s">
        <v>13922</v>
      </c>
    </row>
    <row r="771" spans="3:80" x14ac:dyDescent="0.3">
      <c r="C771" s="46" t="s">
        <v>10196</v>
      </c>
      <c r="D771" s="4"/>
      <c r="E771" s="4"/>
      <c r="F771" s="16"/>
      <c r="G771" s="80" t="e">
        <f>VLOOKUP(report_masivo[[#This Row],[INCAPACIDAD]],D2997:M3074,3,0)</f>
        <v>#N/A</v>
      </c>
      <c r="I771" s="47"/>
      <c r="K771" s="46" t="e">
        <f>VLOOKUP(report_masivo[[#This Row],[INCAPACIDAD]],D2997:M3074,4,0)</f>
        <v>#N/A</v>
      </c>
      <c r="L771" s="46" t="e">
        <f>VLOOKUP(report_masivo[[#This Row],[INCAPACIDAD]],D2997:M3074,5,0)</f>
        <v>#N/A</v>
      </c>
      <c r="M771" s="46" t="e">
        <f>VLOOKUP(report_masivo[[#This Row],[INCAPACIDAD]],D2997:M3074,6,0)</f>
        <v>#N/A</v>
      </c>
      <c r="N771" s="49" t="e">
        <f>VLOOKUP(report_masivo[[#This Row],[INCAPACIDAD]],D2997:M3074,7,0)</f>
        <v>#N/A</v>
      </c>
      <c r="O771" s="47" t="e">
        <f>VLOOKUP(report_masivo[[#This Row],[INCAPACIDAD]],D2997:M3074,8,0)</f>
        <v>#N/A</v>
      </c>
      <c r="AD771">
        <v>105241188144533</v>
      </c>
      <c r="AE771" t="s">
        <v>10196</v>
      </c>
      <c r="AF771">
        <v>1691142</v>
      </c>
      <c r="AG771" s="1">
        <v>44590</v>
      </c>
      <c r="AH771">
        <v>860029995</v>
      </c>
      <c r="AI771">
        <v>1052411881</v>
      </c>
      <c r="AJ771">
        <v>7448281</v>
      </c>
      <c r="AK771" t="s">
        <v>13776</v>
      </c>
      <c r="AL771" s="1">
        <v>44533</v>
      </c>
      <c r="AM771">
        <v>1</v>
      </c>
      <c r="AN771">
        <v>89657</v>
      </c>
      <c r="AO771">
        <v>860029995</v>
      </c>
      <c r="AP771" t="s">
        <v>13996</v>
      </c>
      <c r="AQ771" t="s">
        <v>14109</v>
      </c>
      <c r="AR771" t="s">
        <v>13923</v>
      </c>
      <c r="AS771" s="1">
        <v>44630</v>
      </c>
      <c r="AT771" t="s">
        <v>13922</v>
      </c>
      <c r="AW771">
        <v>110406863144583</v>
      </c>
      <c r="AX771">
        <v>1104068631</v>
      </c>
      <c r="AY771">
        <v>7562239</v>
      </c>
      <c r="AZ771" s="1">
        <v>44583</v>
      </c>
      <c r="BA771" t="s">
        <v>14000</v>
      </c>
      <c r="BB771" t="s">
        <v>14004</v>
      </c>
      <c r="BC771" t="s">
        <v>44</v>
      </c>
      <c r="BD771" t="s">
        <v>44</v>
      </c>
      <c r="BG771" s="1"/>
      <c r="BK771">
        <f t="shared" si="11"/>
        <v>1</v>
      </c>
      <c r="BL771">
        <v>115674144407</v>
      </c>
      <c r="BN771">
        <v>1621503</v>
      </c>
      <c r="BO771" s="1">
        <v>44466</v>
      </c>
      <c r="BP771">
        <v>860029995</v>
      </c>
      <c r="BQ771">
        <v>1156741</v>
      </c>
      <c r="BR771">
        <v>7059513</v>
      </c>
      <c r="BS771" t="s">
        <v>13776</v>
      </c>
      <c r="BT771" s="1">
        <v>44407</v>
      </c>
      <c r="BU771">
        <v>1</v>
      </c>
      <c r="BV771">
        <v>82258</v>
      </c>
      <c r="BW771">
        <v>860029995</v>
      </c>
      <c r="BX771" t="s">
        <v>13996</v>
      </c>
      <c r="BY771" t="s">
        <v>14109</v>
      </c>
      <c r="BZ771" t="s">
        <v>13923</v>
      </c>
      <c r="CA771" s="1">
        <v>44508</v>
      </c>
      <c r="CB771" t="s">
        <v>13922</v>
      </c>
    </row>
    <row r="772" spans="3:80" x14ac:dyDescent="0.3">
      <c r="C772" s="46" t="s">
        <v>10196</v>
      </c>
      <c r="D772" s="4"/>
      <c r="E772" s="4"/>
      <c r="F772" s="16"/>
      <c r="G772" s="80" t="e">
        <f>VLOOKUP(report_masivo[[#This Row],[INCAPACIDAD]],D2998:M3075,3,0)</f>
        <v>#N/A</v>
      </c>
      <c r="I772" s="47"/>
      <c r="K772" s="46" t="e">
        <f>VLOOKUP(report_masivo[[#This Row],[INCAPACIDAD]],D2998:M3075,4,0)</f>
        <v>#N/A</v>
      </c>
      <c r="L772" s="46" t="e">
        <f>VLOOKUP(report_masivo[[#This Row],[INCAPACIDAD]],D2998:M3075,5,0)</f>
        <v>#N/A</v>
      </c>
      <c r="M772" s="46" t="e">
        <f>VLOOKUP(report_masivo[[#This Row],[INCAPACIDAD]],D2998:M3075,6,0)</f>
        <v>#N/A</v>
      </c>
      <c r="N772" s="49" t="e">
        <f>VLOOKUP(report_masivo[[#This Row],[INCAPACIDAD]],D2998:M3075,7,0)</f>
        <v>#N/A</v>
      </c>
      <c r="O772" s="47" t="e">
        <f>VLOOKUP(report_masivo[[#This Row],[INCAPACIDAD]],D2998:M3075,8,0)</f>
        <v>#N/A</v>
      </c>
      <c r="AD772">
        <v>105147668644551</v>
      </c>
      <c r="AE772" t="s">
        <v>10196</v>
      </c>
      <c r="AF772">
        <v>1691142</v>
      </c>
      <c r="AG772" s="1">
        <v>44590</v>
      </c>
      <c r="AH772">
        <v>860029995</v>
      </c>
      <c r="AI772">
        <v>1051476686</v>
      </c>
      <c r="AJ772">
        <v>7450130</v>
      </c>
      <c r="AK772" t="s">
        <v>13776</v>
      </c>
      <c r="AL772" s="1">
        <v>44551</v>
      </c>
      <c r="AM772">
        <v>1</v>
      </c>
      <c r="AN772">
        <v>78640</v>
      </c>
      <c r="AO772">
        <v>860029995</v>
      </c>
      <c r="AP772" t="s">
        <v>13996</v>
      </c>
      <c r="AQ772" t="s">
        <v>14109</v>
      </c>
      <c r="AR772" t="s">
        <v>13923</v>
      </c>
      <c r="AS772" s="1">
        <v>44630</v>
      </c>
      <c r="AT772" t="s">
        <v>13922</v>
      </c>
      <c r="AW772">
        <v>1732476744585</v>
      </c>
      <c r="AX772">
        <v>17324767</v>
      </c>
      <c r="AY772">
        <v>7936713</v>
      </c>
      <c r="AZ772" s="1">
        <v>44585</v>
      </c>
      <c r="BA772" t="s">
        <v>13995</v>
      </c>
      <c r="BB772" t="s">
        <v>44</v>
      </c>
      <c r="BC772" t="s">
        <v>13996</v>
      </c>
      <c r="BD772" t="s">
        <v>13997</v>
      </c>
      <c r="BE772">
        <v>4000178071</v>
      </c>
      <c r="BF772">
        <v>2129040</v>
      </c>
      <c r="BG772" s="1">
        <v>44729</v>
      </c>
      <c r="BK772">
        <f t="shared" si="11"/>
        <v>1</v>
      </c>
      <c r="BL772">
        <v>105240913444412</v>
      </c>
      <c r="BN772">
        <v>1621503</v>
      </c>
      <c r="BO772" s="1">
        <v>44466</v>
      </c>
      <c r="BP772">
        <v>860029995</v>
      </c>
      <c r="BQ772">
        <v>1052409134</v>
      </c>
      <c r="BR772">
        <v>7073998</v>
      </c>
      <c r="BS772" t="s">
        <v>13776</v>
      </c>
      <c r="BT772" s="1">
        <v>44412</v>
      </c>
      <c r="BU772">
        <v>1</v>
      </c>
      <c r="BV772">
        <v>30284</v>
      </c>
      <c r="BW772">
        <v>860029995</v>
      </c>
      <c r="BX772" t="s">
        <v>13996</v>
      </c>
      <c r="BY772" t="s">
        <v>14109</v>
      </c>
      <c r="BZ772" t="s">
        <v>13923</v>
      </c>
      <c r="CA772" s="1">
        <v>44508</v>
      </c>
      <c r="CB772" t="s">
        <v>13922</v>
      </c>
    </row>
    <row r="773" spans="3:80" x14ac:dyDescent="0.3">
      <c r="C773" s="46" t="s">
        <v>10196</v>
      </c>
      <c r="D773" s="4"/>
      <c r="E773" s="4"/>
      <c r="F773" s="16"/>
      <c r="G773" s="80" t="e">
        <f>VLOOKUP(report_masivo[[#This Row],[INCAPACIDAD]],D2999:M3076,3,0)</f>
        <v>#N/A</v>
      </c>
      <c r="I773" s="47"/>
      <c r="K773" s="46" t="e">
        <f>VLOOKUP(report_masivo[[#This Row],[INCAPACIDAD]],D2999:M3076,4,0)</f>
        <v>#N/A</v>
      </c>
      <c r="L773" s="46" t="e">
        <f>VLOOKUP(report_masivo[[#This Row],[INCAPACIDAD]],D2999:M3076,5,0)</f>
        <v>#N/A</v>
      </c>
      <c r="M773" s="46" t="e">
        <f>VLOOKUP(report_masivo[[#This Row],[INCAPACIDAD]],D2999:M3076,6,0)</f>
        <v>#N/A</v>
      </c>
      <c r="N773" s="49" t="e">
        <f>VLOOKUP(report_masivo[[#This Row],[INCAPACIDAD]],D2999:M3076,7,0)</f>
        <v>#N/A</v>
      </c>
      <c r="O773" s="47" t="e">
        <f>VLOOKUP(report_masivo[[#This Row],[INCAPACIDAD]],D2999:M3076,8,0)</f>
        <v>#N/A</v>
      </c>
      <c r="AD773">
        <v>111856580644551</v>
      </c>
      <c r="AE773" t="s">
        <v>10196</v>
      </c>
      <c r="AF773">
        <v>1691142</v>
      </c>
      <c r="AG773" s="1">
        <v>44590</v>
      </c>
      <c r="AH773">
        <v>860029995</v>
      </c>
      <c r="AI773">
        <v>1118565806</v>
      </c>
      <c r="AJ773">
        <v>7451557</v>
      </c>
      <c r="AK773" t="s">
        <v>13776</v>
      </c>
      <c r="AL773" s="1">
        <v>44551</v>
      </c>
      <c r="AM773">
        <v>1</v>
      </c>
      <c r="AN773">
        <v>30284</v>
      </c>
      <c r="AO773">
        <v>860029995</v>
      </c>
      <c r="AP773" t="s">
        <v>13996</v>
      </c>
      <c r="AQ773" t="s">
        <v>14109</v>
      </c>
      <c r="AR773" t="s">
        <v>13923</v>
      </c>
      <c r="AS773" s="1">
        <v>44630</v>
      </c>
      <c r="AT773" t="s">
        <v>13922</v>
      </c>
      <c r="AW773">
        <v>112485193144587</v>
      </c>
      <c r="AX773">
        <v>1124851931</v>
      </c>
      <c r="AY773">
        <v>7603812</v>
      </c>
      <c r="AZ773" s="1">
        <v>44587</v>
      </c>
      <c r="BA773" t="s">
        <v>13995</v>
      </c>
      <c r="BB773" t="s">
        <v>44</v>
      </c>
      <c r="BC773" t="s">
        <v>13729</v>
      </c>
      <c r="BD773" t="s">
        <v>13972</v>
      </c>
      <c r="BF773">
        <v>1000000</v>
      </c>
      <c r="BG773" s="1">
        <v>44761</v>
      </c>
      <c r="BK773">
        <f t="shared" si="11"/>
        <v>1</v>
      </c>
      <c r="BL773">
        <v>409020444409</v>
      </c>
      <c r="BN773">
        <v>1621503</v>
      </c>
      <c r="BO773" s="1">
        <v>44466</v>
      </c>
      <c r="BP773">
        <v>860029995</v>
      </c>
      <c r="BQ773">
        <v>4090204</v>
      </c>
      <c r="BR773">
        <v>7081259</v>
      </c>
      <c r="BS773" t="s">
        <v>13776</v>
      </c>
      <c r="BT773" s="1">
        <v>44409</v>
      </c>
      <c r="BU773">
        <v>16</v>
      </c>
      <c r="BV773">
        <v>1475615</v>
      </c>
      <c r="BW773">
        <v>860029995</v>
      </c>
      <c r="BX773" t="s">
        <v>13996</v>
      </c>
      <c r="BY773" t="s">
        <v>14109</v>
      </c>
      <c r="BZ773" t="s">
        <v>13923</v>
      </c>
      <c r="CA773" s="1">
        <v>44508</v>
      </c>
      <c r="CB773" t="s">
        <v>13922</v>
      </c>
    </row>
    <row r="774" spans="3:80" x14ac:dyDescent="0.3">
      <c r="C774" s="46" t="s">
        <v>10196</v>
      </c>
      <c r="D774" s="4"/>
      <c r="E774" s="4"/>
      <c r="F774" s="16"/>
      <c r="G774" s="80" t="e">
        <f>VLOOKUP(report_masivo[[#This Row],[INCAPACIDAD]],D3000:M3077,3,0)</f>
        <v>#N/A</v>
      </c>
      <c r="I774" s="47"/>
      <c r="K774" s="46" t="e">
        <f>VLOOKUP(report_masivo[[#This Row],[INCAPACIDAD]],D3000:M3077,4,0)</f>
        <v>#N/A</v>
      </c>
      <c r="L774" s="46" t="e">
        <f>VLOOKUP(report_masivo[[#This Row],[INCAPACIDAD]],D3000:M3077,5,0)</f>
        <v>#N/A</v>
      </c>
      <c r="M774" s="46" t="e">
        <f>VLOOKUP(report_masivo[[#This Row],[INCAPACIDAD]],D3000:M3077,6,0)</f>
        <v>#N/A</v>
      </c>
      <c r="N774" s="49" t="e">
        <f>VLOOKUP(report_masivo[[#This Row],[INCAPACIDAD]],D3000:M3077,7,0)</f>
        <v>#N/A</v>
      </c>
      <c r="O774" s="47" t="e">
        <f>VLOOKUP(report_masivo[[#This Row],[INCAPACIDAD]],D3000:M3077,8,0)</f>
        <v>#N/A</v>
      </c>
      <c r="AD774">
        <v>939649344552</v>
      </c>
      <c r="AE774" t="s">
        <v>10196</v>
      </c>
      <c r="AF774">
        <v>1691142</v>
      </c>
      <c r="AG774" s="1">
        <v>44590</v>
      </c>
      <c r="AH774">
        <v>860029995</v>
      </c>
      <c r="AI774">
        <v>9396493</v>
      </c>
      <c r="AJ774">
        <v>7454541</v>
      </c>
      <c r="AK774" t="s">
        <v>13776</v>
      </c>
      <c r="AL774" s="1">
        <v>44552</v>
      </c>
      <c r="AM774">
        <v>3</v>
      </c>
      <c r="AN774">
        <v>253386</v>
      </c>
      <c r="AO774">
        <v>860029995</v>
      </c>
      <c r="AP774" t="s">
        <v>13996</v>
      </c>
      <c r="AQ774" t="s">
        <v>14109</v>
      </c>
      <c r="AR774" t="s">
        <v>13923</v>
      </c>
      <c r="AS774" s="1">
        <v>44630</v>
      </c>
      <c r="AT774" t="s">
        <v>13922</v>
      </c>
      <c r="AW774">
        <v>102794456644587</v>
      </c>
      <c r="AX774">
        <v>1027944566</v>
      </c>
      <c r="AY774">
        <v>7573711</v>
      </c>
      <c r="AZ774" s="1">
        <v>44587</v>
      </c>
      <c r="BA774" t="s">
        <v>13998</v>
      </c>
      <c r="BB774" t="s">
        <v>44</v>
      </c>
      <c r="BC774" t="s">
        <v>44</v>
      </c>
      <c r="BD774" t="s">
        <v>44</v>
      </c>
      <c r="BG774" s="1"/>
      <c r="BK774">
        <f t="shared" si="11"/>
        <v>1</v>
      </c>
      <c r="BL774">
        <v>952748344403</v>
      </c>
      <c r="BN774">
        <v>1621503</v>
      </c>
      <c r="BO774" s="1">
        <v>44466</v>
      </c>
      <c r="BP774">
        <v>860029995</v>
      </c>
      <c r="BQ774">
        <v>9527483</v>
      </c>
      <c r="BR774">
        <v>7086721</v>
      </c>
      <c r="BS774" t="s">
        <v>13776</v>
      </c>
      <c r="BT774" s="1">
        <v>44403</v>
      </c>
      <c r="BU774">
        <v>8</v>
      </c>
      <c r="BV774">
        <v>853234</v>
      </c>
      <c r="BW774">
        <v>860029995</v>
      </c>
      <c r="BX774" t="s">
        <v>13996</v>
      </c>
      <c r="BY774" t="s">
        <v>14109</v>
      </c>
      <c r="BZ774" t="s">
        <v>13923</v>
      </c>
      <c r="CA774" s="1">
        <v>44508</v>
      </c>
      <c r="CB774" t="s">
        <v>13922</v>
      </c>
    </row>
    <row r="775" spans="3:80" x14ac:dyDescent="0.3">
      <c r="C775" s="46" t="s">
        <v>10196</v>
      </c>
      <c r="D775" s="4"/>
      <c r="E775" s="4"/>
      <c r="F775" s="16"/>
      <c r="G775" s="80" t="e">
        <f>VLOOKUP(report_masivo[[#This Row],[INCAPACIDAD]],D3001:M3078,3,0)</f>
        <v>#N/A</v>
      </c>
      <c r="I775" s="47"/>
      <c r="K775" s="46" t="e">
        <f>VLOOKUP(report_masivo[[#This Row],[INCAPACIDAD]],D3001:M3078,4,0)</f>
        <v>#N/A</v>
      </c>
      <c r="L775" s="46" t="e">
        <f>VLOOKUP(report_masivo[[#This Row],[INCAPACIDAD]],D3001:M3078,5,0)</f>
        <v>#N/A</v>
      </c>
      <c r="M775" s="46" t="e">
        <f>VLOOKUP(report_masivo[[#This Row],[INCAPACIDAD]],D3001:M3078,6,0)</f>
        <v>#N/A</v>
      </c>
      <c r="N775" s="49" t="e">
        <f>VLOOKUP(report_masivo[[#This Row],[INCAPACIDAD]],D3001:M3078,7,0)</f>
        <v>#N/A</v>
      </c>
      <c r="O775" s="47" t="e">
        <f>VLOOKUP(report_masivo[[#This Row],[INCAPACIDAD]],D3001:M3078,8,0)</f>
        <v>#N/A</v>
      </c>
      <c r="AD775">
        <v>722129944553</v>
      </c>
      <c r="AE775" t="s">
        <v>10196</v>
      </c>
      <c r="AF775">
        <v>1691142</v>
      </c>
      <c r="AG775" s="1">
        <v>44590</v>
      </c>
      <c r="AH775">
        <v>860029995</v>
      </c>
      <c r="AI775">
        <v>7221299</v>
      </c>
      <c r="AJ775">
        <v>7457867</v>
      </c>
      <c r="AK775" t="s">
        <v>13776</v>
      </c>
      <c r="AL775" s="1">
        <v>44553</v>
      </c>
      <c r="AM775">
        <v>1</v>
      </c>
      <c r="AN775">
        <v>78038</v>
      </c>
      <c r="AO775">
        <v>860029995</v>
      </c>
      <c r="AP775" t="s">
        <v>13996</v>
      </c>
      <c r="AQ775" t="s">
        <v>14109</v>
      </c>
      <c r="AR775" t="s">
        <v>13923</v>
      </c>
      <c r="AS775" s="1">
        <v>44630</v>
      </c>
      <c r="AT775" t="s">
        <v>13922</v>
      </c>
      <c r="AW775">
        <v>7985113844593</v>
      </c>
      <c r="AX775">
        <v>79851138</v>
      </c>
      <c r="AY775">
        <v>7593191</v>
      </c>
      <c r="AZ775" s="1">
        <v>44593</v>
      </c>
      <c r="BA775" t="s">
        <v>14000</v>
      </c>
      <c r="BB775" t="s">
        <v>14004</v>
      </c>
      <c r="BC775" t="s">
        <v>44</v>
      </c>
      <c r="BD775" t="s">
        <v>44</v>
      </c>
      <c r="BG775" s="1"/>
      <c r="BK775">
        <f t="shared" si="11"/>
        <v>1</v>
      </c>
      <c r="BL775">
        <v>105239751544417</v>
      </c>
      <c r="BN775">
        <v>1621503</v>
      </c>
      <c r="BO775" s="1">
        <v>44466</v>
      </c>
      <c r="BP775">
        <v>860029995</v>
      </c>
      <c r="BQ775">
        <v>1052397515</v>
      </c>
      <c r="BR775">
        <v>7105540</v>
      </c>
      <c r="BS775" t="s">
        <v>13776</v>
      </c>
      <c r="BT775" s="1">
        <v>44417</v>
      </c>
      <c r="BU775">
        <v>1</v>
      </c>
      <c r="BV775">
        <v>72588</v>
      </c>
      <c r="BW775">
        <v>860029995</v>
      </c>
      <c r="BX775" t="s">
        <v>13996</v>
      </c>
      <c r="BY775" t="s">
        <v>14109</v>
      </c>
      <c r="BZ775" t="s">
        <v>13923</v>
      </c>
      <c r="CA775" s="1">
        <v>44508</v>
      </c>
      <c r="CB775" t="s">
        <v>13922</v>
      </c>
    </row>
    <row r="776" spans="3:80" x14ac:dyDescent="0.3">
      <c r="C776" s="46" t="s">
        <v>10196</v>
      </c>
      <c r="D776" s="4"/>
      <c r="E776" s="4"/>
      <c r="F776" s="16"/>
      <c r="G776" s="80" t="e">
        <f>VLOOKUP(report_masivo[[#This Row],[INCAPACIDAD]],D3002:M3079,3,0)</f>
        <v>#N/A</v>
      </c>
      <c r="I776" s="47"/>
      <c r="K776" s="46" t="e">
        <f>VLOOKUP(report_masivo[[#This Row],[INCAPACIDAD]],D3002:M3079,4,0)</f>
        <v>#N/A</v>
      </c>
      <c r="L776" s="46" t="e">
        <f>VLOOKUP(report_masivo[[#This Row],[INCAPACIDAD]],D3002:M3079,5,0)</f>
        <v>#N/A</v>
      </c>
      <c r="M776" s="46" t="e">
        <f>VLOOKUP(report_masivo[[#This Row],[INCAPACIDAD]],D3002:M3079,6,0)</f>
        <v>#N/A</v>
      </c>
      <c r="N776" s="49" t="e">
        <f>VLOOKUP(report_masivo[[#This Row],[INCAPACIDAD]],D3002:M3079,7,0)</f>
        <v>#N/A</v>
      </c>
      <c r="O776" s="47" t="e">
        <f>VLOOKUP(report_masivo[[#This Row],[INCAPACIDAD]],D3002:M3079,8,0)</f>
        <v>#N/A</v>
      </c>
      <c r="AD776">
        <v>722461744537</v>
      </c>
      <c r="AE776" t="s">
        <v>10196</v>
      </c>
      <c r="AF776">
        <v>1691142</v>
      </c>
      <c r="AG776" s="1">
        <v>44590</v>
      </c>
      <c r="AH776">
        <v>860029995</v>
      </c>
      <c r="AI776">
        <v>7224617</v>
      </c>
      <c r="AJ776">
        <v>7461109</v>
      </c>
      <c r="AK776" t="s">
        <v>13776</v>
      </c>
      <c r="AL776" s="1">
        <v>44537</v>
      </c>
      <c r="AM776">
        <v>13</v>
      </c>
      <c r="AN776">
        <v>1712004</v>
      </c>
      <c r="AO776">
        <v>860029995</v>
      </c>
      <c r="AP776" t="s">
        <v>13996</v>
      </c>
      <c r="AQ776" t="s">
        <v>14109</v>
      </c>
      <c r="AR776" t="s">
        <v>13923</v>
      </c>
      <c r="AS776" s="1">
        <v>44630</v>
      </c>
      <c r="AT776" t="s">
        <v>13922</v>
      </c>
      <c r="AW776">
        <v>103113733344593</v>
      </c>
      <c r="AX776">
        <v>1031137333</v>
      </c>
      <c r="AY776">
        <v>7762664</v>
      </c>
      <c r="AZ776" s="1">
        <v>44593</v>
      </c>
      <c r="BA776" t="s">
        <v>13998</v>
      </c>
      <c r="BB776" t="s">
        <v>44</v>
      </c>
      <c r="BC776" t="s">
        <v>44</v>
      </c>
      <c r="BD776" t="s">
        <v>44</v>
      </c>
      <c r="BG776" s="1"/>
      <c r="BK776">
        <f t="shared" ref="BK776:BK839" si="12">COUNTIF(BL776,BL776)</f>
        <v>1</v>
      </c>
      <c r="BL776">
        <v>952399144429</v>
      </c>
      <c r="BN776">
        <v>1621503</v>
      </c>
      <c r="BO776" s="1">
        <v>44466</v>
      </c>
      <c r="BP776">
        <v>860029995</v>
      </c>
      <c r="BQ776">
        <v>9523991</v>
      </c>
      <c r="BR776">
        <v>7118504</v>
      </c>
      <c r="BS776" t="s">
        <v>13776</v>
      </c>
      <c r="BT776" s="1">
        <v>44429</v>
      </c>
      <c r="BU776">
        <v>1</v>
      </c>
      <c r="BV776">
        <v>80099</v>
      </c>
      <c r="BW776">
        <v>860029995</v>
      </c>
      <c r="BX776" t="s">
        <v>13996</v>
      </c>
      <c r="BY776" t="s">
        <v>14109</v>
      </c>
      <c r="BZ776" t="s">
        <v>13923</v>
      </c>
      <c r="CA776" s="1">
        <v>44508</v>
      </c>
      <c r="CB776" t="s">
        <v>13922</v>
      </c>
    </row>
    <row r="777" spans="3:80" x14ac:dyDescent="0.3">
      <c r="C777" s="46" t="s">
        <v>10196</v>
      </c>
      <c r="D777" s="4"/>
      <c r="E777" s="4"/>
      <c r="F777" s="16"/>
      <c r="G777" s="80" t="e">
        <f>VLOOKUP(report_masivo[[#This Row],[INCAPACIDAD]],D3003:M3080,3,0)</f>
        <v>#N/A</v>
      </c>
      <c r="I777" s="47"/>
      <c r="K777" s="46" t="e">
        <f>VLOOKUP(report_masivo[[#This Row],[INCAPACIDAD]],D3003:M3080,4,0)</f>
        <v>#N/A</v>
      </c>
      <c r="L777" s="46" t="e">
        <f>VLOOKUP(report_masivo[[#This Row],[INCAPACIDAD]],D3003:M3080,5,0)</f>
        <v>#N/A</v>
      </c>
      <c r="M777" s="46" t="e">
        <f>VLOOKUP(report_masivo[[#This Row],[INCAPACIDAD]],D3003:M3080,6,0)</f>
        <v>#N/A</v>
      </c>
      <c r="N777" s="49" t="e">
        <f>VLOOKUP(report_masivo[[#This Row],[INCAPACIDAD]],D3003:M3080,7,0)</f>
        <v>#N/A</v>
      </c>
      <c r="O777" s="47" t="e">
        <f>VLOOKUP(report_masivo[[#This Row],[INCAPACIDAD]],D3003:M3080,8,0)</f>
        <v>#N/A</v>
      </c>
      <c r="AD777">
        <v>417914444541</v>
      </c>
      <c r="AE777" t="s">
        <v>10196</v>
      </c>
      <c r="AF777">
        <v>1691142</v>
      </c>
      <c r="AG777" s="1">
        <v>44590</v>
      </c>
      <c r="AH777">
        <v>860029995</v>
      </c>
      <c r="AI777">
        <v>4179144</v>
      </c>
      <c r="AJ777">
        <v>7580118</v>
      </c>
      <c r="AK777" t="s">
        <v>13776</v>
      </c>
      <c r="AL777" s="1">
        <v>44541</v>
      </c>
      <c r="AM777">
        <v>5</v>
      </c>
      <c r="AN777">
        <v>391929</v>
      </c>
      <c r="AO777">
        <v>860029995</v>
      </c>
      <c r="AP777" t="s">
        <v>13996</v>
      </c>
      <c r="AQ777" t="s">
        <v>14109</v>
      </c>
      <c r="AR777" t="s">
        <v>13923</v>
      </c>
      <c r="AS777" s="1">
        <v>44630</v>
      </c>
      <c r="AT777" t="s">
        <v>13922</v>
      </c>
      <c r="AW777">
        <v>5516560044593</v>
      </c>
      <c r="AX777">
        <v>55165600</v>
      </c>
      <c r="AY777">
        <v>7595134</v>
      </c>
      <c r="AZ777" s="1">
        <v>44593</v>
      </c>
      <c r="BA777" t="s">
        <v>13995</v>
      </c>
      <c r="BB777" t="s">
        <v>44</v>
      </c>
      <c r="BC777" t="s">
        <v>13996</v>
      </c>
      <c r="BD777" t="s">
        <v>13997</v>
      </c>
      <c r="BE777">
        <v>4000178071</v>
      </c>
      <c r="BF777">
        <v>33333</v>
      </c>
      <c r="BG777" s="1">
        <v>44700</v>
      </c>
      <c r="BK777">
        <f t="shared" si="12"/>
        <v>1</v>
      </c>
      <c r="BL777">
        <v>428751344431</v>
      </c>
      <c r="BN777">
        <v>1621503</v>
      </c>
      <c r="BO777" s="1">
        <v>44466</v>
      </c>
      <c r="BP777">
        <v>860029995</v>
      </c>
      <c r="BQ777">
        <v>4287513</v>
      </c>
      <c r="BR777">
        <v>7122925</v>
      </c>
      <c r="BS777" t="s">
        <v>13776</v>
      </c>
      <c r="BT777" s="1">
        <v>44431</v>
      </c>
      <c r="BU777">
        <v>2</v>
      </c>
      <c r="BV777">
        <v>174739</v>
      </c>
      <c r="BW777">
        <v>860029995</v>
      </c>
      <c r="BX777" t="s">
        <v>13996</v>
      </c>
      <c r="BY777" t="s">
        <v>14109</v>
      </c>
      <c r="BZ777" t="s">
        <v>13923</v>
      </c>
      <c r="CA777" s="1">
        <v>44508</v>
      </c>
      <c r="CB777" t="s">
        <v>13922</v>
      </c>
    </row>
    <row r="778" spans="3:80" x14ac:dyDescent="0.3">
      <c r="C778" s="46" t="s">
        <v>10196</v>
      </c>
      <c r="D778" s="4"/>
      <c r="E778" s="4"/>
      <c r="F778" s="16"/>
      <c r="G778" s="80" t="e">
        <f>VLOOKUP(report_masivo[[#This Row],[INCAPACIDAD]],D3004:M3081,3,0)</f>
        <v>#N/A</v>
      </c>
      <c r="I778" s="47"/>
      <c r="K778" s="46" t="e">
        <f>VLOOKUP(report_masivo[[#This Row],[INCAPACIDAD]],D3004:M3081,4,0)</f>
        <v>#N/A</v>
      </c>
      <c r="L778" s="46" t="e">
        <f>VLOOKUP(report_masivo[[#This Row],[INCAPACIDAD]],D3004:M3081,5,0)</f>
        <v>#N/A</v>
      </c>
      <c r="M778" s="46" t="e">
        <f>VLOOKUP(report_masivo[[#This Row],[INCAPACIDAD]],D3004:M3081,6,0)</f>
        <v>#N/A</v>
      </c>
      <c r="N778" s="49" t="e">
        <f>VLOOKUP(report_masivo[[#This Row],[INCAPACIDAD]],D3004:M3081,7,0)</f>
        <v>#N/A</v>
      </c>
      <c r="O778" s="47" t="e">
        <f>VLOOKUP(report_masivo[[#This Row],[INCAPACIDAD]],D3004:M3081,8,0)</f>
        <v>#N/A</v>
      </c>
      <c r="AD778">
        <v>427752244537</v>
      </c>
      <c r="AE778" t="s">
        <v>10196</v>
      </c>
      <c r="AF778">
        <v>1691142</v>
      </c>
      <c r="AG778" s="1">
        <v>44590</v>
      </c>
      <c r="AH778">
        <v>860029995</v>
      </c>
      <c r="AI778">
        <v>4277522</v>
      </c>
      <c r="AJ778">
        <v>7583308</v>
      </c>
      <c r="AK778" t="s">
        <v>13776</v>
      </c>
      <c r="AL778" s="1">
        <v>44537</v>
      </c>
      <c r="AM778">
        <v>5</v>
      </c>
      <c r="AN778">
        <v>260080</v>
      </c>
      <c r="AO778">
        <v>860029995</v>
      </c>
      <c r="AP778" t="s">
        <v>13996</v>
      </c>
      <c r="AQ778" t="s">
        <v>14109</v>
      </c>
      <c r="AR778" t="s">
        <v>13923</v>
      </c>
      <c r="AS778" s="1">
        <v>44630</v>
      </c>
      <c r="AT778" t="s">
        <v>13922</v>
      </c>
      <c r="AW778">
        <v>103113733344595</v>
      </c>
      <c r="AX778">
        <v>1031137333</v>
      </c>
      <c r="AY778">
        <v>8380311</v>
      </c>
      <c r="AZ778" s="1">
        <v>44595</v>
      </c>
      <c r="BA778" t="s">
        <v>13995</v>
      </c>
      <c r="BB778" t="s">
        <v>44</v>
      </c>
      <c r="BC778" t="s">
        <v>13996</v>
      </c>
      <c r="BD778" t="s">
        <v>13997</v>
      </c>
      <c r="BE778">
        <v>4000178071</v>
      </c>
      <c r="BF778">
        <v>152317</v>
      </c>
      <c r="BG778" s="1">
        <v>44876</v>
      </c>
      <c r="BK778">
        <f t="shared" si="12"/>
        <v>1</v>
      </c>
      <c r="BL778">
        <v>722512844426</v>
      </c>
      <c r="BN778">
        <v>1621503</v>
      </c>
      <c r="BO778" s="1">
        <v>44466</v>
      </c>
      <c r="BP778">
        <v>860029995</v>
      </c>
      <c r="BQ778">
        <v>7225128</v>
      </c>
      <c r="BR778">
        <v>7136863</v>
      </c>
      <c r="BS778" t="s">
        <v>13776</v>
      </c>
      <c r="BT778" s="1">
        <v>44426</v>
      </c>
      <c r="BU778">
        <v>3</v>
      </c>
      <c r="BV778">
        <v>191236</v>
      </c>
      <c r="BW778">
        <v>860029995</v>
      </c>
      <c r="BX778" t="s">
        <v>13996</v>
      </c>
      <c r="BY778" t="s">
        <v>14109</v>
      </c>
      <c r="BZ778" t="s">
        <v>13923</v>
      </c>
      <c r="CA778" s="1">
        <v>44508</v>
      </c>
      <c r="CB778" t="s">
        <v>13922</v>
      </c>
    </row>
    <row r="779" spans="3:80" x14ac:dyDescent="0.3">
      <c r="C779" s="46" t="s">
        <v>10196</v>
      </c>
      <c r="D779" s="4"/>
      <c r="E779" s="4"/>
      <c r="F779" s="16"/>
      <c r="G779" s="80" t="e">
        <f>VLOOKUP(report_masivo[[#This Row],[INCAPACIDAD]],D3005:M3082,3,0)</f>
        <v>#N/A</v>
      </c>
      <c r="I779" s="47"/>
      <c r="K779" s="46" t="e">
        <f>VLOOKUP(report_masivo[[#This Row],[INCAPACIDAD]],D3005:M3082,4,0)</f>
        <v>#N/A</v>
      </c>
      <c r="L779" s="46" t="e">
        <f>VLOOKUP(report_masivo[[#This Row],[INCAPACIDAD]],D3005:M3082,5,0)</f>
        <v>#N/A</v>
      </c>
      <c r="M779" s="46" t="e">
        <f>VLOOKUP(report_masivo[[#This Row],[INCAPACIDAD]],D3005:M3082,6,0)</f>
        <v>#N/A</v>
      </c>
      <c r="N779" s="49" t="e">
        <f>VLOOKUP(report_masivo[[#This Row],[INCAPACIDAD]],D3005:M3082,7,0)</f>
        <v>#N/A</v>
      </c>
      <c r="O779" s="47" t="e">
        <f>VLOOKUP(report_masivo[[#This Row],[INCAPACIDAD]],D3005:M3082,8,0)</f>
        <v>#N/A</v>
      </c>
      <c r="AD779">
        <v>105239440744544</v>
      </c>
      <c r="AE779" t="s">
        <v>10196</v>
      </c>
      <c r="AF779">
        <v>1691142</v>
      </c>
      <c r="AG779" s="1">
        <v>44590</v>
      </c>
      <c r="AH779">
        <v>860029995</v>
      </c>
      <c r="AI779">
        <v>1052394407</v>
      </c>
      <c r="AJ779">
        <v>7583447</v>
      </c>
      <c r="AK779" t="s">
        <v>13776</v>
      </c>
      <c r="AL779" s="1">
        <v>44544</v>
      </c>
      <c r="AM779">
        <v>3</v>
      </c>
      <c r="AN779">
        <v>271873</v>
      </c>
      <c r="AO779">
        <v>860029995</v>
      </c>
      <c r="AP779" t="s">
        <v>13996</v>
      </c>
      <c r="AQ779" t="s">
        <v>14109</v>
      </c>
      <c r="AR779" t="s">
        <v>13923</v>
      </c>
      <c r="AS779" s="1">
        <v>44630</v>
      </c>
      <c r="AT779" t="s">
        <v>13922</v>
      </c>
      <c r="AW779">
        <v>114409694244596</v>
      </c>
      <c r="AX779">
        <v>1144096942</v>
      </c>
      <c r="AY779">
        <v>7603179</v>
      </c>
      <c r="AZ779" s="1">
        <v>44596</v>
      </c>
      <c r="BA779" t="s">
        <v>14000</v>
      </c>
      <c r="BB779" t="s">
        <v>13727</v>
      </c>
      <c r="BC779" t="s">
        <v>44</v>
      </c>
      <c r="BD779" t="s">
        <v>44</v>
      </c>
      <c r="BG779" s="1"/>
      <c r="BK779">
        <f t="shared" si="12"/>
        <v>1</v>
      </c>
      <c r="BL779">
        <v>119321989144420</v>
      </c>
      <c r="BN779">
        <v>1621503</v>
      </c>
      <c r="BO779" s="1">
        <v>44466</v>
      </c>
      <c r="BP779">
        <v>860029995</v>
      </c>
      <c r="BQ779">
        <v>1193219891</v>
      </c>
      <c r="BR779">
        <v>7142271</v>
      </c>
      <c r="BS779" t="s">
        <v>13776</v>
      </c>
      <c r="BT779" s="1">
        <v>44420</v>
      </c>
      <c r="BU779">
        <v>12</v>
      </c>
      <c r="BV779">
        <v>363410</v>
      </c>
      <c r="BW779">
        <v>860029995</v>
      </c>
      <c r="BX779" t="s">
        <v>13996</v>
      </c>
      <c r="BY779" t="s">
        <v>14109</v>
      </c>
      <c r="BZ779" t="s">
        <v>13923</v>
      </c>
      <c r="CA779" s="1">
        <v>44508</v>
      </c>
      <c r="CB779" t="s">
        <v>13922</v>
      </c>
    </row>
    <row r="780" spans="3:80" x14ac:dyDescent="0.3">
      <c r="C780" s="46" t="s">
        <v>10196</v>
      </c>
      <c r="D780" s="4"/>
      <c r="E780" s="4"/>
      <c r="F780" s="16"/>
      <c r="G780" s="80" t="e">
        <f>VLOOKUP(report_masivo[[#This Row],[INCAPACIDAD]],D3006:M3083,3,0)</f>
        <v>#N/A</v>
      </c>
      <c r="I780" s="47"/>
      <c r="K780" s="46" t="e">
        <f>VLOOKUP(report_masivo[[#This Row],[INCAPACIDAD]],D3006:M3083,4,0)</f>
        <v>#N/A</v>
      </c>
      <c r="L780" s="46" t="e">
        <f>VLOOKUP(report_masivo[[#This Row],[INCAPACIDAD]],D3006:M3083,5,0)</f>
        <v>#N/A</v>
      </c>
      <c r="M780" s="46" t="e">
        <f>VLOOKUP(report_masivo[[#This Row],[INCAPACIDAD]],D3006:M3083,6,0)</f>
        <v>#N/A</v>
      </c>
      <c r="N780" s="49" t="e">
        <f>VLOOKUP(report_masivo[[#This Row],[INCAPACIDAD]],D3006:M3083,7,0)</f>
        <v>#N/A</v>
      </c>
      <c r="O780" s="47" t="e">
        <f>VLOOKUP(report_masivo[[#This Row],[INCAPACIDAD]],D3006:M3083,8,0)</f>
        <v>#N/A</v>
      </c>
      <c r="AD780">
        <v>7437127144541</v>
      </c>
      <c r="AE780" t="s">
        <v>10196</v>
      </c>
      <c r="AF780">
        <v>1691142</v>
      </c>
      <c r="AG780" s="1">
        <v>44590</v>
      </c>
      <c r="AH780">
        <v>860029995</v>
      </c>
      <c r="AI780">
        <v>74371271</v>
      </c>
      <c r="AJ780">
        <v>7583968</v>
      </c>
      <c r="AK780" t="s">
        <v>13776</v>
      </c>
      <c r="AL780" s="1">
        <v>44541</v>
      </c>
      <c r="AM780">
        <v>1</v>
      </c>
      <c r="AN780">
        <v>87745</v>
      </c>
      <c r="AO780">
        <v>860029995</v>
      </c>
      <c r="AP780" t="s">
        <v>13996</v>
      </c>
      <c r="AQ780" t="s">
        <v>14109</v>
      </c>
      <c r="AR780" t="s">
        <v>13923</v>
      </c>
      <c r="AS780" s="1">
        <v>44630</v>
      </c>
      <c r="AT780" t="s">
        <v>13922</v>
      </c>
      <c r="AW780">
        <v>110406863144598</v>
      </c>
      <c r="AX780">
        <v>1104068631</v>
      </c>
      <c r="AY780">
        <v>7787455</v>
      </c>
      <c r="AZ780" s="1">
        <v>44598</v>
      </c>
      <c r="BA780" t="s">
        <v>14000</v>
      </c>
      <c r="BB780" t="s">
        <v>14004</v>
      </c>
      <c r="BC780" t="s">
        <v>44</v>
      </c>
      <c r="BD780" t="s">
        <v>44</v>
      </c>
      <c r="BG780" s="1"/>
      <c r="BK780">
        <f t="shared" si="12"/>
        <v>1</v>
      </c>
      <c r="BL780">
        <v>952481844414</v>
      </c>
      <c r="BN780">
        <v>1621503</v>
      </c>
      <c r="BO780" s="1">
        <v>44466</v>
      </c>
      <c r="BP780">
        <v>860029995</v>
      </c>
      <c r="BQ780">
        <v>9524818</v>
      </c>
      <c r="BR780">
        <v>7147571</v>
      </c>
      <c r="BS780" t="s">
        <v>13776</v>
      </c>
      <c r="BT780" s="1">
        <v>44414</v>
      </c>
      <c r="BU780">
        <v>1</v>
      </c>
      <c r="BV780">
        <v>90075</v>
      </c>
      <c r="BW780">
        <v>860029995</v>
      </c>
      <c r="BX780" t="s">
        <v>13996</v>
      </c>
      <c r="BY780" t="s">
        <v>14109</v>
      </c>
      <c r="BZ780" t="s">
        <v>13923</v>
      </c>
      <c r="CA780" s="1">
        <v>44508</v>
      </c>
      <c r="CB780" t="s">
        <v>13922</v>
      </c>
    </row>
    <row r="781" spans="3:80" x14ac:dyDescent="0.3">
      <c r="C781" s="46" t="s">
        <v>10196</v>
      </c>
      <c r="D781" s="4"/>
      <c r="E781" s="4"/>
      <c r="F781" s="16"/>
      <c r="G781" s="80" t="e">
        <f>VLOOKUP(report_masivo[[#This Row],[INCAPACIDAD]],D3007:M3084,3,0)</f>
        <v>#N/A</v>
      </c>
      <c r="I781" s="47"/>
      <c r="K781" s="46" t="e">
        <f>VLOOKUP(report_masivo[[#This Row],[INCAPACIDAD]],D3007:M3084,4,0)</f>
        <v>#N/A</v>
      </c>
      <c r="L781" s="46" t="e">
        <f>VLOOKUP(report_masivo[[#This Row],[INCAPACIDAD]],D3007:M3084,5,0)</f>
        <v>#N/A</v>
      </c>
      <c r="M781" s="46" t="e">
        <f>VLOOKUP(report_masivo[[#This Row],[INCAPACIDAD]],D3007:M3084,6,0)</f>
        <v>#N/A</v>
      </c>
      <c r="N781" s="49" t="e">
        <f>VLOOKUP(report_masivo[[#This Row],[INCAPACIDAD]],D3007:M3084,7,0)</f>
        <v>#N/A</v>
      </c>
      <c r="O781" s="47" t="e">
        <f>VLOOKUP(report_masivo[[#This Row],[INCAPACIDAD]],D3007:M3084,8,0)</f>
        <v>#N/A</v>
      </c>
      <c r="AD781">
        <v>7427060044533</v>
      </c>
      <c r="AE781" t="s">
        <v>10196</v>
      </c>
      <c r="AF781">
        <v>1691142</v>
      </c>
      <c r="AG781" s="1">
        <v>44590</v>
      </c>
      <c r="AH781">
        <v>860029995</v>
      </c>
      <c r="AI781">
        <v>74270600</v>
      </c>
      <c r="AJ781">
        <v>7584073</v>
      </c>
      <c r="AK781" t="s">
        <v>13776</v>
      </c>
      <c r="AL781" s="1">
        <v>44533</v>
      </c>
      <c r="AM781">
        <v>3</v>
      </c>
      <c r="AN781">
        <v>263507</v>
      </c>
      <c r="AO781">
        <v>860029995</v>
      </c>
      <c r="AP781" t="s">
        <v>13996</v>
      </c>
      <c r="AQ781" t="s">
        <v>14109</v>
      </c>
      <c r="AR781" t="s">
        <v>13923</v>
      </c>
      <c r="AS781" s="1">
        <v>44630</v>
      </c>
      <c r="AT781" t="s">
        <v>13922</v>
      </c>
      <c r="AW781">
        <v>102079028144599</v>
      </c>
      <c r="AX781">
        <v>1020790281</v>
      </c>
      <c r="AY781">
        <v>7611245</v>
      </c>
      <c r="AZ781" s="1">
        <v>44599</v>
      </c>
      <c r="BA781" t="s">
        <v>14000</v>
      </c>
      <c r="BB781" t="s">
        <v>14004</v>
      </c>
      <c r="BC781" t="s">
        <v>44</v>
      </c>
      <c r="BD781" t="s">
        <v>44</v>
      </c>
      <c r="BG781" s="1"/>
      <c r="BK781">
        <f t="shared" si="12"/>
        <v>1</v>
      </c>
      <c r="BL781">
        <v>952977144425</v>
      </c>
      <c r="BN781">
        <v>1621503</v>
      </c>
      <c r="BO781" s="1">
        <v>44466</v>
      </c>
      <c r="BP781">
        <v>860029995</v>
      </c>
      <c r="BQ781">
        <v>9529771</v>
      </c>
      <c r="BR781">
        <v>7155483</v>
      </c>
      <c r="BS781" t="s">
        <v>13776</v>
      </c>
      <c r="BT781" s="1">
        <v>44425</v>
      </c>
      <c r="BU781">
        <v>3</v>
      </c>
      <c r="BV781">
        <v>275650</v>
      </c>
      <c r="BW781">
        <v>860029995</v>
      </c>
      <c r="BX781" t="s">
        <v>13996</v>
      </c>
      <c r="BY781" t="s">
        <v>14109</v>
      </c>
      <c r="BZ781" t="s">
        <v>13923</v>
      </c>
      <c r="CA781" s="1">
        <v>44508</v>
      </c>
      <c r="CB781" t="s">
        <v>13922</v>
      </c>
    </row>
    <row r="782" spans="3:80" x14ac:dyDescent="0.3">
      <c r="C782" s="46" t="s">
        <v>10196</v>
      </c>
      <c r="D782" s="4"/>
      <c r="E782" s="4"/>
      <c r="F782" s="16"/>
      <c r="G782" s="80" t="e">
        <f>VLOOKUP(report_masivo[[#This Row],[INCAPACIDAD]],D3008:M3085,3,0)</f>
        <v>#N/A</v>
      </c>
      <c r="I782" s="47"/>
      <c r="K782" s="46" t="e">
        <f>VLOOKUP(report_masivo[[#This Row],[INCAPACIDAD]],D3008:M3085,4,0)</f>
        <v>#N/A</v>
      </c>
      <c r="L782" s="46" t="e">
        <f>VLOOKUP(report_masivo[[#This Row],[INCAPACIDAD]],D3008:M3085,5,0)</f>
        <v>#N/A</v>
      </c>
      <c r="M782" s="46" t="e">
        <f>VLOOKUP(report_masivo[[#This Row],[INCAPACIDAD]],D3008:M3085,6,0)</f>
        <v>#N/A</v>
      </c>
      <c r="N782" s="49" t="e">
        <f>VLOOKUP(report_masivo[[#This Row],[INCAPACIDAD]],D3008:M3085,7,0)</f>
        <v>#N/A</v>
      </c>
      <c r="O782" s="47" t="e">
        <f>VLOOKUP(report_masivo[[#This Row],[INCAPACIDAD]],D3008:M3085,8,0)</f>
        <v>#N/A</v>
      </c>
      <c r="AD782">
        <v>722532144549</v>
      </c>
      <c r="AE782" t="s">
        <v>10196</v>
      </c>
      <c r="AF782">
        <v>1691142</v>
      </c>
      <c r="AG782" s="1">
        <v>44590</v>
      </c>
      <c r="AH782">
        <v>860029995</v>
      </c>
      <c r="AI782">
        <v>7225321</v>
      </c>
      <c r="AJ782">
        <v>7584114</v>
      </c>
      <c r="AK782" t="s">
        <v>13776</v>
      </c>
      <c r="AL782" s="1">
        <v>44549</v>
      </c>
      <c r="AM782">
        <v>1</v>
      </c>
      <c r="AN782">
        <v>87177</v>
      </c>
      <c r="AO782">
        <v>860029995</v>
      </c>
      <c r="AP782" t="s">
        <v>13996</v>
      </c>
      <c r="AQ782" t="s">
        <v>14109</v>
      </c>
      <c r="AR782" t="s">
        <v>13923</v>
      </c>
      <c r="AS782" s="1">
        <v>44630</v>
      </c>
      <c r="AT782" t="s">
        <v>13922</v>
      </c>
      <c r="AW782">
        <v>102452246144600</v>
      </c>
      <c r="AX782">
        <v>1024522461</v>
      </c>
      <c r="AY782">
        <v>7611568</v>
      </c>
      <c r="AZ782" s="1">
        <v>44600</v>
      </c>
      <c r="BA782" t="s">
        <v>13998</v>
      </c>
      <c r="BB782" t="s">
        <v>44</v>
      </c>
      <c r="BC782" t="s">
        <v>44</v>
      </c>
      <c r="BD782" t="s">
        <v>44</v>
      </c>
      <c r="BG782" s="1"/>
      <c r="BK782">
        <f t="shared" si="12"/>
        <v>1</v>
      </c>
      <c r="BL782">
        <v>7432700644429</v>
      </c>
      <c r="BN782">
        <v>1621503</v>
      </c>
      <c r="BO782" s="1">
        <v>44466</v>
      </c>
      <c r="BP782">
        <v>860029995</v>
      </c>
      <c r="BQ782">
        <v>74327006</v>
      </c>
      <c r="BR782">
        <v>7199090</v>
      </c>
      <c r="BS782" t="s">
        <v>13776</v>
      </c>
      <c r="BT782" s="1">
        <v>44429</v>
      </c>
      <c r="BU782">
        <v>8</v>
      </c>
      <c r="BV782">
        <v>562356</v>
      </c>
      <c r="BW782">
        <v>860029995</v>
      </c>
      <c r="BX782" t="s">
        <v>13996</v>
      </c>
      <c r="BY782" t="s">
        <v>14109</v>
      </c>
      <c r="BZ782" t="s">
        <v>13923</v>
      </c>
      <c r="CA782" s="1">
        <v>44508</v>
      </c>
      <c r="CB782" t="s">
        <v>13922</v>
      </c>
    </row>
    <row r="783" spans="3:80" x14ac:dyDescent="0.3">
      <c r="C783" s="46" t="s">
        <v>10196</v>
      </c>
      <c r="D783" s="4"/>
      <c r="E783" s="4"/>
      <c r="F783" s="16"/>
      <c r="G783" s="80" t="e">
        <f>VLOOKUP(report_masivo[[#This Row],[INCAPACIDAD]],D3009:M3086,3,0)</f>
        <v>#N/A</v>
      </c>
      <c r="I783" s="47"/>
      <c r="K783" s="46" t="e">
        <f>VLOOKUP(report_masivo[[#This Row],[INCAPACIDAD]],D3009:M3086,4,0)</f>
        <v>#N/A</v>
      </c>
      <c r="L783" s="46" t="e">
        <f>VLOOKUP(report_masivo[[#This Row],[INCAPACIDAD]],D3009:M3086,5,0)</f>
        <v>#N/A</v>
      </c>
      <c r="M783" s="46" t="e">
        <f>VLOOKUP(report_masivo[[#This Row],[INCAPACIDAD]],D3009:M3086,6,0)</f>
        <v>#N/A</v>
      </c>
      <c r="N783" s="49" t="e">
        <f>VLOOKUP(report_masivo[[#This Row],[INCAPACIDAD]],D3009:M3086,7,0)</f>
        <v>#N/A</v>
      </c>
      <c r="O783" s="47" t="e">
        <f>VLOOKUP(report_masivo[[#This Row],[INCAPACIDAD]],D3009:M3086,8,0)</f>
        <v>#N/A</v>
      </c>
      <c r="AD783">
        <v>420842144339</v>
      </c>
      <c r="AE783" t="s">
        <v>10196</v>
      </c>
      <c r="AF783">
        <v>1691142</v>
      </c>
      <c r="AG783" s="1">
        <v>44590</v>
      </c>
      <c r="AH783">
        <v>860029995</v>
      </c>
      <c r="AI783">
        <v>4208421</v>
      </c>
      <c r="AJ783">
        <v>7584631</v>
      </c>
      <c r="AK783" t="s">
        <v>13776</v>
      </c>
      <c r="AL783" s="1">
        <v>44339</v>
      </c>
      <c r="AM783">
        <v>28</v>
      </c>
      <c r="AN783">
        <v>2384840</v>
      </c>
      <c r="AO783">
        <v>860029995</v>
      </c>
      <c r="AP783" t="s">
        <v>13996</v>
      </c>
      <c r="AQ783" t="s">
        <v>14109</v>
      </c>
      <c r="AR783" t="s">
        <v>13923</v>
      </c>
      <c r="AS783" s="1">
        <v>44630</v>
      </c>
      <c r="AT783" t="s">
        <v>13922</v>
      </c>
      <c r="AW783">
        <v>110406863144600</v>
      </c>
      <c r="AX783">
        <v>1104068631</v>
      </c>
      <c r="AY783">
        <v>7612680</v>
      </c>
      <c r="AZ783" s="1">
        <v>44600</v>
      </c>
      <c r="BA783" t="s">
        <v>13995</v>
      </c>
      <c r="BB783" t="s">
        <v>44</v>
      </c>
      <c r="BC783" t="s">
        <v>13996</v>
      </c>
      <c r="BD783" t="s">
        <v>13997</v>
      </c>
      <c r="BE783">
        <v>4000178071</v>
      </c>
      <c r="BF783">
        <v>41127</v>
      </c>
      <c r="BG783" s="1">
        <v>44707</v>
      </c>
      <c r="BK783">
        <f t="shared" si="12"/>
        <v>1</v>
      </c>
      <c r="BL783">
        <v>952748344434</v>
      </c>
      <c r="BN783">
        <v>1621503</v>
      </c>
      <c r="BO783" s="1">
        <v>44466</v>
      </c>
      <c r="BP783">
        <v>860029995</v>
      </c>
      <c r="BQ783">
        <v>9527483</v>
      </c>
      <c r="BR783">
        <v>7204016</v>
      </c>
      <c r="BS783" t="s">
        <v>13776</v>
      </c>
      <c r="BT783" s="1">
        <v>44434</v>
      </c>
      <c r="BU783">
        <v>1</v>
      </c>
      <c r="BV783">
        <v>107194</v>
      </c>
      <c r="BW783">
        <v>860029995</v>
      </c>
      <c r="BX783" t="s">
        <v>13996</v>
      </c>
      <c r="BY783" t="s">
        <v>14109</v>
      </c>
      <c r="BZ783" t="s">
        <v>13923</v>
      </c>
      <c r="CA783" s="1">
        <v>44508</v>
      </c>
      <c r="CB783" t="s">
        <v>13922</v>
      </c>
    </row>
    <row r="784" spans="3:80" x14ac:dyDescent="0.3">
      <c r="C784" s="46" t="s">
        <v>10196</v>
      </c>
      <c r="D784" s="4"/>
      <c r="E784" s="4"/>
      <c r="F784" s="16"/>
      <c r="G784" s="80" t="e">
        <f>VLOOKUP(report_masivo[[#This Row],[INCAPACIDAD]],D3010:M3087,3,0)</f>
        <v>#N/A</v>
      </c>
      <c r="I784" s="47"/>
      <c r="K784" s="46" t="e">
        <f>VLOOKUP(report_masivo[[#This Row],[INCAPACIDAD]],D3010:M3087,4,0)</f>
        <v>#N/A</v>
      </c>
      <c r="L784" s="46" t="e">
        <f>VLOOKUP(report_masivo[[#This Row],[INCAPACIDAD]],D3010:M3087,5,0)</f>
        <v>#N/A</v>
      </c>
      <c r="M784" s="46" t="e">
        <f>VLOOKUP(report_masivo[[#This Row],[INCAPACIDAD]],D3010:M3087,6,0)</f>
        <v>#N/A</v>
      </c>
      <c r="N784" s="49" t="e">
        <f>VLOOKUP(report_masivo[[#This Row],[INCAPACIDAD]],D3010:M3087,7,0)</f>
        <v>#N/A</v>
      </c>
      <c r="O784" s="47" t="e">
        <f>VLOOKUP(report_masivo[[#This Row],[INCAPACIDAD]],D3010:M3087,8,0)</f>
        <v>#N/A</v>
      </c>
      <c r="AD784">
        <v>420842144369</v>
      </c>
      <c r="AE784" t="s">
        <v>10196</v>
      </c>
      <c r="AF784">
        <v>1691142</v>
      </c>
      <c r="AG784" s="1">
        <v>44590</v>
      </c>
      <c r="AH784">
        <v>860029995</v>
      </c>
      <c r="AI784">
        <v>4208421</v>
      </c>
      <c r="AJ784">
        <v>7584649</v>
      </c>
      <c r="AK784" t="s">
        <v>13776</v>
      </c>
      <c r="AL784" s="1">
        <v>44369</v>
      </c>
      <c r="AM784">
        <v>30</v>
      </c>
      <c r="AN784">
        <v>2586706</v>
      </c>
      <c r="AO784">
        <v>860029995</v>
      </c>
      <c r="AP784" t="s">
        <v>13996</v>
      </c>
      <c r="AQ784" t="s">
        <v>14109</v>
      </c>
      <c r="AR784" t="s">
        <v>13923</v>
      </c>
      <c r="AS784" s="1">
        <v>44630</v>
      </c>
      <c r="AT784" t="s">
        <v>13922</v>
      </c>
      <c r="AW784">
        <v>1327555644606</v>
      </c>
      <c r="AX784">
        <v>13275556</v>
      </c>
      <c r="AY784">
        <v>7629346</v>
      </c>
      <c r="AZ784" s="1">
        <v>44606</v>
      </c>
      <c r="BA784" t="s">
        <v>13998</v>
      </c>
      <c r="BB784" t="s">
        <v>44</v>
      </c>
      <c r="BC784" t="s">
        <v>44</v>
      </c>
      <c r="BD784" t="s">
        <v>44</v>
      </c>
      <c r="BG784" s="1"/>
      <c r="BK784">
        <f t="shared" si="12"/>
        <v>1</v>
      </c>
      <c r="BL784">
        <v>112192232444342</v>
      </c>
      <c r="BN784">
        <v>1621503</v>
      </c>
      <c r="BO784" s="1">
        <v>44466</v>
      </c>
      <c r="BP784">
        <v>860029995</v>
      </c>
      <c r="BQ784">
        <v>1121922324</v>
      </c>
      <c r="BR784">
        <v>7206870</v>
      </c>
      <c r="BS784" t="s">
        <v>13776</v>
      </c>
      <c r="BT784" s="1">
        <v>44342</v>
      </c>
      <c r="BU784">
        <v>8</v>
      </c>
      <c r="BV784">
        <v>524797</v>
      </c>
      <c r="BW784">
        <v>860029995</v>
      </c>
      <c r="BX784" t="s">
        <v>13996</v>
      </c>
      <c r="BY784" t="s">
        <v>14109</v>
      </c>
      <c r="BZ784" t="s">
        <v>13923</v>
      </c>
      <c r="CA784" s="1">
        <v>44508</v>
      </c>
      <c r="CB784" t="s">
        <v>13922</v>
      </c>
    </row>
    <row r="785" spans="3:80" x14ac:dyDescent="0.3">
      <c r="C785" s="46" t="s">
        <v>10196</v>
      </c>
      <c r="D785" s="4"/>
      <c r="E785" s="4"/>
      <c r="F785" s="16"/>
      <c r="G785" s="80" t="e">
        <f>VLOOKUP(report_masivo[[#This Row],[INCAPACIDAD]],D3011:M3088,3,0)</f>
        <v>#N/A</v>
      </c>
      <c r="I785" s="47"/>
      <c r="K785" s="46" t="e">
        <f>VLOOKUP(report_masivo[[#This Row],[INCAPACIDAD]],D3011:M3088,4,0)</f>
        <v>#N/A</v>
      </c>
      <c r="L785" s="46" t="e">
        <f>VLOOKUP(report_masivo[[#This Row],[INCAPACIDAD]],D3011:M3088,5,0)</f>
        <v>#N/A</v>
      </c>
      <c r="M785" s="46" t="e">
        <f>VLOOKUP(report_masivo[[#This Row],[INCAPACIDAD]],D3011:M3088,6,0)</f>
        <v>#N/A</v>
      </c>
      <c r="N785" s="49" t="e">
        <f>VLOOKUP(report_masivo[[#This Row],[INCAPACIDAD]],D3011:M3088,7,0)</f>
        <v>#N/A</v>
      </c>
      <c r="O785" s="47" t="e">
        <f>VLOOKUP(report_masivo[[#This Row],[INCAPACIDAD]],D3011:M3088,8,0)</f>
        <v>#N/A</v>
      </c>
      <c r="AD785">
        <v>420842144399</v>
      </c>
      <c r="AE785" t="s">
        <v>10196</v>
      </c>
      <c r="AF785">
        <v>1691142</v>
      </c>
      <c r="AG785" s="1">
        <v>44590</v>
      </c>
      <c r="AH785">
        <v>860029995</v>
      </c>
      <c r="AI785">
        <v>4208421</v>
      </c>
      <c r="AJ785">
        <v>7584660</v>
      </c>
      <c r="AK785" t="s">
        <v>13776</v>
      </c>
      <c r="AL785" s="1">
        <v>44399</v>
      </c>
      <c r="AM785">
        <v>5</v>
      </c>
      <c r="AN785">
        <v>433114</v>
      </c>
      <c r="AO785">
        <v>860029995</v>
      </c>
      <c r="AP785" t="s">
        <v>13996</v>
      </c>
      <c r="AQ785" t="s">
        <v>14109</v>
      </c>
      <c r="AR785" t="s">
        <v>13923</v>
      </c>
      <c r="AS785" s="1">
        <v>44630</v>
      </c>
      <c r="AT785" t="s">
        <v>13922</v>
      </c>
      <c r="AW785">
        <v>107523181244607</v>
      </c>
      <c r="AX785">
        <v>1075231812</v>
      </c>
      <c r="AY785">
        <v>7904948</v>
      </c>
      <c r="AZ785" s="1">
        <v>44607</v>
      </c>
      <c r="BA785" t="s">
        <v>13995</v>
      </c>
      <c r="BB785" t="s">
        <v>44</v>
      </c>
      <c r="BC785" t="s">
        <v>13996</v>
      </c>
      <c r="BD785" t="s">
        <v>13997</v>
      </c>
      <c r="BE785">
        <v>4000178071</v>
      </c>
      <c r="BF785">
        <v>41351</v>
      </c>
      <c r="BG785" s="1">
        <v>44729</v>
      </c>
      <c r="BK785">
        <f t="shared" si="12"/>
        <v>1</v>
      </c>
      <c r="BL785">
        <v>105746510344380</v>
      </c>
      <c r="BN785">
        <v>1621503</v>
      </c>
      <c r="BO785" s="1">
        <v>44466</v>
      </c>
      <c r="BP785">
        <v>860029995</v>
      </c>
      <c r="BQ785">
        <v>1057465103</v>
      </c>
      <c r="BR785">
        <v>7207031</v>
      </c>
      <c r="BS785" t="s">
        <v>13776</v>
      </c>
      <c r="BT785" s="1">
        <v>44380</v>
      </c>
      <c r="BU785">
        <v>12</v>
      </c>
      <c r="BV785">
        <v>982353</v>
      </c>
      <c r="BW785">
        <v>860029995</v>
      </c>
      <c r="BX785" t="s">
        <v>13996</v>
      </c>
      <c r="BY785" t="s">
        <v>14109</v>
      </c>
      <c r="BZ785" t="s">
        <v>13923</v>
      </c>
      <c r="CA785" s="1">
        <v>44508</v>
      </c>
      <c r="CB785" t="s">
        <v>13922</v>
      </c>
    </row>
    <row r="786" spans="3:80" x14ac:dyDescent="0.3">
      <c r="C786" s="46" t="s">
        <v>10196</v>
      </c>
      <c r="D786" s="4"/>
      <c r="E786" s="4"/>
      <c r="F786" s="16"/>
      <c r="G786" s="80" t="e">
        <f>VLOOKUP(report_masivo[[#This Row],[INCAPACIDAD]],D3012:M3089,3,0)</f>
        <v>#N/A</v>
      </c>
      <c r="I786" s="47"/>
      <c r="K786" s="46" t="e">
        <f>VLOOKUP(report_masivo[[#This Row],[INCAPACIDAD]],D3012:M3089,4,0)</f>
        <v>#N/A</v>
      </c>
      <c r="L786" s="46" t="e">
        <f>VLOOKUP(report_masivo[[#This Row],[INCAPACIDAD]],D3012:M3089,5,0)</f>
        <v>#N/A</v>
      </c>
      <c r="M786" s="46" t="e">
        <f>VLOOKUP(report_masivo[[#This Row],[INCAPACIDAD]],D3012:M3089,6,0)</f>
        <v>#N/A</v>
      </c>
      <c r="N786" s="49" t="e">
        <f>VLOOKUP(report_masivo[[#This Row],[INCAPACIDAD]],D3012:M3089,7,0)</f>
        <v>#N/A</v>
      </c>
      <c r="O786" s="47" t="e">
        <f>VLOOKUP(report_masivo[[#This Row],[INCAPACIDAD]],D3012:M3089,8,0)</f>
        <v>#N/A</v>
      </c>
      <c r="AD786">
        <v>420842144404</v>
      </c>
      <c r="AE786" t="s">
        <v>10196</v>
      </c>
      <c r="AF786">
        <v>1691142</v>
      </c>
      <c r="AG786" s="1">
        <v>44590</v>
      </c>
      <c r="AH786">
        <v>860029995</v>
      </c>
      <c r="AI786">
        <v>4208421</v>
      </c>
      <c r="AJ786">
        <v>7584691</v>
      </c>
      <c r="AK786" t="s">
        <v>13776</v>
      </c>
      <c r="AL786" s="1">
        <v>44404</v>
      </c>
      <c r="AM786">
        <v>9</v>
      </c>
      <c r="AN786">
        <v>779606</v>
      </c>
      <c r="AO786">
        <v>860029995</v>
      </c>
      <c r="AP786" t="s">
        <v>13996</v>
      </c>
      <c r="AQ786" t="s">
        <v>14109</v>
      </c>
      <c r="AR786" t="s">
        <v>13923</v>
      </c>
      <c r="AS786" s="1">
        <v>44630</v>
      </c>
      <c r="AT786" t="s">
        <v>13922</v>
      </c>
      <c r="AW786">
        <v>9128875644608</v>
      </c>
      <c r="AX786">
        <v>91288756</v>
      </c>
      <c r="AY786">
        <v>7636182</v>
      </c>
      <c r="AZ786" s="1">
        <v>44608</v>
      </c>
      <c r="BA786" t="s">
        <v>13998</v>
      </c>
      <c r="BB786" t="s">
        <v>44</v>
      </c>
      <c r="BC786" t="s">
        <v>44</v>
      </c>
      <c r="BD786" t="s">
        <v>44</v>
      </c>
      <c r="BG786" s="1"/>
      <c r="BK786">
        <f t="shared" si="12"/>
        <v>1</v>
      </c>
      <c r="BL786">
        <v>419231644412</v>
      </c>
      <c r="BN786">
        <v>1621503</v>
      </c>
      <c r="BO786" s="1">
        <v>44466</v>
      </c>
      <c r="BP786">
        <v>860029995</v>
      </c>
      <c r="BQ786">
        <v>4192316</v>
      </c>
      <c r="BR786">
        <v>7207475</v>
      </c>
      <c r="BS786" t="s">
        <v>13776</v>
      </c>
      <c r="BT786" s="1">
        <v>44412</v>
      </c>
      <c r="BU786">
        <v>1</v>
      </c>
      <c r="BV786">
        <v>81844</v>
      </c>
      <c r="BW786">
        <v>860029995</v>
      </c>
      <c r="BX786" t="s">
        <v>13996</v>
      </c>
      <c r="BY786" t="s">
        <v>14109</v>
      </c>
      <c r="BZ786" t="s">
        <v>13923</v>
      </c>
      <c r="CA786" s="1">
        <v>44508</v>
      </c>
      <c r="CB786" t="s">
        <v>13922</v>
      </c>
    </row>
    <row r="787" spans="3:80" x14ac:dyDescent="0.3">
      <c r="C787" s="46" t="s">
        <v>10196</v>
      </c>
      <c r="D787" s="4"/>
      <c r="E787" s="4"/>
      <c r="F787" s="16"/>
      <c r="G787" s="80" t="e">
        <f>VLOOKUP(report_masivo[[#This Row],[INCAPACIDAD]],D3013:M3090,3,0)</f>
        <v>#N/A</v>
      </c>
      <c r="I787" s="47"/>
      <c r="K787" s="46" t="e">
        <f>VLOOKUP(report_masivo[[#This Row],[INCAPACIDAD]],D3013:M3090,4,0)</f>
        <v>#N/A</v>
      </c>
      <c r="L787" s="46" t="e">
        <f>VLOOKUP(report_masivo[[#This Row],[INCAPACIDAD]],D3013:M3090,5,0)</f>
        <v>#N/A</v>
      </c>
      <c r="M787" s="46" t="e">
        <f>VLOOKUP(report_masivo[[#This Row],[INCAPACIDAD]],D3013:M3090,6,0)</f>
        <v>#N/A</v>
      </c>
      <c r="N787" s="49" t="e">
        <f>VLOOKUP(report_masivo[[#This Row],[INCAPACIDAD]],D3013:M3090,7,0)</f>
        <v>#N/A</v>
      </c>
      <c r="O787" s="47" t="e">
        <f>VLOOKUP(report_masivo[[#This Row],[INCAPACIDAD]],D3013:M3090,8,0)</f>
        <v>#N/A</v>
      </c>
      <c r="AD787">
        <v>420842144413</v>
      </c>
      <c r="AE787" t="s">
        <v>10196</v>
      </c>
      <c r="AF787">
        <v>1691142</v>
      </c>
      <c r="AG787" s="1">
        <v>44590</v>
      </c>
      <c r="AH787">
        <v>860029995</v>
      </c>
      <c r="AI787">
        <v>4208421</v>
      </c>
      <c r="AJ787">
        <v>7584703</v>
      </c>
      <c r="AK787" t="s">
        <v>13776</v>
      </c>
      <c r="AL787" s="1">
        <v>44413</v>
      </c>
      <c r="AM787">
        <v>15</v>
      </c>
      <c r="AN787">
        <v>1282515</v>
      </c>
      <c r="AO787">
        <v>860029995</v>
      </c>
      <c r="AP787" t="s">
        <v>13996</v>
      </c>
      <c r="AQ787" t="s">
        <v>14109</v>
      </c>
      <c r="AR787" t="s">
        <v>13923</v>
      </c>
      <c r="AS787" s="1">
        <v>44630</v>
      </c>
      <c r="AT787" t="s">
        <v>13922</v>
      </c>
      <c r="AW787">
        <v>2954071544609</v>
      </c>
      <c r="AX787">
        <v>29540715</v>
      </c>
      <c r="AY787">
        <v>7875133</v>
      </c>
      <c r="AZ787" s="1">
        <v>44609</v>
      </c>
      <c r="BA787" t="s">
        <v>13995</v>
      </c>
      <c r="BB787" t="s">
        <v>44</v>
      </c>
      <c r="BC787" t="s">
        <v>13996</v>
      </c>
      <c r="BD787" t="s">
        <v>13997</v>
      </c>
      <c r="BE787">
        <v>4000178071</v>
      </c>
      <c r="BF787">
        <v>933333</v>
      </c>
      <c r="BG787" s="1">
        <v>44722</v>
      </c>
      <c r="BK787">
        <f t="shared" si="12"/>
        <v>1</v>
      </c>
      <c r="BL787">
        <v>117766344342</v>
      </c>
      <c r="BN787">
        <v>1621503</v>
      </c>
      <c r="BO787" s="1">
        <v>44466</v>
      </c>
      <c r="BP787">
        <v>860029995</v>
      </c>
      <c r="BQ787">
        <v>1177663</v>
      </c>
      <c r="BR787">
        <v>7207494</v>
      </c>
      <c r="BS787" t="s">
        <v>13776</v>
      </c>
      <c r="BT787" s="1">
        <v>44342</v>
      </c>
      <c r="BU787">
        <v>8</v>
      </c>
      <c r="BV787">
        <v>673633</v>
      </c>
      <c r="BW787">
        <v>860029995</v>
      </c>
      <c r="BX787" t="s">
        <v>13996</v>
      </c>
      <c r="BY787" t="s">
        <v>14109</v>
      </c>
      <c r="BZ787" t="s">
        <v>13923</v>
      </c>
      <c r="CA787" s="1">
        <v>44508</v>
      </c>
      <c r="CB787" t="s">
        <v>13922</v>
      </c>
    </row>
    <row r="788" spans="3:80" x14ac:dyDescent="0.3">
      <c r="C788" s="46" t="s">
        <v>10196</v>
      </c>
      <c r="D788" s="4"/>
      <c r="E788" s="4"/>
      <c r="F788" s="16"/>
      <c r="G788" s="80" t="e">
        <f>VLOOKUP(report_masivo[[#This Row],[INCAPACIDAD]],D3014:M3091,3,0)</f>
        <v>#N/A</v>
      </c>
      <c r="I788" s="47"/>
      <c r="K788" s="46" t="e">
        <f>VLOOKUP(report_masivo[[#This Row],[INCAPACIDAD]],D3014:M3091,4,0)</f>
        <v>#N/A</v>
      </c>
      <c r="L788" s="46" t="e">
        <f>VLOOKUP(report_masivo[[#This Row],[INCAPACIDAD]],D3014:M3091,5,0)</f>
        <v>#N/A</v>
      </c>
      <c r="M788" s="46" t="e">
        <f>VLOOKUP(report_masivo[[#This Row],[INCAPACIDAD]],D3014:M3091,6,0)</f>
        <v>#N/A</v>
      </c>
      <c r="N788" s="49" t="e">
        <f>VLOOKUP(report_masivo[[#This Row],[INCAPACIDAD]],D3014:M3091,7,0)</f>
        <v>#N/A</v>
      </c>
      <c r="O788" s="47" t="e">
        <f>VLOOKUP(report_masivo[[#This Row],[INCAPACIDAD]],D3014:M3091,8,0)</f>
        <v>#N/A</v>
      </c>
      <c r="AD788">
        <v>420842144428</v>
      </c>
      <c r="AE788" t="s">
        <v>10196</v>
      </c>
      <c r="AF788">
        <v>1691142</v>
      </c>
      <c r="AG788" s="1">
        <v>44590</v>
      </c>
      <c r="AH788">
        <v>860029995</v>
      </c>
      <c r="AI788">
        <v>4208421</v>
      </c>
      <c r="AJ788">
        <v>7584714</v>
      </c>
      <c r="AK788" t="s">
        <v>13776</v>
      </c>
      <c r="AL788" s="1">
        <v>44428</v>
      </c>
      <c r="AM788">
        <v>14</v>
      </c>
      <c r="AN788">
        <v>919094</v>
      </c>
      <c r="AO788">
        <v>860029995</v>
      </c>
      <c r="AP788" t="s">
        <v>13996</v>
      </c>
      <c r="AQ788" t="s">
        <v>14109</v>
      </c>
      <c r="AR788" t="s">
        <v>13923</v>
      </c>
      <c r="AS788" s="1">
        <v>44630</v>
      </c>
      <c r="AT788" t="s">
        <v>13922</v>
      </c>
      <c r="AW788">
        <v>110406863144609</v>
      </c>
      <c r="AX788">
        <v>1104068631</v>
      </c>
      <c r="AY788">
        <v>7640771</v>
      </c>
      <c r="AZ788" s="1">
        <v>44609</v>
      </c>
      <c r="BA788" t="s">
        <v>13995</v>
      </c>
      <c r="BB788" t="s">
        <v>44</v>
      </c>
      <c r="BC788" t="s">
        <v>13996</v>
      </c>
      <c r="BD788" t="s">
        <v>13997</v>
      </c>
      <c r="BE788">
        <v>4000178071</v>
      </c>
      <c r="BF788">
        <v>82253</v>
      </c>
      <c r="BG788" s="1">
        <v>44707</v>
      </c>
      <c r="BK788">
        <f t="shared" si="12"/>
        <v>1</v>
      </c>
      <c r="BL788">
        <v>117766344373</v>
      </c>
      <c r="BN788">
        <v>1621503</v>
      </c>
      <c r="BO788" s="1">
        <v>44466</v>
      </c>
      <c r="BP788">
        <v>860029995</v>
      </c>
      <c r="BQ788">
        <v>1177663</v>
      </c>
      <c r="BR788">
        <v>7207516</v>
      </c>
      <c r="BS788" t="s">
        <v>13776</v>
      </c>
      <c r="BT788" s="1">
        <v>44373</v>
      </c>
      <c r="BU788">
        <v>15</v>
      </c>
      <c r="BV788">
        <v>1287840</v>
      </c>
      <c r="BW788">
        <v>860029995</v>
      </c>
      <c r="BX788" t="s">
        <v>13996</v>
      </c>
      <c r="BY788" t="s">
        <v>14109</v>
      </c>
      <c r="BZ788" t="s">
        <v>13923</v>
      </c>
      <c r="CA788" s="1">
        <v>44508</v>
      </c>
      <c r="CB788" t="s">
        <v>13922</v>
      </c>
    </row>
    <row r="789" spans="3:80" x14ac:dyDescent="0.3">
      <c r="C789" s="46" t="s">
        <v>10196</v>
      </c>
      <c r="D789" s="4"/>
      <c r="E789" s="4"/>
      <c r="F789" s="16"/>
      <c r="G789" s="80" t="e">
        <f>VLOOKUP(report_masivo[[#This Row],[INCAPACIDAD]],D3015:M3092,3,0)</f>
        <v>#N/A</v>
      </c>
      <c r="I789" s="47"/>
      <c r="K789" s="46" t="e">
        <f>VLOOKUP(report_masivo[[#This Row],[INCAPACIDAD]],D3015:M3092,4,0)</f>
        <v>#N/A</v>
      </c>
      <c r="L789" s="46" t="e">
        <f>VLOOKUP(report_masivo[[#This Row],[INCAPACIDAD]],D3015:M3092,5,0)</f>
        <v>#N/A</v>
      </c>
      <c r="M789" s="46" t="e">
        <f>VLOOKUP(report_masivo[[#This Row],[INCAPACIDAD]],D3015:M3092,6,0)</f>
        <v>#N/A</v>
      </c>
      <c r="N789" s="49" t="e">
        <f>VLOOKUP(report_masivo[[#This Row],[INCAPACIDAD]],D3015:M3092,7,0)</f>
        <v>#N/A</v>
      </c>
      <c r="O789" s="47" t="e">
        <f>VLOOKUP(report_masivo[[#This Row],[INCAPACIDAD]],D3015:M3092,8,0)</f>
        <v>#N/A</v>
      </c>
      <c r="AD789">
        <v>420842144442</v>
      </c>
      <c r="AE789" t="s">
        <v>10196</v>
      </c>
      <c r="AF789">
        <v>1691142</v>
      </c>
      <c r="AG789" s="1">
        <v>44590</v>
      </c>
      <c r="AH789">
        <v>860029995</v>
      </c>
      <c r="AI789">
        <v>4208421</v>
      </c>
      <c r="AJ789">
        <v>7584734</v>
      </c>
      <c r="AK789" t="s">
        <v>13776</v>
      </c>
      <c r="AL789" s="1">
        <v>44442</v>
      </c>
      <c r="AM789">
        <v>15</v>
      </c>
      <c r="AN789">
        <v>945150</v>
      </c>
      <c r="AO789">
        <v>860029995</v>
      </c>
      <c r="AP789" t="s">
        <v>13996</v>
      </c>
      <c r="AQ789" t="s">
        <v>14109</v>
      </c>
      <c r="AR789" t="s">
        <v>13923</v>
      </c>
      <c r="AS789" s="1">
        <v>44630</v>
      </c>
      <c r="AT789" t="s">
        <v>13922</v>
      </c>
      <c r="AW789">
        <v>103809916344612</v>
      </c>
      <c r="AX789">
        <v>1038099163</v>
      </c>
      <c r="AY789">
        <v>7912396</v>
      </c>
      <c r="AZ789" s="1">
        <v>44612</v>
      </c>
      <c r="BA789" t="s">
        <v>14000</v>
      </c>
      <c r="BB789" t="s">
        <v>13727</v>
      </c>
      <c r="BC789" t="s">
        <v>44</v>
      </c>
      <c r="BD789" t="s">
        <v>44</v>
      </c>
      <c r="BG789" s="1"/>
      <c r="BK789">
        <f t="shared" si="12"/>
        <v>1</v>
      </c>
      <c r="BL789">
        <v>105843062544431</v>
      </c>
      <c r="BN789">
        <v>1621503</v>
      </c>
      <c r="BO789" s="1">
        <v>44466</v>
      </c>
      <c r="BP789">
        <v>860029995</v>
      </c>
      <c r="BQ789">
        <v>1058430625</v>
      </c>
      <c r="BR789">
        <v>7207529</v>
      </c>
      <c r="BS789" t="s">
        <v>13776</v>
      </c>
      <c r="BT789" s="1">
        <v>44431</v>
      </c>
      <c r="BU789">
        <v>3</v>
      </c>
      <c r="BV789">
        <v>288551</v>
      </c>
      <c r="BW789">
        <v>860029995</v>
      </c>
      <c r="BX789" t="s">
        <v>13996</v>
      </c>
      <c r="BY789" t="s">
        <v>14109</v>
      </c>
      <c r="BZ789" t="s">
        <v>13923</v>
      </c>
      <c r="CA789" s="1">
        <v>44508</v>
      </c>
      <c r="CB789" t="s">
        <v>13922</v>
      </c>
    </row>
    <row r="790" spans="3:80" x14ac:dyDescent="0.3">
      <c r="C790" s="46" t="s">
        <v>10196</v>
      </c>
      <c r="D790" s="4"/>
      <c r="E790" s="4"/>
      <c r="F790" s="16"/>
      <c r="G790" s="80" t="e">
        <f>VLOOKUP(report_masivo[[#This Row],[INCAPACIDAD]],D3016:M3093,3,0)</f>
        <v>#N/A</v>
      </c>
      <c r="I790" s="47"/>
      <c r="K790" s="46" t="e">
        <f>VLOOKUP(report_masivo[[#This Row],[INCAPACIDAD]],D3016:M3093,4,0)</f>
        <v>#N/A</v>
      </c>
      <c r="L790" s="46" t="e">
        <f>VLOOKUP(report_masivo[[#This Row],[INCAPACIDAD]],D3016:M3093,5,0)</f>
        <v>#N/A</v>
      </c>
      <c r="M790" s="46" t="e">
        <f>VLOOKUP(report_masivo[[#This Row],[INCAPACIDAD]],D3016:M3093,6,0)</f>
        <v>#N/A</v>
      </c>
      <c r="N790" s="49" t="e">
        <f>VLOOKUP(report_masivo[[#This Row],[INCAPACIDAD]],D3016:M3093,7,0)</f>
        <v>#N/A</v>
      </c>
      <c r="O790" s="47" t="e">
        <f>VLOOKUP(report_masivo[[#This Row],[INCAPACIDAD]],D3016:M3093,8,0)</f>
        <v>#N/A</v>
      </c>
      <c r="AD790">
        <v>420856944379</v>
      </c>
      <c r="AE790" t="s">
        <v>10196</v>
      </c>
      <c r="AF790">
        <v>1691142</v>
      </c>
      <c r="AG790" s="1">
        <v>44590</v>
      </c>
      <c r="AH790">
        <v>860029995</v>
      </c>
      <c r="AI790">
        <v>4208569</v>
      </c>
      <c r="AJ790">
        <v>7584862</v>
      </c>
      <c r="AK790" t="s">
        <v>13776</v>
      </c>
      <c r="AL790" s="1">
        <v>44379</v>
      </c>
      <c r="AM790">
        <v>3</v>
      </c>
      <c r="AN790">
        <v>243444</v>
      </c>
      <c r="AO790">
        <v>860029995</v>
      </c>
      <c r="AP790" t="s">
        <v>13996</v>
      </c>
      <c r="AQ790" t="s">
        <v>14109</v>
      </c>
      <c r="AR790" t="s">
        <v>13923</v>
      </c>
      <c r="AS790" s="1">
        <v>44608</v>
      </c>
      <c r="AT790" t="s">
        <v>13922</v>
      </c>
      <c r="AW790">
        <v>666282144614</v>
      </c>
      <c r="AX790">
        <v>6662821</v>
      </c>
      <c r="AY790">
        <v>7650629</v>
      </c>
      <c r="AZ790" s="1">
        <v>44614</v>
      </c>
      <c r="BA790" t="s">
        <v>14000</v>
      </c>
      <c r="BB790" t="s">
        <v>13727</v>
      </c>
      <c r="BC790" t="s">
        <v>44</v>
      </c>
      <c r="BD790" t="s">
        <v>44</v>
      </c>
      <c r="BG790" s="1"/>
      <c r="BK790">
        <f t="shared" si="12"/>
        <v>1</v>
      </c>
      <c r="BL790">
        <v>417884544421</v>
      </c>
      <c r="BN790">
        <v>1621503</v>
      </c>
      <c r="BO790" s="1">
        <v>44466</v>
      </c>
      <c r="BP790">
        <v>860029995</v>
      </c>
      <c r="BQ790">
        <v>4178845</v>
      </c>
      <c r="BR790">
        <v>7207563</v>
      </c>
      <c r="BS790" t="s">
        <v>13776</v>
      </c>
      <c r="BT790" s="1">
        <v>44421</v>
      </c>
      <c r="BU790">
        <v>1</v>
      </c>
      <c r="BV790">
        <v>91713</v>
      </c>
      <c r="BW790">
        <v>860029995</v>
      </c>
      <c r="BX790" t="s">
        <v>13996</v>
      </c>
      <c r="BY790" t="s">
        <v>14109</v>
      </c>
      <c r="BZ790" t="s">
        <v>13923</v>
      </c>
      <c r="CA790" s="1">
        <v>44508</v>
      </c>
      <c r="CB790" t="s">
        <v>13922</v>
      </c>
    </row>
    <row r="791" spans="3:80" x14ac:dyDescent="0.3">
      <c r="C791" s="46" t="s">
        <v>10196</v>
      </c>
      <c r="D791" s="4"/>
      <c r="E791" s="4"/>
      <c r="F791" s="16"/>
      <c r="G791" s="80" t="e">
        <f>VLOOKUP(report_masivo[[#This Row],[INCAPACIDAD]],D3017:M3094,3,0)</f>
        <v>#N/A</v>
      </c>
      <c r="I791" s="47"/>
      <c r="K791" s="46" t="e">
        <f>VLOOKUP(report_masivo[[#This Row],[INCAPACIDAD]],D3017:M3094,4,0)</f>
        <v>#N/A</v>
      </c>
      <c r="L791" s="46" t="e">
        <f>VLOOKUP(report_masivo[[#This Row],[INCAPACIDAD]],D3017:M3094,5,0)</f>
        <v>#N/A</v>
      </c>
      <c r="M791" s="46" t="e">
        <f>VLOOKUP(report_masivo[[#This Row],[INCAPACIDAD]],D3017:M3094,6,0)</f>
        <v>#N/A</v>
      </c>
      <c r="N791" s="49" t="e">
        <f>VLOOKUP(report_masivo[[#This Row],[INCAPACIDAD]],D3017:M3094,7,0)</f>
        <v>#N/A</v>
      </c>
      <c r="O791" s="47" t="e">
        <f>VLOOKUP(report_masivo[[#This Row],[INCAPACIDAD]],D3017:M3094,8,0)</f>
        <v>#N/A</v>
      </c>
      <c r="AD791">
        <v>7432153544517</v>
      </c>
      <c r="AE791" t="s">
        <v>10196</v>
      </c>
      <c r="AF791">
        <v>1691142</v>
      </c>
      <c r="AG791" s="1">
        <v>44590</v>
      </c>
      <c r="AH791">
        <v>860029995</v>
      </c>
      <c r="AI791">
        <v>74321535</v>
      </c>
      <c r="AJ791">
        <v>7584960</v>
      </c>
      <c r="AK791" t="s">
        <v>13776</v>
      </c>
      <c r="AL791" s="1">
        <v>44517</v>
      </c>
      <c r="AM791">
        <v>8</v>
      </c>
      <c r="AN791">
        <v>585602</v>
      </c>
      <c r="AO791">
        <v>860029995</v>
      </c>
      <c r="AP791" t="s">
        <v>13996</v>
      </c>
      <c r="AQ791" t="s">
        <v>14109</v>
      </c>
      <c r="AR791" t="s">
        <v>13923</v>
      </c>
      <c r="AS791" s="1">
        <v>44630</v>
      </c>
      <c r="AT791" t="s">
        <v>13922</v>
      </c>
      <c r="AW791">
        <v>107666223944615</v>
      </c>
      <c r="AX791">
        <v>1076662239</v>
      </c>
      <c r="AY791">
        <v>7653837</v>
      </c>
      <c r="AZ791" s="1">
        <v>44615</v>
      </c>
      <c r="BA791" t="s">
        <v>13998</v>
      </c>
      <c r="BB791" t="s">
        <v>44</v>
      </c>
      <c r="BC791" t="s">
        <v>44</v>
      </c>
      <c r="BD791" t="s">
        <v>44</v>
      </c>
      <c r="BG791" s="1"/>
      <c r="BK791">
        <f t="shared" si="12"/>
        <v>1</v>
      </c>
      <c r="BL791">
        <v>417898644422</v>
      </c>
      <c r="BN791">
        <v>1621503</v>
      </c>
      <c r="BO791" s="1">
        <v>44466</v>
      </c>
      <c r="BP791">
        <v>860029995</v>
      </c>
      <c r="BQ791">
        <v>4178986</v>
      </c>
      <c r="BR791">
        <v>7207587</v>
      </c>
      <c r="BS791" t="s">
        <v>13776</v>
      </c>
      <c r="BT791" s="1">
        <v>44422</v>
      </c>
      <c r="BU791">
        <v>8</v>
      </c>
      <c r="BV791">
        <v>673289</v>
      </c>
      <c r="BW791">
        <v>860029995</v>
      </c>
      <c r="BX791" t="s">
        <v>13996</v>
      </c>
      <c r="BY791" t="s">
        <v>14109</v>
      </c>
      <c r="BZ791" t="s">
        <v>13923</v>
      </c>
      <c r="CA791" s="1">
        <v>44508</v>
      </c>
      <c r="CB791" t="s">
        <v>13922</v>
      </c>
    </row>
    <row r="792" spans="3:80" x14ac:dyDescent="0.3">
      <c r="C792" s="46" t="s">
        <v>10196</v>
      </c>
      <c r="D792" s="4"/>
      <c r="E792" s="4"/>
      <c r="F792" s="16"/>
      <c r="G792" s="80" t="e">
        <f>VLOOKUP(report_masivo[[#This Row],[INCAPACIDAD]],D3018:M3095,3,0)</f>
        <v>#N/A</v>
      </c>
      <c r="I792" s="47"/>
      <c r="K792" s="46" t="e">
        <f>VLOOKUP(report_masivo[[#This Row],[INCAPACIDAD]],D3018:M3095,4,0)</f>
        <v>#N/A</v>
      </c>
      <c r="L792" s="46" t="e">
        <f>VLOOKUP(report_masivo[[#This Row],[INCAPACIDAD]],D3018:M3095,5,0)</f>
        <v>#N/A</v>
      </c>
      <c r="M792" s="46" t="e">
        <f>VLOOKUP(report_masivo[[#This Row],[INCAPACIDAD]],D3018:M3095,6,0)</f>
        <v>#N/A</v>
      </c>
      <c r="N792" s="49" t="e">
        <f>VLOOKUP(report_masivo[[#This Row],[INCAPACIDAD]],D3018:M3095,7,0)</f>
        <v>#N/A</v>
      </c>
      <c r="O792" s="47" t="e">
        <f>VLOOKUP(report_masivo[[#This Row],[INCAPACIDAD]],D3018:M3095,8,0)</f>
        <v>#N/A</v>
      </c>
      <c r="AD792">
        <v>1942183044328</v>
      </c>
      <c r="AE792" t="s">
        <v>10196</v>
      </c>
      <c r="AF792">
        <v>1695050</v>
      </c>
      <c r="AG792" s="1">
        <v>44596</v>
      </c>
      <c r="AH792">
        <v>860029995</v>
      </c>
      <c r="AI792">
        <v>19421830</v>
      </c>
      <c r="AJ792">
        <v>7590157</v>
      </c>
      <c r="AK792" t="s">
        <v>13776</v>
      </c>
      <c r="AL792" s="1">
        <v>44328</v>
      </c>
      <c r="AM792">
        <v>12</v>
      </c>
      <c r="AN792">
        <v>1039118</v>
      </c>
      <c r="AO792">
        <v>860029995</v>
      </c>
      <c r="AP792" t="s">
        <v>13996</v>
      </c>
      <c r="AQ792" t="s">
        <v>14109</v>
      </c>
      <c r="AR792" t="s">
        <v>13923</v>
      </c>
      <c r="AS792" s="1">
        <v>44608</v>
      </c>
      <c r="AT792" t="s">
        <v>13922</v>
      </c>
      <c r="AW792">
        <v>1732476744616</v>
      </c>
      <c r="AX792">
        <v>17324767</v>
      </c>
      <c r="AY792">
        <v>7936803</v>
      </c>
      <c r="AZ792" s="1">
        <v>44616</v>
      </c>
      <c r="BA792" t="s">
        <v>13995</v>
      </c>
      <c r="BB792" t="s">
        <v>44</v>
      </c>
      <c r="BC792" t="s">
        <v>13996</v>
      </c>
      <c r="BD792" t="s">
        <v>13997</v>
      </c>
      <c r="BE792">
        <v>4000178071</v>
      </c>
      <c r="BF792">
        <v>2281114</v>
      </c>
      <c r="BG792" s="1">
        <v>44729</v>
      </c>
      <c r="BK792">
        <f t="shared" si="12"/>
        <v>1</v>
      </c>
      <c r="BL792">
        <v>420743944375</v>
      </c>
      <c r="BN792">
        <v>1621503</v>
      </c>
      <c r="BO792" s="1">
        <v>44466</v>
      </c>
      <c r="BP792">
        <v>860029995</v>
      </c>
      <c r="BQ792">
        <v>4207439</v>
      </c>
      <c r="BR792">
        <v>7207776</v>
      </c>
      <c r="BS792" t="s">
        <v>13776</v>
      </c>
      <c r="BT792" s="1">
        <v>44375</v>
      </c>
      <c r="BU792">
        <v>17</v>
      </c>
      <c r="BV792">
        <v>1511480</v>
      </c>
      <c r="BW792">
        <v>860029995</v>
      </c>
      <c r="BX792" t="s">
        <v>13996</v>
      </c>
      <c r="BY792" t="s">
        <v>14109</v>
      </c>
      <c r="BZ792" t="s">
        <v>13923</v>
      </c>
      <c r="CA792" s="1">
        <v>44508</v>
      </c>
      <c r="CB792" t="s">
        <v>13922</v>
      </c>
    </row>
    <row r="793" spans="3:80" x14ac:dyDescent="0.3">
      <c r="C793" s="46" t="s">
        <v>10196</v>
      </c>
      <c r="D793" s="4"/>
      <c r="E793" s="4"/>
      <c r="F793" s="16"/>
      <c r="G793" s="80" t="e">
        <f>VLOOKUP(report_masivo[[#This Row],[INCAPACIDAD]],D3019:M3096,3,0)</f>
        <v>#N/A</v>
      </c>
      <c r="I793" s="47"/>
      <c r="K793" s="46" t="e">
        <f>VLOOKUP(report_masivo[[#This Row],[INCAPACIDAD]],D3019:M3096,4,0)</f>
        <v>#N/A</v>
      </c>
      <c r="L793" s="46" t="e">
        <f>VLOOKUP(report_masivo[[#This Row],[INCAPACIDAD]],D3019:M3096,5,0)</f>
        <v>#N/A</v>
      </c>
      <c r="M793" s="46" t="e">
        <f>VLOOKUP(report_masivo[[#This Row],[INCAPACIDAD]],D3019:M3096,6,0)</f>
        <v>#N/A</v>
      </c>
      <c r="N793" s="49" t="e">
        <f>VLOOKUP(report_masivo[[#This Row],[INCAPACIDAD]],D3019:M3096,7,0)</f>
        <v>#N/A</v>
      </c>
      <c r="O793" s="47" t="e">
        <f>VLOOKUP(report_masivo[[#This Row],[INCAPACIDAD]],D3019:M3096,8,0)</f>
        <v>#N/A</v>
      </c>
      <c r="AD793">
        <v>1942183044342</v>
      </c>
      <c r="AE793" t="s">
        <v>10196</v>
      </c>
      <c r="AF793">
        <v>1695050</v>
      </c>
      <c r="AG793" s="1">
        <v>44596</v>
      </c>
      <c r="AH793">
        <v>860029995</v>
      </c>
      <c r="AI793">
        <v>19421830</v>
      </c>
      <c r="AJ793">
        <v>7590225</v>
      </c>
      <c r="AK793" t="s">
        <v>13776</v>
      </c>
      <c r="AL793" s="1">
        <v>44342</v>
      </c>
      <c r="AM793">
        <v>5</v>
      </c>
      <c r="AN793">
        <v>432966</v>
      </c>
      <c r="AO793">
        <v>860029995</v>
      </c>
      <c r="AP793" t="s">
        <v>13996</v>
      </c>
      <c r="AQ793" t="s">
        <v>14109</v>
      </c>
      <c r="AR793" t="s">
        <v>13923</v>
      </c>
      <c r="AS793" s="1">
        <v>44608</v>
      </c>
      <c r="AT793" t="s">
        <v>13922</v>
      </c>
      <c r="AW793">
        <v>107918025444616</v>
      </c>
      <c r="AX793">
        <v>1079180254</v>
      </c>
      <c r="AY793">
        <v>7656514</v>
      </c>
      <c r="AZ793" s="1">
        <v>44616</v>
      </c>
      <c r="BA793" t="s">
        <v>14000</v>
      </c>
      <c r="BB793" t="s">
        <v>13727</v>
      </c>
      <c r="BC793" t="s">
        <v>44</v>
      </c>
      <c r="BD793" t="s">
        <v>44</v>
      </c>
      <c r="BG793" s="1"/>
      <c r="BK793">
        <f t="shared" si="12"/>
        <v>1</v>
      </c>
      <c r="BL793">
        <v>420743944394</v>
      </c>
      <c r="BN793">
        <v>1621503</v>
      </c>
      <c r="BO793" s="1">
        <v>44466</v>
      </c>
      <c r="BP793">
        <v>860029995</v>
      </c>
      <c r="BQ793">
        <v>4207439</v>
      </c>
      <c r="BR793">
        <v>7207784</v>
      </c>
      <c r="BS793" t="s">
        <v>13776</v>
      </c>
      <c r="BT793" s="1">
        <v>44394</v>
      </c>
      <c r="BU793">
        <v>16</v>
      </c>
      <c r="BV793">
        <v>1436186</v>
      </c>
      <c r="BW793">
        <v>860029995</v>
      </c>
      <c r="BX793" t="s">
        <v>13996</v>
      </c>
      <c r="BY793" t="s">
        <v>14109</v>
      </c>
      <c r="BZ793" t="s">
        <v>13923</v>
      </c>
      <c r="CA793" s="1">
        <v>44508</v>
      </c>
      <c r="CB793" t="s">
        <v>13922</v>
      </c>
    </row>
    <row r="794" spans="3:80" x14ac:dyDescent="0.3">
      <c r="C794" s="46" t="s">
        <v>10196</v>
      </c>
      <c r="D794" s="4"/>
      <c r="E794" s="4"/>
      <c r="F794" s="16"/>
      <c r="G794" s="80" t="e">
        <f>VLOOKUP(report_masivo[[#This Row],[INCAPACIDAD]],D3020:M3097,3,0)</f>
        <v>#N/A</v>
      </c>
      <c r="I794" s="47"/>
      <c r="K794" s="46" t="e">
        <f>VLOOKUP(report_masivo[[#This Row],[INCAPACIDAD]],D3020:M3097,4,0)</f>
        <v>#N/A</v>
      </c>
      <c r="L794" s="46" t="e">
        <f>VLOOKUP(report_masivo[[#This Row],[INCAPACIDAD]],D3020:M3097,5,0)</f>
        <v>#N/A</v>
      </c>
      <c r="M794" s="46" t="e">
        <f>VLOOKUP(report_masivo[[#This Row],[INCAPACIDAD]],D3020:M3097,6,0)</f>
        <v>#N/A</v>
      </c>
      <c r="N794" s="49" t="e">
        <f>VLOOKUP(report_masivo[[#This Row],[INCAPACIDAD]],D3020:M3097,7,0)</f>
        <v>#N/A</v>
      </c>
      <c r="O794" s="47" t="e">
        <f>VLOOKUP(report_masivo[[#This Row],[INCAPACIDAD]],D3020:M3097,8,0)</f>
        <v>#N/A</v>
      </c>
      <c r="AD794">
        <v>420866344546</v>
      </c>
      <c r="AE794" t="s">
        <v>10196</v>
      </c>
      <c r="AF794">
        <v>1698905</v>
      </c>
      <c r="AG794" s="1">
        <v>44602</v>
      </c>
      <c r="AH794">
        <v>860029995</v>
      </c>
      <c r="AI794">
        <v>4208663</v>
      </c>
      <c r="AJ794">
        <v>7609298</v>
      </c>
      <c r="AK794" t="s">
        <v>13776</v>
      </c>
      <c r="AL794" s="1">
        <v>44546</v>
      </c>
      <c r="AM794">
        <v>1</v>
      </c>
      <c r="AN794">
        <v>59207</v>
      </c>
      <c r="AO794">
        <v>860029995</v>
      </c>
      <c r="AP794" t="s">
        <v>13996</v>
      </c>
      <c r="AQ794" t="s">
        <v>14109</v>
      </c>
      <c r="AR794" t="s">
        <v>13923</v>
      </c>
      <c r="AS794" s="1">
        <v>44638</v>
      </c>
      <c r="AT794" t="s">
        <v>13922</v>
      </c>
      <c r="AW794">
        <v>5238489744616</v>
      </c>
      <c r="AX794">
        <v>52384897</v>
      </c>
      <c r="AY794">
        <v>7656820</v>
      </c>
      <c r="AZ794" s="1">
        <v>44616</v>
      </c>
      <c r="BA794" t="s">
        <v>13998</v>
      </c>
      <c r="BB794" t="s">
        <v>44</v>
      </c>
      <c r="BC794" t="s">
        <v>44</v>
      </c>
      <c r="BD794" t="s">
        <v>44</v>
      </c>
      <c r="BG794" s="1"/>
      <c r="BK794">
        <f t="shared" si="12"/>
        <v>1</v>
      </c>
      <c r="BL794">
        <v>420871244418</v>
      </c>
      <c r="BN794">
        <v>1621503</v>
      </c>
      <c r="BO794" s="1">
        <v>44466</v>
      </c>
      <c r="BP794">
        <v>860029995</v>
      </c>
      <c r="BQ794">
        <v>4208712</v>
      </c>
      <c r="BR794">
        <v>7207906</v>
      </c>
      <c r="BS794" t="s">
        <v>13776</v>
      </c>
      <c r="BT794" s="1">
        <v>44418</v>
      </c>
      <c r="BU794">
        <v>2</v>
      </c>
      <c r="BV794">
        <v>125025</v>
      </c>
      <c r="BW794">
        <v>860029995</v>
      </c>
      <c r="BX794" t="s">
        <v>13996</v>
      </c>
      <c r="BY794" t="s">
        <v>14109</v>
      </c>
      <c r="BZ794" t="s">
        <v>13923</v>
      </c>
      <c r="CA794" s="1">
        <v>44508</v>
      </c>
      <c r="CB794" t="s">
        <v>13922</v>
      </c>
    </row>
    <row r="795" spans="3:80" x14ac:dyDescent="0.3">
      <c r="C795" s="46" t="s">
        <v>10196</v>
      </c>
      <c r="D795" s="4"/>
      <c r="E795" s="4"/>
      <c r="F795" s="16"/>
      <c r="G795" s="80" t="e">
        <f>VLOOKUP(report_masivo[[#This Row],[INCAPACIDAD]],D3021:M3098,3,0)</f>
        <v>#N/A</v>
      </c>
      <c r="I795" s="47"/>
      <c r="K795" s="46" t="e">
        <f>VLOOKUP(report_masivo[[#This Row],[INCAPACIDAD]],D3021:M3098,4,0)</f>
        <v>#N/A</v>
      </c>
      <c r="L795" s="46" t="e">
        <f>VLOOKUP(report_masivo[[#This Row],[INCAPACIDAD]],D3021:M3098,5,0)</f>
        <v>#N/A</v>
      </c>
      <c r="M795" s="46" t="e">
        <f>VLOOKUP(report_masivo[[#This Row],[INCAPACIDAD]],D3021:M3098,6,0)</f>
        <v>#N/A</v>
      </c>
      <c r="N795" s="49" t="e">
        <f>VLOOKUP(report_masivo[[#This Row],[INCAPACIDAD]],D3021:M3098,7,0)</f>
        <v>#N/A</v>
      </c>
      <c r="O795" s="47" t="e">
        <f>VLOOKUP(report_masivo[[#This Row],[INCAPACIDAD]],D3021:M3098,8,0)</f>
        <v>#N/A</v>
      </c>
      <c r="AD795">
        <v>952399144461</v>
      </c>
      <c r="AE795" t="s">
        <v>10196</v>
      </c>
      <c r="AF795">
        <v>1698905</v>
      </c>
      <c r="AG795" s="1">
        <v>44602</v>
      </c>
      <c r="AH795">
        <v>860029995</v>
      </c>
      <c r="AI795">
        <v>9523991</v>
      </c>
      <c r="AJ795">
        <v>7614897</v>
      </c>
      <c r="AK795" t="s">
        <v>13776</v>
      </c>
      <c r="AL795" s="1">
        <v>44461</v>
      </c>
      <c r="AM795">
        <v>30</v>
      </c>
      <c r="AN795">
        <v>2402589</v>
      </c>
      <c r="AO795">
        <v>860029995</v>
      </c>
      <c r="AP795" t="s">
        <v>13996</v>
      </c>
      <c r="AQ795" t="s">
        <v>14109</v>
      </c>
      <c r="AR795" t="s">
        <v>13923</v>
      </c>
      <c r="AS795" s="1">
        <v>44638</v>
      </c>
      <c r="AT795" t="s">
        <v>13922</v>
      </c>
      <c r="AW795">
        <v>112485193144617</v>
      </c>
      <c r="AX795">
        <v>1124851931</v>
      </c>
      <c r="AY795">
        <v>7974580</v>
      </c>
      <c r="AZ795" s="1">
        <v>44617</v>
      </c>
      <c r="BA795" t="s">
        <v>13995</v>
      </c>
      <c r="BB795" t="s">
        <v>44</v>
      </c>
      <c r="BC795" t="s">
        <v>13729</v>
      </c>
      <c r="BD795" t="s">
        <v>13972</v>
      </c>
      <c r="BF795">
        <v>1000000</v>
      </c>
      <c r="BG795" s="1">
        <v>44761</v>
      </c>
      <c r="BK795">
        <f t="shared" si="12"/>
        <v>1</v>
      </c>
      <c r="BL795">
        <v>105353832744202</v>
      </c>
      <c r="BN795">
        <v>1621503</v>
      </c>
      <c r="BO795" s="1">
        <v>44466</v>
      </c>
      <c r="BP795">
        <v>860029995</v>
      </c>
      <c r="BQ795">
        <v>1053538327</v>
      </c>
      <c r="BR795">
        <v>7208026</v>
      </c>
      <c r="BS795" t="s">
        <v>13776</v>
      </c>
      <c r="BT795" s="1">
        <v>44202</v>
      </c>
      <c r="BU795">
        <v>12</v>
      </c>
      <c r="BV795">
        <v>952770</v>
      </c>
      <c r="BW795">
        <v>860029995</v>
      </c>
      <c r="BX795" t="s">
        <v>13996</v>
      </c>
      <c r="BY795" t="s">
        <v>14109</v>
      </c>
      <c r="BZ795" t="s">
        <v>13923</v>
      </c>
      <c r="CA795" s="1">
        <v>44508</v>
      </c>
      <c r="CB795" t="s">
        <v>13922</v>
      </c>
    </row>
    <row r="796" spans="3:80" x14ac:dyDescent="0.3">
      <c r="C796" s="46" t="s">
        <v>10196</v>
      </c>
      <c r="D796" s="4"/>
      <c r="E796" s="4"/>
      <c r="F796" s="16"/>
      <c r="G796" s="80" t="e">
        <f>VLOOKUP(report_masivo[[#This Row],[INCAPACIDAD]],D3022:M3099,3,0)</f>
        <v>#N/A</v>
      </c>
      <c r="I796" s="47"/>
      <c r="K796" s="46" t="e">
        <f>VLOOKUP(report_masivo[[#This Row],[INCAPACIDAD]],D3022:M3099,4,0)</f>
        <v>#N/A</v>
      </c>
      <c r="L796" s="46" t="e">
        <f>VLOOKUP(report_masivo[[#This Row],[INCAPACIDAD]],D3022:M3099,5,0)</f>
        <v>#N/A</v>
      </c>
      <c r="M796" s="46" t="e">
        <f>VLOOKUP(report_masivo[[#This Row],[INCAPACIDAD]],D3022:M3099,6,0)</f>
        <v>#N/A</v>
      </c>
      <c r="N796" s="49" t="e">
        <f>VLOOKUP(report_masivo[[#This Row],[INCAPACIDAD]],D3022:M3099,7,0)</f>
        <v>#N/A</v>
      </c>
      <c r="O796" s="47" t="e">
        <f>VLOOKUP(report_masivo[[#This Row],[INCAPACIDAD]],D3022:M3099,8,0)</f>
        <v>#N/A</v>
      </c>
      <c r="AD796">
        <v>7436578844434</v>
      </c>
      <c r="AE796" t="s">
        <v>10196</v>
      </c>
      <c r="AF796">
        <v>1698905</v>
      </c>
      <c r="AG796" s="1">
        <v>44602</v>
      </c>
      <c r="AH796">
        <v>860029995</v>
      </c>
      <c r="AI796">
        <v>74365788</v>
      </c>
      <c r="AJ796">
        <v>7614906</v>
      </c>
      <c r="AK796" t="s">
        <v>13776</v>
      </c>
      <c r="AL796" s="1">
        <v>44434</v>
      </c>
      <c r="AM796">
        <v>2</v>
      </c>
      <c r="AN796">
        <v>172269</v>
      </c>
      <c r="AO796">
        <v>860029995</v>
      </c>
      <c r="AP796" t="s">
        <v>13996</v>
      </c>
      <c r="AQ796" t="s">
        <v>14109</v>
      </c>
      <c r="AR796" t="s">
        <v>13923</v>
      </c>
      <c r="AS796" s="1">
        <v>44638</v>
      </c>
      <c r="AT796" t="s">
        <v>13922</v>
      </c>
      <c r="AW796">
        <v>597806444618</v>
      </c>
      <c r="AX796">
        <v>5978064</v>
      </c>
      <c r="AY796">
        <v>7664277</v>
      </c>
      <c r="AZ796" s="1">
        <v>44618</v>
      </c>
      <c r="BA796" t="s">
        <v>14000</v>
      </c>
      <c r="BB796" t="s">
        <v>13727</v>
      </c>
      <c r="BC796" t="s">
        <v>44</v>
      </c>
      <c r="BD796" t="s">
        <v>44</v>
      </c>
      <c r="BG796" s="1"/>
      <c r="BK796">
        <f t="shared" si="12"/>
        <v>1</v>
      </c>
      <c r="BL796">
        <v>952595644400</v>
      </c>
      <c r="BN796">
        <v>1621503</v>
      </c>
      <c r="BO796" s="1">
        <v>44466</v>
      </c>
      <c r="BP796">
        <v>860029995</v>
      </c>
      <c r="BQ796">
        <v>9525956</v>
      </c>
      <c r="BR796">
        <v>7208408</v>
      </c>
      <c r="BS796" t="s">
        <v>13776</v>
      </c>
      <c r="BT796" s="1">
        <v>44400</v>
      </c>
      <c r="BU796">
        <v>4</v>
      </c>
      <c r="BV796">
        <v>333824</v>
      </c>
      <c r="BW796">
        <v>860029995</v>
      </c>
      <c r="BX796" t="s">
        <v>13996</v>
      </c>
      <c r="BY796" t="s">
        <v>14109</v>
      </c>
      <c r="BZ796" t="s">
        <v>13923</v>
      </c>
      <c r="CA796" s="1">
        <v>44508</v>
      </c>
      <c r="CB796" t="s">
        <v>13922</v>
      </c>
    </row>
    <row r="797" spans="3:80" x14ac:dyDescent="0.3">
      <c r="C797" s="46" t="s">
        <v>10196</v>
      </c>
      <c r="D797" s="4"/>
      <c r="E797" s="4"/>
      <c r="F797" s="16"/>
      <c r="G797" s="80" t="e">
        <f>VLOOKUP(report_masivo[[#This Row],[INCAPACIDAD]],D3023:M3100,3,0)</f>
        <v>#N/A</v>
      </c>
      <c r="I797" s="47"/>
      <c r="K797" s="46" t="e">
        <f>VLOOKUP(report_masivo[[#This Row],[INCAPACIDAD]],D3023:M3100,4,0)</f>
        <v>#N/A</v>
      </c>
      <c r="L797" s="46" t="e">
        <f>VLOOKUP(report_masivo[[#This Row],[INCAPACIDAD]],D3023:M3100,5,0)</f>
        <v>#N/A</v>
      </c>
      <c r="M797" s="46" t="e">
        <f>VLOOKUP(report_masivo[[#This Row],[INCAPACIDAD]],D3023:M3100,6,0)</f>
        <v>#N/A</v>
      </c>
      <c r="N797" s="49" t="e">
        <f>VLOOKUP(report_masivo[[#This Row],[INCAPACIDAD]],D3023:M3100,7,0)</f>
        <v>#N/A</v>
      </c>
      <c r="O797" s="47" t="e">
        <f>VLOOKUP(report_masivo[[#This Row],[INCAPACIDAD]],D3023:M3100,8,0)</f>
        <v>#N/A</v>
      </c>
      <c r="AD797">
        <v>952954544306</v>
      </c>
      <c r="AE797" t="s">
        <v>10196</v>
      </c>
      <c r="AF797">
        <v>1698905</v>
      </c>
      <c r="AG797" s="1">
        <v>44602</v>
      </c>
      <c r="AH797">
        <v>860029995</v>
      </c>
      <c r="AI797">
        <v>9529545</v>
      </c>
      <c r="AJ797">
        <v>7614924</v>
      </c>
      <c r="AK797" t="s">
        <v>13776</v>
      </c>
      <c r="AL797" s="1">
        <v>44306</v>
      </c>
      <c r="AM797">
        <v>12</v>
      </c>
      <c r="AN797">
        <v>1009161</v>
      </c>
      <c r="AO797">
        <v>860029995</v>
      </c>
      <c r="AP797" t="s">
        <v>13996</v>
      </c>
      <c r="AQ797" t="s">
        <v>14109</v>
      </c>
      <c r="AR797" t="s">
        <v>13923</v>
      </c>
      <c r="AS797" s="1">
        <v>44615</v>
      </c>
      <c r="AT797" t="s">
        <v>13922</v>
      </c>
      <c r="AW797">
        <v>101841906844620</v>
      </c>
      <c r="AX797">
        <v>1018419068</v>
      </c>
      <c r="AY797">
        <v>7668751</v>
      </c>
      <c r="AZ797" s="1">
        <v>44620</v>
      </c>
      <c r="BA797" t="s">
        <v>14000</v>
      </c>
      <c r="BB797" t="s">
        <v>13727</v>
      </c>
      <c r="BC797" t="s">
        <v>44</v>
      </c>
      <c r="BD797" t="s">
        <v>44</v>
      </c>
      <c r="BG797" s="1"/>
      <c r="BK797">
        <f t="shared" si="12"/>
        <v>1</v>
      </c>
      <c r="BL797">
        <v>420887844425</v>
      </c>
      <c r="BN797">
        <v>1621503</v>
      </c>
      <c r="BO797" s="1">
        <v>44466</v>
      </c>
      <c r="BP797">
        <v>860029995</v>
      </c>
      <c r="BQ797">
        <v>4208878</v>
      </c>
      <c r="BR797">
        <v>7208845</v>
      </c>
      <c r="BS797" t="s">
        <v>13776</v>
      </c>
      <c r="BT797" s="1">
        <v>44425</v>
      </c>
      <c r="BU797">
        <v>1</v>
      </c>
      <c r="BV797">
        <v>78294</v>
      </c>
      <c r="BW797">
        <v>860029995</v>
      </c>
      <c r="BX797" t="s">
        <v>13996</v>
      </c>
      <c r="BY797" t="s">
        <v>14109</v>
      </c>
      <c r="BZ797" t="s">
        <v>13923</v>
      </c>
      <c r="CA797" s="1">
        <v>44508</v>
      </c>
      <c r="CB797" t="s">
        <v>13922</v>
      </c>
    </row>
    <row r="798" spans="3:80" x14ac:dyDescent="0.3">
      <c r="C798" s="46" t="s">
        <v>10196</v>
      </c>
      <c r="D798" s="4"/>
      <c r="E798" s="4"/>
      <c r="F798" s="16"/>
      <c r="G798" s="80" t="e">
        <f>VLOOKUP(report_masivo[[#This Row],[INCAPACIDAD]],D3024:M3101,3,0)</f>
        <v>#N/A</v>
      </c>
      <c r="I798" s="47"/>
      <c r="K798" s="46" t="e">
        <f>VLOOKUP(report_masivo[[#This Row],[INCAPACIDAD]],D3024:M3101,4,0)</f>
        <v>#N/A</v>
      </c>
      <c r="L798" s="46" t="e">
        <f>VLOOKUP(report_masivo[[#This Row],[INCAPACIDAD]],D3024:M3101,5,0)</f>
        <v>#N/A</v>
      </c>
      <c r="M798" s="46" t="e">
        <f>VLOOKUP(report_masivo[[#This Row],[INCAPACIDAD]],D3024:M3101,6,0)</f>
        <v>#N/A</v>
      </c>
      <c r="N798" s="49" t="e">
        <f>VLOOKUP(report_masivo[[#This Row],[INCAPACIDAD]],D3024:M3101,7,0)</f>
        <v>#N/A</v>
      </c>
      <c r="O798" s="47" t="e">
        <f>VLOOKUP(report_masivo[[#This Row],[INCAPACIDAD]],D3024:M3101,8,0)</f>
        <v>#N/A</v>
      </c>
      <c r="AD798">
        <v>953358044334</v>
      </c>
      <c r="AE798" t="s">
        <v>10196</v>
      </c>
      <c r="AF798">
        <v>1698905</v>
      </c>
      <c r="AG798" s="1">
        <v>44602</v>
      </c>
      <c r="AH798">
        <v>860029995</v>
      </c>
      <c r="AI798">
        <v>9533580</v>
      </c>
      <c r="AJ798">
        <v>7615169</v>
      </c>
      <c r="AK798" t="s">
        <v>13776</v>
      </c>
      <c r="AL798" s="1">
        <v>44334</v>
      </c>
      <c r="AM798">
        <v>8</v>
      </c>
      <c r="AN798">
        <v>697541</v>
      </c>
      <c r="AO798">
        <v>860029995</v>
      </c>
      <c r="AP798" t="s">
        <v>13996</v>
      </c>
      <c r="AQ798" t="s">
        <v>14109</v>
      </c>
      <c r="AR798" t="s">
        <v>13923</v>
      </c>
      <c r="AS798" s="1">
        <v>44615</v>
      </c>
      <c r="AT798" t="s">
        <v>13922</v>
      </c>
      <c r="AW798">
        <v>597806444623</v>
      </c>
      <c r="AX798">
        <v>5978064</v>
      </c>
      <c r="AY798">
        <v>7694677</v>
      </c>
      <c r="AZ798" s="1">
        <v>44623</v>
      </c>
      <c r="BA798" t="s">
        <v>14000</v>
      </c>
      <c r="BB798" t="s">
        <v>13727</v>
      </c>
      <c r="BC798" t="s">
        <v>44</v>
      </c>
      <c r="BD798" t="s">
        <v>44</v>
      </c>
      <c r="BG798" s="1"/>
      <c r="BK798">
        <f t="shared" si="12"/>
        <v>1</v>
      </c>
      <c r="BL798">
        <v>7432402144427</v>
      </c>
      <c r="BN798">
        <v>1621503</v>
      </c>
      <c r="BO798" s="1">
        <v>44466</v>
      </c>
      <c r="BP798">
        <v>860029995</v>
      </c>
      <c r="BQ798">
        <v>74324021</v>
      </c>
      <c r="BR798">
        <v>7211303</v>
      </c>
      <c r="BS798" t="s">
        <v>13776</v>
      </c>
      <c r="BT798" s="1">
        <v>44427</v>
      </c>
      <c r="BU798">
        <v>1</v>
      </c>
      <c r="BV798">
        <v>76280</v>
      </c>
      <c r="BW798">
        <v>860029995</v>
      </c>
      <c r="BX798" t="s">
        <v>13996</v>
      </c>
      <c r="BY798" t="s">
        <v>14109</v>
      </c>
      <c r="BZ798" t="s">
        <v>13923</v>
      </c>
      <c r="CA798" s="1">
        <v>44508</v>
      </c>
      <c r="CB798" t="s">
        <v>13922</v>
      </c>
    </row>
    <row r="799" spans="3:80" x14ac:dyDescent="0.3">
      <c r="C799" s="46" t="s">
        <v>10196</v>
      </c>
      <c r="D799" s="4"/>
      <c r="E799" s="4"/>
      <c r="F799" s="16"/>
      <c r="G799" s="80" t="e">
        <f>VLOOKUP(report_masivo[[#This Row],[INCAPACIDAD]],D3025:M3102,3,0)</f>
        <v>#N/A</v>
      </c>
      <c r="I799" s="47"/>
      <c r="K799" s="46" t="e">
        <f>VLOOKUP(report_masivo[[#This Row],[INCAPACIDAD]],D3025:M3102,4,0)</f>
        <v>#N/A</v>
      </c>
      <c r="L799" s="46" t="e">
        <f>VLOOKUP(report_masivo[[#This Row],[INCAPACIDAD]],D3025:M3102,5,0)</f>
        <v>#N/A</v>
      </c>
      <c r="M799" s="46" t="e">
        <f>VLOOKUP(report_masivo[[#This Row],[INCAPACIDAD]],D3025:M3102,6,0)</f>
        <v>#N/A</v>
      </c>
      <c r="N799" s="49" t="e">
        <f>VLOOKUP(report_masivo[[#This Row],[INCAPACIDAD]],D3025:M3102,7,0)</f>
        <v>#N/A</v>
      </c>
      <c r="O799" s="47" t="e">
        <f>VLOOKUP(report_masivo[[#This Row],[INCAPACIDAD]],D3025:M3102,8,0)</f>
        <v>#N/A</v>
      </c>
      <c r="AD799">
        <v>105757555344343</v>
      </c>
      <c r="AE799" t="s">
        <v>10196</v>
      </c>
      <c r="AF799">
        <v>1698905</v>
      </c>
      <c r="AG799" s="1">
        <v>44602</v>
      </c>
      <c r="AH799">
        <v>860029995</v>
      </c>
      <c r="AI799">
        <v>1057575553</v>
      </c>
      <c r="AJ799">
        <v>7615303</v>
      </c>
      <c r="AK799" t="s">
        <v>13776</v>
      </c>
      <c r="AL799" s="1">
        <v>44343</v>
      </c>
      <c r="AM799">
        <v>8</v>
      </c>
      <c r="AN799">
        <v>390839</v>
      </c>
      <c r="AO799">
        <v>860029995</v>
      </c>
      <c r="AP799" t="s">
        <v>13996</v>
      </c>
      <c r="AQ799" t="s">
        <v>14109</v>
      </c>
      <c r="AR799" t="s">
        <v>13923</v>
      </c>
      <c r="AS799" s="1">
        <v>44615</v>
      </c>
      <c r="AT799" t="s">
        <v>13922</v>
      </c>
      <c r="AW799">
        <v>110406863144624</v>
      </c>
      <c r="AX799">
        <v>1104068631</v>
      </c>
      <c r="AY799">
        <v>7679572</v>
      </c>
      <c r="AZ799" s="1">
        <v>44624</v>
      </c>
      <c r="BA799" t="s">
        <v>13995</v>
      </c>
      <c r="BB799" t="s">
        <v>44</v>
      </c>
      <c r="BC799" t="s">
        <v>13996</v>
      </c>
      <c r="BD799" t="s">
        <v>13997</v>
      </c>
      <c r="BE799">
        <v>4000178071</v>
      </c>
      <c r="BF799">
        <v>85494</v>
      </c>
      <c r="BG799" s="1">
        <v>44813</v>
      </c>
      <c r="BK799">
        <f t="shared" si="12"/>
        <v>1</v>
      </c>
      <c r="BL799">
        <v>100765539244390</v>
      </c>
      <c r="BN799">
        <v>1621503</v>
      </c>
      <c r="BO799" s="1">
        <v>44466</v>
      </c>
      <c r="BP799">
        <v>860029995</v>
      </c>
      <c r="BQ799">
        <v>1007655392</v>
      </c>
      <c r="BR799">
        <v>7211325</v>
      </c>
      <c r="BS799" t="s">
        <v>13776</v>
      </c>
      <c r="BT799" s="1">
        <v>44390</v>
      </c>
      <c r="BU799">
        <v>20</v>
      </c>
      <c r="BV799">
        <v>605684</v>
      </c>
      <c r="BW799">
        <v>860029995</v>
      </c>
      <c r="BX799" t="s">
        <v>13996</v>
      </c>
      <c r="BY799" t="s">
        <v>14109</v>
      </c>
      <c r="BZ799" t="s">
        <v>13923</v>
      </c>
      <c r="CA799" s="1">
        <v>44508</v>
      </c>
      <c r="CB799" t="s">
        <v>13922</v>
      </c>
    </row>
    <row r="800" spans="3:80" x14ac:dyDescent="0.3">
      <c r="C800" s="46" t="s">
        <v>10196</v>
      </c>
      <c r="D800" s="4"/>
      <c r="E800" s="4"/>
      <c r="F800" s="16"/>
      <c r="G800" s="80" t="e">
        <f>VLOOKUP(report_masivo[[#This Row],[INCAPACIDAD]],D3026:M3103,3,0)</f>
        <v>#N/A</v>
      </c>
      <c r="I800" s="47"/>
      <c r="K800" s="46" t="e">
        <f>VLOOKUP(report_masivo[[#This Row],[INCAPACIDAD]],D3026:M3103,4,0)</f>
        <v>#N/A</v>
      </c>
      <c r="L800" s="46" t="e">
        <f>VLOOKUP(report_masivo[[#This Row],[INCAPACIDAD]],D3026:M3103,5,0)</f>
        <v>#N/A</v>
      </c>
      <c r="M800" s="46" t="e">
        <f>VLOOKUP(report_masivo[[#This Row],[INCAPACIDAD]],D3026:M3103,6,0)</f>
        <v>#N/A</v>
      </c>
      <c r="N800" s="49" t="e">
        <f>VLOOKUP(report_masivo[[#This Row],[INCAPACIDAD]],D3026:M3103,7,0)</f>
        <v>#N/A</v>
      </c>
      <c r="O800" s="47" t="e">
        <f>VLOOKUP(report_masivo[[#This Row],[INCAPACIDAD]],D3026:M3103,8,0)</f>
        <v>#N/A</v>
      </c>
      <c r="AD800">
        <v>7418884144355</v>
      </c>
      <c r="AE800" t="s">
        <v>10196</v>
      </c>
      <c r="AF800">
        <v>1698905</v>
      </c>
      <c r="AG800" s="1">
        <v>44602</v>
      </c>
      <c r="AH800">
        <v>860029995</v>
      </c>
      <c r="AI800">
        <v>74188841</v>
      </c>
      <c r="AJ800">
        <v>7615617</v>
      </c>
      <c r="AK800" t="s">
        <v>13776</v>
      </c>
      <c r="AL800" s="1">
        <v>44355</v>
      </c>
      <c r="AM800">
        <v>1</v>
      </c>
      <c r="AN800">
        <v>74904</v>
      </c>
      <c r="AO800">
        <v>860029995</v>
      </c>
      <c r="AP800" t="s">
        <v>13996</v>
      </c>
      <c r="AQ800" t="s">
        <v>14109</v>
      </c>
      <c r="AR800" t="s">
        <v>13923</v>
      </c>
      <c r="AS800" s="1">
        <v>44615</v>
      </c>
      <c r="AT800" t="s">
        <v>13922</v>
      </c>
      <c r="AW800">
        <v>114087525544624</v>
      </c>
      <c r="AX800">
        <v>1140875255</v>
      </c>
      <c r="AY800">
        <v>7681792</v>
      </c>
      <c r="AZ800" s="1">
        <v>44624</v>
      </c>
      <c r="BA800" t="s">
        <v>13995</v>
      </c>
      <c r="BB800" t="s">
        <v>44</v>
      </c>
      <c r="BC800" t="s">
        <v>13996</v>
      </c>
      <c r="BD800" t="s">
        <v>13997</v>
      </c>
      <c r="BE800">
        <v>4000178071</v>
      </c>
      <c r="BF800">
        <v>33333</v>
      </c>
      <c r="BG800" s="1">
        <v>44707</v>
      </c>
      <c r="BK800">
        <f t="shared" si="12"/>
        <v>1</v>
      </c>
      <c r="BL800">
        <v>409020444425</v>
      </c>
      <c r="BN800">
        <v>1639595</v>
      </c>
      <c r="BO800" s="1">
        <v>44494</v>
      </c>
      <c r="BP800">
        <v>860029995</v>
      </c>
      <c r="BQ800">
        <v>4090204</v>
      </c>
      <c r="BR800">
        <v>7129302</v>
      </c>
      <c r="BS800" t="s">
        <v>13776</v>
      </c>
      <c r="BT800" s="1">
        <v>44425</v>
      </c>
      <c r="BU800">
        <v>30</v>
      </c>
      <c r="BV800">
        <v>2766778</v>
      </c>
      <c r="BW800">
        <v>860029995</v>
      </c>
      <c r="BX800" t="s">
        <v>13996</v>
      </c>
      <c r="BY800" t="s">
        <v>14109</v>
      </c>
      <c r="BZ800" t="s">
        <v>13923</v>
      </c>
      <c r="CA800" s="1">
        <v>44544</v>
      </c>
      <c r="CB800" t="s">
        <v>13922</v>
      </c>
    </row>
    <row r="801" spans="3:80" x14ac:dyDescent="0.3">
      <c r="C801" s="46" t="s">
        <v>10196</v>
      </c>
      <c r="D801" s="4"/>
      <c r="E801" s="4"/>
      <c r="F801" s="16"/>
      <c r="G801" s="80" t="e">
        <f>VLOOKUP(report_masivo[[#This Row],[INCAPACIDAD]],D3027:M3104,3,0)</f>
        <v>#N/A</v>
      </c>
      <c r="I801" s="47"/>
      <c r="K801" s="46" t="e">
        <f>VLOOKUP(report_masivo[[#This Row],[INCAPACIDAD]],D3027:M3104,4,0)</f>
        <v>#N/A</v>
      </c>
      <c r="L801" s="46" t="e">
        <f>VLOOKUP(report_masivo[[#This Row],[INCAPACIDAD]],D3027:M3104,5,0)</f>
        <v>#N/A</v>
      </c>
      <c r="M801" s="46" t="e">
        <f>VLOOKUP(report_masivo[[#This Row],[INCAPACIDAD]],D3027:M3104,6,0)</f>
        <v>#N/A</v>
      </c>
      <c r="N801" s="49" t="e">
        <f>VLOOKUP(report_masivo[[#This Row],[INCAPACIDAD]],D3027:M3104,7,0)</f>
        <v>#N/A</v>
      </c>
      <c r="O801" s="47" t="e">
        <f>VLOOKUP(report_masivo[[#This Row],[INCAPACIDAD]],D3027:M3104,8,0)</f>
        <v>#N/A</v>
      </c>
      <c r="AD801">
        <v>952399144506</v>
      </c>
      <c r="AE801" t="s">
        <v>10196</v>
      </c>
      <c r="AF801">
        <v>1698905</v>
      </c>
      <c r="AG801" s="1">
        <v>44602</v>
      </c>
      <c r="AH801">
        <v>860029995</v>
      </c>
      <c r="AI801">
        <v>9523991</v>
      </c>
      <c r="AJ801">
        <v>7615688</v>
      </c>
      <c r="AK801" t="s">
        <v>13776</v>
      </c>
      <c r="AL801" s="1">
        <v>44506</v>
      </c>
      <c r="AM801">
        <v>30</v>
      </c>
      <c r="AN801">
        <v>2519451</v>
      </c>
      <c r="AO801">
        <v>860029995</v>
      </c>
      <c r="AP801" t="s">
        <v>13996</v>
      </c>
      <c r="AQ801" t="s">
        <v>14109</v>
      </c>
      <c r="AR801" t="s">
        <v>13923</v>
      </c>
      <c r="AS801" s="1">
        <v>44638</v>
      </c>
      <c r="AT801" t="s">
        <v>13922</v>
      </c>
      <c r="AW801">
        <v>110406863144624</v>
      </c>
      <c r="AX801">
        <v>1104068631</v>
      </c>
      <c r="AY801">
        <v>7679572</v>
      </c>
      <c r="AZ801" s="1">
        <v>44624</v>
      </c>
      <c r="BA801" t="s">
        <v>13995</v>
      </c>
      <c r="BB801" t="s">
        <v>44</v>
      </c>
      <c r="BC801" t="s">
        <v>13996</v>
      </c>
      <c r="BD801" t="s">
        <v>13997</v>
      </c>
      <c r="BE801">
        <v>4000178071</v>
      </c>
      <c r="BF801">
        <v>217847</v>
      </c>
      <c r="BG801" s="1">
        <v>44707</v>
      </c>
      <c r="BK801">
        <f t="shared" si="12"/>
        <v>1</v>
      </c>
      <c r="BL801">
        <v>428751344435</v>
      </c>
      <c r="BN801">
        <v>1639595</v>
      </c>
      <c r="BO801" s="1">
        <v>44494</v>
      </c>
      <c r="BP801">
        <v>860029995</v>
      </c>
      <c r="BQ801">
        <v>4287513</v>
      </c>
      <c r="BR801">
        <v>7137678</v>
      </c>
      <c r="BS801" t="s">
        <v>13776</v>
      </c>
      <c r="BT801" s="1">
        <v>44435</v>
      </c>
      <c r="BU801">
        <v>10</v>
      </c>
      <c r="BV801">
        <v>873693</v>
      </c>
      <c r="BW801">
        <v>860029995</v>
      </c>
      <c r="BX801" t="s">
        <v>13996</v>
      </c>
      <c r="BY801" t="s">
        <v>14109</v>
      </c>
      <c r="BZ801" t="s">
        <v>13923</v>
      </c>
      <c r="CA801" s="1">
        <v>44544</v>
      </c>
      <c r="CB801" t="s">
        <v>13922</v>
      </c>
    </row>
    <row r="802" spans="3:80" x14ac:dyDescent="0.3">
      <c r="C802" s="46" t="s">
        <v>10196</v>
      </c>
      <c r="D802" s="4"/>
      <c r="E802" s="4"/>
      <c r="F802" s="16"/>
      <c r="G802" s="80" t="e">
        <f>VLOOKUP(report_masivo[[#This Row],[INCAPACIDAD]],D3028:M3105,3,0)</f>
        <v>#N/A</v>
      </c>
      <c r="I802" s="47"/>
      <c r="K802" s="46" t="e">
        <f>VLOOKUP(report_masivo[[#This Row],[INCAPACIDAD]],D3028:M3105,4,0)</f>
        <v>#N/A</v>
      </c>
      <c r="L802" s="46" t="e">
        <f>VLOOKUP(report_masivo[[#This Row],[INCAPACIDAD]],D3028:M3105,5,0)</f>
        <v>#N/A</v>
      </c>
      <c r="M802" s="46" t="e">
        <f>VLOOKUP(report_masivo[[#This Row],[INCAPACIDAD]],D3028:M3105,6,0)</f>
        <v>#N/A</v>
      </c>
      <c r="N802" s="49" t="e">
        <f>VLOOKUP(report_masivo[[#This Row],[INCAPACIDAD]],D3028:M3105,7,0)</f>
        <v>#N/A</v>
      </c>
      <c r="O802" s="47" t="e">
        <f>VLOOKUP(report_masivo[[#This Row],[INCAPACIDAD]],D3028:M3105,8,0)</f>
        <v>#N/A</v>
      </c>
      <c r="AD802">
        <v>100246128544325</v>
      </c>
      <c r="AE802" t="s">
        <v>10196</v>
      </c>
      <c r="AF802">
        <v>1700964</v>
      </c>
      <c r="AG802" s="1">
        <v>44606</v>
      </c>
      <c r="AH802">
        <v>860029995</v>
      </c>
      <c r="AI802">
        <v>1002461285</v>
      </c>
      <c r="AJ802">
        <v>7622040</v>
      </c>
      <c r="AK802" t="s">
        <v>13776</v>
      </c>
      <c r="AL802" s="1">
        <v>44325</v>
      </c>
      <c r="AM802">
        <v>2</v>
      </c>
      <c r="AN802">
        <v>153335</v>
      </c>
      <c r="AO802">
        <v>860029995</v>
      </c>
      <c r="AP802" t="s">
        <v>13996</v>
      </c>
      <c r="AQ802" t="s">
        <v>14109</v>
      </c>
      <c r="AR802" t="s">
        <v>13923</v>
      </c>
      <c r="AS802" s="1">
        <v>44623</v>
      </c>
      <c r="AT802" t="s">
        <v>13922</v>
      </c>
      <c r="AW802">
        <v>109497476444624</v>
      </c>
      <c r="AX802">
        <v>1094974764</v>
      </c>
      <c r="AY802">
        <v>7680059</v>
      </c>
      <c r="AZ802" s="1">
        <v>44624</v>
      </c>
      <c r="BA802" t="s">
        <v>13998</v>
      </c>
      <c r="BB802" t="s">
        <v>44</v>
      </c>
      <c r="BC802" t="s">
        <v>44</v>
      </c>
      <c r="BD802" t="s">
        <v>44</v>
      </c>
      <c r="BG802" s="1"/>
      <c r="BK802">
        <f t="shared" si="12"/>
        <v>1</v>
      </c>
      <c r="BL802">
        <v>7989887544435</v>
      </c>
      <c r="BN802">
        <v>1639595</v>
      </c>
      <c r="BO802" s="1">
        <v>44494</v>
      </c>
      <c r="BP802">
        <v>860029995</v>
      </c>
      <c r="BQ802">
        <v>79898875</v>
      </c>
      <c r="BR802">
        <v>7163110</v>
      </c>
      <c r="BS802" t="s">
        <v>13776</v>
      </c>
      <c r="BT802" s="1">
        <v>44435</v>
      </c>
      <c r="BU802">
        <v>10</v>
      </c>
      <c r="BV802">
        <v>802223</v>
      </c>
      <c r="BW802">
        <v>860029995</v>
      </c>
      <c r="BX802" t="s">
        <v>13996</v>
      </c>
      <c r="BY802" t="s">
        <v>14109</v>
      </c>
      <c r="BZ802" t="s">
        <v>13923</v>
      </c>
      <c r="CA802" s="1">
        <v>44544</v>
      </c>
      <c r="CB802" t="s">
        <v>13922</v>
      </c>
    </row>
    <row r="803" spans="3:80" x14ac:dyDescent="0.3">
      <c r="C803" s="46" t="s">
        <v>10196</v>
      </c>
      <c r="D803" s="4"/>
      <c r="E803" s="4"/>
      <c r="F803" s="16"/>
      <c r="G803" s="80" t="e">
        <f>VLOOKUP(report_masivo[[#This Row],[INCAPACIDAD]],D3029:M3106,3,0)</f>
        <v>#N/A</v>
      </c>
      <c r="I803" s="47"/>
      <c r="K803" s="46" t="e">
        <f>VLOOKUP(report_masivo[[#This Row],[INCAPACIDAD]],D3029:M3106,4,0)</f>
        <v>#N/A</v>
      </c>
      <c r="L803" s="46" t="e">
        <f>VLOOKUP(report_masivo[[#This Row],[INCAPACIDAD]],D3029:M3106,5,0)</f>
        <v>#N/A</v>
      </c>
      <c r="M803" s="46" t="e">
        <f>VLOOKUP(report_masivo[[#This Row],[INCAPACIDAD]],D3029:M3106,6,0)</f>
        <v>#N/A</v>
      </c>
      <c r="N803" s="49" t="e">
        <f>VLOOKUP(report_masivo[[#This Row],[INCAPACIDAD]],D3029:M3106,7,0)</f>
        <v>#N/A</v>
      </c>
      <c r="O803" s="47" t="e">
        <f>VLOOKUP(report_masivo[[#This Row],[INCAPACIDAD]],D3029:M3106,8,0)</f>
        <v>#N/A</v>
      </c>
      <c r="AD803">
        <v>420889244557</v>
      </c>
      <c r="AE803" t="s">
        <v>10196</v>
      </c>
      <c r="AF803">
        <v>1700964</v>
      </c>
      <c r="AG803" s="1">
        <v>44606</v>
      </c>
      <c r="AH803">
        <v>860029995</v>
      </c>
      <c r="AI803">
        <v>4208892</v>
      </c>
      <c r="AJ803">
        <v>7622648</v>
      </c>
      <c r="AK803" t="s">
        <v>13776</v>
      </c>
      <c r="AL803" s="1">
        <v>44557</v>
      </c>
      <c r="AM803">
        <v>1</v>
      </c>
      <c r="AN803">
        <v>90596</v>
      </c>
      <c r="AO803">
        <v>860029995</v>
      </c>
      <c r="AP803" t="s">
        <v>13996</v>
      </c>
      <c r="AQ803" t="s">
        <v>14109</v>
      </c>
      <c r="AR803" t="s">
        <v>13923</v>
      </c>
      <c r="AS803" s="1">
        <v>44638</v>
      </c>
      <c r="AT803" t="s">
        <v>13922</v>
      </c>
      <c r="AW803">
        <v>9153630944625</v>
      </c>
      <c r="AX803">
        <v>91536309</v>
      </c>
      <c r="AY803">
        <v>7683790</v>
      </c>
      <c r="AZ803" s="1">
        <v>44625</v>
      </c>
      <c r="BA803" t="s">
        <v>14000</v>
      </c>
      <c r="BB803" t="s">
        <v>13727</v>
      </c>
      <c r="BC803" t="s">
        <v>44</v>
      </c>
      <c r="BD803" t="s">
        <v>44</v>
      </c>
      <c r="BG803" s="1"/>
      <c r="BK803">
        <f t="shared" si="12"/>
        <v>1</v>
      </c>
      <c r="BL803">
        <v>7962511244423</v>
      </c>
      <c r="BN803">
        <v>1639595</v>
      </c>
      <c r="BO803" s="1">
        <v>44494</v>
      </c>
      <c r="BP803">
        <v>860029995</v>
      </c>
      <c r="BQ803">
        <v>79625112</v>
      </c>
      <c r="BR803">
        <v>7190889</v>
      </c>
      <c r="BS803" t="s">
        <v>13776</v>
      </c>
      <c r="BT803" s="1">
        <v>44423</v>
      </c>
      <c r="BU803">
        <v>18</v>
      </c>
      <c r="BV803">
        <v>1434072</v>
      </c>
      <c r="BW803">
        <v>860029995</v>
      </c>
      <c r="BX803" t="s">
        <v>13996</v>
      </c>
      <c r="BY803" t="s">
        <v>14109</v>
      </c>
      <c r="BZ803" t="s">
        <v>13923</v>
      </c>
      <c r="CA803" s="1">
        <v>44544</v>
      </c>
      <c r="CB803" t="s">
        <v>13922</v>
      </c>
    </row>
    <row r="804" spans="3:80" x14ac:dyDescent="0.3">
      <c r="C804" s="46" t="s">
        <v>10196</v>
      </c>
      <c r="D804" s="4"/>
      <c r="E804" s="4"/>
      <c r="F804" s="16"/>
      <c r="G804" s="80" t="e">
        <f>VLOOKUP(report_masivo[[#This Row],[INCAPACIDAD]],D3030:M3107,3,0)</f>
        <v>#N/A</v>
      </c>
      <c r="I804" s="47"/>
      <c r="K804" s="46" t="e">
        <f>VLOOKUP(report_masivo[[#This Row],[INCAPACIDAD]],D3030:M3107,4,0)</f>
        <v>#N/A</v>
      </c>
      <c r="L804" s="46" t="e">
        <f>VLOOKUP(report_masivo[[#This Row],[INCAPACIDAD]],D3030:M3107,5,0)</f>
        <v>#N/A</v>
      </c>
      <c r="M804" s="46" t="e">
        <f>VLOOKUP(report_masivo[[#This Row],[INCAPACIDAD]],D3030:M3107,6,0)</f>
        <v>#N/A</v>
      </c>
      <c r="N804" s="49" t="e">
        <f>VLOOKUP(report_masivo[[#This Row],[INCAPACIDAD]],D3030:M3107,7,0)</f>
        <v>#N/A</v>
      </c>
      <c r="O804" s="47" t="e">
        <f>VLOOKUP(report_masivo[[#This Row],[INCAPACIDAD]],D3030:M3107,8,0)</f>
        <v>#N/A</v>
      </c>
      <c r="AD804">
        <v>105760313244342</v>
      </c>
      <c r="AE804" t="s">
        <v>10196</v>
      </c>
      <c r="AF804">
        <v>1700964</v>
      </c>
      <c r="AG804" s="1">
        <v>44606</v>
      </c>
      <c r="AH804">
        <v>860029995</v>
      </c>
      <c r="AI804">
        <v>1057603132</v>
      </c>
      <c r="AJ804">
        <v>7622684</v>
      </c>
      <c r="AK804" t="s">
        <v>13776</v>
      </c>
      <c r="AL804" s="1">
        <v>44342</v>
      </c>
      <c r="AM804">
        <v>12</v>
      </c>
      <c r="AN804">
        <v>596951</v>
      </c>
      <c r="AO804">
        <v>860029995</v>
      </c>
      <c r="AP804" t="s">
        <v>13996</v>
      </c>
      <c r="AQ804" t="s">
        <v>14109</v>
      </c>
      <c r="AR804" t="s">
        <v>13923</v>
      </c>
      <c r="AS804" s="1">
        <v>44623</v>
      </c>
      <c r="AT804" t="s">
        <v>13922</v>
      </c>
      <c r="AW804">
        <v>102801330144628</v>
      </c>
      <c r="AX804">
        <v>1028013301</v>
      </c>
      <c r="AY804">
        <v>7690368</v>
      </c>
      <c r="AZ804" s="1">
        <v>44628</v>
      </c>
      <c r="BA804" t="s">
        <v>13998</v>
      </c>
      <c r="BB804" t="s">
        <v>44</v>
      </c>
      <c r="BC804" t="s">
        <v>44</v>
      </c>
      <c r="BD804" t="s">
        <v>44</v>
      </c>
      <c r="BG804" s="1"/>
      <c r="BK804">
        <f t="shared" si="12"/>
        <v>1</v>
      </c>
      <c r="BL804">
        <v>953025844443</v>
      </c>
      <c r="BN804">
        <v>1639595</v>
      </c>
      <c r="BO804" s="1">
        <v>44494</v>
      </c>
      <c r="BP804">
        <v>860029995</v>
      </c>
      <c r="BQ804">
        <v>9530258</v>
      </c>
      <c r="BR804">
        <v>7198125</v>
      </c>
      <c r="BS804" t="s">
        <v>13776</v>
      </c>
      <c r="BT804" s="1">
        <v>44443</v>
      </c>
      <c r="BU804">
        <v>3</v>
      </c>
      <c r="BV804">
        <v>303711</v>
      </c>
      <c r="BW804">
        <v>860029995</v>
      </c>
      <c r="BX804" t="s">
        <v>13996</v>
      </c>
      <c r="BY804" t="s">
        <v>14109</v>
      </c>
      <c r="BZ804" t="s">
        <v>13923</v>
      </c>
      <c r="CA804" s="1">
        <v>44544</v>
      </c>
      <c r="CB804" t="s">
        <v>13922</v>
      </c>
    </row>
    <row r="805" spans="3:80" x14ac:dyDescent="0.3">
      <c r="C805" s="46" t="s">
        <v>10196</v>
      </c>
      <c r="D805" s="4"/>
      <c r="E805" s="4"/>
      <c r="F805" s="16"/>
      <c r="G805" s="80" t="e">
        <f>VLOOKUP(report_masivo[[#This Row],[INCAPACIDAD]],D3031:M3108,3,0)</f>
        <v>#N/A</v>
      </c>
      <c r="I805" s="47"/>
      <c r="K805" s="46" t="e">
        <f>VLOOKUP(report_masivo[[#This Row],[INCAPACIDAD]],D3031:M3108,4,0)</f>
        <v>#N/A</v>
      </c>
      <c r="L805" s="46" t="e">
        <f>VLOOKUP(report_masivo[[#This Row],[INCAPACIDAD]],D3031:M3108,5,0)</f>
        <v>#N/A</v>
      </c>
      <c r="M805" s="46" t="e">
        <f>VLOOKUP(report_masivo[[#This Row],[INCAPACIDAD]],D3031:M3108,6,0)</f>
        <v>#N/A</v>
      </c>
      <c r="N805" s="49" t="e">
        <f>VLOOKUP(report_masivo[[#This Row],[INCAPACIDAD]],D3031:M3108,7,0)</f>
        <v>#N/A</v>
      </c>
      <c r="O805" s="47" t="e">
        <f>VLOOKUP(report_masivo[[#This Row],[INCAPACIDAD]],D3031:M3108,8,0)</f>
        <v>#N/A</v>
      </c>
      <c r="AD805">
        <v>420871244362</v>
      </c>
      <c r="AE805" t="s">
        <v>10196</v>
      </c>
      <c r="AF805">
        <v>1700964</v>
      </c>
      <c r="AG805" s="1">
        <v>44606</v>
      </c>
      <c r="AH805">
        <v>860029995</v>
      </c>
      <c r="AI805">
        <v>4208712</v>
      </c>
      <c r="AJ805">
        <v>7622761</v>
      </c>
      <c r="AK805" t="s">
        <v>13776</v>
      </c>
      <c r="AL805" s="1">
        <v>44362</v>
      </c>
      <c r="AM805">
        <v>4</v>
      </c>
      <c r="AN805">
        <v>247053</v>
      </c>
      <c r="AO805">
        <v>860029995</v>
      </c>
      <c r="AP805" t="s">
        <v>13996</v>
      </c>
      <c r="AQ805" t="s">
        <v>14109</v>
      </c>
      <c r="AR805" t="s">
        <v>13923</v>
      </c>
      <c r="AS805" s="1">
        <v>44623</v>
      </c>
      <c r="AT805" t="s">
        <v>13922</v>
      </c>
      <c r="AW805">
        <v>107530084744629</v>
      </c>
      <c r="AX805">
        <v>1075300847</v>
      </c>
      <c r="AY805">
        <v>7695025</v>
      </c>
      <c r="AZ805" s="1">
        <v>44629</v>
      </c>
      <c r="BA805" t="s">
        <v>13995</v>
      </c>
      <c r="BB805" t="s">
        <v>44</v>
      </c>
      <c r="BC805" t="s">
        <v>13996</v>
      </c>
      <c r="BD805" t="s">
        <v>13997</v>
      </c>
      <c r="BE805">
        <v>4000178071</v>
      </c>
      <c r="BF805">
        <v>33333</v>
      </c>
      <c r="BG805" s="1">
        <v>44707</v>
      </c>
      <c r="BK805">
        <f t="shared" si="12"/>
        <v>1</v>
      </c>
      <c r="BL805">
        <v>7408151944416</v>
      </c>
      <c r="BN805">
        <v>1639595</v>
      </c>
      <c r="BO805" s="1">
        <v>44494</v>
      </c>
      <c r="BP805">
        <v>860029995</v>
      </c>
      <c r="BQ805">
        <v>74081519</v>
      </c>
      <c r="BR805">
        <v>7207444</v>
      </c>
      <c r="BS805" t="s">
        <v>13776</v>
      </c>
      <c r="BT805" s="1">
        <v>44416</v>
      </c>
      <c r="BU805">
        <v>28</v>
      </c>
      <c r="BV805">
        <v>2221966</v>
      </c>
      <c r="BW805">
        <v>860029995</v>
      </c>
      <c r="BX805" t="s">
        <v>13996</v>
      </c>
      <c r="BY805" t="s">
        <v>14109</v>
      </c>
      <c r="BZ805" t="s">
        <v>13923</v>
      </c>
      <c r="CA805" s="1">
        <v>44544</v>
      </c>
      <c r="CB805" t="s">
        <v>13922</v>
      </c>
    </row>
    <row r="806" spans="3:80" x14ac:dyDescent="0.3">
      <c r="C806" s="46" t="s">
        <v>10196</v>
      </c>
      <c r="D806" s="4"/>
      <c r="E806" s="4"/>
      <c r="F806" s="16"/>
      <c r="G806" s="80" t="e">
        <f>VLOOKUP(report_masivo[[#This Row],[INCAPACIDAD]],D3032:M3109,3,0)</f>
        <v>#N/A</v>
      </c>
      <c r="I806" s="47"/>
      <c r="K806" s="46" t="e">
        <f>VLOOKUP(report_masivo[[#This Row],[INCAPACIDAD]],D3032:M3109,4,0)</f>
        <v>#N/A</v>
      </c>
      <c r="L806" s="46" t="e">
        <f>VLOOKUP(report_masivo[[#This Row],[INCAPACIDAD]],D3032:M3109,5,0)</f>
        <v>#N/A</v>
      </c>
      <c r="M806" s="46" t="e">
        <f>VLOOKUP(report_masivo[[#This Row],[INCAPACIDAD]],D3032:M3109,6,0)</f>
        <v>#N/A</v>
      </c>
      <c r="N806" s="49" t="e">
        <f>VLOOKUP(report_masivo[[#This Row],[INCAPACIDAD]],D3032:M3109,7,0)</f>
        <v>#N/A</v>
      </c>
      <c r="O806" s="47" t="e">
        <f>VLOOKUP(report_masivo[[#This Row],[INCAPACIDAD]],D3032:M3109,8,0)</f>
        <v>#N/A</v>
      </c>
      <c r="AD806">
        <v>7427095844543</v>
      </c>
      <c r="AE806" t="s">
        <v>10196</v>
      </c>
      <c r="AF806">
        <v>1700964</v>
      </c>
      <c r="AG806" s="1">
        <v>44606</v>
      </c>
      <c r="AH806">
        <v>860029995</v>
      </c>
      <c r="AI806">
        <v>74270958</v>
      </c>
      <c r="AJ806">
        <v>7622780</v>
      </c>
      <c r="AK806" t="s">
        <v>13776</v>
      </c>
      <c r="AL806" s="1">
        <v>44543</v>
      </c>
      <c r="AM806">
        <v>6</v>
      </c>
      <c r="AN806">
        <v>570082</v>
      </c>
      <c r="AO806">
        <v>860029995</v>
      </c>
      <c r="AP806" t="s">
        <v>13996</v>
      </c>
      <c r="AQ806" t="s">
        <v>14109</v>
      </c>
      <c r="AR806" t="s">
        <v>13923</v>
      </c>
      <c r="AS806" s="1">
        <v>44623</v>
      </c>
      <c r="AT806" t="s">
        <v>13922</v>
      </c>
      <c r="AW806">
        <v>5304958644631</v>
      </c>
      <c r="AX806">
        <v>53049586</v>
      </c>
      <c r="AY806">
        <v>7700629</v>
      </c>
      <c r="AZ806" s="1">
        <v>44631</v>
      </c>
      <c r="BA806" t="s">
        <v>13995</v>
      </c>
      <c r="BB806" t="s">
        <v>44</v>
      </c>
      <c r="BC806" t="s">
        <v>13996</v>
      </c>
      <c r="BD806" t="s">
        <v>13997</v>
      </c>
      <c r="BE806">
        <v>4000178071</v>
      </c>
      <c r="BF806">
        <v>60567</v>
      </c>
      <c r="BG806" s="1">
        <v>44707</v>
      </c>
      <c r="BK806">
        <f t="shared" si="12"/>
        <v>1</v>
      </c>
      <c r="BL806">
        <v>7962511244443</v>
      </c>
      <c r="BN806">
        <v>1639595</v>
      </c>
      <c r="BO806" s="1">
        <v>44494</v>
      </c>
      <c r="BP806">
        <v>860029995</v>
      </c>
      <c r="BQ806">
        <v>79625112</v>
      </c>
      <c r="BR806">
        <v>7216742</v>
      </c>
      <c r="BS806" t="s">
        <v>13776</v>
      </c>
      <c r="BT806" s="1">
        <v>44443</v>
      </c>
      <c r="BU806">
        <v>15</v>
      </c>
      <c r="BV806">
        <v>1195060</v>
      </c>
      <c r="BW806">
        <v>860029995</v>
      </c>
      <c r="BX806" t="s">
        <v>13996</v>
      </c>
      <c r="BY806" t="s">
        <v>14109</v>
      </c>
      <c r="BZ806" t="s">
        <v>13923</v>
      </c>
      <c r="CA806" s="1">
        <v>44544</v>
      </c>
      <c r="CB806" t="s">
        <v>13922</v>
      </c>
    </row>
    <row r="807" spans="3:80" x14ac:dyDescent="0.3">
      <c r="C807" s="46" t="s">
        <v>10196</v>
      </c>
      <c r="D807" s="4"/>
      <c r="E807" s="4"/>
      <c r="F807" s="16"/>
      <c r="G807" s="80" t="e">
        <f>VLOOKUP(report_masivo[[#This Row],[INCAPACIDAD]],D3033:M3110,3,0)</f>
        <v>#N/A</v>
      </c>
      <c r="I807" s="47"/>
      <c r="K807" s="46" t="e">
        <f>VLOOKUP(report_masivo[[#This Row],[INCAPACIDAD]],D3033:M3110,4,0)</f>
        <v>#N/A</v>
      </c>
      <c r="L807" s="46" t="e">
        <f>VLOOKUP(report_masivo[[#This Row],[INCAPACIDAD]],D3033:M3110,5,0)</f>
        <v>#N/A</v>
      </c>
      <c r="M807" s="46" t="e">
        <f>VLOOKUP(report_masivo[[#This Row],[INCAPACIDAD]],D3033:M3110,6,0)</f>
        <v>#N/A</v>
      </c>
      <c r="N807" s="49" t="e">
        <f>VLOOKUP(report_masivo[[#This Row],[INCAPACIDAD]],D3033:M3110,7,0)</f>
        <v>#N/A</v>
      </c>
      <c r="O807" s="47" t="e">
        <f>VLOOKUP(report_masivo[[#This Row],[INCAPACIDAD]],D3033:M3110,8,0)</f>
        <v>#N/A</v>
      </c>
      <c r="AD807">
        <v>105843062544547</v>
      </c>
      <c r="AE807" t="s">
        <v>10196</v>
      </c>
      <c r="AF807">
        <v>1700964</v>
      </c>
      <c r="AG807" s="1">
        <v>44606</v>
      </c>
      <c r="AH807">
        <v>860029995</v>
      </c>
      <c r="AI807">
        <v>1058430625</v>
      </c>
      <c r="AJ807">
        <v>7622795</v>
      </c>
      <c r="AK807" t="s">
        <v>13776</v>
      </c>
      <c r="AL807" s="1">
        <v>44547</v>
      </c>
      <c r="AM807">
        <v>2</v>
      </c>
      <c r="AN807">
        <v>186683</v>
      </c>
      <c r="AO807">
        <v>860029995</v>
      </c>
      <c r="AP807" t="s">
        <v>13996</v>
      </c>
      <c r="AQ807" t="s">
        <v>14109</v>
      </c>
      <c r="AR807" t="s">
        <v>13923</v>
      </c>
      <c r="AS807" s="1">
        <v>44638</v>
      </c>
      <c r="AT807" t="s">
        <v>13922</v>
      </c>
      <c r="AW807">
        <v>109867710744634</v>
      </c>
      <c r="AX807">
        <v>1098677107</v>
      </c>
      <c r="AY807">
        <v>7704733</v>
      </c>
      <c r="AZ807" s="1">
        <v>44634</v>
      </c>
      <c r="BA807" t="s">
        <v>13995</v>
      </c>
      <c r="BB807" t="s">
        <v>44</v>
      </c>
      <c r="BC807" t="s">
        <v>13996</v>
      </c>
      <c r="BD807" t="s">
        <v>13997</v>
      </c>
      <c r="BE807">
        <v>4000178071</v>
      </c>
      <c r="BF807">
        <v>66667</v>
      </c>
      <c r="BG807" s="1">
        <v>44707</v>
      </c>
      <c r="BK807">
        <f t="shared" si="12"/>
        <v>1</v>
      </c>
      <c r="BL807">
        <v>105759267044454</v>
      </c>
      <c r="BN807">
        <v>1639595</v>
      </c>
      <c r="BO807" s="1">
        <v>44494</v>
      </c>
      <c r="BP807">
        <v>860029995</v>
      </c>
      <c r="BQ807">
        <v>1057592670</v>
      </c>
      <c r="BR807">
        <v>7235618</v>
      </c>
      <c r="BS807" t="s">
        <v>13776</v>
      </c>
      <c r="BT807" s="1">
        <v>44454</v>
      </c>
      <c r="BU807">
        <v>1</v>
      </c>
      <c r="BV807">
        <v>70734</v>
      </c>
      <c r="BW807">
        <v>860029995</v>
      </c>
      <c r="BX807" t="s">
        <v>13996</v>
      </c>
      <c r="BY807" t="s">
        <v>14109</v>
      </c>
      <c r="BZ807" t="s">
        <v>13923</v>
      </c>
      <c r="CA807" s="1">
        <v>44544</v>
      </c>
      <c r="CB807" t="s">
        <v>13922</v>
      </c>
    </row>
    <row r="808" spans="3:80" x14ac:dyDescent="0.3">
      <c r="C808" s="46" t="s">
        <v>10196</v>
      </c>
      <c r="D808" s="4"/>
      <c r="E808" s="4"/>
      <c r="F808" s="16"/>
      <c r="G808" s="80" t="e">
        <f>VLOOKUP(report_masivo[[#This Row],[INCAPACIDAD]],D3034:M3111,3,0)</f>
        <v>#N/A</v>
      </c>
      <c r="I808" s="47"/>
      <c r="K808" s="46" t="e">
        <f>VLOOKUP(report_masivo[[#This Row],[INCAPACIDAD]],D3034:M3111,4,0)</f>
        <v>#N/A</v>
      </c>
      <c r="L808" s="46" t="e">
        <f>VLOOKUP(report_masivo[[#This Row],[INCAPACIDAD]],D3034:M3111,5,0)</f>
        <v>#N/A</v>
      </c>
      <c r="M808" s="46" t="e">
        <f>VLOOKUP(report_masivo[[#This Row],[INCAPACIDAD]],D3034:M3111,6,0)</f>
        <v>#N/A</v>
      </c>
      <c r="N808" s="49" t="e">
        <f>VLOOKUP(report_masivo[[#This Row],[INCAPACIDAD]],D3034:M3111,7,0)</f>
        <v>#N/A</v>
      </c>
      <c r="O808" s="47" t="e">
        <f>VLOOKUP(report_masivo[[#This Row],[INCAPACIDAD]],D3034:M3111,8,0)</f>
        <v>#N/A</v>
      </c>
      <c r="AD808">
        <v>420882144546</v>
      </c>
      <c r="AE808" t="s">
        <v>10196</v>
      </c>
      <c r="AF808">
        <v>1700964</v>
      </c>
      <c r="AG808" s="1">
        <v>44606</v>
      </c>
      <c r="AH808">
        <v>860029995</v>
      </c>
      <c r="AI808">
        <v>4208821</v>
      </c>
      <c r="AJ808">
        <v>7622934</v>
      </c>
      <c r="AK808" t="s">
        <v>13776</v>
      </c>
      <c r="AL808" s="1">
        <v>44546</v>
      </c>
      <c r="AM808">
        <v>3</v>
      </c>
      <c r="AN808">
        <v>253069</v>
      </c>
      <c r="AO808">
        <v>860029995</v>
      </c>
      <c r="AP808" t="s">
        <v>13996</v>
      </c>
      <c r="AQ808" t="s">
        <v>14109</v>
      </c>
      <c r="AR808" t="s">
        <v>13923</v>
      </c>
      <c r="AS808" s="1">
        <v>44638</v>
      </c>
      <c r="AT808" t="s">
        <v>13922</v>
      </c>
      <c r="AW808">
        <v>114087525544635</v>
      </c>
      <c r="AX808">
        <v>1140875255</v>
      </c>
      <c r="AY808">
        <v>7770862</v>
      </c>
      <c r="AZ808" s="1">
        <v>44635</v>
      </c>
      <c r="BA808" t="s">
        <v>13995</v>
      </c>
      <c r="BB808" t="s">
        <v>44</v>
      </c>
      <c r="BC808" t="s">
        <v>13996</v>
      </c>
      <c r="BD808" t="s">
        <v>13997</v>
      </c>
      <c r="BE808">
        <v>4000178071</v>
      </c>
      <c r="BF808">
        <v>33333</v>
      </c>
      <c r="BG808" s="1">
        <v>44707</v>
      </c>
      <c r="BK808">
        <f t="shared" si="12"/>
        <v>1</v>
      </c>
      <c r="BL808">
        <v>420867744463</v>
      </c>
      <c r="BN808">
        <v>1639595</v>
      </c>
      <c r="BO808" s="1">
        <v>44494</v>
      </c>
      <c r="BP808">
        <v>860029995</v>
      </c>
      <c r="BQ808">
        <v>4208677</v>
      </c>
      <c r="BR808">
        <v>7266421</v>
      </c>
      <c r="BS808" t="s">
        <v>13776</v>
      </c>
      <c r="BT808" s="1">
        <v>44463</v>
      </c>
      <c r="BU808">
        <v>3</v>
      </c>
      <c r="BV808">
        <v>216872</v>
      </c>
      <c r="BW808">
        <v>860029995</v>
      </c>
      <c r="BX808" t="s">
        <v>13996</v>
      </c>
      <c r="BY808" t="s">
        <v>14109</v>
      </c>
      <c r="BZ808" t="s">
        <v>13923</v>
      </c>
      <c r="CA808" s="1">
        <v>44544</v>
      </c>
      <c r="CB808" t="s">
        <v>13922</v>
      </c>
    </row>
    <row r="809" spans="3:80" x14ac:dyDescent="0.3">
      <c r="C809" s="46" t="s">
        <v>10196</v>
      </c>
      <c r="D809" s="4"/>
      <c r="E809" s="4"/>
      <c r="F809" s="16"/>
      <c r="G809" s="80" t="e">
        <f>VLOOKUP(report_masivo[[#This Row],[INCAPACIDAD]],D3035:M3112,3,0)</f>
        <v>#N/A</v>
      </c>
      <c r="I809" s="47"/>
      <c r="K809" s="46" t="e">
        <f>VLOOKUP(report_masivo[[#This Row],[INCAPACIDAD]],D3035:M3112,4,0)</f>
        <v>#N/A</v>
      </c>
      <c r="L809" s="46" t="e">
        <f>VLOOKUP(report_masivo[[#This Row],[INCAPACIDAD]],D3035:M3112,5,0)</f>
        <v>#N/A</v>
      </c>
      <c r="M809" s="46" t="e">
        <f>VLOOKUP(report_masivo[[#This Row],[INCAPACIDAD]],D3035:M3112,6,0)</f>
        <v>#N/A</v>
      </c>
      <c r="N809" s="49" t="e">
        <f>VLOOKUP(report_masivo[[#This Row],[INCAPACIDAD]],D3035:M3112,7,0)</f>
        <v>#N/A</v>
      </c>
      <c r="O809" s="47" t="e">
        <f>VLOOKUP(report_masivo[[#This Row],[INCAPACIDAD]],D3035:M3112,8,0)</f>
        <v>#N/A</v>
      </c>
      <c r="AD809">
        <v>7436250544565</v>
      </c>
      <c r="AE809" t="s">
        <v>10196</v>
      </c>
      <c r="AF809">
        <v>1709218</v>
      </c>
      <c r="AG809" s="1">
        <v>44615</v>
      </c>
      <c r="AH809">
        <v>860029995</v>
      </c>
      <c r="AI809">
        <v>74362505</v>
      </c>
      <c r="AJ809">
        <v>7490015</v>
      </c>
      <c r="AK809" t="s">
        <v>13776</v>
      </c>
      <c r="AL809" s="1">
        <v>44565</v>
      </c>
      <c r="AM809">
        <v>5</v>
      </c>
      <c r="AN809">
        <v>439618</v>
      </c>
      <c r="AO809">
        <v>860029995</v>
      </c>
      <c r="AP809" t="s">
        <v>13996</v>
      </c>
      <c r="AQ809" t="s">
        <v>14109</v>
      </c>
      <c r="AR809" t="s">
        <v>13923</v>
      </c>
      <c r="AS809" s="1">
        <v>44638</v>
      </c>
      <c r="AT809" t="s">
        <v>13922</v>
      </c>
      <c r="AW809">
        <v>4269071244637</v>
      </c>
      <c r="AX809">
        <v>42690712</v>
      </c>
      <c r="AY809">
        <v>7718232</v>
      </c>
      <c r="AZ809" s="1">
        <v>44637</v>
      </c>
      <c r="BA809" t="s">
        <v>13998</v>
      </c>
      <c r="BB809" t="s">
        <v>44</v>
      </c>
      <c r="BC809" t="s">
        <v>44</v>
      </c>
      <c r="BD809" t="s">
        <v>44</v>
      </c>
      <c r="BG809" s="1"/>
      <c r="BK809">
        <f t="shared" si="12"/>
        <v>1</v>
      </c>
      <c r="BL809">
        <v>420867744468</v>
      </c>
      <c r="BN809">
        <v>1645927</v>
      </c>
      <c r="BO809" s="1">
        <v>44504</v>
      </c>
      <c r="BP809">
        <v>860029995</v>
      </c>
      <c r="BQ809">
        <v>4208677</v>
      </c>
      <c r="BR809">
        <v>7266439</v>
      </c>
      <c r="BS809" t="s">
        <v>13776</v>
      </c>
      <c r="BT809" s="1">
        <v>44468</v>
      </c>
      <c r="BU809">
        <v>2</v>
      </c>
      <c r="BV809">
        <v>144581</v>
      </c>
      <c r="BW809">
        <v>860029995</v>
      </c>
      <c r="BX809" t="s">
        <v>13996</v>
      </c>
      <c r="BY809" t="s">
        <v>14109</v>
      </c>
      <c r="BZ809" t="s">
        <v>13923</v>
      </c>
      <c r="CA809" s="1">
        <v>44544</v>
      </c>
      <c r="CB809" t="s">
        <v>13922</v>
      </c>
    </row>
    <row r="810" spans="3:80" x14ac:dyDescent="0.3">
      <c r="C810" s="46" t="s">
        <v>10196</v>
      </c>
      <c r="D810" s="4"/>
      <c r="E810" s="4"/>
      <c r="F810" s="16"/>
      <c r="G810" s="80" t="e">
        <f>VLOOKUP(report_masivo[[#This Row],[INCAPACIDAD]],D3036:M3113,3,0)</f>
        <v>#N/A</v>
      </c>
      <c r="I810" s="47"/>
      <c r="K810" s="46" t="e">
        <f>VLOOKUP(report_masivo[[#This Row],[INCAPACIDAD]],D3036:M3113,4,0)</f>
        <v>#N/A</v>
      </c>
      <c r="L810" s="46" t="e">
        <f>VLOOKUP(report_masivo[[#This Row],[INCAPACIDAD]],D3036:M3113,5,0)</f>
        <v>#N/A</v>
      </c>
      <c r="M810" s="46" t="e">
        <f>VLOOKUP(report_masivo[[#This Row],[INCAPACIDAD]],D3036:M3113,6,0)</f>
        <v>#N/A</v>
      </c>
      <c r="N810" s="49" t="e">
        <f>VLOOKUP(report_masivo[[#This Row],[INCAPACIDAD]],D3036:M3113,7,0)</f>
        <v>#N/A</v>
      </c>
      <c r="O810" s="47" t="e">
        <f>VLOOKUP(report_masivo[[#This Row],[INCAPACIDAD]],D3036:M3113,8,0)</f>
        <v>#N/A</v>
      </c>
      <c r="AD810">
        <v>7437025744565</v>
      </c>
      <c r="AE810" t="s">
        <v>10196</v>
      </c>
      <c r="AF810">
        <v>1709218</v>
      </c>
      <c r="AG810" s="1">
        <v>44615</v>
      </c>
      <c r="AH810">
        <v>860029995</v>
      </c>
      <c r="AI810">
        <v>74370257</v>
      </c>
      <c r="AJ810">
        <v>7492875</v>
      </c>
      <c r="AK810" t="s">
        <v>13776</v>
      </c>
      <c r="AL810" s="1">
        <v>44565</v>
      </c>
      <c r="AM810">
        <v>5</v>
      </c>
      <c r="AN810">
        <v>364302</v>
      </c>
      <c r="AO810">
        <v>860029995</v>
      </c>
      <c r="AP810" t="s">
        <v>13996</v>
      </c>
      <c r="AQ810" t="s">
        <v>14109</v>
      </c>
      <c r="AR810" t="s">
        <v>13923</v>
      </c>
      <c r="AS810" s="1">
        <v>44659</v>
      </c>
      <c r="AT810" t="s">
        <v>13922</v>
      </c>
      <c r="AW810">
        <v>110406863144637</v>
      </c>
      <c r="AX810">
        <v>1104068631</v>
      </c>
      <c r="AY810">
        <v>7718211</v>
      </c>
      <c r="AZ810" s="1">
        <v>44637</v>
      </c>
      <c r="BA810" t="s">
        <v>13995</v>
      </c>
      <c r="BB810" t="s">
        <v>44</v>
      </c>
      <c r="BC810" t="s">
        <v>13996</v>
      </c>
      <c r="BD810" t="s">
        <v>13997</v>
      </c>
      <c r="BE810">
        <v>4000178071</v>
      </c>
      <c r="BF810">
        <v>222285</v>
      </c>
      <c r="BG810" s="1">
        <v>44813</v>
      </c>
      <c r="BK810">
        <f t="shared" si="12"/>
        <v>1</v>
      </c>
      <c r="BL810">
        <v>420867744425</v>
      </c>
      <c r="BN810">
        <v>1645927</v>
      </c>
      <c r="BO810" s="1">
        <v>44504</v>
      </c>
      <c r="BP810">
        <v>860029995</v>
      </c>
      <c r="BQ810">
        <v>4208677</v>
      </c>
      <c r="BR810">
        <v>7332616</v>
      </c>
      <c r="BS810" t="s">
        <v>13776</v>
      </c>
      <c r="BT810" s="1">
        <v>44425</v>
      </c>
      <c r="BU810">
        <v>1</v>
      </c>
      <c r="BV810">
        <v>77353</v>
      </c>
      <c r="BW810">
        <v>860029995</v>
      </c>
      <c r="BX810" t="s">
        <v>13996</v>
      </c>
      <c r="BY810" t="s">
        <v>14109</v>
      </c>
      <c r="BZ810" t="s">
        <v>13923</v>
      </c>
      <c r="CA810" s="1">
        <v>44544</v>
      </c>
      <c r="CB810" t="s">
        <v>13922</v>
      </c>
    </row>
    <row r="811" spans="3:80" x14ac:dyDescent="0.3">
      <c r="C811" s="46" t="s">
        <v>10196</v>
      </c>
      <c r="D811" s="4"/>
      <c r="E811" s="4"/>
      <c r="F811" s="16"/>
      <c r="G811" s="80" t="e">
        <f>VLOOKUP(report_masivo[[#This Row],[INCAPACIDAD]],D3037:M3114,3,0)</f>
        <v>#N/A</v>
      </c>
      <c r="I811" s="47"/>
      <c r="K811" s="46" t="e">
        <f>VLOOKUP(report_masivo[[#This Row],[INCAPACIDAD]],D3037:M3114,4,0)</f>
        <v>#N/A</v>
      </c>
      <c r="L811" s="46" t="e">
        <f>VLOOKUP(report_masivo[[#This Row],[INCAPACIDAD]],D3037:M3114,5,0)</f>
        <v>#N/A</v>
      </c>
      <c r="M811" s="46" t="e">
        <f>VLOOKUP(report_masivo[[#This Row],[INCAPACIDAD]],D3037:M3114,6,0)</f>
        <v>#N/A</v>
      </c>
      <c r="N811" s="49" t="e">
        <f>VLOOKUP(report_masivo[[#This Row],[INCAPACIDAD]],D3037:M3114,7,0)</f>
        <v>#N/A</v>
      </c>
      <c r="O811" s="47" t="e">
        <f>VLOOKUP(report_masivo[[#This Row],[INCAPACIDAD]],D3037:M3114,8,0)</f>
        <v>#N/A</v>
      </c>
      <c r="AD811">
        <v>428211844567</v>
      </c>
      <c r="AE811" t="s">
        <v>10196</v>
      </c>
      <c r="AF811">
        <v>1709218</v>
      </c>
      <c r="AG811" s="1">
        <v>44615</v>
      </c>
      <c r="AH811">
        <v>860029995</v>
      </c>
      <c r="AI811">
        <v>4282118</v>
      </c>
      <c r="AJ811">
        <v>7500542</v>
      </c>
      <c r="AK811" t="s">
        <v>13776</v>
      </c>
      <c r="AL811" s="1">
        <v>44567</v>
      </c>
      <c r="AM811">
        <v>3</v>
      </c>
      <c r="AN811">
        <v>264761</v>
      </c>
      <c r="AO811">
        <v>860029995</v>
      </c>
      <c r="AP811" t="s">
        <v>13996</v>
      </c>
      <c r="AQ811" t="s">
        <v>14109</v>
      </c>
      <c r="AR811" t="s">
        <v>13923</v>
      </c>
      <c r="AS811" s="1">
        <v>44659</v>
      </c>
      <c r="AT811" t="s">
        <v>13922</v>
      </c>
      <c r="AW811">
        <v>110406863144637</v>
      </c>
      <c r="AX811">
        <v>1104068631</v>
      </c>
      <c r="AY811">
        <v>7718211</v>
      </c>
      <c r="AZ811" s="1">
        <v>44637</v>
      </c>
      <c r="BA811" t="s">
        <v>13995</v>
      </c>
      <c r="BB811" t="s">
        <v>44</v>
      </c>
      <c r="BC811" t="s">
        <v>13996</v>
      </c>
      <c r="BD811" t="s">
        <v>13997</v>
      </c>
      <c r="BE811">
        <v>4000178071</v>
      </c>
      <c r="BF811">
        <v>566402</v>
      </c>
      <c r="BG811" s="1">
        <v>44707</v>
      </c>
      <c r="BK811">
        <f t="shared" si="12"/>
        <v>1</v>
      </c>
      <c r="BL811">
        <v>420867744428</v>
      </c>
      <c r="BN811">
        <v>1645927</v>
      </c>
      <c r="BO811" s="1">
        <v>44504</v>
      </c>
      <c r="BP811">
        <v>860029995</v>
      </c>
      <c r="BQ811">
        <v>4208677</v>
      </c>
      <c r="BR811">
        <v>7332662</v>
      </c>
      <c r="BS811" t="s">
        <v>13776</v>
      </c>
      <c r="BT811" s="1">
        <v>44428</v>
      </c>
      <c r="BU811">
        <v>4</v>
      </c>
      <c r="BV811">
        <v>309411</v>
      </c>
      <c r="BW811">
        <v>860029995</v>
      </c>
      <c r="BX811" t="s">
        <v>13996</v>
      </c>
      <c r="BY811" t="s">
        <v>14109</v>
      </c>
      <c r="BZ811" t="s">
        <v>13923</v>
      </c>
      <c r="CA811" s="1">
        <v>44544</v>
      </c>
      <c r="CB811" t="s">
        <v>13922</v>
      </c>
    </row>
    <row r="812" spans="3:80" x14ac:dyDescent="0.3">
      <c r="C812" s="46" t="s">
        <v>10196</v>
      </c>
      <c r="D812" s="4"/>
      <c r="E812" s="4"/>
      <c r="F812" s="16"/>
      <c r="G812" s="80" t="e">
        <f>VLOOKUP(report_masivo[[#This Row],[INCAPACIDAD]],D3038:M3115,3,0)</f>
        <v>#N/A</v>
      </c>
      <c r="I812" s="47"/>
      <c r="K812" s="46" t="e">
        <f>VLOOKUP(report_masivo[[#This Row],[INCAPACIDAD]],D3038:M3115,4,0)</f>
        <v>#N/A</v>
      </c>
      <c r="L812" s="46" t="e">
        <f>VLOOKUP(report_masivo[[#This Row],[INCAPACIDAD]],D3038:M3115,5,0)</f>
        <v>#N/A</v>
      </c>
      <c r="M812" s="46" t="e">
        <f>VLOOKUP(report_masivo[[#This Row],[INCAPACIDAD]],D3038:M3115,6,0)</f>
        <v>#N/A</v>
      </c>
      <c r="N812" s="49" t="e">
        <f>VLOOKUP(report_masivo[[#This Row],[INCAPACIDAD]],D3038:M3115,7,0)</f>
        <v>#N/A</v>
      </c>
      <c r="O812" s="47" t="e">
        <f>VLOOKUP(report_masivo[[#This Row],[INCAPACIDAD]],D3038:M3115,8,0)</f>
        <v>#N/A</v>
      </c>
      <c r="AD812">
        <v>7432692844567</v>
      </c>
      <c r="AE812" t="s">
        <v>10196</v>
      </c>
      <c r="AF812">
        <v>1709218</v>
      </c>
      <c r="AG812" s="1">
        <v>44615</v>
      </c>
      <c r="AH812">
        <v>860029995</v>
      </c>
      <c r="AI812">
        <v>74326928</v>
      </c>
      <c r="AJ812">
        <v>7502197</v>
      </c>
      <c r="AK812" t="s">
        <v>13776</v>
      </c>
      <c r="AL812" s="1">
        <v>44567</v>
      </c>
      <c r="AM812">
        <v>2</v>
      </c>
      <c r="AN812">
        <v>144441</v>
      </c>
      <c r="AO812">
        <v>860029995</v>
      </c>
      <c r="AP812" t="s">
        <v>13996</v>
      </c>
      <c r="AQ812" t="s">
        <v>14109</v>
      </c>
      <c r="AR812" t="s">
        <v>13923</v>
      </c>
      <c r="AS812" s="1">
        <v>44659</v>
      </c>
      <c r="AT812" t="s">
        <v>13922</v>
      </c>
      <c r="AW812">
        <v>2954071544639</v>
      </c>
      <c r="AX812">
        <v>29540715</v>
      </c>
      <c r="AY812">
        <v>7904923</v>
      </c>
      <c r="AZ812" s="1">
        <v>44639</v>
      </c>
      <c r="BA812" t="s">
        <v>13995</v>
      </c>
      <c r="BB812" t="s">
        <v>44</v>
      </c>
      <c r="BC812" t="s">
        <v>13996</v>
      </c>
      <c r="BD812" t="s">
        <v>13997</v>
      </c>
      <c r="BE812">
        <v>4000178071</v>
      </c>
      <c r="BF812">
        <v>966667</v>
      </c>
      <c r="BG812" s="1">
        <v>44729</v>
      </c>
      <c r="BK812">
        <f t="shared" si="12"/>
        <v>1</v>
      </c>
      <c r="BL812">
        <v>105366403344417</v>
      </c>
      <c r="BN812">
        <v>1656789</v>
      </c>
      <c r="BO812" s="1">
        <v>44525</v>
      </c>
      <c r="BP812">
        <v>860029995</v>
      </c>
      <c r="BQ812">
        <v>1053664033</v>
      </c>
      <c r="BR812">
        <v>7358267</v>
      </c>
      <c r="BS812" t="s">
        <v>13776</v>
      </c>
      <c r="BT812" s="1">
        <v>44417</v>
      </c>
      <c r="BU812">
        <v>8</v>
      </c>
      <c r="BV812">
        <v>602128</v>
      </c>
      <c r="BW812">
        <v>860029995</v>
      </c>
      <c r="BX812" t="s">
        <v>13996</v>
      </c>
      <c r="BY812" t="s">
        <v>14109</v>
      </c>
      <c r="BZ812" t="s">
        <v>13923</v>
      </c>
      <c r="CA812" s="1">
        <v>44573</v>
      </c>
      <c r="CB812" t="s">
        <v>13922</v>
      </c>
    </row>
    <row r="813" spans="3:80" x14ac:dyDescent="0.3">
      <c r="C813" s="46" t="s">
        <v>10196</v>
      </c>
      <c r="D813" s="4"/>
      <c r="E813" s="4"/>
      <c r="F813" s="16"/>
      <c r="G813" s="80" t="e">
        <f>VLOOKUP(report_masivo[[#This Row],[INCAPACIDAD]],D3039:M3116,3,0)</f>
        <v>#N/A</v>
      </c>
      <c r="I813" s="47"/>
      <c r="K813" s="46" t="e">
        <f>VLOOKUP(report_masivo[[#This Row],[INCAPACIDAD]],D3039:M3116,4,0)</f>
        <v>#N/A</v>
      </c>
      <c r="L813" s="46" t="e">
        <f>VLOOKUP(report_masivo[[#This Row],[INCAPACIDAD]],D3039:M3116,5,0)</f>
        <v>#N/A</v>
      </c>
      <c r="M813" s="46" t="e">
        <f>VLOOKUP(report_masivo[[#This Row],[INCAPACIDAD]],D3039:M3116,6,0)</f>
        <v>#N/A</v>
      </c>
      <c r="N813" s="49" t="e">
        <f>VLOOKUP(report_masivo[[#This Row],[INCAPACIDAD]],D3039:M3116,7,0)</f>
        <v>#N/A</v>
      </c>
      <c r="O813" s="47" t="e">
        <f>VLOOKUP(report_masivo[[#This Row],[INCAPACIDAD]],D3039:M3116,8,0)</f>
        <v>#N/A</v>
      </c>
      <c r="AD813">
        <v>952728544566</v>
      </c>
      <c r="AE813" t="s">
        <v>10196</v>
      </c>
      <c r="AF813">
        <v>1709218</v>
      </c>
      <c r="AG813" s="1">
        <v>44615</v>
      </c>
      <c r="AH813">
        <v>860029995</v>
      </c>
      <c r="AI813">
        <v>9527285</v>
      </c>
      <c r="AJ813">
        <v>7503061</v>
      </c>
      <c r="AK813" t="s">
        <v>13776</v>
      </c>
      <c r="AL813" s="1">
        <v>44566</v>
      </c>
      <c r="AM813">
        <v>8</v>
      </c>
      <c r="AN813">
        <v>424488</v>
      </c>
      <c r="AO813">
        <v>860029995</v>
      </c>
      <c r="AP813" t="s">
        <v>13996</v>
      </c>
      <c r="AQ813" t="s">
        <v>14109</v>
      </c>
      <c r="AR813" t="s">
        <v>13923</v>
      </c>
      <c r="AS813" s="1">
        <v>44638</v>
      </c>
      <c r="AT813" t="s">
        <v>13922</v>
      </c>
      <c r="AW813">
        <v>8826855844643</v>
      </c>
      <c r="AX813">
        <v>88268558</v>
      </c>
      <c r="AY813">
        <v>7881011</v>
      </c>
      <c r="AZ813" s="1">
        <v>44643</v>
      </c>
      <c r="BA813" t="s">
        <v>13995</v>
      </c>
      <c r="BB813" t="s">
        <v>44</v>
      </c>
      <c r="BC813" t="s">
        <v>13996</v>
      </c>
      <c r="BD813" t="s">
        <v>13997</v>
      </c>
      <c r="BE813">
        <v>4000178071</v>
      </c>
      <c r="BF813">
        <v>1878646</v>
      </c>
      <c r="BG813" s="1">
        <v>44722</v>
      </c>
      <c r="BK813">
        <f t="shared" si="12"/>
        <v>1</v>
      </c>
      <c r="BL813">
        <v>100455144384</v>
      </c>
      <c r="BN813">
        <v>1656789</v>
      </c>
      <c r="BO813" s="1">
        <v>44525</v>
      </c>
      <c r="BP813">
        <v>860029995</v>
      </c>
      <c r="BQ813">
        <v>1004551</v>
      </c>
      <c r="BR813">
        <v>7358707</v>
      </c>
      <c r="BS813" t="s">
        <v>13776</v>
      </c>
      <c r="BT813" s="1">
        <v>44384</v>
      </c>
      <c r="BU813">
        <v>30</v>
      </c>
      <c r="BV813">
        <v>2533510</v>
      </c>
      <c r="BW813">
        <v>860029995</v>
      </c>
      <c r="BX813" t="s">
        <v>13996</v>
      </c>
      <c r="BY813" t="s">
        <v>14109</v>
      </c>
      <c r="BZ813" t="s">
        <v>13923</v>
      </c>
      <c r="CA813" s="1">
        <v>44573</v>
      </c>
      <c r="CB813" t="s">
        <v>13922</v>
      </c>
    </row>
    <row r="814" spans="3:80" x14ac:dyDescent="0.3">
      <c r="C814" s="46" t="s">
        <v>10196</v>
      </c>
      <c r="D814" s="4"/>
      <c r="E814" s="4"/>
      <c r="F814" s="16"/>
      <c r="G814" s="80" t="e">
        <f>VLOOKUP(report_masivo[[#This Row],[INCAPACIDAD]],D3040:M3117,3,0)</f>
        <v>#N/A</v>
      </c>
      <c r="I814" s="47"/>
      <c r="K814" s="46" t="e">
        <f>VLOOKUP(report_masivo[[#This Row],[INCAPACIDAD]],D3040:M3117,4,0)</f>
        <v>#N/A</v>
      </c>
      <c r="L814" s="46" t="e">
        <f>VLOOKUP(report_masivo[[#This Row],[INCAPACIDAD]],D3040:M3117,5,0)</f>
        <v>#N/A</v>
      </c>
      <c r="M814" s="46" t="e">
        <f>VLOOKUP(report_masivo[[#This Row],[INCAPACIDAD]],D3040:M3117,6,0)</f>
        <v>#N/A</v>
      </c>
      <c r="N814" s="49" t="e">
        <f>VLOOKUP(report_masivo[[#This Row],[INCAPACIDAD]],D3040:M3117,7,0)</f>
        <v>#N/A</v>
      </c>
      <c r="O814" s="47" t="e">
        <f>VLOOKUP(report_masivo[[#This Row],[INCAPACIDAD]],D3040:M3117,8,0)</f>
        <v>#N/A</v>
      </c>
      <c r="AD814">
        <v>420884344568</v>
      </c>
      <c r="AE814" t="s">
        <v>10196</v>
      </c>
      <c r="AF814">
        <v>1709218</v>
      </c>
      <c r="AG814" s="1">
        <v>44615</v>
      </c>
      <c r="AH814">
        <v>860029995</v>
      </c>
      <c r="AI814">
        <v>4208843</v>
      </c>
      <c r="AJ814">
        <v>7508880</v>
      </c>
      <c r="AK814" t="s">
        <v>13776</v>
      </c>
      <c r="AL814" s="1">
        <v>44568</v>
      </c>
      <c r="AM814">
        <v>1</v>
      </c>
      <c r="AN814">
        <v>94222</v>
      </c>
      <c r="AO814">
        <v>860029995</v>
      </c>
      <c r="AP814" t="s">
        <v>13996</v>
      </c>
      <c r="AQ814" t="s">
        <v>14109</v>
      </c>
      <c r="AR814" t="s">
        <v>13923</v>
      </c>
      <c r="AS814" s="1">
        <v>44638</v>
      </c>
      <c r="AT814" t="s">
        <v>13922</v>
      </c>
      <c r="AW814">
        <v>109867710744643</v>
      </c>
      <c r="AX814">
        <v>1098677107</v>
      </c>
      <c r="AY814">
        <v>7805996</v>
      </c>
      <c r="AZ814" s="1">
        <v>44643</v>
      </c>
      <c r="BA814" t="s">
        <v>13995</v>
      </c>
      <c r="BB814" t="s">
        <v>44</v>
      </c>
      <c r="BC814" t="s">
        <v>13996</v>
      </c>
      <c r="BD814" t="s">
        <v>13997</v>
      </c>
      <c r="BE814">
        <v>4000178071</v>
      </c>
      <c r="BF814">
        <v>4406128</v>
      </c>
      <c r="BG814" s="1">
        <v>44707</v>
      </c>
      <c r="BK814">
        <f t="shared" si="12"/>
        <v>1</v>
      </c>
      <c r="BL814">
        <v>105231438244372</v>
      </c>
      <c r="BN814">
        <v>1656789</v>
      </c>
      <c r="BO814" s="1">
        <v>44525</v>
      </c>
      <c r="BP814">
        <v>860029995</v>
      </c>
      <c r="BQ814">
        <v>1052314382</v>
      </c>
      <c r="BR814">
        <v>7358821</v>
      </c>
      <c r="BS814" t="s">
        <v>13776</v>
      </c>
      <c r="BT814" s="1">
        <v>44372</v>
      </c>
      <c r="BU814">
        <v>12</v>
      </c>
      <c r="BV814">
        <v>863787</v>
      </c>
      <c r="BW814">
        <v>860029995</v>
      </c>
      <c r="BX814" t="s">
        <v>13996</v>
      </c>
      <c r="BY814" t="s">
        <v>14109</v>
      </c>
      <c r="BZ814" t="s">
        <v>13923</v>
      </c>
      <c r="CA814" s="1">
        <v>44573</v>
      </c>
      <c r="CB814" t="s">
        <v>13922</v>
      </c>
    </row>
    <row r="815" spans="3:80" x14ac:dyDescent="0.3">
      <c r="C815" s="46" t="s">
        <v>10196</v>
      </c>
      <c r="D815" s="4"/>
      <c r="E815" s="4"/>
      <c r="F815" s="16"/>
      <c r="G815" s="80" t="e">
        <f>VLOOKUP(report_masivo[[#This Row],[INCAPACIDAD]],D3041:M3118,3,0)</f>
        <v>#N/A</v>
      </c>
      <c r="I815" s="47"/>
      <c r="K815" s="46" t="e">
        <f>VLOOKUP(report_masivo[[#This Row],[INCAPACIDAD]],D3041:M3118,4,0)</f>
        <v>#N/A</v>
      </c>
      <c r="L815" s="46" t="e">
        <f>VLOOKUP(report_masivo[[#This Row],[INCAPACIDAD]],D3041:M3118,5,0)</f>
        <v>#N/A</v>
      </c>
      <c r="M815" s="46" t="e">
        <f>VLOOKUP(report_masivo[[#This Row],[INCAPACIDAD]],D3041:M3118,6,0)</f>
        <v>#N/A</v>
      </c>
      <c r="N815" s="49" t="e">
        <f>VLOOKUP(report_masivo[[#This Row],[INCAPACIDAD]],D3041:M3118,7,0)</f>
        <v>#N/A</v>
      </c>
      <c r="O815" s="47" t="e">
        <f>VLOOKUP(report_masivo[[#This Row],[INCAPACIDAD]],D3041:M3118,8,0)</f>
        <v>#N/A</v>
      </c>
      <c r="AD815">
        <v>7437366744568</v>
      </c>
      <c r="AE815" t="s">
        <v>10196</v>
      </c>
      <c r="AF815">
        <v>1709218</v>
      </c>
      <c r="AG815" s="1">
        <v>44615</v>
      </c>
      <c r="AH815">
        <v>860029995</v>
      </c>
      <c r="AI815">
        <v>74373667</v>
      </c>
      <c r="AJ815">
        <v>7509609</v>
      </c>
      <c r="AK815" t="s">
        <v>13776</v>
      </c>
      <c r="AL815" s="1">
        <v>44568</v>
      </c>
      <c r="AM815">
        <v>1</v>
      </c>
      <c r="AN815">
        <v>71902</v>
      </c>
      <c r="AO815">
        <v>860029995</v>
      </c>
      <c r="AP815" t="s">
        <v>13996</v>
      </c>
      <c r="AQ815" t="s">
        <v>14109</v>
      </c>
      <c r="AR815" t="s">
        <v>13923</v>
      </c>
      <c r="AS815" s="1">
        <v>44638</v>
      </c>
      <c r="AT815" t="s">
        <v>13922</v>
      </c>
      <c r="AW815">
        <v>1692686944643</v>
      </c>
      <c r="AX815">
        <v>16926869</v>
      </c>
      <c r="AY815">
        <v>7742104</v>
      </c>
      <c r="AZ815" s="1">
        <v>44643</v>
      </c>
      <c r="BA815" t="s">
        <v>13995</v>
      </c>
      <c r="BB815" t="s">
        <v>44</v>
      </c>
      <c r="BC815" t="s">
        <v>13996</v>
      </c>
      <c r="BD815" t="s">
        <v>13997</v>
      </c>
      <c r="BE815">
        <v>4000178071</v>
      </c>
      <c r="BF815">
        <v>183580</v>
      </c>
      <c r="BG815" s="1">
        <v>44707</v>
      </c>
      <c r="BK815">
        <f t="shared" si="12"/>
        <v>1</v>
      </c>
      <c r="BL815">
        <v>105843062544323</v>
      </c>
      <c r="BN815">
        <v>1656789</v>
      </c>
      <c r="BO815" s="1">
        <v>44525</v>
      </c>
      <c r="BP815">
        <v>860029995</v>
      </c>
      <c r="BQ815">
        <v>1058430625</v>
      </c>
      <c r="BR815">
        <v>7358832</v>
      </c>
      <c r="BS815" t="s">
        <v>13776</v>
      </c>
      <c r="BT815" s="1">
        <v>44323</v>
      </c>
      <c r="BU815">
        <v>3</v>
      </c>
      <c r="BV815">
        <v>284005</v>
      </c>
      <c r="BW815">
        <v>860029995</v>
      </c>
      <c r="BX815" t="s">
        <v>13996</v>
      </c>
      <c r="BY815" t="s">
        <v>14109</v>
      </c>
      <c r="BZ815" t="s">
        <v>13923</v>
      </c>
      <c r="CA815" s="1">
        <v>44573</v>
      </c>
      <c r="CB815" t="s">
        <v>13922</v>
      </c>
    </row>
    <row r="816" spans="3:80" x14ac:dyDescent="0.3">
      <c r="C816" s="46" t="s">
        <v>10196</v>
      </c>
      <c r="D816" s="4"/>
      <c r="E816" s="4"/>
      <c r="F816" s="16"/>
      <c r="G816" s="80" t="e">
        <f>VLOOKUP(report_masivo[[#This Row],[INCAPACIDAD]],D3042:M3119,3,0)</f>
        <v>#N/A</v>
      </c>
      <c r="I816" s="47"/>
      <c r="K816" s="46" t="e">
        <f>VLOOKUP(report_masivo[[#This Row],[INCAPACIDAD]],D3042:M3119,4,0)</f>
        <v>#N/A</v>
      </c>
      <c r="L816" s="46" t="e">
        <f>VLOOKUP(report_masivo[[#This Row],[INCAPACIDAD]],D3042:M3119,5,0)</f>
        <v>#N/A</v>
      </c>
      <c r="M816" s="46" t="e">
        <f>VLOOKUP(report_masivo[[#This Row],[INCAPACIDAD]],D3042:M3119,6,0)</f>
        <v>#N/A</v>
      </c>
      <c r="N816" s="49" t="e">
        <f>VLOOKUP(report_masivo[[#This Row],[INCAPACIDAD]],D3042:M3119,7,0)</f>
        <v>#N/A</v>
      </c>
      <c r="O816" s="47" t="e">
        <f>VLOOKUP(report_masivo[[#This Row],[INCAPACIDAD]],D3042:M3119,8,0)</f>
        <v>#N/A</v>
      </c>
      <c r="AD816">
        <v>105757784844572</v>
      </c>
      <c r="AE816" t="s">
        <v>10196</v>
      </c>
      <c r="AF816">
        <v>1709218</v>
      </c>
      <c r="AG816" s="1">
        <v>44615</v>
      </c>
      <c r="AH816">
        <v>860029995</v>
      </c>
      <c r="AI816">
        <v>1057577848</v>
      </c>
      <c r="AJ816">
        <v>7514143</v>
      </c>
      <c r="AK816" t="s">
        <v>13776</v>
      </c>
      <c r="AL816" s="1">
        <v>44572</v>
      </c>
      <c r="AM816">
        <v>1</v>
      </c>
      <c r="AN816">
        <v>59447</v>
      </c>
      <c r="AO816">
        <v>860029995</v>
      </c>
      <c r="AP816" t="s">
        <v>13996</v>
      </c>
      <c r="AQ816" t="s">
        <v>14109</v>
      </c>
      <c r="AR816" t="s">
        <v>13923</v>
      </c>
      <c r="AS816" s="1">
        <v>44638</v>
      </c>
      <c r="AT816" t="s">
        <v>13922</v>
      </c>
      <c r="AW816">
        <v>112485193144647</v>
      </c>
      <c r="AX816">
        <v>1124851931</v>
      </c>
      <c r="AY816">
        <v>7974591</v>
      </c>
      <c r="AZ816" s="1">
        <v>44647</v>
      </c>
      <c r="BA816" t="s">
        <v>13995</v>
      </c>
      <c r="BB816" t="s">
        <v>44</v>
      </c>
      <c r="BC816" t="s">
        <v>13729</v>
      </c>
      <c r="BD816" t="s">
        <v>13972</v>
      </c>
      <c r="BF816">
        <v>1000000</v>
      </c>
      <c r="BG816" s="1">
        <v>44761</v>
      </c>
      <c r="BK816">
        <f t="shared" si="12"/>
        <v>1</v>
      </c>
      <c r="BL816">
        <v>117766344352</v>
      </c>
      <c r="BN816">
        <v>1656789</v>
      </c>
      <c r="BO816" s="1">
        <v>44525</v>
      </c>
      <c r="BP816">
        <v>860029995</v>
      </c>
      <c r="BQ816">
        <v>1177663</v>
      </c>
      <c r="BR816">
        <v>7359138</v>
      </c>
      <c r="BS816" t="s">
        <v>13776</v>
      </c>
      <c r="BT816" s="1">
        <v>44352</v>
      </c>
      <c r="BU816">
        <v>6</v>
      </c>
      <c r="BV816">
        <v>515136</v>
      </c>
      <c r="BW816">
        <v>860029995</v>
      </c>
      <c r="BX816" t="s">
        <v>13996</v>
      </c>
      <c r="BY816" t="s">
        <v>14109</v>
      </c>
      <c r="BZ816" t="s">
        <v>13923</v>
      </c>
      <c r="CA816" s="1">
        <v>44573</v>
      </c>
      <c r="CB816" t="s">
        <v>13922</v>
      </c>
    </row>
    <row r="817" spans="3:80" x14ac:dyDescent="0.3">
      <c r="C817" s="46" t="s">
        <v>10196</v>
      </c>
      <c r="D817" s="4"/>
      <c r="E817" s="4"/>
      <c r="F817" s="16"/>
      <c r="G817" s="80" t="e">
        <f>VLOOKUP(report_masivo[[#This Row],[INCAPACIDAD]],D3043:M3120,3,0)</f>
        <v>#N/A</v>
      </c>
      <c r="I817" s="47"/>
      <c r="K817" s="46" t="e">
        <f>VLOOKUP(report_masivo[[#This Row],[INCAPACIDAD]],D3043:M3120,4,0)</f>
        <v>#N/A</v>
      </c>
      <c r="L817" s="46" t="e">
        <f>VLOOKUP(report_masivo[[#This Row],[INCAPACIDAD]],D3043:M3120,5,0)</f>
        <v>#N/A</v>
      </c>
      <c r="M817" s="46" t="e">
        <f>VLOOKUP(report_masivo[[#This Row],[INCAPACIDAD]],D3043:M3120,6,0)</f>
        <v>#N/A</v>
      </c>
      <c r="N817" s="49" t="e">
        <f>VLOOKUP(report_masivo[[#This Row],[INCAPACIDAD]],D3043:M3120,7,0)</f>
        <v>#N/A</v>
      </c>
      <c r="O817" s="47" t="e">
        <f>VLOOKUP(report_masivo[[#This Row],[INCAPACIDAD]],D3043:M3120,8,0)</f>
        <v>#N/A</v>
      </c>
      <c r="AD817">
        <v>105758855844572</v>
      </c>
      <c r="AE817" t="s">
        <v>10196</v>
      </c>
      <c r="AF817">
        <v>1709218</v>
      </c>
      <c r="AG817" s="1">
        <v>44615</v>
      </c>
      <c r="AH817">
        <v>860029995</v>
      </c>
      <c r="AI817">
        <v>1057588558</v>
      </c>
      <c r="AJ817">
        <v>7515140</v>
      </c>
      <c r="AK817" t="s">
        <v>13776</v>
      </c>
      <c r="AL817" s="1">
        <v>44572</v>
      </c>
      <c r="AM817">
        <v>2</v>
      </c>
      <c r="AN817">
        <v>94529</v>
      </c>
      <c r="AO817">
        <v>860029995</v>
      </c>
      <c r="AP817" t="s">
        <v>13996</v>
      </c>
      <c r="AQ817" t="s">
        <v>14109</v>
      </c>
      <c r="AR817" t="s">
        <v>13923</v>
      </c>
      <c r="AS817" s="1">
        <v>44659</v>
      </c>
      <c r="AT817" t="s">
        <v>13922</v>
      </c>
      <c r="AW817">
        <v>6900876844648</v>
      </c>
      <c r="AX817">
        <v>69008768</v>
      </c>
      <c r="AY817">
        <v>7860513</v>
      </c>
      <c r="AZ817" s="1">
        <v>44648</v>
      </c>
      <c r="BA817" t="s">
        <v>14000</v>
      </c>
      <c r="BB817" t="s">
        <v>13727</v>
      </c>
      <c r="BC817" t="s">
        <v>44</v>
      </c>
      <c r="BD817" t="s">
        <v>44</v>
      </c>
      <c r="BG817" s="1"/>
      <c r="BK817">
        <f t="shared" si="12"/>
        <v>1</v>
      </c>
      <c r="BL817">
        <v>408381344454</v>
      </c>
      <c r="BN817">
        <v>1656789</v>
      </c>
      <c r="BO817" s="1">
        <v>44525</v>
      </c>
      <c r="BP817">
        <v>860029995</v>
      </c>
      <c r="BQ817">
        <v>4083813</v>
      </c>
      <c r="BR817">
        <v>7359386</v>
      </c>
      <c r="BS817" t="s">
        <v>13776</v>
      </c>
      <c r="BT817" s="1">
        <v>44454</v>
      </c>
      <c r="BU817">
        <v>1</v>
      </c>
      <c r="BV817">
        <v>81398</v>
      </c>
      <c r="BW817">
        <v>860029995</v>
      </c>
      <c r="BX817" t="s">
        <v>13996</v>
      </c>
      <c r="BY817" t="s">
        <v>14109</v>
      </c>
      <c r="BZ817" t="s">
        <v>13923</v>
      </c>
      <c r="CA817" s="1">
        <v>44573</v>
      </c>
      <c r="CB817" t="s">
        <v>13922</v>
      </c>
    </row>
    <row r="818" spans="3:80" x14ac:dyDescent="0.3">
      <c r="C818" s="46" t="s">
        <v>10196</v>
      </c>
      <c r="D818" s="4"/>
      <c r="E818" s="4"/>
      <c r="F818" s="16"/>
      <c r="G818" s="80" t="e">
        <f>VLOOKUP(report_masivo[[#This Row],[INCAPACIDAD]],D3044:M3121,3,0)</f>
        <v>#N/A</v>
      </c>
      <c r="I818" s="47"/>
      <c r="K818" s="46" t="e">
        <f>VLOOKUP(report_masivo[[#This Row],[INCAPACIDAD]],D3044:M3121,4,0)</f>
        <v>#N/A</v>
      </c>
      <c r="L818" s="46" t="e">
        <f>VLOOKUP(report_masivo[[#This Row],[INCAPACIDAD]],D3044:M3121,5,0)</f>
        <v>#N/A</v>
      </c>
      <c r="M818" s="46" t="e">
        <f>VLOOKUP(report_masivo[[#This Row],[INCAPACIDAD]],D3044:M3121,6,0)</f>
        <v>#N/A</v>
      </c>
      <c r="N818" s="49" t="e">
        <f>VLOOKUP(report_masivo[[#This Row],[INCAPACIDAD]],D3044:M3121,7,0)</f>
        <v>#N/A</v>
      </c>
      <c r="O818" s="47" t="e">
        <f>VLOOKUP(report_masivo[[#This Row],[INCAPACIDAD]],D3044:M3121,8,0)</f>
        <v>#N/A</v>
      </c>
      <c r="AD818">
        <v>428211844572</v>
      </c>
      <c r="AE818" t="s">
        <v>10196</v>
      </c>
      <c r="AF818">
        <v>1709218</v>
      </c>
      <c r="AG818" s="1">
        <v>44615</v>
      </c>
      <c r="AH818">
        <v>860029995</v>
      </c>
      <c r="AI818">
        <v>4282118</v>
      </c>
      <c r="AJ818">
        <v>7516416</v>
      </c>
      <c r="AK818" t="s">
        <v>13776</v>
      </c>
      <c r="AL818" s="1">
        <v>44572</v>
      </c>
      <c r="AM818">
        <v>1</v>
      </c>
      <c r="AN818">
        <v>88254</v>
      </c>
      <c r="AO818">
        <v>860029995</v>
      </c>
      <c r="AP818" t="s">
        <v>13996</v>
      </c>
      <c r="AQ818" t="s">
        <v>14109</v>
      </c>
      <c r="AR818" t="s">
        <v>13923</v>
      </c>
      <c r="AS818" s="1">
        <v>44638</v>
      </c>
      <c r="AT818" t="s">
        <v>13922</v>
      </c>
      <c r="AW818">
        <v>101913020944648</v>
      </c>
      <c r="AX818">
        <v>1019130209</v>
      </c>
      <c r="AY818">
        <v>7742782</v>
      </c>
      <c r="AZ818" s="1">
        <v>44648</v>
      </c>
      <c r="BA818" t="s">
        <v>13998</v>
      </c>
      <c r="BB818" t="s">
        <v>44</v>
      </c>
      <c r="BC818" t="s">
        <v>44</v>
      </c>
      <c r="BD818" t="s">
        <v>44</v>
      </c>
      <c r="BG818" s="1"/>
      <c r="BK818">
        <f t="shared" si="12"/>
        <v>1</v>
      </c>
      <c r="BL818">
        <v>105358649244389</v>
      </c>
      <c r="BN818">
        <v>1656789</v>
      </c>
      <c r="BO818" s="1">
        <v>44525</v>
      </c>
      <c r="BP818">
        <v>860029995</v>
      </c>
      <c r="BQ818">
        <v>1053586492</v>
      </c>
      <c r="BR818">
        <v>7364502</v>
      </c>
      <c r="BS818" t="s">
        <v>13776</v>
      </c>
      <c r="BT818" s="1">
        <v>44389</v>
      </c>
      <c r="BU818">
        <v>18</v>
      </c>
      <c r="BV818">
        <v>1167195</v>
      </c>
      <c r="BW818">
        <v>860029995</v>
      </c>
      <c r="BX818" t="s">
        <v>13996</v>
      </c>
      <c r="BY818" t="s">
        <v>14109</v>
      </c>
      <c r="BZ818" t="s">
        <v>13923</v>
      </c>
      <c r="CA818" s="1">
        <v>44573</v>
      </c>
      <c r="CB818" t="s">
        <v>13922</v>
      </c>
    </row>
    <row r="819" spans="3:80" x14ac:dyDescent="0.3">
      <c r="C819" s="46" t="s">
        <v>10196</v>
      </c>
      <c r="D819" s="4"/>
      <c r="E819" s="4"/>
      <c r="F819" s="16"/>
      <c r="G819" s="80" t="e">
        <f>VLOOKUP(report_masivo[[#This Row],[INCAPACIDAD]],D3045:M3122,3,0)</f>
        <v>#N/A</v>
      </c>
      <c r="I819" s="47"/>
      <c r="K819" s="46" t="e">
        <f>VLOOKUP(report_masivo[[#This Row],[INCAPACIDAD]],D3045:M3122,4,0)</f>
        <v>#N/A</v>
      </c>
      <c r="L819" s="46" t="e">
        <f>VLOOKUP(report_masivo[[#This Row],[INCAPACIDAD]],D3045:M3122,5,0)</f>
        <v>#N/A</v>
      </c>
      <c r="M819" s="46" t="e">
        <f>VLOOKUP(report_masivo[[#This Row],[INCAPACIDAD]],D3045:M3122,6,0)</f>
        <v>#N/A</v>
      </c>
      <c r="N819" s="49" t="e">
        <f>VLOOKUP(report_masivo[[#This Row],[INCAPACIDAD]],D3045:M3122,7,0)</f>
        <v>#N/A</v>
      </c>
      <c r="O819" s="47" t="e">
        <f>VLOOKUP(report_masivo[[#This Row],[INCAPACIDAD]],D3045:M3122,8,0)</f>
        <v>#N/A</v>
      </c>
      <c r="AD819">
        <v>7437366744572</v>
      </c>
      <c r="AE819" t="s">
        <v>10196</v>
      </c>
      <c r="AF819">
        <v>1709218</v>
      </c>
      <c r="AG819" s="1">
        <v>44615</v>
      </c>
      <c r="AH819">
        <v>860029995</v>
      </c>
      <c r="AI819">
        <v>74373667</v>
      </c>
      <c r="AJ819">
        <v>7517391</v>
      </c>
      <c r="AK819" t="s">
        <v>13776</v>
      </c>
      <c r="AL819" s="1">
        <v>44572</v>
      </c>
      <c r="AM819">
        <v>3</v>
      </c>
      <c r="AN819">
        <v>215707</v>
      </c>
      <c r="AO819">
        <v>860029995</v>
      </c>
      <c r="AP819" t="s">
        <v>13996</v>
      </c>
      <c r="AQ819" t="s">
        <v>14109</v>
      </c>
      <c r="AR819" t="s">
        <v>13923</v>
      </c>
      <c r="AS819" s="1">
        <v>44638</v>
      </c>
      <c r="AT819" t="s">
        <v>13922</v>
      </c>
      <c r="AW819">
        <v>112484974244649</v>
      </c>
      <c r="AX819">
        <v>1124849742</v>
      </c>
      <c r="AY819">
        <v>7781357</v>
      </c>
      <c r="AZ819" s="1">
        <v>44649</v>
      </c>
      <c r="BA819" t="s">
        <v>14000</v>
      </c>
      <c r="BB819" t="s">
        <v>13727</v>
      </c>
      <c r="BC819" t="s">
        <v>44</v>
      </c>
      <c r="BD819" t="s">
        <v>44</v>
      </c>
      <c r="BG819" s="1"/>
      <c r="BK819">
        <f t="shared" si="12"/>
        <v>1</v>
      </c>
      <c r="BL819">
        <v>105361279244433</v>
      </c>
      <c r="BN819">
        <v>1656789</v>
      </c>
      <c r="BO819" s="1">
        <v>44525</v>
      </c>
      <c r="BP819">
        <v>860029995</v>
      </c>
      <c r="BQ819">
        <v>1053612792</v>
      </c>
      <c r="BR819">
        <v>7364522</v>
      </c>
      <c r="BS819" t="s">
        <v>13776</v>
      </c>
      <c r="BT819" s="1">
        <v>44433</v>
      </c>
      <c r="BU819">
        <v>1</v>
      </c>
      <c r="BV819">
        <v>73929</v>
      </c>
      <c r="BW819">
        <v>860029995</v>
      </c>
      <c r="BX819" t="s">
        <v>13996</v>
      </c>
      <c r="BY819" t="s">
        <v>14109</v>
      </c>
      <c r="BZ819" t="s">
        <v>13923</v>
      </c>
      <c r="CA819" s="1">
        <v>44573</v>
      </c>
      <c r="CB819" t="s">
        <v>13922</v>
      </c>
    </row>
    <row r="820" spans="3:80" x14ac:dyDescent="0.3">
      <c r="C820" s="46" t="s">
        <v>10196</v>
      </c>
      <c r="D820" s="4"/>
      <c r="E820" s="4"/>
      <c r="F820" s="16"/>
      <c r="G820" s="80" t="e">
        <f>VLOOKUP(report_masivo[[#This Row],[INCAPACIDAD]],D3046:M3123,3,0)</f>
        <v>#N/A</v>
      </c>
      <c r="I820" s="47"/>
      <c r="K820" s="46" t="e">
        <f>VLOOKUP(report_masivo[[#This Row],[INCAPACIDAD]],D3046:M3123,4,0)</f>
        <v>#N/A</v>
      </c>
      <c r="L820" s="46" t="e">
        <f>VLOOKUP(report_masivo[[#This Row],[INCAPACIDAD]],D3046:M3123,5,0)</f>
        <v>#N/A</v>
      </c>
      <c r="M820" s="46" t="e">
        <f>VLOOKUP(report_masivo[[#This Row],[INCAPACIDAD]],D3046:M3123,6,0)</f>
        <v>#N/A</v>
      </c>
      <c r="N820" s="49" t="e">
        <f>VLOOKUP(report_masivo[[#This Row],[INCAPACIDAD]],D3046:M3123,7,0)</f>
        <v>#N/A</v>
      </c>
      <c r="O820" s="47" t="e">
        <f>VLOOKUP(report_masivo[[#This Row],[INCAPACIDAD]],D3046:M3123,8,0)</f>
        <v>#N/A</v>
      </c>
      <c r="AD820">
        <v>7408143244574</v>
      </c>
      <c r="AE820" t="s">
        <v>10196</v>
      </c>
      <c r="AF820">
        <v>1709218</v>
      </c>
      <c r="AG820" s="1">
        <v>44615</v>
      </c>
      <c r="AH820">
        <v>860029995</v>
      </c>
      <c r="AI820">
        <v>74081432</v>
      </c>
      <c r="AJ820">
        <v>7523475</v>
      </c>
      <c r="AK820" t="s">
        <v>13776</v>
      </c>
      <c r="AL820" s="1">
        <v>44574</v>
      </c>
      <c r="AM820">
        <v>1</v>
      </c>
      <c r="AN820">
        <v>60566</v>
      </c>
      <c r="AO820">
        <v>860029995</v>
      </c>
      <c r="AP820" t="s">
        <v>13996</v>
      </c>
      <c r="AQ820" t="s">
        <v>14109</v>
      </c>
      <c r="AR820" t="s">
        <v>13923</v>
      </c>
      <c r="AS820" s="1">
        <v>44659</v>
      </c>
      <c r="AT820" t="s">
        <v>13922</v>
      </c>
      <c r="AW820">
        <v>1732476744649</v>
      </c>
      <c r="AX820">
        <v>17324767</v>
      </c>
      <c r="AY820">
        <v>7814485</v>
      </c>
      <c r="AZ820" s="1">
        <v>44649</v>
      </c>
      <c r="BA820" t="s">
        <v>13995</v>
      </c>
      <c r="BB820" t="s">
        <v>44</v>
      </c>
      <c r="BC820" t="s">
        <v>13996</v>
      </c>
      <c r="BD820" t="s">
        <v>13997</v>
      </c>
      <c r="BE820">
        <v>4000178071</v>
      </c>
      <c r="BF820">
        <v>836408</v>
      </c>
      <c r="BG820" s="1">
        <v>44722</v>
      </c>
      <c r="BK820">
        <f t="shared" si="12"/>
        <v>1</v>
      </c>
      <c r="BL820">
        <v>416845244339</v>
      </c>
      <c r="BN820">
        <v>1656789</v>
      </c>
      <c r="BO820" s="1">
        <v>44525</v>
      </c>
      <c r="BP820">
        <v>860029995</v>
      </c>
      <c r="BQ820">
        <v>4168452</v>
      </c>
      <c r="BR820">
        <v>7364934</v>
      </c>
      <c r="BS820" t="s">
        <v>13776</v>
      </c>
      <c r="BT820" s="1">
        <v>44339</v>
      </c>
      <c r="BU820">
        <v>30</v>
      </c>
      <c r="BV820">
        <v>3211898</v>
      </c>
      <c r="BW820">
        <v>860029995</v>
      </c>
      <c r="BX820" t="s">
        <v>13996</v>
      </c>
      <c r="BY820" t="s">
        <v>14109</v>
      </c>
      <c r="BZ820" t="s">
        <v>13923</v>
      </c>
      <c r="CA820" s="1">
        <v>44573</v>
      </c>
      <c r="CB820" t="s">
        <v>13922</v>
      </c>
    </row>
    <row r="821" spans="3:80" x14ac:dyDescent="0.3">
      <c r="C821" s="46" t="s">
        <v>10196</v>
      </c>
      <c r="D821" s="4"/>
      <c r="E821" s="4"/>
      <c r="F821" s="16"/>
      <c r="G821" s="80" t="e">
        <f>VLOOKUP(report_masivo[[#This Row],[INCAPACIDAD]],D3047:M3124,3,0)</f>
        <v>#N/A</v>
      </c>
      <c r="I821" s="47"/>
      <c r="K821" s="46" t="e">
        <f>VLOOKUP(report_masivo[[#This Row],[INCAPACIDAD]],D3047:M3124,4,0)</f>
        <v>#N/A</v>
      </c>
      <c r="L821" s="46" t="e">
        <f>VLOOKUP(report_masivo[[#This Row],[INCAPACIDAD]],D3047:M3124,5,0)</f>
        <v>#N/A</v>
      </c>
      <c r="M821" s="46" t="e">
        <f>VLOOKUP(report_masivo[[#This Row],[INCAPACIDAD]],D3047:M3124,6,0)</f>
        <v>#N/A</v>
      </c>
      <c r="N821" s="49" t="e">
        <f>VLOOKUP(report_masivo[[#This Row],[INCAPACIDAD]],D3047:M3124,7,0)</f>
        <v>#N/A</v>
      </c>
      <c r="O821" s="47" t="e">
        <f>VLOOKUP(report_masivo[[#This Row],[INCAPACIDAD]],D3047:M3124,8,0)</f>
        <v>#N/A</v>
      </c>
      <c r="AD821">
        <v>722512844574</v>
      </c>
      <c r="AE821" t="s">
        <v>10196</v>
      </c>
      <c r="AF821">
        <v>1709218</v>
      </c>
      <c r="AG821" s="1">
        <v>44615</v>
      </c>
      <c r="AH821">
        <v>860029995</v>
      </c>
      <c r="AI821">
        <v>7225128</v>
      </c>
      <c r="AJ821">
        <v>7525482</v>
      </c>
      <c r="AK821" t="s">
        <v>13776</v>
      </c>
      <c r="AL821" s="1">
        <v>44574</v>
      </c>
      <c r="AM821">
        <v>5</v>
      </c>
      <c r="AN821">
        <v>282651</v>
      </c>
      <c r="AO821">
        <v>860029995</v>
      </c>
      <c r="AP821" t="s">
        <v>13996</v>
      </c>
      <c r="AQ821" t="s">
        <v>14109</v>
      </c>
      <c r="AR821" t="s">
        <v>13923</v>
      </c>
      <c r="AS821" s="1">
        <v>44638</v>
      </c>
      <c r="AT821" t="s">
        <v>13922</v>
      </c>
      <c r="AW821">
        <v>1732476744649</v>
      </c>
      <c r="AX821">
        <v>17324767</v>
      </c>
      <c r="AY821">
        <v>7814485</v>
      </c>
      <c r="AZ821" s="1">
        <v>44649</v>
      </c>
      <c r="BA821" t="s">
        <v>13995</v>
      </c>
      <c r="BB821" t="s">
        <v>44</v>
      </c>
      <c r="BC821" t="s">
        <v>13996</v>
      </c>
      <c r="BD821" t="s">
        <v>13997</v>
      </c>
      <c r="BE821">
        <v>4000178071</v>
      </c>
      <c r="BF821">
        <v>152074</v>
      </c>
      <c r="BG821" s="1">
        <v>44841</v>
      </c>
      <c r="BK821">
        <f t="shared" si="12"/>
        <v>1</v>
      </c>
      <c r="BL821">
        <v>420867844440</v>
      </c>
      <c r="BN821">
        <v>1656789</v>
      </c>
      <c r="BO821" s="1">
        <v>44525</v>
      </c>
      <c r="BP821">
        <v>860029995</v>
      </c>
      <c r="BQ821">
        <v>4208678</v>
      </c>
      <c r="BR821">
        <v>7365188</v>
      </c>
      <c r="BS821" t="s">
        <v>13776</v>
      </c>
      <c r="BT821" s="1">
        <v>44440</v>
      </c>
      <c r="BU821">
        <v>3</v>
      </c>
      <c r="BV821">
        <v>1387961</v>
      </c>
      <c r="BW821">
        <v>860029995</v>
      </c>
      <c r="BX821" t="s">
        <v>13996</v>
      </c>
      <c r="BY821" t="s">
        <v>14109</v>
      </c>
      <c r="BZ821" t="s">
        <v>13923</v>
      </c>
      <c r="CA821" s="1">
        <v>44573</v>
      </c>
      <c r="CB821" t="s">
        <v>13922</v>
      </c>
    </row>
    <row r="822" spans="3:80" x14ac:dyDescent="0.3">
      <c r="C822" s="46" t="s">
        <v>10196</v>
      </c>
      <c r="D822" s="4"/>
      <c r="E822" s="4"/>
      <c r="F822" s="16"/>
      <c r="G822" s="80" t="e">
        <f>VLOOKUP(report_masivo[[#This Row],[INCAPACIDAD]],D3048:M3125,3,0)</f>
        <v>#N/A</v>
      </c>
      <c r="I822" s="47"/>
      <c r="K822" s="46" t="e">
        <f>VLOOKUP(report_masivo[[#This Row],[INCAPACIDAD]],D3048:M3125,4,0)</f>
        <v>#N/A</v>
      </c>
      <c r="L822" s="46" t="e">
        <f>VLOOKUP(report_masivo[[#This Row],[INCAPACIDAD]],D3048:M3125,5,0)</f>
        <v>#N/A</v>
      </c>
      <c r="M822" s="46" t="e">
        <f>VLOOKUP(report_masivo[[#This Row],[INCAPACIDAD]],D3048:M3125,6,0)</f>
        <v>#N/A</v>
      </c>
      <c r="N822" s="49" t="e">
        <f>VLOOKUP(report_masivo[[#This Row],[INCAPACIDAD]],D3048:M3125,7,0)</f>
        <v>#N/A</v>
      </c>
      <c r="O822" s="47" t="e">
        <f>VLOOKUP(report_masivo[[#This Row],[INCAPACIDAD]],D3048:M3125,8,0)</f>
        <v>#N/A</v>
      </c>
      <c r="AD822">
        <v>100275998944574</v>
      </c>
      <c r="AE822" t="s">
        <v>10196</v>
      </c>
      <c r="AF822">
        <v>1709218</v>
      </c>
      <c r="AG822" s="1">
        <v>44615</v>
      </c>
      <c r="AH822">
        <v>860029995</v>
      </c>
      <c r="AI822">
        <v>1002759989</v>
      </c>
      <c r="AJ822">
        <v>7525674</v>
      </c>
      <c r="AK822" t="s">
        <v>13776</v>
      </c>
      <c r="AL822" s="1">
        <v>44574</v>
      </c>
      <c r="AM822">
        <v>5</v>
      </c>
      <c r="AN822">
        <v>406968</v>
      </c>
      <c r="AO822">
        <v>860029995</v>
      </c>
      <c r="AP822" t="s">
        <v>13996</v>
      </c>
      <c r="AQ822" t="s">
        <v>14109</v>
      </c>
      <c r="AR822" t="s">
        <v>13923</v>
      </c>
      <c r="AS822" s="1">
        <v>44638</v>
      </c>
      <c r="AT822" t="s">
        <v>13922</v>
      </c>
      <c r="AW822">
        <v>3732523644649</v>
      </c>
      <c r="AX822">
        <v>37325236</v>
      </c>
      <c r="AY822">
        <v>7775038</v>
      </c>
      <c r="AZ822" s="1">
        <v>44649</v>
      </c>
      <c r="BA822" t="s">
        <v>13995</v>
      </c>
      <c r="BB822" t="s">
        <v>44</v>
      </c>
      <c r="BC822" t="s">
        <v>13996</v>
      </c>
      <c r="BD822" t="s">
        <v>13997</v>
      </c>
      <c r="BE822">
        <v>4000178071</v>
      </c>
      <c r="BF822">
        <v>133333</v>
      </c>
      <c r="BG822" s="1">
        <v>44722</v>
      </c>
      <c r="BK822">
        <f t="shared" si="12"/>
        <v>1</v>
      </c>
      <c r="BL822">
        <v>424745744389</v>
      </c>
      <c r="BN822">
        <v>1656789</v>
      </c>
      <c r="BO822" s="1">
        <v>44525</v>
      </c>
      <c r="BP822">
        <v>860029995</v>
      </c>
      <c r="BQ822">
        <v>4247457</v>
      </c>
      <c r="BR822">
        <v>7365472</v>
      </c>
      <c r="BS822" t="s">
        <v>13776</v>
      </c>
      <c r="BT822" s="1">
        <v>44389</v>
      </c>
      <c r="BU822">
        <v>12</v>
      </c>
      <c r="BV822">
        <v>1201144</v>
      </c>
      <c r="BW822">
        <v>860029995</v>
      </c>
      <c r="BX822" t="s">
        <v>13996</v>
      </c>
      <c r="BY822" t="s">
        <v>14109</v>
      </c>
      <c r="BZ822" t="s">
        <v>13923</v>
      </c>
      <c r="CA822" s="1">
        <v>44573</v>
      </c>
      <c r="CB822" t="s">
        <v>13922</v>
      </c>
    </row>
    <row r="823" spans="3:80" x14ac:dyDescent="0.3">
      <c r="C823" s="46" t="s">
        <v>10196</v>
      </c>
      <c r="D823" s="4"/>
      <c r="E823" s="4"/>
      <c r="F823" s="16"/>
      <c r="G823" s="80" t="e">
        <f>VLOOKUP(report_masivo[[#This Row],[INCAPACIDAD]],D3049:M3126,3,0)</f>
        <v>#N/A</v>
      </c>
      <c r="I823" s="47"/>
      <c r="K823" s="46" t="e">
        <f>VLOOKUP(report_masivo[[#This Row],[INCAPACIDAD]],D3049:M3126,4,0)</f>
        <v>#N/A</v>
      </c>
      <c r="L823" s="46" t="e">
        <f>VLOOKUP(report_masivo[[#This Row],[INCAPACIDAD]],D3049:M3126,5,0)</f>
        <v>#N/A</v>
      </c>
      <c r="M823" s="46" t="e">
        <f>VLOOKUP(report_masivo[[#This Row],[INCAPACIDAD]],D3049:M3126,6,0)</f>
        <v>#N/A</v>
      </c>
      <c r="N823" s="49" t="e">
        <f>VLOOKUP(report_masivo[[#This Row],[INCAPACIDAD]],D3049:M3126,7,0)</f>
        <v>#N/A</v>
      </c>
      <c r="O823" s="47" t="e">
        <f>VLOOKUP(report_masivo[[#This Row],[INCAPACIDAD]],D3049:M3126,8,0)</f>
        <v>#N/A</v>
      </c>
      <c r="AD823">
        <v>722266544574</v>
      </c>
      <c r="AE823" t="s">
        <v>10196</v>
      </c>
      <c r="AF823">
        <v>1709218</v>
      </c>
      <c r="AG823" s="1">
        <v>44615</v>
      </c>
      <c r="AH823">
        <v>860029995</v>
      </c>
      <c r="AI823">
        <v>7222665</v>
      </c>
      <c r="AJ823">
        <v>7526795</v>
      </c>
      <c r="AK823" t="s">
        <v>13776</v>
      </c>
      <c r="AL823" s="1">
        <v>44574</v>
      </c>
      <c r="AM823">
        <v>5</v>
      </c>
      <c r="AN823">
        <v>597772</v>
      </c>
      <c r="AO823">
        <v>860029995</v>
      </c>
      <c r="AP823" t="s">
        <v>13996</v>
      </c>
      <c r="AQ823" t="s">
        <v>14109</v>
      </c>
      <c r="AR823" t="s">
        <v>13923</v>
      </c>
      <c r="AS823" s="1">
        <v>44659</v>
      </c>
      <c r="AT823" t="s">
        <v>13922</v>
      </c>
      <c r="AW823">
        <v>7985113844650</v>
      </c>
      <c r="AX823">
        <v>79851138</v>
      </c>
      <c r="AY823">
        <v>7749105</v>
      </c>
      <c r="AZ823" s="1">
        <v>44650</v>
      </c>
      <c r="BA823" t="s">
        <v>13995</v>
      </c>
      <c r="BB823" t="s">
        <v>44</v>
      </c>
      <c r="BC823" t="s">
        <v>13996</v>
      </c>
      <c r="BD823" t="s">
        <v>13997</v>
      </c>
      <c r="BE823">
        <v>4000178071</v>
      </c>
      <c r="BF823">
        <v>33333</v>
      </c>
      <c r="BG823" s="1">
        <v>44722</v>
      </c>
      <c r="BK823">
        <f t="shared" si="12"/>
        <v>1</v>
      </c>
      <c r="BL823">
        <v>7436578844438</v>
      </c>
      <c r="BN823">
        <v>1656789</v>
      </c>
      <c r="BO823" s="1">
        <v>44525</v>
      </c>
      <c r="BP823">
        <v>860029995</v>
      </c>
      <c r="BQ823">
        <v>74365788</v>
      </c>
      <c r="BR823">
        <v>7365602</v>
      </c>
      <c r="BS823" t="s">
        <v>13776</v>
      </c>
      <c r="BT823" s="1">
        <v>44438</v>
      </c>
      <c r="BU823">
        <v>2</v>
      </c>
      <c r="BV823">
        <v>172269</v>
      </c>
      <c r="BW823">
        <v>860029995</v>
      </c>
      <c r="BX823" t="s">
        <v>13996</v>
      </c>
      <c r="BY823" t="s">
        <v>14109</v>
      </c>
      <c r="BZ823" t="s">
        <v>13923</v>
      </c>
      <c r="CA823" s="1">
        <v>44573</v>
      </c>
      <c r="CB823" t="s">
        <v>13922</v>
      </c>
    </row>
    <row r="824" spans="3:80" x14ac:dyDescent="0.3">
      <c r="C824" s="46" t="s">
        <v>10196</v>
      </c>
      <c r="D824" s="4"/>
      <c r="E824" s="4"/>
      <c r="F824" s="16"/>
      <c r="G824" s="80" t="e">
        <f>VLOOKUP(report_masivo[[#This Row],[INCAPACIDAD]],D3050:M3127,3,0)</f>
        <v>#N/A</v>
      </c>
      <c r="I824" s="47"/>
      <c r="K824" s="46" t="e">
        <f>VLOOKUP(report_masivo[[#This Row],[INCAPACIDAD]],D3050:M3127,4,0)</f>
        <v>#N/A</v>
      </c>
      <c r="L824" s="46" t="e">
        <f>VLOOKUP(report_masivo[[#This Row],[INCAPACIDAD]],D3050:M3127,5,0)</f>
        <v>#N/A</v>
      </c>
      <c r="M824" s="46" t="e">
        <f>VLOOKUP(report_masivo[[#This Row],[INCAPACIDAD]],D3050:M3127,6,0)</f>
        <v>#N/A</v>
      </c>
      <c r="N824" s="49" t="e">
        <f>VLOOKUP(report_masivo[[#This Row],[INCAPACIDAD]],D3050:M3127,7,0)</f>
        <v>#N/A</v>
      </c>
      <c r="O824" s="47" t="e">
        <f>VLOOKUP(report_masivo[[#This Row],[INCAPACIDAD]],D3050:M3127,8,0)</f>
        <v>#N/A</v>
      </c>
      <c r="AD824">
        <v>105758665344575</v>
      </c>
      <c r="AE824" t="s">
        <v>10196</v>
      </c>
      <c r="AF824">
        <v>1709218</v>
      </c>
      <c r="AG824" s="1">
        <v>44615</v>
      </c>
      <c r="AH824">
        <v>860029995</v>
      </c>
      <c r="AI824">
        <v>1057586653</v>
      </c>
      <c r="AJ824">
        <v>7528574</v>
      </c>
      <c r="AK824" t="s">
        <v>13776</v>
      </c>
      <c r="AL824" s="1">
        <v>44575</v>
      </c>
      <c r="AM824">
        <v>3</v>
      </c>
      <c r="AN824">
        <v>202515</v>
      </c>
      <c r="AO824">
        <v>860029995</v>
      </c>
      <c r="AP824" t="s">
        <v>13996</v>
      </c>
      <c r="AQ824" t="s">
        <v>14109</v>
      </c>
      <c r="AR824" t="s">
        <v>13923</v>
      </c>
      <c r="AS824" s="1">
        <v>44638</v>
      </c>
      <c r="AT824" t="s">
        <v>13922</v>
      </c>
      <c r="AW824">
        <v>1479996544650</v>
      </c>
      <c r="AX824">
        <v>14799965</v>
      </c>
      <c r="AY824">
        <v>7823206</v>
      </c>
      <c r="AZ824" s="1">
        <v>44650</v>
      </c>
      <c r="BA824" t="s">
        <v>13995</v>
      </c>
      <c r="BB824" t="s">
        <v>44</v>
      </c>
      <c r="BC824" t="s">
        <v>13996</v>
      </c>
      <c r="BD824" t="s">
        <v>13997</v>
      </c>
      <c r="BE824">
        <v>4000178071</v>
      </c>
      <c r="BF824">
        <v>200000</v>
      </c>
      <c r="BG824" s="1">
        <v>44722</v>
      </c>
      <c r="BK824">
        <f t="shared" si="12"/>
        <v>1</v>
      </c>
      <c r="BL824">
        <v>7432174544376</v>
      </c>
      <c r="BN824">
        <v>1656789</v>
      </c>
      <c r="BO824" s="1">
        <v>44525</v>
      </c>
      <c r="BP824">
        <v>860029995</v>
      </c>
      <c r="BQ824">
        <v>74321745</v>
      </c>
      <c r="BR824">
        <v>7365929</v>
      </c>
      <c r="BS824" t="s">
        <v>13776</v>
      </c>
      <c r="BT824" s="1">
        <v>44376</v>
      </c>
      <c r="BU824">
        <v>1</v>
      </c>
      <c r="BV824">
        <v>61767</v>
      </c>
      <c r="BW824">
        <v>860029995</v>
      </c>
      <c r="BX824" t="s">
        <v>13996</v>
      </c>
      <c r="BY824" t="s">
        <v>14109</v>
      </c>
      <c r="BZ824" t="s">
        <v>13923</v>
      </c>
      <c r="CA824" s="1">
        <v>44573</v>
      </c>
      <c r="CB824" t="s">
        <v>13922</v>
      </c>
    </row>
    <row r="825" spans="3:80" x14ac:dyDescent="0.3">
      <c r="C825" s="46" t="s">
        <v>10196</v>
      </c>
      <c r="D825" s="4"/>
      <c r="E825" s="4"/>
      <c r="F825" s="16"/>
      <c r="G825" s="80" t="e">
        <f>VLOOKUP(report_masivo[[#This Row],[INCAPACIDAD]],D3051:M3128,3,0)</f>
        <v>#N/A</v>
      </c>
      <c r="I825" s="47"/>
      <c r="K825" s="46" t="e">
        <f>VLOOKUP(report_masivo[[#This Row],[INCAPACIDAD]],D3051:M3128,4,0)</f>
        <v>#N/A</v>
      </c>
      <c r="L825" s="46" t="e">
        <f>VLOOKUP(report_masivo[[#This Row],[INCAPACIDAD]],D3051:M3128,5,0)</f>
        <v>#N/A</v>
      </c>
      <c r="M825" s="46" t="e">
        <f>VLOOKUP(report_masivo[[#This Row],[INCAPACIDAD]],D3051:M3128,6,0)</f>
        <v>#N/A</v>
      </c>
      <c r="N825" s="49" t="e">
        <f>VLOOKUP(report_masivo[[#This Row],[INCAPACIDAD]],D3051:M3128,7,0)</f>
        <v>#N/A</v>
      </c>
      <c r="O825" s="47" t="e">
        <f>VLOOKUP(report_masivo[[#This Row],[INCAPACIDAD]],D3051:M3128,8,0)</f>
        <v>#N/A</v>
      </c>
      <c r="AD825">
        <v>722129944575</v>
      </c>
      <c r="AE825" t="s">
        <v>10196</v>
      </c>
      <c r="AF825">
        <v>1709218</v>
      </c>
      <c r="AG825" s="1">
        <v>44615</v>
      </c>
      <c r="AH825">
        <v>860029995</v>
      </c>
      <c r="AI825">
        <v>7221299</v>
      </c>
      <c r="AJ825">
        <v>7530945</v>
      </c>
      <c r="AK825" t="s">
        <v>13776</v>
      </c>
      <c r="AL825" s="1">
        <v>44575</v>
      </c>
      <c r="AM825">
        <v>7</v>
      </c>
      <c r="AN825">
        <v>560764</v>
      </c>
      <c r="AO825">
        <v>860029995</v>
      </c>
      <c r="AP825" t="s">
        <v>13996</v>
      </c>
      <c r="AQ825" t="s">
        <v>14109</v>
      </c>
      <c r="AR825" t="s">
        <v>13923</v>
      </c>
      <c r="AS825" s="1">
        <v>44659</v>
      </c>
      <c r="AT825" t="s">
        <v>13922</v>
      </c>
      <c r="AW825">
        <v>110406863144652</v>
      </c>
      <c r="AX825">
        <v>1104068631</v>
      </c>
      <c r="AY825">
        <v>8127977</v>
      </c>
      <c r="AZ825" s="1">
        <v>44652</v>
      </c>
      <c r="BA825" t="s">
        <v>13995</v>
      </c>
      <c r="BB825" t="s">
        <v>44</v>
      </c>
      <c r="BC825" t="s">
        <v>13996</v>
      </c>
      <c r="BD825" t="s">
        <v>13997</v>
      </c>
      <c r="BE825">
        <v>4000178071</v>
      </c>
      <c r="BF825">
        <v>273262</v>
      </c>
      <c r="BG825" s="1">
        <v>44792</v>
      </c>
      <c r="BK825">
        <f t="shared" si="12"/>
        <v>1</v>
      </c>
      <c r="BL825">
        <v>1841016744448</v>
      </c>
      <c r="BN825">
        <v>1656789</v>
      </c>
      <c r="BO825" s="1">
        <v>44525</v>
      </c>
      <c r="BP825">
        <v>860029995</v>
      </c>
      <c r="BQ825">
        <v>18410167</v>
      </c>
      <c r="BR825">
        <v>7365970</v>
      </c>
      <c r="BS825" t="s">
        <v>13776</v>
      </c>
      <c r="BT825" s="1">
        <v>44448</v>
      </c>
      <c r="BU825">
        <v>8</v>
      </c>
      <c r="BV825">
        <v>728101</v>
      </c>
      <c r="BW825">
        <v>860029995</v>
      </c>
      <c r="BX825" t="s">
        <v>13996</v>
      </c>
      <c r="BY825" t="s">
        <v>14109</v>
      </c>
      <c r="BZ825" t="s">
        <v>13923</v>
      </c>
      <c r="CA825" s="1">
        <v>44573</v>
      </c>
      <c r="CB825" t="s">
        <v>13922</v>
      </c>
    </row>
    <row r="826" spans="3:80" x14ac:dyDescent="0.3">
      <c r="C826" s="46" t="s">
        <v>10196</v>
      </c>
      <c r="D826" s="4"/>
      <c r="E826" s="4"/>
      <c r="F826" s="16"/>
      <c r="G826" s="80" t="e">
        <f>VLOOKUP(report_masivo[[#This Row],[INCAPACIDAD]],D3052:M3129,3,0)</f>
        <v>#N/A</v>
      </c>
      <c r="I826" s="47"/>
      <c r="K826" s="46" t="e">
        <f>VLOOKUP(report_masivo[[#This Row],[INCAPACIDAD]],D3052:M3129,4,0)</f>
        <v>#N/A</v>
      </c>
      <c r="L826" s="46" t="e">
        <f>VLOOKUP(report_masivo[[#This Row],[INCAPACIDAD]],D3052:M3129,5,0)</f>
        <v>#N/A</v>
      </c>
      <c r="M826" s="46" t="e">
        <f>VLOOKUP(report_masivo[[#This Row],[INCAPACIDAD]],D3052:M3129,6,0)</f>
        <v>#N/A</v>
      </c>
      <c r="N826" s="49" t="e">
        <f>VLOOKUP(report_masivo[[#This Row],[INCAPACIDAD]],D3052:M3129,7,0)</f>
        <v>#N/A</v>
      </c>
      <c r="O826" s="47" t="e">
        <f>VLOOKUP(report_masivo[[#This Row],[INCAPACIDAD]],D3052:M3129,8,0)</f>
        <v>#N/A</v>
      </c>
      <c r="AD826">
        <v>722461744552</v>
      </c>
      <c r="AE826" t="s">
        <v>10196</v>
      </c>
      <c r="AF826">
        <v>1709218</v>
      </c>
      <c r="AG826" s="1">
        <v>44615</v>
      </c>
      <c r="AH826">
        <v>860029995</v>
      </c>
      <c r="AI826">
        <v>7224617</v>
      </c>
      <c r="AJ826">
        <v>7544351</v>
      </c>
      <c r="AK826" t="s">
        <v>13776</v>
      </c>
      <c r="AL826" s="1">
        <v>44552</v>
      </c>
      <c r="AM826">
        <v>30</v>
      </c>
      <c r="AN826">
        <v>3950780</v>
      </c>
      <c r="AO826">
        <v>860029995</v>
      </c>
      <c r="AP826" t="s">
        <v>13996</v>
      </c>
      <c r="AQ826" t="s">
        <v>14109</v>
      </c>
      <c r="AR826" t="s">
        <v>13923</v>
      </c>
      <c r="AS826" s="1">
        <v>44659</v>
      </c>
      <c r="AT826" t="s">
        <v>13922</v>
      </c>
      <c r="AW826">
        <v>111506431844652</v>
      </c>
      <c r="AX826">
        <v>1115064318</v>
      </c>
      <c r="AY826">
        <v>7834381</v>
      </c>
      <c r="AZ826" s="1">
        <v>44652</v>
      </c>
      <c r="BA826" t="s">
        <v>13995</v>
      </c>
      <c r="BB826" t="s">
        <v>44</v>
      </c>
      <c r="BC826" t="s">
        <v>13996</v>
      </c>
      <c r="BD826" t="s">
        <v>13997</v>
      </c>
      <c r="BE826">
        <v>4000178071</v>
      </c>
      <c r="BF826">
        <v>60567</v>
      </c>
      <c r="BG826" s="1">
        <v>44722</v>
      </c>
      <c r="BK826">
        <f t="shared" si="12"/>
        <v>1</v>
      </c>
      <c r="BL826">
        <v>420874944460</v>
      </c>
      <c r="BN826">
        <v>1656789</v>
      </c>
      <c r="BO826" s="1">
        <v>44525</v>
      </c>
      <c r="BP826">
        <v>860029995</v>
      </c>
      <c r="BQ826">
        <v>4208749</v>
      </c>
      <c r="BR826">
        <v>7366016</v>
      </c>
      <c r="BS826" t="s">
        <v>13776</v>
      </c>
      <c r="BT826" s="1">
        <v>44460</v>
      </c>
      <c r="BU826">
        <v>1</v>
      </c>
      <c r="BV826">
        <v>58185</v>
      </c>
      <c r="BW826">
        <v>860029995</v>
      </c>
      <c r="BX826" t="s">
        <v>13996</v>
      </c>
      <c r="BY826" t="s">
        <v>14109</v>
      </c>
      <c r="BZ826" t="s">
        <v>13923</v>
      </c>
      <c r="CA826" s="1">
        <v>44573</v>
      </c>
      <c r="CB826" t="s">
        <v>13922</v>
      </c>
    </row>
    <row r="827" spans="3:80" x14ac:dyDescent="0.3">
      <c r="C827" s="46" t="s">
        <v>10196</v>
      </c>
      <c r="D827" s="4"/>
      <c r="E827" s="4"/>
      <c r="F827" s="16"/>
      <c r="G827" s="80" t="e">
        <f>VLOOKUP(report_masivo[[#This Row],[INCAPACIDAD]],D3053:M3130,3,0)</f>
        <v>#N/A</v>
      </c>
      <c r="I827" s="47"/>
      <c r="K827" s="46" t="e">
        <f>VLOOKUP(report_masivo[[#This Row],[INCAPACIDAD]],D3053:M3130,4,0)</f>
        <v>#N/A</v>
      </c>
      <c r="L827" s="46" t="e">
        <f>VLOOKUP(report_masivo[[#This Row],[INCAPACIDAD]],D3053:M3130,5,0)</f>
        <v>#N/A</v>
      </c>
      <c r="M827" s="46" t="e">
        <f>VLOOKUP(report_masivo[[#This Row],[INCAPACIDAD]],D3053:M3130,6,0)</f>
        <v>#N/A</v>
      </c>
      <c r="N827" s="49" t="e">
        <f>VLOOKUP(report_masivo[[#This Row],[INCAPACIDAD]],D3053:M3130,7,0)</f>
        <v>#N/A</v>
      </c>
      <c r="O827" s="47" t="e">
        <f>VLOOKUP(report_masivo[[#This Row],[INCAPACIDAD]],D3053:M3130,8,0)</f>
        <v>#N/A</v>
      </c>
      <c r="AD827">
        <v>420872844579</v>
      </c>
      <c r="AE827" t="s">
        <v>10196</v>
      </c>
      <c r="AF827">
        <v>1709218</v>
      </c>
      <c r="AG827" s="1">
        <v>44615</v>
      </c>
      <c r="AH827">
        <v>860029995</v>
      </c>
      <c r="AI827">
        <v>4208728</v>
      </c>
      <c r="AJ827">
        <v>7545214</v>
      </c>
      <c r="AK827" t="s">
        <v>13776</v>
      </c>
      <c r="AL827" s="1">
        <v>44579</v>
      </c>
      <c r="AM827">
        <v>1</v>
      </c>
      <c r="AN827">
        <v>70086</v>
      </c>
      <c r="AO827">
        <v>860029995</v>
      </c>
      <c r="AP827" t="s">
        <v>13996</v>
      </c>
      <c r="AQ827" t="s">
        <v>14109</v>
      </c>
      <c r="AR827" t="s">
        <v>13923</v>
      </c>
      <c r="AS827" s="1">
        <v>44638</v>
      </c>
      <c r="AT827" t="s">
        <v>13922</v>
      </c>
      <c r="AW827">
        <v>768672844653</v>
      </c>
      <c r="AX827">
        <v>7686728</v>
      </c>
      <c r="AY827">
        <v>7775693</v>
      </c>
      <c r="AZ827" s="1">
        <v>44653</v>
      </c>
      <c r="BA827" t="s">
        <v>13995</v>
      </c>
      <c r="BB827" t="s">
        <v>44</v>
      </c>
      <c r="BC827" t="s">
        <v>13996</v>
      </c>
      <c r="BD827" t="s">
        <v>13997</v>
      </c>
      <c r="BE827">
        <v>4000178071</v>
      </c>
      <c r="BF827">
        <v>939323</v>
      </c>
      <c r="BG827" s="1">
        <v>44722</v>
      </c>
      <c r="BK827">
        <f t="shared" si="12"/>
        <v>1</v>
      </c>
      <c r="BL827">
        <v>7432101144463</v>
      </c>
      <c r="BN827">
        <v>1656789</v>
      </c>
      <c r="BO827" s="1">
        <v>44525</v>
      </c>
      <c r="BP827">
        <v>860029995</v>
      </c>
      <c r="BQ827">
        <v>74321011</v>
      </c>
      <c r="BR827">
        <v>7382224</v>
      </c>
      <c r="BS827" t="s">
        <v>13776</v>
      </c>
      <c r="BT827" s="1">
        <v>44463</v>
      </c>
      <c r="BU827">
        <v>1</v>
      </c>
      <c r="BV827">
        <v>64076</v>
      </c>
      <c r="BW827">
        <v>860029995</v>
      </c>
      <c r="BX827" t="s">
        <v>13996</v>
      </c>
      <c r="BY827" t="s">
        <v>14109</v>
      </c>
      <c r="BZ827" t="s">
        <v>13923</v>
      </c>
      <c r="CA827" s="1">
        <v>44573</v>
      </c>
      <c r="CB827" t="s">
        <v>13922</v>
      </c>
    </row>
    <row r="828" spans="3:80" x14ac:dyDescent="0.3">
      <c r="C828" s="46" t="s">
        <v>10196</v>
      </c>
      <c r="D828" s="4"/>
      <c r="E828" s="4"/>
      <c r="F828" s="16"/>
      <c r="G828" s="80" t="e">
        <f>VLOOKUP(report_masivo[[#This Row],[INCAPACIDAD]],D3054:M3131,3,0)</f>
        <v>#N/A</v>
      </c>
      <c r="I828" s="47"/>
      <c r="K828" s="46" t="e">
        <f>VLOOKUP(report_masivo[[#This Row],[INCAPACIDAD]],D3054:M3131,4,0)</f>
        <v>#N/A</v>
      </c>
      <c r="L828" s="46" t="e">
        <f>VLOOKUP(report_masivo[[#This Row],[INCAPACIDAD]],D3054:M3131,5,0)</f>
        <v>#N/A</v>
      </c>
      <c r="M828" s="46" t="e">
        <f>VLOOKUP(report_masivo[[#This Row],[INCAPACIDAD]],D3054:M3131,6,0)</f>
        <v>#N/A</v>
      </c>
      <c r="N828" s="49" t="e">
        <f>VLOOKUP(report_masivo[[#This Row],[INCAPACIDAD]],D3054:M3131,7,0)</f>
        <v>#N/A</v>
      </c>
      <c r="O828" s="47" t="e">
        <f>VLOOKUP(report_masivo[[#This Row],[INCAPACIDAD]],D3054:M3131,8,0)</f>
        <v>#N/A</v>
      </c>
      <c r="AD828">
        <v>7436296544568</v>
      </c>
      <c r="AE828" t="s">
        <v>10196</v>
      </c>
      <c r="AF828">
        <v>1709218</v>
      </c>
      <c r="AG828" s="1">
        <v>44615</v>
      </c>
      <c r="AH828">
        <v>860029995</v>
      </c>
      <c r="AI828">
        <v>74362965</v>
      </c>
      <c r="AJ828">
        <v>7547330</v>
      </c>
      <c r="AK828" t="s">
        <v>13776</v>
      </c>
      <c r="AL828" s="1">
        <v>44568</v>
      </c>
      <c r="AM828">
        <v>5</v>
      </c>
      <c r="AN828">
        <v>487218</v>
      </c>
      <c r="AO828">
        <v>860029995</v>
      </c>
      <c r="AP828" t="s">
        <v>13996</v>
      </c>
      <c r="AQ828" t="s">
        <v>14109</v>
      </c>
      <c r="AR828" t="s">
        <v>13923</v>
      </c>
      <c r="AS828" s="1">
        <v>44638</v>
      </c>
      <c r="AT828" t="s">
        <v>13922</v>
      </c>
      <c r="AW828">
        <v>7985113844655</v>
      </c>
      <c r="AX828">
        <v>79851138</v>
      </c>
      <c r="AY828">
        <v>8208381</v>
      </c>
      <c r="AZ828" s="1">
        <v>44655</v>
      </c>
      <c r="BA828" t="s">
        <v>14000</v>
      </c>
      <c r="BB828" t="s">
        <v>14004</v>
      </c>
      <c r="BC828" t="s">
        <v>44</v>
      </c>
      <c r="BD828" t="s">
        <v>44</v>
      </c>
      <c r="BG828" s="1"/>
      <c r="BK828">
        <f t="shared" si="12"/>
        <v>1</v>
      </c>
      <c r="BL828">
        <v>7408151944446</v>
      </c>
      <c r="BN828">
        <v>1656789</v>
      </c>
      <c r="BO828" s="1">
        <v>44525</v>
      </c>
      <c r="BP828">
        <v>860029995</v>
      </c>
      <c r="BQ828">
        <v>74081519</v>
      </c>
      <c r="BR828">
        <v>7382246</v>
      </c>
      <c r="BS828" t="s">
        <v>13776</v>
      </c>
      <c r="BT828" s="1">
        <v>44446</v>
      </c>
      <c r="BU828">
        <v>6</v>
      </c>
      <c r="BV828">
        <v>466156</v>
      </c>
      <c r="BW828">
        <v>860029995</v>
      </c>
      <c r="BX828" t="s">
        <v>13996</v>
      </c>
      <c r="BY828" t="s">
        <v>14109</v>
      </c>
      <c r="BZ828" t="s">
        <v>13923</v>
      </c>
      <c r="CA828" s="1">
        <v>44573</v>
      </c>
      <c r="CB828" t="s">
        <v>13922</v>
      </c>
    </row>
    <row r="829" spans="3:80" x14ac:dyDescent="0.3">
      <c r="C829" s="46" t="s">
        <v>10196</v>
      </c>
      <c r="D829" s="4"/>
      <c r="E829" s="4"/>
      <c r="F829" s="16"/>
      <c r="G829" s="80" t="e">
        <f>VLOOKUP(report_masivo[[#This Row],[INCAPACIDAD]],D3055:M3132,3,0)</f>
        <v>#N/A</v>
      </c>
      <c r="I829" s="47"/>
      <c r="K829" s="46" t="e">
        <f>VLOOKUP(report_masivo[[#This Row],[INCAPACIDAD]],D3055:M3132,4,0)</f>
        <v>#N/A</v>
      </c>
      <c r="L829" s="46" t="e">
        <f>VLOOKUP(report_masivo[[#This Row],[INCAPACIDAD]],D3055:M3132,5,0)</f>
        <v>#N/A</v>
      </c>
      <c r="M829" s="46" t="e">
        <f>VLOOKUP(report_masivo[[#This Row],[INCAPACIDAD]],D3055:M3132,6,0)</f>
        <v>#N/A</v>
      </c>
      <c r="N829" s="49" t="e">
        <f>VLOOKUP(report_masivo[[#This Row],[INCAPACIDAD]],D3055:M3132,7,0)</f>
        <v>#N/A</v>
      </c>
      <c r="O829" s="47" t="e">
        <f>VLOOKUP(report_masivo[[#This Row],[INCAPACIDAD]],D3055:M3132,8,0)</f>
        <v>#N/A</v>
      </c>
      <c r="AD829">
        <v>427771144581</v>
      </c>
      <c r="AE829" t="s">
        <v>10196</v>
      </c>
      <c r="AF829">
        <v>1709218</v>
      </c>
      <c r="AG829" s="1">
        <v>44615</v>
      </c>
      <c r="AH829">
        <v>860029995</v>
      </c>
      <c r="AI829">
        <v>4277711</v>
      </c>
      <c r="AJ829">
        <v>7552616</v>
      </c>
      <c r="AK829" t="s">
        <v>13776</v>
      </c>
      <c r="AL829" s="1">
        <v>44581</v>
      </c>
      <c r="AM829">
        <v>1</v>
      </c>
      <c r="AN829">
        <v>80896</v>
      </c>
      <c r="AO829">
        <v>860029995</v>
      </c>
      <c r="AP829" t="s">
        <v>13996</v>
      </c>
      <c r="AQ829" t="s">
        <v>14109</v>
      </c>
      <c r="AR829" t="s">
        <v>13923</v>
      </c>
      <c r="AS829" s="1">
        <v>44659</v>
      </c>
      <c r="AT829" t="s">
        <v>13922</v>
      </c>
      <c r="AW829">
        <v>7985113844656</v>
      </c>
      <c r="AX829">
        <v>79851138</v>
      </c>
      <c r="AY829">
        <v>8208401</v>
      </c>
      <c r="AZ829" s="1">
        <v>44656</v>
      </c>
      <c r="BA829" t="s">
        <v>13995</v>
      </c>
      <c r="BB829" t="s">
        <v>44</v>
      </c>
      <c r="BC829" t="s">
        <v>13996</v>
      </c>
      <c r="BD829" t="s">
        <v>13997</v>
      </c>
      <c r="BE829">
        <v>4000178071</v>
      </c>
      <c r="BF829">
        <v>33333</v>
      </c>
      <c r="BG829" s="1">
        <v>44813</v>
      </c>
      <c r="BK829">
        <f t="shared" si="12"/>
        <v>1</v>
      </c>
      <c r="BL829">
        <v>952748344445</v>
      </c>
      <c r="BN829">
        <v>1665917</v>
      </c>
      <c r="BO829" s="1">
        <v>44549</v>
      </c>
      <c r="BP829">
        <v>860029995</v>
      </c>
      <c r="BQ829">
        <v>9527483</v>
      </c>
      <c r="BR829">
        <v>7204046</v>
      </c>
      <c r="BS829" t="s">
        <v>13776</v>
      </c>
      <c r="BT829" s="1">
        <v>44445</v>
      </c>
      <c r="BU829">
        <v>30</v>
      </c>
      <c r="BV829">
        <v>3227992</v>
      </c>
      <c r="BW829">
        <v>860029995</v>
      </c>
      <c r="BX829" t="s">
        <v>13996</v>
      </c>
      <c r="BY829" t="s">
        <v>14109</v>
      </c>
      <c r="BZ829" t="s">
        <v>13923</v>
      </c>
      <c r="CA829" s="1">
        <v>44582</v>
      </c>
      <c r="CB829" t="s">
        <v>13922</v>
      </c>
    </row>
    <row r="830" spans="3:80" x14ac:dyDescent="0.3">
      <c r="C830" s="46" t="s">
        <v>10196</v>
      </c>
      <c r="D830" s="4"/>
      <c r="E830" s="4"/>
      <c r="F830" s="16"/>
      <c r="G830" s="80" t="e">
        <f>VLOOKUP(report_masivo[[#This Row],[INCAPACIDAD]],D3056:M3133,3,0)</f>
        <v>#N/A</v>
      </c>
      <c r="I830" s="47"/>
      <c r="K830" s="46" t="e">
        <f>VLOOKUP(report_masivo[[#This Row],[INCAPACIDAD]],D3056:M3133,4,0)</f>
        <v>#N/A</v>
      </c>
      <c r="L830" s="46" t="e">
        <f>VLOOKUP(report_masivo[[#This Row],[INCAPACIDAD]],D3056:M3133,5,0)</f>
        <v>#N/A</v>
      </c>
      <c r="M830" s="46" t="e">
        <f>VLOOKUP(report_masivo[[#This Row],[INCAPACIDAD]],D3056:M3133,6,0)</f>
        <v>#N/A</v>
      </c>
      <c r="N830" s="49" t="e">
        <f>VLOOKUP(report_masivo[[#This Row],[INCAPACIDAD]],D3056:M3133,7,0)</f>
        <v>#N/A</v>
      </c>
      <c r="O830" s="47" t="e">
        <f>VLOOKUP(report_masivo[[#This Row],[INCAPACIDAD]],D3056:M3133,8,0)</f>
        <v>#N/A</v>
      </c>
      <c r="AD830">
        <v>676150444573</v>
      </c>
      <c r="AE830" t="s">
        <v>10196</v>
      </c>
      <c r="AF830">
        <v>1709218</v>
      </c>
      <c r="AG830" s="1">
        <v>44615</v>
      </c>
      <c r="AH830">
        <v>860029995</v>
      </c>
      <c r="AI830">
        <v>6761504</v>
      </c>
      <c r="AJ830">
        <v>7558773</v>
      </c>
      <c r="AK830" t="s">
        <v>13776</v>
      </c>
      <c r="AL830" s="1">
        <v>44573</v>
      </c>
      <c r="AM830">
        <v>5</v>
      </c>
      <c r="AN830">
        <v>601697</v>
      </c>
      <c r="AO830">
        <v>860029995</v>
      </c>
      <c r="AP830" t="s">
        <v>13996</v>
      </c>
      <c r="AQ830" t="s">
        <v>14109</v>
      </c>
      <c r="AR830" t="s">
        <v>13923</v>
      </c>
      <c r="AS830" s="1">
        <v>44638</v>
      </c>
      <c r="AT830" t="s">
        <v>13922</v>
      </c>
      <c r="AW830">
        <v>110406863144658</v>
      </c>
      <c r="AX830">
        <v>1104068631</v>
      </c>
      <c r="AY830">
        <v>7796647</v>
      </c>
      <c r="AZ830" s="1">
        <v>44658</v>
      </c>
      <c r="BA830" t="s">
        <v>13995</v>
      </c>
      <c r="BB830" t="s">
        <v>44</v>
      </c>
      <c r="BC830" t="s">
        <v>13996</v>
      </c>
      <c r="BD830" t="s">
        <v>13997</v>
      </c>
      <c r="BE830">
        <v>4000178071</v>
      </c>
      <c r="BF830">
        <v>227718</v>
      </c>
      <c r="BG830" s="1">
        <v>44722</v>
      </c>
      <c r="BK830">
        <f t="shared" si="12"/>
        <v>1</v>
      </c>
      <c r="BL830">
        <v>939579344448</v>
      </c>
      <c r="BN830">
        <v>1665917</v>
      </c>
      <c r="BO830" s="1">
        <v>44549</v>
      </c>
      <c r="BP830">
        <v>860029995</v>
      </c>
      <c r="BQ830">
        <v>9395793</v>
      </c>
      <c r="BR830">
        <v>7212239</v>
      </c>
      <c r="BS830" t="s">
        <v>13776</v>
      </c>
      <c r="BT830" s="1">
        <v>44448</v>
      </c>
      <c r="BU830">
        <v>28</v>
      </c>
      <c r="BV830">
        <v>2584557</v>
      </c>
      <c r="BW830">
        <v>860029995</v>
      </c>
      <c r="BX830" t="s">
        <v>13996</v>
      </c>
      <c r="BY830" t="s">
        <v>14109</v>
      </c>
      <c r="BZ830" t="s">
        <v>13923</v>
      </c>
      <c r="CA830" s="1">
        <v>44582</v>
      </c>
      <c r="CB830" t="s">
        <v>13922</v>
      </c>
    </row>
    <row r="831" spans="3:80" x14ac:dyDescent="0.3">
      <c r="C831" s="46" t="s">
        <v>10196</v>
      </c>
      <c r="D831" s="4"/>
      <c r="E831" s="4"/>
      <c r="F831" s="16"/>
      <c r="G831" s="80" t="e">
        <f>VLOOKUP(report_masivo[[#This Row],[INCAPACIDAD]],D3057:M3134,3,0)</f>
        <v>#N/A</v>
      </c>
      <c r="I831" s="47"/>
      <c r="K831" s="46" t="e">
        <f>VLOOKUP(report_masivo[[#This Row],[INCAPACIDAD]],D3057:M3134,4,0)</f>
        <v>#N/A</v>
      </c>
      <c r="L831" s="46" t="e">
        <f>VLOOKUP(report_masivo[[#This Row],[INCAPACIDAD]],D3057:M3134,5,0)</f>
        <v>#N/A</v>
      </c>
      <c r="M831" s="46" t="e">
        <f>VLOOKUP(report_masivo[[#This Row],[INCAPACIDAD]],D3057:M3134,6,0)</f>
        <v>#N/A</v>
      </c>
      <c r="N831" s="49" t="e">
        <f>VLOOKUP(report_masivo[[#This Row],[INCAPACIDAD]],D3057:M3134,7,0)</f>
        <v>#N/A</v>
      </c>
      <c r="O831" s="47" t="e">
        <f>VLOOKUP(report_masivo[[#This Row],[INCAPACIDAD]],D3057:M3134,8,0)</f>
        <v>#N/A</v>
      </c>
      <c r="AD831">
        <v>7437025744560</v>
      </c>
      <c r="AE831" t="s">
        <v>10196</v>
      </c>
      <c r="AF831">
        <v>1709218</v>
      </c>
      <c r="AG831" s="1">
        <v>44615</v>
      </c>
      <c r="AH831">
        <v>860029995</v>
      </c>
      <c r="AI831">
        <v>74370257</v>
      </c>
      <c r="AJ831">
        <v>7559508</v>
      </c>
      <c r="AK831" t="s">
        <v>13776</v>
      </c>
      <c r="AL831" s="1">
        <v>44560</v>
      </c>
      <c r="AM831">
        <v>3</v>
      </c>
      <c r="AN831">
        <v>214882</v>
      </c>
      <c r="AO831">
        <v>860029995</v>
      </c>
      <c r="AP831" t="s">
        <v>13996</v>
      </c>
      <c r="AQ831" t="s">
        <v>14109</v>
      </c>
      <c r="AR831" t="s">
        <v>13923</v>
      </c>
      <c r="AS831" s="1">
        <v>44659</v>
      </c>
      <c r="AT831" t="s">
        <v>13922</v>
      </c>
      <c r="AW831">
        <v>110406863144658</v>
      </c>
      <c r="AX831">
        <v>1104068631</v>
      </c>
      <c r="AY831">
        <v>7796647</v>
      </c>
      <c r="AZ831" s="1">
        <v>44658</v>
      </c>
      <c r="BA831" t="s">
        <v>13995</v>
      </c>
      <c r="BB831" t="s">
        <v>44</v>
      </c>
      <c r="BC831" t="s">
        <v>13996</v>
      </c>
      <c r="BD831" t="s">
        <v>13997</v>
      </c>
      <c r="BE831">
        <v>4000178071</v>
      </c>
      <c r="BF831">
        <v>78992</v>
      </c>
      <c r="BG831" s="1">
        <v>44813</v>
      </c>
      <c r="BK831">
        <f t="shared" si="12"/>
        <v>1</v>
      </c>
      <c r="BL831">
        <v>409020444455</v>
      </c>
      <c r="BN831">
        <v>1665917</v>
      </c>
      <c r="BO831" s="1">
        <v>44549</v>
      </c>
      <c r="BP831">
        <v>860029995</v>
      </c>
      <c r="BQ831">
        <v>4090204</v>
      </c>
      <c r="BR831">
        <v>7225281</v>
      </c>
      <c r="BS831" t="s">
        <v>13776</v>
      </c>
      <c r="BT831" s="1">
        <v>44455</v>
      </c>
      <c r="BU831">
        <v>30</v>
      </c>
      <c r="BV831">
        <v>2363033</v>
      </c>
      <c r="BW831">
        <v>860029995</v>
      </c>
      <c r="BX831" t="s">
        <v>13996</v>
      </c>
      <c r="BY831" t="s">
        <v>14109</v>
      </c>
      <c r="BZ831" t="s">
        <v>13923</v>
      </c>
      <c r="CA831" s="1">
        <v>44582</v>
      </c>
      <c r="CB831" t="s">
        <v>13922</v>
      </c>
    </row>
    <row r="832" spans="3:80" x14ac:dyDescent="0.3">
      <c r="C832" s="46" t="s">
        <v>10196</v>
      </c>
      <c r="D832" s="4"/>
      <c r="E832" s="4"/>
      <c r="F832" s="16"/>
      <c r="G832" s="80" t="e">
        <f>VLOOKUP(report_masivo[[#This Row],[INCAPACIDAD]],D3058:M3135,3,0)</f>
        <v>#N/A</v>
      </c>
      <c r="I832" s="47"/>
      <c r="K832" s="46" t="e">
        <f>VLOOKUP(report_masivo[[#This Row],[INCAPACIDAD]],D3058:M3135,4,0)</f>
        <v>#N/A</v>
      </c>
      <c r="L832" s="46" t="e">
        <f>VLOOKUP(report_masivo[[#This Row],[INCAPACIDAD]],D3058:M3135,5,0)</f>
        <v>#N/A</v>
      </c>
      <c r="M832" s="46" t="e">
        <f>VLOOKUP(report_masivo[[#This Row],[INCAPACIDAD]],D3058:M3135,6,0)</f>
        <v>#N/A</v>
      </c>
      <c r="N832" s="49" t="e">
        <f>VLOOKUP(report_masivo[[#This Row],[INCAPACIDAD]],D3058:M3135,7,0)</f>
        <v>#N/A</v>
      </c>
      <c r="O832" s="47" t="e">
        <f>VLOOKUP(report_masivo[[#This Row],[INCAPACIDAD]],D3058:M3135,8,0)</f>
        <v>#N/A</v>
      </c>
      <c r="AD832">
        <v>7437274344582</v>
      </c>
      <c r="AE832" t="s">
        <v>10196</v>
      </c>
      <c r="AF832">
        <v>1709218</v>
      </c>
      <c r="AG832" s="1">
        <v>44615</v>
      </c>
      <c r="AH832">
        <v>860029995</v>
      </c>
      <c r="AI832">
        <v>74372743</v>
      </c>
      <c r="AJ832">
        <v>7560734</v>
      </c>
      <c r="AK832" t="s">
        <v>13776</v>
      </c>
      <c r="AL832" s="1">
        <v>44582</v>
      </c>
      <c r="AM832">
        <v>4</v>
      </c>
      <c r="AN832">
        <v>291580</v>
      </c>
      <c r="AO832">
        <v>860029995</v>
      </c>
      <c r="AP832" t="s">
        <v>13996</v>
      </c>
      <c r="AQ832" t="s">
        <v>14109</v>
      </c>
      <c r="AR832" t="s">
        <v>13923</v>
      </c>
      <c r="AS832" s="1">
        <v>44638</v>
      </c>
      <c r="AT832" t="s">
        <v>13922</v>
      </c>
      <c r="AW832">
        <v>1732476744662</v>
      </c>
      <c r="AX832">
        <v>17324767</v>
      </c>
      <c r="AY832">
        <v>7784051</v>
      </c>
      <c r="AZ832" s="1">
        <v>44662</v>
      </c>
      <c r="BA832" t="s">
        <v>13995</v>
      </c>
      <c r="BB832" t="s">
        <v>44</v>
      </c>
      <c r="BC832" t="s">
        <v>13996</v>
      </c>
      <c r="BD832" t="s">
        <v>13997</v>
      </c>
      <c r="BE832">
        <v>4000178071</v>
      </c>
      <c r="BF832">
        <v>2281114</v>
      </c>
      <c r="BG832" s="1">
        <v>44722</v>
      </c>
      <c r="BK832">
        <f t="shared" si="12"/>
        <v>1</v>
      </c>
      <c r="BL832">
        <v>7437526844468</v>
      </c>
      <c r="BN832">
        <v>1665917</v>
      </c>
      <c r="BO832" s="1">
        <v>44549</v>
      </c>
      <c r="BP832">
        <v>860029995</v>
      </c>
      <c r="BQ832">
        <v>74375268</v>
      </c>
      <c r="BR832">
        <v>7231769</v>
      </c>
      <c r="BS832" t="s">
        <v>13776</v>
      </c>
      <c r="BT832" s="1">
        <v>44468</v>
      </c>
      <c r="BU832">
        <v>1</v>
      </c>
      <c r="BV832">
        <v>95019</v>
      </c>
      <c r="BW832">
        <v>860029995</v>
      </c>
      <c r="BX832" t="s">
        <v>13996</v>
      </c>
      <c r="BY832" t="s">
        <v>14109</v>
      </c>
      <c r="BZ832" t="s">
        <v>13923</v>
      </c>
      <c r="CA832" s="1">
        <v>44582</v>
      </c>
      <c r="CB832" t="s">
        <v>13922</v>
      </c>
    </row>
    <row r="833" spans="3:80" x14ac:dyDescent="0.3">
      <c r="C833" s="46" t="s">
        <v>10196</v>
      </c>
      <c r="D833" s="4"/>
      <c r="E833" s="4"/>
      <c r="F833" s="16"/>
      <c r="G833" s="80" t="e">
        <f>VLOOKUP(report_masivo[[#This Row],[INCAPACIDAD]],D3059:M3136,3,0)</f>
        <v>#N/A</v>
      </c>
      <c r="I833" s="47"/>
      <c r="K833" s="46" t="e">
        <f>VLOOKUP(report_masivo[[#This Row],[INCAPACIDAD]],D3059:M3136,4,0)</f>
        <v>#N/A</v>
      </c>
      <c r="L833" s="46" t="e">
        <f>VLOOKUP(report_masivo[[#This Row],[INCAPACIDAD]],D3059:M3136,5,0)</f>
        <v>#N/A</v>
      </c>
      <c r="M833" s="46" t="e">
        <f>VLOOKUP(report_masivo[[#This Row],[INCAPACIDAD]],D3059:M3136,6,0)</f>
        <v>#N/A</v>
      </c>
      <c r="N833" s="49" t="e">
        <f>VLOOKUP(report_masivo[[#This Row],[INCAPACIDAD]],D3059:M3136,7,0)</f>
        <v>#N/A</v>
      </c>
      <c r="O833" s="47" t="e">
        <f>VLOOKUP(report_masivo[[#This Row],[INCAPACIDAD]],D3059:M3136,8,0)</f>
        <v>#N/A</v>
      </c>
      <c r="AD833">
        <v>105803847944568</v>
      </c>
      <c r="AE833" t="s">
        <v>10196</v>
      </c>
      <c r="AF833">
        <v>1709218</v>
      </c>
      <c r="AG833" s="1">
        <v>44615</v>
      </c>
      <c r="AH833">
        <v>860029995</v>
      </c>
      <c r="AI833">
        <v>1058038479</v>
      </c>
      <c r="AJ833">
        <v>7561243</v>
      </c>
      <c r="AK833" t="s">
        <v>13776</v>
      </c>
      <c r="AL833" s="1">
        <v>44568</v>
      </c>
      <c r="AM833">
        <v>6</v>
      </c>
      <c r="AN833">
        <v>243508</v>
      </c>
      <c r="AO833">
        <v>860029995</v>
      </c>
      <c r="AP833" t="s">
        <v>13996</v>
      </c>
      <c r="AQ833" t="s">
        <v>14109</v>
      </c>
      <c r="AR833" t="s">
        <v>13923</v>
      </c>
      <c r="AS833" s="1">
        <v>44638</v>
      </c>
      <c r="AT833" t="s">
        <v>13922</v>
      </c>
      <c r="AW833">
        <v>107523606444662</v>
      </c>
      <c r="AX833">
        <v>1075236064</v>
      </c>
      <c r="AY833">
        <v>8124137</v>
      </c>
      <c r="AZ833" s="1">
        <v>44662</v>
      </c>
      <c r="BA833" t="s">
        <v>13995</v>
      </c>
      <c r="BB833" t="s">
        <v>44</v>
      </c>
      <c r="BC833" t="s">
        <v>13996</v>
      </c>
      <c r="BD833" t="s">
        <v>13997</v>
      </c>
      <c r="BE833">
        <v>4000178071</v>
      </c>
      <c r="BF833">
        <v>1610267</v>
      </c>
      <c r="BG833" s="1">
        <v>44799</v>
      </c>
      <c r="BK833">
        <f t="shared" si="12"/>
        <v>1</v>
      </c>
      <c r="BL833">
        <v>424709744463</v>
      </c>
      <c r="BN833">
        <v>1665917</v>
      </c>
      <c r="BO833" s="1">
        <v>44549</v>
      </c>
      <c r="BP833">
        <v>860029995</v>
      </c>
      <c r="BQ833">
        <v>4247097</v>
      </c>
      <c r="BR833">
        <v>7244419</v>
      </c>
      <c r="BS833" t="s">
        <v>13776</v>
      </c>
      <c r="BT833" s="1">
        <v>44463</v>
      </c>
      <c r="BU833">
        <v>28</v>
      </c>
      <c r="BV833">
        <v>1654477</v>
      </c>
      <c r="BW833">
        <v>860029995</v>
      </c>
      <c r="BX833" t="s">
        <v>13996</v>
      </c>
      <c r="BY833" t="s">
        <v>14109</v>
      </c>
      <c r="BZ833" t="s">
        <v>13923</v>
      </c>
      <c r="CA833" s="1">
        <v>44582</v>
      </c>
      <c r="CB833" t="s">
        <v>13922</v>
      </c>
    </row>
    <row r="834" spans="3:80" x14ac:dyDescent="0.3">
      <c r="C834" s="46" t="s">
        <v>10196</v>
      </c>
      <c r="D834" s="4"/>
      <c r="E834" s="4"/>
      <c r="F834" s="16"/>
      <c r="G834" s="80" t="e">
        <f>VLOOKUP(report_masivo[[#This Row],[INCAPACIDAD]],D3060:M3137,3,0)</f>
        <v>#N/A</v>
      </c>
      <c r="I834" s="47"/>
      <c r="K834" s="46" t="e">
        <f>VLOOKUP(report_masivo[[#This Row],[INCAPACIDAD]],D3060:M3137,4,0)</f>
        <v>#N/A</v>
      </c>
      <c r="L834" s="46" t="e">
        <f>VLOOKUP(report_masivo[[#This Row],[INCAPACIDAD]],D3060:M3137,5,0)</f>
        <v>#N/A</v>
      </c>
      <c r="M834" s="46" t="e">
        <f>VLOOKUP(report_masivo[[#This Row],[INCAPACIDAD]],D3060:M3137,6,0)</f>
        <v>#N/A</v>
      </c>
      <c r="N834" s="49" t="e">
        <f>VLOOKUP(report_masivo[[#This Row],[INCAPACIDAD]],D3060:M3137,7,0)</f>
        <v>#N/A</v>
      </c>
      <c r="O834" s="47" t="e">
        <f>VLOOKUP(report_masivo[[#This Row],[INCAPACIDAD]],D3060:M3137,8,0)</f>
        <v>#N/A</v>
      </c>
      <c r="AD834">
        <v>105757736744583</v>
      </c>
      <c r="AE834" t="s">
        <v>10196</v>
      </c>
      <c r="AF834">
        <v>1709218</v>
      </c>
      <c r="AG834" s="1">
        <v>44615</v>
      </c>
      <c r="AH834">
        <v>860029995</v>
      </c>
      <c r="AI834">
        <v>1057577367</v>
      </c>
      <c r="AJ834">
        <v>7563078</v>
      </c>
      <c r="AK834" t="s">
        <v>13776</v>
      </c>
      <c r="AL834" s="1">
        <v>44583</v>
      </c>
      <c r="AM834">
        <v>5</v>
      </c>
      <c r="AN834">
        <v>348043</v>
      </c>
      <c r="AO834">
        <v>860029995</v>
      </c>
      <c r="AP834" t="s">
        <v>13996</v>
      </c>
      <c r="AQ834" t="s">
        <v>14109</v>
      </c>
      <c r="AR834" t="s">
        <v>13923</v>
      </c>
      <c r="AS834" s="1">
        <v>44638</v>
      </c>
      <c r="AT834" t="s">
        <v>13922</v>
      </c>
      <c r="AW834">
        <v>109867512044663</v>
      </c>
      <c r="AX834">
        <v>1098675120</v>
      </c>
      <c r="AY834">
        <v>7806230</v>
      </c>
      <c r="AZ834" s="1">
        <v>44663</v>
      </c>
      <c r="BA834" t="s">
        <v>13995</v>
      </c>
      <c r="BB834" t="s">
        <v>44</v>
      </c>
      <c r="BC834" t="s">
        <v>13996</v>
      </c>
      <c r="BD834" t="s">
        <v>13997</v>
      </c>
      <c r="BE834">
        <v>4000178071</v>
      </c>
      <c r="BF834">
        <v>876709</v>
      </c>
      <c r="BG834" s="1">
        <v>44722</v>
      </c>
      <c r="BK834">
        <f t="shared" si="12"/>
        <v>1</v>
      </c>
      <c r="BL834">
        <v>952295844468</v>
      </c>
      <c r="BN834">
        <v>1665917</v>
      </c>
      <c r="BO834" s="1">
        <v>44549</v>
      </c>
      <c r="BP834">
        <v>860029995</v>
      </c>
      <c r="BQ834">
        <v>9522958</v>
      </c>
      <c r="BR834">
        <v>7245430</v>
      </c>
      <c r="BS834" t="s">
        <v>13776</v>
      </c>
      <c r="BT834" s="1">
        <v>44468</v>
      </c>
      <c r="BU834">
        <v>5</v>
      </c>
      <c r="BV834">
        <v>454818</v>
      </c>
      <c r="BW834">
        <v>860029995</v>
      </c>
      <c r="BX834" t="s">
        <v>13996</v>
      </c>
      <c r="BY834" t="s">
        <v>14109</v>
      </c>
      <c r="BZ834" t="s">
        <v>13923</v>
      </c>
      <c r="CA834" s="1">
        <v>44582</v>
      </c>
      <c r="CB834" t="s">
        <v>13922</v>
      </c>
    </row>
    <row r="835" spans="3:80" x14ac:dyDescent="0.3">
      <c r="C835" s="46" t="s">
        <v>10196</v>
      </c>
      <c r="D835" s="4"/>
      <c r="E835" s="4"/>
      <c r="F835" s="16"/>
      <c r="G835" s="80" t="e">
        <f>VLOOKUP(report_masivo[[#This Row],[INCAPACIDAD]],D3061:M3138,3,0)</f>
        <v>#N/A</v>
      </c>
      <c r="I835" s="47"/>
      <c r="K835" s="46" t="e">
        <f>VLOOKUP(report_masivo[[#This Row],[INCAPACIDAD]],D3061:M3138,4,0)</f>
        <v>#N/A</v>
      </c>
      <c r="L835" s="46" t="e">
        <f>VLOOKUP(report_masivo[[#This Row],[INCAPACIDAD]],D3061:M3138,5,0)</f>
        <v>#N/A</v>
      </c>
      <c r="M835" s="46" t="e">
        <f>VLOOKUP(report_masivo[[#This Row],[INCAPACIDAD]],D3061:M3138,6,0)</f>
        <v>#N/A</v>
      </c>
      <c r="N835" s="49" t="e">
        <f>VLOOKUP(report_masivo[[#This Row],[INCAPACIDAD]],D3061:M3138,7,0)</f>
        <v>#N/A</v>
      </c>
      <c r="O835" s="47" t="e">
        <f>VLOOKUP(report_masivo[[#This Row],[INCAPACIDAD]],D3061:M3138,8,0)</f>
        <v>#N/A</v>
      </c>
      <c r="AD835">
        <v>105147668644572</v>
      </c>
      <c r="AE835" t="s">
        <v>10196</v>
      </c>
      <c r="AF835">
        <v>1709218</v>
      </c>
      <c r="AG835" s="1">
        <v>44615</v>
      </c>
      <c r="AH835">
        <v>860029995</v>
      </c>
      <c r="AI835">
        <v>1051476686</v>
      </c>
      <c r="AJ835">
        <v>7563822</v>
      </c>
      <c r="AK835" t="s">
        <v>13776</v>
      </c>
      <c r="AL835" s="1">
        <v>44572</v>
      </c>
      <c r="AM835">
        <v>8</v>
      </c>
      <c r="AN835">
        <v>645127</v>
      </c>
      <c r="AO835">
        <v>860029995</v>
      </c>
      <c r="AP835" t="s">
        <v>13996</v>
      </c>
      <c r="AQ835" t="s">
        <v>14109</v>
      </c>
      <c r="AR835" t="s">
        <v>13923</v>
      </c>
      <c r="AS835" s="1">
        <v>44638</v>
      </c>
      <c r="AT835" t="s">
        <v>13922</v>
      </c>
      <c r="AW835">
        <v>2954071544668</v>
      </c>
      <c r="AX835">
        <v>29540715</v>
      </c>
      <c r="AY835">
        <v>7904925</v>
      </c>
      <c r="AZ835" s="1">
        <v>44668</v>
      </c>
      <c r="BA835" t="s">
        <v>13995</v>
      </c>
      <c r="BB835" t="s">
        <v>44</v>
      </c>
      <c r="BC835" t="s">
        <v>13996</v>
      </c>
      <c r="BD835" t="s">
        <v>13997</v>
      </c>
      <c r="BE835">
        <v>4000178071</v>
      </c>
      <c r="BF835">
        <v>166667</v>
      </c>
      <c r="BG835" s="1">
        <v>44729</v>
      </c>
      <c r="BK835">
        <f t="shared" si="12"/>
        <v>1</v>
      </c>
      <c r="BL835">
        <v>416845244466</v>
      </c>
      <c r="BN835">
        <v>1665917</v>
      </c>
      <c r="BO835" s="1">
        <v>44549</v>
      </c>
      <c r="BP835">
        <v>860029995</v>
      </c>
      <c r="BQ835">
        <v>4168452</v>
      </c>
      <c r="BR835">
        <v>7268307</v>
      </c>
      <c r="BS835" t="s">
        <v>13776</v>
      </c>
      <c r="BT835" s="1">
        <v>44466</v>
      </c>
      <c r="BU835">
        <v>13</v>
      </c>
      <c r="BV835">
        <v>1486600</v>
      </c>
      <c r="BW835">
        <v>860029995</v>
      </c>
      <c r="BX835" t="s">
        <v>13996</v>
      </c>
      <c r="BY835" t="s">
        <v>14109</v>
      </c>
      <c r="BZ835" t="s">
        <v>13923</v>
      </c>
      <c r="CA835" s="1">
        <v>44582</v>
      </c>
      <c r="CB835" t="s">
        <v>13922</v>
      </c>
    </row>
    <row r="836" spans="3:80" x14ac:dyDescent="0.3">
      <c r="C836" s="46" t="s">
        <v>10196</v>
      </c>
      <c r="D836" s="4"/>
      <c r="E836" s="4"/>
      <c r="F836" s="16"/>
      <c r="G836" s="80" t="e">
        <f>VLOOKUP(report_masivo[[#This Row],[INCAPACIDAD]],D3062:M3139,3,0)</f>
        <v>#N/A</v>
      </c>
      <c r="I836" s="47"/>
      <c r="K836" s="46" t="e">
        <f>VLOOKUP(report_masivo[[#This Row],[INCAPACIDAD]],D3062:M3139,4,0)</f>
        <v>#N/A</v>
      </c>
      <c r="L836" s="46" t="e">
        <f>VLOOKUP(report_masivo[[#This Row],[INCAPACIDAD]],D3062:M3139,5,0)</f>
        <v>#N/A</v>
      </c>
      <c r="M836" s="46" t="e">
        <f>VLOOKUP(report_masivo[[#This Row],[INCAPACIDAD]],D3062:M3139,6,0)</f>
        <v>#N/A</v>
      </c>
      <c r="N836" s="49" t="e">
        <f>VLOOKUP(report_masivo[[#This Row],[INCAPACIDAD]],D3062:M3139,7,0)</f>
        <v>#N/A</v>
      </c>
      <c r="O836" s="47" t="e">
        <f>VLOOKUP(report_masivo[[#This Row],[INCAPACIDAD]],D3062:M3139,8,0)</f>
        <v>#N/A</v>
      </c>
      <c r="AD836">
        <v>7432692844569</v>
      </c>
      <c r="AE836" t="s">
        <v>10196</v>
      </c>
      <c r="AF836">
        <v>1709218</v>
      </c>
      <c r="AG836" s="1">
        <v>44615</v>
      </c>
      <c r="AH836">
        <v>860029995</v>
      </c>
      <c r="AI836">
        <v>74326928</v>
      </c>
      <c r="AJ836">
        <v>7565685</v>
      </c>
      <c r="AK836" t="s">
        <v>13776</v>
      </c>
      <c r="AL836" s="1">
        <v>44569</v>
      </c>
      <c r="AM836">
        <v>4</v>
      </c>
      <c r="AN836">
        <v>288881</v>
      </c>
      <c r="AO836">
        <v>860029995</v>
      </c>
      <c r="AP836" t="s">
        <v>13996</v>
      </c>
      <c r="AQ836" t="s">
        <v>14109</v>
      </c>
      <c r="AR836" t="s">
        <v>13923</v>
      </c>
      <c r="AS836" s="1">
        <v>44659</v>
      </c>
      <c r="AT836" t="s">
        <v>13922</v>
      </c>
      <c r="AW836">
        <v>110406863144668</v>
      </c>
      <c r="AX836">
        <v>1104068631</v>
      </c>
      <c r="AY836">
        <v>7826816</v>
      </c>
      <c r="AZ836" s="1">
        <v>44668</v>
      </c>
      <c r="BA836" t="s">
        <v>13995</v>
      </c>
      <c r="BB836" t="s">
        <v>44</v>
      </c>
      <c r="BC836" t="s">
        <v>13996</v>
      </c>
      <c r="BD836" t="s">
        <v>13997</v>
      </c>
      <c r="BE836">
        <v>4000178071</v>
      </c>
      <c r="BF836">
        <v>683155</v>
      </c>
      <c r="BG836" s="1">
        <v>44729</v>
      </c>
      <c r="BK836">
        <f t="shared" si="12"/>
        <v>1</v>
      </c>
      <c r="BL836">
        <v>409020444485</v>
      </c>
      <c r="BN836">
        <v>1665917</v>
      </c>
      <c r="BO836" s="1">
        <v>44549</v>
      </c>
      <c r="BP836">
        <v>860029995</v>
      </c>
      <c r="BQ836">
        <v>4090204</v>
      </c>
      <c r="BR836">
        <v>7283120</v>
      </c>
      <c r="BS836" t="s">
        <v>13776</v>
      </c>
      <c r="BT836" s="1">
        <v>44485</v>
      </c>
      <c r="BU836">
        <v>3</v>
      </c>
      <c r="BV836">
        <v>210673</v>
      </c>
      <c r="BW836">
        <v>860029995</v>
      </c>
      <c r="BX836" t="s">
        <v>13996</v>
      </c>
      <c r="BY836" t="s">
        <v>14109</v>
      </c>
      <c r="BZ836" t="s">
        <v>13923</v>
      </c>
      <c r="CA836" s="1">
        <v>44582</v>
      </c>
      <c r="CB836" t="s">
        <v>13922</v>
      </c>
    </row>
    <row r="837" spans="3:80" x14ac:dyDescent="0.3">
      <c r="C837" s="46" t="s">
        <v>10196</v>
      </c>
      <c r="D837" s="4"/>
      <c r="E837" s="4"/>
      <c r="F837" s="16"/>
      <c r="G837" s="80" t="e">
        <f>VLOOKUP(report_masivo[[#This Row],[INCAPACIDAD]],D3063:M3140,3,0)</f>
        <v>#N/A</v>
      </c>
      <c r="I837" s="47"/>
      <c r="K837" s="46" t="e">
        <f>VLOOKUP(report_masivo[[#This Row],[INCAPACIDAD]],D3063:M3140,4,0)</f>
        <v>#N/A</v>
      </c>
      <c r="L837" s="46" t="e">
        <f>VLOOKUP(report_masivo[[#This Row],[INCAPACIDAD]],D3063:M3140,5,0)</f>
        <v>#N/A</v>
      </c>
      <c r="M837" s="46" t="e">
        <f>VLOOKUP(report_masivo[[#This Row],[INCAPACIDAD]],D3063:M3140,6,0)</f>
        <v>#N/A</v>
      </c>
      <c r="N837" s="49" t="e">
        <f>VLOOKUP(report_masivo[[#This Row],[INCAPACIDAD]],D3063:M3140,7,0)</f>
        <v>#N/A</v>
      </c>
      <c r="O837" s="47" t="e">
        <f>VLOOKUP(report_masivo[[#This Row],[INCAPACIDAD]],D3063:M3140,8,0)</f>
        <v>#N/A</v>
      </c>
      <c r="AD837">
        <v>7408442444574</v>
      </c>
      <c r="AE837" t="s">
        <v>10196</v>
      </c>
      <c r="AF837">
        <v>1709218</v>
      </c>
      <c r="AG837" s="1">
        <v>44615</v>
      </c>
      <c r="AH837">
        <v>860029995</v>
      </c>
      <c r="AI837">
        <v>74084424</v>
      </c>
      <c r="AJ837">
        <v>7574952</v>
      </c>
      <c r="AK837" t="s">
        <v>13776</v>
      </c>
      <c r="AL837" s="1">
        <v>44574</v>
      </c>
      <c r="AM837">
        <v>5</v>
      </c>
      <c r="AN837">
        <v>338717</v>
      </c>
      <c r="AO837">
        <v>860029995</v>
      </c>
      <c r="AP837" t="s">
        <v>13996</v>
      </c>
      <c r="AQ837" t="s">
        <v>14109</v>
      </c>
      <c r="AR837" t="s">
        <v>13923</v>
      </c>
      <c r="AS837" s="1">
        <v>44638</v>
      </c>
      <c r="AT837" t="s">
        <v>13922</v>
      </c>
      <c r="AW837">
        <v>101428836144669</v>
      </c>
      <c r="AX837">
        <v>1014288361</v>
      </c>
      <c r="AY837">
        <v>7798513</v>
      </c>
      <c r="AZ837" s="1">
        <v>44669</v>
      </c>
      <c r="BA837" t="s">
        <v>13995</v>
      </c>
      <c r="BB837" t="s">
        <v>44</v>
      </c>
      <c r="BC837" t="s">
        <v>13996</v>
      </c>
      <c r="BD837" t="s">
        <v>13997</v>
      </c>
      <c r="BE837">
        <v>4000178071</v>
      </c>
      <c r="BF837">
        <v>33333</v>
      </c>
      <c r="BG837" s="1">
        <v>44777</v>
      </c>
      <c r="BK837">
        <f t="shared" si="12"/>
        <v>1</v>
      </c>
      <c r="BL837">
        <v>7994645044488</v>
      </c>
      <c r="BN837">
        <v>1665917</v>
      </c>
      <c r="BO837" s="1">
        <v>44549</v>
      </c>
      <c r="BP837">
        <v>860029995</v>
      </c>
      <c r="BQ837">
        <v>79946450</v>
      </c>
      <c r="BR837">
        <v>7286048</v>
      </c>
      <c r="BS837" t="s">
        <v>13776</v>
      </c>
      <c r="BT837" s="1">
        <v>44488</v>
      </c>
      <c r="BU837">
        <v>5</v>
      </c>
      <c r="BV837">
        <v>287324</v>
      </c>
      <c r="BW837">
        <v>860029995</v>
      </c>
      <c r="BX837" t="s">
        <v>13996</v>
      </c>
      <c r="BY837" t="s">
        <v>14109</v>
      </c>
      <c r="BZ837" t="s">
        <v>13923</v>
      </c>
      <c r="CA837" s="1">
        <v>44582</v>
      </c>
      <c r="CB837" t="s">
        <v>13922</v>
      </c>
    </row>
    <row r="838" spans="3:80" x14ac:dyDescent="0.3">
      <c r="C838" s="46" t="s">
        <v>10196</v>
      </c>
      <c r="D838" s="4"/>
      <c r="E838" s="4"/>
      <c r="F838" s="16"/>
      <c r="G838" s="80" t="e">
        <f>VLOOKUP(report_masivo[[#This Row],[INCAPACIDAD]],D3064:M3141,3,0)</f>
        <v>#N/A</v>
      </c>
      <c r="I838" s="47"/>
      <c r="K838" s="46" t="e">
        <f>VLOOKUP(report_masivo[[#This Row],[INCAPACIDAD]],D3064:M3141,4,0)</f>
        <v>#N/A</v>
      </c>
      <c r="L838" s="46" t="e">
        <f>VLOOKUP(report_masivo[[#This Row],[INCAPACIDAD]],D3064:M3141,5,0)</f>
        <v>#N/A</v>
      </c>
      <c r="M838" s="46" t="e">
        <f>VLOOKUP(report_masivo[[#This Row],[INCAPACIDAD]],D3064:M3141,6,0)</f>
        <v>#N/A</v>
      </c>
      <c r="N838" s="49" t="e">
        <f>VLOOKUP(report_masivo[[#This Row],[INCAPACIDAD]],D3064:M3141,7,0)</f>
        <v>#N/A</v>
      </c>
      <c r="O838" s="47" t="e">
        <f>VLOOKUP(report_masivo[[#This Row],[INCAPACIDAD]],D3064:M3141,8,0)</f>
        <v>#N/A</v>
      </c>
      <c r="AD838">
        <v>105358650744575</v>
      </c>
      <c r="AE838" t="s">
        <v>10196</v>
      </c>
      <c r="AF838">
        <v>1709218</v>
      </c>
      <c r="AG838" s="1">
        <v>44615</v>
      </c>
      <c r="AH838">
        <v>860029995</v>
      </c>
      <c r="AI838">
        <v>1053586507</v>
      </c>
      <c r="AJ838">
        <v>7580511</v>
      </c>
      <c r="AK838" t="s">
        <v>13776</v>
      </c>
      <c r="AL838" s="1">
        <v>44575</v>
      </c>
      <c r="AM838">
        <v>5</v>
      </c>
      <c r="AN838">
        <v>330223</v>
      </c>
      <c r="AO838">
        <v>860029995</v>
      </c>
      <c r="AP838" t="s">
        <v>13996</v>
      </c>
      <c r="AQ838" t="s">
        <v>14109</v>
      </c>
      <c r="AR838" t="s">
        <v>13923</v>
      </c>
      <c r="AS838" s="1">
        <v>44638</v>
      </c>
      <c r="AT838" t="s">
        <v>13922</v>
      </c>
      <c r="AW838">
        <v>102452246144670</v>
      </c>
      <c r="AX838">
        <v>1024522461</v>
      </c>
      <c r="AY838">
        <v>7798856</v>
      </c>
      <c r="AZ838" s="1">
        <v>44670</v>
      </c>
      <c r="BA838" t="s">
        <v>13995</v>
      </c>
      <c r="BB838" t="s">
        <v>44</v>
      </c>
      <c r="BC838" t="s">
        <v>13996</v>
      </c>
      <c r="BD838" t="s">
        <v>13997</v>
      </c>
      <c r="BE838">
        <v>4000178071</v>
      </c>
      <c r="BF838">
        <v>67163</v>
      </c>
      <c r="BG838" s="1">
        <v>44729</v>
      </c>
      <c r="BK838">
        <f t="shared" si="12"/>
        <v>1</v>
      </c>
      <c r="BL838">
        <v>1399415644475</v>
      </c>
      <c r="BN838">
        <v>1665917</v>
      </c>
      <c r="BO838" s="1">
        <v>44549</v>
      </c>
      <c r="BP838">
        <v>860029995</v>
      </c>
      <c r="BQ838">
        <v>13994156</v>
      </c>
      <c r="BR838">
        <v>7289721</v>
      </c>
      <c r="BS838" t="s">
        <v>13776</v>
      </c>
      <c r="BT838" s="1">
        <v>44475</v>
      </c>
      <c r="BU838">
        <v>6</v>
      </c>
      <c r="BV838">
        <v>569102</v>
      </c>
      <c r="BW838">
        <v>860029995</v>
      </c>
      <c r="BX838" t="s">
        <v>13996</v>
      </c>
      <c r="BY838" t="s">
        <v>14109</v>
      </c>
      <c r="BZ838" t="s">
        <v>13923</v>
      </c>
      <c r="CA838" s="1">
        <v>44582</v>
      </c>
      <c r="CB838" t="s">
        <v>13922</v>
      </c>
    </row>
    <row r="839" spans="3:80" x14ac:dyDescent="0.3">
      <c r="C839" s="46" t="s">
        <v>10196</v>
      </c>
      <c r="D839" s="4"/>
      <c r="E839" s="4"/>
      <c r="F839" s="16"/>
      <c r="G839" s="80" t="e">
        <f>VLOOKUP(report_masivo[[#This Row],[INCAPACIDAD]],D3065:M3142,3,0)</f>
        <v>#N/A</v>
      </c>
      <c r="I839" s="47"/>
      <c r="K839" s="46" t="e">
        <f>VLOOKUP(report_masivo[[#This Row],[INCAPACIDAD]],D3065:M3142,4,0)</f>
        <v>#N/A</v>
      </c>
      <c r="L839" s="46" t="e">
        <f>VLOOKUP(report_masivo[[#This Row],[INCAPACIDAD]],D3065:M3142,5,0)</f>
        <v>#N/A</v>
      </c>
      <c r="M839" s="46" t="e">
        <f>VLOOKUP(report_masivo[[#This Row],[INCAPACIDAD]],D3065:M3142,6,0)</f>
        <v>#N/A</v>
      </c>
      <c r="N839" s="49" t="e">
        <f>VLOOKUP(report_masivo[[#This Row],[INCAPACIDAD]],D3065:M3142,7,0)</f>
        <v>#N/A</v>
      </c>
      <c r="O839" s="47" t="e">
        <f>VLOOKUP(report_masivo[[#This Row],[INCAPACIDAD]],D3065:M3142,8,0)</f>
        <v>#N/A</v>
      </c>
      <c r="AD839">
        <v>420884544537</v>
      </c>
      <c r="AE839" t="s">
        <v>10196</v>
      </c>
      <c r="AF839">
        <v>1709218</v>
      </c>
      <c r="AG839" s="1">
        <v>44615</v>
      </c>
      <c r="AH839">
        <v>860029995</v>
      </c>
      <c r="AI839">
        <v>4208845</v>
      </c>
      <c r="AJ839">
        <v>7580807</v>
      </c>
      <c r="AK839" t="s">
        <v>13776</v>
      </c>
      <c r="AL839" s="1">
        <v>44537</v>
      </c>
      <c r="AM839">
        <v>28</v>
      </c>
      <c r="AN839">
        <v>2176867</v>
      </c>
      <c r="AO839">
        <v>860029995</v>
      </c>
      <c r="AP839" t="s">
        <v>13996</v>
      </c>
      <c r="AQ839" t="s">
        <v>14109</v>
      </c>
      <c r="AR839" t="s">
        <v>13923</v>
      </c>
      <c r="AS839" s="1">
        <v>44659</v>
      </c>
      <c r="AT839" t="s">
        <v>13922</v>
      </c>
      <c r="AW839">
        <v>6034158144670</v>
      </c>
      <c r="AX839">
        <v>60341581</v>
      </c>
      <c r="AY839">
        <v>7799796</v>
      </c>
      <c r="AZ839" s="1">
        <v>44670</v>
      </c>
      <c r="BA839" t="s">
        <v>13998</v>
      </c>
      <c r="BB839" t="s">
        <v>44</v>
      </c>
      <c r="BC839" t="s">
        <v>44</v>
      </c>
      <c r="BD839" t="s">
        <v>44</v>
      </c>
      <c r="BG839" s="1"/>
      <c r="BK839">
        <f t="shared" si="12"/>
        <v>1</v>
      </c>
      <c r="BL839">
        <v>115674144490</v>
      </c>
      <c r="BN839">
        <v>1665917</v>
      </c>
      <c r="BO839" s="1">
        <v>44549</v>
      </c>
      <c r="BP839">
        <v>860029995</v>
      </c>
      <c r="BQ839">
        <v>1156741</v>
      </c>
      <c r="BR839">
        <v>7294550</v>
      </c>
      <c r="BS839" t="s">
        <v>13776</v>
      </c>
      <c r="BT839" s="1">
        <v>44490</v>
      </c>
      <c r="BU839">
        <v>3</v>
      </c>
      <c r="BV839">
        <v>251922</v>
      </c>
      <c r="BW839">
        <v>860029995</v>
      </c>
      <c r="BX839" t="s">
        <v>13996</v>
      </c>
      <c r="BY839" t="s">
        <v>14109</v>
      </c>
      <c r="BZ839" t="s">
        <v>13923</v>
      </c>
      <c r="CA839" s="1">
        <v>44582</v>
      </c>
      <c r="CB839" t="s">
        <v>13922</v>
      </c>
    </row>
    <row r="840" spans="3:80" x14ac:dyDescent="0.3">
      <c r="C840" s="46" t="s">
        <v>10196</v>
      </c>
      <c r="D840" s="4"/>
      <c r="E840" s="4"/>
      <c r="F840" s="16"/>
      <c r="G840" s="80" t="e">
        <f>VLOOKUP(report_masivo[[#This Row],[INCAPACIDAD]],D3066:M3143,3,0)</f>
        <v>#N/A</v>
      </c>
      <c r="I840" s="47"/>
      <c r="K840" s="46" t="e">
        <f>VLOOKUP(report_masivo[[#This Row],[INCAPACIDAD]],D3066:M3143,4,0)</f>
        <v>#N/A</v>
      </c>
      <c r="L840" s="46" t="e">
        <f>VLOOKUP(report_masivo[[#This Row],[INCAPACIDAD]],D3066:M3143,5,0)</f>
        <v>#N/A</v>
      </c>
      <c r="M840" s="46" t="e">
        <f>VLOOKUP(report_masivo[[#This Row],[INCAPACIDAD]],D3066:M3143,6,0)</f>
        <v>#N/A</v>
      </c>
      <c r="N840" s="49" t="e">
        <f>VLOOKUP(report_masivo[[#This Row],[INCAPACIDAD]],D3066:M3143,7,0)</f>
        <v>#N/A</v>
      </c>
      <c r="O840" s="47" t="e">
        <f>VLOOKUP(report_masivo[[#This Row],[INCAPACIDAD]],D3066:M3143,8,0)</f>
        <v>#N/A</v>
      </c>
      <c r="AD840">
        <v>7418273644582</v>
      </c>
      <c r="AE840" t="s">
        <v>10196</v>
      </c>
      <c r="AF840">
        <v>1709218</v>
      </c>
      <c r="AG840" s="1">
        <v>44615</v>
      </c>
      <c r="AH840">
        <v>860029995</v>
      </c>
      <c r="AI840">
        <v>74182736</v>
      </c>
      <c r="AJ840">
        <v>7590603</v>
      </c>
      <c r="AK840" t="s">
        <v>13776</v>
      </c>
      <c r="AL840" s="1">
        <v>44582</v>
      </c>
      <c r="AM840">
        <v>5</v>
      </c>
      <c r="AN840">
        <v>364429</v>
      </c>
      <c r="AO840">
        <v>860029995</v>
      </c>
      <c r="AP840" t="s">
        <v>13996</v>
      </c>
      <c r="AQ840" t="s">
        <v>14109</v>
      </c>
      <c r="AR840" t="s">
        <v>13923</v>
      </c>
      <c r="AS840" s="1">
        <v>44638</v>
      </c>
      <c r="AT840" t="s">
        <v>13922</v>
      </c>
      <c r="AW840">
        <v>7169759044671</v>
      </c>
      <c r="AX840">
        <v>71697590</v>
      </c>
      <c r="AY840">
        <v>7888411</v>
      </c>
      <c r="AZ840" s="1">
        <v>44671</v>
      </c>
      <c r="BA840" t="s">
        <v>13995</v>
      </c>
      <c r="BB840" t="s">
        <v>44</v>
      </c>
      <c r="BC840" t="s">
        <v>13996</v>
      </c>
      <c r="BD840" t="s">
        <v>13997</v>
      </c>
      <c r="BE840">
        <v>4000178071</v>
      </c>
      <c r="BF840">
        <v>112622</v>
      </c>
      <c r="BG840" s="1">
        <v>44729</v>
      </c>
      <c r="BK840">
        <f t="shared" ref="BK840:BK903" si="13">COUNTIF(BL840,BL840)</f>
        <v>1</v>
      </c>
      <c r="BL840">
        <v>100436444482</v>
      </c>
      <c r="BN840">
        <v>1665917</v>
      </c>
      <c r="BO840" s="1">
        <v>44549</v>
      </c>
      <c r="BP840">
        <v>860029995</v>
      </c>
      <c r="BQ840">
        <v>1004364</v>
      </c>
      <c r="BR840">
        <v>7299756</v>
      </c>
      <c r="BS840" t="s">
        <v>13776</v>
      </c>
      <c r="BT840" s="1">
        <v>44482</v>
      </c>
      <c r="BU840">
        <v>2</v>
      </c>
      <c r="BV840">
        <v>265442</v>
      </c>
      <c r="BW840">
        <v>860029995</v>
      </c>
      <c r="BX840" t="s">
        <v>13996</v>
      </c>
      <c r="BY840" t="s">
        <v>14109</v>
      </c>
      <c r="BZ840" t="s">
        <v>13923</v>
      </c>
      <c r="CA840" s="1">
        <v>44582</v>
      </c>
      <c r="CB840" t="s">
        <v>13922</v>
      </c>
    </row>
    <row r="841" spans="3:80" x14ac:dyDescent="0.3">
      <c r="C841" s="46" t="s">
        <v>10196</v>
      </c>
      <c r="D841" s="4"/>
      <c r="E841" s="4"/>
      <c r="F841" s="16"/>
      <c r="G841" s="80" t="e">
        <f>VLOOKUP(report_masivo[[#This Row],[INCAPACIDAD]],D3067:M3144,3,0)</f>
        <v>#N/A</v>
      </c>
      <c r="I841" s="47"/>
      <c r="K841" s="46" t="e">
        <f>VLOOKUP(report_masivo[[#This Row],[INCAPACIDAD]],D3067:M3144,4,0)</f>
        <v>#N/A</v>
      </c>
      <c r="L841" s="46" t="e">
        <f>VLOOKUP(report_masivo[[#This Row],[INCAPACIDAD]],D3067:M3144,5,0)</f>
        <v>#N/A</v>
      </c>
      <c r="M841" s="46" t="e">
        <f>VLOOKUP(report_masivo[[#This Row],[INCAPACIDAD]],D3067:M3144,6,0)</f>
        <v>#N/A</v>
      </c>
      <c r="N841" s="49" t="e">
        <f>VLOOKUP(report_masivo[[#This Row],[INCAPACIDAD]],D3067:M3144,7,0)</f>
        <v>#N/A</v>
      </c>
      <c r="O841" s="47" t="e">
        <f>VLOOKUP(report_masivo[[#This Row],[INCAPACIDAD]],D3067:M3144,8,0)</f>
        <v>#N/A</v>
      </c>
      <c r="AD841">
        <v>7436285144570</v>
      </c>
      <c r="AE841" t="s">
        <v>10196</v>
      </c>
      <c r="AF841">
        <v>1709218</v>
      </c>
      <c r="AG841" s="1">
        <v>44615</v>
      </c>
      <c r="AH841">
        <v>860029995</v>
      </c>
      <c r="AI841">
        <v>74362851</v>
      </c>
      <c r="AJ841">
        <v>7599052</v>
      </c>
      <c r="AK841" t="s">
        <v>13776</v>
      </c>
      <c r="AL841" s="1">
        <v>44570</v>
      </c>
      <c r="AM841">
        <v>5</v>
      </c>
      <c r="AN841">
        <v>338509</v>
      </c>
      <c r="AO841">
        <v>860029995</v>
      </c>
      <c r="AP841" t="s">
        <v>13996</v>
      </c>
      <c r="AQ841" t="s">
        <v>14109</v>
      </c>
      <c r="AR841" t="s">
        <v>13923</v>
      </c>
      <c r="AS841" s="1">
        <v>44638</v>
      </c>
      <c r="AT841" t="s">
        <v>13922</v>
      </c>
      <c r="AW841">
        <v>6564515144672</v>
      </c>
      <c r="AX841">
        <v>65645151</v>
      </c>
      <c r="AY841">
        <v>7808525</v>
      </c>
      <c r="AZ841" s="1">
        <v>44672</v>
      </c>
      <c r="BA841" t="s">
        <v>13998</v>
      </c>
      <c r="BB841" t="s">
        <v>44</v>
      </c>
      <c r="BC841" t="s">
        <v>44</v>
      </c>
      <c r="BD841" t="s">
        <v>44</v>
      </c>
      <c r="BG841" s="1"/>
      <c r="BK841">
        <f t="shared" si="13"/>
        <v>1</v>
      </c>
      <c r="BL841">
        <v>424709744493</v>
      </c>
      <c r="BN841">
        <v>1665917</v>
      </c>
      <c r="BO841" s="1">
        <v>44549</v>
      </c>
      <c r="BP841">
        <v>860029995</v>
      </c>
      <c r="BQ841">
        <v>4247097</v>
      </c>
      <c r="BR841">
        <v>7307137</v>
      </c>
      <c r="BS841" t="s">
        <v>13776</v>
      </c>
      <c r="BT841" s="1">
        <v>44493</v>
      </c>
      <c r="BU841">
        <v>8</v>
      </c>
      <c r="BV841">
        <v>472344</v>
      </c>
      <c r="BW841">
        <v>860029995</v>
      </c>
      <c r="BX841" t="s">
        <v>13996</v>
      </c>
      <c r="BY841" t="s">
        <v>14109</v>
      </c>
      <c r="BZ841" t="s">
        <v>13923</v>
      </c>
      <c r="CA841" s="1">
        <v>44582</v>
      </c>
      <c r="CB841" t="s">
        <v>13922</v>
      </c>
    </row>
    <row r="842" spans="3:80" x14ac:dyDescent="0.3">
      <c r="C842" s="46" t="s">
        <v>10196</v>
      </c>
      <c r="D842" s="4"/>
      <c r="E842" s="4"/>
      <c r="F842" s="16"/>
      <c r="G842" s="80" t="e">
        <f>VLOOKUP(report_masivo[[#This Row],[INCAPACIDAD]],D3068:M3145,3,0)</f>
        <v>#N/A</v>
      </c>
      <c r="I842" s="47"/>
      <c r="K842" s="46" t="e">
        <f>VLOOKUP(report_masivo[[#This Row],[INCAPACIDAD]],D3068:M3145,4,0)</f>
        <v>#N/A</v>
      </c>
      <c r="L842" s="46" t="e">
        <f>VLOOKUP(report_masivo[[#This Row],[INCAPACIDAD]],D3068:M3145,5,0)</f>
        <v>#N/A</v>
      </c>
      <c r="M842" s="46" t="e">
        <f>VLOOKUP(report_masivo[[#This Row],[INCAPACIDAD]],D3068:M3145,6,0)</f>
        <v>#N/A</v>
      </c>
      <c r="N842" s="49" t="e">
        <f>VLOOKUP(report_masivo[[#This Row],[INCAPACIDAD]],D3068:M3145,7,0)</f>
        <v>#N/A</v>
      </c>
      <c r="O842" s="47" t="e">
        <f>VLOOKUP(report_masivo[[#This Row],[INCAPACIDAD]],D3068:M3145,8,0)</f>
        <v>#N/A</v>
      </c>
      <c r="AD842">
        <v>428870444580</v>
      </c>
      <c r="AE842" t="s">
        <v>10196</v>
      </c>
      <c r="AF842">
        <v>1709218</v>
      </c>
      <c r="AG842" s="1">
        <v>44615</v>
      </c>
      <c r="AH842">
        <v>860029995</v>
      </c>
      <c r="AI842">
        <v>4288704</v>
      </c>
      <c r="AJ842">
        <v>7604521</v>
      </c>
      <c r="AK842" t="s">
        <v>13776</v>
      </c>
      <c r="AL842" s="1">
        <v>44580</v>
      </c>
      <c r="AM842">
        <v>5</v>
      </c>
      <c r="AN842">
        <v>479943</v>
      </c>
      <c r="AO842">
        <v>860029995</v>
      </c>
      <c r="AP842" t="s">
        <v>13996</v>
      </c>
      <c r="AQ842" t="s">
        <v>14109</v>
      </c>
      <c r="AR842" t="s">
        <v>13923</v>
      </c>
      <c r="AS842" s="1">
        <v>44638</v>
      </c>
      <c r="AT842" t="s">
        <v>13922</v>
      </c>
      <c r="AW842">
        <v>101913020944672</v>
      </c>
      <c r="AX842">
        <v>1019130209</v>
      </c>
      <c r="AY842">
        <v>7806178</v>
      </c>
      <c r="AZ842" s="1">
        <v>44672</v>
      </c>
      <c r="BA842" t="s">
        <v>14000</v>
      </c>
      <c r="BB842" t="s">
        <v>14004</v>
      </c>
      <c r="BC842" t="s">
        <v>44</v>
      </c>
      <c r="BD842" t="s">
        <v>44</v>
      </c>
      <c r="BG842" s="1"/>
      <c r="BK842">
        <f t="shared" si="13"/>
        <v>1</v>
      </c>
      <c r="BL842">
        <v>7994645044478</v>
      </c>
      <c r="BN842">
        <v>1665917</v>
      </c>
      <c r="BO842" s="1">
        <v>44549</v>
      </c>
      <c r="BP842">
        <v>860029995</v>
      </c>
      <c r="BQ842">
        <v>79946450</v>
      </c>
      <c r="BR842">
        <v>7319931</v>
      </c>
      <c r="BS842" t="s">
        <v>13776</v>
      </c>
      <c r="BT842" s="1">
        <v>44478</v>
      </c>
      <c r="BU842">
        <v>8</v>
      </c>
      <c r="BV842">
        <v>459719</v>
      </c>
      <c r="BW842">
        <v>860029995</v>
      </c>
      <c r="BX842" t="s">
        <v>13996</v>
      </c>
      <c r="BY842" t="s">
        <v>14109</v>
      </c>
      <c r="BZ842" t="s">
        <v>13923</v>
      </c>
      <c r="CA842" s="1">
        <v>44582</v>
      </c>
      <c r="CB842" t="s">
        <v>13922</v>
      </c>
    </row>
    <row r="843" spans="3:80" x14ac:dyDescent="0.3">
      <c r="C843" s="46" t="s">
        <v>10196</v>
      </c>
      <c r="D843" s="4"/>
      <c r="E843" s="4"/>
      <c r="F843" s="16"/>
      <c r="G843" s="80" t="e">
        <f>VLOOKUP(report_masivo[[#This Row],[INCAPACIDAD]],D3069:M3146,3,0)</f>
        <v>#N/A</v>
      </c>
      <c r="I843" s="47"/>
      <c r="K843" s="46" t="e">
        <f>VLOOKUP(report_masivo[[#This Row],[INCAPACIDAD]],D3069:M3146,4,0)</f>
        <v>#N/A</v>
      </c>
      <c r="L843" s="46" t="e">
        <f>VLOOKUP(report_masivo[[#This Row],[INCAPACIDAD]],D3069:M3146,5,0)</f>
        <v>#N/A</v>
      </c>
      <c r="M843" s="46" t="e">
        <f>VLOOKUP(report_masivo[[#This Row],[INCAPACIDAD]],D3069:M3146,6,0)</f>
        <v>#N/A</v>
      </c>
      <c r="N843" s="49" t="e">
        <f>VLOOKUP(report_masivo[[#This Row],[INCAPACIDAD]],D3069:M3146,7,0)</f>
        <v>#N/A</v>
      </c>
      <c r="O843" s="47" t="e">
        <f>VLOOKUP(report_masivo[[#This Row],[INCAPACIDAD]],D3069:M3146,8,0)</f>
        <v>#N/A</v>
      </c>
      <c r="AD843">
        <v>408388544571</v>
      </c>
      <c r="AE843" t="s">
        <v>10196</v>
      </c>
      <c r="AF843">
        <v>1709218</v>
      </c>
      <c r="AG843" s="1">
        <v>44615</v>
      </c>
      <c r="AH843">
        <v>860029995</v>
      </c>
      <c r="AI843">
        <v>4083885</v>
      </c>
      <c r="AJ843">
        <v>7616858</v>
      </c>
      <c r="AK843" t="s">
        <v>13776</v>
      </c>
      <c r="AL843" s="1">
        <v>44571</v>
      </c>
      <c r="AM843">
        <v>6</v>
      </c>
      <c r="AN843">
        <v>438664</v>
      </c>
      <c r="AO843">
        <v>860029995</v>
      </c>
      <c r="AP843" t="s">
        <v>13996</v>
      </c>
      <c r="AQ843" t="s">
        <v>14109</v>
      </c>
      <c r="AR843" t="s">
        <v>13923</v>
      </c>
      <c r="AS843" s="1">
        <v>44638</v>
      </c>
      <c r="AT843" t="s">
        <v>13922</v>
      </c>
      <c r="AW843">
        <v>109874821544673</v>
      </c>
      <c r="AX843">
        <v>1098748215</v>
      </c>
      <c r="AY843">
        <v>7809969</v>
      </c>
      <c r="AZ843" s="1">
        <v>44673</v>
      </c>
      <c r="BA843" t="s">
        <v>13998</v>
      </c>
      <c r="BB843" t="s">
        <v>44</v>
      </c>
      <c r="BC843" t="s">
        <v>44</v>
      </c>
      <c r="BD843" t="s">
        <v>44</v>
      </c>
      <c r="BG843" s="1"/>
      <c r="BK843">
        <f t="shared" si="13"/>
        <v>1</v>
      </c>
      <c r="BL843">
        <v>7437495144496</v>
      </c>
      <c r="BN843">
        <v>1665917</v>
      </c>
      <c r="BO843" s="1">
        <v>44549</v>
      </c>
      <c r="BP843">
        <v>860029995</v>
      </c>
      <c r="BQ843">
        <v>74374951</v>
      </c>
      <c r="BR843">
        <v>7356397</v>
      </c>
      <c r="BS843" t="s">
        <v>13776</v>
      </c>
      <c r="BT843" s="1">
        <v>44496</v>
      </c>
      <c r="BU843">
        <v>3</v>
      </c>
      <c r="BV843">
        <v>184213</v>
      </c>
      <c r="BW843">
        <v>860029995</v>
      </c>
      <c r="BX843" t="s">
        <v>13996</v>
      </c>
      <c r="BY843" t="s">
        <v>14109</v>
      </c>
      <c r="BZ843" t="s">
        <v>13923</v>
      </c>
      <c r="CA843" s="1">
        <v>44582</v>
      </c>
      <c r="CB843" t="s">
        <v>13922</v>
      </c>
    </row>
    <row r="844" spans="3:80" x14ac:dyDescent="0.3">
      <c r="C844" s="46" t="s">
        <v>10196</v>
      </c>
      <c r="D844" s="4"/>
      <c r="E844" s="4"/>
      <c r="F844" s="16"/>
      <c r="G844" s="80" t="e">
        <f>VLOOKUP(report_masivo[[#This Row],[INCAPACIDAD]],D3070:M3147,3,0)</f>
        <v>#N/A</v>
      </c>
      <c r="I844" s="47"/>
      <c r="K844" s="46" t="e">
        <f>VLOOKUP(report_masivo[[#This Row],[INCAPACIDAD]],D3070:M3147,4,0)</f>
        <v>#N/A</v>
      </c>
      <c r="L844" s="46" t="e">
        <f>VLOOKUP(report_masivo[[#This Row],[INCAPACIDAD]],D3070:M3147,5,0)</f>
        <v>#N/A</v>
      </c>
      <c r="M844" s="46" t="e">
        <f>VLOOKUP(report_masivo[[#This Row],[INCAPACIDAD]],D3070:M3147,6,0)</f>
        <v>#N/A</v>
      </c>
      <c r="N844" s="49" t="e">
        <f>VLOOKUP(report_masivo[[#This Row],[INCAPACIDAD]],D3070:M3147,7,0)</f>
        <v>#N/A</v>
      </c>
      <c r="O844" s="47" t="e">
        <f>VLOOKUP(report_masivo[[#This Row],[INCAPACIDAD]],D3070:M3147,8,0)</f>
        <v>#N/A</v>
      </c>
      <c r="AD844">
        <v>412315144573</v>
      </c>
      <c r="AE844" t="s">
        <v>10196</v>
      </c>
      <c r="AF844">
        <v>1709218</v>
      </c>
      <c r="AG844" s="1">
        <v>44615</v>
      </c>
      <c r="AH844">
        <v>860029995</v>
      </c>
      <c r="AI844">
        <v>4123151</v>
      </c>
      <c r="AJ844">
        <v>7616873</v>
      </c>
      <c r="AK844" t="s">
        <v>13776</v>
      </c>
      <c r="AL844" s="1">
        <v>44573</v>
      </c>
      <c r="AM844">
        <v>12</v>
      </c>
      <c r="AN844">
        <v>1101951</v>
      </c>
      <c r="AO844">
        <v>860029995</v>
      </c>
      <c r="AP844" t="s">
        <v>13996</v>
      </c>
      <c r="AQ844" t="s">
        <v>14109</v>
      </c>
      <c r="AR844" t="s">
        <v>13923</v>
      </c>
      <c r="AS844" s="1">
        <v>44638</v>
      </c>
      <c r="AT844" t="s">
        <v>13922</v>
      </c>
      <c r="AW844">
        <v>2954071544673</v>
      </c>
      <c r="AX844">
        <v>29540715</v>
      </c>
      <c r="AY844">
        <v>7904927</v>
      </c>
      <c r="AZ844" s="1">
        <v>44673</v>
      </c>
      <c r="BA844" t="s">
        <v>13995</v>
      </c>
      <c r="BB844" t="s">
        <v>44</v>
      </c>
      <c r="BC844" t="s">
        <v>13996</v>
      </c>
      <c r="BD844" t="s">
        <v>13997</v>
      </c>
      <c r="BE844">
        <v>4000178071</v>
      </c>
      <c r="BF844">
        <v>500000</v>
      </c>
      <c r="BG844" s="1">
        <v>44729</v>
      </c>
      <c r="BK844">
        <f t="shared" si="13"/>
        <v>1</v>
      </c>
      <c r="BL844">
        <v>722353844455</v>
      </c>
      <c r="BN844">
        <v>1665917</v>
      </c>
      <c r="BO844" s="1">
        <v>44549</v>
      </c>
      <c r="BP844">
        <v>860029995</v>
      </c>
      <c r="BQ844">
        <v>7223538</v>
      </c>
      <c r="BR844">
        <v>7365279</v>
      </c>
      <c r="BS844" t="s">
        <v>13776</v>
      </c>
      <c r="BT844" s="1">
        <v>44455</v>
      </c>
      <c r="BU844">
        <v>18</v>
      </c>
      <c r="BV844">
        <v>1409367</v>
      </c>
      <c r="BW844">
        <v>860029995</v>
      </c>
      <c r="BX844" t="s">
        <v>13996</v>
      </c>
      <c r="BY844" t="s">
        <v>14109</v>
      </c>
      <c r="BZ844" t="s">
        <v>13923</v>
      </c>
      <c r="CA844" s="1">
        <v>44582</v>
      </c>
      <c r="CB844" t="s">
        <v>13922</v>
      </c>
    </row>
    <row r="845" spans="3:80" x14ac:dyDescent="0.3">
      <c r="C845" s="46" t="s">
        <v>10196</v>
      </c>
      <c r="D845" s="4"/>
      <c r="E845" s="4"/>
      <c r="F845" s="16"/>
      <c r="G845" s="80" t="e">
        <f>VLOOKUP(report_masivo[[#This Row],[INCAPACIDAD]],D3071:M3148,3,0)</f>
        <v>#N/A</v>
      </c>
      <c r="I845" s="47"/>
      <c r="K845" s="46" t="e">
        <f>VLOOKUP(report_masivo[[#This Row],[INCAPACIDAD]],D3071:M3148,4,0)</f>
        <v>#N/A</v>
      </c>
      <c r="L845" s="46" t="e">
        <f>VLOOKUP(report_masivo[[#This Row],[INCAPACIDAD]],D3071:M3148,5,0)</f>
        <v>#N/A</v>
      </c>
      <c r="M845" s="46" t="e">
        <f>VLOOKUP(report_masivo[[#This Row],[INCAPACIDAD]],D3071:M3148,6,0)</f>
        <v>#N/A</v>
      </c>
      <c r="N845" s="49" t="e">
        <f>VLOOKUP(report_masivo[[#This Row],[INCAPACIDAD]],D3071:M3148,7,0)</f>
        <v>#N/A</v>
      </c>
      <c r="O845" s="47" t="e">
        <f>VLOOKUP(report_masivo[[#This Row],[INCAPACIDAD]],D3071:M3148,8,0)</f>
        <v>#N/A</v>
      </c>
      <c r="AD845">
        <v>105366402444578</v>
      </c>
      <c r="AE845" t="s">
        <v>10196</v>
      </c>
      <c r="AF845">
        <v>1709218</v>
      </c>
      <c r="AG845" s="1">
        <v>44615</v>
      </c>
      <c r="AH845">
        <v>860029995</v>
      </c>
      <c r="AI845">
        <v>1053664024</v>
      </c>
      <c r="AJ845">
        <v>7618719</v>
      </c>
      <c r="AK845" t="s">
        <v>13776</v>
      </c>
      <c r="AL845" s="1">
        <v>44578</v>
      </c>
      <c r="AM845">
        <v>5</v>
      </c>
      <c r="AN845">
        <v>448100</v>
      </c>
      <c r="AO845">
        <v>860029995</v>
      </c>
      <c r="AP845" t="s">
        <v>13996</v>
      </c>
      <c r="AQ845" t="s">
        <v>14109</v>
      </c>
      <c r="AR845" t="s">
        <v>13923</v>
      </c>
      <c r="AS845" s="1">
        <v>44638</v>
      </c>
      <c r="AT845" t="s">
        <v>13922</v>
      </c>
      <c r="AW845">
        <v>106971233644673</v>
      </c>
      <c r="AX845">
        <v>1069712336</v>
      </c>
      <c r="AY845">
        <v>7845609</v>
      </c>
      <c r="AZ845" s="1">
        <v>44673</v>
      </c>
      <c r="BA845" t="s">
        <v>13995</v>
      </c>
      <c r="BB845" t="s">
        <v>44</v>
      </c>
      <c r="BC845" t="s">
        <v>13996</v>
      </c>
      <c r="BD845" t="s">
        <v>13997</v>
      </c>
      <c r="BE845">
        <v>4000178071</v>
      </c>
      <c r="BF845">
        <v>67094</v>
      </c>
      <c r="BG845" s="1">
        <v>44729</v>
      </c>
      <c r="BK845">
        <f t="shared" si="13"/>
        <v>1</v>
      </c>
      <c r="BL845">
        <v>7432621544456</v>
      </c>
      <c r="BN845">
        <v>1665917</v>
      </c>
      <c r="BO845" s="1">
        <v>44549</v>
      </c>
      <c r="BP845">
        <v>860029995</v>
      </c>
      <c r="BQ845">
        <v>74326215</v>
      </c>
      <c r="BR845">
        <v>7365292</v>
      </c>
      <c r="BS845" t="s">
        <v>13776</v>
      </c>
      <c r="BT845" s="1">
        <v>44456</v>
      </c>
      <c r="BU845">
        <v>13</v>
      </c>
      <c r="BV845">
        <v>966263</v>
      </c>
      <c r="BW845">
        <v>860029995</v>
      </c>
      <c r="BX845" t="s">
        <v>13996</v>
      </c>
      <c r="BY845" t="s">
        <v>14109</v>
      </c>
      <c r="BZ845" t="s">
        <v>13923</v>
      </c>
      <c r="CA845" s="1">
        <v>44582</v>
      </c>
      <c r="CB845" t="s">
        <v>13922</v>
      </c>
    </row>
    <row r="846" spans="3:80" x14ac:dyDescent="0.3">
      <c r="C846" s="46" t="s">
        <v>10196</v>
      </c>
      <c r="D846" s="4"/>
      <c r="E846" s="4"/>
      <c r="F846" s="16"/>
      <c r="G846" s="80" t="e">
        <f>VLOOKUP(report_masivo[[#This Row],[INCAPACIDAD]],D3072:M3149,3,0)</f>
        <v>#N/A</v>
      </c>
      <c r="I846" s="47"/>
      <c r="K846" s="46" t="e">
        <f>VLOOKUP(report_masivo[[#This Row],[INCAPACIDAD]],D3072:M3149,4,0)</f>
        <v>#N/A</v>
      </c>
      <c r="L846" s="46" t="e">
        <f>VLOOKUP(report_masivo[[#This Row],[INCAPACIDAD]],D3072:M3149,5,0)</f>
        <v>#N/A</v>
      </c>
      <c r="M846" s="46" t="e">
        <f>VLOOKUP(report_masivo[[#This Row],[INCAPACIDAD]],D3072:M3149,6,0)</f>
        <v>#N/A</v>
      </c>
      <c r="N846" s="49" t="e">
        <f>VLOOKUP(report_masivo[[#This Row],[INCAPACIDAD]],D3072:M3149,7,0)</f>
        <v>#N/A</v>
      </c>
      <c r="O846" s="47" t="e">
        <f>VLOOKUP(report_masivo[[#This Row],[INCAPACIDAD]],D3072:M3149,8,0)</f>
        <v>#N/A</v>
      </c>
      <c r="AD846">
        <v>105366546944573</v>
      </c>
      <c r="AE846" t="s">
        <v>10196</v>
      </c>
      <c r="AF846">
        <v>1709218</v>
      </c>
      <c r="AG846" s="1">
        <v>44615</v>
      </c>
      <c r="AH846">
        <v>860029995</v>
      </c>
      <c r="AI846">
        <v>1053665469</v>
      </c>
      <c r="AJ846">
        <v>7619354</v>
      </c>
      <c r="AK846" t="s">
        <v>13776</v>
      </c>
      <c r="AL846" s="1">
        <v>44573</v>
      </c>
      <c r="AM846">
        <v>5</v>
      </c>
      <c r="AN846">
        <v>370091</v>
      </c>
      <c r="AO846">
        <v>860029995</v>
      </c>
      <c r="AP846" t="s">
        <v>13996</v>
      </c>
      <c r="AQ846" t="s">
        <v>14109</v>
      </c>
      <c r="AR846" t="s">
        <v>13923</v>
      </c>
      <c r="AS846" s="1">
        <v>44638</v>
      </c>
      <c r="AT846" t="s">
        <v>13922</v>
      </c>
      <c r="AW846">
        <v>101913020944674</v>
      </c>
      <c r="AX846">
        <v>1019130209</v>
      </c>
      <c r="AY846">
        <v>7813847</v>
      </c>
      <c r="AZ846" s="1">
        <v>44674</v>
      </c>
      <c r="BA846" t="s">
        <v>13995</v>
      </c>
      <c r="BB846" t="s">
        <v>44</v>
      </c>
      <c r="BC846" t="s">
        <v>13996</v>
      </c>
      <c r="BD846" t="s">
        <v>13997</v>
      </c>
      <c r="BE846">
        <v>4000178071</v>
      </c>
      <c r="BF846">
        <v>33333</v>
      </c>
      <c r="BG846" s="1">
        <v>44729</v>
      </c>
      <c r="BK846">
        <f t="shared" si="13"/>
        <v>1</v>
      </c>
      <c r="BL846">
        <v>417898644480</v>
      </c>
      <c r="BN846">
        <v>1665917</v>
      </c>
      <c r="BO846" s="1">
        <v>44549</v>
      </c>
      <c r="BP846">
        <v>860029995</v>
      </c>
      <c r="BQ846">
        <v>4178986</v>
      </c>
      <c r="BR846">
        <v>7381882</v>
      </c>
      <c r="BS846" t="s">
        <v>13776</v>
      </c>
      <c r="BT846" s="1">
        <v>44480</v>
      </c>
      <c r="BU846">
        <v>3</v>
      </c>
      <c r="BV846">
        <v>243160</v>
      </c>
      <c r="BW846">
        <v>860029995</v>
      </c>
      <c r="BX846" t="s">
        <v>13996</v>
      </c>
      <c r="BY846" t="s">
        <v>14109</v>
      </c>
      <c r="BZ846" t="s">
        <v>13923</v>
      </c>
      <c r="CA846" s="1">
        <v>44582</v>
      </c>
      <c r="CB846" t="s">
        <v>13922</v>
      </c>
    </row>
    <row r="847" spans="3:80" x14ac:dyDescent="0.3">
      <c r="C847" s="46" t="s">
        <v>10196</v>
      </c>
      <c r="D847" s="4"/>
      <c r="E847" s="4"/>
      <c r="F847" s="16"/>
      <c r="G847" s="80" t="e">
        <f>VLOOKUP(report_masivo[[#This Row],[INCAPACIDAD]],D3073:M3150,3,0)</f>
        <v>#N/A</v>
      </c>
      <c r="I847" s="47"/>
      <c r="K847" s="46" t="e">
        <f>VLOOKUP(report_masivo[[#This Row],[INCAPACIDAD]],D3073:M3150,4,0)</f>
        <v>#N/A</v>
      </c>
      <c r="L847" s="46" t="e">
        <f>VLOOKUP(report_masivo[[#This Row],[INCAPACIDAD]],D3073:M3150,5,0)</f>
        <v>#N/A</v>
      </c>
      <c r="M847" s="46" t="e">
        <f>VLOOKUP(report_masivo[[#This Row],[INCAPACIDAD]],D3073:M3150,6,0)</f>
        <v>#N/A</v>
      </c>
      <c r="N847" s="49" t="e">
        <f>VLOOKUP(report_masivo[[#This Row],[INCAPACIDAD]],D3073:M3150,7,0)</f>
        <v>#N/A</v>
      </c>
      <c r="O847" s="47" t="e">
        <f>VLOOKUP(report_masivo[[#This Row],[INCAPACIDAD]],D3073:M3150,8,0)</f>
        <v>#N/A</v>
      </c>
      <c r="AD847">
        <v>953358044562</v>
      </c>
      <c r="AE847" t="s">
        <v>10196</v>
      </c>
      <c r="AF847">
        <v>1709218</v>
      </c>
      <c r="AG847" s="1">
        <v>44615</v>
      </c>
      <c r="AH847">
        <v>860029995</v>
      </c>
      <c r="AI847">
        <v>9533580</v>
      </c>
      <c r="AJ847">
        <v>7621722</v>
      </c>
      <c r="AK847" t="s">
        <v>13776</v>
      </c>
      <c r="AL847" s="1">
        <v>44562</v>
      </c>
      <c r="AM847">
        <v>28</v>
      </c>
      <c r="AN847">
        <v>2371916</v>
      </c>
      <c r="AO847">
        <v>860029995</v>
      </c>
      <c r="AP847" t="s">
        <v>13996</v>
      </c>
      <c r="AQ847" t="s">
        <v>14109</v>
      </c>
      <c r="AR847" t="s">
        <v>13923</v>
      </c>
      <c r="AS847" s="1">
        <v>44659</v>
      </c>
      <c r="AT847" t="s">
        <v>13922</v>
      </c>
      <c r="AW847">
        <v>6671803044674</v>
      </c>
      <c r="AX847">
        <v>66718030</v>
      </c>
      <c r="AY847">
        <v>7848401</v>
      </c>
      <c r="AZ847" s="1">
        <v>44674</v>
      </c>
      <c r="BA847" t="s">
        <v>13995</v>
      </c>
      <c r="BB847" t="s">
        <v>44</v>
      </c>
      <c r="BC847" t="s">
        <v>13996</v>
      </c>
      <c r="BD847" t="s">
        <v>13997</v>
      </c>
      <c r="BE847">
        <v>4000178071</v>
      </c>
      <c r="BF847">
        <v>465103</v>
      </c>
      <c r="BG847" s="1">
        <v>44729</v>
      </c>
      <c r="BK847">
        <f t="shared" si="13"/>
        <v>1</v>
      </c>
      <c r="BL847">
        <v>420874544480</v>
      </c>
      <c r="BN847">
        <v>1665917</v>
      </c>
      <c r="BO847" s="1">
        <v>44549</v>
      </c>
      <c r="BP847">
        <v>860029995</v>
      </c>
      <c r="BQ847">
        <v>4208745</v>
      </c>
      <c r="BR847">
        <v>7381895</v>
      </c>
      <c r="BS847" t="s">
        <v>13776</v>
      </c>
      <c r="BT847" s="1">
        <v>44480</v>
      </c>
      <c r="BU847">
        <v>1</v>
      </c>
      <c r="BV847">
        <v>94018</v>
      </c>
      <c r="BW847">
        <v>860029995</v>
      </c>
      <c r="BX847" t="s">
        <v>13996</v>
      </c>
      <c r="BY847" t="s">
        <v>14109</v>
      </c>
      <c r="BZ847" t="s">
        <v>13923</v>
      </c>
      <c r="CA847" s="1">
        <v>44582</v>
      </c>
      <c r="CB847" t="s">
        <v>13922</v>
      </c>
    </row>
    <row r="848" spans="3:80" x14ac:dyDescent="0.3">
      <c r="C848" s="46" t="s">
        <v>10196</v>
      </c>
      <c r="D848" s="4"/>
      <c r="E848" s="4"/>
      <c r="F848" s="16"/>
      <c r="G848" s="80" t="e">
        <f>VLOOKUP(report_masivo[[#This Row],[INCAPACIDAD]],D3074:M3151,3,0)</f>
        <v>#N/A</v>
      </c>
      <c r="I848" s="47"/>
      <c r="K848" s="46" t="e">
        <f>VLOOKUP(report_masivo[[#This Row],[INCAPACIDAD]],D3074:M3151,4,0)</f>
        <v>#N/A</v>
      </c>
      <c r="L848" s="46" t="e">
        <f>VLOOKUP(report_masivo[[#This Row],[INCAPACIDAD]],D3074:M3151,5,0)</f>
        <v>#N/A</v>
      </c>
      <c r="M848" s="46" t="e">
        <f>VLOOKUP(report_masivo[[#This Row],[INCAPACIDAD]],D3074:M3151,6,0)</f>
        <v>#N/A</v>
      </c>
      <c r="N848" s="49" t="e">
        <f>VLOOKUP(report_masivo[[#This Row],[INCAPACIDAD]],D3074:M3151,7,0)</f>
        <v>#N/A</v>
      </c>
      <c r="O848" s="47" t="e">
        <f>VLOOKUP(report_masivo[[#This Row],[INCAPACIDAD]],D3074:M3151,8,0)</f>
        <v>#N/A</v>
      </c>
      <c r="AD848">
        <v>417914444554</v>
      </c>
      <c r="AE848" t="s">
        <v>10196</v>
      </c>
      <c r="AF848">
        <v>1709218</v>
      </c>
      <c r="AG848" s="1">
        <v>44615</v>
      </c>
      <c r="AH848">
        <v>860029995</v>
      </c>
      <c r="AI848">
        <v>4179144</v>
      </c>
      <c r="AJ848">
        <v>7621778</v>
      </c>
      <c r="AK848" t="s">
        <v>13776</v>
      </c>
      <c r="AL848" s="1">
        <v>44554</v>
      </c>
      <c r="AM848">
        <v>21</v>
      </c>
      <c r="AN848">
        <v>1646101</v>
      </c>
      <c r="AO848">
        <v>860029995</v>
      </c>
      <c r="AP848" t="s">
        <v>13996</v>
      </c>
      <c r="AQ848" t="s">
        <v>14109</v>
      </c>
      <c r="AR848" t="s">
        <v>13923</v>
      </c>
      <c r="AS848" s="1">
        <v>44659</v>
      </c>
      <c r="AT848" t="s">
        <v>13922</v>
      </c>
      <c r="AW848">
        <v>6564515144674</v>
      </c>
      <c r="AX848">
        <v>65645151</v>
      </c>
      <c r="AY848">
        <v>7813677</v>
      </c>
      <c r="AZ848" s="1">
        <v>44674</v>
      </c>
      <c r="BA848" t="s">
        <v>13995</v>
      </c>
      <c r="BB848" t="s">
        <v>44</v>
      </c>
      <c r="BC848" t="s">
        <v>13996</v>
      </c>
      <c r="BD848" t="s">
        <v>13997</v>
      </c>
      <c r="BE848">
        <v>4000178071</v>
      </c>
      <c r="BF848">
        <v>33333</v>
      </c>
      <c r="BG848" s="1">
        <v>44729</v>
      </c>
      <c r="BK848">
        <f t="shared" si="13"/>
        <v>1</v>
      </c>
      <c r="BL848">
        <v>420882144470</v>
      </c>
      <c r="BN848">
        <v>1665917</v>
      </c>
      <c r="BO848" s="1">
        <v>44549</v>
      </c>
      <c r="BP848">
        <v>860029995</v>
      </c>
      <c r="BQ848">
        <v>4208821</v>
      </c>
      <c r="BR848">
        <v>7381928</v>
      </c>
      <c r="BS848" t="s">
        <v>13776</v>
      </c>
      <c r="BT848" s="1">
        <v>44470</v>
      </c>
      <c r="BU848">
        <v>1</v>
      </c>
      <c r="BV848">
        <v>83514</v>
      </c>
      <c r="BW848">
        <v>860029995</v>
      </c>
      <c r="BX848" t="s">
        <v>13996</v>
      </c>
      <c r="BY848" t="s">
        <v>14109</v>
      </c>
      <c r="BZ848" t="s">
        <v>13923</v>
      </c>
      <c r="CA848" s="1">
        <v>44582</v>
      </c>
      <c r="CB848" t="s">
        <v>13922</v>
      </c>
    </row>
    <row r="849" spans="3:80" x14ac:dyDescent="0.3">
      <c r="C849" s="46" t="s">
        <v>10196</v>
      </c>
      <c r="D849" s="4"/>
      <c r="E849" s="4"/>
      <c r="F849" s="16"/>
      <c r="G849" s="80" t="e">
        <f>VLOOKUP(report_masivo[[#This Row],[INCAPACIDAD]],D3075:M3152,3,0)</f>
        <v>#N/A</v>
      </c>
      <c r="I849" s="47"/>
      <c r="K849" s="46" t="e">
        <f>VLOOKUP(report_masivo[[#This Row],[INCAPACIDAD]],D3075:M3152,4,0)</f>
        <v>#N/A</v>
      </c>
      <c r="L849" s="46" t="e">
        <f>VLOOKUP(report_masivo[[#This Row],[INCAPACIDAD]],D3075:M3152,5,0)</f>
        <v>#N/A</v>
      </c>
      <c r="M849" s="46" t="e">
        <f>VLOOKUP(report_masivo[[#This Row],[INCAPACIDAD]],D3075:M3152,6,0)</f>
        <v>#N/A</v>
      </c>
      <c r="N849" s="49" t="e">
        <f>VLOOKUP(report_masivo[[#This Row],[INCAPACIDAD]],D3075:M3152,7,0)</f>
        <v>#N/A</v>
      </c>
      <c r="O849" s="47" t="e">
        <f>VLOOKUP(report_masivo[[#This Row],[INCAPACIDAD]],D3075:M3152,8,0)</f>
        <v>#N/A</v>
      </c>
      <c r="AD849">
        <v>7408406344564</v>
      </c>
      <c r="AE849" t="s">
        <v>10196</v>
      </c>
      <c r="AF849">
        <v>1709218</v>
      </c>
      <c r="AG849" s="1">
        <v>44615</v>
      </c>
      <c r="AH849">
        <v>860029995</v>
      </c>
      <c r="AI849">
        <v>74084063</v>
      </c>
      <c r="AJ849">
        <v>7621802</v>
      </c>
      <c r="AK849" t="s">
        <v>13776</v>
      </c>
      <c r="AL849" s="1">
        <v>44564</v>
      </c>
      <c r="AM849">
        <v>5</v>
      </c>
      <c r="AN849">
        <v>343195</v>
      </c>
      <c r="AO849">
        <v>860029995</v>
      </c>
      <c r="AP849" t="s">
        <v>13996</v>
      </c>
      <c r="AQ849" t="s">
        <v>14109</v>
      </c>
      <c r="AR849" t="s">
        <v>13923</v>
      </c>
      <c r="AS849" s="1">
        <v>44638</v>
      </c>
      <c r="AT849" t="s">
        <v>13922</v>
      </c>
      <c r="AW849">
        <v>2736219744675</v>
      </c>
      <c r="AX849">
        <v>27362197</v>
      </c>
      <c r="AY849">
        <v>7859302</v>
      </c>
      <c r="AZ849" s="1">
        <v>44675</v>
      </c>
      <c r="BA849" t="s">
        <v>14000</v>
      </c>
      <c r="BB849" t="s">
        <v>44</v>
      </c>
      <c r="BC849" t="s">
        <v>44</v>
      </c>
      <c r="BD849" t="s">
        <v>44</v>
      </c>
      <c r="BG849" s="1"/>
      <c r="BK849">
        <f t="shared" si="13"/>
        <v>1</v>
      </c>
      <c r="BL849">
        <v>722469344476</v>
      </c>
      <c r="BN849">
        <v>1665917</v>
      </c>
      <c r="BO849" s="1">
        <v>44549</v>
      </c>
      <c r="BP849">
        <v>860029995</v>
      </c>
      <c r="BQ849">
        <v>7224693</v>
      </c>
      <c r="BR849">
        <v>7382091</v>
      </c>
      <c r="BS849" t="s">
        <v>13776</v>
      </c>
      <c r="BT849" s="1">
        <v>44476</v>
      </c>
      <c r="BU849">
        <v>1</v>
      </c>
      <c r="BV849">
        <v>87237</v>
      </c>
      <c r="BW849">
        <v>860029995</v>
      </c>
      <c r="BX849" t="s">
        <v>13996</v>
      </c>
      <c r="BY849" t="s">
        <v>14109</v>
      </c>
      <c r="BZ849" t="s">
        <v>13923</v>
      </c>
      <c r="CA849" s="1">
        <v>44582</v>
      </c>
      <c r="CB849" t="s">
        <v>13922</v>
      </c>
    </row>
    <row r="850" spans="3:80" x14ac:dyDescent="0.3">
      <c r="C850" s="46" t="s">
        <v>10196</v>
      </c>
      <c r="D850" s="4"/>
      <c r="E850" s="4"/>
      <c r="F850" s="16"/>
      <c r="G850" s="80" t="e">
        <f>VLOOKUP(report_masivo[[#This Row],[INCAPACIDAD]],D3076:M3153,3,0)</f>
        <v>#N/A</v>
      </c>
      <c r="I850" s="47"/>
      <c r="K850" s="46" t="e">
        <f>VLOOKUP(report_masivo[[#This Row],[INCAPACIDAD]],D3076:M3153,4,0)</f>
        <v>#N/A</v>
      </c>
      <c r="L850" s="46" t="e">
        <f>VLOOKUP(report_masivo[[#This Row],[INCAPACIDAD]],D3076:M3153,5,0)</f>
        <v>#N/A</v>
      </c>
      <c r="M850" s="46" t="e">
        <f>VLOOKUP(report_masivo[[#This Row],[INCAPACIDAD]],D3076:M3153,6,0)</f>
        <v>#N/A</v>
      </c>
      <c r="N850" s="49" t="e">
        <f>VLOOKUP(report_masivo[[#This Row],[INCAPACIDAD]],D3076:M3153,7,0)</f>
        <v>#N/A</v>
      </c>
      <c r="O850" s="47" t="e">
        <f>VLOOKUP(report_masivo[[#This Row],[INCAPACIDAD]],D3076:M3153,8,0)</f>
        <v>#N/A</v>
      </c>
      <c r="AD850">
        <v>420864044565</v>
      </c>
      <c r="AE850" t="s">
        <v>10196</v>
      </c>
      <c r="AF850">
        <v>1709218</v>
      </c>
      <c r="AG850" s="1">
        <v>44615</v>
      </c>
      <c r="AH850">
        <v>860029995</v>
      </c>
      <c r="AI850">
        <v>4208640</v>
      </c>
      <c r="AJ850">
        <v>7621855</v>
      </c>
      <c r="AK850" t="s">
        <v>13776</v>
      </c>
      <c r="AL850" s="1">
        <v>44565</v>
      </c>
      <c r="AM850">
        <v>1</v>
      </c>
      <c r="AN850">
        <v>98768</v>
      </c>
      <c r="AO850">
        <v>860029995</v>
      </c>
      <c r="AP850" t="s">
        <v>13996</v>
      </c>
      <c r="AQ850" t="s">
        <v>14109</v>
      </c>
      <c r="AR850" t="s">
        <v>13923</v>
      </c>
      <c r="AS850" s="1">
        <v>44659</v>
      </c>
      <c r="AT850" t="s">
        <v>13922</v>
      </c>
      <c r="AW850">
        <v>2854222744677</v>
      </c>
      <c r="AX850">
        <v>28542227</v>
      </c>
      <c r="AY850">
        <v>7874989</v>
      </c>
      <c r="AZ850" s="1">
        <v>44677</v>
      </c>
      <c r="BA850" t="s">
        <v>13995</v>
      </c>
      <c r="BB850" t="s">
        <v>44</v>
      </c>
      <c r="BC850" t="s">
        <v>13996</v>
      </c>
      <c r="BD850" t="s">
        <v>13997</v>
      </c>
      <c r="BE850">
        <v>4000178071</v>
      </c>
      <c r="BF850">
        <v>11003160</v>
      </c>
      <c r="BG850" s="1">
        <v>44741</v>
      </c>
      <c r="BK850">
        <f t="shared" si="13"/>
        <v>1</v>
      </c>
      <c r="BL850">
        <v>7418628544484</v>
      </c>
      <c r="BN850">
        <v>1665917</v>
      </c>
      <c r="BO850" s="1">
        <v>44549</v>
      </c>
      <c r="BP850">
        <v>860029995</v>
      </c>
      <c r="BQ850">
        <v>74186285</v>
      </c>
      <c r="BR850">
        <v>7382102</v>
      </c>
      <c r="BS850" t="s">
        <v>13776</v>
      </c>
      <c r="BT850" s="1">
        <v>44484</v>
      </c>
      <c r="BU850">
        <v>1</v>
      </c>
      <c r="BV850">
        <v>80739</v>
      </c>
      <c r="BW850">
        <v>860029995</v>
      </c>
      <c r="BX850" t="s">
        <v>13996</v>
      </c>
      <c r="BY850" t="s">
        <v>14109</v>
      </c>
      <c r="BZ850" t="s">
        <v>13923</v>
      </c>
      <c r="CA850" s="1">
        <v>44582</v>
      </c>
      <c r="CB850" t="s">
        <v>13922</v>
      </c>
    </row>
    <row r="851" spans="3:80" x14ac:dyDescent="0.3">
      <c r="C851" s="46" t="s">
        <v>10196</v>
      </c>
      <c r="D851" s="4"/>
      <c r="E851" s="4"/>
      <c r="F851" s="16"/>
      <c r="G851" s="80" t="e">
        <f>VLOOKUP(report_masivo[[#This Row],[INCAPACIDAD]],D3077:M3154,3,0)</f>
        <v>#N/A</v>
      </c>
      <c r="I851" s="47"/>
      <c r="K851" s="46" t="e">
        <f>VLOOKUP(report_masivo[[#This Row],[INCAPACIDAD]],D3077:M3154,4,0)</f>
        <v>#N/A</v>
      </c>
      <c r="L851" s="46" t="e">
        <f>VLOOKUP(report_masivo[[#This Row],[INCAPACIDAD]],D3077:M3154,5,0)</f>
        <v>#N/A</v>
      </c>
      <c r="M851" s="46" t="e">
        <f>VLOOKUP(report_masivo[[#This Row],[INCAPACIDAD]],D3077:M3154,6,0)</f>
        <v>#N/A</v>
      </c>
      <c r="N851" s="49" t="e">
        <f>VLOOKUP(report_masivo[[#This Row],[INCAPACIDAD]],D3077:M3154,7,0)</f>
        <v>#N/A</v>
      </c>
      <c r="O851" s="47" t="e">
        <f>VLOOKUP(report_masivo[[#This Row],[INCAPACIDAD]],D3077:M3154,8,0)</f>
        <v>#N/A</v>
      </c>
      <c r="AD851">
        <v>105358719344566</v>
      </c>
      <c r="AE851" t="s">
        <v>10196</v>
      </c>
      <c r="AF851">
        <v>1709218</v>
      </c>
      <c r="AG851" s="1">
        <v>44615</v>
      </c>
      <c r="AH851">
        <v>860029995</v>
      </c>
      <c r="AI851">
        <v>1053587193</v>
      </c>
      <c r="AJ851">
        <v>7621872</v>
      </c>
      <c r="AK851" t="s">
        <v>13776</v>
      </c>
      <c r="AL851" s="1">
        <v>44566</v>
      </c>
      <c r="AM851">
        <v>8</v>
      </c>
      <c r="AN851">
        <v>512407</v>
      </c>
      <c r="AO851">
        <v>860029995</v>
      </c>
      <c r="AP851" t="s">
        <v>13996</v>
      </c>
      <c r="AQ851" t="s">
        <v>14109</v>
      </c>
      <c r="AR851" t="s">
        <v>13923</v>
      </c>
      <c r="AS851" s="1">
        <v>44638</v>
      </c>
      <c r="AT851" t="s">
        <v>13922</v>
      </c>
      <c r="AW851">
        <v>112485193144677</v>
      </c>
      <c r="AX851">
        <v>1124851931</v>
      </c>
      <c r="AY851">
        <v>8239855</v>
      </c>
      <c r="AZ851" s="1">
        <v>44677</v>
      </c>
      <c r="BA851" t="s">
        <v>13998</v>
      </c>
      <c r="BB851" t="s">
        <v>44</v>
      </c>
      <c r="BC851" t="s">
        <v>44</v>
      </c>
      <c r="BD851" t="s">
        <v>44</v>
      </c>
      <c r="BG851" s="1"/>
      <c r="BK851">
        <f t="shared" si="13"/>
        <v>1</v>
      </c>
      <c r="BL851">
        <v>7432402144487</v>
      </c>
      <c r="BN851">
        <v>1665917</v>
      </c>
      <c r="BO851" s="1">
        <v>44549</v>
      </c>
      <c r="BP851">
        <v>860029995</v>
      </c>
      <c r="BQ851">
        <v>74324021</v>
      </c>
      <c r="BR851">
        <v>7382209</v>
      </c>
      <c r="BS851" t="s">
        <v>13776</v>
      </c>
      <c r="BT851" s="1">
        <v>44487</v>
      </c>
      <c r="BU851">
        <v>1</v>
      </c>
      <c r="BV851">
        <v>77010</v>
      </c>
      <c r="BW851">
        <v>860029995</v>
      </c>
      <c r="BX851" t="s">
        <v>13996</v>
      </c>
      <c r="BY851" t="s">
        <v>14109</v>
      </c>
      <c r="BZ851" t="s">
        <v>13923</v>
      </c>
      <c r="CA851" s="1">
        <v>44582</v>
      </c>
      <c r="CB851" t="s">
        <v>13922</v>
      </c>
    </row>
    <row r="852" spans="3:80" x14ac:dyDescent="0.3">
      <c r="C852" s="46" t="s">
        <v>10196</v>
      </c>
      <c r="D852" s="4"/>
      <c r="E852" s="4"/>
      <c r="F852" s="16"/>
      <c r="G852" s="80" t="e">
        <f>VLOOKUP(report_masivo[[#This Row],[INCAPACIDAD]],D3078:M3155,3,0)</f>
        <v>#N/A</v>
      </c>
      <c r="I852" s="47"/>
      <c r="K852" s="46" t="e">
        <f>VLOOKUP(report_masivo[[#This Row],[INCAPACIDAD]],D3078:M3155,4,0)</f>
        <v>#N/A</v>
      </c>
      <c r="L852" s="46" t="e">
        <f>VLOOKUP(report_masivo[[#This Row],[INCAPACIDAD]],D3078:M3155,5,0)</f>
        <v>#N/A</v>
      </c>
      <c r="M852" s="46" t="e">
        <f>VLOOKUP(report_masivo[[#This Row],[INCAPACIDAD]],D3078:M3155,6,0)</f>
        <v>#N/A</v>
      </c>
      <c r="N852" s="49" t="e">
        <f>VLOOKUP(report_masivo[[#This Row],[INCAPACIDAD]],D3078:M3155,7,0)</f>
        <v>#N/A</v>
      </c>
      <c r="O852" s="47" t="e">
        <f>VLOOKUP(report_masivo[[#This Row],[INCAPACIDAD]],D3078:M3155,8,0)</f>
        <v>#N/A</v>
      </c>
      <c r="AD852">
        <v>105758266444567</v>
      </c>
      <c r="AE852" t="s">
        <v>10196</v>
      </c>
      <c r="AF852">
        <v>1709218</v>
      </c>
      <c r="AG852" s="1">
        <v>44615</v>
      </c>
      <c r="AH852">
        <v>860029995</v>
      </c>
      <c r="AI852">
        <v>1057582664</v>
      </c>
      <c r="AJ852">
        <v>7621885</v>
      </c>
      <c r="AK852" t="s">
        <v>13776</v>
      </c>
      <c r="AL852" s="1">
        <v>44567</v>
      </c>
      <c r="AM852">
        <v>5</v>
      </c>
      <c r="AN852">
        <v>362656</v>
      </c>
      <c r="AO852">
        <v>860029995</v>
      </c>
      <c r="AP852" t="s">
        <v>13996</v>
      </c>
      <c r="AQ852" t="s">
        <v>14109</v>
      </c>
      <c r="AR852" t="s">
        <v>13923</v>
      </c>
      <c r="AS852" s="1">
        <v>44638</v>
      </c>
      <c r="AT852" t="s">
        <v>13922</v>
      </c>
      <c r="AW852">
        <v>112485193144678</v>
      </c>
      <c r="AX852">
        <v>1124851931</v>
      </c>
      <c r="AY852">
        <v>7854377</v>
      </c>
      <c r="AZ852" s="1">
        <v>44678</v>
      </c>
      <c r="BA852" t="s">
        <v>13995</v>
      </c>
      <c r="BB852" t="s">
        <v>44</v>
      </c>
      <c r="BC852" t="s">
        <v>13729</v>
      </c>
      <c r="BD852" t="s">
        <v>13972</v>
      </c>
      <c r="BF852">
        <v>1000000</v>
      </c>
      <c r="BG852" s="1">
        <v>44761</v>
      </c>
      <c r="BK852">
        <f t="shared" si="13"/>
        <v>1</v>
      </c>
      <c r="BL852">
        <v>105366416444482</v>
      </c>
      <c r="BN852">
        <v>1665917</v>
      </c>
      <c r="BO852" s="1">
        <v>44549</v>
      </c>
      <c r="BP852">
        <v>860029995</v>
      </c>
      <c r="BQ852">
        <v>1053664164</v>
      </c>
      <c r="BR852">
        <v>7382218</v>
      </c>
      <c r="BS852" t="s">
        <v>13776</v>
      </c>
      <c r="BT852" s="1">
        <v>44482</v>
      </c>
      <c r="BU852">
        <v>1</v>
      </c>
      <c r="BV852">
        <v>91796</v>
      </c>
      <c r="BW852">
        <v>860029995</v>
      </c>
      <c r="BX852" t="s">
        <v>13996</v>
      </c>
      <c r="BY852" t="s">
        <v>14109</v>
      </c>
      <c r="BZ852" t="s">
        <v>13923</v>
      </c>
      <c r="CA852" s="1">
        <v>44582</v>
      </c>
      <c r="CB852" t="s">
        <v>13922</v>
      </c>
    </row>
    <row r="853" spans="3:80" x14ac:dyDescent="0.3">
      <c r="C853" s="46" t="s">
        <v>10196</v>
      </c>
      <c r="D853" s="4"/>
      <c r="E853" s="4"/>
      <c r="F853" s="16"/>
      <c r="G853" s="80" t="e">
        <f>VLOOKUP(report_masivo[[#This Row],[INCAPACIDAD]],D3079:M3156,3,0)</f>
        <v>#N/A</v>
      </c>
      <c r="I853" s="47"/>
      <c r="K853" s="46" t="e">
        <f>VLOOKUP(report_masivo[[#This Row],[INCAPACIDAD]],D3079:M3156,4,0)</f>
        <v>#N/A</v>
      </c>
      <c r="L853" s="46" t="e">
        <f>VLOOKUP(report_masivo[[#This Row],[INCAPACIDAD]],D3079:M3156,5,0)</f>
        <v>#N/A</v>
      </c>
      <c r="M853" s="46" t="e">
        <f>VLOOKUP(report_masivo[[#This Row],[INCAPACIDAD]],D3079:M3156,6,0)</f>
        <v>#N/A</v>
      </c>
      <c r="N853" s="49" t="e">
        <f>VLOOKUP(report_masivo[[#This Row],[INCAPACIDAD]],D3079:M3156,7,0)</f>
        <v>#N/A</v>
      </c>
      <c r="O853" s="47" t="e">
        <f>VLOOKUP(report_masivo[[#This Row],[INCAPACIDAD]],D3079:M3156,8,0)</f>
        <v>#N/A</v>
      </c>
      <c r="AD853">
        <v>7438089444568</v>
      </c>
      <c r="AE853" t="s">
        <v>10196</v>
      </c>
      <c r="AF853">
        <v>1709218</v>
      </c>
      <c r="AG853" s="1">
        <v>44615</v>
      </c>
      <c r="AH853">
        <v>860029995</v>
      </c>
      <c r="AI853">
        <v>74380894</v>
      </c>
      <c r="AJ853">
        <v>7621896</v>
      </c>
      <c r="AK853" t="s">
        <v>13776</v>
      </c>
      <c r="AL853" s="1">
        <v>44568</v>
      </c>
      <c r="AM853">
        <v>5</v>
      </c>
      <c r="AN853">
        <v>447179</v>
      </c>
      <c r="AO853">
        <v>860029995</v>
      </c>
      <c r="AP853" t="s">
        <v>13996</v>
      </c>
      <c r="AQ853" t="s">
        <v>14109</v>
      </c>
      <c r="AR853" t="s">
        <v>13923</v>
      </c>
      <c r="AS853" s="1">
        <v>44638</v>
      </c>
      <c r="AT853" t="s">
        <v>13922</v>
      </c>
      <c r="AW853">
        <v>108386691244679</v>
      </c>
      <c r="AX853">
        <v>1083866912</v>
      </c>
      <c r="AY853">
        <v>7890670</v>
      </c>
      <c r="AZ853" s="1">
        <v>44679</v>
      </c>
      <c r="BA853" t="s">
        <v>13995</v>
      </c>
      <c r="BB853" t="s">
        <v>44</v>
      </c>
      <c r="BC853" t="s">
        <v>13996</v>
      </c>
      <c r="BD853" t="s">
        <v>13997</v>
      </c>
      <c r="BE853">
        <v>4000178071</v>
      </c>
      <c r="BF853">
        <v>211284</v>
      </c>
      <c r="BG853" s="1">
        <v>44729</v>
      </c>
      <c r="BK853">
        <f t="shared" si="13"/>
        <v>1</v>
      </c>
      <c r="BL853">
        <v>105334549244481</v>
      </c>
      <c r="BN853">
        <v>1665917</v>
      </c>
      <c r="BO853" s="1">
        <v>44549</v>
      </c>
      <c r="BP853">
        <v>860029995</v>
      </c>
      <c r="BQ853">
        <v>1053345492</v>
      </c>
      <c r="BR853">
        <v>7382232</v>
      </c>
      <c r="BS853" t="s">
        <v>13776</v>
      </c>
      <c r="BT853" s="1">
        <v>44481</v>
      </c>
      <c r="BU853">
        <v>1</v>
      </c>
      <c r="BV853">
        <v>69412</v>
      </c>
      <c r="BW853">
        <v>860029995</v>
      </c>
      <c r="BX853" t="s">
        <v>13996</v>
      </c>
      <c r="BY853" t="s">
        <v>14109</v>
      </c>
      <c r="BZ853" t="s">
        <v>13923</v>
      </c>
      <c r="CA853" s="1">
        <v>44582</v>
      </c>
      <c r="CB853" t="s">
        <v>13922</v>
      </c>
    </row>
    <row r="854" spans="3:80" x14ac:dyDescent="0.3">
      <c r="C854" s="46" t="s">
        <v>10196</v>
      </c>
      <c r="D854" s="4"/>
      <c r="E854" s="4"/>
      <c r="F854" s="16"/>
      <c r="G854" s="80" t="e">
        <f>VLOOKUP(report_masivo[[#This Row],[INCAPACIDAD]],D3080:M3157,3,0)</f>
        <v>#N/A</v>
      </c>
      <c r="I854" s="47"/>
      <c r="K854" s="46" t="e">
        <f>VLOOKUP(report_masivo[[#This Row],[INCAPACIDAD]],D3080:M3157,4,0)</f>
        <v>#N/A</v>
      </c>
      <c r="L854" s="46" t="e">
        <f>VLOOKUP(report_masivo[[#This Row],[INCAPACIDAD]],D3080:M3157,5,0)</f>
        <v>#N/A</v>
      </c>
      <c r="M854" s="46" t="e">
        <f>VLOOKUP(report_masivo[[#This Row],[INCAPACIDAD]],D3080:M3157,6,0)</f>
        <v>#N/A</v>
      </c>
      <c r="N854" s="49" t="e">
        <f>VLOOKUP(report_masivo[[#This Row],[INCAPACIDAD]],D3080:M3157,7,0)</f>
        <v>#N/A</v>
      </c>
      <c r="O854" s="47" t="e">
        <f>VLOOKUP(report_masivo[[#This Row],[INCAPACIDAD]],D3080:M3157,8,0)</f>
        <v>#N/A</v>
      </c>
      <c r="AD854">
        <v>105758665344568</v>
      </c>
      <c r="AE854" t="s">
        <v>10196</v>
      </c>
      <c r="AF854">
        <v>1709218</v>
      </c>
      <c r="AG854" s="1">
        <v>44615</v>
      </c>
      <c r="AH854">
        <v>860029995</v>
      </c>
      <c r="AI854">
        <v>1057586653</v>
      </c>
      <c r="AJ854">
        <v>7621904</v>
      </c>
      <c r="AK854" t="s">
        <v>13776</v>
      </c>
      <c r="AL854" s="1">
        <v>44568</v>
      </c>
      <c r="AM854">
        <v>5</v>
      </c>
      <c r="AN854">
        <v>337525</v>
      </c>
      <c r="AO854">
        <v>860029995</v>
      </c>
      <c r="AP854" t="s">
        <v>13996</v>
      </c>
      <c r="AQ854" t="s">
        <v>14109</v>
      </c>
      <c r="AR854" t="s">
        <v>13923</v>
      </c>
      <c r="AS854" s="1">
        <v>44638</v>
      </c>
      <c r="AT854" t="s">
        <v>13922</v>
      </c>
      <c r="AW854">
        <v>110470527644680</v>
      </c>
      <c r="AX854">
        <v>1104705276</v>
      </c>
      <c r="AY854">
        <v>7832974</v>
      </c>
      <c r="AZ854" s="1">
        <v>44680</v>
      </c>
      <c r="BA854" t="s">
        <v>13995</v>
      </c>
      <c r="BB854" t="s">
        <v>44</v>
      </c>
      <c r="BC854" t="s">
        <v>13996</v>
      </c>
      <c r="BD854" t="s">
        <v>13997</v>
      </c>
      <c r="BE854">
        <v>4000178071</v>
      </c>
      <c r="BF854">
        <v>58221</v>
      </c>
      <c r="BG854" s="1">
        <v>44729</v>
      </c>
      <c r="BK854">
        <f t="shared" si="13"/>
        <v>1</v>
      </c>
      <c r="BL854">
        <v>7418628544475</v>
      </c>
      <c r="BN854">
        <v>1665917</v>
      </c>
      <c r="BO854" s="1">
        <v>44549</v>
      </c>
      <c r="BP854">
        <v>860029995</v>
      </c>
      <c r="BQ854">
        <v>74186285</v>
      </c>
      <c r="BR854">
        <v>7382307</v>
      </c>
      <c r="BS854" t="s">
        <v>13776</v>
      </c>
      <c r="BT854" s="1">
        <v>44475</v>
      </c>
      <c r="BU854">
        <v>2</v>
      </c>
      <c r="BV854">
        <v>161479</v>
      </c>
      <c r="BW854">
        <v>860029995</v>
      </c>
      <c r="BX854" t="s">
        <v>13996</v>
      </c>
      <c r="BY854" t="s">
        <v>14109</v>
      </c>
      <c r="BZ854" t="s">
        <v>13923</v>
      </c>
      <c r="CA854" s="1">
        <v>44582</v>
      </c>
      <c r="CB854" t="s">
        <v>13922</v>
      </c>
    </row>
    <row r="855" spans="3:80" x14ac:dyDescent="0.3">
      <c r="C855" s="46" t="s">
        <v>10196</v>
      </c>
      <c r="D855" s="4"/>
      <c r="E855" s="4"/>
      <c r="F855" s="16"/>
      <c r="G855" s="80" t="e">
        <f>VLOOKUP(report_masivo[[#This Row],[INCAPACIDAD]],D3081:M3158,3,0)</f>
        <v>#N/A</v>
      </c>
      <c r="I855" s="47"/>
      <c r="K855" s="46" t="e">
        <f>VLOOKUP(report_masivo[[#This Row],[INCAPACIDAD]],D3081:M3158,4,0)</f>
        <v>#N/A</v>
      </c>
      <c r="L855" s="46" t="e">
        <f>VLOOKUP(report_masivo[[#This Row],[INCAPACIDAD]],D3081:M3158,5,0)</f>
        <v>#N/A</v>
      </c>
      <c r="M855" s="46" t="e">
        <f>VLOOKUP(report_masivo[[#This Row],[INCAPACIDAD]],D3081:M3158,6,0)</f>
        <v>#N/A</v>
      </c>
      <c r="N855" s="49" t="e">
        <f>VLOOKUP(report_masivo[[#This Row],[INCAPACIDAD]],D3081:M3158,7,0)</f>
        <v>#N/A</v>
      </c>
      <c r="O855" s="47" t="e">
        <f>VLOOKUP(report_masivo[[#This Row],[INCAPACIDAD]],D3081:M3158,8,0)</f>
        <v>#N/A</v>
      </c>
      <c r="AD855">
        <v>420880544571</v>
      </c>
      <c r="AE855" t="s">
        <v>10196</v>
      </c>
      <c r="AF855">
        <v>1709218</v>
      </c>
      <c r="AG855" s="1">
        <v>44615</v>
      </c>
      <c r="AH855">
        <v>860029995</v>
      </c>
      <c r="AI855">
        <v>4208805</v>
      </c>
      <c r="AJ855">
        <v>7621912</v>
      </c>
      <c r="AK855" t="s">
        <v>13776</v>
      </c>
      <c r="AL855" s="1">
        <v>44571</v>
      </c>
      <c r="AM855">
        <v>5</v>
      </c>
      <c r="AN855">
        <v>438213</v>
      </c>
      <c r="AO855">
        <v>860029995</v>
      </c>
      <c r="AP855" t="s">
        <v>13996</v>
      </c>
      <c r="AQ855" t="s">
        <v>14109</v>
      </c>
      <c r="AR855" t="s">
        <v>13923</v>
      </c>
      <c r="AS855" s="1">
        <v>44638</v>
      </c>
      <c r="AT855" t="s">
        <v>13922</v>
      </c>
      <c r="AW855">
        <v>110406863144683</v>
      </c>
      <c r="AX855">
        <v>1104068631</v>
      </c>
      <c r="AY855">
        <v>7840683</v>
      </c>
      <c r="AZ855" s="1">
        <v>44683</v>
      </c>
      <c r="BA855" t="s">
        <v>13995</v>
      </c>
      <c r="BB855" t="s">
        <v>44</v>
      </c>
      <c r="BC855" t="s">
        <v>13996</v>
      </c>
      <c r="BD855" t="s">
        <v>13997</v>
      </c>
      <c r="BE855">
        <v>4000178071</v>
      </c>
      <c r="BF855">
        <v>141241</v>
      </c>
      <c r="BG855" s="1">
        <v>44729</v>
      </c>
      <c r="BK855">
        <f t="shared" si="13"/>
        <v>1</v>
      </c>
      <c r="BL855">
        <v>7432174544473</v>
      </c>
      <c r="BN855">
        <v>1665917</v>
      </c>
      <c r="BO855" s="1">
        <v>44549</v>
      </c>
      <c r="BP855">
        <v>860029995</v>
      </c>
      <c r="BQ855">
        <v>74321745</v>
      </c>
      <c r="BR855">
        <v>7385360</v>
      </c>
      <c r="BS855" t="s">
        <v>13776</v>
      </c>
      <c r="BT855" s="1">
        <v>44473</v>
      </c>
      <c r="BU855">
        <v>1</v>
      </c>
      <c r="BV855">
        <v>65092</v>
      </c>
      <c r="BW855">
        <v>860029995</v>
      </c>
      <c r="BX855" t="s">
        <v>13996</v>
      </c>
      <c r="BY855" t="s">
        <v>14109</v>
      </c>
      <c r="BZ855" t="s">
        <v>13923</v>
      </c>
      <c r="CA855" s="1">
        <v>44582</v>
      </c>
      <c r="CB855" t="s">
        <v>13922</v>
      </c>
    </row>
    <row r="856" spans="3:80" x14ac:dyDescent="0.3">
      <c r="C856" s="46" t="s">
        <v>10196</v>
      </c>
      <c r="D856" s="4"/>
      <c r="E856" s="4"/>
      <c r="F856" s="16"/>
      <c r="G856" s="80" t="e">
        <f>VLOOKUP(report_masivo[[#This Row],[INCAPACIDAD]],D3082:M3159,3,0)</f>
        <v>#N/A</v>
      </c>
      <c r="I856" s="47"/>
      <c r="K856" s="46" t="e">
        <f>VLOOKUP(report_masivo[[#This Row],[INCAPACIDAD]],D3082:M3159,4,0)</f>
        <v>#N/A</v>
      </c>
      <c r="L856" s="46" t="e">
        <f>VLOOKUP(report_masivo[[#This Row],[INCAPACIDAD]],D3082:M3159,5,0)</f>
        <v>#N/A</v>
      </c>
      <c r="M856" s="46" t="e">
        <f>VLOOKUP(report_masivo[[#This Row],[INCAPACIDAD]],D3082:M3159,6,0)</f>
        <v>#N/A</v>
      </c>
      <c r="N856" s="49" t="e">
        <f>VLOOKUP(report_masivo[[#This Row],[INCAPACIDAD]],D3082:M3159,7,0)</f>
        <v>#N/A</v>
      </c>
      <c r="O856" s="47" t="e">
        <f>VLOOKUP(report_masivo[[#This Row],[INCAPACIDAD]],D3082:M3159,8,0)</f>
        <v>#N/A</v>
      </c>
      <c r="AD856">
        <v>105366479644572</v>
      </c>
      <c r="AE856" t="s">
        <v>10196</v>
      </c>
      <c r="AF856">
        <v>1709218</v>
      </c>
      <c r="AG856" s="1">
        <v>44615</v>
      </c>
      <c r="AH856">
        <v>860029995</v>
      </c>
      <c r="AI856">
        <v>1053664796</v>
      </c>
      <c r="AJ856">
        <v>7621934</v>
      </c>
      <c r="AK856" t="s">
        <v>13776</v>
      </c>
      <c r="AL856" s="1">
        <v>44572</v>
      </c>
      <c r="AM856">
        <v>3</v>
      </c>
      <c r="AN856">
        <v>263324</v>
      </c>
      <c r="AO856">
        <v>860029995</v>
      </c>
      <c r="AP856" t="s">
        <v>13996</v>
      </c>
      <c r="AQ856" t="s">
        <v>14109</v>
      </c>
      <c r="AR856" t="s">
        <v>13923</v>
      </c>
      <c r="AS856" s="1">
        <v>44638</v>
      </c>
      <c r="AT856" t="s">
        <v>13922</v>
      </c>
      <c r="AW856">
        <v>4040495744683</v>
      </c>
      <c r="AX856">
        <v>40404957</v>
      </c>
      <c r="AY856">
        <v>7861240</v>
      </c>
      <c r="AZ856" s="1">
        <v>44683</v>
      </c>
      <c r="BA856" t="s">
        <v>13995</v>
      </c>
      <c r="BB856" t="s">
        <v>44</v>
      </c>
      <c r="BC856" t="s">
        <v>13996</v>
      </c>
      <c r="BD856" t="s">
        <v>13997</v>
      </c>
      <c r="BE856">
        <v>4000178071</v>
      </c>
      <c r="BF856">
        <v>339657</v>
      </c>
      <c r="BG856" s="1">
        <v>44729</v>
      </c>
      <c r="BK856">
        <f t="shared" si="13"/>
        <v>1</v>
      </c>
      <c r="BL856">
        <v>7438089444332</v>
      </c>
      <c r="BN856">
        <v>1665917</v>
      </c>
      <c r="BO856" s="1">
        <v>44549</v>
      </c>
      <c r="BP856">
        <v>860029995</v>
      </c>
      <c r="BQ856">
        <v>74380894</v>
      </c>
      <c r="BR856">
        <v>7398659</v>
      </c>
      <c r="BS856" t="s">
        <v>13776</v>
      </c>
      <c r="BT856" s="1">
        <v>44332</v>
      </c>
      <c r="BU856">
        <v>3</v>
      </c>
      <c r="BV856">
        <v>228823</v>
      </c>
      <c r="BW856">
        <v>860029995</v>
      </c>
      <c r="BX856" t="s">
        <v>13996</v>
      </c>
      <c r="BY856" t="s">
        <v>14109</v>
      </c>
      <c r="BZ856" t="s">
        <v>13923</v>
      </c>
      <c r="CA856" s="1">
        <v>44582</v>
      </c>
      <c r="CB856" t="s">
        <v>13922</v>
      </c>
    </row>
    <row r="857" spans="3:80" x14ac:dyDescent="0.3">
      <c r="C857" s="46" t="s">
        <v>10196</v>
      </c>
      <c r="D857" s="4"/>
      <c r="E857" s="4"/>
      <c r="F857" s="16"/>
      <c r="G857" s="80" t="e">
        <f>VLOOKUP(report_masivo[[#This Row],[INCAPACIDAD]],D3083:M3160,3,0)</f>
        <v>#N/A</v>
      </c>
      <c r="I857" s="47"/>
      <c r="K857" s="46" t="e">
        <f>VLOOKUP(report_masivo[[#This Row],[INCAPACIDAD]],D3083:M3160,4,0)</f>
        <v>#N/A</v>
      </c>
      <c r="L857" s="46" t="e">
        <f>VLOOKUP(report_masivo[[#This Row],[INCAPACIDAD]],D3083:M3160,5,0)</f>
        <v>#N/A</v>
      </c>
      <c r="M857" s="46" t="e">
        <f>VLOOKUP(report_masivo[[#This Row],[INCAPACIDAD]],D3083:M3160,6,0)</f>
        <v>#N/A</v>
      </c>
      <c r="N857" s="49" t="e">
        <f>VLOOKUP(report_masivo[[#This Row],[INCAPACIDAD]],D3083:M3160,7,0)</f>
        <v>#N/A</v>
      </c>
      <c r="O857" s="47" t="e">
        <f>VLOOKUP(report_masivo[[#This Row],[INCAPACIDAD]],D3083:M3160,8,0)</f>
        <v>#N/A</v>
      </c>
      <c r="AD857">
        <v>105757564244573</v>
      </c>
      <c r="AE857" t="s">
        <v>10196</v>
      </c>
      <c r="AF857">
        <v>1709218</v>
      </c>
      <c r="AG857" s="1">
        <v>44615</v>
      </c>
      <c r="AH857">
        <v>860029995</v>
      </c>
      <c r="AI857">
        <v>1057575642</v>
      </c>
      <c r="AJ857">
        <v>7621941</v>
      </c>
      <c r="AK857" t="s">
        <v>13776</v>
      </c>
      <c r="AL857" s="1">
        <v>44573</v>
      </c>
      <c r="AM857">
        <v>5</v>
      </c>
      <c r="AN857">
        <v>358403</v>
      </c>
      <c r="AO857">
        <v>860029995</v>
      </c>
      <c r="AP857" t="s">
        <v>13996</v>
      </c>
      <c r="AQ857" t="s">
        <v>14109</v>
      </c>
      <c r="AR857" t="s">
        <v>13923</v>
      </c>
      <c r="AS857" s="1">
        <v>44638</v>
      </c>
      <c r="AT857" t="s">
        <v>13922</v>
      </c>
      <c r="AW857">
        <v>103762521044684</v>
      </c>
      <c r="AX857">
        <v>1037625210</v>
      </c>
      <c r="AY857">
        <v>7843311</v>
      </c>
      <c r="AZ857" s="1">
        <v>44684</v>
      </c>
      <c r="BA857" t="s">
        <v>13998</v>
      </c>
      <c r="BB857" t="s">
        <v>44</v>
      </c>
      <c r="BC857" t="s">
        <v>44</v>
      </c>
      <c r="BD857" t="s">
        <v>44</v>
      </c>
      <c r="BG857" s="1"/>
      <c r="BK857">
        <f t="shared" si="13"/>
        <v>1</v>
      </c>
      <c r="BL857">
        <v>721734643808</v>
      </c>
      <c r="BN857">
        <v>1667440</v>
      </c>
      <c r="BO857" s="1">
        <v>44554</v>
      </c>
      <c r="BP857">
        <v>860029995</v>
      </c>
      <c r="BQ857">
        <v>7217346</v>
      </c>
      <c r="BR857">
        <v>5740419</v>
      </c>
      <c r="BS857" t="s">
        <v>13776</v>
      </c>
      <c r="BT857" s="1">
        <v>43808</v>
      </c>
      <c r="BU857">
        <v>1</v>
      </c>
      <c r="BV857">
        <v>65748</v>
      </c>
      <c r="BW857">
        <v>860029995</v>
      </c>
      <c r="BX857" t="s">
        <v>13996</v>
      </c>
      <c r="BY857" t="s">
        <v>14109</v>
      </c>
      <c r="BZ857" t="s">
        <v>13923</v>
      </c>
      <c r="CA857" s="1">
        <v>44592</v>
      </c>
      <c r="CB857" t="s">
        <v>13922</v>
      </c>
    </row>
    <row r="858" spans="3:80" x14ac:dyDescent="0.3">
      <c r="C858" s="46" t="s">
        <v>10196</v>
      </c>
      <c r="D858" s="4"/>
      <c r="E858" s="4"/>
      <c r="F858" s="16"/>
      <c r="G858" s="80" t="e">
        <f>VLOOKUP(report_masivo[[#This Row],[INCAPACIDAD]],D3084:M3161,3,0)</f>
        <v>#N/A</v>
      </c>
      <c r="I858" s="47"/>
      <c r="K858" s="46" t="e">
        <f>VLOOKUP(report_masivo[[#This Row],[INCAPACIDAD]],D3084:M3161,4,0)</f>
        <v>#N/A</v>
      </c>
      <c r="L858" s="46" t="e">
        <f>VLOOKUP(report_masivo[[#This Row],[INCAPACIDAD]],D3084:M3161,5,0)</f>
        <v>#N/A</v>
      </c>
      <c r="M858" s="46" t="e">
        <f>VLOOKUP(report_masivo[[#This Row],[INCAPACIDAD]],D3084:M3161,6,0)</f>
        <v>#N/A</v>
      </c>
      <c r="N858" s="49" t="e">
        <f>VLOOKUP(report_masivo[[#This Row],[INCAPACIDAD]],D3084:M3161,7,0)</f>
        <v>#N/A</v>
      </c>
      <c r="O858" s="47" t="e">
        <f>VLOOKUP(report_masivo[[#This Row],[INCAPACIDAD]],D3084:M3161,8,0)</f>
        <v>#N/A</v>
      </c>
      <c r="AD858">
        <v>105758460744573</v>
      </c>
      <c r="AE858" t="s">
        <v>10196</v>
      </c>
      <c r="AF858">
        <v>1709218</v>
      </c>
      <c r="AG858" s="1">
        <v>44615</v>
      </c>
      <c r="AH858">
        <v>860029995</v>
      </c>
      <c r="AI858">
        <v>1057584607</v>
      </c>
      <c r="AJ858">
        <v>7621943</v>
      </c>
      <c r="AK858" t="s">
        <v>13776</v>
      </c>
      <c r="AL858" s="1">
        <v>44573</v>
      </c>
      <c r="AM858">
        <v>5</v>
      </c>
      <c r="AN858">
        <v>434122</v>
      </c>
      <c r="AO858">
        <v>860029995</v>
      </c>
      <c r="AP858" t="s">
        <v>13996</v>
      </c>
      <c r="AQ858" t="s">
        <v>14109</v>
      </c>
      <c r="AR858" t="s">
        <v>13923</v>
      </c>
      <c r="AS858" s="1">
        <v>44638</v>
      </c>
      <c r="AT858" t="s">
        <v>13922</v>
      </c>
      <c r="AW858">
        <v>110470527644684</v>
      </c>
      <c r="AX858">
        <v>1104705276</v>
      </c>
      <c r="AY858">
        <v>7843942</v>
      </c>
      <c r="AZ858" s="1">
        <v>44684</v>
      </c>
      <c r="BA858" t="s">
        <v>13995</v>
      </c>
      <c r="BB858" t="s">
        <v>44</v>
      </c>
      <c r="BC858" t="s">
        <v>13996</v>
      </c>
      <c r="BD858" t="s">
        <v>13997</v>
      </c>
      <c r="BE858">
        <v>4000178071</v>
      </c>
      <c r="BF858">
        <v>174662</v>
      </c>
      <c r="BG858" s="1">
        <v>44729</v>
      </c>
      <c r="BK858">
        <f t="shared" si="13"/>
        <v>1</v>
      </c>
      <c r="BL858">
        <v>4645524643805</v>
      </c>
      <c r="BN858">
        <v>1667440</v>
      </c>
      <c r="BO858" s="1">
        <v>44554</v>
      </c>
      <c r="BP858">
        <v>860029995</v>
      </c>
      <c r="BQ858">
        <v>46455246</v>
      </c>
      <c r="BR858">
        <v>5720471</v>
      </c>
      <c r="BS858" t="s">
        <v>13776</v>
      </c>
      <c r="BT858" s="1">
        <v>43805</v>
      </c>
      <c r="BU858">
        <v>1</v>
      </c>
      <c r="BV858">
        <v>80583</v>
      </c>
      <c r="BW858">
        <v>860029995</v>
      </c>
      <c r="BX858" t="s">
        <v>13996</v>
      </c>
      <c r="BY858" t="s">
        <v>14109</v>
      </c>
      <c r="BZ858" t="s">
        <v>13923</v>
      </c>
      <c r="CA858" s="1">
        <v>44592</v>
      </c>
      <c r="CB858" t="s">
        <v>13922</v>
      </c>
    </row>
    <row r="859" spans="3:80" x14ac:dyDescent="0.3">
      <c r="C859" s="46" t="s">
        <v>10196</v>
      </c>
      <c r="D859" s="4"/>
      <c r="E859" s="4"/>
      <c r="F859" s="16"/>
      <c r="G859" s="80" t="e">
        <f>VLOOKUP(report_masivo[[#This Row],[INCAPACIDAD]],D3085:M3162,3,0)</f>
        <v>#N/A</v>
      </c>
      <c r="I859" s="47"/>
      <c r="K859" s="46" t="e">
        <f>VLOOKUP(report_masivo[[#This Row],[INCAPACIDAD]],D3085:M3162,4,0)</f>
        <v>#N/A</v>
      </c>
      <c r="L859" s="46" t="e">
        <f>VLOOKUP(report_masivo[[#This Row],[INCAPACIDAD]],D3085:M3162,5,0)</f>
        <v>#N/A</v>
      </c>
      <c r="M859" s="46" t="e">
        <f>VLOOKUP(report_masivo[[#This Row],[INCAPACIDAD]],D3085:M3162,6,0)</f>
        <v>#N/A</v>
      </c>
      <c r="N859" s="49" t="e">
        <f>VLOOKUP(report_masivo[[#This Row],[INCAPACIDAD]],D3085:M3162,7,0)</f>
        <v>#N/A</v>
      </c>
      <c r="O859" s="47" t="e">
        <f>VLOOKUP(report_masivo[[#This Row],[INCAPACIDAD]],D3085:M3162,8,0)</f>
        <v>#N/A</v>
      </c>
      <c r="AD859">
        <v>105366500844574</v>
      </c>
      <c r="AE859" t="s">
        <v>10196</v>
      </c>
      <c r="AF859">
        <v>1709218</v>
      </c>
      <c r="AG859" s="1">
        <v>44615</v>
      </c>
      <c r="AH859">
        <v>860029995</v>
      </c>
      <c r="AI859">
        <v>1053665008</v>
      </c>
      <c r="AJ859">
        <v>7621945</v>
      </c>
      <c r="AK859" t="s">
        <v>13776</v>
      </c>
      <c r="AL859" s="1">
        <v>44574</v>
      </c>
      <c r="AM859">
        <v>5</v>
      </c>
      <c r="AN859">
        <v>458774</v>
      </c>
      <c r="AO859">
        <v>860029995</v>
      </c>
      <c r="AP859" t="s">
        <v>13996</v>
      </c>
      <c r="AQ859" t="s">
        <v>14109</v>
      </c>
      <c r="AR859" t="s">
        <v>13923</v>
      </c>
      <c r="AS859" s="1">
        <v>44638</v>
      </c>
      <c r="AT859" t="s">
        <v>13922</v>
      </c>
      <c r="AW859">
        <v>100061929444685</v>
      </c>
      <c r="AX859">
        <v>1000619294</v>
      </c>
      <c r="AY859">
        <v>7848939</v>
      </c>
      <c r="AZ859" s="1">
        <v>44685</v>
      </c>
      <c r="BA859" t="s">
        <v>14000</v>
      </c>
      <c r="BB859" t="s">
        <v>13727</v>
      </c>
      <c r="BC859" t="s">
        <v>44</v>
      </c>
      <c r="BD859" t="s">
        <v>44</v>
      </c>
      <c r="BG859" s="1"/>
      <c r="BK859">
        <f t="shared" si="13"/>
        <v>1</v>
      </c>
      <c r="BL859">
        <v>420778543804</v>
      </c>
      <c r="BN859">
        <v>1667440</v>
      </c>
      <c r="BO859" s="1">
        <v>44554</v>
      </c>
      <c r="BP859">
        <v>860029995</v>
      </c>
      <c r="BQ859">
        <v>4207785</v>
      </c>
      <c r="BR859">
        <v>5701705</v>
      </c>
      <c r="BS859" t="s">
        <v>13776</v>
      </c>
      <c r="BT859" s="1">
        <v>43804</v>
      </c>
      <c r="BU859">
        <v>8</v>
      </c>
      <c r="BV859">
        <v>737992</v>
      </c>
      <c r="BW859">
        <v>860029995</v>
      </c>
      <c r="BX859" t="s">
        <v>13996</v>
      </c>
      <c r="BY859" t="s">
        <v>14109</v>
      </c>
      <c r="BZ859" t="s">
        <v>13923</v>
      </c>
      <c r="CA859" s="1">
        <v>44592</v>
      </c>
      <c r="CB859" t="s">
        <v>13922</v>
      </c>
    </row>
    <row r="860" spans="3:80" x14ac:dyDescent="0.3">
      <c r="C860" s="46" t="s">
        <v>10196</v>
      </c>
      <c r="D860" s="4"/>
      <c r="E860" s="4"/>
      <c r="F860" s="16"/>
      <c r="G860" s="80" t="e">
        <f>VLOOKUP(report_masivo[[#This Row],[INCAPACIDAD]],D3086:M3163,3,0)</f>
        <v>#N/A</v>
      </c>
      <c r="I860" s="47"/>
      <c r="K860" s="46" t="e">
        <f>VLOOKUP(report_masivo[[#This Row],[INCAPACIDAD]],D3086:M3163,4,0)</f>
        <v>#N/A</v>
      </c>
      <c r="L860" s="46" t="e">
        <f>VLOOKUP(report_masivo[[#This Row],[INCAPACIDAD]],D3086:M3163,5,0)</f>
        <v>#N/A</v>
      </c>
      <c r="M860" s="46" t="e">
        <f>VLOOKUP(report_masivo[[#This Row],[INCAPACIDAD]],D3086:M3163,6,0)</f>
        <v>#N/A</v>
      </c>
      <c r="N860" s="49" t="e">
        <f>VLOOKUP(report_masivo[[#This Row],[INCAPACIDAD]],D3086:M3163,7,0)</f>
        <v>#N/A</v>
      </c>
      <c r="O860" s="47" t="e">
        <f>VLOOKUP(report_masivo[[#This Row],[INCAPACIDAD]],D3086:M3163,8,0)</f>
        <v>#N/A</v>
      </c>
      <c r="AD860">
        <v>420777144578</v>
      </c>
      <c r="AE860" t="s">
        <v>10196</v>
      </c>
      <c r="AF860">
        <v>1709218</v>
      </c>
      <c r="AG860" s="1">
        <v>44615</v>
      </c>
      <c r="AH860">
        <v>860029995</v>
      </c>
      <c r="AI860">
        <v>4207771</v>
      </c>
      <c r="AJ860">
        <v>7621953</v>
      </c>
      <c r="AK860" t="s">
        <v>13776</v>
      </c>
      <c r="AL860" s="1">
        <v>44578</v>
      </c>
      <c r="AM860">
        <v>3</v>
      </c>
      <c r="AN860">
        <v>200902</v>
      </c>
      <c r="AO860">
        <v>860029995</v>
      </c>
      <c r="AP860" t="s">
        <v>13996</v>
      </c>
      <c r="AQ860" t="s">
        <v>14109</v>
      </c>
      <c r="AR860" t="s">
        <v>13923</v>
      </c>
      <c r="AS860" s="1">
        <v>44659</v>
      </c>
      <c r="AT860" t="s">
        <v>13922</v>
      </c>
      <c r="AW860">
        <v>110406863144687</v>
      </c>
      <c r="AX860">
        <v>1104068631</v>
      </c>
      <c r="AY860">
        <v>7855509</v>
      </c>
      <c r="AZ860" s="1">
        <v>44687</v>
      </c>
      <c r="BA860" t="s">
        <v>13995</v>
      </c>
      <c r="BB860" t="s">
        <v>44</v>
      </c>
      <c r="BC860" t="s">
        <v>13996</v>
      </c>
      <c r="BD860" t="s">
        <v>13997</v>
      </c>
      <c r="BE860">
        <v>4000178071</v>
      </c>
      <c r="BF860">
        <v>612043</v>
      </c>
      <c r="BG860" s="1">
        <v>44741</v>
      </c>
      <c r="BK860">
        <f t="shared" si="13"/>
        <v>1</v>
      </c>
      <c r="BL860">
        <v>100434643543</v>
      </c>
      <c r="BN860">
        <v>1667440</v>
      </c>
      <c r="BO860" s="1">
        <v>44554</v>
      </c>
      <c r="BP860">
        <v>860029995</v>
      </c>
      <c r="BQ860">
        <v>1004346</v>
      </c>
      <c r="BR860">
        <v>5041202</v>
      </c>
      <c r="BS860" t="s">
        <v>13776</v>
      </c>
      <c r="BT860" s="1">
        <v>43543</v>
      </c>
      <c r="BU860">
        <v>1</v>
      </c>
      <c r="BV860">
        <v>118041</v>
      </c>
      <c r="BW860">
        <v>860029995</v>
      </c>
      <c r="BX860" t="s">
        <v>13996</v>
      </c>
      <c r="BY860" t="s">
        <v>14109</v>
      </c>
      <c r="BZ860" t="s">
        <v>13923</v>
      </c>
      <c r="CA860" s="1">
        <v>44592</v>
      </c>
      <c r="CB860" t="s">
        <v>13922</v>
      </c>
    </row>
    <row r="861" spans="3:80" x14ac:dyDescent="0.3">
      <c r="C861" s="46" t="s">
        <v>10196</v>
      </c>
      <c r="D861" s="4"/>
      <c r="E861" s="4"/>
      <c r="F861" s="16"/>
      <c r="G861" s="80" t="e">
        <f>VLOOKUP(report_masivo[[#This Row],[INCAPACIDAD]],D3087:M3164,3,0)</f>
        <v>#N/A</v>
      </c>
      <c r="I861" s="47"/>
      <c r="K861" s="46" t="e">
        <f>VLOOKUP(report_masivo[[#This Row],[INCAPACIDAD]],D3087:M3164,4,0)</f>
        <v>#N/A</v>
      </c>
      <c r="L861" s="46" t="e">
        <f>VLOOKUP(report_masivo[[#This Row],[INCAPACIDAD]],D3087:M3164,5,0)</f>
        <v>#N/A</v>
      </c>
      <c r="M861" s="46" t="e">
        <f>VLOOKUP(report_masivo[[#This Row],[INCAPACIDAD]],D3087:M3164,6,0)</f>
        <v>#N/A</v>
      </c>
      <c r="N861" s="49" t="e">
        <f>VLOOKUP(report_masivo[[#This Row],[INCAPACIDAD]],D3087:M3164,7,0)</f>
        <v>#N/A</v>
      </c>
      <c r="O861" s="47" t="e">
        <f>VLOOKUP(report_masivo[[#This Row],[INCAPACIDAD]],D3087:M3164,8,0)</f>
        <v>#N/A</v>
      </c>
      <c r="AD861">
        <v>415174444582</v>
      </c>
      <c r="AE861" t="s">
        <v>10196</v>
      </c>
      <c r="AF861">
        <v>1709218</v>
      </c>
      <c r="AG861" s="1">
        <v>44615</v>
      </c>
      <c r="AH861">
        <v>860029995</v>
      </c>
      <c r="AI861">
        <v>4151744</v>
      </c>
      <c r="AJ861">
        <v>7621956</v>
      </c>
      <c r="AK861" t="s">
        <v>13776</v>
      </c>
      <c r="AL861" s="1">
        <v>44582</v>
      </c>
      <c r="AM861">
        <v>1</v>
      </c>
      <c r="AN861">
        <v>77597</v>
      </c>
      <c r="AO861">
        <v>860029995</v>
      </c>
      <c r="AP861" t="s">
        <v>13996</v>
      </c>
      <c r="AQ861" t="s">
        <v>14109</v>
      </c>
      <c r="AR861" t="s">
        <v>13923</v>
      </c>
      <c r="AS861" s="1">
        <v>44659</v>
      </c>
      <c r="AT861" t="s">
        <v>13922</v>
      </c>
      <c r="AW861">
        <v>4269071244687</v>
      </c>
      <c r="AX861">
        <v>42690712</v>
      </c>
      <c r="AY861">
        <v>7856989</v>
      </c>
      <c r="AZ861" s="1">
        <v>44687</v>
      </c>
      <c r="BA861" t="s">
        <v>13998</v>
      </c>
      <c r="BB861" t="s">
        <v>44</v>
      </c>
      <c r="BC861" t="s">
        <v>44</v>
      </c>
      <c r="BD861" t="s">
        <v>44</v>
      </c>
      <c r="BG861" s="1"/>
      <c r="BK861">
        <f t="shared" si="13"/>
        <v>1</v>
      </c>
      <c r="BL861">
        <v>408384143544</v>
      </c>
      <c r="BN861">
        <v>1667440</v>
      </c>
      <c r="BO861" s="1">
        <v>44554</v>
      </c>
      <c r="BP861">
        <v>860029995</v>
      </c>
      <c r="BQ861">
        <v>4083841</v>
      </c>
      <c r="BR861">
        <v>5094302</v>
      </c>
      <c r="BS861" t="s">
        <v>13776</v>
      </c>
      <c r="BT861" s="1">
        <v>43544</v>
      </c>
      <c r="BU861">
        <v>1</v>
      </c>
      <c r="BV861">
        <v>77150</v>
      </c>
      <c r="BW861">
        <v>860029995</v>
      </c>
      <c r="BX861" t="s">
        <v>13996</v>
      </c>
      <c r="BY861" t="s">
        <v>14109</v>
      </c>
      <c r="BZ861" t="s">
        <v>13923</v>
      </c>
      <c r="CA861" s="1">
        <v>44592</v>
      </c>
      <c r="CB861" t="s">
        <v>13922</v>
      </c>
    </row>
    <row r="862" spans="3:80" x14ac:dyDescent="0.3">
      <c r="C862" s="46" t="s">
        <v>10196</v>
      </c>
      <c r="D862" s="4"/>
      <c r="E862" s="4"/>
      <c r="F862" s="16"/>
      <c r="G862" s="80" t="e">
        <f>VLOOKUP(report_masivo[[#This Row],[INCAPACIDAD]],D3088:M3165,3,0)</f>
        <v>#N/A</v>
      </c>
      <c r="I862" s="47"/>
      <c r="K862" s="46" t="e">
        <f>VLOOKUP(report_masivo[[#This Row],[INCAPACIDAD]],D3088:M3165,4,0)</f>
        <v>#N/A</v>
      </c>
      <c r="L862" s="46" t="e">
        <f>VLOOKUP(report_masivo[[#This Row],[INCAPACIDAD]],D3088:M3165,5,0)</f>
        <v>#N/A</v>
      </c>
      <c r="M862" s="46" t="e">
        <f>VLOOKUP(report_masivo[[#This Row],[INCAPACIDAD]],D3088:M3165,6,0)</f>
        <v>#N/A</v>
      </c>
      <c r="N862" s="49" t="e">
        <f>VLOOKUP(report_masivo[[#This Row],[INCAPACIDAD]],D3088:M3165,7,0)</f>
        <v>#N/A</v>
      </c>
      <c r="O862" s="47" t="e">
        <f>VLOOKUP(report_masivo[[#This Row],[INCAPACIDAD]],D3088:M3165,8,0)</f>
        <v>#N/A</v>
      </c>
      <c r="AD862">
        <v>105759267044567</v>
      </c>
      <c r="AE862" t="s">
        <v>10196</v>
      </c>
      <c r="AF862">
        <v>1709218</v>
      </c>
      <c r="AG862" s="1">
        <v>44615</v>
      </c>
      <c r="AH862">
        <v>860029995</v>
      </c>
      <c r="AI862">
        <v>1057592670</v>
      </c>
      <c r="AJ862">
        <v>7621960</v>
      </c>
      <c r="AK862" t="s">
        <v>13776</v>
      </c>
      <c r="AL862" s="1">
        <v>44567</v>
      </c>
      <c r="AM862">
        <v>4</v>
      </c>
      <c r="AN862">
        <v>288512</v>
      </c>
      <c r="AO862">
        <v>860029995</v>
      </c>
      <c r="AP862" t="s">
        <v>13996</v>
      </c>
      <c r="AQ862" t="s">
        <v>14109</v>
      </c>
      <c r="AR862" t="s">
        <v>13923</v>
      </c>
      <c r="AS862" s="1">
        <v>44638</v>
      </c>
      <c r="AT862" t="s">
        <v>13922</v>
      </c>
      <c r="AW862">
        <v>1392332844688</v>
      </c>
      <c r="AX862">
        <v>13923328</v>
      </c>
      <c r="AY862">
        <v>7858484</v>
      </c>
      <c r="AZ862" s="1">
        <v>44688</v>
      </c>
      <c r="BA862" t="s">
        <v>13998</v>
      </c>
      <c r="BB862" t="s">
        <v>44</v>
      </c>
      <c r="BC862" t="s">
        <v>44</v>
      </c>
      <c r="BD862" t="s">
        <v>44</v>
      </c>
      <c r="BG862" s="1"/>
      <c r="BK862">
        <f t="shared" si="13"/>
        <v>1</v>
      </c>
      <c r="BL862">
        <v>412069243812</v>
      </c>
      <c r="BN862">
        <v>1667440</v>
      </c>
      <c r="BO862" s="1">
        <v>44554</v>
      </c>
      <c r="BP862">
        <v>860029995</v>
      </c>
      <c r="BQ862">
        <v>4120692</v>
      </c>
      <c r="BR862">
        <v>5745987</v>
      </c>
      <c r="BS862" t="s">
        <v>13776</v>
      </c>
      <c r="BT862" s="1">
        <v>43812</v>
      </c>
      <c r="BU862">
        <v>8</v>
      </c>
      <c r="BV862">
        <v>611227</v>
      </c>
      <c r="BW862">
        <v>860029995</v>
      </c>
      <c r="BX862" t="s">
        <v>13996</v>
      </c>
      <c r="BY862" t="s">
        <v>14109</v>
      </c>
      <c r="BZ862" t="s">
        <v>13923</v>
      </c>
      <c r="CA862" s="1">
        <v>44592</v>
      </c>
      <c r="CB862" t="s">
        <v>13922</v>
      </c>
    </row>
    <row r="863" spans="3:80" x14ac:dyDescent="0.3">
      <c r="C863" s="46" t="s">
        <v>10196</v>
      </c>
      <c r="D863" s="4"/>
      <c r="E863" s="4"/>
      <c r="F863" s="16"/>
      <c r="G863" s="80" t="e">
        <f>VLOOKUP(report_masivo[[#This Row],[INCAPACIDAD]],D3089:M3166,3,0)</f>
        <v>#N/A</v>
      </c>
      <c r="I863" s="47"/>
      <c r="K863" s="46" t="e">
        <f>VLOOKUP(report_masivo[[#This Row],[INCAPACIDAD]],D3089:M3166,4,0)</f>
        <v>#N/A</v>
      </c>
      <c r="L863" s="46" t="e">
        <f>VLOOKUP(report_masivo[[#This Row],[INCAPACIDAD]],D3089:M3166,5,0)</f>
        <v>#N/A</v>
      </c>
      <c r="M863" s="46" t="e">
        <f>VLOOKUP(report_masivo[[#This Row],[INCAPACIDAD]],D3089:M3166,6,0)</f>
        <v>#N/A</v>
      </c>
      <c r="N863" s="49" t="e">
        <f>VLOOKUP(report_masivo[[#This Row],[INCAPACIDAD]],D3089:M3166,7,0)</f>
        <v>#N/A</v>
      </c>
      <c r="O863" s="47" t="e">
        <f>VLOOKUP(report_masivo[[#This Row],[INCAPACIDAD]],D3089:M3166,8,0)</f>
        <v>#N/A</v>
      </c>
      <c r="AD863">
        <v>420856944573</v>
      </c>
      <c r="AE863" t="s">
        <v>10196</v>
      </c>
      <c r="AF863">
        <v>1709218</v>
      </c>
      <c r="AG863" s="1">
        <v>44615</v>
      </c>
      <c r="AH863">
        <v>860029995</v>
      </c>
      <c r="AI863">
        <v>4208569</v>
      </c>
      <c r="AJ863">
        <v>7621963</v>
      </c>
      <c r="AK863" t="s">
        <v>13776</v>
      </c>
      <c r="AL863" s="1">
        <v>44573</v>
      </c>
      <c r="AM863">
        <v>5</v>
      </c>
      <c r="AN863">
        <v>415239</v>
      </c>
      <c r="AO863">
        <v>860029995</v>
      </c>
      <c r="AP863" t="s">
        <v>13996</v>
      </c>
      <c r="AQ863" t="s">
        <v>14109</v>
      </c>
      <c r="AR863" t="s">
        <v>13923</v>
      </c>
      <c r="AS863" s="1">
        <v>44638</v>
      </c>
      <c r="AT863" t="s">
        <v>13922</v>
      </c>
      <c r="AW863">
        <v>107523606444688</v>
      </c>
      <c r="AX863">
        <v>1075236064</v>
      </c>
      <c r="AY863">
        <v>7859095</v>
      </c>
      <c r="AZ863" s="1">
        <v>44688</v>
      </c>
      <c r="BA863" t="s">
        <v>13995</v>
      </c>
      <c r="BB863" t="s">
        <v>44</v>
      </c>
      <c r="BC863" t="s">
        <v>13996</v>
      </c>
      <c r="BD863" t="s">
        <v>13997</v>
      </c>
      <c r="BE863">
        <v>4000178071</v>
      </c>
      <c r="BF863">
        <v>1878645</v>
      </c>
      <c r="BG863" s="1">
        <v>44741</v>
      </c>
      <c r="BK863">
        <f t="shared" si="13"/>
        <v>1</v>
      </c>
      <c r="BL863">
        <v>420778543815</v>
      </c>
      <c r="BN863">
        <v>1667440</v>
      </c>
      <c r="BO863" s="1">
        <v>44554</v>
      </c>
      <c r="BP863">
        <v>860029995</v>
      </c>
      <c r="BQ863">
        <v>4207785</v>
      </c>
      <c r="BR863">
        <v>5729952</v>
      </c>
      <c r="BS863" t="s">
        <v>13776</v>
      </c>
      <c r="BT863" s="1">
        <v>43815</v>
      </c>
      <c r="BU863">
        <v>10</v>
      </c>
      <c r="BV863">
        <v>922491</v>
      </c>
      <c r="BW863">
        <v>860029995</v>
      </c>
      <c r="BX863" t="s">
        <v>13996</v>
      </c>
      <c r="BY863" t="s">
        <v>14109</v>
      </c>
      <c r="BZ863" t="s">
        <v>13923</v>
      </c>
      <c r="CA863" s="1">
        <v>44592</v>
      </c>
      <c r="CB863" t="s">
        <v>13922</v>
      </c>
    </row>
    <row r="864" spans="3:80" x14ac:dyDescent="0.3">
      <c r="C864" s="46" t="s">
        <v>10196</v>
      </c>
      <c r="D864" s="4"/>
      <c r="E864" s="4"/>
      <c r="F864" s="16"/>
      <c r="G864" s="80" t="e">
        <f>VLOOKUP(report_masivo[[#This Row],[INCAPACIDAD]],D3090:M3167,3,0)</f>
        <v>#N/A</v>
      </c>
      <c r="I864" s="47"/>
      <c r="K864" s="46" t="e">
        <f>VLOOKUP(report_masivo[[#This Row],[INCAPACIDAD]],D3090:M3167,4,0)</f>
        <v>#N/A</v>
      </c>
      <c r="L864" s="46" t="e">
        <f>VLOOKUP(report_masivo[[#This Row],[INCAPACIDAD]],D3090:M3167,5,0)</f>
        <v>#N/A</v>
      </c>
      <c r="M864" s="46" t="e">
        <f>VLOOKUP(report_masivo[[#This Row],[INCAPACIDAD]],D3090:M3167,6,0)</f>
        <v>#N/A</v>
      </c>
      <c r="N864" s="49" t="e">
        <f>VLOOKUP(report_masivo[[#This Row],[INCAPACIDAD]],D3090:M3167,7,0)</f>
        <v>#N/A</v>
      </c>
      <c r="O864" s="47" t="e">
        <f>VLOOKUP(report_masivo[[#This Row],[INCAPACIDAD]],D3090:M3167,8,0)</f>
        <v>#N/A</v>
      </c>
      <c r="AD864">
        <v>7436250544560</v>
      </c>
      <c r="AE864" t="s">
        <v>10196</v>
      </c>
      <c r="AF864">
        <v>1709218</v>
      </c>
      <c r="AG864" s="1">
        <v>44615</v>
      </c>
      <c r="AH864">
        <v>860029995</v>
      </c>
      <c r="AI864">
        <v>74362505</v>
      </c>
      <c r="AJ864">
        <v>7621969</v>
      </c>
      <c r="AK864" t="s">
        <v>13776</v>
      </c>
      <c r="AL864" s="1">
        <v>44560</v>
      </c>
      <c r="AM864">
        <v>3</v>
      </c>
      <c r="AN864">
        <v>260841</v>
      </c>
      <c r="AO864">
        <v>860029995</v>
      </c>
      <c r="AP864" t="s">
        <v>13996</v>
      </c>
      <c r="AQ864" t="s">
        <v>14109</v>
      </c>
      <c r="AR864" t="s">
        <v>13923</v>
      </c>
      <c r="AS864" s="1">
        <v>44638</v>
      </c>
      <c r="AT864" t="s">
        <v>13922</v>
      </c>
      <c r="AW864">
        <v>2954071544688</v>
      </c>
      <c r="AX864">
        <v>29540715</v>
      </c>
      <c r="AY864">
        <v>7904929</v>
      </c>
      <c r="AZ864" s="1">
        <v>44688</v>
      </c>
      <c r="BA864" t="s">
        <v>14000</v>
      </c>
      <c r="BB864" t="s">
        <v>44</v>
      </c>
      <c r="BC864" t="s">
        <v>44</v>
      </c>
      <c r="BD864" t="s">
        <v>44</v>
      </c>
      <c r="BG864" s="1"/>
      <c r="BK864">
        <f t="shared" si="13"/>
        <v>1</v>
      </c>
      <c r="BL864">
        <v>420861843625</v>
      </c>
      <c r="BN864">
        <v>1667440</v>
      </c>
      <c r="BO864" s="1">
        <v>44554</v>
      </c>
      <c r="BP864">
        <v>860029995</v>
      </c>
      <c r="BQ864">
        <v>4208618</v>
      </c>
      <c r="BR864">
        <v>5266272</v>
      </c>
      <c r="BS864" t="s">
        <v>13776</v>
      </c>
      <c r="BT864" s="1">
        <v>43625</v>
      </c>
      <c r="BU864">
        <v>1</v>
      </c>
      <c r="BV864">
        <v>54028</v>
      </c>
      <c r="BW864">
        <v>860029995</v>
      </c>
      <c r="BX864" t="s">
        <v>13996</v>
      </c>
      <c r="BY864" t="s">
        <v>14109</v>
      </c>
      <c r="BZ864" t="s">
        <v>13923</v>
      </c>
      <c r="CA864" s="1">
        <v>44592</v>
      </c>
      <c r="CB864" t="s">
        <v>13922</v>
      </c>
    </row>
    <row r="865" spans="3:80" x14ac:dyDescent="0.3">
      <c r="C865" s="46" t="s">
        <v>10196</v>
      </c>
      <c r="D865" s="4"/>
      <c r="E865" s="4"/>
      <c r="F865" s="16"/>
      <c r="G865" s="80" t="e">
        <f>VLOOKUP(report_masivo[[#This Row],[INCAPACIDAD]],D3091:M3168,3,0)</f>
        <v>#N/A</v>
      </c>
      <c r="I865" s="47"/>
      <c r="K865" s="46" t="e">
        <f>VLOOKUP(report_masivo[[#This Row],[INCAPACIDAD]],D3091:M3168,4,0)</f>
        <v>#N/A</v>
      </c>
      <c r="L865" s="46" t="e">
        <f>VLOOKUP(report_masivo[[#This Row],[INCAPACIDAD]],D3091:M3168,5,0)</f>
        <v>#N/A</v>
      </c>
      <c r="M865" s="46" t="e">
        <f>VLOOKUP(report_masivo[[#This Row],[INCAPACIDAD]],D3091:M3168,6,0)</f>
        <v>#N/A</v>
      </c>
      <c r="N865" s="49" t="e">
        <f>VLOOKUP(report_masivo[[#This Row],[INCAPACIDAD]],D3091:M3168,7,0)</f>
        <v>#N/A</v>
      </c>
      <c r="O865" s="47" t="e">
        <f>VLOOKUP(report_masivo[[#This Row],[INCAPACIDAD]],D3091:M3168,8,0)</f>
        <v>#N/A</v>
      </c>
      <c r="AD865">
        <v>105240125344572</v>
      </c>
      <c r="AE865" t="s">
        <v>10196</v>
      </c>
      <c r="AF865">
        <v>1709218</v>
      </c>
      <c r="AG865" s="1">
        <v>44615</v>
      </c>
      <c r="AH865">
        <v>860029995</v>
      </c>
      <c r="AI865">
        <v>1052401253</v>
      </c>
      <c r="AJ865">
        <v>7622849</v>
      </c>
      <c r="AK865" t="s">
        <v>13776</v>
      </c>
      <c r="AL865" s="1">
        <v>44572</v>
      </c>
      <c r="AM865">
        <v>5</v>
      </c>
      <c r="AN865">
        <v>381679</v>
      </c>
      <c r="AO865">
        <v>860029995</v>
      </c>
      <c r="AP865" t="s">
        <v>13996</v>
      </c>
      <c r="AQ865" t="s">
        <v>14109</v>
      </c>
      <c r="AR865" t="s">
        <v>13923</v>
      </c>
      <c r="AS865" s="1">
        <v>44638</v>
      </c>
      <c r="AT865" t="s">
        <v>13922</v>
      </c>
      <c r="AW865">
        <v>111506873844690</v>
      </c>
      <c r="AX865">
        <v>1115068738</v>
      </c>
      <c r="AY865">
        <v>7956820</v>
      </c>
      <c r="AZ865" s="1">
        <v>44690</v>
      </c>
      <c r="BA865" t="s">
        <v>13995</v>
      </c>
      <c r="BB865" t="s">
        <v>44</v>
      </c>
      <c r="BC865" t="s">
        <v>13996</v>
      </c>
      <c r="BD865" t="s">
        <v>13997</v>
      </c>
      <c r="BE865">
        <v>4000178071</v>
      </c>
      <c r="BF865">
        <v>50920</v>
      </c>
      <c r="BG865" s="1">
        <v>44792</v>
      </c>
      <c r="BK865">
        <f t="shared" si="13"/>
        <v>1</v>
      </c>
      <c r="BL865">
        <v>420861843628</v>
      </c>
      <c r="BN865">
        <v>1667440</v>
      </c>
      <c r="BO865" s="1">
        <v>44554</v>
      </c>
      <c r="BP865">
        <v>860029995</v>
      </c>
      <c r="BQ865">
        <v>4208618</v>
      </c>
      <c r="BR865">
        <v>5257701</v>
      </c>
      <c r="BS865" t="s">
        <v>13776</v>
      </c>
      <c r="BT865" s="1">
        <v>43628</v>
      </c>
      <c r="BU865">
        <v>4</v>
      </c>
      <c r="BV865">
        <v>216111</v>
      </c>
      <c r="BW865">
        <v>860029995</v>
      </c>
      <c r="BX865" t="s">
        <v>13996</v>
      </c>
      <c r="BY865" t="s">
        <v>14109</v>
      </c>
      <c r="BZ865" t="s">
        <v>13923</v>
      </c>
      <c r="CA865" s="1">
        <v>44592</v>
      </c>
      <c r="CB865" t="s">
        <v>13922</v>
      </c>
    </row>
    <row r="866" spans="3:80" x14ac:dyDescent="0.3">
      <c r="C866" s="46" t="s">
        <v>10196</v>
      </c>
      <c r="D866" s="4"/>
      <c r="E866" s="4"/>
      <c r="F866" s="16"/>
      <c r="G866" s="80" t="e">
        <f>VLOOKUP(report_masivo[[#This Row],[INCAPACIDAD]],D3092:M3169,3,0)</f>
        <v>#N/A</v>
      </c>
      <c r="I866" s="47"/>
      <c r="K866" s="46" t="e">
        <f>VLOOKUP(report_masivo[[#This Row],[INCAPACIDAD]],D3092:M3169,4,0)</f>
        <v>#N/A</v>
      </c>
      <c r="L866" s="46" t="e">
        <f>VLOOKUP(report_masivo[[#This Row],[INCAPACIDAD]],D3092:M3169,5,0)</f>
        <v>#N/A</v>
      </c>
      <c r="M866" s="46" t="e">
        <f>VLOOKUP(report_masivo[[#This Row],[INCAPACIDAD]],D3092:M3169,6,0)</f>
        <v>#N/A</v>
      </c>
      <c r="N866" s="49" t="e">
        <f>VLOOKUP(report_masivo[[#This Row],[INCAPACIDAD]],D3092:M3169,7,0)</f>
        <v>#N/A</v>
      </c>
      <c r="O866" s="47" t="e">
        <f>VLOOKUP(report_masivo[[#This Row],[INCAPACIDAD]],D3092:M3169,8,0)</f>
        <v>#N/A</v>
      </c>
      <c r="AD866">
        <v>722349944572</v>
      </c>
      <c r="AE866" t="s">
        <v>10196</v>
      </c>
      <c r="AF866">
        <v>1709218</v>
      </c>
      <c r="AG866" s="1">
        <v>44615</v>
      </c>
      <c r="AH866">
        <v>860029995</v>
      </c>
      <c r="AI866">
        <v>7223499</v>
      </c>
      <c r="AJ866">
        <v>7640023</v>
      </c>
      <c r="AK866" t="s">
        <v>13776</v>
      </c>
      <c r="AL866" s="1">
        <v>44572</v>
      </c>
      <c r="AM866">
        <v>5</v>
      </c>
      <c r="AN866">
        <v>321582</v>
      </c>
      <c r="AO866">
        <v>860029995</v>
      </c>
      <c r="AP866" t="s">
        <v>13996</v>
      </c>
      <c r="AQ866" t="s">
        <v>14109</v>
      </c>
      <c r="AR866" t="s">
        <v>13923</v>
      </c>
      <c r="AS866" s="1">
        <v>44638</v>
      </c>
      <c r="AT866" t="s">
        <v>13922</v>
      </c>
      <c r="AW866">
        <v>1732476744692</v>
      </c>
      <c r="AX866">
        <v>17324767</v>
      </c>
      <c r="AY866">
        <v>8009778</v>
      </c>
      <c r="AZ866" s="1">
        <v>44692</v>
      </c>
      <c r="BA866" t="s">
        <v>13995</v>
      </c>
      <c r="BB866" t="s">
        <v>44</v>
      </c>
      <c r="BC866" t="s">
        <v>13996</v>
      </c>
      <c r="BD866" t="s">
        <v>13997</v>
      </c>
      <c r="BE866">
        <v>4000178071</v>
      </c>
      <c r="BF866">
        <v>57025</v>
      </c>
      <c r="BG866" s="1">
        <v>44757</v>
      </c>
      <c r="BK866">
        <f t="shared" si="13"/>
        <v>1</v>
      </c>
      <c r="BL866">
        <v>420872743813</v>
      </c>
      <c r="BN866">
        <v>1667440</v>
      </c>
      <c r="BO866" s="1">
        <v>44554</v>
      </c>
      <c r="BP866">
        <v>860029995</v>
      </c>
      <c r="BQ866">
        <v>4208727</v>
      </c>
      <c r="BR866">
        <v>5746068</v>
      </c>
      <c r="BS866" t="s">
        <v>13776</v>
      </c>
      <c r="BT866" s="1">
        <v>43813</v>
      </c>
      <c r="BU866">
        <v>10</v>
      </c>
      <c r="BV866">
        <v>787379</v>
      </c>
      <c r="BW866">
        <v>860029995</v>
      </c>
      <c r="BX866" t="s">
        <v>13996</v>
      </c>
      <c r="BY866" t="s">
        <v>14109</v>
      </c>
      <c r="BZ866" t="s">
        <v>13923</v>
      </c>
      <c r="CA866" s="1">
        <v>44592</v>
      </c>
      <c r="CB866" t="s">
        <v>13922</v>
      </c>
    </row>
    <row r="867" spans="3:80" x14ac:dyDescent="0.3">
      <c r="C867" s="46" t="s">
        <v>10196</v>
      </c>
      <c r="D867" s="4"/>
      <c r="E867" s="4"/>
      <c r="F867" s="16"/>
      <c r="G867" s="80" t="e">
        <f>VLOOKUP(report_masivo[[#This Row],[INCAPACIDAD]],D3093:M3170,3,0)</f>
        <v>#N/A</v>
      </c>
      <c r="I867" s="47"/>
      <c r="K867" s="46" t="e">
        <f>VLOOKUP(report_masivo[[#This Row],[INCAPACIDAD]],D3093:M3170,4,0)</f>
        <v>#N/A</v>
      </c>
      <c r="L867" s="46" t="e">
        <f>VLOOKUP(report_masivo[[#This Row],[INCAPACIDAD]],D3093:M3170,5,0)</f>
        <v>#N/A</v>
      </c>
      <c r="M867" s="46" t="e">
        <f>VLOOKUP(report_masivo[[#This Row],[INCAPACIDAD]],D3093:M3170,6,0)</f>
        <v>#N/A</v>
      </c>
      <c r="N867" s="49" t="e">
        <f>VLOOKUP(report_masivo[[#This Row],[INCAPACIDAD]],D3093:M3170,7,0)</f>
        <v>#N/A</v>
      </c>
      <c r="O867" s="47" t="e">
        <f>VLOOKUP(report_masivo[[#This Row],[INCAPACIDAD]],D3093:M3170,8,0)</f>
        <v>#N/A</v>
      </c>
      <c r="AD867">
        <v>7432652144543</v>
      </c>
      <c r="AE867" t="s">
        <v>10196</v>
      </c>
      <c r="AF867">
        <v>1709218</v>
      </c>
      <c r="AG867" s="1">
        <v>44615</v>
      </c>
      <c r="AH867">
        <v>860029995</v>
      </c>
      <c r="AI867">
        <v>74326521</v>
      </c>
      <c r="AJ867">
        <v>7640164</v>
      </c>
      <c r="AK867" t="s">
        <v>13776</v>
      </c>
      <c r="AL867" s="1">
        <v>44543</v>
      </c>
      <c r="AM867">
        <v>8</v>
      </c>
      <c r="AN867">
        <v>669430</v>
      </c>
      <c r="AO867">
        <v>860029995</v>
      </c>
      <c r="AP867" t="s">
        <v>13996</v>
      </c>
      <c r="AQ867" t="s">
        <v>14109</v>
      </c>
      <c r="AR867" t="s">
        <v>13923</v>
      </c>
      <c r="AS867" s="1">
        <v>44659</v>
      </c>
      <c r="AT867" t="s">
        <v>13922</v>
      </c>
      <c r="AW867">
        <v>3962201644693</v>
      </c>
      <c r="AX867">
        <v>39622016</v>
      </c>
      <c r="AY867">
        <v>7889723</v>
      </c>
      <c r="AZ867" s="1">
        <v>44693</v>
      </c>
      <c r="BA867" t="s">
        <v>13995</v>
      </c>
      <c r="BB867" t="s">
        <v>44</v>
      </c>
      <c r="BC867" t="s">
        <v>13996</v>
      </c>
      <c r="BD867" t="s">
        <v>13997</v>
      </c>
      <c r="BE867">
        <v>4000178071</v>
      </c>
      <c r="BF867">
        <v>487740</v>
      </c>
      <c r="BG867" s="1">
        <v>44757</v>
      </c>
      <c r="BK867">
        <f t="shared" si="13"/>
        <v>1</v>
      </c>
      <c r="BL867">
        <v>420882143605</v>
      </c>
      <c r="BN867">
        <v>1667440</v>
      </c>
      <c r="BO867" s="1">
        <v>44554</v>
      </c>
      <c r="BP867">
        <v>860029995</v>
      </c>
      <c r="BQ867">
        <v>4208821</v>
      </c>
      <c r="BR867">
        <v>5181953</v>
      </c>
      <c r="BS867" t="s">
        <v>13776</v>
      </c>
      <c r="BT867" s="1">
        <v>43605</v>
      </c>
      <c r="BU867">
        <v>1</v>
      </c>
      <c r="BV867">
        <v>64930</v>
      </c>
      <c r="BW867">
        <v>860029995</v>
      </c>
      <c r="BX867" t="s">
        <v>13996</v>
      </c>
      <c r="BY867" t="s">
        <v>14109</v>
      </c>
      <c r="BZ867" t="s">
        <v>13923</v>
      </c>
      <c r="CA867" s="1">
        <v>44592</v>
      </c>
      <c r="CB867" t="s">
        <v>13922</v>
      </c>
    </row>
    <row r="868" spans="3:80" x14ac:dyDescent="0.3">
      <c r="C868" s="46" t="s">
        <v>10196</v>
      </c>
      <c r="D868" s="4"/>
      <c r="E868" s="4"/>
      <c r="F868" s="16"/>
      <c r="G868" s="80" t="e">
        <f>VLOOKUP(report_masivo[[#This Row],[INCAPACIDAD]],D3094:M3171,3,0)</f>
        <v>#N/A</v>
      </c>
      <c r="I868" s="47"/>
      <c r="K868" s="46" t="e">
        <f>VLOOKUP(report_masivo[[#This Row],[INCAPACIDAD]],D3094:M3171,4,0)</f>
        <v>#N/A</v>
      </c>
      <c r="L868" s="46" t="e">
        <f>VLOOKUP(report_masivo[[#This Row],[INCAPACIDAD]],D3094:M3171,5,0)</f>
        <v>#N/A</v>
      </c>
      <c r="M868" s="46" t="e">
        <f>VLOOKUP(report_masivo[[#This Row],[INCAPACIDAD]],D3094:M3171,6,0)</f>
        <v>#N/A</v>
      </c>
      <c r="N868" s="49" t="e">
        <f>VLOOKUP(report_masivo[[#This Row],[INCAPACIDAD]],D3094:M3171,7,0)</f>
        <v>#N/A</v>
      </c>
      <c r="O868" s="47" t="e">
        <f>VLOOKUP(report_masivo[[#This Row],[INCAPACIDAD]],D3094:M3171,8,0)</f>
        <v>#N/A</v>
      </c>
      <c r="AD868">
        <v>7434457944573</v>
      </c>
      <c r="AE868" t="s">
        <v>10196</v>
      </c>
      <c r="AF868">
        <v>1709218</v>
      </c>
      <c r="AG868" s="1">
        <v>44615</v>
      </c>
      <c r="AH868">
        <v>860029995</v>
      </c>
      <c r="AI868">
        <v>74344579</v>
      </c>
      <c r="AJ868">
        <v>7641288</v>
      </c>
      <c r="AK868" t="s">
        <v>13776</v>
      </c>
      <c r="AL868" s="1">
        <v>44573</v>
      </c>
      <c r="AM868">
        <v>4</v>
      </c>
      <c r="AN868">
        <v>351899</v>
      </c>
      <c r="AO868">
        <v>860029995</v>
      </c>
      <c r="AP868" t="s">
        <v>13996</v>
      </c>
      <c r="AQ868" t="s">
        <v>14109</v>
      </c>
      <c r="AR868" t="s">
        <v>13923</v>
      </c>
      <c r="AS868" s="1">
        <v>44659</v>
      </c>
      <c r="AT868" t="s">
        <v>13922</v>
      </c>
      <c r="AW868">
        <v>5284876444693</v>
      </c>
      <c r="AX868">
        <v>52848764</v>
      </c>
      <c r="AY868">
        <v>7876996</v>
      </c>
      <c r="AZ868" s="1">
        <v>44693</v>
      </c>
      <c r="BA868" t="s">
        <v>13998</v>
      </c>
      <c r="BB868" t="s">
        <v>44</v>
      </c>
      <c r="BC868" t="s">
        <v>44</v>
      </c>
      <c r="BD868" t="s">
        <v>44</v>
      </c>
      <c r="BG868" s="1"/>
      <c r="BK868">
        <f t="shared" si="13"/>
        <v>1</v>
      </c>
      <c r="BL868">
        <v>721898443815</v>
      </c>
      <c r="BN868">
        <v>1667440</v>
      </c>
      <c r="BO868" s="1">
        <v>44554</v>
      </c>
      <c r="BP868">
        <v>860029995</v>
      </c>
      <c r="BQ868">
        <v>7218984</v>
      </c>
      <c r="BR868">
        <v>5745740</v>
      </c>
      <c r="BS868" t="s">
        <v>13776</v>
      </c>
      <c r="BT868" s="1">
        <v>43815</v>
      </c>
      <c r="BU868">
        <v>1</v>
      </c>
      <c r="BV868">
        <v>53107</v>
      </c>
      <c r="BW868">
        <v>860029995</v>
      </c>
      <c r="BX868" t="s">
        <v>13996</v>
      </c>
      <c r="BY868" t="s">
        <v>14109</v>
      </c>
      <c r="BZ868" t="s">
        <v>13923</v>
      </c>
      <c r="CA868" s="1">
        <v>44592</v>
      </c>
      <c r="CB868" t="s">
        <v>13922</v>
      </c>
    </row>
    <row r="869" spans="3:80" x14ac:dyDescent="0.3">
      <c r="C869" s="46" t="s">
        <v>10196</v>
      </c>
      <c r="D869" s="4"/>
      <c r="E869" s="4"/>
      <c r="F869" s="16"/>
      <c r="G869" s="80" t="e">
        <f>VLOOKUP(report_masivo[[#This Row],[INCAPACIDAD]],D3095:M3172,3,0)</f>
        <v>#N/A</v>
      </c>
      <c r="I869" s="47"/>
      <c r="K869" s="46" t="e">
        <f>VLOOKUP(report_masivo[[#This Row],[INCAPACIDAD]],D3095:M3172,4,0)</f>
        <v>#N/A</v>
      </c>
      <c r="L869" s="46" t="e">
        <f>VLOOKUP(report_masivo[[#This Row],[INCAPACIDAD]],D3095:M3172,5,0)</f>
        <v>#N/A</v>
      </c>
      <c r="M869" s="46" t="e">
        <f>VLOOKUP(report_masivo[[#This Row],[INCAPACIDAD]],D3095:M3172,6,0)</f>
        <v>#N/A</v>
      </c>
      <c r="N869" s="49" t="e">
        <f>VLOOKUP(report_masivo[[#This Row],[INCAPACIDAD]],D3095:M3172,7,0)</f>
        <v>#N/A</v>
      </c>
      <c r="O869" s="47" t="e">
        <f>VLOOKUP(report_masivo[[#This Row],[INCAPACIDAD]],D3095:M3172,8,0)</f>
        <v>#N/A</v>
      </c>
      <c r="AD869">
        <v>105758070644250</v>
      </c>
      <c r="AE869" t="s">
        <v>10196</v>
      </c>
      <c r="AF869">
        <v>1709218</v>
      </c>
      <c r="AG869" s="1">
        <v>44615</v>
      </c>
      <c r="AH869">
        <v>860029995</v>
      </c>
      <c r="AI869">
        <v>1057580706</v>
      </c>
      <c r="AJ869">
        <v>7646394</v>
      </c>
      <c r="AK869" t="s">
        <v>13776</v>
      </c>
      <c r="AL869" s="1">
        <v>44250</v>
      </c>
      <c r="AM869">
        <v>4</v>
      </c>
      <c r="AN869">
        <v>195817</v>
      </c>
      <c r="AO869">
        <v>860029995</v>
      </c>
      <c r="AP869" t="s">
        <v>13996</v>
      </c>
      <c r="AQ869" t="s">
        <v>14109</v>
      </c>
      <c r="AR869" t="s">
        <v>13923</v>
      </c>
      <c r="AS869" s="1">
        <v>44659</v>
      </c>
      <c r="AT869" t="s">
        <v>13922</v>
      </c>
      <c r="AW869">
        <v>1732476744693</v>
      </c>
      <c r="AX869">
        <v>17324767</v>
      </c>
      <c r="AY869">
        <v>7876313</v>
      </c>
      <c r="AZ869" s="1">
        <v>44693</v>
      </c>
      <c r="BA869" t="s">
        <v>13995</v>
      </c>
      <c r="BB869" t="s">
        <v>44</v>
      </c>
      <c r="BC869" t="s">
        <v>13996</v>
      </c>
      <c r="BD869" t="s">
        <v>13997</v>
      </c>
      <c r="BE869">
        <v>4000178071</v>
      </c>
      <c r="BF869">
        <v>2281114</v>
      </c>
      <c r="BG869" s="1">
        <v>44757</v>
      </c>
      <c r="BK869">
        <f t="shared" si="13"/>
        <v>1</v>
      </c>
      <c r="BL869">
        <v>939589943778</v>
      </c>
      <c r="BN869">
        <v>1667440</v>
      </c>
      <c r="BO869" s="1">
        <v>44554</v>
      </c>
      <c r="BP869">
        <v>860029995</v>
      </c>
      <c r="BQ869">
        <v>9395899</v>
      </c>
      <c r="BR869">
        <v>5681653</v>
      </c>
      <c r="BS869" t="s">
        <v>13776</v>
      </c>
      <c r="BT869" s="1">
        <v>43778</v>
      </c>
      <c r="BU869">
        <v>4</v>
      </c>
      <c r="BV869">
        <v>289143</v>
      </c>
      <c r="BW869">
        <v>860029995</v>
      </c>
      <c r="BX869" t="s">
        <v>13996</v>
      </c>
      <c r="BY869" t="s">
        <v>14109</v>
      </c>
      <c r="BZ869" t="s">
        <v>13923</v>
      </c>
      <c r="CA869" s="1">
        <v>44592</v>
      </c>
      <c r="CB869" t="s">
        <v>13922</v>
      </c>
    </row>
    <row r="870" spans="3:80" x14ac:dyDescent="0.3">
      <c r="C870" s="46" t="s">
        <v>10196</v>
      </c>
      <c r="D870" s="4"/>
      <c r="E870" s="4"/>
      <c r="F870" s="16"/>
      <c r="G870" s="80" t="e">
        <f>VLOOKUP(report_masivo[[#This Row],[INCAPACIDAD]],D3096:M3173,3,0)</f>
        <v>#N/A</v>
      </c>
      <c r="I870" s="47"/>
      <c r="K870" s="46" t="e">
        <f>VLOOKUP(report_masivo[[#This Row],[INCAPACIDAD]],D3096:M3173,4,0)</f>
        <v>#N/A</v>
      </c>
      <c r="L870" s="46" t="e">
        <f>VLOOKUP(report_masivo[[#This Row],[INCAPACIDAD]],D3096:M3173,5,0)</f>
        <v>#N/A</v>
      </c>
      <c r="M870" s="46" t="e">
        <f>VLOOKUP(report_masivo[[#This Row],[INCAPACIDAD]],D3096:M3173,6,0)</f>
        <v>#N/A</v>
      </c>
      <c r="N870" s="49" t="e">
        <f>VLOOKUP(report_masivo[[#This Row],[INCAPACIDAD]],D3096:M3173,7,0)</f>
        <v>#N/A</v>
      </c>
      <c r="O870" s="47" t="e">
        <f>VLOOKUP(report_masivo[[#This Row],[INCAPACIDAD]],D3096:M3173,8,0)</f>
        <v>#N/A</v>
      </c>
      <c r="AD870">
        <v>953283844552</v>
      </c>
      <c r="AE870" t="s">
        <v>10196</v>
      </c>
      <c r="AF870">
        <v>1709218</v>
      </c>
      <c r="AG870" s="1">
        <v>44615</v>
      </c>
      <c r="AH870">
        <v>860029995</v>
      </c>
      <c r="AI870">
        <v>9532838</v>
      </c>
      <c r="AJ870">
        <v>7646671</v>
      </c>
      <c r="AK870" t="s">
        <v>13776</v>
      </c>
      <c r="AL870" s="1">
        <v>44552</v>
      </c>
      <c r="AM870">
        <v>1</v>
      </c>
      <c r="AN870">
        <v>61621</v>
      </c>
      <c r="AO870">
        <v>860029995</v>
      </c>
      <c r="AP870" t="s">
        <v>13996</v>
      </c>
      <c r="AQ870" t="s">
        <v>14109</v>
      </c>
      <c r="AR870" t="s">
        <v>13923</v>
      </c>
      <c r="AS870" s="1">
        <v>44659</v>
      </c>
      <c r="AT870" t="s">
        <v>13922</v>
      </c>
      <c r="AW870">
        <v>101547249244693</v>
      </c>
      <c r="AX870">
        <v>1015472492</v>
      </c>
      <c r="AY870">
        <v>7891106</v>
      </c>
      <c r="AZ870" s="1">
        <v>44693</v>
      </c>
      <c r="BA870" t="s">
        <v>14000</v>
      </c>
      <c r="BB870" t="s">
        <v>13727</v>
      </c>
      <c r="BC870" t="s">
        <v>44</v>
      </c>
      <c r="BD870" t="s">
        <v>44</v>
      </c>
      <c r="BG870" s="1"/>
      <c r="BK870">
        <f t="shared" si="13"/>
        <v>1</v>
      </c>
      <c r="BL870">
        <v>7432088343686</v>
      </c>
      <c r="BN870">
        <v>1667440</v>
      </c>
      <c r="BO870" s="1">
        <v>44554</v>
      </c>
      <c r="BP870">
        <v>860029995</v>
      </c>
      <c r="BQ870">
        <v>74320883</v>
      </c>
      <c r="BR870">
        <v>5386748</v>
      </c>
      <c r="BS870" t="s">
        <v>13776</v>
      </c>
      <c r="BT870" s="1">
        <v>43686</v>
      </c>
      <c r="BU870">
        <v>3</v>
      </c>
      <c r="BV870">
        <v>177011</v>
      </c>
      <c r="BW870">
        <v>860029995</v>
      </c>
      <c r="BX870" t="s">
        <v>13996</v>
      </c>
      <c r="BY870" t="s">
        <v>14109</v>
      </c>
      <c r="BZ870" t="s">
        <v>13923</v>
      </c>
      <c r="CA870" s="1">
        <v>44592</v>
      </c>
      <c r="CB870" t="s">
        <v>13922</v>
      </c>
    </row>
    <row r="871" spans="3:80" x14ac:dyDescent="0.3">
      <c r="C871" s="46" t="s">
        <v>10196</v>
      </c>
      <c r="D871" s="4"/>
      <c r="E871" s="4"/>
      <c r="F871" s="16"/>
      <c r="G871" s="80" t="e">
        <f>VLOOKUP(report_masivo[[#This Row],[INCAPACIDAD]],D3097:M3174,3,0)</f>
        <v>#N/A</v>
      </c>
      <c r="I871" s="47"/>
      <c r="K871" s="46" t="e">
        <f>VLOOKUP(report_masivo[[#This Row],[INCAPACIDAD]],D3097:M3174,4,0)</f>
        <v>#N/A</v>
      </c>
      <c r="L871" s="46" t="e">
        <f>VLOOKUP(report_masivo[[#This Row],[INCAPACIDAD]],D3097:M3174,5,0)</f>
        <v>#N/A</v>
      </c>
      <c r="M871" s="46" t="e">
        <f>VLOOKUP(report_masivo[[#This Row],[INCAPACIDAD]],D3097:M3174,6,0)</f>
        <v>#N/A</v>
      </c>
      <c r="N871" s="49" t="e">
        <f>VLOOKUP(report_masivo[[#This Row],[INCAPACIDAD]],D3097:M3174,7,0)</f>
        <v>#N/A</v>
      </c>
      <c r="O871" s="47" t="e">
        <f>VLOOKUP(report_masivo[[#This Row],[INCAPACIDAD]],D3097:M3174,8,0)</f>
        <v>#N/A</v>
      </c>
      <c r="AD871">
        <v>105020055544567</v>
      </c>
      <c r="AE871" t="s">
        <v>10196</v>
      </c>
      <c r="AF871">
        <v>1709218</v>
      </c>
      <c r="AG871" s="1">
        <v>44615</v>
      </c>
      <c r="AH871">
        <v>860029995</v>
      </c>
      <c r="AI871">
        <v>1050200555</v>
      </c>
      <c r="AJ871">
        <v>7646999</v>
      </c>
      <c r="AK871" t="s">
        <v>13776</v>
      </c>
      <c r="AL871" s="1">
        <v>44567</v>
      </c>
      <c r="AM871">
        <v>8</v>
      </c>
      <c r="AN871">
        <v>596226</v>
      </c>
      <c r="AO871">
        <v>860029995</v>
      </c>
      <c r="AP871" t="s">
        <v>13996</v>
      </c>
      <c r="AQ871" t="s">
        <v>14109</v>
      </c>
      <c r="AR871" t="s">
        <v>13923</v>
      </c>
      <c r="AS871" s="1">
        <v>44659</v>
      </c>
      <c r="AT871" t="s">
        <v>13922</v>
      </c>
      <c r="AW871">
        <v>6564515144695</v>
      </c>
      <c r="AX871">
        <v>65645151</v>
      </c>
      <c r="AY871">
        <v>7980178</v>
      </c>
      <c r="AZ871" s="1">
        <v>44695</v>
      </c>
      <c r="BA871" t="s">
        <v>13995</v>
      </c>
      <c r="BB871" t="s">
        <v>44</v>
      </c>
      <c r="BC871" t="s">
        <v>13996</v>
      </c>
      <c r="BD871" t="s">
        <v>13997</v>
      </c>
      <c r="BE871">
        <v>4000178071</v>
      </c>
      <c r="BF871">
        <v>133333</v>
      </c>
      <c r="BG871" s="1">
        <v>44757</v>
      </c>
      <c r="BK871">
        <f t="shared" si="13"/>
        <v>1</v>
      </c>
      <c r="BL871">
        <v>7432105143742</v>
      </c>
      <c r="BN871">
        <v>1667440</v>
      </c>
      <c r="BO871" s="1">
        <v>44554</v>
      </c>
      <c r="BP871">
        <v>860029995</v>
      </c>
      <c r="BQ871">
        <v>74321051</v>
      </c>
      <c r="BR871">
        <v>5754076</v>
      </c>
      <c r="BS871" t="s">
        <v>13776</v>
      </c>
      <c r="BT871" s="1">
        <v>43742</v>
      </c>
      <c r="BU871">
        <v>3</v>
      </c>
      <c r="BV871">
        <v>212411</v>
      </c>
      <c r="BW871">
        <v>860029995</v>
      </c>
      <c r="BX871" t="s">
        <v>13996</v>
      </c>
      <c r="BY871" t="s">
        <v>14109</v>
      </c>
      <c r="BZ871" t="s">
        <v>13923</v>
      </c>
      <c r="CA871" s="1">
        <v>44592</v>
      </c>
      <c r="CB871" t="s">
        <v>13922</v>
      </c>
    </row>
    <row r="872" spans="3:80" x14ac:dyDescent="0.3">
      <c r="C872" s="46" t="s">
        <v>10196</v>
      </c>
      <c r="D872" s="4"/>
      <c r="E872" s="4"/>
      <c r="F872" s="16"/>
      <c r="G872" s="80" t="e">
        <f>VLOOKUP(report_masivo[[#This Row],[INCAPACIDAD]],D3098:M3175,3,0)</f>
        <v>#N/A</v>
      </c>
      <c r="I872" s="47"/>
      <c r="K872" s="46" t="e">
        <f>VLOOKUP(report_masivo[[#This Row],[INCAPACIDAD]],D3098:M3175,4,0)</f>
        <v>#N/A</v>
      </c>
      <c r="L872" s="46" t="e">
        <f>VLOOKUP(report_masivo[[#This Row],[INCAPACIDAD]],D3098:M3175,5,0)</f>
        <v>#N/A</v>
      </c>
      <c r="M872" s="46" t="e">
        <f>VLOOKUP(report_masivo[[#This Row],[INCAPACIDAD]],D3098:M3175,6,0)</f>
        <v>#N/A</v>
      </c>
      <c r="N872" s="49" t="e">
        <f>VLOOKUP(report_masivo[[#This Row],[INCAPACIDAD]],D3098:M3175,7,0)</f>
        <v>#N/A</v>
      </c>
      <c r="O872" s="47" t="e">
        <f>VLOOKUP(report_masivo[[#This Row],[INCAPACIDAD]],D3098:M3175,8,0)</f>
        <v>#N/A</v>
      </c>
      <c r="AD872">
        <v>105655362444345</v>
      </c>
      <c r="AE872" t="s">
        <v>10196</v>
      </c>
      <c r="AF872">
        <v>1709218</v>
      </c>
      <c r="AG872" s="1">
        <v>44615</v>
      </c>
      <c r="AH872">
        <v>860029995</v>
      </c>
      <c r="AI872">
        <v>1056553624</v>
      </c>
      <c r="AJ872">
        <v>7651605</v>
      </c>
      <c r="AK872" t="s">
        <v>13776</v>
      </c>
      <c r="AL872" s="1">
        <v>44345</v>
      </c>
      <c r="AM872">
        <v>4</v>
      </c>
      <c r="AN872">
        <v>437725</v>
      </c>
      <c r="AO872">
        <v>860029995</v>
      </c>
      <c r="AP872" t="s">
        <v>13996</v>
      </c>
      <c r="AQ872" t="s">
        <v>14109</v>
      </c>
      <c r="AR872" t="s">
        <v>13923</v>
      </c>
      <c r="AS872" s="1">
        <v>44638</v>
      </c>
      <c r="AT872" t="s">
        <v>13922</v>
      </c>
      <c r="AW872">
        <v>3142210144695</v>
      </c>
      <c r="AX872">
        <v>31422101</v>
      </c>
      <c r="AY872">
        <v>7881435</v>
      </c>
      <c r="AZ872" s="1">
        <v>44695</v>
      </c>
      <c r="BA872" t="s">
        <v>13995</v>
      </c>
      <c r="BB872" t="s">
        <v>44</v>
      </c>
      <c r="BC872" t="s">
        <v>13996</v>
      </c>
      <c r="BD872" t="s">
        <v>13997</v>
      </c>
      <c r="BE872">
        <v>4000178071</v>
      </c>
      <c r="BF872">
        <v>93903</v>
      </c>
      <c r="BG872" s="1">
        <v>44757</v>
      </c>
      <c r="BK872">
        <f t="shared" si="13"/>
        <v>1</v>
      </c>
      <c r="BL872">
        <v>7432105143747</v>
      </c>
      <c r="BN872">
        <v>1667440</v>
      </c>
      <c r="BO872" s="1">
        <v>44554</v>
      </c>
      <c r="BP872">
        <v>860029995</v>
      </c>
      <c r="BQ872">
        <v>74321051</v>
      </c>
      <c r="BR872">
        <v>5754100</v>
      </c>
      <c r="BS872" t="s">
        <v>13776</v>
      </c>
      <c r="BT872" s="1">
        <v>43747</v>
      </c>
      <c r="BU872">
        <v>14</v>
      </c>
      <c r="BV872">
        <v>991251</v>
      </c>
      <c r="BW872">
        <v>860029995</v>
      </c>
      <c r="BX872" t="s">
        <v>13996</v>
      </c>
      <c r="BY872" t="s">
        <v>14109</v>
      </c>
      <c r="BZ872" t="s">
        <v>13923</v>
      </c>
      <c r="CA872" s="1">
        <v>44592</v>
      </c>
      <c r="CB872" t="s">
        <v>13922</v>
      </c>
    </row>
    <row r="873" spans="3:80" x14ac:dyDescent="0.3">
      <c r="C873" s="46" t="s">
        <v>10196</v>
      </c>
      <c r="D873" s="4"/>
      <c r="E873" s="4"/>
      <c r="F873" s="16"/>
      <c r="G873" s="80" t="e">
        <f>VLOOKUP(report_masivo[[#This Row],[INCAPACIDAD]],D3099:M3176,3,0)</f>
        <v>#N/A</v>
      </c>
      <c r="I873" s="47"/>
      <c r="K873" s="46" t="e">
        <f>VLOOKUP(report_masivo[[#This Row],[INCAPACIDAD]],D3099:M3176,4,0)</f>
        <v>#N/A</v>
      </c>
      <c r="L873" s="46" t="e">
        <f>VLOOKUP(report_masivo[[#This Row],[INCAPACIDAD]],D3099:M3176,5,0)</f>
        <v>#N/A</v>
      </c>
      <c r="M873" s="46" t="e">
        <f>VLOOKUP(report_masivo[[#This Row],[INCAPACIDAD]],D3099:M3176,6,0)</f>
        <v>#N/A</v>
      </c>
      <c r="N873" s="49" t="e">
        <f>VLOOKUP(report_masivo[[#This Row],[INCAPACIDAD]],D3099:M3176,7,0)</f>
        <v>#N/A</v>
      </c>
      <c r="O873" s="47" t="e">
        <f>VLOOKUP(report_masivo[[#This Row],[INCAPACIDAD]],D3099:M3176,8,0)</f>
        <v>#N/A</v>
      </c>
      <c r="AD873">
        <v>105239616244586</v>
      </c>
      <c r="AE873" t="s">
        <v>10196</v>
      </c>
      <c r="AF873">
        <v>1713223</v>
      </c>
      <c r="AG873" s="1">
        <v>44621</v>
      </c>
      <c r="AH873">
        <v>860029995</v>
      </c>
      <c r="AI873">
        <v>1052396162</v>
      </c>
      <c r="AJ873">
        <v>7570797</v>
      </c>
      <c r="AK873" t="s">
        <v>13776</v>
      </c>
      <c r="AL873" s="1">
        <v>44586</v>
      </c>
      <c r="AM873">
        <v>5</v>
      </c>
      <c r="AN873">
        <v>450577</v>
      </c>
      <c r="AO873">
        <v>860029995</v>
      </c>
      <c r="AP873" t="s">
        <v>13996</v>
      </c>
      <c r="AQ873" t="s">
        <v>14109</v>
      </c>
      <c r="AR873" t="s">
        <v>13923</v>
      </c>
      <c r="AS873" s="1">
        <v>44638</v>
      </c>
      <c r="AT873" t="s">
        <v>13922</v>
      </c>
      <c r="AW873">
        <v>101913020944697</v>
      </c>
      <c r="AX873">
        <v>1019130209</v>
      </c>
      <c r="AY873">
        <v>7885659</v>
      </c>
      <c r="AZ873" s="1">
        <v>44697</v>
      </c>
      <c r="BA873" t="s">
        <v>13995</v>
      </c>
      <c r="BB873" t="s">
        <v>44</v>
      </c>
      <c r="BC873" t="s">
        <v>13996</v>
      </c>
      <c r="BD873" t="s">
        <v>13997</v>
      </c>
      <c r="BE873">
        <v>4000178071</v>
      </c>
      <c r="BF873">
        <v>66667</v>
      </c>
      <c r="BG873" s="1">
        <v>44813</v>
      </c>
      <c r="BK873">
        <f t="shared" si="13"/>
        <v>1</v>
      </c>
      <c r="BL873">
        <v>7432105143761</v>
      </c>
      <c r="BN873">
        <v>1667440</v>
      </c>
      <c r="BO873" s="1">
        <v>44554</v>
      </c>
      <c r="BP873">
        <v>860029995</v>
      </c>
      <c r="BQ873">
        <v>74321051</v>
      </c>
      <c r="BR873">
        <v>5754120</v>
      </c>
      <c r="BS873" t="s">
        <v>13776</v>
      </c>
      <c r="BT873" s="1">
        <v>43761</v>
      </c>
      <c r="BU873">
        <v>15</v>
      </c>
      <c r="BV873">
        <v>1062055</v>
      </c>
      <c r="BW873">
        <v>860029995</v>
      </c>
      <c r="BX873" t="s">
        <v>13996</v>
      </c>
      <c r="BY873" t="s">
        <v>14109</v>
      </c>
      <c r="BZ873" t="s">
        <v>13923</v>
      </c>
      <c r="CA873" s="1">
        <v>44592</v>
      </c>
      <c r="CB873" t="s">
        <v>13922</v>
      </c>
    </row>
    <row r="874" spans="3:80" x14ac:dyDescent="0.3">
      <c r="C874" s="46" t="s">
        <v>10196</v>
      </c>
      <c r="D874" s="4"/>
      <c r="E874" s="4"/>
      <c r="F874" s="16"/>
      <c r="G874" s="80" t="e">
        <f>VLOOKUP(report_masivo[[#This Row],[INCAPACIDAD]],D3100:M3177,3,0)</f>
        <v>#N/A</v>
      </c>
      <c r="I874" s="47"/>
      <c r="K874" s="46" t="e">
        <f>VLOOKUP(report_masivo[[#This Row],[INCAPACIDAD]],D3100:M3177,4,0)</f>
        <v>#N/A</v>
      </c>
      <c r="L874" s="46" t="e">
        <f>VLOOKUP(report_masivo[[#This Row],[INCAPACIDAD]],D3100:M3177,5,0)</f>
        <v>#N/A</v>
      </c>
      <c r="M874" s="46" t="e">
        <f>VLOOKUP(report_masivo[[#This Row],[INCAPACIDAD]],D3100:M3177,6,0)</f>
        <v>#N/A</v>
      </c>
      <c r="N874" s="49" t="e">
        <f>VLOOKUP(report_masivo[[#This Row],[INCAPACIDAD]],D3100:M3177,7,0)</f>
        <v>#N/A</v>
      </c>
      <c r="O874" s="47" t="e">
        <f>VLOOKUP(report_masivo[[#This Row],[INCAPACIDAD]],D3100:M3177,8,0)</f>
        <v>#N/A</v>
      </c>
      <c r="AD874">
        <v>7438154244588</v>
      </c>
      <c r="AE874" t="s">
        <v>10196</v>
      </c>
      <c r="AF874">
        <v>1713223</v>
      </c>
      <c r="AG874" s="1">
        <v>44621</v>
      </c>
      <c r="AH874">
        <v>860029995</v>
      </c>
      <c r="AI874">
        <v>74381542</v>
      </c>
      <c r="AJ874">
        <v>7580005</v>
      </c>
      <c r="AK874" t="s">
        <v>13776</v>
      </c>
      <c r="AL874" s="1">
        <v>44588</v>
      </c>
      <c r="AM874">
        <v>3</v>
      </c>
      <c r="AN874">
        <v>258747</v>
      </c>
      <c r="AO874">
        <v>860029995</v>
      </c>
      <c r="AP874" t="s">
        <v>13996</v>
      </c>
      <c r="AQ874" t="s">
        <v>14109</v>
      </c>
      <c r="AR874" t="s">
        <v>13923</v>
      </c>
      <c r="AS874" s="1">
        <v>44638</v>
      </c>
      <c r="AT874" t="s">
        <v>13922</v>
      </c>
      <c r="AW874">
        <v>103762521044697</v>
      </c>
      <c r="AX874">
        <v>1037625210</v>
      </c>
      <c r="AY874">
        <v>7887233</v>
      </c>
      <c r="AZ874" s="1">
        <v>44697</v>
      </c>
      <c r="BA874" t="s">
        <v>14000</v>
      </c>
      <c r="BB874" t="s">
        <v>14004</v>
      </c>
      <c r="BC874" t="s">
        <v>44</v>
      </c>
      <c r="BD874" t="s">
        <v>44</v>
      </c>
      <c r="BG874" s="1"/>
      <c r="BK874">
        <f t="shared" si="13"/>
        <v>1</v>
      </c>
      <c r="BL874">
        <v>7435725643800</v>
      </c>
      <c r="BN874">
        <v>1667440</v>
      </c>
      <c r="BO874" s="1">
        <v>44554</v>
      </c>
      <c r="BP874">
        <v>860029995</v>
      </c>
      <c r="BQ874">
        <v>74357256</v>
      </c>
      <c r="BR874">
        <v>5731182</v>
      </c>
      <c r="BS874" t="s">
        <v>13776</v>
      </c>
      <c r="BT874" s="1">
        <v>43800</v>
      </c>
      <c r="BU874">
        <v>1</v>
      </c>
      <c r="BV874">
        <v>70976</v>
      </c>
      <c r="BW874">
        <v>860029995</v>
      </c>
      <c r="BX874" t="s">
        <v>13996</v>
      </c>
      <c r="BY874" t="s">
        <v>14109</v>
      </c>
      <c r="BZ874" t="s">
        <v>13923</v>
      </c>
      <c r="CA874" s="1">
        <v>44592</v>
      </c>
      <c r="CB874" t="s">
        <v>13922</v>
      </c>
    </row>
    <row r="875" spans="3:80" x14ac:dyDescent="0.3">
      <c r="C875" s="46" t="s">
        <v>10196</v>
      </c>
      <c r="D875" s="4"/>
      <c r="E875" s="4"/>
      <c r="F875" s="16"/>
      <c r="G875" s="80" t="e">
        <f>VLOOKUP(report_masivo[[#This Row],[INCAPACIDAD]],D3101:M3178,3,0)</f>
        <v>#N/A</v>
      </c>
      <c r="I875" s="47"/>
      <c r="K875" s="46" t="e">
        <f>VLOOKUP(report_masivo[[#This Row],[INCAPACIDAD]],D3101:M3178,4,0)</f>
        <v>#N/A</v>
      </c>
      <c r="L875" s="46" t="e">
        <f>VLOOKUP(report_masivo[[#This Row],[INCAPACIDAD]],D3101:M3178,5,0)</f>
        <v>#N/A</v>
      </c>
      <c r="M875" s="46" t="e">
        <f>VLOOKUP(report_masivo[[#This Row],[INCAPACIDAD]],D3101:M3178,6,0)</f>
        <v>#N/A</v>
      </c>
      <c r="N875" s="49" t="e">
        <f>VLOOKUP(report_masivo[[#This Row],[INCAPACIDAD]],D3101:M3178,7,0)</f>
        <v>#N/A</v>
      </c>
      <c r="O875" s="47" t="e">
        <f>VLOOKUP(report_masivo[[#This Row],[INCAPACIDAD]],D3101:M3178,8,0)</f>
        <v>#N/A</v>
      </c>
      <c r="AD875">
        <v>953217044577</v>
      </c>
      <c r="AE875" t="s">
        <v>10196</v>
      </c>
      <c r="AF875">
        <v>1713223</v>
      </c>
      <c r="AG875" s="1">
        <v>44621</v>
      </c>
      <c r="AH875">
        <v>860029995</v>
      </c>
      <c r="AI875">
        <v>9532170</v>
      </c>
      <c r="AJ875">
        <v>7621947</v>
      </c>
      <c r="AK875" t="s">
        <v>13776</v>
      </c>
      <c r="AL875" s="1">
        <v>44577</v>
      </c>
      <c r="AM875">
        <v>5</v>
      </c>
      <c r="AN875">
        <v>329311</v>
      </c>
      <c r="AO875">
        <v>860029995</v>
      </c>
      <c r="AP875" t="s">
        <v>13996</v>
      </c>
      <c r="AQ875" t="s">
        <v>14109</v>
      </c>
      <c r="AR875" t="s">
        <v>13923</v>
      </c>
      <c r="AS875" s="1">
        <v>44638</v>
      </c>
      <c r="AT875" t="s">
        <v>13922</v>
      </c>
      <c r="AW875">
        <v>103762521044699</v>
      </c>
      <c r="AX875">
        <v>1037625210</v>
      </c>
      <c r="AY875">
        <v>7894806</v>
      </c>
      <c r="AZ875" s="1">
        <v>44699</v>
      </c>
      <c r="BA875" t="s">
        <v>13995</v>
      </c>
      <c r="BB875" t="s">
        <v>44</v>
      </c>
      <c r="BC875" t="s">
        <v>13996</v>
      </c>
      <c r="BD875" t="s">
        <v>13997</v>
      </c>
      <c r="BE875">
        <v>4000178071</v>
      </c>
      <c r="BF875">
        <v>66667</v>
      </c>
      <c r="BG875" s="1">
        <v>44757</v>
      </c>
      <c r="BK875">
        <f t="shared" si="13"/>
        <v>1</v>
      </c>
      <c r="BL875">
        <v>105240833343816</v>
      </c>
      <c r="BN875">
        <v>1667440</v>
      </c>
      <c r="BO875" s="1">
        <v>44554</v>
      </c>
      <c r="BP875">
        <v>860029995</v>
      </c>
      <c r="BQ875">
        <v>1052408333</v>
      </c>
      <c r="BR875">
        <v>5794692</v>
      </c>
      <c r="BS875" t="s">
        <v>13776</v>
      </c>
      <c r="BT875" s="1">
        <v>43816</v>
      </c>
      <c r="BU875">
        <v>5</v>
      </c>
      <c r="BV875">
        <v>287733</v>
      </c>
      <c r="BW875">
        <v>860029995</v>
      </c>
      <c r="BX875" t="s">
        <v>13996</v>
      </c>
      <c r="BY875" t="s">
        <v>14109</v>
      </c>
      <c r="BZ875" t="s">
        <v>13923</v>
      </c>
      <c r="CA875" s="1">
        <v>44592</v>
      </c>
      <c r="CB875" t="s">
        <v>13922</v>
      </c>
    </row>
    <row r="876" spans="3:80" x14ac:dyDescent="0.3">
      <c r="C876" s="46" t="s">
        <v>10196</v>
      </c>
      <c r="D876" s="4"/>
      <c r="E876" s="4"/>
      <c r="F876" s="16"/>
      <c r="G876" s="80" t="e">
        <f>VLOOKUP(report_masivo[[#This Row],[INCAPACIDAD]],D3102:M3179,3,0)</f>
        <v>#N/A</v>
      </c>
      <c r="I876" s="47"/>
      <c r="K876" s="46" t="e">
        <f>VLOOKUP(report_masivo[[#This Row],[INCAPACIDAD]],D3102:M3179,4,0)</f>
        <v>#N/A</v>
      </c>
      <c r="L876" s="46" t="e">
        <f>VLOOKUP(report_masivo[[#This Row],[INCAPACIDAD]],D3102:M3179,5,0)</f>
        <v>#N/A</v>
      </c>
      <c r="M876" s="46" t="e">
        <f>VLOOKUP(report_masivo[[#This Row],[INCAPACIDAD]],D3102:M3179,6,0)</f>
        <v>#N/A</v>
      </c>
      <c r="N876" s="49" t="e">
        <f>VLOOKUP(report_masivo[[#This Row],[INCAPACIDAD]],D3102:M3179,7,0)</f>
        <v>#N/A</v>
      </c>
      <c r="O876" s="47" t="e">
        <f>VLOOKUP(report_masivo[[#This Row],[INCAPACIDAD]],D3102:M3179,8,0)</f>
        <v>#N/A</v>
      </c>
      <c r="AD876">
        <v>7408143244578</v>
      </c>
      <c r="AE876" t="s">
        <v>10196</v>
      </c>
      <c r="AF876">
        <v>1713223</v>
      </c>
      <c r="AG876" s="1">
        <v>44621</v>
      </c>
      <c r="AH876">
        <v>860029995</v>
      </c>
      <c r="AI876">
        <v>74081432</v>
      </c>
      <c r="AJ876">
        <v>7658164</v>
      </c>
      <c r="AK876" t="s">
        <v>13776</v>
      </c>
      <c r="AL876" s="1">
        <v>44578</v>
      </c>
      <c r="AM876">
        <v>7</v>
      </c>
      <c r="AN876">
        <v>423963</v>
      </c>
      <c r="AO876">
        <v>860029995</v>
      </c>
      <c r="AP876" t="s">
        <v>13996</v>
      </c>
      <c r="AQ876" t="s">
        <v>14109</v>
      </c>
      <c r="AR876" t="s">
        <v>13923</v>
      </c>
      <c r="AS876" s="1">
        <v>44659</v>
      </c>
      <c r="AT876" t="s">
        <v>13922</v>
      </c>
      <c r="AW876">
        <v>4356774144699</v>
      </c>
      <c r="AX876">
        <v>43567741</v>
      </c>
      <c r="AY876">
        <v>7896595</v>
      </c>
      <c r="AZ876" s="1">
        <v>44699</v>
      </c>
      <c r="BA876" t="s">
        <v>13998</v>
      </c>
      <c r="BB876" t="s">
        <v>44</v>
      </c>
      <c r="BC876" t="s">
        <v>44</v>
      </c>
      <c r="BD876" t="s">
        <v>44</v>
      </c>
      <c r="BG876" s="1"/>
      <c r="BK876">
        <f t="shared" si="13"/>
        <v>1</v>
      </c>
      <c r="BL876">
        <v>105358768443514</v>
      </c>
      <c r="BN876">
        <v>1667440</v>
      </c>
      <c r="BO876" s="1">
        <v>44554</v>
      </c>
      <c r="BP876">
        <v>860029995</v>
      </c>
      <c r="BQ876">
        <v>1053587684</v>
      </c>
      <c r="BR876">
        <v>4964233</v>
      </c>
      <c r="BS876" t="s">
        <v>13776</v>
      </c>
      <c r="BT876" s="1">
        <v>43514</v>
      </c>
      <c r="BU876">
        <v>1</v>
      </c>
      <c r="BV876">
        <v>30272</v>
      </c>
      <c r="BW876">
        <v>860029995</v>
      </c>
      <c r="BX876" t="s">
        <v>13996</v>
      </c>
      <c r="BY876" t="s">
        <v>14109</v>
      </c>
      <c r="BZ876" t="s">
        <v>13923</v>
      </c>
      <c r="CA876" s="1">
        <v>44592</v>
      </c>
      <c r="CB876" t="s">
        <v>13922</v>
      </c>
    </row>
    <row r="877" spans="3:80" x14ac:dyDescent="0.3">
      <c r="C877" s="46" t="s">
        <v>10196</v>
      </c>
      <c r="D877" s="4"/>
      <c r="E877" s="4"/>
      <c r="F877" s="16"/>
      <c r="G877" s="80" t="e">
        <f>VLOOKUP(report_masivo[[#This Row],[INCAPACIDAD]],D3103:M3180,3,0)</f>
        <v>#N/A</v>
      </c>
      <c r="I877" s="47"/>
      <c r="K877" s="46" t="e">
        <f>VLOOKUP(report_masivo[[#This Row],[INCAPACIDAD]],D3103:M3180,4,0)</f>
        <v>#N/A</v>
      </c>
      <c r="L877" s="46" t="e">
        <f>VLOOKUP(report_masivo[[#This Row],[INCAPACIDAD]],D3103:M3180,5,0)</f>
        <v>#N/A</v>
      </c>
      <c r="M877" s="46" t="e">
        <f>VLOOKUP(report_masivo[[#This Row],[INCAPACIDAD]],D3103:M3180,6,0)</f>
        <v>#N/A</v>
      </c>
      <c r="N877" s="49" t="e">
        <f>VLOOKUP(report_masivo[[#This Row],[INCAPACIDAD]],D3103:M3180,7,0)</f>
        <v>#N/A</v>
      </c>
      <c r="O877" s="47" t="e">
        <f>VLOOKUP(report_masivo[[#This Row],[INCAPACIDAD]],D3103:M3180,8,0)</f>
        <v>#N/A</v>
      </c>
      <c r="AD877">
        <v>939645044228</v>
      </c>
      <c r="AE877" t="s">
        <v>10196</v>
      </c>
      <c r="AF877">
        <v>1713223</v>
      </c>
      <c r="AG877" s="1">
        <v>44621</v>
      </c>
      <c r="AH877">
        <v>860029995</v>
      </c>
      <c r="AI877">
        <v>9396450</v>
      </c>
      <c r="AJ877">
        <v>7662618</v>
      </c>
      <c r="AK877" t="s">
        <v>13776</v>
      </c>
      <c r="AL877" s="1">
        <v>44228</v>
      </c>
      <c r="AM877">
        <v>12</v>
      </c>
      <c r="AN877">
        <v>893205</v>
      </c>
      <c r="AO877">
        <v>860029995</v>
      </c>
      <c r="AP877" t="s">
        <v>13996</v>
      </c>
      <c r="AQ877" t="s">
        <v>14109</v>
      </c>
      <c r="AR877" t="s">
        <v>13923</v>
      </c>
      <c r="AS877" s="1">
        <v>44638</v>
      </c>
      <c r="AT877" t="s">
        <v>13922</v>
      </c>
      <c r="AW877">
        <v>6564515144701</v>
      </c>
      <c r="AX877">
        <v>65645151</v>
      </c>
      <c r="AY877">
        <v>7903594</v>
      </c>
      <c r="AZ877" s="1">
        <v>44701</v>
      </c>
      <c r="BA877" t="s">
        <v>13995</v>
      </c>
      <c r="BB877" t="s">
        <v>44</v>
      </c>
      <c r="BC877" t="s">
        <v>13996</v>
      </c>
      <c r="BD877" t="s">
        <v>13997</v>
      </c>
      <c r="BE877">
        <v>4000178071</v>
      </c>
      <c r="BF877">
        <v>100000</v>
      </c>
      <c r="BG877" s="1">
        <v>44757</v>
      </c>
      <c r="BK877">
        <f t="shared" si="13"/>
        <v>1</v>
      </c>
      <c r="BL877">
        <v>105366443643545</v>
      </c>
      <c r="BN877">
        <v>1667440</v>
      </c>
      <c r="BO877" s="1">
        <v>44554</v>
      </c>
      <c r="BP877">
        <v>860029995</v>
      </c>
      <c r="BQ877">
        <v>1053664436</v>
      </c>
      <c r="BR877">
        <v>5040590</v>
      </c>
      <c r="BS877" t="s">
        <v>13776</v>
      </c>
      <c r="BT877" s="1">
        <v>43545</v>
      </c>
      <c r="BU877">
        <v>1</v>
      </c>
      <c r="BV877">
        <v>65363</v>
      </c>
      <c r="BW877">
        <v>860029995</v>
      </c>
      <c r="BX877" t="s">
        <v>13996</v>
      </c>
      <c r="BY877" t="s">
        <v>14109</v>
      </c>
      <c r="BZ877" t="s">
        <v>13923</v>
      </c>
      <c r="CA877" s="1">
        <v>44592</v>
      </c>
      <c r="CB877" t="s">
        <v>13922</v>
      </c>
    </row>
    <row r="878" spans="3:80" x14ac:dyDescent="0.3">
      <c r="C878" s="46" t="s">
        <v>10196</v>
      </c>
      <c r="D878" s="4"/>
      <c r="E878" s="4"/>
      <c r="F878" s="16"/>
      <c r="G878" s="80" t="e">
        <f>VLOOKUP(report_masivo[[#This Row],[INCAPACIDAD]],D3104:M3181,3,0)</f>
        <v>#N/A</v>
      </c>
      <c r="I878" s="47"/>
      <c r="K878" s="46" t="e">
        <f>VLOOKUP(report_masivo[[#This Row],[INCAPACIDAD]],D3104:M3181,4,0)</f>
        <v>#N/A</v>
      </c>
      <c r="L878" s="46" t="e">
        <f>VLOOKUP(report_masivo[[#This Row],[INCAPACIDAD]],D3104:M3181,5,0)</f>
        <v>#N/A</v>
      </c>
      <c r="M878" s="46" t="e">
        <f>VLOOKUP(report_masivo[[#This Row],[INCAPACIDAD]],D3104:M3181,6,0)</f>
        <v>#N/A</v>
      </c>
      <c r="N878" s="49" t="e">
        <f>VLOOKUP(report_masivo[[#This Row],[INCAPACIDAD]],D3104:M3181,7,0)</f>
        <v>#N/A</v>
      </c>
      <c r="O878" s="47" t="e">
        <f>VLOOKUP(report_masivo[[#This Row],[INCAPACIDAD]],D3104:M3181,8,0)</f>
        <v>#N/A</v>
      </c>
      <c r="AD878">
        <v>420851444536</v>
      </c>
      <c r="AE878" t="s">
        <v>10196</v>
      </c>
      <c r="AF878">
        <v>1713223</v>
      </c>
      <c r="AG878" s="1">
        <v>44621</v>
      </c>
      <c r="AH878">
        <v>860029995</v>
      </c>
      <c r="AI878">
        <v>4208514</v>
      </c>
      <c r="AJ878">
        <v>7663765</v>
      </c>
      <c r="AK878" t="s">
        <v>13776</v>
      </c>
      <c r="AL878" s="1">
        <v>44536</v>
      </c>
      <c r="AM878">
        <v>8</v>
      </c>
      <c r="AN878">
        <v>539910</v>
      </c>
      <c r="AO878">
        <v>860029995</v>
      </c>
      <c r="AP878" t="s">
        <v>13996</v>
      </c>
      <c r="AQ878" t="s">
        <v>14109</v>
      </c>
      <c r="AR878" t="s">
        <v>13923</v>
      </c>
      <c r="AS878" s="1">
        <v>44659</v>
      </c>
      <c r="AT878" t="s">
        <v>13922</v>
      </c>
      <c r="AW878">
        <v>6581663944703</v>
      </c>
      <c r="AX878">
        <v>65816639</v>
      </c>
      <c r="AY878">
        <v>7936270</v>
      </c>
      <c r="AZ878" s="1">
        <v>44703</v>
      </c>
      <c r="BA878" t="s">
        <v>13995</v>
      </c>
      <c r="BB878" t="s">
        <v>44</v>
      </c>
      <c r="BC878" t="s">
        <v>13996</v>
      </c>
      <c r="BD878" t="s">
        <v>13997</v>
      </c>
      <c r="BE878">
        <v>4000178071</v>
      </c>
      <c r="BF878">
        <v>33333</v>
      </c>
      <c r="BG878" s="1">
        <v>44757</v>
      </c>
      <c r="BK878">
        <f t="shared" si="13"/>
        <v>1</v>
      </c>
      <c r="BL878">
        <v>105758361544177</v>
      </c>
      <c r="BN878">
        <v>1667440</v>
      </c>
      <c r="BO878" s="1">
        <v>44554</v>
      </c>
      <c r="BP878">
        <v>860029995</v>
      </c>
      <c r="BQ878">
        <v>1057583615</v>
      </c>
      <c r="BR878">
        <v>6478667</v>
      </c>
      <c r="BS878" t="s">
        <v>13776</v>
      </c>
      <c r="BT878" s="1">
        <v>44177</v>
      </c>
      <c r="BU878">
        <v>3</v>
      </c>
      <c r="BV878">
        <v>197079</v>
      </c>
      <c r="BW878">
        <v>860029995</v>
      </c>
      <c r="BX878" t="s">
        <v>13996</v>
      </c>
      <c r="BY878" t="s">
        <v>14109</v>
      </c>
      <c r="BZ878" t="s">
        <v>13923</v>
      </c>
      <c r="CA878" s="1">
        <v>44592</v>
      </c>
      <c r="CB878" t="s">
        <v>13922</v>
      </c>
    </row>
    <row r="879" spans="3:80" x14ac:dyDescent="0.3">
      <c r="C879" s="46" t="s">
        <v>10196</v>
      </c>
      <c r="D879" s="4"/>
      <c r="E879" s="4"/>
      <c r="F879" s="16"/>
      <c r="G879" s="80" t="e">
        <f>VLOOKUP(report_masivo[[#This Row],[INCAPACIDAD]],D3105:M3182,3,0)</f>
        <v>#N/A</v>
      </c>
      <c r="I879" s="47"/>
      <c r="K879" s="46" t="e">
        <f>VLOOKUP(report_masivo[[#This Row],[INCAPACIDAD]],D3105:M3182,4,0)</f>
        <v>#N/A</v>
      </c>
      <c r="L879" s="46" t="e">
        <f>VLOOKUP(report_masivo[[#This Row],[INCAPACIDAD]],D3105:M3182,5,0)</f>
        <v>#N/A</v>
      </c>
      <c r="M879" s="46" t="e">
        <f>VLOOKUP(report_masivo[[#This Row],[INCAPACIDAD]],D3105:M3182,6,0)</f>
        <v>#N/A</v>
      </c>
      <c r="N879" s="49" t="e">
        <f>VLOOKUP(report_masivo[[#This Row],[INCAPACIDAD]],D3105:M3182,7,0)</f>
        <v>#N/A</v>
      </c>
      <c r="O879" s="47" t="e">
        <f>VLOOKUP(report_masivo[[#This Row],[INCAPACIDAD]],D3105:M3182,8,0)</f>
        <v>#N/A</v>
      </c>
      <c r="AD879">
        <v>105358685344577</v>
      </c>
      <c r="AE879" t="s">
        <v>10196</v>
      </c>
      <c r="AF879">
        <v>1721453</v>
      </c>
      <c r="AG879" s="1">
        <v>44632</v>
      </c>
      <c r="AH879">
        <v>860029995</v>
      </c>
      <c r="AI879">
        <v>1053586853</v>
      </c>
      <c r="AJ879">
        <v>7691895</v>
      </c>
      <c r="AK879" t="s">
        <v>13776</v>
      </c>
      <c r="AL879" s="1">
        <v>44577</v>
      </c>
      <c r="AM879">
        <v>5</v>
      </c>
      <c r="AN879">
        <v>317568</v>
      </c>
      <c r="AO879">
        <v>860029995</v>
      </c>
      <c r="AP879" t="s">
        <v>13996</v>
      </c>
      <c r="AQ879" t="s">
        <v>14109</v>
      </c>
      <c r="AR879" t="s">
        <v>13923</v>
      </c>
      <c r="AS879" s="1">
        <v>44650</v>
      </c>
      <c r="AT879" t="s">
        <v>13922</v>
      </c>
      <c r="AW879">
        <v>107666223944704</v>
      </c>
      <c r="AX879">
        <v>1076662239</v>
      </c>
      <c r="AY879">
        <v>7912278</v>
      </c>
      <c r="AZ879" s="1">
        <v>44704</v>
      </c>
      <c r="BA879" t="s">
        <v>13998</v>
      </c>
      <c r="BB879" t="s">
        <v>44</v>
      </c>
      <c r="BC879" t="s">
        <v>44</v>
      </c>
      <c r="BD879" t="s">
        <v>44</v>
      </c>
      <c r="BG879" s="1"/>
      <c r="BK879">
        <f t="shared" si="13"/>
        <v>1</v>
      </c>
      <c r="BL879">
        <v>721935543510</v>
      </c>
      <c r="BN879">
        <v>1667440</v>
      </c>
      <c r="BO879" s="1">
        <v>44554</v>
      </c>
      <c r="BP879">
        <v>860029995</v>
      </c>
      <c r="BQ879">
        <v>7219355</v>
      </c>
      <c r="BR879">
        <v>5106564</v>
      </c>
      <c r="BS879" t="s">
        <v>13776</v>
      </c>
      <c r="BT879" s="1">
        <v>43510</v>
      </c>
      <c r="BU879">
        <v>1</v>
      </c>
      <c r="BV879">
        <v>72929</v>
      </c>
      <c r="BW879">
        <v>860029995</v>
      </c>
      <c r="BX879" t="s">
        <v>13996</v>
      </c>
      <c r="BY879" t="s">
        <v>14109</v>
      </c>
      <c r="BZ879" t="s">
        <v>13923</v>
      </c>
      <c r="CA879" s="1">
        <v>44592</v>
      </c>
      <c r="CB879" t="s">
        <v>13922</v>
      </c>
    </row>
    <row r="880" spans="3:80" x14ac:dyDescent="0.3">
      <c r="C880" s="46" t="s">
        <v>10196</v>
      </c>
      <c r="D880" s="4"/>
      <c r="E880" s="4"/>
      <c r="F880" s="16"/>
      <c r="G880" s="80" t="e">
        <f>VLOOKUP(report_masivo[[#This Row],[INCAPACIDAD]],D3106:M3183,3,0)</f>
        <v>#N/A</v>
      </c>
      <c r="I880" s="47"/>
      <c r="K880" s="46" t="e">
        <f>VLOOKUP(report_masivo[[#This Row],[INCAPACIDAD]],D3106:M3183,4,0)</f>
        <v>#N/A</v>
      </c>
      <c r="L880" s="46" t="e">
        <f>VLOOKUP(report_masivo[[#This Row],[INCAPACIDAD]],D3106:M3183,5,0)</f>
        <v>#N/A</v>
      </c>
      <c r="M880" s="46" t="e">
        <f>VLOOKUP(report_masivo[[#This Row],[INCAPACIDAD]],D3106:M3183,6,0)</f>
        <v>#N/A</v>
      </c>
      <c r="N880" s="49" t="e">
        <f>VLOOKUP(report_masivo[[#This Row],[INCAPACIDAD]],D3106:M3183,7,0)</f>
        <v>#N/A</v>
      </c>
      <c r="O880" s="47" t="e">
        <f>VLOOKUP(report_masivo[[#This Row],[INCAPACIDAD]],D3106:M3183,8,0)</f>
        <v>#N/A</v>
      </c>
      <c r="AD880">
        <v>105760699044584</v>
      </c>
      <c r="AE880" t="s">
        <v>10196</v>
      </c>
      <c r="AF880">
        <v>1721453</v>
      </c>
      <c r="AG880" s="1">
        <v>44632</v>
      </c>
      <c r="AH880">
        <v>860029995</v>
      </c>
      <c r="AI880">
        <v>1057606990</v>
      </c>
      <c r="AJ880">
        <v>7692902</v>
      </c>
      <c r="AK880" t="s">
        <v>13776</v>
      </c>
      <c r="AL880" s="1">
        <v>44584</v>
      </c>
      <c r="AM880">
        <v>5</v>
      </c>
      <c r="AN880">
        <v>166667</v>
      </c>
      <c r="AO880">
        <v>860029995</v>
      </c>
      <c r="AP880" t="s">
        <v>13996</v>
      </c>
      <c r="AQ880" t="s">
        <v>14109</v>
      </c>
      <c r="AR880" t="s">
        <v>13923</v>
      </c>
      <c r="AS880" s="1">
        <v>44678</v>
      </c>
      <c r="AT880" t="s">
        <v>13922</v>
      </c>
      <c r="AW880">
        <v>3962201644705</v>
      </c>
      <c r="AX880">
        <v>39622016</v>
      </c>
      <c r="AY880">
        <v>7988413</v>
      </c>
      <c r="AZ880" s="1">
        <v>44705</v>
      </c>
      <c r="BA880" t="s">
        <v>13995</v>
      </c>
      <c r="BB880" t="s">
        <v>44</v>
      </c>
      <c r="BC880" t="s">
        <v>13996</v>
      </c>
      <c r="BD880" t="s">
        <v>13997</v>
      </c>
      <c r="BE880">
        <v>4000178071</v>
      </c>
      <c r="BF880">
        <v>975480</v>
      </c>
      <c r="BG880" s="1">
        <v>44770</v>
      </c>
      <c r="BK880">
        <f t="shared" si="13"/>
        <v>1</v>
      </c>
      <c r="BL880">
        <v>7989887544058</v>
      </c>
      <c r="BN880">
        <v>1667440</v>
      </c>
      <c r="BO880" s="1">
        <v>44554</v>
      </c>
      <c r="BP880">
        <v>860029995</v>
      </c>
      <c r="BQ880">
        <v>79898875</v>
      </c>
      <c r="BR880">
        <v>6225490</v>
      </c>
      <c r="BS880" t="s">
        <v>13776</v>
      </c>
      <c r="BT880" s="1">
        <v>44058</v>
      </c>
      <c r="BU880">
        <v>21</v>
      </c>
      <c r="BV880">
        <v>1660492</v>
      </c>
      <c r="BW880">
        <v>860029995</v>
      </c>
      <c r="BX880" t="s">
        <v>13996</v>
      </c>
      <c r="BY880" t="s">
        <v>14109</v>
      </c>
      <c r="BZ880" t="s">
        <v>13923</v>
      </c>
      <c r="CA880" s="1">
        <v>44592</v>
      </c>
      <c r="CB880" t="s">
        <v>13922</v>
      </c>
    </row>
    <row r="881" spans="3:80" x14ac:dyDescent="0.3">
      <c r="C881" s="46" t="s">
        <v>10196</v>
      </c>
      <c r="D881" s="4"/>
      <c r="E881" s="4"/>
      <c r="F881" s="16"/>
      <c r="G881" s="80" t="e">
        <f>VLOOKUP(report_masivo[[#This Row],[INCAPACIDAD]],D3107:M3184,3,0)</f>
        <v>#N/A</v>
      </c>
      <c r="I881" s="47"/>
      <c r="K881" s="46" t="e">
        <f>VLOOKUP(report_masivo[[#This Row],[INCAPACIDAD]],D3107:M3184,4,0)</f>
        <v>#N/A</v>
      </c>
      <c r="L881" s="46" t="e">
        <f>VLOOKUP(report_masivo[[#This Row],[INCAPACIDAD]],D3107:M3184,5,0)</f>
        <v>#N/A</v>
      </c>
      <c r="M881" s="46" t="e">
        <f>VLOOKUP(report_masivo[[#This Row],[INCAPACIDAD]],D3107:M3184,6,0)</f>
        <v>#N/A</v>
      </c>
      <c r="N881" s="49" t="e">
        <f>VLOOKUP(report_masivo[[#This Row],[INCAPACIDAD]],D3107:M3184,7,0)</f>
        <v>#N/A</v>
      </c>
      <c r="O881" s="47" t="e">
        <f>VLOOKUP(report_masivo[[#This Row],[INCAPACIDAD]],D3107:M3184,8,0)</f>
        <v>#N/A</v>
      </c>
      <c r="AD881">
        <v>420743944586</v>
      </c>
      <c r="AE881" t="s">
        <v>10196</v>
      </c>
      <c r="AF881">
        <v>1721453</v>
      </c>
      <c r="AG881" s="1">
        <v>44632</v>
      </c>
      <c r="AH881">
        <v>860029995</v>
      </c>
      <c r="AI881">
        <v>4207439</v>
      </c>
      <c r="AJ881">
        <v>7695377</v>
      </c>
      <c r="AK881" t="s">
        <v>13776</v>
      </c>
      <c r="AL881" s="1">
        <v>44586</v>
      </c>
      <c r="AM881">
        <v>5</v>
      </c>
      <c r="AN881">
        <v>453432</v>
      </c>
      <c r="AO881">
        <v>860029995</v>
      </c>
      <c r="AP881" t="s">
        <v>13996</v>
      </c>
      <c r="AQ881" t="s">
        <v>14109</v>
      </c>
      <c r="AR881" t="s">
        <v>13923</v>
      </c>
      <c r="AS881" s="1">
        <v>44650</v>
      </c>
      <c r="AT881" t="s">
        <v>13922</v>
      </c>
      <c r="AW881">
        <v>5304958644706</v>
      </c>
      <c r="AX881">
        <v>53049586</v>
      </c>
      <c r="AY881">
        <v>7919666</v>
      </c>
      <c r="AZ881" s="1">
        <v>44706</v>
      </c>
      <c r="BA881" t="s">
        <v>13995</v>
      </c>
      <c r="BB881" t="s">
        <v>44</v>
      </c>
      <c r="BC881" t="s">
        <v>13996</v>
      </c>
      <c r="BD881" t="s">
        <v>13997</v>
      </c>
      <c r="BE881">
        <v>4000178071</v>
      </c>
      <c r="BF881">
        <v>60567</v>
      </c>
      <c r="BG881" s="1">
        <v>44770</v>
      </c>
      <c r="BK881">
        <f t="shared" si="13"/>
        <v>1</v>
      </c>
      <c r="BL881">
        <v>7437027543924</v>
      </c>
      <c r="BN881">
        <v>1667440</v>
      </c>
      <c r="BO881" s="1">
        <v>44554</v>
      </c>
      <c r="BP881">
        <v>860029995</v>
      </c>
      <c r="BQ881">
        <v>74370275</v>
      </c>
      <c r="BR881">
        <v>6027497</v>
      </c>
      <c r="BS881" t="s">
        <v>13776</v>
      </c>
      <c r="BT881" s="1">
        <v>43924</v>
      </c>
      <c r="BU881">
        <v>1</v>
      </c>
      <c r="BV881">
        <v>82047</v>
      </c>
      <c r="BW881">
        <v>860029995</v>
      </c>
      <c r="BX881" t="s">
        <v>13996</v>
      </c>
      <c r="BY881" t="s">
        <v>14109</v>
      </c>
      <c r="BZ881" t="s">
        <v>13923</v>
      </c>
      <c r="CA881" s="1">
        <v>44592</v>
      </c>
      <c r="CB881" t="s">
        <v>13922</v>
      </c>
    </row>
    <row r="882" spans="3:80" x14ac:dyDescent="0.3">
      <c r="C882" s="46" t="s">
        <v>10196</v>
      </c>
      <c r="D882" s="4"/>
      <c r="E882" s="4"/>
      <c r="F882" s="16"/>
      <c r="G882" s="80" t="e">
        <f>VLOOKUP(report_masivo[[#This Row],[INCAPACIDAD]],D3108:M3185,3,0)</f>
        <v>#N/A</v>
      </c>
      <c r="I882" s="47"/>
      <c r="K882" s="46" t="e">
        <f>VLOOKUP(report_masivo[[#This Row],[INCAPACIDAD]],D3108:M3185,4,0)</f>
        <v>#N/A</v>
      </c>
      <c r="L882" s="46" t="e">
        <f>VLOOKUP(report_masivo[[#This Row],[INCAPACIDAD]],D3108:M3185,5,0)</f>
        <v>#N/A</v>
      </c>
      <c r="M882" s="46" t="e">
        <f>VLOOKUP(report_masivo[[#This Row],[INCAPACIDAD]],D3108:M3185,6,0)</f>
        <v>#N/A</v>
      </c>
      <c r="N882" s="49" t="e">
        <f>VLOOKUP(report_masivo[[#This Row],[INCAPACIDAD]],D3108:M3185,7,0)</f>
        <v>#N/A</v>
      </c>
      <c r="O882" s="47" t="e">
        <f>VLOOKUP(report_masivo[[#This Row],[INCAPACIDAD]],D3108:M3185,8,0)</f>
        <v>#N/A</v>
      </c>
      <c r="AD882">
        <v>420886944581</v>
      </c>
      <c r="AE882" t="s">
        <v>10196</v>
      </c>
      <c r="AF882">
        <v>1721453</v>
      </c>
      <c r="AG882" s="1">
        <v>44632</v>
      </c>
      <c r="AH882">
        <v>860029995</v>
      </c>
      <c r="AI882">
        <v>4208869</v>
      </c>
      <c r="AJ882">
        <v>7695382</v>
      </c>
      <c r="AK882" t="s">
        <v>13776</v>
      </c>
      <c r="AL882" s="1">
        <v>44581</v>
      </c>
      <c r="AM882">
        <v>5</v>
      </c>
      <c r="AN882">
        <v>461541</v>
      </c>
      <c r="AO882">
        <v>860029995</v>
      </c>
      <c r="AP882" t="s">
        <v>13996</v>
      </c>
      <c r="AQ882" t="s">
        <v>14109</v>
      </c>
      <c r="AR882" t="s">
        <v>13923</v>
      </c>
      <c r="AS882" s="1">
        <v>44650</v>
      </c>
      <c r="AT882" t="s">
        <v>13922</v>
      </c>
      <c r="AW882">
        <v>103666205744708</v>
      </c>
      <c r="AX882">
        <v>1036662057</v>
      </c>
      <c r="AY882">
        <v>7930277</v>
      </c>
      <c r="AZ882" s="1">
        <v>44708</v>
      </c>
      <c r="BA882" t="s">
        <v>13998</v>
      </c>
      <c r="BB882" t="s">
        <v>44</v>
      </c>
      <c r="BC882" t="s">
        <v>44</v>
      </c>
      <c r="BD882" t="s">
        <v>44</v>
      </c>
      <c r="BG882" s="1"/>
      <c r="BK882">
        <f t="shared" si="13"/>
        <v>1</v>
      </c>
      <c r="BL882">
        <v>105202007043726</v>
      </c>
      <c r="BN882">
        <v>1667440</v>
      </c>
      <c r="BO882" s="1">
        <v>44554</v>
      </c>
      <c r="BP882">
        <v>860029995</v>
      </c>
      <c r="BQ882">
        <v>1052020070</v>
      </c>
      <c r="BR882">
        <v>5518663</v>
      </c>
      <c r="BS882" t="s">
        <v>13776</v>
      </c>
      <c r="BT882" s="1">
        <v>43726</v>
      </c>
      <c r="BU882">
        <v>2</v>
      </c>
      <c r="BV882">
        <v>175716</v>
      </c>
      <c r="BW882">
        <v>860029995</v>
      </c>
      <c r="BX882" t="s">
        <v>13996</v>
      </c>
      <c r="BY882" t="s">
        <v>14109</v>
      </c>
      <c r="BZ882" t="s">
        <v>13923</v>
      </c>
      <c r="CA882" s="1">
        <v>44592</v>
      </c>
      <c r="CB882" t="s">
        <v>13922</v>
      </c>
    </row>
    <row r="883" spans="3:80" x14ac:dyDescent="0.3">
      <c r="C883" s="46" t="s">
        <v>10196</v>
      </c>
      <c r="D883" s="4"/>
      <c r="E883" s="4"/>
      <c r="F883" s="16"/>
      <c r="G883" s="80" t="e">
        <f>VLOOKUP(report_masivo[[#This Row],[INCAPACIDAD]],D3109:M3186,3,0)</f>
        <v>#N/A</v>
      </c>
      <c r="I883" s="47"/>
      <c r="K883" s="46" t="e">
        <f>VLOOKUP(report_masivo[[#This Row],[INCAPACIDAD]],D3109:M3186,4,0)</f>
        <v>#N/A</v>
      </c>
      <c r="L883" s="46" t="e">
        <f>VLOOKUP(report_masivo[[#This Row],[INCAPACIDAD]],D3109:M3186,5,0)</f>
        <v>#N/A</v>
      </c>
      <c r="M883" s="46" t="e">
        <f>VLOOKUP(report_masivo[[#This Row],[INCAPACIDAD]],D3109:M3186,6,0)</f>
        <v>#N/A</v>
      </c>
      <c r="N883" s="49" t="e">
        <f>VLOOKUP(report_masivo[[#This Row],[INCAPACIDAD]],D3109:M3186,7,0)</f>
        <v>#N/A</v>
      </c>
      <c r="O883" s="47" t="e">
        <f>VLOOKUP(report_masivo[[#This Row],[INCAPACIDAD]],D3109:M3186,8,0)</f>
        <v>#N/A</v>
      </c>
      <c r="AD883">
        <v>939582744582</v>
      </c>
      <c r="AE883" t="s">
        <v>10196</v>
      </c>
      <c r="AF883">
        <v>1721453</v>
      </c>
      <c r="AG883" s="1">
        <v>44632</v>
      </c>
      <c r="AH883">
        <v>860029995</v>
      </c>
      <c r="AI883">
        <v>9395827</v>
      </c>
      <c r="AJ883">
        <v>7695400</v>
      </c>
      <c r="AK883" t="s">
        <v>13776</v>
      </c>
      <c r="AL883" s="1">
        <v>44582</v>
      </c>
      <c r="AM883">
        <v>5</v>
      </c>
      <c r="AN883">
        <v>331648</v>
      </c>
      <c r="AO883">
        <v>860029995</v>
      </c>
      <c r="AP883" t="s">
        <v>13996</v>
      </c>
      <c r="AQ883" t="s">
        <v>14109</v>
      </c>
      <c r="AR883" t="s">
        <v>13923</v>
      </c>
      <c r="AS883" s="1">
        <v>44650</v>
      </c>
      <c r="AT883" t="s">
        <v>13922</v>
      </c>
      <c r="AW883">
        <v>111048661644708</v>
      </c>
      <c r="AX883">
        <v>1110486616</v>
      </c>
      <c r="AY883">
        <v>7930367</v>
      </c>
      <c r="AZ883" s="1">
        <v>44708</v>
      </c>
      <c r="BA883" t="s">
        <v>13995</v>
      </c>
      <c r="BB883" t="s">
        <v>44</v>
      </c>
      <c r="BC883" t="s">
        <v>13996</v>
      </c>
      <c r="BD883" t="s">
        <v>13997</v>
      </c>
      <c r="BE883">
        <v>4000178071</v>
      </c>
      <c r="BF883">
        <v>60826</v>
      </c>
      <c r="BG883" s="1">
        <v>44770</v>
      </c>
      <c r="BK883">
        <f t="shared" si="13"/>
        <v>1</v>
      </c>
      <c r="BL883">
        <v>939579344478</v>
      </c>
      <c r="BN883">
        <v>1672127</v>
      </c>
      <c r="BO883" s="1">
        <v>44559</v>
      </c>
      <c r="BP883">
        <v>860029995</v>
      </c>
      <c r="BQ883">
        <v>9395793</v>
      </c>
      <c r="BR883">
        <v>7280836</v>
      </c>
      <c r="BS883" t="s">
        <v>13776</v>
      </c>
      <c r="BT883" s="1">
        <v>44478</v>
      </c>
      <c r="BU883">
        <v>26</v>
      </c>
      <c r="BV883">
        <v>2359128</v>
      </c>
      <c r="BW883">
        <v>860029995</v>
      </c>
      <c r="BX883" t="s">
        <v>13996</v>
      </c>
      <c r="BY883" t="s">
        <v>14109</v>
      </c>
      <c r="BZ883" t="s">
        <v>13923</v>
      </c>
      <c r="CA883" s="1">
        <v>44596</v>
      </c>
      <c r="CB883" t="s">
        <v>13922</v>
      </c>
    </row>
    <row r="884" spans="3:80" x14ac:dyDescent="0.3">
      <c r="C884" s="46" t="s">
        <v>10196</v>
      </c>
      <c r="D884" s="4"/>
      <c r="E884" s="4"/>
      <c r="F884" s="16"/>
      <c r="G884" s="80" t="e">
        <f>VLOOKUP(report_masivo[[#This Row],[INCAPACIDAD]],D3110:M3187,3,0)</f>
        <v>#N/A</v>
      </c>
      <c r="I884" s="47"/>
      <c r="K884" s="46" t="e">
        <f>VLOOKUP(report_masivo[[#This Row],[INCAPACIDAD]],D3110:M3187,4,0)</f>
        <v>#N/A</v>
      </c>
      <c r="L884" s="46" t="e">
        <f>VLOOKUP(report_masivo[[#This Row],[INCAPACIDAD]],D3110:M3187,5,0)</f>
        <v>#N/A</v>
      </c>
      <c r="M884" s="46" t="e">
        <f>VLOOKUP(report_masivo[[#This Row],[INCAPACIDAD]],D3110:M3187,6,0)</f>
        <v>#N/A</v>
      </c>
      <c r="N884" s="49" t="e">
        <f>VLOOKUP(report_masivo[[#This Row],[INCAPACIDAD]],D3110:M3187,7,0)</f>
        <v>#N/A</v>
      </c>
      <c r="O884" s="47" t="e">
        <f>VLOOKUP(report_masivo[[#This Row],[INCAPACIDAD]],D3110:M3187,8,0)</f>
        <v>#N/A</v>
      </c>
      <c r="AD884">
        <v>105231353644585</v>
      </c>
      <c r="AE884" t="s">
        <v>10196</v>
      </c>
      <c r="AF884">
        <v>1721453</v>
      </c>
      <c r="AG884" s="1">
        <v>44632</v>
      </c>
      <c r="AH884">
        <v>860029995</v>
      </c>
      <c r="AI884">
        <v>1052313536</v>
      </c>
      <c r="AJ884">
        <v>7695406</v>
      </c>
      <c r="AK884" t="s">
        <v>13776</v>
      </c>
      <c r="AL884" s="1">
        <v>44585</v>
      </c>
      <c r="AM884">
        <v>3</v>
      </c>
      <c r="AN884">
        <v>266488</v>
      </c>
      <c r="AO884">
        <v>860029995</v>
      </c>
      <c r="AP884" t="s">
        <v>13996</v>
      </c>
      <c r="AQ884" t="s">
        <v>14109</v>
      </c>
      <c r="AR884" t="s">
        <v>13923</v>
      </c>
      <c r="AS884" s="1">
        <v>44678</v>
      </c>
      <c r="AT884" t="s">
        <v>13922</v>
      </c>
      <c r="AW884">
        <v>112485193144708</v>
      </c>
      <c r="AX884">
        <v>1124851931</v>
      </c>
      <c r="AY884">
        <v>7948000</v>
      </c>
      <c r="AZ884" s="1">
        <v>44708</v>
      </c>
      <c r="BA884" t="s">
        <v>13995</v>
      </c>
      <c r="BB884" t="s">
        <v>44</v>
      </c>
      <c r="BC884" t="s">
        <v>13729</v>
      </c>
      <c r="BD884" t="s">
        <v>13972</v>
      </c>
      <c r="BF884">
        <v>966667</v>
      </c>
      <c r="BG884" s="1">
        <v>44761</v>
      </c>
      <c r="BK884">
        <f t="shared" si="13"/>
        <v>1</v>
      </c>
      <c r="BL884">
        <v>409020444488</v>
      </c>
      <c r="BN884">
        <v>1672127</v>
      </c>
      <c r="BO884" s="1">
        <v>44559</v>
      </c>
      <c r="BP884">
        <v>860029995</v>
      </c>
      <c r="BQ884">
        <v>4090204</v>
      </c>
      <c r="BR884">
        <v>7310784</v>
      </c>
      <c r="BS884" t="s">
        <v>13776</v>
      </c>
      <c r="BT884" s="1">
        <v>44488</v>
      </c>
      <c r="BU884">
        <v>23</v>
      </c>
      <c r="BV884">
        <v>1615157</v>
      </c>
      <c r="BW884">
        <v>860029995</v>
      </c>
      <c r="BX884" t="s">
        <v>13996</v>
      </c>
      <c r="BY884" t="s">
        <v>14109</v>
      </c>
      <c r="BZ884" t="s">
        <v>13923</v>
      </c>
      <c r="CA884" s="1">
        <v>44596</v>
      </c>
      <c r="CB884" t="s">
        <v>13922</v>
      </c>
    </row>
    <row r="885" spans="3:80" x14ac:dyDescent="0.3">
      <c r="C885" s="46" t="s">
        <v>10196</v>
      </c>
      <c r="D885" s="4"/>
      <c r="E885" s="4"/>
      <c r="F885" s="16"/>
      <c r="G885" s="80" t="e">
        <f>VLOOKUP(report_masivo[[#This Row],[INCAPACIDAD]],D3111:M3188,3,0)</f>
        <v>#N/A</v>
      </c>
      <c r="I885" s="47"/>
      <c r="K885" s="46" t="e">
        <f>VLOOKUP(report_masivo[[#This Row],[INCAPACIDAD]],D3111:M3188,4,0)</f>
        <v>#N/A</v>
      </c>
      <c r="L885" s="46" t="e">
        <f>VLOOKUP(report_masivo[[#This Row],[INCAPACIDAD]],D3111:M3188,5,0)</f>
        <v>#N/A</v>
      </c>
      <c r="M885" s="46" t="e">
        <f>VLOOKUP(report_masivo[[#This Row],[INCAPACIDAD]],D3111:M3188,6,0)</f>
        <v>#N/A</v>
      </c>
      <c r="N885" s="49" t="e">
        <f>VLOOKUP(report_masivo[[#This Row],[INCAPACIDAD]],D3111:M3188,7,0)</f>
        <v>#N/A</v>
      </c>
      <c r="O885" s="47" t="e">
        <f>VLOOKUP(report_masivo[[#This Row],[INCAPACIDAD]],D3111:M3188,8,0)</f>
        <v>#N/A</v>
      </c>
      <c r="AD885">
        <v>100436444582</v>
      </c>
      <c r="AE885" t="s">
        <v>10196</v>
      </c>
      <c r="AF885">
        <v>1721453</v>
      </c>
      <c r="AG885" s="1">
        <v>44632</v>
      </c>
      <c r="AH885">
        <v>860029995</v>
      </c>
      <c r="AI885">
        <v>1004364</v>
      </c>
      <c r="AJ885">
        <v>7695411</v>
      </c>
      <c r="AK885" t="s">
        <v>13776</v>
      </c>
      <c r="AL885" s="1">
        <v>44582</v>
      </c>
      <c r="AM885">
        <v>5</v>
      </c>
      <c r="AN885">
        <v>647880</v>
      </c>
      <c r="AO885">
        <v>860029995</v>
      </c>
      <c r="AP885" t="s">
        <v>13996</v>
      </c>
      <c r="AQ885" t="s">
        <v>14109</v>
      </c>
      <c r="AR885" t="s">
        <v>13923</v>
      </c>
      <c r="AS885" s="1">
        <v>44650</v>
      </c>
      <c r="AT885" t="s">
        <v>13922</v>
      </c>
      <c r="AW885">
        <v>110406863144708</v>
      </c>
      <c r="AX885">
        <v>1104068631</v>
      </c>
      <c r="AY885">
        <v>7930678</v>
      </c>
      <c r="AZ885" s="1">
        <v>44708</v>
      </c>
      <c r="BA885" t="s">
        <v>14000</v>
      </c>
      <c r="BB885" t="s">
        <v>14004</v>
      </c>
      <c r="BC885" t="s">
        <v>44</v>
      </c>
      <c r="BD885" t="s">
        <v>44</v>
      </c>
      <c r="BG885" s="1"/>
      <c r="BK885">
        <f t="shared" si="13"/>
        <v>1</v>
      </c>
      <c r="BL885">
        <v>420874944503</v>
      </c>
      <c r="BN885">
        <v>1672127</v>
      </c>
      <c r="BO885" s="1">
        <v>44559</v>
      </c>
      <c r="BP885">
        <v>860029995</v>
      </c>
      <c r="BQ885">
        <v>4208749</v>
      </c>
      <c r="BR885">
        <v>7358329</v>
      </c>
      <c r="BS885" t="s">
        <v>13776</v>
      </c>
      <c r="BT885" s="1">
        <v>44503</v>
      </c>
      <c r="BU885">
        <v>1</v>
      </c>
      <c r="BV885">
        <v>58766</v>
      </c>
      <c r="BW885">
        <v>860029995</v>
      </c>
      <c r="BX885" t="s">
        <v>13996</v>
      </c>
      <c r="BY885" t="s">
        <v>14109</v>
      </c>
      <c r="BZ885" t="s">
        <v>13923</v>
      </c>
      <c r="CA885" s="1">
        <v>44596</v>
      </c>
      <c r="CB885" t="s">
        <v>13922</v>
      </c>
    </row>
    <row r="886" spans="3:80" x14ac:dyDescent="0.3">
      <c r="C886" s="46" t="s">
        <v>10196</v>
      </c>
      <c r="D886" s="4"/>
      <c r="E886" s="4"/>
      <c r="F886" s="16"/>
      <c r="G886" s="80" t="e">
        <f>VLOOKUP(report_masivo[[#This Row],[INCAPACIDAD]],D3112:M3189,3,0)</f>
        <v>#N/A</v>
      </c>
      <c r="I886" s="47"/>
      <c r="K886" s="46" t="e">
        <f>VLOOKUP(report_masivo[[#This Row],[INCAPACIDAD]],D3112:M3189,4,0)</f>
        <v>#N/A</v>
      </c>
      <c r="L886" s="46" t="e">
        <f>VLOOKUP(report_masivo[[#This Row],[INCAPACIDAD]],D3112:M3189,5,0)</f>
        <v>#N/A</v>
      </c>
      <c r="M886" s="46" t="e">
        <f>VLOOKUP(report_masivo[[#This Row],[INCAPACIDAD]],D3112:M3189,6,0)</f>
        <v>#N/A</v>
      </c>
      <c r="N886" s="49" t="e">
        <f>VLOOKUP(report_masivo[[#This Row],[INCAPACIDAD]],D3112:M3189,7,0)</f>
        <v>#N/A</v>
      </c>
      <c r="O886" s="47" t="e">
        <f>VLOOKUP(report_masivo[[#This Row],[INCAPACIDAD]],D3112:M3189,8,0)</f>
        <v>#N/A</v>
      </c>
      <c r="AD886">
        <v>7437562544567</v>
      </c>
      <c r="AE886" t="s">
        <v>10196</v>
      </c>
      <c r="AF886">
        <v>1721453</v>
      </c>
      <c r="AG886" s="1">
        <v>44632</v>
      </c>
      <c r="AH886">
        <v>860029995</v>
      </c>
      <c r="AI886">
        <v>74375625</v>
      </c>
      <c r="AJ886">
        <v>7695419</v>
      </c>
      <c r="AK886" t="s">
        <v>13776</v>
      </c>
      <c r="AL886" s="1">
        <v>44567</v>
      </c>
      <c r="AM886">
        <v>5</v>
      </c>
      <c r="AN886">
        <v>276998</v>
      </c>
      <c r="AO886">
        <v>860029995</v>
      </c>
      <c r="AP886" t="s">
        <v>13996</v>
      </c>
      <c r="AQ886" t="s">
        <v>14109</v>
      </c>
      <c r="AR886" t="s">
        <v>13923</v>
      </c>
      <c r="AS886" s="1">
        <v>44650</v>
      </c>
      <c r="AT886" t="s">
        <v>13922</v>
      </c>
      <c r="AW886">
        <v>107666223944712</v>
      </c>
      <c r="AX886">
        <v>1076662239</v>
      </c>
      <c r="AY886">
        <v>7936178</v>
      </c>
      <c r="AZ886" s="1">
        <v>44712</v>
      </c>
      <c r="BA886" t="s">
        <v>13995</v>
      </c>
      <c r="BB886" t="s">
        <v>44</v>
      </c>
      <c r="BC886" t="s">
        <v>13996</v>
      </c>
      <c r="BD886" t="s">
        <v>13997</v>
      </c>
      <c r="BE886">
        <v>4000178071</v>
      </c>
      <c r="BF886">
        <v>66667</v>
      </c>
      <c r="BG886" s="1">
        <v>44770</v>
      </c>
      <c r="BK886">
        <f t="shared" si="13"/>
        <v>1</v>
      </c>
      <c r="BL886">
        <v>7438024144503</v>
      </c>
      <c r="BN886">
        <v>1672127</v>
      </c>
      <c r="BO886" s="1">
        <v>44559</v>
      </c>
      <c r="BP886">
        <v>860029995</v>
      </c>
      <c r="BQ886">
        <v>74380241</v>
      </c>
      <c r="BR886">
        <v>7364329</v>
      </c>
      <c r="BS886" t="s">
        <v>13776</v>
      </c>
      <c r="BT886" s="1">
        <v>44503</v>
      </c>
      <c r="BU886">
        <v>1</v>
      </c>
      <c r="BV886">
        <v>30284</v>
      </c>
      <c r="BW886">
        <v>860029995</v>
      </c>
      <c r="BX886" t="s">
        <v>13996</v>
      </c>
      <c r="BY886" t="s">
        <v>14109</v>
      </c>
      <c r="BZ886" t="s">
        <v>13923</v>
      </c>
      <c r="CA886" s="1">
        <v>44596</v>
      </c>
      <c r="CB886" t="s">
        <v>13922</v>
      </c>
    </row>
    <row r="887" spans="3:80" x14ac:dyDescent="0.3">
      <c r="C887" s="46" t="s">
        <v>10196</v>
      </c>
      <c r="D887" s="4"/>
      <c r="E887" s="4"/>
      <c r="F887" s="16"/>
      <c r="G887" s="80" t="e">
        <f>VLOOKUP(report_masivo[[#This Row],[INCAPACIDAD]],D3113:M3190,3,0)</f>
        <v>#N/A</v>
      </c>
      <c r="I887" s="47"/>
      <c r="K887" s="46" t="e">
        <f>VLOOKUP(report_masivo[[#This Row],[INCAPACIDAD]],D3113:M3190,4,0)</f>
        <v>#N/A</v>
      </c>
      <c r="L887" s="46" t="e">
        <f>VLOOKUP(report_masivo[[#This Row],[INCAPACIDAD]],D3113:M3190,5,0)</f>
        <v>#N/A</v>
      </c>
      <c r="M887" s="46" t="e">
        <f>VLOOKUP(report_masivo[[#This Row],[INCAPACIDAD]],D3113:M3190,6,0)</f>
        <v>#N/A</v>
      </c>
      <c r="N887" s="49" t="e">
        <f>VLOOKUP(report_masivo[[#This Row],[INCAPACIDAD]],D3113:M3190,7,0)</f>
        <v>#N/A</v>
      </c>
      <c r="O887" s="47" t="e">
        <f>VLOOKUP(report_masivo[[#This Row],[INCAPACIDAD]],D3113:M3190,8,0)</f>
        <v>#N/A</v>
      </c>
      <c r="AD887">
        <v>7437562544574</v>
      </c>
      <c r="AE887" t="s">
        <v>10196</v>
      </c>
      <c r="AF887">
        <v>1721453</v>
      </c>
      <c r="AG887" s="1">
        <v>44632</v>
      </c>
      <c r="AH887">
        <v>860029995</v>
      </c>
      <c r="AI887">
        <v>74375625</v>
      </c>
      <c r="AJ887">
        <v>7695579</v>
      </c>
      <c r="AK887" t="s">
        <v>13776</v>
      </c>
      <c r="AL887" s="1">
        <v>44574</v>
      </c>
      <c r="AM887">
        <v>7</v>
      </c>
      <c r="AN887">
        <v>387797</v>
      </c>
      <c r="AO887">
        <v>860029995</v>
      </c>
      <c r="AP887" t="s">
        <v>13996</v>
      </c>
      <c r="AQ887" t="s">
        <v>14109</v>
      </c>
      <c r="AR887" t="s">
        <v>13923</v>
      </c>
      <c r="AS887" s="1">
        <v>44650</v>
      </c>
      <c r="AT887" t="s">
        <v>13922</v>
      </c>
      <c r="AW887">
        <v>104740086244712</v>
      </c>
      <c r="AX887">
        <v>1047400862</v>
      </c>
      <c r="AY887">
        <v>7936574</v>
      </c>
      <c r="AZ887" s="1">
        <v>44712</v>
      </c>
      <c r="BA887" t="s">
        <v>13995</v>
      </c>
      <c r="BB887" t="s">
        <v>44</v>
      </c>
      <c r="BC887" t="s">
        <v>13996</v>
      </c>
      <c r="BD887" t="s">
        <v>13997</v>
      </c>
      <c r="BE887">
        <v>4000178071</v>
      </c>
      <c r="BF887">
        <v>100000</v>
      </c>
      <c r="BG887" s="1">
        <v>44770</v>
      </c>
      <c r="BK887">
        <f t="shared" si="13"/>
        <v>1</v>
      </c>
      <c r="BL887">
        <v>7438089444516</v>
      </c>
      <c r="BN887">
        <v>1672127</v>
      </c>
      <c r="BO887" s="1">
        <v>44559</v>
      </c>
      <c r="BP887">
        <v>860029995</v>
      </c>
      <c r="BQ887">
        <v>74380894</v>
      </c>
      <c r="BR887">
        <v>7382634</v>
      </c>
      <c r="BS887" t="s">
        <v>13776</v>
      </c>
      <c r="BT887" s="1">
        <v>44516</v>
      </c>
      <c r="BU887">
        <v>7</v>
      </c>
      <c r="BV887">
        <v>629164</v>
      </c>
      <c r="BW887">
        <v>860029995</v>
      </c>
      <c r="BX887" t="s">
        <v>13996</v>
      </c>
      <c r="BY887" t="s">
        <v>14109</v>
      </c>
      <c r="BZ887" t="s">
        <v>13923</v>
      </c>
      <c r="CA887" s="1">
        <v>44596</v>
      </c>
      <c r="CB887" t="s">
        <v>13922</v>
      </c>
    </row>
    <row r="888" spans="3:80" x14ac:dyDescent="0.3">
      <c r="C888" s="46" t="s">
        <v>10196</v>
      </c>
      <c r="D888" s="4"/>
      <c r="E888" s="4"/>
      <c r="F888" s="16"/>
      <c r="G888" s="80" t="e">
        <f>VLOOKUP(report_masivo[[#This Row],[INCAPACIDAD]],D3114:M3191,3,0)</f>
        <v>#N/A</v>
      </c>
      <c r="I888" s="47"/>
      <c r="K888" s="46" t="e">
        <f>VLOOKUP(report_masivo[[#This Row],[INCAPACIDAD]],D3114:M3191,4,0)</f>
        <v>#N/A</v>
      </c>
      <c r="L888" s="46" t="e">
        <f>VLOOKUP(report_masivo[[#This Row],[INCAPACIDAD]],D3114:M3191,5,0)</f>
        <v>#N/A</v>
      </c>
      <c r="M888" s="46" t="e">
        <f>VLOOKUP(report_masivo[[#This Row],[INCAPACIDAD]],D3114:M3191,6,0)</f>
        <v>#N/A</v>
      </c>
      <c r="N888" s="49" t="e">
        <f>VLOOKUP(report_masivo[[#This Row],[INCAPACIDAD]],D3114:M3191,7,0)</f>
        <v>#N/A</v>
      </c>
      <c r="O888" s="47" t="e">
        <f>VLOOKUP(report_masivo[[#This Row],[INCAPACIDAD]],D3114:M3191,8,0)</f>
        <v>#N/A</v>
      </c>
      <c r="AD888">
        <v>420872844575</v>
      </c>
      <c r="AE888" t="s">
        <v>10196</v>
      </c>
      <c r="AF888">
        <v>1721453</v>
      </c>
      <c r="AG888" s="1">
        <v>44632</v>
      </c>
      <c r="AH888">
        <v>860029995</v>
      </c>
      <c r="AI888">
        <v>4208728</v>
      </c>
      <c r="AJ888">
        <v>7700694</v>
      </c>
      <c r="AK888" t="s">
        <v>13776</v>
      </c>
      <c r="AL888" s="1">
        <v>44575</v>
      </c>
      <c r="AM888">
        <v>2</v>
      </c>
      <c r="AN888">
        <v>140171</v>
      </c>
      <c r="AO888">
        <v>860029995</v>
      </c>
      <c r="AP888" t="s">
        <v>13996</v>
      </c>
      <c r="AQ888" t="s">
        <v>14109</v>
      </c>
      <c r="AR888" t="s">
        <v>13923</v>
      </c>
      <c r="AS888" s="1">
        <v>44650</v>
      </c>
      <c r="AT888" t="s">
        <v>13922</v>
      </c>
      <c r="AW888">
        <v>3617789544713</v>
      </c>
      <c r="AX888">
        <v>36177895</v>
      </c>
      <c r="AY888">
        <v>7985069</v>
      </c>
      <c r="AZ888" s="1">
        <v>44713</v>
      </c>
      <c r="BA888" t="s">
        <v>13995</v>
      </c>
      <c r="BB888" t="s">
        <v>44</v>
      </c>
      <c r="BC888" t="s">
        <v>13996</v>
      </c>
      <c r="BD888" t="s">
        <v>13997</v>
      </c>
      <c r="BE888">
        <v>4000178071</v>
      </c>
      <c r="BF888">
        <v>81564</v>
      </c>
      <c r="BG888" s="1">
        <v>44770</v>
      </c>
      <c r="BK888">
        <f t="shared" si="13"/>
        <v>1</v>
      </c>
      <c r="BL888">
        <v>412324544515</v>
      </c>
      <c r="BN888">
        <v>1672127</v>
      </c>
      <c r="BO888" s="1">
        <v>44559</v>
      </c>
      <c r="BP888">
        <v>860029995</v>
      </c>
      <c r="BQ888">
        <v>4123245</v>
      </c>
      <c r="BR888">
        <v>7397093</v>
      </c>
      <c r="BS888" t="s">
        <v>13776</v>
      </c>
      <c r="BT888" s="1">
        <v>44515</v>
      </c>
      <c r="BU888">
        <v>1</v>
      </c>
      <c r="BV888">
        <v>70793</v>
      </c>
      <c r="BW888">
        <v>860029995</v>
      </c>
      <c r="BX888" t="s">
        <v>13996</v>
      </c>
      <c r="BY888" t="s">
        <v>14109</v>
      </c>
      <c r="BZ888" t="s">
        <v>13923</v>
      </c>
      <c r="CA888" s="1">
        <v>44596</v>
      </c>
      <c r="CB888" t="s">
        <v>13922</v>
      </c>
    </row>
    <row r="889" spans="3:80" x14ac:dyDescent="0.3">
      <c r="C889" s="46" t="s">
        <v>10196</v>
      </c>
      <c r="D889" s="4"/>
      <c r="E889" s="4"/>
      <c r="F889" s="16"/>
      <c r="G889" s="80" t="e">
        <f>VLOOKUP(report_masivo[[#This Row],[INCAPACIDAD]],D3115:M3192,3,0)</f>
        <v>#N/A</v>
      </c>
      <c r="I889" s="47"/>
      <c r="K889" s="46" t="e">
        <f>VLOOKUP(report_masivo[[#This Row],[INCAPACIDAD]],D3115:M3192,4,0)</f>
        <v>#N/A</v>
      </c>
      <c r="L889" s="46" t="e">
        <f>VLOOKUP(report_masivo[[#This Row],[INCAPACIDAD]],D3115:M3192,5,0)</f>
        <v>#N/A</v>
      </c>
      <c r="M889" s="46" t="e">
        <f>VLOOKUP(report_masivo[[#This Row],[INCAPACIDAD]],D3115:M3192,6,0)</f>
        <v>#N/A</v>
      </c>
      <c r="N889" s="49" t="e">
        <f>VLOOKUP(report_masivo[[#This Row],[INCAPACIDAD]],D3115:M3192,7,0)</f>
        <v>#N/A</v>
      </c>
      <c r="O889" s="47" t="e">
        <f>VLOOKUP(report_masivo[[#This Row],[INCAPACIDAD]],D3115:M3192,8,0)</f>
        <v>#N/A</v>
      </c>
      <c r="AD889">
        <v>7432088344404</v>
      </c>
      <c r="AE889" t="s">
        <v>10196</v>
      </c>
      <c r="AF889">
        <v>1721453</v>
      </c>
      <c r="AG889" s="1">
        <v>44632</v>
      </c>
      <c r="AH889">
        <v>860029995</v>
      </c>
      <c r="AI889">
        <v>74320883</v>
      </c>
      <c r="AJ889">
        <v>7703386</v>
      </c>
      <c r="AK889" t="s">
        <v>13776</v>
      </c>
      <c r="AL889" s="1">
        <v>44404</v>
      </c>
      <c r="AM889">
        <v>29</v>
      </c>
      <c r="AN889">
        <v>1890784</v>
      </c>
      <c r="AO889">
        <v>860029995</v>
      </c>
      <c r="AP889" t="s">
        <v>13996</v>
      </c>
      <c r="AQ889" t="s">
        <v>14109</v>
      </c>
      <c r="AR889" t="s">
        <v>13923</v>
      </c>
      <c r="AS889" s="1">
        <v>44650</v>
      </c>
      <c r="AT889" t="s">
        <v>13922</v>
      </c>
      <c r="AW889">
        <v>100611751444713</v>
      </c>
      <c r="AX889">
        <v>1006117514</v>
      </c>
      <c r="AY889">
        <v>8040420</v>
      </c>
      <c r="AZ889" s="1">
        <v>44713</v>
      </c>
      <c r="BA889" t="s">
        <v>14000</v>
      </c>
      <c r="BB889" t="s">
        <v>13727</v>
      </c>
      <c r="BC889" t="s">
        <v>44</v>
      </c>
      <c r="BD889" t="s">
        <v>44</v>
      </c>
      <c r="BG889" s="1"/>
      <c r="BK889">
        <f t="shared" si="13"/>
        <v>1</v>
      </c>
      <c r="BL889">
        <v>420821544523</v>
      </c>
      <c r="BN889">
        <v>1672127</v>
      </c>
      <c r="BO889" s="1">
        <v>44559</v>
      </c>
      <c r="BP889">
        <v>860029995</v>
      </c>
      <c r="BQ889">
        <v>4208215</v>
      </c>
      <c r="BR889">
        <v>7409686</v>
      </c>
      <c r="BS889" t="s">
        <v>13776</v>
      </c>
      <c r="BT889" s="1">
        <v>44523</v>
      </c>
      <c r="BU889">
        <v>1</v>
      </c>
      <c r="BV889">
        <v>65101</v>
      </c>
      <c r="BW889">
        <v>860029995</v>
      </c>
      <c r="BX889" t="s">
        <v>13996</v>
      </c>
      <c r="BY889" t="s">
        <v>14109</v>
      </c>
      <c r="BZ889" t="s">
        <v>13923</v>
      </c>
      <c r="CA889" s="1">
        <v>44596</v>
      </c>
      <c r="CB889" t="s">
        <v>13922</v>
      </c>
    </row>
    <row r="890" spans="3:80" x14ac:dyDescent="0.3">
      <c r="C890" s="46" t="s">
        <v>10196</v>
      </c>
      <c r="D890" s="4"/>
      <c r="E890" s="4"/>
      <c r="F890" s="16"/>
      <c r="G890" s="80" t="e">
        <f>VLOOKUP(report_masivo[[#This Row],[INCAPACIDAD]],D3116:M3193,3,0)</f>
        <v>#N/A</v>
      </c>
      <c r="I890" s="47"/>
      <c r="K890" s="46" t="e">
        <f>VLOOKUP(report_masivo[[#This Row],[INCAPACIDAD]],D3116:M3193,4,0)</f>
        <v>#N/A</v>
      </c>
      <c r="L890" s="46" t="e">
        <f>VLOOKUP(report_masivo[[#This Row],[INCAPACIDAD]],D3116:M3193,5,0)</f>
        <v>#N/A</v>
      </c>
      <c r="M890" s="46" t="e">
        <f>VLOOKUP(report_masivo[[#This Row],[INCAPACIDAD]],D3116:M3193,6,0)</f>
        <v>#N/A</v>
      </c>
      <c r="N890" s="49" t="e">
        <f>VLOOKUP(report_masivo[[#This Row],[INCAPACIDAD]],D3116:M3193,7,0)</f>
        <v>#N/A</v>
      </c>
      <c r="O890" s="47" t="e">
        <f>VLOOKUP(report_masivo[[#This Row],[INCAPACIDAD]],D3116:M3193,8,0)</f>
        <v>#N/A</v>
      </c>
      <c r="AD890">
        <v>7432088344433</v>
      </c>
      <c r="AE890" t="s">
        <v>10196</v>
      </c>
      <c r="AF890">
        <v>1721453</v>
      </c>
      <c r="AG890" s="1">
        <v>44632</v>
      </c>
      <c r="AH890">
        <v>860029995</v>
      </c>
      <c r="AI890">
        <v>74320883</v>
      </c>
      <c r="AJ890">
        <v>7703404</v>
      </c>
      <c r="AK890" t="s">
        <v>13776</v>
      </c>
      <c r="AL890" s="1">
        <v>44433</v>
      </c>
      <c r="AM890">
        <v>22</v>
      </c>
      <c r="AN890">
        <v>1455329</v>
      </c>
      <c r="AO890">
        <v>860029995</v>
      </c>
      <c r="AP890" t="s">
        <v>13996</v>
      </c>
      <c r="AQ890" t="s">
        <v>14109</v>
      </c>
      <c r="AR890" t="s">
        <v>13923</v>
      </c>
      <c r="AS890" s="1">
        <v>44678</v>
      </c>
      <c r="AT890" t="s">
        <v>13922</v>
      </c>
      <c r="AW890">
        <v>107525074544714</v>
      </c>
      <c r="AX890">
        <v>1075250745</v>
      </c>
      <c r="AY890">
        <v>7979428</v>
      </c>
      <c r="AZ890" s="1">
        <v>44714</v>
      </c>
      <c r="BA890" t="s">
        <v>13995</v>
      </c>
      <c r="BB890" t="s">
        <v>44</v>
      </c>
      <c r="BC890" t="s">
        <v>13996</v>
      </c>
      <c r="BD890" t="s">
        <v>13997</v>
      </c>
      <c r="BE890">
        <v>4000178071</v>
      </c>
      <c r="BF890">
        <v>247517</v>
      </c>
      <c r="BG890" s="1">
        <v>44757</v>
      </c>
      <c r="BK890">
        <f t="shared" si="13"/>
        <v>1</v>
      </c>
      <c r="BL890">
        <v>420821544526</v>
      </c>
      <c r="BN890">
        <v>1672127</v>
      </c>
      <c r="BO890" s="1">
        <v>44559</v>
      </c>
      <c r="BP890">
        <v>860029995</v>
      </c>
      <c r="BQ890">
        <v>4208215</v>
      </c>
      <c r="BR890">
        <v>7409699</v>
      </c>
      <c r="BS890" t="s">
        <v>13776</v>
      </c>
      <c r="BT890" s="1">
        <v>44526</v>
      </c>
      <c r="BU890">
        <v>2</v>
      </c>
      <c r="BV890">
        <v>130201</v>
      </c>
      <c r="BW890">
        <v>860029995</v>
      </c>
      <c r="BX890" t="s">
        <v>13996</v>
      </c>
      <c r="BY890" t="s">
        <v>14109</v>
      </c>
      <c r="BZ890" t="s">
        <v>13923</v>
      </c>
      <c r="CA890" s="1">
        <v>44596</v>
      </c>
      <c r="CB890" t="s">
        <v>13922</v>
      </c>
    </row>
    <row r="891" spans="3:80" x14ac:dyDescent="0.3">
      <c r="C891" s="46" t="s">
        <v>10196</v>
      </c>
      <c r="D891" s="4"/>
      <c r="E891" s="4"/>
      <c r="F891" s="16"/>
      <c r="G891" s="80" t="e">
        <f>VLOOKUP(report_masivo[[#This Row],[INCAPACIDAD]],D3117:M3194,3,0)</f>
        <v>#N/A</v>
      </c>
      <c r="I891" s="47"/>
      <c r="K891" s="46" t="e">
        <f>VLOOKUP(report_masivo[[#This Row],[INCAPACIDAD]],D3117:M3194,4,0)</f>
        <v>#N/A</v>
      </c>
      <c r="L891" s="46" t="e">
        <f>VLOOKUP(report_masivo[[#This Row],[INCAPACIDAD]],D3117:M3194,5,0)</f>
        <v>#N/A</v>
      </c>
      <c r="M891" s="46" t="e">
        <f>VLOOKUP(report_masivo[[#This Row],[INCAPACIDAD]],D3117:M3194,6,0)</f>
        <v>#N/A</v>
      </c>
      <c r="N891" s="49" t="e">
        <f>VLOOKUP(report_masivo[[#This Row],[INCAPACIDAD]],D3117:M3194,7,0)</f>
        <v>#N/A</v>
      </c>
      <c r="O891" s="47" t="e">
        <f>VLOOKUP(report_masivo[[#This Row],[INCAPACIDAD]],D3117:M3194,8,0)</f>
        <v>#N/A</v>
      </c>
      <c r="AD891">
        <v>7432088344455</v>
      </c>
      <c r="AE891" t="s">
        <v>10196</v>
      </c>
      <c r="AF891">
        <v>1721453</v>
      </c>
      <c r="AG891" s="1">
        <v>44632</v>
      </c>
      <c r="AH891">
        <v>860029995</v>
      </c>
      <c r="AI891">
        <v>74320883</v>
      </c>
      <c r="AJ891">
        <v>7703414</v>
      </c>
      <c r="AK891" t="s">
        <v>13776</v>
      </c>
      <c r="AL891" s="1">
        <v>44455</v>
      </c>
      <c r="AM891">
        <v>30</v>
      </c>
      <c r="AN891">
        <v>1636575</v>
      </c>
      <c r="AO891">
        <v>860029995</v>
      </c>
      <c r="AP891" t="s">
        <v>13996</v>
      </c>
      <c r="AQ891" t="s">
        <v>14109</v>
      </c>
      <c r="AR891" t="s">
        <v>13923</v>
      </c>
      <c r="AS891" s="1">
        <v>44678</v>
      </c>
      <c r="AT891" t="s">
        <v>13922</v>
      </c>
      <c r="AW891">
        <v>105896733744714</v>
      </c>
      <c r="AX891">
        <v>1058967337</v>
      </c>
      <c r="AY891">
        <v>7955594</v>
      </c>
      <c r="AZ891" s="1">
        <v>44714</v>
      </c>
      <c r="BA891" t="s">
        <v>13998</v>
      </c>
      <c r="BB891" t="s">
        <v>44</v>
      </c>
      <c r="BC891" t="s">
        <v>44</v>
      </c>
      <c r="BD891" t="s">
        <v>44</v>
      </c>
      <c r="BG891" s="1"/>
      <c r="BK891">
        <f t="shared" si="13"/>
        <v>1</v>
      </c>
      <c r="BL891">
        <v>953368544508</v>
      </c>
      <c r="BN891">
        <v>1672127</v>
      </c>
      <c r="BO891" s="1">
        <v>44559</v>
      </c>
      <c r="BP891">
        <v>860029995</v>
      </c>
      <c r="BQ891">
        <v>9533685</v>
      </c>
      <c r="BR891">
        <v>7417644</v>
      </c>
      <c r="BS891" t="s">
        <v>13776</v>
      </c>
      <c r="BT891" s="1">
        <v>44508</v>
      </c>
      <c r="BU891">
        <v>5</v>
      </c>
      <c r="BV891">
        <v>345090</v>
      </c>
      <c r="BW891">
        <v>860029995</v>
      </c>
      <c r="BX891" t="s">
        <v>13996</v>
      </c>
      <c r="BY891" t="s">
        <v>14109</v>
      </c>
      <c r="BZ891" t="s">
        <v>13923</v>
      </c>
      <c r="CA891" s="1">
        <v>44596</v>
      </c>
      <c r="CB891" t="s">
        <v>13922</v>
      </c>
    </row>
    <row r="892" spans="3:80" x14ac:dyDescent="0.3">
      <c r="C892" s="46" t="s">
        <v>10196</v>
      </c>
      <c r="D892" s="4"/>
      <c r="E892" s="4"/>
      <c r="F892" s="16"/>
      <c r="G892" s="80" t="e">
        <f>VLOOKUP(report_masivo[[#This Row],[INCAPACIDAD]],D3118:M3195,3,0)</f>
        <v>#N/A</v>
      </c>
      <c r="I892" s="47"/>
      <c r="K892" s="46" t="e">
        <f>VLOOKUP(report_masivo[[#This Row],[INCAPACIDAD]],D3118:M3195,4,0)</f>
        <v>#N/A</v>
      </c>
      <c r="L892" s="46" t="e">
        <f>VLOOKUP(report_masivo[[#This Row],[INCAPACIDAD]],D3118:M3195,5,0)</f>
        <v>#N/A</v>
      </c>
      <c r="M892" s="46" t="e">
        <f>VLOOKUP(report_masivo[[#This Row],[INCAPACIDAD]],D3118:M3195,6,0)</f>
        <v>#N/A</v>
      </c>
      <c r="N892" s="49" t="e">
        <f>VLOOKUP(report_masivo[[#This Row],[INCAPACIDAD]],D3118:M3195,7,0)</f>
        <v>#N/A</v>
      </c>
      <c r="O892" s="47" t="e">
        <f>VLOOKUP(report_masivo[[#This Row],[INCAPACIDAD]],D3118:M3195,8,0)</f>
        <v>#N/A</v>
      </c>
      <c r="AD892">
        <v>7432088344485</v>
      </c>
      <c r="AE892" t="s">
        <v>10196</v>
      </c>
      <c r="AF892">
        <v>1721453</v>
      </c>
      <c r="AG892" s="1">
        <v>44632</v>
      </c>
      <c r="AH892">
        <v>860029995</v>
      </c>
      <c r="AI892">
        <v>74320883</v>
      </c>
      <c r="AJ892">
        <v>7703422</v>
      </c>
      <c r="AK892" t="s">
        <v>13776</v>
      </c>
      <c r="AL892" s="1">
        <v>44485</v>
      </c>
      <c r="AM892">
        <v>16</v>
      </c>
      <c r="AN892">
        <v>780775</v>
      </c>
      <c r="AO892">
        <v>860029995</v>
      </c>
      <c r="AP892" t="s">
        <v>13996</v>
      </c>
      <c r="AQ892" t="s">
        <v>14109</v>
      </c>
      <c r="AR892" t="s">
        <v>13923</v>
      </c>
      <c r="AS892" s="1">
        <v>44678</v>
      </c>
      <c r="AT892" t="s">
        <v>13922</v>
      </c>
      <c r="AW892">
        <v>7178739544714</v>
      </c>
      <c r="AX892">
        <v>71787395</v>
      </c>
      <c r="AY892">
        <v>8001957</v>
      </c>
      <c r="AZ892" s="1">
        <v>44714</v>
      </c>
      <c r="BA892" t="s">
        <v>13995</v>
      </c>
      <c r="BB892" t="s">
        <v>44</v>
      </c>
      <c r="BC892" t="s">
        <v>13996</v>
      </c>
      <c r="BD892" t="s">
        <v>13997</v>
      </c>
      <c r="BE892">
        <v>4000178071</v>
      </c>
      <c r="BF892">
        <v>564765</v>
      </c>
      <c r="BG892" s="1">
        <v>44757</v>
      </c>
      <c r="BK892">
        <f t="shared" si="13"/>
        <v>1</v>
      </c>
      <c r="BL892">
        <v>420880944252</v>
      </c>
      <c r="BN892">
        <v>1672127</v>
      </c>
      <c r="BO892" s="1">
        <v>44559</v>
      </c>
      <c r="BP892">
        <v>860029995</v>
      </c>
      <c r="BQ892">
        <v>4208809</v>
      </c>
      <c r="BR892">
        <v>7458565</v>
      </c>
      <c r="BS892" t="s">
        <v>13776</v>
      </c>
      <c r="BT892" s="1">
        <v>44252</v>
      </c>
      <c r="BU892">
        <v>13</v>
      </c>
      <c r="BV892">
        <v>962851</v>
      </c>
      <c r="BW892">
        <v>860029995</v>
      </c>
      <c r="BX892" t="s">
        <v>13996</v>
      </c>
      <c r="BY892" t="s">
        <v>14109</v>
      </c>
      <c r="BZ892" t="s">
        <v>13923</v>
      </c>
      <c r="CA892" s="1">
        <v>44596</v>
      </c>
      <c r="CB892" t="s">
        <v>13922</v>
      </c>
    </row>
    <row r="893" spans="3:80" x14ac:dyDescent="0.3">
      <c r="C893" s="46" t="s">
        <v>10196</v>
      </c>
      <c r="D893" s="4"/>
      <c r="E893" s="4"/>
      <c r="F893" s="16"/>
      <c r="G893" s="80" t="e">
        <f>VLOOKUP(report_masivo[[#This Row],[INCAPACIDAD]],D3119:M3196,3,0)</f>
        <v>#N/A</v>
      </c>
      <c r="I893" s="47"/>
      <c r="K893" s="46" t="e">
        <f>VLOOKUP(report_masivo[[#This Row],[INCAPACIDAD]],D3119:M3196,4,0)</f>
        <v>#N/A</v>
      </c>
      <c r="L893" s="46" t="e">
        <f>VLOOKUP(report_masivo[[#This Row],[INCAPACIDAD]],D3119:M3196,5,0)</f>
        <v>#N/A</v>
      </c>
      <c r="M893" s="46" t="e">
        <f>VLOOKUP(report_masivo[[#This Row],[INCAPACIDAD]],D3119:M3196,6,0)</f>
        <v>#N/A</v>
      </c>
      <c r="N893" s="49" t="e">
        <f>VLOOKUP(report_masivo[[#This Row],[INCAPACIDAD]],D3119:M3196,7,0)</f>
        <v>#N/A</v>
      </c>
      <c r="O893" s="47" t="e">
        <f>VLOOKUP(report_masivo[[#This Row],[INCAPACIDAD]],D3119:M3196,8,0)</f>
        <v>#N/A</v>
      </c>
      <c r="AD893">
        <v>952647244568</v>
      </c>
      <c r="AE893" t="s">
        <v>10196</v>
      </c>
      <c r="AF893">
        <v>1732133</v>
      </c>
      <c r="AG893" s="1">
        <v>44649</v>
      </c>
      <c r="AH893">
        <v>860029995</v>
      </c>
      <c r="AI893">
        <v>9526472</v>
      </c>
      <c r="AJ893">
        <v>7571273</v>
      </c>
      <c r="AK893" t="s">
        <v>13776</v>
      </c>
      <c r="AL893" s="1">
        <v>44568</v>
      </c>
      <c r="AM893">
        <v>28</v>
      </c>
      <c r="AN893">
        <v>1324230</v>
      </c>
      <c r="AO893">
        <v>860029995</v>
      </c>
      <c r="AP893" t="s">
        <v>13996</v>
      </c>
      <c r="AQ893" t="s">
        <v>14109</v>
      </c>
      <c r="AR893" t="s">
        <v>13923</v>
      </c>
      <c r="AS893" s="1">
        <v>44687</v>
      </c>
      <c r="AT893" t="s">
        <v>13922</v>
      </c>
      <c r="AW893">
        <v>4325092344715</v>
      </c>
      <c r="AX893">
        <v>43250923</v>
      </c>
      <c r="AY893">
        <v>7951422</v>
      </c>
      <c r="AZ893" s="1">
        <v>44715</v>
      </c>
      <c r="BA893" t="s">
        <v>13998</v>
      </c>
      <c r="BB893" t="s">
        <v>44</v>
      </c>
      <c r="BC893" t="s">
        <v>44</v>
      </c>
      <c r="BD893" t="s">
        <v>44</v>
      </c>
      <c r="BG893" s="1"/>
      <c r="BK893">
        <f t="shared" si="13"/>
        <v>1</v>
      </c>
      <c r="BL893">
        <v>953283844428</v>
      </c>
      <c r="BN893">
        <v>1672127</v>
      </c>
      <c r="BO893" s="1">
        <v>44559</v>
      </c>
      <c r="BP893">
        <v>860029995</v>
      </c>
      <c r="BQ893">
        <v>9532838</v>
      </c>
      <c r="BR893">
        <v>7458579</v>
      </c>
      <c r="BS893" t="s">
        <v>13776</v>
      </c>
      <c r="BT893" s="1">
        <v>44428</v>
      </c>
      <c r="BU893">
        <v>28</v>
      </c>
      <c r="BV893">
        <v>1749890</v>
      </c>
      <c r="BW893">
        <v>860029995</v>
      </c>
      <c r="BX893" t="s">
        <v>13996</v>
      </c>
      <c r="BY893" t="s">
        <v>14109</v>
      </c>
      <c r="BZ893" t="s">
        <v>13923</v>
      </c>
      <c r="CA893" s="1">
        <v>44596</v>
      </c>
      <c r="CB893" t="s">
        <v>13922</v>
      </c>
    </row>
    <row r="894" spans="3:80" x14ac:dyDescent="0.3">
      <c r="C894" s="46" t="s">
        <v>10196</v>
      </c>
      <c r="D894" s="4"/>
      <c r="E894" s="4"/>
      <c r="F894" s="16"/>
      <c r="G894" s="80" t="e">
        <f>VLOOKUP(report_masivo[[#This Row],[INCAPACIDAD]],D3120:M3197,3,0)</f>
        <v>#N/A</v>
      </c>
      <c r="I894" s="47"/>
      <c r="K894" s="46" t="e">
        <f>VLOOKUP(report_masivo[[#This Row],[INCAPACIDAD]],D3120:M3197,4,0)</f>
        <v>#N/A</v>
      </c>
      <c r="L894" s="46" t="e">
        <f>VLOOKUP(report_masivo[[#This Row],[INCAPACIDAD]],D3120:M3197,5,0)</f>
        <v>#N/A</v>
      </c>
      <c r="M894" s="46" t="e">
        <f>VLOOKUP(report_masivo[[#This Row],[INCAPACIDAD]],D3120:M3197,6,0)</f>
        <v>#N/A</v>
      </c>
      <c r="N894" s="49" t="e">
        <f>VLOOKUP(report_masivo[[#This Row],[INCAPACIDAD]],D3120:M3197,7,0)</f>
        <v>#N/A</v>
      </c>
      <c r="O894" s="47" t="e">
        <f>VLOOKUP(report_masivo[[#This Row],[INCAPACIDAD]],D3120:M3197,8,0)</f>
        <v>#N/A</v>
      </c>
      <c r="AD894">
        <v>722461744582</v>
      </c>
      <c r="AE894" t="s">
        <v>10196</v>
      </c>
      <c r="AF894">
        <v>1732133</v>
      </c>
      <c r="AG894" s="1">
        <v>44649</v>
      </c>
      <c r="AH894">
        <v>860029995</v>
      </c>
      <c r="AI894">
        <v>7224617</v>
      </c>
      <c r="AJ894">
        <v>7577887</v>
      </c>
      <c r="AK894" t="s">
        <v>13776</v>
      </c>
      <c r="AL894" s="1">
        <v>44582</v>
      </c>
      <c r="AM894">
        <v>30</v>
      </c>
      <c r="AN894">
        <v>3930438</v>
      </c>
      <c r="AO894">
        <v>860029995</v>
      </c>
      <c r="AP894" t="s">
        <v>13996</v>
      </c>
      <c r="AQ894" t="s">
        <v>14109</v>
      </c>
      <c r="AR894" t="s">
        <v>13923</v>
      </c>
      <c r="AS894" s="1">
        <v>44687</v>
      </c>
      <c r="AT894" t="s">
        <v>13922</v>
      </c>
      <c r="AW894">
        <v>102393073644719</v>
      </c>
      <c r="AX894">
        <v>1023930736</v>
      </c>
      <c r="AY894">
        <v>7963065</v>
      </c>
      <c r="AZ894" s="1">
        <v>44719</v>
      </c>
      <c r="BA894" t="s">
        <v>13998</v>
      </c>
      <c r="BB894" t="s">
        <v>44</v>
      </c>
      <c r="BC894" t="s">
        <v>44</v>
      </c>
      <c r="BD894" t="s">
        <v>44</v>
      </c>
      <c r="BG894" s="1"/>
      <c r="BK894">
        <f t="shared" si="13"/>
        <v>1</v>
      </c>
      <c r="BL894">
        <v>7436578844491</v>
      </c>
      <c r="BN894">
        <v>1672127</v>
      </c>
      <c r="BO894" s="1">
        <v>44559</v>
      </c>
      <c r="BP894">
        <v>860029995</v>
      </c>
      <c r="BQ894">
        <v>74365788</v>
      </c>
      <c r="BR894">
        <v>7458597</v>
      </c>
      <c r="BS894" t="s">
        <v>13776</v>
      </c>
      <c r="BT894" s="1">
        <v>44491</v>
      </c>
      <c r="BU894">
        <v>30</v>
      </c>
      <c r="BV894">
        <v>2555082</v>
      </c>
      <c r="BW894">
        <v>860029995</v>
      </c>
      <c r="BX894" t="s">
        <v>13996</v>
      </c>
      <c r="BY894" t="s">
        <v>14109</v>
      </c>
      <c r="BZ894" t="s">
        <v>13923</v>
      </c>
      <c r="CA894" s="1">
        <v>44596</v>
      </c>
      <c r="CB894" t="s">
        <v>13922</v>
      </c>
    </row>
    <row r="895" spans="3:80" x14ac:dyDescent="0.3">
      <c r="C895" s="46" t="s">
        <v>10196</v>
      </c>
      <c r="D895" s="4"/>
      <c r="E895" s="4"/>
      <c r="F895" s="16"/>
      <c r="G895" s="80" t="e">
        <f>VLOOKUP(report_masivo[[#This Row],[INCAPACIDAD]],D3121:M3198,3,0)</f>
        <v>#N/A</v>
      </c>
      <c r="I895" s="47"/>
      <c r="K895" s="46" t="e">
        <f>VLOOKUP(report_masivo[[#This Row],[INCAPACIDAD]],D3121:M3198,4,0)</f>
        <v>#N/A</v>
      </c>
      <c r="L895" s="46" t="e">
        <f>VLOOKUP(report_masivo[[#This Row],[INCAPACIDAD]],D3121:M3198,5,0)</f>
        <v>#N/A</v>
      </c>
      <c r="M895" s="46" t="e">
        <f>VLOOKUP(report_masivo[[#This Row],[INCAPACIDAD]],D3121:M3198,6,0)</f>
        <v>#N/A</v>
      </c>
      <c r="N895" s="49" t="e">
        <f>VLOOKUP(report_masivo[[#This Row],[INCAPACIDAD]],D3121:M3198,7,0)</f>
        <v>#N/A</v>
      </c>
      <c r="O895" s="47" t="e">
        <f>VLOOKUP(report_masivo[[#This Row],[INCAPACIDAD]],D3121:M3198,8,0)</f>
        <v>#N/A</v>
      </c>
      <c r="AD895">
        <v>953358044592</v>
      </c>
      <c r="AE895" t="s">
        <v>10196</v>
      </c>
      <c r="AF895">
        <v>1732133</v>
      </c>
      <c r="AG895" s="1">
        <v>44649</v>
      </c>
      <c r="AH895">
        <v>860029995</v>
      </c>
      <c r="AI895">
        <v>9533580</v>
      </c>
      <c r="AJ895">
        <v>7589987</v>
      </c>
      <c r="AK895" t="s">
        <v>13776</v>
      </c>
      <c r="AL895" s="1">
        <v>44592</v>
      </c>
      <c r="AM895">
        <v>15</v>
      </c>
      <c r="AN895">
        <v>1270670</v>
      </c>
      <c r="AO895">
        <v>860029995</v>
      </c>
      <c r="AP895" t="s">
        <v>13996</v>
      </c>
      <c r="AQ895" t="s">
        <v>14109</v>
      </c>
      <c r="AR895" t="s">
        <v>13923</v>
      </c>
      <c r="AS895" s="1">
        <v>44687</v>
      </c>
      <c r="AT895" t="s">
        <v>13922</v>
      </c>
      <c r="AW895">
        <v>110406863144719</v>
      </c>
      <c r="AX895">
        <v>1104068631</v>
      </c>
      <c r="AY895">
        <v>7968128</v>
      </c>
      <c r="AZ895" s="1">
        <v>44719</v>
      </c>
      <c r="BA895" t="s">
        <v>13995</v>
      </c>
      <c r="BB895" t="s">
        <v>44</v>
      </c>
      <c r="BC895" t="s">
        <v>13996</v>
      </c>
      <c r="BD895" t="s">
        <v>13997</v>
      </c>
      <c r="BE895">
        <v>4000178071</v>
      </c>
      <c r="BF895">
        <v>12146400</v>
      </c>
      <c r="BG895" s="1">
        <v>44792</v>
      </c>
      <c r="BK895">
        <f t="shared" si="13"/>
        <v>1</v>
      </c>
      <c r="BL895">
        <v>105366536644496</v>
      </c>
      <c r="BN895">
        <v>1672127</v>
      </c>
      <c r="BO895" s="1">
        <v>44559</v>
      </c>
      <c r="BP895">
        <v>860029995</v>
      </c>
      <c r="BQ895">
        <v>1053665366</v>
      </c>
      <c r="BR895">
        <v>7458615</v>
      </c>
      <c r="BS895" t="s">
        <v>13776</v>
      </c>
      <c r="BT895" s="1">
        <v>44496</v>
      </c>
      <c r="BU895">
        <v>6</v>
      </c>
      <c r="BV895">
        <v>356685</v>
      </c>
      <c r="BW895">
        <v>860029995</v>
      </c>
      <c r="BX895" t="s">
        <v>13996</v>
      </c>
      <c r="BY895" t="s">
        <v>14109</v>
      </c>
      <c r="BZ895" t="s">
        <v>13923</v>
      </c>
      <c r="CA895" s="1">
        <v>44596</v>
      </c>
      <c r="CB895" t="s">
        <v>13922</v>
      </c>
    </row>
    <row r="896" spans="3:80" x14ac:dyDescent="0.3">
      <c r="C896" s="46" t="s">
        <v>10196</v>
      </c>
      <c r="D896" s="4"/>
      <c r="E896" s="4"/>
      <c r="F896" s="16"/>
      <c r="G896" s="80" t="e">
        <f>VLOOKUP(report_masivo[[#This Row],[INCAPACIDAD]],D3122:M3199,3,0)</f>
        <v>#N/A</v>
      </c>
      <c r="I896" s="47"/>
      <c r="K896" s="46" t="e">
        <f>VLOOKUP(report_masivo[[#This Row],[INCAPACIDAD]],D3122:M3199,4,0)</f>
        <v>#N/A</v>
      </c>
      <c r="L896" s="46" t="e">
        <f>VLOOKUP(report_masivo[[#This Row],[INCAPACIDAD]],D3122:M3199,5,0)</f>
        <v>#N/A</v>
      </c>
      <c r="M896" s="46" t="e">
        <f>VLOOKUP(report_masivo[[#This Row],[INCAPACIDAD]],D3122:M3199,6,0)</f>
        <v>#N/A</v>
      </c>
      <c r="N896" s="49" t="e">
        <f>VLOOKUP(report_masivo[[#This Row],[INCAPACIDAD]],D3122:M3199,7,0)</f>
        <v>#N/A</v>
      </c>
      <c r="O896" s="47" t="e">
        <f>VLOOKUP(report_masivo[[#This Row],[INCAPACIDAD]],D3122:M3199,8,0)</f>
        <v>#N/A</v>
      </c>
      <c r="AD896">
        <v>415174444592</v>
      </c>
      <c r="AE896" t="s">
        <v>10196</v>
      </c>
      <c r="AF896">
        <v>1732133</v>
      </c>
      <c r="AG896" s="1">
        <v>44649</v>
      </c>
      <c r="AH896">
        <v>860029995</v>
      </c>
      <c r="AI896">
        <v>4151744</v>
      </c>
      <c r="AJ896">
        <v>7590763</v>
      </c>
      <c r="AK896" t="s">
        <v>13776</v>
      </c>
      <c r="AL896" s="1">
        <v>44592</v>
      </c>
      <c r="AM896">
        <v>3</v>
      </c>
      <c r="AN896">
        <v>232792</v>
      </c>
      <c r="AO896">
        <v>860029995</v>
      </c>
      <c r="AP896" t="s">
        <v>13996</v>
      </c>
      <c r="AQ896" t="s">
        <v>14109</v>
      </c>
      <c r="AR896" t="s">
        <v>13923</v>
      </c>
      <c r="AS896" s="1">
        <v>44670</v>
      </c>
      <c r="AT896" t="s">
        <v>13922</v>
      </c>
      <c r="AW896">
        <v>7985113844720</v>
      </c>
      <c r="AX896">
        <v>79851138</v>
      </c>
      <c r="AY896">
        <v>7965914</v>
      </c>
      <c r="AZ896" s="1">
        <v>44720</v>
      </c>
      <c r="BA896" t="s">
        <v>13998</v>
      </c>
      <c r="BB896" t="s">
        <v>44</v>
      </c>
      <c r="BC896" t="s">
        <v>44</v>
      </c>
      <c r="BD896" t="s">
        <v>44</v>
      </c>
      <c r="BG896" s="1"/>
      <c r="BK896">
        <f t="shared" si="13"/>
        <v>1</v>
      </c>
      <c r="BL896">
        <v>105366557244498</v>
      </c>
      <c r="BN896">
        <v>1672127</v>
      </c>
      <c r="BO896" s="1">
        <v>44559</v>
      </c>
      <c r="BP896">
        <v>860029995</v>
      </c>
      <c r="BQ896">
        <v>1053665572</v>
      </c>
      <c r="BR896">
        <v>7458650</v>
      </c>
      <c r="BS896" t="s">
        <v>13776</v>
      </c>
      <c r="BT896" s="1">
        <v>44498</v>
      </c>
      <c r="BU896">
        <v>3</v>
      </c>
      <c r="BV896">
        <v>245548</v>
      </c>
      <c r="BW896">
        <v>860029995</v>
      </c>
      <c r="BX896" t="s">
        <v>13996</v>
      </c>
      <c r="BY896" t="s">
        <v>14109</v>
      </c>
      <c r="BZ896" t="s">
        <v>13923</v>
      </c>
      <c r="CA896" s="1">
        <v>44596</v>
      </c>
      <c r="CB896" t="s">
        <v>13922</v>
      </c>
    </row>
    <row r="897" spans="3:80" x14ac:dyDescent="0.3">
      <c r="C897" s="46" t="s">
        <v>10196</v>
      </c>
      <c r="D897" s="4"/>
      <c r="E897" s="4"/>
      <c r="F897" s="16"/>
      <c r="G897" s="80" t="e">
        <f>VLOOKUP(report_masivo[[#This Row],[INCAPACIDAD]],D3123:M3200,3,0)</f>
        <v>#N/A</v>
      </c>
      <c r="I897" s="47"/>
      <c r="K897" s="46" t="e">
        <f>VLOOKUP(report_masivo[[#This Row],[INCAPACIDAD]],D3123:M3200,4,0)</f>
        <v>#N/A</v>
      </c>
      <c r="L897" s="46" t="e">
        <f>VLOOKUP(report_masivo[[#This Row],[INCAPACIDAD]],D3123:M3200,5,0)</f>
        <v>#N/A</v>
      </c>
      <c r="M897" s="46" t="e">
        <f>VLOOKUP(report_masivo[[#This Row],[INCAPACIDAD]],D3123:M3200,6,0)</f>
        <v>#N/A</v>
      </c>
      <c r="N897" s="49" t="e">
        <f>VLOOKUP(report_masivo[[#This Row],[INCAPACIDAD]],D3123:M3200,7,0)</f>
        <v>#N/A</v>
      </c>
      <c r="O897" s="47" t="e">
        <f>VLOOKUP(report_masivo[[#This Row],[INCAPACIDAD]],D3123:M3200,8,0)</f>
        <v>#N/A</v>
      </c>
      <c r="AD897">
        <v>417908744592</v>
      </c>
      <c r="AE897" t="s">
        <v>10196</v>
      </c>
      <c r="AF897">
        <v>1732133</v>
      </c>
      <c r="AG897" s="1">
        <v>44649</v>
      </c>
      <c r="AH897">
        <v>860029995</v>
      </c>
      <c r="AI897">
        <v>4179087</v>
      </c>
      <c r="AJ897">
        <v>7591527</v>
      </c>
      <c r="AK897" t="s">
        <v>13776</v>
      </c>
      <c r="AL897" s="1">
        <v>44592</v>
      </c>
      <c r="AM897">
        <v>4</v>
      </c>
      <c r="AN897">
        <v>321830</v>
      </c>
      <c r="AO897">
        <v>860029995</v>
      </c>
      <c r="AP897" t="s">
        <v>13996</v>
      </c>
      <c r="AQ897" t="s">
        <v>14109</v>
      </c>
      <c r="AR897" t="s">
        <v>13923</v>
      </c>
      <c r="AS897" s="1">
        <v>44670</v>
      </c>
      <c r="AT897" t="s">
        <v>13922</v>
      </c>
      <c r="AW897">
        <v>111508238344720</v>
      </c>
      <c r="AX897">
        <v>1115082383</v>
      </c>
      <c r="AY897">
        <v>7966267</v>
      </c>
      <c r="AZ897" s="1">
        <v>44720</v>
      </c>
      <c r="BA897" t="s">
        <v>13998</v>
      </c>
      <c r="BB897" t="s">
        <v>44</v>
      </c>
      <c r="BC897" t="s">
        <v>44</v>
      </c>
      <c r="BD897" t="s">
        <v>44</v>
      </c>
      <c r="BG897" s="1"/>
      <c r="BK897">
        <f t="shared" si="13"/>
        <v>1</v>
      </c>
      <c r="BL897">
        <v>428751344353</v>
      </c>
      <c r="BN897">
        <v>1675541</v>
      </c>
      <c r="BO897" s="1">
        <v>44566</v>
      </c>
      <c r="BP897">
        <v>860029995</v>
      </c>
      <c r="BQ897">
        <v>4287513</v>
      </c>
      <c r="BR897">
        <v>7475527</v>
      </c>
      <c r="BS897" t="s">
        <v>13776</v>
      </c>
      <c r="BT897" s="1">
        <v>44353</v>
      </c>
      <c r="BU897">
        <v>6</v>
      </c>
      <c r="BV897">
        <v>506305</v>
      </c>
      <c r="BW897">
        <v>860029995</v>
      </c>
      <c r="BX897" t="s">
        <v>13996</v>
      </c>
      <c r="BY897" t="s">
        <v>14109</v>
      </c>
      <c r="BZ897" t="s">
        <v>13923</v>
      </c>
      <c r="CA897" s="1">
        <v>44589</v>
      </c>
      <c r="CB897" t="s">
        <v>13922</v>
      </c>
    </row>
    <row r="898" spans="3:80" x14ac:dyDescent="0.3">
      <c r="C898" s="46" t="s">
        <v>10196</v>
      </c>
      <c r="D898" s="4"/>
      <c r="E898" s="4"/>
      <c r="F898" s="16"/>
      <c r="G898" s="80" t="e">
        <f>VLOOKUP(report_masivo[[#This Row],[INCAPACIDAD]],D3124:M3201,3,0)</f>
        <v>#N/A</v>
      </c>
      <c r="I898" s="47"/>
      <c r="K898" s="46" t="e">
        <f>VLOOKUP(report_masivo[[#This Row],[INCAPACIDAD]],D3124:M3201,4,0)</f>
        <v>#N/A</v>
      </c>
      <c r="L898" s="46" t="e">
        <f>VLOOKUP(report_masivo[[#This Row],[INCAPACIDAD]],D3124:M3201,5,0)</f>
        <v>#N/A</v>
      </c>
      <c r="M898" s="46" t="e">
        <f>VLOOKUP(report_masivo[[#This Row],[INCAPACIDAD]],D3124:M3201,6,0)</f>
        <v>#N/A</v>
      </c>
      <c r="N898" s="49" t="e">
        <f>VLOOKUP(report_masivo[[#This Row],[INCAPACIDAD]],D3124:M3201,7,0)</f>
        <v>#N/A</v>
      </c>
      <c r="O898" s="47" t="e">
        <f>VLOOKUP(report_masivo[[#This Row],[INCAPACIDAD]],D3124:M3201,8,0)</f>
        <v>#N/A</v>
      </c>
      <c r="AD898">
        <v>420845244595</v>
      </c>
      <c r="AE898" t="s">
        <v>10196</v>
      </c>
      <c r="AF898">
        <v>1732133</v>
      </c>
      <c r="AG898" s="1">
        <v>44649</v>
      </c>
      <c r="AH898">
        <v>860029995</v>
      </c>
      <c r="AI898">
        <v>4208452</v>
      </c>
      <c r="AJ898">
        <v>7602071</v>
      </c>
      <c r="AK898" t="s">
        <v>13776</v>
      </c>
      <c r="AL898" s="1">
        <v>44595</v>
      </c>
      <c r="AM898">
        <v>3</v>
      </c>
      <c r="AN898">
        <v>215999</v>
      </c>
      <c r="AO898">
        <v>860029995</v>
      </c>
      <c r="AP898" t="s">
        <v>13996</v>
      </c>
      <c r="AQ898" t="s">
        <v>14109</v>
      </c>
      <c r="AR898" t="s">
        <v>13923</v>
      </c>
      <c r="AS898" s="1">
        <v>44687</v>
      </c>
      <c r="AT898" t="s">
        <v>13922</v>
      </c>
      <c r="AW898">
        <v>6328108044721</v>
      </c>
      <c r="AX898">
        <v>63281080</v>
      </c>
      <c r="AY898">
        <v>7971523</v>
      </c>
      <c r="AZ898" s="1">
        <v>44721</v>
      </c>
      <c r="BA898" t="s">
        <v>13998</v>
      </c>
      <c r="BB898" t="s">
        <v>44</v>
      </c>
      <c r="BC898" t="s">
        <v>44</v>
      </c>
      <c r="BD898" t="s">
        <v>44</v>
      </c>
      <c r="BG898" s="1"/>
      <c r="BK898">
        <f t="shared" si="13"/>
        <v>1</v>
      </c>
      <c r="BL898">
        <v>420889244365</v>
      </c>
      <c r="BN898">
        <v>1675541</v>
      </c>
      <c r="BO898" s="1">
        <v>44566</v>
      </c>
      <c r="BP898">
        <v>860029995</v>
      </c>
      <c r="BQ898">
        <v>4208892</v>
      </c>
      <c r="BR898">
        <v>7476533</v>
      </c>
      <c r="BS898" t="s">
        <v>13776</v>
      </c>
      <c r="BT898" s="1">
        <v>44365</v>
      </c>
      <c r="BU898">
        <v>3</v>
      </c>
      <c r="BV898">
        <v>264886</v>
      </c>
      <c r="BW898">
        <v>860029995</v>
      </c>
      <c r="BX898" t="s">
        <v>13996</v>
      </c>
      <c r="BY898" t="s">
        <v>14109</v>
      </c>
      <c r="BZ898" t="s">
        <v>13923</v>
      </c>
      <c r="CA898" s="1">
        <v>44589</v>
      </c>
      <c r="CB898" t="s">
        <v>13922</v>
      </c>
    </row>
    <row r="899" spans="3:80" x14ac:dyDescent="0.3">
      <c r="C899" s="46" t="s">
        <v>10196</v>
      </c>
      <c r="D899" s="4"/>
      <c r="E899" s="4"/>
      <c r="F899" s="16"/>
      <c r="G899" s="80" t="e">
        <f>VLOOKUP(report_masivo[[#This Row],[INCAPACIDAD]],D3125:M3202,3,0)</f>
        <v>#N/A</v>
      </c>
      <c r="I899" s="47"/>
      <c r="K899" s="46" t="e">
        <f>VLOOKUP(report_masivo[[#This Row],[INCAPACIDAD]],D3125:M3202,4,0)</f>
        <v>#N/A</v>
      </c>
      <c r="L899" s="46" t="e">
        <f>VLOOKUP(report_masivo[[#This Row],[INCAPACIDAD]],D3125:M3202,5,0)</f>
        <v>#N/A</v>
      </c>
      <c r="M899" s="46" t="e">
        <f>VLOOKUP(report_masivo[[#This Row],[INCAPACIDAD]],D3125:M3202,6,0)</f>
        <v>#N/A</v>
      </c>
      <c r="N899" s="49" t="e">
        <f>VLOOKUP(report_masivo[[#This Row],[INCAPACIDAD]],D3125:M3202,7,0)</f>
        <v>#N/A</v>
      </c>
      <c r="O899" s="47" t="e">
        <f>VLOOKUP(report_masivo[[#This Row],[INCAPACIDAD]],D3125:M3202,8,0)</f>
        <v>#N/A</v>
      </c>
      <c r="AD899">
        <v>7437127144597</v>
      </c>
      <c r="AE899" t="s">
        <v>10196</v>
      </c>
      <c r="AF899">
        <v>1732133</v>
      </c>
      <c r="AG899" s="1">
        <v>44649</v>
      </c>
      <c r="AH899">
        <v>860029995</v>
      </c>
      <c r="AI899">
        <v>74371271</v>
      </c>
      <c r="AJ899">
        <v>7606606</v>
      </c>
      <c r="AK899" t="s">
        <v>13776</v>
      </c>
      <c r="AL899" s="1">
        <v>44597</v>
      </c>
      <c r="AM899">
        <v>5</v>
      </c>
      <c r="AN899">
        <v>438281</v>
      </c>
      <c r="AO899">
        <v>860029995</v>
      </c>
      <c r="AP899" t="s">
        <v>13996</v>
      </c>
      <c r="AQ899" t="s">
        <v>14109</v>
      </c>
      <c r="AR899" t="s">
        <v>13923</v>
      </c>
      <c r="AS899" s="1">
        <v>44670</v>
      </c>
      <c r="AT899" t="s">
        <v>13922</v>
      </c>
      <c r="AW899">
        <v>1732476744723</v>
      </c>
      <c r="AX899">
        <v>17324767</v>
      </c>
      <c r="AY899">
        <v>8009792</v>
      </c>
      <c r="AZ899" s="1">
        <v>44723</v>
      </c>
      <c r="BA899" t="s">
        <v>13995</v>
      </c>
      <c r="BB899" t="s">
        <v>44</v>
      </c>
      <c r="BC899" t="s">
        <v>13996</v>
      </c>
      <c r="BD899" t="s">
        <v>13997</v>
      </c>
      <c r="BE899">
        <v>4000178071</v>
      </c>
      <c r="BF899">
        <v>302408</v>
      </c>
      <c r="BG899" s="1">
        <v>44770</v>
      </c>
      <c r="BK899">
        <f t="shared" si="13"/>
        <v>1</v>
      </c>
      <c r="BL899">
        <v>420889244351</v>
      </c>
      <c r="BN899">
        <v>1675541</v>
      </c>
      <c r="BO899" s="1">
        <v>44566</v>
      </c>
      <c r="BP899">
        <v>860029995</v>
      </c>
      <c r="BQ899">
        <v>4208892</v>
      </c>
      <c r="BR899">
        <v>7476653</v>
      </c>
      <c r="BS899" t="s">
        <v>13776</v>
      </c>
      <c r="BT899" s="1">
        <v>44351</v>
      </c>
      <c r="BU899">
        <v>12</v>
      </c>
      <c r="BV899">
        <v>1059543</v>
      </c>
      <c r="BW899">
        <v>860029995</v>
      </c>
      <c r="BX899" t="s">
        <v>13996</v>
      </c>
      <c r="BY899" t="s">
        <v>14109</v>
      </c>
      <c r="BZ899" t="s">
        <v>13923</v>
      </c>
      <c r="CA899" s="1">
        <v>44589</v>
      </c>
      <c r="CB899" t="s">
        <v>13922</v>
      </c>
    </row>
    <row r="900" spans="3:80" x14ac:dyDescent="0.3">
      <c r="C900" s="46" t="s">
        <v>10196</v>
      </c>
      <c r="D900" s="4"/>
      <c r="E900" s="4"/>
      <c r="F900" s="16"/>
      <c r="G900" s="80" t="e">
        <f>VLOOKUP(report_masivo[[#This Row],[INCAPACIDAD]],D3126:M3203,3,0)</f>
        <v>#N/A</v>
      </c>
      <c r="I900" s="47"/>
      <c r="K900" s="46" t="e">
        <f>VLOOKUP(report_masivo[[#This Row],[INCAPACIDAD]],D3126:M3203,4,0)</f>
        <v>#N/A</v>
      </c>
      <c r="L900" s="46" t="e">
        <f>VLOOKUP(report_masivo[[#This Row],[INCAPACIDAD]],D3126:M3203,5,0)</f>
        <v>#N/A</v>
      </c>
      <c r="M900" s="46" t="e">
        <f>VLOOKUP(report_masivo[[#This Row],[INCAPACIDAD]],D3126:M3203,6,0)</f>
        <v>#N/A</v>
      </c>
      <c r="N900" s="49" t="e">
        <f>VLOOKUP(report_masivo[[#This Row],[INCAPACIDAD]],D3126:M3203,7,0)</f>
        <v>#N/A</v>
      </c>
      <c r="O900" s="47" t="e">
        <f>VLOOKUP(report_masivo[[#This Row],[INCAPACIDAD]],D3126:M3203,8,0)</f>
        <v>#N/A</v>
      </c>
      <c r="AD900">
        <v>722702444601</v>
      </c>
      <c r="AE900" t="s">
        <v>10196</v>
      </c>
      <c r="AF900">
        <v>1732133</v>
      </c>
      <c r="AG900" s="1">
        <v>44649</v>
      </c>
      <c r="AH900">
        <v>860029995</v>
      </c>
      <c r="AI900">
        <v>7227024</v>
      </c>
      <c r="AJ900">
        <v>7615669</v>
      </c>
      <c r="AK900" t="s">
        <v>13776</v>
      </c>
      <c r="AL900" s="1">
        <v>44601</v>
      </c>
      <c r="AM900">
        <v>5</v>
      </c>
      <c r="AN900">
        <v>459042</v>
      </c>
      <c r="AO900">
        <v>860029995</v>
      </c>
      <c r="AP900" t="s">
        <v>13996</v>
      </c>
      <c r="AQ900" t="s">
        <v>14109</v>
      </c>
      <c r="AR900" t="s">
        <v>13923</v>
      </c>
      <c r="AS900" s="1">
        <v>44670</v>
      </c>
      <c r="AT900" t="s">
        <v>13922</v>
      </c>
      <c r="AW900">
        <v>2650160944726</v>
      </c>
      <c r="AX900">
        <v>26501609</v>
      </c>
      <c r="AY900">
        <v>7985925</v>
      </c>
      <c r="AZ900" s="1">
        <v>44726</v>
      </c>
      <c r="BA900" t="s">
        <v>13998</v>
      </c>
      <c r="BB900" t="s">
        <v>44</v>
      </c>
      <c r="BC900" t="s">
        <v>44</v>
      </c>
      <c r="BD900" t="s">
        <v>44</v>
      </c>
      <c r="BG900" s="1"/>
      <c r="BK900">
        <f t="shared" si="13"/>
        <v>1</v>
      </c>
      <c r="BL900">
        <v>420842644326</v>
      </c>
      <c r="BN900">
        <v>1675541</v>
      </c>
      <c r="BO900" s="1">
        <v>44566</v>
      </c>
      <c r="BP900">
        <v>860029995</v>
      </c>
      <c r="BQ900">
        <v>4208426</v>
      </c>
      <c r="BR900">
        <v>7476727</v>
      </c>
      <c r="BS900" t="s">
        <v>13776</v>
      </c>
      <c r="BT900" s="1">
        <v>44326</v>
      </c>
      <c r="BU900">
        <v>12</v>
      </c>
      <c r="BV900">
        <v>698023</v>
      </c>
      <c r="BW900">
        <v>860029995</v>
      </c>
      <c r="BX900" t="s">
        <v>13996</v>
      </c>
      <c r="BY900" t="s">
        <v>14109</v>
      </c>
      <c r="BZ900" t="s">
        <v>13923</v>
      </c>
      <c r="CA900" s="1">
        <v>44589</v>
      </c>
      <c r="CB900" t="s">
        <v>13922</v>
      </c>
    </row>
    <row r="901" spans="3:80" x14ac:dyDescent="0.3">
      <c r="C901" s="46" t="s">
        <v>10196</v>
      </c>
      <c r="D901" s="4"/>
      <c r="E901" s="4"/>
      <c r="F901" s="16"/>
      <c r="G901" s="80" t="e">
        <f>VLOOKUP(report_masivo[[#This Row],[INCAPACIDAD]],D3127:M3204,3,0)</f>
        <v>#N/A</v>
      </c>
      <c r="I901" s="47"/>
      <c r="K901" s="46" t="e">
        <f>VLOOKUP(report_masivo[[#This Row],[INCAPACIDAD]],D3127:M3204,4,0)</f>
        <v>#N/A</v>
      </c>
      <c r="L901" s="46" t="e">
        <f>VLOOKUP(report_masivo[[#This Row],[INCAPACIDAD]],D3127:M3204,5,0)</f>
        <v>#N/A</v>
      </c>
      <c r="M901" s="46" t="e">
        <f>VLOOKUP(report_masivo[[#This Row],[INCAPACIDAD]],D3127:M3204,6,0)</f>
        <v>#N/A</v>
      </c>
      <c r="N901" s="49" t="e">
        <f>VLOOKUP(report_masivo[[#This Row],[INCAPACIDAD]],D3127:M3204,7,0)</f>
        <v>#N/A</v>
      </c>
      <c r="O901" s="47" t="e">
        <f>VLOOKUP(report_masivo[[#This Row],[INCAPACIDAD]],D3127:M3204,8,0)</f>
        <v>#N/A</v>
      </c>
      <c r="AD901">
        <v>425167344592</v>
      </c>
      <c r="AE901" t="s">
        <v>10196</v>
      </c>
      <c r="AF901">
        <v>1732133</v>
      </c>
      <c r="AG901" s="1">
        <v>44649</v>
      </c>
      <c r="AH901">
        <v>860029995</v>
      </c>
      <c r="AI901">
        <v>4251673</v>
      </c>
      <c r="AJ901">
        <v>7620321</v>
      </c>
      <c r="AK901" t="s">
        <v>13776</v>
      </c>
      <c r="AL901" s="1">
        <v>44592</v>
      </c>
      <c r="AM901">
        <v>4</v>
      </c>
      <c r="AN901">
        <v>421813</v>
      </c>
      <c r="AO901">
        <v>860029995</v>
      </c>
      <c r="AP901" t="s">
        <v>13996</v>
      </c>
      <c r="AQ901" t="s">
        <v>14109</v>
      </c>
      <c r="AR901" t="s">
        <v>13923</v>
      </c>
      <c r="AS901" s="1">
        <v>44687</v>
      </c>
      <c r="AT901" t="s">
        <v>13922</v>
      </c>
      <c r="AW901">
        <v>5287985344726</v>
      </c>
      <c r="AX901">
        <v>52879853</v>
      </c>
      <c r="AY901">
        <v>7986182</v>
      </c>
      <c r="AZ901" s="1">
        <v>44726</v>
      </c>
      <c r="BA901" t="s">
        <v>13998</v>
      </c>
      <c r="BB901" t="s">
        <v>44</v>
      </c>
      <c r="BC901" t="s">
        <v>44</v>
      </c>
      <c r="BD901" t="s">
        <v>44</v>
      </c>
      <c r="BG901" s="1"/>
      <c r="BK901">
        <f t="shared" si="13"/>
        <v>1</v>
      </c>
      <c r="BL901">
        <v>939589944364</v>
      </c>
      <c r="BN901">
        <v>1675541</v>
      </c>
      <c r="BO901" s="1">
        <v>44566</v>
      </c>
      <c r="BP901">
        <v>860029995</v>
      </c>
      <c r="BQ901">
        <v>9395899</v>
      </c>
      <c r="BR901">
        <v>7476763</v>
      </c>
      <c r="BS901" t="s">
        <v>13776</v>
      </c>
      <c r="BT901" s="1">
        <v>44364</v>
      </c>
      <c r="BU901">
        <v>2</v>
      </c>
      <c r="BV901">
        <v>139646</v>
      </c>
      <c r="BW901">
        <v>860029995</v>
      </c>
      <c r="BX901" t="s">
        <v>13996</v>
      </c>
      <c r="BY901" t="s">
        <v>14109</v>
      </c>
      <c r="BZ901" t="s">
        <v>13923</v>
      </c>
      <c r="CA901" s="1">
        <v>44596</v>
      </c>
      <c r="CB901" t="s">
        <v>13922</v>
      </c>
    </row>
    <row r="902" spans="3:80" x14ac:dyDescent="0.3">
      <c r="C902" s="46" t="s">
        <v>10196</v>
      </c>
      <c r="D902" s="4"/>
      <c r="E902" s="4"/>
      <c r="F902" s="16"/>
      <c r="G902" s="80" t="e">
        <f>VLOOKUP(report_masivo[[#This Row],[INCAPACIDAD]],D3128:M3205,3,0)</f>
        <v>#N/A</v>
      </c>
      <c r="I902" s="47"/>
      <c r="K902" s="46" t="e">
        <f>VLOOKUP(report_masivo[[#This Row],[INCAPACIDAD]],D3128:M3205,4,0)</f>
        <v>#N/A</v>
      </c>
      <c r="L902" s="46" t="e">
        <f>VLOOKUP(report_masivo[[#This Row],[INCAPACIDAD]],D3128:M3205,5,0)</f>
        <v>#N/A</v>
      </c>
      <c r="M902" s="46" t="e">
        <f>VLOOKUP(report_masivo[[#This Row],[INCAPACIDAD]],D3128:M3205,6,0)</f>
        <v>#N/A</v>
      </c>
      <c r="N902" s="49" t="e">
        <f>VLOOKUP(report_masivo[[#This Row],[INCAPACIDAD]],D3128:M3205,7,0)</f>
        <v>#N/A</v>
      </c>
      <c r="O902" s="47" t="e">
        <f>VLOOKUP(report_masivo[[#This Row],[INCAPACIDAD]],D3128:M3205,8,0)</f>
        <v>#N/A</v>
      </c>
      <c r="AD902">
        <v>424709744607</v>
      </c>
      <c r="AE902" t="s">
        <v>10196</v>
      </c>
      <c r="AF902">
        <v>1732133</v>
      </c>
      <c r="AG902" s="1">
        <v>44649</v>
      </c>
      <c r="AH902">
        <v>860029995</v>
      </c>
      <c r="AI902">
        <v>4247097</v>
      </c>
      <c r="AJ902">
        <v>7632991</v>
      </c>
      <c r="AK902" t="s">
        <v>13776</v>
      </c>
      <c r="AL902" s="1">
        <v>44607</v>
      </c>
      <c r="AM902">
        <v>1</v>
      </c>
      <c r="AN902">
        <v>64903</v>
      </c>
      <c r="AO902">
        <v>860029995</v>
      </c>
      <c r="AP902" t="s">
        <v>13996</v>
      </c>
      <c r="AQ902" t="s">
        <v>14109</v>
      </c>
      <c r="AR902" t="s">
        <v>13923</v>
      </c>
      <c r="AS902" s="1">
        <v>44687</v>
      </c>
      <c r="AT902" t="s">
        <v>13922</v>
      </c>
      <c r="AW902">
        <v>6335108244726</v>
      </c>
      <c r="AX902">
        <v>63351082</v>
      </c>
      <c r="AY902">
        <v>7986458</v>
      </c>
      <c r="AZ902" s="1">
        <v>44726</v>
      </c>
      <c r="BA902" t="s">
        <v>13998</v>
      </c>
      <c r="BB902" t="s">
        <v>44</v>
      </c>
      <c r="BC902" t="s">
        <v>44</v>
      </c>
      <c r="BD902" t="s">
        <v>44</v>
      </c>
      <c r="BG902" s="1"/>
      <c r="BK902">
        <f t="shared" si="13"/>
        <v>1</v>
      </c>
      <c r="BL902">
        <v>417934344362</v>
      </c>
      <c r="BN902">
        <v>1675541</v>
      </c>
      <c r="BO902" s="1">
        <v>44566</v>
      </c>
      <c r="BP902">
        <v>860029995</v>
      </c>
      <c r="BQ902">
        <v>4179343</v>
      </c>
      <c r="BR902">
        <v>7476799</v>
      </c>
      <c r="BS902" t="s">
        <v>13776</v>
      </c>
      <c r="BT902" s="1">
        <v>44362</v>
      </c>
      <c r="BU902">
        <v>12</v>
      </c>
      <c r="BV902">
        <v>944986</v>
      </c>
      <c r="BW902">
        <v>860029995</v>
      </c>
      <c r="BX902" t="s">
        <v>13996</v>
      </c>
      <c r="BY902" t="s">
        <v>14109</v>
      </c>
      <c r="BZ902" t="s">
        <v>13923</v>
      </c>
      <c r="CA902" s="1">
        <v>44589</v>
      </c>
      <c r="CB902" t="s">
        <v>13922</v>
      </c>
    </row>
    <row r="903" spans="3:80" x14ac:dyDescent="0.3">
      <c r="C903" s="46" t="s">
        <v>10196</v>
      </c>
      <c r="D903" s="4"/>
      <c r="E903" s="4"/>
      <c r="F903" s="16"/>
      <c r="G903" s="80" t="e">
        <f>VLOOKUP(report_masivo[[#This Row],[INCAPACIDAD]],D3129:M3206,3,0)</f>
        <v>#N/A</v>
      </c>
      <c r="I903" s="47"/>
      <c r="K903" s="46" t="e">
        <f>VLOOKUP(report_masivo[[#This Row],[INCAPACIDAD]],D3129:M3206,4,0)</f>
        <v>#N/A</v>
      </c>
      <c r="L903" s="46" t="e">
        <f>VLOOKUP(report_masivo[[#This Row],[INCAPACIDAD]],D3129:M3206,5,0)</f>
        <v>#N/A</v>
      </c>
      <c r="M903" s="46" t="e">
        <f>VLOOKUP(report_masivo[[#This Row],[INCAPACIDAD]],D3129:M3206,6,0)</f>
        <v>#N/A</v>
      </c>
      <c r="N903" s="49" t="e">
        <f>VLOOKUP(report_masivo[[#This Row],[INCAPACIDAD]],D3129:M3206,7,0)</f>
        <v>#N/A</v>
      </c>
      <c r="O903" s="47" t="e">
        <f>VLOOKUP(report_masivo[[#This Row],[INCAPACIDAD]],D3129:M3206,8,0)</f>
        <v>#N/A</v>
      </c>
      <c r="AD903">
        <v>7437509244611</v>
      </c>
      <c r="AE903" t="s">
        <v>10196</v>
      </c>
      <c r="AF903">
        <v>1732133</v>
      </c>
      <c r="AG903" s="1">
        <v>44649</v>
      </c>
      <c r="AH903">
        <v>860029995</v>
      </c>
      <c r="AI903">
        <v>74375092</v>
      </c>
      <c r="AJ903">
        <v>7644460</v>
      </c>
      <c r="AK903" t="s">
        <v>13776</v>
      </c>
      <c r="AL903" s="1">
        <v>44611</v>
      </c>
      <c r="AM903">
        <v>2</v>
      </c>
      <c r="AN903">
        <v>186938</v>
      </c>
      <c r="AO903">
        <v>860029995</v>
      </c>
      <c r="AP903" t="s">
        <v>13996</v>
      </c>
      <c r="AQ903" t="s">
        <v>14109</v>
      </c>
      <c r="AR903" t="s">
        <v>13923</v>
      </c>
      <c r="AS903" s="1">
        <v>44687</v>
      </c>
      <c r="AT903" t="s">
        <v>13922</v>
      </c>
      <c r="AW903">
        <v>6335108244728</v>
      </c>
      <c r="AX903">
        <v>63351082</v>
      </c>
      <c r="AY903">
        <v>7995437</v>
      </c>
      <c r="AZ903" s="1">
        <v>44728</v>
      </c>
      <c r="BA903" t="s">
        <v>13995</v>
      </c>
      <c r="BB903" t="s">
        <v>44</v>
      </c>
      <c r="BC903" t="s">
        <v>13996</v>
      </c>
      <c r="BD903" t="s">
        <v>13997</v>
      </c>
      <c r="BE903">
        <v>4000178071</v>
      </c>
      <c r="BF903">
        <v>76746</v>
      </c>
      <c r="BG903" s="1">
        <v>44777</v>
      </c>
      <c r="BK903">
        <f t="shared" si="13"/>
        <v>1</v>
      </c>
      <c r="BL903">
        <v>953163344312</v>
      </c>
      <c r="BN903">
        <v>1675541</v>
      </c>
      <c r="BO903" s="1">
        <v>44566</v>
      </c>
      <c r="BP903">
        <v>860029995</v>
      </c>
      <c r="BQ903">
        <v>9531633</v>
      </c>
      <c r="BR903">
        <v>7476893</v>
      </c>
      <c r="BS903" t="s">
        <v>13776</v>
      </c>
      <c r="BT903" s="1">
        <v>44312</v>
      </c>
      <c r="BU903">
        <v>12</v>
      </c>
      <c r="BV903">
        <v>793310</v>
      </c>
      <c r="BW903">
        <v>860029995</v>
      </c>
      <c r="BX903" t="s">
        <v>13996</v>
      </c>
      <c r="BY903" t="s">
        <v>14109</v>
      </c>
      <c r="BZ903" t="s">
        <v>13923</v>
      </c>
      <c r="CA903" s="1">
        <v>44589</v>
      </c>
      <c r="CB903" t="s">
        <v>13922</v>
      </c>
    </row>
    <row r="904" spans="3:80" x14ac:dyDescent="0.3">
      <c r="C904" s="46" t="s">
        <v>10196</v>
      </c>
      <c r="D904" s="4"/>
      <c r="E904" s="4"/>
      <c r="F904" s="16"/>
      <c r="G904" s="80" t="e">
        <f>VLOOKUP(report_masivo[[#This Row],[INCAPACIDAD]],D3130:M3207,3,0)</f>
        <v>#N/A</v>
      </c>
      <c r="I904" s="47"/>
      <c r="K904" s="46" t="e">
        <f>VLOOKUP(report_masivo[[#This Row],[INCAPACIDAD]],D3130:M3207,4,0)</f>
        <v>#N/A</v>
      </c>
      <c r="L904" s="46" t="e">
        <f>VLOOKUP(report_masivo[[#This Row],[INCAPACIDAD]],D3130:M3207,5,0)</f>
        <v>#N/A</v>
      </c>
      <c r="M904" s="46" t="e">
        <f>VLOOKUP(report_masivo[[#This Row],[INCAPACIDAD]],D3130:M3207,6,0)</f>
        <v>#N/A</v>
      </c>
      <c r="N904" s="49" t="e">
        <f>VLOOKUP(report_masivo[[#This Row],[INCAPACIDAD]],D3130:M3207,7,0)</f>
        <v>#N/A</v>
      </c>
      <c r="O904" s="47" t="e">
        <f>VLOOKUP(report_masivo[[#This Row],[INCAPACIDAD]],D3130:M3207,8,0)</f>
        <v>#N/A</v>
      </c>
      <c r="AD904">
        <v>408388544613</v>
      </c>
      <c r="AE904" t="s">
        <v>10196</v>
      </c>
      <c r="AF904">
        <v>1732133</v>
      </c>
      <c r="AG904" s="1">
        <v>44649</v>
      </c>
      <c r="AH904">
        <v>860029995</v>
      </c>
      <c r="AI904">
        <v>4083885</v>
      </c>
      <c r="AJ904">
        <v>7647784</v>
      </c>
      <c r="AK904" t="s">
        <v>13776</v>
      </c>
      <c r="AL904" s="1">
        <v>44613</v>
      </c>
      <c r="AM904">
        <v>1</v>
      </c>
      <c r="AN904">
        <v>73428</v>
      </c>
      <c r="AO904">
        <v>860029995</v>
      </c>
      <c r="AP904" t="s">
        <v>13996</v>
      </c>
      <c r="AQ904" t="s">
        <v>14109</v>
      </c>
      <c r="AR904" t="s">
        <v>13923</v>
      </c>
      <c r="AS904" s="1">
        <v>44687</v>
      </c>
      <c r="AT904" t="s">
        <v>13922</v>
      </c>
      <c r="AW904">
        <v>101913020944728</v>
      </c>
      <c r="AX904">
        <v>1019130209</v>
      </c>
      <c r="AY904">
        <v>8030797</v>
      </c>
      <c r="AZ904" s="1">
        <v>44728</v>
      </c>
      <c r="BA904" t="s">
        <v>13995</v>
      </c>
      <c r="BB904" t="s">
        <v>44</v>
      </c>
      <c r="BC904" t="s">
        <v>13996</v>
      </c>
      <c r="BD904" t="s">
        <v>13997</v>
      </c>
      <c r="BE904">
        <v>4000178071</v>
      </c>
      <c r="BF904">
        <v>100000</v>
      </c>
      <c r="BG904" s="1">
        <v>44777</v>
      </c>
      <c r="BK904">
        <f t="shared" ref="BK904:BK967" si="14">COUNTIF(BL904,BL904)</f>
        <v>1</v>
      </c>
      <c r="BL904">
        <v>427730344324</v>
      </c>
      <c r="BN904">
        <v>1675541</v>
      </c>
      <c r="BO904" s="1">
        <v>44566</v>
      </c>
      <c r="BP904">
        <v>860029995</v>
      </c>
      <c r="BQ904">
        <v>4277303</v>
      </c>
      <c r="BR904">
        <v>7476930</v>
      </c>
      <c r="BS904" t="s">
        <v>13776</v>
      </c>
      <c r="BT904" s="1">
        <v>44324</v>
      </c>
      <c r="BU904">
        <v>12</v>
      </c>
      <c r="BV904">
        <v>902968</v>
      </c>
      <c r="BW904">
        <v>860029995</v>
      </c>
      <c r="BX904" t="s">
        <v>13996</v>
      </c>
      <c r="BY904" t="s">
        <v>14109</v>
      </c>
      <c r="BZ904" t="s">
        <v>13923</v>
      </c>
      <c r="CA904" s="1">
        <v>44589</v>
      </c>
      <c r="CB904" t="s">
        <v>13922</v>
      </c>
    </row>
    <row r="905" spans="3:80" x14ac:dyDescent="0.3">
      <c r="C905" s="46" t="s">
        <v>10196</v>
      </c>
      <c r="D905" s="4"/>
      <c r="E905" s="4"/>
      <c r="F905" s="16"/>
      <c r="G905" s="80" t="e">
        <f>VLOOKUP(report_masivo[[#This Row],[INCAPACIDAD]],D3131:M3208,3,0)</f>
        <v>#N/A</v>
      </c>
      <c r="I905" s="47"/>
      <c r="K905" s="46" t="e">
        <f>VLOOKUP(report_masivo[[#This Row],[INCAPACIDAD]],D3131:M3208,4,0)</f>
        <v>#N/A</v>
      </c>
      <c r="L905" s="46" t="e">
        <f>VLOOKUP(report_masivo[[#This Row],[INCAPACIDAD]],D3131:M3208,5,0)</f>
        <v>#N/A</v>
      </c>
      <c r="M905" s="46" t="e">
        <f>VLOOKUP(report_masivo[[#This Row],[INCAPACIDAD]],D3131:M3208,6,0)</f>
        <v>#N/A</v>
      </c>
      <c r="N905" s="49" t="e">
        <f>VLOOKUP(report_masivo[[#This Row],[INCAPACIDAD]],D3131:M3208,7,0)</f>
        <v>#N/A</v>
      </c>
      <c r="O905" s="47" t="e">
        <f>VLOOKUP(report_masivo[[#This Row],[INCAPACIDAD]],D3131:M3208,8,0)</f>
        <v>#N/A</v>
      </c>
      <c r="AD905">
        <v>408388544616</v>
      </c>
      <c r="AE905" t="s">
        <v>10196</v>
      </c>
      <c r="AF905">
        <v>1732133</v>
      </c>
      <c r="AG905" s="1">
        <v>44649</v>
      </c>
      <c r="AH905">
        <v>860029995</v>
      </c>
      <c r="AI905">
        <v>4083885</v>
      </c>
      <c r="AJ905">
        <v>7658898</v>
      </c>
      <c r="AK905" t="s">
        <v>13776</v>
      </c>
      <c r="AL905" s="1">
        <v>44616</v>
      </c>
      <c r="AM905">
        <v>2</v>
      </c>
      <c r="AN905">
        <v>146856</v>
      </c>
      <c r="AO905">
        <v>860029995</v>
      </c>
      <c r="AP905" t="s">
        <v>13996</v>
      </c>
      <c r="AQ905" t="s">
        <v>14109</v>
      </c>
      <c r="AR905" t="s">
        <v>13923</v>
      </c>
      <c r="AS905" s="1">
        <v>44687</v>
      </c>
      <c r="AT905" t="s">
        <v>13922</v>
      </c>
      <c r="AW905">
        <v>1732476744728</v>
      </c>
      <c r="AX905">
        <v>17324767</v>
      </c>
      <c r="AY905">
        <v>7997359</v>
      </c>
      <c r="AZ905" s="1">
        <v>44728</v>
      </c>
      <c r="BA905" t="s">
        <v>13995</v>
      </c>
      <c r="BB905" t="s">
        <v>44</v>
      </c>
      <c r="BC905" t="s">
        <v>13996</v>
      </c>
      <c r="BD905" t="s">
        <v>13997</v>
      </c>
      <c r="BE905">
        <v>4000178071</v>
      </c>
      <c r="BF905">
        <v>846741</v>
      </c>
      <c r="BG905" s="1">
        <v>44777</v>
      </c>
      <c r="BK905">
        <f t="shared" si="14"/>
        <v>1</v>
      </c>
      <c r="BL905">
        <v>7418884144358</v>
      </c>
      <c r="BN905">
        <v>1675541</v>
      </c>
      <c r="BO905" s="1">
        <v>44566</v>
      </c>
      <c r="BP905">
        <v>860029995</v>
      </c>
      <c r="BQ905">
        <v>74188841</v>
      </c>
      <c r="BR905">
        <v>7476990</v>
      </c>
      <c r="BS905" t="s">
        <v>13776</v>
      </c>
      <c r="BT905" s="1">
        <v>44358</v>
      </c>
      <c r="BU905">
        <v>12</v>
      </c>
      <c r="BV905">
        <v>898847</v>
      </c>
      <c r="BW905">
        <v>860029995</v>
      </c>
      <c r="BX905" t="s">
        <v>13996</v>
      </c>
      <c r="BY905" t="s">
        <v>14109</v>
      </c>
      <c r="BZ905" t="s">
        <v>13923</v>
      </c>
      <c r="CA905" s="1">
        <v>44589</v>
      </c>
      <c r="CB905" t="s">
        <v>13922</v>
      </c>
    </row>
    <row r="906" spans="3:80" x14ac:dyDescent="0.3">
      <c r="C906" s="46" t="s">
        <v>10196</v>
      </c>
      <c r="D906" s="4"/>
      <c r="E906" s="4"/>
      <c r="F906" s="16"/>
      <c r="G906" s="80" t="e">
        <f>VLOOKUP(report_masivo[[#This Row],[INCAPACIDAD]],D3132:M3209,3,0)</f>
        <v>#N/A</v>
      </c>
      <c r="I906" s="47"/>
      <c r="K906" s="46" t="e">
        <f>VLOOKUP(report_masivo[[#This Row],[INCAPACIDAD]],D3132:M3209,4,0)</f>
        <v>#N/A</v>
      </c>
      <c r="L906" s="46" t="e">
        <f>VLOOKUP(report_masivo[[#This Row],[INCAPACIDAD]],D3132:M3209,5,0)</f>
        <v>#N/A</v>
      </c>
      <c r="M906" s="46" t="e">
        <f>VLOOKUP(report_masivo[[#This Row],[INCAPACIDAD]],D3132:M3209,6,0)</f>
        <v>#N/A</v>
      </c>
      <c r="N906" s="49" t="e">
        <f>VLOOKUP(report_masivo[[#This Row],[INCAPACIDAD]],D3132:M3209,7,0)</f>
        <v>#N/A</v>
      </c>
      <c r="O906" s="47" t="e">
        <f>VLOOKUP(report_masivo[[#This Row],[INCAPACIDAD]],D3132:M3209,8,0)</f>
        <v>#N/A</v>
      </c>
      <c r="AD906">
        <v>105358642144616</v>
      </c>
      <c r="AE906" t="s">
        <v>10196</v>
      </c>
      <c r="AF906">
        <v>1732133</v>
      </c>
      <c r="AG906" s="1">
        <v>44649</v>
      </c>
      <c r="AH906">
        <v>860029995</v>
      </c>
      <c r="AI906">
        <v>1053586421</v>
      </c>
      <c r="AJ906">
        <v>7659123</v>
      </c>
      <c r="AK906" t="s">
        <v>13776</v>
      </c>
      <c r="AL906" s="1">
        <v>44616</v>
      </c>
      <c r="AM906">
        <v>1</v>
      </c>
      <c r="AN906">
        <v>61041</v>
      </c>
      <c r="AO906">
        <v>860029995</v>
      </c>
      <c r="AP906" t="s">
        <v>13996</v>
      </c>
      <c r="AQ906" t="s">
        <v>14109</v>
      </c>
      <c r="AR906" t="s">
        <v>13923</v>
      </c>
      <c r="AS906" s="1">
        <v>44687</v>
      </c>
      <c r="AT906" t="s">
        <v>13922</v>
      </c>
      <c r="AW906">
        <v>107566954944728</v>
      </c>
      <c r="AX906">
        <v>1075669549</v>
      </c>
      <c r="AY906">
        <v>7997084</v>
      </c>
      <c r="AZ906" s="1">
        <v>44728</v>
      </c>
      <c r="BA906" t="s">
        <v>13998</v>
      </c>
      <c r="BB906" t="s">
        <v>44</v>
      </c>
      <c r="BC906" t="s">
        <v>44</v>
      </c>
      <c r="BD906" t="s">
        <v>44</v>
      </c>
      <c r="BG906" s="1"/>
      <c r="BK906">
        <f t="shared" si="14"/>
        <v>1</v>
      </c>
      <c r="BL906">
        <v>7432402144321</v>
      </c>
      <c r="BN906">
        <v>1675541</v>
      </c>
      <c r="BO906" s="1">
        <v>44566</v>
      </c>
      <c r="BP906">
        <v>860029995</v>
      </c>
      <c r="BQ906">
        <v>74324021</v>
      </c>
      <c r="BR906">
        <v>7477060</v>
      </c>
      <c r="BS906" t="s">
        <v>13776</v>
      </c>
      <c r="BT906" s="1">
        <v>44321</v>
      </c>
      <c r="BU906">
        <v>12</v>
      </c>
      <c r="BV906">
        <v>883929</v>
      </c>
      <c r="BW906">
        <v>860029995</v>
      </c>
      <c r="BX906" t="s">
        <v>13996</v>
      </c>
      <c r="BY906" t="s">
        <v>14109</v>
      </c>
      <c r="BZ906" t="s">
        <v>13923</v>
      </c>
      <c r="CA906" s="1">
        <v>44589</v>
      </c>
      <c r="CB906" t="s">
        <v>13922</v>
      </c>
    </row>
    <row r="907" spans="3:80" x14ac:dyDescent="0.3">
      <c r="C907" s="46" t="s">
        <v>10196</v>
      </c>
      <c r="D907" s="4"/>
      <c r="E907" s="4"/>
      <c r="F907" s="16"/>
      <c r="G907" s="80" t="e">
        <f>VLOOKUP(report_masivo[[#This Row],[INCAPACIDAD]],D3133:M3210,3,0)</f>
        <v>#N/A</v>
      </c>
      <c r="I907" s="47"/>
      <c r="K907" s="46" t="e">
        <f>VLOOKUP(report_masivo[[#This Row],[INCAPACIDAD]],D3133:M3210,4,0)</f>
        <v>#N/A</v>
      </c>
      <c r="L907" s="46" t="e">
        <f>VLOOKUP(report_masivo[[#This Row],[INCAPACIDAD]],D3133:M3210,5,0)</f>
        <v>#N/A</v>
      </c>
      <c r="M907" s="46" t="e">
        <f>VLOOKUP(report_masivo[[#This Row],[INCAPACIDAD]],D3133:M3210,6,0)</f>
        <v>#N/A</v>
      </c>
      <c r="N907" s="49" t="e">
        <f>VLOOKUP(report_masivo[[#This Row],[INCAPACIDAD]],D3133:M3210,7,0)</f>
        <v>#N/A</v>
      </c>
      <c r="O907" s="47" t="e">
        <f>VLOOKUP(report_masivo[[#This Row],[INCAPACIDAD]],D3133:M3210,8,0)</f>
        <v>#N/A</v>
      </c>
      <c r="AD907">
        <v>722461744612</v>
      </c>
      <c r="AE907" t="s">
        <v>10196</v>
      </c>
      <c r="AF907">
        <v>1732133</v>
      </c>
      <c r="AG907" s="1">
        <v>44649</v>
      </c>
      <c r="AH907">
        <v>860029995</v>
      </c>
      <c r="AI907">
        <v>7224617</v>
      </c>
      <c r="AJ907">
        <v>7668819</v>
      </c>
      <c r="AK907" t="s">
        <v>13776</v>
      </c>
      <c r="AL907" s="1">
        <v>44612</v>
      </c>
      <c r="AM907">
        <v>1</v>
      </c>
      <c r="AN907">
        <v>136837</v>
      </c>
      <c r="AO907">
        <v>860029995</v>
      </c>
      <c r="AP907" t="s">
        <v>13996</v>
      </c>
      <c r="AQ907" t="s">
        <v>14109</v>
      </c>
      <c r="AR907" t="s">
        <v>13923</v>
      </c>
      <c r="AS907" s="1">
        <v>44687</v>
      </c>
      <c r="AT907" t="s">
        <v>13922</v>
      </c>
      <c r="AW907">
        <v>113060257844729</v>
      </c>
      <c r="AX907">
        <v>1130602578</v>
      </c>
      <c r="AY907">
        <v>8036316</v>
      </c>
      <c r="AZ907" s="1">
        <v>44729</v>
      </c>
      <c r="BA907" t="s">
        <v>13995</v>
      </c>
      <c r="BB907" t="s">
        <v>44</v>
      </c>
      <c r="BC907" t="s">
        <v>13996</v>
      </c>
      <c r="BD907" t="s">
        <v>13997</v>
      </c>
      <c r="BE907">
        <v>4000178071</v>
      </c>
      <c r="BF907">
        <v>38260</v>
      </c>
      <c r="BG907" s="1">
        <v>44777</v>
      </c>
      <c r="BK907">
        <f t="shared" si="14"/>
        <v>1</v>
      </c>
      <c r="BL907">
        <v>105366556444453</v>
      </c>
      <c r="BN907">
        <v>1675541</v>
      </c>
      <c r="BO907" s="1">
        <v>44566</v>
      </c>
      <c r="BP907">
        <v>860029995</v>
      </c>
      <c r="BQ907">
        <v>1053665564</v>
      </c>
      <c r="BR907">
        <v>7477119</v>
      </c>
      <c r="BS907" t="s">
        <v>13776</v>
      </c>
      <c r="BT907" s="1">
        <v>44453</v>
      </c>
      <c r="BU907">
        <v>1</v>
      </c>
      <c r="BV907">
        <v>74654</v>
      </c>
      <c r="BW907">
        <v>860029995</v>
      </c>
      <c r="BX907" t="s">
        <v>13996</v>
      </c>
      <c r="BY907" t="s">
        <v>14109</v>
      </c>
      <c r="BZ907" t="s">
        <v>13923</v>
      </c>
      <c r="CA907" s="1">
        <v>44596</v>
      </c>
      <c r="CB907" t="s">
        <v>13922</v>
      </c>
    </row>
    <row r="908" spans="3:80" x14ac:dyDescent="0.3">
      <c r="C908" s="46" t="s">
        <v>10196</v>
      </c>
      <c r="D908" s="4"/>
      <c r="E908" s="4"/>
      <c r="F908" s="16"/>
      <c r="G908" s="80" t="e">
        <f>VLOOKUP(report_masivo[[#This Row],[INCAPACIDAD]],D3134:M3211,3,0)</f>
        <v>#N/A</v>
      </c>
      <c r="I908" s="47"/>
      <c r="K908" s="46" t="e">
        <f>VLOOKUP(report_masivo[[#This Row],[INCAPACIDAD]],D3134:M3211,4,0)</f>
        <v>#N/A</v>
      </c>
      <c r="L908" s="46" t="e">
        <f>VLOOKUP(report_masivo[[#This Row],[INCAPACIDAD]],D3134:M3211,5,0)</f>
        <v>#N/A</v>
      </c>
      <c r="M908" s="46" t="e">
        <f>VLOOKUP(report_masivo[[#This Row],[INCAPACIDAD]],D3134:M3211,6,0)</f>
        <v>#N/A</v>
      </c>
      <c r="N908" s="49" t="e">
        <f>VLOOKUP(report_masivo[[#This Row],[INCAPACIDAD]],D3134:M3211,7,0)</f>
        <v>#N/A</v>
      </c>
      <c r="O908" s="47" t="e">
        <f>VLOOKUP(report_masivo[[#This Row],[INCAPACIDAD]],D3134:M3211,8,0)</f>
        <v>#N/A</v>
      </c>
      <c r="AD908">
        <v>7432088344374</v>
      </c>
      <c r="AE908" t="s">
        <v>10196</v>
      </c>
      <c r="AF908">
        <v>1732133</v>
      </c>
      <c r="AG908" s="1">
        <v>44649</v>
      </c>
      <c r="AH908">
        <v>860029995</v>
      </c>
      <c r="AI908">
        <v>74320883</v>
      </c>
      <c r="AJ908">
        <v>7687258</v>
      </c>
      <c r="AK908" t="s">
        <v>13776</v>
      </c>
      <c r="AL908" s="1">
        <v>44374</v>
      </c>
      <c r="AM908">
        <v>28</v>
      </c>
      <c r="AN908">
        <v>1800661</v>
      </c>
      <c r="AO908">
        <v>860029995</v>
      </c>
      <c r="AP908" t="s">
        <v>13996</v>
      </c>
      <c r="AQ908" t="s">
        <v>14109</v>
      </c>
      <c r="AR908" t="s">
        <v>13923</v>
      </c>
      <c r="AS908" s="1">
        <v>44670</v>
      </c>
      <c r="AT908" t="s">
        <v>13922</v>
      </c>
      <c r="AW908">
        <v>101428836144729</v>
      </c>
      <c r="AX908">
        <v>1014288361</v>
      </c>
      <c r="AY908">
        <v>8001397</v>
      </c>
      <c r="AZ908" s="1">
        <v>44729</v>
      </c>
      <c r="BA908" t="s">
        <v>13998</v>
      </c>
      <c r="BB908" t="s">
        <v>44</v>
      </c>
      <c r="BC908" t="s">
        <v>44</v>
      </c>
      <c r="BD908" t="s">
        <v>44</v>
      </c>
      <c r="BG908" s="1"/>
      <c r="BK908">
        <f t="shared" si="14"/>
        <v>1</v>
      </c>
      <c r="BL908">
        <v>7432153544332</v>
      </c>
      <c r="BN908">
        <v>1675541</v>
      </c>
      <c r="BO908" s="1">
        <v>44566</v>
      </c>
      <c r="BP908">
        <v>860029995</v>
      </c>
      <c r="BQ908">
        <v>74321535</v>
      </c>
      <c r="BR908">
        <v>7477461</v>
      </c>
      <c r="BS908" t="s">
        <v>13776</v>
      </c>
      <c r="BT908" s="1">
        <v>44332</v>
      </c>
      <c r="BU908">
        <v>12</v>
      </c>
      <c r="BV908">
        <v>849126</v>
      </c>
      <c r="BW908">
        <v>860029995</v>
      </c>
      <c r="BX908" t="s">
        <v>13996</v>
      </c>
      <c r="BY908" t="s">
        <v>14109</v>
      </c>
      <c r="BZ908" t="s">
        <v>13923</v>
      </c>
      <c r="CA908" s="1">
        <v>44589</v>
      </c>
      <c r="CB908" t="s">
        <v>13922</v>
      </c>
    </row>
    <row r="909" spans="3:80" x14ac:dyDescent="0.3">
      <c r="C909" s="46" t="s">
        <v>10196</v>
      </c>
      <c r="D909" s="4"/>
      <c r="E909" s="4"/>
      <c r="F909" s="16"/>
      <c r="G909" s="80" t="e">
        <f>VLOOKUP(report_masivo[[#This Row],[INCAPACIDAD]],D3135:M3212,3,0)</f>
        <v>#N/A</v>
      </c>
      <c r="I909" s="47"/>
      <c r="K909" s="46" t="e">
        <f>VLOOKUP(report_masivo[[#This Row],[INCAPACIDAD]],D3135:M3212,4,0)</f>
        <v>#N/A</v>
      </c>
      <c r="L909" s="46" t="e">
        <f>VLOOKUP(report_masivo[[#This Row],[INCAPACIDAD]],D3135:M3212,5,0)</f>
        <v>#N/A</v>
      </c>
      <c r="M909" s="46" t="e">
        <f>VLOOKUP(report_masivo[[#This Row],[INCAPACIDAD]],D3135:M3212,6,0)</f>
        <v>#N/A</v>
      </c>
      <c r="N909" s="49" t="e">
        <f>VLOOKUP(report_masivo[[#This Row],[INCAPACIDAD]],D3135:M3212,7,0)</f>
        <v>#N/A</v>
      </c>
      <c r="O909" s="47" t="e">
        <f>VLOOKUP(report_masivo[[#This Row],[INCAPACIDAD]],D3135:M3212,8,0)</f>
        <v>#N/A</v>
      </c>
      <c r="AD909">
        <v>953283844576</v>
      </c>
      <c r="AE909" t="s">
        <v>10196</v>
      </c>
      <c r="AF909">
        <v>1732133</v>
      </c>
      <c r="AG909" s="1">
        <v>44649</v>
      </c>
      <c r="AH909">
        <v>860029995</v>
      </c>
      <c r="AI909">
        <v>9532838</v>
      </c>
      <c r="AJ909">
        <v>7691929</v>
      </c>
      <c r="AK909" t="s">
        <v>13776</v>
      </c>
      <c r="AL909" s="1">
        <v>44576</v>
      </c>
      <c r="AM909">
        <v>21</v>
      </c>
      <c r="AN909">
        <v>1331841</v>
      </c>
      <c r="AO909">
        <v>860029995</v>
      </c>
      <c r="AP909" t="s">
        <v>13996</v>
      </c>
      <c r="AQ909" t="s">
        <v>14109</v>
      </c>
      <c r="AR909" t="s">
        <v>13923</v>
      </c>
      <c r="AS909" s="1">
        <v>44687</v>
      </c>
      <c r="AT909" t="s">
        <v>13922</v>
      </c>
      <c r="AW909">
        <v>102301106944730</v>
      </c>
      <c r="AX909">
        <v>1023011069</v>
      </c>
      <c r="AY909">
        <v>8004381</v>
      </c>
      <c r="AZ909" s="1">
        <v>44730</v>
      </c>
      <c r="BA909" t="s">
        <v>13995</v>
      </c>
      <c r="BB909" t="s">
        <v>44</v>
      </c>
      <c r="BC909" t="s">
        <v>13996</v>
      </c>
      <c r="BD909" t="s">
        <v>13997</v>
      </c>
      <c r="BE909">
        <v>4000178071</v>
      </c>
      <c r="BF909">
        <v>33333</v>
      </c>
      <c r="BG909" s="1">
        <v>44777</v>
      </c>
      <c r="BK909">
        <f t="shared" si="14"/>
        <v>1</v>
      </c>
      <c r="BL909">
        <v>7436578844472</v>
      </c>
      <c r="BN909">
        <v>1675541</v>
      </c>
      <c r="BO909" s="1">
        <v>44566</v>
      </c>
      <c r="BP909">
        <v>860029995</v>
      </c>
      <c r="BQ909">
        <v>74365788</v>
      </c>
      <c r="BR909">
        <v>7484482</v>
      </c>
      <c r="BS909" t="s">
        <v>13776</v>
      </c>
      <c r="BT909" s="1">
        <v>44472</v>
      </c>
      <c r="BU909">
        <v>17</v>
      </c>
      <c r="BV909">
        <v>1447880</v>
      </c>
      <c r="BW909">
        <v>860029995</v>
      </c>
      <c r="BX909" t="s">
        <v>13996</v>
      </c>
      <c r="BY909" t="s">
        <v>14109</v>
      </c>
      <c r="BZ909" t="s">
        <v>13923</v>
      </c>
      <c r="CA909" s="1">
        <v>44596</v>
      </c>
      <c r="CB909" t="s">
        <v>13922</v>
      </c>
    </row>
    <row r="910" spans="3:80" x14ac:dyDescent="0.3">
      <c r="C910" s="46" t="s">
        <v>10196</v>
      </c>
      <c r="D910" s="4"/>
      <c r="E910" s="4"/>
      <c r="F910" s="16"/>
      <c r="G910" s="80" t="e">
        <f>VLOOKUP(report_masivo[[#This Row],[INCAPACIDAD]],D3136:M3213,3,0)</f>
        <v>#N/A</v>
      </c>
      <c r="I910" s="47"/>
      <c r="K910" s="46" t="e">
        <f>VLOOKUP(report_masivo[[#This Row],[INCAPACIDAD]],D3136:M3213,4,0)</f>
        <v>#N/A</v>
      </c>
      <c r="L910" s="46" t="e">
        <f>VLOOKUP(report_masivo[[#This Row],[INCAPACIDAD]],D3136:M3213,5,0)</f>
        <v>#N/A</v>
      </c>
      <c r="M910" s="46" t="e">
        <f>VLOOKUP(report_masivo[[#This Row],[INCAPACIDAD]],D3136:M3213,6,0)</f>
        <v>#N/A</v>
      </c>
      <c r="N910" s="49" t="e">
        <f>VLOOKUP(report_masivo[[#This Row],[INCAPACIDAD]],D3136:M3213,7,0)</f>
        <v>#N/A</v>
      </c>
      <c r="O910" s="47" t="e">
        <f>VLOOKUP(report_masivo[[#This Row],[INCAPACIDAD]],D3136:M3213,8,0)</f>
        <v>#N/A</v>
      </c>
      <c r="AD910">
        <v>952661744591</v>
      </c>
      <c r="AE910" t="s">
        <v>10196</v>
      </c>
      <c r="AF910">
        <v>1732133</v>
      </c>
      <c r="AG910" s="1">
        <v>44649</v>
      </c>
      <c r="AH910">
        <v>860029995</v>
      </c>
      <c r="AI910">
        <v>9526617</v>
      </c>
      <c r="AJ910">
        <v>7691942</v>
      </c>
      <c r="AK910" t="s">
        <v>13776</v>
      </c>
      <c r="AL910" s="1">
        <v>44591</v>
      </c>
      <c r="AM910">
        <v>11</v>
      </c>
      <c r="AN910">
        <v>953329</v>
      </c>
      <c r="AO910">
        <v>860029995</v>
      </c>
      <c r="AP910" t="s">
        <v>13996</v>
      </c>
      <c r="AQ910" t="s">
        <v>14109</v>
      </c>
      <c r="AR910" t="s">
        <v>13923</v>
      </c>
      <c r="AS910" s="1">
        <v>44687</v>
      </c>
      <c r="AT910" t="s">
        <v>13922</v>
      </c>
      <c r="AW910">
        <v>107528252244733</v>
      </c>
      <c r="AX910">
        <v>1075282522</v>
      </c>
      <c r="AY910">
        <v>8009999</v>
      </c>
      <c r="AZ910" s="1">
        <v>44733</v>
      </c>
      <c r="BA910" t="s">
        <v>13998</v>
      </c>
      <c r="BB910" t="s">
        <v>44</v>
      </c>
      <c r="BC910" t="s">
        <v>44</v>
      </c>
      <c r="BD910" t="s">
        <v>44</v>
      </c>
      <c r="BG910" s="1"/>
      <c r="BK910">
        <f t="shared" si="14"/>
        <v>1</v>
      </c>
      <c r="BL910">
        <v>722198444239</v>
      </c>
      <c r="BN910">
        <v>1675541</v>
      </c>
      <c r="BO910" s="1">
        <v>44566</v>
      </c>
      <c r="BP910">
        <v>860029995</v>
      </c>
      <c r="BQ910">
        <v>7221984</v>
      </c>
      <c r="BR910">
        <v>7492361</v>
      </c>
      <c r="BS910" t="s">
        <v>13776</v>
      </c>
      <c r="BT910" s="1">
        <v>44239</v>
      </c>
      <c r="BU910">
        <v>12</v>
      </c>
      <c r="BV910">
        <v>990775</v>
      </c>
      <c r="BW910">
        <v>860029995</v>
      </c>
      <c r="BX910" t="s">
        <v>13996</v>
      </c>
      <c r="BY910" t="s">
        <v>14109</v>
      </c>
      <c r="BZ910" t="s">
        <v>13923</v>
      </c>
      <c r="CA910" s="1">
        <v>44589</v>
      </c>
      <c r="CB910" t="s">
        <v>13922</v>
      </c>
    </row>
    <row r="911" spans="3:80" x14ac:dyDescent="0.3">
      <c r="C911" s="46" t="s">
        <v>10196</v>
      </c>
      <c r="D911" s="4"/>
      <c r="E911" s="4"/>
      <c r="F911" s="16"/>
      <c r="G911" s="80" t="e">
        <f>VLOOKUP(report_masivo[[#This Row],[INCAPACIDAD]],D3137:M3214,3,0)</f>
        <v>#N/A</v>
      </c>
      <c r="I911" s="47"/>
      <c r="K911" s="46" t="e">
        <f>VLOOKUP(report_masivo[[#This Row],[INCAPACIDAD]],D3137:M3214,4,0)</f>
        <v>#N/A</v>
      </c>
      <c r="L911" s="46" t="e">
        <f>VLOOKUP(report_masivo[[#This Row],[INCAPACIDAD]],D3137:M3214,5,0)</f>
        <v>#N/A</v>
      </c>
      <c r="M911" s="46" t="e">
        <f>VLOOKUP(report_masivo[[#This Row],[INCAPACIDAD]],D3137:M3214,6,0)</f>
        <v>#N/A</v>
      </c>
      <c r="N911" s="49" t="e">
        <f>VLOOKUP(report_masivo[[#This Row],[INCAPACIDAD]],D3137:M3214,7,0)</f>
        <v>#N/A</v>
      </c>
      <c r="O911" s="47" t="e">
        <f>VLOOKUP(report_masivo[[#This Row],[INCAPACIDAD]],D3137:M3214,8,0)</f>
        <v>#N/A</v>
      </c>
      <c r="AD911">
        <v>7418210144595</v>
      </c>
      <c r="AE911" t="s">
        <v>10196</v>
      </c>
      <c r="AF911">
        <v>1732133</v>
      </c>
      <c r="AG911" s="1">
        <v>44649</v>
      </c>
      <c r="AH911">
        <v>860029995</v>
      </c>
      <c r="AI911">
        <v>74182101</v>
      </c>
      <c r="AJ911">
        <v>7691999</v>
      </c>
      <c r="AK911" t="s">
        <v>13776</v>
      </c>
      <c r="AL911" s="1">
        <v>44595</v>
      </c>
      <c r="AM911">
        <v>3</v>
      </c>
      <c r="AN911">
        <v>271852</v>
      </c>
      <c r="AO911">
        <v>860029995</v>
      </c>
      <c r="AP911" t="s">
        <v>13996</v>
      </c>
      <c r="AQ911" t="s">
        <v>14109</v>
      </c>
      <c r="AR911" t="s">
        <v>13923</v>
      </c>
      <c r="AS911" s="1">
        <v>44687</v>
      </c>
      <c r="AT911" t="s">
        <v>13922</v>
      </c>
      <c r="AW911">
        <v>107525074544733</v>
      </c>
      <c r="AX911">
        <v>1075250745</v>
      </c>
      <c r="AY911">
        <v>8009561</v>
      </c>
      <c r="AZ911" s="1">
        <v>44733</v>
      </c>
      <c r="BA911" t="s">
        <v>13995</v>
      </c>
      <c r="BB911" t="s">
        <v>44</v>
      </c>
      <c r="BC911" t="s">
        <v>13996</v>
      </c>
      <c r="BD911" t="s">
        <v>13997</v>
      </c>
      <c r="BE911">
        <v>4000178071</v>
      </c>
      <c r="BF911">
        <v>577540</v>
      </c>
      <c r="BG911" s="1">
        <v>44777</v>
      </c>
      <c r="BK911">
        <f t="shared" si="14"/>
        <v>1</v>
      </c>
      <c r="BL911">
        <v>105655282844350</v>
      </c>
      <c r="BN911">
        <v>1680785</v>
      </c>
      <c r="BO911" s="1">
        <v>44578</v>
      </c>
      <c r="BP911">
        <v>860029995</v>
      </c>
      <c r="BQ911">
        <v>1056552828</v>
      </c>
      <c r="BR911">
        <v>6889096</v>
      </c>
      <c r="BS911" t="s">
        <v>13776</v>
      </c>
      <c r="BT911" s="1">
        <v>44350</v>
      </c>
      <c r="BU911">
        <v>1</v>
      </c>
      <c r="BV911">
        <v>75783</v>
      </c>
      <c r="BW911">
        <v>860029995</v>
      </c>
      <c r="BX911" t="s">
        <v>13996</v>
      </c>
      <c r="BY911" t="s">
        <v>14109</v>
      </c>
      <c r="BZ911" t="s">
        <v>13923</v>
      </c>
      <c r="CA911" s="1">
        <v>44589</v>
      </c>
      <c r="CB911" t="s">
        <v>13922</v>
      </c>
    </row>
    <row r="912" spans="3:80" x14ac:dyDescent="0.3">
      <c r="C912" s="46" t="s">
        <v>10196</v>
      </c>
      <c r="D912" s="4"/>
      <c r="E912" s="4"/>
      <c r="F912" s="16"/>
      <c r="G912" s="80" t="e">
        <f>VLOOKUP(report_masivo[[#This Row],[INCAPACIDAD]],D3138:M3215,3,0)</f>
        <v>#N/A</v>
      </c>
      <c r="I912" s="47"/>
      <c r="K912" s="46" t="e">
        <f>VLOOKUP(report_masivo[[#This Row],[INCAPACIDAD]],D3138:M3215,4,0)</f>
        <v>#N/A</v>
      </c>
      <c r="L912" s="46" t="e">
        <f>VLOOKUP(report_masivo[[#This Row],[INCAPACIDAD]],D3138:M3215,5,0)</f>
        <v>#N/A</v>
      </c>
      <c r="M912" s="46" t="e">
        <f>VLOOKUP(report_masivo[[#This Row],[INCAPACIDAD]],D3138:M3215,6,0)</f>
        <v>#N/A</v>
      </c>
      <c r="N912" s="49" t="e">
        <f>VLOOKUP(report_masivo[[#This Row],[INCAPACIDAD]],D3138:M3215,7,0)</f>
        <v>#N/A</v>
      </c>
      <c r="O912" s="47" t="e">
        <f>VLOOKUP(report_masivo[[#This Row],[INCAPACIDAD]],D3138:M3215,8,0)</f>
        <v>#N/A</v>
      </c>
      <c r="AD912">
        <v>939644944603</v>
      </c>
      <c r="AE912" t="s">
        <v>10196</v>
      </c>
      <c r="AF912">
        <v>1732133</v>
      </c>
      <c r="AG912" s="1">
        <v>44649</v>
      </c>
      <c r="AH912">
        <v>860029995</v>
      </c>
      <c r="AI912">
        <v>9396449</v>
      </c>
      <c r="AJ912">
        <v>7692043</v>
      </c>
      <c r="AK912" t="s">
        <v>13776</v>
      </c>
      <c r="AL912" s="1">
        <v>44603</v>
      </c>
      <c r="AM912">
        <v>8</v>
      </c>
      <c r="AN912">
        <v>703460</v>
      </c>
      <c r="AO912">
        <v>860029995</v>
      </c>
      <c r="AP912" t="s">
        <v>13996</v>
      </c>
      <c r="AQ912" t="s">
        <v>14109</v>
      </c>
      <c r="AR912" t="s">
        <v>13923</v>
      </c>
      <c r="AS912" s="1">
        <v>44687</v>
      </c>
      <c r="AT912" t="s">
        <v>13922</v>
      </c>
      <c r="AW912">
        <v>101544539044733</v>
      </c>
      <c r="AX912">
        <v>1015445390</v>
      </c>
      <c r="AY912">
        <v>8182915</v>
      </c>
      <c r="AZ912" s="1">
        <v>44733</v>
      </c>
      <c r="BA912" t="s">
        <v>13995</v>
      </c>
      <c r="BB912" t="s">
        <v>44</v>
      </c>
      <c r="BC912" t="s">
        <v>13996</v>
      </c>
      <c r="BD912" t="s">
        <v>13997</v>
      </c>
      <c r="BE912">
        <v>4000178071</v>
      </c>
      <c r="BF912">
        <v>40804</v>
      </c>
      <c r="BG912" s="1">
        <v>44813</v>
      </c>
      <c r="BK912">
        <f t="shared" si="14"/>
        <v>1</v>
      </c>
      <c r="BL912">
        <v>105759267044202</v>
      </c>
      <c r="BN912">
        <v>1685826</v>
      </c>
      <c r="BO912" s="1">
        <v>44582</v>
      </c>
      <c r="BP912">
        <v>860029995</v>
      </c>
      <c r="BQ912">
        <v>1057592670</v>
      </c>
      <c r="BR912">
        <v>7501723</v>
      </c>
      <c r="BS912" t="s">
        <v>13776</v>
      </c>
      <c r="BT912" s="1">
        <v>44202</v>
      </c>
      <c r="BU912">
        <v>2</v>
      </c>
      <c r="BV912">
        <v>130901</v>
      </c>
      <c r="BW912">
        <v>860029995</v>
      </c>
      <c r="BX912" t="s">
        <v>13996</v>
      </c>
      <c r="BY912" t="s">
        <v>14109</v>
      </c>
      <c r="BZ912" t="s">
        <v>13923</v>
      </c>
      <c r="CA912" s="1">
        <v>44594</v>
      </c>
      <c r="CB912" t="s">
        <v>13922</v>
      </c>
    </row>
    <row r="913" spans="3:80" x14ac:dyDescent="0.3">
      <c r="C913" s="46" t="s">
        <v>10196</v>
      </c>
      <c r="D913" s="4"/>
      <c r="E913" s="4"/>
      <c r="F913" s="16"/>
      <c r="G913" s="80" t="e">
        <f>VLOOKUP(report_masivo[[#This Row],[INCAPACIDAD]],D3139:M3216,3,0)</f>
        <v>#N/A</v>
      </c>
      <c r="I913" s="47"/>
      <c r="K913" s="46" t="e">
        <f>VLOOKUP(report_masivo[[#This Row],[INCAPACIDAD]],D3139:M3216,4,0)</f>
        <v>#N/A</v>
      </c>
      <c r="L913" s="46" t="e">
        <f>VLOOKUP(report_masivo[[#This Row],[INCAPACIDAD]],D3139:M3216,5,0)</f>
        <v>#N/A</v>
      </c>
      <c r="M913" s="46" t="e">
        <f>VLOOKUP(report_masivo[[#This Row],[INCAPACIDAD]],D3139:M3216,6,0)</f>
        <v>#N/A</v>
      </c>
      <c r="N913" s="49" t="e">
        <f>VLOOKUP(report_masivo[[#This Row],[INCAPACIDAD]],D3139:M3216,7,0)</f>
        <v>#N/A</v>
      </c>
      <c r="O913" s="47" t="e">
        <f>VLOOKUP(report_masivo[[#This Row],[INCAPACIDAD]],D3139:M3216,8,0)</f>
        <v>#N/A</v>
      </c>
      <c r="AD913">
        <v>412324544596</v>
      </c>
      <c r="AE913" t="s">
        <v>10196</v>
      </c>
      <c r="AF913">
        <v>1732133</v>
      </c>
      <c r="AG913" s="1">
        <v>44649</v>
      </c>
      <c r="AH913">
        <v>860029995</v>
      </c>
      <c r="AI913">
        <v>4123245</v>
      </c>
      <c r="AJ913">
        <v>7695371</v>
      </c>
      <c r="AK913" t="s">
        <v>13776</v>
      </c>
      <c r="AL913" s="1">
        <v>44596</v>
      </c>
      <c r="AM913">
        <v>5</v>
      </c>
      <c r="AN913">
        <v>366705</v>
      </c>
      <c r="AO913">
        <v>860029995</v>
      </c>
      <c r="AP913" t="s">
        <v>13996</v>
      </c>
      <c r="AQ913" t="s">
        <v>14109</v>
      </c>
      <c r="AR913" t="s">
        <v>13923</v>
      </c>
      <c r="AS913" s="1">
        <v>44670</v>
      </c>
      <c r="AT913" t="s">
        <v>13922</v>
      </c>
      <c r="AW913">
        <v>3942314044734</v>
      </c>
      <c r="AX913">
        <v>39423140</v>
      </c>
      <c r="AY913">
        <v>8040087</v>
      </c>
      <c r="AZ913" s="1">
        <v>44734</v>
      </c>
      <c r="BA913" t="s">
        <v>13995</v>
      </c>
      <c r="BB913" t="s">
        <v>44</v>
      </c>
      <c r="BC913" t="s">
        <v>13996</v>
      </c>
      <c r="BD913" t="s">
        <v>13997</v>
      </c>
      <c r="BE913">
        <v>4000178071</v>
      </c>
      <c r="BF913">
        <v>72268</v>
      </c>
      <c r="BG913" s="1">
        <v>44841</v>
      </c>
      <c r="BK913">
        <f t="shared" si="14"/>
        <v>1</v>
      </c>
      <c r="BL913">
        <v>7438089444456</v>
      </c>
      <c r="BN913">
        <v>1685826</v>
      </c>
      <c r="BO913" s="1">
        <v>44582</v>
      </c>
      <c r="BP913">
        <v>860029995</v>
      </c>
      <c r="BQ913">
        <v>74380894</v>
      </c>
      <c r="BR913">
        <v>7502880</v>
      </c>
      <c r="BS913" t="s">
        <v>13776</v>
      </c>
      <c r="BT913" s="1">
        <v>44456</v>
      </c>
      <c r="BU913">
        <v>3</v>
      </c>
      <c r="BV913">
        <v>274585</v>
      </c>
      <c r="BW913">
        <v>860029995</v>
      </c>
      <c r="BX913" t="s">
        <v>13996</v>
      </c>
      <c r="BY913" t="s">
        <v>14109</v>
      </c>
      <c r="BZ913" t="s">
        <v>13923</v>
      </c>
      <c r="CA913" s="1">
        <v>44623</v>
      </c>
      <c r="CB913" t="s">
        <v>13922</v>
      </c>
    </row>
    <row r="914" spans="3:80" x14ac:dyDescent="0.3">
      <c r="C914" s="46" t="s">
        <v>10196</v>
      </c>
      <c r="D914" s="4"/>
      <c r="E914" s="4"/>
      <c r="F914" s="16"/>
      <c r="G914" s="80" t="e">
        <f>VLOOKUP(report_masivo[[#This Row],[INCAPACIDAD]],D3140:M3217,3,0)</f>
        <v>#N/A</v>
      </c>
      <c r="I914" s="47"/>
      <c r="K914" s="46" t="e">
        <f>VLOOKUP(report_masivo[[#This Row],[INCAPACIDAD]],D3140:M3217,4,0)</f>
        <v>#N/A</v>
      </c>
      <c r="L914" s="46" t="e">
        <f>VLOOKUP(report_masivo[[#This Row],[INCAPACIDAD]],D3140:M3217,5,0)</f>
        <v>#N/A</v>
      </c>
      <c r="M914" s="46" t="e">
        <f>VLOOKUP(report_masivo[[#This Row],[INCAPACIDAD]],D3140:M3217,6,0)</f>
        <v>#N/A</v>
      </c>
      <c r="N914" s="49" t="e">
        <f>VLOOKUP(report_masivo[[#This Row],[INCAPACIDAD]],D3140:M3217,7,0)</f>
        <v>#N/A</v>
      </c>
      <c r="O914" s="47" t="e">
        <f>VLOOKUP(report_masivo[[#This Row],[INCAPACIDAD]],D3140:M3217,8,0)</f>
        <v>#N/A</v>
      </c>
      <c r="AD914">
        <v>7432644344595</v>
      </c>
      <c r="AE914" t="s">
        <v>10196</v>
      </c>
      <c r="AF914">
        <v>1732133</v>
      </c>
      <c r="AG914" s="1">
        <v>44649</v>
      </c>
      <c r="AH914">
        <v>860029995</v>
      </c>
      <c r="AI914">
        <v>74326443</v>
      </c>
      <c r="AJ914">
        <v>7695392</v>
      </c>
      <c r="AK914" t="s">
        <v>13776</v>
      </c>
      <c r="AL914" s="1">
        <v>44595</v>
      </c>
      <c r="AM914">
        <v>5</v>
      </c>
      <c r="AN914">
        <v>340329</v>
      </c>
      <c r="AO914">
        <v>860029995</v>
      </c>
      <c r="AP914" t="s">
        <v>13996</v>
      </c>
      <c r="AQ914" t="s">
        <v>14109</v>
      </c>
      <c r="AR914" t="s">
        <v>13923</v>
      </c>
      <c r="AS914" s="1">
        <v>44670</v>
      </c>
      <c r="AT914" t="s">
        <v>13922</v>
      </c>
      <c r="AW914">
        <v>3142210144734</v>
      </c>
      <c r="AX914">
        <v>31422101</v>
      </c>
      <c r="AY914">
        <v>8013418</v>
      </c>
      <c r="AZ914" s="1">
        <v>44734</v>
      </c>
      <c r="BA914" t="s">
        <v>13995</v>
      </c>
      <c r="BB914" t="s">
        <v>44</v>
      </c>
      <c r="BC914" t="s">
        <v>13996</v>
      </c>
      <c r="BD914" t="s">
        <v>13997</v>
      </c>
      <c r="BE914">
        <v>4000178071</v>
      </c>
      <c r="BF914">
        <v>98562</v>
      </c>
      <c r="BG914" s="1">
        <v>44777</v>
      </c>
      <c r="BK914">
        <f t="shared" si="14"/>
        <v>1</v>
      </c>
      <c r="BL914">
        <v>939662244306</v>
      </c>
      <c r="BN914">
        <v>1685826</v>
      </c>
      <c r="BO914" s="1">
        <v>44582</v>
      </c>
      <c r="BP914">
        <v>860029995</v>
      </c>
      <c r="BQ914">
        <v>9396622</v>
      </c>
      <c r="BR914">
        <v>7507816</v>
      </c>
      <c r="BS914" t="s">
        <v>13776</v>
      </c>
      <c r="BT914" s="1">
        <v>44306</v>
      </c>
      <c r="BU914">
        <v>12</v>
      </c>
      <c r="BV914">
        <v>1056609</v>
      </c>
      <c r="BW914">
        <v>860029995</v>
      </c>
      <c r="BX914" t="s">
        <v>13996</v>
      </c>
      <c r="BY914" t="s">
        <v>14109</v>
      </c>
      <c r="BZ914" t="s">
        <v>13923</v>
      </c>
      <c r="CA914" s="1">
        <v>44594</v>
      </c>
      <c r="CB914" t="s">
        <v>13922</v>
      </c>
    </row>
    <row r="915" spans="3:80" x14ac:dyDescent="0.3">
      <c r="C915" s="46" t="s">
        <v>10196</v>
      </c>
      <c r="D915" s="4"/>
      <c r="E915" s="4"/>
      <c r="F915" s="16"/>
      <c r="G915" s="80" t="e">
        <f>VLOOKUP(report_masivo[[#This Row],[INCAPACIDAD]],D3141:M3218,3,0)</f>
        <v>#N/A</v>
      </c>
      <c r="I915" s="47"/>
      <c r="K915" s="46" t="e">
        <f>VLOOKUP(report_masivo[[#This Row],[INCAPACIDAD]],D3141:M3218,4,0)</f>
        <v>#N/A</v>
      </c>
      <c r="L915" s="46" t="e">
        <f>VLOOKUP(report_masivo[[#This Row],[INCAPACIDAD]],D3141:M3218,5,0)</f>
        <v>#N/A</v>
      </c>
      <c r="M915" s="46" t="e">
        <f>VLOOKUP(report_masivo[[#This Row],[INCAPACIDAD]],D3141:M3218,6,0)</f>
        <v>#N/A</v>
      </c>
      <c r="N915" s="49" t="e">
        <f>VLOOKUP(report_masivo[[#This Row],[INCAPACIDAD]],D3141:M3218,7,0)</f>
        <v>#N/A</v>
      </c>
      <c r="O915" s="47" t="e">
        <f>VLOOKUP(report_masivo[[#This Row],[INCAPACIDAD]],D3141:M3218,8,0)</f>
        <v>#N/A</v>
      </c>
      <c r="AD915">
        <v>939876144591</v>
      </c>
      <c r="AE915" t="s">
        <v>10196</v>
      </c>
      <c r="AF915">
        <v>1732133</v>
      </c>
      <c r="AG915" s="1">
        <v>44649</v>
      </c>
      <c r="AH915">
        <v>860029995</v>
      </c>
      <c r="AI915">
        <v>9398761</v>
      </c>
      <c r="AJ915">
        <v>7695401</v>
      </c>
      <c r="AK915" t="s">
        <v>13776</v>
      </c>
      <c r="AL915" s="1">
        <v>44591</v>
      </c>
      <c r="AM915">
        <v>4</v>
      </c>
      <c r="AN915">
        <v>330357</v>
      </c>
      <c r="AO915">
        <v>860029995</v>
      </c>
      <c r="AP915" t="s">
        <v>13996</v>
      </c>
      <c r="AQ915" t="s">
        <v>14109</v>
      </c>
      <c r="AR915" t="s">
        <v>13923</v>
      </c>
      <c r="AS915" s="1">
        <v>44670</v>
      </c>
      <c r="AT915" t="s">
        <v>13922</v>
      </c>
      <c r="AW915">
        <v>3942314044734</v>
      </c>
      <c r="AX915">
        <v>39423140</v>
      </c>
      <c r="AY915">
        <v>8040087</v>
      </c>
      <c r="AZ915" s="1">
        <v>44734</v>
      </c>
      <c r="BA915" t="s">
        <v>13995</v>
      </c>
      <c r="BB915" t="s">
        <v>44</v>
      </c>
      <c r="BC915" t="s">
        <v>13996</v>
      </c>
      <c r="BD915" t="s">
        <v>13997</v>
      </c>
      <c r="BE915">
        <v>4000178071</v>
      </c>
      <c r="BF915">
        <v>320904</v>
      </c>
      <c r="BG915" s="1">
        <v>44777</v>
      </c>
      <c r="BK915">
        <f t="shared" si="14"/>
        <v>1</v>
      </c>
      <c r="BL915">
        <v>105527278944347</v>
      </c>
      <c r="BN915">
        <v>1685826</v>
      </c>
      <c r="BO915" s="1">
        <v>44582</v>
      </c>
      <c r="BP915">
        <v>860029995</v>
      </c>
      <c r="BQ915">
        <v>1055272789</v>
      </c>
      <c r="BR915">
        <v>7523336</v>
      </c>
      <c r="BS915" t="s">
        <v>13776</v>
      </c>
      <c r="BT915" s="1">
        <v>44347</v>
      </c>
      <c r="BU915">
        <v>1</v>
      </c>
      <c r="BV915">
        <v>75802</v>
      </c>
      <c r="BW915">
        <v>860029995</v>
      </c>
      <c r="BX915" t="s">
        <v>13996</v>
      </c>
      <c r="BY915" t="s">
        <v>14109</v>
      </c>
      <c r="BZ915" t="s">
        <v>13923</v>
      </c>
      <c r="CA915" s="1">
        <v>44594</v>
      </c>
      <c r="CB915" t="s">
        <v>13922</v>
      </c>
    </row>
    <row r="916" spans="3:80" x14ac:dyDescent="0.3">
      <c r="C916" s="46" t="s">
        <v>10196</v>
      </c>
      <c r="D916" s="4"/>
      <c r="E916" s="4"/>
      <c r="F916" s="16"/>
      <c r="G916" s="80" t="e">
        <f>VLOOKUP(report_masivo[[#This Row],[INCAPACIDAD]],D3142:M3219,3,0)</f>
        <v>#N/A</v>
      </c>
      <c r="I916" s="47"/>
      <c r="K916" s="46" t="e">
        <f>VLOOKUP(report_masivo[[#This Row],[INCAPACIDAD]],D3142:M3219,4,0)</f>
        <v>#N/A</v>
      </c>
      <c r="L916" s="46" t="e">
        <f>VLOOKUP(report_masivo[[#This Row],[INCAPACIDAD]],D3142:M3219,5,0)</f>
        <v>#N/A</v>
      </c>
      <c r="M916" s="46" t="e">
        <f>VLOOKUP(report_masivo[[#This Row],[INCAPACIDAD]],D3142:M3219,6,0)</f>
        <v>#N/A</v>
      </c>
      <c r="N916" s="49" t="e">
        <f>VLOOKUP(report_masivo[[#This Row],[INCAPACIDAD]],D3142:M3219,7,0)</f>
        <v>#N/A</v>
      </c>
      <c r="O916" s="47" t="e">
        <f>VLOOKUP(report_masivo[[#This Row],[INCAPACIDAD]],D3142:M3219,8,0)</f>
        <v>#N/A</v>
      </c>
      <c r="AD916">
        <v>7916756444592</v>
      </c>
      <c r="AE916" t="s">
        <v>10196</v>
      </c>
      <c r="AF916">
        <v>1732133</v>
      </c>
      <c r="AG916" s="1">
        <v>44649</v>
      </c>
      <c r="AH916">
        <v>860029995</v>
      </c>
      <c r="AI916">
        <v>79167564</v>
      </c>
      <c r="AJ916">
        <v>7695661</v>
      </c>
      <c r="AK916" t="s">
        <v>13776</v>
      </c>
      <c r="AL916" s="1">
        <v>44592</v>
      </c>
      <c r="AM916">
        <v>1</v>
      </c>
      <c r="AN916">
        <v>93802</v>
      </c>
      <c r="AO916">
        <v>860029995</v>
      </c>
      <c r="AP916" t="s">
        <v>13996</v>
      </c>
      <c r="AQ916" t="s">
        <v>14109</v>
      </c>
      <c r="AR916" t="s">
        <v>13923</v>
      </c>
      <c r="AS916" s="1">
        <v>44670</v>
      </c>
      <c r="AT916" t="s">
        <v>13922</v>
      </c>
      <c r="AW916">
        <v>109874821544735</v>
      </c>
      <c r="AX916">
        <v>1098748215</v>
      </c>
      <c r="AY916">
        <v>8017255</v>
      </c>
      <c r="AZ916" s="1">
        <v>44735</v>
      </c>
      <c r="BA916" t="s">
        <v>13998</v>
      </c>
      <c r="BB916" t="s">
        <v>44</v>
      </c>
      <c r="BC916" t="s">
        <v>44</v>
      </c>
      <c r="BD916" t="s">
        <v>44</v>
      </c>
      <c r="BG916" s="1"/>
      <c r="BK916">
        <f t="shared" si="14"/>
        <v>1</v>
      </c>
      <c r="BL916">
        <v>420903744519</v>
      </c>
      <c r="BN916">
        <v>1685826</v>
      </c>
      <c r="BO916" s="1">
        <v>44582</v>
      </c>
      <c r="BP916">
        <v>860029995</v>
      </c>
      <c r="BQ916">
        <v>4209037</v>
      </c>
      <c r="BR916">
        <v>7523619</v>
      </c>
      <c r="BS916" t="s">
        <v>13776</v>
      </c>
      <c r="BT916" s="1">
        <v>44519</v>
      </c>
      <c r="BU916">
        <v>8</v>
      </c>
      <c r="BV916">
        <v>637022</v>
      </c>
      <c r="BW916">
        <v>860029995</v>
      </c>
      <c r="BX916" t="s">
        <v>13996</v>
      </c>
      <c r="BY916" t="s">
        <v>14109</v>
      </c>
      <c r="BZ916" t="s">
        <v>13923</v>
      </c>
      <c r="CA916" s="1">
        <v>44594</v>
      </c>
      <c r="CB916" t="s">
        <v>13922</v>
      </c>
    </row>
    <row r="917" spans="3:80" x14ac:dyDescent="0.3">
      <c r="C917" s="46" t="s">
        <v>10196</v>
      </c>
      <c r="D917" s="4"/>
      <c r="E917" s="4"/>
      <c r="F917" s="16"/>
      <c r="G917" s="80" t="e">
        <f>VLOOKUP(report_masivo[[#This Row],[INCAPACIDAD]],D3143:M3220,3,0)</f>
        <v>#N/A</v>
      </c>
      <c r="I917" s="47"/>
      <c r="K917" s="46" t="e">
        <f>VLOOKUP(report_masivo[[#This Row],[INCAPACIDAD]],D3143:M3220,4,0)</f>
        <v>#N/A</v>
      </c>
      <c r="L917" s="46" t="e">
        <f>VLOOKUP(report_masivo[[#This Row],[INCAPACIDAD]],D3143:M3220,5,0)</f>
        <v>#N/A</v>
      </c>
      <c r="M917" s="46" t="e">
        <f>VLOOKUP(report_masivo[[#This Row],[INCAPACIDAD]],D3143:M3220,6,0)</f>
        <v>#N/A</v>
      </c>
      <c r="N917" s="49" t="e">
        <f>VLOOKUP(report_masivo[[#This Row],[INCAPACIDAD]],D3143:M3220,7,0)</f>
        <v>#N/A</v>
      </c>
      <c r="O917" s="47" t="e">
        <f>VLOOKUP(report_masivo[[#This Row],[INCAPACIDAD]],D3143:M3220,8,0)</f>
        <v>#N/A</v>
      </c>
      <c r="AD917">
        <v>100746381044612</v>
      </c>
      <c r="AE917" t="s">
        <v>10196</v>
      </c>
      <c r="AF917">
        <v>1732133</v>
      </c>
      <c r="AG917" s="1">
        <v>44649</v>
      </c>
      <c r="AH917">
        <v>860029995</v>
      </c>
      <c r="AI917">
        <v>1007463810</v>
      </c>
      <c r="AJ917">
        <v>7695676</v>
      </c>
      <c r="AK917" t="s">
        <v>13776</v>
      </c>
      <c r="AL917" s="1">
        <v>44612</v>
      </c>
      <c r="AM917">
        <v>3</v>
      </c>
      <c r="AN917">
        <v>268048</v>
      </c>
      <c r="AO917">
        <v>860029995</v>
      </c>
      <c r="AP917" t="s">
        <v>13996</v>
      </c>
      <c r="AQ917" t="s">
        <v>14109</v>
      </c>
      <c r="AR917" t="s">
        <v>13923</v>
      </c>
      <c r="AS917" s="1">
        <v>44687</v>
      </c>
      <c r="AT917" t="s">
        <v>13922</v>
      </c>
      <c r="AW917">
        <v>5238489744735</v>
      </c>
      <c r="AX917">
        <v>52384897</v>
      </c>
      <c r="AY917">
        <v>8019205</v>
      </c>
      <c r="AZ917" s="1">
        <v>44735</v>
      </c>
      <c r="BA917" t="s">
        <v>13998</v>
      </c>
      <c r="BB917" t="s">
        <v>44</v>
      </c>
      <c r="BC917" t="s">
        <v>44</v>
      </c>
      <c r="BD917" t="s">
        <v>44</v>
      </c>
      <c r="BG917" s="1"/>
      <c r="BK917">
        <f t="shared" si="14"/>
        <v>1</v>
      </c>
      <c r="BL917">
        <v>952399144491</v>
      </c>
      <c r="BN917">
        <v>1685826</v>
      </c>
      <c r="BO917" s="1">
        <v>44582</v>
      </c>
      <c r="BP917">
        <v>860029995</v>
      </c>
      <c r="BQ917">
        <v>9523991</v>
      </c>
      <c r="BR917">
        <v>7523732</v>
      </c>
      <c r="BS917" t="s">
        <v>13776</v>
      </c>
      <c r="BT917" s="1">
        <v>44491</v>
      </c>
      <c r="BU917">
        <v>13</v>
      </c>
      <c r="BV917">
        <v>1085312</v>
      </c>
      <c r="BW917">
        <v>860029995</v>
      </c>
      <c r="BX917" t="s">
        <v>13996</v>
      </c>
      <c r="BY917" t="s">
        <v>14109</v>
      </c>
      <c r="BZ917" t="s">
        <v>13923</v>
      </c>
      <c r="CA917" s="1">
        <v>44623</v>
      </c>
      <c r="CB917" t="s">
        <v>13922</v>
      </c>
    </row>
    <row r="918" spans="3:80" x14ac:dyDescent="0.3">
      <c r="C918" s="46" t="s">
        <v>10196</v>
      </c>
      <c r="D918" s="4"/>
      <c r="E918" s="4"/>
      <c r="F918" s="16"/>
      <c r="G918" s="80" t="e">
        <f>VLOOKUP(report_masivo[[#This Row],[INCAPACIDAD]],D3144:M3221,3,0)</f>
        <v>#N/A</v>
      </c>
      <c r="I918" s="47"/>
      <c r="K918" s="46" t="e">
        <f>VLOOKUP(report_masivo[[#This Row],[INCAPACIDAD]],D3144:M3221,4,0)</f>
        <v>#N/A</v>
      </c>
      <c r="L918" s="46" t="e">
        <f>VLOOKUP(report_masivo[[#This Row],[INCAPACIDAD]],D3144:M3221,5,0)</f>
        <v>#N/A</v>
      </c>
      <c r="M918" s="46" t="e">
        <f>VLOOKUP(report_masivo[[#This Row],[INCAPACIDAD]],D3144:M3221,6,0)</f>
        <v>#N/A</v>
      </c>
      <c r="N918" s="49" t="e">
        <f>VLOOKUP(report_masivo[[#This Row],[INCAPACIDAD]],D3144:M3221,7,0)</f>
        <v>#N/A</v>
      </c>
      <c r="O918" s="47" t="e">
        <f>VLOOKUP(report_masivo[[#This Row],[INCAPACIDAD]],D3144:M3221,8,0)</f>
        <v>#N/A</v>
      </c>
      <c r="AD918">
        <v>105366479444602</v>
      </c>
      <c r="AE918" t="s">
        <v>10196</v>
      </c>
      <c r="AF918">
        <v>1732133</v>
      </c>
      <c r="AG918" s="1">
        <v>44649</v>
      </c>
      <c r="AH918">
        <v>860029995</v>
      </c>
      <c r="AI918">
        <v>1053664794</v>
      </c>
      <c r="AJ918">
        <v>7709124</v>
      </c>
      <c r="AK918" t="s">
        <v>13776</v>
      </c>
      <c r="AL918" s="1">
        <v>44602</v>
      </c>
      <c r="AM918">
        <v>1</v>
      </c>
      <c r="AN918">
        <v>69845</v>
      </c>
      <c r="AO918">
        <v>860029995</v>
      </c>
      <c r="AP918" t="s">
        <v>13996</v>
      </c>
      <c r="AQ918" t="s">
        <v>14109</v>
      </c>
      <c r="AR918" t="s">
        <v>13923</v>
      </c>
      <c r="AS918" s="1">
        <v>44687</v>
      </c>
      <c r="AT918" t="s">
        <v>13922</v>
      </c>
      <c r="AW918">
        <v>3932166244735</v>
      </c>
      <c r="AX918">
        <v>39321662</v>
      </c>
      <c r="AY918">
        <v>8036717</v>
      </c>
      <c r="AZ918" s="1">
        <v>44735</v>
      </c>
      <c r="BA918" t="s">
        <v>14000</v>
      </c>
      <c r="BB918" t="s">
        <v>13728</v>
      </c>
      <c r="BC918" t="s">
        <v>44</v>
      </c>
      <c r="BD918" t="s">
        <v>44</v>
      </c>
      <c r="BG918" s="1"/>
      <c r="BK918">
        <f t="shared" si="14"/>
        <v>1</v>
      </c>
      <c r="BL918">
        <v>416856644361</v>
      </c>
      <c r="BN918">
        <v>1685826</v>
      </c>
      <c r="BO918" s="1">
        <v>44582</v>
      </c>
      <c r="BP918">
        <v>860029995</v>
      </c>
      <c r="BQ918">
        <v>4168566</v>
      </c>
      <c r="BR918">
        <v>7524920</v>
      </c>
      <c r="BS918" t="s">
        <v>13776</v>
      </c>
      <c r="BT918" s="1">
        <v>44361</v>
      </c>
      <c r="BU918">
        <v>1</v>
      </c>
      <c r="BV918">
        <v>92256</v>
      </c>
      <c r="BW918">
        <v>860029995</v>
      </c>
      <c r="BX918" t="s">
        <v>13996</v>
      </c>
      <c r="BY918" t="s">
        <v>14109</v>
      </c>
      <c r="BZ918" t="s">
        <v>13923</v>
      </c>
      <c r="CA918" s="1">
        <v>44594</v>
      </c>
      <c r="CB918" t="s">
        <v>13922</v>
      </c>
    </row>
    <row r="919" spans="3:80" x14ac:dyDescent="0.3">
      <c r="C919" s="46" t="s">
        <v>10196</v>
      </c>
      <c r="D919" s="4"/>
      <c r="E919" s="4"/>
      <c r="F919" s="16"/>
      <c r="G919" s="80" t="e">
        <f>VLOOKUP(report_masivo[[#This Row],[INCAPACIDAD]],D3145:M3222,3,0)</f>
        <v>#N/A</v>
      </c>
      <c r="I919" s="47"/>
      <c r="K919" s="46" t="e">
        <f>VLOOKUP(report_masivo[[#This Row],[INCAPACIDAD]],D3145:M3222,4,0)</f>
        <v>#N/A</v>
      </c>
      <c r="L919" s="46" t="e">
        <f>VLOOKUP(report_masivo[[#This Row],[INCAPACIDAD]],D3145:M3222,5,0)</f>
        <v>#N/A</v>
      </c>
      <c r="M919" s="46" t="e">
        <f>VLOOKUP(report_masivo[[#This Row],[INCAPACIDAD]],D3145:M3222,6,0)</f>
        <v>#N/A</v>
      </c>
      <c r="N919" s="49" t="e">
        <f>VLOOKUP(report_masivo[[#This Row],[INCAPACIDAD]],D3145:M3222,7,0)</f>
        <v>#N/A</v>
      </c>
      <c r="O919" s="47" t="e">
        <f>VLOOKUP(report_masivo[[#This Row],[INCAPACIDAD]],D3145:M3222,8,0)</f>
        <v>#N/A</v>
      </c>
      <c r="AD919">
        <v>100252512244577</v>
      </c>
      <c r="AE919" t="s">
        <v>10196</v>
      </c>
      <c r="AF919">
        <v>1732133</v>
      </c>
      <c r="AG919" s="1">
        <v>44649</v>
      </c>
      <c r="AH919">
        <v>860029995</v>
      </c>
      <c r="AI919">
        <v>1002525122</v>
      </c>
      <c r="AJ919">
        <v>7717777</v>
      </c>
      <c r="AK919" t="s">
        <v>13776</v>
      </c>
      <c r="AL919" s="1">
        <v>44577</v>
      </c>
      <c r="AM919">
        <v>5</v>
      </c>
      <c r="AN919">
        <v>469325</v>
      </c>
      <c r="AO919">
        <v>860029995</v>
      </c>
      <c r="AP919" t="s">
        <v>13996</v>
      </c>
      <c r="AQ919" t="s">
        <v>14109</v>
      </c>
      <c r="AR919" t="s">
        <v>13923</v>
      </c>
      <c r="AS919" s="1">
        <v>44670</v>
      </c>
      <c r="AT919" t="s">
        <v>13922</v>
      </c>
      <c r="AW919">
        <v>112485193144737</v>
      </c>
      <c r="AX919">
        <v>1124851931</v>
      </c>
      <c r="AY919">
        <v>8100108</v>
      </c>
      <c r="AZ919" s="1">
        <v>44737</v>
      </c>
      <c r="BA919" t="s">
        <v>13995</v>
      </c>
      <c r="BB919" t="s">
        <v>44</v>
      </c>
      <c r="BC919" t="s">
        <v>13729</v>
      </c>
      <c r="BD919" t="s">
        <v>13972</v>
      </c>
      <c r="BF919">
        <v>933333</v>
      </c>
      <c r="BG919" s="1">
        <v>44965</v>
      </c>
      <c r="BK919">
        <f t="shared" si="14"/>
        <v>1</v>
      </c>
      <c r="BL919">
        <v>939579344504</v>
      </c>
      <c r="BN919">
        <v>1685826</v>
      </c>
      <c r="BO919" s="1">
        <v>44582</v>
      </c>
      <c r="BP919">
        <v>860029995</v>
      </c>
      <c r="BQ919">
        <v>9395793</v>
      </c>
      <c r="BR919">
        <v>7525322</v>
      </c>
      <c r="BS919" t="s">
        <v>13776</v>
      </c>
      <c r="BT919" s="1">
        <v>44504</v>
      </c>
      <c r="BU919">
        <v>4</v>
      </c>
      <c r="BV919">
        <v>360472</v>
      </c>
      <c r="BW919">
        <v>860029995</v>
      </c>
      <c r="BX919" t="s">
        <v>13996</v>
      </c>
      <c r="BY919" t="s">
        <v>14109</v>
      </c>
      <c r="BZ919" t="s">
        <v>13923</v>
      </c>
      <c r="CA919" s="1">
        <v>44623</v>
      </c>
      <c r="CB919" t="s">
        <v>13922</v>
      </c>
    </row>
    <row r="920" spans="3:80" x14ac:dyDescent="0.3">
      <c r="C920" s="46" t="s">
        <v>10196</v>
      </c>
      <c r="D920" s="4"/>
      <c r="E920" s="4"/>
      <c r="F920" s="16"/>
      <c r="G920" s="80" t="e">
        <f>VLOOKUP(report_masivo[[#This Row],[INCAPACIDAD]],D3146:M3223,3,0)</f>
        <v>#N/A</v>
      </c>
      <c r="I920" s="47"/>
      <c r="K920" s="46" t="e">
        <f>VLOOKUP(report_masivo[[#This Row],[INCAPACIDAD]],D3146:M3223,4,0)</f>
        <v>#N/A</v>
      </c>
      <c r="L920" s="46" t="e">
        <f>VLOOKUP(report_masivo[[#This Row],[INCAPACIDAD]],D3146:M3223,5,0)</f>
        <v>#N/A</v>
      </c>
      <c r="M920" s="46" t="e">
        <f>VLOOKUP(report_masivo[[#This Row],[INCAPACIDAD]],D3146:M3223,6,0)</f>
        <v>#N/A</v>
      </c>
      <c r="N920" s="49" t="e">
        <f>VLOOKUP(report_masivo[[#This Row],[INCAPACIDAD]],D3146:M3223,7,0)</f>
        <v>#N/A</v>
      </c>
      <c r="O920" s="47" t="e">
        <f>VLOOKUP(report_masivo[[#This Row],[INCAPACIDAD]],D3146:M3223,8,0)</f>
        <v>#N/A</v>
      </c>
      <c r="AD920">
        <v>420851444556</v>
      </c>
      <c r="AE920" t="s">
        <v>10196</v>
      </c>
      <c r="AF920">
        <v>1732133</v>
      </c>
      <c r="AG920" s="1">
        <v>44649</v>
      </c>
      <c r="AH920">
        <v>860029995</v>
      </c>
      <c r="AI920">
        <v>4208514</v>
      </c>
      <c r="AJ920">
        <v>7724848</v>
      </c>
      <c r="AK920" t="s">
        <v>13776</v>
      </c>
      <c r="AL920" s="1">
        <v>44556</v>
      </c>
      <c r="AM920">
        <v>30</v>
      </c>
      <c r="AN920">
        <v>2024663</v>
      </c>
      <c r="AO920">
        <v>860029995</v>
      </c>
      <c r="AP920" t="s">
        <v>13996</v>
      </c>
      <c r="AQ920" t="s">
        <v>14109</v>
      </c>
      <c r="AR920" t="s">
        <v>13923</v>
      </c>
      <c r="AS920" s="1">
        <v>44687</v>
      </c>
      <c r="AT920" t="s">
        <v>13922</v>
      </c>
      <c r="AW920">
        <v>112485193144737</v>
      </c>
      <c r="AX920">
        <v>1124851931</v>
      </c>
      <c r="AY920">
        <v>8100108</v>
      </c>
      <c r="AZ920" s="1">
        <v>44737</v>
      </c>
      <c r="BA920" t="s">
        <v>13995</v>
      </c>
      <c r="BB920" t="s">
        <v>44</v>
      </c>
      <c r="BC920" t="s">
        <v>13729</v>
      </c>
      <c r="BD920" t="s">
        <v>13972</v>
      </c>
      <c r="BF920">
        <v>66667</v>
      </c>
      <c r="BG920" s="1">
        <v>44781</v>
      </c>
      <c r="BK920">
        <f t="shared" si="14"/>
        <v>1</v>
      </c>
      <c r="BL920">
        <v>952663244362</v>
      </c>
      <c r="BN920">
        <v>1685826</v>
      </c>
      <c r="BO920" s="1">
        <v>44582</v>
      </c>
      <c r="BP920">
        <v>860029995</v>
      </c>
      <c r="BQ920">
        <v>9526632</v>
      </c>
      <c r="BR920">
        <v>7527668</v>
      </c>
      <c r="BS920" t="s">
        <v>13776</v>
      </c>
      <c r="BT920" s="1">
        <v>44362</v>
      </c>
      <c r="BU920">
        <v>12</v>
      </c>
      <c r="BV920">
        <v>982922</v>
      </c>
      <c r="BW920">
        <v>860029995</v>
      </c>
      <c r="BX920" t="s">
        <v>13996</v>
      </c>
      <c r="BY920" t="s">
        <v>14109</v>
      </c>
      <c r="BZ920" t="s">
        <v>13923</v>
      </c>
      <c r="CA920" s="1">
        <v>44594</v>
      </c>
      <c r="CB920" t="s">
        <v>13922</v>
      </c>
    </row>
    <row r="921" spans="3:80" x14ac:dyDescent="0.3">
      <c r="C921" s="46" t="s">
        <v>10196</v>
      </c>
      <c r="D921" s="4"/>
      <c r="E921" s="4"/>
      <c r="F921" s="16"/>
      <c r="G921" s="80" t="e">
        <f>VLOOKUP(report_masivo[[#This Row],[INCAPACIDAD]],D3147:M3224,3,0)</f>
        <v>#N/A</v>
      </c>
      <c r="I921" s="47"/>
      <c r="K921" s="46" t="e">
        <f>VLOOKUP(report_masivo[[#This Row],[INCAPACIDAD]],D3147:M3224,4,0)</f>
        <v>#N/A</v>
      </c>
      <c r="L921" s="46" t="e">
        <f>VLOOKUP(report_masivo[[#This Row],[INCAPACIDAD]],D3147:M3224,5,0)</f>
        <v>#N/A</v>
      </c>
      <c r="M921" s="46" t="e">
        <f>VLOOKUP(report_masivo[[#This Row],[INCAPACIDAD]],D3147:M3224,6,0)</f>
        <v>#N/A</v>
      </c>
      <c r="N921" s="49" t="e">
        <f>VLOOKUP(report_masivo[[#This Row],[INCAPACIDAD]],D3147:M3224,7,0)</f>
        <v>#N/A</v>
      </c>
      <c r="O921" s="47" t="e">
        <f>VLOOKUP(report_masivo[[#This Row],[INCAPACIDAD]],D3147:M3224,8,0)</f>
        <v>#N/A</v>
      </c>
      <c r="AD921">
        <v>412277044568</v>
      </c>
      <c r="AE921" t="s">
        <v>10196</v>
      </c>
      <c r="AF921">
        <v>1732133</v>
      </c>
      <c r="AG921" s="1">
        <v>44649</v>
      </c>
      <c r="AH921">
        <v>860029995</v>
      </c>
      <c r="AI921">
        <v>4122770</v>
      </c>
      <c r="AJ921">
        <v>7725348</v>
      </c>
      <c r="AK921" t="s">
        <v>13776</v>
      </c>
      <c r="AL921" s="1">
        <v>44568</v>
      </c>
      <c r="AM921">
        <v>5</v>
      </c>
      <c r="AN921">
        <v>400016</v>
      </c>
      <c r="AO921">
        <v>860029995</v>
      </c>
      <c r="AP921" t="s">
        <v>13996</v>
      </c>
      <c r="AQ921" t="s">
        <v>14109</v>
      </c>
      <c r="AR921" t="s">
        <v>13923</v>
      </c>
      <c r="AS921" s="1">
        <v>44670</v>
      </c>
      <c r="AT921" t="s">
        <v>13922</v>
      </c>
      <c r="AW921">
        <v>107219583144740</v>
      </c>
      <c r="AX921">
        <v>1072195831</v>
      </c>
      <c r="AY921">
        <v>8031798</v>
      </c>
      <c r="AZ921" s="1">
        <v>44740</v>
      </c>
      <c r="BA921" t="s">
        <v>13998</v>
      </c>
      <c r="BB921" t="s">
        <v>44</v>
      </c>
      <c r="BC921" t="s">
        <v>44</v>
      </c>
      <c r="BD921" t="s">
        <v>44</v>
      </c>
      <c r="BG921" s="1"/>
      <c r="BK921">
        <f t="shared" si="14"/>
        <v>1</v>
      </c>
      <c r="BL921">
        <v>939579344508</v>
      </c>
      <c r="BN921">
        <v>1691142</v>
      </c>
      <c r="BO921" s="1">
        <v>44590</v>
      </c>
      <c r="BP921">
        <v>860029995</v>
      </c>
      <c r="BQ921">
        <v>9395793</v>
      </c>
      <c r="BR921">
        <v>7368368</v>
      </c>
      <c r="BS921" t="s">
        <v>13776</v>
      </c>
      <c r="BT921" s="1">
        <v>44508</v>
      </c>
      <c r="BU921">
        <v>30</v>
      </c>
      <c r="BV921">
        <v>2703543</v>
      </c>
      <c r="BW921">
        <v>860029995</v>
      </c>
      <c r="BX921" t="s">
        <v>13996</v>
      </c>
      <c r="BY921" t="s">
        <v>14109</v>
      </c>
      <c r="BZ921" t="s">
        <v>13923</v>
      </c>
      <c r="CA921" s="1">
        <v>44630</v>
      </c>
      <c r="CB921" t="s">
        <v>13922</v>
      </c>
    </row>
    <row r="922" spans="3:80" x14ac:dyDescent="0.3">
      <c r="C922" s="46" t="s">
        <v>10196</v>
      </c>
      <c r="D922" s="4"/>
      <c r="E922" s="4"/>
      <c r="F922" s="16"/>
      <c r="G922" s="80" t="e">
        <f>VLOOKUP(report_masivo[[#This Row],[INCAPACIDAD]],D3148:M3225,3,0)</f>
        <v>#N/A</v>
      </c>
      <c r="I922" s="47"/>
      <c r="K922" s="46" t="e">
        <f>VLOOKUP(report_masivo[[#This Row],[INCAPACIDAD]],D3148:M3225,4,0)</f>
        <v>#N/A</v>
      </c>
      <c r="L922" s="46" t="e">
        <f>VLOOKUP(report_masivo[[#This Row],[INCAPACIDAD]],D3148:M3225,5,0)</f>
        <v>#N/A</v>
      </c>
      <c r="M922" s="46" t="e">
        <f>VLOOKUP(report_masivo[[#This Row],[INCAPACIDAD]],D3148:M3225,6,0)</f>
        <v>#N/A</v>
      </c>
      <c r="N922" s="49" t="e">
        <f>VLOOKUP(report_masivo[[#This Row],[INCAPACIDAD]],D3148:M3225,7,0)</f>
        <v>#N/A</v>
      </c>
      <c r="O922" s="47" t="e">
        <f>VLOOKUP(report_masivo[[#This Row],[INCAPACIDAD]],D3148:M3225,8,0)</f>
        <v>#N/A</v>
      </c>
      <c r="AD922">
        <v>420851444586</v>
      </c>
      <c r="AE922" t="s">
        <v>10196</v>
      </c>
      <c r="AF922">
        <v>1732133</v>
      </c>
      <c r="AG922" s="1">
        <v>44649</v>
      </c>
      <c r="AH922">
        <v>860029995</v>
      </c>
      <c r="AI922">
        <v>4208514</v>
      </c>
      <c r="AJ922">
        <v>7726529</v>
      </c>
      <c r="AK922" t="s">
        <v>13776</v>
      </c>
      <c r="AL922" s="1">
        <v>44586</v>
      </c>
      <c r="AM922">
        <v>30</v>
      </c>
      <c r="AN922">
        <v>2021798</v>
      </c>
      <c r="AO922">
        <v>860029995</v>
      </c>
      <c r="AP922" t="s">
        <v>13996</v>
      </c>
      <c r="AQ922" t="s">
        <v>14109</v>
      </c>
      <c r="AR922" t="s">
        <v>13923</v>
      </c>
      <c r="AS922" s="1">
        <v>44687</v>
      </c>
      <c r="AT922" t="s">
        <v>13922</v>
      </c>
      <c r="AW922">
        <v>108288362244741</v>
      </c>
      <c r="AX922">
        <v>1082883622</v>
      </c>
      <c r="AY922">
        <v>8037323</v>
      </c>
      <c r="AZ922" s="1">
        <v>44741</v>
      </c>
      <c r="BA922" t="s">
        <v>13998</v>
      </c>
      <c r="BB922" t="s">
        <v>44</v>
      </c>
      <c r="BC922" t="s">
        <v>44</v>
      </c>
      <c r="BD922" t="s">
        <v>44</v>
      </c>
      <c r="BG922" s="1"/>
      <c r="BK922">
        <f t="shared" si="14"/>
        <v>1</v>
      </c>
      <c r="BL922">
        <v>409020444511</v>
      </c>
      <c r="BN922">
        <v>1691142</v>
      </c>
      <c r="BO922" s="1">
        <v>44590</v>
      </c>
      <c r="BP922">
        <v>860029995</v>
      </c>
      <c r="BQ922">
        <v>4090204</v>
      </c>
      <c r="BR922">
        <v>7369647</v>
      </c>
      <c r="BS922" t="s">
        <v>13776</v>
      </c>
      <c r="BT922" s="1">
        <v>44511</v>
      </c>
      <c r="BU922">
        <v>21</v>
      </c>
      <c r="BV922">
        <v>1495015</v>
      </c>
      <c r="BW922">
        <v>860029995</v>
      </c>
      <c r="BX922" t="s">
        <v>13996</v>
      </c>
      <c r="BY922" t="s">
        <v>14109</v>
      </c>
      <c r="BZ922" t="s">
        <v>13923</v>
      </c>
      <c r="CA922" s="1">
        <v>44630</v>
      </c>
      <c r="CB922" t="s">
        <v>13922</v>
      </c>
    </row>
    <row r="923" spans="3:80" x14ac:dyDescent="0.3">
      <c r="C923" s="46" t="s">
        <v>10196</v>
      </c>
      <c r="D923" s="4"/>
      <c r="E923" s="4"/>
      <c r="F923" s="16"/>
      <c r="G923" s="80" t="e">
        <f>VLOOKUP(report_masivo[[#This Row],[INCAPACIDAD]],D3149:M3226,3,0)</f>
        <v>#N/A</v>
      </c>
      <c r="I923" s="47"/>
      <c r="K923" s="46" t="e">
        <f>VLOOKUP(report_masivo[[#This Row],[INCAPACIDAD]],D3149:M3226,4,0)</f>
        <v>#N/A</v>
      </c>
      <c r="L923" s="46" t="e">
        <f>VLOOKUP(report_masivo[[#This Row],[INCAPACIDAD]],D3149:M3226,5,0)</f>
        <v>#N/A</v>
      </c>
      <c r="M923" s="46" t="e">
        <f>VLOOKUP(report_masivo[[#This Row],[INCAPACIDAD]],D3149:M3226,6,0)</f>
        <v>#N/A</v>
      </c>
      <c r="N923" s="49" t="e">
        <f>VLOOKUP(report_masivo[[#This Row],[INCAPACIDAD]],D3149:M3226,7,0)</f>
        <v>#N/A</v>
      </c>
      <c r="O923" s="47" t="e">
        <f>VLOOKUP(report_masivo[[#This Row],[INCAPACIDAD]],D3149:M3226,8,0)</f>
        <v>#N/A</v>
      </c>
      <c r="AD923">
        <v>105020055544562</v>
      </c>
      <c r="AE923" t="s">
        <v>10196</v>
      </c>
      <c r="AF923">
        <v>1732133</v>
      </c>
      <c r="AG923" s="1">
        <v>44649</v>
      </c>
      <c r="AH923">
        <v>860029995</v>
      </c>
      <c r="AI923">
        <v>1050200555</v>
      </c>
      <c r="AJ923">
        <v>7728304</v>
      </c>
      <c r="AK923" t="s">
        <v>13776</v>
      </c>
      <c r="AL923" s="1">
        <v>44562</v>
      </c>
      <c r="AM923">
        <v>3</v>
      </c>
      <c r="AN923">
        <v>223585</v>
      </c>
      <c r="AO923">
        <v>860029995</v>
      </c>
      <c r="AP923" t="s">
        <v>13996</v>
      </c>
      <c r="AQ923" t="s">
        <v>14109</v>
      </c>
      <c r="AR923" t="s">
        <v>13923</v>
      </c>
      <c r="AS923" s="1">
        <v>44687</v>
      </c>
      <c r="AT923" t="s">
        <v>13922</v>
      </c>
      <c r="AW923">
        <v>107918025444741</v>
      </c>
      <c r="AX923">
        <v>1079180254</v>
      </c>
      <c r="AY923">
        <v>8035643</v>
      </c>
      <c r="AZ923" s="1">
        <v>44741</v>
      </c>
      <c r="BA923" t="s">
        <v>13998</v>
      </c>
      <c r="BB923" t="s">
        <v>44</v>
      </c>
      <c r="BC923" t="s">
        <v>44</v>
      </c>
      <c r="BD923" t="s">
        <v>44</v>
      </c>
      <c r="BG923" s="1"/>
      <c r="BK923">
        <f t="shared" si="14"/>
        <v>1</v>
      </c>
      <c r="BL923">
        <v>722357444518</v>
      </c>
      <c r="BN923">
        <v>1691142</v>
      </c>
      <c r="BO923" s="1">
        <v>44590</v>
      </c>
      <c r="BP923">
        <v>860029995</v>
      </c>
      <c r="BQ923">
        <v>7223574</v>
      </c>
      <c r="BR923">
        <v>7381741</v>
      </c>
      <c r="BS923" t="s">
        <v>13776</v>
      </c>
      <c r="BT923" s="1">
        <v>44518</v>
      </c>
      <c r="BU923">
        <v>18</v>
      </c>
      <c r="BV923">
        <v>1766240</v>
      </c>
      <c r="BW923">
        <v>860029995</v>
      </c>
      <c r="BX923" t="s">
        <v>13996</v>
      </c>
      <c r="BY923" t="s">
        <v>14109</v>
      </c>
      <c r="BZ923" t="s">
        <v>13923</v>
      </c>
      <c r="CA923" s="1">
        <v>44630</v>
      </c>
      <c r="CB923" t="s">
        <v>13922</v>
      </c>
    </row>
    <row r="924" spans="3:80" x14ac:dyDescent="0.3">
      <c r="C924" s="46" t="s">
        <v>10196</v>
      </c>
      <c r="D924" s="4"/>
      <c r="E924" s="4"/>
      <c r="F924" s="16"/>
      <c r="G924" s="80" t="e">
        <f>VLOOKUP(report_masivo[[#This Row],[INCAPACIDAD]],D3150:M3227,3,0)</f>
        <v>#N/A</v>
      </c>
      <c r="I924" s="47"/>
      <c r="K924" s="46" t="e">
        <f>VLOOKUP(report_masivo[[#This Row],[INCAPACIDAD]],D3150:M3227,4,0)</f>
        <v>#N/A</v>
      </c>
      <c r="L924" s="46" t="e">
        <f>VLOOKUP(report_masivo[[#This Row],[INCAPACIDAD]],D3150:M3227,5,0)</f>
        <v>#N/A</v>
      </c>
      <c r="M924" s="46" t="e">
        <f>VLOOKUP(report_masivo[[#This Row],[INCAPACIDAD]],D3150:M3227,6,0)</f>
        <v>#N/A</v>
      </c>
      <c r="N924" s="49" t="e">
        <f>VLOOKUP(report_masivo[[#This Row],[INCAPACIDAD]],D3150:M3227,7,0)</f>
        <v>#N/A</v>
      </c>
      <c r="O924" s="47" t="e">
        <f>VLOOKUP(report_masivo[[#This Row],[INCAPACIDAD]],D3150:M3227,8,0)</f>
        <v>#N/A</v>
      </c>
      <c r="AD924">
        <v>952854144606</v>
      </c>
      <c r="AE924" t="s">
        <v>10196</v>
      </c>
      <c r="AF924">
        <v>1732133</v>
      </c>
      <c r="AG924" s="1">
        <v>44649</v>
      </c>
      <c r="AH924">
        <v>860029995</v>
      </c>
      <c r="AI924">
        <v>9528541</v>
      </c>
      <c r="AJ924">
        <v>7729916</v>
      </c>
      <c r="AK924" t="s">
        <v>13776</v>
      </c>
      <c r="AL924" s="1">
        <v>44606</v>
      </c>
      <c r="AM924">
        <v>5</v>
      </c>
      <c r="AN924">
        <v>416873</v>
      </c>
      <c r="AO924">
        <v>860029995</v>
      </c>
      <c r="AP924" t="s">
        <v>13996</v>
      </c>
      <c r="AQ924" t="s">
        <v>14109</v>
      </c>
      <c r="AR924" t="s">
        <v>13923</v>
      </c>
      <c r="AS924" s="1">
        <v>44670</v>
      </c>
      <c r="AT924" t="s">
        <v>13922</v>
      </c>
      <c r="AW924">
        <v>107525074544742</v>
      </c>
      <c r="AX924">
        <v>1075250745</v>
      </c>
      <c r="AY924">
        <v>8041422</v>
      </c>
      <c r="AZ924" s="1">
        <v>44742</v>
      </c>
      <c r="BA924" t="s">
        <v>13995</v>
      </c>
      <c r="BB924" t="s">
        <v>44</v>
      </c>
      <c r="BC924" t="s">
        <v>13996</v>
      </c>
      <c r="BD924" t="s">
        <v>13997</v>
      </c>
      <c r="BE924">
        <v>4000178071</v>
      </c>
      <c r="BF924">
        <v>13450080</v>
      </c>
      <c r="BG924" s="1">
        <v>44813</v>
      </c>
      <c r="BK924">
        <f t="shared" si="14"/>
        <v>1</v>
      </c>
      <c r="BL924">
        <v>424364444529</v>
      </c>
      <c r="BN924">
        <v>1691142</v>
      </c>
      <c r="BO924" s="1">
        <v>44590</v>
      </c>
      <c r="BP924">
        <v>860029995</v>
      </c>
      <c r="BQ924">
        <v>4243644</v>
      </c>
      <c r="BR924">
        <v>7402750</v>
      </c>
      <c r="BS924" t="s">
        <v>13776</v>
      </c>
      <c r="BT924" s="1">
        <v>44529</v>
      </c>
      <c r="BU924">
        <v>1</v>
      </c>
      <c r="BV924">
        <v>106474</v>
      </c>
      <c r="BW924">
        <v>860029995</v>
      </c>
      <c r="BX924" t="s">
        <v>13996</v>
      </c>
      <c r="BY924" t="s">
        <v>14109</v>
      </c>
      <c r="BZ924" t="s">
        <v>13923</v>
      </c>
      <c r="CA924" s="1">
        <v>44630</v>
      </c>
      <c r="CB924" t="s">
        <v>13922</v>
      </c>
    </row>
    <row r="925" spans="3:80" x14ac:dyDescent="0.3">
      <c r="C925" s="46" t="s">
        <v>10196</v>
      </c>
      <c r="D925" s="4"/>
      <c r="E925" s="4"/>
      <c r="F925" s="16"/>
      <c r="G925" s="80" t="e">
        <f>VLOOKUP(report_masivo[[#This Row],[INCAPACIDAD]],D3151:M3228,3,0)</f>
        <v>#N/A</v>
      </c>
      <c r="I925" s="47"/>
      <c r="K925" s="46" t="e">
        <f>VLOOKUP(report_masivo[[#This Row],[INCAPACIDAD]],D3151:M3228,4,0)</f>
        <v>#N/A</v>
      </c>
      <c r="L925" s="46" t="e">
        <f>VLOOKUP(report_masivo[[#This Row],[INCAPACIDAD]],D3151:M3228,5,0)</f>
        <v>#N/A</v>
      </c>
      <c r="M925" s="46" t="e">
        <f>VLOOKUP(report_masivo[[#This Row],[INCAPACIDAD]],D3151:M3228,6,0)</f>
        <v>#N/A</v>
      </c>
      <c r="N925" s="49" t="e">
        <f>VLOOKUP(report_masivo[[#This Row],[INCAPACIDAD]],D3151:M3228,7,0)</f>
        <v>#N/A</v>
      </c>
      <c r="O925" s="47" t="e">
        <f>VLOOKUP(report_masivo[[#This Row],[INCAPACIDAD]],D3151:M3228,8,0)</f>
        <v>#N/A</v>
      </c>
      <c r="AD925">
        <v>420884544567</v>
      </c>
      <c r="AE925" t="s">
        <v>10196</v>
      </c>
      <c r="AF925">
        <v>1732133</v>
      </c>
      <c r="AG925" s="1">
        <v>44649</v>
      </c>
      <c r="AH925">
        <v>860029995</v>
      </c>
      <c r="AI925">
        <v>4208845</v>
      </c>
      <c r="AJ925">
        <v>7730622</v>
      </c>
      <c r="AK925" t="s">
        <v>13776</v>
      </c>
      <c r="AL925" s="1">
        <v>44567</v>
      </c>
      <c r="AM925">
        <v>15</v>
      </c>
      <c r="AN925">
        <v>1191551</v>
      </c>
      <c r="AO925">
        <v>860029995</v>
      </c>
      <c r="AP925" t="s">
        <v>13996</v>
      </c>
      <c r="AQ925" t="s">
        <v>14109</v>
      </c>
      <c r="AR925" t="s">
        <v>13923</v>
      </c>
      <c r="AS925" s="1">
        <v>44687</v>
      </c>
      <c r="AT925" t="s">
        <v>13922</v>
      </c>
      <c r="AW925">
        <v>104740086244744</v>
      </c>
      <c r="AX925">
        <v>1047400862</v>
      </c>
      <c r="AY925">
        <v>8047138</v>
      </c>
      <c r="AZ925" s="1">
        <v>44744</v>
      </c>
      <c r="BA925" t="s">
        <v>14000</v>
      </c>
      <c r="BB925" t="s">
        <v>14004</v>
      </c>
      <c r="BC925" t="s">
        <v>44</v>
      </c>
      <c r="BD925" t="s">
        <v>44</v>
      </c>
      <c r="BG925" s="1"/>
      <c r="BK925">
        <f t="shared" si="14"/>
        <v>1</v>
      </c>
      <c r="BL925">
        <v>407927744525</v>
      </c>
      <c r="BN925">
        <v>1691142</v>
      </c>
      <c r="BO925" s="1">
        <v>44590</v>
      </c>
      <c r="BP925">
        <v>860029995</v>
      </c>
      <c r="BQ925">
        <v>4079277</v>
      </c>
      <c r="BR925">
        <v>7406562</v>
      </c>
      <c r="BS925" t="s">
        <v>13776</v>
      </c>
      <c r="BT925" s="1">
        <v>44525</v>
      </c>
      <c r="BU925">
        <v>5</v>
      </c>
      <c r="BV925">
        <v>324934</v>
      </c>
      <c r="BW925">
        <v>860029995</v>
      </c>
      <c r="BX925" t="s">
        <v>13996</v>
      </c>
      <c r="BY925" t="s">
        <v>14109</v>
      </c>
      <c r="BZ925" t="s">
        <v>13923</v>
      </c>
      <c r="CA925" s="1">
        <v>44630</v>
      </c>
      <c r="CB925" t="s">
        <v>13922</v>
      </c>
    </row>
    <row r="926" spans="3:80" x14ac:dyDescent="0.3">
      <c r="C926" s="46" t="s">
        <v>10196</v>
      </c>
      <c r="D926" s="4"/>
      <c r="E926" s="4"/>
      <c r="F926" s="16"/>
      <c r="G926" s="80" t="e">
        <f>VLOOKUP(report_masivo[[#This Row],[INCAPACIDAD]],D3152:M3229,3,0)</f>
        <v>#N/A</v>
      </c>
      <c r="I926" s="47"/>
      <c r="K926" s="46" t="e">
        <f>VLOOKUP(report_masivo[[#This Row],[INCAPACIDAD]],D3152:M3229,4,0)</f>
        <v>#N/A</v>
      </c>
      <c r="L926" s="46" t="e">
        <f>VLOOKUP(report_masivo[[#This Row],[INCAPACIDAD]],D3152:M3229,5,0)</f>
        <v>#N/A</v>
      </c>
      <c r="M926" s="46" t="e">
        <f>VLOOKUP(report_masivo[[#This Row],[INCAPACIDAD]],D3152:M3229,6,0)</f>
        <v>#N/A</v>
      </c>
      <c r="N926" s="49" t="e">
        <f>VLOOKUP(report_masivo[[#This Row],[INCAPACIDAD]],D3152:M3229,7,0)</f>
        <v>#N/A</v>
      </c>
      <c r="O926" s="47" t="e">
        <f>VLOOKUP(report_masivo[[#This Row],[INCAPACIDAD]],D3152:M3229,8,0)</f>
        <v>#N/A</v>
      </c>
      <c r="AD926">
        <v>7432088344541</v>
      </c>
      <c r="AE926" t="s">
        <v>10196</v>
      </c>
      <c r="AF926">
        <v>1732133</v>
      </c>
      <c r="AG926" s="1">
        <v>44649</v>
      </c>
      <c r="AH926">
        <v>860029995</v>
      </c>
      <c r="AI926">
        <v>74320883</v>
      </c>
      <c r="AJ926">
        <v>7739924</v>
      </c>
      <c r="AK926" t="s">
        <v>13776</v>
      </c>
      <c r="AL926" s="1">
        <v>44541</v>
      </c>
      <c r="AM926">
        <v>12</v>
      </c>
      <c r="AN926">
        <v>552454</v>
      </c>
      <c r="AO926">
        <v>860029995</v>
      </c>
      <c r="AP926" t="s">
        <v>13996</v>
      </c>
      <c r="AQ926" t="s">
        <v>14109</v>
      </c>
      <c r="AR926" t="s">
        <v>13923</v>
      </c>
      <c r="AS926" s="1">
        <v>44687</v>
      </c>
      <c r="AT926" t="s">
        <v>13922</v>
      </c>
      <c r="AW926">
        <v>102072995944744</v>
      </c>
      <c r="AX926">
        <v>1020729959</v>
      </c>
      <c r="AY926">
        <v>8048830</v>
      </c>
      <c r="AZ926" s="1">
        <v>44744</v>
      </c>
      <c r="BA926" t="s">
        <v>13998</v>
      </c>
      <c r="BB926" t="s">
        <v>44</v>
      </c>
      <c r="BC926" t="s">
        <v>44</v>
      </c>
      <c r="BD926" t="s">
        <v>44</v>
      </c>
      <c r="BG926" s="1"/>
      <c r="BK926">
        <f t="shared" si="14"/>
        <v>1</v>
      </c>
      <c r="BL926">
        <v>408388544537</v>
      </c>
      <c r="BN926">
        <v>1691142</v>
      </c>
      <c r="BO926" s="1">
        <v>44590</v>
      </c>
      <c r="BP926">
        <v>860029995</v>
      </c>
      <c r="BQ926">
        <v>4083885</v>
      </c>
      <c r="BR926">
        <v>7423442</v>
      </c>
      <c r="BS926" t="s">
        <v>13776</v>
      </c>
      <c r="BT926" s="1">
        <v>44537</v>
      </c>
      <c r="BU926">
        <v>1</v>
      </c>
      <c r="BV926">
        <v>76477</v>
      </c>
      <c r="BW926">
        <v>860029995</v>
      </c>
      <c r="BX926" t="s">
        <v>13996</v>
      </c>
      <c r="BY926" t="s">
        <v>14109</v>
      </c>
      <c r="BZ926" t="s">
        <v>13923</v>
      </c>
      <c r="CA926" s="1">
        <v>44630</v>
      </c>
      <c r="CB926" t="s">
        <v>13922</v>
      </c>
    </row>
    <row r="927" spans="3:80" x14ac:dyDescent="0.3">
      <c r="C927" s="46" t="s">
        <v>10196</v>
      </c>
      <c r="D927" s="4"/>
      <c r="E927" s="4"/>
      <c r="F927" s="16"/>
      <c r="G927" s="80" t="e">
        <f>VLOOKUP(report_masivo[[#This Row],[INCAPACIDAD]],D3153:M3230,3,0)</f>
        <v>#N/A</v>
      </c>
      <c r="I927" s="47"/>
      <c r="K927" s="46" t="e">
        <f>VLOOKUP(report_masivo[[#This Row],[INCAPACIDAD]],D3153:M3230,4,0)</f>
        <v>#N/A</v>
      </c>
      <c r="L927" s="46" t="e">
        <f>VLOOKUP(report_masivo[[#This Row],[INCAPACIDAD]],D3153:M3230,5,0)</f>
        <v>#N/A</v>
      </c>
      <c r="M927" s="46" t="e">
        <f>VLOOKUP(report_masivo[[#This Row],[INCAPACIDAD]],D3153:M3230,6,0)</f>
        <v>#N/A</v>
      </c>
      <c r="N927" s="49" t="e">
        <f>VLOOKUP(report_masivo[[#This Row],[INCAPACIDAD]],D3153:M3230,7,0)</f>
        <v>#N/A</v>
      </c>
      <c r="O927" s="47" t="e">
        <f>VLOOKUP(report_masivo[[#This Row],[INCAPACIDAD]],D3153:M3230,8,0)</f>
        <v>#N/A</v>
      </c>
      <c r="AD927">
        <v>105366434844168</v>
      </c>
      <c r="AE927" t="s">
        <v>10196</v>
      </c>
      <c r="AF927">
        <v>1740187</v>
      </c>
      <c r="AG927" s="1">
        <v>44662</v>
      </c>
      <c r="AH927">
        <v>860029995</v>
      </c>
      <c r="AI927">
        <v>1053664348</v>
      </c>
      <c r="AJ927">
        <v>6654322</v>
      </c>
      <c r="AK927" t="s">
        <v>13776</v>
      </c>
      <c r="AL927" s="1">
        <v>44168</v>
      </c>
      <c r="AM927">
        <v>5</v>
      </c>
      <c r="AN927">
        <v>377121</v>
      </c>
      <c r="AO927">
        <v>860029995</v>
      </c>
      <c r="AP927" t="s">
        <v>13996</v>
      </c>
      <c r="AQ927" t="s">
        <v>14109</v>
      </c>
      <c r="AR927" t="s">
        <v>13923</v>
      </c>
      <c r="AS927" s="1">
        <v>44694</v>
      </c>
      <c r="AT927" t="s">
        <v>13922</v>
      </c>
      <c r="AW927">
        <v>5252302044747</v>
      </c>
      <c r="AX927">
        <v>52523020</v>
      </c>
      <c r="AY927">
        <v>8082806</v>
      </c>
      <c r="AZ927" s="1">
        <v>44747</v>
      </c>
      <c r="BA927" t="s">
        <v>13995</v>
      </c>
      <c r="BB927" t="s">
        <v>44</v>
      </c>
      <c r="BC927" t="s">
        <v>13996</v>
      </c>
      <c r="BD927" t="s">
        <v>13997</v>
      </c>
      <c r="BE927">
        <v>4000178071</v>
      </c>
      <c r="BF927">
        <v>238548</v>
      </c>
      <c r="BG927" s="1">
        <v>44792</v>
      </c>
      <c r="BK927">
        <f t="shared" si="14"/>
        <v>1</v>
      </c>
      <c r="BL927">
        <v>105241188144533</v>
      </c>
      <c r="BN927">
        <v>1691142</v>
      </c>
      <c r="BO927" s="1">
        <v>44590</v>
      </c>
      <c r="BP927">
        <v>860029995</v>
      </c>
      <c r="BQ927">
        <v>1052411881</v>
      </c>
      <c r="BR927">
        <v>7448281</v>
      </c>
      <c r="BS927" t="s">
        <v>13776</v>
      </c>
      <c r="BT927" s="1">
        <v>44533</v>
      </c>
      <c r="BU927">
        <v>1</v>
      </c>
      <c r="BV927">
        <v>89657</v>
      </c>
      <c r="BW927">
        <v>860029995</v>
      </c>
      <c r="BX927" t="s">
        <v>13996</v>
      </c>
      <c r="BY927" t="s">
        <v>14109</v>
      </c>
      <c r="BZ927" t="s">
        <v>13923</v>
      </c>
      <c r="CA927" s="1">
        <v>44630</v>
      </c>
      <c r="CB927" t="s">
        <v>13922</v>
      </c>
    </row>
    <row r="928" spans="3:80" x14ac:dyDescent="0.3">
      <c r="C928" s="46" t="s">
        <v>10196</v>
      </c>
      <c r="D928" s="4"/>
      <c r="E928" s="4"/>
      <c r="F928" s="16"/>
      <c r="G928" s="80" t="e">
        <f>VLOOKUP(report_masivo[[#This Row],[INCAPACIDAD]],D3154:M3231,3,0)</f>
        <v>#N/A</v>
      </c>
      <c r="I928" s="47"/>
      <c r="K928" s="46" t="e">
        <f>VLOOKUP(report_masivo[[#This Row],[INCAPACIDAD]],D3154:M3231,4,0)</f>
        <v>#N/A</v>
      </c>
      <c r="L928" s="46" t="e">
        <f>VLOOKUP(report_masivo[[#This Row],[INCAPACIDAD]],D3154:M3231,5,0)</f>
        <v>#N/A</v>
      </c>
      <c r="M928" s="46" t="e">
        <f>VLOOKUP(report_masivo[[#This Row],[INCAPACIDAD]],D3154:M3231,6,0)</f>
        <v>#N/A</v>
      </c>
      <c r="N928" s="49" t="e">
        <f>VLOOKUP(report_masivo[[#This Row],[INCAPACIDAD]],D3154:M3231,7,0)</f>
        <v>#N/A</v>
      </c>
      <c r="O928" s="47" t="e">
        <f>VLOOKUP(report_masivo[[#This Row],[INCAPACIDAD]],D3154:M3231,8,0)</f>
        <v>#N/A</v>
      </c>
      <c r="AD928">
        <v>100746381044617</v>
      </c>
      <c r="AE928" t="s">
        <v>10196</v>
      </c>
      <c r="AF928">
        <v>1740187</v>
      </c>
      <c r="AG928" s="1">
        <v>44662</v>
      </c>
      <c r="AH928">
        <v>860029995</v>
      </c>
      <c r="AI928">
        <v>1007463810</v>
      </c>
      <c r="AJ928">
        <v>7780098</v>
      </c>
      <c r="AK928" t="s">
        <v>13776</v>
      </c>
      <c r="AL928" s="1">
        <v>44617</v>
      </c>
      <c r="AM928">
        <v>4</v>
      </c>
      <c r="AN928">
        <v>357397</v>
      </c>
      <c r="AO928">
        <v>860029995</v>
      </c>
      <c r="AP928" t="s">
        <v>13996</v>
      </c>
      <c r="AQ928" t="s">
        <v>14109</v>
      </c>
      <c r="AR928" t="s">
        <v>13923</v>
      </c>
      <c r="AS928" s="1">
        <v>44694</v>
      </c>
      <c r="AT928" t="s">
        <v>13922</v>
      </c>
      <c r="AW928">
        <v>4325092344748</v>
      </c>
      <c r="AX928">
        <v>43250923</v>
      </c>
      <c r="AY928">
        <v>8056222</v>
      </c>
      <c r="AZ928" s="1">
        <v>44748</v>
      </c>
      <c r="BA928" t="s">
        <v>13998</v>
      </c>
      <c r="BB928" t="s">
        <v>44</v>
      </c>
      <c r="BC928" t="s">
        <v>44</v>
      </c>
      <c r="BD928" t="s">
        <v>44</v>
      </c>
      <c r="BG928" s="1"/>
      <c r="BK928">
        <f t="shared" si="14"/>
        <v>1</v>
      </c>
      <c r="BL928">
        <v>105147668644551</v>
      </c>
      <c r="BN928">
        <v>1691142</v>
      </c>
      <c r="BO928" s="1">
        <v>44590</v>
      </c>
      <c r="BP928">
        <v>860029995</v>
      </c>
      <c r="BQ928">
        <v>1051476686</v>
      </c>
      <c r="BR928">
        <v>7450130</v>
      </c>
      <c r="BS928" t="s">
        <v>13776</v>
      </c>
      <c r="BT928" s="1">
        <v>44551</v>
      </c>
      <c r="BU928">
        <v>1</v>
      </c>
      <c r="BV928">
        <v>78640</v>
      </c>
      <c r="BW928">
        <v>860029995</v>
      </c>
      <c r="BX928" t="s">
        <v>13996</v>
      </c>
      <c r="BY928" t="s">
        <v>14109</v>
      </c>
      <c r="BZ928" t="s">
        <v>13923</v>
      </c>
      <c r="CA928" s="1">
        <v>44630</v>
      </c>
      <c r="CB928" t="s">
        <v>13922</v>
      </c>
    </row>
    <row r="929" spans="3:80" x14ac:dyDescent="0.3">
      <c r="C929" s="46" t="s">
        <v>10196</v>
      </c>
      <c r="D929" s="4"/>
      <c r="E929" s="4"/>
      <c r="F929" s="16"/>
      <c r="G929" s="80" t="e">
        <f>VLOOKUP(report_masivo[[#This Row],[INCAPACIDAD]],D3155:M3232,3,0)</f>
        <v>#N/A</v>
      </c>
      <c r="I929" s="47"/>
      <c r="K929" s="46" t="e">
        <f>VLOOKUP(report_masivo[[#This Row],[INCAPACIDAD]],D3155:M3232,4,0)</f>
        <v>#N/A</v>
      </c>
      <c r="L929" s="46" t="e">
        <f>VLOOKUP(report_masivo[[#This Row],[INCAPACIDAD]],D3155:M3232,5,0)</f>
        <v>#N/A</v>
      </c>
      <c r="M929" s="46" t="e">
        <f>VLOOKUP(report_masivo[[#This Row],[INCAPACIDAD]],D3155:M3232,6,0)</f>
        <v>#N/A</v>
      </c>
      <c r="N929" s="49" t="e">
        <f>VLOOKUP(report_masivo[[#This Row],[INCAPACIDAD]],D3155:M3232,7,0)</f>
        <v>#N/A</v>
      </c>
      <c r="O929" s="47" t="e">
        <f>VLOOKUP(report_masivo[[#This Row],[INCAPACIDAD]],D3155:M3232,8,0)</f>
        <v>#N/A</v>
      </c>
      <c r="AD929">
        <v>420845244616</v>
      </c>
      <c r="AE929" t="s">
        <v>10196</v>
      </c>
      <c r="AF929">
        <v>1740187</v>
      </c>
      <c r="AG929" s="1">
        <v>44662</v>
      </c>
      <c r="AH929">
        <v>860029995</v>
      </c>
      <c r="AI929">
        <v>4208452</v>
      </c>
      <c r="AJ929">
        <v>7780200</v>
      </c>
      <c r="AK929" t="s">
        <v>13776</v>
      </c>
      <c r="AL929" s="1">
        <v>44616</v>
      </c>
      <c r="AM929">
        <v>1</v>
      </c>
      <c r="AN929">
        <v>72000</v>
      </c>
      <c r="AO929">
        <v>860029995</v>
      </c>
      <c r="AP929" t="s">
        <v>13996</v>
      </c>
      <c r="AQ929" t="s">
        <v>14109</v>
      </c>
      <c r="AR929" t="s">
        <v>13923</v>
      </c>
      <c r="AS929" s="1">
        <v>44694</v>
      </c>
      <c r="AT929" t="s">
        <v>13922</v>
      </c>
      <c r="AW929">
        <v>5216235744749</v>
      </c>
      <c r="AX929">
        <v>52162357</v>
      </c>
      <c r="AY929">
        <v>8059890</v>
      </c>
      <c r="AZ929" s="1">
        <v>44749</v>
      </c>
      <c r="BA929" t="s">
        <v>13998</v>
      </c>
      <c r="BB929" t="s">
        <v>44</v>
      </c>
      <c r="BC929" t="s">
        <v>44</v>
      </c>
      <c r="BD929" t="s">
        <v>44</v>
      </c>
      <c r="BG929" s="1"/>
      <c r="BK929">
        <f t="shared" si="14"/>
        <v>1</v>
      </c>
      <c r="BL929">
        <v>111856580644551</v>
      </c>
      <c r="BN929">
        <v>1691142</v>
      </c>
      <c r="BO929" s="1">
        <v>44590</v>
      </c>
      <c r="BP929">
        <v>860029995</v>
      </c>
      <c r="BQ929">
        <v>1118565806</v>
      </c>
      <c r="BR929">
        <v>7451557</v>
      </c>
      <c r="BS929" t="s">
        <v>13776</v>
      </c>
      <c r="BT929" s="1">
        <v>44551</v>
      </c>
      <c r="BU929">
        <v>1</v>
      </c>
      <c r="BV929">
        <v>30284</v>
      </c>
      <c r="BW929">
        <v>860029995</v>
      </c>
      <c r="BX929" t="s">
        <v>13996</v>
      </c>
      <c r="BY929" t="s">
        <v>14109</v>
      </c>
      <c r="BZ929" t="s">
        <v>13923</v>
      </c>
      <c r="CA929" s="1">
        <v>44630</v>
      </c>
      <c r="CB929" t="s">
        <v>13922</v>
      </c>
    </row>
    <row r="930" spans="3:80" x14ac:dyDescent="0.3">
      <c r="C930" s="46" t="s">
        <v>10196</v>
      </c>
      <c r="D930" s="4"/>
      <c r="E930" s="4"/>
      <c r="F930" s="16"/>
      <c r="G930" s="80" t="e">
        <f>VLOOKUP(report_masivo[[#This Row],[INCAPACIDAD]],D3156:M3233,3,0)</f>
        <v>#N/A</v>
      </c>
      <c r="I930" s="47"/>
      <c r="K930" s="46" t="e">
        <f>VLOOKUP(report_masivo[[#This Row],[INCAPACIDAD]],D3156:M3233,4,0)</f>
        <v>#N/A</v>
      </c>
      <c r="L930" s="46" t="e">
        <f>VLOOKUP(report_masivo[[#This Row],[INCAPACIDAD]],D3156:M3233,5,0)</f>
        <v>#N/A</v>
      </c>
      <c r="M930" s="46" t="e">
        <f>VLOOKUP(report_masivo[[#This Row],[INCAPACIDAD]],D3156:M3233,6,0)</f>
        <v>#N/A</v>
      </c>
      <c r="N930" s="49" t="e">
        <f>VLOOKUP(report_masivo[[#This Row],[INCAPACIDAD]],D3156:M3233,7,0)</f>
        <v>#N/A</v>
      </c>
      <c r="O930" s="47" t="e">
        <f>VLOOKUP(report_masivo[[#This Row],[INCAPACIDAD]],D3156:M3233,8,0)</f>
        <v>#N/A</v>
      </c>
      <c r="AD930">
        <v>420882144532</v>
      </c>
      <c r="AE930" t="s">
        <v>10196</v>
      </c>
      <c r="AF930">
        <v>1740187</v>
      </c>
      <c r="AG930" s="1">
        <v>44662</v>
      </c>
      <c r="AH930">
        <v>860029995</v>
      </c>
      <c r="AI930">
        <v>4208821</v>
      </c>
      <c r="AJ930">
        <v>7781107</v>
      </c>
      <c r="AK930" t="s">
        <v>13776</v>
      </c>
      <c r="AL930" s="1">
        <v>44532</v>
      </c>
      <c r="AM930">
        <v>1</v>
      </c>
      <c r="AN930">
        <v>84356</v>
      </c>
      <c r="AO930">
        <v>860029995</v>
      </c>
      <c r="AP930" t="s">
        <v>13996</v>
      </c>
      <c r="AQ930" t="s">
        <v>14109</v>
      </c>
      <c r="AR930" t="s">
        <v>13923</v>
      </c>
      <c r="AS930" s="1">
        <v>44694</v>
      </c>
      <c r="AT930" t="s">
        <v>13922</v>
      </c>
      <c r="AW930">
        <v>772044344749</v>
      </c>
      <c r="AX930">
        <v>7720443</v>
      </c>
      <c r="AY930">
        <v>8061996</v>
      </c>
      <c r="AZ930" s="1">
        <v>44749</v>
      </c>
      <c r="BA930" t="s">
        <v>13998</v>
      </c>
      <c r="BB930" t="s">
        <v>44</v>
      </c>
      <c r="BC930" t="s">
        <v>44</v>
      </c>
      <c r="BD930" t="s">
        <v>44</v>
      </c>
      <c r="BG930" s="1"/>
      <c r="BK930">
        <f t="shared" si="14"/>
        <v>1</v>
      </c>
      <c r="BL930">
        <v>939649344552</v>
      </c>
      <c r="BN930">
        <v>1691142</v>
      </c>
      <c r="BO930" s="1">
        <v>44590</v>
      </c>
      <c r="BP930">
        <v>860029995</v>
      </c>
      <c r="BQ930">
        <v>9396493</v>
      </c>
      <c r="BR930">
        <v>7454541</v>
      </c>
      <c r="BS930" t="s">
        <v>13776</v>
      </c>
      <c r="BT930" s="1">
        <v>44552</v>
      </c>
      <c r="BU930">
        <v>3</v>
      </c>
      <c r="BV930">
        <v>253386</v>
      </c>
      <c r="BW930">
        <v>860029995</v>
      </c>
      <c r="BX930" t="s">
        <v>13996</v>
      </c>
      <c r="BY930" t="s">
        <v>14109</v>
      </c>
      <c r="BZ930" t="s">
        <v>13923</v>
      </c>
      <c r="CA930" s="1">
        <v>44630</v>
      </c>
      <c r="CB930" t="s">
        <v>13922</v>
      </c>
    </row>
    <row r="931" spans="3:80" x14ac:dyDescent="0.3">
      <c r="C931" s="46" t="s">
        <v>10196</v>
      </c>
      <c r="D931" s="4"/>
      <c r="E931" s="4"/>
      <c r="F931" s="16"/>
      <c r="G931" s="80" t="e">
        <f>VLOOKUP(report_masivo[[#This Row],[INCAPACIDAD]],D3157:M3234,3,0)</f>
        <v>#N/A</v>
      </c>
      <c r="I931" s="47"/>
      <c r="K931" s="46" t="e">
        <f>VLOOKUP(report_masivo[[#This Row],[INCAPACIDAD]],D3157:M3234,4,0)</f>
        <v>#N/A</v>
      </c>
      <c r="L931" s="46" t="e">
        <f>VLOOKUP(report_masivo[[#This Row],[INCAPACIDAD]],D3157:M3234,5,0)</f>
        <v>#N/A</v>
      </c>
      <c r="M931" s="46" t="e">
        <f>VLOOKUP(report_masivo[[#This Row],[INCAPACIDAD]],D3157:M3234,6,0)</f>
        <v>#N/A</v>
      </c>
      <c r="N931" s="49" t="e">
        <f>VLOOKUP(report_masivo[[#This Row],[INCAPACIDAD]],D3157:M3234,7,0)</f>
        <v>#N/A</v>
      </c>
      <c r="O931" s="47" t="e">
        <f>VLOOKUP(report_masivo[[#This Row],[INCAPACIDAD]],D3157:M3234,8,0)</f>
        <v>#N/A</v>
      </c>
      <c r="AD931">
        <v>105843058144564</v>
      </c>
      <c r="AE931" t="s">
        <v>10196</v>
      </c>
      <c r="AF931">
        <v>1740187</v>
      </c>
      <c r="AG931" s="1">
        <v>44662</v>
      </c>
      <c r="AH931">
        <v>860029995</v>
      </c>
      <c r="AI931">
        <v>1058430581</v>
      </c>
      <c r="AJ931">
        <v>7782177</v>
      </c>
      <c r="AK931" t="s">
        <v>13776</v>
      </c>
      <c r="AL931" s="1">
        <v>44564</v>
      </c>
      <c r="AM931">
        <v>5</v>
      </c>
      <c r="AN931">
        <v>472651</v>
      </c>
      <c r="AO931">
        <v>860029995</v>
      </c>
      <c r="AP931" t="s">
        <v>13996</v>
      </c>
      <c r="AQ931" t="s">
        <v>14109</v>
      </c>
      <c r="AR931" t="s">
        <v>13923</v>
      </c>
      <c r="AS931" s="1">
        <v>44687</v>
      </c>
      <c r="AT931" t="s">
        <v>13922</v>
      </c>
      <c r="AW931">
        <v>5232390944749</v>
      </c>
      <c r="AX931">
        <v>52323909</v>
      </c>
      <c r="AY931">
        <v>8060786</v>
      </c>
      <c r="AZ931" s="1">
        <v>44749</v>
      </c>
      <c r="BA931" t="s">
        <v>13998</v>
      </c>
      <c r="BB931" t="s">
        <v>44</v>
      </c>
      <c r="BC931" t="s">
        <v>44</v>
      </c>
      <c r="BD931" t="s">
        <v>44</v>
      </c>
      <c r="BG931" s="1"/>
      <c r="BK931">
        <f t="shared" si="14"/>
        <v>1</v>
      </c>
      <c r="BL931">
        <v>722129944553</v>
      </c>
      <c r="BN931">
        <v>1691142</v>
      </c>
      <c r="BO931" s="1">
        <v>44590</v>
      </c>
      <c r="BP931">
        <v>860029995</v>
      </c>
      <c r="BQ931">
        <v>7221299</v>
      </c>
      <c r="BR931">
        <v>7457867</v>
      </c>
      <c r="BS931" t="s">
        <v>13776</v>
      </c>
      <c r="BT931" s="1">
        <v>44553</v>
      </c>
      <c r="BU931">
        <v>1</v>
      </c>
      <c r="BV931">
        <v>78038</v>
      </c>
      <c r="BW931">
        <v>860029995</v>
      </c>
      <c r="BX931" t="s">
        <v>13996</v>
      </c>
      <c r="BY931" t="s">
        <v>14109</v>
      </c>
      <c r="BZ931" t="s">
        <v>13923</v>
      </c>
      <c r="CA931" s="1">
        <v>44630</v>
      </c>
      <c r="CB931" t="s">
        <v>13922</v>
      </c>
    </row>
    <row r="932" spans="3:80" x14ac:dyDescent="0.3">
      <c r="C932" s="46" t="s">
        <v>10196</v>
      </c>
      <c r="D932" s="4"/>
      <c r="E932" s="4"/>
      <c r="F932" s="16"/>
      <c r="G932" s="80" t="e">
        <f>VLOOKUP(report_masivo[[#This Row],[INCAPACIDAD]],D3158:M3235,3,0)</f>
        <v>#N/A</v>
      </c>
      <c r="I932" s="47"/>
      <c r="K932" s="46" t="e">
        <f>VLOOKUP(report_masivo[[#This Row],[INCAPACIDAD]],D3158:M3235,4,0)</f>
        <v>#N/A</v>
      </c>
      <c r="L932" s="46" t="e">
        <f>VLOOKUP(report_masivo[[#This Row],[INCAPACIDAD]],D3158:M3235,5,0)</f>
        <v>#N/A</v>
      </c>
      <c r="M932" s="46" t="e">
        <f>VLOOKUP(report_masivo[[#This Row],[INCAPACIDAD]],D3158:M3235,6,0)</f>
        <v>#N/A</v>
      </c>
      <c r="N932" s="49" t="e">
        <f>VLOOKUP(report_masivo[[#This Row],[INCAPACIDAD]],D3158:M3235,7,0)</f>
        <v>#N/A</v>
      </c>
      <c r="O932" s="47" t="e">
        <f>VLOOKUP(report_masivo[[#This Row],[INCAPACIDAD]],D3158:M3235,8,0)</f>
        <v>#N/A</v>
      </c>
      <c r="AD932">
        <v>105366483244343</v>
      </c>
      <c r="AE932" t="s">
        <v>10196</v>
      </c>
      <c r="AF932">
        <v>1744316</v>
      </c>
      <c r="AG932" s="1">
        <v>44670</v>
      </c>
      <c r="AH932">
        <v>860029995</v>
      </c>
      <c r="AI932">
        <v>1053664832</v>
      </c>
      <c r="AJ932">
        <v>7792491</v>
      </c>
      <c r="AK932" t="s">
        <v>13776</v>
      </c>
      <c r="AL932" s="1">
        <v>44343</v>
      </c>
      <c r="AM932">
        <v>12</v>
      </c>
      <c r="AN932">
        <v>596956</v>
      </c>
      <c r="AO932">
        <v>860029995</v>
      </c>
      <c r="AP932" t="s">
        <v>13996</v>
      </c>
      <c r="AQ932" t="s">
        <v>14109</v>
      </c>
      <c r="AR932" t="s">
        <v>13923</v>
      </c>
      <c r="AS932" s="1">
        <v>44694</v>
      </c>
      <c r="AT932" t="s">
        <v>13922</v>
      </c>
      <c r="AW932">
        <v>111177933644750</v>
      </c>
      <c r="AX932">
        <v>1111779336</v>
      </c>
      <c r="AY932">
        <v>8064835</v>
      </c>
      <c r="AZ932" s="1">
        <v>44750</v>
      </c>
      <c r="BA932" t="s">
        <v>13995</v>
      </c>
      <c r="BB932" t="s">
        <v>44</v>
      </c>
      <c r="BC932" t="s">
        <v>13996</v>
      </c>
      <c r="BD932" t="s">
        <v>13997</v>
      </c>
      <c r="BE932">
        <v>4000178071</v>
      </c>
      <c r="BF932">
        <v>128406</v>
      </c>
      <c r="BG932" s="1">
        <v>44799</v>
      </c>
      <c r="BK932">
        <f t="shared" si="14"/>
        <v>1</v>
      </c>
      <c r="BL932">
        <v>722461744537</v>
      </c>
      <c r="BN932">
        <v>1691142</v>
      </c>
      <c r="BO932" s="1">
        <v>44590</v>
      </c>
      <c r="BP932">
        <v>860029995</v>
      </c>
      <c r="BQ932">
        <v>7224617</v>
      </c>
      <c r="BR932">
        <v>7461109</v>
      </c>
      <c r="BS932" t="s">
        <v>13776</v>
      </c>
      <c r="BT932" s="1">
        <v>44537</v>
      </c>
      <c r="BU932">
        <v>13</v>
      </c>
      <c r="BV932">
        <v>1712004</v>
      </c>
      <c r="BW932">
        <v>860029995</v>
      </c>
      <c r="BX932" t="s">
        <v>13996</v>
      </c>
      <c r="BY932" t="s">
        <v>14109</v>
      </c>
      <c r="BZ932" t="s">
        <v>13923</v>
      </c>
      <c r="CA932" s="1">
        <v>44630</v>
      </c>
      <c r="CB932" t="s">
        <v>13922</v>
      </c>
    </row>
    <row r="933" spans="3:80" x14ac:dyDescent="0.3">
      <c r="C933" s="46" t="s">
        <v>10196</v>
      </c>
      <c r="D933" s="4"/>
      <c r="E933" s="4"/>
      <c r="F933" s="16"/>
      <c r="G933" s="80" t="e">
        <f>VLOOKUP(report_masivo[[#This Row],[INCAPACIDAD]],D3159:M3236,3,0)</f>
        <v>#N/A</v>
      </c>
      <c r="I933" s="47"/>
      <c r="K933" s="46" t="e">
        <f>VLOOKUP(report_masivo[[#This Row],[INCAPACIDAD]],D3159:M3236,4,0)</f>
        <v>#N/A</v>
      </c>
      <c r="L933" s="46" t="e">
        <f>VLOOKUP(report_masivo[[#This Row],[INCAPACIDAD]],D3159:M3236,5,0)</f>
        <v>#N/A</v>
      </c>
      <c r="M933" s="46" t="e">
        <f>VLOOKUP(report_masivo[[#This Row],[INCAPACIDAD]],D3159:M3236,6,0)</f>
        <v>#N/A</v>
      </c>
      <c r="N933" s="49" t="e">
        <f>VLOOKUP(report_masivo[[#This Row],[INCAPACIDAD]],D3159:M3236,7,0)</f>
        <v>#N/A</v>
      </c>
      <c r="O933" s="47" t="e">
        <f>VLOOKUP(report_masivo[[#This Row],[INCAPACIDAD]],D3159:M3236,8,0)</f>
        <v>#N/A</v>
      </c>
      <c r="AD933">
        <v>7437509244606</v>
      </c>
      <c r="AE933" t="s">
        <v>10196</v>
      </c>
      <c r="AF933">
        <v>1744316</v>
      </c>
      <c r="AG933" s="1">
        <v>44670</v>
      </c>
      <c r="AH933">
        <v>860029995</v>
      </c>
      <c r="AI933">
        <v>74375092</v>
      </c>
      <c r="AJ933">
        <v>7792757</v>
      </c>
      <c r="AK933" t="s">
        <v>13776</v>
      </c>
      <c r="AL933" s="1">
        <v>44606</v>
      </c>
      <c r="AM933">
        <v>3</v>
      </c>
      <c r="AN933">
        <v>280407</v>
      </c>
      <c r="AO933">
        <v>860029995</v>
      </c>
      <c r="AP933" t="s">
        <v>13996</v>
      </c>
      <c r="AQ933" t="s">
        <v>14109</v>
      </c>
      <c r="AR933" t="s">
        <v>13923</v>
      </c>
      <c r="AS933" s="1">
        <v>44707</v>
      </c>
      <c r="AT933" t="s">
        <v>13922</v>
      </c>
      <c r="AW933">
        <v>109353669444750</v>
      </c>
      <c r="AX933">
        <v>1093536694</v>
      </c>
      <c r="AY933">
        <v>8067967</v>
      </c>
      <c r="AZ933" s="1">
        <v>44750</v>
      </c>
      <c r="BA933" t="s">
        <v>13995</v>
      </c>
      <c r="BB933" t="s">
        <v>44</v>
      </c>
      <c r="BC933" t="s">
        <v>13996</v>
      </c>
      <c r="BD933" t="s">
        <v>13997</v>
      </c>
      <c r="BE933">
        <v>4000178071</v>
      </c>
      <c r="BF933">
        <v>318406</v>
      </c>
      <c r="BG933" s="1">
        <v>44799</v>
      </c>
      <c r="BK933">
        <f t="shared" si="14"/>
        <v>1</v>
      </c>
      <c r="BL933">
        <v>417914444541</v>
      </c>
      <c r="BN933">
        <v>1691142</v>
      </c>
      <c r="BO933" s="1">
        <v>44590</v>
      </c>
      <c r="BP933">
        <v>860029995</v>
      </c>
      <c r="BQ933">
        <v>4179144</v>
      </c>
      <c r="BR933">
        <v>7580118</v>
      </c>
      <c r="BS933" t="s">
        <v>13776</v>
      </c>
      <c r="BT933" s="1">
        <v>44541</v>
      </c>
      <c r="BU933">
        <v>5</v>
      </c>
      <c r="BV933">
        <v>391929</v>
      </c>
      <c r="BW933">
        <v>860029995</v>
      </c>
      <c r="BX933" t="s">
        <v>13996</v>
      </c>
      <c r="BY933" t="s">
        <v>14109</v>
      </c>
      <c r="BZ933" t="s">
        <v>13923</v>
      </c>
      <c r="CA933" s="1">
        <v>44630</v>
      </c>
      <c r="CB933" t="s">
        <v>13922</v>
      </c>
    </row>
    <row r="934" spans="3:80" x14ac:dyDescent="0.3">
      <c r="C934" s="46" t="s">
        <v>10196</v>
      </c>
      <c r="D934" s="4"/>
      <c r="E934" s="4"/>
      <c r="F934" s="16"/>
      <c r="G934" s="80" t="e">
        <f>VLOOKUP(report_masivo[[#This Row],[INCAPACIDAD]],D3160:M3237,3,0)</f>
        <v>#N/A</v>
      </c>
      <c r="I934" s="47"/>
      <c r="K934" s="46" t="e">
        <f>VLOOKUP(report_masivo[[#This Row],[INCAPACIDAD]],D3160:M3237,4,0)</f>
        <v>#N/A</v>
      </c>
      <c r="L934" s="46" t="e">
        <f>VLOOKUP(report_masivo[[#This Row],[INCAPACIDAD]],D3160:M3237,5,0)</f>
        <v>#N/A</v>
      </c>
      <c r="M934" s="46" t="e">
        <f>VLOOKUP(report_masivo[[#This Row],[INCAPACIDAD]],D3160:M3237,6,0)</f>
        <v>#N/A</v>
      </c>
      <c r="N934" s="49" t="e">
        <f>VLOOKUP(report_masivo[[#This Row],[INCAPACIDAD]],D3160:M3237,7,0)</f>
        <v>#N/A</v>
      </c>
      <c r="O934" s="47" t="e">
        <f>VLOOKUP(report_masivo[[#This Row],[INCAPACIDAD]],D3160:M3237,8,0)</f>
        <v>#N/A</v>
      </c>
      <c r="AD934">
        <v>415174444585</v>
      </c>
      <c r="AE934" t="s">
        <v>10196</v>
      </c>
      <c r="AF934">
        <v>1744316</v>
      </c>
      <c r="AG934" s="1">
        <v>44670</v>
      </c>
      <c r="AH934">
        <v>860029995</v>
      </c>
      <c r="AI934">
        <v>4151744</v>
      </c>
      <c r="AJ934">
        <v>7793030</v>
      </c>
      <c r="AK934" t="s">
        <v>13776</v>
      </c>
      <c r="AL934" s="1">
        <v>44585</v>
      </c>
      <c r="AM934">
        <v>7</v>
      </c>
      <c r="AN934">
        <v>543182</v>
      </c>
      <c r="AO934">
        <v>860029995</v>
      </c>
      <c r="AP934" t="s">
        <v>13996</v>
      </c>
      <c r="AQ934" t="s">
        <v>14109</v>
      </c>
      <c r="AR934" t="s">
        <v>13923</v>
      </c>
      <c r="AS934" s="1">
        <v>44694</v>
      </c>
      <c r="AT934" t="s">
        <v>13922</v>
      </c>
      <c r="AW934">
        <v>3932166244750</v>
      </c>
      <c r="AX934">
        <v>39321662</v>
      </c>
      <c r="AY934">
        <v>8084037</v>
      </c>
      <c r="AZ934" s="1">
        <v>44750</v>
      </c>
      <c r="BA934" t="s">
        <v>13995</v>
      </c>
      <c r="BB934" t="s">
        <v>44</v>
      </c>
      <c r="BC934" t="s">
        <v>13996</v>
      </c>
      <c r="BD934" t="s">
        <v>13997</v>
      </c>
      <c r="BE934">
        <v>4000178071</v>
      </c>
      <c r="BF934">
        <v>507660</v>
      </c>
      <c r="BG934" s="1">
        <v>44799</v>
      </c>
      <c r="BK934">
        <f t="shared" si="14"/>
        <v>1</v>
      </c>
      <c r="BL934">
        <v>427752244537</v>
      </c>
      <c r="BN934">
        <v>1691142</v>
      </c>
      <c r="BO934" s="1">
        <v>44590</v>
      </c>
      <c r="BP934">
        <v>860029995</v>
      </c>
      <c r="BQ934">
        <v>4277522</v>
      </c>
      <c r="BR934">
        <v>7583308</v>
      </c>
      <c r="BS934" t="s">
        <v>13776</v>
      </c>
      <c r="BT934" s="1">
        <v>44537</v>
      </c>
      <c r="BU934">
        <v>5</v>
      </c>
      <c r="BV934">
        <v>260080</v>
      </c>
      <c r="BW934">
        <v>860029995</v>
      </c>
      <c r="BX934" t="s">
        <v>13996</v>
      </c>
      <c r="BY934" t="s">
        <v>14109</v>
      </c>
      <c r="BZ934" t="s">
        <v>13923</v>
      </c>
      <c r="CA934" s="1">
        <v>44630</v>
      </c>
      <c r="CB934" t="s">
        <v>13922</v>
      </c>
    </row>
    <row r="935" spans="3:80" x14ac:dyDescent="0.3">
      <c r="C935" s="46" t="s">
        <v>10196</v>
      </c>
      <c r="D935" s="4"/>
      <c r="E935" s="4"/>
      <c r="F935" s="16"/>
      <c r="G935" s="80" t="e">
        <f>VLOOKUP(report_masivo[[#This Row],[INCAPACIDAD]],D3161:M3238,3,0)</f>
        <v>#N/A</v>
      </c>
      <c r="I935" s="47"/>
      <c r="K935" s="46" t="e">
        <f>VLOOKUP(report_masivo[[#This Row],[INCAPACIDAD]],D3161:M3238,4,0)</f>
        <v>#N/A</v>
      </c>
      <c r="L935" s="46" t="e">
        <f>VLOOKUP(report_masivo[[#This Row],[INCAPACIDAD]],D3161:M3238,5,0)</f>
        <v>#N/A</v>
      </c>
      <c r="M935" s="46" t="e">
        <f>VLOOKUP(report_masivo[[#This Row],[INCAPACIDAD]],D3161:M3238,6,0)</f>
        <v>#N/A</v>
      </c>
      <c r="N935" s="49" t="e">
        <f>VLOOKUP(report_masivo[[#This Row],[INCAPACIDAD]],D3161:M3238,7,0)</f>
        <v>#N/A</v>
      </c>
      <c r="O935" s="47" t="e">
        <f>VLOOKUP(report_masivo[[#This Row],[INCAPACIDAD]],D3161:M3238,8,0)</f>
        <v>#N/A</v>
      </c>
      <c r="AD935">
        <v>105366551244585</v>
      </c>
      <c r="AE935" t="s">
        <v>10196</v>
      </c>
      <c r="AF935">
        <v>1744316</v>
      </c>
      <c r="AG935" s="1">
        <v>44670</v>
      </c>
      <c r="AH935">
        <v>860029995</v>
      </c>
      <c r="AI935">
        <v>1053665512</v>
      </c>
      <c r="AJ935">
        <v>7793293</v>
      </c>
      <c r="AK935" t="s">
        <v>13776</v>
      </c>
      <c r="AL935" s="1">
        <v>44585</v>
      </c>
      <c r="AM935">
        <v>5</v>
      </c>
      <c r="AN935">
        <v>310131</v>
      </c>
      <c r="AO935">
        <v>860029995</v>
      </c>
      <c r="AP935" t="s">
        <v>13996</v>
      </c>
      <c r="AQ935" t="s">
        <v>14109</v>
      </c>
      <c r="AR935" t="s">
        <v>13923</v>
      </c>
      <c r="AS935" s="1">
        <v>44694</v>
      </c>
      <c r="AT935" t="s">
        <v>13922</v>
      </c>
      <c r="AW935">
        <v>101238466844755</v>
      </c>
      <c r="AX935">
        <v>1012384668</v>
      </c>
      <c r="AY935">
        <v>8083333</v>
      </c>
      <c r="AZ935" s="1">
        <v>44755</v>
      </c>
      <c r="BA935" t="s">
        <v>13998</v>
      </c>
      <c r="BB935" t="s">
        <v>44</v>
      </c>
      <c r="BC935" t="s">
        <v>44</v>
      </c>
      <c r="BD935" t="s">
        <v>44</v>
      </c>
      <c r="BG935" s="1"/>
      <c r="BK935">
        <f t="shared" si="14"/>
        <v>1</v>
      </c>
      <c r="BL935">
        <v>105239440744544</v>
      </c>
      <c r="BN935">
        <v>1691142</v>
      </c>
      <c r="BO935" s="1">
        <v>44590</v>
      </c>
      <c r="BP935">
        <v>860029995</v>
      </c>
      <c r="BQ935">
        <v>1052394407</v>
      </c>
      <c r="BR935">
        <v>7583447</v>
      </c>
      <c r="BS935" t="s">
        <v>13776</v>
      </c>
      <c r="BT935" s="1">
        <v>44544</v>
      </c>
      <c r="BU935">
        <v>3</v>
      </c>
      <c r="BV935">
        <v>271873</v>
      </c>
      <c r="BW935">
        <v>860029995</v>
      </c>
      <c r="BX935" t="s">
        <v>13996</v>
      </c>
      <c r="BY935" t="s">
        <v>14109</v>
      </c>
      <c r="BZ935" t="s">
        <v>13923</v>
      </c>
      <c r="CA935" s="1">
        <v>44630</v>
      </c>
      <c r="CB935" t="s">
        <v>13922</v>
      </c>
    </row>
    <row r="936" spans="3:80" x14ac:dyDescent="0.3">
      <c r="C936" s="46" t="s">
        <v>10196</v>
      </c>
      <c r="D936" s="4"/>
      <c r="E936" s="4"/>
      <c r="F936" s="16"/>
      <c r="G936" s="80" t="e">
        <f>VLOOKUP(report_masivo[[#This Row],[INCAPACIDAD]],D3162:M3239,3,0)</f>
        <v>#N/A</v>
      </c>
      <c r="I936" s="47"/>
      <c r="K936" s="46" t="e">
        <f>VLOOKUP(report_masivo[[#This Row],[INCAPACIDAD]],D3162:M3239,4,0)</f>
        <v>#N/A</v>
      </c>
      <c r="L936" s="46" t="e">
        <f>VLOOKUP(report_masivo[[#This Row],[INCAPACIDAD]],D3162:M3239,5,0)</f>
        <v>#N/A</v>
      </c>
      <c r="M936" s="46" t="e">
        <f>VLOOKUP(report_masivo[[#This Row],[INCAPACIDAD]],D3162:M3239,6,0)</f>
        <v>#N/A</v>
      </c>
      <c r="N936" s="49" t="e">
        <f>VLOOKUP(report_masivo[[#This Row],[INCAPACIDAD]],D3162:M3239,7,0)</f>
        <v>#N/A</v>
      </c>
      <c r="O936" s="47" t="e">
        <f>VLOOKUP(report_masivo[[#This Row],[INCAPACIDAD]],D3162:M3239,8,0)</f>
        <v>#N/A</v>
      </c>
      <c r="AD936">
        <v>7432692844608</v>
      </c>
      <c r="AE936" t="s">
        <v>10196</v>
      </c>
      <c r="AF936">
        <v>1754329</v>
      </c>
      <c r="AG936" s="1">
        <v>44684</v>
      </c>
      <c r="AH936">
        <v>860029995</v>
      </c>
      <c r="AI936">
        <v>74326928</v>
      </c>
      <c r="AJ936">
        <v>7652180</v>
      </c>
      <c r="AK936" t="s">
        <v>13776</v>
      </c>
      <c r="AL936" s="1">
        <v>44608</v>
      </c>
      <c r="AM936">
        <v>19</v>
      </c>
      <c r="AN936">
        <v>1304848</v>
      </c>
      <c r="AO936">
        <v>860029995</v>
      </c>
      <c r="AP936" t="s">
        <v>13996</v>
      </c>
      <c r="AQ936" t="s">
        <v>14109</v>
      </c>
      <c r="AR936" t="s">
        <v>13923</v>
      </c>
      <c r="AS936" s="1">
        <v>44712</v>
      </c>
      <c r="AT936" t="s">
        <v>13922</v>
      </c>
      <c r="AW936">
        <v>107521942244755</v>
      </c>
      <c r="AX936">
        <v>1075219422</v>
      </c>
      <c r="AY936">
        <v>8084636</v>
      </c>
      <c r="AZ936" s="1">
        <v>44755</v>
      </c>
      <c r="BA936" t="s">
        <v>13995</v>
      </c>
      <c r="BB936" t="s">
        <v>44</v>
      </c>
      <c r="BC936" t="s">
        <v>13996</v>
      </c>
      <c r="BD936" t="s">
        <v>13997</v>
      </c>
      <c r="BE936">
        <v>4000178071</v>
      </c>
      <c r="BF936">
        <v>49483</v>
      </c>
      <c r="BG936" s="1">
        <v>44813</v>
      </c>
      <c r="BK936">
        <f t="shared" si="14"/>
        <v>1</v>
      </c>
      <c r="BL936">
        <v>7437127144541</v>
      </c>
      <c r="BN936">
        <v>1691142</v>
      </c>
      <c r="BO936" s="1">
        <v>44590</v>
      </c>
      <c r="BP936">
        <v>860029995</v>
      </c>
      <c r="BQ936">
        <v>74371271</v>
      </c>
      <c r="BR936">
        <v>7583968</v>
      </c>
      <c r="BS936" t="s">
        <v>13776</v>
      </c>
      <c r="BT936" s="1">
        <v>44541</v>
      </c>
      <c r="BU936">
        <v>1</v>
      </c>
      <c r="BV936">
        <v>87745</v>
      </c>
      <c r="BW936">
        <v>860029995</v>
      </c>
      <c r="BX936" t="s">
        <v>13996</v>
      </c>
      <c r="BY936" t="s">
        <v>14109</v>
      </c>
      <c r="BZ936" t="s">
        <v>13923</v>
      </c>
      <c r="CA936" s="1">
        <v>44630</v>
      </c>
      <c r="CB936" t="s">
        <v>13922</v>
      </c>
    </row>
    <row r="937" spans="3:80" x14ac:dyDescent="0.3">
      <c r="C937" s="46" t="s">
        <v>10196</v>
      </c>
      <c r="D937" s="4"/>
      <c r="E937" s="4"/>
      <c r="F937" s="16"/>
      <c r="G937" s="80" t="e">
        <f>VLOOKUP(report_masivo[[#This Row],[INCAPACIDAD]],D3163:M3240,3,0)</f>
        <v>#N/A</v>
      </c>
      <c r="I937" s="47"/>
      <c r="K937" s="46" t="e">
        <f>VLOOKUP(report_masivo[[#This Row],[INCAPACIDAD]],D3163:M3240,4,0)</f>
        <v>#N/A</v>
      </c>
      <c r="L937" s="46" t="e">
        <f>VLOOKUP(report_masivo[[#This Row],[INCAPACIDAD]],D3163:M3240,5,0)</f>
        <v>#N/A</v>
      </c>
      <c r="M937" s="46" t="e">
        <f>VLOOKUP(report_masivo[[#This Row],[INCAPACIDAD]],D3163:M3240,6,0)</f>
        <v>#N/A</v>
      </c>
      <c r="N937" s="49" t="e">
        <f>VLOOKUP(report_masivo[[#This Row],[INCAPACIDAD]],D3163:M3240,7,0)</f>
        <v>#N/A</v>
      </c>
      <c r="O937" s="47" t="e">
        <f>VLOOKUP(report_masivo[[#This Row],[INCAPACIDAD]],D3163:M3240,8,0)</f>
        <v>#N/A</v>
      </c>
      <c r="AD937">
        <v>722461744613</v>
      </c>
      <c r="AE937" t="s">
        <v>10196</v>
      </c>
      <c r="AF937">
        <v>1754329</v>
      </c>
      <c r="AG937" s="1">
        <v>44684</v>
      </c>
      <c r="AH937">
        <v>860029995</v>
      </c>
      <c r="AI937">
        <v>7224617</v>
      </c>
      <c r="AJ937">
        <v>7668826</v>
      </c>
      <c r="AK937" t="s">
        <v>13776</v>
      </c>
      <c r="AL937" s="1">
        <v>44613</v>
      </c>
      <c r="AM937">
        <v>10</v>
      </c>
      <c r="AN937">
        <v>1368370</v>
      </c>
      <c r="AO937">
        <v>860029995</v>
      </c>
      <c r="AP937" t="s">
        <v>13996</v>
      </c>
      <c r="AQ937" t="s">
        <v>14109</v>
      </c>
      <c r="AR937" t="s">
        <v>13923</v>
      </c>
      <c r="AS937" s="1">
        <v>44712</v>
      </c>
      <c r="AT937" t="s">
        <v>13922</v>
      </c>
      <c r="AW937">
        <v>112948702444756</v>
      </c>
      <c r="AX937">
        <v>1129487024</v>
      </c>
      <c r="AY937">
        <v>8086372</v>
      </c>
      <c r="AZ937" s="1">
        <v>44756</v>
      </c>
      <c r="BA937" t="s">
        <v>13998</v>
      </c>
      <c r="BB937" t="s">
        <v>44</v>
      </c>
      <c r="BC937" t="s">
        <v>44</v>
      </c>
      <c r="BD937" t="s">
        <v>44</v>
      </c>
      <c r="BG937" s="1"/>
      <c r="BK937">
        <f t="shared" si="14"/>
        <v>1</v>
      </c>
      <c r="BL937">
        <v>7427060044533</v>
      </c>
      <c r="BN937">
        <v>1691142</v>
      </c>
      <c r="BO937" s="1">
        <v>44590</v>
      </c>
      <c r="BP937">
        <v>860029995</v>
      </c>
      <c r="BQ937">
        <v>74270600</v>
      </c>
      <c r="BR937">
        <v>7584073</v>
      </c>
      <c r="BS937" t="s">
        <v>13776</v>
      </c>
      <c r="BT937" s="1">
        <v>44533</v>
      </c>
      <c r="BU937">
        <v>3</v>
      </c>
      <c r="BV937">
        <v>263507</v>
      </c>
      <c r="BW937">
        <v>860029995</v>
      </c>
      <c r="BX937" t="s">
        <v>13996</v>
      </c>
      <c r="BY937" t="s">
        <v>14109</v>
      </c>
      <c r="BZ937" t="s">
        <v>13923</v>
      </c>
      <c r="CA937" s="1">
        <v>44630</v>
      </c>
      <c r="CB937" t="s">
        <v>13922</v>
      </c>
    </row>
    <row r="938" spans="3:80" x14ac:dyDescent="0.3">
      <c r="C938" s="46" t="s">
        <v>10196</v>
      </c>
      <c r="D938" s="4"/>
      <c r="E938" s="4"/>
      <c r="F938" s="16"/>
      <c r="G938" s="80" t="e">
        <f>VLOOKUP(report_masivo[[#This Row],[INCAPACIDAD]],D3164:M3241,3,0)</f>
        <v>#N/A</v>
      </c>
      <c r="I938" s="47"/>
      <c r="K938" s="46" t="e">
        <f>VLOOKUP(report_masivo[[#This Row],[INCAPACIDAD]],D3164:M3241,4,0)</f>
        <v>#N/A</v>
      </c>
      <c r="L938" s="46" t="e">
        <f>VLOOKUP(report_masivo[[#This Row],[INCAPACIDAD]],D3164:M3241,5,0)</f>
        <v>#N/A</v>
      </c>
      <c r="M938" s="46" t="e">
        <f>VLOOKUP(report_masivo[[#This Row],[INCAPACIDAD]],D3164:M3241,6,0)</f>
        <v>#N/A</v>
      </c>
      <c r="N938" s="49" t="e">
        <f>VLOOKUP(report_masivo[[#This Row],[INCAPACIDAD]],D3164:M3241,7,0)</f>
        <v>#N/A</v>
      </c>
      <c r="O938" s="47" t="e">
        <f>VLOOKUP(report_masivo[[#This Row],[INCAPACIDAD]],D3164:M3241,8,0)</f>
        <v>#N/A</v>
      </c>
      <c r="AD938">
        <v>722461744623</v>
      </c>
      <c r="AE938" t="s">
        <v>10196</v>
      </c>
      <c r="AF938">
        <v>1754329</v>
      </c>
      <c r="AG938" s="1">
        <v>44684</v>
      </c>
      <c r="AH938">
        <v>860029995</v>
      </c>
      <c r="AI938">
        <v>7224617</v>
      </c>
      <c r="AJ938">
        <v>7675893</v>
      </c>
      <c r="AK938" t="s">
        <v>13776</v>
      </c>
      <c r="AL938" s="1">
        <v>44623</v>
      </c>
      <c r="AM938">
        <v>8</v>
      </c>
      <c r="AN938">
        <v>959618</v>
      </c>
      <c r="AO938">
        <v>860029995</v>
      </c>
      <c r="AP938" t="s">
        <v>13996</v>
      </c>
      <c r="AQ938" t="s">
        <v>14109</v>
      </c>
      <c r="AR938" t="s">
        <v>13923</v>
      </c>
      <c r="AS938" s="1">
        <v>44712</v>
      </c>
      <c r="AT938" t="s">
        <v>13922</v>
      </c>
      <c r="AW938">
        <v>107529150444757</v>
      </c>
      <c r="AX938">
        <v>1075291504</v>
      </c>
      <c r="AY938">
        <v>8093069</v>
      </c>
      <c r="AZ938" s="1">
        <v>44757</v>
      </c>
      <c r="BA938" t="s">
        <v>14000</v>
      </c>
      <c r="BB938" t="s">
        <v>13727</v>
      </c>
      <c r="BC938" t="s">
        <v>44</v>
      </c>
      <c r="BD938" t="s">
        <v>44</v>
      </c>
      <c r="BG938" s="1"/>
      <c r="BK938">
        <f t="shared" si="14"/>
        <v>1</v>
      </c>
      <c r="BL938">
        <v>722532144549</v>
      </c>
      <c r="BN938">
        <v>1691142</v>
      </c>
      <c r="BO938" s="1">
        <v>44590</v>
      </c>
      <c r="BP938">
        <v>860029995</v>
      </c>
      <c r="BQ938">
        <v>7225321</v>
      </c>
      <c r="BR938">
        <v>7584114</v>
      </c>
      <c r="BS938" t="s">
        <v>13776</v>
      </c>
      <c r="BT938" s="1">
        <v>44549</v>
      </c>
      <c r="BU938">
        <v>1</v>
      </c>
      <c r="BV938">
        <v>87177</v>
      </c>
      <c r="BW938">
        <v>860029995</v>
      </c>
      <c r="BX938" t="s">
        <v>13996</v>
      </c>
      <c r="BY938" t="s">
        <v>14109</v>
      </c>
      <c r="BZ938" t="s">
        <v>13923</v>
      </c>
      <c r="CA938" s="1">
        <v>44630</v>
      </c>
      <c r="CB938" t="s">
        <v>13922</v>
      </c>
    </row>
    <row r="939" spans="3:80" x14ac:dyDescent="0.3">
      <c r="C939" s="46" t="s">
        <v>10196</v>
      </c>
      <c r="D939" s="4"/>
      <c r="E939" s="4"/>
      <c r="F939" s="16"/>
      <c r="G939" s="80" t="e">
        <f>VLOOKUP(report_masivo[[#This Row],[INCAPACIDAD]],D3165:M3242,3,0)</f>
        <v>#N/A</v>
      </c>
      <c r="I939" s="47"/>
      <c r="K939" s="46" t="e">
        <f>VLOOKUP(report_masivo[[#This Row],[INCAPACIDAD]],D3165:M3242,4,0)</f>
        <v>#N/A</v>
      </c>
      <c r="L939" s="46" t="e">
        <f>VLOOKUP(report_masivo[[#This Row],[INCAPACIDAD]],D3165:M3242,5,0)</f>
        <v>#N/A</v>
      </c>
      <c r="M939" s="46" t="e">
        <f>VLOOKUP(report_masivo[[#This Row],[INCAPACIDAD]],D3165:M3242,6,0)</f>
        <v>#N/A</v>
      </c>
      <c r="N939" s="49" t="e">
        <f>VLOOKUP(report_masivo[[#This Row],[INCAPACIDAD]],D3165:M3242,7,0)</f>
        <v>#N/A</v>
      </c>
      <c r="O939" s="47" t="e">
        <f>VLOOKUP(report_masivo[[#This Row],[INCAPACIDAD]],D3165:M3242,8,0)</f>
        <v>#N/A</v>
      </c>
      <c r="AD939">
        <v>105358642144622</v>
      </c>
      <c r="AE939" t="s">
        <v>10196</v>
      </c>
      <c r="AF939">
        <v>1754329</v>
      </c>
      <c r="AG939" s="1">
        <v>44684</v>
      </c>
      <c r="AH939">
        <v>860029995</v>
      </c>
      <c r="AI939">
        <v>1053586421</v>
      </c>
      <c r="AJ939">
        <v>7685428</v>
      </c>
      <c r="AK939" t="s">
        <v>13776</v>
      </c>
      <c r="AL939" s="1">
        <v>44622</v>
      </c>
      <c r="AM939">
        <v>15</v>
      </c>
      <c r="AN939">
        <v>933611</v>
      </c>
      <c r="AO939">
        <v>860029995</v>
      </c>
      <c r="AP939" t="s">
        <v>13996</v>
      </c>
      <c r="AQ939" t="s">
        <v>14109</v>
      </c>
      <c r="AR939" t="s">
        <v>13923</v>
      </c>
      <c r="AS939" s="1">
        <v>44712</v>
      </c>
      <c r="AT939" t="s">
        <v>13922</v>
      </c>
      <c r="AW939">
        <v>1732476744758</v>
      </c>
      <c r="AX939">
        <v>17324767</v>
      </c>
      <c r="AY939">
        <v>8122283</v>
      </c>
      <c r="AZ939" s="1">
        <v>44758</v>
      </c>
      <c r="BA939" t="s">
        <v>14000</v>
      </c>
      <c r="BB939" t="s">
        <v>44</v>
      </c>
      <c r="BC939" t="s">
        <v>44</v>
      </c>
      <c r="BD939" t="s">
        <v>44</v>
      </c>
      <c r="BG939" s="1"/>
      <c r="BK939">
        <f t="shared" si="14"/>
        <v>1</v>
      </c>
      <c r="BL939">
        <v>420842144339</v>
      </c>
      <c r="BN939">
        <v>1691142</v>
      </c>
      <c r="BO939" s="1">
        <v>44590</v>
      </c>
      <c r="BP939">
        <v>860029995</v>
      </c>
      <c r="BQ939">
        <v>4208421</v>
      </c>
      <c r="BR939">
        <v>7584631</v>
      </c>
      <c r="BS939" t="s">
        <v>13776</v>
      </c>
      <c r="BT939" s="1">
        <v>44339</v>
      </c>
      <c r="BU939">
        <v>28</v>
      </c>
      <c r="BV939">
        <v>2384840</v>
      </c>
      <c r="BW939">
        <v>860029995</v>
      </c>
      <c r="BX939" t="s">
        <v>13996</v>
      </c>
      <c r="BY939" t="s">
        <v>14109</v>
      </c>
      <c r="BZ939" t="s">
        <v>13923</v>
      </c>
      <c r="CA939" s="1">
        <v>44630</v>
      </c>
      <c r="CB939" t="s">
        <v>13922</v>
      </c>
    </row>
    <row r="940" spans="3:80" x14ac:dyDescent="0.3">
      <c r="C940" s="46" t="s">
        <v>10196</v>
      </c>
      <c r="D940" s="4"/>
      <c r="E940" s="4"/>
      <c r="F940" s="16"/>
      <c r="G940" s="80" t="e">
        <f>VLOOKUP(report_masivo[[#This Row],[INCAPACIDAD]],D3166:M3243,3,0)</f>
        <v>#N/A</v>
      </c>
      <c r="I940" s="47"/>
      <c r="K940" s="46" t="e">
        <f>VLOOKUP(report_masivo[[#This Row],[INCAPACIDAD]],D3166:M3243,4,0)</f>
        <v>#N/A</v>
      </c>
      <c r="L940" s="46" t="e">
        <f>VLOOKUP(report_masivo[[#This Row],[INCAPACIDAD]],D3166:M3243,5,0)</f>
        <v>#N/A</v>
      </c>
      <c r="M940" s="46" t="e">
        <f>VLOOKUP(report_masivo[[#This Row],[INCAPACIDAD]],D3166:M3243,6,0)</f>
        <v>#N/A</v>
      </c>
      <c r="N940" s="49" t="e">
        <f>VLOOKUP(report_masivo[[#This Row],[INCAPACIDAD]],D3166:M3243,7,0)</f>
        <v>#N/A</v>
      </c>
      <c r="O940" s="47" t="e">
        <f>VLOOKUP(report_masivo[[#This Row],[INCAPACIDAD]],D3166:M3243,8,0)</f>
        <v>#N/A</v>
      </c>
      <c r="AD940">
        <v>953283844597</v>
      </c>
      <c r="AE940" t="s">
        <v>10196</v>
      </c>
      <c r="AF940">
        <v>1754329</v>
      </c>
      <c r="AG940" s="1">
        <v>44684</v>
      </c>
      <c r="AH940">
        <v>860029995</v>
      </c>
      <c r="AI940">
        <v>9532838</v>
      </c>
      <c r="AJ940">
        <v>7691998</v>
      </c>
      <c r="AK940" t="s">
        <v>13776</v>
      </c>
      <c r="AL940" s="1">
        <v>44597</v>
      </c>
      <c r="AM940">
        <v>30</v>
      </c>
      <c r="AN940">
        <v>1808264</v>
      </c>
      <c r="AO940">
        <v>860029995</v>
      </c>
      <c r="AP940" t="s">
        <v>13996</v>
      </c>
      <c r="AQ940" t="s">
        <v>14109</v>
      </c>
      <c r="AR940" t="s">
        <v>13923</v>
      </c>
      <c r="AS940" s="1">
        <v>44712</v>
      </c>
      <c r="AT940" t="s">
        <v>13922</v>
      </c>
      <c r="AW940">
        <v>110678871044760</v>
      </c>
      <c r="AX940">
        <v>1106788710</v>
      </c>
      <c r="AY940">
        <v>8207690</v>
      </c>
      <c r="AZ940" s="1">
        <v>44760</v>
      </c>
      <c r="BA940" t="s">
        <v>13995</v>
      </c>
      <c r="BB940" t="s">
        <v>44</v>
      </c>
      <c r="BC940" t="s">
        <v>13996</v>
      </c>
      <c r="BD940" t="s">
        <v>13997</v>
      </c>
      <c r="BE940">
        <v>4000178071</v>
      </c>
      <c r="BF940">
        <v>300000</v>
      </c>
      <c r="BG940" s="1">
        <v>44813</v>
      </c>
      <c r="BK940">
        <f t="shared" si="14"/>
        <v>1</v>
      </c>
      <c r="BL940">
        <v>420842144369</v>
      </c>
      <c r="BN940">
        <v>1691142</v>
      </c>
      <c r="BO940" s="1">
        <v>44590</v>
      </c>
      <c r="BP940">
        <v>860029995</v>
      </c>
      <c r="BQ940">
        <v>4208421</v>
      </c>
      <c r="BR940">
        <v>7584649</v>
      </c>
      <c r="BS940" t="s">
        <v>13776</v>
      </c>
      <c r="BT940" s="1">
        <v>44369</v>
      </c>
      <c r="BU940">
        <v>30</v>
      </c>
      <c r="BV940">
        <v>2586706</v>
      </c>
      <c r="BW940">
        <v>860029995</v>
      </c>
      <c r="BX940" t="s">
        <v>13996</v>
      </c>
      <c r="BY940" t="s">
        <v>14109</v>
      </c>
      <c r="BZ940" t="s">
        <v>13923</v>
      </c>
      <c r="CA940" s="1">
        <v>44630</v>
      </c>
      <c r="CB940" t="s">
        <v>13922</v>
      </c>
    </row>
    <row r="941" spans="3:80" x14ac:dyDescent="0.3">
      <c r="C941" s="46" t="s">
        <v>10196</v>
      </c>
      <c r="D941" s="4"/>
      <c r="E941" s="4"/>
      <c r="F941" s="16"/>
      <c r="G941" s="80" t="e">
        <f>VLOOKUP(report_masivo[[#This Row],[INCAPACIDAD]],D3167:M3244,3,0)</f>
        <v>#N/A</v>
      </c>
      <c r="I941" s="47"/>
      <c r="K941" s="46" t="e">
        <f>VLOOKUP(report_masivo[[#This Row],[INCAPACIDAD]],D3167:M3244,4,0)</f>
        <v>#N/A</v>
      </c>
      <c r="L941" s="46" t="e">
        <f>VLOOKUP(report_masivo[[#This Row],[INCAPACIDAD]],D3167:M3244,5,0)</f>
        <v>#N/A</v>
      </c>
      <c r="M941" s="46" t="e">
        <f>VLOOKUP(report_masivo[[#This Row],[INCAPACIDAD]],D3167:M3244,6,0)</f>
        <v>#N/A</v>
      </c>
      <c r="N941" s="49" t="e">
        <f>VLOOKUP(report_masivo[[#This Row],[INCAPACIDAD]],D3167:M3244,7,0)</f>
        <v>#N/A</v>
      </c>
      <c r="O941" s="47" t="e">
        <f>VLOOKUP(report_masivo[[#This Row],[INCAPACIDAD]],D3167:M3244,8,0)</f>
        <v>#N/A</v>
      </c>
      <c r="AD941">
        <v>417883444594</v>
      </c>
      <c r="AE941" t="s">
        <v>10196</v>
      </c>
      <c r="AF941">
        <v>1754329</v>
      </c>
      <c r="AG941" s="1">
        <v>44684</v>
      </c>
      <c r="AH941">
        <v>860029995</v>
      </c>
      <c r="AI941">
        <v>4178834</v>
      </c>
      <c r="AJ941">
        <v>7695375</v>
      </c>
      <c r="AK941" t="s">
        <v>13776</v>
      </c>
      <c r="AL941" s="1">
        <v>44594</v>
      </c>
      <c r="AM941">
        <v>28</v>
      </c>
      <c r="AN941">
        <v>2067263</v>
      </c>
      <c r="AO941">
        <v>860029995</v>
      </c>
      <c r="AP941" t="s">
        <v>13996</v>
      </c>
      <c r="AQ941" t="s">
        <v>14109</v>
      </c>
      <c r="AR941" t="s">
        <v>13923</v>
      </c>
      <c r="AS941" s="1">
        <v>44712</v>
      </c>
      <c r="AT941" t="s">
        <v>13922</v>
      </c>
      <c r="AW941">
        <v>5270531144760</v>
      </c>
      <c r="AX941">
        <v>52705311</v>
      </c>
      <c r="AY941">
        <v>8098973</v>
      </c>
      <c r="AZ941" s="1">
        <v>44760</v>
      </c>
      <c r="BA941" t="s">
        <v>13998</v>
      </c>
      <c r="BB941" t="s">
        <v>44</v>
      </c>
      <c r="BC941" t="s">
        <v>44</v>
      </c>
      <c r="BD941" t="s">
        <v>44</v>
      </c>
      <c r="BG941" s="1"/>
      <c r="BK941">
        <f t="shared" si="14"/>
        <v>1</v>
      </c>
      <c r="BL941">
        <v>420842144399</v>
      </c>
      <c r="BN941">
        <v>1691142</v>
      </c>
      <c r="BO941" s="1">
        <v>44590</v>
      </c>
      <c r="BP941">
        <v>860029995</v>
      </c>
      <c r="BQ941">
        <v>4208421</v>
      </c>
      <c r="BR941">
        <v>7584660</v>
      </c>
      <c r="BS941" t="s">
        <v>13776</v>
      </c>
      <c r="BT941" s="1">
        <v>44399</v>
      </c>
      <c r="BU941">
        <v>5</v>
      </c>
      <c r="BV941">
        <v>433114</v>
      </c>
      <c r="BW941">
        <v>860029995</v>
      </c>
      <c r="BX941" t="s">
        <v>13996</v>
      </c>
      <c r="BY941" t="s">
        <v>14109</v>
      </c>
      <c r="BZ941" t="s">
        <v>13923</v>
      </c>
      <c r="CA941" s="1">
        <v>44630</v>
      </c>
      <c r="CB941" t="s">
        <v>13922</v>
      </c>
    </row>
    <row r="942" spans="3:80" x14ac:dyDescent="0.3">
      <c r="C942" s="46" t="s">
        <v>10196</v>
      </c>
      <c r="D942" s="4"/>
      <c r="E942" s="4"/>
      <c r="F942" s="16"/>
      <c r="G942" s="80" t="e">
        <f>VLOOKUP(report_masivo[[#This Row],[INCAPACIDAD]],D3168:M3245,3,0)</f>
        <v>#N/A</v>
      </c>
      <c r="I942" s="47"/>
      <c r="K942" s="46" t="e">
        <f>VLOOKUP(report_masivo[[#This Row],[INCAPACIDAD]],D3168:M3245,4,0)</f>
        <v>#N/A</v>
      </c>
      <c r="L942" s="46" t="e">
        <f>VLOOKUP(report_masivo[[#This Row],[INCAPACIDAD]],D3168:M3245,5,0)</f>
        <v>#N/A</v>
      </c>
      <c r="M942" s="46" t="e">
        <f>VLOOKUP(report_masivo[[#This Row],[INCAPACIDAD]],D3168:M3245,6,0)</f>
        <v>#N/A</v>
      </c>
      <c r="N942" s="49" t="e">
        <f>VLOOKUP(report_masivo[[#This Row],[INCAPACIDAD]],D3168:M3245,7,0)</f>
        <v>#N/A</v>
      </c>
      <c r="O942" s="47" t="e">
        <f>VLOOKUP(report_masivo[[#This Row],[INCAPACIDAD]],D3168:M3245,8,0)</f>
        <v>#N/A</v>
      </c>
      <c r="AD942">
        <v>722461744631</v>
      </c>
      <c r="AE942" t="s">
        <v>10196</v>
      </c>
      <c r="AF942">
        <v>1754329</v>
      </c>
      <c r="AG942" s="1">
        <v>44684</v>
      </c>
      <c r="AH942">
        <v>860029995</v>
      </c>
      <c r="AI942">
        <v>7224617</v>
      </c>
      <c r="AJ942">
        <v>7699237</v>
      </c>
      <c r="AK942" t="s">
        <v>13776</v>
      </c>
      <c r="AL942" s="1">
        <v>44631</v>
      </c>
      <c r="AM942">
        <v>7</v>
      </c>
      <c r="AN942">
        <v>719693</v>
      </c>
      <c r="AO942">
        <v>860029995</v>
      </c>
      <c r="AP942" t="s">
        <v>13996</v>
      </c>
      <c r="AQ942" t="s">
        <v>14109</v>
      </c>
      <c r="AR942" t="s">
        <v>13923</v>
      </c>
      <c r="AS942" s="1">
        <v>44712</v>
      </c>
      <c r="AT942" t="s">
        <v>13922</v>
      </c>
      <c r="AW942">
        <v>106672009144761</v>
      </c>
      <c r="AX942">
        <v>1066720091</v>
      </c>
      <c r="AY942">
        <v>8101422</v>
      </c>
      <c r="AZ942" s="1">
        <v>44761</v>
      </c>
      <c r="BA942" t="s">
        <v>13995</v>
      </c>
      <c r="BB942" t="s">
        <v>44</v>
      </c>
      <c r="BC942" t="s">
        <v>13996</v>
      </c>
      <c r="BD942" t="s">
        <v>13997</v>
      </c>
      <c r="BE942">
        <v>4000178071</v>
      </c>
      <c r="BF942">
        <v>63282</v>
      </c>
      <c r="BG942" s="1">
        <v>44813</v>
      </c>
      <c r="BK942">
        <f t="shared" si="14"/>
        <v>1</v>
      </c>
      <c r="BL942">
        <v>420842144404</v>
      </c>
      <c r="BN942">
        <v>1691142</v>
      </c>
      <c r="BO942" s="1">
        <v>44590</v>
      </c>
      <c r="BP942">
        <v>860029995</v>
      </c>
      <c r="BQ942">
        <v>4208421</v>
      </c>
      <c r="BR942">
        <v>7584691</v>
      </c>
      <c r="BS942" t="s">
        <v>13776</v>
      </c>
      <c r="BT942" s="1">
        <v>44404</v>
      </c>
      <c r="BU942">
        <v>9</v>
      </c>
      <c r="BV942">
        <v>779606</v>
      </c>
      <c r="BW942">
        <v>860029995</v>
      </c>
      <c r="BX942" t="s">
        <v>13996</v>
      </c>
      <c r="BY942" t="s">
        <v>14109</v>
      </c>
      <c r="BZ942" t="s">
        <v>13923</v>
      </c>
      <c r="CA942" s="1">
        <v>44630</v>
      </c>
      <c r="CB942" t="s">
        <v>13922</v>
      </c>
    </row>
    <row r="943" spans="3:80" x14ac:dyDescent="0.3">
      <c r="C943" s="46" t="s">
        <v>10196</v>
      </c>
      <c r="D943" s="4"/>
      <c r="E943" s="4"/>
      <c r="F943" s="16"/>
      <c r="G943" s="80" t="e">
        <f>VLOOKUP(report_masivo[[#This Row],[INCAPACIDAD]],D3169:M3246,3,0)</f>
        <v>#N/A</v>
      </c>
      <c r="I943" s="47"/>
      <c r="K943" s="46" t="e">
        <f>VLOOKUP(report_masivo[[#This Row],[INCAPACIDAD]],D3169:M3246,4,0)</f>
        <v>#N/A</v>
      </c>
      <c r="L943" s="46" t="e">
        <f>VLOOKUP(report_masivo[[#This Row],[INCAPACIDAD]],D3169:M3246,5,0)</f>
        <v>#N/A</v>
      </c>
      <c r="M943" s="46" t="e">
        <f>VLOOKUP(report_masivo[[#This Row],[INCAPACIDAD]],D3169:M3246,6,0)</f>
        <v>#N/A</v>
      </c>
      <c r="N943" s="49" t="e">
        <f>VLOOKUP(report_masivo[[#This Row],[INCAPACIDAD]],D3169:M3246,7,0)</f>
        <v>#N/A</v>
      </c>
      <c r="O943" s="47" t="e">
        <f>VLOOKUP(report_masivo[[#This Row],[INCAPACIDAD]],D3169:M3246,8,0)</f>
        <v>#N/A</v>
      </c>
      <c r="AD943">
        <v>105238183844626</v>
      </c>
      <c r="AE943" t="s">
        <v>10196</v>
      </c>
      <c r="AF943">
        <v>1754329</v>
      </c>
      <c r="AG943" s="1">
        <v>44684</v>
      </c>
      <c r="AH943">
        <v>860029995</v>
      </c>
      <c r="AI943">
        <v>1052381838</v>
      </c>
      <c r="AJ943">
        <v>7701021</v>
      </c>
      <c r="AK943" t="s">
        <v>13776</v>
      </c>
      <c r="AL943" s="1">
        <v>44626</v>
      </c>
      <c r="AM943">
        <v>5</v>
      </c>
      <c r="AN943">
        <v>380041</v>
      </c>
      <c r="AO943">
        <v>860029995</v>
      </c>
      <c r="AP943" t="s">
        <v>13996</v>
      </c>
      <c r="AQ943" t="s">
        <v>14109</v>
      </c>
      <c r="AR943" t="s">
        <v>13923</v>
      </c>
      <c r="AS943" s="1">
        <v>44712</v>
      </c>
      <c r="AT943" t="s">
        <v>13922</v>
      </c>
      <c r="AW943">
        <v>103762521044761</v>
      </c>
      <c r="AX943">
        <v>1037625210</v>
      </c>
      <c r="AY943">
        <v>8100445</v>
      </c>
      <c r="AZ943" s="1">
        <v>44761</v>
      </c>
      <c r="BA943" t="s">
        <v>13998</v>
      </c>
      <c r="BB943" t="s">
        <v>44</v>
      </c>
      <c r="BC943" t="s">
        <v>44</v>
      </c>
      <c r="BD943" t="s">
        <v>44</v>
      </c>
      <c r="BG943" s="1"/>
      <c r="BK943">
        <f t="shared" si="14"/>
        <v>1</v>
      </c>
      <c r="BL943">
        <v>420842144413</v>
      </c>
      <c r="BN943">
        <v>1691142</v>
      </c>
      <c r="BO943" s="1">
        <v>44590</v>
      </c>
      <c r="BP943">
        <v>860029995</v>
      </c>
      <c r="BQ943">
        <v>4208421</v>
      </c>
      <c r="BR943">
        <v>7584703</v>
      </c>
      <c r="BS943" t="s">
        <v>13776</v>
      </c>
      <c r="BT943" s="1">
        <v>44413</v>
      </c>
      <c r="BU943">
        <v>15</v>
      </c>
      <c r="BV943">
        <v>1282515</v>
      </c>
      <c r="BW943">
        <v>860029995</v>
      </c>
      <c r="BX943" t="s">
        <v>13996</v>
      </c>
      <c r="BY943" t="s">
        <v>14109</v>
      </c>
      <c r="BZ943" t="s">
        <v>13923</v>
      </c>
      <c r="CA943" s="1">
        <v>44630</v>
      </c>
      <c r="CB943" t="s">
        <v>13922</v>
      </c>
    </row>
    <row r="944" spans="3:80" x14ac:dyDescent="0.3">
      <c r="C944" s="46" t="s">
        <v>10196</v>
      </c>
      <c r="D944" s="4"/>
      <c r="E944" s="4"/>
      <c r="F944" s="16"/>
      <c r="G944" s="80" t="e">
        <f>VLOOKUP(report_masivo[[#This Row],[INCAPACIDAD]],D3170:M3247,3,0)</f>
        <v>#N/A</v>
      </c>
      <c r="I944" s="47"/>
      <c r="K944" s="46" t="e">
        <f>VLOOKUP(report_masivo[[#This Row],[INCAPACIDAD]],D3170:M3247,4,0)</f>
        <v>#N/A</v>
      </c>
      <c r="L944" s="46" t="e">
        <f>VLOOKUP(report_masivo[[#This Row],[INCAPACIDAD]],D3170:M3247,5,0)</f>
        <v>#N/A</v>
      </c>
      <c r="M944" s="46" t="e">
        <f>VLOOKUP(report_masivo[[#This Row],[INCAPACIDAD]],D3170:M3247,6,0)</f>
        <v>#N/A</v>
      </c>
      <c r="N944" s="49" t="e">
        <f>VLOOKUP(report_masivo[[#This Row],[INCAPACIDAD]],D3170:M3247,7,0)</f>
        <v>#N/A</v>
      </c>
      <c r="O944" s="47" t="e">
        <f>VLOOKUP(report_masivo[[#This Row],[INCAPACIDAD]],D3170:M3247,8,0)</f>
        <v>#N/A</v>
      </c>
      <c r="AD944">
        <v>417883444632</v>
      </c>
      <c r="AE944" t="s">
        <v>10196</v>
      </c>
      <c r="AF944">
        <v>1754329</v>
      </c>
      <c r="AG944" s="1">
        <v>44684</v>
      </c>
      <c r="AH944">
        <v>860029995</v>
      </c>
      <c r="AI944">
        <v>4178834</v>
      </c>
      <c r="AJ944">
        <v>7704000</v>
      </c>
      <c r="AK944" t="s">
        <v>13776</v>
      </c>
      <c r="AL944" s="1">
        <v>44632</v>
      </c>
      <c r="AM944">
        <v>3</v>
      </c>
      <c r="AN944">
        <v>222195</v>
      </c>
      <c r="AO944">
        <v>860029995</v>
      </c>
      <c r="AP944" t="s">
        <v>13996</v>
      </c>
      <c r="AQ944" t="s">
        <v>14109</v>
      </c>
      <c r="AR944" t="s">
        <v>13923</v>
      </c>
      <c r="AS944" s="1">
        <v>44712</v>
      </c>
      <c r="AT944" t="s">
        <v>13922</v>
      </c>
      <c r="AW944">
        <v>5515159844761</v>
      </c>
      <c r="AX944">
        <v>55151598</v>
      </c>
      <c r="AY944">
        <v>8103001</v>
      </c>
      <c r="AZ944" s="1">
        <v>44761</v>
      </c>
      <c r="BA944" t="s">
        <v>13998</v>
      </c>
      <c r="BB944" t="s">
        <v>44</v>
      </c>
      <c r="BC944" t="s">
        <v>44</v>
      </c>
      <c r="BD944" t="s">
        <v>44</v>
      </c>
      <c r="BG944" s="1"/>
      <c r="BK944">
        <f t="shared" si="14"/>
        <v>1</v>
      </c>
      <c r="BL944">
        <v>420842144428</v>
      </c>
      <c r="BN944">
        <v>1691142</v>
      </c>
      <c r="BO944" s="1">
        <v>44590</v>
      </c>
      <c r="BP944">
        <v>860029995</v>
      </c>
      <c r="BQ944">
        <v>4208421</v>
      </c>
      <c r="BR944">
        <v>7584714</v>
      </c>
      <c r="BS944" t="s">
        <v>13776</v>
      </c>
      <c r="BT944" s="1">
        <v>44428</v>
      </c>
      <c r="BU944">
        <v>14</v>
      </c>
      <c r="BV944">
        <v>919094</v>
      </c>
      <c r="BW944">
        <v>860029995</v>
      </c>
      <c r="BX944" t="s">
        <v>13996</v>
      </c>
      <c r="BY944" t="s">
        <v>14109</v>
      </c>
      <c r="BZ944" t="s">
        <v>13923</v>
      </c>
      <c r="CA944" s="1">
        <v>44630</v>
      </c>
      <c r="CB944" t="s">
        <v>13922</v>
      </c>
    </row>
    <row r="945" spans="3:80" x14ac:dyDescent="0.3">
      <c r="C945" s="46" t="s">
        <v>10196</v>
      </c>
      <c r="D945" s="4"/>
      <c r="E945" s="4"/>
      <c r="F945" s="16"/>
      <c r="G945" s="80" t="e">
        <f>VLOOKUP(report_masivo[[#This Row],[INCAPACIDAD]],D3171:M3248,3,0)</f>
        <v>#N/A</v>
      </c>
      <c r="I945" s="47"/>
      <c r="K945" s="46" t="e">
        <f>VLOOKUP(report_masivo[[#This Row],[INCAPACIDAD]],D3171:M3248,4,0)</f>
        <v>#N/A</v>
      </c>
      <c r="L945" s="46" t="e">
        <f>VLOOKUP(report_masivo[[#This Row],[INCAPACIDAD]],D3171:M3248,5,0)</f>
        <v>#N/A</v>
      </c>
      <c r="M945" s="46" t="e">
        <f>VLOOKUP(report_masivo[[#This Row],[INCAPACIDAD]],D3171:M3248,6,0)</f>
        <v>#N/A</v>
      </c>
      <c r="N945" s="49" t="e">
        <f>VLOOKUP(report_masivo[[#This Row],[INCAPACIDAD]],D3171:M3248,7,0)</f>
        <v>#N/A</v>
      </c>
      <c r="O945" s="47" t="e">
        <f>VLOOKUP(report_masivo[[#This Row],[INCAPACIDAD]],D3171:M3248,8,0)</f>
        <v>#N/A</v>
      </c>
      <c r="AD945">
        <v>7408354244620</v>
      </c>
      <c r="AE945" t="s">
        <v>10196</v>
      </c>
      <c r="AF945">
        <v>1754329</v>
      </c>
      <c r="AG945" s="1">
        <v>44684</v>
      </c>
      <c r="AH945">
        <v>860029995</v>
      </c>
      <c r="AI945">
        <v>74083542</v>
      </c>
      <c r="AJ945">
        <v>7706995</v>
      </c>
      <c r="AK945" t="s">
        <v>13776</v>
      </c>
      <c r="AL945" s="1">
        <v>44620</v>
      </c>
      <c r="AM945">
        <v>5</v>
      </c>
      <c r="AN945">
        <v>378145</v>
      </c>
      <c r="AO945">
        <v>860029995</v>
      </c>
      <c r="AP945" t="s">
        <v>13996</v>
      </c>
      <c r="AQ945" t="s">
        <v>14109</v>
      </c>
      <c r="AR945" t="s">
        <v>13923</v>
      </c>
      <c r="AS945" s="1">
        <v>44712</v>
      </c>
      <c r="AT945" t="s">
        <v>13922</v>
      </c>
      <c r="AW945">
        <v>106587284644763</v>
      </c>
      <c r="AX945">
        <v>1065872846</v>
      </c>
      <c r="AY945">
        <v>8124373</v>
      </c>
      <c r="AZ945" s="1">
        <v>44763</v>
      </c>
      <c r="BA945" t="s">
        <v>13995</v>
      </c>
      <c r="BB945" t="s">
        <v>44</v>
      </c>
      <c r="BC945" t="s">
        <v>13996</v>
      </c>
      <c r="BD945" t="s">
        <v>13997</v>
      </c>
      <c r="BE945">
        <v>4000178071</v>
      </c>
      <c r="BF945">
        <v>81769</v>
      </c>
      <c r="BG945" s="1">
        <v>44813</v>
      </c>
      <c r="BK945">
        <f t="shared" si="14"/>
        <v>1</v>
      </c>
      <c r="BL945">
        <v>420842144442</v>
      </c>
      <c r="BN945">
        <v>1691142</v>
      </c>
      <c r="BO945" s="1">
        <v>44590</v>
      </c>
      <c r="BP945">
        <v>860029995</v>
      </c>
      <c r="BQ945">
        <v>4208421</v>
      </c>
      <c r="BR945">
        <v>7584734</v>
      </c>
      <c r="BS945" t="s">
        <v>13776</v>
      </c>
      <c r="BT945" s="1">
        <v>44442</v>
      </c>
      <c r="BU945">
        <v>15</v>
      </c>
      <c r="BV945">
        <v>945150</v>
      </c>
      <c r="BW945">
        <v>860029995</v>
      </c>
      <c r="BX945" t="s">
        <v>13996</v>
      </c>
      <c r="BY945" t="s">
        <v>14109</v>
      </c>
      <c r="BZ945" t="s">
        <v>13923</v>
      </c>
      <c r="CA945" s="1">
        <v>44630</v>
      </c>
      <c r="CB945" t="s">
        <v>13922</v>
      </c>
    </row>
    <row r="946" spans="3:80" x14ac:dyDescent="0.3">
      <c r="C946" s="46" t="s">
        <v>10196</v>
      </c>
      <c r="D946" s="4"/>
      <c r="E946" s="4"/>
      <c r="F946" s="16"/>
      <c r="G946" s="80" t="e">
        <f>VLOOKUP(report_masivo[[#This Row],[INCAPACIDAD]],D3172:M3249,3,0)</f>
        <v>#N/A</v>
      </c>
      <c r="I946" s="47"/>
      <c r="K946" s="46" t="e">
        <f>VLOOKUP(report_masivo[[#This Row],[INCAPACIDAD]],D3172:M3249,4,0)</f>
        <v>#N/A</v>
      </c>
      <c r="L946" s="46" t="e">
        <f>VLOOKUP(report_masivo[[#This Row],[INCAPACIDAD]],D3172:M3249,5,0)</f>
        <v>#N/A</v>
      </c>
      <c r="M946" s="46" t="e">
        <f>VLOOKUP(report_masivo[[#This Row],[INCAPACIDAD]],D3172:M3249,6,0)</f>
        <v>#N/A</v>
      </c>
      <c r="N946" s="49" t="e">
        <f>VLOOKUP(report_masivo[[#This Row],[INCAPACIDAD]],D3172:M3249,7,0)</f>
        <v>#N/A</v>
      </c>
      <c r="O946" s="47" t="e">
        <f>VLOOKUP(report_masivo[[#This Row],[INCAPACIDAD]],D3172:M3249,8,0)</f>
        <v>#N/A</v>
      </c>
      <c r="AD946">
        <v>7408354244627</v>
      </c>
      <c r="AE946" t="s">
        <v>10196</v>
      </c>
      <c r="AF946">
        <v>1754329</v>
      </c>
      <c r="AG946" s="1">
        <v>44684</v>
      </c>
      <c r="AH946">
        <v>860029995</v>
      </c>
      <c r="AI946">
        <v>74083542</v>
      </c>
      <c r="AJ946">
        <v>7707009</v>
      </c>
      <c r="AK946" t="s">
        <v>13776</v>
      </c>
      <c r="AL946" s="1">
        <v>44627</v>
      </c>
      <c r="AM946">
        <v>8</v>
      </c>
      <c r="AN946">
        <v>610240</v>
      </c>
      <c r="AO946">
        <v>860029995</v>
      </c>
      <c r="AP946" t="s">
        <v>13996</v>
      </c>
      <c r="AQ946" t="s">
        <v>14109</v>
      </c>
      <c r="AR946" t="s">
        <v>13923</v>
      </c>
      <c r="AS946" s="1">
        <v>44712</v>
      </c>
      <c r="AT946" t="s">
        <v>13922</v>
      </c>
      <c r="AW946">
        <v>1732476744763</v>
      </c>
      <c r="AX946">
        <v>17324767</v>
      </c>
      <c r="AY946">
        <v>8104623</v>
      </c>
      <c r="AZ946" s="1">
        <v>44763</v>
      </c>
      <c r="BA946" t="s">
        <v>14000</v>
      </c>
      <c r="BB946" t="s">
        <v>44</v>
      </c>
      <c r="BC946" t="s">
        <v>44</v>
      </c>
      <c r="BD946" t="s">
        <v>44</v>
      </c>
      <c r="BG946" s="1"/>
      <c r="BK946">
        <f t="shared" si="14"/>
        <v>1</v>
      </c>
      <c r="BL946">
        <v>420856944379</v>
      </c>
      <c r="BN946">
        <v>1691142</v>
      </c>
      <c r="BO946" s="1">
        <v>44590</v>
      </c>
      <c r="BP946">
        <v>860029995</v>
      </c>
      <c r="BQ946">
        <v>4208569</v>
      </c>
      <c r="BR946">
        <v>7584862</v>
      </c>
      <c r="BS946" t="s">
        <v>13776</v>
      </c>
      <c r="BT946" s="1">
        <v>44379</v>
      </c>
      <c r="BU946">
        <v>3</v>
      </c>
      <c r="BV946">
        <v>243444</v>
      </c>
      <c r="BW946">
        <v>860029995</v>
      </c>
      <c r="BX946" t="s">
        <v>13996</v>
      </c>
      <c r="BY946" t="s">
        <v>14109</v>
      </c>
      <c r="BZ946" t="s">
        <v>13923</v>
      </c>
      <c r="CA946" s="1">
        <v>44608</v>
      </c>
      <c r="CB946" t="s">
        <v>13922</v>
      </c>
    </row>
    <row r="947" spans="3:80" x14ac:dyDescent="0.3">
      <c r="C947" s="46" t="s">
        <v>10196</v>
      </c>
      <c r="D947" s="4"/>
      <c r="E947" s="4"/>
      <c r="F947" s="16"/>
      <c r="G947" s="80" t="e">
        <f>VLOOKUP(report_masivo[[#This Row],[INCAPACIDAD]],D3173:M3250,3,0)</f>
        <v>#N/A</v>
      </c>
      <c r="I947" s="47"/>
      <c r="K947" s="46" t="e">
        <f>VLOOKUP(report_masivo[[#This Row],[INCAPACIDAD]],D3173:M3250,4,0)</f>
        <v>#N/A</v>
      </c>
      <c r="L947" s="46" t="e">
        <f>VLOOKUP(report_masivo[[#This Row],[INCAPACIDAD]],D3173:M3250,5,0)</f>
        <v>#N/A</v>
      </c>
      <c r="M947" s="46" t="e">
        <f>VLOOKUP(report_masivo[[#This Row],[INCAPACIDAD]],D3173:M3250,6,0)</f>
        <v>#N/A</v>
      </c>
      <c r="N947" s="49" t="e">
        <f>VLOOKUP(report_masivo[[#This Row],[INCAPACIDAD]],D3173:M3250,7,0)</f>
        <v>#N/A</v>
      </c>
      <c r="O947" s="47" t="e">
        <f>VLOOKUP(report_masivo[[#This Row],[INCAPACIDAD]],D3173:M3250,8,0)</f>
        <v>#N/A</v>
      </c>
      <c r="AD947">
        <v>417883444635</v>
      </c>
      <c r="AE947" t="s">
        <v>10196</v>
      </c>
      <c r="AF947">
        <v>1754329</v>
      </c>
      <c r="AG947" s="1">
        <v>44684</v>
      </c>
      <c r="AH947">
        <v>860029995</v>
      </c>
      <c r="AI947">
        <v>4178834</v>
      </c>
      <c r="AJ947">
        <v>7710589</v>
      </c>
      <c r="AK947" t="s">
        <v>13776</v>
      </c>
      <c r="AL947" s="1">
        <v>44635</v>
      </c>
      <c r="AM947">
        <v>8</v>
      </c>
      <c r="AN947">
        <v>592521</v>
      </c>
      <c r="AO947">
        <v>860029995</v>
      </c>
      <c r="AP947" t="s">
        <v>13996</v>
      </c>
      <c r="AQ947" t="s">
        <v>14109</v>
      </c>
      <c r="AR947" t="s">
        <v>13923</v>
      </c>
      <c r="AS947" s="1">
        <v>44712</v>
      </c>
      <c r="AT947" t="s">
        <v>13922</v>
      </c>
      <c r="AW947">
        <v>100682109244764</v>
      </c>
      <c r="AX947">
        <v>1006821092</v>
      </c>
      <c r="AY947">
        <v>8109664</v>
      </c>
      <c r="AZ947" s="1">
        <v>44764</v>
      </c>
      <c r="BA947" t="s">
        <v>13998</v>
      </c>
      <c r="BB947" t="s">
        <v>44</v>
      </c>
      <c r="BC947" t="s">
        <v>44</v>
      </c>
      <c r="BD947" t="s">
        <v>44</v>
      </c>
      <c r="BG947" s="1"/>
      <c r="BK947">
        <f t="shared" si="14"/>
        <v>1</v>
      </c>
      <c r="BL947">
        <v>7432153544517</v>
      </c>
      <c r="BN947">
        <v>1691142</v>
      </c>
      <c r="BO947" s="1">
        <v>44590</v>
      </c>
      <c r="BP947">
        <v>860029995</v>
      </c>
      <c r="BQ947">
        <v>74321535</v>
      </c>
      <c r="BR947">
        <v>7584960</v>
      </c>
      <c r="BS947" t="s">
        <v>13776</v>
      </c>
      <c r="BT947" s="1">
        <v>44517</v>
      </c>
      <c r="BU947">
        <v>8</v>
      </c>
      <c r="BV947">
        <v>585602</v>
      </c>
      <c r="BW947">
        <v>860029995</v>
      </c>
      <c r="BX947" t="s">
        <v>13996</v>
      </c>
      <c r="BY947" t="s">
        <v>14109</v>
      </c>
      <c r="BZ947" t="s">
        <v>13923</v>
      </c>
      <c r="CA947" s="1">
        <v>44630</v>
      </c>
      <c r="CB947" t="s">
        <v>13922</v>
      </c>
    </row>
    <row r="948" spans="3:80" x14ac:dyDescent="0.3">
      <c r="C948" s="46" t="s">
        <v>10196</v>
      </c>
      <c r="D948" s="4"/>
      <c r="E948" s="4"/>
      <c r="F948" s="16"/>
      <c r="G948" s="80" t="e">
        <f>VLOOKUP(report_masivo[[#This Row],[INCAPACIDAD]],D3174:M3251,3,0)</f>
        <v>#N/A</v>
      </c>
      <c r="I948" s="47"/>
      <c r="K948" s="46" t="e">
        <f>VLOOKUP(report_masivo[[#This Row],[INCAPACIDAD]],D3174:M3251,4,0)</f>
        <v>#N/A</v>
      </c>
      <c r="L948" s="46" t="e">
        <f>VLOOKUP(report_masivo[[#This Row],[INCAPACIDAD]],D3174:M3251,5,0)</f>
        <v>#N/A</v>
      </c>
      <c r="M948" s="46" t="e">
        <f>VLOOKUP(report_masivo[[#This Row],[INCAPACIDAD]],D3174:M3251,6,0)</f>
        <v>#N/A</v>
      </c>
      <c r="N948" s="49" t="e">
        <f>VLOOKUP(report_masivo[[#This Row],[INCAPACIDAD]],D3174:M3251,7,0)</f>
        <v>#N/A</v>
      </c>
      <c r="O948" s="47" t="e">
        <f>VLOOKUP(report_masivo[[#This Row],[INCAPACIDAD]],D3174:M3251,8,0)</f>
        <v>#N/A</v>
      </c>
      <c r="AD948">
        <v>953358044607</v>
      </c>
      <c r="AE948" t="s">
        <v>10196</v>
      </c>
      <c r="AF948">
        <v>1754329</v>
      </c>
      <c r="AG948" s="1">
        <v>44684</v>
      </c>
      <c r="AH948">
        <v>860029995</v>
      </c>
      <c r="AI948">
        <v>9533580</v>
      </c>
      <c r="AJ948">
        <v>7719145</v>
      </c>
      <c r="AK948" t="s">
        <v>13776</v>
      </c>
      <c r="AL948" s="1">
        <v>44607</v>
      </c>
      <c r="AM948">
        <v>30</v>
      </c>
      <c r="AN948">
        <v>2532795</v>
      </c>
      <c r="AO948">
        <v>860029995</v>
      </c>
      <c r="AP948" t="s">
        <v>13996</v>
      </c>
      <c r="AQ948" t="s">
        <v>14109</v>
      </c>
      <c r="AR948" t="s">
        <v>13923</v>
      </c>
      <c r="AS948" s="1">
        <v>44712</v>
      </c>
      <c r="AT948" t="s">
        <v>13922</v>
      </c>
      <c r="AW948">
        <v>5270531144764</v>
      </c>
      <c r="AX948">
        <v>52705311</v>
      </c>
      <c r="AY948">
        <v>8110484</v>
      </c>
      <c r="AZ948" s="1">
        <v>44764</v>
      </c>
      <c r="BA948" t="s">
        <v>13995</v>
      </c>
      <c r="BB948" t="s">
        <v>44</v>
      </c>
      <c r="BC948" t="s">
        <v>13996</v>
      </c>
      <c r="BD948" t="s">
        <v>13997</v>
      </c>
      <c r="BE948">
        <v>4000178071</v>
      </c>
      <c r="BF948">
        <v>289371</v>
      </c>
      <c r="BG948" s="1">
        <v>44813</v>
      </c>
      <c r="BK948">
        <f t="shared" si="14"/>
        <v>1</v>
      </c>
      <c r="BL948">
        <v>1942183044328</v>
      </c>
      <c r="BN948">
        <v>1695050</v>
      </c>
      <c r="BO948" s="1">
        <v>44596</v>
      </c>
      <c r="BP948">
        <v>860029995</v>
      </c>
      <c r="BQ948">
        <v>19421830</v>
      </c>
      <c r="BR948">
        <v>7590157</v>
      </c>
      <c r="BS948" t="s">
        <v>13776</v>
      </c>
      <c r="BT948" s="1">
        <v>44328</v>
      </c>
      <c r="BU948">
        <v>12</v>
      </c>
      <c r="BV948">
        <v>1039118</v>
      </c>
      <c r="BW948">
        <v>860029995</v>
      </c>
      <c r="BX948" t="s">
        <v>13996</v>
      </c>
      <c r="BY948" t="s">
        <v>14109</v>
      </c>
      <c r="BZ948" t="s">
        <v>13923</v>
      </c>
      <c r="CA948" s="1">
        <v>44608</v>
      </c>
      <c r="CB948" t="s">
        <v>13922</v>
      </c>
    </row>
    <row r="949" spans="3:80" x14ac:dyDescent="0.3">
      <c r="C949" s="46" t="s">
        <v>10196</v>
      </c>
      <c r="D949" s="4"/>
      <c r="E949" s="4"/>
      <c r="F949" s="16"/>
      <c r="G949" s="80" t="e">
        <f>VLOOKUP(report_masivo[[#This Row],[INCAPACIDAD]],D3175:M3252,3,0)</f>
        <v>#N/A</v>
      </c>
      <c r="I949" s="47"/>
      <c r="K949" s="46" t="e">
        <f>VLOOKUP(report_masivo[[#This Row],[INCAPACIDAD]],D3175:M3252,4,0)</f>
        <v>#N/A</v>
      </c>
      <c r="L949" s="46" t="e">
        <f>VLOOKUP(report_masivo[[#This Row],[INCAPACIDAD]],D3175:M3252,5,0)</f>
        <v>#N/A</v>
      </c>
      <c r="M949" s="46" t="e">
        <f>VLOOKUP(report_masivo[[#This Row],[INCAPACIDAD]],D3175:M3252,6,0)</f>
        <v>#N/A</v>
      </c>
      <c r="N949" s="49" t="e">
        <f>VLOOKUP(report_masivo[[#This Row],[INCAPACIDAD]],D3175:M3252,7,0)</f>
        <v>#N/A</v>
      </c>
      <c r="O949" s="47" t="e">
        <f>VLOOKUP(report_masivo[[#This Row],[INCAPACIDAD]],D3175:M3252,8,0)</f>
        <v>#N/A</v>
      </c>
      <c r="AD949">
        <v>105238183844633</v>
      </c>
      <c r="AE949" t="s">
        <v>10196</v>
      </c>
      <c r="AF949">
        <v>1754329</v>
      </c>
      <c r="AG949" s="1">
        <v>44684</v>
      </c>
      <c r="AH949">
        <v>860029995</v>
      </c>
      <c r="AI949">
        <v>1052381838</v>
      </c>
      <c r="AJ949">
        <v>7721906</v>
      </c>
      <c r="AK949" t="s">
        <v>13776</v>
      </c>
      <c r="AL949" s="1">
        <v>44633</v>
      </c>
      <c r="AM949">
        <v>10</v>
      </c>
      <c r="AN949">
        <v>760082</v>
      </c>
      <c r="AO949">
        <v>860029995</v>
      </c>
      <c r="AP949" t="s">
        <v>13996</v>
      </c>
      <c r="AQ949" t="s">
        <v>14109</v>
      </c>
      <c r="AR949" t="s">
        <v>13923</v>
      </c>
      <c r="AS949" s="1">
        <v>44712</v>
      </c>
      <c r="AT949" t="s">
        <v>13922</v>
      </c>
      <c r="AW949">
        <v>102800573944765</v>
      </c>
      <c r="AX949">
        <v>1028005739</v>
      </c>
      <c r="AY949">
        <v>8114383</v>
      </c>
      <c r="AZ949" s="1">
        <v>44765</v>
      </c>
      <c r="BA949" t="s">
        <v>13998</v>
      </c>
      <c r="BB949" t="s">
        <v>44</v>
      </c>
      <c r="BC949" t="s">
        <v>44</v>
      </c>
      <c r="BD949" t="s">
        <v>44</v>
      </c>
      <c r="BG949" s="1"/>
      <c r="BK949">
        <f t="shared" si="14"/>
        <v>1</v>
      </c>
      <c r="BL949">
        <v>1942183044342</v>
      </c>
      <c r="BN949">
        <v>1695050</v>
      </c>
      <c r="BO949" s="1">
        <v>44596</v>
      </c>
      <c r="BP949">
        <v>860029995</v>
      </c>
      <c r="BQ949">
        <v>19421830</v>
      </c>
      <c r="BR949">
        <v>7590225</v>
      </c>
      <c r="BS949" t="s">
        <v>13776</v>
      </c>
      <c r="BT949" s="1">
        <v>44342</v>
      </c>
      <c r="BU949">
        <v>5</v>
      </c>
      <c r="BV949">
        <v>432966</v>
      </c>
      <c r="BW949">
        <v>860029995</v>
      </c>
      <c r="BX949" t="s">
        <v>13996</v>
      </c>
      <c r="BY949" t="s">
        <v>14109</v>
      </c>
      <c r="BZ949" t="s">
        <v>13923</v>
      </c>
      <c r="CA949" s="1">
        <v>44608</v>
      </c>
      <c r="CB949" t="s">
        <v>13922</v>
      </c>
    </row>
    <row r="950" spans="3:80" x14ac:dyDescent="0.3">
      <c r="C950" s="46" t="s">
        <v>10196</v>
      </c>
      <c r="D950" s="4"/>
      <c r="E950" s="4"/>
      <c r="F950" s="16"/>
      <c r="G950" s="80" t="e">
        <f>VLOOKUP(report_masivo[[#This Row],[INCAPACIDAD]],D3176:M3253,3,0)</f>
        <v>#N/A</v>
      </c>
      <c r="I950" s="47"/>
      <c r="K950" s="46" t="e">
        <f>VLOOKUP(report_masivo[[#This Row],[INCAPACIDAD]],D3176:M3253,4,0)</f>
        <v>#N/A</v>
      </c>
      <c r="L950" s="46" t="e">
        <f>VLOOKUP(report_masivo[[#This Row],[INCAPACIDAD]],D3176:M3253,5,0)</f>
        <v>#N/A</v>
      </c>
      <c r="M950" s="46" t="e">
        <f>VLOOKUP(report_masivo[[#This Row],[INCAPACIDAD]],D3176:M3253,6,0)</f>
        <v>#N/A</v>
      </c>
      <c r="N950" s="49" t="e">
        <f>VLOOKUP(report_masivo[[#This Row],[INCAPACIDAD]],D3176:M3253,7,0)</f>
        <v>#N/A</v>
      </c>
      <c r="O950" s="47" t="e">
        <f>VLOOKUP(report_masivo[[#This Row],[INCAPACIDAD]],D3176:M3253,8,0)</f>
        <v>#N/A</v>
      </c>
      <c r="AD950">
        <v>417883444645</v>
      </c>
      <c r="AE950" t="s">
        <v>10196</v>
      </c>
      <c r="AF950">
        <v>1754329</v>
      </c>
      <c r="AG950" s="1">
        <v>44684</v>
      </c>
      <c r="AH950">
        <v>860029995</v>
      </c>
      <c r="AI950">
        <v>4178834</v>
      </c>
      <c r="AJ950">
        <v>7737297</v>
      </c>
      <c r="AK950" t="s">
        <v>13776</v>
      </c>
      <c r="AL950" s="1">
        <v>44645</v>
      </c>
      <c r="AM950">
        <v>7</v>
      </c>
      <c r="AN950">
        <v>518456</v>
      </c>
      <c r="AO950">
        <v>860029995</v>
      </c>
      <c r="AP950" t="s">
        <v>13996</v>
      </c>
      <c r="AQ950" t="s">
        <v>14109</v>
      </c>
      <c r="AR950" t="s">
        <v>13923</v>
      </c>
      <c r="AS950" s="1">
        <v>44712</v>
      </c>
      <c r="AT950" t="s">
        <v>13922</v>
      </c>
      <c r="AW950">
        <v>111278082644765</v>
      </c>
      <c r="AX950">
        <v>1112780826</v>
      </c>
      <c r="AY950">
        <v>8168300</v>
      </c>
      <c r="AZ950" s="1">
        <v>44765</v>
      </c>
      <c r="BA950" t="s">
        <v>14000</v>
      </c>
      <c r="BB950" t="s">
        <v>13727</v>
      </c>
      <c r="BC950" t="s">
        <v>44</v>
      </c>
      <c r="BD950" t="s">
        <v>44</v>
      </c>
      <c r="BG950" s="1"/>
      <c r="BK950">
        <f t="shared" si="14"/>
        <v>1</v>
      </c>
      <c r="BL950">
        <v>420866344546</v>
      </c>
      <c r="BN950">
        <v>1698905</v>
      </c>
      <c r="BO950" s="1">
        <v>44602</v>
      </c>
      <c r="BP950">
        <v>860029995</v>
      </c>
      <c r="BQ950">
        <v>4208663</v>
      </c>
      <c r="BR950">
        <v>7609298</v>
      </c>
      <c r="BS950" t="s">
        <v>13776</v>
      </c>
      <c r="BT950" s="1">
        <v>44546</v>
      </c>
      <c r="BU950">
        <v>1</v>
      </c>
      <c r="BV950">
        <v>59207</v>
      </c>
      <c r="BW950">
        <v>860029995</v>
      </c>
      <c r="BX950" t="s">
        <v>13996</v>
      </c>
      <c r="BY950" t="s">
        <v>14109</v>
      </c>
      <c r="BZ950" t="s">
        <v>13923</v>
      </c>
      <c r="CA950" s="1">
        <v>44638</v>
      </c>
      <c r="CB950" t="s">
        <v>13922</v>
      </c>
    </row>
    <row r="951" spans="3:80" x14ac:dyDescent="0.3">
      <c r="C951" s="46" t="s">
        <v>10196</v>
      </c>
      <c r="D951" s="4"/>
      <c r="E951" s="4"/>
      <c r="F951" s="16"/>
      <c r="G951" s="80" t="e">
        <f>VLOOKUP(report_masivo[[#This Row],[INCAPACIDAD]],D3177:M3254,3,0)</f>
        <v>#N/A</v>
      </c>
      <c r="I951" s="47"/>
      <c r="K951" s="46" t="e">
        <f>VLOOKUP(report_masivo[[#This Row],[INCAPACIDAD]],D3177:M3254,4,0)</f>
        <v>#N/A</v>
      </c>
      <c r="L951" s="46" t="e">
        <f>VLOOKUP(report_masivo[[#This Row],[INCAPACIDAD]],D3177:M3254,5,0)</f>
        <v>#N/A</v>
      </c>
      <c r="M951" s="46" t="e">
        <f>VLOOKUP(report_masivo[[#This Row],[INCAPACIDAD]],D3177:M3254,6,0)</f>
        <v>#N/A</v>
      </c>
      <c r="N951" s="49" t="e">
        <f>VLOOKUP(report_masivo[[#This Row],[INCAPACIDAD]],D3177:M3254,7,0)</f>
        <v>#N/A</v>
      </c>
      <c r="O951" s="47" t="e">
        <f>VLOOKUP(report_masivo[[#This Row],[INCAPACIDAD]],D3177:M3254,8,0)</f>
        <v>#N/A</v>
      </c>
      <c r="AD951">
        <v>420874544631</v>
      </c>
      <c r="AE951" t="s">
        <v>10196</v>
      </c>
      <c r="AF951">
        <v>1754329</v>
      </c>
      <c r="AG951" s="1">
        <v>44684</v>
      </c>
      <c r="AH951">
        <v>860029995</v>
      </c>
      <c r="AI951">
        <v>4208745</v>
      </c>
      <c r="AJ951">
        <v>7780226</v>
      </c>
      <c r="AK951" t="s">
        <v>13776</v>
      </c>
      <c r="AL951" s="1">
        <v>44631</v>
      </c>
      <c r="AM951">
        <v>19</v>
      </c>
      <c r="AN951">
        <v>1851008</v>
      </c>
      <c r="AO951">
        <v>860029995</v>
      </c>
      <c r="AP951" t="s">
        <v>13996</v>
      </c>
      <c r="AQ951" t="s">
        <v>14109</v>
      </c>
      <c r="AR951" t="s">
        <v>13923</v>
      </c>
      <c r="AS951" s="1">
        <v>44712</v>
      </c>
      <c r="AT951" t="s">
        <v>13922</v>
      </c>
      <c r="AW951">
        <v>5515159844767</v>
      </c>
      <c r="AX951">
        <v>55151598</v>
      </c>
      <c r="AY951">
        <v>8119240</v>
      </c>
      <c r="AZ951" s="1">
        <v>44767</v>
      </c>
      <c r="BA951" t="s">
        <v>13995</v>
      </c>
      <c r="BB951" t="s">
        <v>44</v>
      </c>
      <c r="BC951" t="s">
        <v>13996</v>
      </c>
      <c r="BD951" t="s">
        <v>13997</v>
      </c>
      <c r="BE951">
        <v>4000178071</v>
      </c>
      <c r="BF951">
        <v>80422</v>
      </c>
      <c r="BG951" s="1">
        <v>44813</v>
      </c>
      <c r="BK951">
        <f t="shared" si="14"/>
        <v>1</v>
      </c>
      <c r="BL951">
        <v>952399144461</v>
      </c>
      <c r="BN951">
        <v>1698905</v>
      </c>
      <c r="BO951" s="1">
        <v>44602</v>
      </c>
      <c r="BP951">
        <v>860029995</v>
      </c>
      <c r="BQ951">
        <v>9523991</v>
      </c>
      <c r="BR951">
        <v>7614897</v>
      </c>
      <c r="BS951" t="s">
        <v>13776</v>
      </c>
      <c r="BT951" s="1">
        <v>44461</v>
      </c>
      <c r="BU951">
        <v>30</v>
      </c>
      <c r="BV951">
        <v>2402589</v>
      </c>
      <c r="BW951">
        <v>860029995</v>
      </c>
      <c r="BX951" t="s">
        <v>13996</v>
      </c>
      <c r="BY951" t="s">
        <v>14109</v>
      </c>
      <c r="BZ951" t="s">
        <v>13923</v>
      </c>
      <c r="CA951" s="1">
        <v>44638</v>
      </c>
      <c r="CB951" t="s">
        <v>13922</v>
      </c>
    </row>
    <row r="952" spans="3:80" x14ac:dyDescent="0.3">
      <c r="C952" s="46" t="s">
        <v>10196</v>
      </c>
      <c r="D952" s="4"/>
      <c r="E952" s="4"/>
      <c r="F952" s="16"/>
      <c r="G952" s="80" t="e">
        <f>VLOOKUP(report_masivo[[#This Row],[INCAPACIDAD]],D3178:M3255,3,0)</f>
        <v>#N/A</v>
      </c>
      <c r="I952" s="47"/>
      <c r="K952" s="46" t="e">
        <f>VLOOKUP(report_masivo[[#This Row],[INCAPACIDAD]],D3178:M3255,4,0)</f>
        <v>#N/A</v>
      </c>
      <c r="L952" s="46" t="e">
        <f>VLOOKUP(report_masivo[[#This Row],[INCAPACIDAD]],D3178:M3255,5,0)</f>
        <v>#N/A</v>
      </c>
      <c r="M952" s="46" t="e">
        <f>VLOOKUP(report_masivo[[#This Row],[INCAPACIDAD]],D3178:M3255,6,0)</f>
        <v>#N/A</v>
      </c>
      <c r="N952" s="49" t="e">
        <f>VLOOKUP(report_masivo[[#This Row],[INCAPACIDAD]],D3178:M3255,7,0)</f>
        <v>#N/A</v>
      </c>
      <c r="O952" s="47" t="e">
        <f>VLOOKUP(report_masivo[[#This Row],[INCAPACIDAD]],D3178:M3255,8,0)</f>
        <v>#N/A</v>
      </c>
      <c r="AD952">
        <v>7437314844635</v>
      </c>
      <c r="AE952" t="s">
        <v>10196</v>
      </c>
      <c r="AF952">
        <v>1754329</v>
      </c>
      <c r="AG952" s="1">
        <v>44684</v>
      </c>
      <c r="AH952">
        <v>860029995</v>
      </c>
      <c r="AI952">
        <v>74373148</v>
      </c>
      <c r="AJ952">
        <v>7780254</v>
      </c>
      <c r="AK952" t="s">
        <v>13776</v>
      </c>
      <c r="AL952" s="1">
        <v>44635</v>
      </c>
      <c r="AM952">
        <v>1</v>
      </c>
      <c r="AN952">
        <v>80548</v>
      </c>
      <c r="AO952">
        <v>860029995</v>
      </c>
      <c r="AP952" t="s">
        <v>13996</v>
      </c>
      <c r="AQ952" t="s">
        <v>14109</v>
      </c>
      <c r="AR952" t="s">
        <v>13923</v>
      </c>
      <c r="AS952" s="1">
        <v>44712</v>
      </c>
      <c r="AT952" t="s">
        <v>13922</v>
      </c>
      <c r="AW952">
        <v>112485193144767</v>
      </c>
      <c r="AX952">
        <v>1124851931</v>
      </c>
      <c r="AY952">
        <v>8169329</v>
      </c>
      <c r="AZ952" s="1">
        <v>44767</v>
      </c>
      <c r="BA952" t="s">
        <v>13995</v>
      </c>
      <c r="BB952" t="s">
        <v>44</v>
      </c>
      <c r="BC952" t="s">
        <v>13729</v>
      </c>
      <c r="BD952" t="s">
        <v>13972</v>
      </c>
      <c r="BF952">
        <v>1000000</v>
      </c>
      <c r="BG952" s="1">
        <v>44965</v>
      </c>
      <c r="BK952">
        <f t="shared" si="14"/>
        <v>1</v>
      </c>
      <c r="BL952">
        <v>7436578844434</v>
      </c>
      <c r="BN952">
        <v>1698905</v>
      </c>
      <c r="BO952" s="1">
        <v>44602</v>
      </c>
      <c r="BP952">
        <v>860029995</v>
      </c>
      <c r="BQ952">
        <v>74365788</v>
      </c>
      <c r="BR952">
        <v>7614906</v>
      </c>
      <c r="BS952" t="s">
        <v>13776</v>
      </c>
      <c r="BT952" s="1">
        <v>44434</v>
      </c>
      <c r="BU952">
        <v>2</v>
      </c>
      <c r="BV952">
        <v>172269</v>
      </c>
      <c r="BW952">
        <v>860029995</v>
      </c>
      <c r="BX952" t="s">
        <v>13996</v>
      </c>
      <c r="BY952" t="s">
        <v>14109</v>
      </c>
      <c r="BZ952" t="s">
        <v>13923</v>
      </c>
      <c r="CA952" s="1">
        <v>44638</v>
      </c>
      <c r="CB952" t="s">
        <v>13922</v>
      </c>
    </row>
    <row r="953" spans="3:80" x14ac:dyDescent="0.3">
      <c r="C953" s="46" t="s">
        <v>10196</v>
      </c>
      <c r="D953" s="4"/>
      <c r="E953" s="4"/>
      <c r="F953" s="16"/>
      <c r="G953" s="80" t="e">
        <f>VLOOKUP(report_masivo[[#This Row],[INCAPACIDAD]],D3179:M3256,3,0)</f>
        <v>#N/A</v>
      </c>
      <c r="I953" s="47"/>
      <c r="K953" s="46" t="e">
        <f>VLOOKUP(report_masivo[[#This Row],[INCAPACIDAD]],D3179:M3256,4,0)</f>
        <v>#N/A</v>
      </c>
      <c r="L953" s="46" t="e">
        <f>VLOOKUP(report_masivo[[#This Row],[INCAPACIDAD]],D3179:M3256,5,0)</f>
        <v>#N/A</v>
      </c>
      <c r="M953" s="46" t="e">
        <f>VLOOKUP(report_masivo[[#This Row],[INCAPACIDAD]],D3179:M3256,6,0)</f>
        <v>#N/A</v>
      </c>
      <c r="N953" s="49" t="e">
        <f>VLOOKUP(report_masivo[[#This Row],[INCAPACIDAD]],D3179:M3256,7,0)</f>
        <v>#N/A</v>
      </c>
      <c r="O953" s="47" t="e">
        <f>VLOOKUP(report_masivo[[#This Row],[INCAPACIDAD]],D3179:M3256,8,0)</f>
        <v>#N/A</v>
      </c>
      <c r="AD953">
        <v>417898644632</v>
      </c>
      <c r="AE953" t="s">
        <v>10196</v>
      </c>
      <c r="AF953">
        <v>1754329</v>
      </c>
      <c r="AG953" s="1">
        <v>44684</v>
      </c>
      <c r="AH953">
        <v>860029995</v>
      </c>
      <c r="AI953">
        <v>4178986</v>
      </c>
      <c r="AJ953">
        <v>7781073</v>
      </c>
      <c r="AK953" t="s">
        <v>13776</v>
      </c>
      <c r="AL953" s="1">
        <v>44632</v>
      </c>
      <c r="AM953">
        <v>17</v>
      </c>
      <c r="AN953">
        <v>1223775</v>
      </c>
      <c r="AO953">
        <v>860029995</v>
      </c>
      <c r="AP953" t="s">
        <v>13996</v>
      </c>
      <c r="AQ953" t="s">
        <v>14109</v>
      </c>
      <c r="AR953" t="s">
        <v>13923</v>
      </c>
      <c r="AS953" s="1">
        <v>44712</v>
      </c>
      <c r="AT953" t="s">
        <v>13922</v>
      </c>
      <c r="AW953">
        <v>2760444644767</v>
      </c>
      <c r="AX953">
        <v>27604446</v>
      </c>
      <c r="AY953">
        <v>8118907</v>
      </c>
      <c r="AZ953" s="1">
        <v>44767</v>
      </c>
      <c r="BA953" t="s">
        <v>13998</v>
      </c>
      <c r="BB953" t="s">
        <v>44</v>
      </c>
      <c r="BC953" t="s">
        <v>44</v>
      </c>
      <c r="BD953" t="s">
        <v>44</v>
      </c>
      <c r="BG953" s="1"/>
      <c r="BK953">
        <f t="shared" si="14"/>
        <v>1</v>
      </c>
      <c r="BL953">
        <v>952954544306</v>
      </c>
      <c r="BN953">
        <v>1698905</v>
      </c>
      <c r="BO953" s="1">
        <v>44602</v>
      </c>
      <c r="BP953">
        <v>860029995</v>
      </c>
      <c r="BQ953">
        <v>9529545</v>
      </c>
      <c r="BR953">
        <v>7614924</v>
      </c>
      <c r="BS953" t="s">
        <v>13776</v>
      </c>
      <c r="BT953" s="1">
        <v>44306</v>
      </c>
      <c r="BU953">
        <v>12</v>
      </c>
      <c r="BV953">
        <v>1009161</v>
      </c>
      <c r="BW953">
        <v>860029995</v>
      </c>
      <c r="BX953" t="s">
        <v>13996</v>
      </c>
      <c r="BY953" t="s">
        <v>14109</v>
      </c>
      <c r="BZ953" t="s">
        <v>13923</v>
      </c>
      <c r="CA953" s="1">
        <v>44615</v>
      </c>
      <c r="CB953" t="s">
        <v>13922</v>
      </c>
    </row>
    <row r="954" spans="3:80" x14ac:dyDescent="0.3">
      <c r="C954" s="46" t="s">
        <v>10196</v>
      </c>
      <c r="D954" s="4"/>
      <c r="E954" s="4"/>
      <c r="F954" s="16"/>
      <c r="G954" s="80" t="e">
        <f>VLOOKUP(report_masivo[[#This Row],[INCAPACIDAD]],D3180:M3257,3,0)</f>
        <v>#N/A</v>
      </c>
      <c r="I954" s="47"/>
      <c r="K954" s="46" t="e">
        <f>VLOOKUP(report_masivo[[#This Row],[INCAPACIDAD]],D3180:M3257,4,0)</f>
        <v>#N/A</v>
      </c>
      <c r="L954" s="46" t="e">
        <f>VLOOKUP(report_masivo[[#This Row],[INCAPACIDAD]],D3180:M3257,5,0)</f>
        <v>#N/A</v>
      </c>
      <c r="M954" s="46" t="e">
        <f>VLOOKUP(report_masivo[[#This Row],[INCAPACIDAD]],D3180:M3257,6,0)</f>
        <v>#N/A</v>
      </c>
      <c r="N954" s="49" t="e">
        <f>VLOOKUP(report_masivo[[#This Row],[INCAPACIDAD]],D3180:M3257,7,0)</f>
        <v>#N/A</v>
      </c>
      <c r="O954" s="47" t="e">
        <f>VLOOKUP(report_masivo[[#This Row],[INCAPACIDAD]],D3180:M3257,8,0)</f>
        <v>#N/A</v>
      </c>
      <c r="AD954">
        <v>7408552544620</v>
      </c>
      <c r="AE954" t="s">
        <v>10196</v>
      </c>
      <c r="AF954">
        <v>1754329</v>
      </c>
      <c r="AG954" s="1">
        <v>44684</v>
      </c>
      <c r="AH954">
        <v>860029995</v>
      </c>
      <c r="AI954">
        <v>74085525</v>
      </c>
      <c r="AJ954">
        <v>7781381</v>
      </c>
      <c r="AK954" t="s">
        <v>13776</v>
      </c>
      <c r="AL954" s="1">
        <v>44620</v>
      </c>
      <c r="AM954">
        <v>2</v>
      </c>
      <c r="AN954">
        <v>172535</v>
      </c>
      <c r="AO954">
        <v>860029995</v>
      </c>
      <c r="AP954" t="s">
        <v>13996</v>
      </c>
      <c r="AQ954" t="s">
        <v>14109</v>
      </c>
      <c r="AR954" t="s">
        <v>13923</v>
      </c>
      <c r="AS954" s="1">
        <v>44712</v>
      </c>
      <c r="AT954" t="s">
        <v>13922</v>
      </c>
      <c r="AW954">
        <v>101913020944767</v>
      </c>
      <c r="AX954">
        <v>1019130209</v>
      </c>
      <c r="AY954">
        <v>8118080</v>
      </c>
      <c r="AZ954" s="1">
        <v>44767</v>
      </c>
      <c r="BA954" t="s">
        <v>13998</v>
      </c>
      <c r="BB954" t="s">
        <v>44</v>
      </c>
      <c r="BC954" t="s">
        <v>44</v>
      </c>
      <c r="BD954" t="s">
        <v>44</v>
      </c>
      <c r="BG954" s="1"/>
      <c r="BK954">
        <f t="shared" si="14"/>
        <v>1</v>
      </c>
      <c r="BL954">
        <v>953358044334</v>
      </c>
      <c r="BN954">
        <v>1698905</v>
      </c>
      <c r="BO954" s="1">
        <v>44602</v>
      </c>
      <c r="BP954">
        <v>860029995</v>
      </c>
      <c r="BQ954">
        <v>9533580</v>
      </c>
      <c r="BR954">
        <v>7615169</v>
      </c>
      <c r="BS954" t="s">
        <v>13776</v>
      </c>
      <c r="BT954" s="1">
        <v>44334</v>
      </c>
      <c r="BU954">
        <v>8</v>
      </c>
      <c r="BV954">
        <v>697541</v>
      </c>
      <c r="BW954">
        <v>860029995</v>
      </c>
      <c r="BX954" t="s">
        <v>13996</v>
      </c>
      <c r="BY954" t="s">
        <v>14109</v>
      </c>
      <c r="BZ954" t="s">
        <v>13923</v>
      </c>
      <c r="CA954" s="1">
        <v>44615</v>
      </c>
      <c r="CB954" t="s">
        <v>13922</v>
      </c>
    </row>
    <row r="955" spans="3:80" x14ac:dyDescent="0.3">
      <c r="C955" s="46" t="s">
        <v>10196</v>
      </c>
      <c r="D955" s="4"/>
      <c r="E955" s="4"/>
      <c r="F955" s="16"/>
      <c r="G955" s="80" t="e">
        <f>VLOOKUP(report_masivo[[#This Row],[INCAPACIDAD]],D3181:M3258,3,0)</f>
        <v>#N/A</v>
      </c>
      <c r="I955" s="47"/>
      <c r="K955" s="46" t="e">
        <f>VLOOKUP(report_masivo[[#This Row],[INCAPACIDAD]],D3181:M3258,4,0)</f>
        <v>#N/A</v>
      </c>
      <c r="L955" s="46" t="e">
        <f>VLOOKUP(report_masivo[[#This Row],[INCAPACIDAD]],D3181:M3258,5,0)</f>
        <v>#N/A</v>
      </c>
      <c r="M955" s="46" t="e">
        <f>VLOOKUP(report_masivo[[#This Row],[INCAPACIDAD]],D3181:M3258,6,0)</f>
        <v>#N/A</v>
      </c>
      <c r="N955" s="49" t="e">
        <f>VLOOKUP(report_masivo[[#This Row],[INCAPACIDAD]],D3181:M3258,7,0)</f>
        <v>#N/A</v>
      </c>
      <c r="O955" s="47" t="e">
        <f>VLOOKUP(report_masivo[[#This Row],[INCAPACIDAD]],D3181:M3258,8,0)</f>
        <v>#N/A</v>
      </c>
      <c r="AD955">
        <v>420851444616</v>
      </c>
      <c r="AE955" t="s">
        <v>10196</v>
      </c>
      <c r="AF955">
        <v>1754329</v>
      </c>
      <c r="AG955" s="1">
        <v>44684</v>
      </c>
      <c r="AH955">
        <v>860029995</v>
      </c>
      <c r="AI955">
        <v>4208514</v>
      </c>
      <c r="AJ955">
        <v>7781650</v>
      </c>
      <c r="AK955" t="s">
        <v>13776</v>
      </c>
      <c r="AL955" s="1">
        <v>44616</v>
      </c>
      <c r="AM955">
        <v>30</v>
      </c>
      <c r="AN955">
        <v>1836015</v>
      </c>
      <c r="AO955">
        <v>860029995</v>
      </c>
      <c r="AP955" t="s">
        <v>13996</v>
      </c>
      <c r="AQ955" t="s">
        <v>14109</v>
      </c>
      <c r="AR955" t="s">
        <v>13923</v>
      </c>
      <c r="AS955" s="1">
        <v>44712</v>
      </c>
      <c r="AT955" t="s">
        <v>13922</v>
      </c>
      <c r="AW955">
        <v>109044975644769</v>
      </c>
      <c r="AX955">
        <v>1090449756</v>
      </c>
      <c r="AY955">
        <v>8125704</v>
      </c>
      <c r="AZ955" s="1">
        <v>44769</v>
      </c>
      <c r="BA955" t="s">
        <v>13995</v>
      </c>
      <c r="BB955" t="s">
        <v>44</v>
      </c>
      <c r="BC955" t="s">
        <v>13996</v>
      </c>
      <c r="BD955" t="s">
        <v>13997</v>
      </c>
      <c r="BE955">
        <v>4000178071</v>
      </c>
      <c r="BF955">
        <v>64172</v>
      </c>
      <c r="BG955" s="1">
        <v>44813</v>
      </c>
      <c r="BK955">
        <f t="shared" si="14"/>
        <v>1</v>
      </c>
      <c r="BL955">
        <v>105757555344343</v>
      </c>
      <c r="BN955">
        <v>1698905</v>
      </c>
      <c r="BO955" s="1">
        <v>44602</v>
      </c>
      <c r="BP955">
        <v>860029995</v>
      </c>
      <c r="BQ955">
        <v>1057575553</v>
      </c>
      <c r="BR955">
        <v>7615303</v>
      </c>
      <c r="BS955" t="s">
        <v>13776</v>
      </c>
      <c r="BT955" s="1">
        <v>44343</v>
      </c>
      <c r="BU955">
        <v>8</v>
      </c>
      <c r="BV955">
        <v>390839</v>
      </c>
      <c r="BW955">
        <v>860029995</v>
      </c>
      <c r="BX955" t="s">
        <v>13996</v>
      </c>
      <c r="BY955" t="s">
        <v>14109</v>
      </c>
      <c r="BZ955" t="s">
        <v>13923</v>
      </c>
      <c r="CA955" s="1">
        <v>44615</v>
      </c>
      <c r="CB955" t="s">
        <v>13922</v>
      </c>
    </row>
    <row r="956" spans="3:80" x14ac:dyDescent="0.3">
      <c r="C956" s="46" t="s">
        <v>10196</v>
      </c>
      <c r="D956" s="4"/>
      <c r="E956" s="4"/>
      <c r="F956" s="16"/>
      <c r="G956" s="80" t="e">
        <f>VLOOKUP(report_masivo[[#This Row],[INCAPACIDAD]],D3182:M3259,3,0)</f>
        <v>#N/A</v>
      </c>
      <c r="I956" s="47"/>
      <c r="K956" s="46" t="e">
        <f>VLOOKUP(report_masivo[[#This Row],[INCAPACIDAD]],D3182:M3259,4,0)</f>
        <v>#N/A</v>
      </c>
      <c r="L956" s="46" t="e">
        <f>VLOOKUP(report_masivo[[#This Row],[INCAPACIDAD]],D3182:M3259,5,0)</f>
        <v>#N/A</v>
      </c>
      <c r="M956" s="46" t="e">
        <f>VLOOKUP(report_masivo[[#This Row],[INCAPACIDAD]],D3182:M3259,6,0)</f>
        <v>#N/A</v>
      </c>
      <c r="N956" s="49" t="e">
        <f>VLOOKUP(report_masivo[[#This Row],[INCAPACIDAD]],D3182:M3259,7,0)</f>
        <v>#N/A</v>
      </c>
      <c r="O956" s="47" t="e">
        <f>VLOOKUP(report_masivo[[#This Row],[INCAPACIDAD]],D3182:M3259,8,0)</f>
        <v>#N/A</v>
      </c>
      <c r="AD956">
        <v>417883444627</v>
      </c>
      <c r="AE956" t="s">
        <v>10196</v>
      </c>
      <c r="AF956">
        <v>1754329</v>
      </c>
      <c r="AG956" s="1">
        <v>44684</v>
      </c>
      <c r="AH956">
        <v>860029995</v>
      </c>
      <c r="AI956">
        <v>4178834</v>
      </c>
      <c r="AJ956">
        <v>7781960</v>
      </c>
      <c r="AK956" t="s">
        <v>13776</v>
      </c>
      <c r="AL956" s="1">
        <v>44627</v>
      </c>
      <c r="AM956">
        <v>5</v>
      </c>
      <c r="AN956">
        <v>370326</v>
      </c>
      <c r="AO956">
        <v>860029995</v>
      </c>
      <c r="AP956" t="s">
        <v>13996</v>
      </c>
      <c r="AQ956" t="s">
        <v>14109</v>
      </c>
      <c r="AR956" t="s">
        <v>13923</v>
      </c>
      <c r="AS956" s="1">
        <v>44712</v>
      </c>
      <c r="AT956" t="s">
        <v>13922</v>
      </c>
      <c r="AW956">
        <v>104115073744770</v>
      </c>
      <c r="AX956">
        <v>1041150737</v>
      </c>
      <c r="AY956">
        <v>8147740</v>
      </c>
      <c r="AZ956" s="1">
        <v>44770</v>
      </c>
      <c r="BA956" t="s">
        <v>14000</v>
      </c>
      <c r="BB956" t="s">
        <v>13727</v>
      </c>
      <c r="BC956" t="s">
        <v>44</v>
      </c>
      <c r="BD956" t="s">
        <v>44</v>
      </c>
      <c r="BG956" s="1"/>
      <c r="BK956">
        <f t="shared" si="14"/>
        <v>1</v>
      </c>
      <c r="BL956">
        <v>7418884144355</v>
      </c>
      <c r="BN956">
        <v>1698905</v>
      </c>
      <c r="BO956" s="1">
        <v>44602</v>
      </c>
      <c r="BP956">
        <v>860029995</v>
      </c>
      <c r="BQ956">
        <v>74188841</v>
      </c>
      <c r="BR956">
        <v>7615617</v>
      </c>
      <c r="BS956" t="s">
        <v>13776</v>
      </c>
      <c r="BT956" s="1">
        <v>44355</v>
      </c>
      <c r="BU956">
        <v>1</v>
      </c>
      <c r="BV956">
        <v>74904</v>
      </c>
      <c r="BW956">
        <v>860029995</v>
      </c>
      <c r="BX956" t="s">
        <v>13996</v>
      </c>
      <c r="BY956" t="s">
        <v>14109</v>
      </c>
      <c r="BZ956" t="s">
        <v>13923</v>
      </c>
      <c r="CA956" s="1">
        <v>44615</v>
      </c>
      <c r="CB956" t="s">
        <v>13922</v>
      </c>
    </row>
    <row r="957" spans="3:80" x14ac:dyDescent="0.3">
      <c r="C957" s="46" t="s">
        <v>10196</v>
      </c>
      <c r="D957" s="4"/>
      <c r="E957" s="4"/>
      <c r="F957" s="16"/>
      <c r="G957" s="80" t="e">
        <f>VLOOKUP(report_masivo[[#This Row],[INCAPACIDAD]],D3183:M3260,3,0)</f>
        <v>#N/A</v>
      </c>
      <c r="I957" s="47"/>
      <c r="K957" s="46" t="e">
        <f>VLOOKUP(report_masivo[[#This Row],[INCAPACIDAD]],D3183:M3260,4,0)</f>
        <v>#N/A</v>
      </c>
      <c r="L957" s="46" t="e">
        <f>VLOOKUP(report_masivo[[#This Row],[INCAPACIDAD]],D3183:M3260,5,0)</f>
        <v>#N/A</v>
      </c>
      <c r="M957" s="46" t="e">
        <f>VLOOKUP(report_masivo[[#This Row],[INCAPACIDAD]],D3183:M3260,6,0)</f>
        <v>#N/A</v>
      </c>
      <c r="N957" s="49" t="e">
        <f>VLOOKUP(report_masivo[[#This Row],[INCAPACIDAD]],D3183:M3260,7,0)</f>
        <v>#N/A</v>
      </c>
      <c r="O957" s="47" t="e">
        <f>VLOOKUP(report_masivo[[#This Row],[INCAPACIDAD]],D3183:M3260,8,0)</f>
        <v>#N/A</v>
      </c>
      <c r="AD957">
        <v>427752244637</v>
      </c>
      <c r="AE957" t="s">
        <v>10196</v>
      </c>
      <c r="AF957">
        <v>1754329</v>
      </c>
      <c r="AG957" s="1">
        <v>44684</v>
      </c>
      <c r="AH957">
        <v>860029995</v>
      </c>
      <c r="AI957">
        <v>4277522</v>
      </c>
      <c r="AJ957">
        <v>7784398</v>
      </c>
      <c r="AK957" t="s">
        <v>13776</v>
      </c>
      <c r="AL957" s="1">
        <v>44637</v>
      </c>
      <c r="AM957">
        <v>1</v>
      </c>
      <c r="AN957">
        <v>58798</v>
      </c>
      <c r="AO957">
        <v>860029995</v>
      </c>
      <c r="AP957" t="s">
        <v>13996</v>
      </c>
      <c r="AQ957" t="s">
        <v>14109</v>
      </c>
      <c r="AR957" t="s">
        <v>13923</v>
      </c>
      <c r="AS957" s="1">
        <v>44712</v>
      </c>
      <c r="AT957" t="s">
        <v>13922</v>
      </c>
      <c r="AW957">
        <v>110678871044771</v>
      </c>
      <c r="AX957">
        <v>1106788710</v>
      </c>
      <c r="AY957">
        <v>8207704</v>
      </c>
      <c r="AZ957" s="1">
        <v>44771</v>
      </c>
      <c r="BA957" t="s">
        <v>14000</v>
      </c>
      <c r="BB957" t="s">
        <v>13728</v>
      </c>
      <c r="BC957" t="s">
        <v>44</v>
      </c>
      <c r="BD957" t="s">
        <v>44</v>
      </c>
      <c r="BG957" s="1"/>
      <c r="BK957">
        <f t="shared" si="14"/>
        <v>1</v>
      </c>
      <c r="BL957">
        <v>952399144506</v>
      </c>
      <c r="BN957">
        <v>1698905</v>
      </c>
      <c r="BO957" s="1">
        <v>44602</v>
      </c>
      <c r="BP957">
        <v>860029995</v>
      </c>
      <c r="BQ957">
        <v>9523991</v>
      </c>
      <c r="BR957">
        <v>7615688</v>
      </c>
      <c r="BS957" t="s">
        <v>13776</v>
      </c>
      <c r="BT957" s="1">
        <v>44506</v>
      </c>
      <c r="BU957">
        <v>30</v>
      </c>
      <c r="BV957">
        <v>2519451</v>
      </c>
      <c r="BW957">
        <v>860029995</v>
      </c>
      <c r="BX957" t="s">
        <v>13996</v>
      </c>
      <c r="BY957" t="s">
        <v>14109</v>
      </c>
      <c r="BZ957" t="s">
        <v>13923</v>
      </c>
      <c r="CA957" s="1">
        <v>44638</v>
      </c>
      <c r="CB957" t="s">
        <v>13922</v>
      </c>
    </row>
    <row r="958" spans="3:80" x14ac:dyDescent="0.3">
      <c r="C958" s="46" t="s">
        <v>10196</v>
      </c>
      <c r="D958" s="4"/>
      <c r="E958" s="4"/>
      <c r="F958" s="16"/>
      <c r="G958" s="80" t="e">
        <f>VLOOKUP(report_masivo[[#This Row],[INCAPACIDAD]],D3184:M3261,3,0)</f>
        <v>#N/A</v>
      </c>
      <c r="I958" s="47"/>
      <c r="K958" s="46" t="e">
        <f>VLOOKUP(report_masivo[[#This Row],[INCAPACIDAD]],D3184:M3261,4,0)</f>
        <v>#N/A</v>
      </c>
      <c r="L958" s="46" t="e">
        <f>VLOOKUP(report_masivo[[#This Row],[INCAPACIDAD]],D3184:M3261,5,0)</f>
        <v>#N/A</v>
      </c>
      <c r="M958" s="46" t="e">
        <f>VLOOKUP(report_masivo[[#This Row],[INCAPACIDAD]],D3184:M3261,6,0)</f>
        <v>#N/A</v>
      </c>
      <c r="N958" s="49" t="e">
        <f>VLOOKUP(report_masivo[[#This Row],[INCAPACIDAD]],D3184:M3261,7,0)</f>
        <v>#N/A</v>
      </c>
      <c r="O958" s="47" t="e">
        <f>VLOOKUP(report_masivo[[#This Row],[INCAPACIDAD]],D3184:M3261,8,0)</f>
        <v>#N/A</v>
      </c>
      <c r="AD958">
        <v>7436578844607</v>
      </c>
      <c r="AE958" t="s">
        <v>10196</v>
      </c>
      <c r="AF958">
        <v>1754329</v>
      </c>
      <c r="AG958" s="1">
        <v>44684</v>
      </c>
      <c r="AH958">
        <v>860029995</v>
      </c>
      <c r="AI958">
        <v>74365788</v>
      </c>
      <c r="AJ958">
        <v>7791353</v>
      </c>
      <c r="AK958" t="s">
        <v>13776</v>
      </c>
      <c r="AL958" s="1">
        <v>44607</v>
      </c>
      <c r="AM958">
        <v>29</v>
      </c>
      <c r="AN958">
        <v>2289506</v>
      </c>
      <c r="AO958">
        <v>860029995</v>
      </c>
      <c r="AP958" t="s">
        <v>13996</v>
      </c>
      <c r="AQ958" t="s">
        <v>14109</v>
      </c>
      <c r="AR958" t="s">
        <v>13923</v>
      </c>
      <c r="AS958" s="1">
        <v>44712</v>
      </c>
      <c r="AT958" t="s">
        <v>13922</v>
      </c>
      <c r="AW958">
        <v>4269071244775</v>
      </c>
      <c r="AX958">
        <v>42690712</v>
      </c>
      <c r="AY958">
        <v>8208045</v>
      </c>
      <c r="AZ958" s="1">
        <v>44775</v>
      </c>
      <c r="BA958" t="s">
        <v>13995</v>
      </c>
      <c r="BB958" t="s">
        <v>44</v>
      </c>
      <c r="BC958" t="s">
        <v>13996</v>
      </c>
      <c r="BD958" t="s">
        <v>13997</v>
      </c>
      <c r="BE958">
        <v>4000178071</v>
      </c>
      <c r="BF958">
        <v>63082</v>
      </c>
      <c r="BG958" s="1">
        <v>44820</v>
      </c>
      <c r="BK958">
        <f t="shared" si="14"/>
        <v>1</v>
      </c>
      <c r="BL958">
        <v>100246128544325</v>
      </c>
      <c r="BN958">
        <v>1700964</v>
      </c>
      <c r="BO958" s="1">
        <v>44606</v>
      </c>
      <c r="BP958">
        <v>860029995</v>
      </c>
      <c r="BQ958">
        <v>1002461285</v>
      </c>
      <c r="BR958">
        <v>7622040</v>
      </c>
      <c r="BS958" t="s">
        <v>13776</v>
      </c>
      <c r="BT958" s="1">
        <v>44325</v>
      </c>
      <c r="BU958">
        <v>2</v>
      </c>
      <c r="BV958">
        <v>153335</v>
      </c>
      <c r="BW958">
        <v>860029995</v>
      </c>
      <c r="BX958" t="s">
        <v>13996</v>
      </c>
      <c r="BY958" t="s">
        <v>14109</v>
      </c>
      <c r="BZ958" t="s">
        <v>13923</v>
      </c>
      <c r="CA958" s="1">
        <v>44623</v>
      </c>
      <c r="CB958" t="s">
        <v>13922</v>
      </c>
    </row>
    <row r="959" spans="3:80" x14ac:dyDescent="0.3">
      <c r="C959" s="46" t="s">
        <v>10196</v>
      </c>
      <c r="D959" s="4"/>
      <c r="E959" s="4"/>
      <c r="F959" s="16"/>
      <c r="G959" s="80" t="e">
        <f>VLOOKUP(report_masivo[[#This Row],[INCAPACIDAD]],D3185:M3262,3,0)</f>
        <v>#N/A</v>
      </c>
      <c r="I959" s="47"/>
      <c r="K959" s="46" t="e">
        <f>VLOOKUP(report_masivo[[#This Row],[INCAPACIDAD]],D3185:M3262,4,0)</f>
        <v>#N/A</v>
      </c>
      <c r="L959" s="46" t="e">
        <f>VLOOKUP(report_masivo[[#This Row],[INCAPACIDAD]],D3185:M3262,5,0)</f>
        <v>#N/A</v>
      </c>
      <c r="M959" s="46" t="e">
        <f>VLOOKUP(report_masivo[[#This Row],[INCAPACIDAD]],D3185:M3262,6,0)</f>
        <v>#N/A</v>
      </c>
      <c r="N959" s="49" t="e">
        <f>VLOOKUP(report_masivo[[#This Row],[INCAPACIDAD]],D3185:M3262,7,0)</f>
        <v>#N/A</v>
      </c>
      <c r="O959" s="47" t="e">
        <f>VLOOKUP(report_masivo[[#This Row],[INCAPACIDAD]],D3185:M3262,8,0)</f>
        <v>#N/A</v>
      </c>
      <c r="AD959">
        <v>420782044572</v>
      </c>
      <c r="AE959" t="s">
        <v>10196</v>
      </c>
      <c r="AF959">
        <v>1758212</v>
      </c>
      <c r="AG959" s="1">
        <v>44690</v>
      </c>
      <c r="AH959">
        <v>860029995</v>
      </c>
      <c r="AI959">
        <v>4207820</v>
      </c>
      <c r="AJ959">
        <v>7859899</v>
      </c>
      <c r="AK959" t="s">
        <v>13776</v>
      </c>
      <c r="AL959" s="1">
        <v>44572</v>
      </c>
      <c r="AM959">
        <v>5</v>
      </c>
      <c r="AN959">
        <v>373632</v>
      </c>
      <c r="AO959">
        <v>860029995</v>
      </c>
      <c r="AP959" t="s">
        <v>13996</v>
      </c>
      <c r="AQ959" t="s">
        <v>14109</v>
      </c>
      <c r="AR959" t="s">
        <v>13923</v>
      </c>
      <c r="AS959" s="1">
        <v>44715</v>
      </c>
      <c r="AT959" t="s">
        <v>13922</v>
      </c>
      <c r="AW959">
        <v>4032795444776</v>
      </c>
      <c r="AX959">
        <v>40327954</v>
      </c>
      <c r="AY959">
        <v>8154306</v>
      </c>
      <c r="AZ959" s="1">
        <v>44776</v>
      </c>
      <c r="BA959" t="s">
        <v>13995</v>
      </c>
      <c r="BB959" t="s">
        <v>44</v>
      </c>
      <c r="BC959" t="s">
        <v>13996</v>
      </c>
      <c r="BD959" t="s">
        <v>13997</v>
      </c>
      <c r="BE959">
        <v>4000178071</v>
      </c>
      <c r="BF959">
        <v>143043</v>
      </c>
      <c r="BG959" s="1">
        <v>44820</v>
      </c>
      <c r="BK959">
        <f t="shared" si="14"/>
        <v>1</v>
      </c>
      <c r="BL959">
        <v>420889244557</v>
      </c>
      <c r="BN959">
        <v>1700964</v>
      </c>
      <c r="BO959" s="1">
        <v>44606</v>
      </c>
      <c r="BP959">
        <v>860029995</v>
      </c>
      <c r="BQ959">
        <v>4208892</v>
      </c>
      <c r="BR959">
        <v>7622648</v>
      </c>
      <c r="BS959" t="s">
        <v>13776</v>
      </c>
      <c r="BT959" s="1">
        <v>44557</v>
      </c>
      <c r="BU959">
        <v>1</v>
      </c>
      <c r="BV959">
        <v>90596</v>
      </c>
      <c r="BW959">
        <v>860029995</v>
      </c>
      <c r="BX959" t="s">
        <v>13996</v>
      </c>
      <c r="BY959" t="s">
        <v>14109</v>
      </c>
      <c r="BZ959" t="s">
        <v>13923</v>
      </c>
      <c r="CA959" s="1">
        <v>44638</v>
      </c>
      <c r="CB959" t="s">
        <v>13922</v>
      </c>
    </row>
    <row r="960" spans="3:80" x14ac:dyDescent="0.3">
      <c r="C960" s="46" t="s">
        <v>10196</v>
      </c>
      <c r="D960" s="4"/>
      <c r="E960" s="4"/>
      <c r="F960" s="16"/>
      <c r="G960" s="80" t="e">
        <f>VLOOKUP(report_masivo[[#This Row],[INCAPACIDAD]],D3186:M3263,3,0)</f>
        <v>#N/A</v>
      </c>
      <c r="I960" s="47"/>
      <c r="K960" s="46" t="e">
        <f>VLOOKUP(report_masivo[[#This Row],[INCAPACIDAD]],D3186:M3263,4,0)</f>
        <v>#N/A</v>
      </c>
      <c r="L960" s="46" t="e">
        <f>VLOOKUP(report_masivo[[#This Row],[INCAPACIDAD]],D3186:M3263,5,0)</f>
        <v>#N/A</v>
      </c>
      <c r="M960" s="46" t="e">
        <f>VLOOKUP(report_masivo[[#This Row],[INCAPACIDAD]],D3186:M3263,6,0)</f>
        <v>#N/A</v>
      </c>
      <c r="N960" s="49" t="e">
        <f>VLOOKUP(report_masivo[[#This Row],[INCAPACIDAD]],D3186:M3263,7,0)</f>
        <v>#N/A</v>
      </c>
      <c r="O960" s="47" t="e">
        <f>VLOOKUP(report_masivo[[#This Row],[INCAPACIDAD]],D3186:M3263,8,0)</f>
        <v>#N/A</v>
      </c>
      <c r="AD960">
        <v>105686814144515</v>
      </c>
      <c r="AE960" t="s">
        <v>10196</v>
      </c>
      <c r="AF960">
        <v>1758212</v>
      </c>
      <c r="AG960" s="1">
        <v>44690</v>
      </c>
      <c r="AH960">
        <v>860029995</v>
      </c>
      <c r="AI960">
        <v>1056868141</v>
      </c>
      <c r="AJ960">
        <v>7861051</v>
      </c>
      <c r="AK960" t="s">
        <v>13776</v>
      </c>
      <c r="AL960" s="1">
        <v>44515</v>
      </c>
      <c r="AM960">
        <v>1</v>
      </c>
      <c r="AN960">
        <v>76352</v>
      </c>
      <c r="AO960">
        <v>860029995</v>
      </c>
      <c r="AP960" t="s">
        <v>13996</v>
      </c>
      <c r="AQ960" t="s">
        <v>14109</v>
      </c>
      <c r="AR960" t="s">
        <v>13923</v>
      </c>
      <c r="AS960" s="1">
        <v>44722</v>
      </c>
      <c r="AT960" t="s">
        <v>13922</v>
      </c>
      <c r="AW960">
        <v>106523305844776</v>
      </c>
      <c r="AX960">
        <v>1065233058</v>
      </c>
      <c r="AY960">
        <v>8232099</v>
      </c>
      <c r="AZ960" s="1">
        <v>44776</v>
      </c>
      <c r="BA960" t="s">
        <v>13995</v>
      </c>
      <c r="BB960" t="s">
        <v>44</v>
      </c>
      <c r="BC960" t="s">
        <v>13996</v>
      </c>
      <c r="BD960" t="s">
        <v>13997</v>
      </c>
      <c r="BE960">
        <v>4000178071</v>
      </c>
      <c r="BF960">
        <v>33333</v>
      </c>
      <c r="BG960" s="1">
        <v>44820</v>
      </c>
      <c r="BK960">
        <f t="shared" si="14"/>
        <v>1</v>
      </c>
      <c r="BL960">
        <v>105760313244342</v>
      </c>
      <c r="BN960">
        <v>1700964</v>
      </c>
      <c r="BO960" s="1">
        <v>44606</v>
      </c>
      <c r="BP960">
        <v>860029995</v>
      </c>
      <c r="BQ960">
        <v>1057603132</v>
      </c>
      <c r="BR960">
        <v>7622684</v>
      </c>
      <c r="BS960" t="s">
        <v>13776</v>
      </c>
      <c r="BT960" s="1">
        <v>44342</v>
      </c>
      <c r="BU960">
        <v>12</v>
      </c>
      <c r="BV960">
        <v>596951</v>
      </c>
      <c r="BW960">
        <v>860029995</v>
      </c>
      <c r="BX960" t="s">
        <v>13996</v>
      </c>
      <c r="BY960" t="s">
        <v>14109</v>
      </c>
      <c r="BZ960" t="s">
        <v>13923</v>
      </c>
      <c r="CA960" s="1">
        <v>44623</v>
      </c>
      <c r="CB960" t="s">
        <v>13922</v>
      </c>
    </row>
    <row r="961" spans="3:80" x14ac:dyDescent="0.3">
      <c r="C961" s="46" t="s">
        <v>10196</v>
      </c>
      <c r="D961" s="4"/>
      <c r="E961" s="4"/>
      <c r="F961" s="16"/>
      <c r="G961" s="80" t="e">
        <f>VLOOKUP(report_masivo[[#This Row],[INCAPACIDAD]],D3187:M3264,3,0)</f>
        <v>#N/A</v>
      </c>
      <c r="I961" s="47"/>
      <c r="K961" s="46" t="e">
        <f>VLOOKUP(report_masivo[[#This Row],[INCAPACIDAD]],D3187:M3264,4,0)</f>
        <v>#N/A</v>
      </c>
      <c r="L961" s="46" t="e">
        <f>VLOOKUP(report_masivo[[#This Row],[INCAPACIDAD]],D3187:M3264,5,0)</f>
        <v>#N/A</v>
      </c>
      <c r="M961" s="46" t="e">
        <f>VLOOKUP(report_masivo[[#This Row],[INCAPACIDAD]],D3187:M3264,6,0)</f>
        <v>#N/A</v>
      </c>
      <c r="N961" s="49" t="e">
        <f>VLOOKUP(report_masivo[[#This Row],[INCAPACIDAD]],D3187:M3264,7,0)</f>
        <v>#N/A</v>
      </c>
      <c r="O961" s="47" t="e">
        <f>VLOOKUP(report_masivo[[#This Row],[INCAPACIDAD]],D3187:M3264,8,0)</f>
        <v>#N/A</v>
      </c>
      <c r="AD961">
        <v>952728544648</v>
      </c>
      <c r="AE961" t="s">
        <v>10196</v>
      </c>
      <c r="AF961">
        <v>1772719</v>
      </c>
      <c r="AG961" s="1">
        <v>44708</v>
      </c>
      <c r="AH961">
        <v>860029995</v>
      </c>
      <c r="AI961">
        <v>9527285</v>
      </c>
      <c r="AJ961">
        <v>7743079</v>
      </c>
      <c r="AK961" t="s">
        <v>13776</v>
      </c>
      <c r="AL961" s="1">
        <v>44648</v>
      </c>
      <c r="AM961">
        <v>4</v>
      </c>
      <c r="AN961">
        <v>228386</v>
      </c>
      <c r="AO961">
        <v>860029995</v>
      </c>
      <c r="AP961" t="s">
        <v>13996</v>
      </c>
      <c r="AQ961" t="s">
        <v>14109</v>
      </c>
      <c r="AR961" t="s">
        <v>13923</v>
      </c>
      <c r="AS961" s="1">
        <v>44729</v>
      </c>
      <c r="AT961" t="s">
        <v>13922</v>
      </c>
      <c r="AW961">
        <v>100741102444778</v>
      </c>
      <c r="AX961">
        <v>1007411024</v>
      </c>
      <c r="AY961">
        <v>8161576</v>
      </c>
      <c r="AZ961" s="1">
        <v>44778</v>
      </c>
      <c r="BA961" t="s">
        <v>13998</v>
      </c>
      <c r="BB961" t="s">
        <v>44</v>
      </c>
      <c r="BC961" t="s">
        <v>44</v>
      </c>
      <c r="BD961" t="s">
        <v>44</v>
      </c>
      <c r="BG961" s="1"/>
      <c r="BK961">
        <f t="shared" si="14"/>
        <v>1</v>
      </c>
      <c r="BL961">
        <v>420871244362</v>
      </c>
      <c r="BN961">
        <v>1700964</v>
      </c>
      <c r="BO961" s="1">
        <v>44606</v>
      </c>
      <c r="BP961">
        <v>860029995</v>
      </c>
      <c r="BQ961">
        <v>4208712</v>
      </c>
      <c r="BR961">
        <v>7622761</v>
      </c>
      <c r="BS961" t="s">
        <v>13776</v>
      </c>
      <c r="BT961" s="1">
        <v>44362</v>
      </c>
      <c r="BU961">
        <v>4</v>
      </c>
      <c r="BV961">
        <v>247053</v>
      </c>
      <c r="BW961">
        <v>860029995</v>
      </c>
      <c r="BX961" t="s">
        <v>13996</v>
      </c>
      <c r="BY961" t="s">
        <v>14109</v>
      </c>
      <c r="BZ961" t="s">
        <v>13923</v>
      </c>
      <c r="CA961" s="1">
        <v>44623</v>
      </c>
      <c r="CB961" t="s">
        <v>13922</v>
      </c>
    </row>
    <row r="962" spans="3:80" x14ac:dyDescent="0.3">
      <c r="C962" s="46" t="s">
        <v>10196</v>
      </c>
      <c r="D962" s="4"/>
      <c r="E962" s="4"/>
      <c r="F962" s="16"/>
      <c r="G962" s="80" t="e">
        <f>VLOOKUP(report_masivo[[#This Row],[INCAPACIDAD]],D3188:M3265,3,0)</f>
        <v>#N/A</v>
      </c>
      <c r="I962" s="47"/>
      <c r="K962" s="46" t="e">
        <f>VLOOKUP(report_masivo[[#This Row],[INCAPACIDAD]],D3188:M3265,4,0)</f>
        <v>#N/A</v>
      </c>
      <c r="L962" s="46" t="e">
        <f>VLOOKUP(report_masivo[[#This Row],[INCAPACIDAD]],D3188:M3265,5,0)</f>
        <v>#N/A</v>
      </c>
      <c r="M962" s="46" t="e">
        <f>VLOOKUP(report_masivo[[#This Row],[INCAPACIDAD]],D3188:M3265,6,0)</f>
        <v>#N/A</v>
      </c>
      <c r="N962" s="49" t="e">
        <f>VLOOKUP(report_masivo[[#This Row],[INCAPACIDAD]],D3188:M3265,7,0)</f>
        <v>#N/A</v>
      </c>
      <c r="O962" s="47" t="e">
        <f>VLOOKUP(report_masivo[[#This Row],[INCAPACIDAD]],D3188:M3265,8,0)</f>
        <v>#N/A</v>
      </c>
      <c r="AD962">
        <v>953025844650</v>
      </c>
      <c r="AE962" t="s">
        <v>10196</v>
      </c>
      <c r="AF962">
        <v>1772719</v>
      </c>
      <c r="AG962" s="1">
        <v>44708</v>
      </c>
      <c r="AH962">
        <v>860029995</v>
      </c>
      <c r="AI962">
        <v>9530258</v>
      </c>
      <c r="AJ962">
        <v>7789880</v>
      </c>
      <c r="AK962" t="s">
        <v>13776</v>
      </c>
      <c r="AL962" s="1">
        <v>44650</v>
      </c>
      <c r="AM962">
        <v>13</v>
      </c>
      <c r="AN962">
        <v>1291160</v>
      </c>
      <c r="AO962">
        <v>860029995</v>
      </c>
      <c r="AP962" t="s">
        <v>13996</v>
      </c>
      <c r="AQ962" t="s">
        <v>14109</v>
      </c>
      <c r="AR962" t="s">
        <v>13923</v>
      </c>
      <c r="AS962" s="1">
        <v>44729</v>
      </c>
      <c r="AT962" t="s">
        <v>13922</v>
      </c>
      <c r="AW962">
        <v>109869987444779</v>
      </c>
      <c r="AX962">
        <v>1098699874</v>
      </c>
      <c r="AY962">
        <v>8167065</v>
      </c>
      <c r="AZ962" s="1">
        <v>44779</v>
      </c>
      <c r="BA962" t="s">
        <v>13998</v>
      </c>
      <c r="BB962" t="s">
        <v>44</v>
      </c>
      <c r="BC962" t="s">
        <v>44</v>
      </c>
      <c r="BD962" t="s">
        <v>44</v>
      </c>
      <c r="BG962" s="1"/>
      <c r="BK962">
        <f t="shared" si="14"/>
        <v>1</v>
      </c>
      <c r="BL962">
        <v>7427095844543</v>
      </c>
      <c r="BN962">
        <v>1700964</v>
      </c>
      <c r="BO962" s="1">
        <v>44606</v>
      </c>
      <c r="BP962">
        <v>860029995</v>
      </c>
      <c r="BQ962">
        <v>74270958</v>
      </c>
      <c r="BR962">
        <v>7622780</v>
      </c>
      <c r="BS962" t="s">
        <v>13776</v>
      </c>
      <c r="BT962" s="1">
        <v>44543</v>
      </c>
      <c r="BU962">
        <v>6</v>
      </c>
      <c r="BV962">
        <v>570082</v>
      </c>
      <c r="BW962">
        <v>860029995</v>
      </c>
      <c r="BX962" t="s">
        <v>13996</v>
      </c>
      <c r="BY962" t="s">
        <v>14109</v>
      </c>
      <c r="BZ962" t="s">
        <v>13923</v>
      </c>
      <c r="CA962" s="1">
        <v>44623</v>
      </c>
      <c r="CB962" t="s">
        <v>13922</v>
      </c>
    </row>
    <row r="963" spans="3:80" x14ac:dyDescent="0.3">
      <c r="C963" s="46" t="s">
        <v>10196</v>
      </c>
      <c r="D963" s="4"/>
      <c r="E963" s="4"/>
      <c r="F963" s="16"/>
      <c r="G963" s="80" t="e">
        <f>VLOOKUP(report_masivo[[#This Row],[INCAPACIDAD]],D3189:M3266,3,0)</f>
        <v>#N/A</v>
      </c>
      <c r="I963" s="47"/>
      <c r="K963" s="46" t="e">
        <f>VLOOKUP(report_masivo[[#This Row],[INCAPACIDAD]],D3189:M3266,4,0)</f>
        <v>#N/A</v>
      </c>
      <c r="L963" s="46" t="e">
        <f>VLOOKUP(report_masivo[[#This Row],[INCAPACIDAD]],D3189:M3266,5,0)</f>
        <v>#N/A</v>
      </c>
      <c r="M963" s="46" t="e">
        <f>VLOOKUP(report_masivo[[#This Row],[INCAPACIDAD]],D3189:M3266,6,0)</f>
        <v>#N/A</v>
      </c>
      <c r="N963" s="49" t="e">
        <f>VLOOKUP(report_masivo[[#This Row],[INCAPACIDAD]],D3189:M3266,7,0)</f>
        <v>#N/A</v>
      </c>
      <c r="O963" s="47" t="e">
        <f>VLOOKUP(report_masivo[[#This Row],[INCAPACIDAD]],D3189:M3266,8,0)</f>
        <v>#N/A</v>
      </c>
      <c r="AD963">
        <v>411910144658</v>
      </c>
      <c r="AE963" t="s">
        <v>10196</v>
      </c>
      <c r="AF963">
        <v>1772719</v>
      </c>
      <c r="AG963" s="1">
        <v>44708</v>
      </c>
      <c r="AH963">
        <v>860029995</v>
      </c>
      <c r="AI963">
        <v>4119101</v>
      </c>
      <c r="AJ963">
        <v>7792032</v>
      </c>
      <c r="AK963" t="s">
        <v>13776</v>
      </c>
      <c r="AL963" s="1">
        <v>44658</v>
      </c>
      <c r="AM963">
        <v>3</v>
      </c>
      <c r="AN963">
        <v>285850</v>
      </c>
      <c r="AO963">
        <v>860029995</v>
      </c>
      <c r="AP963" t="s">
        <v>13996</v>
      </c>
      <c r="AQ963" t="s">
        <v>14109</v>
      </c>
      <c r="AR963" t="s">
        <v>13923</v>
      </c>
      <c r="AS963" s="1">
        <v>44729</v>
      </c>
      <c r="AT963" t="s">
        <v>13922</v>
      </c>
      <c r="AW963">
        <v>2242931844781</v>
      </c>
      <c r="AX963">
        <v>22429318</v>
      </c>
      <c r="AY963">
        <v>8169130</v>
      </c>
      <c r="AZ963" s="1">
        <v>44781</v>
      </c>
      <c r="BA963" t="s">
        <v>13998</v>
      </c>
      <c r="BB963" t="s">
        <v>44</v>
      </c>
      <c r="BC963" t="s">
        <v>44</v>
      </c>
      <c r="BD963" t="s">
        <v>44</v>
      </c>
      <c r="BG963" s="1"/>
      <c r="BK963">
        <f t="shared" si="14"/>
        <v>1</v>
      </c>
      <c r="BL963">
        <v>105843062544547</v>
      </c>
      <c r="BN963">
        <v>1700964</v>
      </c>
      <c r="BO963" s="1">
        <v>44606</v>
      </c>
      <c r="BP963">
        <v>860029995</v>
      </c>
      <c r="BQ963">
        <v>1058430625</v>
      </c>
      <c r="BR963">
        <v>7622795</v>
      </c>
      <c r="BS963" t="s">
        <v>13776</v>
      </c>
      <c r="BT963" s="1">
        <v>44547</v>
      </c>
      <c r="BU963">
        <v>2</v>
      </c>
      <c r="BV963">
        <v>186683</v>
      </c>
      <c r="BW963">
        <v>860029995</v>
      </c>
      <c r="BX963" t="s">
        <v>13996</v>
      </c>
      <c r="BY963" t="s">
        <v>14109</v>
      </c>
      <c r="BZ963" t="s">
        <v>13923</v>
      </c>
      <c r="CA963" s="1">
        <v>44638</v>
      </c>
      <c r="CB963" t="s">
        <v>13922</v>
      </c>
    </row>
    <row r="964" spans="3:80" x14ac:dyDescent="0.3">
      <c r="C964" s="46" t="s">
        <v>10196</v>
      </c>
      <c r="D964" s="4"/>
      <c r="E964" s="4"/>
      <c r="F964" s="16"/>
      <c r="G964" s="80" t="e">
        <f>VLOOKUP(report_masivo[[#This Row],[INCAPACIDAD]],D3190:M3267,3,0)</f>
        <v>#N/A</v>
      </c>
      <c r="I964" s="47"/>
      <c r="K964" s="46" t="e">
        <f>VLOOKUP(report_masivo[[#This Row],[INCAPACIDAD]],D3190:M3267,4,0)</f>
        <v>#N/A</v>
      </c>
      <c r="L964" s="46" t="e">
        <f>VLOOKUP(report_masivo[[#This Row],[INCAPACIDAD]],D3190:M3267,5,0)</f>
        <v>#N/A</v>
      </c>
      <c r="M964" s="46" t="e">
        <f>VLOOKUP(report_masivo[[#This Row],[INCAPACIDAD]],D3190:M3267,6,0)</f>
        <v>#N/A</v>
      </c>
      <c r="N964" s="49" t="e">
        <f>VLOOKUP(report_masivo[[#This Row],[INCAPACIDAD]],D3190:M3267,7,0)</f>
        <v>#N/A</v>
      </c>
      <c r="O964" s="47" t="e">
        <f>VLOOKUP(report_masivo[[#This Row],[INCAPACIDAD]],D3190:M3267,8,0)</f>
        <v>#N/A</v>
      </c>
      <c r="AD964">
        <v>105366551244667</v>
      </c>
      <c r="AE964" t="s">
        <v>10196</v>
      </c>
      <c r="AF964">
        <v>1772719</v>
      </c>
      <c r="AG964" s="1">
        <v>44708</v>
      </c>
      <c r="AH964">
        <v>860029995</v>
      </c>
      <c r="AI964">
        <v>1053665512</v>
      </c>
      <c r="AJ964">
        <v>7823603</v>
      </c>
      <c r="AK964" t="s">
        <v>13776</v>
      </c>
      <c r="AL964" s="1">
        <v>44667</v>
      </c>
      <c r="AM964">
        <v>3</v>
      </c>
      <c r="AN964">
        <v>184899</v>
      </c>
      <c r="AO964">
        <v>860029995</v>
      </c>
      <c r="AP964" t="s">
        <v>13996</v>
      </c>
      <c r="AQ964" t="s">
        <v>14109</v>
      </c>
      <c r="AR964" t="s">
        <v>13923</v>
      </c>
      <c r="AS964" s="1">
        <v>44729</v>
      </c>
      <c r="AT964" t="s">
        <v>13922</v>
      </c>
      <c r="AW964">
        <v>107531544144782</v>
      </c>
      <c r="AX964">
        <v>1075315441</v>
      </c>
      <c r="AY964">
        <v>8172480</v>
      </c>
      <c r="AZ964" s="1">
        <v>44782</v>
      </c>
      <c r="BA964" t="s">
        <v>13998</v>
      </c>
      <c r="BB964" t="s">
        <v>44</v>
      </c>
      <c r="BC964" t="s">
        <v>44</v>
      </c>
      <c r="BD964" t="s">
        <v>44</v>
      </c>
      <c r="BG964" s="1"/>
      <c r="BK964">
        <f t="shared" si="14"/>
        <v>1</v>
      </c>
      <c r="BL964">
        <v>420882144546</v>
      </c>
      <c r="BN964">
        <v>1700964</v>
      </c>
      <c r="BO964" s="1">
        <v>44606</v>
      </c>
      <c r="BP964">
        <v>860029995</v>
      </c>
      <c r="BQ964">
        <v>4208821</v>
      </c>
      <c r="BR964">
        <v>7622934</v>
      </c>
      <c r="BS964" t="s">
        <v>13776</v>
      </c>
      <c r="BT964" s="1">
        <v>44546</v>
      </c>
      <c r="BU964">
        <v>3</v>
      </c>
      <c r="BV964">
        <v>253069</v>
      </c>
      <c r="BW964">
        <v>860029995</v>
      </c>
      <c r="BX964" t="s">
        <v>13996</v>
      </c>
      <c r="BY964" t="s">
        <v>14109</v>
      </c>
      <c r="BZ964" t="s">
        <v>13923</v>
      </c>
      <c r="CA964" s="1">
        <v>44638</v>
      </c>
      <c r="CB964" t="s">
        <v>13922</v>
      </c>
    </row>
    <row r="965" spans="3:80" x14ac:dyDescent="0.3">
      <c r="C965" s="46" t="s">
        <v>10196</v>
      </c>
      <c r="D965" s="4"/>
      <c r="E965" s="4"/>
      <c r="F965" s="16"/>
      <c r="G965" s="80" t="e">
        <f>VLOOKUP(report_masivo[[#This Row],[INCAPACIDAD]],D3191:M3268,3,0)</f>
        <v>#N/A</v>
      </c>
      <c r="I965" s="47"/>
      <c r="K965" s="46" t="e">
        <f>VLOOKUP(report_masivo[[#This Row],[INCAPACIDAD]],D3191:M3268,4,0)</f>
        <v>#N/A</v>
      </c>
      <c r="L965" s="46" t="e">
        <f>VLOOKUP(report_masivo[[#This Row],[INCAPACIDAD]],D3191:M3268,5,0)</f>
        <v>#N/A</v>
      </c>
      <c r="M965" s="46" t="e">
        <f>VLOOKUP(report_masivo[[#This Row],[INCAPACIDAD]],D3191:M3268,6,0)</f>
        <v>#N/A</v>
      </c>
      <c r="N965" s="49" t="e">
        <f>VLOOKUP(report_masivo[[#This Row],[INCAPACIDAD]],D3191:M3268,7,0)</f>
        <v>#N/A</v>
      </c>
      <c r="O965" s="47" t="e">
        <f>VLOOKUP(report_masivo[[#This Row],[INCAPACIDAD]],D3191:M3268,8,0)</f>
        <v>#N/A</v>
      </c>
      <c r="AD965">
        <v>416845244662</v>
      </c>
      <c r="AE965" t="s">
        <v>10196</v>
      </c>
      <c r="AF965">
        <v>1772719</v>
      </c>
      <c r="AG965" s="1">
        <v>44708</v>
      </c>
      <c r="AH965">
        <v>860029995</v>
      </c>
      <c r="AI965">
        <v>4168452</v>
      </c>
      <c r="AJ965">
        <v>7826950</v>
      </c>
      <c r="AK965" t="s">
        <v>13776</v>
      </c>
      <c r="AL965" s="1">
        <v>44662</v>
      </c>
      <c r="AM965">
        <v>18</v>
      </c>
      <c r="AN965">
        <v>2029645</v>
      </c>
      <c r="AO965">
        <v>860029995</v>
      </c>
      <c r="AP965" t="s">
        <v>13996</v>
      </c>
      <c r="AQ965" t="s">
        <v>14109</v>
      </c>
      <c r="AR965" t="s">
        <v>13923</v>
      </c>
      <c r="AS965" s="1">
        <v>44729</v>
      </c>
      <c r="AT965" t="s">
        <v>13922</v>
      </c>
      <c r="AW965">
        <v>110639828144782</v>
      </c>
      <c r="AX965">
        <v>1106398281</v>
      </c>
      <c r="AY965">
        <v>8174771</v>
      </c>
      <c r="AZ965" s="1">
        <v>44782</v>
      </c>
      <c r="BA965" t="s">
        <v>13998</v>
      </c>
      <c r="BB965" t="s">
        <v>44</v>
      </c>
      <c r="BC965" t="s">
        <v>44</v>
      </c>
      <c r="BD965" t="s">
        <v>44</v>
      </c>
      <c r="BG965" s="1"/>
      <c r="BK965">
        <f t="shared" si="14"/>
        <v>1</v>
      </c>
      <c r="BL965">
        <v>7436250544565</v>
      </c>
      <c r="BN965">
        <v>1709218</v>
      </c>
      <c r="BO965" s="1">
        <v>44615</v>
      </c>
      <c r="BP965">
        <v>860029995</v>
      </c>
      <c r="BQ965">
        <v>74362505</v>
      </c>
      <c r="BR965">
        <v>7490015</v>
      </c>
      <c r="BS965" t="s">
        <v>13776</v>
      </c>
      <c r="BT965" s="1">
        <v>44565</v>
      </c>
      <c r="BU965">
        <v>5</v>
      </c>
      <c r="BV965">
        <v>439618</v>
      </c>
      <c r="BW965">
        <v>860029995</v>
      </c>
      <c r="BX965" t="s">
        <v>13996</v>
      </c>
      <c r="BY965" t="s">
        <v>14109</v>
      </c>
      <c r="BZ965" t="s">
        <v>13923</v>
      </c>
      <c r="CA965" s="1">
        <v>44638</v>
      </c>
      <c r="CB965" t="s">
        <v>13922</v>
      </c>
    </row>
    <row r="966" spans="3:80" x14ac:dyDescent="0.3">
      <c r="C966" s="46" t="s">
        <v>10196</v>
      </c>
      <c r="D966" s="4"/>
      <c r="E966" s="4"/>
      <c r="F966" s="16"/>
      <c r="G966" s="80" t="e">
        <f>VLOOKUP(report_masivo[[#This Row],[INCAPACIDAD]],D3192:M3269,3,0)</f>
        <v>#N/A</v>
      </c>
      <c r="I966" s="47"/>
      <c r="K966" s="46" t="e">
        <f>VLOOKUP(report_masivo[[#This Row],[INCAPACIDAD]],D3192:M3269,4,0)</f>
        <v>#N/A</v>
      </c>
      <c r="L966" s="46" t="e">
        <f>VLOOKUP(report_masivo[[#This Row],[INCAPACIDAD]],D3192:M3269,5,0)</f>
        <v>#N/A</v>
      </c>
      <c r="M966" s="46" t="e">
        <f>VLOOKUP(report_masivo[[#This Row],[INCAPACIDAD]],D3192:M3269,6,0)</f>
        <v>#N/A</v>
      </c>
      <c r="N966" s="49" t="e">
        <f>VLOOKUP(report_masivo[[#This Row],[INCAPACIDAD]],D3192:M3269,7,0)</f>
        <v>#N/A</v>
      </c>
      <c r="O966" s="47" t="e">
        <f>VLOOKUP(report_masivo[[#This Row],[INCAPACIDAD]],D3192:M3269,8,0)</f>
        <v>#N/A</v>
      </c>
      <c r="AD966">
        <v>409020444672</v>
      </c>
      <c r="AE966" t="s">
        <v>10196</v>
      </c>
      <c r="AF966">
        <v>1772719</v>
      </c>
      <c r="AG966" s="1">
        <v>44708</v>
      </c>
      <c r="AH966">
        <v>860029995</v>
      </c>
      <c r="AI966">
        <v>4090204</v>
      </c>
      <c r="AJ966">
        <v>7833086</v>
      </c>
      <c r="AK966" t="s">
        <v>13776</v>
      </c>
      <c r="AL966" s="1">
        <v>44672</v>
      </c>
      <c r="AM966">
        <v>5</v>
      </c>
      <c r="AN966">
        <v>412814</v>
      </c>
      <c r="AO966">
        <v>860029995</v>
      </c>
      <c r="AP966" t="s">
        <v>13996</v>
      </c>
      <c r="AQ966" t="s">
        <v>14109</v>
      </c>
      <c r="AR966" t="s">
        <v>13923</v>
      </c>
      <c r="AS966" s="1">
        <v>44729</v>
      </c>
      <c r="AT966" t="s">
        <v>13922</v>
      </c>
      <c r="AW966">
        <v>3935152644782</v>
      </c>
      <c r="AX966">
        <v>39351526</v>
      </c>
      <c r="AY966">
        <v>8234097</v>
      </c>
      <c r="AZ966" s="1">
        <v>44782</v>
      </c>
      <c r="BA966" t="s">
        <v>13995</v>
      </c>
      <c r="BB966" t="s">
        <v>44</v>
      </c>
      <c r="BC966" t="s">
        <v>13996</v>
      </c>
      <c r="BD966" t="s">
        <v>13997</v>
      </c>
      <c r="BE966">
        <v>4000178071</v>
      </c>
      <c r="BF966">
        <v>52407</v>
      </c>
      <c r="BG966" s="1">
        <v>44841</v>
      </c>
      <c r="BK966">
        <f t="shared" si="14"/>
        <v>1</v>
      </c>
      <c r="BL966">
        <v>7437025744565</v>
      </c>
      <c r="BN966">
        <v>1709218</v>
      </c>
      <c r="BO966" s="1">
        <v>44615</v>
      </c>
      <c r="BP966">
        <v>860029995</v>
      </c>
      <c r="BQ966">
        <v>74370257</v>
      </c>
      <c r="BR966">
        <v>7492875</v>
      </c>
      <c r="BS966" t="s">
        <v>13776</v>
      </c>
      <c r="BT966" s="1">
        <v>44565</v>
      </c>
      <c r="BU966">
        <v>5</v>
      </c>
      <c r="BV966">
        <v>364302</v>
      </c>
      <c r="BW966">
        <v>860029995</v>
      </c>
      <c r="BX966" t="s">
        <v>13996</v>
      </c>
      <c r="BY966" t="s">
        <v>14109</v>
      </c>
      <c r="BZ966" t="s">
        <v>13923</v>
      </c>
      <c r="CA966" s="1">
        <v>44659</v>
      </c>
      <c r="CB966" t="s">
        <v>13922</v>
      </c>
    </row>
    <row r="967" spans="3:80" x14ac:dyDescent="0.3">
      <c r="C967" s="46" t="s">
        <v>10196</v>
      </c>
      <c r="D967" s="4"/>
      <c r="E967" s="4"/>
      <c r="F967" s="16"/>
      <c r="G967" s="80" t="e">
        <f>VLOOKUP(report_masivo[[#This Row],[INCAPACIDAD]],D3193:M3270,3,0)</f>
        <v>#N/A</v>
      </c>
      <c r="I967" s="47"/>
      <c r="K967" s="46" t="e">
        <f>VLOOKUP(report_masivo[[#This Row],[INCAPACIDAD]],D3193:M3270,4,0)</f>
        <v>#N/A</v>
      </c>
      <c r="L967" s="46" t="e">
        <f>VLOOKUP(report_masivo[[#This Row],[INCAPACIDAD]],D3193:M3270,5,0)</f>
        <v>#N/A</v>
      </c>
      <c r="M967" s="46" t="e">
        <f>VLOOKUP(report_masivo[[#This Row],[INCAPACIDAD]],D3193:M3270,6,0)</f>
        <v>#N/A</v>
      </c>
      <c r="N967" s="49" t="e">
        <f>VLOOKUP(report_masivo[[#This Row],[INCAPACIDAD]],D3193:M3270,7,0)</f>
        <v>#N/A</v>
      </c>
      <c r="O967" s="47" t="e">
        <f>VLOOKUP(report_masivo[[#This Row],[INCAPACIDAD]],D3193:M3270,8,0)</f>
        <v>#N/A</v>
      </c>
      <c r="AD967">
        <v>417898644651</v>
      </c>
      <c r="AE967" t="s">
        <v>10196</v>
      </c>
      <c r="AF967">
        <v>1772719</v>
      </c>
      <c r="AG967" s="1">
        <v>44708</v>
      </c>
      <c r="AH967">
        <v>860029995</v>
      </c>
      <c r="AI967">
        <v>4178986</v>
      </c>
      <c r="AJ967">
        <v>7854476</v>
      </c>
      <c r="AK967" t="s">
        <v>13776</v>
      </c>
      <c r="AL967" s="1">
        <v>44651</v>
      </c>
      <c r="AM967">
        <v>10</v>
      </c>
      <c r="AN967">
        <v>719868</v>
      </c>
      <c r="AO967">
        <v>860029995</v>
      </c>
      <c r="AP967" t="s">
        <v>13996</v>
      </c>
      <c r="AQ967" t="s">
        <v>14109</v>
      </c>
      <c r="AR967" t="s">
        <v>13923</v>
      </c>
      <c r="AS967" s="1">
        <v>44729</v>
      </c>
      <c r="AT967" t="s">
        <v>13922</v>
      </c>
      <c r="AW967">
        <v>111055682144783</v>
      </c>
      <c r="AX967">
        <v>1110556821</v>
      </c>
      <c r="AY967">
        <v>8219691</v>
      </c>
      <c r="AZ967" s="1">
        <v>44783</v>
      </c>
      <c r="BA967" t="s">
        <v>13995</v>
      </c>
      <c r="BB967" t="s">
        <v>44</v>
      </c>
      <c r="BC967" t="s">
        <v>13996</v>
      </c>
      <c r="BD967" t="s">
        <v>13997</v>
      </c>
      <c r="BE967">
        <v>4000178071</v>
      </c>
      <c r="BF967">
        <v>7769340</v>
      </c>
      <c r="BG967" s="1">
        <v>44890</v>
      </c>
      <c r="BK967">
        <f t="shared" si="14"/>
        <v>1</v>
      </c>
      <c r="BL967">
        <v>428211844567</v>
      </c>
      <c r="BN967">
        <v>1709218</v>
      </c>
      <c r="BO967" s="1">
        <v>44615</v>
      </c>
      <c r="BP967">
        <v>860029995</v>
      </c>
      <c r="BQ967">
        <v>4282118</v>
      </c>
      <c r="BR967">
        <v>7500542</v>
      </c>
      <c r="BS967" t="s">
        <v>13776</v>
      </c>
      <c r="BT967" s="1">
        <v>44567</v>
      </c>
      <c r="BU967">
        <v>3</v>
      </c>
      <c r="BV967">
        <v>264761</v>
      </c>
      <c r="BW967">
        <v>860029995</v>
      </c>
      <c r="BX967" t="s">
        <v>13996</v>
      </c>
      <c r="BY967" t="s">
        <v>14109</v>
      </c>
      <c r="BZ967" t="s">
        <v>13923</v>
      </c>
      <c r="CA967" s="1">
        <v>44659</v>
      </c>
      <c r="CB967" t="s">
        <v>13922</v>
      </c>
    </row>
    <row r="968" spans="3:80" x14ac:dyDescent="0.3">
      <c r="C968" s="46" t="s">
        <v>10196</v>
      </c>
      <c r="D968" s="4"/>
      <c r="E968" s="4"/>
      <c r="F968" s="16"/>
      <c r="G968" s="80" t="e">
        <f>VLOOKUP(report_masivo[[#This Row],[INCAPACIDAD]],D3194:M3271,3,0)</f>
        <v>#N/A</v>
      </c>
      <c r="I968" s="47"/>
      <c r="K968" s="46" t="e">
        <f>VLOOKUP(report_masivo[[#This Row],[INCAPACIDAD]],D3194:M3271,4,0)</f>
        <v>#N/A</v>
      </c>
      <c r="L968" s="46" t="e">
        <f>VLOOKUP(report_masivo[[#This Row],[INCAPACIDAD]],D3194:M3271,5,0)</f>
        <v>#N/A</v>
      </c>
      <c r="M968" s="46" t="e">
        <f>VLOOKUP(report_masivo[[#This Row],[INCAPACIDAD]],D3194:M3271,6,0)</f>
        <v>#N/A</v>
      </c>
      <c r="N968" s="49" t="e">
        <f>VLOOKUP(report_masivo[[#This Row],[INCAPACIDAD]],D3194:M3271,7,0)</f>
        <v>#N/A</v>
      </c>
      <c r="O968" s="47" t="e">
        <f>VLOOKUP(report_masivo[[#This Row],[INCAPACIDAD]],D3194:M3271,8,0)</f>
        <v>#N/A</v>
      </c>
      <c r="AD968">
        <v>408384144658</v>
      </c>
      <c r="AE968" t="s">
        <v>10196</v>
      </c>
      <c r="AF968">
        <v>1772719</v>
      </c>
      <c r="AG968" s="1">
        <v>44708</v>
      </c>
      <c r="AH968">
        <v>860029995</v>
      </c>
      <c r="AI968">
        <v>4083841</v>
      </c>
      <c r="AJ968">
        <v>7855357</v>
      </c>
      <c r="AK968" t="s">
        <v>13776</v>
      </c>
      <c r="AL968" s="1">
        <v>44658</v>
      </c>
      <c r="AM968">
        <v>4</v>
      </c>
      <c r="AN968">
        <v>345022</v>
      </c>
      <c r="AO968">
        <v>860029995</v>
      </c>
      <c r="AP968" t="s">
        <v>13996</v>
      </c>
      <c r="AQ968" t="s">
        <v>14109</v>
      </c>
      <c r="AR968" t="s">
        <v>13923</v>
      </c>
      <c r="AS968" s="1">
        <v>44729</v>
      </c>
      <c r="AT968" t="s">
        <v>13922</v>
      </c>
      <c r="AW968">
        <v>104666695544783</v>
      </c>
      <c r="AX968">
        <v>1046666955</v>
      </c>
      <c r="AY968">
        <v>8231886</v>
      </c>
      <c r="AZ968" s="1">
        <v>44783</v>
      </c>
      <c r="BA968" t="s">
        <v>13995</v>
      </c>
      <c r="BB968" t="s">
        <v>44</v>
      </c>
      <c r="BC968" t="s">
        <v>13996</v>
      </c>
      <c r="BD968" t="s">
        <v>13997</v>
      </c>
      <c r="BE968">
        <v>4000178071</v>
      </c>
      <c r="BF968">
        <v>166667</v>
      </c>
      <c r="BG968" s="1">
        <v>44841</v>
      </c>
      <c r="BK968">
        <f t="shared" ref="BK968:BK1031" si="15">COUNTIF(BL968,BL968)</f>
        <v>1</v>
      </c>
      <c r="BL968">
        <v>7432692844567</v>
      </c>
      <c r="BN968">
        <v>1709218</v>
      </c>
      <c r="BO968" s="1">
        <v>44615</v>
      </c>
      <c r="BP968">
        <v>860029995</v>
      </c>
      <c r="BQ968">
        <v>74326928</v>
      </c>
      <c r="BR968">
        <v>7502197</v>
      </c>
      <c r="BS968" t="s">
        <v>13776</v>
      </c>
      <c r="BT968" s="1">
        <v>44567</v>
      </c>
      <c r="BU968">
        <v>2</v>
      </c>
      <c r="BV968">
        <v>144441</v>
      </c>
      <c r="BW968">
        <v>860029995</v>
      </c>
      <c r="BX968" t="s">
        <v>13996</v>
      </c>
      <c r="BY968" t="s">
        <v>14109</v>
      </c>
      <c r="BZ968" t="s">
        <v>13923</v>
      </c>
      <c r="CA968" s="1">
        <v>44659</v>
      </c>
      <c r="CB968" t="s">
        <v>13922</v>
      </c>
    </row>
    <row r="969" spans="3:80" x14ac:dyDescent="0.3">
      <c r="C969" s="46" t="s">
        <v>10196</v>
      </c>
      <c r="D969" s="4"/>
      <c r="E969" s="4"/>
      <c r="F969" s="16"/>
      <c r="G969" s="80" t="e">
        <f>VLOOKUP(report_masivo[[#This Row],[INCAPACIDAD]],D3195:M3272,3,0)</f>
        <v>#N/A</v>
      </c>
      <c r="I969" s="47"/>
      <c r="K969" s="46" t="e">
        <f>VLOOKUP(report_masivo[[#This Row],[INCAPACIDAD]],D3195:M3272,4,0)</f>
        <v>#N/A</v>
      </c>
      <c r="L969" s="46" t="e">
        <f>VLOOKUP(report_masivo[[#This Row],[INCAPACIDAD]],D3195:M3272,5,0)</f>
        <v>#N/A</v>
      </c>
      <c r="M969" s="46" t="e">
        <f>VLOOKUP(report_masivo[[#This Row],[INCAPACIDAD]],D3195:M3272,6,0)</f>
        <v>#N/A</v>
      </c>
      <c r="N969" s="49" t="e">
        <f>VLOOKUP(report_masivo[[#This Row],[INCAPACIDAD]],D3195:M3272,7,0)</f>
        <v>#N/A</v>
      </c>
      <c r="O969" s="47" t="e">
        <f>VLOOKUP(report_masivo[[#This Row],[INCAPACIDAD]],D3195:M3272,8,0)</f>
        <v>#N/A</v>
      </c>
      <c r="AD969">
        <v>420874544652</v>
      </c>
      <c r="AE969" t="s">
        <v>10196</v>
      </c>
      <c r="AF969">
        <v>1772719</v>
      </c>
      <c r="AG969" s="1">
        <v>44708</v>
      </c>
      <c r="AH969">
        <v>860029995</v>
      </c>
      <c r="AI969">
        <v>4208745</v>
      </c>
      <c r="AJ969">
        <v>7856700</v>
      </c>
      <c r="AK969" t="s">
        <v>13776</v>
      </c>
      <c r="AL969" s="1">
        <v>44652</v>
      </c>
      <c r="AM969">
        <v>30</v>
      </c>
      <c r="AN969">
        <v>2927314</v>
      </c>
      <c r="AO969">
        <v>860029995</v>
      </c>
      <c r="AP969" t="s">
        <v>13996</v>
      </c>
      <c r="AQ969" t="s">
        <v>14109</v>
      </c>
      <c r="AR969" t="s">
        <v>13923</v>
      </c>
      <c r="AS969" s="1">
        <v>44729</v>
      </c>
      <c r="AT969" t="s">
        <v>13922</v>
      </c>
      <c r="AW969">
        <v>109180602944784</v>
      </c>
      <c r="AX969">
        <v>1091806029</v>
      </c>
      <c r="AY969">
        <v>8182126</v>
      </c>
      <c r="AZ969" s="1">
        <v>44784</v>
      </c>
      <c r="BA969" t="s">
        <v>13998</v>
      </c>
      <c r="BB969" t="s">
        <v>44</v>
      </c>
      <c r="BC969" t="s">
        <v>44</v>
      </c>
      <c r="BD969" t="s">
        <v>44</v>
      </c>
      <c r="BG969" s="1"/>
      <c r="BK969">
        <f t="shared" si="15"/>
        <v>1</v>
      </c>
      <c r="BL969">
        <v>952728544566</v>
      </c>
      <c r="BN969">
        <v>1709218</v>
      </c>
      <c r="BO969" s="1">
        <v>44615</v>
      </c>
      <c r="BP969">
        <v>860029995</v>
      </c>
      <c r="BQ969">
        <v>9527285</v>
      </c>
      <c r="BR969">
        <v>7503061</v>
      </c>
      <c r="BS969" t="s">
        <v>13776</v>
      </c>
      <c r="BT969" s="1">
        <v>44566</v>
      </c>
      <c r="BU969">
        <v>8</v>
      </c>
      <c r="BV969">
        <v>424488</v>
      </c>
      <c r="BW969">
        <v>860029995</v>
      </c>
      <c r="BX969" t="s">
        <v>13996</v>
      </c>
      <c r="BY969" t="s">
        <v>14109</v>
      </c>
      <c r="BZ969" t="s">
        <v>13923</v>
      </c>
      <c r="CA969" s="1">
        <v>44638</v>
      </c>
      <c r="CB969" t="s">
        <v>13922</v>
      </c>
    </row>
    <row r="970" spans="3:80" x14ac:dyDescent="0.3">
      <c r="C970" s="46" t="s">
        <v>10196</v>
      </c>
      <c r="D970" s="4"/>
      <c r="E970" s="4"/>
      <c r="F970" s="16"/>
      <c r="G970" s="80" t="e">
        <f>VLOOKUP(report_masivo[[#This Row],[INCAPACIDAD]],D3196:M3273,3,0)</f>
        <v>#N/A</v>
      </c>
      <c r="I970" s="47"/>
      <c r="K970" s="46" t="e">
        <f>VLOOKUP(report_masivo[[#This Row],[INCAPACIDAD]],D3196:M3273,4,0)</f>
        <v>#N/A</v>
      </c>
      <c r="L970" s="46" t="e">
        <f>VLOOKUP(report_masivo[[#This Row],[INCAPACIDAD]],D3196:M3273,5,0)</f>
        <v>#N/A</v>
      </c>
      <c r="M970" s="46" t="e">
        <f>VLOOKUP(report_masivo[[#This Row],[INCAPACIDAD]],D3196:M3273,6,0)</f>
        <v>#N/A</v>
      </c>
      <c r="N970" s="49" t="e">
        <f>VLOOKUP(report_masivo[[#This Row],[INCAPACIDAD]],D3196:M3273,7,0)</f>
        <v>#N/A</v>
      </c>
      <c r="O970" s="47" t="e">
        <f>VLOOKUP(report_masivo[[#This Row],[INCAPACIDAD]],D3196:M3273,8,0)</f>
        <v>#N/A</v>
      </c>
      <c r="AD970">
        <v>420874944662</v>
      </c>
      <c r="AE970" t="s">
        <v>10196</v>
      </c>
      <c r="AF970">
        <v>1772719</v>
      </c>
      <c r="AG970" s="1">
        <v>44708</v>
      </c>
      <c r="AH970">
        <v>860029995</v>
      </c>
      <c r="AI970">
        <v>4208749</v>
      </c>
      <c r="AJ970">
        <v>7856742</v>
      </c>
      <c r="AK970" t="s">
        <v>13776</v>
      </c>
      <c r="AL970" s="1">
        <v>44662</v>
      </c>
      <c r="AM970">
        <v>3</v>
      </c>
      <c r="AN970">
        <v>189461</v>
      </c>
      <c r="AO970">
        <v>860029995</v>
      </c>
      <c r="AP970" t="s">
        <v>13996</v>
      </c>
      <c r="AQ970" t="s">
        <v>14109</v>
      </c>
      <c r="AR970" t="s">
        <v>13923</v>
      </c>
      <c r="AS970" s="1">
        <v>44729</v>
      </c>
      <c r="AT970" t="s">
        <v>13922</v>
      </c>
      <c r="AW970">
        <v>1012380844784</v>
      </c>
      <c r="AX970">
        <v>10123808</v>
      </c>
      <c r="AY970">
        <v>8180593</v>
      </c>
      <c r="AZ970" s="1">
        <v>44784</v>
      </c>
      <c r="BA970" t="s">
        <v>13998</v>
      </c>
      <c r="BB970" t="s">
        <v>44</v>
      </c>
      <c r="BC970" t="s">
        <v>44</v>
      </c>
      <c r="BD970" t="s">
        <v>44</v>
      </c>
      <c r="BG970" s="1"/>
      <c r="BK970">
        <f t="shared" si="15"/>
        <v>1</v>
      </c>
      <c r="BL970">
        <v>420884344568</v>
      </c>
      <c r="BN970">
        <v>1709218</v>
      </c>
      <c r="BO970" s="1">
        <v>44615</v>
      </c>
      <c r="BP970">
        <v>860029995</v>
      </c>
      <c r="BQ970">
        <v>4208843</v>
      </c>
      <c r="BR970">
        <v>7508880</v>
      </c>
      <c r="BS970" t="s">
        <v>13776</v>
      </c>
      <c r="BT970" s="1">
        <v>44568</v>
      </c>
      <c r="BU970">
        <v>1</v>
      </c>
      <c r="BV970">
        <v>94222</v>
      </c>
      <c r="BW970">
        <v>860029995</v>
      </c>
      <c r="BX970" t="s">
        <v>13996</v>
      </c>
      <c r="BY970" t="s">
        <v>14109</v>
      </c>
      <c r="BZ970" t="s">
        <v>13923</v>
      </c>
      <c r="CA970" s="1">
        <v>44638</v>
      </c>
      <c r="CB970" t="s">
        <v>13922</v>
      </c>
    </row>
    <row r="971" spans="3:80" x14ac:dyDescent="0.3">
      <c r="C971" s="46" t="s">
        <v>10196</v>
      </c>
      <c r="D971" s="4"/>
      <c r="E971" s="4"/>
      <c r="F971" s="16"/>
      <c r="G971" s="80" t="e">
        <f>VLOOKUP(report_masivo[[#This Row],[INCAPACIDAD]],D3197:M3274,3,0)</f>
        <v>#N/A</v>
      </c>
      <c r="I971" s="47"/>
      <c r="K971" s="46" t="e">
        <f>VLOOKUP(report_masivo[[#This Row],[INCAPACIDAD]],D3197:M3274,4,0)</f>
        <v>#N/A</v>
      </c>
      <c r="L971" s="46" t="e">
        <f>VLOOKUP(report_masivo[[#This Row],[INCAPACIDAD]],D3197:M3274,5,0)</f>
        <v>#N/A</v>
      </c>
      <c r="M971" s="46" t="e">
        <f>VLOOKUP(report_masivo[[#This Row],[INCAPACIDAD]],D3197:M3274,6,0)</f>
        <v>#N/A</v>
      </c>
      <c r="N971" s="49" t="e">
        <f>VLOOKUP(report_masivo[[#This Row],[INCAPACIDAD]],D3197:M3274,7,0)</f>
        <v>#N/A</v>
      </c>
      <c r="O971" s="47" t="e">
        <f>VLOOKUP(report_masivo[[#This Row],[INCAPACIDAD]],D3197:M3274,8,0)</f>
        <v>#N/A</v>
      </c>
      <c r="AD971">
        <v>420851444646</v>
      </c>
      <c r="AE971" t="s">
        <v>10196</v>
      </c>
      <c r="AF971">
        <v>1772719</v>
      </c>
      <c r="AG971" s="1">
        <v>44708</v>
      </c>
      <c r="AH971">
        <v>860029995</v>
      </c>
      <c r="AI971">
        <v>4208514</v>
      </c>
      <c r="AJ971">
        <v>7858020</v>
      </c>
      <c r="AK971" t="s">
        <v>13776</v>
      </c>
      <c r="AL971" s="1">
        <v>44646</v>
      </c>
      <c r="AM971">
        <v>30</v>
      </c>
      <c r="AN971">
        <v>1460691</v>
      </c>
      <c r="AO971">
        <v>860029995</v>
      </c>
      <c r="AP971" t="s">
        <v>13996</v>
      </c>
      <c r="AQ971" t="s">
        <v>14109</v>
      </c>
      <c r="AR971" t="s">
        <v>13923</v>
      </c>
      <c r="AS971" s="1">
        <v>44729</v>
      </c>
      <c r="AT971" t="s">
        <v>13922</v>
      </c>
      <c r="AW971">
        <v>101428688844785</v>
      </c>
      <c r="AX971">
        <v>1014286888</v>
      </c>
      <c r="AY971">
        <v>8186691</v>
      </c>
      <c r="AZ971" s="1">
        <v>44785</v>
      </c>
      <c r="BA971" t="s">
        <v>13998</v>
      </c>
      <c r="BB971" t="s">
        <v>44</v>
      </c>
      <c r="BC971" t="s">
        <v>44</v>
      </c>
      <c r="BD971" t="s">
        <v>44</v>
      </c>
      <c r="BG971" s="1"/>
      <c r="BK971">
        <f t="shared" si="15"/>
        <v>1</v>
      </c>
      <c r="BL971">
        <v>7437366744568</v>
      </c>
      <c r="BN971">
        <v>1709218</v>
      </c>
      <c r="BO971" s="1">
        <v>44615</v>
      </c>
      <c r="BP971">
        <v>860029995</v>
      </c>
      <c r="BQ971">
        <v>74373667</v>
      </c>
      <c r="BR971">
        <v>7509609</v>
      </c>
      <c r="BS971" t="s">
        <v>13776</v>
      </c>
      <c r="BT971" s="1">
        <v>44568</v>
      </c>
      <c r="BU971">
        <v>1</v>
      </c>
      <c r="BV971">
        <v>71902</v>
      </c>
      <c r="BW971">
        <v>860029995</v>
      </c>
      <c r="BX971" t="s">
        <v>13996</v>
      </c>
      <c r="BY971" t="s">
        <v>14109</v>
      </c>
      <c r="BZ971" t="s">
        <v>13923</v>
      </c>
      <c r="CA971" s="1">
        <v>44638</v>
      </c>
      <c r="CB971" t="s">
        <v>13922</v>
      </c>
    </row>
    <row r="972" spans="3:80" x14ac:dyDescent="0.3">
      <c r="C972" s="46" t="s">
        <v>10196</v>
      </c>
      <c r="D972" s="4"/>
      <c r="E972" s="4"/>
      <c r="F972" s="16"/>
      <c r="G972" s="80" t="e">
        <f>VLOOKUP(report_masivo[[#This Row],[INCAPACIDAD]],D3198:M3275,3,0)</f>
        <v>#N/A</v>
      </c>
      <c r="I972" s="47"/>
      <c r="K972" s="46" t="e">
        <f>VLOOKUP(report_masivo[[#This Row],[INCAPACIDAD]],D3198:M3275,4,0)</f>
        <v>#N/A</v>
      </c>
      <c r="L972" s="46" t="e">
        <f>VLOOKUP(report_masivo[[#This Row],[INCAPACIDAD]],D3198:M3275,5,0)</f>
        <v>#N/A</v>
      </c>
      <c r="M972" s="46" t="e">
        <f>VLOOKUP(report_masivo[[#This Row],[INCAPACIDAD]],D3198:M3275,6,0)</f>
        <v>#N/A</v>
      </c>
      <c r="N972" s="49" t="e">
        <f>VLOOKUP(report_masivo[[#This Row],[INCAPACIDAD]],D3198:M3275,7,0)</f>
        <v>#N/A</v>
      </c>
      <c r="O972" s="47" t="e">
        <f>VLOOKUP(report_masivo[[#This Row],[INCAPACIDAD]],D3198:M3275,8,0)</f>
        <v>#N/A</v>
      </c>
      <c r="AD972">
        <v>105238908944650</v>
      </c>
      <c r="AE972" t="s">
        <v>10196</v>
      </c>
      <c r="AF972">
        <v>1772719</v>
      </c>
      <c r="AG972" s="1">
        <v>44708</v>
      </c>
      <c r="AH972">
        <v>860029995</v>
      </c>
      <c r="AI972">
        <v>1052389089</v>
      </c>
      <c r="AJ972">
        <v>7859213</v>
      </c>
      <c r="AK972" t="s">
        <v>13776</v>
      </c>
      <c r="AL972" s="1">
        <v>44650</v>
      </c>
      <c r="AM972">
        <v>1</v>
      </c>
      <c r="AN972">
        <v>82515</v>
      </c>
      <c r="AO972">
        <v>860029995</v>
      </c>
      <c r="AP972" t="s">
        <v>13996</v>
      </c>
      <c r="AQ972" t="s">
        <v>14109</v>
      </c>
      <c r="AR972" t="s">
        <v>13923</v>
      </c>
      <c r="AS972" s="1">
        <v>44729</v>
      </c>
      <c r="AT972" t="s">
        <v>13922</v>
      </c>
      <c r="AW972">
        <v>2369055544785</v>
      </c>
      <c r="AX972">
        <v>23690555</v>
      </c>
      <c r="AY972">
        <v>8215927</v>
      </c>
      <c r="AZ972" s="1">
        <v>44785</v>
      </c>
      <c r="BA972" t="s">
        <v>14000</v>
      </c>
      <c r="BB972" t="s">
        <v>13727</v>
      </c>
      <c r="BC972" t="s">
        <v>44</v>
      </c>
      <c r="BD972" t="s">
        <v>44</v>
      </c>
      <c r="BG972" s="1"/>
      <c r="BK972">
        <f t="shared" si="15"/>
        <v>1</v>
      </c>
      <c r="BL972">
        <v>105757784844572</v>
      </c>
      <c r="BN972">
        <v>1709218</v>
      </c>
      <c r="BO972" s="1">
        <v>44615</v>
      </c>
      <c r="BP972">
        <v>860029995</v>
      </c>
      <c r="BQ972">
        <v>1057577848</v>
      </c>
      <c r="BR972">
        <v>7514143</v>
      </c>
      <c r="BS972" t="s">
        <v>13776</v>
      </c>
      <c r="BT972" s="1">
        <v>44572</v>
      </c>
      <c r="BU972">
        <v>1</v>
      </c>
      <c r="BV972">
        <v>59447</v>
      </c>
      <c r="BW972">
        <v>860029995</v>
      </c>
      <c r="BX972" t="s">
        <v>13996</v>
      </c>
      <c r="BY972" t="s">
        <v>14109</v>
      </c>
      <c r="BZ972" t="s">
        <v>13923</v>
      </c>
      <c r="CA972" s="1">
        <v>44638</v>
      </c>
      <c r="CB972" t="s">
        <v>13922</v>
      </c>
    </row>
    <row r="973" spans="3:80" x14ac:dyDescent="0.3">
      <c r="C973" s="46" t="s">
        <v>10196</v>
      </c>
      <c r="D973" s="4"/>
      <c r="E973" s="4"/>
      <c r="F973" s="16"/>
      <c r="G973" s="80" t="e">
        <f>VLOOKUP(report_masivo[[#This Row],[INCAPACIDAD]],D3199:M3276,3,0)</f>
        <v>#N/A</v>
      </c>
      <c r="I973" s="47"/>
      <c r="K973" s="46" t="e">
        <f>VLOOKUP(report_masivo[[#This Row],[INCAPACIDAD]],D3199:M3276,4,0)</f>
        <v>#N/A</v>
      </c>
      <c r="L973" s="46" t="e">
        <f>VLOOKUP(report_masivo[[#This Row],[INCAPACIDAD]],D3199:M3276,5,0)</f>
        <v>#N/A</v>
      </c>
      <c r="M973" s="46" t="e">
        <f>VLOOKUP(report_masivo[[#This Row],[INCAPACIDAD]],D3199:M3276,6,0)</f>
        <v>#N/A</v>
      </c>
      <c r="N973" s="49" t="e">
        <f>VLOOKUP(report_masivo[[#This Row],[INCAPACIDAD]],D3199:M3276,7,0)</f>
        <v>#N/A</v>
      </c>
      <c r="O973" s="47" t="e">
        <f>VLOOKUP(report_masivo[[#This Row],[INCAPACIDAD]],D3199:M3276,8,0)</f>
        <v>#N/A</v>
      </c>
      <c r="AD973">
        <v>420845244657</v>
      </c>
      <c r="AE973" t="s">
        <v>10196</v>
      </c>
      <c r="AF973">
        <v>1772719</v>
      </c>
      <c r="AG973" s="1">
        <v>44708</v>
      </c>
      <c r="AH973">
        <v>860029995</v>
      </c>
      <c r="AI973">
        <v>4208452</v>
      </c>
      <c r="AJ973">
        <v>7859892</v>
      </c>
      <c r="AK973" t="s">
        <v>13776</v>
      </c>
      <c r="AL973" s="1">
        <v>44657</v>
      </c>
      <c r="AM973">
        <v>1</v>
      </c>
      <c r="AN973">
        <v>81491</v>
      </c>
      <c r="AO973">
        <v>860029995</v>
      </c>
      <c r="AP973" t="s">
        <v>13996</v>
      </c>
      <c r="AQ973" t="s">
        <v>14109</v>
      </c>
      <c r="AR973" t="s">
        <v>13923</v>
      </c>
      <c r="AS973" s="1">
        <v>44729</v>
      </c>
      <c r="AT973" t="s">
        <v>13922</v>
      </c>
      <c r="AW973">
        <v>109867710744786</v>
      </c>
      <c r="AX973">
        <v>1098677107</v>
      </c>
      <c r="AY973">
        <v>8188764</v>
      </c>
      <c r="AZ973" s="1">
        <v>44786</v>
      </c>
      <c r="BA973" t="s">
        <v>13995</v>
      </c>
      <c r="BB973" t="s">
        <v>44</v>
      </c>
      <c r="BC973" t="s">
        <v>13996</v>
      </c>
      <c r="BD973" t="s">
        <v>13997</v>
      </c>
      <c r="BE973">
        <v>4000178071</v>
      </c>
      <c r="BF973">
        <v>100000</v>
      </c>
      <c r="BG973" s="1">
        <v>44841</v>
      </c>
      <c r="BK973">
        <f t="shared" si="15"/>
        <v>1</v>
      </c>
      <c r="BL973">
        <v>105758855844572</v>
      </c>
      <c r="BN973">
        <v>1709218</v>
      </c>
      <c r="BO973" s="1">
        <v>44615</v>
      </c>
      <c r="BP973">
        <v>860029995</v>
      </c>
      <c r="BQ973">
        <v>1057588558</v>
      </c>
      <c r="BR973">
        <v>7515140</v>
      </c>
      <c r="BS973" t="s">
        <v>13776</v>
      </c>
      <c r="BT973" s="1">
        <v>44572</v>
      </c>
      <c r="BU973">
        <v>2</v>
      </c>
      <c r="BV973">
        <v>94529</v>
      </c>
      <c r="BW973">
        <v>860029995</v>
      </c>
      <c r="BX973" t="s">
        <v>13996</v>
      </c>
      <c r="BY973" t="s">
        <v>14109</v>
      </c>
      <c r="BZ973" t="s">
        <v>13923</v>
      </c>
      <c r="CA973" s="1">
        <v>44659</v>
      </c>
      <c r="CB973" t="s">
        <v>13922</v>
      </c>
    </row>
    <row r="974" spans="3:80" x14ac:dyDescent="0.3">
      <c r="C974" s="46" t="s">
        <v>10196</v>
      </c>
      <c r="D974" s="4"/>
      <c r="E974" s="4"/>
      <c r="F974" s="16"/>
      <c r="G974" s="80" t="e">
        <f>VLOOKUP(report_masivo[[#This Row],[INCAPACIDAD]],D3200:M3277,3,0)</f>
        <v>#N/A</v>
      </c>
      <c r="I974" s="47"/>
      <c r="K974" s="46" t="e">
        <f>VLOOKUP(report_masivo[[#This Row],[INCAPACIDAD]],D3200:M3277,4,0)</f>
        <v>#N/A</v>
      </c>
      <c r="L974" s="46" t="e">
        <f>VLOOKUP(report_masivo[[#This Row],[INCAPACIDAD]],D3200:M3277,5,0)</f>
        <v>#N/A</v>
      </c>
      <c r="M974" s="46" t="e">
        <f>VLOOKUP(report_masivo[[#This Row],[INCAPACIDAD]],D3200:M3277,6,0)</f>
        <v>#N/A</v>
      </c>
      <c r="N974" s="49" t="e">
        <f>VLOOKUP(report_masivo[[#This Row],[INCAPACIDAD]],D3200:M3277,7,0)</f>
        <v>#N/A</v>
      </c>
      <c r="O974" s="47" t="e">
        <f>VLOOKUP(report_masivo[[#This Row],[INCAPACIDAD]],D3200:M3277,8,0)</f>
        <v>#N/A</v>
      </c>
      <c r="AD974">
        <v>417883444652</v>
      </c>
      <c r="AE974" t="s">
        <v>10196</v>
      </c>
      <c r="AF974">
        <v>1772719</v>
      </c>
      <c r="AG974" s="1">
        <v>44708</v>
      </c>
      <c r="AH974">
        <v>860029995</v>
      </c>
      <c r="AI974">
        <v>4178834</v>
      </c>
      <c r="AJ974">
        <v>7860670</v>
      </c>
      <c r="AK974" t="s">
        <v>13776</v>
      </c>
      <c r="AL974" s="1">
        <v>44652</v>
      </c>
      <c r="AM974">
        <v>7</v>
      </c>
      <c r="AN974">
        <v>532643</v>
      </c>
      <c r="AO974">
        <v>860029995</v>
      </c>
      <c r="AP974" t="s">
        <v>13996</v>
      </c>
      <c r="AQ974" t="s">
        <v>14109</v>
      </c>
      <c r="AR974" t="s">
        <v>13923</v>
      </c>
      <c r="AS974" s="1">
        <v>44729</v>
      </c>
      <c r="AT974" t="s">
        <v>13922</v>
      </c>
      <c r="AW974">
        <v>101913020944789</v>
      </c>
      <c r="AX974">
        <v>1019130209</v>
      </c>
      <c r="AY974">
        <v>8194359</v>
      </c>
      <c r="AZ974" s="1">
        <v>44789</v>
      </c>
      <c r="BA974" t="s">
        <v>13995</v>
      </c>
      <c r="BB974" t="s">
        <v>44</v>
      </c>
      <c r="BC974" t="s">
        <v>13996</v>
      </c>
      <c r="BD974" t="s">
        <v>13997</v>
      </c>
      <c r="BE974">
        <v>4000178071</v>
      </c>
      <c r="BF974">
        <v>33333</v>
      </c>
      <c r="BG974" s="1">
        <v>44841</v>
      </c>
      <c r="BK974">
        <f t="shared" si="15"/>
        <v>1</v>
      </c>
      <c r="BL974">
        <v>428211844572</v>
      </c>
      <c r="BN974">
        <v>1709218</v>
      </c>
      <c r="BO974" s="1">
        <v>44615</v>
      </c>
      <c r="BP974">
        <v>860029995</v>
      </c>
      <c r="BQ974">
        <v>4282118</v>
      </c>
      <c r="BR974">
        <v>7516416</v>
      </c>
      <c r="BS974" t="s">
        <v>13776</v>
      </c>
      <c r="BT974" s="1">
        <v>44572</v>
      </c>
      <c r="BU974">
        <v>1</v>
      </c>
      <c r="BV974">
        <v>88254</v>
      </c>
      <c r="BW974">
        <v>860029995</v>
      </c>
      <c r="BX974" t="s">
        <v>13996</v>
      </c>
      <c r="BY974" t="s">
        <v>14109</v>
      </c>
      <c r="BZ974" t="s">
        <v>13923</v>
      </c>
      <c r="CA974" s="1">
        <v>44638</v>
      </c>
      <c r="CB974" t="s">
        <v>13922</v>
      </c>
    </row>
    <row r="975" spans="3:80" x14ac:dyDescent="0.3">
      <c r="C975" s="46" t="s">
        <v>10196</v>
      </c>
      <c r="D975" s="4"/>
      <c r="E975" s="4"/>
      <c r="F975" s="16"/>
      <c r="G975" s="80" t="e">
        <f>VLOOKUP(report_masivo[[#This Row],[INCAPACIDAD]],D3201:M3278,3,0)</f>
        <v>#N/A</v>
      </c>
      <c r="I975" s="47"/>
      <c r="K975" s="46" t="e">
        <f>VLOOKUP(report_masivo[[#This Row],[INCAPACIDAD]],D3201:M3278,4,0)</f>
        <v>#N/A</v>
      </c>
      <c r="L975" s="46" t="e">
        <f>VLOOKUP(report_masivo[[#This Row],[INCAPACIDAD]],D3201:M3278,5,0)</f>
        <v>#N/A</v>
      </c>
      <c r="M975" s="46" t="e">
        <f>VLOOKUP(report_masivo[[#This Row],[INCAPACIDAD]],D3201:M3278,6,0)</f>
        <v>#N/A</v>
      </c>
      <c r="N975" s="49" t="e">
        <f>VLOOKUP(report_masivo[[#This Row],[INCAPACIDAD]],D3201:M3278,7,0)</f>
        <v>#N/A</v>
      </c>
      <c r="O975" s="47" t="e">
        <f>VLOOKUP(report_masivo[[#This Row],[INCAPACIDAD]],D3201:M3278,8,0)</f>
        <v>#N/A</v>
      </c>
      <c r="AD975">
        <v>417883444659</v>
      </c>
      <c r="AE975" t="s">
        <v>10196</v>
      </c>
      <c r="AF975">
        <v>1772719</v>
      </c>
      <c r="AG975" s="1">
        <v>44708</v>
      </c>
      <c r="AH975">
        <v>860029995</v>
      </c>
      <c r="AI975">
        <v>4178834</v>
      </c>
      <c r="AJ975">
        <v>7860697</v>
      </c>
      <c r="AK975" t="s">
        <v>13776</v>
      </c>
      <c r="AL975" s="1">
        <v>44659</v>
      </c>
      <c r="AM975">
        <v>8</v>
      </c>
      <c r="AN975">
        <v>608735</v>
      </c>
      <c r="AO975">
        <v>860029995</v>
      </c>
      <c r="AP975" t="s">
        <v>13996</v>
      </c>
      <c r="AQ975" t="s">
        <v>14109</v>
      </c>
      <c r="AR975" t="s">
        <v>13923</v>
      </c>
      <c r="AS975" s="1">
        <v>44729</v>
      </c>
      <c r="AT975" t="s">
        <v>13922</v>
      </c>
      <c r="AW975">
        <v>112948702444790</v>
      </c>
      <c r="AX975">
        <v>1129487024</v>
      </c>
      <c r="AY975">
        <v>8195284</v>
      </c>
      <c r="AZ975" s="1">
        <v>44790</v>
      </c>
      <c r="BA975" t="s">
        <v>13998</v>
      </c>
      <c r="BB975" t="s">
        <v>44</v>
      </c>
      <c r="BC975" t="s">
        <v>44</v>
      </c>
      <c r="BD975" t="s">
        <v>44</v>
      </c>
      <c r="BG975" s="1"/>
      <c r="BK975">
        <f t="shared" si="15"/>
        <v>1</v>
      </c>
      <c r="BL975">
        <v>7437366744572</v>
      </c>
      <c r="BN975">
        <v>1709218</v>
      </c>
      <c r="BO975" s="1">
        <v>44615</v>
      </c>
      <c r="BP975">
        <v>860029995</v>
      </c>
      <c r="BQ975">
        <v>74373667</v>
      </c>
      <c r="BR975">
        <v>7517391</v>
      </c>
      <c r="BS975" t="s">
        <v>13776</v>
      </c>
      <c r="BT975" s="1">
        <v>44572</v>
      </c>
      <c r="BU975">
        <v>3</v>
      </c>
      <c r="BV975">
        <v>215707</v>
      </c>
      <c r="BW975">
        <v>860029995</v>
      </c>
      <c r="BX975" t="s">
        <v>13996</v>
      </c>
      <c r="BY975" t="s">
        <v>14109</v>
      </c>
      <c r="BZ975" t="s">
        <v>13923</v>
      </c>
      <c r="CA975" s="1">
        <v>44638</v>
      </c>
      <c r="CB975" t="s">
        <v>13922</v>
      </c>
    </row>
    <row r="976" spans="3:80" x14ac:dyDescent="0.3">
      <c r="C976" s="46" t="s">
        <v>10196</v>
      </c>
      <c r="D976" s="4"/>
      <c r="E976" s="4"/>
      <c r="F976" s="16"/>
      <c r="G976" s="80" t="e">
        <f>VLOOKUP(report_masivo[[#This Row],[INCAPACIDAD]],D3202:M3279,3,0)</f>
        <v>#N/A</v>
      </c>
      <c r="I976" s="47"/>
      <c r="K976" s="46" t="e">
        <f>VLOOKUP(report_masivo[[#This Row],[INCAPACIDAD]],D3202:M3279,4,0)</f>
        <v>#N/A</v>
      </c>
      <c r="L976" s="46" t="e">
        <f>VLOOKUP(report_masivo[[#This Row],[INCAPACIDAD]],D3202:M3279,5,0)</f>
        <v>#N/A</v>
      </c>
      <c r="M976" s="46" t="e">
        <f>VLOOKUP(report_masivo[[#This Row],[INCAPACIDAD]],D3202:M3279,6,0)</f>
        <v>#N/A</v>
      </c>
      <c r="N976" s="49" t="e">
        <f>VLOOKUP(report_masivo[[#This Row],[INCAPACIDAD]],D3202:M3279,7,0)</f>
        <v>#N/A</v>
      </c>
      <c r="O976" s="47" t="e">
        <f>VLOOKUP(report_masivo[[#This Row],[INCAPACIDAD]],D3202:M3279,8,0)</f>
        <v>#N/A</v>
      </c>
      <c r="AD976">
        <v>420851444546</v>
      </c>
      <c r="AE976" t="s">
        <v>10196</v>
      </c>
      <c r="AF976">
        <v>1772719</v>
      </c>
      <c r="AG976" s="1">
        <v>44708</v>
      </c>
      <c r="AH976">
        <v>860029995</v>
      </c>
      <c r="AI976">
        <v>4208514</v>
      </c>
      <c r="AJ976">
        <v>7879737</v>
      </c>
      <c r="AK976" t="s">
        <v>13776</v>
      </c>
      <c r="AL976" s="1">
        <v>44546</v>
      </c>
      <c r="AM976">
        <v>10</v>
      </c>
      <c r="AN976">
        <v>674888</v>
      </c>
      <c r="AO976">
        <v>860029995</v>
      </c>
      <c r="AP976" t="s">
        <v>13996</v>
      </c>
      <c r="AQ976" t="s">
        <v>14109</v>
      </c>
      <c r="AR976" t="s">
        <v>13923</v>
      </c>
      <c r="AS976" s="1">
        <v>44729</v>
      </c>
      <c r="AT976" t="s">
        <v>13922</v>
      </c>
      <c r="AW976">
        <v>123464163444791</v>
      </c>
      <c r="AX976">
        <v>1234641634</v>
      </c>
      <c r="AY976">
        <v>8233364</v>
      </c>
      <c r="AZ976" s="1">
        <v>44791</v>
      </c>
      <c r="BA976" t="s">
        <v>13995</v>
      </c>
      <c r="BB976" t="s">
        <v>44</v>
      </c>
      <c r="BC976" t="s">
        <v>13996</v>
      </c>
      <c r="BD976" t="s">
        <v>13997</v>
      </c>
      <c r="BE976">
        <v>4000178071</v>
      </c>
      <c r="BF976">
        <v>33333</v>
      </c>
      <c r="BG976" s="1">
        <v>44876</v>
      </c>
      <c r="BK976">
        <f t="shared" si="15"/>
        <v>1</v>
      </c>
      <c r="BL976">
        <v>7408143244574</v>
      </c>
      <c r="BN976">
        <v>1709218</v>
      </c>
      <c r="BO976" s="1">
        <v>44615</v>
      </c>
      <c r="BP976">
        <v>860029995</v>
      </c>
      <c r="BQ976">
        <v>74081432</v>
      </c>
      <c r="BR976">
        <v>7523475</v>
      </c>
      <c r="BS976" t="s">
        <v>13776</v>
      </c>
      <c r="BT976" s="1">
        <v>44574</v>
      </c>
      <c r="BU976">
        <v>1</v>
      </c>
      <c r="BV976">
        <v>60566</v>
      </c>
      <c r="BW976">
        <v>860029995</v>
      </c>
      <c r="BX976" t="s">
        <v>13996</v>
      </c>
      <c r="BY976" t="s">
        <v>14109</v>
      </c>
      <c r="BZ976" t="s">
        <v>13923</v>
      </c>
      <c r="CA976" s="1">
        <v>44659</v>
      </c>
      <c r="CB976" t="s">
        <v>13922</v>
      </c>
    </row>
    <row r="977" spans="3:80" x14ac:dyDescent="0.3">
      <c r="C977" s="46" t="s">
        <v>10196</v>
      </c>
      <c r="D977" s="4"/>
      <c r="E977" s="4"/>
      <c r="F977" s="16"/>
      <c r="G977" s="80" t="e">
        <f>VLOOKUP(report_masivo[[#This Row],[INCAPACIDAD]],D3203:M3280,3,0)</f>
        <v>#N/A</v>
      </c>
      <c r="I977" s="47"/>
      <c r="K977" s="46" t="e">
        <f>VLOOKUP(report_masivo[[#This Row],[INCAPACIDAD]],D3203:M3280,4,0)</f>
        <v>#N/A</v>
      </c>
      <c r="L977" s="46" t="e">
        <f>VLOOKUP(report_masivo[[#This Row],[INCAPACIDAD]],D3203:M3280,5,0)</f>
        <v>#N/A</v>
      </c>
      <c r="M977" s="46" t="e">
        <f>VLOOKUP(report_masivo[[#This Row],[INCAPACIDAD]],D3203:M3280,6,0)</f>
        <v>#N/A</v>
      </c>
      <c r="N977" s="49" t="e">
        <f>VLOOKUP(report_masivo[[#This Row],[INCAPACIDAD]],D3203:M3280,7,0)</f>
        <v>#N/A</v>
      </c>
      <c r="O977" s="47" t="e">
        <f>VLOOKUP(report_masivo[[#This Row],[INCAPACIDAD]],D3203:M3280,8,0)</f>
        <v>#N/A</v>
      </c>
      <c r="AD977">
        <v>417883444643</v>
      </c>
      <c r="AE977" t="s">
        <v>10196</v>
      </c>
      <c r="AF977">
        <v>1772719</v>
      </c>
      <c r="AG977" s="1">
        <v>44708</v>
      </c>
      <c r="AH977">
        <v>860029995</v>
      </c>
      <c r="AI977">
        <v>4178834</v>
      </c>
      <c r="AJ977">
        <v>7896705</v>
      </c>
      <c r="AK977" t="s">
        <v>13776</v>
      </c>
      <c r="AL977" s="1">
        <v>44643</v>
      </c>
      <c r="AM977">
        <v>2</v>
      </c>
      <c r="AN977">
        <v>148130</v>
      </c>
      <c r="AO977">
        <v>860029995</v>
      </c>
      <c r="AP977" t="s">
        <v>13996</v>
      </c>
      <c r="AQ977" t="s">
        <v>14109</v>
      </c>
      <c r="AR977" t="s">
        <v>13923</v>
      </c>
      <c r="AS977" s="1">
        <v>44729</v>
      </c>
      <c r="AT977" t="s">
        <v>13922</v>
      </c>
      <c r="AW977">
        <v>107521942244791</v>
      </c>
      <c r="AX977">
        <v>1075219422</v>
      </c>
      <c r="AY977">
        <v>8232159</v>
      </c>
      <c r="AZ977" s="1">
        <v>44791</v>
      </c>
      <c r="BA977" t="s">
        <v>13995</v>
      </c>
      <c r="BB977" t="s">
        <v>44</v>
      </c>
      <c r="BC977" t="s">
        <v>13996</v>
      </c>
      <c r="BD977" t="s">
        <v>13997</v>
      </c>
      <c r="BE977">
        <v>4000178071</v>
      </c>
      <c r="BF977">
        <v>247777</v>
      </c>
      <c r="BG977" s="1">
        <v>44876</v>
      </c>
      <c r="BK977">
        <f t="shared" si="15"/>
        <v>1</v>
      </c>
      <c r="BL977">
        <v>722512844574</v>
      </c>
      <c r="BN977">
        <v>1709218</v>
      </c>
      <c r="BO977" s="1">
        <v>44615</v>
      </c>
      <c r="BP977">
        <v>860029995</v>
      </c>
      <c r="BQ977">
        <v>7225128</v>
      </c>
      <c r="BR977">
        <v>7525482</v>
      </c>
      <c r="BS977" t="s">
        <v>13776</v>
      </c>
      <c r="BT977" s="1">
        <v>44574</v>
      </c>
      <c r="BU977">
        <v>5</v>
      </c>
      <c r="BV977">
        <v>282651</v>
      </c>
      <c r="BW977">
        <v>860029995</v>
      </c>
      <c r="BX977" t="s">
        <v>13996</v>
      </c>
      <c r="BY977" t="s">
        <v>14109</v>
      </c>
      <c r="BZ977" t="s">
        <v>13923</v>
      </c>
      <c r="CA977" s="1">
        <v>44638</v>
      </c>
      <c r="CB977" t="s">
        <v>13922</v>
      </c>
    </row>
    <row r="978" spans="3:80" x14ac:dyDescent="0.3">
      <c r="C978" s="46" t="s">
        <v>10196</v>
      </c>
      <c r="D978" s="4"/>
      <c r="E978" s="4"/>
      <c r="F978" s="16"/>
      <c r="G978" s="80" t="e">
        <f>VLOOKUP(report_masivo[[#This Row],[INCAPACIDAD]],D3204:M3281,3,0)</f>
        <v>#N/A</v>
      </c>
      <c r="I978" s="47"/>
      <c r="K978" s="46" t="e">
        <f>VLOOKUP(report_masivo[[#This Row],[INCAPACIDAD]],D3204:M3281,4,0)</f>
        <v>#N/A</v>
      </c>
      <c r="L978" s="46" t="e">
        <f>VLOOKUP(report_masivo[[#This Row],[INCAPACIDAD]],D3204:M3281,5,0)</f>
        <v>#N/A</v>
      </c>
      <c r="M978" s="46" t="e">
        <f>VLOOKUP(report_masivo[[#This Row],[INCAPACIDAD]],D3204:M3281,6,0)</f>
        <v>#N/A</v>
      </c>
      <c r="N978" s="49" t="e">
        <f>VLOOKUP(report_masivo[[#This Row],[INCAPACIDAD]],D3204:M3281,7,0)</f>
        <v>#N/A</v>
      </c>
      <c r="O978" s="47" t="e">
        <f>VLOOKUP(report_masivo[[#This Row],[INCAPACIDAD]],D3204:M3281,8,0)</f>
        <v>#N/A</v>
      </c>
      <c r="AD978">
        <v>105759693144564</v>
      </c>
      <c r="AE978" t="s">
        <v>10196</v>
      </c>
      <c r="AF978">
        <v>1772719</v>
      </c>
      <c r="AG978" s="1">
        <v>44708</v>
      </c>
      <c r="AH978">
        <v>860029995</v>
      </c>
      <c r="AI978">
        <v>1057596931</v>
      </c>
      <c r="AJ978">
        <v>7908087</v>
      </c>
      <c r="AK978" t="s">
        <v>13776</v>
      </c>
      <c r="AL978" s="1">
        <v>44564</v>
      </c>
      <c r="AM978">
        <v>8</v>
      </c>
      <c r="AN978">
        <v>592358</v>
      </c>
      <c r="AO978">
        <v>860029995</v>
      </c>
      <c r="AP978" t="s">
        <v>13996</v>
      </c>
      <c r="AQ978" t="s">
        <v>14109</v>
      </c>
      <c r="AR978" t="s">
        <v>13923</v>
      </c>
      <c r="AS978" s="1">
        <v>44729</v>
      </c>
      <c r="AT978" t="s">
        <v>13922</v>
      </c>
      <c r="AW978">
        <v>107316584144792</v>
      </c>
      <c r="AX978">
        <v>1073165841</v>
      </c>
      <c r="AY978">
        <v>8205808</v>
      </c>
      <c r="AZ978" s="1">
        <v>44792</v>
      </c>
      <c r="BA978" t="s">
        <v>13998</v>
      </c>
      <c r="BB978" t="s">
        <v>44</v>
      </c>
      <c r="BC978" t="s">
        <v>44</v>
      </c>
      <c r="BD978" t="s">
        <v>44</v>
      </c>
      <c r="BG978" s="1"/>
      <c r="BK978">
        <f t="shared" si="15"/>
        <v>1</v>
      </c>
      <c r="BL978">
        <v>100275998944574</v>
      </c>
      <c r="BN978">
        <v>1709218</v>
      </c>
      <c r="BO978" s="1">
        <v>44615</v>
      </c>
      <c r="BP978">
        <v>860029995</v>
      </c>
      <c r="BQ978">
        <v>1002759989</v>
      </c>
      <c r="BR978">
        <v>7525674</v>
      </c>
      <c r="BS978" t="s">
        <v>13776</v>
      </c>
      <c r="BT978" s="1">
        <v>44574</v>
      </c>
      <c r="BU978">
        <v>5</v>
      </c>
      <c r="BV978">
        <v>406968</v>
      </c>
      <c r="BW978">
        <v>860029995</v>
      </c>
      <c r="BX978" t="s">
        <v>13996</v>
      </c>
      <c r="BY978" t="s">
        <v>14109</v>
      </c>
      <c r="BZ978" t="s">
        <v>13923</v>
      </c>
      <c r="CA978" s="1">
        <v>44638</v>
      </c>
      <c r="CB978" t="s">
        <v>13922</v>
      </c>
    </row>
    <row r="979" spans="3:80" x14ac:dyDescent="0.3">
      <c r="C979" s="46" t="s">
        <v>10196</v>
      </c>
      <c r="D979" s="4"/>
      <c r="E979" s="4"/>
      <c r="F979" s="16"/>
      <c r="G979" s="80" t="e">
        <f>VLOOKUP(report_masivo[[#This Row],[INCAPACIDAD]],D3205:M3282,3,0)</f>
        <v>#N/A</v>
      </c>
      <c r="I979" s="47"/>
      <c r="K979" s="46" t="e">
        <f>VLOOKUP(report_masivo[[#This Row],[INCAPACIDAD]],D3205:M3282,4,0)</f>
        <v>#N/A</v>
      </c>
      <c r="L979" s="46" t="e">
        <f>VLOOKUP(report_masivo[[#This Row],[INCAPACIDAD]],D3205:M3282,5,0)</f>
        <v>#N/A</v>
      </c>
      <c r="M979" s="46" t="e">
        <f>VLOOKUP(report_masivo[[#This Row],[INCAPACIDAD]],D3205:M3282,6,0)</f>
        <v>#N/A</v>
      </c>
      <c r="N979" s="49" t="e">
        <f>VLOOKUP(report_masivo[[#This Row],[INCAPACIDAD]],D3205:M3282,7,0)</f>
        <v>#N/A</v>
      </c>
      <c r="O979" s="47" t="e">
        <f>VLOOKUP(report_masivo[[#This Row],[INCAPACIDAD]],D3205:M3282,8,0)</f>
        <v>#N/A</v>
      </c>
      <c r="AD979">
        <v>7916756444582</v>
      </c>
      <c r="AE979" t="s">
        <v>10196</v>
      </c>
      <c r="AF979">
        <v>1772719</v>
      </c>
      <c r="AG979" s="1">
        <v>44708</v>
      </c>
      <c r="AH979">
        <v>860029995</v>
      </c>
      <c r="AI979">
        <v>79167564</v>
      </c>
      <c r="AJ979">
        <v>7917050</v>
      </c>
      <c r="AK979" t="s">
        <v>13776</v>
      </c>
      <c r="AL979" s="1">
        <v>44582</v>
      </c>
      <c r="AM979">
        <v>1</v>
      </c>
      <c r="AN979">
        <v>93802</v>
      </c>
      <c r="AO979">
        <v>860029995</v>
      </c>
      <c r="AP979" t="s">
        <v>13996</v>
      </c>
      <c r="AQ979" t="s">
        <v>14109</v>
      </c>
      <c r="AR979" t="s">
        <v>13923</v>
      </c>
      <c r="AS979" s="1">
        <v>44729</v>
      </c>
      <c r="AT979" t="s">
        <v>13922</v>
      </c>
      <c r="AW979">
        <v>107521747544794</v>
      </c>
      <c r="AX979">
        <v>1075217475</v>
      </c>
      <c r="AY979">
        <v>8350692</v>
      </c>
      <c r="AZ979" s="1">
        <v>44794</v>
      </c>
      <c r="BA979" t="s">
        <v>14000</v>
      </c>
      <c r="BB979" t="s">
        <v>13727</v>
      </c>
      <c r="BC979" t="s">
        <v>44</v>
      </c>
      <c r="BD979" t="s">
        <v>44</v>
      </c>
      <c r="BG979" s="1"/>
      <c r="BK979">
        <f t="shared" si="15"/>
        <v>1</v>
      </c>
      <c r="BL979">
        <v>722266544574</v>
      </c>
      <c r="BN979">
        <v>1709218</v>
      </c>
      <c r="BO979" s="1">
        <v>44615</v>
      </c>
      <c r="BP979">
        <v>860029995</v>
      </c>
      <c r="BQ979">
        <v>7222665</v>
      </c>
      <c r="BR979">
        <v>7526795</v>
      </c>
      <c r="BS979" t="s">
        <v>13776</v>
      </c>
      <c r="BT979" s="1">
        <v>44574</v>
      </c>
      <c r="BU979">
        <v>5</v>
      </c>
      <c r="BV979">
        <v>597772</v>
      </c>
      <c r="BW979">
        <v>860029995</v>
      </c>
      <c r="BX979" t="s">
        <v>13996</v>
      </c>
      <c r="BY979" t="s">
        <v>14109</v>
      </c>
      <c r="BZ979" t="s">
        <v>13923</v>
      </c>
      <c r="CA979" s="1">
        <v>44659</v>
      </c>
      <c r="CB979" t="s">
        <v>13922</v>
      </c>
    </row>
    <row r="980" spans="3:80" x14ac:dyDescent="0.3">
      <c r="C980" s="46" t="s">
        <v>10196</v>
      </c>
      <c r="D980" s="4"/>
      <c r="E980" s="4"/>
      <c r="F980" s="16"/>
      <c r="G980" s="80" t="e">
        <f>VLOOKUP(report_masivo[[#This Row],[INCAPACIDAD]],D3206:M3283,3,0)</f>
        <v>#N/A</v>
      </c>
      <c r="I980" s="47"/>
      <c r="K980" s="46" t="e">
        <f>VLOOKUP(report_masivo[[#This Row],[INCAPACIDAD]],D3206:M3283,4,0)</f>
        <v>#N/A</v>
      </c>
      <c r="L980" s="46" t="e">
        <f>VLOOKUP(report_masivo[[#This Row],[INCAPACIDAD]],D3206:M3283,5,0)</f>
        <v>#N/A</v>
      </c>
      <c r="M980" s="46" t="e">
        <f>VLOOKUP(report_masivo[[#This Row],[INCAPACIDAD]],D3206:M3283,6,0)</f>
        <v>#N/A</v>
      </c>
      <c r="N980" s="49" t="e">
        <f>VLOOKUP(report_masivo[[#This Row],[INCAPACIDAD]],D3206:M3283,7,0)</f>
        <v>#N/A</v>
      </c>
      <c r="O980" s="47" t="e">
        <f>VLOOKUP(report_masivo[[#This Row],[INCAPACIDAD]],D3206:M3283,8,0)</f>
        <v>#N/A</v>
      </c>
      <c r="AD980">
        <v>7432088344501</v>
      </c>
      <c r="AE980" t="s">
        <v>10196</v>
      </c>
      <c r="AF980">
        <v>1781990</v>
      </c>
      <c r="AG980" s="1">
        <v>44722</v>
      </c>
      <c r="AH980">
        <v>860029995</v>
      </c>
      <c r="AI980">
        <v>74320883</v>
      </c>
      <c r="AJ980">
        <v>7671076</v>
      </c>
      <c r="AK980" t="s">
        <v>13776</v>
      </c>
      <c r="AL980" s="1">
        <v>44501</v>
      </c>
      <c r="AM980">
        <v>5</v>
      </c>
      <c r="AN980">
        <v>240593</v>
      </c>
      <c r="AO980">
        <v>860029995</v>
      </c>
      <c r="AP980" t="s">
        <v>13996</v>
      </c>
      <c r="AQ980" t="s">
        <v>14109</v>
      </c>
      <c r="AR980" t="s">
        <v>13923</v>
      </c>
      <c r="AS980" s="1">
        <v>44736</v>
      </c>
      <c r="AT980" t="s">
        <v>13922</v>
      </c>
      <c r="AW980">
        <v>2369055544794</v>
      </c>
      <c r="AX980">
        <v>23690555</v>
      </c>
      <c r="AY980">
        <v>8215951</v>
      </c>
      <c r="AZ980" s="1">
        <v>44794</v>
      </c>
      <c r="BA980" t="s">
        <v>14000</v>
      </c>
      <c r="BB980" t="s">
        <v>13727</v>
      </c>
      <c r="BC980" t="s">
        <v>44</v>
      </c>
      <c r="BD980" t="s">
        <v>44</v>
      </c>
      <c r="BG980" s="1"/>
      <c r="BK980">
        <f t="shared" si="15"/>
        <v>1</v>
      </c>
      <c r="BL980">
        <v>105758665344575</v>
      </c>
      <c r="BN980">
        <v>1709218</v>
      </c>
      <c r="BO980" s="1">
        <v>44615</v>
      </c>
      <c r="BP980">
        <v>860029995</v>
      </c>
      <c r="BQ980">
        <v>1057586653</v>
      </c>
      <c r="BR980">
        <v>7528574</v>
      </c>
      <c r="BS980" t="s">
        <v>13776</v>
      </c>
      <c r="BT980" s="1">
        <v>44575</v>
      </c>
      <c r="BU980">
        <v>3</v>
      </c>
      <c r="BV980">
        <v>202515</v>
      </c>
      <c r="BW980">
        <v>860029995</v>
      </c>
      <c r="BX980" t="s">
        <v>13996</v>
      </c>
      <c r="BY980" t="s">
        <v>14109</v>
      </c>
      <c r="BZ980" t="s">
        <v>13923</v>
      </c>
      <c r="CA980" s="1">
        <v>44638</v>
      </c>
      <c r="CB980" t="s">
        <v>13922</v>
      </c>
    </row>
    <row r="981" spans="3:80" x14ac:dyDescent="0.3">
      <c r="C981" s="46" t="s">
        <v>10196</v>
      </c>
      <c r="D981" s="4"/>
      <c r="E981" s="4"/>
      <c r="F981" s="16"/>
      <c r="G981" s="80" t="e">
        <f>VLOOKUP(report_masivo[[#This Row],[INCAPACIDAD]],D3207:M3284,3,0)</f>
        <v>#N/A</v>
      </c>
      <c r="I981" s="47"/>
      <c r="K981" s="46" t="e">
        <f>VLOOKUP(report_masivo[[#This Row],[INCAPACIDAD]],D3207:M3284,4,0)</f>
        <v>#N/A</v>
      </c>
      <c r="L981" s="46" t="e">
        <f>VLOOKUP(report_masivo[[#This Row],[INCAPACIDAD]],D3207:M3284,5,0)</f>
        <v>#N/A</v>
      </c>
      <c r="M981" s="46" t="e">
        <f>VLOOKUP(report_masivo[[#This Row],[INCAPACIDAD]],D3207:M3284,6,0)</f>
        <v>#N/A</v>
      </c>
      <c r="N981" s="49" t="e">
        <f>VLOOKUP(report_masivo[[#This Row],[INCAPACIDAD]],D3207:M3284,7,0)</f>
        <v>#N/A</v>
      </c>
      <c r="O981" s="47" t="e">
        <f>VLOOKUP(report_masivo[[#This Row],[INCAPACIDAD]],D3207:M3284,8,0)</f>
        <v>#N/A</v>
      </c>
      <c r="AD981">
        <v>7432088344506</v>
      </c>
      <c r="AE981" t="s">
        <v>10196</v>
      </c>
      <c r="AF981">
        <v>1781990</v>
      </c>
      <c r="AG981" s="1">
        <v>44722</v>
      </c>
      <c r="AH981">
        <v>860029995</v>
      </c>
      <c r="AI981">
        <v>74320883</v>
      </c>
      <c r="AJ981">
        <v>7671125</v>
      </c>
      <c r="AK981" t="s">
        <v>13776</v>
      </c>
      <c r="AL981" s="1">
        <v>44506</v>
      </c>
      <c r="AM981">
        <v>5</v>
      </c>
      <c r="AN981">
        <v>240593</v>
      </c>
      <c r="AO981">
        <v>860029995</v>
      </c>
      <c r="AP981" t="s">
        <v>13996</v>
      </c>
      <c r="AQ981" t="s">
        <v>14109</v>
      </c>
      <c r="AR981" t="s">
        <v>13923</v>
      </c>
      <c r="AS981" s="1">
        <v>44736</v>
      </c>
      <c r="AT981" t="s">
        <v>13922</v>
      </c>
      <c r="AW981">
        <v>8174122444794</v>
      </c>
      <c r="AX981">
        <v>81741224</v>
      </c>
      <c r="AY981">
        <v>8304073</v>
      </c>
      <c r="AZ981" s="1">
        <v>44794</v>
      </c>
      <c r="BA981" t="s">
        <v>14000</v>
      </c>
      <c r="BB981" t="s">
        <v>14005</v>
      </c>
      <c r="BC981" t="s">
        <v>44</v>
      </c>
      <c r="BD981" t="s">
        <v>44</v>
      </c>
      <c r="BG981" s="1"/>
      <c r="BK981">
        <f t="shared" si="15"/>
        <v>1</v>
      </c>
      <c r="BL981">
        <v>722129944575</v>
      </c>
      <c r="BN981">
        <v>1709218</v>
      </c>
      <c r="BO981" s="1">
        <v>44615</v>
      </c>
      <c r="BP981">
        <v>860029995</v>
      </c>
      <c r="BQ981">
        <v>7221299</v>
      </c>
      <c r="BR981">
        <v>7530945</v>
      </c>
      <c r="BS981" t="s">
        <v>13776</v>
      </c>
      <c r="BT981" s="1">
        <v>44575</v>
      </c>
      <c r="BU981">
        <v>7</v>
      </c>
      <c r="BV981">
        <v>560764</v>
      </c>
      <c r="BW981">
        <v>860029995</v>
      </c>
      <c r="BX981" t="s">
        <v>13996</v>
      </c>
      <c r="BY981" t="s">
        <v>14109</v>
      </c>
      <c r="BZ981" t="s">
        <v>13923</v>
      </c>
      <c r="CA981" s="1">
        <v>44659</v>
      </c>
      <c r="CB981" t="s">
        <v>13922</v>
      </c>
    </row>
    <row r="982" spans="3:80" x14ac:dyDescent="0.3">
      <c r="C982" s="46" t="s">
        <v>10196</v>
      </c>
      <c r="D982" s="4"/>
      <c r="E982" s="4"/>
      <c r="F982" s="16"/>
      <c r="G982" s="80" t="e">
        <f>VLOOKUP(report_masivo[[#This Row],[INCAPACIDAD]],D3208:M3285,3,0)</f>
        <v>#N/A</v>
      </c>
      <c r="I982" s="47"/>
      <c r="K982" s="46" t="e">
        <f>VLOOKUP(report_masivo[[#This Row],[INCAPACIDAD]],D3208:M3285,4,0)</f>
        <v>#N/A</v>
      </c>
      <c r="L982" s="46" t="e">
        <f>VLOOKUP(report_masivo[[#This Row],[INCAPACIDAD]],D3208:M3285,5,0)</f>
        <v>#N/A</v>
      </c>
      <c r="M982" s="46" t="e">
        <f>VLOOKUP(report_masivo[[#This Row],[INCAPACIDAD]],D3208:M3285,6,0)</f>
        <v>#N/A</v>
      </c>
      <c r="N982" s="49" t="e">
        <f>VLOOKUP(report_masivo[[#This Row],[INCAPACIDAD]],D3208:M3285,7,0)</f>
        <v>#N/A</v>
      </c>
      <c r="O982" s="47" t="e">
        <f>VLOOKUP(report_masivo[[#This Row],[INCAPACIDAD]],D3208:M3285,8,0)</f>
        <v>#N/A</v>
      </c>
      <c r="AD982">
        <v>105757080644179</v>
      </c>
      <c r="AE982" t="s">
        <v>10196</v>
      </c>
      <c r="AF982">
        <v>1782058</v>
      </c>
      <c r="AG982" s="1">
        <v>44722</v>
      </c>
      <c r="AH982">
        <v>860029995</v>
      </c>
      <c r="AI982">
        <v>1057570806</v>
      </c>
      <c r="AJ982">
        <v>6562916</v>
      </c>
      <c r="AK982" t="s">
        <v>13776</v>
      </c>
      <c r="AL982" s="1">
        <v>44179</v>
      </c>
      <c r="AM982">
        <v>30</v>
      </c>
      <c r="AN982">
        <v>3173098</v>
      </c>
      <c r="AO982">
        <v>860029995</v>
      </c>
      <c r="AP982" t="s">
        <v>13996</v>
      </c>
      <c r="AQ982" t="s">
        <v>14109</v>
      </c>
      <c r="AR982" t="s">
        <v>13923</v>
      </c>
      <c r="AS982" s="1">
        <v>44741</v>
      </c>
      <c r="AT982" t="s">
        <v>13922</v>
      </c>
      <c r="AW982">
        <v>107525060244796</v>
      </c>
      <c r="AX982">
        <v>1075250602</v>
      </c>
      <c r="AY982">
        <v>8311802</v>
      </c>
      <c r="AZ982" s="1">
        <v>44796</v>
      </c>
      <c r="BA982" t="s">
        <v>13995</v>
      </c>
      <c r="BB982" t="s">
        <v>44</v>
      </c>
      <c r="BC982" t="s">
        <v>13996</v>
      </c>
      <c r="BD982" t="s">
        <v>13997</v>
      </c>
      <c r="BE982">
        <v>4000178071</v>
      </c>
      <c r="BF982">
        <v>13455120</v>
      </c>
      <c r="BG982" s="1">
        <v>44876</v>
      </c>
      <c r="BK982">
        <f t="shared" si="15"/>
        <v>1</v>
      </c>
      <c r="BL982">
        <v>722461744552</v>
      </c>
      <c r="BN982">
        <v>1709218</v>
      </c>
      <c r="BO982" s="1">
        <v>44615</v>
      </c>
      <c r="BP982">
        <v>860029995</v>
      </c>
      <c r="BQ982">
        <v>7224617</v>
      </c>
      <c r="BR982">
        <v>7544351</v>
      </c>
      <c r="BS982" t="s">
        <v>13776</v>
      </c>
      <c r="BT982" s="1">
        <v>44552</v>
      </c>
      <c r="BU982">
        <v>30</v>
      </c>
      <c r="BV982">
        <v>3950780</v>
      </c>
      <c r="BW982">
        <v>860029995</v>
      </c>
      <c r="BX982" t="s">
        <v>13996</v>
      </c>
      <c r="BY982" t="s">
        <v>14109</v>
      </c>
      <c r="BZ982" t="s">
        <v>13923</v>
      </c>
      <c r="CA982" s="1">
        <v>44659</v>
      </c>
      <c r="CB982" t="s">
        <v>13922</v>
      </c>
    </row>
    <row r="983" spans="3:80" x14ac:dyDescent="0.3">
      <c r="C983" s="46" t="s">
        <v>10196</v>
      </c>
      <c r="D983" s="4"/>
      <c r="E983" s="4"/>
      <c r="F983" s="16"/>
      <c r="G983" s="80" t="e">
        <f>VLOOKUP(report_masivo[[#This Row],[INCAPACIDAD]],D3209:M3286,3,0)</f>
        <v>#N/A</v>
      </c>
      <c r="I983" s="47"/>
      <c r="K983" s="46" t="e">
        <f>VLOOKUP(report_masivo[[#This Row],[INCAPACIDAD]],D3209:M3286,4,0)</f>
        <v>#N/A</v>
      </c>
      <c r="L983" s="46" t="e">
        <f>VLOOKUP(report_masivo[[#This Row],[INCAPACIDAD]],D3209:M3286,5,0)</f>
        <v>#N/A</v>
      </c>
      <c r="M983" s="46" t="e">
        <f>VLOOKUP(report_masivo[[#This Row],[INCAPACIDAD]],D3209:M3286,6,0)</f>
        <v>#N/A</v>
      </c>
      <c r="N983" s="49" t="e">
        <f>VLOOKUP(report_masivo[[#This Row],[INCAPACIDAD]],D3209:M3286,7,0)</f>
        <v>#N/A</v>
      </c>
      <c r="O983" s="47" t="e">
        <f>VLOOKUP(report_masivo[[#This Row],[INCAPACIDAD]],D3209:M3286,8,0)</f>
        <v>#N/A</v>
      </c>
      <c r="AD983">
        <v>105358649244059</v>
      </c>
      <c r="AE983" t="s">
        <v>10196</v>
      </c>
      <c r="AF983">
        <v>1782060</v>
      </c>
      <c r="AG983" s="1">
        <v>44722</v>
      </c>
      <c r="AH983">
        <v>860029995</v>
      </c>
      <c r="AI983">
        <v>1053586492</v>
      </c>
      <c r="AJ983">
        <v>6438363</v>
      </c>
      <c r="AK983" t="s">
        <v>13776</v>
      </c>
      <c r="AL983" s="1">
        <v>44059</v>
      </c>
      <c r="AM983">
        <v>10</v>
      </c>
      <c r="AN983">
        <v>597436</v>
      </c>
      <c r="AO983">
        <v>860029995</v>
      </c>
      <c r="AP983" t="s">
        <v>13996</v>
      </c>
      <c r="AQ983" t="s">
        <v>14109</v>
      </c>
      <c r="AR983" t="s">
        <v>13923</v>
      </c>
      <c r="AS983" s="1">
        <v>44736</v>
      </c>
      <c r="AT983" t="s">
        <v>13922</v>
      </c>
      <c r="AW983">
        <v>111506431844796</v>
      </c>
      <c r="AX983">
        <v>1115064318</v>
      </c>
      <c r="AY983">
        <v>8215962</v>
      </c>
      <c r="AZ983" s="1">
        <v>44796</v>
      </c>
      <c r="BA983" t="s">
        <v>14000</v>
      </c>
      <c r="BB983" t="s">
        <v>13727</v>
      </c>
      <c r="BC983" t="s">
        <v>44</v>
      </c>
      <c r="BD983" t="s">
        <v>44</v>
      </c>
      <c r="BG983" s="1"/>
      <c r="BK983">
        <f t="shared" si="15"/>
        <v>1</v>
      </c>
      <c r="BL983">
        <v>420872844579</v>
      </c>
      <c r="BN983">
        <v>1709218</v>
      </c>
      <c r="BO983" s="1">
        <v>44615</v>
      </c>
      <c r="BP983">
        <v>860029995</v>
      </c>
      <c r="BQ983">
        <v>4208728</v>
      </c>
      <c r="BR983">
        <v>7545214</v>
      </c>
      <c r="BS983" t="s">
        <v>13776</v>
      </c>
      <c r="BT983" s="1">
        <v>44579</v>
      </c>
      <c r="BU983">
        <v>1</v>
      </c>
      <c r="BV983">
        <v>70086</v>
      </c>
      <c r="BW983">
        <v>860029995</v>
      </c>
      <c r="BX983" t="s">
        <v>13996</v>
      </c>
      <c r="BY983" t="s">
        <v>14109</v>
      </c>
      <c r="BZ983" t="s">
        <v>13923</v>
      </c>
      <c r="CA983" s="1">
        <v>44638</v>
      </c>
      <c r="CB983" t="s">
        <v>13922</v>
      </c>
    </row>
    <row r="984" spans="3:80" x14ac:dyDescent="0.3">
      <c r="C984" s="46" t="s">
        <v>10196</v>
      </c>
      <c r="D984" s="4"/>
      <c r="E984" s="4"/>
      <c r="F984" s="16"/>
      <c r="G984" s="80" t="e">
        <f>VLOOKUP(report_masivo[[#This Row],[INCAPACIDAD]],D3210:M3287,3,0)</f>
        <v>#N/A</v>
      </c>
      <c r="I984" s="47"/>
      <c r="K984" s="46" t="e">
        <f>VLOOKUP(report_masivo[[#This Row],[INCAPACIDAD]],D3210:M3287,4,0)</f>
        <v>#N/A</v>
      </c>
      <c r="L984" s="46" t="e">
        <f>VLOOKUP(report_masivo[[#This Row],[INCAPACIDAD]],D3210:M3287,5,0)</f>
        <v>#N/A</v>
      </c>
      <c r="M984" s="46" t="e">
        <f>VLOOKUP(report_masivo[[#This Row],[INCAPACIDAD]],D3210:M3287,6,0)</f>
        <v>#N/A</v>
      </c>
      <c r="N984" s="49" t="e">
        <f>VLOOKUP(report_masivo[[#This Row],[INCAPACIDAD]],D3210:M3287,7,0)</f>
        <v>#N/A</v>
      </c>
      <c r="O984" s="47" t="e">
        <f>VLOOKUP(report_masivo[[#This Row],[INCAPACIDAD]],D3210:M3287,8,0)</f>
        <v>#N/A</v>
      </c>
      <c r="AD984">
        <v>104884701244064</v>
      </c>
      <c r="AE984" t="s">
        <v>10196</v>
      </c>
      <c r="AF984">
        <v>1782060</v>
      </c>
      <c r="AG984" s="1">
        <v>44722</v>
      </c>
      <c r="AH984">
        <v>860029995</v>
      </c>
      <c r="AI984">
        <v>1048847012</v>
      </c>
      <c r="AJ984">
        <v>6252044</v>
      </c>
      <c r="AK984" t="s">
        <v>13776</v>
      </c>
      <c r="AL984" s="1">
        <v>44064</v>
      </c>
      <c r="AM984">
        <v>11</v>
      </c>
      <c r="AN984">
        <v>644444</v>
      </c>
      <c r="AO984">
        <v>860029995</v>
      </c>
      <c r="AP984" t="s">
        <v>13996</v>
      </c>
      <c r="AQ984" t="s">
        <v>14109</v>
      </c>
      <c r="AR984" t="s">
        <v>13923</v>
      </c>
      <c r="AS984" s="1">
        <v>44736</v>
      </c>
      <c r="AT984" t="s">
        <v>13922</v>
      </c>
      <c r="AW984">
        <v>113688850244796</v>
      </c>
      <c r="AX984">
        <v>1136888502</v>
      </c>
      <c r="AY984">
        <v>8241865</v>
      </c>
      <c r="AZ984" s="1">
        <v>44796</v>
      </c>
      <c r="BA984" t="s">
        <v>14000</v>
      </c>
      <c r="BB984" t="s">
        <v>13727</v>
      </c>
      <c r="BC984" t="s">
        <v>44</v>
      </c>
      <c r="BD984" t="s">
        <v>44</v>
      </c>
      <c r="BG984" s="1"/>
      <c r="BK984">
        <f t="shared" si="15"/>
        <v>1</v>
      </c>
      <c r="BL984">
        <v>7436296544568</v>
      </c>
      <c r="BN984">
        <v>1709218</v>
      </c>
      <c r="BO984" s="1">
        <v>44615</v>
      </c>
      <c r="BP984">
        <v>860029995</v>
      </c>
      <c r="BQ984">
        <v>74362965</v>
      </c>
      <c r="BR984">
        <v>7547330</v>
      </c>
      <c r="BS984" t="s">
        <v>13776</v>
      </c>
      <c r="BT984" s="1">
        <v>44568</v>
      </c>
      <c r="BU984">
        <v>5</v>
      </c>
      <c r="BV984">
        <v>487218</v>
      </c>
      <c r="BW984">
        <v>860029995</v>
      </c>
      <c r="BX984" t="s">
        <v>13996</v>
      </c>
      <c r="BY984" t="s">
        <v>14109</v>
      </c>
      <c r="BZ984" t="s">
        <v>13923</v>
      </c>
      <c r="CA984" s="1">
        <v>44638</v>
      </c>
      <c r="CB984" t="s">
        <v>13922</v>
      </c>
    </row>
    <row r="985" spans="3:80" x14ac:dyDescent="0.3">
      <c r="C985" s="46" t="s">
        <v>10196</v>
      </c>
      <c r="D985" s="4"/>
      <c r="E985" s="4"/>
      <c r="F985" s="16"/>
      <c r="G985" s="80" t="e">
        <f>VLOOKUP(report_masivo[[#This Row],[INCAPACIDAD]],D3211:M3288,3,0)</f>
        <v>#N/A</v>
      </c>
      <c r="I985" s="47"/>
      <c r="K985" s="46" t="e">
        <f>VLOOKUP(report_masivo[[#This Row],[INCAPACIDAD]],D3211:M3288,4,0)</f>
        <v>#N/A</v>
      </c>
      <c r="L985" s="46" t="e">
        <f>VLOOKUP(report_masivo[[#This Row],[INCAPACIDAD]],D3211:M3288,5,0)</f>
        <v>#N/A</v>
      </c>
      <c r="M985" s="46" t="e">
        <f>VLOOKUP(report_masivo[[#This Row],[INCAPACIDAD]],D3211:M3288,6,0)</f>
        <v>#N/A</v>
      </c>
      <c r="N985" s="49" t="e">
        <f>VLOOKUP(report_masivo[[#This Row],[INCAPACIDAD]],D3211:M3288,7,0)</f>
        <v>#N/A</v>
      </c>
      <c r="O985" s="47" t="e">
        <f>VLOOKUP(report_masivo[[#This Row],[INCAPACIDAD]],D3211:M3288,8,0)</f>
        <v>#N/A</v>
      </c>
      <c r="AD985">
        <v>104884701244059</v>
      </c>
      <c r="AE985" t="s">
        <v>10196</v>
      </c>
      <c r="AF985">
        <v>1782060</v>
      </c>
      <c r="AG985" s="1">
        <v>44722</v>
      </c>
      <c r="AH985">
        <v>860029995</v>
      </c>
      <c r="AI985">
        <v>1048847012</v>
      </c>
      <c r="AJ985">
        <v>6252030</v>
      </c>
      <c r="AK985" t="s">
        <v>13776</v>
      </c>
      <c r="AL985" s="1">
        <v>44059</v>
      </c>
      <c r="AM985">
        <v>3</v>
      </c>
      <c r="AN985">
        <v>175758</v>
      </c>
      <c r="AO985">
        <v>860029995</v>
      </c>
      <c r="AP985" t="s">
        <v>13996</v>
      </c>
      <c r="AQ985" t="s">
        <v>14109</v>
      </c>
      <c r="AR985" t="s">
        <v>13923</v>
      </c>
      <c r="AS985" s="1">
        <v>44736</v>
      </c>
      <c r="AT985" t="s">
        <v>13922</v>
      </c>
      <c r="AW985">
        <v>3608808644797</v>
      </c>
      <c r="AX985">
        <v>36088086</v>
      </c>
      <c r="AY985">
        <v>8219213</v>
      </c>
      <c r="AZ985" s="1">
        <v>44797</v>
      </c>
      <c r="BA985" t="s">
        <v>13998</v>
      </c>
      <c r="BB985" t="s">
        <v>44</v>
      </c>
      <c r="BC985" t="s">
        <v>44</v>
      </c>
      <c r="BD985" t="s">
        <v>44</v>
      </c>
      <c r="BG985" s="1"/>
      <c r="BK985">
        <f t="shared" si="15"/>
        <v>1</v>
      </c>
      <c r="BL985">
        <v>427771144581</v>
      </c>
      <c r="BN985">
        <v>1709218</v>
      </c>
      <c r="BO985" s="1">
        <v>44615</v>
      </c>
      <c r="BP985">
        <v>860029995</v>
      </c>
      <c r="BQ985">
        <v>4277711</v>
      </c>
      <c r="BR985">
        <v>7552616</v>
      </c>
      <c r="BS985" t="s">
        <v>13776</v>
      </c>
      <c r="BT985" s="1">
        <v>44581</v>
      </c>
      <c r="BU985">
        <v>1</v>
      </c>
      <c r="BV985">
        <v>80896</v>
      </c>
      <c r="BW985">
        <v>860029995</v>
      </c>
      <c r="BX985" t="s">
        <v>13996</v>
      </c>
      <c r="BY985" t="s">
        <v>14109</v>
      </c>
      <c r="BZ985" t="s">
        <v>13923</v>
      </c>
      <c r="CA985" s="1">
        <v>44659</v>
      </c>
      <c r="CB985" t="s">
        <v>13922</v>
      </c>
    </row>
    <row r="986" spans="3:80" x14ac:dyDescent="0.3">
      <c r="C986" s="46" t="s">
        <v>10196</v>
      </c>
      <c r="D986" s="4"/>
      <c r="E986" s="4"/>
      <c r="F986" s="16"/>
      <c r="G986" s="80" t="e">
        <f>VLOOKUP(report_masivo[[#This Row],[INCAPACIDAD]],D3212:M3289,3,0)</f>
        <v>#N/A</v>
      </c>
      <c r="I986" s="47"/>
      <c r="K986" s="46" t="e">
        <f>VLOOKUP(report_masivo[[#This Row],[INCAPACIDAD]],D3212:M3289,4,0)</f>
        <v>#N/A</v>
      </c>
      <c r="L986" s="46" t="e">
        <f>VLOOKUP(report_masivo[[#This Row],[INCAPACIDAD]],D3212:M3289,5,0)</f>
        <v>#N/A</v>
      </c>
      <c r="M986" s="46" t="e">
        <f>VLOOKUP(report_masivo[[#This Row],[INCAPACIDAD]],D3212:M3289,6,0)</f>
        <v>#N/A</v>
      </c>
      <c r="N986" s="49" t="e">
        <f>VLOOKUP(report_masivo[[#This Row],[INCAPACIDAD]],D3212:M3289,7,0)</f>
        <v>#N/A</v>
      </c>
      <c r="O986" s="47" t="e">
        <f>VLOOKUP(report_masivo[[#This Row],[INCAPACIDAD]],D3212:M3289,8,0)</f>
        <v>#N/A</v>
      </c>
      <c r="AD986">
        <v>105361279244096</v>
      </c>
      <c r="AE986" t="s">
        <v>10196</v>
      </c>
      <c r="AF986">
        <v>1783992</v>
      </c>
      <c r="AG986" s="1">
        <v>44725</v>
      </c>
      <c r="AH986">
        <v>860029995</v>
      </c>
      <c r="AI986">
        <v>1053612792</v>
      </c>
      <c r="AJ986">
        <v>6263333</v>
      </c>
      <c r="AK986" t="s">
        <v>13776</v>
      </c>
      <c r="AL986" s="1">
        <v>44096</v>
      </c>
      <c r="AM986">
        <v>7</v>
      </c>
      <c r="AN986">
        <v>409068</v>
      </c>
      <c r="AO986">
        <v>860029995</v>
      </c>
      <c r="AP986" t="s">
        <v>13996</v>
      </c>
      <c r="AQ986" t="s">
        <v>14109</v>
      </c>
      <c r="AR986" t="s">
        <v>13923</v>
      </c>
      <c r="AS986" s="1">
        <v>44741</v>
      </c>
      <c r="AT986" t="s">
        <v>13922</v>
      </c>
      <c r="AW986">
        <v>112485193144797</v>
      </c>
      <c r="AX986">
        <v>1124851931</v>
      </c>
      <c r="AY986">
        <v>8239901</v>
      </c>
      <c r="AZ986" s="1">
        <v>44797</v>
      </c>
      <c r="BA986" t="s">
        <v>13995</v>
      </c>
      <c r="BB986" t="s">
        <v>44</v>
      </c>
      <c r="BC986" t="s">
        <v>13729</v>
      </c>
      <c r="BD986" t="s">
        <v>13972</v>
      </c>
      <c r="BF986">
        <v>1000000</v>
      </c>
      <c r="BG986" s="1">
        <v>44965</v>
      </c>
      <c r="BK986">
        <f t="shared" si="15"/>
        <v>1</v>
      </c>
      <c r="BL986">
        <v>676150444573</v>
      </c>
      <c r="BN986">
        <v>1709218</v>
      </c>
      <c r="BO986" s="1">
        <v>44615</v>
      </c>
      <c r="BP986">
        <v>860029995</v>
      </c>
      <c r="BQ986">
        <v>6761504</v>
      </c>
      <c r="BR986">
        <v>7558773</v>
      </c>
      <c r="BS986" t="s">
        <v>13776</v>
      </c>
      <c r="BT986" s="1">
        <v>44573</v>
      </c>
      <c r="BU986">
        <v>5</v>
      </c>
      <c r="BV986">
        <v>601697</v>
      </c>
      <c r="BW986">
        <v>860029995</v>
      </c>
      <c r="BX986" t="s">
        <v>13996</v>
      </c>
      <c r="BY986" t="s">
        <v>14109</v>
      </c>
      <c r="BZ986" t="s">
        <v>13923</v>
      </c>
      <c r="CA986" s="1">
        <v>44638</v>
      </c>
      <c r="CB986" t="s">
        <v>13922</v>
      </c>
    </row>
    <row r="987" spans="3:80" x14ac:dyDescent="0.3">
      <c r="C987" s="46" t="s">
        <v>10196</v>
      </c>
      <c r="D987" s="4"/>
      <c r="E987" s="4"/>
      <c r="F987" s="16"/>
      <c r="G987" s="80" t="e">
        <f>VLOOKUP(report_masivo[[#This Row],[INCAPACIDAD]],D3213:M3290,3,0)</f>
        <v>#N/A</v>
      </c>
      <c r="I987" s="47"/>
      <c r="K987" s="46" t="e">
        <f>VLOOKUP(report_masivo[[#This Row],[INCAPACIDAD]],D3213:M3290,4,0)</f>
        <v>#N/A</v>
      </c>
      <c r="L987" s="46" t="e">
        <f>VLOOKUP(report_masivo[[#This Row],[INCAPACIDAD]],D3213:M3290,5,0)</f>
        <v>#N/A</v>
      </c>
      <c r="M987" s="46" t="e">
        <f>VLOOKUP(report_masivo[[#This Row],[INCAPACIDAD]],D3213:M3290,6,0)</f>
        <v>#N/A</v>
      </c>
      <c r="N987" s="49" t="e">
        <f>VLOOKUP(report_masivo[[#This Row],[INCAPACIDAD]],D3213:M3290,7,0)</f>
        <v>#N/A</v>
      </c>
      <c r="O987" s="47" t="e">
        <f>VLOOKUP(report_masivo[[#This Row],[INCAPACIDAD]],D3213:M3290,8,0)</f>
        <v>#N/A</v>
      </c>
      <c r="AD987">
        <v>420845244306</v>
      </c>
      <c r="AE987" t="s">
        <v>10196</v>
      </c>
      <c r="AF987">
        <v>1783992</v>
      </c>
      <c r="AG987" s="1">
        <v>44725</v>
      </c>
      <c r="AH987">
        <v>860029995</v>
      </c>
      <c r="AI987">
        <v>4208452</v>
      </c>
      <c r="AJ987">
        <v>6762414</v>
      </c>
      <c r="AK987" t="s">
        <v>13776</v>
      </c>
      <c r="AL987" s="1">
        <v>44306</v>
      </c>
      <c r="AM987">
        <v>8</v>
      </c>
      <c r="AN987">
        <v>531448</v>
      </c>
      <c r="AO987">
        <v>860029995</v>
      </c>
      <c r="AP987" t="s">
        <v>13996</v>
      </c>
      <c r="AQ987" t="s">
        <v>14109</v>
      </c>
      <c r="AR987" t="s">
        <v>13923</v>
      </c>
      <c r="AS987" s="1">
        <v>44741</v>
      </c>
      <c r="AT987" t="s">
        <v>13922</v>
      </c>
      <c r="AW987">
        <v>1732476744798</v>
      </c>
      <c r="AX987">
        <v>17324767</v>
      </c>
      <c r="AY987">
        <v>8225117</v>
      </c>
      <c r="AZ987" s="1">
        <v>44798</v>
      </c>
      <c r="BA987" t="s">
        <v>13998</v>
      </c>
      <c r="BB987" t="s">
        <v>44</v>
      </c>
      <c r="BC987" t="s">
        <v>44</v>
      </c>
      <c r="BD987" t="s">
        <v>44</v>
      </c>
      <c r="BG987" s="1"/>
      <c r="BK987">
        <f t="shared" si="15"/>
        <v>1</v>
      </c>
      <c r="BL987">
        <v>7437025744560</v>
      </c>
      <c r="BN987">
        <v>1709218</v>
      </c>
      <c r="BO987" s="1">
        <v>44615</v>
      </c>
      <c r="BP987">
        <v>860029995</v>
      </c>
      <c r="BQ987">
        <v>74370257</v>
      </c>
      <c r="BR987">
        <v>7559508</v>
      </c>
      <c r="BS987" t="s">
        <v>13776</v>
      </c>
      <c r="BT987" s="1">
        <v>44560</v>
      </c>
      <c r="BU987">
        <v>3</v>
      </c>
      <c r="BV987">
        <v>214882</v>
      </c>
      <c r="BW987">
        <v>860029995</v>
      </c>
      <c r="BX987" t="s">
        <v>13996</v>
      </c>
      <c r="BY987" t="s">
        <v>14109</v>
      </c>
      <c r="BZ987" t="s">
        <v>13923</v>
      </c>
      <c r="CA987" s="1">
        <v>44659</v>
      </c>
      <c r="CB987" t="s">
        <v>13922</v>
      </c>
    </row>
    <row r="988" spans="3:80" x14ac:dyDescent="0.3">
      <c r="C988" s="46" t="s">
        <v>10196</v>
      </c>
      <c r="D988" s="4"/>
      <c r="E988" s="4"/>
      <c r="F988" s="16"/>
      <c r="G988" s="80" t="e">
        <f>VLOOKUP(report_masivo[[#This Row],[INCAPACIDAD]],D3214:M3291,3,0)</f>
        <v>#N/A</v>
      </c>
      <c r="I988" s="47"/>
      <c r="K988" s="46" t="e">
        <f>VLOOKUP(report_masivo[[#This Row],[INCAPACIDAD]],D3214:M3291,4,0)</f>
        <v>#N/A</v>
      </c>
      <c r="L988" s="46" t="e">
        <f>VLOOKUP(report_masivo[[#This Row],[INCAPACIDAD]],D3214:M3291,5,0)</f>
        <v>#N/A</v>
      </c>
      <c r="M988" s="46" t="e">
        <f>VLOOKUP(report_masivo[[#This Row],[INCAPACIDAD]],D3214:M3291,6,0)</f>
        <v>#N/A</v>
      </c>
      <c r="N988" s="49" t="e">
        <f>VLOOKUP(report_masivo[[#This Row],[INCAPACIDAD]],D3214:M3291,7,0)</f>
        <v>#N/A</v>
      </c>
      <c r="O988" s="47" t="e">
        <f>VLOOKUP(report_masivo[[#This Row],[INCAPACIDAD]],D3214:M3291,8,0)</f>
        <v>#N/A</v>
      </c>
      <c r="AD988">
        <v>105366483244670</v>
      </c>
      <c r="AE988" t="s">
        <v>10196</v>
      </c>
      <c r="AF988">
        <v>1783992</v>
      </c>
      <c r="AG988" s="1">
        <v>44725</v>
      </c>
      <c r="AH988">
        <v>860029995</v>
      </c>
      <c r="AI988">
        <v>1053664832</v>
      </c>
      <c r="AJ988">
        <v>7976274</v>
      </c>
      <c r="AK988" t="s">
        <v>13776</v>
      </c>
      <c r="AL988" s="1">
        <v>44670</v>
      </c>
      <c r="AM988">
        <v>5</v>
      </c>
      <c r="AN988">
        <v>263188</v>
      </c>
      <c r="AO988">
        <v>860029995</v>
      </c>
      <c r="AP988" t="s">
        <v>13996</v>
      </c>
      <c r="AQ988" t="s">
        <v>14109</v>
      </c>
      <c r="AR988" t="s">
        <v>13923</v>
      </c>
      <c r="AS988" s="1">
        <v>44741</v>
      </c>
      <c r="AT988" t="s">
        <v>13922</v>
      </c>
      <c r="AW988">
        <v>100039946244799</v>
      </c>
      <c r="AX988">
        <v>1000399462</v>
      </c>
      <c r="AY988">
        <v>8230199</v>
      </c>
      <c r="AZ988" s="1">
        <v>44799</v>
      </c>
      <c r="BA988" t="s">
        <v>13998</v>
      </c>
      <c r="BB988" t="s">
        <v>44</v>
      </c>
      <c r="BC988" t="s">
        <v>44</v>
      </c>
      <c r="BD988" t="s">
        <v>44</v>
      </c>
      <c r="BG988" s="1"/>
      <c r="BK988">
        <f t="shared" si="15"/>
        <v>1</v>
      </c>
      <c r="BL988">
        <v>7437274344582</v>
      </c>
      <c r="BN988">
        <v>1709218</v>
      </c>
      <c r="BO988" s="1">
        <v>44615</v>
      </c>
      <c r="BP988">
        <v>860029995</v>
      </c>
      <c r="BQ988">
        <v>74372743</v>
      </c>
      <c r="BR988">
        <v>7560734</v>
      </c>
      <c r="BS988" t="s">
        <v>13776</v>
      </c>
      <c r="BT988" s="1">
        <v>44582</v>
      </c>
      <c r="BU988">
        <v>4</v>
      </c>
      <c r="BV988">
        <v>291580</v>
      </c>
      <c r="BW988">
        <v>860029995</v>
      </c>
      <c r="BX988" t="s">
        <v>13996</v>
      </c>
      <c r="BY988" t="s">
        <v>14109</v>
      </c>
      <c r="BZ988" t="s">
        <v>13923</v>
      </c>
      <c r="CA988" s="1">
        <v>44638</v>
      </c>
      <c r="CB988" t="s">
        <v>13922</v>
      </c>
    </row>
    <row r="989" spans="3:80" x14ac:dyDescent="0.3">
      <c r="C989" s="46" t="s">
        <v>10196</v>
      </c>
      <c r="D989" s="4"/>
      <c r="E989" s="4"/>
      <c r="F989" s="16"/>
      <c r="G989" s="80" t="e">
        <f>VLOOKUP(report_masivo[[#This Row],[INCAPACIDAD]],D3215:M3292,3,0)</f>
        <v>#N/A</v>
      </c>
      <c r="I989" s="47"/>
      <c r="K989" s="46" t="e">
        <f>VLOOKUP(report_masivo[[#This Row],[INCAPACIDAD]],D3215:M3292,4,0)</f>
        <v>#N/A</v>
      </c>
      <c r="L989" s="46" t="e">
        <f>VLOOKUP(report_masivo[[#This Row],[INCAPACIDAD]],D3215:M3292,5,0)</f>
        <v>#N/A</v>
      </c>
      <c r="M989" s="46" t="e">
        <f>VLOOKUP(report_masivo[[#This Row],[INCAPACIDAD]],D3215:M3292,6,0)</f>
        <v>#N/A</v>
      </c>
      <c r="N989" s="49" t="e">
        <f>VLOOKUP(report_masivo[[#This Row],[INCAPACIDAD]],D3215:M3292,7,0)</f>
        <v>#N/A</v>
      </c>
      <c r="O989" s="47" t="e">
        <f>VLOOKUP(report_masivo[[#This Row],[INCAPACIDAD]],D3215:M3292,8,0)</f>
        <v>#N/A</v>
      </c>
      <c r="AD989">
        <v>7436578844442</v>
      </c>
      <c r="AE989" t="s">
        <v>10196</v>
      </c>
      <c r="AF989">
        <v>1783992</v>
      </c>
      <c r="AG989" s="1">
        <v>44725</v>
      </c>
      <c r="AH989">
        <v>860029995</v>
      </c>
      <c r="AI989">
        <v>74365788</v>
      </c>
      <c r="AJ989">
        <v>7976336</v>
      </c>
      <c r="AK989" t="s">
        <v>13776</v>
      </c>
      <c r="AL989" s="1">
        <v>44442</v>
      </c>
      <c r="AM989">
        <v>30</v>
      </c>
      <c r="AN989">
        <v>2566198</v>
      </c>
      <c r="AO989">
        <v>860029995</v>
      </c>
      <c r="AP989" t="s">
        <v>13996</v>
      </c>
      <c r="AQ989" t="s">
        <v>14109</v>
      </c>
      <c r="AR989" t="s">
        <v>13923</v>
      </c>
      <c r="AS989" s="1">
        <v>44741</v>
      </c>
      <c r="AT989" t="s">
        <v>13922</v>
      </c>
      <c r="AW989">
        <v>2369055544799</v>
      </c>
      <c r="AX989">
        <v>23690555</v>
      </c>
      <c r="AY989">
        <v>8247093</v>
      </c>
      <c r="AZ989" s="1">
        <v>44799</v>
      </c>
      <c r="BA989" t="s">
        <v>14000</v>
      </c>
      <c r="BB989" t="s">
        <v>13727</v>
      </c>
      <c r="BC989" t="s">
        <v>44</v>
      </c>
      <c r="BD989" t="s">
        <v>44</v>
      </c>
      <c r="BG989" s="1"/>
      <c r="BK989">
        <f t="shared" si="15"/>
        <v>1</v>
      </c>
      <c r="BL989">
        <v>105803847944568</v>
      </c>
      <c r="BN989">
        <v>1709218</v>
      </c>
      <c r="BO989" s="1">
        <v>44615</v>
      </c>
      <c r="BP989">
        <v>860029995</v>
      </c>
      <c r="BQ989">
        <v>1058038479</v>
      </c>
      <c r="BR989">
        <v>7561243</v>
      </c>
      <c r="BS989" t="s">
        <v>13776</v>
      </c>
      <c r="BT989" s="1">
        <v>44568</v>
      </c>
      <c r="BU989">
        <v>6</v>
      </c>
      <c r="BV989">
        <v>243508</v>
      </c>
      <c r="BW989">
        <v>860029995</v>
      </c>
      <c r="BX989" t="s">
        <v>13996</v>
      </c>
      <c r="BY989" t="s">
        <v>14109</v>
      </c>
      <c r="BZ989" t="s">
        <v>13923</v>
      </c>
      <c r="CA989" s="1">
        <v>44638</v>
      </c>
      <c r="CB989" t="s">
        <v>13922</v>
      </c>
    </row>
    <row r="990" spans="3:80" x14ac:dyDescent="0.3">
      <c r="C990" s="46" t="s">
        <v>10196</v>
      </c>
      <c r="D990" s="4"/>
      <c r="E990" s="4"/>
      <c r="F990" s="16"/>
      <c r="G990" s="80" t="e">
        <f>VLOOKUP(report_masivo[[#This Row],[INCAPACIDAD]],D3216:M3293,3,0)</f>
        <v>#N/A</v>
      </c>
      <c r="I990" s="47"/>
      <c r="K990" s="46" t="e">
        <f>VLOOKUP(report_masivo[[#This Row],[INCAPACIDAD]],D3216:M3293,4,0)</f>
        <v>#N/A</v>
      </c>
      <c r="L990" s="46" t="e">
        <f>VLOOKUP(report_masivo[[#This Row],[INCAPACIDAD]],D3216:M3293,5,0)</f>
        <v>#N/A</v>
      </c>
      <c r="M990" s="46" t="e">
        <f>VLOOKUP(report_masivo[[#This Row],[INCAPACIDAD]],D3216:M3293,6,0)</f>
        <v>#N/A</v>
      </c>
      <c r="N990" s="49" t="e">
        <f>VLOOKUP(report_masivo[[#This Row],[INCAPACIDAD]],D3216:M3293,7,0)</f>
        <v>#N/A</v>
      </c>
      <c r="O990" s="47" t="e">
        <f>VLOOKUP(report_masivo[[#This Row],[INCAPACIDAD]],D3216:M3293,8,0)</f>
        <v>#N/A</v>
      </c>
      <c r="AD990">
        <v>7438089444312</v>
      </c>
      <c r="AE990" t="s">
        <v>10196</v>
      </c>
      <c r="AF990">
        <v>1784867</v>
      </c>
      <c r="AG990" s="1">
        <v>44726</v>
      </c>
      <c r="AH990">
        <v>860029995</v>
      </c>
      <c r="AI990">
        <v>74380894</v>
      </c>
      <c r="AJ990">
        <v>6782257</v>
      </c>
      <c r="AK990" t="s">
        <v>13776</v>
      </c>
      <c r="AL990" s="1">
        <v>44312</v>
      </c>
      <c r="AM990">
        <v>6</v>
      </c>
      <c r="AN990">
        <v>457645</v>
      </c>
      <c r="AO990">
        <v>860029995</v>
      </c>
      <c r="AP990" t="s">
        <v>13996</v>
      </c>
      <c r="AQ990" t="s">
        <v>14109</v>
      </c>
      <c r="AR990" t="s">
        <v>13923</v>
      </c>
      <c r="AS990" s="1">
        <v>44741</v>
      </c>
      <c r="AT990" t="s">
        <v>13922</v>
      </c>
      <c r="AW990">
        <v>2369055544804</v>
      </c>
      <c r="AX990">
        <v>23690555</v>
      </c>
      <c r="AY990">
        <v>8258352</v>
      </c>
      <c r="AZ990" s="1">
        <v>44804</v>
      </c>
      <c r="BA990" t="s">
        <v>14000</v>
      </c>
      <c r="BB990" t="s">
        <v>13727</v>
      </c>
      <c r="BC990" t="s">
        <v>44</v>
      </c>
      <c r="BD990" t="s">
        <v>44</v>
      </c>
      <c r="BG990" s="1"/>
      <c r="BK990">
        <f t="shared" si="15"/>
        <v>1</v>
      </c>
      <c r="BL990">
        <v>105757736744583</v>
      </c>
      <c r="BN990">
        <v>1709218</v>
      </c>
      <c r="BO990" s="1">
        <v>44615</v>
      </c>
      <c r="BP990">
        <v>860029995</v>
      </c>
      <c r="BQ990">
        <v>1057577367</v>
      </c>
      <c r="BR990">
        <v>7563078</v>
      </c>
      <c r="BS990" t="s">
        <v>13776</v>
      </c>
      <c r="BT990" s="1">
        <v>44583</v>
      </c>
      <c r="BU990">
        <v>5</v>
      </c>
      <c r="BV990">
        <v>348043</v>
      </c>
      <c r="BW990">
        <v>860029995</v>
      </c>
      <c r="BX990" t="s">
        <v>13996</v>
      </c>
      <c r="BY990" t="s">
        <v>14109</v>
      </c>
      <c r="BZ990" t="s">
        <v>13923</v>
      </c>
      <c r="CA990" s="1">
        <v>44638</v>
      </c>
      <c r="CB990" t="s">
        <v>13922</v>
      </c>
    </row>
    <row r="991" spans="3:80" x14ac:dyDescent="0.3">
      <c r="C991" s="46" t="s">
        <v>10196</v>
      </c>
      <c r="D991" s="4"/>
      <c r="E991" s="4"/>
      <c r="F991" s="16"/>
      <c r="G991" s="80" t="e">
        <f>VLOOKUP(report_masivo[[#This Row],[INCAPACIDAD]],D3217:M3294,3,0)</f>
        <v>#N/A</v>
      </c>
      <c r="I991" s="47"/>
      <c r="K991" s="46" t="e">
        <f>VLOOKUP(report_masivo[[#This Row],[INCAPACIDAD]],D3217:M3294,4,0)</f>
        <v>#N/A</v>
      </c>
      <c r="L991" s="46" t="e">
        <f>VLOOKUP(report_masivo[[#This Row],[INCAPACIDAD]],D3217:M3294,5,0)</f>
        <v>#N/A</v>
      </c>
      <c r="M991" s="46" t="e">
        <f>VLOOKUP(report_masivo[[#This Row],[INCAPACIDAD]],D3217:M3294,6,0)</f>
        <v>#N/A</v>
      </c>
      <c r="N991" s="49" t="e">
        <f>VLOOKUP(report_masivo[[#This Row],[INCAPACIDAD]],D3217:M3294,7,0)</f>
        <v>#N/A</v>
      </c>
      <c r="O991" s="47" t="e">
        <f>VLOOKUP(report_masivo[[#This Row],[INCAPACIDAD]],D3217:M3294,8,0)</f>
        <v>#N/A</v>
      </c>
      <c r="AD991">
        <v>7438089444320</v>
      </c>
      <c r="AE991" t="s">
        <v>10196</v>
      </c>
      <c r="AF991">
        <v>1784867</v>
      </c>
      <c r="AG991" s="1">
        <v>44726</v>
      </c>
      <c r="AH991">
        <v>860029995</v>
      </c>
      <c r="AI991">
        <v>74380894</v>
      </c>
      <c r="AJ991">
        <v>6803434</v>
      </c>
      <c r="AK991" t="s">
        <v>13776</v>
      </c>
      <c r="AL991" s="1">
        <v>44320</v>
      </c>
      <c r="AM991">
        <v>6</v>
      </c>
      <c r="AN991">
        <v>457645</v>
      </c>
      <c r="AO991">
        <v>860029995</v>
      </c>
      <c r="AP991" t="s">
        <v>13996</v>
      </c>
      <c r="AQ991" t="s">
        <v>14109</v>
      </c>
      <c r="AR991" t="s">
        <v>13923</v>
      </c>
      <c r="AS991" s="1">
        <v>44741</v>
      </c>
      <c r="AT991" t="s">
        <v>13922</v>
      </c>
      <c r="AW991">
        <v>109353669444809</v>
      </c>
      <c r="AX991">
        <v>1093536694</v>
      </c>
      <c r="AY991">
        <v>8262812</v>
      </c>
      <c r="AZ991" s="1">
        <v>44809</v>
      </c>
      <c r="BA991" t="s">
        <v>13998</v>
      </c>
      <c r="BB991" t="s">
        <v>44</v>
      </c>
      <c r="BC991" t="s">
        <v>44</v>
      </c>
      <c r="BD991" t="s">
        <v>44</v>
      </c>
      <c r="BG991" s="1"/>
      <c r="BK991">
        <f t="shared" si="15"/>
        <v>1</v>
      </c>
      <c r="BL991">
        <v>105147668644572</v>
      </c>
      <c r="BN991">
        <v>1709218</v>
      </c>
      <c r="BO991" s="1">
        <v>44615</v>
      </c>
      <c r="BP991">
        <v>860029995</v>
      </c>
      <c r="BQ991">
        <v>1051476686</v>
      </c>
      <c r="BR991">
        <v>7563822</v>
      </c>
      <c r="BS991" t="s">
        <v>13776</v>
      </c>
      <c r="BT991" s="1">
        <v>44572</v>
      </c>
      <c r="BU991">
        <v>8</v>
      </c>
      <c r="BV991">
        <v>645127</v>
      </c>
      <c r="BW991">
        <v>860029995</v>
      </c>
      <c r="BX991" t="s">
        <v>13996</v>
      </c>
      <c r="BY991" t="s">
        <v>14109</v>
      </c>
      <c r="BZ991" t="s">
        <v>13923</v>
      </c>
      <c r="CA991" s="1">
        <v>44638</v>
      </c>
      <c r="CB991" t="s">
        <v>13922</v>
      </c>
    </row>
    <row r="992" spans="3:80" x14ac:dyDescent="0.3">
      <c r="C992" s="46" t="s">
        <v>10196</v>
      </c>
      <c r="D992" s="4"/>
      <c r="E992" s="4"/>
      <c r="F992" s="16"/>
      <c r="G992" s="80" t="e">
        <f>VLOOKUP(report_masivo[[#This Row],[INCAPACIDAD]],D3218:M3295,3,0)</f>
        <v>#N/A</v>
      </c>
      <c r="I992" s="47"/>
      <c r="K992" s="46" t="e">
        <f>VLOOKUP(report_masivo[[#This Row],[INCAPACIDAD]],D3218:M3295,4,0)</f>
        <v>#N/A</v>
      </c>
      <c r="L992" s="46" t="e">
        <f>VLOOKUP(report_masivo[[#This Row],[INCAPACIDAD]],D3218:M3295,5,0)</f>
        <v>#N/A</v>
      </c>
      <c r="M992" s="46" t="e">
        <f>VLOOKUP(report_masivo[[#This Row],[INCAPACIDAD]],D3218:M3295,6,0)</f>
        <v>#N/A</v>
      </c>
      <c r="N992" s="49" t="e">
        <f>VLOOKUP(report_masivo[[#This Row],[INCAPACIDAD]],D3218:M3295,7,0)</f>
        <v>#N/A</v>
      </c>
      <c r="O992" s="47" t="e">
        <f>VLOOKUP(report_masivo[[#This Row],[INCAPACIDAD]],D3218:M3295,8,0)</f>
        <v>#N/A</v>
      </c>
      <c r="AD992">
        <v>7438089444327</v>
      </c>
      <c r="AE992" t="s">
        <v>10196</v>
      </c>
      <c r="AF992">
        <v>1784867</v>
      </c>
      <c r="AG992" s="1">
        <v>44726</v>
      </c>
      <c r="AH992">
        <v>860029995</v>
      </c>
      <c r="AI992">
        <v>74380894</v>
      </c>
      <c r="AJ992">
        <v>6820181</v>
      </c>
      <c r="AK992" t="s">
        <v>13776</v>
      </c>
      <c r="AL992" s="1">
        <v>44327</v>
      </c>
      <c r="AM992">
        <v>5</v>
      </c>
      <c r="AN992">
        <v>381371</v>
      </c>
      <c r="AO992">
        <v>860029995</v>
      </c>
      <c r="AP992" t="s">
        <v>13996</v>
      </c>
      <c r="AQ992" t="s">
        <v>14109</v>
      </c>
      <c r="AR992" t="s">
        <v>13923</v>
      </c>
      <c r="AS992" s="1">
        <v>44741</v>
      </c>
      <c r="AT992" t="s">
        <v>13922</v>
      </c>
      <c r="AW992">
        <v>107666223944809</v>
      </c>
      <c r="AX992">
        <v>1076662239</v>
      </c>
      <c r="AY992">
        <v>8262442</v>
      </c>
      <c r="AZ992" s="1">
        <v>44809</v>
      </c>
      <c r="BA992" t="s">
        <v>13998</v>
      </c>
      <c r="BB992" t="s">
        <v>44</v>
      </c>
      <c r="BC992" t="s">
        <v>44</v>
      </c>
      <c r="BD992" t="s">
        <v>44</v>
      </c>
      <c r="BG992" s="1"/>
      <c r="BK992">
        <f t="shared" si="15"/>
        <v>1</v>
      </c>
      <c r="BL992">
        <v>7432692844569</v>
      </c>
      <c r="BN992">
        <v>1709218</v>
      </c>
      <c r="BO992" s="1">
        <v>44615</v>
      </c>
      <c r="BP992">
        <v>860029995</v>
      </c>
      <c r="BQ992">
        <v>74326928</v>
      </c>
      <c r="BR992">
        <v>7565685</v>
      </c>
      <c r="BS992" t="s">
        <v>13776</v>
      </c>
      <c r="BT992" s="1">
        <v>44569</v>
      </c>
      <c r="BU992">
        <v>4</v>
      </c>
      <c r="BV992">
        <v>288881</v>
      </c>
      <c r="BW992">
        <v>860029995</v>
      </c>
      <c r="BX992" t="s">
        <v>13996</v>
      </c>
      <c r="BY992" t="s">
        <v>14109</v>
      </c>
      <c r="BZ992" t="s">
        <v>13923</v>
      </c>
      <c r="CA992" s="1">
        <v>44659</v>
      </c>
      <c r="CB992" t="s">
        <v>13922</v>
      </c>
    </row>
    <row r="993" spans="3:80" x14ac:dyDescent="0.3">
      <c r="C993" s="46" t="s">
        <v>10196</v>
      </c>
      <c r="D993" s="4"/>
      <c r="E993" s="4"/>
      <c r="F993" s="16"/>
      <c r="G993" s="80" t="e">
        <f>VLOOKUP(report_masivo[[#This Row],[INCAPACIDAD]],D3219:M3296,3,0)</f>
        <v>#N/A</v>
      </c>
      <c r="I993" s="47"/>
      <c r="K993" s="46" t="e">
        <f>VLOOKUP(report_masivo[[#This Row],[INCAPACIDAD]],D3219:M3296,4,0)</f>
        <v>#N/A</v>
      </c>
      <c r="L993" s="46" t="e">
        <f>VLOOKUP(report_masivo[[#This Row],[INCAPACIDAD]],D3219:M3296,5,0)</f>
        <v>#N/A</v>
      </c>
      <c r="M993" s="46" t="e">
        <f>VLOOKUP(report_masivo[[#This Row],[INCAPACIDAD]],D3219:M3296,6,0)</f>
        <v>#N/A</v>
      </c>
      <c r="N993" s="49" t="e">
        <f>VLOOKUP(report_masivo[[#This Row],[INCAPACIDAD]],D3219:M3296,7,0)</f>
        <v>#N/A</v>
      </c>
      <c r="O993" s="47" t="e">
        <f>VLOOKUP(report_masivo[[#This Row],[INCAPACIDAD]],D3219:M3296,8,0)</f>
        <v>#N/A</v>
      </c>
      <c r="AD993">
        <v>408396044657</v>
      </c>
      <c r="AE993" t="s">
        <v>10196</v>
      </c>
      <c r="AF993">
        <v>1794104</v>
      </c>
      <c r="AG993" s="1">
        <v>44740</v>
      </c>
      <c r="AH993">
        <v>860029995</v>
      </c>
      <c r="AI993">
        <v>4083960</v>
      </c>
      <c r="AJ993">
        <v>7791782</v>
      </c>
      <c r="AK993" t="s">
        <v>13776</v>
      </c>
      <c r="AL993" s="1">
        <v>44657</v>
      </c>
      <c r="AM993">
        <v>28</v>
      </c>
      <c r="AN993">
        <v>2452302</v>
      </c>
      <c r="AO993">
        <v>860029995</v>
      </c>
      <c r="AP993" t="s">
        <v>13996</v>
      </c>
      <c r="AQ993" t="s">
        <v>14109</v>
      </c>
      <c r="AR993" t="s">
        <v>13923</v>
      </c>
      <c r="AS993" s="1">
        <v>44764</v>
      </c>
      <c r="AT993" t="s">
        <v>13922</v>
      </c>
      <c r="AW993">
        <v>9128875644810</v>
      </c>
      <c r="AX993">
        <v>91288756</v>
      </c>
      <c r="AY993">
        <v>8268184</v>
      </c>
      <c r="AZ993" s="1">
        <v>44810</v>
      </c>
      <c r="BA993" t="s">
        <v>13998</v>
      </c>
      <c r="BB993" t="s">
        <v>44</v>
      </c>
      <c r="BC993" t="s">
        <v>44</v>
      </c>
      <c r="BD993" t="s">
        <v>44</v>
      </c>
      <c r="BG993" s="1"/>
      <c r="BK993">
        <f t="shared" si="15"/>
        <v>1</v>
      </c>
      <c r="BL993">
        <v>7408442444574</v>
      </c>
      <c r="BN993">
        <v>1709218</v>
      </c>
      <c r="BO993" s="1">
        <v>44615</v>
      </c>
      <c r="BP993">
        <v>860029995</v>
      </c>
      <c r="BQ993">
        <v>74084424</v>
      </c>
      <c r="BR993">
        <v>7574952</v>
      </c>
      <c r="BS993" t="s">
        <v>13776</v>
      </c>
      <c r="BT993" s="1">
        <v>44574</v>
      </c>
      <c r="BU993">
        <v>5</v>
      </c>
      <c r="BV993">
        <v>338717</v>
      </c>
      <c r="BW993">
        <v>860029995</v>
      </c>
      <c r="BX993" t="s">
        <v>13996</v>
      </c>
      <c r="BY993" t="s">
        <v>14109</v>
      </c>
      <c r="BZ993" t="s">
        <v>13923</v>
      </c>
      <c r="CA993" s="1">
        <v>44638</v>
      </c>
      <c r="CB993" t="s">
        <v>13922</v>
      </c>
    </row>
    <row r="994" spans="3:80" x14ac:dyDescent="0.3">
      <c r="C994" s="46" t="s">
        <v>10196</v>
      </c>
      <c r="D994" s="4"/>
      <c r="E994" s="4"/>
      <c r="F994" s="16"/>
      <c r="G994" s="80" t="e">
        <f>VLOOKUP(report_masivo[[#This Row],[INCAPACIDAD]],D3220:M3297,3,0)</f>
        <v>#N/A</v>
      </c>
      <c r="I994" s="47"/>
      <c r="K994" s="46" t="e">
        <f>VLOOKUP(report_masivo[[#This Row],[INCAPACIDAD]],D3220:M3297,4,0)</f>
        <v>#N/A</v>
      </c>
      <c r="L994" s="46" t="e">
        <f>VLOOKUP(report_masivo[[#This Row],[INCAPACIDAD]],D3220:M3297,5,0)</f>
        <v>#N/A</v>
      </c>
      <c r="M994" s="46" t="e">
        <f>VLOOKUP(report_masivo[[#This Row],[INCAPACIDAD]],D3220:M3297,6,0)</f>
        <v>#N/A</v>
      </c>
      <c r="N994" s="49" t="e">
        <f>VLOOKUP(report_masivo[[#This Row],[INCAPACIDAD]],D3220:M3297,7,0)</f>
        <v>#N/A</v>
      </c>
      <c r="O994" s="47" t="e">
        <f>VLOOKUP(report_masivo[[#This Row],[INCAPACIDAD]],D3220:M3297,8,0)</f>
        <v>#N/A</v>
      </c>
      <c r="AD994">
        <v>417883444667</v>
      </c>
      <c r="AE994" t="s">
        <v>10196</v>
      </c>
      <c r="AF994">
        <v>1794104</v>
      </c>
      <c r="AG994" s="1">
        <v>44740</v>
      </c>
      <c r="AH994">
        <v>860029995</v>
      </c>
      <c r="AI994">
        <v>4178834</v>
      </c>
      <c r="AJ994">
        <v>7806494</v>
      </c>
      <c r="AK994" t="s">
        <v>13776</v>
      </c>
      <c r="AL994" s="1">
        <v>44667</v>
      </c>
      <c r="AM994">
        <v>22</v>
      </c>
      <c r="AN994">
        <v>1635970</v>
      </c>
      <c r="AO994">
        <v>860029995</v>
      </c>
      <c r="AP994" t="s">
        <v>13996</v>
      </c>
      <c r="AQ994" t="s">
        <v>14109</v>
      </c>
      <c r="AR994" t="s">
        <v>13923</v>
      </c>
      <c r="AS994" s="1">
        <v>44764</v>
      </c>
      <c r="AT994" t="s">
        <v>13922</v>
      </c>
      <c r="AW994">
        <v>8054793344810</v>
      </c>
      <c r="AX994">
        <v>80547933</v>
      </c>
      <c r="AY994">
        <v>8265124</v>
      </c>
      <c r="AZ994" s="1">
        <v>44810</v>
      </c>
      <c r="BA994" t="s">
        <v>13998</v>
      </c>
      <c r="BB994" t="s">
        <v>44</v>
      </c>
      <c r="BC994" t="s">
        <v>44</v>
      </c>
      <c r="BD994" t="s">
        <v>44</v>
      </c>
      <c r="BG994" s="1"/>
      <c r="BK994">
        <f t="shared" si="15"/>
        <v>1</v>
      </c>
      <c r="BL994">
        <v>105358650744575</v>
      </c>
      <c r="BN994">
        <v>1709218</v>
      </c>
      <c r="BO994" s="1">
        <v>44615</v>
      </c>
      <c r="BP994">
        <v>860029995</v>
      </c>
      <c r="BQ994">
        <v>1053586507</v>
      </c>
      <c r="BR994">
        <v>7580511</v>
      </c>
      <c r="BS994" t="s">
        <v>13776</v>
      </c>
      <c r="BT994" s="1">
        <v>44575</v>
      </c>
      <c r="BU994">
        <v>5</v>
      </c>
      <c r="BV994">
        <v>330223</v>
      </c>
      <c r="BW994">
        <v>860029995</v>
      </c>
      <c r="BX994" t="s">
        <v>13996</v>
      </c>
      <c r="BY994" t="s">
        <v>14109</v>
      </c>
      <c r="BZ994" t="s">
        <v>13923</v>
      </c>
      <c r="CA994" s="1">
        <v>44638</v>
      </c>
      <c r="CB994" t="s">
        <v>13922</v>
      </c>
    </row>
    <row r="995" spans="3:80" x14ac:dyDescent="0.3">
      <c r="C995" s="46" t="s">
        <v>10196</v>
      </c>
      <c r="D995" s="4"/>
      <c r="E995" s="4"/>
      <c r="F995" s="16"/>
      <c r="G995" s="80" t="e">
        <f>VLOOKUP(report_masivo[[#This Row],[INCAPACIDAD]],D3221:M3298,3,0)</f>
        <v>#N/A</v>
      </c>
      <c r="I995" s="47"/>
      <c r="K995" s="46" t="e">
        <f>VLOOKUP(report_masivo[[#This Row],[INCAPACIDAD]],D3221:M3298,4,0)</f>
        <v>#N/A</v>
      </c>
      <c r="L995" s="46" t="e">
        <f>VLOOKUP(report_masivo[[#This Row],[INCAPACIDAD]],D3221:M3298,5,0)</f>
        <v>#N/A</v>
      </c>
      <c r="M995" s="46" t="e">
        <f>VLOOKUP(report_masivo[[#This Row],[INCAPACIDAD]],D3221:M3298,6,0)</f>
        <v>#N/A</v>
      </c>
      <c r="N995" s="49" t="e">
        <f>VLOOKUP(report_masivo[[#This Row],[INCAPACIDAD]],D3221:M3298,7,0)</f>
        <v>#N/A</v>
      </c>
      <c r="O995" s="47" t="e">
        <f>VLOOKUP(report_masivo[[#This Row],[INCAPACIDAD]],D3221:M3298,8,0)</f>
        <v>#N/A</v>
      </c>
      <c r="AD995">
        <v>952586344686</v>
      </c>
      <c r="AE995" t="s">
        <v>10196</v>
      </c>
      <c r="AF995">
        <v>1794104</v>
      </c>
      <c r="AG995" s="1">
        <v>44740</v>
      </c>
      <c r="AH995">
        <v>860029995</v>
      </c>
      <c r="AI995">
        <v>9525863</v>
      </c>
      <c r="AJ995">
        <v>7852617</v>
      </c>
      <c r="AK995" t="s">
        <v>13776</v>
      </c>
      <c r="AL995" s="1">
        <v>44686</v>
      </c>
      <c r="AM995">
        <v>14</v>
      </c>
      <c r="AN995">
        <v>1335834</v>
      </c>
      <c r="AO995">
        <v>860029995</v>
      </c>
      <c r="AP995" t="s">
        <v>13996</v>
      </c>
      <c r="AQ995" t="s">
        <v>14109</v>
      </c>
      <c r="AR995" t="s">
        <v>13923</v>
      </c>
      <c r="AS995" s="1">
        <v>44764</v>
      </c>
      <c r="AT995" t="s">
        <v>13922</v>
      </c>
      <c r="AW995">
        <v>109874821544810</v>
      </c>
      <c r="AX995">
        <v>1098748215</v>
      </c>
      <c r="AY995">
        <v>8266044</v>
      </c>
      <c r="AZ995" s="1">
        <v>44810</v>
      </c>
      <c r="BA995" t="s">
        <v>13995</v>
      </c>
      <c r="BB995" t="s">
        <v>44</v>
      </c>
      <c r="BC995" t="s">
        <v>13996</v>
      </c>
      <c r="BD995" t="s">
        <v>13997</v>
      </c>
      <c r="BE995">
        <v>4000178071</v>
      </c>
      <c r="BF995">
        <v>33333</v>
      </c>
      <c r="BG995" s="1">
        <v>44876</v>
      </c>
      <c r="BK995">
        <f t="shared" si="15"/>
        <v>1</v>
      </c>
      <c r="BL995">
        <v>420884544537</v>
      </c>
      <c r="BN995">
        <v>1709218</v>
      </c>
      <c r="BO995" s="1">
        <v>44615</v>
      </c>
      <c r="BP995">
        <v>860029995</v>
      </c>
      <c r="BQ995">
        <v>4208845</v>
      </c>
      <c r="BR995">
        <v>7580807</v>
      </c>
      <c r="BS995" t="s">
        <v>13776</v>
      </c>
      <c r="BT995" s="1">
        <v>44537</v>
      </c>
      <c r="BU995">
        <v>28</v>
      </c>
      <c r="BV995">
        <v>2176867</v>
      </c>
      <c r="BW995">
        <v>860029995</v>
      </c>
      <c r="BX995" t="s">
        <v>13996</v>
      </c>
      <c r="BY995" t="s">
        <v>14109</v>
      </c>
      <c r="BZ995" t="s">
        <v>13923</v>
      </c>
      <c r="CA995" s="1">
        <v>44659</v>
      </c>
      <c r="CB995" t="s">
        <v>13922</v>
      </c>
    </row>
    <row r="996" spans="3:80" x14ac:dyDescent="0.3">
      <c r="C996" s="46" t="s">
        <v>10196</v>
      </c>
      <c r="D996" s="4"/>
      <c r="E996" s="4"/>
      <c r="F996" s="16"/>
      <c r="G996" s="80" t="e">
        <f>VLOOKUP(report_masivo[[#This Row],[INCAPACIDAD]],D3222:M3299,3,0)</f>
        <v>#N/A</v>
      </c>
      <c r="I996" s="47"/>
      <c r="K996" s="46" t="e">
        <f>VLOOKUP(report_masivo[[#This Row],[INCAPACIDAD]],D3222:M3299,4,0)</f>
        <v>#N/A</v>
      </c>
      <c r="L996" s="46" t="e">
        <f>VLOOKUP(report_masivo[[#This Row],[INCAPACIDAD]],D3222:M3299,5,0)</f>
        <v>#N/A</v>
      </c>
      <c r="M996" s="46" t="e">
        <f>VLOOKUP(report_masivo[[#This Row],[INCAPACIDAD]],D3222:M3299,6,0)</f>
        <v>#N/A</v>
      </c>
      <c r="N996" s="49" t="e">
        <f>VLOOKUP(report_masivo[[#This Row],[INCAPACIDAD]],D3222:M3299,7,0)</f>
        <v>#N/A</v>
      </c>
      <c r="O996" s="47" t="e">
        <f>VLOOKUP(report_masivo[[#This Row],[INCAPACIDAD]],D3222:M3299,8,0)</f>
        <v>#N/A</v>
      </c>
      <c r="AD996">
        <v>952586344658</v>
      </c>
      <c r="AE996" t="s">
        <v>10196</v>
      </c>
      <c r="AF996">
        <v>1794104</v>
      </c>
      <c r="AG996" s="1">
        <v>44740</v>
      </c>
      <c r="AH996">
        <v>860029995</v>
      </c>
      <c r="AI996">
        <v>9525863</v>
      </c>
      <c r="AJ996">
        <v>7858221</v>
      </c>
      <c r="AK996" t="s">
        <v>13776</v>
      </c>
      <c r="AL996" s="1">
        <v>44658</v>
      </c>
      <c r="AM996">
        <v>26</v>
      </c>
      <c r="AN996">
        <v>2457454</v>
      </c>
      <c r="AO996">
        <v>860029995</v>
      </c>
      <c r="AP996" t="s">
        <v>13996</v>
      </c>
      <c r="AQ996" t="s">
        <v>14109</v>
      </c>
      <c r="AR996" t="s">
        <v>13923</v>
      </c>
      <c r="AS996" s="1">
        <v>44764</v>
      </c>
      <c r="AT996" t="s">
        <v>13922</v>
      </c>
      <c r="AW996">
        <v>7995443344811</v>
      </c>
      <c r="AX996">
        <v>79954433</v>
      </c>
      <c r="AY996">
        <v>8271965</v>
      </c>
      <c r="AZ996" s="1">
        <v>44811</v>
      </c>
      <c r="BA996" t="s">
        <v>13998</v>
      </c>
      <c r="BB996" t="s">
        <v>44</v>
      </c>
      <c r="BC996" t="s">
        <v>44</v>
      </c>
      <c r="BD996" t="s">
        <v>44</v>
      </c>
      <c r="BG996" s="1"/>
      <c r="BK996">
        <f t="shared" si="15"/>
        <v>1</v>
      </c>
      <c r="BL996">
        <v>7418273644582</v>
      </c>
      <c r="BN996">
        <v>1709218</v>
      </c>
      <c r="BO996" s="1">
        <v>44615</v>
      </c>
      <c r="BP996">
        <v>860029995</v>
      </c>
      <c r="BQ996">
        <v>74182736</v>
      </c>
      <c r="BR996">
        <v>7590603</v>
      </c>
      <c r="BS996" t="s">
        <v>13776</v>
      </c>
      <c r="BT996" s="1">
        <v>44582</v>
      </c>
      <c r="BU996">
        <v>5</v>
      </c>
      <c r="BV996">
        <v>364429</v>
      </c>
      <c r="BW996">
        <v>860029995</v>
      </c>
      <c r="BX996" t="s">
        <v>13996</v>
      </c>
      <c r="BY996" t="s">
        <v>14109</v>
      </c>
      <c r="BZ996" t="s">
        <v>13923</v>
      </c>
      <c r="CA996" s="1">
        <v>44638</v>
      </c>
      <c r="CB996" t="s">
        <v>13922</v>
      </c>
    </row>
    <row r="997" spans="3:80" x14ac:dyDescent="0.3">
      <c r="C997" s="46" t="s">
        <v>10196</v>
      </c>
      <c r="D997" s="4"/>
      <c r="E997" s="4"/>
      <c r="F997" s="16"/>
      <c r="G997" s="80" t="e">
        <f>VLOOKUP(report_masivo[[#This Row],[INCAPACIDAD]],D3223:M3300,3,0)</f>
        <v>#N/A</v>
      </c>
      <c r="I997" s="47"/>
      <c r="K997" s="46" t="e">
        <f>VLOOKUP(report_masivo[[#This Row],[INCAPACIDAD]],D3223:M3300,4,0)</f>
        <v>#N/A</v>
      </c>
      <c r="L997" s="46" t="e">
        <f>VLOOKUP(report_masivo[[#This Row],[INCAPACIDAD]],D3223:M3300,5,0)</f>
        <v>#N/A</v>
      </c>
      <c r="M997" s="46" t="e">
        <f>VLOOKUP(report_masivo[[#This Row],[INCAPACIDAD]],D3223:M3300,6,0)</f>
        <v>#N/A</v>
      </c>
      <c r="N997" s="49" t="e">
        <f>VLOOKUP(report_masivo[[#This Row],[INCAPACIDAD]],D3223:M3300,7,0)</f>
        <v>#N/A</v>
      </c>
      <c r="O997" s="47" t="e">
        <f>VLOOKUP(report_masivo[[#This Row],[INCAPACIDAD]],D3223:M3300,8,0)</f>
        <v>#N/A</v>
      </c>
      <c r="AD997">
        <v>417934344693</v>
      </c>
      <c r="AE997" t="s">
        <v>10196</v>
      </c>
      <c r="AF997">
        <v>1794104</v>
      </c>
      <c r="AG997" s="1">
        <v>44740</v>
      </c>
      <c r="AH997">
        <v>860029995</v>
      </c>
      <c r="AI997">
        <v>4179343</v>
      </c>
      <c r="AJ997">
        <v>7873860</v>
      </c>
      <c r="AK997" t="s">
        <v>13776</v>
      </c>
      <c r="AL997" s="1">
        <v>44693</v>
      </c>
      <c r="AM997">
        <v>1</v>
      </c>
      <c r="AN997">
        <v>85965</v>
      </c>
      <c r="AO997">
        <v>860029995</v>
      </c>
      <c r="AP997" t="s">
        <v>13996</v>
      </c>
      <c r="AQ997" t="s">
        <v>14109</v>
      </c>
      <c r="AR997" t="s">
        <v>13923</v>
      </c>
      <c r="AS997" s="1">
        <v>44764</v>
      </c>
      <c r="AT997" t="s">
        <v>13922</v>
      </c>
      <c r="AW997">
        <v>3940351344811</v>
      </c>
      <c r="AX997">
        <v>39403513</v>
      </c>
      <c r="AY997">
        <v>8325055</v>
      </c>
      <c r="AZ997" s="1">
        <v>44811</v>
      </c>
      <c r="BA997" t="s">
        <v>13995</v>
      </c>
      <c r="BB997" t="s">
        <v>44</v>
      </c>
      <c r="BC997" t="s">
        <v>13996</v>
      </c>
      <c r="BD997" t="s">
        <v>13997</v>
      </c>
      <c r="BE997">
        <v>4000178071</v>
      </c>
      <c r="BF997">
        <v>766667</v>
      </c>
      <c r="BG997" s="1">
        <v>44876</v>
      </c>
      <c r="BK997">
        <f t="shared" si="15"/>
        <v>1</v>
      </c>
      <c r="BL997">
        <v>7436285144570</v>
      </c>
      <c r="BN997">
        <v>1709218</v>
      </c>
      <c r="BO997" s="1">
        <v>44615</v>
      </c>
      <c r="BP997">
        <v>860029995</v>
      </c>
      <c r="BQ997">
        <v>74362851</v>
      </c>
      <c r="BR997">
        <v>7599052</v>
      </c>
      <c r="BS997" t="s">
        <v>13776</v>
      </c>
      <c r="BT997" s="1">
        <v>44570</v>
      </c>
      <c r="BU997">
        <v>5</v>
      </c>
      <c r="BV997">
        <v>338509</v>
      </c>
      <c r="BW997">
        <v>860029995</v>
      </c>
      <c r="BX997" t="s">
        <v>13996</v>
      </c>
      <c r="BY997" t="s">
        <v>14109</v>
      </c>
      <c r="BZ997" t="s">
        <v>13923</v>
      </c>
      <c r="CA997" s="1">
        <v>44638</v>
      </c>
      <c r="CB997" t="s">
        <v>13922</v>
      </c>
    </row>
    <row r="998" spans="3:80" x14ac:dyDescent="0.3">
      <c r="C998" s="46" t="s">
        <v>10196</v>
      </c>
      <c r="D998" s="4"/>
      <c r="E998" s="4"/>
      <c r="F998" s="16"/>
      <c r="G998" s="80" t="e">
        <f>VLOOKUP(report_masivo[[#This Row],[INCAPACIDAD]],D3224:M3301,3,0)</f>
        <v>#N/A</v>
      </c>
      <c r="I998" s="47"/>
      <c r="K998" s="46" t="e">
        <f>VLOOKUP(report_masivo[[#This Row],[INCAPACIDAD]],D3224:M3301,4,0)</f>
        <v>#N/A</v>
      </c>
      <c r="L998" s="46" t="e">
        <f>VLOOKUP(report_masivo[[#This Row],[INCAPACIDAD]],D3224:M3301,5,0)</f>
        <v>#N/A</v>
      </c>
      <c r="M998" s="46" t="e">
        <f>VLOOKUP(report_masivo[[#This Row],[INCAPACIDAD]],D3224:M3301,6,0)</f>
        <v>#N/A</v>
      </c>
      <c r="N998" s="49" t="e">
        <f>VLOOKUP(report_masivo[[#This Row],[INCAPACIDAD]],D3224:M3301,7,0)</f>
        <v>#N/A</v>
      </c>
      <c r="O998" s="47" t="e">
        <f>VLOOKUP(report_masivo[[#This Row],[INCAPACIDAD]],D3224:M3301,8,0)</f>
        <v>#N/A</v>
      </c>
      <c r="AD998">
        <v>408381344682</v>
      </c>
      <c r="AE998" t="s">
        <v>10196</v>
      </c>
      <c r="AF998">
        <v>1794104</v>
      </c>
      <c r="AG998" s="1">
        <v>44740</v>
      </c>
      <c r="AH998">
        <v>860029995</v>
      </c>
      <c r="AI998">
        <v>4083813</v>
      </c>
      <c r="AJ998">
        <v>7879594</v>
      </c>
      <c r="AK998" t="s">
        <v>13776</v>
      </c>
      <c r="AL998" s="1">
        <v>44682</v>
      </c>
      <c r="AM998">
        <v>3</v>
      </c>
      <c r="AN998">
        <v>231346</v>
      </c>
      <c r="AO998">
        <v>860029995</v>
      </c>
      <c r="AP998" t="s">
        <v>13996</v>
      </c>
      <c r="AQ998" t="s">
        <v>14109</v>
      </c>
      <c r="AR998" t="s">
        <v>13923</v>
      </c>
      <c r="AS998" s="1">
        <v>44764</v>
      </c>
      <c r="AT998" t="s">
        <v>13922</v>
      </c>
      <c r="AW998">
        <v>8054812244811</v>
      </c>
      <c r="AX998">
        <v>80548122</v>
      </c>
      <c r="AY998">
        <v>8393482</v>
      </c>
      <c r="AZ998" s="1">
        <v>44811</v>
      </c>
      <c r="BA998" t="s">
        <v>14000</v>
      </c>
      <c r="BB998" t="s">
        <v>13727</v>
      </c>
      <c r="BC998" t="s">
        <v>44</v>
      </c>
      <c r="BD998" t="s">
        <v>44</v>
      </c>
      <c r="BG998" s="1"/>
      <c r="BK998">
        <f t="shared" si="15"/>
        <v>1</v>
      </c>
      <c r="BL998">
        <v>428870444580</v>
      </c>
      <c r="BN998">
        <v>1709218</v>
      </c>
      <c r="BO998" s="1">
        <v>44615</v>
      </c>
      <c r="BP998">
        <v>860029995</v>
      </c>
      <c r="BQ998">
        <v>4288704</v>
      </c>
      <c r="BR998">
        <v>7604521</v>
      </c>
      <c r="BS998" t="s">
        <v>13776</v>
      </c>
      <c r="BT998" s="1">
        <v>44580</v>
      </c>
      <c r="BU998">
        <v>5</v>
      </c>
      <c r="BV998">
        <v>479943</v>
      </c>
      <c r="BW998">
        <v>860029995</v>
      </c>
      <c r="BX998" t="s">
        <v>13996</v>
      </c>
      <c r="BY998" t="s">
        <v>14109</v>
      </c>
      <c r="BZ998" t="s">
        <v>13923</v>
      </c>
      <c r="CA998" s="1">
        <v>44638</v>
      </c>
      <c r="CB998" t="s">
        <v>13922</v>
      </c>
    </row>
    <row r="999" spans="3:80" x14ac:dyDescent="0.3">
      <c r="C999" s="46" t="s">
        <v>10196</v>
      </c>
      <c r="D999" s="4"/>
      <c r="E999" s="4"/>
      <c r="F999" s="16"/>
      <c r="G999" s="80" t="e">
        <f>VLOOKUP(report_masivo[[#This Row],[INCAPACIDAD]],D3225:M3302,3,0)</f>
        <v>#N/A</v>
      </c>
      <c r="I999" s="47"/>
      <c r="K999" s="46" t="e">
        <f>VLOOKUP(report_masivo[[#This Row],[INCAPACIDAD]],D3225:M3302,4,0)</f>
        <v>#N/A</v>
      </c>
      <c r="L999" s="46" t="e">
        <f>VLOOKUP(report_masivo[[#This Row],[INCAPACIDAD]],D3225:M3302,5,0)</f>
        <v>#N/A</v>
      </c>
      <c r="M999" s="46" t="e">
        <f>VLOOKUP(report_masivo[[#This Row],[INCAPACIDAD]],D3225:M3302,6,0)</f>
        <v>#N/A</v>
      </c>
      <c r="N999" s="49" t="e">
        <f>VLOOKUP(report_masivo[[#This Row],[INCAPACIDAD]],D3225:M3302,7,0)</f>
        <v>#N/A</v>
      </c>
      <c r="O999" s="47" t="e">
        <f>VLOOKUP(report_masivo[[#This Row],[INCAPACIDAD]],D3225:M3302,8,0)</f>
        <v>#N/A</v>
      </c>
      <c r="AD999">
        <v>953163344695</v>
      </c>
      <c r="AE999" t="s">
        <v>10196</v>
      </c>
      <c r="AF999">
        <v>1794104</v>
      </c>
      <c r="AG999" s="1">
        <v>44740</v>
      </c>
      <c r="AH999">
        <v>860029995</v>
      </c>
      <c r="AI999">
        <v>9531633</v>
      </c>
      <c r="AJ999">
        <v>7883051</v>
      </c>
      <c r="AK999" t="s">
        <v>13776</v>
      </c>
      <c r="AL999" s="1">
        <v>44695</v>
      </c>
      <c r="AM999">
        <v>2</v>
      </c>
      <c r="AN999">
        <v>145726</v>
      </c>
      <c r="AO999">
        <v>860029995</v>
      </c>
      <c r="AP999" t="s">
        <v>13996</v>
      </c>
      <c r="AQ999" t="s">
        <v>14109</v>
      </c>
      <c r="AR999" t="s">
        <v>13923</v>
      </c>
      <c r="AS999" s="1">
        <v>44764</v>
      </c>
      <c r="AT999" t="s">
        <v>13922</v>
      </c>
      <c r="AW999">
        <v>109869517444811</v>
      </c>
      <c r="AX999">
        <v>1098695174</v>
      </c>
      <c r="AY999">
        <v>8303433</v>
      </c>
      <c r="AZ999" s="1">
        <v>44811</v>
      </c>
      <c r="BA999" t="s">
        <v>13995</v>
      </c>
      <c r="BB999" t="s">
        <v>44</v>
      </c>
      <c r="BC999" t="s">
        <v>13996</v>
      </c>
      <c r="BD999" t="s">
        <v>13997</v>
      </c>
      <c r="BE999">
        <v>4000178071</v>
      </c>
      <c r="BF999">
        <v>933333</v>
      </c>
      <c r="BG999" s="1">
        <v>44876</v>
      </c>
      <c r="BK999">
        <f t="shared" si="15"/>
        <v>1</v>
      </c>
      <c r="BL999">
        <v>408388544571</v>
      </c>
      <c r="BN999">
        <v>1709218</v>
      </c>
      <c r="BO999" s="1">
        <v>44615</v>
      </c>
      <c r="BP999">
        <v>860029995</v>
      </c>
      <c r="BQ999">
        <v>4083885</v>
      </c>
      <c r="BR999">
        <v>7616858</v>
      </c>
      <c r="BS999" t="s">
        <v>13776</v>
      </c>
      <c r="BT999" s="1">
        <v>44571</v>
      </c>
      <c r="BU999">
        <v>6</v>
      </c>
      <c r="BV999">
        <v>438664</v>
      </c>
      <c r="BW999">
        <v>860029995</v>
      </c>
      <c r="BX999" t="s">
        <v>13996</v>
      </c>
      <c r="BY999" t="s">
        <v>14109</v>
      </c>
      <c r="BZ999" t="s">
        <v>13923</v>
      </c>
      <c r="CA999" s="1">
        <v>44638</v>
      </c>
      <c r="CB999" t="s">
        <v>13922</v>
      </c>
    </row>
    <row r="1000" spans="3:80" x14ac:dyDescent="0.3">
      <c r="C1000" s="46" t="s">
        <v>10196</v>
      </c>
      <c r="D1000" s="4"/>
      <c r="E1000" s="4"/>
      <c r="F1000" s="16"/>
      <c r="G1000" s="80" t="e">
        <f>VLOOKUP(report_masivo[[#This Row],[INCAPACIDAD]],D3226:M3303,3,0)</f>
        <v>#N/A</v>
      </c>
      <c r="I1000" s="47"/>
      <c r="K1000" s="46" t="e">
        <f>VLOOKUP(report_masivo[[#This Row],[INCAPACIDAD]],D3226:M3303,4,0)</f>
        <v>#N/A</v>
      </c>
      <c r="L1000" s="46" t="e">
        <f>VLOOKUP(report_masivo[[#This Row],[INCAPACIDAD]],D3226:M3303,5,0)</f>
        <v>#N/A</v>
      </c>
      <c r="M1000" s="46" t="e">
        <f>VLOOKUP(report_masivo[[#This Row],[INCAPACIDAD]],D3226:M3303,6,0)</f>
        <v>#N/A</v>
      </c>
      <c r="N1000" s="49" t="e">
        <f>VLOOKUP(report_masivo[[#This Row],[INCAPACIDAD]],D3226:M3303,7,0)</f>
        <v>#N/A</v>
      </c>
      <c r="O1000" s="47" t="e">
        <f>VLOOKUP(report_masivo[[#This Row],[INCAPACIDAD]],D3226:M3303,8,0)</f>
        <v>#N/A</v>
      </c>
      <c r="AD1000">
        <v>416845244682</v>
      </c>
      <c r="AE1000" t="s">
        <v>10196</v>
      </c>
      <c r="AF1000">
        <v>1794104</v>
      </c>
      <c r="AG1000" s="1">
        <v>44740</v>
      </c>
      <c r="AH1000">
        <v>860029995</v>
      </c>
      <c r="AI1000">
        <v>4168452</v>
      </c>
      <c r="AJ1000">
        <v>7894247</v>
      </c>
      <c r="AK1000" t="s">
        <v>13776</v>
      </c>
      <c r="AL1000" s="1">
        <v>44682</v>
      </c>
      <c r="AM1000">
        <v>4</v>
      </c>
      <c r="AN1000">
        <v>453158</v>
      </c>
      <c r="AO1000">
        <v>860029995</v>
      </c>
      <c r="AP1000" t="s">
        <v>13996</v>
      </c>
      <c r="AQ1000" t="s">
        <v>14109</v>
      </c>
      <c r="AR1000" t="s">
        <v>13923</v>
      </c>
      <c r="AS1000" s="1">
        <v>44764</v>
      </c>
      <c r="AT1000" t="s">
        <v>13922</v>
      </c>
      <c r="AW1000">
        <v>4325092344812</v>
      </c>
      <c r="AX1000">
        <v>43250923</v>
      </c>
      <c r="AY1000">
        <v>8274292</v>
      </c>
      <c r="AZ1000" s="1">
        <v>44812</v>
      </c>
      <c r="BA1000" t="s">
        <v>13998</v>
      </c>
      <c r="BB1000" t="s">
        <v>44</v>
      </c>
      <c r="BC1000" t="s">
        <v>44</v>
      </c>
      <c r="BD1000" t="s">
        <v>44</v>
      </c>
      <c r="BG1000" s="1"/>
      <c r="BK1000">
        <f t="shared" si="15"/>
        <v>1</v>
      </c>
      <c r="BL1000">
        <v>412315144573</v>
      </c>
      <c r="BN1000">
        <v>1709218</v>
      </c>
      <c r="BO1000" s="1">
        <v>44615</v>
      </c>
      <c r="BP1000">
        <v>860029995</v>
      </c>
      <c r="BQ1000">
        <v>4123151</v>
      </c>
      <c r="BR1000">
        <v>7616873</v>
      </c>
      <c r="BS1000" t="s">
        <v>13776</v>
      </c>
      <c r="BT1000" s="1">
        <v>44573</v>
      </c>
      <c r="BU1000">
        <v>12</v>
      </c>
      <c r="BV1000">
        <v>1101951</v>
      </c>
      <c r="BW1000">
        <v>860029995</v>
      </c>
      <c r="BX1000" t="s">
        <v>13996</v>
      </c>
      <c r="BY1000" t="s">
        <v>14109</v>
      </c>
      <c r="BZ1000" t="s">
        <v>13923</v>
      </c>
      <c r="CA1000" s="1">
        <v>44638</v>
      </c>
      <c r="CB1000" t="s">
        <v>13922</v>
      </c>
    </row>
    <row r="1001" spans="3:80" x14ac:dyDescent="0.3">
      <c r="C1001" s="46" t="s">
        <v>10196</v>
      </c>
      <c r="D1001" s="4"/>
      <c r="E1001" s="4"/>
      <c r="F1001" s="16"/>
      <c r="G1001" s="80" t="e">
        <f>VLOOKUP(report_masivo[[#This Row],[INCAPACIDAD]],D3227:M3304,3,0)</f>
        <v>#N/A</v>
      </c>
      <c r="I1001" s="47"/>
      <c r="K1001" s="46" t="e">
        <f>VLOOKUP(report_masivo[[#This Row],[INCAPACIDAD]],D3227:M3304,4,0)</f>
        <v>#N/A</v>
      </c>
      <c r="L1001" s="46" t="e">
        <f>VLOOKUP(report_masivo[[#This Row],[INCAPACIDAD]],D3227:M3304,5,0)</f>
        <v>#N/A</v>
      </c>
      <c r="M1001" s="46" t="e">
        <f>VLOOKUP(report_masivo[[#This Row],[INCAPACIDAD]],D3227:M3304,6,0)</f>
        <v>#N/A</v>
      </c>
      <c r="N1001" s="49" t="e">
        <f>VLOOKUP(report_masivo[[#This Row],[INCAPACIDAD]],D3227:M3304,7,0)</f>
        <v>#N/A</v>
      </c>
      <c r="O1001" s="47" t="e">
        <f>VLOOKUP(report_masivo[[#This Row],[INCAPACIDAD]],D3227:M3304,8,0)</f>
        <v>#N/A</v>
      </c>
      <c r="AD1001">
        <v>420821544704</v>
      </c>
      <c r="AE1001" t="s">
        <v>10196</v>
      </c>
      <c r="AF1001">
        <v>1794104</v>
      </c>
      <c r="AG1001" s="1">
        <v>44740</v>
      </c>
      <c r="AH1001">
        <v>860029995</v>
      </c>
      <c r="AI1001">
        <v>4208215</v>
      </c>
      <c r="AJ1001">
        <v>7909952</v>
      </c>
      <c r="AK1001" t="s">
        <v>13776</v>
      </c>
      <c r="AL1001" s="1">
        <v>44704</v>
      </c>
      <c r="AM1001">
        <v>4</v>
      </c>
      <c r="AN1001">
        <v>274188</v>
      </c>
      <c r="AO1001">
        <v>860029995</v>
      </c>
      <c r="AP1001" t="s">
        <v>13996</v>
      </c>
      <c r="AQ1001" t="s">
        <v>14109</v>
      </c>
      <c r="AR1001" t="s">
        <v>13923</v>
      </c>
      <c r="AS1001" s="1">
        <v>44764</v>
      </c>
      <c r="AT1001" t="s">
        <v>13922</v>
      </c>
      <c r="AW1001">
        <v>7929882644812</v>
      </c>
      <c r="AX1001">
        <v>79298826</v>
      </c>
      <c r="AY1001">
        <v>8275133</v>
      </c>
      <c r="AZ1001" s="1">
        <v>44812</v>
      </c>
      <c r="BA1001" t="s">
        <v>13998</v>
      </c>
      <c r="BB1001" t="s">
        <v>44</v>
      </c>
      <c r="BC1001" t="s">
        <v>44</v>
      </c>
      <c r="BD1001" t="s">
        <v>44</v>
      </c>
      <c r="BG1001" s="1"/>
      <c r="BK1001">
        <f t="shared" si="15"/>
        <v>1</v>
      </c>
      <c r="BL1001">
        <v>105366402444578</v>
      </c>
      <c r="BN1001">
        <v>1709218</v>
      </c>
      <c r="BO1001" s="1">
        <v>44615</v>
      </c>
      <c r="BP1001">
        <v>860029995</v>
      </c>
      <c r="BQ1001">
        <v>1053664024</v>
      </c>
      <c r="BR1001">
        <v>7618719</v>
      </c>
      <c r="BS1001" t="s">
        <v>13776</v>
      </c>
      <c r="BT1001" s="1">
        <v>44578</v>
      </c>
      <c r="BU1001">
        <v>5</v>
      </c>
      <c r="BV1001">
        <v>448100</v>
      </c>
      <c r="BW1001">
        <v>860029995</v>
      </c>
      <c r="BX1001" t="s">
        <v>13996</v>
      </c>
      <c r="BY1001" t="s">
        <v>14109</v>
      </c>
      <c r="BZ1001" t="s">
        <v>13923</v>
      </c>
      <c r="CA1001" s="1">
        <v>44638</v>
      </c>
      <c r="CB1001" t="s">
        <v>13922</v>
      </c>
    </row>
    <row r="1002" spans="3:80" x14ac:dyDescent="0.3">
      <c r="C1002" s="46" t="s">
        <v>10196</v>
      </c>
      <c r="D1002" s="4"/>
      <c r="E1002" s="4"/>
      <c r="F1002" s="16"/>
      <c r="G1002" s="80" t="e">
        <f>VLOOKUP(report_masivo[[#This Row],[INCAPACIDAD]],D3228:M3305,3,0)</f>
        <v>#N/A</v>
      </c>
      <c r="I1002" s="47"/>
      <c r="K1002" s="46" t="e">
        <f>VLOOKUP(report_masivo[[#This Row],[INCAPACIDAD]],D3228:M3305,4,0)</f>
        <v>#N/A</v>
      </c>
      <c r="L1002" s="46" t="e">
        <f>VLOOKUP(report_masivo[[#This Row],[INCAPACIDAD]],D3228:M3305,5,0)</f>
        <v>#N/A</v>
      </c>
      <c r="M1002" s="46" t="e">
        <f>VLOOKUP(report_masivo[[#This Row],[INCAPACIDAD]],D3228:M3305,6,0)</f>
        <v>#N/A</v>
      </c>
      <c r="N1002" s="49" t="e">
        <f>VLOOKUP(report_masivo[[#This Row],[INCAPACIDAD]],D3228:M3305,7,0)</f>
        <v>#N/A</v>
      </c>
      <c r="O1002" s="47" t="e">
        <f>VLOOKUP(report_masivo[[#This Row],[INCAPACIDAD]],D3228:M3305,8,0)</f>
        <v>#N/A</v>
      </c>
      <c r="AD1002">
        <v>420871244704</v>
      </c>
      <c r="AE1002" t="s">
        <v>10196</v>
      </c>
      <c r="AF1002">
        <v>1794104</v>
      </c>
      <c r="AG1002" s="1">
        <v>44740</v>
      </c>
      <c r="AH1002">
        <v>860029995</v>
      </c>
      <c r="AI1002">
        <v>4208712</v>
      </c>
      <c r="AJ1002">
        <v>7910083</v>
      </c>
      <c r="AK1002" t="s">
        <v>13776</v>
      </c>
      <c r="AL1002" s="1">
        <v>44704</v>
      </c>
      <c r="AM1002">
        <v>2</v>
      </c>
      <c r="AN1002">
        <v>129868</v>
      </c>
      <c r="AO1002">
        <v>860029995</v>
      </c>
      <c r="AP1002" t="s">
        <v>13996</v>
      </c>
      <c r="AQ1002" t="s">
        <v>14109</v>
      </c>
      <c r="AR1002" t="s">
        <v>13923</v>
      </c>
      <c r="AS1002" s="1">
        <v>44764</v>
      </c>
      <c r="AT1002" t="s">
        <v>13922</v>
      </c>
      <c r="AW1002">
        <v>3732687344813</v>
      </c>
      <c r="AX1002">
        <v>37326873</v>
      </c>
      <c r="AY1002">
        <v>8876021</v>
      </c>
      <c r="AZ1002" s="1">
        <v>44813</v>
      </c>
      <c r="BA1002" t="s">
        <v>13995</v>
      </c>
      <c r="BB1002" t="s">
        <v>44</v>
      </c>
      <c r="BC1002" t="s">
        <v>13996</v>
      </c>
      <c r="BD1002" t="s">
        <v>13997</v>
      </c>
      <c r="BE1002">
        <v>4000178071</v>
      </c>
      <c r="BF1002">
        <v>338372</v>
      </c>
      <c r="BG1002" s="1">
        <v>45044</v>
      </c>
      <c r="BK1002">
        <f t="shared" si="15"/>
        <v>1</v>
      </c>
      <c r="BL1002">
        <v>105366546944573</v>
      </c>
      <c r="BN1002">
        <v>1709218</v>
      </c>
      <c r="BO1002" s="1">
        <v>44615</v>
      </c>
      <c r="BP1002">
        <v>860029995</v>
      </c>
      <c r="BQ1002">
        <v>1053665469</v>
      </c>
      <c r="BR1002">
        <v>7619354</v>
      </c>
      <c r="BS1002" t="s">
        <v>13776</v>
      </c>
      <c r="BT1002" s="1">
        <v>44573</v>
      </c>
      <c r="BU1002">
        <v>5</v>
      </c>
      <c r="BV1002">
        <v>370091</v>
      </c>
      <c r="BW1002">
        <v>860029995</v>
      </c>
      <c r="BX1002" t="s">
        <v>13996</v>
      </c>
      <c r="BY1002" t="s">
        <v>14109</v>
      </c>
      <c r="BZ1002" t="s">
        <v>13923</v>
      </c>
      <c r="CA1002" s="1">
        <v>44638</v>
      </c>
      <c r="CB1002" t="s">
        <v>13922</v>
      </c>
    </row>
    <row r="1003" spans="3:80" x14ac:dyDescent="0.3">
      <c r="C1003" s="46" t="s">
        <v>10196</v>
      </c>
      <c r="D1003" s="4"/>
      <c r="E1003" s="4"/>
      <c r="F1003" s="16"/>
      <c r="G1003" s="80" t="e">
        <f>VLOOKUP(report_masivo[[#This Row],[INCAPACIDAD]],D3229:M3306,3,0)</f>
        <v>#N/A</v>
      </c>
      <c r="I1003" s="47"/>
      <c r="K1003" s="46" t="e">
        <f>VLOOKUP(report_masivo[[#This Row],[INCAPACIDAD]],D3229:M3306,4,0)</f>
        <v>#N/A</v>
      </c>
      <c r="L1003" s="46" t="e">
        <f>VLOOKUP(report_masivo[[#This Row],[INCAPACIDAD]],D3229:M3306,5,0)</f>
        <v>#N/A</v>
      </c>
      <c r="M1003" s="46" t="e">
        <f>VLOOKUP(report_masivo[[#This Row],[INCAPACIDAD]],D3229:M3306,6,0)</f>
        <v>#N/A</v>
      </c>
      <c r="N1003" s="49" t="e">
        <f>VLOOKUP(report_masivo[[#This Row],[INCAPACIDAD]],D3229:M3306,7,0)</f>
        <v>#N/A</v>
      </c>
      <c r="O1003" s="47" t="e">
        <f>VLOOKUP(report_masivo[[#This Row],[INCAPACIDAD]],D3229:M3306,8,0)</f>
        <v>#N/A</v>
      </c>
      <c r="AD1003">
        <v>105239616244704</v>
      </c>
      <c r="AE1003" t="s">
        <v>10196</v>
      </c>
      <c r="AF1003">
        <v>1794104</v>
      </c>
      <c r="AG1003" s="1">
        <v>44740</v>
      </c>
      <c r="AH1003">
        <v>860029995</v>
      </c>
      <c r="AI1003">
        <v>1052396162</v>
      </c>
      <c r="AJ1003">
        <v>7912032</v>
      </c>
      <c r="AK1003" t="s">
        <v>13776</v>
      </c>
      <c r="AL1003" s="1">
        <v>44704</v>
      </c>
      <c r="AM1003">
        <v>1</v>
      </c>
      <c r="AN1003">
        <v>88543</v>
      </c>
      <c r="AO1003">
        <v>860029995</v>
      </c>
      <c r="AP1003" t="s">
        <v>13996</v>
      </c>
      <c r="AQ1003" t="s">
        <v>14109</v>
      </c>
      <c r="AR1003" t="s">
        <v>13923</v>
      </c>
      <c r="AS1003" s="1">
        <v>44764</v>
      </c>
      <c r="AT1003" t="s">
        <v>13922</v>
      </c>
      <c r="AW1003">
        <v>8403709844813</v>
      </c>
      <c r="AX1003">
        <v>84037098</v>
      </c>
      <c r="AY1003">
        <v>8879526</v>
      </c>
      <c r="AZ1003" s="1">
        <v>44813</v>
      </c>
      <c r="BA1003" t="s">
        <v>13995</v>
      </c>
      <c r="BB1003" t="s">
        <v>44</v>
      </c>
      <c r="BC1003" t="s">
        <v>13996</v>
      </c>
      <c r="BD1003" t="s">
        <v>13997</v>
      </c>
      <c r="BE1003">
        <v>4000178071</v>
      </c>
      <c r="BF1003">
        <v>33333</v>
      </c>
      <c r="BG1003" s="1">
        <v>45044</v>
      </c>
      <c r="BK1003">
        <f t="shared" si="15"/>
        <v>1</v>
      </c>
      <c r="BL1003">
        <v>953358044562</v>
      </c>
      <c r="BN1003">
        <v>1709218</v>
      </c>
      <c r="BO1003" s="1">
        <v>44615</v>
      </c>
      <c r="BP1003">
        <v>860029995</v>
      </c>
      <c r="BQ1003">
        <v>9533580</v>
      </c>
      <c r="BR1003">
        <v>7621722</v>
      </c>
      <c r="BS1003" t="s">
        <v>13776</v>
      </c>
      <c r="BT1003" s="1">
        <v>44562</v>
      </c>
      <c r="BU1003">
        <v>28</v>
      </c>
      <c r="BV1003">
        <v>2371916</v>
      </c>
      <c r="BW1003">
        <v>860029995</v>
      </c>
      <c r="BX1003" t="s">
        <v>13996</v>
      </c>
      <c r="BY1003" t="s">
        <v>14109</v>
      </c>
      <c r="BZ1003" t="s">
        <v>13923</v>
      </c>
      <c r="CA1003" s="1">
        <v>44659</v>
      </c>
      <c r="CB1003" t="s">
        <v>13922</v>
      </c>
    </row>
    <row r="1004" spans="3:80" x14ac:dyDescent="0.3">
      <c r="C1004" s="46" t="s">
        <v>10196</v>
      </c>
      <c r="D1004" s="4"/>
      <c r="E1004" s="4"/>
      <c r="F1004" s="16"/>
      <c r="G1004" s="80" t="e">
        <f>VLOOKUP(report_masivo[[#This Row],[INCAPACIDAD]],D3230:M3307,3,0)</f>
        <v>#N/A</v>
      </c>
      <c r="I1004" s="47"/>
      <c r="K1004" s="46" t="e">
        <f>VLOOKUP(report_masivo[[#This Row],[INCAPACIDAD]],D3230:M3307,4,0)</f>
        <v>#N/A</v>
      </c>
      <c r="L1004" s="46" t="e">
        <f>VLOOKUP(report_masivo[[#This Row],[INCAPACIDAD]],D3230:M3307,5,0)</f>
        <v>#N/A</v>
      </c>
      <c r="M1004" s="46" t="e">
        <f>VLOOKUP(report_masivo[[#This Row],[INCAPACIDAD]],D3230:M3307,6,0)</f>
        <v>#N/A</v>
      </c>
      <c r="N1004" s="49" t="e">
        <f>VLOOKUP(report_masivo[[#This Row],[INCAPACIDAD]],D3230:M3307,7,0)</f>
        <v>#N/A</v>
      </c>
      <c r="O1004" s="47" t="e">
        <f>VLOOKUP(report_masivo[[#This Row],[INCAPACIDAD]],D3230:M3307,8,0)</f>
        <v>#N/A</v>
      </c>
      <c r="AD1004">
        <v>105358566344681</v>
      </c>
      <c r="AE1004" t="s">
        <v>10196</v>
      </c>
      <c r="AF1004">
        <v>1794104</v>
      </c>
      <c r="AG1004" s="1">
        <v>44740</v>
      </c>
      <c r="AH1004">
        <v>860029995</v>
      </c>
      <c r="AI1004">
        <v>1053585663</v>
      </c>
      <c r="AJ1004">
        <v>7952046</v>
      </c>
      <c r="AK1004" t="s">
        <v>13776</v>
      </c>
      <c r="AL1004" s="1">
        <v>44681</v>
      </c>
      <c r="AM1004">
        <v>1</v>
      </c>
      <c r="AN1004">
        <v>67753</v>
      </c>
      <c r="AO1004">
        <v>860029995</v>
      </c>
      <c r="AP1004" t="s">
        <v>13996</v>
      </c>
      <c r="AQ1004" t="s">
        <v>14109</v>
      </c>
      <c r="AR1004" t="s">
        <v>13923</v>
      </c>
      <c r="AS1004" s="1">
        <v>44764</v>
      </c>
      <c r="AT1004" t="s">
        <v>13922</v>
      </c>
      <c r="AW1004">
        <v>102800573944818</v>
      </c>
      <c r="AX1004">
        <v>1028005739</v>
      </c>
      <c r="AY1004">
        <v>8295737</v>
      </c>
      <c r="AZ1004" s="1">
        <v>44818</v>
      </c>
      <c r="BA1004" t="s">
        <v>13995</v>
      </c>
      <c r="BB1004" t="s">
        <v>44</v>
      </c>
      <c r="BC1004" t="s">
        <v>13996</v>
      </c>
      <c r="BD1004" t="s">
        <v>13997</v>
      </c>
      <c r="BE1004">
        <v>4000178071</v>
      </c>
      <c r="BF1004">
        <v>33333</v>
      </c>
      <c r="BG1004" s="1">
        <v>44876</v>
      </c>
      <c r="BK1004">
        <f t="shared" si="15"/>
        <v>1</v>
      </c>
      <c r="BL1004">
        <v>417914444554</v>
      </c>
      <c r="BN1004">
        <v>1709218</v>
      </c>
      <c r="BO1004" s="1">
        <v>44615</v>
      </c>
      <c r="BP1004">
        <v>860029995</v>
      </c>
      <c r="BQ1004">
        <v>4179144</v>
      </c>
      <c r="BR1004">
        <v>7621778</v>
      </c>
      <c r="BS1004" t="s">
        <v>13776</v>
      </c>
      <c r="BT1004" s="1">
        <v>44554</v>
      </c>
      <c r="BU1004">
        <v>21</v>
      </c>
      <c r="BV1004">
        <v>1646101</v>
      </c>
      <c r="BW1004">
        <v>860029995</v>
      </c>
      <c r="BX1004" t="s">
        <v>13996</v>
      </c>
      <c r="BY1004" t="s">
        <v>14109</v>
      </c>
      <c r="BZ1004" t="s">
        <v>13923</v>
      </c>
      <c r="CA1004" s="1">
        <v>44659</v>
      </c>
      <c r="CB1004" t="s">
        <v>13922</v>
      </c>
    </row>
    <row r="1005" spans="3:80" x14ac:dyDescent="0.3">
      <c r="C1005" s="46" t="s">
        <v>10196</v>
      </c>
      <c r="D1005" s="4"/>
      <c r="E1005" s="4"/>
      <c r="F1005" s="16"/>
      <c r="G1005" s="80" t="e">
        <f>VLOOKUP(report_masivo[[#This Row],[INCAPACIDAD]],D3231:M3308,3,0)</f>
        <v>#N/A</v>
      </c>
      <c r="I1005" s="47"/>
      <c r="K1005" s="46" t="e">
        <f>VLOOKUP(report_masivo[[#This Row],[INCAPACIDAD]],D3231:M3308,4,0)</f>
        <v>#N/A</v>
      </c>
      <c r="L1005" s="46" t="e">
        <f>VLOOKUP(report_masivo[[#This Row],[INCAPACIDAD]],D3231:M3308,5,0)</f>
        <v>#N/A</v>
      </c>
      <c r="M1005" s="46" t="e">
        <f>VLOOKUP(report_masivo[[#This Row],[INCAPACIDAD]],D3231:M3308,6,0)</f>
        <v>#N/A</v>
      </c>
      <c r="N1005" s="49" t="e">
        <f>VLOOKUP(report_masivo[[#This Row],[INCAPACIDAD]],D3231:M3308,7,0)</f>
        <v>#N/A</v>
      </c>
      <c r="O1005" s="47" t="e">
        <f>VLOOKUP(report_masivo[[#This Row],[INCAPACIDAD]],D3231:M3308,8,0)</f>
        <v>#N/A</v>
      </c>
      <c r="AD1005">
        <v>417883444689</v>
      </c>
      <c r="AE1005" t="s">
        <v>10196</v>
      </c>
      <c r="AF1005">
        <v>1794104</v>
      </c>
      <c r="AG1005" s="1">
        <v>44740</v>
      </c>
      <c r="AH1005">
        <v>860029995</v>
      </c>
      <c r="AI1005">
        <v>4178834</v>
      </c>
      <c r="AJ1005">
        <v>7953391</v>
      </c>
      <c r="AK1005" t="s">
        <v>13776</v>
      </c>
      <c r="AL1005" s="1">
        <v>44689</v>
      </c>
      <c r="AM1005">
        <v>1</v>
      </c>
      <c r="AN1005">
        <v>56908</v>
      </c>
      <c r="AO1005">
        <v>860029995</v>
      </c>
      <c r="AP1005" t="s">
        <v>13996</v>
      </c>
      <c r="AQ1005" t="s">
        <v>14109</v>
      </c>
      <c r="AR1005" t="s">
        <v>13923</v>
      </c>
      <c r="AS1005" s="1">
        <v>44764</v>
      </c>
      <c r="AT1005" t="s">
        <v>13922</v>
      </c>
      <c r="AW1005">
        <v>107521747544819</v>
      </c>
      <c r="AX1005">
        <v>1075217475</v>
      </c>
      <c r="AY1005">
        <v>8350800</v>
      </c>
      <c r="AZ1005" s="1">
        <v>44819</v>
      </c>
      <c r="BA1005" t="s">
        <v>13995</v>
      </c>
      <c r="BB1005" t="s">
        <v>44</v>
      </c>
      <c r="BC1005" t="s">
        <v>13996</v>
      </c>
      <c r="BD1005" t="s">
        <v>13997</v>
      </c>
      <c r="BE1005">
        <v>4000178071</v>
      </c>
      <c r="BF1005">
        <v>2134840</v>
      </c>
      <c r="BG1005" s="1">
        <v>44876</v>
      </c>
      <c r="BK1005">
        <f t="shared" si="15"/>
        <v>1</v>
      </c>
      <c r="BL1005">
        <v>7408406344564</v>
      </c>
      <c r="BN1005">
        <v>1709218</v>
      </c>
      <c r="BO1005" s="1">
        <v>44615</v>
      </c>
      <c r="BP1005">
        <v>860029995</v>
      </c>
      <c r="BQ1005">
        <v>74084063</v>
      </c>
      <c r="BR1005">
        <v>7621802</v>
      </c>
      <c r="BS1005" t="s">
        <v>13776</v>
      </c>
      <c r="BT1005" s="1">
        <v>44564</v>
      </c>
      <c r="BU1005">
        <v>5</v>
      </c>
      <c r="BV1005">
        <v>343195</v>
      </c>
      <c r="BW1005">
        <v>860029995</v>
      </c>
      <c r="BX1005" t="s">
        <v>13996</v>
      </c>
      <c r="BY1005" t="s">
        <v>14109</v>
      </c>
      <c r="BZ1005" t="s">
        <v>13923</v>
      </c>
      <c r="CA1005" s="1">
        <v>44638</v>
      </c>
      <c r="CB1005" t="s">
        <v>13922</v>
      </c>
    </row>
    <row r="1006" spans="3:80" x14ac:dyDescent="0.3">
      <c r="C1006" s="46" t="s">
        <v>10196</v>
      </c>
      <c r="D1006" s="4"/>
      <c r="E1006" s="4"/>
      <c r="F1006" s="16"/>
      <c r="G1006" s="80" t="e">
        <f>VLOOKUP(report_masivo[[#This Row],[INCAPACIDAD]],D3232:M3309,3,0)</f>
        <v>#N/A</v>
      </c>
      <c r="I1006" s="47"/>
      <c r="K1006" s="46" t="e">
        <f>VLOOKUP(report_masivo[[#This Row],[INCAPACIDAD]],D3232:M3309,4,0)</f>
        <v>#N/A</v>
      </c>
      <c r="L1006" s="46" t="e">
        <f>VLOOKUP(report_masivo[[#This Row],[INCAPACIDAD]],D3232:M3309,5,0)</f>
        <v>#N/A</v>
      </c>
      <c r="M1006" s="46" t="e">
        <f>VLOOKUP(report_masivo[[#This Row],[INCAPACIDAD]],D3232:M3309,6,0)</f>
        <v>#N/A</v>
      </c>
      <c r="N1006" s="49" t="e">
        <f>VLOOKUP(report_masivo[[#This Row],[INCAPACIDAD]],D3232:M3309,7,0)</f>
        <v>#N/A</v>
      </c>
      <c r="O1006" s="47" t="e">
        <f>VLOOKUP(report_masivo[[#This Row],[INCAPACIDAD]],D3232:M3309,8,0)</f>
        <v>#N/A</v>
      </c>
      <c r="AD1006">
        <v>417883444690</v>
      </c>
      <c r="AE1006" t="s">
        <v>10196</v>
      </c>
      <c r="AF1006">
        <v>1794104</v>
      </c>
      <c r="AG1006" s="1">
        <v>44740</v>
      </c>
      <c r="AH1006">
        <v>860029995</v>
      </c>
      <c r="AI1006">
        <v>4178834</v>
      </c>
      <c r="AJ1006">
        <v>7953414</v>
      </c>
      <c r="AK1006" t="s">
        <v>13776</v>
      </c>
      <c r="AL1006" s="1">
        <v>44690</v>
      </c>
      <c r="AM1006">
        <v>7</v>
      </c>
      <c r="AN1006">
        <v>398353</v>
      </c>
      <c r="AO1006">
        <v>860029995</v>
      </c>
      <c r="AP1006" t="s">
        <v>13996</v>
      </c>
      <c r="AQ1006" t="s">
        <v>14109</v>
      </c>
      <c r="AR1006" t="s">
        <v>13923</v>
      </c>
      <c r="AS1006" s="1">
        <v>44764</v>
      </c>
      <c r="AT1006" t="s">
        <v>13922</v>
      </c>
      <c r="AW1006">
        <v>109353669444821</v>
      </c>
      <c r="AX1006">
        <v>1093536694</v>
      </c>
      <c r="AY1006">
        <v>8448657</v>
      </c>
      <c r="AZ1006" s="1">
        <v>44821</v>
      </c>
      <c r="BA1006" t="s">
        <v>13995</v>
      </c>
      <c r="BB1006" t="s">
        <v>44</v>
      </c>
      <c r="BC1006" t="s">
        <v>13996</v>
      </c>
      <c r="BD1006" t="s">
        <v>13997</v>
      </c>
      <c r="BE1006">
        <v>4000178071</v>
      </c>
      <c r="BF1006">
        <v>11086000</v>
      </c>
      <c r="BG1006" s="1">
        <v>44890</v>
      </c>
      <c r="BK1006">
        <f t="shared" si="15"/>
        <v>1</v>
      </c>
      <c r="BL1006">
        <v>420864044565</v>
      </c>
      <c r="BN1006">
        <v>1709218</v>
      </c>
      <c r="BO1006" s="1">
        <v>44615</v>
      </c>
      <c r="BP1006">
        <v>860029995</v>
      </c>
      <c r="BQ1006">
        <v>4208640</v>
      </c>
      <c r="BR1006">
        <v>7621855</v>
      </c>
      <c r="BS1006" t="s">
        <v>13776</v>
      </c>
      <c r="BT1006" s="1">
        <v>44565</v>
      </c>
      <c r="BU1006">
        <v>1</v>
      </c>
      <c r="BV1006">
        <v>98768</v>
      </c>
      <c r="BW1006">
        <v>860029995</v>
      </c>
      <c r="BX1006" t="s">
        <v>13996</v>
      </c>
      <c r="BY1006" t="s">
        <v>14109</v>
      </c>
      <c r="BZ1006" t="s">
        <v>13923</v>
      </c>
      <c r="CA1006" s="1">
        <v>44659</v>
      </c>
      <c r="CB1006" t="s">
        <v>13922</v>
      </c>
    </row>
    <row r="1007" spans="3:80" x14ac:dyDescent="0.3">
      <c r="C1007" s="46" t="s">
        <v>10196</v>
      </c>
      <c r="D1007" s="4"/>
      <c r="E1007" s="4"/>
      <c r="F1007" s="16"/>
      <c r="G1007" s="80" t="e">
        <f>VLOOKUP(report_masivo[[#This Row],[INCAPACIDAD]],D3233:M3310,3,0)</f>
        <v>#N/A</v>
      </c>
      <c r="I1007" s="47"/>
      <c r="K1007" s="46" t="e">
        <f>VLOOKUP(report_masivo[[#This Row],[INCAPACIDAD]],D3233:M3310,4,0)</f>
        <v>#N/A</v>
      </c>
      <c r="L1007" s="46" t="e">
        <f>VLOOKUP(report_masivo[[#This Row],[INCAPACIDAD]],D3233:M3310,5,0)</f>
        <v>#N/A</v>
      </c>
      <c r="M1007" s="46" t="e">
        <f>VLOOKUP(report_masivo[[#This Row],[INCAPACIDAD]],D3233:M3310,6,0)</f>
        <v>#N/A</v>
      </c>
      <c r="N1007" s="49" t="e">
        <f>VLOOKUP(report_masivo[[#This Row],[INCAPACIDAD]],D3233:M3310,7,0)</f>
        <v>#N/A</v>
      </c>
      <c r="O1007" s="47" t="e">
        <f>VLOOKUP(report_masivo[[#This Row],[INCAPACIDAD]],D3233:M3310,8,0)</f>
        <v>#N/A</v>
      </c>
      <c r="AD1007">
        <v>722349944680</v>
      </c>
      <c r="AE1007" t="s">
        <v>10196</v>
      </c>
      <c r="AF1007">
        <v>1794104</v>
      </c>
      <c r="AG1007" s="1">
        <v>44740</v>
      </c>
      <c r="AH1007">
        <v>860029995</v>
      </c>
      <c r="AI1007">
        <v>7223499</v>
      </c>
      <c r="AJ1007">
        <v>7953542</v>
      </c>
      <c r="AK1007" t="s">
        <v>13776</v>
      </c>
      <c r="AL1007" s="1">
        <v>44680</v>
      </c>
      <c r="AM1007">
        <v>3</v>
      </c>
      <c r="AN1007">
        <v>190685</v>
      </c>
      <c r="AO1007">
        <v>860029995</v>
      </c>
      <c r="AP1007" t="s">
        <v>13996</v>
      </c>
      <c r="AQ1007" t="s">
        <v>14109</v>
      </c>
      <c r="AR1007" t="s">
        <v>13923</v>
      </c>
      <c r="AS1007" s="1">
        <v>44764</v>
      </c>
      <c r="AT1007" t="s">
        <v>13922</v>
      </c>
      <c r="AW1007">
        <v>111506960044821</v>
      </c>
      <c r="AX1007">
        <v>1115069600</v>
      </c>
      <c r="AY1007">
        <v>8325750</v>
      </c>
      <c r="AZ1007" s="1">
        <v>44821</v>
      </c>
      <c r="BA1007" t="s">
        <v>13995</v>
      </c>
      <c r="BB1007" t="s">
        <v>44</v>
      </c>
      <c r="BC1007" t="s">
        <v>13996</v>
      </c>
      <c r="BD1007" t="s">
        <v>13997</v>
      </c>
      <c r="BE1007">
        <v>4000178071</v>
      </c>
      <c r="BF1007">
        <v>12600866</v>
      </c>
      <c r="BG1007" s="1">
        <v>44876</v>
      </c>
      <c r="BK1007">
        <f t="shared" si="15"/>
        <v>1</v>
      </c>
      <c r="BL1007">
        <v>105358719344566</v>
      </c>
      <c r="BN1007">
        <v>1709218</v>
      </c>
      <c r="BO1007" s="1">
        <v>44615</v>
      </c>
      <c r="BP1007">
        <v>860029995</v>
      </c>
      <c r="BQ1007">
        <v>1053587193</v>
      </c>
      <c r="BR1007">
        <v>7621872</v>
      </c>
      <c r="BS1007" t="s">
        <v>13776</v>
      </c>
      <c r="BT1007" s="1">
        <v>44566</v>
      </c>
      <c r="BU1007">
        <v>8</v>
      </c>
      <c r="BV1007">
        <v>512407</v>
      </c>
      <c r="BW1007">
        <v>860029995</v>
      </c>
      <c r="BX1007" t="s">
        <v>13996</v>
      </c>
      <c r="BY1007" t="s">
        <v>14109</v>
      </c>
      <c r="BZ1007" t="s">
        <v>13923</v>
      </c>
      <c r="CA1007" s="1">
        <v>44638</v>
      </c>
      <c r="CB1007" t="s">
        <v>13922</v>
      </c>
    </row>
    <row r="1008" spans="3:80" x14ac:dyDescent="0.3">
      <c r="C1008" s="46" t="s">
        <v>10196</v>
      </c>
      <c r="D1008" s="4"/>
      <c r="E1008" s="4"/>
      <c r="F1008" s="16"/>
      <c r="G1008" s="80" t="e">
        <f>VLOOKUP(report_masivo[[#This Row],[INCAPACIDAD]],D3234:M3311,3,0)</f>
        <v>#N/A</v>
      </c>
      <c r="I1008" s="47"/>
      <c r="K1008" s="46" t="e">
        <f>VLOOKUP(report_masivo[[#This Row],[INCAPACIDAD]],D3234:M3311,4,0)</f>
        <v>#N/A</v>
      </c>
      <c r="L1008" s="46" t="e">
        <f>VLOOKUP(report_masivo[[#This Row],[INCAPACIDAD]],D3234:M3311,5,0)</f>
        <v>#N/A</v>
      </c>
      <c r="M1008" s="46" t="e">
        <f>VLOOKUP(report_masivo[[#This Row],[INCAPACIDAD]],D3234:M3311,6,0)</f>
        <v>#N/A</v>
      </c>
      <c r="N1008" s="49" t="e">
        <f>VLOOKUP(report_masivo[[#This Row],[INCAPACIDAD]],D3234:M3311,7,0)</f>
        <v>#N/A</v>
      </c>
      <c r="O1008" s="47" t="e">
        <f>VLOOKUP(report_masivo[[#This Row],[INCAPACIDAD]],D3234:M3311,8,0)</f>
        <v>#N/A</v>
      </c>
      <c r="AD1008">
        <v>420821544693</v>
      </c>
      <c r="AE1008" t="s">
        <v>10196</v>
      </c>
      <c r="AF1008">
        <v>1794104</v>
      </c>
      <c r="AG1008" s="1">
        <v>44740</v>
      </c>
      <c r="AH1008">
        <v>860029995</v>
      </c>
      <c r="AI1008">
        <v>4208215</v>
      </c>
      <c r="AJ1008">
        <v>7953852</v>
      </c>
      <c r="AK1008" t="s">
        <v>13776</v>
      </c>
      <c r="AL1008" s="1">
        <v>44693</v>
      </c>
      <c r="AM1008">
        <v>8</v>
      </c>
      <c r="AN1008">
        <v>548376</v>
      </c>
      <c r="AO1008">
        <v>860029995</v>
      </c>
      <c r="AP1008" t="s">
        <v>13996</v>
      </c>
      <c r="AQ1008" t="s">
        <v>14109</v>
      </c>
      <c r="AR1008" t="s">
        <v>13923</v>
      </c>
      <c r="AS1008" s="1">
        <v>44764</v>
      </c>
      <c r="AT1008" t="s">
        <v>13922</v>
      </c>
      <c r="AW1008">
        <v>102238043844823</v>
      </c>
      <c r="AX1008">
        <v>1022380438</v>
      </c>
      <c r="AY1008">
        <v>8308344</v>
      </c>
      <c r="AZ1008" s="1">
        <v>44823</v>
      </c>
      <c r="BA1008" t="s">
        <v>13998</v>
      </c>
      <c r="BB1008" t="s">
        <v>44</v>
      </c>
      <c r="BC1008" t="s">
        <v>44</v>
      </c>
      <c r="BD1008" t="s">
        <v>44</v>
      </c>
      <c r="BG1008" s="1"/>
      <c r="BK1008">
        <f t="shared" si="15"/>
        <v>1</v>
      </c>
      <c r="BL1008">
        <v>105758266444567</v>
      </c>
      <c r="BN1008">
        <v>1709218</v>
      </c>
      <c r="BO1008" s="1">
        <v>44615</v>
      </c>
      <c r="BP1008">
        <v>860029995</v>
      </c>
      <c r="BQ1008">
        <v>1057582664</v>
      </c>
      <c r="BR1008">
        <v>7621885</v>
      </c>
      <c r="BS1008" t="s">
        <v>13776</v>
      </c>
      <c r="BT1008" s="1">
        <v>44567</v>
      </c>
      <c r="BU1008">
        <v>5</v>
      </c>
      <c r="BV1008">
        <v>362656</v>
      </c>
      <c r="BW1008">
        <v>860029995</v>
      </c>
      <c r="BX1008" t="s">
        <v>13996</v>
      </c>
      <c r="BY1008" t="s">
        <v>14109</v>
      </c>
      <c r="BZ1008" t="s">
        <v>13923</v>
      </c>
      <c r="CA1008" s="1">
        <v>44638</v>
      </c>
      <c r="CB1008" t="s">
        <v>13922</v>
      </c>
    </row>
    <row r="1009" spans="3:80" x14ac:dyDescent="0.3">
      <c r="C1009" s="46" t="s">
        <v>10196</v>
      </c>
      <c r="D1009" s="4"/>
      <c r="E1009" s="4"/>
      <c r="F1009" s="16"/>
      <c r="G1009" s="80" t="e">
        <f>VLOOKUP(report_masivo[[#This Row],[INCAPACIDAD]],D3235:M3312,3,0)</f>
        <v>#N/A</v>
      </c>
      <c r="I1009" s="47"/>
      <c r="K1009" s="46" t="e">
        <f>VLOOKUP(report_masivo[[#This Row],[INCAPACIDAD]],D3235:M3312,4,0)</f>
        <v>#N/A</v>
      </c>
      <c r="L1009" s="46" t="e">
        <f>VLOOKUP(report_masivo[[#This Row],[INCAPACIDAD]],D3235:M3312,5,0)</f>
        <v>#N/A</v>
      </c>
      <c r="M1009" s="46" t="e">
        <f>VLOOKUP(report_masivo[[#This Row],[INCAPACIDAD]],D3235:M3312,6,0)</f>
        <v>#N/A</v>
      </c>
      <c r="N1009" s="49" t="e">
        <f>VLOOKUP(report_masivo[[#This Row],[INCAPACIDAD]],D3235:M3312,7,0)</f>
        <v>#N/A</v>
      </c>
      <c r="O1009" s="47" t="e">
        <f>VLOOKUP(report_masivo[[#This Row],[INCAPACIDAD]],D3235:M3312,8,0)</f>
        <v>#N/A</v>
      </c>
      <c r="AD1009">
        <v>721935544690</v>
      </c>
      <c r="AE1009" t="s">
        <v>10196</v>
      </c>
      <c r="AF1009">
        <v>1794104</v>
      </c>
      <c r="AG1009" s="1">
        <v>44740</v>
      </c>
      <c r="AH1009">
        <v>860029995</v>
      </c>
      <c r="AI1009">
        <v>7219355</v>
      </c>
      <c r="AJ1009">
        <v>7953993</v>
      </c>
      <c r="AK1009" t="s">
        <v>13776</v>
      </c>
      <c r="AL1009" s="1">
        <v>44690</v>
      </c>
      <c r="AM1009">
        <v>2</v>
      </c>
      <c r="AN1009">
        <v>173518</v>
      </c>
      <c r="AO1009">
        <v>860029995</v>
      </c>
      <c r="AP1009" t="s">
        <v>13996</v>
      </c>
      <c r="AQ1009" t="s">
        <v>14109</v>
      </c>
      <c r="AR1009" t="s">
        <v>13923</v>
      </c>
      <c r="AS1009" s="1">
        <v>44764</v>
      </c>
      <c r="AT1009" t="s">
        <v>13922</v>
      </c>
      <c r="AW1009">
        <v>112485193144827</v>
      </c>
      <c r="AX1009">
        <v>1124851931</v>
      </c>
      <c r="AY1009">
        <v>8350948</v>
      </c>
      <c r="AZ1009" s="1">
        <v>44827</v>
      </c>
      <c r="BA1009" t="s">
        <v>13995</v>
      </c>
      <c r="BB1009" t="s">
        <v>44</v>
      </c>
      <c r="BC1009" t="s">
        <v>13729</v>
      </c>
      <c r="BD1009" t="s">
        <v>13972</v>
      </c>
      <c r="BF1009">
        <v>1000000</v>
      </c>
      <c r="BG1009" s="1">
        <v>44965</v>
      </c>
      <c r="BK1009">
        <f t="shared" si="15"/>
        <v>1</v>
      </c>
      <c r="BL1009">
        <v>7438089444568</v>
      </c>
      <c r="BN1009">
        <v>1709218</v>
      </c>
      <c r="BO1009" s="1">
        <v>44615</v>
      </c>
      <c r="BP1009">
        <v>860029995</v>
      </c>
      <c r="BQ1009">
        <v>74380894</v>
      </c>
      <c r="BR1009">
        <v>7621896</v>
      </c>
      <c r="BS1009" t="s">
        <v>13776</v>
      </c>
      <c r="BT1009" s="1">
        <v>44568</v>
      </c>
      <c r="BU1009">
        <v>5</v>
      </c>
      <c r="BV1009">
        <v>447179</v>
      </c>
      <c r="BW1009">
        <v>860029995</v>
      </c>
      <c r="BX1009" t="s">
        <v>13996</v>
      </c>
      <c r="BY1009" t="s">
        <v>14109</v>
      </c>
      <c r="BZ1009" t="s">
        <v>13923</v>
      </c>
      <c r="CA1009" s="1">
        <v>44638</v>
      </c>
      <c r="CB1009" t="s">
        <v>13922</v>
      </c>
    </row>
    <row r="1010" spans="3:80" x14ac:dyDescent="0.3">
      <c r="C1010" s="46" t="s">
        <v>10196</v>
      </c>
      <c r="D1010" s="4"/>
      <c r="E1010" s="4"/>
      <c r="F1010" s="16"/>
      <c r="G1010" s="80" t="e">
        <f>VLOOKUP(report_masivo[[#This Row],[INCAPACIDAD]],D3236:M3313,3,0)</f>
        <v>#N/A</v>
      </c>
      <c r="I1010" s="47"/>
      <c r="K1010" s="46" t="e">
        <f>VLOOKUP(report_masivo[[#This Row],[INCAPACIDAD]],D3236:M3313,4,0)</f>
        <v>#N/A</v>
      </c>
      <c r="L1010" s="46" t="e">
        <f>VLOOKUP(report_masivo[[#This Row],[INCAPACIDAD]],D3236:M3313,5,0)</f>
        <v>#N/A</v>
      </c>
      <c r="M1010" s="46" t="e">
        <f>VLOOKUP(report_masivo[[#This Row],[INCAPACIDAD]],D3236:M3313,6,0)</f>
        <v>#N/A</v>
      </c>
      <c r="N1010" s="49" t="e">
        <f>VLOOKUP(report_masivo[[#This Row],[INCAPACIDAD]],D3236:M3313,7,0)</f>
        <v>#N/A</v>
      </c>
      <c r="O1010" s="47" t="e">
        <f>VLOOKUP(report_masivo[[#This Row],[INCAPACIDAD]],D3236:M3313,8,0)</f>
        <v>#N/A</v>
      </c>
      <c r="AD1010">
        <v>939823044695</v>
      </c>
      <c r="AE1010" t="s">
        <v>10196</v>
      </c>
      <c r="AF1010">
        <v>1794104</v>
      </c>
      <c r="AG1010" s="1">
        <v>44740</v>
      </c>
      <c r="AH1010">
        <v>860029995</v>
      </c>
      <c r="AI1010">
        <v>9398230</v>
      </c>
      <c r="AJ1010">
        <v>7954170</v>
      </c>
      <c r="AK1010" t="s">
        <v>13776</v>
      </c>
      <c r="AL1010" s="1">
        <v>44695</v>
      </c>
      <c r="AM1010">
        <v>5</v>
      </c>
      <c r="AN1010">
        <v>429866</v>
      </c>
      <c r="AO1010">
        <v>860029995</v>
      </c>
      <c r="AP1010" t="s">
        <v>13996</v>
      </c>
      <c r="AQ1010" t="s">
        <v>14109</v>
      </c>
      <c r="AR1010" t="s">
        <v>13923</v>
      </c>
      <c r="AS1010" s="1">
        <v>44764</v>
      </c>
      <c r="AT1010" t="s">
        <v>13922</v>
      </c>
      <c r="AW1010">
        <v>1732476744828</v>
      </c>
      <c r="AX1010">
        <v>17324767</v>
      </c>
      <c r="AY1010">
        <v>8876261</v>
      </c>
      <c r="AZ1010" s="1">
        <v>44828</v>
      </c>
      <c r="BA1010" t="s">
        <v>13998</v>
      </c>
      <c r="BB1010" t="s">
        <v>44</v>
      </c>
      <c r="BC1010" t="s">
        <v>44</v>
      </c>
      <c r="BD1010" t="s">
        <v>44</v>
      </c>
      <c r="BG1010" s="1"/>
      <c r="BK1010">
        <f t="shared" si="15"/>
        <v>1</v>
      </c>
      <c r="BL1010">
        <v>105758665344568</v>
      </c>
      <c r="BN1010">
        <v>1709218</v>
      </c>
      <c r="BO1010" s="1">
        <v>44615</v>
      </c>
      <c r="BP1010">
        <v>860029995</v>
      </c>
      <c r="BQ1010">
        <v>1057586653</v>
      </c>
      <c r="BR1010">
        <v>7621904</v>
      </c>
      <c r="BS1010" t="s">
        <v>13776</v>
      </c>
      <c r="BT1010" s="1">
        <v>44568</v>
      </c>
      <c r="BU1010">
        <v>5</v>
      </c>
      <c r="BV1010">
        <v>337525</v>
      </c>
      <c r="BW1010">
        <v>860029995</v>
      </c>
      <c r="BX1010" t="s">
        <v>13996</v>
      </c>
      <c r="BY1010" t="s">
        <v>14109</v>
      </c>
      <c r="BZ1010" t="s">
        <v>13923</v>
      </c>
      <c r="CA1010" s="1">
        <v>44638</v>
      </c>
      <c r="CB1010" t="s">
        <v>13922</v>
      </c>
    </row>
    <row r="1011" spans="3:80" x14ac:dyDescent="0.3">
      <c r="C1011" s="46" t="s">
        <v>10196</v>
      </c>
      <c r="D1011" s="4"/>
      <c r="E1011" s="4"/>
      <c r="F1011" s="16"/>
      <c r="G1011" s="80" t="e">
        <f>VLOOKUP(report_masivo[[#This Row],[INCAPACIDAD]],D3237:M3314,3,0)</f>
        <v>#N/A</v>
      </c>
      <c r="I1011" s="47"/>
      <c r="K1011" s="46" t="e">
        <f>VLOOKUP(report_masivo[[#This Row],[INCAPACIDAD]],D3237:M3314,4,0)</f>
        <v>#N/A</v>
      </c>
      <c r="L1011" s="46" t="e">
        <f>VLOOKUP(report_masivo[[#This Row],[INCAPACIDAD]],D3237:M3314,5,0)</f>
        <v>#N/A</v>
      </c>
      <c r="M1011" s="46" t="e">
        <f>VLOOKUP(report_masivo[[#This Row],[INCAPACIDAD]],D3237:M3314,6,0)</f>
        <v>#N/A</v>
      </c>
      <c r="N1011" s="49" t="e">
        <f>VLOOKUP(report_masivo[[#This Row],[INCAPACIDAD]],D3237:M3314,7,0)</f>
        <v>#N/A</v>
      </c>
      <c r="O1011" s="47" t="e">
        <f>VLOOKUP(report_masivo[[#This Row],[INCAPACIDAD]],D3237:M3314,8,0)</f>
        <v>#N/A</v>
      </c>
      <c r="AD1011">
        <v>7434462444689</v>
      </c>
      <c r="AE1011" t="s">
        <v>10196</v>
      </c>
      <c r="AF1011">
        <v>1794104</v>
      </c>
      <c r="AG1011" s="1">
        <v>44740</v>
      </c>
      <c r="AH1011">
        <v>860029995</v>
      </c>
      <c r="AI1011">
        <v>74344624</v>
      </c>
      <c r="AJ1011">
        <v>7954509</v>
      </c>
      <c r="AK1011" t="s">
        <v>13776</v>
      </c>
      <c r="AL1011" s="1">
        <v>44689</v>
      </c>
      <c r="AM1011">
        <v>1</v>
      </c>
      <c r="AN1011">
        <v>84557</v>
      </c>
      <c r="AO1011">
        <v>860029995</v>
      </c>
      <c r="AP1011" t="s">
        <v>13996</v>
      </c>
      <c r="AQ1011" t="s">
        <v>14109</v>
      </c>
      <c r="AR1011" t="s">
        <v>13923</v>
      </c>
      <c r="AS1011" s="1">
        <v>44764</v>
      </c>
      <c r="AT1011" t="s">
        <v>13922</v>
      </c>
      <c r="AW1011">
        <v>100415916944831</v>
      </c>
      <c r="AX1011">
        <v>1004159169</v>
      </c>
      <c r="AY1011">
        <v>8379546</v>
      </c>
      <c r="AZ1011" s="1">
        <v>44831</v>
      </c>
      <c r="BA1011" t="s">
        <v>14000</v>
      </c>
      <c r="BB1011" t="s">
        <v>13727</v>
      </c>
      <c r="BC1011" t="s">
        <v>44</v>
      </c>
      <c r="BD1011" t="s">
        <v>44</v>
      </c>
      <c r="BG1011" s="1"/>
      <c r="BK1011">
        <f t="shared" si="15"/>
        <v>1</v>
      </c>
      <c r="BL1011">
        <v>420880544571</v>
      </c>
      <c r="BN1011">
        <v>1709218</v>
      </c>
      <c r="BO1011" s="1">
        <v>44615</v>
      </c>
      <c r="BP1011">
        <v>860029995</v>
      </c>
      <c r="BQ1011">
        <v>4208805</v>
      </c>
      <c r="BR1011">
        <v>7621912</v>
      </c>
      <c r="BS1011" t="s">
        <v>13776</v>
      </c>
      <c r="BT1011" s="1">
        <v>44571</v>
      </c>
      <c r="BU1011">
        <v>5</v>
      </c>
      <c r="BV1011">
        <v>438213</v>
      </c>
      <c r="BW1011">
        <v>860029995</v>
      </c>
      <c r="BX1011" t="s">
        <v>13996</v>
      </c>
      <c r="BY1011" t="s">
        <v>14109</v>
      </c>
      <c r="BZ1011" t="s">
        <v>13923</v>
      </c>
      <c r="CA1011" s="1">
        <v>44638</v>
      </c>
      <c r="CB1011" t="s">
        <v>13922</v>
      </c>
    </row>
    <row r="1012" spans="3:80" x14ac:dyDescent="0.3">
      <c r="C1012" s="46" t="s">
        <v>10196</v>
      </c>
      <c r="D1012" s="4"/>
      <c r="E1012" s="4"/>
      <c r="F1012" s="16"/>
      <c r="G1012" s="80" t="e">
        <f>VLOOKUP(report_masivo[[#This Row],[INCAPACIDAD]],D3238:M3315,3,0)</f>
        <v>#N/A</v>
      </c>
      <c r="I1012" s="47"/>
      <c r="K1012" s="46" t="e">
        <f>VLOOKUP(report_masivo[[#This Row],[INCAPACIDAD]],D3238:M3315,4,0)</f>
        <v>#N/A</v>
      </c>
      <c r="L1012" s="46" t="e">
        <f>VLOOKUP(report_masivo[[#This Row],[INCAPACIDAD]],D3238:M3315,5,0)</f>
        <v>#N/A</v>
      </c>
      <c r="M1012" s="46" t="e">
        <f>VLOOKUP(report_masivo[[#This Row],[INCAPACIDAD]],D3238:M3315,6,0)</f>
        <v>#N/A</v>
      </c>
      <c r="N1012" s="49" t="e">
        <f>VLOOKUP(report_masivo[[#This Row],[INCAPACIDAD]],D3238:M3315,7,0)</f>
        <v>#N/A</v>
      </c>
      <c r="O1012" s="47" t="e">
        <f>VLOOKUP(report_masivo[[#This Row],[INCAPACIDAD]],D3238:M3315,8,0)</f>
        <v>#N/A</v>
      </c>
      <c r="AD1012">
        <v>105803838344695</v>
      </c>
      <c r="AE1012" t="s">
        <v>10196</v>
      </c>
      <c r="AF1012">
        <v>1794104</v>
      </c>
      <c r="AG1012" s="1">
        <v>44740</v>
      </c>
      <c r="AH1012">
        <v>860029995</v>
      </c>
      <c r="AI1012">
        <v>1058038383</v>
      </c>
      <c r="AJ1012">
        <v>7977797</v>
      </c>
      <c r="AK1012" t="s">
        <v>13776</v>
      </c>
      <c r="AL1012" s="1">
        <v>44695</v>
      </c>
      <c r="AM1012">
        <v>1</v>
      </c>
      <c r="AN1012">
        <v>92326</v>
      </c>
      <c r="AO1012">
        <v>860029995</v>
      </c>
      <c r="AP1012" t="s">
        <v>13996</v>
      </c>
      <c r="AQ1012" t="s">
        <v>14109</v>
      </c>
      <c r="AR1012" t="s">
        <v>13923</v>
      </c>
      <c r="AS1012" s="1">
        <v>44764</v>
      </c>
      <c r="AT1012" t="s">
        <v>13922</v>
      </c>
      <c r="AW1012">
        <v>3918718544833</v>
      </c>
      <c r="AX1012">
        <v>39187185</v>
      </c>
      <c r="AY1012">
        <v>8349552</v>
      </c>
      <c r="AZ1012" s="1">
        <v>44833</v>
      </c>
      <c r="BA1012" t="s">
        <v>14000</v>
      </c>
      <c r="BB1012" t="s">
        <v>13727</v>
      </c>
      <c r="BC1012" t="s">
        <v>44</v>
      </c>
      <c r="BD1012" t="s">
        <v>44</v>
      </c>
      <c r="BG1012" s="1"/>
      <c r="BK1012">
        <f t="shared" si="15"/>
        <v>1</v>
      </c>
      <c r="BL1012">
        <v>105366479644572</v>
      </c>
      <c r="BN1012">
        <v>1709218</v>
      </c>
      <c r="BO1012" s="1">
        <v>44615</v>
      </c>
      <c r="BP1012">
        <v>860029995</v>
      </c>
      <c r="BQ1012">
        <v>1053664796</v>
      </c>
      <c r="BR1012">
        <v>7621934</v>
      </c>
      <c r="BS1012" t="s">
        <v>13776</v>
      </c>
      <c r="BT1012" s="1">
        <v>44572</v>
      </c>
      <c r="BU1012">
        <v>3</v>
      </c>
      <c r="BV1012">
        <v>263324</v>
      </c>
      <c r="BW1012">
        <v>860029995</v>
      </c>
      <c r="BX1012" t="s">
        <v>13996</v>
      </c>
      <c r="BY1012" t="s">
        <v>14109</v>
      </c>
      <c r="BZ1012" t="s">
        <v>13923</v>
      </c>
      <c r="CA1012" s="1">
        <v>44638</v>
      </c>
      <c r="CB1012" t="s">
        <v>13922</v>
      </c>
    </row>
    <row r="1013" spans="3:80" x14ac:dyDescent="0.3">
      <c r="C1013" s="46" t="s">
        <v>10196</v>
      </c>
      <c r="D1013" s="4"/>
      <c r="E1013" s="4"/>
      <c r="F1013" s="16"/>
      <c r="G1013" s="80" t="e">
        <f>VLOOKUP(report_masivo[[#This Row],[INCAPACIDAD]],D3239:M3316,3,0)</f>
        <v>#N/A</v>
      </c>
      <c r="I1013" s="47"/>
      <c r="K1013" s="46" t="e">
        <f>VLOOKUP(report_masivo[[#This Row],[INCAPACIDAD]],D3239:M3316,4,0)</f>
        <v>#N/A</v>
      </c>
      <c r="L1013" s="46" t="e">
        <f>VLOOKUP(report_masivo[[#This Row],[INCAPACIDAD]],D3239:M3316,5,0)</f>
        <v>#N/A</v>
      </c>
      <c r="M1013" s="46" t="e">
        <f>VLOOKUP(report_masivo[[#This Row],[INCAPACIDAD]],D3239:M3316,6,0)</f>
        <v>#N/A</v>
      </c>
      <c r="N1013" s="49" t="e">
        <f>VLOOKUP(report_masivo[[#This Row],[INCAPACIDAD]],D3239:M3316,7,0)</f>
        <v>#N/A</v>
      </c>
      <c r="O1013" s="47" t="e">
        <f>VLOOKUP(report_masivo[[#This Row],[INCAPACIDAD]],D3239:M3316,8,0)</f>
        <v>#N/A</v>
      </c>
      <c r="AD1013">
        <v>721898443840</v>
      </c>
      <c r="AE1013" t="s">
        <v>10196</v>
      </c>
      <c r="AF1013">
        <v>1795848</v>
      </c>
      <c r="AG1013" s="1">
        <v>44742</v>
      </c>
      <c r="AH1013">
        <v>860029995</v>
      </c>
      <c r="AI1013">
        <v>7218984</v>
      </c>
      <c r="AJ1013">
        <v>8006082</v>
      </c>
      <c r="AK1013" t="s">
        <v>13776</v>
      </c>
      <c r="AL1013" s="1">
        <v>43840</v>
      </c>
      <c r="AM1013">
        <v>1</v>
      </c>
      <c r="AN1013">
        <v>54501</v>
      </c>
      <c r="AO1013">
        <v>860029995</v>
      </c>
      <c r="AP1013" t="s">
        <v>13996</v>
      </c>
      <c r="AQ1013" t="s">
        <v>14109</v>
      </c>
      <c r="AR1013" t="s">
        <v>13923</v>
      </c>
      <c r="AS1013" s="1">
        <v>44764</v>
      </c>
      <c r="AT1013" t="s">
        <v>13922</v>
      </c>
      <c r="AW1013">
        <v>1392332844834</v>
      </c>
      <c r="AX1013">
        <v>13923328</v>
      </c>
      <c r="AY1013">
        <v>8352867</v>
      </c>
      <c r="AZ1013" s="1">
        <v>44834</v>
      </c>
      <c r="BA1013" t="s">
        <v>13998</v>
      </c>
      <c r="BB1013" t="s">
        <v>44</v>
      </c>
      <c r="BC1013" t="s">
        <v>44</v>
      </c>
      <c r="BD1013" t="s">
        <v>44</v>
      </c>
      <c r="BG1013" s="1"/>
      <c r="BK1013">
        <f t="shared" si="15"/>
        <v>1</v>
      </c>
      <c r="BL1013">
        <v>105757564244573</v>
      </c>
      <c r="BN1013">
        <v>1709218</v>
      </c>
      <c r="BO1013" s="1">
        <v>44615</v>
      </c>
      <c r="BP1013">
        <v>860029995</v>
      </c>
      <c r="BQ1013">
        <v>1057575642</v>
      </c>
      <c r="BR1013">
        <v>7621941</v>
      </c>
      <c r="BS1013" t="s">
        <v>13776</v>
      </c>
      <c r="BT1013" s="1">
        <v>44573</v>
      </c>
      <c r="BU1013">
        <v>5</v>
      </c>
      <c r="BV1013">
        <v>358403</v>
      </c>
      <c r="BW1013">
        <v>860029995</v>
      </c>
      <c r="BX1013" t="s">
        <v>13996</v>
      </c>
      <c r="BY1013" t="s">
        <v>14109</v>
      </c>
      <c r="BZ1013" t="s">
        <v>13923</v>
      </c>
      <c r="CA1013" s="1">
        <v>44638</v>
      </c>
      <c r="CB1013" t="s">
        <v>13922</v>
      </c>
    </row>
    <row r="1014" spans="3:80" x14ac:dyDescent="0.3">
      <c r="C1014" s="46" t="s">
        <v>10196</v>
      </c>
      <c r="D1014" s="4"/>
      <c r="E1014" s="4"/>
      <c r="F1014" s="16"/>
      <c r="G1014" s="80" t="e">
        <f>VLOOKUP(report_masivo[[#This Row],[INCAPACIDAD]],D3240:M3317,3,0)</f>
        <v>#N/A</v>
      </c>
      <c r="I1014" s="47"/>
      <c r="K1014" s="46" t="e">
        <f>VLOOKUP(report_masivo[[#This Row],[INCAPACIDAD]],D3240:M3317,4,0)</f>
        <v>#N/A</v>
      </c>
      <c r="L1014" s="46" t="e">
        <f>VLOOKUP(report_masivo[[#This Row],[INCAPACIDAD]],D3240:M3317,5,0)</f>
        <v>#N/A</v>
      </c>
      <c r="M1014" s="46" t="e">
        <f>VLOOKUP(report_masivo[[#This Row],[INCAPACIDAD]],D3240:M3317,6,0)</f>
        <v>#N/A</v>
      </c>
      <c r="N1014" s="49" t="e">
        <f>VLOOKUP(report_masivo[[#This Row],[INCAPACIDAD]],D3240:M3317,7,0)</f>
        <v>#N/A</v>
      </c>
      <c r="O1014" s="47" t="e">
        <f>VLOOKUP(report_masivo[[#This Row],[INCAPACIDAD]],D3240:M3317,8,0)</f>
        <v>#N/A</v>
      </c>
      <c r="AD1014">
        <v>952507843846</v>
      </c>
      <c r="AE1014" t="s">
        <v>10196</v>
      </c>
      <c r="AF1014">
        <v>1800220</v>
      </c>
      <c r="AG1014" s="1">
        <v>44748</v>
      </c>
      <c r="AH1014">
        <v>860029995</v>
      </c>
      <c r="AI1014">
        <v>9525078</v>
      </c>
      <c r="AJ1014">
        <v>5822322</v>
      </c>
      <c r="AK1014" t="s">
        <v>13776</v>
      </c>
      <c r="AL1014" s="1">
        <v>43846</v>
      </c>
      <c r="AM1014">
        <v>13</v>
      </c>
      <c r="AN1014">
        <v>1073183</v>
      </c>
      <c r="AO1014">
        <v>860029995</v>
      </c>
      <c r="AP1014" t="s">
        <v>13996</v>
      </c>
      <c r="AQ1014" t="s">
        <v>14109</v>
      </c>
      <c r="AR1014" t="s">
        <v>13923</v>
      </c>
      <c r="AS1014" s="1">
        <v>44764</v>
      </c>
      <c r="AT1014" t="s">
        <v>13922</v>
      </c>
      <c r="AW1014">
        <v>108531067044834</v>
      </c>
      <c r="AX1014">
        <v>1085310670</v>
      </c>
      <c r="AY1014">
        <v>8353090</v>
      </c>
      <c r="AZ1014" s="1">
        <v>44834</v>
      </c>
      <c r="BA1014" t="s">
        <v>13998</v>
      </c>
      <c r="BB1014" t="s">
        <v>44</v>
      </c>
      <c r="BC1014" t="s">
        <v>44</v>
      </c>
      <c r="BD1014" t="s">
        <v>44</v>
      </c>
      <c r="BG1014" s="1"/>
      <c r="BK1014">
        <f t="shared" si="15"/>
        <v>1</v>
      </c>
      <c r="BL1014">
        <v>105758460744573</v>
      </c>
      <c r="BN1014">
        <v>1709218</v>
      </c>
      <c r="BO1014" s="1">
        <v>44615</v>
      </c>
      <c r="BP1014">
        <v>860029995</v>
      </c>
      <c r="BQ1014">
        <v>1057584607</v>
      </c>
      <c r="BR1014">
        <v>7621943</v>
      </c>
      <c r="BS1014" t="s">
        <v>13776</v>
      </c>
      <c r="BT1014" s="1">
        <v>44573</v>
      </c>
      <c r="BU1014">
        <v>5</v>
      </c>
      <c r="BV1014">
        <v>434122</v>
      </c>
      <c r="BW1014">
        <v>860029995</v>
      </c>
      <c r="BX1014" t="s">
        <v>13996</v>
      </c>
      <c r="BY1014" t="s">
        <v>14109</v>
      </c>
      <c r="BZ1014" t="s">
        <v>13923</v>
      </c>
      <c r="CA1014" s="1">
        <v>44638</v>
      </c>
      <c r="CB1014" t="s">
        <v>13922</v>
      </c>
    </row>
    <row r="1015" spans="3:80" x14ac:dyDescent="0.3">
      <c r="C1015" s="46" t="s">
        <v>10196</v>
      </c>
      <c r="D1015" s="4"/>
      <c r="E1015" s="4"/>
      <c r="F1015" s="16"/>
      <c r="G1015" s="80" t="e">
        <f>VLOOKUP(report_masivo[[#This Row],[INCAPACIDAD]],D3241:M3318,3,0)</f>
        <v>#N/A</v>
      </c>
      <c r="I1015" s="47"/>
      <c r="K1015" s="46" t="e">
        <f>VLOOKUP(report_masivo[[#This Row],[INCAPACIDAD]],D3241:M3318,4,0)</f>
        <v>#N/A</v>
      </c>
      <c r="L1015" s="46" t="e">
        <f>VLOOKUP(report_masivo[[#This Row],[INCAPACIDAD]],D3241:M3318,5,0)</f>
        <v>#N/A</v>
      </c>
      <c r="M1015" s="46" t="e">
        <f>VLOOKUP(report_masivo[[#This Row],[INCAPACIDAD]],D3241:M3318,6,0)</f>
        <v>#N/A</v>
      </c>
      <c r="N1015" s="49" t="e">
        <f>VLOOKUP(report_masivo[[#This Row],[INCAPACIDAD]],D3241:M3318,7,0)</f>
        <v>#N/A</v>
      </c>
      <c r="O1015" s="47" t="e">
        <f>VLOOKUP(report_masivo[[#This Row],[INCAPACIDAD]],D3241:M3318,8,0)</f>
        <v>#N/A</v>
      </c>
      <c r="AD1015">
        <v>952254744378</v>
      </c>
      <c r="AE1015" t="s">
        <v>10196</v>
      </c>
      <c r="AF1015">
        <v>1800220</v>
      </c>
      <c r="AG1015" s="1">
        <v>44748</v>
      </c>
      <c r="AH1015">
        <v>860029995</v>
      </c>
      <c r="AI1015">
        <v>9522547</v>
      </c>
      <c r="AJ1015">
        <v>6974495</v>
      </c>
      <c r="AK1015" t="s">
        <v>13776</v>
      </c>
      <c r="AL1015" s="1">
        <v>44378</v>
      </c>
      <c r="AM1015">
        <v>10</v>
      </c>
      <c r="AN1015">
        <v>573468</v>
      </c>
      <c r="AO1015">
        <v>860029995</v>
      </c>
      <c r="AP1015" t="s">
        <v>13996</v>
      </c>
      <c r="AQ1015" t="s">
        <v>14109</v>
      </c>
      <c r="AR1015" t="s">
        <v>13923</v>
      </c>
      <c r="AS1015" s="1">
        <v>44764</v>
      </c>
      <c r="AT1015" t="s">
        <v>13922</v>
      </c>
      <c r="AW1015">
        <v>8753315844834</v>
      </c>
      <c r="AX1015">
        <v>87533158</v>
      </c>
      <c r="AY1015">
        <v>8417195</v>
      </c>
      <c r="AZ1015" s="1">
        <v>44834</v>
      </c>
      <c r="BA1015" t="s">
        <v>13995</v>
      </c>
      <c r="BB1015" t="s">
        <v>44</v>
      </c>
      <c r="BC1015" t="s">
        <v>13996</v>
      </c>
      <c r="BD1015" t="s">
        <v>13997</v>
      </c>
      <c r="BE1015">
        <v>4000178071</v>
      </c>
      <c r="BF1015">
        <v>600000</v>
      </c>
      <c r="BG1015" s="1">
        <v>44883</v>
      </c>
      <c r="BK1015">
        <f t="shared" si="15"/>
        <v>1</v>
      </c>
      <c r="BL1015">
        <v>105366500844574</v>
      </c>
      <c r="BN1015">
        <v>1709218</v>
      </c>
      <c r="BO1015" s="1">
        <v>44615</v>
      </c>
      <c r="BP1015">
        <v>860029995</v>
      </c>
      <c r="BQ1015">
        <v>1053665008</v>
      </c>
      <c r="BR1015">
        <v>7621945</v>
      </c>
      <c r="BS1015" t="s">
        <v>13776</v>
      </c>
      <c r="BT1015" s="1">
        <v>44574</v>
      </c>
      <c r="BU1015">
        <v>5</v>
      </c>
      <c r="BV1015">
        <v>458774</v>
      </c>
      <c r="BW1015">
        <v>860029995</v>
      </c>
      <c r="BX1015" t="s">
        <v>13996</v>
      </c>
      <c r="BY1015" t="s">
        <v>14109</v>
      </c>
      <c r="BZ1015" t="s">
        <v>13923</v>
      </c>
      <c r="CA1015" s="1">
        <v>44638</v>
      </c>
      <c r="CB1015" t="s">
        <v>13922</v>
      </c>
    </row>
    <row r="1016" spans="3:80" x14ac:dyDescent="0.3">
      <c r="C1016" s="46" t="s">
        <v>10196</v>
      </c>
      <c r="D1016" s="4"/>
      <c r="E1016" s="4"/>
      <c r="F1016" s="16"/>
      <c r="G1016" s="80" t="e">
        <f>VLOOKUP(report_masivo[[#This Row],[INCAPACIDAD]],D3242:M3319,3,0)</f>
        <v>#N/A</v>
      </c>
      <c r="I1016" s="47"/>
      <c r="K1016" s="46" t="e">
        <f>VLOOKUP(report_masivo[[#This Row],[INCAPACIDAD]],D3242:M3319,4,0)</f>
        <v>#N/A</v>
      </c>
      <c r="L1016" s="46" t="e">
        <f>VLOOKUP(report_masivo[[#This Row],[INCAPACIDAD]],D3242:M3319,5,0)</f>
        <v>#N/A</v>
      </c>
      <c r="M1016" s="46" t="e">
        <f>VLOOKUP(report_masivo[[#This Row],[INCAPACIDAD]],D3242:M3319,6,0)</f>
        <v>#N/A</v>
      </c>
      <c r="N1016" s="49" t="e">
        <f>VLOOKUP(report_masivo[[#This Row],[INCAPACIDAD]],D3242:M3319,7,0)</f>
        <v>#N/A</v>
      </c>
      <c r="O1016" s="47" t="e">
        <f>VLOOKUP(report_masivo[[#This Row],[INCAPACIDAD]],D3242:M3319,8,0)</f>
        <v>#N/A</v>
      </c>
      <c r="AD1016">
        <v>952254744388</v>
      </c>
      <c r="AE1016" t="s">
        <v>10196</v>
      </c>
      <c r="AF1016">
        <v>1800220</v>
      </c>
      <c r="AG1016" s="1">
        <v>44748</v>
      </c>
      <c r="AH1016">
        <v>860029995</v>
      </c>
      <c r="AI1016">
        <v>9522547</v>
      </c>
      <c r="AJ1016">
        <v>7030963</v>
      </c>
      <c r="AK1016" t="s">
        <v>13776</v>
      </c>
      <c r="AL1016" s="1">
        <v>44388</v>
      </c>
      <c r="AM1016">
        <v>3</v>
      </c>
      <c r="AN1016">
        <v>157701</v>
      </c>
      <c r="AO1016">
        <v>860029995</v>
      </c>
      <c r="AP1016" t="s">
        <v>13996</v>
      </c>
      <c r="AQ1016" t="s">
        <v>14109</v>
      </c>
      <c r="AR1016" t="s">
        <v>13923</v>
      </c>
      <c r="AS1016" s="1">
        <v>44764</v>
      </c>
      <c r="AT1016" t="s">
        <v>13922</v>
      </c>
      <c r="AW1016">
        <v>109048008844834</v>
      </c>
      <c r="AX1016">
        <v>1090480088</v>
      </c>
      <c r="AY1016">
        <v>8352540</v>
      </c>
      <c r="AZ1016" s="1">
        <v>44834</v>
      </c>
      <c r="BA1016" t="s">
        <v>13998</v>
      </c>
      <c r="BB1016" t="s">
        <v>44</v>
      </c>
      <c r="BC1016" t="s">
        <v>44</v>
      </c>
      <c r="BD1016" t="s">
        <v>44</v>
      </c>
      <c r="BG1016" s="1"/>
      <c r="BK1016">
        <f t="shared" si="15"/>
        <v>1</v>
      </c>
      <c r="BL1016">
        <v>420777144578</v>
      </c>
      <c r="BN1016">
        <v>1709218</v>
      </c>
      <c r="BO1016" s="1">
        <v>44615</v>
      </c>
      <c r="BP1016">
        <v>860029995</v>
      </c>
      <c r="BQ1016">
        <v>4207771</v>
      </c>
      <c r="BR1016">
        <v>7621953</v>
      </c>
      <c r="BS1016" t="s">
        <v>13776</v>
      </c>
      <c r="BT1016" s="1">
        <v>44578</v>
      </c>
      <c r="BU1016">
        <v>3</v>
      </c>
      <c r="BV1016">
        <v>200902</v>
      </c>
      <c r="BW1016">
        <v>860029995</v>
      </c>
      <c r="BX1016" t="s">
        <v>13996</v>
      </c>
      <c r="BY1016" t="s">
        <v>14109</v>
      </c>
      <c r="BZ1016" t="s">
        <v>13923</v>
      </c>
      <c r="CA1016" s="1">
        <v>44659</v>
      </c>
      <c r="CB1016" t="s">
        <v>13922</v>
      </c>
    </row>
    <row r="1017" spans="3:80" x14ac:dyDescent="0.3">
      <c r="C1017" s="46" t="s">
        <v>10196</v>
      </c>
      <c r="D1017" s="4"/>
      <c r="E1017" s="4"/>
      <c r="F1017" s="16"/>
      <c r="G1017" s="80" t="e">
        <f>VLOOKUP(report_masivo[[#This Row],[INCAPACIDAD]],D3243:M3320,3,0)</f>
        <v>#N/A</v>
      </c>
      <c r="I1017" s="47"/>
      <c r="K1017" s="46" t="e">
        <f>VLOOKUP(report_masivo[[#This Row],[INCAPACIDAD]],D3243:M3320,4,0)</f>
        <v>#N/A</v>
      </c>
      <c r="L1017" s="46" t="e">
        <f>VLOOKUP(report_masivo[[#This Row],[INCAPACIDAD]],D3243:M3320,5,0)</f>
        <v>#N/A</v>
      </c>
      <c r="M1017" s="46" t="e">
        <f>VLOOKUP(report_masivo[[#This Row],[INCAPACIDAD]],D3243:M3320,6,0)</f>
        <v>#N/A</v>
      </c>
      <c r="N1017" s="49" t="e">
        <f>VLOOKUP(report_masivo[[#This Row],[INCAPACIDAD]],D3243:M3320,7,0)</f>
        <v>#N/A</v>
      </c>
      <c r="O1017" s="47" t="e">
        <f>VLOOKUP(report_masivo[[#This Row],[INCAPACIDAD]],D3243:M3320,8,0)</f>
        <v>#N/A</v>
      </c>
      <c r="AD1017">
        <v>952254744434</v>
      </c>
      <c r="AE1017" t="s">
        <v>10196</v>
      </c>
      <c r="AF1017">
        <v>1800220</v>
      </c>
      <c r="AG1017" s="1">
        <v>44748</v>
      </c>
      <c r="AH1017">
        <v>860029995</v>
      </c>
      <c r="AI1017">
        <v>9522547</v>
      </c>
      <c r="AJ1017">
        <v>7219996</v>
      </c>
      <c r="AK1017" t="s">
        <v>13776</v>
      </c>
      <c r="AL1017" s="1">
        <v>44434</v>
      </c>
      <c r="AM1017">
        <v>3</v>
      </c>
      <c r="AN1017">
        <v>161557</v>
      </c>
      <c r="AO1017">
        <v>860029995</v>
      </c>
      <c r="AP1017" t="s">
        <v>13996</v>
      </c>
      <c r="AQ1017" t="s">
        <v>14109</v>
      </c>
      <c r="AR1017" t="s">
        <v>13923</v>
      </c>
      <c r="AS1017" s="1">
        <v>44764</v>
      </c>
      <c r="AT1017" t="s">
        <v>13922</v>
      </c>
      <c r="AW1017">
        <v>107521942244837</v>
      </c>
      <c r="AX1017">
        <v>1075219422</v>
      </c>
      <c r="AY1017">
        <v>8361889</v>
      </c>
      <c r="AZ1017" s="1">
        <v>44837</v>
      </c>
      <c r="BA1017" t="s">
        <v>13998</v>
      </c>
      <c r="BB1017" t="s">
        <v>44</v>
      </c>
      <c r="BC1017" t="s">
        <v>44</v>
      </c>
      <c r="BD1017" t="s">
        <v>44</v>
      </c>
      <c r="BG1017" s="1"/>
      <c r="BK1017">
        <f t="shared" si="15"/>
        <v>1</v>
      </c>
      <c r="BL1017">
        <v>415174444582</v>
      </c>
      <c r="BN1017">
        <v>1709218</v>
      </c>
      <c r="BO1017" s="1">
        <v>44615</v>
      </c>
      <c r="BP1017">
        <v>860029995</v>
      </c>
      <c r="BQ1017">
        <v>4151744</v>
      </c>
      <c r="BR1017">
        <v>7621956</v>
      </c>
      <c r="BS1017" t="s">
        <v>13776</v>
      </c>
      <c r="BT1017" s="1">
        <v>44582</v>
      </c>
      <c r="BU1017">
        <v>1</v>
      </c>
      <c r="BV1017">
        <v>77597</v>
      </c>
      <c r="BW1017">
        <v>860029995</v>
      </c>
      <c r="BX1017" t="s">
        <v>13996</v>
      </c>
      <c r="BY1017" t="s">
        <v>14109</v>
      </c>
      <c r="BZ1017" t="s">
        <v>13923</v>
      </c>
      <c r="CA1017" s="1">
        <v>44659</v>
      </c>
      <c r="CB1017" t="s">
        <v>13922</v>
      </c>
    </row>
    <row r="1018" spans="3:80" x14ac:dyDescent="0.3">
      <c r="C1018" s="46" t="s">
        <v>10196</v>
      </c>
      <c r="D1018" s="4"/>
      <c r="E1018" s="4"/>
      <c r="F1018" s="16"/>
      <c r="G1018" s="80" t="e">
        <f>VLOOKUP(report_masivo[[#This Row],[INCAPACIDAD]],D3244:M3321,3,0)</f>
        <v>#N/A</v>
      </c>
      <c r="I1018" s="47"/>
      <c r="K1018" s="46" t="e">
        <f>VLOOKUP(report_masivo[[#This Row],[INCAPACIDAD]],D3244:M3321,4,0)</f>
        <v>#N/A</v>
      </c>
      <c r="L1018" s="46" t="e">
        <f>VLOOKUP(report_masivo[[#This Row],[INCAPACIDAD]],D3244:M3321,5,0)</f>
        <v>#N/A</v>
      </c>
      <c r="M1018" s="46" t="e">
        <f>VLOOKUP(report_masivo[[#This Row],[INCAPACIDAD]],D3244:M3321,6,0)</f>
        <v>#N/A</v>
      </c>
      <c r="N1018" s="49" t="e">
        <f>VLOOKUP(report_masivo[[#This Row],[INCAPACIDAD]],D3244:M3321,7,0)</f>
        <v>#N/A</v>
      </c>
      <c r="O1018" s="47" t="e">
        <f>VLOOKUP(report_masivo[[#This Row],[INCAPACIDAD]],D3244:M3321,8,0)</f>
        <v>#N/A</v>
      </c>
      <c r="AD1018">
        <v>416845244686</v>
      </c>
      <c r="AE1018" t="s">
        <v>10196</v>
      </c>
      <c r="AF1018">
        <v>1817155</v>
      </c>
      <c r="AG1018" s="1">
        <v>44771</v>
      </c>
      <c r="AH1018">
        <v>860029995</v>
      </c>
      <c r="AI1018">
        <v>4168452</v>
      </c>
      <c r="AJ1018">
        <v>7894266</v>
      </c>
      <c r="AK1018" t="s">
        <v>13776</v>
      </c>
      <c r="AL1018" s="1">
        <v>44686</v>
      </c>
      <c r="AM1018">
        <v>29</v>
      </c>
      <c r="AN1018">
        <v>3285393</v>
      </c>
      <c r="AO1018">
        <v>860029995</v>
      </c>
      <c r="AP1018" t="s">
        <v>13996</v>
      </c>
      <c r="AQ1018" t="s">
        <v>14109</v>
      </c>
      <c r="AR1018" t="s">
        <v>13923</v>
      </c>
      <c r="AS1018" s="1">
        <v>44792</v>
      </c>
      <c r="AT1018" t="s">
        <v>13922</v>
      </c>
      <c r="AW1018">
        <v>3750662144837</v>
      </c>
      <c r="AX1018">
        <v>37506621</v>
      </c>
      <c r="AY1018">
        <v>8361840</v>
      </c>
      <c r="AZ1018" s="1">
        <v>44837</v>
      </c>
      <c r="BA1018" t="s">
        <v>13998</v>
      </c>
      <c r="BB1018" t="s">
        <v>44</v>
      </c>
      <c r="BC1018" t="s">
        <v>44</v>
      </c>
      <c r="BD1018" t="s">
        <v>44</v>
      </c>
      <c r="BG1018" s="1"/>
      <c r="BK1018">
        <f t="shared" si="15"/>
        <v>1</v>
      </c>
      <c r="BL1018">
        <v>105759267044567</v>
      </c>
      <c r="BN1018">
        <v>1709218</v>
      </c>
      <c r="BO1018" s="1">
        <v>44615</v>
      </c>
      <c r="BP1018">
        <v>860029995</v>
      </c>
      <c r="BQ1018">
        <v>1057592670</v>
      </c>
      <c r="BR1018">
        <v>7621960</v>
      </c>
      <c r="BS1018" t="s">
        <v>13776</v>
      </c>
      <c r="BT1018" s="1">
        <v>44567</v>
      </c>
      <c r="BU1018">
        <v>4</v>
      </c>
      <c r="BV1018">
        <v>288512</v>
      </c>
      <c r="BW1018">
        <v>860029995</v>
      </c>
      <c r="BX1018" t="s">
        <v>13996</v>
      </c>
      <c r="BY1018" t="s">
        <v>14109</v>
      </c>
      <c r="BZ1018" t="s">
        <v>13923</v>
      </c>
      <c r="CA1018" s="1">
        <v>44638</v>
      </c>
      <c r="CB1018" t="s">
        <v>13922</v>
      </c>
    </row>
    <row r="1019" spans="3:80" x14ac:dyDescent="0.3">
      <c r="C1019" s="46" t="s">
        <v>10196</v>
      </c>
      <c r="D1019" s="4"/>
      <c r="E1019" s="4"/>
      <c r="F1019" s="16"/>
      <c r="G1019" s="80" t="e">
        <f>VLOOKUP(report_masivo[[#This Row],[INCAPACIDAD]],D3245:M3322,3,0)</f>
        <v>#N/A</v>
      </c>
      <c r="I1019" s="47"/>
      <c r="K1019" s="46" t="e">
        <f>VLOOKUP(report_masivo[[#This Row],[INCAPACIDAD]],D3245:M3322,4,0)</f>
        <v>#N/A</v>
      </c>
      <c r="L1019" s="46" t="e">
        <f>VLOOKUP(report_masivo[[#This Row],[INCAPACIDAD]],D3245:M3322,5,0)</f>
        <v>#N/A</v>
      </c>
      <c r="M1019" s="46" t="e">
        <f>VLOOKUP(report_masivo[[#This Row],[INCAPACIDAD]],D3245:M3322,6,0)</f>
        <v>#N/A</v>
      </c>
      <c r="N1019" s="49" t="e">
        <f>VLOOKUP(report_masivo[[#This Row],[INCAPACIDAD]],D3245:M3322,7,0)</f>
        <v>#N/A</v>
      </c>
      <c r="O1019" s="47" t="e">
        <f>VLOOKUP(report_masivo[[#This Row],[INCAPACIDAD]],D3245:M3322,8,0)</f>
        <v>#N/A</v>
      </c>
      <c r="AD1019">
        <v>952595644694</v>
      </c>
      <c r="AE1019" t="s">
        <v>10196</v>
      </c>
      <c r="AF1019">
        <v>1817155</v>
      </c>
      <c r="AG1019" s="1">
        <v>44771</v>
      </c>
      <c r="AH1019">
        <v>860029995</v>
      </c>
      <c r="AI1019">
        <v>9525956</v>
      </c>
      <c r="AJ1019">
        <v>7929542</v>
      </c>
      <c r="AK1019" t="s">
        <v>13776</v>
      </c>
      <c r="AL1019" s="1">
        <v>44694</v>
      </c>
      <c r="AM1019">
        <v>28</v>
      </c>
      <c r="AN1019">
        <v>2456385</v>
      </c>
      <c r="AO1019">
        <v>860029995</v>
      </c>
      <c r="AP1019" t="s">
        <v>13996</v>
      </c>
      <c r="AQ1019" t="s">
        <v>14109</v>
      </c>
      <c r="AR1019" t="s">
        <v>13923</v>
      </c>
      <c r="AS1019" s="1">
        <v>44792</v>
      </c>
      <c r="AT1019" t="s">
        <v>13922</v>
      </c>
      <c r="AW1019">
        <v>4325092344837</v>
      </c>
      <c r="AX1019">
        <v>43250923</v>
      </c>
      <c r="AY1019">
        <v>8361887</v>
      </c>
      <c r="AZ1019" s="1">
        <v>44837</v>
      </c>
      <c r="BA1019" t="s">
        <v>14000</v>
      </c>
      <c r="BB1019" t="s">
        <v>14004</v>
      </c>
      <c r="BC1019" t="s">
        <v>44</v>
      </c>
      <c r="BD1019" t="s">
        <v>44</v>
      </c>
      <c r="BG1019" s="1"/>
      <c r="BK1019">
        <f t="shared" si="15"/>
        <v>1</v>
      </c>
      <c r="BL1019">
        <v>420856944573</v>
      </c>
      <c r="BN1019">
        <v>1709218</v>
      </c>
      <c r="BO1019" s="1">
        <v>44615</v>
      </c>
      <c r="BP1019">
        <v>860029995</v>
      </c>
      <c r="BQ1019">
        <v>4208569</v>
      </c>
      <c r="BR1019">
        <v>7621963</v>
      </c>
      <c r="BS1019" t="s">
        <v>13776</v>
      </c>
      <c r="BT1019" s="1">
        <v>44573</v>
      </c>
      <c r="BU1019">
        <v>5</v>
      </c>
      <c r="BV1019">
        <v>415239</v>
      </c>
      <c r="BW1019">
        <v>860029995</v>
      </c>
      <c r="BX1019" t="s">
        <v>13996</v>
      </c>
      <c r="BY1019" t="s">
        <v>14109</v>
      </c>
      <c r="BZ1019" t="s">
        <v>13923</v>
      </c>
      <c r="CA1019" s="1">
        <v>44638</v>
      </c>
      <c r="CB1019" t="s">
        <v>13922</v>
      </c>
    </row>
    <row r="1020" spans="3:80" x14ac:dyDescent="0.3">
      <c r="C1020" s="46" t="s">
        <v>10196</v>
      </c>
      <c r="D1020" s="4"/>
      <c r="E1020" s="4"/>
      <c r="F1020" s="16"/>
      <c r="G1020" s="80" t="e">
        <f>VLOOKUP(report_masivo[[#This Row],[INCAPACIDAD]],D3246:M3323,3,0)</f>
        <v>#N/A</v>
      </c>
      <c r="I1020" s="47"/>
      <c r="K1020" s="46" t="e">
        <f>VLOOKUP(report_masivo[[#This Row],[INCAPACIDAD]],D3246:M3323,4,0)</f>
        <v>#N/A</v>
      </c>
      <c r="L1020" s="46" t="e">
        <f>VLOOKUP(report_masivo[[#This Row],[INCAPACIDAD]],D3246:M3323,5,0)</f>
        <v>#N/A</v>
      </c>
      <c r="M1020" s="46" t="e">
        <f>VLOOKUP(report_masivo[[#This Row],[INCAPACIDAD]],D3246:M3323,6,0)</f>
        <v>#N/A</v>
      </c>
      <c r="N1020" s="49" t="e">
        <f>VLOOKUP(report_masivo[[#This Row],[INCAPACIDAD]],D3246:M3323,7,0)</f>
        <v>#N/A</v>
      </c>
      <c r="O1020" s="47" t="e">
        <f>VLOOKUP(report_masivo[[#This Row],[INCAPACIDAD]],D3246:M3323,8,0)</f>
        <v>#N/A</v>
      </c>
      <c r="AD1020">
        <v>952108744702</v>
      </c>
      <c r="AE1020" t="s">
        <v>10196</v>
      </c>
      <c r="AF1020">
        <v>1817155</v>
      </c>
      <c r="AG1020" s="1">
        <v>44771</v>
      </c>
      <c r="AH1020">
        <v>860029995</v>
      </c>
      <c r="AI1020">
        <v>9521087</v>
      </c>
      <c r="AJ1020">
        <v>7934148</v>
      </c>
      <c r="AK1020" t="s">
        <v>13776</v>
      </c>
      <c r="AL1020" s="1">
        <v>44702</v>
      </c>
      <c r="AM1020">
        <v>11</v>
      </c>
      <c r="AN1020">
        <v>1124432</v>
      </c>
      <c r="AO1020">
        <v>860029995</v>
      </c>
      <c r="AP1020" t="s">
        <v>13996</v>
      </c>
      <c r="AQ1020" t="s">
        <v>14109</v>
      </c>
      <c r="AR1020" t="s">
        <v>13923</v>
      </c>
      <c r="AS1020" s="1">
        <v>44792</v>
      </c>
      <c r="AT1020" t="s">
        <v>13922</v>
      </c>
      <c r="AW1020">
        <v>107567703344838</v>
      </c>
      <c r="AX1020">
        <v>1075677033</v>
      </c>
      <c r="AY1020">
        <v>8363661</v>
      </c>
      <c r="AZ1020" s="1">
        <v>44838</v>
      </c>
      <c r="BA1020" t="s">
        <v>13998</v>
      </c>
      <c r="BB1020" t="s">
        <v>44</v>
      </c>
      <c r="BC1020" t="s">
        <v>44</v>
      </c>
      <c r="BD1020" t="s">
        <v>44</v>
      </c>
      <c r="BG1020" s="1"/>
      <c r="BK1020">
        <f t="shared" si="15"/>
        <v>1</v>
      </c>
      <c r="BL1020">
        <v>7436250544560</v>
      </c>
      <c r="BN1020">
        <v>1709218</v>
      </c>
      <c r="BO1020" s="1">
        <v>44615</v>
      </c>
      <c r="BP1020">
        <v>860029995</v>
      </c>
      <c r="BQ1020">
        <v>74362505</v>
      </c>
      <c r="BR1020">
        <v>7621969</v>
      </c>
      <c r="BS1020" t="s">
        <v>13776</v>
      </c>
      <c r="BT1020" s="1">
        <v>44560</v>
      </c>
      <c r="BU1020">
        <v>3</v>
      </c>
      <c r="BV1020">
        <v>260841</v>
      </c>
      <c r="BW1020">
        <v>860029995</v>
      </c>
      <c r="BX1020" t="s">
        <v>13996</v>
      </c>
      <c r="BY1020" t="s">
        <v>14109</v>
      </c>
      <c r="BZ1020" t="s">
        <v>13923</v>
      </c>
      <c r="CA1020" s="1">
        <v>44638</v>
      </c>
      <c r="CB1020" t="s">
        <v>13922</v>
      </c>
    </row>
    <row r="1021" spans="3:80" x14ac:dyDescent="0.3">
      <c r="C1021" s="46" t="s">
        <v>10196</v>
      </c>
      <c r="D1021" s="4"/>
      <c r="E1021" s="4"/>
      <c r="F1021" s="16"/>
      <c r="G1021" s="80" t="e">
        <f>VLOOKUP(report_masivo[[#This Row],[INCAPACIDAD]],D3247:M3324,3,0)</f>
        <v>#N/A</v>
      </c>
      <c r="I1021" s="47"/>
      <c r="K1021" s="46" t="e">
        <f>VLOOKUP(report_masivo[[#This Row],[INCAPACIDAD]],D3247:M3324,4,0)</f>
        <v>#N/A</v>
      </c>
      <c r="L1021" s="46" t="e">
        <f>VLOOKUP(report_masivo[[#This Row],[INCAPACIDAD]],D3247:M3324,5,0)</f>
        <v>#N/A</v>
      </c>
      <c r="M1021" s="46" t="e">
        <f>VLOOKUP(report_masivo[[#This Row],[INCAPACIDAD]],D3247:M3324,6,0)</f>
        <v>#N/A</v>
      </c>
      <c r="N1021" s="49" t="e">
        <f>VLOOKUP(report_masivo[[#This Row],[INCAPACIDAD]],D3247:M3324,7,0)</f>
        <v>#N/A</v>
      </c>
      <c r="O1021" s="47" t="e">
        <f>VLOOKUP(report_masivo[[#This Row],[INCAPACIDAD]],D3247:M3324,8,0)</f>
        <v>#N/A</v>
      </c>
      <c r="AD1021">
        <v>416845244715</v>
      </c>
      <c r="AE1021" t="s">
        <v>10196</v>
      </c>
      <c r="AF1021">
        <v>1817155</v>
      </c>
      <c r="AG1021" s="1">
        <v>44771</v>
      </c>
      <c r="AH1021">
        <v>860029995</v>
      </c>
      <c r="AI1021">
        <v>4168452</v>
      </c>
      <c r="AJ1021">
        <v>7951218</v>
      </c>
      <c r="AK1021" t="s">
        <v>13776</v>
      </c>
      <c r="AL1021" s="1">
        <v>44715</v>
      </c>
      <c r="AM1021">
        <v>14</v>
      </c>
      <c r="AN1021">
        <v>1596335</v>
      </c>
      <c r="AO1021">
        <v>860029995</v>
      </c>
      <c r="AP1021" t="s">
        <v>13996</v>
      </c>
      <c r="AQ1021" t="s">
        <v>14109</v>
      </c>
      <c r="AR1021" t="s">
        <v>13923</v>
      </c>
      <c r="AS1021" s="1">
        <v>44792</v>
      </c>
      <c r="AT1021" t="s">
        <v>13922</v>
      </c>
      <c r="AW1021">
        <v>107521942244839</v>
      </c>
      <c r="AX1021">
        <v>1075219422</v>
      </c>
      <c r="AY1021">
        <v>8492449</v>
      </c>
      <c r="AZ1021" s="1">
        <v>44839</v>
      </c>
      <c r="BA1021" t="s">
        <v>13995</v>
      </c>
      <c r="BB1021" t="s">
        <v>44</v>
      </c>
      <c r="BC1021" t="s">
        <v>13996</v>
      </c>
      <c r="BD1021" t="s">
        <v>13997</v>
      </c>
      <c r="BE1021">
        <v>4000178071</v>
      </c>
      <c r="BF1021">
        <v>99689</v>
      </c>
      <c r="BG1021" s="1">
        <v>44998</v>
      </c>
      <c r="BK1021">
        <f t="shared" si="15"/>
        <v>1</v>
      </c>
      <c r="BL1021">
        <v>105240125344572</v>
      </c>
      <c r="BN1021">
        <v>1709218</v>
      </c>
      <c r="BO1021" s="1">
        <v>44615</v>
      </c>
      <c r="BP1021">
        <v>860029995</v>
      </c>
      <c r="BQ1021">
        <v>1052401253</v>
      </c>
      <c r="BR1021">
        <v>7622849</v>
      </c>
      <c r="BS1021" t="s">
        <v>13776</v>
      </c>
      <c r="BT1021" s="1">
        <v>44572</v>
      </c>
      <c r="BU1021">
        <v>5</v>
      </c>
      <c r="BV1021">
        <v>381679</v>
      </c>
      <c r="BW1021">
        <v>860029995</v>
      </c>
      <c r="BX1021" t="s">
        <v>13996</v>
      </c>
      <c r="BY1021" t="s">
        <v>14109</v>
      </c>
      <c r="BZ1021" t="s">
        <v>13923</v>
      </c>
      <c r="CA1021" s="1">
        <v>44638</v>
      </c>
      <c r="CB1021" t="s">
        <v>13922</v>
      </c>
    </row>
    <row r="1022" spans="3:80" x14ac:dyDescent="0.3">
      <c r="C1022" s="46" t="s">
        <v>10196</v>
      </c>
      <c r="D1022" s="4"/>
      <c r="E1022" s="4"/>
      <c r="F1022" s="16"/>
      <c r="G1022" s="80" t="e">
        <f>VLOOKUP(report_masivo[[#This Row],[INCAPACIDAD]],D3248:M3325,3,0)</f>
        <v>#N/A</v>
      </c>
      <c r="I1022" s="47"/>
      <c r="K1022" s="46" t="e">
        <f>VLOOKUP(report_masivo[[#This Row],[INCAPACIDAD]],D3248:M3325,4,0)</f>
        <v>#N/A</v>
      </c>
      <c r="L1022" s="46" t="e">
        <f>VLOOKUP(report_masivo[[#This Row],[INCAPACIDAD]],D3248:M3325,5,0)</f>
        <v>#N/A</v>
      </c>
      <c r="M1022" s="46" t="e">
        <f>VLOOKUP(report_masivo[[#This Row],[INCAPACIDAD]],D3248:M3325,6,0)</f>
        <v>#N/A</v>
      </c>
      <c r="N1022" s="49" t="e">
        <f>VLOOKUP(report_masivo[[#This Row],[INCAPACIDAD]],D3248:M3325,7,0)</f>
        <v>#N/A</v>
      </c>
      <c r="O1022" s="47" t="e">
        <f>VLOOKUP(report_masivo[[#This Row],[INCAPACIDAD]],D3248:M3325,8,0)</f>
        <v>#N/A</v>
      </c>
      <c r="AD1022">
        <v>408396044687</v>
      </c>
      <c r="AE1022" t="s">
        <v>10196</v>
      </c>
      <c r="AF1022">
        <v>1817155</v>
      </c>
      <c r="AG1022" s="1">
        <v>44771</v>
      </c>
      <c r="AH1022">
        <v>860029995</v>
      </c>
      <c r="AI1022">
        <v>4083960</v>
      </c>
      <c r="AJ1022">
        <v>7953610</v>
      </c>
      <c r="AK1022" t="s">
        <v>13776</v>
      </c>
      <c r="AL1022" s="1">
        <v>44687</v>
      </c>
      <c r="AM1022">
        <v>30</v>
      </c>
      <c r="AN1022">
        <v>2590899</v>
      </c>
      <c r="AO1022">
        <v>860029995</v>
      </c>
      <c r="AP1022" t="s">
        <v>13996</v>
      </c>
      <c r="AQ1022" t="s">
        <v>14109</v>
      </c>
      <c r="AR1022" t="s">
        <v>13923</v>
      </c>
      <c r="AS1022" s="1">
        <v>44792</v>
      </c>
      <c r="AT1022" t="s">
        <v>13922</v>
      </c>
      <c r="AW1022">
        <v>100023585444840</v>
      </c>
      <c r="AX1022">
        <v>1000235854</v>
      </c>
      <c r="AY1022">
        <v>8374799</v>
      </c>
      <c r="AZ1022" s="1">
        <v>44840</v>
      </c>
      <c r="BA1022" t="s">
        <v>13998</v>
      </c>
      <c r="BB1022" t="s">
        <v>44</v>
      </c>
      <c r="BC1022" t="s">
        <v>44</v>
      </c>
      <c r="BD1022" t="s">
        <v>44</v>
      </c>
      <c r="BG1022" s="1"/>
      <c r="BK1022">
        <f t="shared" si="15"/>
        <v>1</v>
      </c>
      <c r="BL1022">
        <v>722349944572</v>
      </c>
      <c r="BN1022">
        <v>1709218</v>
      </c>
      <c r="BO1022" s="1">
        <v>44615</v>
      </c>
      <c r="BP1022">
        <v>860029995</v>
      </c>
      <c r="BQ1022">
        <v>7223499</v>
      </c>
      <c r="BR1022">
        <v>7640023</v>
      </c>
      <c r="BS1022" t="s">
        <v>13776</v>
      </c>
      <c r="BT1022" s="1">
        <v>44572</v>
      </c>
      <c r="BU1022">
        <v>5</v>
      </c>
      <c r="BV1022">
        <v>321582</v>
      </c>
      <c r="BW1022">
        <v>860029995</v>
      </c>
      <c r="BX1022" t="s">
        <v>13996</v>
      </c>
      <c r="BY1022" t="s">
        <v>14109</v>
      </c>
      <c r="BZ1022" t="s">
        <v>13923</v>
      </c>
      <c r="CA1022" s="1">
        <v>44638</v>
      </c>
      <c r="CB1022" t="s">
        <v>13922</v>
      </c>
    </row>
    <row r="1023" spans="3:80" x14ac:dyDescent="0.3">
      <c r="C1023" s="46" t="s">
        <v>10196</v>
      </c>
      <c r="D1023" s="4"/>
      <c r="E1023" s="4"/>
      <c r="F1023" s="16"/>
      <c r="G1023" s="80" t="e">
        <f>VLOOKUP(report_masivo[[#This Row],[INCAPACIDAD]],D3249:M3326,3,0)</f>
        <v>#N/A</v>
      </c>
      <c r="I1023" s="47"/>
      <c r="K1023" s="46" t="e">
        <f>VLOOKUP(report_masivo[[#This Row],[INCAPACIDAD]],D3249:M3326,4,0)</f>
        <v>#N/A</v>
      </c>
      <c r="L1023" s="46" t="e">
        <f>VLOOKUP(report_masivo[[#This Row],[INCAPACIDAD]],D3249:M3326,5,0)</f>
        <v>#N/A</v>
      </c>
      <c r="M1023" s="46" t="e">
        <f>VLOOKUP(report_masivo[[#This Row],[INCAPACIDAD]],D3249:M3326,6,0)</f>
        <v>#N/A</v>
      </c>
      <c r="N1023" s="49" t="e">
        <f>VLOOKUP(report_masivo[[#This Row],[INCAPACIDAD]],D3249:M3326,7,0)</f>
        <v>#N/A</v>
      </c>
      <c r="O1023" s="47" t="e">
        <f>VLOOKUP(report_masivo[[#This Row],[INCAPACIDAD]],D3249:M3326,8,0)</f>
        <v>#N/A</v>
      </c>
      <c r="AD1023">
        <v>952586344719</v>
      </c>
      <c r="AE1023" t="s">
        <v>10196</v>
      </c>
      <c r="AF1023">
        <v>1817155</v>
      </c>
      <c r="AG1023" s="1">
        <v>44771</v>
      </c>
      <c r="AH1023">
        <v>860029995</v>
      </c>
      <c r="AI1023">
        <v>9525863</v>
      </c>
      <c r="AJ1023">
        <v>7961546</v>
      </c>
      <c r="AK1023" t="s">
        <v>13776</v>
      </c>
      <c r="AL1023" s="1">
        <v>44719</v>
      </c>
      <c r="AM1023">
        <v>10</v>
      </c>
      <c r="AN1023">
        <v>959737</v>
      </c>
      <c r="AO1023">
        <v>860029995</v>
      </c>
      <c r="AP1023" t="s">
        <v>13996</v>
      </c>
      <c r="AQ1023" t="s">
        <v>14109</v>
      </c>
      <c r="AR1023" t="s">
        <v>13923</v>
      </c>
      <c r="AS1023" s="1">
        <v>44792</v>
      </c>
      <c r="AT1023" t="s">
        <v>13922</v>
      </c>
      <c r="AW1023">
        <v>111048596044841</v>
      </c>
      <c r="AX1023">
        <v>1110485960</v>
      </c>
      <c r="AY1023">
        <v>8607887</v>
      </c>
      <c r="AZ1023" s="1">
        <v>44841</v>
      </c>
      <c r="BA1023" t="s">
        <v>13995</v>
      </c>
      <c r="BB1023" t="s">
        <v>44</v>
      </c>
      <c r="BC1023" t="s">
        <v>13996</v>
      </c>
      <c r="BD1023" t="s">
        <v>13997</v>
      </c>
      <c r="BE1023">
        <v>4000178071</v>
      </c>
      <c r="BF1023">
        <v>144261</v>
      </c>
      <c r="BG1023" s="1">
        <v>44998</v>
      </c>
      <c r="BK1023">
        <f t="shared" si="15"/>
        <v>1</v>
      </c>
      <c r="BL1023">
        <v>7432652144543</v>
      </c>
      <c r="BN1023">
        <v>1709218</v>
      </c>
      <c r="BO1023" s="1">
        <v>44615</v>
      </c>
      <c r="BP1023">
        <v>860029995</v>
      </c>
      <c r="BQ1023">
        <v>74326521</v>
      </c>
      <c r="BR1023">
        <v>7640164</v>
      </c>
      <c r="BS1023" t="s">
        <v>13776</v>
      </c>
      <c r="BT1023" s="1">
        <v>44543</v>
      </c>
      <c r="BU1023">
        <v>8</v>
      </c>
      <c r="BV1023">
        <v>669430</v>
      </c>
      <c r="BW1023">
        <v>860029995</v>
      </c>
      <c r="BX1023" t="s">
        <v>13996</v>
      </c>
      <c r="BY1023" t="s">
        <v>14109</v>
      </c>
      <c r="BZ1023" t="s">
        <v>13923</v>
      </c>
      <c r="CA1023" s="1">
        <v>44659</v>
      </c>
      <c r="CB1023" t="s">
        <v>13922</v>
      </c>
    </row>
    <row r="1024" spans="3:80" x14ac:dyDescent="0.3">
      <c r="C1024" s="46" t="s">
        <v>10196</v>
      </c>
      <c r="D1024" s="4"/>
      <c r="E1024" s="4"/>
      <c r="F1024" s="16"/>
      <c r="G1024" s="80" t="e">
        <f>VLOOKUP(report_masivo[[#This Row],[INCAPACIDAD]],D3250:M3327,3,0)</f>
        <v>#N/A</v>
      </c>
      <c r="I1024" s="47"/>
      <c r="K1024" s="46" t="e">
        <f>VLOOKUP(report_masivo[[#This Row],[INCAPACIDAD]],D3250:M3327,4,0)</f>
        <v>#N/A</v>
      </c>
      <c r="L1024" s="46" t="e">
        <f>VLOOKUP(report_masivo[[#This Row],[INCAPACIDAD]],D3250:M3327,5,0)</f>
        <v>#N/A</v>
      </c>
      <c r="M1024" s="46" t="e">
        <f>VLOOKUP(report_masivo[[#This Row],[INCAPACIDAD]],D3250:M3327,6,0)</f>
        <v>#N/A</v>
      </c>
      <c r="N1024" s="49" t="e">
        <f>VLOOKUP(report_masivo[[#This Row],[INCAPACIDAD]],D3250:M3327,7,0)</f>
        <v>#N/A</v>
      </c>
      <c r="O1024" s="47" t="e">
        <f>VLOOKUP(report_masivo[[#This Row],[INCAPACIDAD]],D3250:M3327,8,0)</f>
        <v>#N/A</v>
      </c>
      <c r="AD1024">
        <v>415194344719</v>
      </c>
      <c r="AE1024" t="s">
        <v>10196</v>
      </c>
      <c r="AF1024">
        <v>1817155</v>
      </c>
      <c r="AG1024" s="1">
        <v>44771</v>
      </c>
      <c r="AH1024">
        <v>860029995</v>
      </c>
      <c r="AI1024">
        <v>4151943</v>
      </c>
      <c r="AJ1024">
        <v>7961623</v>
      </c>
      <c r="AK1024" t="s">
        <v>13776</v>
      </c>
      <c r="AL1024" s="1">
        <v>44719</v>
      </c>
      <c r="AM1024">
        <v>2</v>
      </c>
      <c r="AN1024">
        <v>140712</v>
      </c>
      <c r="AO1024">
        <v>860029995</v>
      </c>
      <c r="AP1024" t="s">
        <v>13996</v>
      </c>
      <c r="AQ1024" t="s">
        <v>14109</v>
      </c>
      <c r="AR1024" t="s">
        <v>13923</v>
      </c>
      <c r="AS1024" s="1">
        <v>44792</v>
      </c>
      <c r="AT1024" t="s">
        <v>13922</v>
      </c>
      <c r="AW1024">
        <v>114409694244842</v>
      </c>
      <c r="AX1024">
        <v>1144096942</v>
      </c>
      <c r="AY1024">
        <v>8381866</v>
      </c>
      <c r="AZ1024" s="1">
        <v>44842</v>
      </c>
      <c r="BA1024" t="s">
        <v>13995</v>
      </c>
      <c r="BB1024" t="s">
        <v>44</v>
      </c>
      <c r="BC1024" t="s">
        <v>13996</v>
      </c>
      <c r="BD1024" t="s">
        <v>13997</v>
      </c>
      <c r="BE1024">
        <v>4000178071</v>
      </c>
      <c r="BF1024">
        <v>66667</v>
      </c>
      <c r="BG1024" s="1">
        <v>44890</v>
      </c>
      <c r="BK1024">
        <f t="shared" si="15"/>
        <v>1</v>
      </c>
      <c r="BL1024">
        <v>7434457944573</v>
      </c>
      <c r="BN1024">
        <v>1709218</v>
      </c>
      <c r="BO1024" s="1">
        <v>44615</v>
      </c>
      <c r="BP1024">
        <v>860029995</v>
      </c>
      <c r="BQ1024">
        <v>74344579</v>
      </c>
      <c r="BR1024">
        <v>7641288</v>
      </c>
      <c r="BS1024" t="s">
        <v>13776</v>
      </c>
      <c r="BT1024" s="1">
        <v>44573</v>
      </c>
      <c r="BU1024">
        <v>4</v>
      </c>
      <c r="BV1024">
        <v>351899</v>
      </c>
      <c r="BW1024">
        <v>860029995</v>
      </c>
      <c r="BX1024" t="s">
        <v>13996</v>
      </c>
      <c r="BY1024" t="s">
        <v>14109</v>
      </c>
      <c r="BZ1024" t="s">
        <v>13923</v>
      </c>
      <c r="CA1024" s="1">
        <v>44659</v>
      </c>
      <c r="CB1024" t="s">
        <v>13922</v>
      </c>
    </row>
    <row r="1025" spans="3:80" x14ac:dyDescent="0.3">
      <c r="C1025" s="46" t="s">
        <v>10196</v>
      </c>
      <c r="D1025" s="4"/>
      <c r="E1025" s="4"/>
      <c r="F1025" s="16"/>
      <c r="G1025" s="80" t="e">
        <f>VLOOKUP(report_masivo[[#This Row],[INCAPACIDAD]],D3251:M3328,3,0)</f>
        <v>#N/A</v>
      </c>
      <c r="I1025" s="47"/>
      <c r="K1025" s="46" t="e">
        <f>VLOOKUP(report_masivo[[#This Row],[INCAPACIDAD]],D3251:M3328,4,0)</f>
        <v>#N/A</v>
      </c>
      <c r="L1025" s="46" t="e">
        <f>VLOOKUP(report_masivo[[#This Row],[INCAPACIDAD]],D3251:M3328,5,0)</f>
        <v>#N/A</v>
      </c>
      <c r="M1025" s="46" t="e">
        <f>VLOOKUP(report_masivo[[#This Row],[INCAPACIDAD]],D3251:M3328,6,0)</f>
        <v>#N/A</v>
      </c>
      <c r="N1025" s="49" t="e">
        <f>VLOOKUP(report_masivo[[#This Row],[INCAPACIDAD]],D3251:M3328,7,0)</f>
        <v>#N/A</v>
      </c>
      <c r="O1025" s="47" t="e">
        <f>VLOOKUP(report_masivo[[#This Row],[INCAPACIDAD]],D3251:M3328,8,0)</f>
        <v>#N/A</v>
      </c>
      <c r="AD1025">
        <v>420736444708</v>
      </c>
      <c r="AE1025" t="s">
        <v>10196</v>
      </c>
      <c r="AF1025">
        <v>1817155</v>
      </c>
      <c r="AG1025" s="1">
        <v>44771</v>
      </c>
      <c r="AH1025">
        <v>860029995</v>
      </c>
      <c r="AI1025">
        <v>4207364</v>
      </c>
      <c r="AJ1025">
        <v>7966618</v>
      </c>
      <c r="AK1025" t="s">
        <v>13776</v>
      </c>
      <c r="AL1025" s="1">
        <v>44708</v>
      </c>
      <c r="AM1025">
        <v>28</v>
      </c>
      <c r="AN1025">
        <v>2771891</v>
      </c>
      <c r="AO1025">
        <v>860029995</v>
      </c>
      <c r="AP1025" t="s">
        <v>13996</v>
      </c>
      <c r="AQ1025" t="s">
        <v>14109</v>
      </c>
      <c r="AR1025" t="s">
        <v>13923</v>
      </c>
      <c r="AS1025" s="1">
        <v>44792</v>
      </c>
      <c r="AT1025" t="s">
        <v>13922</v>
      </c>
      <c r="AW1025">
        <v>100023585444844</v>
      </c>
      <c r="AX1025">
        <v>1000235854</v>
      </c>
      <c r="AY1025">
        <v>8481703</v>
      </c>
      <c r="AZ1025" s="1">
        <v>44844</v>
      </c>
      <c r="BA1025" t="s">
        <v>13995</v>
      </c>
      <c r="BB1025" t="s">
        <v>44</v>
      </c>
      <c r="BC1025" t="s">
        <v>13996</v>
      </c>
      <c r="BD1025" t="s">
        <v>13997</v>
      </c>
      <c r="BE1025">
        <v>4000178071</v>
      </c>
      <c r="BF1025">
        <v>66667</v>
      </c>
      <c r="BG1025" s="1">
        <v>44890</v>
      </c>
      <c r="BK1025">
        <f t="shared" si="15"/>
        <v>1</v>
      </c>
      <c r="BL1025">
        <v>105758070644250</v>
      </c>
      <c r="BN1025">
        <v>1709218</v>
      </c>
      <c r="BO1025" s="1">
        <v>44615</v>
      </c>
      <c r="BP1025">
        <v>860029995</v>
      </c>
      <c r="BQ1025">
        <v>1057580706</v>
      </c>
      <c r="BR1025">
        <v>7646394</v>
      </c>
      <c r="BS1025" t="s">
        <v>13776</v>
      </c>
      <c r="BT1025" s="1">
        <v>44250</v>
      </c>
      <c r="BU1025">
        <v>4</v>
      </c>
      <c r="BV1025">
        <v>195817</v>
      </c>
      <c r="BW1025">
        <v>860029995</v>
      </c>
      <c r="BX1025" t="s">
        <v>13996</v>
      </c>
      <c r="BY1025" t="s">
        <v>14109</v>
      </c>
      <c r="BZ1025" t="s">
        <v>13923</v>
      </c>
      <c r="CA1025" s="1">
        <v>44659</v>
      </c>
      <c r="CB1025" t="s">
        <v>13922</v>
      </c>
    </row>
    <row r="1026" spans="3:80" x14ac:dyDescent="0.3">
      <c r="C1026" s="46" t="s">
        <v>10196</v>
      </c>
      <c r="D1026" s="4"/>
      <c r="E1026" s="4"/>
      <c r="F1026" s="16"/>
      <c r="G1026" s="80" t="e">
        <f>VLOOKUP(report_masivo[[#This Row],[INCAPACIDAD]],D3252:M3329,3,0)</f>
        <v>#N/A</v>
      </c>
      <c r="I1026" s="47"/>
      <c r="K1026" s="46" t="e">
        <f>VLOOKUP(report_masivo[[#This Row],[INCAPACIDAD]],D3252:M3329,4,0)</f>
        <v>#N/A</v>
      </c>
      <c r="L1026" s="46" t="e">
        <f>VLOOKUP(report_masivo[[#This Row],[INCAPACIDAD]],D3252:M3329,5,0)</f>
        <v>#N/A</v>
      </c>
      <c r="M1026" s="46" t="e">
        <f>VLOOKUP(report_masivo[[#This Row],[INCAPACIDAD]],D3252:M3329,6,0)</f>
        <v>#N/A</v>
      </c>
      <c r="N1026" s="49" t="e">
        <f>VLOOKUP(report_masivo[[#This Row],[INCAPACIDAD]],D3252:M3329,7,0)</f>
        <v>#N/A</v>
      </c>
      <c r="O1026" s="47" t="e">
        <f>VLOOKUP(report_masivo[[#This Row],[INCAPACIDAD]],D3252:M3329,8,0)</f>
        <v>#N/A</v>
      </c>
      <c r="AD1026">
        <v>407927744714</v>
      </c>
      <c r="AE1026" t="s">
        <v>10196</v>
      </c>
      <c r="AF1026">
        <v>1817155</v>
      </c>
      <c r="AG1026" s="1">
        <v>44771</v>
      </c>
      <c r="AH1026">
        <v>860029995</v>
      </c>
      <c r="AI1026">
        <v>4079277</v>
      </c>
      <c r="AJ1026">
        <v>7969705</v>
      </c>
      <c r="AK1026" t="s">
        <v>13776</v>
      </c>
      <c r="AL1026" s="1">
        <v>44714</v>
      </c>
      <c r="AM1026">
        <v>1</v>
      </c>
      <c r="AN1026">
        <v>71106</v>
      </c>
      <c r="AO1026">
        <v>860029995</v>
      </c>
      <c r="AP1026" t="s">
        <v>13996</v>
      </c>
      <c r="AQ1026" t="s">
        <v>14109</v>
      </c>
      <c r="AR1026" t="s">
        <v>13923</v>
      </c>
      <c r="AS1026" s="1">
        <v>44792</v>
      </c>
      <c r="AT1026" t="s">
        <v>13922</v>
      </c>
      <c r="AW1026">
        <v>108526886344846</v>
      </c>
      <c r="AX1026">
        <v>1085268863</v>
      </c>
      <c r="AY1026">
        <v>8505659</v>
      </c>
      <c r="AZ1026" s="1">
        <v>44846</v>
      </c>
      <c r="BA1026" t="s">
        <v>13995</v>
      </c>
      <c r="BB1026" t="s">
        <v>44</v>
      </c>
      <c r="BC1026" t="s">
        <v>13996</v>
      </c>
      <c r="BD1026" t="s">
        <v>13997</v>
      </c>
      <c r="BE1026">
        <v>4000178071</v>
      </c>
      <c r="BF1026">
        <v>735557</v>
      </c>
      <c r="BG1026" s="1">
        <v>44998</v>
      </c>
      <c r="BK1026">
        <f t="shared" si="15"/>
        <v>1</v>
      </c>
      <c r="BL1026">
        <v>953283844552</v>
      </c>
      <c r="BN1026">
        <v>1709218</v>
      </c>
      <c r="BO1026" s="1">
        <v>44615</v>
      </c>
      <c r="BP1026">
        <v>860029995</v>
      </c>
      <c r="BQ1026">
        <v>9532838</v>
      </c>
      <c r="BR1026">
        <v>7646671</v>
      </c>
      <c r="BS1026" t="s">
        <v>13776</v>
      </c>
      <c r="BT1026" s="1">
        <v>44552</v>
      </c>
      <c r="BU1026">
        <v>1</v>
      </c>
      <c r="BV1026">
        <v>61621</v>
      </c>
      <c r="BW1026">
        <v>860029995</v>
      </c>
      <c r="BX1026" t="s">
        <v>13996</v>
      </c>
      <c r="BY1026" t="s">
        <v>14109</v>
      </c>
      <c r="BZ1026" t="s">
        <v>13923</v>
      </c>
      <c r="CA1026" s="1">
        <v>44659</v>
      </c>
      <c r="CB1026" t="s">
        <v>13922</v>
      </c>
    </row>
    <row r="1027" spans="3:80" x14ac:dyDescent="0.3">
      <c r="C1027" s="46" t="s">
        <v>10196</v>
      </c>
      <c r="D1027" s="4"/>
      <c r="E1027" s="4"/>
      <c r="F1027" s="16"/>
      <c r="G1027" s="80" t="e">
        <f>VLOOKUP(report_masivo[[#This Row],[INCAPACIDAD]],D3253:M3330,3,0)</f>
        <v>#N/A</v>
      </c>
      <c r="I1027" s="47"/>
      <c r="K1027" s="46" t="e">
        <f>VLOOKUP(report_masivo[[#This Row],[INCAPACIDAD]],D3253:M3330,4,0)</f>
        <v>#N/A</v>
      </c>
      <c r="L1027" s="46" t="e">
        <f>VLOOKUP(report_masivo[[#This Row],[INCAPACIDAD]],D3253:M3330,5,0)</f>
        <v>#N/A</v>
      </c>
      <c r="M1027" s="46" t="e">
        <f>VLOOKUP(report_masivo[[#This Row],[INCAPACIDAD]],D3253:M3330,6,0)</f>
        <v>#N/A</v>
      </c>
      <c r="N1027" s="49" t="e">
        <f>VLOOKUP(report_masivo[[#This Row],[INCAPACIDAD]],D3253:M3330,7,0)</f>
        <v>#N/A</v>
      </c>
      <c r="O1027" s="47" t="e">
        <f>VLOOKUP(report_masivo[[#This Row],[INCAPACIDAD]],D3253:M3330,8,0)</f>
        <v>#N/A</v>
      </c>
      <c r="AD1027">
        <v>7432402144723</v>
      </c>
      <c r="AE1027" t="s">
        <v>10196</v>
      </c>
      <c r="AF1027">
        <v>1817155</v>
      </c>
      <c r="AG1027" s="1">
        <v>44771</v>
      </c>
      <c r="AH1027">
        <v>860029995</v>
      </c>
      <c r="AI1027">
        <v>74324021</v>
      </c>
      <c r="AJ1027">
        <v>7979044</v>
      </c>
      <c r="AK1027" t="s">
        <v>13776</v>
      </c>
      <c r="AL1027" s="1">
        <v>44723</v>
      </c>
      <c r="AM1027">
        <v>1</v>
      </c>
      <c r="AN1027">
        <v>81154</v>
      </c>
      <c r="AO1027">
        <v>860029995</v>
      </c>
      <c r="AP1027" t="s">
        <v>13996</v>
      </c>
      <c r="AQ1027" t="s">
        <v>14109</v>
      </c>
      <c r="AR1027" t="s">
        <v>13923</v>
      </c>
      <c r="AS1027" s="1">
        <v>44792</v>
      </c>
      <c r="AT1027" t="s">
        <v>13922</v>
      </c>
      <c r="AW1027">
        <v>107521747544849</v>
      </c>
      <c r="AX1027">
        <v>1075217475</v>
      </c>
      <c r="AY1027">
        <v>8453126</v>
      </c>
      <c r="AZ1027" s="1">
        <v>44849</v>
      </c>
      <c r="BA1027" t="s">
        <v>13995</v>
      </c>
      <c r="BB1027" t="s">
        <v>44</v>
      </c>
      <c r="BC1027" t="s">
        <v>13996</v>
      </c>
      <c r="BD1027" t="s">
        <v>13997</v>
      </c>
      <c r="BE1027">
        <v>4000178071</v>
      </c>
      <c r="BF1027">
        <v>2134840</v>
      </c>
      <c r="BG1027" s="1">
        <v>44998</v>
      </c>
      <c r="BK1027">
        <f t="shared" si="15"/>
        <v>1</v>
      </c>
      <c r="BL1027">
        <v>105020055544567</v>
      </c>
      <c r="BN1027">
        <v>1709218</v>
      </c>
      <c r="BO1027" s="1">
        <v>44615</v>
      </c>
      <c r="BP1027">
        <v>860029995</v>
      </c>
      <c r="BQ1027">
        <v>1050200555</v>
      </c>
      <c r="BR1027">
        <v>7646999</v>
      </c>
      <c r="BS1027" t="s">
        <v>13776</v>
      </c>
      <c r="BT1027" s="1">
        <v>44567</v>
      </c>
      <c r="BU1027">
        <v>8</v>
      </c>
      <c r="BV1027">
        <v>596226</v>
      </c>
      <c r="BW1027">
        <v>860029995</v>
      </c>
      <c r="BX1027" t="s">
        <v>13996</v>
      </c>
      <c r="BY1027" t="s">
        <v>14109</v>
      </c>
      <c r="BZ1027" t="s">
        <v>13923</v>
      </c>
      <c r="CA1027" s="1">
        <v>44659</v>
      </c>
      <c r="CB1027" t="s">
        <v>13922</v>
      </c>
    </row>
    <row r="1028" spans="3:80" x14ac:dyDescent="0.3">
      <c r="C1028" s="46" t="s">
        <v>10196</v>
      </c>
      <c r="D1028" s="4"/>
      <c r="E1028" s="4"/>
      <c r="F1028" s="16"/>
      <c r="G1028" s="80" t="e">
        <f>VLOOKUP(report_masivo[[#This Row],[INCAPACIDAD]],D3254:M3331,3,0)</f>
        <v>#N/A</v>
      </c>
      <c r="I1028" s="47"/>
      <c r="K1028" s="46" t="e">
        <f>VLOOKUP(report_masivo[[#This Row],[INCAPACIDAD]],D3254:M3331,4,0)</f>
        <v>#N/A</v>
      </c>
      <c r="L1028" s="46" t="e">
        <f>VLOOKUP(report_masivo[[#This Row],[INCAPACIDAD]],D3254:M3331,5,0)</f>
        <v>#N/A</v>
      </c>
      <c r="M1028" s="46" t="e">
        <f>VLOOKUP(report_masivo[[#This Row],[INCAPACIDAD]],D3254:M3331,6,0)</f>
        <v>#N/A</v>
      </c>
      <c r="N1028" s="49" t="e">
        <f>VLOOKUP(report_masivo[[#This Row],[INCAPACIDAD]],D3254:M3331,7,0)</f>
        <v>#N/A</v>
      </c>
      <c r="O1028" s="47" t="e">
        <f>VLOOKUP(report_masivo[[#This Row],[INCAPACIDAD]],D3254:M3331,8,0)</f>
        <v>#N/A</v>
      </c>
      <c r="AD1028">
        <v>952108744715</v>
      </c>
      <c r="AE1028" t="s">
        <v>10196</v>
      </c>
      <c r="AF1028">
        <v>1817155</v>
      </c>
      <c r="AG1028" s="1">
        <v>44771</v>
      </c>
      <c r="AH1028">
        <v>860029995</v>
      </c>
      <c r="AI1028">
        <v>9521087</v>
      </c>
      <c r="AJ1028">
        <v>7979898</v>
      </c>
      <c r="AK1028" t="s">
        <v>13776</v>
      </c>
      <c r="AL1028" s="1">
        <v>44715</v>
      </c>
      <c r="AM1028">
        <v>5</v>
      </c>
      <c r="AN1028">
        <v>516531</v>
      </c>
      <c r="AO1028">
        <v>860029995</v>
      </c>
      <c r="AP1028" t="s">
        <v>13996</v>
      </c>
      <c r="AQ1028" t="s">
        <v>14109</v>
      </c>
      <c r="AR1028" t="s">
        <v>13923</v>
      </c>
      <c r="AS1028" s="1">
        <v>44792</v>
      </c>
      <c r="AT1028" t="s">
        <v>13922</v>
      </c>
      <c r="AW1028">
        <v>109869517444851</v>
      </c>
      <c r="AX1028">
        <v>1098695174</v>
      </c>
      <c r="AY1028">
        <v>8405817</v>
      </c>
      <c r="AZ1028" s="1">
        <v>44851</v>
      </c>
      <c r="BA1028" t="s">
        <v>13995</v>
      </c>
      <c r="BB1028" t="s">
        <v>44</v>
      </c>
      <c r="BC1028" t="s">
        <v>13996</v>
      </c>
      <c r="BD1028" t="s">
        <v>13997</v>
      </c>
      <c r="BE1028">
        <v>4000178071</v>
      </c>
      <c r="BF1028">
        <v>300000</v>
      </c>
      <c r="BG1028" s="1">
        <v>44998</v>
      </c>
      <c r="BK1028">
        <f t="shared" si="15"/>
        <v>1</v>
      </c>
      <c r="BL1028">
        <v>105655362444345</v>
      </c>
      <c r="BN1028">
        <v>1709218</v>
      </c>
      <c r="BO1028" s="1">
        <v>44615</v>
      </c>
      <c r="BP1028">
        <v>860029995</v>
      </c>
      <c r="BQ1028">
        <v>1056553624</v>
      </c>
      <c r="BR1028">
        <v>7651605</v>
      </c>
      <c r="BS1028" t="s">
        <v>13776</v>
      </c>
      <c r="BT1028" s="1">
        <v>44345</v>
      </c>
      <c r="BU1028">
        <v>4</v>
      </c>
      <c r="BV1028">
        <v>437725</v>
      </c>
      <c r="BW1028">
        <v>860029995</v>
      </c>
      <c r="BX1028" t="s">
        <v>13996</v>
      </c>
      <c r="BY1028" t="s">
        <v>14109</v>
      </c>
      <c r="BZ1028" t="s">
        <v>13923</v>
      </c>
      <c r="CA1028" s="1">
        <v>44638</v>
      </c>
      <c r="CB1028" t="s">
        <v>13922</v>
      </c>
    </row>
    <row r="1029" spans="3:80" x14ac:dyDescent="0.3">
      <c r="C1029" s="46" t="s">
        <v>10196</v>
      </c>
      <c r="D1029" s="4"/>
      <c r="E1029" s="4"/>
      <c r="F1029" s="16"/>
      <c r="G1029" s="80" t="e">
        <f>VLOOKUP(report_masivo[[#This Row],[INCAPACIDAD]],D3255:M3332,3,0)</f>
        <v>#N/A</v>
      </c>
      <c r="I1029" s="47"/>
      <c r="K1029" s="46" t="e">
        <f>VLOOKUP(report_masivo[[#This Row],[INCAPACIDAD]],D3255:M3332,4,0)</f>
        <v>#N/A</v>
      </c>
      <c r="L1029" s="46" t="e">
        <f>VLOOKUP(report_masivo[[#This Row],[INCAPACIDAD]],D3255:M3332,5,0)</f>
        <v>#N/A</v>
      </c>
      <c r="M1029" s="46" t="e">
        <f>VLOOKUP(report_masivo[[#This Row],[INCAPACIDAD]],D3255:M3332,6,0)</f>
        <v>#N/A</v>
      </c>
      <c r="N1029" s="49" t="e">
        <f>VLOOKUP(report_masivo[[#This Row],[INCAPACIDAD]],D3255:M3332,7,0)</f>
        <v>#N/A</v>
      </c>
      <c r="O1029" s="47" t="e">
        <f>VLOOKUP(report_masivo[[#This Row],[INCAPACIDAD]],D3255:M3332,8,0)</f>
        <v>#N/A</v>
      </c>
      <c r="AD1029">
        <v>103241559844727</v>
      </c>
      <c r="AE1029" t="s">
        <v>10196</v>
      </c>
      <c r="AF1029">
        <v>1817155</v>
      </c>
      <c r="AG1029" s="1">
        <v>44771</v>
      </c>
      <c r="AH1029">
        <v>860029995</v>
      </c>
      <c r="AI1029">
        <v>1032415598</v>
      </c>
      <c r="AJ1029">
        <v>7991023</v>
      </c>
      <c r="AK1029" t="s">
        <v>13776</v>
      </c>
      <c r="AL1029" s="1">
        <v>44727</v>
      </c>
      <c r="AM1029">
        <v>1</v>
      </c>
      <c r="AN1029">
        <v>77100</v>
      </c>
      <c r="AO1029">
        <v>860029995</v>
      </c>
      <c r="AP1029" t="s">
        <v>13996</v>
      </c>
      <c r="AQ1029" t="s">
        <v>14109</v>
      </c>
      <c r="AR1029" t="s">
        <v>13923</v>
      </c>
      <c r="AS1029" s="1">
        <v>44792</v>
      </c>
      <c r="AT1029" t="s">
        <v>13922</v>
      </c>
      <c r="AW1029">
        <v>8753315844854</v>
      </c>
      <c r="AX1029">
        <v>87533158</v>
      </c>
      <c r="AY1029">
        <v>8468251</v>
      </c>
      <c r="AZ1029" s="1">
        <v>44854</v>
      </c>
      <c r="BA1029" t="s">
        <v>13995</v>
      </c>
      <c r="BB1029" t="s">
        <v>44</v>
      </c>
      <c r="BC1029" t="s">
        <v>13996</v>
      </c>
      <c r="BD1029" t="s">
        <v>13997</v>
      </c>
      <c r="BE1029">
        <v>4000178071</v>
      </c>
      <c r="BF1029">
        <v>1000000</v>
      </c>
      <c r="BG1029" s="1">
        <v>44998</v>
      </c>
      <c r="BK1029">
        <f t="shared" si="15"/>
        <v>1</v>
      </c>
      <c r="BL1029">
        <v>105239616244586</v>
      </c>
      <c r="BN1029">
        <v>1713223</v>
      </c>
      <c r="BO1029" s="1">
        <v>44621</v>
      </c>
      <c r="BP1029">
        <v>860029995</v>
      </c>
      <c r="BQ1029">
        <v>1052396162</v>
      </c>
      <c r="BR1029">
        <v>7570797</v>
      </c>
      <c r="BS1029" t="s">
        <v>13776</v>
      </c>
      <c r="BT1029" s="1">
        <v>44586</v>
      </c>
      <c r="BU1029">
        <v>5</v>
      </c>
      <c r="BV1029">
        <v>450577</v>
      </c>
      <c r="BW1029">
        <v>860029995</v>
      </c>
      <c r="BX1029" t="s">
        <v>13996</v>
      </c>
      <c r="BY1029" t="s">
        <v>14109</v>
      </c>
      <c r="BZ1029" t="s">
        <v>13923</v>
      </c>
      <c r="CA1029" s="1">
        <v>44638</v>
      </c>
      <c r="CB1029" t="s">
        <v>13922</v>
      </c>
    </row>
    <row r="1030" spans="3:80" x14ac:dyDescent="0.3">
      <c r="C1030" s="46" t="s">
        <v>10196</v>
      </c>
      <c r="D1030" s="4"/>
      <c r="E1030" s="4"/>
      <c r="F1030" s="16"/>
      <c r="G1030" s="80" t="e">
        <f>VLOOKUP(report_masivo[[#This Row],[INCAPACIDAD]],D3256:M3333,3,0)</f>
        <v>#N/A</v>
      </c>
      <c r="I1030" s="47"/>
      <c r="K1030" s="46" t="e">
        <f>VLOOKUP(report_masivo[[#This Row],[INCAPACIDAD]],D3256:M3333,4,0)</f>
        <v>#N/A</v>
      </c>
      <c r="L1030" s="46" t="e">
        <f>VLOOKUP(report_masivo[[#This Row],[INCAPACIDAD]],D3256:M3333,5,0)</f>
        <v>#N/A</v>
      </c>
      <c r="M1030" s="46" t="e">
        <f>VLOOKUP(report_masivo[[#This Row],[INCAPACIDAD]],D3256:M3333,6,0)</f>
        <v>#N/A</v>
      </c>
      <c r="N1030" s="49" t="e">
        <f>VLOOKUP(report_masivo[[#This Row],[INCAPACIDAD]],D3256:M3333,7,0)</f>
        <v>#N/A</v>
      </c>
      <c r="O1030" s="47" t="e">
        <f>VLOOKUP(report_masivo[[#This Row],[INCAPACIDAD]],D3256:M3333,8,0)</f>
        <v>#N/A</v>
      </c>
      <c r="AD1030">
        <v>105358590644727</v>
      </c>
      <c r="AE1030" t="s">
        <v>10196</v>
      </c>
      <c r="AF1030">
        <v>1817155</v>
      </c>
      <c r="AG1030" s="1">
        <v>44771</v>
      </c>
      <c r="AH1030">
        <v>860029995</v>
      </c>
      <c r="AI1030">
        <v>1053585906</v>
      </c>
      <c r="AJ1030">
        <v>7992025</v>
      </c>
      <c r="AK1030" t="s">
        <v>13776</v>
      </c>
      <c r="AL1030" s="1">
        <v>44727</v>
      </c>
      <c r="AM1030">
        <v>5</v>
      </c>
      <c r="AN1030">
        <v>413456</v>
      </c>
      <c r="AO1030">
        <v>860029995</v>
      </c>
      <c r="AP1030" t="s">
        <v>13996</v>
      </c>
      <c r="AQ1030" t="s">
        <v>14109</v>
      </c>
      <c r="AR1030" t="s">
        <v>13923</v>
      </c>
      <c r="AS1030" s="1">
        <v>44792</v>
      </c>
      <c r="AT1030" t="s">
        <v>13922</v>
      </c>
      <c r="AW1030">
        <v>107666223944855</v>
      </c>
      <c r="AX1030">
        <v>1076662239</v>
      </c>
      <c r="AY1030">
        <v>8423086</v>
      </c>
      <c r="AZ1030" s="1">
        <v>44855</v>
      </c>
      <c r="BA1030" t="s">
        <v>13998</v>
      </c>
      <c r="BB1030" t="s">
        <v>44</v>
      </c>
      <c r="BC1030" t="s">
        <v>44</v>
      </c>
      <c r="BD1030" t="s">
        <v>44</v>
      </c>
      <c r="BG1030" s="1"/>
      <c r="BK1030">
        <f t="shared" si="15"/>
        <v>1</v>
      </c>
      <c r="BL1030">
        <v>7438154244588</v>
      </c>
      <c r="BN1030">
        <v>1713223</v>
      </c>
      <c r="BO1030" s="1">
        <v>44621</v>
      </c>
      <c r="BP1030">
        <v>860029995</v>
      </c>
      <c r="BQ1030">
        <v>74381542</v>
      </c>
      <c r="BR1030">
        <v>7580005</v>
      </c>
      <c r="BS1030" t="s">
        <v>13776</v>
      </c>
      <c r="BT1030" s="1">
        <v>44588</v>
      </c>
      <c r="BU1030">
        <v>3</v>
      </c>
      <c r="BV1030">
        <v>258747</v>
      </c>
      <c r="BW1030">
        <v>860029995</v>
      </c>
      <c r="BX1030" t="s">
        <v>13996</v>
      </c>
      <c r="BY1030" t="s">
        <v>14109</v>
      </c>
      <c r="BZ1030" t="s">
        <v>13923</v>
      </c>
      <c r="CA1030" s="1">
        <v>44638</v>
      </c>
      <c r="CB1030" t="s">
        <v>13922</v>
      </c>
    </row>
    <row r="1031" spans="3:80" x14ac:dyDescent="0.3">
      <c r="C1031" s="46" t="s">
        <v>10196</v>
      </c>
      <c r="D1031" s="4"/>
      <c r="E1031" s="4"/>
      <c r="F1031" s="16"/>
      <c r="G1031" s="80" t="e">
        <f>VLOOKUP(report_masivo[[#This Row],[INCAPACIDAD]],D3257:M3334,3,0)</f>
        <v>#N/A</v>
      </c>
      <c r="I1031" s="47"/>
      <c r="K1031" s="46" t="e">
        <f>VLOOKUP(report_masivo[[#This Row],[INCAPACIDAD]],D3257:M3334,4,0)</f>
        <v>#N/A</v>
      </c>
      <c r="L1031" s="46" t="e">
        <f>VLOOKUP(report_masivo[[#This Row],[INCAPACIDAD]],D3257:M3334,5,0)</f>
        <v>#N/A</v>
      </c>
      <c r="M1031" s="46" t="e">
        <f>VLOOKUP(report_masivo[[#This Row],[INCAPACIDAD]],D3257:M3334,6,0)</f>
        <v>#N/A</v>
      </c>
      <c r="N1031" s="49" t="e">
        <f>VLOOKUP(report_masivo[[#This Row],[INCAPACIDAD]],D3257:M3334,7,0)</f>
        <v>#N/A</v>
      </c>
      <c r="O1031" s="47" t="e">
        <f>VLOOKUP(report_masivo[[#This Row],[INCAPACIDAD]],D3257:M3334,8,0)</f>
        <v>#N/A</v>
      </c>
      <c r="AD1031">
        <v>416845244729</v>
      </c>
      <c r="AE1031" t="s">
        <v>10196</v>
      </c>
      <c r="AF1031">
        <v>1817155</v>
      </c>
      <c r="AG1031" s="1">
        <v>44771</v>
      </c>
      <c r="AH1031">
        <v>860029995</v>
      </c>
      <c r="AI1031">
        <v>4168452</v>
      </c>
      <c r="AJ1031">
        <v>7999083</v>
      </c>
      <c r="AK1031" t="s">
        <v>13776</v>
      </c>
      <c r="AL1031" s="1">
        <v>44729</v>
      </c>
      <c r="AM1031">
        <v>14</v>
      </c>
      <c r="AN1031">
        <v>1596335</v>
      </c>
      <c r="AO1031">
        <v>860029995</v>
      </c>
      <c r="AP1031" t="s">
        <v>13996</v>
      </c>
      <c r="AQ1031" t="s">
        <v>14109</v>
      </c>
      <c r="AR1031" t="s">
        <v>13923</v>
      </c>
      <c r="AS1031" s="1">
        <v>44792</v>
      </c>
      <c r="AT1031" t="s">
        <v>13922</v>
      </c>
      <c r="AW1031">
        <v>112485193144857</v>
      </c>
      <c r="AX1031">
        <v>1124851931</v>
      </c>
      <c r="AY1031">
        <v>8446181</v>
      </c>
      <c r="AZ1031" s="1">
        <v>44857</v>
      </c>
      <c r="BA1031" t="s">
        <v>13995</v>
      </c>
      <c r="BB1031" t="s">
        <v>44</v>
      </c>
      <c r="BC1031" t="s">
        <v>13729</v>
      </c>
      <c r="BD1031" t="s">
        <v>13972</v>
      </c>
      <c r="BF1031">
        <v>1000000</v>
      </c>
      <c r="BG1031" s="1">
        <v>44965</v>
      </c>
      <c r="BK1031">
        <f t="shared" si="15"/>
        <v>1</v>
      </c>
      <c r="BL1031">
        <v>953217044577</v>
      </c>
      <c r="BN1031">
        <v>1713223</v>
      </c>
      <c r="BO1031" s="1">
        <v>44621</v>
      </c>
      <c r="BP1031">
        <v>860029995</v>
      </c>
      <c r="BQ1031">
        <v>9532170</v>
      </c>
      <c r="BR1031">
        <v>7621947</v>
      </c>
      <c r="BS1031" t="s">
        <v>13776</v>
      </c>
      <c r="BT1031" s="1">
        <v>44577</v>
      </c>
      <c r="BU1031">
        <v>5</v>
      </c>
      <c r="BV1031">
        <v>329311</v>
      </c>
      <c r="BW1031">
        <v>860029995</v>
      </c>
      <c r="BX1031" t="s">
        <v>13996</v>
      </c>
      <c r="BY1031" t="s">
        <v>14109</v>
      </c>
      <c r="BZ1031" t="s">
        <v>13923</v>
      </c>
      <c r="CA1031" s="1">
        <v>44638</v>
      </c>
      <c r="CB1031" t="s">
        <v>13922</v>
      </c>
    </row>
    <row r="1032" spans="3:80" x14ac:dyDescent="0.3">
      <c r="C1032" s="46" t="s">
        <v>10196</v>
      </c>
      <c r="D1032" s="4"/>
      <c r="E1032" s="4"/>
      <c r="F1032" s="16"/>
      <c r="G1032" s="80" t="e">
        <f>VLOOKUP(report_masivo[[#This Row],[INCAPACIDAD]],D3258:M3335,3,0)</f>
        <v>#N/A</v>
      </c>
      <c r="I1032" s="47"/>
      <c r="K1032" s="46" t="e">
        <f>VLOOKUP(report_masivo[[#This Row],[INCAPACIDAD]],D3258:M3335,4,0)</f>
        <v>#N/A</v>
      </c>
      <c r="L1032" s="46" t="e">
        <f>VLOOKUP(report_masivo[[#This Row],[INCAPACIDAD]],D3258:M3335,5,0)</f>
        <v>#N/A</v>
      </c>
      <c r="M1032" s="46" t="e">
        <f>VLOOKUP(report_masivo[[#This Row],[INCAPACIDAD]],D3258:M3335,6,0)</f>
        <v>#N/A</v>
      </c>
      <c r="N1032" s="49" t="e">
        <f>VLOOKUP(report_masivo[[#This Row],[INCAPACIDAD]],D3258:M3335,7,0)</f>
        <v>#N/A</v>
      </c>
      <c r="O1032" s="47" t="e">
        <f>VLOOKUP(report_masivo[[#This Row],[INCAPACIDAD]],D3258:M3335,8,0)</f>
        <v>#N/A</v>
      </c>
      <c r="AD1032">
        <v>100436444710</v>
      </c>
      <c r="AE1032" t="s">
        <v>10196</v>
      </c>
      <c r="AF1032">
        <v>1817155</v>
      </c>
      <c r="AG1032" s="1">
        <v>44771</v>
      </c>
      <c r="AH1032">
        <v>860029995</v>
      </c>
      <c r="AI1032">
        <v>1004364</v>
      </c>
      <c r="AJ1032">
        <v>8000917</v>
      </c>
      <c r="AK1032" t="s">
        <v>13776</v>
      </c>
      <c r="AL1032" s="1">
        <v>44710</v>
      </c>
      <c r="AM1032">
        <v>18</v>
      </c>
      <c r="AN1032">
        <v>2453814</v>
      </c>
      <c r="AO1032">
        <v>860029995</v>
      </c>
      <c r="AP1032" t="s">
        <v>13996</v>
      </c>
      <c r="AQ1032" t="s">
        <v>14109</v>
      </c>
      <c r="AR1032" t="s">
        <v>13923</v>
      </c>
      <c r="AS1032" s="1">
        <v>44792</v>
      </c>
      <c r="AT1032" t="s">
        <v>13922</v>
      </c>
      <c r="AW1032">
        <v>102393073644858</v>
      </c>
      <c r="AX1032">
        <v>1023930736</v>
      </c>
      <c r="AY1032">
        <v>8461162</v>
      </c>
      <c r="AZ1032" s="1">
        <v>44858</v>
      </c>
      <c r="BA1032" t="s">
        <v>13995</v>
      </c>
      <c r="BB1032" t="s">
        <v>44</v>
      </c>
      <c r="BC1032" t="s">
        <v>13996</v>
      </c>
      <c r="BD1032" t="s">
        <v>13997</v>
      </c>
      <c r="BE1032">
        <v>4000178071</v>
      </c>
      <c r="BF1032">
        <v>33333</v>
      </c>
      <c r="BG1032" s="1">
        <v>44998</v>
      </c>
      <c r="BK1032">
        <f t="shared" ref="BK1032:BK1095" si="16">COUNTIF(BL1032,BL1032)</f>
        <v>1</v>
      </c>
      <c r="BL1032">
        <v>7408143244578</v>
      </c>
      <c r="BN1032">
        <v>1713223</v>
      </c>
      <c r="BO1032" s="1">
        <v>44621</v>
      </c>
      <c r="BP1032">
        <v>860029995</v>
      </c>
      <c r="BQ1032">
        <v>74081432</v>
      </c>
      <c r="BR1032">
        <v>7658164</v>
      </c>
      <c r="BS1032" t="s">
        <v>13776</v>
      </c>
      <c r="BT1032" s="1">
        <v>44578</v>
      </c>
      <c r="BU1032">
        <v>7</v>
      </c>
      <c r="BV1032">
        <v>423963</v>
      </c>
      <c r="BW1032">
        <v>860029995</v>
      </c>
      <c r="BX1032" t="s">
        <v>13996</v>
      </c>
      <c r="BY1032" t="s">
        <v>14109</v>
      </c>
      <c r="BZ1032" t="s">
        <v>13923</v>
      </c>
      <c r="CA1032" s="1">
        <v>44659</v>
      </c>
      <c r="CB1032" t="s">
        <v>13922</v>
      </c>
    </row>
    <row r="1033" spans="3:80" x14ac:dyDescent="0.3">
      <c r="C1033" s="46" t="s">
        <v>10196</v>
      </c>
      <c r="D1033" s="4"/>
      <c r="E1033" s="4"/>
      <c r="F1033" s="16"/>
      <c r="G1033" s="80" t="e">
        <f>VLOOKUP(report_masivo[[#This Row],[INCAPACIDAD]],D3259:M3336,3,0)</f>
        <v>#N/A</v>
      </c>
      <c r="I1033" s="47"/>
      <c r="K1033" s="46" t="e">
        <f>VLOOKUP(report_masivo[[#This Row],[INCAPACIDAD]],D3259:M3336,4,0)</f>
        <v>#N/A</v>
      </c>
      <c r="L1033" s="46" t="e">
        <f>VLOOKUP(report_masivo[[#This Row],[INCAPACIDAD]],D3259:M3336,5,0)</f>
        <v>#N/A</v>
      </c>
      <c r="M1033" s="46" t="e">
        <f>VLOOKUP(report_masivo[[#This Row],[INCAPACIDAD]],D3259:M3336,6,0)</f>
        <v>#N/A</v>
      </c>
      <c r="N1033" s="49" t="e">
        <f>VLOOKUP(report_masivo[[#This Row],[INCAPACIDAD]],D3259:M3336,7,0)</f>
        <v>#N/A</v>
      </c>
      <c r="O1033" s="47" t="e">
        <f>VLOOKUP(report_masivo[[#This Row],[INCAPACIDAD]],D3259:M3336,8,0)</f>
        <v>#N/A</v>
      </c>
      <c r="AD1033">
        <v>105358590644732</v>
      </c>
      <c r="AE1033" t="s">
        <v>10196</v>
      </c>
      <c r="AF1033">
        <v>1817155</v>
      </c>
      <c r="AG1033" s="1">
        <v>44771</v>
      </c>
      <c r="AH1033">
        <v>860029995</v>
      </c>
      <c r="AI1033">
        <v>1053585906</v>
      </c>
      <c r="AJ1033">
        <v>8006655</v>
      </c>
      <c r="AK1033" t="s">
        <v>13776</v>
      </c>
      <c r="AL1033" s="1">
        <v>44732</v>
      </c>
      <c r="AM1033">
        <v>5</v>
      </c>
      <c r="AN1033">
        <v>413456</v>
      </c>
      <c r="AO1033">
        <v>860029995</v>
      </c>
      <c r="AP1033" t="s">
        <v>13996</v>
      </c>
      <c r="AQ1033" t="s">
        <v>14109</v>
      </c>
      <c r="AR1033" t="s">
        <v>13923</v>
      </c>
      <c r="AS1033" s="1">
        <v>44792</v>
      </c>
      <c r="AT1033" t="s">
        <v>13922</v>
      </c>
      <c r="AW1033">
        <v>1732476744859</v>
      </c>
      <c r="AX1033">
        <v>17324767</v>
      </c>
      <c r="AY1033">
        <v>8432954</v>
      </c>
      <c r="AZ1033" s="1">
        <v>44859</v>
      </c>
      <c r="BA1033" t="s">
        <v>14000</v>
      </c>
      <c r="BB1033" t="s">
        <v>14003</v>
      </c>
      <c r="BC1033" t="s">
        <v>44</v>
      </c>
      <c r="BD1033" t="s">
        <v>44</v>
      </c>
      <c r="BG1033" s="1"/>
      <c r="BK1033">
        <f t="shared" si="16"/>
        <v>1</v>
      </c>
      <c r="BL1033">
        <v>939645044228</v>
      </c>
      <c r="BN1033">
        <v>1713223</v>
      </c>
      <c r="BO1033" s="1">
        <v>44621</v>
      </c>
      <c r="BP1033">
        <v>860029995</v>
      </c>
      <c r="BQ1033">
        <v>9396450</v>
      </c>
      <c r="BR1033">
        <v>7662618</v>
      </c>
      <c r="BS1033" t="s">
        <v>13776</v>
      </c>
      <c r="BT1033" s="1">
        <v>44228</v>
      </c>
      <c r="BU1033">
        <v>12</v>
      </c>
      <c r="BV1033">
        <v>893205</v>
      </c>
      <c r="BW1033">
        <v>860029995</v>
      </c>
      <c r="BX1033" t="s">
        <v>13996</v>
      </c>
      <c r="BY1033" t="s">
        <v>14109</v>
      </c>
      <c r="BZ1033" t="s">
        <v>13923</v>
      </c>
      <c r="CA1033" s="1">
        <v>44638</v>
      </c>
      <c r="CB1033" t="s">
        <v>13922</v>
      </c>
    </row>
    <row r="1034" spans="3:80" x14ac:dyDescent="0.3">
      <c r="C1034" s="46" t="s">
        <v>10196</v>
      </c>
      <c r="D1034" s="4"/>
      <c r="E1034" s="4"/>
      <c r="F1034" s="16"/>
      <c r="G1034" s="80" t="e">
        <f>VLOOKUP(report_masivo[[#This Row],[INCAPACIDAD]],D3260:M3337,3,0)</f>
        <v>#N/A</v>
      </c>
      <c r="I1034" s="47"/>
      <c r="K1034" s="46" t="e">
        <f>VLOOKUP(report_masivo[[#This Row],[INCAPACIDAD]],D3260:M3337,4,0)</f>
        <v>#N/A</v>
      </c>
      <c r="L1034" s="46" t="e">
        <f>VLOOKUP(report_masivo[[#This Row],[INCAPACIDAD]],D3260:M3337,5,0)</f>
        <v>#N/A</v>
      </c>
      <c r="M1034" s="46" t="e">
        <f>VLOOKUP(report_masivo[[#This Row],[INCAPACIDAD]],D3260:M3337,6,0)</f>
        <v>#N/A</v>
      </c>
      <c r="N1034" s="49" t="e">
        <f>VLOOKUP(report_masivo[[#This Row],[INCAPACIDAD]],D3260:M3337,7,0)</f>
        <v>#N/A</v>
      </c>
      <c r="O1034" s="47" t="e">
        <f>VLOOKUP(report_masivo[[#This Row],[INCAPACIDAD]],D3260:M3337,8,0)</f>
        <v>#N/A</v>
      </c>
      <c r="AD1034">
        <v>105358590644737</v>
      </c>
      <c r="AE1034" t="s">
        <v>10196</v>
      </c>
      <c r="AF1034">
        <v>1817155</v>
      </c>
      <c r="AG1034" s="1">
        <v>44771</v>
      </c>
      <c r="AH1034">
        <v>860029995</v>
      </c>
      <c r="AI1034">
        <v>1053585906</v>
      </c>
      <c r="AJ1034">
        <v>8026700</v>
      </c>
      <c r="AK1034" t="s">
        <v>13776</v>
      </c>
      <c r="AL1034" s="1">
        <v>44737</v>
      </c>
      <c r="AM1034">
        <v>3</v>
      </c>
      <c r="AN1034">
        <v>248073</v>
      </c>
      <c r="AO1034">
        <v>860029995</v>
      </c>
      <c r="AP1034" t="s">
        <v>13996</v>
      </c>
      <c r="AQ1034" t="s">
        <v>14109</v>
      </c>
      <c r="AR1034" t="s">
        <v>13923</v>
      </c>
      <c r="AS1034" s="1">
        <v>44792</v>
      </c>
      <c r="AT1034" t="s">
        <v>13922</v>
      </c>
      <c r="AW1034">
        <v>109869517444860</v>
      </c>
      <c r="AX1034">
        <v>1098695174</v>
      </c>
      <c r="AY1034">
        <v>8554114</v>
      </c>
      <c r="AZ1034" s="1">
        <v>44860</v>
      </c>
      <c r="BA1034" t="s">
        <v>13995</v>
      </c>
      <c r="BB1034" t="s">
        <v>44</v>
      </c>
      <c r="BC1034" t="s">
        <v>13996</v>
      </c>
      <c r="BD1034" t="s">
        <v>13997</v>
      </c>
      <c r="BE1034">
        <v>4000178071</v>
      </c>
      <c r="BF1034">
        <v>500000</v>
      </c>
      <c r="BG1034" s="1">
        <v>44998</v>
      </c>
      <c r="BK1034">
        <f t="shared" si="16"/>
        <v>1</v>
      </c>
      <c r="BL1034">
        <v>420851444536</v>
      </c>
      <c r="BN1034">
        <v>1713223</v>
      </c>
      <c r="BO1034" s="1">
        <v>44621</v>
      </c>
      <c r="BP1034">
        <v>860029995</v>
      </c>
      <c r="BQ1034">
        <v>4208514</v>
      </c>
      <c r="BR1034">
        <v>7663765</v>
      </c>
      <c r="BS1034" t="s">
        <v>13776</v>
      </c>
      <c r="BT1034" s="1">
        <v>44536</v>
      </c>
      <c r="BU1034">
        <v>8</v>
      </c>
      <c r="BV1034">
        <v>539910</v>
      </c>
      <c r="BW1034">
        <v>860029995</v>
      </c>
      <c r="BX1034" t="s">
        <v>13996</v>
      </c>
      <c r="BY1034" t="s">
        <v>14109</v>
      </c>
      <c r="BZ1034" t="s">
        <v>13923</v>
      </c>
      <c r="CA1034" s="1">
        <v>44659</v>
      </c>
      <c r="CB1034" t="s">
        <v>13922</v>
      </c>
    </row>
    <row r="1035" spans="3:80" x14ac:dyDescent="0.3">
      <c r="C1035" s="46" t="s">
        <v>10196</v>
      </c>
      <c r="D1035" s="4"/>
      <c r="E1035" s="4"/>
      <c r="F1035" s="16"/>
      <c r="G1035" s="80" t="e">
        <f>VLOOKUP(report_masivo[[#This Row],[INCAPACIDAD]],D3261:M3338,3,0)</f>
        <v>#N/A</v>
      </c>
      <c r="I1035" s="47"/>
      <c r="K1035" s="46" t="e">
        <f>VLOOKUP(report_masivo[[#This Row],[INCAPACIDAD]],D3261:M3338,4,0)</f>
        <v>#N/A</v>
      </c>
      <c r="L1035" s="46" t="e">
        <f>VLOOKUP(report_masivo[[#This Row],[INCAPACIDAD]],D3261:M3338,5,0)</f>
        <v>#N/A</v>
      </c>
      <c r="M1035" s="46" t="e">
        <f>VLOOKUP(report_masivo[[#This Row],[INCAPACIDAD]],D3261:M3338,6,0)</f>
        <v>#N/A</v>
      </c>
      <c r="N1035" s="49" t="e">
        <f>VLOOKUP(report_masivo[[#This Row],[INCAPACIDAD]],D3261:M3338,7,0)</f>
        <v>#N/A</v>
      </c>
      <c r="O1035" s="47" t="e">
        <f>VLOOKUP(report_masivo[[#This Row],[INCAPACIDAD]],D3261:M3338,8,0)</f>
        <v>#N/A</v>
      </c>
      <c r="AD1035">
        <v>416863244736</v>
      </c>
      <c r="AE1035" t="s">
        <v>10196</v>
      </c>
      <c r="AF1035">
        <v>1817155</v>
      </c>
      <c r="AG1035" s="1">
        <v>44771</v>
      </c>
      <c r="AH1035">
        <v>860029995</v>
      </c>
      <c r="AI1035">
        <v>4168632</v>
      </c>
      <c r="AJ1035">
        <v>8040948</v>
      </c>
      <c r="AK1035" t="s">
        <v>13776</v>
      </c>
      <c r="AL1035" s="1">
        <v>44736</v>
      </c>
      <c r="AM1035">
        <v>3</v>
      </c>
      <c r="AN1035">
        <v>243247</v>
      </c>
      <c r="AO1035">
        <v>860029995</v>
      </c>
      <c r="AP1035" t="s">
        <v>13996</v>
      </c>
      <c r="AQ1035" t="s">
        <v>14109</v>
      </c>
      <c r="AR1035" t="s">
        <v>13923</v>
      </c>
      <c r="AS1035" s="1">
        <v>44792</v>
      </c>
      <c r="AT1035" t="s">
        <v>13922</v>
      </c>
      <c r="AW1035">
        <v>107521942244860</v>
      </c>
      <c r="AX1035">
        <v>1075219422</v>
      </c>
      <c r="AY1035">
        <v>8542502</v>
      </c>
      <c r="AZ1035" s="1">
        <v>44860</v>
      </c>
      <c r="BA1035" t="s">
        <v>13995</v>
      </c>
      <c r="BB1035" t="s">
        <v>44</v>
      </c>
      <c r="BC1035" t="s">
        <v>13996</v>
      </c>
      <c r="BD1035" t="s">
        <v>13997</v>
      </c>
      <c r="BE1035">
        <v>4000178071</v>
      </c>
      <c r="BF1035">
        <v>598136</v>
      </c>
      <c r="BG1035" s="1">
        <v>44998</v>
      </c>
      <c r="BK1035">
        <f t="shared" si="16"/>
        <v>1</v>
      </c>
      <c r="BL1035">
        <v>105358685344577</v>
      </c>
      <c r="BN1035">
        <v>1721453</v>
      </c>
      <c r="BO1035" s="1">
        <v>44632</v>
      </c>
      <c r="BP1035">
        <v>860029995</v>
      </c>
      <c r="BQ1035">
        <v>1053586853</v>
      </c>
      <c r="BR1035">
        <v>7691895</v>
      </c>
      <c r="BS1035" t="s">
        <v>13776</v>
      </c>
      <c r="BT1035" s="1">
        <v>44577</v>
      </c>
      <c r="BU1035">
        <v>5</v>
      </c>
      <c r="BV1035">
        <v>317568</v>
      </c>
      <c r="BW1035">
        <v>860029995</v>
      </c>
      <c r="BX1035" t="s">
        <v>13996</v>
      </c>
      <c r="BY1035" t="s">
        <v>14109</v>
      </c>
      <c r="BZ1035" t="s">
        <v>13923</v>
      </c>
      <c r="CA1035" s="1">
        <v>44650</v>
      </c>
      <c r="CB1035" t="s">
        <v>13922</v>
      </c>
    </row>
    <row r="1036" spans="3:80" x14ac:dyDescent="0.3">
      <c r="C1036" s="46" t="s">
        <v>10196</v>
      </c>
      <c r="D1036" s="4"/>
      <c r="E1036" s="4"/>
      <c r="F1036" s="16"/>
      <c r="G1036" s="80" t="e">
        <f>VLOOKUP(report_masivo[[#This Row],[INCAPACIDAD]],D3262:M3339,3,0)</f>
        <v>#N/A</v>
      </c>
      <c r="I1036" s="47"/>
      <c r="K1036" s="46" t="e">
        <f>VLOOKUP(report_masivo[[#This Row],[INCAPACIDAD]],D3262:M3339,4,0)</f>
        <v>#N/A</v>
      </c>
      <c r="L1036" s="46" t="e">
        <f>VLOOKUP(report_masivo[[#This Row],[INCAPACIDAD]],D3262:M3339,5,0)</f>
        <v>#N/A</v>
      </c>
      <c r="M1036" s="46" t="e">
        <f>VLOOKUP(report_masivo[[#This Row],[INCAPACIDAD]],D3262:M3339,6,0)</f>
        <v>#N/A</v>
      </c>
      <c r="N1036" s="49" t="e">
        <f>VLOOKUP(report_masivo[[#This Row],[INCAPACIDAD]],D3262:M3339,7,0)</f>
        <v>#N/A</v>
      </c>
      <c r="O1036" s="47" t="e">
        <f>VLOOKUP(report_masivo[[#This Row],[INCAPACIDAD]],D3262:M3339,8,0)</f>
        <v>#N/A</v>
      </c>
      <c r="AD1036">
        <v>111051824844257</v>
      </c>
      <c r="AE1036" t="s">
        <v>10196</v>
      </c>
      <c r="AF1036">
        <v>1817155</v>
      </c>
      <c r="AG1036" s="1">
        <v>44771</v>
      </c>
      <c r="AH1036">
        <v>860029995</v>
      </c>
      <c r="AI1036">
        <v>1110518248</v>
      </c>
      <c r="AJ1036">
        <v>8047895</v>
      </c>
      <c r="AK1036" t="s">
        <v>13776</v>
      </c>
      <c r="AL1036" s="1">
        <v>44257</v>
      </c>
      <c r="AM1036">
        <v>7</v>
      </c>
      <c r="AN1036">
        <v>587624</v>
      </c>
      <c r="AO1036">
        <v>860029995</v>
      </c>
      <c r="AP1036" t="s">
        <v>13996</v>
      </c>
      <c r="AQ1036" t="s">
        <v>14109</v>
      </c>
      <c r="AR1036" t="s">
        <v>13923</v>
      </c>
      <c r="AS1036" s="1">
        <v>44792</v>
      </c>
      <c r="AT1036" t="s">
        <v>13922</v>
      </c>
      <c r="AW1036">
        <v>4269071244861</v>
      </c>
      <c r="AX1036">
        <v>42690712</v>
      </c>
      <c r="AY1036">
        <v>8543616</v>
      </c>
      <c r="AZ1036" s="1">
        <v>44861</v>
      </c>
      <c r="BA1036" t="s">
        <v>13995</v>
      </c>
      <c r="BB1036" t="s">
        <v>44</v>
      </c>
      <c r="BC1036" t="s">
        <v>13996</v>
      </c>
      <c r="BD1036" t="s">
        <v>13997</v>
      </c>
      <c r="BE1036">
        <v>4000178071</v>
      </c>
      <c r="BF1036">
        <v>65214</v>
      </c>
      <c r="BG1036" s="1">
        <v>44998</v>
      </c>
      <c r="BK1036">
        <f t="shared" si="16"/>
        <v>1</v>
      </c>
      <c r="BL1036">
        <v>105760699044584</v>
      </c>
      <c r="BN1036">
        <v>1721453</v>
      </c>
      <c r="BO1036" s="1">
        <v>44632</v>
      </c>
      <c r="BP1036">
        <v>860029995</v>
      </c>
      <c r="BQ1036">
        <v>1057606990</v>
      </c>
      <c r="BR1036">
        <v>7692902</v>
      </c>
      <c r="BS1036" t="s">
        <v>13776</v>
      </c>
      <c r="BT1036" s="1">
        <v>44584</v>
      </c>
      <c r="BU1036">
        <v>5</v>
      </c>
      <c r="BV1036">
        <v>166667</v>
      </c>
      <c r="BW1036">
        <v>860029995</v>
      </c>
      <c r="BX1036" t="s">
        <v>13996</v>
      </c>
      <c r="BY1036" t="s">
        <v>14109</v>
      </c>
      <c r="BZ1036" t="s">
        <v>13923</v>
      </c>
      <c r="CA1036" s="1">
        <v>44678</v>
      </c>
      <c r="CB1036" t="s">
        <v>13922</v>
      </c>
    </row>
    <row r="1037" spans="3:80" x14ac:dyDescent="0.3">
      <c r="C1037" s="46" t="s">
        <v>10196</v>
      </c>
      <c r="D1037" s="4"/>
      <c r="E1037" s="4"/>
      <c r="F1037" s="16"/>
      <c r="G1037" s="80" t="e">
        <f>VLOOKUP(report_masivo[[#This Row],[INCAPACIDAD]],D3263:M3340,3,0)</f>
        <v>#N/A</v>
      </c>
      <c r="I1037" s="47"/>
      <c r="K1037" s="46" t="e">
        <f>VLOOKUP(report_masivo[[#This Row],[INCAPACIDAD]],D3263:M3340,4,0)</f>
        <v>#N/A</v>
      </c>
      <c r="L1037" s="46" t="e">
        <f>VLOOKUP(report_masivo[[#This Row],[INCAPACIDAD]],D3263:M3340,5,0)</f>
        <v>#N/A</v>
      </c>
      <c r="M1037" s="46" t="e">
        <f>VLOOKUP(report_masivo[[#This Row],[INCAPACIDAD]],D3263:M3340,6,0)</f>
        <v>#N/A</v>
      </c>
      <c r="N1037" s="49" t="e">
        <f>VLOOKUP(report_masivo[[#This Row],[INCAPACIDAD]],D3263:M3340,7,0)</f>
        <v>#N/A</v>
      </c>
      <c r="O1037" s="47" t="e">
        <f>VLOOKUP(report_masivo[[#This Row],[INCAPACIDAD]],D3263:M3340,8,0)</f>
        <v>#N/A</v>
      </c>
      <c r="AD1037">
        <v>111416544735</v>
      </c>
      <c r="AE1037" t="s">
        <v>10196</v>
      </c>
      <c r="AF1037">
        <v>1817155</v>
      </c>
      <c r="AG1037" s="1">
        <v>44771</v>
      </c>
      <c r="AH1037">
        <v>860029995</v>
      </c>
      <c r="AI1037">
        <v>1114165</v>
      </c>
      <c r="AJ1037">
        <v>8052570</v>
      </c>
      <c r="AK1037" t="s">
        <v>13776</v>
      </c>
      <c r="AL1037" s="1">
        <v>44735</v>
      </c>
      <c r="AM1037">
        <v>1</v>
      </c>
      <c r="AN1037">
        <v>83690</v>
      </c>
      <c r="AO1037">
        <v>860029995</v>
      </c>
      <c r="AP1037" t="s">
        <v>13996</v>
      </c>
      <c r="AQ1037" t="s">
        <v>14109</v>
      </c>
      <c r="AR1037" t="s">
        <v>13923</v>
      </c>
      <c r="AS1037" s="1">
        <v>44792</v>
      </c>
      <c r="AT1037" t="s">
        <v>13922</v>
      </c>
      <c r="AW1037">
        <v>104740086244863</v>
      </c>
      <c r="AX1037">
        <v>1047400862</v>
      </c>
      <c r="AY1037">
        <v>8449410</v>
      </c>
      <c r="AZ1037" s="1">
        <v>44863</v>
      </c>
      <c r="BA1037" t="s">
        <v>13995</v>
      </c>
      <c r="BB1037" t="s">
        <v>44</v>
      </c>
      <c r="BC1037" t="s">
        <v>13996</v>
      </c>
      <c r="BD1037" t="s">
        <v>13997</v>
      </c>
      <c r="BE1037">
        <v>4000178071</v>
      </c>
      <c r="BF1037">
        <v>36079</v>
      </c>
      <c r="BG1037" s="1">
        <v>44998</v>
      </c>
      <c r="BK1037">
        <f t="shared" si="16"/>
        <v>1</v>
      </c>
      <c r="BL1037">
        <v>420743944586</v>
      </c>
      <c r="BN1037">
        <v>1721453</v>
      </c>
      <c r="BO1037" s="1">
        <v>44632</v>
      </c>
      <c r="BP1037">
        <v>860029995</v>
      </c>
      <c r="BQ1037">
        <v>4207439</v>
      </c>
      <c r="BR1037">
        <v>7695377</v>
      </c>
      <c r="BS1037" t="s">
        <v>13776</v>
      </c>
      <c r="BT1037" s="1">
        <v>44586</v>
      </c>
      <c r="BU1037">
        <v>5</v>
      </c>
      <c r="BV1037">
        <v>453432</v>
      </c>
      <c r="BW1037">
        <v>860029995</v>
      </c>
      <c r="BX1037" t="s">
        <v>13996</v>
      </c>
      <c r="BY1037" t="s">
        <v>14109</v>
      </c>
      <c r="BZ1037" t="s">
        <v>13923</v>
      </c>
      <c r="CA1037" s="1">
        <v>44650</v>
      </c>
      <c r="CB1037" t="s">
        <v>13922</v>
      </c>
    </row>
    <row r="1038" spans="3:80" x14ac:dyDescent="0.3">
      <c r="C1038" s="46" t="s">
        <v>10196</v>
      </c>
      <c r="D1038" s="4"/>
      <c r="E1038" s="4"/>
      <c r="F1038" s="16"/>
      <c r="G1038" s="80" t="e">
        <f>VLOOKUP(report_masivo[[#This Row],[INCAPACIDAD]],D3264:M3341,3,0)</f>
        <v>#N/A</v>
      </c>
      <c r="I1038" s="47"/>
      <c r="K1038" s="46" t="e">
        <f>VLOOKUP(report_masivo[[#This Row],[INCAPACIDAD]],D3264:M3341,4,0)</f>
        <v>#N/A</v>
      </c>
      <c r="L1038" s="46" t="e">
        <f>VLOOKUP(report_masivo[[#This Row],[INCAPACIDAD]],D3264:M3341,5,0)</f>
        <v>#N/A</v>
      </c>
      <c r="M1038" s="46" t="e">
        <f>VLOOKUP(report_masivo[[#This Row],[INCAPACIDAD]],D3264:M3341,6,0)</f>
        <v>#N/A</v>
      </c>
      <c r="N1038" s="49" t="e">
        <f>VLOOKUP(report_masivo[[#This Row],[INCAPACIDAD]],D3264:M3341,7,0)</f>
        <v>#N/A</v>
      </c>
      <c r="O1038" s="47" t="e">
        <f>VLOOKUP(report_masivo[[#This Row],[INCAPACIDAD]],D3264:M3341,8,0)</f>
        <v>#N/A</v>
      </c>
      <c r="AD1038">
        <v>1136629144709</v>
      </c>
      <c r="AE1038" t="s">
        <v>10196</v>
      </c>
      <c r="AF1038">
        <v>1817155</v>
      </c>
      <c r="AG1038" s="1">
        <v>44771</v>
      </c>
      <c r="AH1038">
        <v>860029995</v>
      </c>
      <c r="AI1038">
        <v>11366291</v>
      </c>
      <c r="AJ1038">
        <v>8052594</v>
      </c>
      <c r="AK1038" t="s">
        <v>13776</v>
      </c>
      <c r="AL1038" s="1">
        <v>44709</v>
      </c>
      <c r="AM1038">
        <v>3</v>
      </c>
      <c r="AN1038">
        <v>275560</v>
      </c>
      <c r="AO1038">
        <v>860029995</v>
      </c>
      <c r="AP1038" t="s">
        <v>13996</v>
      </c>
      <c r="AQ1038" t="s">
        <v>14109</v>
      </c>
      <c r="AR1038" t="s">
        <v>13923</v>
      </c>
      <c r="AS1038" s="1">
        <v>44792</v>
      </c>
      <c r="AT1038" t="s">
        <v>13922</v>
      </c>
      <c r="AW1038">
        <v>114409694244866</v>
      </c>
      <c r="AX1038">
        <v>1144096942</v>
      </c>
      <c r="AY1038">
        <v>8509970</v>
      </c>
      <c r="AZ1038" s="1">
        <v>44866</v>
      </c>
      <c r="BA1038" t="s">
        <v>13995</v>
      </c>
      <c r="BB1038" t="s">
        <v>44</v>
      </c>
      <c r="BC1038" t="s">
        <v>13996</v>
      </c>
      <c r="BD1038" t="s">
        <v>13997</v>
      </c>
      <c r="BE1038">
        <v>4000178071</v>
      </c>
      <c r="BF1038">
        <v>233333</v>
      </c>
      <c r="BG1038" s="1">
        <v>44998</v>
      </c>
      <c r="BK1038">
        <f t="shared" si="16"/>
        <v>1</v>
      </c>
      <c r="BL1038">
        <v>420886944581</v>
      </c>
      <c r="BN1038">
        <v>1721453</v>
      </c>
      <c r="BO1038" s="1">
        <v>44632</v>
      </c>
      <c r="BP1038">
        <v>860029995</v>
      </c>
      <c r="BQ1038">
        <v>4208869</v>
      </c>
      <c r="BR1038">
        <v>7695382</v>
      </c>
      <c r="BS1038" t="s">
        <v>13776</v>
      </c>
      <c r="BT1038" s="1">
        <v>44581</v>
      </c>
      <c r="BU1038">
        <v>5</v>
      </c>
      <c r="BV1038">
        <v>461541</v>
      </c>
      <c r="BW1038">
        <v>860029995</v>
      </c>
      <c r="BX1038" t="s">
        <v>13996</v>
      </c>
      <c r="BY1038" t="s">
        <v>14109</v>
      </c>
      <c r="BZ1038" t="s">
        <v>13923</v>
      </c>
      <c r="CA1038" s="1">
        <v>44650</v>
      </c>
      <c r="CB1038" t="s">
        <v>13922</v>
      </c>
    </row>
    <row r="1039" spans="3:80" x14ac:dyDescent="0.3">
      <c r="C1039" s="46" t="s">
        <v>10196</v>
      </c>
      <c r="D1039" s="4"/>
      <c r="E1039" s="4"/>
      <c r="F1039" s="16"/>
      <c r="G1039" s="80" t="e">
        <f>VLOOKUP(report_masivo[[#This Row],[INCAPACIDAD]],D3265:M3342,3,0)</f>
        <v>#N/A</v>
      </c>
      <c r="I1039" s="47"/>
      <c r="K1039" s="46" t="e">
        <f>VLOOKUP(report_masivo[[#This Row],[INCAPACIDAD]],D3265:M3342,4,0)</f>
        <v>#N/A</v>
      </c>
      <c r="L1039" s="46" t="e">
        <f>VLOOKUP(report_masivo[[#This Row],[INCAPACIDAD]],D3265:M3342,5,0)</f>
        <v>#N/A</v>
      </c>
      <c r="M1039" s="46" t="e">
        <f>VLOOKUP(report_masivo[[#This Row],[INCAPACIDAD]],D3265:M3342,6,0)</f>
        <v>#N/A</v>
      </c>
      <c r="N1039" s="49" t="e">
        <f>VLOOKUP(report_masivo[[#This Row],[INCAPACIDAD]],D3265:M3342,7,0)</f>
        <v>#N/A</v>
      </c>
      <c r="O1039" s="47" t="e">
        <f>VLOOKUP(report_masivo[[#This Row],[INCAPACIDAD]],D3265:M3342,8,0)</f>
        <v>#N/A</v>
      </c>
      <c r="AD1039">
        <v>420833544719</v>
      </c>
      <c r="AE1039" t="s">
        <v>10196</v>
      </c>
      <c r="AF1039">
        <v>1817155</v>
      </c>
      <c r="AG1039" s="1">
        <v>44771</v>
      </c>
      <c r="AH1039">
        <v>860029995</v>
      </c>
      <c r="AI1039">
        <v>4208335</v>
      </c>
      <c r="AJ1039">
        <v>8052911</v>
      </c>
      <c r="AK1039" t="s">
        <v>13776</v>
      </c>
      <c r="AL1039" s="1">
        <v>44719</v>
      </c>
      <c r="AM1039">
        <v>1</v>
      </c>
      <c r="AN1039">
        <v>97030</v>
      </c>
      <c r="AO1039">
        <v>860029995</v>
      </c>
      <c r="AP1039" t="s">
        <v>13996</v>
      </c>
      <c r="AQ1039" t="s">
        <v>14109</v>
      </c>
      <c r="AR1039" t="s">
        <v>13923</v>
      </c>
      <c r="AS1039" s="1">
        <v>44792</v>
      </c>
      <c r="AT1039" t="s">
        <v>13922</v>
      </c>
      <c r="AW1039">
        <v>103522758944868</v>
      </c>
      <c r="AX1039">
        <v>1035227589</v>
      </c>
      <c r="AY1039">
        <v>8466555</v>
      </c>
      <c r="AZ1039" s="1">
        <v>44868</v>
      </c>
      <c r="BA1039" t="s">
        <v>13998</v>
      </c>
      <c r="BB1039" t="s">
        <v>44</v>
      </c>
      <c r="BC1039" t="s">
        <v>44</v>
      </c>
      <c r="BD1039" t="s">
        <v>44</v>
      </c>
      <c r="BG1039" s="1"/>
      <c r="BK1039">
        <f t="shared" si="16"/>
        <v>1</v>
      </c>
      <c r="BL1039">
        <v>939582744582</v>
      </c>
      <c r="BN1039">
        <v>1721453</v>
      </c>
      <c r="BO1039" s="1">
        <v>44632</v>
      </c>
      <c r="BP1039">
        <v>860029995</v>
      </c>
      <c r="BQ1039">
        <v>9395827</v>
      </c>
      <c r="BR1039">
        <v>7695400</v>
      </c>
      <c r="BS1039" t="s">
        <v>13776</v>
      </c>
      <c r="BT1039" s="1">
        <v>44582</v>
      </c>
      <c r="BU1039">
        <v>5</v>
      </c>
      <c r="BV1039">
        <v>331648</v>
      </c>
      <c r="BW1039">
        <v>860029995</v>
      </c>
      <c r="BX1039" t="s">
        <v>13996</v>
      </c>
      <c r="BY1039" t="s">
        <v>14109</v>
      </c>
      <c r="BZ1039" t="s">
        <v>13923</v>
      </c>
      <c r="CA1039" s="1">
        <v>44650</v>
      </c>
      <c r="CB1039" t="s">
        <v>13922</v>
      </c>
    </row>
    <row r="1040" spans="3:80" x14ac:dyDescent="0.3">
      <c r="C1040" s="46" t="s">
        <v>10196</v>
      </c>
      <c r="D1040" s="4"/>
      <c r="E1040" s="4"/>
      <c r="F1040" s="16"/>
      <c r="G1040" s="80" t="e">
        <f>VLOOKUP(report_masivo[[#This Row],[INCAPACIDAD]],D3266:M3343,3,0)</f>
        <v>#N/A</v>
      </c>
      <c r="I1040" s="47"/>
      <c r="K1040" s="46" t="e">
        <f>VLOOKUP(report_masivo[[#This Row],[INCAPACIDAD]],D3266:M3343,4,0)</f>
        <v>#N/A</v>
      </c>
      <c r="L1040" s="46" t="e">
        <f>VLOOKUP(report_masivo[[#This Row],[INCAPACIDAD]],D3266:M3343,5,0)</f>
        <v>#N/A</v>
      </c>
      <c r="M1040" s="46" t="e">
        <f>VLOOKUP(report_masivo[[#This Row],[INCAPACIDAD]],D3266:M3343,6,0)</f>
        <v>#N/A</v>
      </c>
      <c r="N1040" s="49" t="e">
        <f>VLOOKUP(report_masivo[[#This Row],[INCAPACIDAD]],D3266:M3343,7,0)</f>
        <v>#N/A</v>
      </c>
      <c r="O1040" s="47" t="e">
        <f>VLOOKUP(report_masivo[[#This Row],[INCAPACIDAD]],D3266:M3343,8,0)</f>
        <v>#N/A</v>
      </c>
      <c r="AD1040">
        <v>420864044726</v>
      </c>
      <c r="AE1040" t="s">
        <v>10196</v>
      </c>
      <c r="AF1040">
        <v>1817155</v>
      </c>
      <c r="AG1040" s="1">
        <v>44771</v>
      </c>
      <c r="AH1040">
        <v>860029995</v>
      </c>
      <c r="AI1040">
        <v>4208640</v>
      </c>
      <c r="AJ1040">
        <v>8052955</v>
      </c>
      <c r="AK1040" t="s">
        <v>13776</v>
      </c>
      <c r="AL1040" s="1">
        <v>44726</v>
      </c>
      <c r="AM1040">
        <v>1</v>
      </c>
      <c r="AN1040">
        <v>94074</v>
      </c>
      <c r="AO1040">
        <v>860029995</v>
      </c>
      <c r="AP1040" t="s">
        <v>13996</v>
      </c>
      <c r="AQ1040" t="s">
        <v>14109</v>
      </c>
      <c r="AR1040" t="s">
        <v>13923</v>
      </c>
      <c r="AS1040" s="1">
        <v>44792</v>
      </c>
      <c r="AT1040" t="s">
        <v>13922</v>
      </c>
      <c r="AW1040">
        <v>101913020944873</v>
      </c>
      <c r="AX1040">
        <v>1019130209</v>
      </c>
      <c r="AY1040">
        <v>8479957</v>
      </c>
      <c r="AZ1040" s="1">
        <v>44873</v>
      </c>
      <c r="BA1040" t="s">
        <v>13998</v>
      </c>
      <c r="BB1040" t="s">
        <v>44</v>
      </c>
      <c r="BC1040" t="s">
        <v>44</v>
      </c>
      <c r="BD1040" t="s">
        <v>44</v>
      </c>
      <c r="BG1040" s="1"/>
      <c r="BK1040">
        <f t="shared" si="16"/>
        <v>1</v>
      </c>
      <c r="BL1040">
        <v>105231353644585</v>
      </c>
      <c r="BN1040">
        <v>1721453</v>
      </c>
      <c r="BO1040" s="1">
        <v>44632</v>
      </c>
      <c r="BP1040">
        <v>860029995</v>
      </c>
      <c r="BQ1040">
        <v>1052313536</v>
      </c>
      <c r="BR1040">
        <v>7695406</v>
      </c>
      <c r="BS1040" t="s">
        <v>13776</v>
      </c>
      <c r="BT1040" s="1">
        <v>44585</v>
      </c>
      <c r="BU1040">
        <v>3</v>
      </c>
      <c r="BV1040">
        <v>266488</v>
      </c>
      <c r="BW1040">
        <v>860029995</v>
      </c>
      <c r="BX1040" t="s">
        <v>13996</v>
      </c>
      <c r="BY1040" t="s">
        <v>14109</v>
      </c>
      <c r="BZ1040" t="s">
        <v>13923</v>
      </c>
      <c r="CA1040" s="1">
        <v>44678</v>
      </c>
      <c r="CB1040" t="s">
        <v>13922</v>
      </c>
    </row>
    <row r="1041" spans="3:80" x14ac:dyDescent="0.3">
      <c r="C1041" s="46" t="s">
        <v>10196</v>
      </c>
      <c r="D1041" s="4"/>
      <c r="E1041" s="4"/>
      <c r="F1041" s="16"/>
      <c r="G1041" s="80" t="e">
        <f>VLOOKUP(report_masivo[[#This Row],[INCAPACIDAD]],D3267:M3344,3,0)</f>
        <v>#N/A</v>
      </c>
      <c r="I1041" s="47"/>
      <c r="K1041" s="46" t="e">
        <f>VLOOKUP(report_masivo[[#This Row],[INCAPACIDAD]],D3267:M3344,4,0)</f>
        <v>#N/A</v>
      </c>
      <c r="L1041" s="46" t="e">
        <f>VLOOKUP(report_masivo[[#This Row],[INCAPACIDAD]],D3267:M3344,5,0)</f>
        <v>#N/A</v>
      </c>
      <c r="M1041" s="46" t="e">
        <f>VLOOKUP(report_masivo[[#This Row],[INCAPACIDAD]],D3267:M3344,6,0)</f>
        <v>#N/A</v>
      </c>
      <c r="N1041" s="49" t="e">
        <f>VLOOKUP(report_masivo[[#This Row],[INCAPACIDAD]],D3267:M3344,7,0)</f>
        <v>#N/A</v>
      </c>
      <c r="O1041" s="47" t="e">
        <f>VLOOKUP(report_masivo[[#This Row],[INCAPACIDAD]],D3267:M3344,8,0)</f>
        <v>#N/A</v>
      </c>
      <c r="AD1041">
        <v>722532144713</v>
      </c>
      <c r="AE1041" t="s">
        <v>10196</v>
      </c>
      <c r="AF1041">
        <v>1817155</v>
      </c>
      <c r="AG1041" s="1">
        <v>44771</v>
      </c>
      <c r="AH1041">
        <v>860029995</v>
      </c>
      <c r="AI1041">
        <v>7225321</v>
      </c>
      <c r="AJ1041">
        <v>8053786</v>
      </c>
      <c r="AK1041" t="s">
        <v>13776</v>
      </c>
      <c r="AL1041" s="1">
        <v>44713</v>
      </c>
      <c r="AM1041">
        <v>1</v>
      </c>
      <c r="AN1041">
        <v>85293</v>
      </c>
      <c r="AO1041">
        <v>860029995</v>
      </c>
      <c r="AP1041" t="s">
        <v>13996</v>
      </c>
      <c r="AQ1041" t="s">
        <v>14109</v>
      </c>
      <c r="AR1041" t="s">
        <v>13923</v>
      </c>
      <c r="AS1041" s="1">
        <v>44792</v>
      </c>
      <c r="AT1041" t="s">
        <v>13922</v>
      </c>
      <c r="AW1041">
        <v>111177365444873</v>
      </c>
      <c r="AX1041">
        <v>1111773654</v>
      </c>
      <c r="AY1041">
        <v>8478658</v>
      </c>
      <c r="AZ1041" s="1">
        <v>44873</v>
      </c>
      <c r="BA1041" t="s">
        <v>13998</v>
      </c>
      <c r="BB1041" t="s">
        <v>44</v>
      </c>
      <c r="BC1041" t="s">
        <v>44</v>
      </c>
      <c r="BD1041" t="s">
        <v>44</v>
      </c>
      <c r="BG1041" s="1"/>
      <c r="BK1041">
        <f t="shared" si="16"/>
        <v>1</v>
      </c>
      <c r="BL1041">
        <v>100436444582</v>
      </c>
      <c r="BN1041">
        <v>1721453</v>
      </c>
      <c r="BO1041" s="1">
        <v>44632</v>
      </c>
      <c r="BP1041">
        <v>860029995</v>
      </c>
      <c r="BQ1041">
        <v>1004364</v>
      </c>
      <c r="BR1041">
        <v>7695411</v>
      </c>
      <c r="BS1041" t="s">
        <v>13776</v>
      </c>
      <c r="BT1041" s="1">
        <v>44582</v>
      </c>
      <c r="BU1041">
        <v>5</v>
      </c>
      <c r="BV1041">
        <v>647880</v>
      </c>
      <c r="BW1041">
        <v>860029995</v>
      </c>
      <c r="BX1041" t="s">
        <v>13996</v>
      </c>
      <c r="BY1041" t="s">
        <v>14109</v>
      </c>
      <c r="BZ1041" t="s">
        <v>13923</v>
      </c>
      <c r="CA1041" s="1">
        <v>44650</v>
      </c>
      <c r="CB1041" t="s">
        <v>13922</v>
      </c>
    </row>
    <row r="1042" spans="3:80" x14ac:dyDescent="0.3">
      <c r="C1042" s="46" t="s">
        <v>10196</v>
      </c>
      <c r="D1042" s="4"/>
      <c r="E1042" s="4"/>
      <c r="F1042" s="16"/>
      <c r="G1042" s="80" t="e">
        <f>VLOOKUP(report_masivo[[#This Row],[INCAPACIDAD]],D3268:M3345,3,0)</f>
        <v>#N/A</v>
      </c>
      <c r="I1042" s="47"/>
      <c r="K1042" s="46" t="e">
        <f>VLOOKUP(report_masivo[[#This Row],[INCAPACIDAD]],D3268:M3345,4,0)</f>
        <v>#N/A</v>
      </c>
      <c r="L1042" s="46" t="e">
        <f>VLOOKUP(report_masivo[[#This Row],[INCAPACIDAD]],D3268:M3345,5,0)</f>
        <v>#N/A</v>
      </c>
      <c r="M1042" s="46" t="e">
        <f>VLOOKUP(report_masivo[[#This Row],[INCAPACIDAD]],D3268:M3345,6,0)</f>
        <v>#N/A</v>
      </c>
      <c r="N1042" s="49" t="e">
        <f>VLOOKUP(report_masivo[[#This Row],[INCAPACIDAD]],D3268:M3345,7,0)</f>
        <v>#N/A</v>
      </c>
      <c r="O1042" s="47" t="e">
        <f>VLOOKUP(report_masivo[[#This Row],[INCAPACIDAD]],D3268:M3345,8,0)</f>
        <v>#N/A</v>
      </c>
      <c r="AD1042">
        <v>937536344716</v>
      </c>
      <c r="AE1042" t="s">
        <v>10196</v>
      </c>
      <c r="AF1042">
        <v>1817155</v>
      </c>
      <c r="AG1042" s="1">
        <v>44771</v>
      </c>
      <c r="AH1042">
        <v>860029995</v>
      </c>
      <c r="AI1042">
        <v>9375363</v>
      </c>
      <c r="AJ1042">
        <v>8053937</v>
      </c>
      <c r="AK1042" t="s">
        <v>13776</v>
      </c>
      <c r="AL1042" s="1">
        <v>44716</v>
      </c>
      <c r="AM1042">
        <v>1</v>
      </c>
      <c r="AN1042">
        <v>85653</v>
      </c>
      <c r="AO1042">
        <v>860029995</v>
      </c>
      <c r="AP1042" t="s">
        <v>13996</v>
      </c>
      <c r="AQ1042" t="s">
        <v>14109</v>
      </c>
      <c r="AR1042" t="s">
        <v>13923</v>
      </c>
      <c r="AS1042" s="1">
        <v>44792</v>
      </c>
      <c r="AT1042" t="s">
        <v>13922</v>
      </c>
      <c r="AW1042">
        <v>111053417844873</v>
      </c>
      <c r="AX1042">
        <v>1110534178</v>
      </c>
      <c r="AY1042">
        <v>8520847</v>
      </c>
      <c r="AZ1042" s="1">
        <v>44873</v>
      </c>
      <c r="BA1042" t="s">
        <v>13998</v>
      </c>
      <c r="BB1042" t="s">
        <v>44</v>
      </c>
      <c r="BC1042" t="s">
        <v>44</v>
      </c>
      <c r="BD1042" t="s">
        <v>44</v>
      </c>
      <c r="BG1042" s="1"/>
      <c r="BK1042">
        <f t="shared" si="16"/>
        <v>1</v>
      </c>
      <c r="BL1042">
        <v>7437562544567</v>
      </c>
      <c r="BN1042">
        <v>1721453</v>
      </c>
      <c r="BO1042" s="1">
        <v>44632</v>
      </c>
      <c r="BP1042">
        <v>860029995</v>
      </c>
      <c r="BQ1042">
        <v>74375625</v>
      </c>
      <c r="BR1042">
        <v>7695419</v>
      </c>
      <c r="BS1042" t="s">
        <v>13776</v>
      </c>
      <c r="BT1042" s="1">
        <v>44567</v>
      </c>
      <c r="BU1042">
        <v>5</v>
      </c>
      <c r="BV1042">
        <v>276998</v>
      </c>
      <c r="BW1042">
        <v>860029995</v>
      </c>
      <c r="BX1042" t="s">
        <v>13996</v>
      </c>
      <c r="BY1042" t="s">
        <v>14109</v>
      </c>
      <c r="BZ1042" t="s">
        <v>13923</v>
      </c>
      <c r="CA1042" s="1">
        <v>44650</v>
      </c>
      <c r="CB1042" t="s">
        <v>13922</v>
      </c>
    </row>
    <row r="1043" spans="3:80" x14ac:dyDescent="0.3">
      <c r="C1043" s="46" t="s">
        <v>10196</v>
      </c>
      <c r="D1043" s="4"/>
      <c r="E1043" s="4"/>
      <c r="F1043" s="16"/>
      <c r="G1043" s="80" t="e">
        <f>VLOOKUP(report_masivo[[#This Row],[INCAPACIDAD]],D3269:M3346,3,0)</f>
        <v>#N/A</v>
      </c>
      <c r="I1043" s="47"/>
      <c r="K1043" s="46" t="e">
        <f>VLOOKUP(report_masivo[[#This Row],[INCAPACIDAD]],D3269:M3346,4,0)</f>
        <v>#N/A</v>
      </c>
      <c r="L1043" s="46" t="e">
        <f>VLOOKUP(report_masivo[[#This Row],[INCAPACIDAD]],D3269:M3346,5,0)</f>
        <v>#N/A</v>
      </c>
      <c r="M1043" s="46" t="e">
        <f>VLOOKUP(report_masivo[[#This Row],[INCAPACIDAD]],D3269:M3346,6,0)</f>
        <v>#N/A</v>
      </c>
      <c r="N1043" s="49" t="e">
        <f>VLOOKUP(report_masivo[[#This Row],[INCAPACIDAD]],D3269:M3346,7,0)</f>
        <v>#N/A</v>
      </c>
      <c r="O1043" s="47" t="e">
        <f>VLOOKUP(report_masivo[[#This Row],[INCAPACIDAD]],D3269:M3346,8,0)</f>
        <v>#N/A</v>
      </c>
      <c r="AD1043">
        <v>105358590644724</v>
      </c>
      <c r="AE1043" t="s">
        <v>10196</v>
      </c>
      <c r="AF1043">
        <v>1817155</v>
      </c>
      <c r="AG1043" s="1">
        <v>44771</v>
      </c>
      <c r="AH1043">
        <v>860029995</v>
      </c>
      <c r="AI1043">
        <v>1053585906</v>
      </c>
      <c r="AJ1043">
        <v>8060173</v>
      </c>
      <c r="AK1043" t="s">
        <v>13776</v>
      </c>
      <c r="AL1043" s="1">
        <v>44724</v>
      </c>
      <c r="AM1043">
        <v>1</v>
      </c>
      <c r="AN1043">
        <v>82691</v>
      </c>
      <c r="AO1043">
        <v>860029995</v>
      </c>
      <c r="AP1043" t="s">
        <v>13996</v>
      </c>
      <c r="AQ1043" t="s">
        <v>14109</v>
      </c>
      <c r="AR1043" t="s">
        <v>13923</v>
      </c>
      <c r="AS1043" s="1">
        <v>44792</v>
      </c>
      <c r="AT1043" t="s">
        <v>13922</v>
      </c>
      <c r="AW1043">
        <v>108531067044873</v>
      </c>
      <c r="AX1043">
        <v>1085310670</v>
      </c>
      <c r="AY1043">
        <v>8480177</v>
      </c>
      <c r="AZ1043" s="1">
        <v>44873</v>
      </c>
      <c r="BA1043" t="s">
        <v>13998</v>
      </c>
      <c r="BB1043" t="s">
        <v>44</v>
      </c>
      <c r="BC1043" t="s">
        <v>44</v>
      </c>
      <c r="BD1043" t="s">
        <v>44</v>
      </c>
      <c r="BG1043" s="1"/>
      <c r="BK1043">
        <f t="shared" si="16"/>
        <v>1</v>
      </c>
      <c r="BL1043">
        <v>7437562544574</v>
      </c>
      <c r="BN1043">
        <v>1721453</v>
      </c>
      <c r="BO1043" s="1">
        <v>44632</v>
      </c>
      <c r="BP1043">
        <v>860029995</v>
      </c>
      <c r="BQ1043">
        <v>74375625</v>
      </c>
      <c r="BR1043">
        <v>7695579</v>
      </c>
      <c r="BS1043" t="s">
        <v>13776</v>
      </c>
      <c r="BT1043" s="1">
        <v>44574</v>
      </c>
      <c r="BU1043">
        <v>7</v>
      </c>
      <c r="BV1043">
        <v>387797</v>
      </c>
      <c r="BW1043">
        <v>860029995</v>
      </c>
      <c r="BX1043" t="s">
        <v>13996</v>
      </c>
      <c r="BY1043" t="s">
        <v>14109</v>
      </c>
      <c r="BZ1043" t="s">
        <v>13923</v>
      </c>
      <c r="CA1043" s="1">
        <v>44650</v>
      </c>
      <c r="CB1043" t="s">
        <v>13922</v>
      </c>
    </row>
    <row r="1044" spans="3:80" x14ac:dyDescent="0.3">
      <c r="C1044" s="46" t="s">
        <v>10196</v>
      </c>
      <c r="D1044" s="4"/>
      <c r="E1044" s="4"/>
      <c r="F1044" s="16"/>
      <c r="G1044" s="80" t="e">
        <f>VLOOKUP(report_masivo[[#This Row],[INCAPACIDAD]],D3270:M3347,3,0)</f>
        <v>#N/A</v>
      </c>
      <c r="I1044" s="47"/>
      <c r="K1044" s="46" t="e">
        <f>VLOOKUP(report_masivo[[#This Row],[INCAPACIDAD]],D3270:M3347,4,0)</f>
        <v>#N/A</v>
      </c>
      <c r="L1044" s="46" t="e">
        <f>VLOOKUP(report_masivo[[#This Row],[INCAPACIDAD]],D3270:M3347,5,0)</f>
        <v>#N/A</v>
      </c>
      <c r="M1044" s="46" t="e">
        <f>VLOOKUP(report_masivo[[#This Row],[INCAPACIDAD]],D3270:M3347,6,0)</f>
        <v>#N/A</v>
      </c>
      <c r="N1044" s="49" t="e">
        <f>VLOOKUP(report_masivo[[#This Row],[INCAPACIDAD]],D3270:M3347,7,0)</f>
        <v>#N/A</v>
      </c>
      <c r="O1044" s="47" t="e">
        <f>VLOOKUP(report_masivo[[#This Row],[INCAPACIDAD]],D3270:M3347,8,0)</f>
        <v>#N/A</v>
      </c>
      <c r="AD1044">
        <v>105366416444713</v>
      </c>
      <c r="AE1044" t="s">
        <v>10196</v>
      </c>
      <c r="AF1044">
        <v>1817155</v>
      </c>
      <c r="AG1044" s="1">
        <v>44771</v>
      </c>
      <c r="AH1044">
        <v>860029995</v>
      </c>
      <c r="AI1044">
        <v>1053664164</v>
      </c>
      <c r="AJ1044">
        <v>8060346</v>
      </c>
      <c r="AK1044" t="s">
        <v>13776</v>
      </c>
      <c r="AL1044" s="1">
        <v>44713</v>
      </c>
      <c r="AM1044">
        <v>3</v>
      </c>
      <c r="AN1044">
        <v>309951</v>
      </c>
      <c r="AO1044">
        <v>860029995</v>
      </c>
      <c r="AP1044" t="s">
        <v>13996</v>
      </c>
      <c r="AQ1044" t="s">
        <v>14109</v>
      </c>
      <c r="AR1044" t="s">
        <v>13923</v>
      </c>
      <c r="AS1044" s="1">
        <v>44792</v>
      </c>
      <c r="AT1044" t="s">
        <v>13922</v>
      </c>
      <c r="AW1044">
        <v>103522758944874</v>
      </c>
      <c r="AX1044">
        <v>1035227589</v>
      </c>
      <c r="AY1044">
        <v>8483252</v>
      </c>
      <c r="AZ1044" s="1">
        <v>44874</v>
      </c>
      <c r="BA1044" t="s">
        <v>14000</v>
      </c>
      <c r="BB1044" t="s">
        <v>14004</v>
      </c>
      <c r="BC1044" t="s">
        <v>44</v>
      </c>
      <c r="BD1044" t="s">
        <v>44</v>
      </c>
      <c r="BG1044" s="1"/>
      <c r="BK1044">
        <f t="shared" si="16"/>
        <v>1</v>
      </c>
      <c r="BL1044">
        <v>420872844575</v>
      </c>
      <c r="BN1044">
        <v>1721453</v>
      </c>
      <c r="BO1044" s="1">
        <v>44632</v>
      </c>
      <c r="BP1044">
        <v>860029995</v>
      </c>
      <c r="BQ1044">
        <v>4208728</v>
      </c>
      <c r="BR1044">
        <v>7700694</v>
      </c>
      <c r="BS1044" t="s">
        <v>13776</v>
      </c>
      <c r="BT1044" s="1">
        <v>44575</v>
      </c>
      <c r="BU1044">
        <v>2</v>
      </c>
      <c r="BV1044">
        <v>140171</v>
      </c>
      <c r="BW1044">
        <v>860029995</v>
      </c>
      <c r="BX1044" t="s">
        <v>13996</v>
      </c>
      <c r="BY1044" t="s">
        <v>14109</v>
      </c>
      <c r="BZ1044" t="s">
        <v>13923</v>
      </c>
      <c r="CA1044" s="1">
        <v>44650</v>
      </c>
      <c r="CB1044" t="s">
        <v>13922</v>
      </c>
    </row>
    <row r="1045" spans="3:80" x14ac:dyDescent="0.3">
      <c r="C1045" s="46" t="s">
        <v>10196</v>
      </c>
      <c r="D1045" s="4"/>
      <c r="E1045" s="4"/>
      <c r="F1045" s="16"/>
      <c r="G1045" s="80" t="e">
        <f>VLOOKUP(report_masivo[[#This Row],[INCAPACIDAD]],D3271:M3348,3,0)</f>
        <v>#N/A</v>
      </c>
      <c r="I1045" s="47"/>
      <c r="K1045" s="46" t="e">
        <f>VLOOKUP(report_masivo[[#This Row],[INCAPACIDAD]],D3271:M3348,4,0)</f>
        <v>#N/A</v>
      </c>
      <c r="L1045" s="46" t="e">
        <f>VLOOKUP(report_masivo[[#This Row],[INCAPACIDAD]],D3271:M3348,5,0)</f>
        <v>#N/A</v>
      </c>
      <c r="M1045" s="46" t="e">
        <f>VLOOKUP(report_masivo[[#This Row],[INCAPACIDAD]],D3271:M3348,6,0)</f>
        <v>#N/A</v>
      </c>
      <c r="N1045" s="49" t="e">
        <f>VLOOKUP(report_masivo[[#This Row],[INCAPACIDAD]],D3271:M3348,7,0)</f>
        <v>#N/A</v>
      </c>
      <c r="O1045" s="47" t="e">
        <f>VLOOKUP(report_masivo[[#This Row],[INCAPACIDAD]],D3271:M3348,8,0)</f>
        <v>#N/A</v>
      </c>
      <c r="AD1045">
        <v>105366436844729</v>
      </c>
      <c r="AE1045" t="s">
        <v>10196</v>
      </c>
      <c r="AF1045">
        <v>1817155</v>
      </c>
      <c r="AG1045" s="1">
        <v>44771</v>
      </c>
      <c r="AH1045">
        <v>860029995</v>
      </c>
      <c r="AI1045">
        <v>1053664368</v>
      </c>
      <c r="AJ1045">
        <v>8060428</v>
      </c>
      <c r="AK1045" t="s">
        <v>13776</v>
      </c>
      <c r="AL1045" s="1">
        <v>44729</v>
      </c>
      <c r="AM1045">
        <v>1</v>
      </c>
      <c r="AN1045">
        <v>90035</v>
      </c>
      <c r="AO1045">
        <v>860029995</v>
      </c>
      <c r="AP1045" t="s">
        <v>13996</v>
      </c>
      <c r="AQ1045" t="s">
        <v>14109</v>
      </c>
      <c r="AR1045" t="s">
        <v>13923</v>
      </c>
      <c r="AS1045" s="1">
        <v>44792</v>
      </c>
      <c r="AT1045" t="s">
        <v>13922</v>
      </c>
      <c r="AW1045">
        <v>107521942244874</v>
      </c>
      <c r="AX1045">
        <v>1075219422</v>
      </c>
      <c r="AY1045">
        <v>8486301</v>
      </c>
      <c r="AZ1045" s="1">
        <v>44874</v>
      </c>
      <c r="BA1045" t="s">
        <v>13995</v>
      </c>
      <c r="BB1045" t="s">
        <v>44</v>
      </c>
      <c r="BC1045" t="s">
        <v>13996</v>
      </c>
      <c r="BD1045" t="s">
        <v>13997</v>
      </c>
      <c r="BE1045">
        <v>4000178071</v>
      </c>
      <c r="BF1045">
        <v>1395652</v>
      </c>
      <c r="BG1045" s="1">
        <v>44998</v>
      </c>
      <c r="BK1045">
        <f t="shared" si="16"/>
        <v>1</v>
      </c>
      <c r="BL1045">
        <v>7432088344404</v>
      </c>
      <c r="BN1045">
        <v>1721453</v>
      </c>
      <c r="BO1045" s="1">
        <v>44632</v>
      </c>
      <c r="BP1045">
        <v>860029995</v>
      </c>
      <c r="BQ1045">
        <v>74320883</v>
      </c>
      <c r="BR1045">
        <v>7703386</v>
      </c>
      <c r="BS1045" t="s">
        <v>13776</v>
      </c>
      <c r="BT1045" s="1">
        <v>44404</v>
      </c>
      <c r="BU1045">
        <v>29</v>
      </c>
      <c r="BV1045">
        <v>1890784</v>
      </c>
      <c r="BW1045">
        <v>860029995</v>
      </c>
      <c r="BX1045" t="s">
        <v>13996</v>
      </c>
      <c r="BY1045" t="s">
        <v>14109</v>
      </c>
      <c r="BZ1045" t="s">
        <v>13923</v>
      </c>
      <c r="CA1045" s="1">
        <v>44650</v>
      </c>
      <c r="CB1045" t="s">
        <v>13922</v>
      </c>
    </row>
    <row r="1046" spans="3:80" x14ac:dyDescent="0.3">
      <c r="C1046" s="46" t="s">
        <v>10196</v>
      </c>
      <c r="D1046" s="4"/>
      <c r="E1046" s="4"/>
      <c r="F1046" s="16"/>
      <c r="G1046" s="80" t="e">
        <f>VLOOKUP(report_masivo[[#This Row],[INCAPACIDAD]],D3272:M3349,3,0)</f>
        <v>#N/A</v>
      </c>
      <c r="I1046" s="47"/>
      <c r="K1046" s="46" t="e">
        <f>VLOOKUP(report_masivo[[#This Row],[INCAPACIDAD]],D3272:M3349,4,0)</f>
        <v>#N/A</v>
      </c>
      <c r="L1046" s="46" t="e">
        <f>VLOOKUP(report_masivo[[#This Row],[INCAPACIDAD]],D3272:M3349,5,0)</f>
        <v>#N/A</v>
      </c>
      <c r="M1046" s="46" t="e">
        <f>VLOOKUP(report_masivo[[#This Row],[INCAPACIDAD]],D3272:M3349,6,0)</f>
        <v>#N/A</v>
      </c>
      <c r="N1046" s="49" t="e">
        <f>VLOOKUP(report_masivo[[#This Row],[INCAPACIDAD]],D3272:M3349,7,0)</f>
        <v>#N/A</v>
      </c>
      <c r="O1046" s="47" t="e">
        <f>VLOOKUP(report_masivo[[#This Row],[INCAPACIDAD]],D3272:M3349,8,0)</f>
        <v>#N/A</v>
      </c>
      <c r="AD1046">
        <v>105366477744714</v>
      </c>
      <c r="AE1046" t="s">
        <v>10196</v>
      </c>
      <c r="AF1046">
        <v>1817155</v>
      </c>
      <c r="AG1046" s="1">
        <v>44771</v>
      </c>
      <c r="AH1046">
        <v>860029995</v>
      </c>
      <c r="AI1046">
        <v>1053664777</v>
      </c>
      <c r="AJ1046">
        <v>8060464</v>
      </c>
      <c r="AK1046" t="s">
        <v>13776</v>
      </c>
      <c r="AL1046" s="1">
        <v>44714</v>
      </c>
      <c r="AM1046">
        <v>1</v>
      </c>
      <c r="AN1046">
        <v>87607</v>
      </c>
      <c r="AO1046">
        <v>860029995</v>
      </c>
      <c r="AP1046" t="s">
        <v>13996</v>
      </c>
      <c r="AQ1046" t="s">
        <v>14109</v>
      </c>
      <c r="AR1046" t="s">
        <v>13923</v>
      </c>
      <c r="AS1046" s="1">
        <v>44792</v>
      </c>
      <c r="AT1046" t="s">
        <v>13922</v>
      </c>
      <c r="AW1046">
        <v>102800573944876</v>
      </c>
      <c r="AX1046">
        <v>1028005739</v>
      </c>
      <c r="AY1046">
        <v>8492541</v>
      </c>
      <c r="AZ1046" s="1">
        <v>44876</v>
      </c>
      <c r="BA1046" t="s">
        <v>13995</v>
      </c>
      <c r="BB1046" t="s">
        <v>44</v>
      </c>
      <c r="BC1046" t="s">
        <v>13996</v>
      </c>
      <c r="BD1046" t="s">
        <v>13997</v>
      </c>
      <c r="BE1046">
        <v>4000178071</v>
      </c>
      <c r="BF1046">
        <v>4131607</v>
      </c>
      <c r="BG1046" s="1">
        <v>44998</v>
      </c>
      <c r="BK1046">
        <f t="shared" si="16"/>
        <v>1</v>
      </c>
      <c r="BL1046">
        <v>7432088344433</v>
      </c>
      <c r="BN1046">
        <v>1721453</v>
      </c>
      <c r="BO1046" s="1">
        <v>44632</v>
      </c>
      <c r="BP1046">
        <v>860029995</v>
      </c>
      <c r="BQ1046">
        <v>74320883</v>
      </c>
      <c r="BR1046">
        <v>7703404</v>
      </c>
      <c r="BS1046" t="s">
        <v>13776</v>
      </c>
      <c r="BT1046" s="1">
        <v>44433</v>
      </c>
      <c r="BU1046">
        <v>22</v>
      </c>
      <c r="BV1046">
        <v>1455329</v>
      </c>
      <c r="BW1046">
        <v>860029995</v>
      </c>
      <c r="BX1046" t="s">
        <v>13996</v>
      </c>
      <c r="BY1046" t="s">
        <v>14109</v>
      </c>
      <c r="BZ1046" t="s">
        <v>13923</v>
      </c>
      <c r="CA1046" s="1">
        <v>44678</v>
      </c>
      <c r="CB1046" t="s">
        <v>13922</v>
      </c>
    </row>
    <row r="1047" spans="3:80" x14ac:dyDescent="0.3">
      <c r="C1047" s="46" t="s">
        <v>10196</v>
      </c>
      <c r="D1047" s="4"/>
      <c r="E1047" s="4"/>
      <c r="F1047" s="16"/>
      <c r="G1047" s="80" t="e">
        <f>VLOOKUP(report_masivo[[#This Row],[INCAPACIDAD]],D3273:M3350,3,0)</f>
        <v>#N/A</v>
      </c>
      <c r="I1047" s="47"/>
      <c r="K1047" s="46" t="e">
        <f>VLOOKUP(report_masivo[[#This Row],[INCAPACIDAD]],D3273:M3350,4,0)</f>
        <v>#N/A</v>
      </c>
      <c r="L1047" s="46" t="e">
        <f>VLOOKUP(report_masivo[[#This Row],[INCAPACIDAD]],D3273:M3350,5,0)</f>
        <v>#N/A</v>
      </c>
      <c r="M1047" s="46" t="e">
        <f>VLOOKUP(report_masivo[[#This Row],[INCAPACIDAD]],D3273:M3350,6,0)</f>
        <v>#N/A</v>
      </c>
      <c r="N1047" s="49" t="e">
        <f>VLOOKUP(report_masivo[[#This Row],[INCAPACIDAD]],D3273:M3350,7,0)</f>
        <v>#N/A</v>
      </c>
      <c r="O1047" s="47" t="e">
        <f>VLOOKUP(report_masivo[[#This Row],[INCAPACIDAD]],D3273:M3350,8,0)</f>
        <v>#N/A</v>
      </c>
      <c r="AD1047">
        <v>105366556444722</v>
      </c>
      <c r="AE1047" t="s">
        <v>10196</v>
      </c>
      <c r="AF1047">
        <v>1817155</v>
      </c>
      <c r="AG1047" s="1">
        <v>44771</v>
      </c>
      <c r="AH1047">
        <v>860029995</v>
      </c>
      <c r="AI1047">
        <v>1053665564</v>
      </c>
      <c r="AJ1047">
        <v>8060533</v>
      </c>
      <c r="AK1047" t="s">
        <v>13776</v>
      </c>
      <c r="AL1047" s="1">
        <v>44722</v>
      </c>
      <c r="AM1047">
        <v>1</v>
      </c>
      <c r="AN1047">
        <v>74940</v>
      </c>
      <c r="AO1047">
        <v>860029995</v>
      </c>
      <c r="AP1047" t="s">
        <v>13996</v>
      </c>
      <c r="AQ1047" t="s">
        <v>14109</v>
      </c>
      <c r="AR1047" t="s">
        <v>13923</v>
      </c>
      <c r="AS1047" s="1">
        <v>44792</v>
      </c>
      <c r="AT1047" t="s">
        <v>13922</v>
      </c>
      <c r="AW1047">
        <v>107521747544879</v>
      </c>
      <c r="AX1047">
        <v>1075217475</v>
      </c>
      <c r="AY1047">
        <v>8513113</v>
      </c>
      <c r="AZ1047" s="1">
        <v>44879</v>
      </c>
      <c r="BA1047" t="s">
        <v>13995</v>
      </c>
      <c r="BB1047" t="s">
        <v>44</v>
      </c>
      <c r="BC1047" t="s">
        <v>13996</v>
      </c>
      <c r="BD1047" t="s">
        <v>13997</v>
      </c>
      <c r="BE1047">
        <v>4000178071</v>
      </c>
      <c r="BF1047">
        <v>1690015</v>
      </c>
      <c r="BG1047" s="1">
        <v>44998</v>
      </c>
      <c r="BK1047">
        <f t="shared" si="16"/>
        <v>1</v>
      </c>
      <c r="BL1047">
        <v>7432088344455</v>
      </c>
      <c r="BN1047">
        <v>1721453</v>
      </c>
      <c r="BO1047" s="1">
        <v>44632</v>
      </c>
      <c r="BP1047">
        <v>860029995</v>
      </c>
      <c r="BQ1047">
        <v>74320883</v>
      </c>
      <c r="BR1047">
        <v>7703414</v>
      </c>
      <c r="BS1047" t="s">
        <v>13776</v>
      </c>
      <c r="BT1047" s="1">
        <v>44455</v>
      </c>
      <c r="BU1047">
        <v>30</v>
      </c>
      <c r="BV1047">
        <v>1636575</v>
      </c>
      <c r="BW1047">
        <v>860029995</v>
      </c>
      <c r="BX1047" t="s">
        <v>13996</v>
      </c>
      <c r="BY1047" t="s">
        <v>14109</v>
      </c>
      <c r="BZ1047" t="s">
        <v>13923</v>
      </c>
      <c r="CA1047" s="1">
        <v>44678</v>
      </c>
      <c r="CB1047" t="s">
        <v>13922</v>
      </c>
    </row>
    <row r="1048" spans="3:80" x14ac:dyDescent="0.3">
      <c r="C1048" s="46" t="s">
        <v>10196</v>
      </c>
      <c r="D1048" s="4"/>
      <c r="E1048" s="4"/>
      <c r="F1048" s="16"/>
      <c r="G1048" s="80" t="e">
        <f>VLOOKUP(report_masivo[[#This Row],[INCAPACIDAD]],D3274:M3351,3,0)</f>
        <v>#N/A</v>
      </c>
      <c r="I1048" s="47"/>
      <c r="K1048" s="46" t="e">
        <f>VLOOKUP(report_masivo[[#This Row],[INCAPACIDAD]],D3274:M3351,4,0)</f>
        <v>#N/A</v>
      </c>
      <c r="L1048" s="46" t="e">
        <f>VLOOKUP(report_masivo[[#This Row],[INCAPACIDAD]],D3274:M3351,5,0)</f>
        <v>#N/A</v>
      </c>
      <c r="M1048" s="46" t="e">
        <f>VLOOKUP(report_masivo[[#This Row],[INCAPACIDAD]],D3274:M3351,6,0)</f>
        <v>#N/A</v>
      </c>
      <c r="N1048" s="49" t="e">
        <f>VLOOKUP(report_masivo[[#This Row],[INCAPACIDAD]],D3274:M3351,7,0)</f>
        <v>#N/A</v>
      </c>
      <c r="O1048" s="47" t="e">
        <f>VLOOKUP(report_masivo[[#This Row],[INCAPACIDAD]],D3274:M3351,8,0)</f>
        <v>#N/A</v>
      </c>
      <c r="AD1048">
        <v>105655362444725</v>
      </c>
      <c r="AE1048" t="s">
        <v>10196</v>
      </c>
      <c r="AF1048">
        <v>1817155</v>
      </c>
      <c r="AG1048" s="1">
        <v>44771</v>
      </c>
      <c r="AH1048">
        <v>860029995</v>
      </c>
      <c r="AI1048">
        <v>1056553624</v>
      </c>
      <c r="AJ1048">
        <v>8060699</v>
      </c>
      <c r="AK1048" t="s">
        <v>13776</v>
      </c>
      <c r="AL1048" s="1">
        <v>44725</v>
      </c>
      <c r="AM1048">
        <v>2</v>
      </c>
      <c r="AN1048">
        <v>202365</v>
      </c>
      <c r="AO1048">
        <v>860029995</v>
      </c>
      <c r="AP1048" t="s">
        <v>13996</v>
      </c>
      <c r="AQ1048" t="s">
        <v>14109</v>
      </c>
      <c r="AR1048" t="s">
        <v>13923</v>
      </c>
      <c r="AS1048" s="1">
        <v>44792</v>
      </c>
      <c r="AT1048" t="s">
        <v>13922</v>
      </c>
      <c r="AW1048">
        <v>5981698944879</v>
      </c>
      <c r="AX1048">
        <v>59816989</v>
      </c>
      <c r="AY1048">
        <v>8637716</v>
      </c>
      <c r="AZ1048" s="1">
        <v>44879</v>
      </c>
      <c r="BA1048" t="s">
        <v>13995</v>
      </c>
      <c r="BB1048" t="s">
        <v>44</v>
      </c>
      <c r="BC1048" t="s">
        <v>13996</v>
      </c>
      <c r="BD1048" t="s">
        <v>13997</v>
      </c>
      <c r="BE1048">
        <v>4000178071</v>
      </c>
      <c r="BF1048">
        <v>33333</v>
      </c>
      <c r="BG1048" s="1">
        <v>44998</v>
      </c>
      <c r="BK1048">
        <f t="shared" si="16"/>
        <v>1</v>
      </c>
      <c r="BL1048">
        <v>7432088344485</v>
      </c>
      <c r="BN1048">
        <v>1721453</v>
      </c>
      <c r="BO1048" s="1">
        <v>44632</v>
      </c>
      <c r="BP1048">
        <v>860029995</v>
      </c>
      <c r="BQ1048">
        <v>74320883</v>
      </c>
      <c r="BR1048">
        <v>7703422</v>
      </c>
      <c r="BS1048" t="s">
        <v>13776</v>
      </c>
      <c r="BT1048" s="1">
        <v>44485</v>
      </c>
      <c r="BU1048">
        <v>16</v>
      </c>
      <c r="BV1048">
        <v>780775</v>
      </c>
      <c r="BW1048">
        <v>860029995</v>
      </c>
      <c r="BX1048" t="s">
        <v>13996</v>
      </c>
      <c r="BY1048" t="s">
        <v>14109</v>
      </c>
      <c r="BZ1048" t="s">
        <v>13923</v>
      </c>
      <c r="CA1048" s="1">
        <v>44678</v>
      </c>
      <c r="CB1048" t="s">
        <v>13922</v>
      </c>
    </row>
    <row r="1049" spans="3:80" x14ac:dyDescent="0.3">
      <c r="C1049" s="46" t="s">
        <v>10196</v>
      </c>
      <c r="D1049" s="4"/>
      <c r="E1049" s="4"/>
      <c r="F1049" s="16"/>
      <c r="G1049" s="80" t="e">
        <f>VLOOKUP(report_masivo[[#This Row],[INCAPACIDAD]],D3275:M3352,3,0)</f>
        <v>#N/A</v>
      </c>
      <c r="I1049" s="47"/>
      <c r="K1049" s="46" t="e">
        <f>VLOOKUP(report_masivo[[#This Row],[INCAPACIDAD]],D3275:M3352,4,0)</f>
        <v>#N/A</v>
      </c>
      <c r="L1049" s="46" t="e">
        <f>VLOOKUP(report_masivo[[#This Row],[INCAPACIDAD]],D3275:M3352,5,0)</f>
        <v>#N/A</v>
      </c>
      <c r="M1049" s="46" t="e">
        <f>VLOOKUP(report_masivo[[#This Row],[INCAPACIDAD]],D3275:M3352,6,0)</f>
        <v>#N/A</v>
      </c>
      <c r="N1049" s="49" t="e">
        <f>VLOOKUP(report_masivo[[#This Row],[INCAPACIDAD]],D3275:M3352,7,0)</f>
        <v>#N/A</v>
      </c>
      <c r="O1049" s="47" t="e">
        <f>VLOOKUP(report_masivo[[#This Row],[INCAPACIDAD]],D3275:M3352,8,0)</f>
        <v>#N/A</v>
      </c>
      <c r="AD1049">
        <v>105655489744723</v>
      </c>
      <c r="AE1049" t="s">
        <v>10196</v>
      </c>
      <c r="AF1049">
        <v>1817155</v>
      </c>
      <c r="AG1049" s="1">
        <v>44771</v>
      </c>
      <c r="AH1049">
        <v>860029995</v>
      </c>
      <c r="AI1049">
        <v>1056554897</v>
      </c>
      <c r="AJ1049">
        <v>8060756</v>
      </c>
      <c r="AK1049" t="s">
        <v>13776</v>
      </c>
      <c r="AL1049" s="1">
        <v>44723</v>
      </c>
      <c r="AM1049">
        <v>1</v>
      </c>
      <c r="AN1049">
        <v>67671</v>
      </c>
      <c r="AO1049">
        <v>860029995</v>
      </c>
      <c r="AP1049" t="s">
        <v>13996</v>
      </c>
      <c r="AQ1049" t="s">
        <v>14109</v>
      </c>
      <c r="AR1049" t="s">
        <v>13923</v>
      </c>
      <c r="AS1049" s="1">
        <v>44792</v>
      </c>
      <c r="AT1049" t="s">
        <v>13922</v>
      </c>
      <c r="AW1049">
        <v>9423149044880</v>
      </c>
      <c r="AX1049">
        <v>94231490</v>
      </c>
      <c r="AY1049">
        <v>8880600</v>
      </c>
      <c r="AZ1049" s="1">
        <v>44880</v>
      </c>
      <c r="BA1049" t="s">
        <v>13995</v>
      </c>
      <c r="BB1049" t="s">
        <v>44</v>
      </c>
      <c r="BC1049" t="s">
        <v>13996</v>
      </c>
      <c r="BD1049" t="s">
        <v>13997</v>
      </c>
      <c r="BE1049">
        <v>4000178071</v>
      </c>
      <c r="BF1049">
        <v>40642</v>
      </c>
      <c r="BG1049" s="1">
        <v>45044</v>
      </c>
      <c r="BK1049">
        <f t="shared" si="16"/>
        <v>1</v>
      </c>
      <c r="BL1049">
        <v>952647244568</v>
      </c>
      <c r="BN1049">
        <v>1732133</v>
      </c>
      <c r="BO1049" s="1">
        <v>44649</v>
      </c>
      <c r="BP1049">
        <v>860029995</v>
      </c>
      <c r="BQ1049">
        <v>9526472</v>
      </c>
      <c r="BR1049">
        <v>7571273</v>
      </c>
      <c r="BS1049" t="s">
        <v>13776</v>
      </c>
      <c r="BT1049" s="1">
        <v>44568</v>
      </c>
      <c r="BU1049">
        <v>28</v>
      </c>
      <c r="BV1049">
        <v>1324230</v>
      </c>
      <c r="BW1049">
        <v>860029995</v>
      </c>
      <c r="BX1049" t="s">
        <v>13996</v>
      </c>
      <c r="BY1049" t="s">
        <v>14109</v>
      </c>
      <c r="BZ1049" t="s">
        <v>13923</v>
      </c>
      <c r="CA1049" s="1">
        <v>44687</v>
      </c>
      <c r="CB1049" t="s">
        <v>13922</v>
      </c>
    </row>
    <row r="1050" spans="3:80" x14ac:dyDescent="0.3">
      <c r="C1050" s="46" t="s">
        <v>10196</v>
      </c>
      <c r="D1050" s="4"/>
      <c r="E1050" s="4"/>
      <c r="F1050" s="16"/>
      <c r="G1050" s="80" t="e">
        <f>VLOOKUP(report_masivo[[#This Row],[INCAPACIDAD]],D3276:M3353,3,0)</f>
        <v>#N/A</v>
      </c>
      <c r="I1050" s="47"/>
      <c r="K1050" s="46" t="e">
        <f>VLOOKUP(report_masivo[[#This Row],[INCAPACIDAD]],D3276:M3353,4,0)</f>
        <v>#N/A</v>
      </c>
      <c r="L1050" s="46" t="e">
        <f>VLOOKUP(report_masivo[[#This Row],[INCAPACIDAD]],D3276:M3353,5,0)</f>
        <v>#N/A</v>
      </c>
      <c r="M1050" s="46" t="e">
        <f>VLOOKUP(report_masivo[[#This Row],[INCAPACIDAD]],D3276:M3353,6,0)</f>
        <v>#N/A</v>
      </c>
      <c r="N1050" s="49" t="e">
        <f>VLOOKUP(report_masivo[[#This Row],[INCAPACIDAD]],D3276:M3353,7,0)</f>
        <v>#N/A</v>
      </c>
      <c r="O1050" s="47" t="e">
        <f>VLOOKUP(report_masivo[[#This Row],[INCAPACIDAD]],D3276:M3353,8,0)</f>
        <v>#N/A</v>
      </c>
      <c r="AD1050">
        <v>7418093044711</v>
      </c>
      <c r="AE1050" t="s">
        <v>10196</v>
      </c>
      <c r="AF1050">
        <v>1817155</v>
      </c>
      <c r="AG1050" s="1">
        <v>44771</v>
      </c>
      <c r="AH1050">
        <v>860029995</v>
      </c>
      <c r="AI1050">
        <v>74180930</v>
      </c>
      <c r="AJ1050">
        <v>8062995</v>
      </c>
      <c r="AK1050" t="s">
        <v>13776</v>
      </c>
      <c r="AL1050" s="1">
        <v>44711</v>
      </c>
      <c r="AM1050">
        <v>1</v>
      </c>
      <c r="AN1050">
        <v>81012</v>
      </c>
      <c r="AO1050">
        <v>860029995</v>
      </c>
      <c r="AP1050" t="s">
        <v>13996</v>
      </c>
      <c r="AQ1050" t="s">
        <v>14109</v>
      </c>
      <c r="AR1050" t="s">
        <v>13923</v>
      </c>
      <c r="AS1050" s="1">
        <v>44792</v>
      </c>
      <c r="AT1050" t="s">
        <v>13922</v>
      </c>
      <c r="AW1050">
        <v>107917763044880</v>
      </c>
      <c r="AX1050">
        <v>1079177630</v>
      </c>
      <c r="AY1050">
        <v>8503387</v>
      </c>
      <c r="AZ1050" s="1">
        <v>44880</v>
      </c>
      <c r="BA1050" t="s">
        <v>13998</v>
      </c>
      <c r="BB1050" t="s">
        <v>44</v>
      </c>
      <c r="BC1050" t="s">
        <v>44</v>
      </c>
      <c r="BD1050" t="s">
        <v>44</v>
      </c>
      <c r="BG1050" s="1"/>
      <c r="BK1050">
        <f t="shared" si="16"/>
        <v>1</v>
      </c>
      <c r="BL1050">
        <v>722461744582</v>
      </c>
      <c r="BN1050">
        <v>1732133</v>
      </c>
      <c r="BO1050" s="1">
        <v>44649</v>
      </c>
      <c r="BP1050">
        <v>860029995</v>
      </c>
      <c r="BQ1050">
        <v>7224617</v>
      </c>
      <c r="BR1050">
        <v>7577887</v>
      </c>
      <c r="BS1050" t="s">
        <v>13776</v>
      </c>
      <c r="BT1050" s="1">
        <v>44582</v>
      </c>
      <c r="BU1050">
        <v>30</v>
      </c>
      <c r="BV1050">
        <v>3930438</v>
      </c>
      <c r="BW1050">
        <v>860029995</v>
      </c>
      <c r="BX1050" t="s">
        <v>13996</v>
      </c>
      <c r="BY1050" t="s">
        <v>14109</v>
      </c>
      <c r="BZ1050" t="s">
        <v>13923</v>
      </c>
      <c r="CA1050" s="1">
        <v>44687</v>
      </c>
      <c r="CB1050" t="s">
        <v>13922</v>
      </c>
    </row>
    <row r="1051" spans="3:80" x14ac:dyDescent="0.3">
      <c r="C1051" s="46" t="s">
        <v>10196</v>
      </c>
      <c r="D1051" s="4"/>
      <c r="E1051" s="4"/>
      <c r="F1051" s="16"/>
      <c r="G1051" s="80" t="e">
        <f>VLOOKUP(report_masivo[[#This Row],[INCAPACIDAD]],D3277:M3354,3,0)</f>
        <v>#N/A</v>
      </c>
      <c r="I1051" s="47"/>
      <c r="K1051" s="46" t="e">
        <f>VLOOKUP(report_masivo[[#This Row],[INCAPACIDAD]],D3277:M3354,4,0)</f>
        <v>#N/A</v>
      </c>
      <c r="L1051" s="46" t="e">
        <f>VLOOKUP(report_masivo[[#This Row],[INCAPACIDAD]],D3277:M3354,5,0)</f>
        <v>#N/A</v>
      </c>
      <c r="M1051" s="46" t="e">
        <f>VLOOKUP(report_masivo[[#This Row],[INCAPACIDAD]],D3277:M3354,6,0)</f>
        <v>#N/A</v>
      </c>
      <c r="N1051" s="49" t="e">
        <f>VLOOKUP(report_masivo[[#This Row],[INCAPACIDAD]],D3277:M3354,7,0)</f>
        <v>#N/A</v>
      </c>
      <c r="O1051" s="47" t="e">
        <f>VLOOKUP(report_masivo[[#This Row],[INCAPACIDAD]],D3277:M3354,8,0)</f>
        <v>#N/A</v>
      </c>
      <c r="AD1051">
        <v>7432174544722</v>
      </c>
      <c r="AE1051" t="s">
        <v>10196</v>
      </c>
      <c r="AF1051">
        <v>1817155</v>
      </c>
      <c r="AG1051" s="1">
        <v>44771</v>
      </c>
      <c r="AH1051">
        <v>860029995</v>
      </c>
      <c r="AI1051">
        <v>74321745</v>
      </c>
      <c r="AJ1051">
        <v>8063028</v>
      </c>
      <c r="AK1051" t="s">
        <v>13776</v>
      </c>
      <c r="AL1051" s="1">
        <v>44722</v>
      </c>
      <c r="AM1051">
        <v>6</v>
      </c>
      <c r="AN1051">
        <v>380885</v>
      </c>
      <c r="AO1051">
        <v>860029995</v>
      </c>
      <c r="AP1051" t="s">
        <v>13996</v>
      </c>
      <c r="AQ1051" t="s">
        <v>14109</v>
      </c>
      <c r="AR1051" t="s">
        <v>13923</v>
      </c>
      <c r="AS1051" s="1">
        <v>44792</v>
      </c>
      <c r="AT1051" t="s">
        <v>13922</v>
      </c>
      <c r="AW1051">
        <v>110630849544880</v>
      </c>
      <c r="AX1051">
        <v>1106308495</v>
      </c>
      <c r="AY1051">
        <v>8499111</v>
      </c>
      <c r="AZ1051" s="1">
        <v>44880</v>
      </c>
      <c r="BA1051" t="s">
        <v>13998</v>
      </c>
      <c r="BB1051" t="s">
        <v>44</v>
      </c>
      <c r="BC1051" t="s">
        <v>44</v>
      </c>
      <c r="BD1051" t="s">
        <v>44</v>
      </c>
      <c r="BG1051" s="1"/>
      <c r="BK1051">
        <f t="shared" si="16"/>
        <v>1</v>
      </c>
      <c r="BL1051">
        <v>953358044592</v>
      </c>
      <c r="BN1051">
        <v>1732133</v>
      </c>
      <c r="BO1051" s="1">
        <v>44649</v>
      </c>
      <c r="BP1051">
        <v>860029995</v>
      </c>
      <c r="BQ1051">
        <v>9533580</v>
      </c>
      <c r="BR1051">
        <v>7589987</v>
      </c>
      <c r="BS1051" t="s">
        <v>13776</v>
      </c>
      <c r="BT1051" s="1">
        <v>44592</v>
      </c>
      <c r="BU1051">
        <v>15</v>
      </c>
      <c r="BV1051">
        <v>1270670</v>
      </c>
      <c r="BW1051">
        <v>860029995</v>
      </c>
      <c r="BX1051" t="s">
        <v>13996</v>
      </c>
      <c r="BY1051" t="s">
        <v>14109</v>
      </c>
      <c r="BZ1051" t="s">
        <v>13923</v>
      </c>
      <c r="CA1051" s="1">
        <v>44687</v>
      </c>
      <c r="CB1051" t="s">
        <v>13922</v>
      </c>
    </row>
    <row r="1052" spans="3:80" x14ac:dyDescent="0.3">
      <c r="C1052" s="46" t="s">
        <v>10196</v>
      </c>
      <c r="D1052" s="4"/>
      <c r="E1052" s="4"/>
      <c r="F1052" s="16"/>
      <c r="G1052" s="80" t="e">
        <f>VLOOKUP(report_masivo[[#This Row],[INCAPACIDAD]],D3278:M3355,3,0)</f>
        <v>#N/A</v>
      </c>
      <c r="I1052" s="47"/>
      <c r="K1052" s="46" t="e">
        <f>VLOOKUP(report_masivo[[#This Row],[INCAPACIDAD]],D3278:M3355,4,0)</f>
        <v>#N/A</v>
      </c>
      <c r="L1052" s="46" t="e">
        <f>VLOOKUP(report_masivo[[#This Row],[INCAPACIDAD]],D3278:M3355,5,0)</f>
        <v>#N/A</v>
      </c>
      <c r="M1052" s="46" t="e">
        <f>VLOOKUP(report_masivo[[#This Row],[INCAPACIDAD]],D3278:M3355,6,0)</f>
        <v>#N/A</v>
      </c>
      <c r="N1052" s="49" t="e">
        <f>VLOOKUP(report_masivo[[#This Row],[INCAPACIDAD]],D3278:M3355,7,0)</f>
        <v>#N/A</v>
      </c>
      <c r="O1052" s="47" t="e">
        <f>VLOOKUP(report_masivo[[#This Row],[INCAPACIDAD]],D3278:M3355,8,0)</f>
        <v>#N/A</v>
      </c>
      <c r="AD1052">
        <v>7437314844729</v>
      </c>
      <c r="AE1052" t="s">
        <v>10196</v>
      </c>
      <c r="AF1052">
        <v>1817155</v>
      </c>
      <c r="AG1052" s="1">
        <v>44771</v>
      </c>
      <c r="AH1052">
        <v>860029995</v>
      </c>
      <c r="AI1052">
        <v>74373148</v>
      </c>
      <c r="AJ1052">
        <v>8063058</v>
      </c>
      <c r="AK1052" t="s">
        <v>13776</v>
      </c>
      <c r="AL1052" s="1">
        <v>44729</v>
      </c>
      <c r="AM1052">
        <v>5</v>
      </c>
      <c r="AN1052">
        <v>399826</v>
      </c>
      <c r="AO1052">
        <v>860029995</v>
      </c>
      <c r="AP1052" t="s">
        <v>13996</v>
      </c>
      <c r="AQ1052" t="s">
        <v>14109</v>
      </c>
      <c r="AR1052" t="s">
        <v>13923</v>
      </c>
      <c r="AS1052" s="1">
        <v>44792</v>
      </c>
      <c r="AT1052" t="s">
        <v>13922</v>
      </c>
      <c r="AW1052">
        <v>115270807344881</v>
      </c>
      <c r="AX1052">
        <v>1152708073</v>
      </c>
      <c r="AY1052">
        <v>8505682</v>
      </c>
      <c r="AZ1052" s="1">
        <v>44881</v>
      </c>
      <c r="BA1052" t="s">
        <v>13998</v>
      </c>
      <c r="BB1052" t="s">
        <v>44</v>
      </c>
      <c r="BC1052" t="s">
        <v>44</v>
      </c>
      <c r="BD1052" t="s">
        <v>44</v>
      </c>
      <c r="BG1052" s="1"/>
      <c r="BK1052">
        <f t="shared" si="16"/>
        <v>1</v>
      </c>
      <c r="BL1052">
        <v>415174444592</v>
      </c>
      <c r="BN1052">
        <v>1732133</v>
      </c>
      <c r="BO1052" s="1">
        <v>44649</v>
      </c>
      <c r="BP1052">
        <v>860029995</v>
      </c>
      <c r="BQ1052">
        <v>4151744</v>
      </c>
      <c r="BR1052">
        <v>7590763</v>
      </c>
      <c r="BS1052" t="s">
        <v>13776</v>
      </c>
      <c r="BT1052" s="1">
        <v>44592</v>
      </c>
      <c r="BU1052">
        <v>3</v>
      </c>
      <c r="BV1052">
        <v>232792</v>
      </c>
      <c r="BW1052">
        <v>860029995</v>
      </c>
      <c r="BX1052" t="s">
        <v>13996</v>
      </c>
      <c r="BY1052" t="s">
        <v>14109</v>
      </c>
      <c r="BZ1052" t="s">
        <v>13923</v>
      </c>
      <c r="CA1052" s="1">
        <v>44670</v>
      </c>
      <c r="CB1052" t="s">
        <v>13922</v>
      </c>
    </row>
    <row r="1053" spans="3:80" x14ac:dyDescent="0.3">
      <c r="C1053" s="46" t="s">
        <v>10196</v>
      </c>
      <c r="D1053" s="4"/>
      <c r="E1053" s="4"/>
      <c r="F1053" s="16"/>
      <c r="G1053" s="80" t="e">
        <f>VLOOKUP(report_masivo[[#This Row],[INCAPACIDAD]],D3279:M3356,3,0)</f>
        <v>#N/A</v>
      </c>
      <c r="I1053" s="47"/>
      <c r="K1053" s="46" t="e">
        <f>VLOOKUP(report_masivo[[#This Row],[INCAPACIDAD]],D3279:M3356,4,0)</f>
        <v>#N/A</v>
      </c>
      <c r="L1053" s="46" t="e">
        <f>VLOOKUP(report_masivo[[#This Row],[INCAPACIDAD]],D3279:M3356,5,0)</f>
        <v>#N/A</v>
      </c>
      <c r="M1053" s="46" t="e">
        <f>VLOOKUP(report_masivo[[#This Row],[INCAPACIDAD]],D3279:M3356,6,0)</f>
        <v>#N/A</v>
      </c>
      <c r="N1053" s="49" t="e">
        <f>VLOOKUP(report_masivo[[#This Row],[INCAPACIDAD]],D3279:M3356,7,0)</f>
        <v>#N/A</v>
      </c>
      <c r="O1053" s="47" t="e">
        <f>VLOOKUP(report_masivo[[#This Row],[INCAPACIDAD]],D3279:M3356,8,0)</f>
        <v>#N/A</v>
      </c>
      <c r="AD1053">
        <v>7437644944730</v>
      </c>
      <c r="AE1053" t="s">
        <v>10196</v>
      </c>
      <c r="AF1053">
        <v>1817155</v>
      </c>
      <c r="AG1053" s="1">
        <v>44771</v>
      </c>
      <c r="AH1053">
        <v>860029995</v>
      </c>
      <c r="AI1053">
        <v>74376449</v>
      </c>
      <c r="AJ1053">
        <v>8063084</v>
      </c>
      <c r="AK1053" t="s">
        <v>13776</v>
      </c>
      <c r="AL1053" s="1">
        <v>44730</v>
      </c>
      <c r="AM1053">
        <v>1</v>
      </c>
      <c r="AN1053">
        <v>88815</v>
      </c>
      <c r="AO1053">
        <v>860029995</v>
      </c>
      <c r="AP1053" t="s">
        <v>13996</v>
      </c>
      <c r="AQ1053" t="s">
        <v>14109</v>
      </c>
      <c r="AR1053" t="s">
        <v>13923</v>
      </c>
      <c r="AS1053" s="1">
        <v>44792</v>
      </c>
      <c r="AT1053" t="s">
        <v>13922</v>
      </c>
      <c r="AW1053">
        <v>102393073644881</v>
      </c>
      <c r="AX1053">
        <v>1023930736</v>
      </c>
      <c r="AY1053">
        <v>8508296</v>
      </c>
      <c r="AZ1053" s="1">
        <v>44881</v>
      </c>
      <c r="BA1053" t="s">
        <v>13995</v>
      </c>
      <c r="BB1053" t="s">
        <v>44</v>
      </c>
      <c r="BC1053" t="s">
        <v>13996</v>
      </c>
      <c r="BD1053" t="s">
        <v>13997</v>
      </c>
      <c r="BE1053">
        <v>4000178071</v>
      </c>
      <c r="BF1053">
        <v>33333</v>
      </c>
      <c r="BG1053" s="1">
        <v>44998</v>
      </c>
      <c r="BK1053">
        <f t="shared" si="16"/>
        <v>1</v>
      </c>
      <c r="BL1053">
        <v>417908744592</v>
      </c>
      <c r="BN1053">
        <v>1732133</v>
      </c>
      <c r="BO1053" s="1">
        <v>44649</v>
      </c>
      <c r="BP1053">
        <v>860029995</v>
      </c>
      <c r="BQ1053">
        <v>4179087</v>
      </c>
      <c r="BR1053">
        <v>7591527</v>
      </c>
      <c r="BS1053" t="s">
        <v>13776</v>
      </c>
      <c r="BT1053" s="1">
        <v>44592</v>
      </c>
      <c r="BU1053">
        <v>4</v>
      </c>
      <c r="BV1053">
        <v>321830</v>
      </c>
      <c r="BW1053">
        <v>860029995</v>
      </c>
      <c r="BX1053" t="s">
        <v>13996</v>
      </c>
      <c r="BY1053" t="s">
        <v>14109</v>
      </c>
      <c r="BZ1053" t="s">
        <v>13923</v>
      </c>
      <c r="CA1053" s="1">
        <v>44670</v>
      </c>
      <c r="CB1053" t="s">
        <v>13922</v>
      </c>
    </row>
    <row r="1054" spans="3:80" x14ac:dyDescent="0.3">
      <c r="C1054" s="46" t="s">
        <v>10196</v>
      </c>
      <c r="D1054" s="4"/>
      <c r="E1054" s="4"/>
      <c r="F1054" s="16"/>
      <c r="G1054" s="80" t="e">
        <f>VLOOKUP(report_masivo[[#This Row],[INCAPACIDAD]],D3280:M3357,3,0)</f>
        <v>#N/A</v>
      </c>
      <c r="I1054" s="47"/>
      <c r="K1054" s="46" t="e">
        <f>VLOOKUP(report_masivo[[#This Row],[INCAPACIDAD]],D3280:M3357,4,0)</f>
        <v>#N/A</v>
      </c>
      <c r="L1054" s="46" t="e">
        <f>VLOOKUP(report_masivo[[#This Row],[INCAPACIDAD]],D3280:M3357,5,0)</f>
        <v>#N/A</v>
      </c>
      <c r="M1054" s="46" t="e">
        <f>VLOOKUP(report_masivo[[#This Row],[INCAPACIDAD]],D3280:M3357,6,0)</f>
        <v>#N/A</v>
      </c>
      <c r="N1054" s="49" t="e">
        <f>VLOOKUP(report_masivo[[#This Row],[INCAPACIDAD]],D3280:M3357,7,0)</f>
        <v>#N/A</v>
      </c>
      <c r="O1054" s="47" t="e">
        <f>VLOOKUP(report_masivo[[#This Row],[INCAPACIDAD]],D3280:M3357,8,0)</f>
        <v>#N/A</v>
      </c>
      <c r="AD1054">
        <v>7408153244738</v>
      </c>
      <c r="AE1054" t="s">
        <v>10196</v>
      </c>
      <c r="AF1054">
        <v>1817155</v>
      </c>
      <c r="AG1054" s="1">
        <v>44771</v>
      </c>
      <c r="AH1054">
        <v>860029995</v>
      </c>
      <c r="AI1054">
        <v>74081532</v>
      </c>
      <c r="AJ1054">
        <v>8080129</v>
      </c>
      <c r="AK1054" t="s">
        <v>13776</v>
      </c>
      <c r="AL1054" s="1">
        <v>44738</v>
      </c>
      <c r="AM1054">
        <v>1</v>
      </c>
      <c r="AN1054">
        <v>97687</v>
      </c>
      <c r="AO1054">
        <v>860029995</v>
      </c>
      <c r="AP1054" t="s">
        <v>13996</v>
      </c>
      <c r="AQ1054" t="s">
        <v>14109</v>
      </c>
      <c r="AR1054" t="s">
        <v>13923</v>
      </c>
      <c r="AS1054" s="1">
        <v>44792</v>
      </c>
      <c r="AT1054" t="s">
        <v>13922</v>
      </c>
      <c r="AW1054">
        <v>1012380844881</v>
      </c>
      <c r="AX1054">
        <v>10123808</v>
      </c>
      <c r="AY1054">
        <v>8506192</v>
      </c>
      <c r="AZ1054" s="1">
        <v>44881</v>
      </c>
      <c r="BA1054" t="s">
        <v>13998</v>
      </c>
      <c r="BB1054" t="s">
        <v>44</v>
      </c>
      <c r="BC1054" t="s">
        <v>44</v>
      </c>
      <c r="BD1054" t="s">
        <v>44</v>
      </c>
      <c r="BG1054" s="1"/>
      <c r="BK1054">
        <f t="shared" si="16"/>
        <v>1</v>
      </c>
      <c r="BL1054">
        <v>420845244595</v>
      </c>
      <c r="BN1054">
        <v>1732133</v>
      </c>
      <c r="BO1054" s="1">
        <v>44649</v>
      </c>
      <c r="BP1054">
        <v>860029995</v>
      </c>
      <c r="BQ1054">
        <v>4208452</v>
      </c>
      <c r="BR1054">
        <v>7602071</v>
      </c>
      <c r="BS1054" t="s">
        <v>13776</v>
      </c>
      <c r="BT1054" s="1">
        <v>44595</v>
      </c>
      <c r="BU1054">
        <v>3</v>
      </c>
      <c r="BV1054">
        <v>215999</v>
      </c>
      <c r="BW1054">
        <v>860029995</v>
      </c>
      <c r="BX1054" t="s">
        <v>13996</v>
      </c>
      <c r="BY1054" t="s">
        <v>14109</v>
      </c>
      <c r="BZ1054" t="s">
        <v>13923</v>
      </c>
      <c r="CA1054" s="1">
        <v>44687</v>
      </c>
      <c r="CB1054" t="s">
        <v>13922</v>
      </c>
    </row>
    <row r="1055" spans="3:80" x14ac:dyDescent="0.3">
      <c r="C1055" s="46" t="s">
        <v>10196</v>
      </c>
      <c r="D1055" s="4"/>
      <c r="E1055" s="4"/>
      <c r="F1055" s="16"/>
      <c r="G1055" s="80" t="e">
        <f>VLOOKUP(report_masivo[[#This Row],[INCAPACIDAD]],D3281:M3358,3,0)</f>
        <v>#N/A</v>
      </c>
      <c r="I1055" s="47"/>
      <c r="K1055" s="46" t="e">
        <f>VLOOKUP(report_masivo[[#This Row],[INCAPACIDAD]],D3281:M3358,4,0)</f>
        <v>#N/A</v>
      </c>
      <c r="L1055" s="46" t="e">
        <f>VLOOKUP(report_masivo[[#This Row],[INCAPACIDAD]],D3281:M3358,5,0)</f>
        <v>#N/A</v>
      </c>
      <c r="M1055" s="46" t="e">
        <f>VLOOKUP(report_masivo[[#This Row],[INCAPACIDAD]],D3281:M3358,6,0)</f>
        <v>#N/A</v>
      </c>
      <c r="N1055" s="49" t="e">
        <f>VLOOKUP(report_masivo[[#This Row],[INCAPACIDAD]],D3281:M3358,7,0)</f>
        <v>#N/A</v>
      </c>
      <c r="O1055" s="47" t="e">
        <f>VLOOKUP(report_masivo[[#This Row],[INCAPACIDAD]],D3281:M3358,8,0)</f>
        <v>#N/A</v>
      </c>
      <c r="AD1055">
        <v>105366434844713</v>
      </c>
      <c r="AE1055" t="s">
        <v>10196</v>
      </c>
      <c r="AF1055">
        <v>1817155</v>
      </c>
      <c r="AG1055" s="1">
        <v>44771</v>
      </c>
      <c r="AH1055">
        <v>860029995</v>
      </c>
      <c r="AI1055">
        <v>1053664348</v>
      </c>
      <c r="AJ1055">
        <v>8103703</v>
      </c>
      <c r="AK1055" t="s">
        <v>13776</v>
      </c>
      <c r="AL1055" s="1">
        <v>44713</v>
      </c>
      <c r="AM1055">
        <v>10</v>
      </c>
      <c r="AN1055">
        <v>673414</v>
      </c>
      <c r="AO1055">
        <v>860029995</v>
      </c>
      <c r="AP1055" t="s">
        <v>13996</v>
      </c>
      <c r="AQ1055" t="s">
        <v>14109</v>
      </c>
      <c r="AR1055" t="s">
        <v>13923</v>
      </c>
      <c r="AS1055" s="1">
        <v>44792</v>
      </c>
      <c r="AT1055" t="s">
        <v>13922</v>
      </c>
      <c r="AW1055">
        <v>114409694244882</v>
      </c>
      <c r="AX1055">
        <v>1144096942</v>
      </c>
      <c r="AY1055">
        <v>8512842</v>
      </c>
      <c r="AZ1055" s="1">
        <v>44882</v>
      </c>
      <c r="BA1055" t="s">
        <v>13995</v>
      </c>
      <c r="BB1055" t="s">
        <v>44</v>
      </c>
      <c r="BC1055" t="s">
        <v>13996</v>
      </c>
      <c r="BD1055" t="s">
        <v>13997</v>
      </c>
      <c r="BE1055">
        <v>4000178071</v>
      </c>
      <c r="BF1055">
        <v>33333</v>
      </c>
      <c r="BG1055" s="1">
        <v>44998</v>
      </c>
      <c r="BK1055">
        <f t="shared" si="16"/>
        <v>1</v>
      </c>
      <c r="BL1055">
        <v>7437127144597</v>
      </c>
      <c r="BN1055">
        <v>1732133</v>
      </c>
      <c r="BO1055" s="1">
        <v>44649</v>
      </c>
      <c r="BP1055">
        <v>860029995</v>
      </c>
      <c r="BQ1055">
        <v>74371271</v>
      </c>
      <c r="BR1055">
        <v>7606606</v>
      </c>
      <c r="BS1055" t="s">
        <v>13776</v>
      </c>
      <c r="BT1055" s="1">
        <v>44597</v>
      </c>
      <c r="BU1055">
        <v>5</v>
      </c>
      <c r="BV1055">
        <v>438281</v>
      </c>
      <c r="BW1055">
        <v>860029995</v>
      </c>
      <c r="BX1055" t="s">
        <v>13996</v>
      </c>
      <c r="BY1055" t="s">
        <v>14109</v>
      </c>
      <c r="BZ1055" t="s">
        <v>13923</v>
      </c>
      <c r="CA1055" s="1">
        <v>44670</v>
      </c>
      <c r="CB1055" t="s">
        <v>13922</v>
      </c>
    </row>
    <row r="1056" spans="3:80" x14ac:dyDescent="0.3">
      <c r="C1056" s="46" t="s">
        <v>10196</v>
      </c>
      <c r="D1056" s="4"/>
      <c r="E1056" s="4"/>
      <c r="F1056" s="16"/>
      <c r="G1056" s="80" t="e">
        <f>VLOOKUP(report_masivo[[#This Row],[INCAPACIDAD]],D3282:M3359,3,0)</f>
        <v>#N/A</v>
      </c>
      <c r="I1056" s="47"/>
      <c r="K1056" s="46" t="e">
        <f>VLOOKUP(report_masivo[[#This Row],[INCAPACIDAD]],D3282:M3359,4,0)</f>
        <v>#N/A</v>
      </c>
      <c r="L1056" s="46" t="e">
        <f>VLOOKUP(report_masivo[[#This Row],[INCAPACIDAD]],D3282:M3359,5,0)</f>
        <v>#N/A</v>
      </c>
      <c r="M1056" s="46" t="e">
        <f>VLOOKUP(report_masivo[[#This Row],[INCAPACIDAD]],D3282:M3359,6,0)</f>
        <v>#N/A</v>
      </c>
      <c r="N1056" s="49" t="e">
        <f>VLOOKUP(report_masivo[[#This Row],[INCAPACIDAD]],D3282:M3359,7,0)</f>
        <v>#N/A</v>
      </c>
      <c r="O1056" s="47" t="e">
        <f>VLOOKUP(report_masivo[[#This Row],[INCAPACIDAD]],D3282:M3359,8,0)</f>
        <v>#N/A</v>
      </c>
      <c r="AD1056">
        <v>413682644739</v>
      </c>
      <c r="AE1056" t="s">
        <v>10196</v>
      </c>
      <c r="AF1056">
        <v>1833488</v>
      </c>
      <c r="AG1056" s="1">
        <v>44792</v>
      </c>
      <c r="AH1056">
        <v>860029995</v>
      </c>
      <c r="AI1056">
        <v>4136826</v>
      </c>
      <c r="AJ1056">
        <v>8150172</v>
      </c>
      <c r="AK1056" t="s">
        <v>13776</v>
      </c>
      <c r="AL1056" s="1">
        <v>44739</v>
      </c>
      <c r="AM1056">
        <v>1</v>
      </c>
      <c r="AN1056">
        <v>82315</v>
      </c>
      <c r="AO1056">
        <v>860029995</v>
      </c>
      <c r="AP1056" t="s">
        <v>13996</v>
      </c>
      <c r="AQ1056" t="s">
        <v>14109</v>
      </c>
      <c r="AR1056" t="s">
        <v>13923</v>
      </c>
      <c r="AS1056" s="1">
        <v>44813</v>
      </c>
      <c r="AT1056" t="s">
        <v>13922</v>
      </c>
      <c r="AW1056">
        <v>104740086244883</v>
      </c>
      <c r="AX1056">
        <v>1047400862</v>
      </c>
      <c r="AY1056">
        <v>8875589</v>
      </c>
      <c r="AZ1056" s="1">
        <v>44883</v>
      </c>
      <c r="BA1056" t="s">
        <v>13995</v>
      </c>
      <c r="BB1056" t="s">
        <v>44</v>
      </c>
      <c r="BC1056" t="s">
        <v>13996</v>
      </c>
      <c r="BD1056" t="s">
        <v>13997</v>
      </c>
      <c r="BE1056">
        <v>4000178071</v>
      </c>
      <c r="BF1056">
        <v>36194</v>
      </c>
      <c r="BG1056" s="1">
        <v>45044</v>
      </c>
      <c r="BK1056">
        <f t="shared" si="16"/>
        <v>1</v>
      </c>
      <c r="BL1056">
        <v>722702444601</v>
      </c>
      <c r="BN1056">
        <v>1732133</v>
      </c>
      <c r="BO1056" s="1">
        <v>44649</v>
      </c>
      <c r="BP1056">
        <v>860029995</v>
      </c>
      <c r="BQ1056">
        <v>7227024</v>
      </c>
      <c r="BR1056">
        <v>7615669</v>
      </c>
      <c r="BS1056" t="s">
        <v>13776</v>
      </c>
      <c r="BT1056" s="1">
        <v>44601</v>
      </c>
      <c r="BU1056">
        <v>5</v>
      </c>
      <c r="BV1056">
        <v>459042</v>
      </c>
      <c r="BW1056">
        <v>860029995</v>
      </c>
      <c r="BX1056" t="s">
        <v>13996</v>
      </c>
      <c r="BY1056" t="s">
        <v>14109</v>
      </c>
      <c r="BZ1056" t="s">
        <v>13923</v>
      </c>
      <c r="CA1056" s="1">
        <v>44670</v>
      </c>
      <c r="CB1056" t="s">
        <v>13922</v>
      </c>
    </row>
    <row r="1057" spans="3:80" x14ac:dyDescent="0.3">
      <c r="C1057" s="46" t="s">
        <v>10196</v>
      </c>
      <c r="D1057" s="4"/>
      <c r="E1057" s="4"/>
      <c r="F1057" s="16"/>
      <c r="G1057" s="80" t="e">
        <f>VLOOKUP(report_masivo[[#This Row],[INCAPACIDAD]],D3283:M3360,3,0)</f>
        <v>#N/A</v>
      </c>
      <c r="I1057" s="47"/>
      <c r="K1057" s="46" t="e">
        <f>VLOOKUP(report_masivo[[#This Row],[INCAPACIDAD]],D3283:M3360,4,0)</f>
        <v>#N/A</v>
      </c>
      <c r="L1057" s="46" t="e">
        <f>VLOOKUP(report_masivo[[#This Row],[INCAPACIDAD]],D3283:M3360,5,0)</f>
        <v>#N/A</v>
      </c>
      <c r="M1057" s="46" t="e">
        <f>VLOOKUP(report_masivo[[#This Row],[INCAPACIDAD]],D3283:M3360,6,0)</f>
        <v>#N/A</v>
      </c>
      <c r="N1057" s="49" t="e">
        <f>VLOOKUP(report_masivo[[#This Row],[INCAPACIDAD]],D3283:M3360,7,0)</f>
        <v>#N/A</v>
      </c>
      <c r="O1057" s="47" t="e">
        <f>VLOOKUP(report_masivo[[#This Row],[INCAPACIDAD]],D3283:M3360,8,0)</f>
        <v>#N/A</v>
      </c>
      <c r="AD1057">
        <v>105366467144736</v>
      </c>
      <c r="AE1057" t="s">
        <v>10196</v>
      </c>
      <c r="AF1057">
        <v>1833488</v>
      </c>
      <c r="AG1057" s="1">
        <v>44792</v>
      </c>
      <c r="AH1057">
        <v>860029995</v>
      </c>
      <c r="AI1057">
        <v>1053664671</v>
      </c>
      <c r="AJ1057">
        <v>8152420</v>
      </c>
      <c r="AK1057" t="s">
        <v>13776</v>
      </c>
      <c r="AL1057" s="1">
        <v>44736</v>
      </c>
      <c r="AM1057">
        <v>1</v>
      </c>
      <c r="AN1057">
        <v>94885</v>
      </c>
      <c r="AO1057">
        <v>860029995</v>
      </c>
      <c r="AP1057" t="s">
        <v>13996</v>
      </c>
      <c r="AQ1057" t="s">
        <v>14109</v>
      </c>
      <c r="AR1057" t="s">
        <v>13923</v>
      </c>
      <c r="AS1057" s="1">
        <v>44813</v>
      </c>
      <c r="AT1057" t="s">
        <v>13922</v>
      </c>
      <c r="AW1057">
        <v>107316584144883</v>
      </c>
      <c r="AX1057">
        <v>1073165841</v>
      </c>
      <c r="AY1057">
        <v>8514542</v>
      </c>
      <c r="AZ1057" s="1">
        <v>44883</v>
      </c>
      <c r="BA1057" t="s">
        <v>13998</v>
      </c>
      <c r="BB1057" t="s">
        <v>44</v>
      </c>
      <c r="BC1057" t="s">
        <v>44</v>
      </c>
      <c r="BD1057" t="s">
        <v>44</v>
      </c>
      <c r="BG1057" s="1"/>
      <c r="BK1057">
        <f t="shared" si="16"/>
        <v>1</v>
      </c>
      <c r="BL1057">
        <v>425167344592</v>
      </c>
      <c r="BN1057">
        <v>1732133</v>
      </c>
      <c r="BO1057" s="1">
        <v>44649</v>
      </c>
      <c r="BP1057">
        <v>860029995</v>
      </c>
      <c r="BQ1057">
        <v>4251673</v>
      </c>
      <c r="BR1057">
        <v>7620321</v>
      </c>
      <c r="BS1057" t="s">
        <v>13776</v>
      </c>
      <c r="BT1057" s="1">
        <v>44592</v>
      </c>
      <c r="BU1057">
        <v>4</v>
      </c>
      <c r="BV1057">
        <v>421813</v>
      </c>
      <c r="BW1057">
        <v>860029995</v>
      </c>
      <c r="BX1057" t="s">
        <v>13996</v>
      </c>
      <c r="BY1057" t="s">
        <v>14109</v>
      </c>
      <c r="BZ1057" t="s">
        <v>13923</v>
      </c>
      <c r="CA1057" s="1">
        <v>44687</v>
      </c>
      <c r="CB1057" t="s">
        <v>13922</v>
      </c>
    </row>
    <row r="1058" spans="3:80" x14ac:dyDescent="0.3">
      <c r="C1058" s="46" t="s">
        <v>10196</v>
      </c>
      <c r="D1058" s="4"/>
      <c r="E1058" s="4"/>
      <c r="F1058" s="16"/>
      <c r="G1058" s="80" t="e">
        <f>VLOOKUP(report_masivo[[#This Row],[INCAPACIDAD]],D3284:M3361,3,0)</f>
        <v>#N/A</v>
      </c>
      <c r="I1058" s="47"/>
      <c r="K1058" s="46" t="e">
        <f>VLOOKUP(report_masivo[[#This Row],[INCAPACIDAD]],D3284:M3361,4,0)</f>
        <v>#N/A</v>
      </c>
      <c r="L1058" s="46" t="e">
        <f>VLOOKUP(report_masivo[[#This Row],[INCAPACIDAD]],D3284:M3361,5,0)</f>
        <v>#N/A</v>
      </c>
      <c r="M1058" s="46" t="e">
        <f>VLOOKUP(report_masivo[[#This Row],[INCAPACIDAD]],D3284:M3361,6,0)</f>
        <v>#N/A</v>
      </c>
      <c r="N1058" s="49" t="e">
        <f>VLOOKUP(report_masivo[[#This Row],[INCAPACIDAD]],D3284:M3361,7,0)</f>
        <v>#N/A</v>
      </c>
      <c r="O1058" s="47" t="e">
        <f>VLOOKUP(report_masivo[[#This Row],[INCAPACIDAD]],D3284:M3361,8,0)</f>
        <v>#N/A</v>
      </c>
      <c r="AD1058">
        <v>105366483244677</v>
      </c>
      <c r="AE1058" t="s">
        <v>10196</v>
      </c>
      <c r="AF1058">
        <v>1833488</v>
      </c>
      <c r="AG1058" s="1">
        <v>44792</v>
      </c>
      <c r="AH1058">
        <v>860029995</v>
      </c>
      <c r="AI1058">
        <v>1053664832</v>
      </c>
      <c r="AJ1058">
        <v>8152444</v>
      </c>
      <c r="AK1058" t="s">
        <v>13776</v>
      </c>
      <c r="AL1058" s="1">
        <v>44677</v>
      </c>
      <c r="AM1058">
        <v>2</v>
      </c>
      <c r="AN1058">
        <v>105275</v>
      </c>
      <c r="AO1058">
        <v>860029995</v>
      </c>
      <c r="AP1058" t="s">
        <v>13996</v>
      </c>
      <c r="AQ1058" t="s">
        <v>14109</v>
      </c>
      <c r="AR1058" t="s">
        <v>13923</v>
      </c>
      <c r="AS1058" s="1">
        <v>44813</v>
      </c>
      <c r="AT1058" t="s">
        <v>13922</v>
      </c>
      <c r="AW1058">
        <v>8753315844884</v>
      </c>
      <c r="AX1058">
        <v>87533158</v>
      </c>
      <c r="AY1058">
        <v>8543796</v>
      </c>
      <c r="AZ1058" s="1">
        <v>44884</v>
      </c>
      <c r="BA1058" t="s">
        <v>13995</v>
      </c>
      <c r="BB1058" t="s">
        <v>44</v>
      </c>
      <c r="BC1058" t="s">
        <v>13996</v>
      </c>
      <c r="BD1058" t="s">
        <v>13997</v>
      </c>
      <c r="BE1058">
        <v>4000178071</v>
      </c>
      <c r="BF1058">
        <v>1000000</v>
      </c>
      <c r="BG1058" s="1">
        <v>44998</v>
      </c>
      <c r="BK1058">
        <f t="shared" si="16"/>
        <v>1</v>
      </c>
      <c r="BL1058">
        <v>424709744607</v>
      </c>
      <c r="BN1058">
        <v>1732133</v>
      </c>
      <c r="BO1058" s="1">
        <v>44649</v>
      </c>
      <c r="BP1058">
        <v>860029995</v>
      </c>
      <c r="BQ1058">
        <v>4247097</v>
      </c>
      <c r="BR1058">
        <v>7632991</v>
      </c>
      <c r="BS1058" t="s">
        <v>13776</v>
      </c>
      <c r="BT1058" s="1">
        <v>44607</v>
      </c>
      <c r="BU1058">
        <v>1</v>
      </c>
      <c r="BV1058">
        <v>64903</v>
      </c>
      <c r="BW1058">
        <v>860029995</v>
      </c>
      <c r="BX1058" t="s">
        <v>13996</v>
      </c>
      <c r="BY1058" t="s">
        <v>14109</v>
      </c>
      <c r="BZ1058" t="s">
        <v>13923</v>
      </c>
      <c r="CA1058" s="1">
        <v>44687</v>
      </c>
      <c r="CB1058" t="s">
        <v>13922</v>
      </c>
    </row>
    <row r="1059" spans="3:80" x14ac:dyDescent="0.3">
      <c r="C1059" s="46" t="s">
        <v>10196</v>
      </c>
      <c r="D1059" s="4"/>
      <c r="E1059" s="4"/>
      <c r="F1059" s="16"/>
      <c r="G1059" s="80" t="e">
        <f>VLOOKUP(report_masivo[[#This Row],[INCAPACIDAD]],D3285:M3362,3,0)</f>
        <v>#N/A</v>
      </c>
      <c r="I1059" s="47"/>
      <c r="K1059" s="46" t="e">
        <f>VLOOKUP(report_masivo[[#This Row],[INCAPACIDAD]],D3285:M3362,4,0)</f>
        <v>#N/A</v>
      </c>
      <c r="L1059" s="46" t="e">
        <f>VLOOKUP(report_masivo[[#This Row],[INCAPACIDAD]],D3285:M3362,5,0)</f>
        <v>#N/A</v>
      </c>
      <c r="M1059" s="46" t="e">
        <f>VLOOKUP(report_masivo[[#This Row],[INCAPACIDAD]],D3285:M3362,6,0)</f>
        <v>#N/A</v>
      </c>
      <c r="N1059" s="49" t="e">
        <f>VLOOKUP(report_masivo[[#This Row],[INCAPACIDAD]],D3285:M3362,7,0)</f>
        <v>#N/A</v>
      </c>
      <c r="O1059" s="47" t="e">
        <f>VLOOKUP(report_masivo[[#This Row],[INCAPACIDAD]],D3285:M3362,8,0)</f>
        <v>#N/A</v>
      </c>
      <c r="AD1059">
        <v>939645044740</v>
      </c>
      <c r="AE1059" t="s">
        <v>10196</v>
      </c>
      <c r="AF1059">
        <v>1833488</v>
      </c>
      <c r="AG1059" s="1">
        <v>44792</v>
      </c>
      <c r="AH1059">
        <v>860029995</v>
      </c>
      <c r="AI1059">
        <v>9396450</v>
      </c>
      <c r="AJ1059">
        <v>8155749</v>
      </c>
      <c r="AK1059" t="s">
        <v>13776</v>
      </c>
      <c r="AL1059" s="1">
        <v>44740</v>
      </c>
      <c r="AM1059">
        <v>1</v>
      </c>
      <c r="AN1059">
        <v>77205</v>
      </c>
      <c r="AO1059">
        <v>860029995</v>
      </c>
      <c r="AP1059" t="s">
        <v>13996</v>
      </c>
      <c r="AQ1059" t="s">
        <v>14109</v>
      </c>
      <c r="AR1059" t="s">
        <v>13923</v>
      </c>
      <c r="AS1059" s="1">
        <v>44813</v>
      </c>
      <c r="AT1059" t="s">
        <v>13922</v>
      </c>
      <c r="AW1059">
        <v>114087278644885</v>
      </c>
      <c r="AX1059">
        <v>1140872786</v>
      </c>
      <c r="AY1059">
        <v>8533729</v>
      </c>
      <c r="AZ1059" s="1">
        <v>44885</v>
      </c>
      <c r="BA1059" t="s">
        <v>13995</v>
      </c>
      <c r="BB1059" t="s">
        <v>44</v>
      </c>
      <c r="BC1059" t="s">
        <v>13996</v>
      </c>
      <c r="BD1059" t="s">
        <v>13997</v>
      </c>
      <c r="BE1059">
        <v>4000178071</v>
      </c>
      <c r="BF1059">
        <v>433333</v>
      </c>
      <c r="BG1059" s="1">
        <v>44998</v>
      </c>
      <c r="BK1059">
        <f t="shared" si="16"/>
        <v>1</v>
      </c>
      <c r="BL1059">
        <v>7437509244611</v>
      </c>
      <c r="BN1059">
        <v>1732133</v>
      </c>
      <c r="BO1059" s="1">
        <v>44649</v>
      </c>
      <c r="BP1059">
        <v>860029995</v>
      </c>
      <c r="BQ1059">
        <v>74375092</v>
      </c>
      <c r="BR1059">
        <v>7644460</v>
      </c>
      <c r="BS1059" t="s">
        <v>13776</v>
      </c>
      <c r="BT1059" s="1">
        <v>44611</v>
      </c>
      <c r="BU1059">
        <v>2</v>
      </c>
      <c r="BV1059">
        <v>186938</v>
      </c>
      <c r="BW1059">
        <v>860029995</v>
      </c>
      <c r="BX1059" t="s">
        <v>13996</v>
      </c>
      <c r="BY1059" t="s">
        <v>14109</v>
      </c>
      <c r="BZ1059" t="s">
        <v>13923</v>
      </c>
      <c r="CA1059" s="1">
        <v>44687</v>
      </c>
      <c r="CB1059" t="s">
        <v>13922</v>
      </c>
    </row>
    <row r="1060" spans="3:80" x14ac:dyDescent="0.3">
      <c r="C1060" s="46" t="s">
        <v>10196</v>
      </c>
      <c r="D1060" s="4"/>
      <c r="E1060" s="4"/>
      <c r="F1060" s="16"/>
      <c r="G1060" s="80" t="e">
        <f>VLOOKUP(report_masivo[[#This Row],[INCAPACIDAD]],D3286:M3363,3,0)</f>
        <v>#N/A</v>
      </c>
      <c r="I1060" s="47"/>
      <c r="K1060" s="46" t="e">
        <f>VLOOKUP(report_masivo[[#This Row],[INCAPACIDAD]],D3286:M3363,4,0)</f>
        <v>#N/A</v>
      </c>
      <c r="L1060" s="46" t="e">
        <f>VLOOKUP(report_masivo[[#This Row],[INCAPACIDAD]],D3286:M3363,5,0)</f>
        <v>#N/A</v>
      </c>
      <c r="M1060" s="46" t="e">
        <f>VLOOKUP(report_masivo[[#This Row],[INCAPACIDAD]],D3286:M3363,6,0)</f>
        <v>#N/A</v>
      </c>
      <c r="N1060" s="49" t="e">
        <f>VLOOKUP(report_masivo[[#This Row],[INCAPACIDAD]],D3286:M3363,7,0)</f>
        <v>#N/A</v>
      </c>
      <c r="O1060" s="47" t="e">
        <f>VLOOKUP(report_masivo[[#This Row],[INCAPACIDAD]],D3286:M3363,8,0)</f>
        <v>#N/A</v>
      </c>
      <c r="AD1060">
        <v>953283844627</v>
      </c>
      <c r="AE1060" t="s">
        <v>10196</v>
      </c>
      <c r="AF1060">
        <v>1833488</v>
      </c>
      <c r="AG1060" s="1">
        <v>44792</v>
      </c>
      <c r="AH1060">
        <v>860029995</v>
      </c>
      <c r="AI1060">
        <v>9532838</v>
      </c>
      <c r="AJ1060">
        <v>8187784</v>
      </c>
      <c r="AK1060" t="s">
        <v>13776</v>
      </c>
      <c r="AL1060" s="1">
        <v>44627</v>
      </c>
      <c r="AM1060">
        <v>29</v>
      </c>
      <c r="AN1060">
        <v>1807255</v>
      </c>
      <c r="AO1060">
        <v>860029995</v>
      </c>
      <c r="AP1060" t="s">
        <v>13996</v>
      </c>
      <c r="AQ1060" t="s">
        <v>14109</v>
      </c>
      <c r="AR1060" t="s">
        <v>13923</v>
      </c>
      <c r="AS1060" s="1">
        <v>44813</v>
      </c>
      <c r="AT1060" t="s">
        <v>13922</v>
      </c>
      <c r="AW1060">
        <v>101906929444886</v>
      </c>
      <c r="AX1060">
        <v>1019069294</v>
      </c>
      <c r="AY1060">
        <v>8549595</v>
      </c>
      <c r="AZ1060" s="1">
        <v>44886</v>
      </c>
      <c r="BA1060" t="s">
        <v>14000</v>
      </c>
      <c r="BB1060" t="s">
        <v>13727</v>
      </c>
      <c r="BC1060" t="s">
        <v>44</v>
      </c>
      <c r="BD1060" t="s">
        <v>44</v>
      </c>
      <c r="BG1060" s="1"/>
      <c r="BK1060">
        <f t="shared" si="16"/>
        <v>1</v>
      </c>
      <c r="BL1060">
        <v>408388544613</v>
      </c>
      <c r="BN1060">
        <v>1732133</v>
      </c>
      <c r="BO1060" s="1">
        <v>44649</v>
      </c>
      <c r="BP1060">
        <v>860029995</v>
      </c>
      <c r="BQ1060">
        <v>4083885</v>
      </c>
      <c r="BR1060">
        <v>7647784</v>
      </c>
      <c r="BS1060" t="s">
        <v>13776</v>
      </c>
      <c r="BT1060" s="1">
        <v>44613</v>
      </c>
      <c r="BU1060">
        <v>1</v>
      </c>
      <c r="BV1060">
        <v>73428</v>
      </c>
      <c r="BW1060">
        <v>860029995</v>
      </c>
      <c r="BX1060" t="s">
        <v>13996</v>
      </c>
      <c r="BY1060" t="s">
        <v>14109</v>
      </c>
      <c r="BZ1060" t="s">
        <v>13923</v>
      </c>
      <c r="CA1060" s="1">
        <v>44687</v>
      </c>
      <c r="CB1060" t="s">
        <v>13922</v>
      </c>
    </row>
    <row r="1061" spans="3:80" x14ac:dyDescent="0.3">
      <c r="C1061" s="46" t="s">
        <v>10196</v>
      </c>
      <c r="D1061" s="4"/>
      <c r="E1061" s="4"/>
      <c r="F1061" s="16"/>
      <c r="G1061" s="80" t="e">
        <f>VLOOKUP(report_masivo[[#This Row],[INCAPACIDAD]],D3287:M3364,3,0)</f>
        <v>#N/A</v>
      </c>
      <c r="I1061" s="47"/>
      <c r="K1061" s="46" t="e">
        <f>VLOOKUP(report_masivo[[#This Row],[INCAPACIDAD]],D3287:M3364,4,0)</f>
        <v>#N/A</v>
      </c>
      <c r="L1061" s="46" t="e">
        <f>VLOOKUP(report_masivo[[#This Row],[INCAPACIDAD]],D3287:M3364,5,0)</f>
        <v>#N/A</v>
      </c>
      <c r="M1061" s="46" t="e">
        <f>VLOOKUP(report_masivo[[#This Row],[INCAPACIDAD]],D3287:M3364,6,0)</f>
        <v>#N/A</v>
      </c>
      <c r="N1061" s="49" t="e">
        <f>VLOOKUP(report_masivo[[#This Row],[INCAPACIDAD]],D3287:M3364,7,0)</f>
        <v>#N/A</v>
      </c>
      <c r="O1061" s="47" t="e">
        <f>VLOOKUP(report_masivo[[#This Row],[INCAPACIDAD]],D3287:M3364,8,0)</f>
        <v>#N/A</v>
      </c>
      <c r="AD1061">
        <v>952586344730</v>
      </c>
      <c r="AE1061" t="s">
        <v>10196</v>
      </c>
      <c r="AF1061">
        <v>1840744</v>
      </c>
      <c r="AG1061" s="1">
        <v>44802</v>
      </c>
      <c r="AH1061">
        <v>860029995</v>
      </c>
      <c r="AI1061">
        <v>9525863</v>
      </c>
      <c r="AJ1061">
        <v>8004982</v>
      </c>
      <c r="AK1061" t="s">
        <v>13776</v>
      </c>
      <c r="AL1061" s="1">
        <v>44730</v>
      </c>
      <c r="AM1061">
        <v>14</v>
      </c>
      <c r="AN1061">
        <v>1343632</v>
      </c>
      <c r="AO1061">
        <v>860029995</v>
      </c>
      <c r="AP1061" t="s">
        <v>13996</v>
      </c>
      <c r="AQ1061" t="s">
        <v>14109</v>
      </c>
      <c r="AR1061" t="s">
        <v>13923</v>
      </c>
      <c r="AS1061" s="1">
        <v>44813</v>
      </c>
      <c r="AT1061" t="s">
        <v>13922</v>
      </c>
      <c r="AW1061">
        <v>7925335344887</v>
      </c>
      <c r="AX1061">
        <v>79253353</v>
      </c>
      <c r="AY1061">
        <v>8531226</v>
      </c>
      <c r="AZ1061" s="1">
        <v>44887</v>
      </c>
      <c r="BA1061" t="s">
        <v>14000</v>
      </c>
      <c r="BB1061" t="s">
        <v>14003</v>
      </c>
      <c r="BC1061" t="s">
        <v>44</v>
      </c>
      <c r="BD1061" t="s">
        <v>44</v>
      </c>
      <c r="BG1061" s="1"/>
      <c r="BK1061">
        <f t="shared" si="16"/>
        <v>1</v>
      </c>
      <c r="BL1061">
        <v>408388544616</v>
      </c>
      <c r="BN1061">
        <v>1732133</v>
      </c>
      <c r="BO1061" s="1">
        <v>44649</v>
      </c>
      <c r="BP1061">
        <v>860029995</v>
      </c>
      <c r="BQ1061">
        <v>4083885</v>
      </c>
      <c r="BR1061">
        <v>7658898</v>
      </c>
      <c r="BS1061" t="s">
        <v>13776</v>
      </c>
      <c r="BT1061" s="1">
        <v>44616</v>
      </c>
      <c r="BU1061">
        <v>2</v>
      </c>
      <c r="BV1061">
        <v>146856</v>
      </c>
      <c r="BW1061">
        <v>860029995</v>
      </c>
      <c r="BX1061" t="s">
        <v>13996</v>
      </c>
      <c r="BY1061" t="s">
        <v>14109</v>
      </c>
      <c r="BZ1061" t="s">
        <v>13923</v>
      </c>
      <c r="CA1061" s="1">
        <v>44687</v>
      </c>
      <c r="CB1061" t="s">
        <v>13922</v>
      </c>
    </row>
    <row r="1062" spans="3:80" x14ac:dyDescent="0.3">
      <c r="C1062" s="46" t="s">
        <v>10196</v>
      </c>
      <c r="D1062" s="4"/>
      <c r="E1062" s="4"/>
      <c r="F1062" s="16"/>
      <c r="G1062" s="80" t="e">
        <f>VLOOKUP(report_masivo[[#This Row],[INCAPACIDAD]],D3288:M3365,3,0)</f>
        <v>#N/A</v>
      </c>
      <c r="I1062" s="47"/>
      <c r="K1062" s="46" t="e">
        <f>VLOOKUP(report_masivo[[#This Row],[INCAPACIDAD]],D3288:M3365,4,0)</f>
        <v>#N/A</v>
      </c>
      <c r="L1062" s="46" t="e">
        <f>VLOOKUP(report_masivo[[#This Row],[INCAPACIDAD]],D3288:M3365,5,0)</f>
        <v>#N/A</v>
      </c>
      <c r="M1062" s="46" t="e">
        <f>VLOOKUP(report_masivo[[#This Row],[INCAPACIDAD]],D3288:M3365,6,0)</f>
        <v>#N/A</v>
      </c>
      <c r="N1062" s="49" t="e">
        <f>VLOOKUP(report_masivo[[#This Row],[INCAPACIDAD]],D3288:M3365,7,0)</f>
        <v>#N/A</v>
      </c>
      <c r="O1062" s="47" t="e">
        <f>VLOOKUP(report_masivo[[#This Row],[INCAPACIDAD]],D3288:M3365,8,0)</f>
        <v>#N/A</v>
      </c>
      <c r="AD1062">
        <v>677380344729</v>
      </c>
      <c r="AE1062" t="s">
        <v>10196</v>
      </c>
      <c r="AF1062">
        <v>1840744</v>
      </c>
      <c r="AG1062" s="1">
        <v>44802</v>
      </c>
      <c r="AH1062">
        <v>860029995</v>
      </c>
      <c r="AI1062">
        <v>6773803</v>
      </c>
      <c r="AJ1062">
        <v>8019045</v>
      </c>
      <c r="AK1062" t="s">
        <v>13776</v>
      </c>
      <c r="AL1062" s="1">
        <v>44729</v>
      </c>
      <c r="AM1062">
        <v>13</v>
      </c>
      <c r="AN1062">
        <v>1399176</v>
      </c>
      <c r="AO1062">
        <v>860029995</v>
      </c>
      <c r="AP1062" t="s">
        <v>13996</v>
      </c>
      <c r="AQ1062" t="s">
        <v>14109</v>
      </c>
      <c r="AR1062" t="s">
        <v>13923</v>
      </c>
      <c r="AS1062" s="1">
        <v>44813</v>
      </c>
      <c r="AT1062" t="s">
        <v>13922</v>
      </c>
      <c r="AW1062">
        <v>6037210044887</v>
      </c>
      <c r="AX1062">
        <v>60372100</v>
      </c>
      <c r="AY1062">
        <v>8527368</v>
      </c>
      <c r="AZ1062" s="1">
        <v>44887</v>
      </c>
      <c r="BA1062" t="s">
        <v>13995</v>
      </c>
      <c r="BB1062" t="s">
        <v>44</v>
      </c>
      <c r="BC1062" t="s">
        <v>13996</v>
      </c>
      <c r="BD1062" t="s">
        <v>13997</v>
      </c>
      <c r="BE1062">
        <v>4000178071</v>
      </c>
      <c r="BF1062">
        <v>40686</v>
      </c>
      <c r="BG1062" s="1">
        <v>44998</v>
      </c>
      <c r="BK1062">
        <f t="shared" si="16"/>
        <v>1</v>
      </c>
      <c r="BL1062">
        <v>105358642144616</v>
      </c>
      <c r="BN1062">
        <v>1732133</v>
      </c>
      <c r="BO1062" s="1">
        <v>44649</v>
      </c>
      <c r="BP1062">
        <v>860029995</v>
      </c>
      <c r="BQ1062">
        <v>1053586421</v>
      </c>
      <c r="BR1062">
        <v>7659123</v>
      </c>
      <c r="BS1062" t="s">
        <v>13776</v>
      </c>
      <c r="BT1062" s="1">
        <v>44616</v>
      </c>
      <c r="BU1062">
        <v>1</v>
      </c>
      <c r="BV1062">
        <v>61041</v>
      </c>
      <c r="BW1062">
        <v>860029995</v>
      </c>
      <c r="BX1062" t="s">
        <v>13996</v>
      </c>
      <c r="BY1062" t="s">
        <v>14109</v>
      </c>
      <c r="BZ1062" t="s">
        <v>13923</v>
      </c>
      <c r="CA1062" s="1">
        <v>44687</v>
      </c>
      <c r="CB1062" t="s">
        <v>13922</v>
      </c>
    </row>
    <row r="1063" spans="3:80" x14ac:dyDescent="0.3">
      <c r="C1063" s="46" t="s">
        <v>10196</v>
      </c>
      <c r="D1063" s="4"/>
      <c r="E1063" s="4"/>
      <c r="F1063" s="16"/>
      <c r="G1063" s="80" t="e">
        <f>VLOOKUP(report_masivo[[#This Row],[INCAPACIDAD]],D3289:M3366,3,0)</f>
        <v>#N/A</v>
      </c>
      <c r="I1063" s="47"/>
      <c r="K1063" s="46" t="e">
        <f>VLOOKUP(report_masivo[[#This Row],[INCAPACIDAD]],D3289:M3366,4,0)</f>
        <v>#N/A</v>
      </c>
      <c r="L1063" s="46" t="e">
        <f>VLOOKUP(report_masivo[[#This Row],[INCAPACIDAD]],D3289:M3366,5,0)</f>
        <v>#N/A</v>
      </c>
      <c r="M1063" s="46" t="e">
        <f>VLOOKUP(report_masivo[[#This Row],[INCAPACIDAD]],D3289:M3366,6,0)</f>
        <v>#N/A</v>
      </c>
      <c r="N1063" s="49" t="e">
        <f>VLOOKUP(report_masivo[[#This Row],[INCAPACIDAD]],D3289:M3366,7,0)</f>
        <v>#N/A</v>
      </c>
      <c r="O1063" s="47" t="e">
        <f>VLOOKUP(report_masivo[[#This Row],[INCAPACIDAD]],D3289:M3366,8,0)</f>
        <v>#N/A</v>
      </c>
      <c r="AD1063">
        <v>416845244743</v>
      </c>
      <c r="AE1063" t="s">
        <v>10196</v>
      </c>
      <c r="AF1063">
        <v>1840744</v>
      </c>
      <c r="AG1063" s="1">
        <v>44802</v>
      </c>
      <c r="AH1063">
        <v>860029995</v>
      </c>
      <c r="AI1063">
        <v>4168452</v>
      </c>
      <c r="AJ1063">
        <v>8044963</v>
      </c>
      <c r="AK1063" t="s">
        <v>13776</v>
      </c>
      <c r="AL1063" s="1">
        <v>44743</v>
      </c>
      <c r="AM1063">
        <v>13</v>
      </c>
      <c r="AN1063">
        <v>1403815</v>
      </c>
      <c r="AO1063">
        <v>860029995</v>
      </c>
      <c r="AP1063" t="s">
        <v>13996</v>
      </c>
      <c r="AQ1063" t="s">
        <v>14109</v>
      </c>
      <c r="AR1063" t="s">
        <v>13923</v>
      </c>
      <c r="AS1063" s="1">
        <v>44813</v>
      </c>
      <c r="AT1063" t="s">
        <v>13922</v>
      </c>
      <c r="AW1063">
        <v>112485193144887</v>
      </c>
      <c r="AX1063">
        <v>1124851931</v>
      </c>
      <c r="AY1063">
        <v>8558730</v>
      </c>
      <c r="AZ1063" s="1">
        <v>44887</v>
      </c>
      <c r="BA1063" t="s">
        <v>13995</v>
      </c>
      <c r="BB1063" t="s">
        <v>44</v>
      </c>
      <c r="BC1063" t="s">
        <v>13729</v>
      </c>
      <c r="BD1063" t="s">
        <v>13972</v>
      </c>
      <c r="BF1063">
        <v>1000000</v>
      </c>
      <c r="BG1063" s="1">
        <v>44965</v>
      </c>
      <c r="BK1063">
        <f t="shared" si="16"/>
        <v>1</v>
      </c>
      <c r="BL1063">
        <v>722461744612</v>
      </c>
      <c r="BN1063">
        <v>1732133</v>
      </c>
      <c r="BO1063" s="1">
        <v>44649</v>
      </c>
      <c r="BP1063">
        <v>860029995</v>
      </c>
      <c r="BQ1063">
        <v>7224617</v>
      </c>
      <c r="BR1063">
        <v>7668819</v>
      </c>
      <c r="BS1063" t="s">
        <v>13776</v>
      </c>
      <c r="BT1063" s="1">
        <v>44612</v>
      </c>
      <c r="BU1063">
        <v>1</v>
      </c>
      <c r="BV1063">
        <v>136837</v>
      </c>
      <c r="BW1063">
        <v>860029995</v>
      </c>
      <c r="BX1063" t="s">
        <v>13996</v>
      </c>
      <c r="BY1063" t="s">
        <v>14109</v>
      </c>
      <c r="BZ1063" t="s">
        <v>13923</v>
      </c>
      <c r="CA1063" s="1">
        <v>44687</v>
      </c>
      <c r="CB1063" t="s">
        <v>13922</v>
      </c>
    </row>
    <row r="1064" spans="3:80" x14ac:dyDescent="0.3">
      <c r="C1064" s="46" t="s">
        <v>10196</v>
      </c>
      <c r="D1064" s="4"/>
      <c r="E1064" s="4"/>
      <c r="F1064" s="16"/>
      <c r="G1064" s="80" t="e">
        <f>VLOOKUP(report_masivo[[#This Row],[INCAPACIDAD]],D3290:M3367,3,0)</f>
        <v>#N/A</v>
      </c>
      <c r="I1064" s="47"/>
      <c r="K1064" s="46" t="e">
        <f>VLOOKUP(report_masivo[[#This Row],[INCAPACIDAD]],D3290:M3367,4,0)</f>
        <v>#N/A</v>
      </c>
      <c r="L1064" s="46" t="e">
        <f>VLOOKUP(report_masivo[[#This Row],[INCAPACIDAD]],D3290:M3367,5,0)</f>
        <v>#N/A</v>
      </c>
      <c r="M1064" s="46" t="e">
        <f>VLOOKUP(report_masivo[[#This Row],[INCAPACIDAD]],D3290:M3367,6,0)</f>
        <v>#N/A</v>
      </c>
      <c r="N1064" s="49" t="e">
        <f>VLOOKUP(report_masivo[[#This Row],[INCAPACIDAD]],D3290:M3367,7,0)</f>
        <v>#N/A</v>
      </c>
      <c r="O1064" s="47" t="e">
        <f>VLOOKUP(report_masivo[[#This Row],[INCAPACIDAD]],D3290:M3367,8,0)</f>
        <v>#N/A</v>
      </c>
      <c r="AD1064">
        <v>7430101844741</v>
      </c>
      <c r="AE1064" t="s">
        <v>10196</v>
      </c>
      <c r="AF1064">
        <v>1840744</v>
      </c>
      <c r="AG1064" s="1">
        <v>44802</v>
      </c>
      <c r="AH1064">
        <v>860029995</v>
      </c>
      <c r="AI1064">
        <v>74301018</v>
      </c>
      <c r="AJ1064">
        <v>8045228</v>
      </c>
      <c r="AK1064" t="s">
        <v>13776</v>
      </c>
      <c r="AL1064" s="1">
        <v>44741</v>
      </c>
      <c r="AM1064">
        <v>1</v>
      </c>
      <c r="AN1064">
        <v>82647</v>
      </c>
      <c r="AO1064">
        <v>860029995</v>
      </c>
      <c r="AP1064" t="s">
        <v>13996</v>
      </c>
      <c r="AQ1064" t="s">
        <v>14109</v>
      </c>
      <c r="AR1064" t="s">
        <v>13923</v>
      </c>
      <c r="AS1064" s="1">
        <v>44813</v>
      </c>
      <c r="AT1064" t="s">
        <v>13922</v>
      </c>
      <c r="AW1064">
        <v>107666223944888</v>
      </c>
      <c r="AX1064">
        <v>1076662239</v>
      </c>
      <c r="AY1064">
        <v>8532850</v>
      </c>
      <c r="AZ1064" s="1">
        <v>44888</v>
      </c>
      <c r="BA1064" t="s">
        <v>13998</v>
      </c>
      <c r="BB1064" t="s">
        <v>44</v>
      </c>
      <c r="BC1064" t="s">
        <v>44</v>
      </c>
      <c r="BD1064" t="s">
        <v>44</v>
      </c>
      <c r="BG1064" s="1"/>
      <c r="BK1064">
        <f t="shared" si="16"/>
        <v>1</v>
      </c>
      <c r="BL1064">
        <v>7432088344374</v>
      </c>
      <c r="BN1064">
        <v>1732133</v>
      </c>
      <c r="BO1064" s="1">
        <v>44649</v>
      </c>
      <c r="BP1064">
        <v>860029995</v>
      </c>
      <c r="BQ1064">
        <v>74320883</v>
      </c>
      <c r="BR1064">
        <v>7687258</v>
      </c>
      <c r="BS1064" t="s">
        <v>13776</v>
      </c>
      <c r="BT1064" s="1">
        <v>44374</v>
      </c>
      <c r="BU1064">
        <v>28</v>
      </c>
      <c r="BV1064">
        <v>1800661</v>
      </c>
      <c r="BW1064">
        <v>860029995</v>
      </c>
      <c r="BX1064" t="s">
        <v>13996</v>
      </c>
      <c r="BY1064" t="s">
        <v>14109</v>
      </c>
      <c r="BZ1064" t="s">
        <v>13923</v>
      </c>
      <c r="CA1064" s="1">
        <v>44670</v>
      </c>
      <c r="CB1064" t="s">
        <v>13922</v>
      </c>
    </row>
    <row r="1065" spans="3:80" x14ac:dyDescent="0.3">
      <c r="C1065" s="46" t="s">
        <v>10196</v>
      </c>
      <c r="D1065" s="4"/>
      <c r="E1065" s="4"/>
      <c r="F1065" s="16"/>
      <c r="G1065" s="80" t="e">
        <f>VLOOKUP(report_masivo[[#This Row],[INCAPACIDAD]],D3291:M3368,3,0)</f>
        <v>#N/A</v>
      </c>
      <c r="I1065" s="47"/>
      <c r="K1065" s="46" t="e">
        <f>VLOOKUP(report_masivo[[#This Row],[INCAPACIDAD]],D3291:M3368,4,0)</f>
        <v>#N/A</v>
      </c>
      <c r="L1065" s="46" t="e">
        <f>VLOOKUP(report_masivo[[#This Row],[INCAPACIDAD]],D3291:M3368,5,0)</f>
        <v>#N/A</v>
      </c>
      <c r="M1065" s="46" t="e">
        <f>VLOOKUP(report_masivo[[#This Row],[INCAPACIDAD]],D3291:M3368,6,0)</f>
        <v>#N/A</v>
      </c>
      <c r="N1065" s="49" t="e">
        <f>VLOOKUP(report_masivo[[#This Row],[INCAPACIDAD]],D3291:M3368,7,0)</f>
        <v>#N/A</v>
      </c>
      <c r="O1065" s="47" t="e">
        <f>VLOOKUP(report_masivo[[#This Row],[INCAPACIDAD]],D3291:M3368,8,0)</f>
        <v>#N/A</v>
      </c>
      <c r="AD1065">
        <v>953358044749</v>
      </c>
      <c r="AE1065" t="s">
        <v>10196</v>
      </c>
      <c r="AF1065">
        <v>1840744</v>
      </c>
      <c r="AG1065" s="1">
        <v>44802</v>
      </c>
      <c r="AH1065">
        <v>860029995</v>
      </c>
      <c r="AI1065">
        <v>9533580</v>
      </c>
      <c r="AJ1065">
        <v>8061850</v>
      </c>
      <c r="AK1065" t="s">
        <v>13776</v>
      </c>
      <c r="AL1065" s="1">
        <v>44749</v>
      </c>
      <c r="AM1065">
        <v>1</v>
      </c>
      <c r="AN1065">
        <v>75275</v>
      </c>
      <c r="AO1065">
        <v>860029995</v>
      </c>
      <c r="AP1065" t="s">
        <v>13996</v>
      </c>
      <c r="AQ1065" t="s">
        <v>14109</v>
      </c>
      <c r="AR1065" t="s">
        <v>13923</v>
      </c>
      <c r="AS1065" s="1">
        <v>44813</v>
      </c>
      <c r="AT1065" t="s">
        <v>13922</v>
      </c>
      <c r="AW1065">
        <v>111053639444888</v>
      </c>
      <c r="AX1065">
        <v>1110536394</v>
      </c>
      <c r="AY1065">
        <v>8885380</v>
      </c>
      <c r="AZ1065" s="1">
        <v>44888</v>
      </c>
      <c r="BA1065" t="s">
        <v>13995</v>
      </c>
      <c r="BB1065" t="s">
        <v>44</v>
      </c>
      <c r="BC1065" t="s">
        <v>13996</v>
      </c>
      <c r="BD1065" t="s">
        <v>13997</v>
      </c>
      <c r="BE1065">
        <v>4000178071</v>
      </c>
      <c r="BF1065">
        <v>66667</v>
      </c>
      <c r="BG1065" s="1">
        <v>45044</v>
      </c>
      <c r="BK1065">
        <f t="shared" si="16"/>
        <v>1</v>
      </c>
      <c r="BL1065">
        <v>953283844576</v>
      </c>
      <c r="BN1065">
        <v>1732133</v>
      </c>
      <c r="BO1065" s="1">
        <v>44649</v>
      </c>
      <c r="BP1065">
        <v>860029995</v>
      </c>
      <c r="BQ1065">
        <v>9532838</v>
      </c>
      <c r="BR1065">
        <v>7691929</v>
      </c>
      <c r="BS1065" t="s">
        <v>13776</v>
      </c>
      <c r="BT1065" s="1">
        <v>44576</v>
      </c>
      <c r="BU1065">
        <v>21</v>
      </c>
      <c r="BV1065">
        <v>1331841</v>
      </c>
      <c r="BW1065">
        <v>860029995</v>
      </c>
      <c r="BX1065" t="s">
        <v>13996</v>
      </c>
      <c r="BY1065" t="s">
        <v>14109</v>
      </c>
      <c r="BZ1065" t="s">
        <v>13923</v>
      </c>
      <c r="CA1065" s="1">
        <v>44687</v>
      </c>
      <c r="CB1065" t="s">
        <v>13922</v>
      </c>
    </row>
    <row r="1066" spans="3:80" x14ac:dyDescent="0.3">
      <c r="C1066" s="46" t="s">
        <v>10196</v>
      </c>
      <c r="D1066" s="4"/>
      <c r="E1066" s="4"/>
      <c r="F1066" s="16"/>
      <c r="G1066" s="80" t="e">
        <f>VLOOKUP(report_masivo[[#This Row],[INCAPACIDAD]],D3292:M3369,3,0)</f>
        <v>#N/A</v>
      </c>
      <c r="I1066" s="47"/>
      <c r="K1066" s="46" t="e">
        <f>VLOOKUP(report_masivo[[#This Row],[INCAPACIDAD]],D3292:M3369,4,0)</f>
        <v>#N/A</v>
      </c>
      <c r="L1066" s="46" t="e">
        <f>VLOOKUP(report_masivo[[#This Row],[INCAPACIDAD]],D3292:M3369,5,0)</f>
        <v>#N/A</v>
      </c>
      <c r="M1066" s="46" t="e">
        <f>VLOOKUP(report_masivo[[#This Row],[INCAPACIDAD]],D3292:M3369,6,0)</f>
        <v>#N/A</v>
      </c>
      <c r="N1066" s="49" t="e">
        <f>VLOOKUP(report_masivo[[#This Row],[INCAPACIDAD]],D3292:M3369,7,0)</f>
        <v>#N/A</v>
      </c>
      <c r="O1066" s="47" t="e">
        <f>VLOOKUP(report_masivo[[#This Row],[INCAPACIDAD]],D3292:M3369,8,0)</f>
        <v>#N/A</v>
      </c>
      <c r="AD1066">
        <v>676870844748</v>
      </c>
      <c r="AE1066" t="s">
        <v>10196</v>
      </c>
      <c r="AF1066">
        <v>1840744</v>
      </c>
      <c r="AG1066" s="1">
        <v>44802</v>
      </c>
      <c r="AH1066">
        <v>860029995</v>
      </c>
      <c r="AI1066">
        <v>6768708</v>
      </c>
      <c r="AJ1066">
        <v>8066721</v>
      </c>
      <c r="AK1066" t="s">
        <v>13776</v>
      </c>
      <c r="AL1066" s="1">
        <v>44748</v>
      </c>
      <c r="AM1066">
        <v>1</v>
      </c>
      <c r="AN1066">
        <v>78701</v>
      </c>
      <c r="AO1066">
        <v>860029995</v>
      </c>
      <c r="AP1066" t="s">
        <v>13996</v>
      </c>
      <c r="AQ1066" t="s">
        <v>14109</v>
      </c>
      <c r="AR1066" t="s">
        <v>13923</v>
      </c>
      <c r="AS1066" s="1">
        <v>44813</v>
      </c>
      <c r="AT1066" t="s">
        <v>13922</v>
      </c>
      <c r="AW1066">
        <v>114337529344888</v>
      </c>
      <c r="AX1066">
        <v>1143375293</v>
      </c>
      <c r="AY1066">
        <v>8619332</v>
      </c>
      <c r="AZ1066" s="1">
        <v>44888</v>
      </c>
      <c r="BA1066" t="s">
        <v>13995</v>
      </c>
      <c r="BB1066" t="s">
        <v>44</v>
      </c>
      <c r="BC1066" t="s">
        <v>13996</v>
      </c>
      <c r="BD1066" t="s">
        <v>13997</v>
      </c>
      <c r="BE1066">
        <v>4000178071</v>
      </c>
      <c r="BF1066">
        <v>33333</v>
      </c>
      <c r="BG1066" s="1">
        <v>44998</v>
      </c>
      <c r="BK1066">
        <f t="shared" si="16"/>
        <v>1</v>
      </c>
      <c r="BL1066">
        <v>952661744591</v>
      </c>
      <c r="BN1066">
        <v>1732133</v>
      </c>
      <c r="BO1066" s="1">
        <v>44649</v>
      </c>
      <c r="BP1066">
        <v>860029995</v>
      </c>
      <c r="BQ1066">
        <v>9526617</v>
      </c>
      <c r="BR1066">
        <v>7691942</v>
      </c>
      <c r="BS1066" t="s">
        <v>13776</v>
      </c>
      <c r="BT1066" s="1">
        <v>44591</v>
      </c>
      <c r="BU1066">
        <v>11</v>
      </c>
      <c r="BV1066">
        <v>953329</v>
      </c>
      <c r="BW1066">
        <v>860029995</v>
      </c>
      <c r="BX1066" t="s">
        <v>13996</v>
      </c>
      <c r="BY1066" t="s">
        <v>14109</v>
      </c>
      <c r="BZ1066" t="s">
        <v>13923</v>
      </c>
      <c r="CA1066" s="1">
        <v>44687</v>
      </c>
      <c r="CB1066" t="s">
        <v>13922</v>
      </c>
    </row>
    <row r="1067" spans="3:80" x14ac:dyDescent="0.3">
      <c r="C1067" s="46" t="s">
        <v>10196</v>
      </c>
      <c r="D1067" s="4"/>
      <c r="E1067" s="4"/>
      <c r="F1067" s="16"/>
      <c r="G1067" s="80" t="e">
        <f>VLOOKUP(report_masivo[[#This Row],[INCAPACIDAD]],D3293:M3370,3,0)</f>
        <v>#N/A</v>
      </c>
      <c r="I1067" s="47"/>
      <c r="K1067" s="46" t="e">
        <f>VLOOKUP(report_masivo[[#This Row],[INCAPACIDAD]],D3293:M3370,4,0)</f>
        <v>#N/A</v>
      </c>
      <c r="L1067" s="46" t="e">
        <f>VLOOKUP(report_masivo[[#This Row],[INCAPACIDAD]],D3293:M3370,5,0)</f>
        <v>#N/A</v>
      </c>
      <c r="M1067" s="46" t="e">
        <f>VLOOKUP(report_masivo[[#This Row],[INCAPACIDAD]],D3293:M3370,6,0)</f>
        <v>#N/A</v>
      </c>
      <c r="N1067" s="49" t="e">
        <f>VLOOKUP(report_masivo[[#This Row],[INCAPACIDAD]],D3293:M3370,7,0)</f>
        <v>#N/A</v>
      </c>
      <c r="O1067" s="47" t="e">
        <f>VLOOKUP(report_masivo[[#This Row],[INCAPACIDAD]],D3293:M3370,8,0)</f>
        <v>#N/A</v>
      </c>
      <c r="AD1067">
        <v>952320744743</v>
      </c>
      <c r="AE1067" t="s">
        <v>10196</v>
      </c>
      <c r="AF1067">
        <v>1840744</v>
      </c>
      <c r="AG1067" s="1">
        <v>44802</v>
      </c>
      <c r="AH1067">
        <v>860029995</v>
      </c>
      <c r="AI1067">
        <v>9523207</v>
      </c>
      <c r="AJ1067">
        <v>8078386</v>
      </c>
      <c r="AK1067" t="s">
        <v>13776</v>
      </c>
      <c r="AL1067" s="1">
        <v>44743</v>
      </c>
      <c r="AM1067">
        <v>2</v>
      </c>
      <c r="AN1067">
        <v>176803</v>
      </c>
      <c r="AO1067">
        <v>860029995</v>
      </c>
      <c r="AP1067" t="s">
        <v>13996</v>
      </c>
      <c r="AQ1067" t="s">
        <v>14109</v>
      </c>
      <c r="AR1067" t="s">
        <v>13923</v>
      </c>
      <c r="AS1067" s="1">
        <v>44813</v>
      </c>
      <c r="AT1067" t="s">
        <v>13922</v>
      </c>
      <c r="AW1067">
        <v>4325092344889</v>
      </c>
      <c r="AX1067">
        <v>43250923</v>
      </c>
      <c r="AY1067">
        <v>8537658</v>
      </c>
      <c r="AZ1067" s="1">
        <v>44889</v>
      </c>
      <c r="BA1067" t="s">
        <v>13998</v>
      </c>
      <c r="BB1067" t="s">
        <v>44</v>
      </c>
      <c r="BC1067" t="s">
        <v>44</v>
      </c>
      <c r="BD1067" t="s">
        <v>44</v>
      </c>
      <c r="BG1067" s="1"/>
      <c r="BK1067">
        <f t="shared" si="16"/>
        <v>1</v>
      </c>
      <c r="BL1067">
        <v>7418210144595</v>
      </c>
      <c r="BN1067">
        <v>1732133</v>
      </c>
      <c r="BO1067" s="1">
        <v>44649</v>
      </c>
      <c r="BP1067">
        <v>860029995</v>
      </c>
      <c r="BQ1067">
        <v>74182101</v>
      </c>
      <c r="BR1067">
        <v>7691999</v>
      </c>
      <c r="BS1067" t="s">
        <v>13776</v>
      </c>
      <c r="BT1067" s="1">
        <v>44595</v>
      </c>
      <c r="BU1067">
        <v>3</v>
      </c>
      <c r="BV1067">
        <v>271852</v>
      </c>
      <c r="BW1067">
        <v>860029995</v>
      </c>
      <c r="BX1067" t="s">
        <v>13996</v>
      </c>
      <c r="BY1067" t="s">
        <v>14109</v>
      </c>
      <c r="BZ1067" t="s">
        <v>13923</v>
      </c>
      <c r="CA1067" s="1">
        <v>44687</v>
      </c>
      <c r="CB1067" t="s">
        <v>13922</v>
      </c>
    </row>
    <row r="1068" spans="3:80" x14ac:dyDescent="0.3">
      <c r="C1068" s="46" t="s">
        <v>10196</v>
      </c>
      <c r="D1068" s="4"/>
      <c r="E1068" s="4"/>
      <c r="F1068" s="16"/>
      <c r="G1068" s="80" t="e">
        <f>VLOOKUP(report_masivo[[#This Row],[INCAPACIDAD]],D3294:M3371,3,0)</f>
        <v>#N/A</v>
      </c>
      <c r="I1068" s="47"/>
      <c r="K1068" s="46" t="e">
        <f>VLOOKUP(report_masivo[[#This Row],[INCAPACIDAD]],D3294:M3371,4,0)</f>
        <v>#N/A</v>
      </c>
      <c r="L1068" s="46" t="e">
        <f>VLOOKUP(report_masivo[[#This Row],[INCAPACIDAD]],D3294:M3371,5,0)</f>
        <v>#N/A</v>
      </c>
      <c r="M1068" s="46" t="e">
        <f>VLOOKUP(report_masivo[[#This Row],[INCAPACIDAD]],D3294:M3371,6,0)</f>
        <v>#N/A</v>
      </c>
      <c r="N1068" s="49" t="e">
        <f>VLOOKUP(report_masivo[[#This Row],[INCAPACIDAD]],D3294:M3371,7,0)</f>
        <v>#N/A</v>
      </c>
      <c r="O1068" s="47" t="e">
        <f>VLOOKUP(report_masivo[[#This Row],[INCAPACIDAD]],D3294:M3371,8,0)</f>
        <v>#N/A</v>
      </c>
      <c r="AD1068">
        <v>411910144756</v>
      </c>
      <c r="AE1068" t="s">
        <v>10196</v>
      </c>
      <c r="AF1068">
        <v>1840744</v>
      </c>
      <c r="AG1068" s="1">
        <v>44802</v>
      </c>
      <c r="AH1068">
        <v>860029995</v>
      </c>
      <c r="AI1068">
        <v>4119101</v>
      </c>
      <c r="AJ1068">
        <v>8086414</v>
      </c>
      <c r="AK1068" t="s">
        <v>13776</v>
      </c>
      <c r="AL1068" s="1">
        <v>44756</v>
      </c>
      <c r="AM1068">
        <v>1</v>
      </c>
      <c r="AN1068">
        <v>97042</v>
      </c>
      <c r="AO1068">
        <v>860029995</v>
      </c>
      <c r="AP1068" t="s">
        <v>13996</v>
      </c>
      <c r="AQ1068" t="s">
        <v>14109</v>
      </c>
      <c r="AR1068" t="s">
        <v>13923</v>
      </c>
      <c r="AS1068" s="1">
        <v>44813</v>
      </c>
      <c r="AT1068" t="s">
        <v>13922</v>
      </c>
      <c r="AW1068">
        <v>5216235744890</v>
      </c>
      <c r="AX1068">
        <v>52162357</v>
      </c>
      <c r="AY1068">
        <v>8542114</v>
      </c>
      <c r="AZ1068" s="1">
        <v>44890</v>
      </c>
      <c r="BA1068" t="s">
        <v>13998</v>
      </c>
      <c r="BB1068" t="s">
        <v>44</v>
      </c>
      <c r="BC1068" t="s">
        <v>44</v>
      </c>
      <c r="BD1068" t="s">
        <v>44</v>
      </c>
      <c r="BG1068" s="1"/>
      <c r="BK1068">
        <f t="shared" si="16"/>
        <v>1</v>
      </c>
      <c r="BL1068">
        <v>939644944603</v>
      </c>
      <c r="BN1068">
        <v>1732133</v>
      </c>
      <c r="BO1068" s="1">
        <v>44649</v>
      </c>
      <c r="BP1068">
        <v>860029995</v>
      </c>
      <c r="BQ1068">
        <v>9396449</v>
      </c>
      <c r="BR1068">
        <v>7692043</v>
      </c>
      <c r="BS1068" t="s">
        <v>13776</v>
      </c>
      <c r="BT1068" s="1">
        <v>44603</v>
      </c>
      <c r="BU1068">
        <v>8</v>
      </c>
      <c r="BV1068">
        <v>703460</v>
      </c>
      <c r="BW1068">
        <v>860029995</v>
      </c>
      <c r="BX1068" t="s">
        <v>13996</v>
      </c>
      <c r="BY1068" t="s">
        <v>14109</v>
      </c>
      <c r="BZ1068" t="s">
        <v>13923</v>
      </c>
      <c r="CA1068" s="1">
        <v>44687</v>
      </c>
      <c r="CB1068" t="s">
        <v>13922</v>
      </c>
    </row>
    <row r="1069" spans="3:80" x14ac:dyDescent="0.3">
      <c r="C1069" s="46" t="s">
        <v>10196</v>
      </c>
      <c r="D1069" s="4"/>
      <c r="E1069" s="4"/>
      <c r="F1069" s="16"/>
      <c r="G1069" s="80" t="e">
        <f>VLOOKUP(report_masivo[[#This Row],[INCAPACIDAD]],D3295:M3372,3,0)</f>
        <v>#N/A</v>
      </c>
      <c r="I1069" s="47"/>
      <c r="K1069" s="46" t="e">
        <f>VLOOKUP(report_masivo[[#This Row],[INCAPACIDAD]],D3295:M3372,4,0)</f>
        <v>#N/A</v>
      </c>
      <c r="L1069" s="46" t="e">
        <f>VLOOKUP(report_masivo[[#This Row],[INCAPACIDAD]],D3295:M3372,5,0)</f>
        <v>#N/A</v>
      </c>
      <c r="M1069" s="46" t="e">
        <f>VLOOKUP(report_masivo[[#This Row],[INCAPACIDAD]],D3295:M3372,6,0)</f>
        <v>#N/A</v>
      </c>
      <c r="N1069" s="49" t="e">
        <f>VLOOKUP(report_masivo[[#This Row],[INCAPACIDAD]],D3295:M3372,7,0)</f>
        <v>#N/A</v>
      </c>
      <c r="O1069" s="47" t="e">
        <f>VLOOKUP(report_masivo[[#This Row],[INCAPACIDAD]],D3295:M3372,8,0)</f>
        <v>#N/A</v>
      </c>
      <c r="AD1069">
        <v>428870444757</v>
      </c>
      <c r="AE1069" t="s">
        <v>10196</v>
      </c>
      <c r="AF1069">
        <v>1840744</v>
      </c>
      <c r="AG1069" s="1">
        <v>44802</v>
      </c>
      <c r="AH1069">
        <v>860029995</v>
      </c>
      <c r="AI1069">
        <v>4288704</v>
      </c>
      <c r="AJ1069">
        <v>8090457</v>
      </c>
      <c r="AK1069" t="s">
        <v>13776</v>
      </c>
      <c r="AL1069" s="1">
        <v>44757</v>
      </c>
      <c r="AM1069">
        <v>1</v>
      </c>
      <c r="AN1069">
        <v>90914</v>
      </c>
      <c r="AO1069">
        <v>860029995</v>
      </c>
      <c r="AP1069" t="s">
        <v>13996</v>
      </c>
      <c r="AQ1069" t="s">
        <v>14109</v>
      </c>
      <c r="AR1069" t="s">
        <v>13923</v>
      </c>
      <c r="AS1069" s="1">
        <v>44813</v>
      </c>
      <c r="AT1069" t="s">
        <v>13922</v>
      </c>
      <c r="AW1069">
        <v>1732476744890</v>
      </c>
      <c r="AX1069">
        <v>17324767</v>
      </c>
      <c r="AY1069">
        <v>8545736</v>
      </c>
      <c r="AZ1069" s="1">
        <v>44890</v>
      </c>
      <c r="BA1069" t="s">
        <v>14000</v>
      </c>
      <c r="BB1069" t="s">
        <v>14003</v>
      </c>
      <c r="BC1069" t="s">
        <v>44</v>
      </c>
      <c r="BD1069" t="s">
        <v>44</v>
      </c>
      <c r="BG1069" s="1"/>
      <c r="BK1069">
        <f t="shared" si="16"/>
        <v>1</v>
      </c>
      <c r="BL1069">
        <v>412324544596</v>
      </c>
      <c r="BN1069">
        <v>1732133</v>
      </c>
      <c r="BO1069" s="1">
        <v>44649</v>
      </c>
      <c r="BP1069">
        <v>860029995</v>
      </c>
      <c r="BQ1069">
        <v>4123245</v>
      </c>
      <c r="BR1069">
        <v>7695371</v>
      </c>
      <c r="BS1069" t="s">
        <v>13776</v>
      </c>
      <c r="BT1069" s="1">
        <v>44596</v>
      </c>
      <c r="BU1069">
        <v>5</v>
      </c>
      <c r="BV1069">
        <v>366705</v>
      </c>
      <c r="BW1069">
        <v>860029995</v>
      </c>
      <c r="BX1069" t="s">
        <v>13996</v>
      </c>
      <c r="BY1069" t="s">
        <v>14109</v>
      </c>
      <c r="BZ1069" t="s">
        <v>13923</v>
      </c>
      <c r="CA1069" s="1">
        <v>44670</v>
      </c>
      <c r="CB1069" t="s">
        <v>13922</v>
      </c>
    </row>
    <row r="1070" spans="3:80" x14ac:dyDescent="0.3">
      <c r="C1070" s="46" t="s">
        <v>10196</v>
      </c>
      <c r="D1070" s="4"/>
      <c r="E1070" s="4"/>
      <c r="F1070" s="16"/>
      <c r="G1070" s="80" t="e">
        <f>VLOOKUP(report_masivo[[#This Row],[INCAPACIDAD]],D3296:M3373,3,0)</f>
        <v>#N/A</v>
      </c>
      <c r="I1070" s="47"/>
      <c r="K1070" s="46" t="e">
        <f>VLOOKUP(report_masivo[[#This Row],[INCAPACIDAD]],D3296:M3373,4,0)</f>
        <v>#N/A</v>
      </c>
      <c r="L1070" s="46" t="e">
        <f>VLOOKUP(report_masivo[[#This Row],[INCAPACIDAD]],D3296:M3373,5,0)</f>
        <v>#N/A</v>
      </c>
      <c r="M1070" s="46" t="e">
        <f>VLOOKUP(report_masivo[[#This Row],[INCAPACIDAD]],D3296:M3373,6,0)</f>
        <v>#N/A</v>
      </c>
      <c r="N1070" s="49" t="e">
        <f>VLOOKUP(report_masivo[[#This Row],[INCAPACIDAD]],D3296:M3373,7,0)</f>
        <v>#N/A</v>
      </c>
      <c r="O1070" s="47" t="e">
        <f>VLOOKUP(report_masivo[[#This Row],[INCAPACIDAD]],D3296:M3373,8,0)</f>
        <v>#N/A</v>
      </c>
      <c r="AD1070">
        <v>408376144754</v>
      </c>
      <c r="AE1070" t="s">
        <v>10196</v>
      </c>
      <c r="AF1070">
        <v>1840744</v>
      </c>
      <c r="AG1070" s="1">
        <v>44802</v>
      </c>
      <c r="AH1070">
        <v>860029995</v>
      </c>
      <c r="AI1070">
        <v>4083761</v>
      </c>
      <c r="AJ1070">
        <v>8097490</v>
      </c>
      <c r="AK1070" t="s">
        <v>13776</v>
      </c>
      <c r="AL1070" s="1">
        <v>44754</v>
      </c>
      <c r="AM1070">
        <v>5</v>
      </c>
      <c r="AN1070">
        <v>370021</v>
      </c>
      <c r="AO1070">
        <v>860029995</v>
      </c>
      <c r="AP1070" t="s">
        <v>13996</v>
      </c>
      <c r="AQ1070" t="s">
        <v>14109</v>
      </c>
      <c r="AR1070" t="s">
        <v>13923</v>
      </c>
      <c r="AS1070" s="1">
        <v>44813</v>
      </c>
      <c r="AT1070" t="s">
        <v>13922</v>
      </c>
      <c r="AW1070">
        <v>1489441444893</v>
      </c>
      <c r="AX1070">
        <v>14894414</v>
      </c>
      <c r="AY1070">
        <v>8755873</v>
      </c>
      <c r="AZ1070" s="1">
        <v>44893</v>
      </c>
      <c r="BA1070" t="s">
        <v>13995</v>
      </c>
      <c r="BB1070" t="s">
        <v>44</v>
      </c>
      <c r="BC1070" t="s">
        <v>13996</v>
      </c>
      <c r="BD1070" t="s">
        <v>13997</v>
      </c>
      <c r="BE1070">
        <v>4000178071</v>
      </c>
      <c r="BF1070">
        <v>66667</v>
      </c>
      <c r="BG1070" s="1">
        <v>44998</v>
      </c>
      <c r="BK1070">
        <f t="shared" si="16"/>
        <v>1</v>
      </c>
      <c r="BL1070">
        <v>7432644344595</v>
      </c>
      <c r="BN1070">
        <v>1732133</v>
      </c>
      <c r="BO1070" s="1">
        <v>44649</v>
      </c>
      <c r="BP1070">
        <v>860029995</v>
      </c>
      <c r="BQ1070">
        <v>74326443</v>
      </c>
      <c r="BR1070">
        <v>7695392</v>
      </c>
      <c r="BS1070" t="s">
        <v>13776</v>
      </c>
      <c r="BT1070" s="1">
        <v>44595</v>
      </c>
      <c r="BU1070">
        <v>5</v>
      </c>
      <c r="BV1070">
        <v>340329</v>
      </c>
      <c r="BW1070">
        <v>860029995</v>
      </c>
      <c r="BX1070" t="s">
        <v>13996</v>
      </c>
      <c r="BY1070" t="s">
        <v>14109</v>
      </c>
      <c r="BZ1070" t="s">
        <v>13923</v>
      </c>
      <c r="CA1070" s="1">
        <v>44670</v>
      </c>
      <c r="CB1070" t="s">
        <v>13922</v>
      </c>
    </row>
    <row r="1071" spans="3:80" x14ac:dyDescent="0.3">
      <c r="C1071" s="46" t="s">
        <v>10196</v>
      </c>
      <c r="D1071" s="4"/>
      <c r="E1071" s="4"/>
      <c r="F1071" s="16"/>
      <c r="G1071" s="80" t="e">
        <f>VLOOKUP(report_masivo[[#This Row],[INCAPACIDAD]],D3297:M3374,3,0)</f>
        <v>#N/A</v>
      </c>
      <c r="I1071" s="47"/>
      <c r="K1071" s="46" t="e">
        <f>VLOOKUP(report_masivo[[#This Row],[INCAPACIDAD]],D3297:M3374,4,0)</f>
        <v>#N/A</v>
      </c>
      <c r="L1071" s="46" t="e">
        <f>VLOOKUP(report_masivo[[#This Row],[INCAPACIDAD]],D3297:M3374,5,0)</f>
        <v>#N/A</v>
      </c>
      <c r="M1071" s="46" t="e">
        <f>VLOOKUP(report_masivo[[#This Row],[INCAPACIDAD]],D3297:M3374,6,0)</f>
        <v>#N/A</v>
      </c>
      <c r="N1071" s="49" t="e">
        <f>VLOOKUP(report_masivo[[#This Row],[INCAPACIDAD]],D3297:M3374,7,0)</f>
        <v>#N/A</v>
      </c>
      <c r="O1071" s="47" t="e">
        <f>VLOOKUP(report_masivo[[#This Row],[INCAPACIDAD]],D3297:M3374,8,0)</f>
        <v>#N/A</v>
      </c>
      <c r="AD1071">
        <v>722592244763</v>
      </c>
      <c r="AE1071" t="s">
        <v>10196</v>
      </c>
      <c r="AF1071">
        <v>1840744</v>
      </c>
      <c r="AG1071" s="1">
        <v>44802</v>
      </c>
      <c r="AH1071">
        <v>860029995</v>
      </c>
      <c r="AI1071">
        <v>7225922</v>
      </c>
      <c r="AJ1071">
        <v>8106867</v>
      </c>
      <c r="AK1071" t="s">
        <v>13776</v>
      </c>
      <c r="AL1071" s="1">
        <v>44763</v>
      </c>
      <c r="AM1071">
        <v>1</v>
      </c>
      <c r="AN1071">
        <v>80583</v>
      </c>
      <c r="AO1071">
        <v>860029995</v>
      </c>
      <c r="AP1071" t="s">
        <v>13996</v>
      </c>
      <c r="AQ1071" t="s">
        <v>14109</v>
      </c>
      <c r="AR1071" t="s">
        <v>13923</v>
      </c>
      <c r="AS1071" s="1">
        <v>44813</v>
      </c>
      <c r="AT1071" t="s">
        <v>13922</v>
      </c>
      <c r="AW1071">
        <v>110406863144893</v>
      </c>
      <c r="AX1071">
        <v>1104068631</v>
      </c>
      <c r="AY1071">
        <v>8554198</v>
      </c>
      <c r="AZ1071" s="1">
        <v>44893</v>
      </c>
      <c r="BA1071" t="s">
        <v>13998</v>
      </c>
      <c r="BB1071" t="s">
        <v>44</v>
      </c>
      <c r="BC1071" t="s">
        <v>44</v>
      </c>
      <c r="BD1071" t="s">
        <v>44</v>
      </c>
      <c r="BG1071" s="1"/>
      <c r="BK1071">
        <f t="shared" si="16"/>
        <v>1</v>
      </c>
      <c r="BL1071">
        <v>939876144591</v>
      </c>
      <c r="BN1071">
        <v>1732133</v>
      </c>
      <c r="BO1071" s="1">
        <v>44649</v>
      </c>
      <c r="BP1071">
        <v>860029995</v>
      </c>
      <c r="BQ1071">
        <v>9398761</v>
      </c>
      <c r="BR1071">
        <v>7695401</v>
      </c>
      <c r="BS1071" t="s">
        <v>13776</v>
      </c>
      <c r="BT1071" s="1">
        <v>44591</v>
      </c>
      <c r="BU1071">
        <v>4</v>
      </c>
      <c r="BV1071">
        <v>330357</v>
      </c>
      <c r="BW1071">
        <v>860029995</v>
      </c>
      <c r="BX1071" t="s">
        <v>13996</v>
      </c>
      <c r="BY1071" t="s">
        <v>14109</v>
      </c>
      <c r="BZ1071" t="s">
        <v>13923</v>
      </c>
      <c r="CA1071" s="1">
        <v>44670</v>
      </c>
      <c r="CB1071" t="s">
        <v>13922</v>
      </c>
    </row>
    <row r="1072" spans="3:80" x14ac:dyDescent="0.3">
      <c r="C1072" s="46" t="s">
        <v>10196</v>
      </c>
      <c r="D1072" s="4"/>
      <c r="E1072" s="4"/>
      <c r="F1072" s="16"/>
      <c r="G1072" s="80" t="e">
        <f>VLOOKUP(report_masivo[[#This Row],[INCAPACIDAD]],D3298:M3375,3,0)</f>
        <v>#N/A</v>
      </c>
      <c r="I1072" s="47"/>
      <c r="K1072" s="46" t="e">
        <f>VLOOKUP(report_masivo[[#This Row],[INCAPACIDAD]],D3298:M3375,4,0)</f>
        <v>#N/A</v>
      </c>
      <c r="L1072" s="46" t="e">
        <f>VLOOKUP(report_masivo[[#This Row],[INCAPACIDAD]],D3298:M3375,5,0)</f>
        <v>#N/A</v>
      </c>
      <c r="M1072" s="46" t="e">
        <f>VLOOKUP(report_masivo[[#This Row],[INCAPACIDAD]],D3298:M3375,6,0)</f>
        <v>#N/A</v>
      </c>
      <c r="N1072" s="49" t="e">
        <f>VLOOKUP(report_masivo[[#This Row],[INCAPACIDAD]],D3298:M3375,7,0)</f>
        <v>#N/A</v>
      </c>
      <c r="O1072" s="47" t="e">
        <f>VLOOKUP(report_masivo[[#This Row],[INCAPACIDAD]],D3298:M3375,8,0)</f>
        <v>#N/A</v>
      </c>
      <c r="AD1072">
        <v>7437417044758</v>
      </c>
      <c r="AE1072" t="s">
        <v>10196</v>
      </c>
      <c r="AF1072">
        <v>1840744</v>
      </c>
      <c r="AG1072" s="1">
        <v>44802</v>
      </c>
      <c r="AH1072">
        <v>860029995</v>
      </c>
      <c r="AI1072">
        <v>74374170</v>
      </c>
      <c r="AJ1072">
        <v>8111703</v>
      </c>
      <c r="AK1072" t="s">
        <v>13776</v>
      </c>
      <c r="AL1072" s="1">
        <v>44758</v>
      </c>
      <c r="AM1072">
        <v>13</v>
      </c>
      <c r="AN1072">
        <v>1004441</v>
      </c>
      <c r="AO1072">
        <v>860029995</v>
      </c>
      <c r="AP1072" t="s">
        <v>13996</v>
      </c>
      <c r="AQ1072" t="s">
        <v>14109</v>
      </c>
      <c r="AR1072" t="s">
        <v>13923</v>
      </c>
      <c r="AS1072" s="1">
        <v>44813</v>
      </c>
      <c r="AT1072" t="s">
        <v>13922</v>
      </c>
      <c r="AW1072">
        <v>103377399244893</v>
      </c>
      <c r="AX1072">
        <v>1033773992</v>
      </c>
      <c r="AY1072">
        <v>8549371</v>
      </c>
      <c r="AZ1072" s="1">
        <v>44893</v>
      </c>
      <c r="BA1072" t="s">
        <v>13998</v>
      </c>
      <c r="BB1072" t="s">
        <v>44</v>
      </c>
      <c r="BC1072" t="s">
        <v>44</v>
      </c>
      <c r="BD1072" t="s">
        <v>44</v>
      </c>
      <c r="BG1072" s="1"/>
      <c r="BK1072">
        <f t="shared" si="16"/>
        <v>1</v>
      </c>
      <c r="BL1072">
        <v>7916756444592</v>
      </c>
      <c r="BN1072">
        <v>1732133</v>
      </c>
      <c r="BO1072" s="1">
        <v>44649</v>
      </c>
      <c r="BP1072">
        <v>860029995</v>
      </c>
      <c r="BQ1072">
        <v>79167564</v>
      </c>
      <c r="BR1072">
        <v>7695661</v>
      </c>
      <c r="BS1072" t="s">
        <v>13776</v>
      </c>
      <c r="BT1072" s="1">
        <v>44592</v>
      </c>
      <c r="BU1072">
        <v>1</v>
      </c>
      <c r="BV1072">
        <v>93802</v>
      </c>
      <c r="BW1072">
        <v>860029995</v>
      </c>
      <c r="BX1072" t="s">
        <v>13996</v>
      </c>
      <c r="BY1072" t="s">
        <v>14109</v>
      </c>
      <c r="BZ1072" t="s">
        <v>13923</v>
      </c>
      <c r="CA1072" s="1">
        <v>44670</v>
      </c>
      <c r="CB1072" t="s">
        <v>13922</v>
      </c>
    </row>
    <row r="1073" spans="3:80" x14ac:dyDescent="0.3">
      <c r="C1073" s="46" t="s">
        <v>10196</v>
      </c>
      <c r="D1073" s="4"/>
      <c r="E1073" s="4"/>
      <c r="F1073" s="16"/>
      <c r="G1073" s="80" t="e">
        <f>VLOOKUP(report_masivo[[#This Row],[INCAPACIDAD]],D3299:M3376,3,0)</f>
        <v>#N/A</v>
      </c>
      <c r="I1073" s="47"/>
      <c r="K1073" s="46" t="e">
        <f>VLOOKUP(report_masivo[[#This Row],[INCAPACIDAD]],D3299:M3376,4,0)</f>
        <v>#N/A</v>
      </c>
      <c r="L1073" s="46" t="e">
        <f>VLOOKUP(report_masivo[[#This Row],[INCAPACIDAD]],D3299:M3376,5,0)</f>
        <v>#N/A</v>
      </c>
      <c r="M1073" s="46" t="e">
        <f>VLOOKUP(report_masivo[[#This Row],[INCAPACIDAD]],D3299:M3376,6,0)</f>
        <v>#N/A</v>
      </c>
      <c r="N1073" s="49" t="e">
        <f>VLOOKUP(report_masivo[[#This Row],[INCAPACIDAD]],D3299:M3376,7,0)</f>
        <v>#N/A</v>
      </c>
      <c r="O1073" s="47" t="e">
        <f>VLOOKUP(report_masivo[[#This Row],[INCAPACIDAD]],D3299:M3376,8,0)</f>
        <v>#N/A</v>
      </c>
      <c r="AD1073">
        <v>420871244765</v>
      </c>
      <c r="AE1073" t="s">
        <v>10196</v>
      </c>
      <c r="AF1073">
        <v>1840744</v>
      </c>
      <c r="AG1073" s="1">
        <v>44802</v>
      </c>
      <c r="AH1073">
        <v>860029995</v>
      </c>
      <c r="AI1073">
        <v>4208712</v>
      </c>
      <c r="AJ1073">
        <v>8114152</v>
      </c>
      <c r="AK1073" t="s">
        <v>13776</v>
      </c>
      <c r="AL1073" s="1">
        <v>44765</v>
      </c>
      <c r="AM1073">
        <v>1</v>
      </c>
      <c r="AN1073">
        <v>65991</v>
      </c>
      <c r="AO1073">
        <v>860029995</v>
      </c>
      <c r="AP1073" t="s">
        <v>13996</v>
      </c>
      <c r="AQ1073" t="s">
        <v>14109</v>
      </c>
      <c r="AR1073" t="s">
        <v>13923</v>
      </c>
      <c r="AS1073" s="1">
        <v>44813</v>
      </c>
      <c r="AT1073" t="s">
        <v>13922</v>
      </c>
      <c r="AW1073">
        <v>107918025444896</v>
      </c>
      <c r="AX1073">
        <v>1079180254</v>
      </c>
      <c r="AY1073">
        <v>8567474</v>
      </c>
      <c r="AZ1073" s="1">
        <v>44896</v>
      </c>
      <c r="BA1073" t="s">
        <v>13995</v>
      </c>
      <c r="BB1073" t="s">
        <v>44</v>
      </c>
      <c r="BC1073" t="s">
        <v>13996</v>
      </c>
      <c r="BD1073" t="s">
        <v>13997</v>
      </c>
      <c r="BE1073">
        <v>4000178071</v>
      </c>
      <c r="BF1073">
        <v>49820</v>
      </c>
      <c r="BG1073" s="1">
        <v>44998</v>
      </c>
      <c r="BK1073">
        <f t="shared" si="16"/>
        <v>1</v>
      </c>
      <c r="BL1073">
        <v>100746381044612</v>
      </c>
      <c r="BN1073">
        <v>1732133</v>
      </c>
      <c r="BO1073" s="1">
        <v>44649</v>
      </c>
      <c r="BP1073">
        <v>860029995</v>
      </c>
      <c r="BQ1073">
        <v>1007463810</v>
      </c>
      <c r="BR1073">
        <v>7695676</v>
      </c>
      <c r="BS1073" t="s">
        <v>13776</v>
      </c>
      <c r="BT1073" s="1">
        <v>44612</v>
      </c>
      <c r="BU1073">
        <v>3</v>
      </c>
      <c r="BV1073">
        <v>268048</v>
      </c>
      <c r="BW1073">
        <v>860029995</v>
      </c>
      <c r="BX1073" t="s">
        <v>13996</v>
      </c>
      <c r="BY1073" t="s">
        <v>14109</v>
      </c>
      <c r="BZ1073" t="s">
        <v>13923</v>
      </c>
      <c r="CA1073" s="1">
        <v>44687</v>
      </c>
      <c r="CB1073" t="s">
        <v>13922</v>
      </c>
    </row>
    <row r="1074" spans="3:80" x14ac:dyDescent="0.3">
      <c r="C1074" s="46" t="s">
        <v>10196</v>
      </c>
      <c r="D1074" s="4"/>
      <c r="E1074" s="4"/>
      <c r="F1074" s="16"/>
      <c r="G1074" s="80" t="e">
        <f>VLOOKUP(report_masivo[[#This Row],[INCAPACIDAD]],D3300:M3377,3,0)</f>
        <v>#N/A</v>
      </c>
      <c r="I1074" s="47"/>
      <c r="K1074" s="46" t="e">
        <f>VLOOKUP(report_masivo[[#This Row],[INCAPACIDAD]],D3300:M3377,4,0)</f>
        <v>#N/A</v>
      </c>
      <c r="L1074" s="46" t="e">
        <f>VLOOKUP(report_masivo[[#This Row],[INCAPACIDAD]],D3300:M3377,5,0)</f>
        <v>#N/A</v>
      </c>
      <c r="M1074" s="46" t="e">
        <f>VLOOKUP(report_masivo[[#This Row],[INCAPACIDAD]],D3300:M3377,6,0)</f>
        <v>#N/A</v>
      </c>
      <c r="N1074" s="49" t="e">
        <f>VLOOKUP(report_masivo[[#This Row],[INCAPACIDAD]],D3300:M3377,7,0)</f>
        <v>#N/A</v>
      </c>
      <c r="O1074" s="47" t="e">
        <f>VLOOKUP(report_masivo[[#This Row],[INCAPACIDAD]],D3300:M3377,8,0)</f>
        <v>#N/A</v>
      </c>
      <c r="AD1074">
        <v>105803855244767</v>
      </c>
      <c r="AE1074" t="s">
        <v>10196</v>
      </c>
      <c r="AF1074">
        <v>1840744</v>
      </c>
      <c r="AG1074" s="1">
        <v>44802</v>
      </c>
      <c r="AH1074">
        <v>860029995</v>
      </c>
      <c r="AI1074">
        <v>1058038552</v>
      </c>
      <c r="AJ1074">
        <v>8120054</v>
      </c>
      <c r="AK1074" t="s">
        <v>13776</v>
      </c>
      <c r="AL1074" s="1">
        <v>44767</v>
      </c>
      <c r="AM1074">
        <v>1</v>
      </c>
      <c r="AN1074">
        <v>80289</v>
      </c>
      <c r="AO1074">
        <v>860029995</v>
      </c>
      <c r="AP1074" t="s">
        <v>13996</v>
      </c>
      <c r="AQ1074" t="s">
        <v>14109</v>
      </c>
      <c r="AR1074" t="s">
        <v>13923</v>
      </c>
      <c r="AS1074" s="1">
        <v>44813</v>
      </c>
      <c r="AT1074" t="s">
        <v>13922</v>
      </c>
      <c r="AW1074">
        <v>103243405144897</v>
      </c>
      <c r="AX1074">
        <v>1032434051</v>
      </c>
      <c r="AY1074">
        <v>8575671</v>
      </c>
      <c r="AZ1074" s="1">
        <v>44897</v>
      </c>
      <c r="BA1074" t="s">
        <v>13998</v>
      </c>
      <c r="BB1074" t="s">
        <v>44</v>
      </c>
      <c r="BC1074" t="s">
        <v>44</v>
      </c>
      <c r="BD1074" t="s">
        <v>44</v>
      </c>
      <c r="BG1074" s="1"/>
      <c r="BK1074">
        <f t="shared" si="16"/>
        <v>1</v>
      </c>
      <c r="BL1074">
        <v>105366479444602</v>
      </c>
      <c r="BN1074">
        <v>1732133</v>
      </c>
      <c r="BO1074" s="1">
        <v>44649</v>
      </c>
      <c r="BP1074">
        <v>860029995</v>
      </c>
      <c r="BQ1074">
        <v>1053664794</v>
      </c>
      <c r="BR1074">
        <v>7709124</v>
      </c>
      <c r="BS1074" t="s">
        <v>13776</v>
      </c>
      <c r="BT1074" s="1">
        <v>44602</v>
      </c>
      <c r="BU1074">
        <v>1</v>
      </c>
      <c r="BV1074">
        <v>69845</v>
      </c>
      <c r="BW1074">
        <v>860029995</v>
      </c>
      <c r="BX1074" t="s">
        <v>13996</v>
      </c>
      <c r="BY1074" t="s">
        <v>14109</v>
      </c>
      <c r="BZ1074" t="s">
        <v>13923</v>
      </c>
      <c r="CA1074" s="1">
        <v>44687</v>
      </c>
      <c r="CB1074" t="s">
        <v>13922</v>
      </c>
    </row>
    <row r="1075" spans="3:80" x14ac:dyDescent="0.3">
      <c r="C1075" s="46" t="s">
        <v>10196</v>
      </c>
      <c r="D1075" s="4"/>
      <c r="E1075" s="4"/>
      <c r="F1075" s="16"/>
      <c r="G1075" s="80" t="e">
        <f>VLOOKUP(report_masivo[[#This Row],[INCAPACIDAD]],D3301:M3378,3,0)</f>
        <v>#N/A</v>
      </c>
      <c r="I1075" s="47"/>
      <c r="K1075" s="46" t="e">
        <f>VLOOKUP(report_masivo[[#This Row],[INCAPACIDAD]],D3301:M3378,4,0)</f>
        <v>#N/A</v>
      </c>
      <c r="L1075" s="46" t="e">
        <f>VLOOKUP(report_masivo[[#This Row],[INCAPACIDAD]],D3301:M3378,5,0)</f>
        <v>#N/A</v>
      </c>
      <c r="M1075" s="46" t="e">
        <f>VLOOKUP(report_masivo[[#This Row],[INCAPACIDAD]],D3301:M3378,6,0)</f>
        <v>#N/A</v>
      </c>
      <c r="N1075" s="49" t="e">
        <f>VLOOKUP(report_masivo[[#This Row],[INCAPACIDAD]],D3301:M3378,7,0)</f>
        <v>#N/A</v>
      </c>
      <c r="O1075" s="47" t="e">
        <f>VLOOKUP(report_masivo[[#This Row],[INCAPACIDAD]],D3301:M3378,8,0)</f>
        <v>#N/A</v>
      </c>
      <c r="AD1075">
        <v>417874444768</v>
      </c>
      <c r="AE1075" t="s">
        <v>10196</v>
      </c>
      <c r="AF1075">
        <v>1840744</v>
      </c>
      <c r="AG1075" s="1">
        <v>44802</v>
      </c>
      <c r="AH1075">
        <v>860029995</v>
      </c>
      <c r="AI1075">
        <v>4178744</v>
      </c>
      <c r="AJ1075">
        <v>8120723</v>
      </c>
      <c r="AK1075" t="s">
        <v>13776</v>
      </c>
      <c r="AL1075" s="1">
        <v>44768</v>
      </c>
      <c r="AM1075">
        <v>2</v>
      </c>
      <c r="AN1075">
        <v>164326</v>
      </c>
      <c r="AO1075">
        <v>860029995</v>
      </c>
      <c r="AP1075" t="s">
        <v>13996</v>
      </c>
      <c r="AQ1075" t="s">
        <v>14109</v>
      </c>
      <c r="AR1075" t="s">
        <v>13923</v>
      </c>
      <c r="AS1075" s="1">
        <v>44813</v>
      </c>
      <c r="AT1075" t="s">
        <v>13922</v>
      </c>
      <c r="AW1075">
        <v>103377399244897</v>
      </c>
      <c r="AX1075">
        <v>1033773992</v>
      </c>
      <c r="AY1075">
        <v>8571649</v>
      </c>
      <c r="AZ1075" s="1">
        <v>44897</v>
      </c>
      <c r="BA1075" t="s">
        <v>14000</v>
      </c>
      <c r="BB1075" t="s">
        <v>14004</v>
      </c>
      <c r="BC1075" t="s">
        <v>44</v>
      </c>
      <c r="BD1075" t="s">
        <v>44</v>
      </c>
      <c r="BG1075" s="1"/>
      <c r="BK1075">
        <f t="shared" si="16"/>
        <v>1</v>
      </c>
      <c r="BL1075">
        <v>100252512244577</v>
      </c>
      <c r="BN1075">
        <v>1732133</v>
      </c>
      <c r="BO1075" s="1">
        <v>44649</v>
      </c>
      <c r="BP1075">
        <v>860029995</v>
      </c>
      <c r="BQ1075">
        <v>1002525122</v>
      </c>
      <c r="BR1075">
        <v>7717777</v>
      </c>
      <c r="BS1075" t="s">
        <v>13776</v>
      </c>
      <c r="BT1075" s="1">
        <v>44577</v>
      </c>
      <c r="BU1075">
        <v>5</v>
      </c>
      <c r="BV1075">
        <v>469325</v>
      </c>
      <c r="BW1075">
        <v>860029995</v>
      </c>
      <c r="BX1075" t="s">
        <v>13996</v>
      </c>
      <c r="BY1075" t="s">
        <v>14109</v>
      </c>
      <c r="BZ1075" t="s">
        <v>13923</v>
      </c>
      <c r="CA1075" s="1">
        <v>44670</v>
      </c>
      <c r="CB1075" t="s">
        <v>13922</v>
      </c>
    </row>
    <row r="1076" spans="3:80" x14ac:dyDescent="0.3">
      <c r="C1076" s="46" t="s">
        <v>10196</v>
      </c>
      <c r="D1076" s="4"/>
      <c r="E1076" s="4"/>
      <c r="F1076" s="16"/>
      <c r="G1076" s="80" t="e">
        <f>VLOOKUP(report_masivo[[#This Row],[INCAPACIDAD]],D3302:M3379,3,0)</f>
        <v>#N/A</v>
      </c>
      <c r="I1076" s="47"/>
      <c r="K1076" s="46" t="e">
        <f>VLOOKUP(report_masivo[[#This Row],[INCAPACIDAD]],D3302:M3379,4,0)</f>
        <v>#N/A</v>
      </c>
      <c r="L1076" s="46" t="e">
        <f>VLOOKUP(report_masivo[[#This Row],[INCAPACIDAD]],D3302:M3379,5,0)</f>
        <v>#N/A</v>
      </c>
      <c r="M1076" s="46" t="e">
        <f>VLOOKUP(report_masivo[[#This Row],[INCAPACIDAD]],D3302:M3379,6,0)</f>
        <v>#N/A</v>
      </c>
      <c r="N1076" s="49" t="e">
        <f>VLOOKUP(report_masivo[[#This Row],[INCAPACIDAD]],D3302:M3379,7,0)</f>
        <v>#N/A</v>
      </c>
      <c r="O1076" s="47" t="e">
        <f>VLOOKUP(report_masivo[[#This Row],[INCAPACIDAD]],D3302:M3379,8,0)</f>
        <v>#N/A</v>
      </c>
      <c r="AD1076">
        <v>953368544763</v>
      </c>
      <c r="AE1076" t="s">
        <v>10196</v>
      </c>
      <c r="AF1076">
        <v>1840744</v>
      </c>
      <c r="AG1076" s="1">
        <v>44802</v>
      </c>
      <c r="AH1076">
        <v>860029995</v>
      </c>
      <c r="AI1076">
        <v>9533685</v>
      </c>
      <c r="AJ1076">
        <v>8128369</v>
      </c>
      <c r="AK1076" t="s">
        <v>13776</v>
      </c>
      <c r="AL1076" s="1">
        <v>44763</v>
      </c>
      <c r="AM1076">
        <v>3</v>
      </c>
      <c r="AN1076">
        <v>200425</v>
      </c>
      <c r="AO1076">
        <v>860029995</v>
      </c>
      <c r="AP1076" t="s">
        <v>13996</v>
      </c>
      <c r="AQ1076" t="s">
        <v>14109</v>
      </c>
      <c r="AR1076" t="s">
        <v>13923</v>
      </c>
      <c r="AS1076" s="1">
        <v>44813</v>
      </c>
      <c r="AT1076" t="s">
        <v>13922</v>
      </c>
      <c r="AW1076">
        <v>110236993444901</v>
      </c>
      <c r="AX1076">
        <v>1102369934</v>
      </c>
      <c r="AY1076">
        <v>8583943</v>
      </c>
      <c r="AZ1076" s="1">
        <v>44901</v>
      </c>
      <c r="BA1076" t="s">
        <v>13998</v>
      </c>
      <c r="BB1076" t="s">
        <v>44</v>
      </c>
      <c r="BC1076" t="s">
        <v>44</v>
      </c>
      <c r="BD1076" t="s">
        <v>44</v>
      </c>
      <c r="BG1076" s="1"/>
      <c r="BK1076">
        <f t="shared" si="16"/>
        <v>1</v>
      </c>
      <c r="BL1076">
        <v>420851444556</v>
      </c>
      <c r="BN1076">
        <v>1732133</v>
      </c>
      <c r="BO1076" s="1">
        <v>44649</v>
      </c>
      <c r="BP1076">
        <v>860029995</v>
      </c>
      <c r="BQ1076">
        <v>4208514</v>
      </c>
      <c r="BR1076">
        <v>7724848</v>
      </c>
      <c r="BS1076" t="s">
        <v>13776</v>
      </c>
      <c r="BT1076" s="1">
        <v>44556</v>
      </c>
      <c r="BU1076">
        <v>30</v>
      </c>
      <c r="BV1076">
        <v>2024663</v>
      </c>
      <c r="BW1076">
        <v>860029995</v>
      </c>
      <c r="BX1076" t="s">
        <v>13996</v>
      </c>
      <c r="BY1076" t="s">
        <v>14109</v>
      </c>
      <c r="BZ1076" t="s">
        <v>13923</v>
      </c>
      <c r="CA1076" s="1">
        <v>44687</v>
      </c>
      <c r="CB1076" t="s">
        <v>13922</v>
      </c>
    </row>
    <row r="1077" spans="3:80" x14ac:dyDescent="0.3">
      <c r="C1077" s="46" t="s">
        <v>10196</v>
      </c>
      <c r="D1077" s="4"/>
      <c r="E1077" s="4"/>
      <c r="F1077" s="16"/>
      <c r="G1077" s="80" t="e">
        <f>VLOOKUP(report_masivo[[#This Row],[INCAPACIDAD]],D3303:M3380,3,0)</f>
        <v>#N/A</v>
      </c>
      <c r="I1077" s="47"/>
      <c r="K1077" s="46" t="e">
        <f>VLOOKUP(report_masivo[[#This Row],[INCAPACIDAD]],D3303:M3380,4,0)</f>
        <v>#N/A</v>
      </c>
      <c r="L1077" s="46" t="e">
        <f>VLOOKUP(report_masivo[[#This Row],[INCAPACIDAD]],D3303:M3380,5,0)</f>
        <v>#N/A</v>
      </c>
      <c r="M1077" s="46" t="e">
        <f>VLOOKUP(report_masivo[[#This Row],[INCAPACIDAD]],D3303:M3380,6,0)</f>
        <v>#N/A</v>
      </c>
      <c r="N1077" s="49" t="e">
        <f>VLOOKUP(report_masivo[[#This Row],[INCAPACIDAD]],D3303:M3380,7,0)</f>
        <v>#N/A</v>
      </c>
      <c r="O1077" s="47" t="e">
        <f>VLOOKUP(report_masivo[[#This Row],[INCAPACIDAD]],D3303:M3380,8,0)</f>
        <v>#N/A</v>
      </c>
      <c r="AD1077">
        <v>111416544741</v>
      </c>
      <c r="AE1077" t="s">
        <v>10196</v>
      </c>
      <c r="AF1077">
        <v>1840744</v>
      </c>
      <c r="AG1077" s="1">
        <v>44802</v>
      </c>
      <c r="AH1077">
        <v>860029995</v>
      </c>
      <c r="AI1077">
        <v>1114165</v>
      </c>
      <c r="AJ1077">
        <v>8150079</v>
      </c>
      <c r="AK1077" t="s">
        <v>13776</v>
      </c>
      <c r="AL1077" s="1">
        <v>44741</v>
      </c>
      <c r="AM1077">
        <v>3</v>
      </c>
      <c r="AN1077">
        <v>251070</v>
      </c>
      <c r="AO1077">
        <v>860029995</v>
      </c>
      <c r="AP1077" t="s">
        <v>13996</v>
      </c>
      <c r="AQ1077" t="s">
        <v>14109</v>
      </c>
      <c r="AR1077" t="s">
        <v>13923</v>
      </c>
      <c r="AS1077" s="1">
        <v>44813</v>
      </c>
      <c r="AT1077" t="s">
        <v>13922</v>
      </c>
      <c r="AW1077">
        <v>103666205744902</v>
      </c>
      <c r="AX1077">
        <v>1036662057</v>
      </c>
      <c r="AY1077">
        <v>8588142</v>
      </c>
      <c r="AZ1077" s="1">
        <v>44902</v>
      </c>
      <c r="BA1077" t="s">
        <v>13998</v>
      </c>
      <c r="BB1077" t="s">
        <v>44</v>
      </c>
      <c r="BC1077" t="s">
        <v>44</v>
      </c>
      <c r="BD1077" t="s">
        <v>44</v>
      </c>
      <c r="BG1077" s="1"/>
      <c r="BK1077">
        <f t="shared" si="16"/>
        <v>1</v>
      </c>
      <c r="BL1077">
        <v>412277044568</v>
      </c>
      <c r="BN1077">
        <v>1732133</v>
      </c>
      <c r="BO1077" s="1">
        <v>44649</v>
      </c>
      <c r="BP1077">
        <v>860029995</v>
      </c>
      <c r="BQ1077">
        <v>4122770</v>
      </c>
      <c r="BR1077">
        <v>7725348</v>
      </c>
      <c r="BS1077" t="s">
        <v>13776</v>
      </c>
      <c r="BT1077" s="1">
        <v>44568</v>
      </c>
      <c r="BU1077">
        <v>5</v>
      </c>
      <c r="BV1077">
        <v>400016</v>
      </c>
      <c r="BW1077">
        <v>860029995</v>
      </c>
      <c r="BX1077" t="s">
        <v>13996</v>
      </c>
      <c r="BY1077" t="s">
        <v>14109</v>
      </c>
      <c r="BZ1077" t="s">
        <v>13923</v>
      </c>
      <c r="CA1077" s="1">
        <v>44670</v>
      </c>
      <c r="CB1077" t="s">
        <v>13922</v>
      </c>
    </row>
    <row r="1078" spans="3:80" x14ac:dyDescent="0.3">
      <c r="C1078" s="46" t="s">
        <v>10196</v>
      </c>
      <c r="D1078" s="4"/>
      <c r="E1078" s="4"/>
      <c r="F1078" s="16"/>
      <c r="G1078" s="80" t="e">
        <f>VLOOKUP(report_masivo[[#This Row],[INCAPACIDAD]],D3304:M3381,3,0)</f>
        <v>#N/A</v>
      </c>
      <c r="I1078" s="47"/>
      <c r="K1078" s="46" t="e">
        <f>VLOOKUP(report_masivo[[#This Row],[INCAPACIDAD]],D3304:M3381,4,0)</f>
        <v>#N/A</v>
      </c>
      <c r="L1078" s="46" t="e">
        <f>VLOOKUP(report_masivo[[#This Row],[INCAPACIDAD]],D3304:M3381,5,0)</f>
        <v>#N/A</v>
      </c>
      <c r="M1078" s="46" t="e">
        <f>VLOOKUP(report_masivo[[#This Row],[INCAPACIDAD]],D3304:M3381,6,0)</f>
        <v>#N/A</v>
      </c>
      <c r="N1078" s="49" t="e">
        <f>VLOOKUP(report_masivo[[#This Row],[INCAPACIDAD]],D3304:M3381,7,0)</f>
        <v>#N/A</v>
      </c>
      <c r="O1078" s="47" t="e">
        <f>VLOOKUP(report_masivo[[#This Row],[INCAPACIDAD]],D3304:M3381,8,0)</f>
        <v>#N/A</v>
      </c>
      <c r="AD1078">
        <v>105231294944746</v>
      </c>
      <c r="AE1078" t="s">
        <v>10196</v>
      </c>
      <c r="AF1078">
        <v>1840744</v>
      </c>
      <c r="AG1078" s="1">
        <v>44802</v>
      </c>
      <c r="AH1078">
        <v>860029995</v>
      </c>
      <c r="AI1078">
        <v>1052312949</v>
      </c>
      <c r="AJ1078">
        <v>8152376</v>
      </c>
      <c r="AK1078" t="s">
        <v>13776</v>
      </c>
      <c r="AL1078" s="1">
        <v>44746</v>
      </c>
      <c r="AM1078">
        <v>3</v>
      </c>
      <c r="AN1078">
        <v>263494</v>
      </c>
      <c r="AO1078">
        <v>860029995</v>
      </c>
      <c r="AP1078" t="s">
        <v>13996</v>
      </c>
      <c r="AQ1078" t="s">
        <v>14109</v>
      </c>
      <c r="AR1078" t="s">
        <v>13923</v>
      </c>
      <c r="AS1078" s="1">
        <v>44813</v>
      </c>
      <c r="AT1078" t="s">
        <v>13922</v>
      </c>
      <c r="AW1078">
        <v>101913020944904</v>
      </c>
      <c r="AX1078">
        <v>1019130209</v>
      </c>
      <c r="AY1078">
        <v>8595846</v>
      </c>
      <c r="AZ1078" s="1">
        <v>44904</v>
      </c>
      <c r="BA1078" t="s">
        <v>14000</v>
      </c>
      <c r="BB1078" t="s">
        <v>14004</v>
      </c>
      <c r="BC1078" t="s">
        <v>44</v>
      </c>
      <c r="BD1078" t="s">
        <v>44</v>
      </c>
      <c r="BG1078" s="1"/>
      <c r="BK1078">
        <f t="shared" si="16"/>
        <v>1</v>
      </c>
      <c r="BL1078">
        <v>420851444586</v>
      </c>
      <c r="BN1078">
        <v>1732133</v>
      </c>
      <c r="BO1078" s="1">
        <v>44649</v>
      </c>
      <c r="BP1078">
        <v>860029995</v>
      </c>
      <c r="BQ1078">
        <v>4208514</v>
      </c>
      <c r="BR1078">
        <v>7726529</v>
      </c>
      <c r="BS1078" t="s">
        <v>13776</v>
      </c>
      <c r="BT1078" s="1">
        <v>44586</v>
      </c>
      <c r="BU1078">
        <v>30</v>
      </c>
      <c r="BV1078">
        <v>2021798</v>
      </c>
      <c r="BW1078">
        <v>860029995</v>
      </c>
      <c r="BX1078" t="s">
        <v>13996</v>
      </c>
      <c r="BY1078" t="s">
        <v>14109</v>
      </c>
      <c r="BZ1078" t="s">
        <v>13923</v>
      </c>
      <c r="CA1078" s="1">
        <v>44687</v>
      </c>
      <c r="CB1078" t="s">
        <v>13922</v>
      </c>
    </row>
    <row r="1079" spans="3:80" x14ac:dyDescent="0.3">
      <c r="C1079" s="46" t="s">
        <v>10196</v>
      </c>
      <c r="D1079" s="4"/>
      <c r="E1079" s="4"/>
      <c r="F1079" s="16"/>
      <c r="G1079" s="80" t="e">
        <f>VLOOKUP(report_masivo[[#This Row],[INCAPACIDAD]],D3305:M3382,3,0)</f>
        <v>#N/A</v>
      </c>
      <c r="I1079" s="47"/>
      <c r="K1079" s="46" t="e">
        <f>VLOOKUP(report_masivo[[#This Row],[INCAPACIDAD]],D3305:M3382,4,0)</f>
        <v>#N/A</v>
      </c>
      <c r="L1079" s="46" t="e">
        <f>VLOOKUP(report_masivo[[#This Row],[INCAPACIDAD]],D3305:M3382,5,0)</f>
        <v>#N/A</v>
      </c>
      <c r="M1079" s="46" t="e">
        <f>VLOOKUP(report_masivo[[#This Row],[INCAPACIDAD]],D3305:M3382,6,0)</f>
        <v>#N/A</v>
      </c>
      <c r="N1079" s="49" t="e">
        <f>VLOOKUP(report_masivo[[#This Row],[INCAPACIDAD]],D3305:M3382,7,0)</f>
        <v>#N/A</v>
      </c>
      <c r="O1079" s="47" t="e">
        <f>VLOOKUP(report_masivo[[#This Row],[INCAPACIDAD]],D3305:M3382,8,0)</f>
        <v>#N/A</v>
      </c>
      <c r="AD1079">
        <v>105366446844748</v>
      </c>
      <c r="AE1079" t="s">
        <v>10196</v>
      </c>
      <c r="AF1079">
        <v>1840744</v>
      </c>
      <c r="AG1079" s="1">
        <v>44802</v>
      </c>
      <c r="AH1079">
        <v>860029995</v>
      </c>
      <c r="AI1079">
        <v>1053664468</v>
      </c>
      <c r="AJ1079">
        <v>8152397</v>
      </c>
      <c r="AK1079" t="s">
        <v>13776</v>
      </c>
      <c r="AL1079" s="1">
        <v>44748</v>
      </c>
      <c r="AM1079">
        <v>2</v>
      </c>
      <c r="AN1079">
        <v>179583</v>
      </c>
      <c r="AO1079">
        <v>860029995</v>
      </c>
      <c r="AP1079" t="s">
        <v>13996</v>
      </c>
      <c r="AQ1079" t="s">
        <v>14109</v>
      </c>
      <c r="AR1079" t="s">
        <v>13923</v>
      </c>
      <c r="AS1079" s="1">
        <v>44813</v>
      </c>
      <c r="AT1079" t="s">
        <v>13922</v>
      </c>
      <c r="AW1079">
        <v>107521942244904</v>
      </c>
      <c r="AX1079">
        <v>1075219422</v>
      </c>
      <c r="AY1079">
        <v>8595537</v>
      </c>
      <c r="AZ1079" s="1">
        <v>44904</v>
      </c>
      <c r="BA1079" t="s">
        <v>13995</v>
      </c>
      <c r="BB1079" t="s">
        <v>44</v>
      </c>
      <c r="BC1079" t="s">
        <v>13996</v>
      </c>
      <c r="BD1079" t="s">
        <v>13997</v>
      </c>
      <c r="BE1079">
        <v>4000178071</v>
      </c>
      <c r="BF1079">
        <v>149534</v>
      </c>
      <c r="BG1079" s="1">
        <v>44998</v>
      </c>
      <c r="BK1079">
        <f t="shared" si="16"/>
        <v>1</v>
      </c>
      <c r="BL1079">
        <v>105020055544562</v>
      </c>
      <c r="BN1079">
        <v>1732133</v>
      </c>
      <c r="BO1079" s="1">
        <v>44649</v>
      </c>
      <c r="BP1079">
        <v>860029995</v>
      </c>
      <c r="BQ1079">
        <v>1050200555</v>
      </c>
      <c r="BR1079">
        <v>7728304</v>
      </c>
      <c r="BS1079" t="s">
        <v>13776</v>
      </c>
      <c r="BT1079" s="1">
        <v>44562</v>
      </c>
      <c r="BU1079">
        <v>3</v>
      </c>
      <c r="BV1079">
        <v>223585</v>
      </c>
      <c r="BW1079">
        <v>860029995</v>
      </c>
      <c r="BX1079" t="s">
        <v>13996</v>
      </c>
      <c r="BY1079" t="s">
        <v>14109</v>
      </c>
      <c r="BZ1079" t="s">
        <v>13923</v>
      </c>
      <c r="CA1079" s="1">
        <v>44687</v>
      </c>
      <c r="CB1079" t="s">
        <v>13922</v>
      </c>
    </row>
    <row r="1080" spans="3:80" x14ac:dyDescent="0.3">
      <c r="C1080" s="46" t="s">
        <v>10196</v>
      </c>
      <c r="D1080" s="4"/>
      <c r="E1080" s="4"/>
      <c r="F1080" s="16"/>
      <c r="G1080" s="80" t="e">
        <f>VLOOKUP(report_masivo[[#This Row],[INCAPACIDAD]],D3306:M3383,3,0)</f>
        <v>#N/A</v>
      </c>
      <c r="I1080" s="47"/>
      <c r="K1080" s="46" t="e">
        <f>VLOOKUP(report_masivo[[#This Row],[INCAPACIDAD]],D3306:M3383,4,0)</f>
        <v>#N/A</v>
      </c>
      <c r="L1080" s="46" t="e">
        <f>VLOOKUP(report_masivo[[#This Row],[INCAPACIDAD]],D3306:M3383,5,0)</f>
        <v>#N/A</v>
      </c>
      <c r="M1080" s="46" t="e">
        <f>VLOOKUP(report_masivo[[#This Row],[INCAPACIDAD]],D3306:M3383,6,0)</f>
        <v>#N/A</v>
      </c>
      <c r="N1080" s="49" t="e">
        <f>VLOOKUP(report_masivo[[#This Row],[INCAPACIDAD]],D3306:M3383,7,0)</f>
        <v>#N/A</v>
      </c>
      <c r="O1080" s="47" t="e">
        <f>VLOOKUP(report_masivo[[#This Row],[INCAPACIDAD]],D3306:M3383,8,0)</f>
        <v>#N/A</v>
      </c>
      <c r="AD1080">
        <v>7432692844757</v>
      </c>
      <c r="AE1080" t="s">
        <v>10196</v>
      </c>
      <c r="AF1080">
        <v>1840744</v>
      </c>
      <c r="AG1080" s="1">
        <v>44802</v>
      </c>
      <c r="AH1080">
        <v>860029995</v>
      </c>
      <c r="AI1080">
        <v>74326928</v>
      </c>
      <c r="AJ1080">
        <v>8154118</v>
      </c>
      <c r="AK1080" t="s">
        <v>13776</v>
      </c>
      <c r="AL1080" s="1">
        <v>44757</v>
      </c>
      <c r="AM1080">
        <v>2</v>
      </c>
      <c r="AN1080">
        <v>139459</v>
      </c>
      <c r="AO1080">
        <v>860029995</v>
      </c>
      <c r="AP1080" t="s">
        <v>13996</v>
      </c>
      <c r="AQ1080" t="s">
        <v>14109</v>
      </c>
      <c r="AR1080" t="s">
        <v>13923</v>
      </c>
      <c r="AS1080" s="1">
        <v>44813</v>
      </c>
      <c r="AT1080" t="s">
        <v>13922</v>
      </c>
      <c r="AW1080">
        <v>7925335344907</v>
      </c>
      <c r="AX1080">
        <v>79253353</v>
      </c>
      <c r="AY1080">
        <v>8600441</v>
      </c>
      <c r="AZ1080" s="1">
        <v>44907</v>
      </c>
      <c r="BA1080" t="s">
        <v>14000</v>
      </c>
      <c r="BB1080" t="s">
        <v>14003</v>
      </c>
      <c r="BC1080" t="s">
        <v>44</v>
      </c>
      <c r="BD1080" t="s">
        <v>44</v>
      </c>
      <c r="BG1080" s="1"/>
      <c r="BK1080">
        <f t="shared" si="16"/>
        <v>1</v>
      </c>
      <c r="BL1080">
        <v>952854144606</v>
      </c>
      <c r="BN1080">
        <v>1732133</v>
      </c>
      <c r="BO1080" s="1">
        <v>44649</v>
      </c>
      <c r="BP1080">
        <v>860029995</v>
      </c>
      <c r="BQ1080">
        <v>9528541</v>
      </c>
      <c r="BR1080">
        <v>7729916</v>
      </c>
      <c r="BS1080" t="s">
        <v>13776</v>
      </c>
      <c r="BT1080" s="1">
        <v>44606</v>
      </c>
      <c r="BU1080">
        <v>5</v>
      </c>
      <c r="BV1080">
        <v>416873</v>
      </c>
      <c r="BW1080">
        <v>860029995</v>
      </c>
      <c r="BX1080" t="s">
        <v>13996</v>
      </c>
      <c r="BY1080" t="s">
        <v>14109</v>
      </c>
      <c r="BZ1080" t="s">
        <v>13923</v>
      </c>
      <c r="CA1080" s="1">
        <v>44670</v>
      </c>
      <c r="CB1080" t="s">
        <v>13922</v>
      </c>
    </row>
    <row r="1081" spans="3:80" x14ac:dyDescent="0.3">
      <c r="C1081" s="46" t="s">
        <v>10196</v>
      </c>
      <c r="D1081" s="4"/>
      <c r="E1081" s="4"/>
      <c r="F1081" s="16"/>
      <c r="G1081" s="80" t="e">
        <f>VLOOKUP(report_masivo[[#This Row],[INCAPACIDAD]],D3307:M3384,3,0)</f>
        <v>#N/A</v>
      </c>
      <c r="I1081" s="47"/>
      <c r="K1081" s="46" t="e">
        <f>VLOOKUP(report_masivo[[#This Row],[INCAPACIDAD]],D3307:M3384,4,0)</f>
        <v>#N/A</v>
      </c>
      <c r="L1081" s="46" t="e">
        <f>VLOOKUP(report_masivo[[#This Row],[INCAPACIDAD]],D3307:M3384,5,0)</f>
        <v>#N/A</v>
      </c>
      <c r="M1081" s="46" t="e">
        <f>VLOOKUP(report_masivo[[#This Row],[INCAPACIDAD]],D3307:M3384,6,0)</f>
        <v>#N/A</v>
      </c>
      <c r="N1081" s="49" t="e">
        <f>VLOOKUP(report_masivo[[#This Row],[INCAPACIDAD]],D3307:M3384,7,0)</f>
        <v>#N/A</v>
      </c>
      <c r="O1081" s="47" t="e">
        <f>VLOOKUP(report_masivo[[#This Row],[INCAPACIDAD]],D3307:M3384,8,0)</f>
        <v>#N/A</v>
      </c>
      <c r="AD1081">
        <v>7432153544756</v>
      </c>
      <c r="AE1081" t="s">
        <v>10196</v>
      </c>
      <c r="AF1081">
        <v>1840744</v>
      </c>
      <c r="AG1081" s="1">
        <v>44802</v>
      </c>
      <c r="AH1081">
        <v>860029995</v>
      </c>
      <c r="AI1081">
        <v>74321535</v>
      </c>
      <c r="AJ1081">
        <v>8154393</v>
      </c>
      <c r="AK1081" t="s">
        <v>13776</v>
      </c>
      <c r="AL1081" s="1">
        <v>44756</v>
      </c>
      <c r="AM1081">
        <v>1</v>
      </c>
      <c r="AN1081">
        <v>73104</v>
      </c>
      <c r="AO1081">
        <v>860029995</v>
      </c>
      <c r="AP1081" t="s">
        <v>13996</v>
      </c>
      <c r="AQ1081" t="s">
        <v>14109</v>
      </c>
      <c r="AR1081" t="s">
        <v>13923</v>
      </c>
      <c r="AS1081" s="1">
        <v>44813</v>
      </c>
      <c r="AT1081" t="s">
        <v>13922</v>
      </c>
      <c r="AW1081">
        <v>100023585444907</v>
      </c>
      <c r="AX1081">
        <v>1000235854</v>
      </c>
      <c r="AY1081">
        <v>8604005</v>
      </c>
      <c r="AZ1081" s="1">
        <v>44907</v>
      </c>
      <c r="BA1081" t="s">
        <v>13998</v>
      </c>
      <c r="BB1081" t="s">
        <v>44</v>
      </c>
      <c r="BC1081" t="s">
        <v>44</v>
      </c>
      <c r="BD1081" t="s">
        <v>44</v>
      </c>
      <c r="BG1081" s="1"/>
      <c r="BK1081">
        <f t="shared" si="16"/>
        <v>1</v>
      </c>
      <c r="BL1081">
        <v>420884544567</v>
      </c>
      <c r="BN1081">
        <v>1732133</v>
      </c>
      <c r="BO1081" s="1">
        <v>44649</v>
      </c>
      <c r="BP1081">
        <v>860029995</v>
      </c>
      <c r="BQ1081">
        <v>4208845</v>
      </c>
      <c r="BR1081">
        <v>7730622</v>
      </c>
      <c r="BS1081" t="s">
        <v>13776</v>
      </c>
      <c r="BT1081" s="1">
        <v>44567</v>
      </c>
      <c r="BU1081">
        <v>15</v>
      </c>
      <c r="BV1081">
        <v>1191551</v>
      </c>
      <c r="BW1081">
        <v>860029995</v>
      </c>
      <c r="BX1081" t="s">
        <v>13996</v>
      </c>
      <c r="BY1081" t="s">
        <v>14109</v>
      </c>
      <c r="BZ1081" t="s">
        <v>13923</v>
      </c>
      <c r="CA1081" s="1">
        <v>44687</v>
      </c>
      <c r="CB1081" t="s">
        <v>13922</v>
      </c>
    </row>
    <row r="1082" spans="3:80" x14ac:dyDescent="0.3">
      <c r="C1082" s="46" t="s">
        <v>10196</v>
      </c>
      <c r="D1082" s="4"/>
      <c r="E1082" s="4"/>
      <c r="F1082" s="16"/>
      <c r="G1082" s="80" t="e">
        <f>VLOOKUP(report_masivo[[#This Row],[INCAPACIDAD]],D3308:M3385,3,0)</f>
        <v>#N/A</v>
      </c>
      <c r="I1082" s="47"/>
      <c r="K1082" s="46" t="e">
        <f>VLOOKUP(report_masivo[[#This Row],[INCAPACIDAD]],D3308:M3385,4,0)</f>
        <v>#N/A</v>
      </c>
      <c r="L1082" s="46" t="e">
        <f>VLOOKUP(report_masivo[[#This Row],[INCAPACIDAD]],D3308:M3385,5,0)</f>
        <v>#N/A</v>
      </c>
      <c r="M1082" s="46" t="e">
        <f>VLOOKUP(report_masivo[[#This Row],[INCAPACIDAD]],D3308:M3385,6,0)</f>
        <v>#N/A</v>
      </c>
      <c r="N1082" s="49" t="e">
        <f>VLOOKUP(report_masivo[[#This Row],[INCAPACIDAD]],D3308:M3385,7,0)</f>
        <v>#N/A</v>
      </c>
      <c r="O1082" s="47" t="e">
        <f>VLOOKUP(report_masivo[[#This Row],[INCAPACIDAD]],D3308:M3385,8,0)</f>
        <v>#N/A</v>
      </c>
      <c r="AD1082">
        <v>952586344744</v>
      </c>
      <c r="AE1082" t="s">
        <v>10196</v>
      </c>
      <c r="AF1082">
        <v>1840744</v>
      </c>
      <c r="AG1082" s="1">
        <v>44802</v>
      </c>
      <c r="AH1082">
        <v>860029995</v>
      </c>
      <c r="AI1082">
        <v>9525863</v>
      </c>
      <c r="AJ1082">
        <v>8154858</v>
      </c>
      <c r="AK1082" t="s">
        <v>13776</v>
      </c>
      <c r="AL1082" s="1">
        <v>44744</v>
      </c>
      <c r="AM1082">
        <v>6</v>
      </c>
      <c r="AN1082">
        <v>581355</v>
      </c>
      <c r="AO1082">
        <v>860029995</v>
      </c>
      <c r="AP1082" t="s">
        <v>13996</v>
      </c>
      <c r="AQ1082" t="s">
        <v>14109</v>
      </c>
      <c r="AR1082" t="s">
        <v>13923</v>
      </c>
      <c r="AS1082" s="1">
        <v>44813</v>
      </c>
      <c r="AT1082" t="s">
        <v>13922</v>
      </c>
      <c r="AW1082">
        <v>101610071844908</v>
      </c>
      <c r="AX1082">
        <v>1016100718</v>
      </c>
      <c r="AY1082">
        <v>8606010</v>
      </c>
      <c r="AZ1082" s="1">
        <v>44908</v>
      </c>
      <c r="BA1082" t="s">
        <v>13998</v>
      </c>
      <c r="BB1082" t="s">
        <v>44</v>
      </c>
      <c r="BC1082" t="s">
        <v>44</v>
      </c>
      <c r="BD1082" t="s">
        <v>44</v>
      </c>
      <c r="BG1082" s="1"/>
      <c r="BK1082">
        <f t="shared" si="16"/>
        <v>1</v>
      </c>
      <c r="BL1082">
        <v>7432088344541</v>
      </c>
      <c r="BN1082">
        <v>1732133</v>
      </c>
      <c r="BO1082" s="1">
        <v>44649</v>
      </c>
      <c r="BP1082">
        <v>860029995</v>
      </c>
      <c r="BQ1082">
        <v>74320883</v>
      </c>
      <c r="BR1082">
        <v>7739924</v>
      </c>
      <c r="BS1082" t="s">
        <v>13776</v>
      </c>
      <c r="BT1082" s="1">
        <v>44541</v>
      </c>
      <c r="BU1082">
        <v>12</v>
      </c>
      <c r="BV1082">
        <v>552454</v>
      </c>
      <c r="BW1082">
        <v>860029995</v>
      </c>
      <c r="BX1082" t="s">
        <v>13996</v>
      </c>
      <c r="BY1082" t="s">
        <v>14109</v>
      </c>
      <c r="BZ1082" t="s">
        <v>13923</v>
      </c>
      <c r="CA1082" s="1">
        <v>44687</v>
      </c>
      <c r="CB1082" t="s">
        <v>13922</v>
      </c>
    </row>
    <row r="1083" spans="3:80" x14ac:dyDescent="0.3">
      <c r="C1083" s="46" t="s">
        <v>10196</v>
      </c>
      <c r="D1083" s="4"/>
      <c r="E1083" s="4"/>
      <c r="F1083" s="16"/>
      <c r="G1083" s="80" t="e">
        <f>VLOOKUP(report_masivo[[#This Row],[INCAPACIDAD]],D3309:M3386,3,0)</f>
        <v>#N/A</v>
      </c>
      <c r="I1083" s="47"/>
      <c r="K1083" s="46" t="e">
        <f>VLOOKUP(report_masivo[[#This Row],[INCAPACIDAD]],D3309:M3386,4,0)</f>
        <v>#N/A</v>
      </c>
      <c r="L1083" s="46" t="e">
        <f>VLOOKUP(report_masivo[[#This Row],[INCAPACIDAD]],D3309:M3386,5,0)</f>
        <v>#N/A</v>
      </c>
      <c r="M1083" s="46" t="e">
        <f>VLOOKUP(report_masivo[[#This Row],[INCAPACIDAD]],D3309:M3386,6,0)</f>
        <v>#N/A</v>
      </c>
      <c r="N1083" s="49" t="e">
        <f>VLOOKUP(report_masivo[[#This Row],[INCAPACIDAD]],D3309:M3386,7,0)</f>
        <v>#N/A</v>
      </c>
      <c r="O1083" s="47" t="e">
        <f>VLOOKUP(report_masivo[[#This Row],[INCAPACIDAD]],D3309:M3386,8,0)</f>
        <v>#N/A</v>
      </c>
      <c r="AD1083">
        <v>428203244747</v>
      </c>
      <c r="AE1083" t="s">
        <v>10196</v>
      </c>
      <c r="AF1083">
        <v>1840744</v>
      </c>
      <c r="AG1083" s="1">
        <v>44802</v>
      </c>
      <c r="AH1083">
        <v>860029995</v>
      </c>
      <c r="AI1083">
        <v>4282032</v>
      </c>
      <c r="AJ1083">
        <v>8155239</v>
      </c>
      <c r="AK1083" t="s">
        <v>13776</v>
      </c>
      <c r="AL1083" s="1">
        <v>44747</v>
      </c>
      <c r="AM1083">
        <v>4</v>
      </c>
      <c r="AN1083">
        <v>470506</v>
      </c>
      <c r="AO1083">
        <v>860029995</v>
      </c>
      <c r="AP1083" t="s">
        <v>13996</v>
      </c>
      <c r="AQ1083" t="s">
        <v>14109</v>
      </c>
      <c r="AR1083" t="s">
        <v>13923</v>
      </c>
      <c r="AS1083" s="1">
        <v>44813</v>
      </c>
      <c r="AT1083" t="s">
        <v>13922</v>
      </c>
      <c r="AW1083">
        <v>107521942244909</v>
      </c>
      <c r="AX1083">
        <v>1075219422</v>
      </c>
      <c r="AY1083">
        <v>8627772</v>
      </c>
      <c r="AZ1083" s="1">
        <v>44909</v>
      </c>
      <c r="BA1083" t="s">
        <v>13995</v>
      </c>
      <c r="BB1083" t="s">
        <v>44</v>
      </c>
      <c r="BC1083" t="s">
        <v>13996</v>
      </c>
      <c r="BD1083" t="s">
        <v>13997</v>
      </c>
      <c r="BE1083">
        <v>4000178071</v>
      </c>
      <c r="BF1083">
        <v>1395651</v>
      </c>
      <c r="BG1083" s="1">
        <v>44998</v>
      </c>
      <c r="BK1083">
        <f t="shared" si="16"/>
        <v>1</v>
      </c>
      <c r="BL1083">
        <v>105366434844168</v>
      </c>
      <c r="BN1083">
        <v>1740187</v>
      </c>
      <c r="BO1083" s="1">
        <v>44662</v>
      </c>
      <c r="BP1083">
        <v>860029995</v>
      </c>
      <c r="BQ1083">
        <v>1053664348</v>
      </c>
      <c r="BR1083">
        <v>6654322</v>
      </c>
      <c r="BS1083" t="s">
        <v>13776</v>
      </c>
      <c r="BT1083" s="1">
        <v>44168</v>
      </c>
      <c r="BU1083">
        <v>5</v>
      </c>
      <c r="BV1083">
        <v>377121</v>
      </c>
      <c r="BW1083">
        <v>860029995</v>
      </c>
      <c r="BX1083" t="s">
        <v>13996</v>
      </c>
      <c r="BY1083" t="s">
        <v>14109</v>
      </c>
      <c r="BZ1083" t="s">
        <v>13923</v>
      </c>
      <c r="CA1083" s="1">
        <v>44694</v>
      </c>
      <c r="CB1083" t="s">
        <v>13922</v>
      </c>
    </row>
    <row r="1084" spans="3:80" x14ac:dyDescent="0.3">
      <c r="C1084" s="46" t="s">
        <v>10196</v>
      </c>
      <c r="D1084" s="4"/>
      <c r="E1084" s="4"/>
      <c r="F1084" s="16"/>
      <c r="G1084" s="80" t="e">
        <f>VLOOKUP(report_masivo[[#This Row],[INCAPACIDAD]],D3310:M3387,3,0)</f>
        <v>#N/A</v>
      </c>
      <c r="I1084" s="47"/>
      <c r="K1084" s="46" t="e">
        <f>VLOOKUP(report_masivo[[#This Row],[INCAPACIDAD]],D3310:M3387,4,0)</f>
        <v>#N/A</v>
      </c>
      <c r="L1084" s="46" t="e">
        <f>VLOOKUP(report_masivo[[#This Row],[INCAPACIDAD]],D3310:M3387,5,0)</f>
        <v>#N/A</v>
      </c>
      <c r="M1084" s="46" t="e">
        <f>VLOOKUP(report_masivo[[#This Row],[INCAPACIDAD]],D3310:M3387,6,0)</f>
        <v>#N/A</v>
      </c>
      <c r="N1084" s="49" t="e">
        <f>VLOOKUP(report_masivo[[#This Row],[INCAPACIDAD]],D3310:M3387,7,0)</f>
        <v>#N/A</v>
      </c>
      <c r="O1084" s="47" t="e">
        <f>VLOOKUP(report_masivo[[#This Row],[INCAPACIDAD]],D3310:M3387,8,0)</f>
        <v>#N/A</v>
      </c>
      <c r="AD1084">
        <v>420882744753</v>
      </c>
      <c r="AE1084" t="s">
        <v>10196</v>
      </c>
      <c r="AF1084">
        <v>1840744</v>
      </c>
      <c r="AG1084" s="1">
        <v>44802</v>
      </c>
      <c r="AH1084">
        <v>860029995</v>
      </c>
      <c r="AI1084">
        <v>4208827</v>
      </c>
      <c r="AJ1084">
        <v>8156298</v>
      </c>
      <c r="AK1084" t="s">
        <v>13776</v>
      </c>
      <c r="AL1084" s="1">
        <v>44753</v>
      </c>
      <c r="AM1084">
        <v>3</v>
      </c>
      <c r="AN1084">
        <v>276742</v>
      </c>
      <c r="AO1084">
        <v>860029995</v>
      </c>
      <c r="AP1084" t="s">
        <v>13996</v>
      </c>
      <c r="AQ1084" t="s">
        <v>14109</v>
      </c>
      <c r="AR1084" t="s">
        <v>13923</v>
      </c>
      <c r="AS1084" s="1">
        <v>44813</v>
      </c>
      <c r="AT1084" t="s">
        <v>13922</v>
      </c>
      <c r="AW1084">
        <v>107521747544909</v>
      </c>
      <c r="AX1084">
        <v>1075217475</v>
      </c>
      <c r="AY1084">
        <v>8626092</v>
      </c>
      <c r="AZ1084" s="1">
        <v>44909</v>
      </c>
      <c r="BA1084" t="s">
        <v>13995</v>
      </c>
      <c r="BB1084" t="s">
        <v>44</v>
      </c>
      <c r="BC1084" t="s">
        <v>13996</v>
      </c>
      <c r="BD1084" t="s">
        <v>13997</v>
      </c>
      <c r="BE1084">
        <v>4000178071</v>
      </c>
      <c r="BF1084">
        <v>1601052</v>
      </c>
      <c r="BG1084" s="1">
        <v>44998</v>
      </c>
      <c r="BK1084">
        <f t="shared" si="16"/>
        <v>1</v>
      </c>
      <c r="BL1084">
        <v>100746381044617</v>
      </c>
      <c r="BN1084">
        <v>1740187</v>
      </c>
      <c r="BO1084" s="1">
        <v>44662</v>
      </c>
      <c r="BP1084">
        <v>860029995</v>
      </c>
      <c r="BQ1084">
        <v>1007463810</v>
      </c>
      <c r="BR1084">
        <v>7780098</v>
      </c>
      <c r="BS1084" t="s">
        <v>13776</v>
      </c>
      <c r="BT1084" s="1">
        <v>44617</v>
      </c>
      <c r="BU1084">
        <v>4</v>
      </c>
      <c r="BV1084">
        <v>357397</v>
      </c>
      <c r="BW1084">
        <v>860029995</v>
      </c>
      <c r="BX1084" t="s">
        <v>13996</v>
      </c>
      <c r="BY1084" t="s">
        <v>14109</v>
      </c>
      <c r="BZ1084" t="s">
        <v>13923</v>
      </c>
      <c r="CA1084" s="1">
        <v>44694</v>
      </c>
      <c r="CB1084" t="s">
        <v>13922</v>
      </c>
    </row>
    <row r="1085" spans="3:80" x14ac:dyDescent="0.3">
      <c r="C1085" s="46" t="s">
        <v>10196</v>
      </c>
      <c r="D1085" s="4"/>
      <c r="E1085" s="4"/>
      <c r="F1085" s="16"/>
      <c r="G1085" s="80" t="e">
        <f>VLOOKUP(report_masivo[[#This Row],[INCAPACIDAD]],D3311:M3388,3,0)</f>
        <v>#N/A</v>
      </c>
      <c r="I1085" s="47"/>
      <c r="K1085" s="46" t="e">
        <f>VLOOKUP(report_masivo[[#This Row],[INCAPACIDAD]],D3311:M3388,4,0)</f>
        <v>#N/A</v>
      </c>
      <c r="L1085" s="46" t="e">
        <f>VLOOKUP(report_masivo[[#This Row],[INCAPACIDAD]],D3311:M3388,5,0)</f>
        <v>#N/A</v>
      </c>
      <c r="M1085" s="46" t="e">
        <f>VLOOKUP(report_masivo[[#This Row],[INCAPACIDAD]],D3311:M3388,6,0)</f>
        <v>#N/A</v>
      </c>
      <c r="N1085" s="49" t="e">
        <f>VLOOKUP(report_masivo[[#This Row],[INCAPACIDAD]],D3311:M3388,7,0)</f>
        <v>#N/A</v>
      </c>
      <c r="O1085" s="47" t="e">
        <f>VLOOKUP(report_masivo[[#This Row],[INCAPACIDAD]],D3311:M3388,8,0)</f>
        <v>#N/A</v>
      </c>
      <c r="AD1085">
        <v>424741944740</v>
      </c>
      <c r="AE1085" t="s">
        <v>10196</v>
      </c>
      <c r="AF1085">
        <v>1840744</v>
      </c>
      <c r="AG1085" s="1">
        <v>44802</v>
      </c>
      <c r="AH1085">
        <v>860029995</v>
      </c>
      <c r="AI1085">
        <v>4247419</v>
      </c>
      <c r="AJ1085">
        <v>8157291</v>
      </c>
      <c r="AK1085" t="s">
        <v>13776</v>
      </c>
      <c r="AL1085" s="1">
        <v>44740</v>
      </c>
      <c r="AM1085">
        <v>8</v>
      </c>
      <c r="AN1085">
        <v>762849</v>
      </c>
      <c r="AO1085">
        <v>860029995</v>
      </c>
      <c r="AP1085" t="s">
        <v>13996</v>
      </c>
      <c r="AQ1085" t="s">
        <v>14109</v>
      </c>
      <c r="AR1085" t="s">
        <v>13923</v>
      </c>
      <c r="AS1085" s="1">
        <v>44813</v>
      </c>
      <c r="AT1085" t="s">
        <v>13922</v>
      </c>
      <c r="AW1085">
        <v>103944844344914</v>
      </c>
      <c r="AX1085">
        <v>1039448443</v>
      </c>
      <c r="AY1085">
        <v>8630116</v>
      </c>
      <c r="AZ1085" s="1">
        <v>44914</v>
      </c>
      <c r="BA1085" t="s">
        <v>13995</v>
      </c>
      <c r="BB1085" t="s">
        <v>44</v>
      </c>
      <c r="BC1085" t="s">
        <v>13996</v>
      </c>
      <c r="BD1085" t="s">
        <v>13997</v>
      </c>
      <c r="BE1085">
        <v>4000178071</v>
      </c>
      <c r="BF1085">
        <v>53952</v>
      </c>
      <c r="BG1085" s="1">
        <v>44998</v>
      </c>
      <c r="BK1085">
        <f t="shared" si="16"/>
        <v>1</v>
      </c>
      <c r="BL1085">
        <v>420845244616</v>
      </c>
      <c r="BN1085">
        <v>1740187</v>
      </c>
      <c r="BO1085" s="1">
        <v>44662</v>
      </c>
      <c r="BP1085">
        <v>860029995</v>
      </c>
      <c r="BQ1085">
        <v>4208452</v>
      </c>
      <c r="BR1085">
        <v>7780200</v>
      </c>
      <c r="BS1085" t="s">
        <v>13776</v>
      </c>
      <c r="BT1085" s="1">
        <v>44616</v>
      </c>
      <c r="BU1085">
        <v>1</v>
      </c>
      <c r="BV1085">
        <v>72000</v>
      </c>
      <c r="BW1085">
        <v>860029995</v>
      </c>
      <c r="BX1085" t="s">
        <v>13996</v>
      </c>
      <c r="BY1085" t="s">
        <v>14109</v>
      </c>
      <c r="BZ1085" t="s">
        <v>13923</v>
      </c>
      <c r="CA1085" s="1">
        <v>44694</v>
      </c>
      <c r="CB1085" t="s">
        <v>13922</v>
      </c>
    </row>
    <row r="1086" spans="3:80" x14ac:dyDescent="0.3">
      <c r="C1086" s="46" t="s">
        <v>10196</v>
      </c>
      <c r="D1086" s="4"/>
      <c r="E1086" s="4"/>
      <c r="F1086" s="16"/>
      <c r="G1086" s="80" t="e">
        <f>VLOOKUP(report_masivo[[#This Row],[INCAPACIDAD]],D3312:M3389,3,0)</f>
        <v>#N/A</v>
      </c>
      <c r="I1086" s="47"/>
      <c r="K1086" s="46" t="e">
        <f>VLOOKUP(report_masivo[[#This Row],[INCAPACIDAD]],D3312:M3389,4,0)</f>
        <v>#N/A</v>
      </c>
      <c r="L1086" s="46" t="e">
        <f>VLOOKUP(report_masivo[[#This Row],[INCAPACIDAD]],D3312:M3389,5,0)</f>
        <v>#N/A</v>
      </c>
      <c r="M1086" s="46" t="e">
        <f>VLOOKUP(report_masivo[[#This Row],[INCAPACIDAD]],D3312:M3389,6,0)</f>
        <v>#N/A</v>
      </c>
      <c r="N1086" s="49" t="e">
        <f>VLOOKUP(report_masivo[[#This Row],[INCAPACIDAD]],D3312:M3389,7,0)</f>
        <v>#N/A</v>
      </c>
      <c r="O1086" s="47" t="e">
        <f>VLOOKUP(report_masivo[[#This Row],[INCAPACIDAD]],D3312:M3389,8,0)</f>
        <v>#N/A</v>
      </c>
      <c r="AD1086">
        <v>420884544648</v>
      </c>
      <c r="AE1086" t="s">
        <v>10196</v>
      </c>
      <c r="AF1086">
        <v>1864007</v>
      </c>
      <c r="AG1086" s="1">
        <v>44831</v>
      </c>
      <c r="AH1086">
        <v>860029995</v>
      </c>
      <c r="AI1086">
        <v>4208845</v>
      </c>
      <c r="AJ1086">
        <v>8169739</v>
      </c>
      <c r="AK1086" t="s">
        <v>13776</v>
      </c>
      <c r="AL1086" s="1">
        <v>44648</v>
      </c>
      <c r="AM1086">
        <v>6</v>
      </c>
      <c r="AN1086">
        <v>474600</v>
      </c>
      <c r="AO1086">
        <v>860029995</v>
      </c>
      <c r="AP1086" t="s">
        <v>13996</v>
      </c>
      <c r="AQ1086" t="s">
        <v>14109</v>
      </c>
      <c r="AR1086" t="s">
        <v>13923</v>
      </c>
      <c r="AS1086" s="1">
        <v>44848</v>
      </c>
      <c r="AT1086" t="s">
        <v>13922</v>
      </c>
      <c r="AW1086">
        <v>109874821544914</v>
      </c>
      <c r="AX1086">
        <v>1098748215</v>
      </c>
      <c r="AY1086">
        <v>8628655</v>
      </c>
      <c r="AZ1086" s="1">
        <v>44914</v>
      </c>
      <c r="BA1086" t="s">
        <v>13998</v>
      </c>
      <c r="BB1086" t="s">
        <v>44</v>
      </c>
      <c r="BC1086" t="s">
        <v>44</v>
      </c>
      <c r="BD1086" t="s">
        <v>44</v>
      </c>
      <c r="BG1086" s="1"/>
      <c r="BK1086">
        <f t="shared" si="16"/>
        <v>1</v>
      </c>
      <c r="BL1086">
        <v>420882144532</v>
      </c>
      <c r="BN1086">
        <v>1740187</v>
      </c>
      <c r="BO1086" s="1">
        <v>44662</v>
      </c>
      <c r="BP1086">
        <v>860029995</v>
      </c>
      <c r="BQ1086">
        <v>4208821</v>
      </c>
      <c r="BR1086">
        <v>7781107</v>
      </c>
      <c r="BS1086" t="s">
        <v>13776</v>
      </c>
      <c r="BT1086" s="1">
        <v>44532</v>
      </c>
      <c r="BU1086">
        <v>1</v>
      </c>
      <c r="BV1086">
        <v>84356</v>
      </c>
      <c r="BW1086">
        <v>860029995</v>
      </c>
      <c r="BX1086" t="s">
        <v>13996</v>
      </c>
      <c r="BY1086" t="s">
        <v>14109</v>
      </c>
      <c r="BZ1086" t="s">
        <v>13923</v>
      </c>
      <c r="CA1086" s="1">
        <v>44694</v>
      </c>
      <c r="CB1086" t="s">
        <v>13922</v>
      </c>
    </row>
    <row r="1087" spans="3:80" x14ac:dyDescent="0.3">
      <c r="C1087" s="46" t="s">
        <v>10196</v>
      </c>
      <c r="D1087" s="4"/>
      <c r="E1087" s="4"/>
      <c r="F1087" s="16"/>
      <c r="G1087" s="80" t="e">
        <f>VLOOKUP(report_masivo[[#This Row],[INCAPACIDAD]],D3313:M3390,3,0)</f>
        <v>#N/A</v>
      </c>
      <c r="I1087" s="47"/>
      <c r="K1087" s="46" t="e">
        <f>VLOOKUP(report_masivo[[#This Row],[INCAPACIDAD]],D3313:M3390,4,0)</f>
        <v>#N/A</v>
      </c>
      <c r="L1087" s="46" t="e">
        <f>VLOOKUP(report_masivo[[#This Row],[INCAPACIDAD]],D3313:M3390,5,0)</f>
        <v>#N/A</v>
      </c>
      <c r="M1087" s="46" t="e">
        <f>VLOOKUP(report_masivo[[#This Row],[INCAPACIDAD]],D3313:M3390,6,0)</f>
        <v>#N/A</v>
      </c>
      <c r="N1087" s="49" t="e">
        <f>VLOOKUP(report_masivo[[#This Row],[INCAPACIDAD]],D3313:M3390,7,0)</f>
        <v>#N/A</v>
      </c>
      <c r="O1087" s="47" t="e">
        <f>VLOOKUP(report_masivo[[#This Row],[INCAPACIDAD]],D3313:M3390,8,0)</f>
        <v>#N/A</v>
      </c>
      <c r="AD1087">
        <v>7438154244775</v>
      </c>
      <c r="AE1087" t="s">
        <v>10196</v>
      </c>
      <c r="AF1087">
        <v>1865654</v>
      </c>
      <c r="AG1087" s="1">
        <v>44832</v>
      </c>
      <c r="AH1087">
        <v>860029995</v>
      </c>
      <c r="AI1087">
        <v>74381542</v>
      </c>
      <c r="AJ1087">
        <v>8150404</v>
      </c>
      <c r="AK1087" t="s">
        <v>13776</v>
      </c>
      <c r="AL1087" s="1">
        <v>44775</v>
      </c>
      <c r="AM1087">
        <v>1</v>
      </c>
      <c r="AN1087">
        <v>82955</v>
      </c>
      <c r="AO1087">
        <v>860029995</v>
      </c>
      <c r="AP1087" t="s">
        <v>13996</v>
      </c>
      <c r="AQ1087" t="s">
        <v>14109</v>
      </c>
      <c r="AR1087" t="s">
        <v>13923</v>
      </c>
      <c r="AS1087" s="1">
        <v>44848</v>
      </c>
      <c r="AT1087" t="s">
        <v>13922</v>
      </c>
      <c r="AW1087">
        <v>112485193144917</v>
      </c>
      <c r="AX1087">
        <v>1124851931</v>
      </c>
      <c r="AY1087">
        <v>8708549</v>
      </c>
      <c r="AZ1087" s="1">
        <v>44917</v>
      </c>
      <c r="BA1087" t="s">
        <v>13998</v>
      </c>
      <c r="BB1087" t="s">
        <v>44</v>
      </c>
      <c r="BC1087" t="s">
        <v>44</v>
      </c>
      <c r="BD1087" t="s">
        <v>44</v>
      </c>
      <c r="BG1087" s="1"/>
      <c r="BK1087">
        <f t="shared" si="16"/>
        <v>1</v>
      </c>
      <c r="BL1087">
        <v>105843058144564</v>
      </c>
      <c r="BN1087">
        <v>1740187</v>
      </c>
      <c r="BO1087" s="1">
        <v>44662</v>
      </c>
      <c r="BP1087">
        <v>860029995</v>
      </c>
      <c r="BQ1087">
        <v>1058430581</v>
      </c>
      <c r="BR1087">
        <v>7782177</v>
      </c>
      <c r="BS1087" t="s">
        <v>13776</v>
      </c>
      <c r="BT1087" s="1">
        <v>44564</v>
      </c>
      <c r="BU1087">
        <v>5</v>
      </c>
      <c r="BV1087">
        <v>472651</v>
      </c>
      <c r="BW1087">
        <v>860029995</v>
      </c>
      <c r="BX1087" t="s">
        <v>13996</v>
      </c>
      <c r="BY1087" t="s">
        <v>14109</v>
      </c>
      <c r="BZ1087" t="s">
        <v>13923</v>
      </c>
      <c r="CA1087" s="1">
        <v>44687</v>
      </c>
      <c r="CB1087" t="s">
        <v>13922</v>
      </c>
    </row>
    <row r="1088" spans="3:80" x14ac:dyDescent="0.3">
      <c r="C1088" s="46" t="s">
        <v>10196</v>
      </c>
      <c r="D1088" s="4"/>
      <c r="E1088" s="4"/>
      <c r="F1088" s="16"/>
      <c r="G1088" s="80" t="e">
        <f>VLOOKUP(report_masivo[[#This Row],[INCAPACIDAD]],D3314:M3391,3,0)</f>
        <v>#N/A</v>
      </c>
      <c r="I1088" s="47"/>
      <c r="K1088" s="46" t="e">
        <f>VLOOKUP(report_masivo[[#This Row],[INCAPACIDAD]],D3314:M3391,4,0)</f>
        <v>#N/A</v>
      </c>
      <c r="L1088" s="46" t="e">
        <f>VLOOKUP(report_masivo[[#This Row],[INCAPACIDAD]],D3314:M3391,5,0)</f>
        <v>#N/A</v>
      </c>
      <c r="M1088" s="46" t="e">
        <f>VLOOKUP(report_masivo[[#This Row],[INCAPACIDAD]],D3314:M3391,6,0)</f>
        <v>#N/A</v>
      </c>
      <c r="N1088" s="49" t="e">
        <f>VLOOKUP(report_masivo[[#This Row],[INCAPACIDAD]],D3314:M3391,7,0)</f>
        <v>#N/A</v>
      </c>
      <c r="O1088" s="47" t="e">
        <f>VLOOKUP(report_masivo[[#This Row],[INCAPACIDAD]],D3314:M3391,8,0)</f>
        <v>#N/A</v>
      </c>
      <c r="AD1088">
        <v>939589944762</v>
      </c>
      <c r="AE1088" t="s">
        <v>10196</v>
      </c>
      <c r="AF1088">
        <v>1865654</v>
      </c>
      <c r="AG1088" s="1">
        <v>44832</v>
      </c>
      <c r="AH1088">
        <v>860029995</v>
      </c>
      <c r="AI1088">
        <v>9395899</v>
      </c>
      <c r="AJ1088">
        <v>8180276</v>
      </c>
      <c r="AK1088" t="s">
        <v>13776</v>
      </c>
      <c r="AL1088" s="1">
        <v>44762</v>
      </c>
      <c r="AM1088">
        <v>23</v>
      </c>
      <c r="AN1088">
        <v>1633092</v>
      </c>
      <c r="AO1088">
        <v>860029995</v>
      </c>
      <c r="AP1088" t="s">
        <v>13996</v>
      </c>
      <c r="AQ1088" t="s">
        <v>14109</v>
      </c>
      <c r="AR1088" t="s">
        <v>13923</v>
      </c>
      <c r="AS1088" s="1">
        <v>44848</v>
      </c>
      <c r="AT1088" t="s">
        <v>13922</v>
      </c>
      <c r="AW1088">
        <v>8021353544918</v>
      </c>
      <c r="AX1088">
        <v>80213535</v>
      </c>
      <c r="AY1088">
        <v>8648089</v>
      </c>
      <c r="AZ1088" s="1">
        <v>44918</v>
      </c>
      <c r="BA1088" t="s">
        <v>13998</v>
      </c>
      <c r="BB1088" t="s">
        <v>44</v>
      </c>
      <c r="BC1088" t="s">
        <v>44</v>
      </c>
      <c r="BD1088" t="s">
        <v>44</v>
      </c>
      <c r="BG1088" s="1"/>
      <c r="BK1088">
        <f t="shared" si="16"/>
        <v>1</v>
      </c>
      <c r="BL1088">
        <v>105366483244343</v>
      </c>
      <c r="BN1088">
        <v>1744316</v>
      </c>
      <c r="BO1088" s="1">
        <v>44670</v>
      </c>
      <c r="BP1088">
        <v>860029995</v>
      </c>
      <c r="BQ1088">
        <v>1053664832</v>
      </c>
      <c r="BR1088">
        <v>7792491</v>
      </c>
      <c r="BS1088" t="s">
        <v>13776</v>
      </c>
      <c r="BT1088" s="1">
        <v>44343</v>
      </c>
      <c r="BU1088">
        <v>12</v>
      </c>
      <c r="BV1088">
        <v>596956</v>
      </c>
      <c r="BW1088">
        <v>860029995</v>
      </c>
      <c r="BX1088" t="s">
        <v>13996</v>
      </c>
      <c r="BY1088" t="s">
        <v>14109</v>
      </c>
      <c r="BZ1088" t="s">
        <v>13923</v>
      </c>
      <c r="CA1088" s="1">
        <v>44694</v>
      </c>
      <c r="CB1088" t="s">
        <v>13922</v>
      </c>
    </row>
    <row r="1089" spans="3:80" x14ac:dyDescent="0.3">
      <c r="C1089" s="46" t="s">
        <v>10196</v>
      </c>
      <c r="D1089" s="4"/>
      <c r="E1089" s="4"/>
      <c r="F1089" s="16"/>
      <c r="G1089" s="80" t="e">
        <f>VLOOKUP(report_masivo[[#This Row],[INCAPACIDAD]],D3315:M3392,3,0)</f>
        <v>#N/A</v>
      </c>
      <c r="I1089" s="47"/>
      <c r="K1089" s="46" t="e">
        <f>VLOOKUP(report_masivo[[#This Row],[INCAPACIDAD]],D3315:M3392,4,0)</f>
        <v>#N/A</v>
      </c>
      <c r="L1089" s="46" t="e">
        <f>VLOOKUP(report_masivo[[#This Row],[INCAPACIDAD]],D3315:M3392,5,0)</f>
        <v>#N/A</v>
      </c>
      <c r="M1089" s="46" t="e">
        <f>VLOOKUP(report_masivo[[#This Row],[INCAPACIDAD]],D3315:M3392,6,0)</f>
        <v>#N/A</v>
      </c>
      <c r="N1089" s="49" t="e">
        <f>VLOOKUP(report_masivo[[#This Row],[INCAPACIDAD]],D3315:M3392,7,0)</f>
        <v>#N/A</v>
      </c>
      <c r="O1089" s="47" t="e">
        <f>VLOOKUP(report_masivo[[#This Row],[INCAPACIDAD]],D3315:M3392,8,0)</f>
        <v>#N/A</v>
      </c>
      <c r="AD1089">
        <v>7408406344795</v>
      </c>
      <c r="AE1089" t="s">
        <v>10196</v>
      </c>
      <c r="AF1089">
        <v>1865654</v>
      </c>
      <c r="AG1089" s="1">
        <v>44832</v>
      </c>
      <c r="AH1089">
        <v>860029995</v>
      </c>
      <c r="AI1089">
        <v>74084063</v>
      </c>
      <c r="AJ1089">
        <v>8213309</v>
      </c>
      <c r="AK1089" t="s">
        <v>13776</v>
      </c>
      <c r="AL1089" s="1">
        <v>44795</v>
      </c>
      <c r="AM1089">
        <v>1</v>
      </c>
      <c r="AN1089">
        <v>70066</v>
      </c>
      <c r="AO1089">
        <v>860029995</v>
      </c>
      <c r="AP1089" t="s">
        <v>13996</v>
      </c>
      <c r="AQ1089" t="s">
        <v>14109</v>
      </c>
      <c r="AR1089" t="s">
        <v>13923</v>
      </c>
      <c r="AS1089" s="1">
        <v>44848</v>
      </c>
      <c r="AT1089" t="s">
        <v>13922</v>
      </c>
      <c r="AW1089">
        <v>1732476744920</v>
      </c>
      <c r="AX1089">
        <v>17324767</v>
      </c>
      <c r="AY1089">
        <v>8651570</v>
      </c>
      <c r="AZ1089" s="1">
        <v>44920</v>
      </c>
      <c r="BA1089" t="s">
        <v>14000</v>
      </c>
      <c r="BB1089" t="s">
        <v>14003</v>
      </c>
      <c r="BC1089" t="s">
        <v>44</v>
      </c>
      <c r="BD1089" t="s">
        <v>44</v>
      </c>
      <c r="BG1089" s="1"/>
      <c r="BK1089">
        <f t="shared" si="16"/>
        <v>1</v>
      </c>
      <c r="BL1089">
        <v>7437509244606</v>
      </c>
      <c r="BN1089">
        <v>1744316</v>
      </c>
      <c r="BO1089" s="1">
        <v>44670</v>
      </c>
      <c r="BP1089">
        <v>860029995</v>
      </c>
      <c r="BQ1089">
        <v>74375092</v>
      </c>
      <c r="BR1089">
        <v>7792757</v>
      </c>
      <c r="BS1089" t="s">
        <v>13776</v>
      </c>
      <c r="BT1089" s="1">
        <v>44606</v>
      </c>
      <c r="BU1089">
        <v>3</v>
      </c>
      <c r="BV1089">
        <v>280407</v>
      </c>
      <c r="BW1089">
        <v>860029995</v>
      </c>
      <c r="BX1089" t="s">
        <v>13996</v>
      </c>
      <c r="BY1089" t="s">
        <v>14109</v>
      </c>
      <c r="BZ1089" t="s">
        <v>13923</v>
      </c>
      <c r="CA1089" s="1">
        <v>44707</v>
      </c>
      <c r="CB1089" t="s">
        <v>13922</v>
      </c>
    </row>
    <row r="1090" spans="3:80" x14ac:dyDescent="0.3">
      <c r="C1090" s="46" t="s">
        <v>10196</v>
      </c>
      <c r="D1090" s="4"/>
      <c r="E1090" s="4"/>
      <c r="F1090" s="16"/>
      <c r="G1090" s="80" t="e">
        <f>VLOOKUP(report_masivo[[#This Row],[INCAPACIDAD]],D3316:M3393,3,0)</f>
        <v>#N/A</v>
      </c>
      <c r="I1090" s="47"/>
      <c r="K1090" s="46" t="e">
        <f>VLOOKUP(report_masivo[[#This Row],[INCAPACIDAD]],D3316:M3393,4,0)</f>
        <v>#N/A</v>
      </c>
      <c r="L1090" s="46" t="e">
        <f>VLOOKUP(report_masivo[[#This Row],[INCAPACIDAD]],D3316:M3393,5,0)</f>
        <v>#N/A</v>
      </c>
      <c r="M1090" s="46" t="e">
        <f>VLOOKUP(report_masivo[[#This Row],[INCAPACIDAD]],D3316:M3393,6,0)</f>
        <v>#N/A</v>
      </c>
      <c r="N1090" s="49" t="e">
        <f>VLOOKUP(report_masivo[[#This Row],[INCAPACIDAD]],D3316:M3393,7,0)</f>
        <v>#N/A</v>
      </c>
      <c r="O1090" s="47" t="e">
        <f>VLOOKUP(report_masivo[[#This Row],[INCAPACIDAD]],D3316:M3393,8,0)</f>
        <v>#N/A</v>
      </c>
      <c r="AD1090">
        <v>105241010144795</v>
      </c>
      <c r="AE1090" t="s">
        <v>10196</v>
      </c>
      <c r="AF1090">
        <v>1865654</v>
      </c>
      <c r="AG1090" s="1">
        <v>44832</v>
      </c>
      <c r="AH1090">
        <v>860029995</v>
      </c>
      <c r="AI1090">
        <v>1052410101</v>
      </c>
      <c r="AJ1090">
        <v>8229264</v>
      </c>
      <c r="AK1090" t="s">
        <v>13776</v>
      </c>
      <c r="AL1090" s="1">
        <v>44795</v>
      </c>
      <c r="AM1090">
        <v>2</v>
      </c>
      <c r="AN1090">
        <v>140758</v>
      </c>
      <c r="AO1090">
        <v>860029995</v>
      </c>
      <c r="AP1090" t="s">
        <v>13996</v>
      </c>
      <c r="AQ1090" t="s">
        <v>14109</v>
      </c>
      <c r="AR1090" t="s">
        <v>13923</v>
      </c>
      <c r="AS1090" s="1">
        <v>44848</v>
      </c>
      <c r="AT1090" t="s">
        <v>13922</v>
      </c>
      <c r="AW1090">
        <v>7925335344922</v>
      </c>
      <c r="AX1090">
        <v>79253353</v>
      </c>
      <c r="AY1090">
        <v>8653685</v>
      </c>
      <c r="AZ1090" s="1">
        <v>44922</v>
      </c>
      <c r="BA1090" t="s">
        <v>14000</v>
      </c>
      <c r="BB1090" t="s">
        <v>14003</v>
      </c>
      <c r="BC1090" t="s">
        <v>44</v>
      </c>
      <c r="BD1090" t="s">
        <v>44</v>
      </c>
      <c r="BG1090" s="1"/>
      <c r="BK1090">
        <f t="shared" si="16"/>
        <v>1</v>
      </c>
      <c r="BL1090">
        <v>415174444585</v>
      </c>
      <c r="BN1090">
        <v>1744316</v>
      </c>
      <c r="BO1090" s="1">
        <v>44670</v>
      </c>
      <c r="BP1090">
        <v>860029995</v>
      </c>
      <c r="BQ1090">
        <v>4151744</v>
      </c>
      <c r="BR1090">
        <v>7793030</v>
      </c>
      <c r="BS1090" t="s">
        <v>13776</v>
      </c>
      <c r="BT1090" s="1">
        <v>44585</v>
      </c>
      <c r="BU1090">
        <v>7</v>
      </c>
      <c r="BV1090">
        <v>543182</v>
      </c>
      <c r="BW1090">
        <v>860029995</v>
      </c>
      <c r="BX1090" t="s">
        <v>13996</v>
      </c>
      <c r="BY1090" t="s">
        <v>14109</v>
      </c>
      <c r="BZ1090" t="s">
        <v>13923</v>
      </c>
      <c r="CA1090" s="1">
        <v>44694</v>
      </c>
      <c r="CB1090" t="s">
        <v>13922</v>
      </c>
    </row>
    <row r="1091" spans="3:80" x14ac:dyDescent="0.3">
      <c r="C1091" s="46" t="s">
        <v>10196</v>
      </c>
      <c r="D1091" s="4"/>
      <c r="E1091" s="4"/>
      <c r="F1091" s="16"/>
      <c r="G1091" s="80" t="e">
        <f>VLOOKUP(report_masivo[[#This Row],[INCAPACIDAD]],D3317:M3394,3,0)</f>
        <v>#N/A</v>
      </c>
      <c r="I1091" s="47"/>
      <c r="K1091" s="46" t="e">
        <f>VLOOKUP(report_masivo[[#This Row],[INCAPACIDAD]],D3317:M3394,4,0)</f>
        <v>#N/A</v>
      </c>
      <c r="L1091" s="46" t="e">
        <f>VLOOKUP(report_masivo[[#This Row],[INCAPACIDAD]],D3317:M3394,5,0)</f>
        <v>#N/A</v>
      </c>
      <c r="M1091" s="46" t="e">
        <f>VLOOKUP(report_masivo[[#This Row],[INCAPACIDAD]],D3317:M3394,6,0)</f>
        <v>#N/A</v>
      </c>
      <c r="N1091" s="49" t="e">
        <f>VLOOKUP(report_masivo[[#This Row],[INCAPACIDAD]],D3317:M3394,7,0)</f>
        <v>#N/A</v>
      </c>
      <c r="O1091" s="47" t="e">
        <f>VLOOKUP(report_masivo[[#This Row],[INCAPACIDAD]],D3317:M3394,8,0)</f>
        <v>#N/A</v>
      </c>
      <c r="AD1091">
        <v>722129944795</v>
      </c>
      <c r="AE1091" t="s">
        <v>10196</v>
      </c>
      <c r="AF1091">
        <v>1865654</v>
      </c>
      <c r="AG1091" s="1">
        <v>44832</v>
      </c>
      <c r="AH1091">
        <v>860029995</v>
      </c>
      <c r="AI1091">
        <v>7221299</v>
      </c>
      <c r="AJ1091">
        <v>8242609</v>
      </c>
      <c r="AK1091" t="s">
        <v>13776</v>
      </c>
      <c r="AL1091" s="1">
        <v>44795</v>
      </c>
      <c r="AM1091">
        <v>2</v>
      </c>
      <c r="AN1091">
        <v>158334</v>
      </c>
      <c r="AO1091">
        <v>860029995</v>
      </c>
      <c r="AP1091" t="s">
        <v>13996</v>
      </c>
      <c r="AQ1091" t="s">
        <v>14109</v>
      </c>
      <c r="AR1091" t="s">
        <v>13923</v>
      </c>
      <c r="AS1091" s="1">
        <v>44848</v>
      </c>
      <c r="AT1091" t="s">
        <v>13922</v>
      </c>
      <c r="AW1091">
        <v>112405933144923</v>
      </c>
      <c r="AX1091">
        <v>1124059331</v>
      </c>
      <c r="AY1091">
        <v>8808126</v>
      </c>
      <c r="AZ1091" s="1">
        <v>44923</v>
      </c>
      <c r="BA1091" t="s">
        <v>13995</v>
      </c>
      <c r="BB1091" t="s">
        <v>44</v>
      </c>
      <c r="BC1091" t="s">
        <v>13996</v>
      </c>
      <c r="BD1091" t="s">
        <v>13997</v>
      </c>
      <c r="BE1091">
        <v>4000178071</v>
      </c>
      <c r="BF1091">
        <v>133333</v>
      </c>
      <c r="BG1091" s="1">
        <v>44998</v>
      </c>
      <c r="BK1091">
        <f t="shared" si="16"/>
        <v>1</v>
      </c>
      <c r="BL1091">
        <v>105366551244585</v>
      </c>
      <c r="BN1091">
        <v>1744316</v>
      </c>
      <c r="BO1091" s="1">
        <v>44670</v>
      </c>
      <c r="BP1091">
        <v>860029995</v>
      </c>
      <c r="BQ1091">
        <v>1053665512</v>
      </c>
      <c r="BR1091">
        <v>7793293</v>
      </c>
      <c r="BS1091" t="s">
        <v>13776</v>
      </c>
      <c r="BT1091" s="1">
        <v>44585</v>
      </c>
      <c r="BU1091">
        <v>5</v>
      </c>
      <c r="BV1091">
        <v>310131</v>
      </c>
      <c r="BW1091">
        <v>860029995</v>
      </c>
      <c r="BX1091" t="s">
        <v>13996</v>
      </c>
      <c r="BY1091" t="s">
        <v>14109</v>
      </c>
      <c r="BZ1091" t="s">
        <v>13923</v>
      </c>
      <c r="CA1091" s="1">
        <v>44694</v>
      </c>
      <c r="CB1091" t="s">
        <v>13922</v>
      </c>
    </row>
    <row r="1092" spans="3:80" x14ac:dyDescent="0.3">
      <c r="C1092" s="46" t="s">
        <v>10196</v>
      </c>
      <c r="D1092" s="4"/>
      <c r="E1092" s="4"/>
      <c r="F1092" s="16"/>
      <c r="G1092" s="80" t="e">
        <f>VLOOKUP(report_masivo[[#This Row],[INCAPACIDAD]],D3318:M3395,3,0)</f>
        <v>#N/A</v>
      </c>
      <c r="I1092" s="47"/>
      <c r="K1092" s="46" t="e">
        <f>VLOOKUP(report_masivo[[#This Row],[INCAPACIDAD]],D3318:M3395,4,0)</f>
        <v>#N/A</v>
      </c>
      <c r="L1092" s="46" t="e">
        <f>VLOOKUP(report_masivo[[#This Row],[INCAPACIDAD]],D3318:M3395,5,0)</f>
        <v>#N/A</v>
      </c>
      <c r="M1092" s="46" t="e">
        <f>VLOOKUP(report_masivo[[#This Row],[INCAPACIDAD]],D3318:M3395,6,0)</f>
        <v>#N/A</v>
      </c>
      <c r="N1092" s="49" t="e">
        <f>VLOOKUP(report_masivo[[#This Row],[INCAPACIDAD]],D3318:M3395,7,0)</f>
        <v>#N/A</v>
      </c>
      <c r="O1092" s="47" t="e">
        <f>VLOOKUP(report_masivo[[#This Row],[INCAPACIDAD]],D3318:M3395,8,0)</f>
        <v>#N/A</v>
      </c>
      <c r="AD1092">
        <v>105358590644793</v>
      </c>
      <c r="AE1092" t="s">
        <v>10196</v>
      </c>
      <c r="AF1092">
        <v>1865654</v>
      </c>
      <c r="AG1092" s="1">
        <v>44832</v>
      </c>
      <c r="AH1092">
        <v>860029995</v>
      </c>
      <c r="AI1092">
        <v>1053585906</v>
      </c>
      <c r="AJ1092">
        <v>8258220</v>
      </c>
      <c r="AK1092" t="s">
        <v>13776</v>
      </c>
      <c r="AL1092" s="1">
        <v>44793</v>
      </c>
      <c r="AM1092">
        <v>1</v>
      </c>
      <c r="AN1092">
        <v>80571</v>
      </c>
      <c r="AO1092">
        <v>860029995</v>
      </c>
      <c r="AP1092" t="s">
        <v>13996</v>
      </c>
      <c r="AQ1092" t="s">
        <v>14109</v>
      </c>
      <c r="AR1092" t="s">
        <v>13923</v>
      </c>
      <c r="AS1092" s="1">
        <v>44848</v>
      </c>
      <c r="AT1092" t="s">
        <v>13922</v>
      </c>
      <c r="AW1092">
        <v>123464199444924</v>
      </c>
      <c r="AX1092">
        <v>1234641994</v>
      </c>
      <c r="AY1092">
        <v>8808388</v>
      </c>
      <c r="AZ1092" s="1">
        <v>44924</v>
      </c>
      <c r="BA1092" t="s">
        <v>13995</v>
      </c>
      <c r="BB1092" t="s">
        <v>44</v>
      </c>
      <c r="BC1092" t="s">
        <v>13996</v>
      </c>
      <c r="BD1092" t="s">
        <v>13997</v>
      </c>
      <c r="BE1092">
        <v>4000178071</v>
      </c>
      <c r="BF1092">
        <v>933333</v>
      </c>
      <c r="BG1092" s="1">
        <v>44998</v>
      </c>
      <c r="BK1092">
        <f t="shared" si="16"/>
        <v>1</v>
      </c>
      <c r="BL1092">
        <v>7432692844608</v>
      </c>
      <c r="BN1092">
        <v>1754329</v>
      </c>
      <c r="BO1092" s="1">
        <v>44684</v>
      </c>
      <c r="BP1092">
        <v>860029995</v>
      </c>
      <c r="BQ1092">
        <v>74326928</v>
      </c>
      <c r="BR1092">
        <v>7652180</v>
      </c>
      <c r="BS1092" t="s">
        <v>13776</v>
      </c>
      <c r="BT1092" s="1">
        <v>44608</v>
      </c>
      <c r="BU1092">
        <v>19</v>
      </c>
      <c r="BV1092">
        <v>1304848</v>
      </c>
      <c r="BW1092">
        <v>860029995</v>
      </c>
      <c r="BX1092" t="s">
        <v>13996</v>
      </c>
      <c r="BY1092" t="s">
        <v>14109</v>
      </c>
      <c r="BZ1092" t="s">
        <v>13923</v>
      </c>
      <c r="CA1092" s="1">
        <v>44712</v>
      </c>
      <c r="CB1092" t="s">
        <v>13922</v>
      </c>
    </row>
    <row r="1093" spans="3:80" x14ac:dyDescent="0.3">
      <c r="C1093" s="46" t="s">
        <v>10196</v>
      </c>
      <c r="D1093" s="4"/>
      <c r="E1093" s="4"/>
      <c r="F1093" s="16"/>
      <c r="G1093" s="80" t="e">
        <f>VLOOKUP(report_masivo[[#This Row],[INCAPACIDAD]],D3319:M3396,3,0)</f>
        <v>#N/A</v>
      </c>
      <c r="I1093" s="47"/>
      <c r="K1093" s="46" t="e">
        <f>VLOOKUP(report_masivo[[#This Row],[INCAPACIDAD]],D3319:M3396,4,0)</f>
        <v>#N/A</v>
      </c>
      <c r="L1093" s="46" t="e">
        <f>VLOOKUP(report_masivo[[#This Row],[INCAPACIDAD]],D3319:M3396,5,0)</f>
        <v>#N/A</v>
      </c>
      <c r="M1093" s="46" t="e">
        <f>VLOOKUP(report_masivo[[#This Row],[INCAPACIDAD]],D3319:M3396,6,0)</f>
        <v>#N/A</v>
      </c>
      <c r="N1093" s="49" t="e">
        <f>VLOOKUP(report_masivo[[#This Row],[INCAPACIDAD]],D3319:M3396,7,0)</f>
        <v>#N/A</v>
      </c>
      <c r="O1093" s="47" t="e">
        <f>VLOOKUP(report_masivo[[#This Row],[INCAPACIDAD]],D3319:M3396,8,0)</f>
        <v>#N/A</v>
      </c>
      <c r="AD1093">
        <v>105366416444789</v>
      </c>
      <c r="AE1093" t="s">
        <v>10196</v>
      </c>
      <c r="AF1093">
        <v>1865654</v>
      </c>
      <c r="AG1093" s="1">
        <v>44832</v>
      </c>
      <c r="AH1093">
        <v>860029995</v>
      </c>
      <c r="AI1093">
        <v>1053664164</v>
      </c>
      <c r="AJ1093">
        <v>8258289</v>
      </c>
      <c r="AK1093" t="s">
        <v>13776</v>
      </c>
      <c r="AL1093" s="1">
        <v>44789</v>
      </c>
      <c r="AM1093">
        <v>3</v>
      </c>
      <c r="AN1093">
        <v>298111</v>
      </c>
      <c r="AO1093">
        <v>860029995</v>
      </c>
      <c r="AP1093" t="s">
        <v>13996</v>
      </c>
      <c r="AQ1093" t="s">
        <v>14109</v>
      </c>
      <c r="AR1093" t="s">
        <v>13923</v>
      </c>
      <c r="AS1093" s="1">
        <v>44848</v>
      </c>
      <c r="AT1093" t="s">
        <v>13922</v>
      </c>
      <c r="AW1093">
        <v>112405933144929</v>
      </c>
      <c r="AX1093">
        <v>1124059331</v>
      </c>
      <c r="AY1093">
        <v>8842612</v>
      </c>
      <c r="AZ1093" s="1">
        <v>44929</v>
      </c>
      <c r="BA1093" t="s">
        <v>13995</v>
      </c>
      <c r="BB1093" t="s">
        <v>44</v>
      </c>
      <c r="BC1093" t="s">
        <v>13996</v>
      </c>
      <c r="BD1093" t="s">
        <v>13997</v>
      </c>
      <c r="BE1093">
        <v>4000178071</v>
      </c>
      <c r="BF1093">
        <v>2773197</v>
      </c>
      <c r="BG1093" s="1">
        <v>45044</v>
      </c>
      <c r="BK1093">
        <f t="shared" si="16"/>
        <v>1</v>
      </c>
      <c r="BL1093">
        <v>722461744613</v>
      </c>
      <c r="BN1093">
        <v>1754329</v>
      </c>
      <c r="BO1093" s="1">
        <v>44684</v>
      </c>
      <c r="BP1093">
        <v>860029995</v>
      </c>
      <c r="BQ1093">
        <v>7224617</v>
      </c>
      <c r="BR1093">
        <v>7668826</v>
      </c>
      <c r="BS1093" t="s">
        <v>13776</v>
      </c>
      <c r="BT1093" s="1">
        <v>44613</v>
      </c>
      <c r="BU1093">
        <v>10</v>
      </c>
      <c r="BV1093">
        <v>1368370</v>
      </c>
      <c r="BW1093">
        <v>860029995</v>
      </c>
      <c r="BX1093" t="s">
        <v>13996</v>
      </c>
      <c r="BY1093" t="s">
        <v>14109</v>
      </c>
      <c r="BZ1093" t="s">
        <v>13923</v>
      </c>
      <c r="CA1093" s="1">
        <v>44712</v>
      </c>
      <c r="CB1093" t="s">
        <v>13922</v>
      </c>
    </row>
    <row r="1094" spans="3:80" x14ac:dyDescent="0.3">
      <c r="C1094" s="46" t="s">
        <v>10196</v>
      </c>
      <c r="D1094" s="4"/>
      <c r="E1094" s="4"/>
      <c r="F1094" s="16"/>
      <c r="G1094" s="80" t="e">
        <f>VLOOKUP(report_masivo[[#This Row],[INCAPACIDAD]],D3320:M3397,3,0)</f>
        <v>#N/A</v>
      </c>
      <c r="I1094" s="47"/>
      <c r="K1094" s="46" t="e">
        <f>VLOOKUP(report_masivo[[#This Row],[INCAPACIDAD]],D3320:M3397,4,0)</f>
        <v>#N/A</v>
      </c>
      <c r="L1094" s="46" t="e">
        <f>VLOOKUP(report_masivo[[#This Row],[INCAPACIDAD]],D3320:M3397,5,0)</f>
        <v>#N/A</v>
      </c>
      <c r="M1094" s="46" t="e">
        <f>VLOOKUP(report_masivo[[#This Row],[INCAPACIDAD]],D3320:M3397,6,0)</f>
        <v>#N/A</v>
      </c>
      <c r="N1094" s="49" t="e">
        <f>VLOOKUP(report_masivo[[#This Row],[INCAPACIDAD]],D3320:M3397,7,0)</f>
        <v>#N/A</v>
      </c>
      <c r="O1094" s="47" t="e">
        <f>VLOOKUP(report_masivo[[#This Row],[INCAPACIDAD]],D3320:M3397,8,0)</f>
        <v>#N/A</v>
      </c>
      <c r="AD1094">
        <v>420871244769</v>
      </c>
      <c r="AE1094" t="s">
        <v>10196</v>
      </c>
      <c r="AF1094">
        <v>1865654</v>
      </c>
      <c r="AG1094" s="1">
        <v>44832</v>
      </c>
      <c r="AH1094">
        <v>860029995</v>
      </c>
      <c r="AI1094">
        <v>4208712</v>
      </c>
      <c r="AJ1094">
        <v>8258855</v>
      </c>
      <c r="AK1094" t="s">
        <v>13776</v>
      </c>
      <c r="AL1094" s="1">
        <v>44769</v>
      </c>
      <c r="AM1094">
        <v>3</v>
      </c>
      <c r="AN1094">
        <v>197972</v>
      </c>
      <c r="AO1094">
        <v>860029995</v>
      </c>
      <c r="AP1094" t="s">
        <v>13996</v>
      </c>
      <c r="AQ1094" t="s">
        <v>14109</v>
      </c>
      <c r="AR1094" t="s">
        <v>13923</v>
      </c>
      <c r="AS1094" s="1">
        <v>44848</v>
      </c>
      <c r="AT1094" t="s">
        <v>13922</v>
      </c>
      <c r="AW1094">
        <v>7925335344937</v>
      </c>
      <c r="AX1094">
        <v>79253353</v>
      </c>
      <c r="AY1094">
        <v>8838807</v>
      </c>
      <c r="AZ1094" s="1">
        <v>44937</v>
      </c>
      <c r="BA1094" t="s">
        <v>14000</v>
      </c>
      <c r="BB1094" t="s">
        <v>14003</v>
      </c>
      <c r="BC1094" t="s">
        <v>44</v>
      </c>
      <c r="BD1094" t="s">
        <v>44</v>
      </c>
      <c r="BG1094" s="1"/>
      <c r="BK1094">
        <f t="shared" si="16"/>
        <v>1</v>
      </c>
      <c r="BL1094">
        <v>722461744623</v>
      </c>
      <c r="BN1094">
        <v>1754329</v>
      </c>
      <c r="BO1094" s="1">
        <v>44684</v>
      </c>
      <c r="BP1094">
        <v>860029995</v>
      </c>
      <c r="BQ1094">
        <v>7224617</v>
      </c>
      <c r="BR1094">
        <v>7675893</v>
      </c>
      <c r="BS1094" t="s">
        <v>13776</v>
      </c>
      <c r="BT1094" s="1">
        <v>44623</v>
      </c>
      <c r="BU1094">
        <v>8</v>
      </c>
      <c r="BV1094">
        <v>959618</v>
      </c>
      <c r="BW1094">
        <v>860029995</v>
      </c>
      <c r="BX1094" t="s">
        <v>13996</v>
      </c>
      <c r="BY1094" t="s">
        <v>14109</v>
      </c>
      <c r="BZ1094" t="s">
        <v>13923</v>
      </c>
      <c r="CA1094" s="1">
        <v>44712</v>
      </c>
      <c r="CB1094" t="s">
        <v>13922</v>
      </c>
    </row>
    <row r="1095" spans="3:80" x14ac:dyDescent="0.3">
      <c r="C1095" s="46" t="s">
        <v>10196</v>
      </c>
      <c r="D1095" s="4"/>
      <c r="E1095" s="4"/>
      <c r="F1095" s="16"/>
      <c r="G1095" s="80" t="e">
        <f>VLOOKUP(report_masivo[[#This Row],[INCAPACIDAD]],D3321:M3398,3,0)</f>
        <v>#N/A</v>
      </c>
      <c r="I1095" s="47"/>
      <c r="K1095" s="46" t="e">
        <f>VLOOKUP(report_masivo[[#This Row],[INCAPACIDAD]],D3321:M3398,4,0)</f>
        <v>#N/A</v>
      </c>
      <c r="L1095" s="46" t="e">
        <f>VLOOKUP(report_masivo[[#This Row],[INCAPACIDAD]],D3321:M3398,5,0)</f>
        <v>#N/A</v>
      </c>
      <c r="M1095" s="46" t="e">
        <f>VLOOKUP(report_masivo[[#This Row],[INCAPACIDAD]],D3321:M3398,6,0)</f>
        <v>#N/A</v>
      </c>
      <c r="N1095" s="49" t="e">
        <f>VLOOKUP(report_masivo[[#This Row],[INCAPACIDAD]],D3321:M3398,7,0)</f>
        <v>#N/A</v>
      </c>
      <c r="O1095" s="47" t="e">
        <f>VLOOKUP(report_masivo[[#This Row],[INCAPACIDAD]],D3321:M3398,8,0)</f>
        <v>#N/A</v>
      </c>
      <c r="AD1095">
        <v>721935544768</v>
      </c>
      <c r="AE1095" t="s">
        <v>10196</v>
      </c>
      <c r="AF1095">
        <v>1865654</v>
      </c>
      <c r="AG1095" s="1">
        <v>44832</v>
      </c>
      <c r="AH1095">
        <v>860029995</v>
      </c>
      <c r="AI1095">
        <v>7219355</v>
      </c>
      <c r="AJ1095">
        <v>8259008</v>
      </c>
      <c r="AK1095" t="s">
        <v>13776</v>
      </c>
      <c r="AL1095" s="1">
        <v>44768</v>
      </c>
      <c r="AM1095">
        <v>8</v>
      </c>
      <c r="AN1095">
        <v>687784</v>
      </c>
      <c r="AO1095">
        <v>860029995</v>
      </c>
      <c r="AP1095" t="s">
        <v>13996</v>
      </c>
      <c r="AQ1095" t="s">
        <v>14109</v>
      </c>
      <c r="AR1095" t="s">
        <v>13923</v>
      </c>
      <c r="AS1095" s="1">
        <v>44848</v>
      </c>
      <c r="AT1095" t="s">
        <v>13922</v>
      </c>
      <c r="AW1095">
        <v>5216235744937</v>
      </c>
      <c r="AX1095">
        <v>52162357</v>
      </c>
      <c r="AY1095">
        <v>8700496</v>
      </c>
      <c r="AZ1095" s="1">
        <v>44937</v>
      </c>
      <c r="BA1095" t="s">
        <v>13998</v>
      </c>
      <c r="BB1095" t="s">
        <v>44</v>
      </c>
      <c r="BC1095" t="s">
        <v>44</v>
      </c>
      <c r="BD1095" t="s">
        <v>44</v>
      </c>
      <c r="BG1095" s="1"/>
      <c r="BK1095">
        <f t="shared" si="16"/>
        <v>1</v>
      </c>
      <c r="BL1095">
        <v>105358642144622</v>
      </c>
      <c r="BN1095">
        <v>1754329</v>
      </c>
      <c r="BO1095" s="1">
        <v>44684</v>
      </c>
      <c r="BP1095">
        <v>860029995</v>
      </c>
      <c r="BQ1095">
        <v>1053586421</v>
      </c>
      <c r="BR1095">
        <v>7685428</v>
      </c>
      <c r="BS1095" t="s">
        <v>13776</v>
      </c>
      <c r="BT1095" s="1">
        <v>44622</v>
      </c>
      <c r="BU1095">
        <v>15</v>
      </c>
      <c r="BV1095">
        <v>933611</v>
      </c>
      <c r="BW1095">
        <v>860029995</v>
      </c>
      <c r="BX1095" t="s">
        <v>13996</v>
      </c>
      <c r="BY1095" t="s">
        <v>14109</v>
      </c>
      <c r="BZ1095" t="s">
        <v>13923</v>
      </c>
      <c r="CA1095" s="1">
        <v>44712</v>
      </c>
      <c r="CB1095" t="s">
        <v>13922</v>
      </c>
    </row>
    <row r="1096" spans="3:80" x14ac:dyDescent="0.3">
      <c r="C1096" s="46" t="s">
        <v>10196</v>
      </c>
      <c r="D1096" s="4"/>
      <c r="E1096" s="4"/>
      <c r="F1096" s="16"/>
      <c r="G1096" s="80" t="e">
        <f>VLOOKUP(report_masivo[[#This Row],[INCAPACIDAD]],D3322:M3399,3,0)</f>
        <v>#N/A</v>
      </c>
      <c r="I1096" s="47"/>
      <c r="K1096" s="46" t="e">
        <f>VLOOKUP(report_masivo[[#This Row],[INCAPACIDAD]],D3322:M3399,4,0)</f>
        <v>#N/A</v>
      </c>
      <c r="L1096" s="46" t="e">
        <f>VLOOKUP(report_masivo[[#This Row],[INCAPACIDAD]],D3322:M3399,5,0)</f>
        <v>#N/A</v>
      </c>
      <c r="M1096" s="46" t="e">
        <f>VLOOKUP(report_masivo[[#This Row],[INCAPACIDAD]],D3322:M3399,6,0)</f>
        <v>#N/A</v>
      </c>
      <c r="N1096" s="49" t="e">
        <f>VLOOKUP(report_masivo[[#This Row],[INCAPACIDAD]],D3322:M3399,7,0)</f>
        <v>#N/A</v>
      </c>
      <c r="O1096" s="47" t="e">
        <f>VLOOKUP(report_masivo[[#This Row],[INCAPACIDAD]],D3322:M3399,8,0)</f>
        <v>#N/A</v>
      </c>
      <c r="AD1096">
        <v>7432614244778</v>
      </c>
      <c r="AE1096" t="s">
        <v>10196</v>
      </c>
      <c r="AF1096">
        <v>1865654</v>
      </c>
      <c r="AG1096" s="1">
        <v>44832</v>
      </c>
      <c r="AH1096">
        <v>860029995</v>
      </c>
      <c r="AI1096">
        <v>74326142</v>
      </c>
      <c r="AJ1096">
        <v>8259267</v>
      </c>
      <c r="AK1096" t="s">
        <v>13776</v>
      </c>
      <c r="AL1096" s="1">
        <v>44778</v>
      </c>
      <c r="AM1096">
        <v>2</v>
      </c>
      <c r="AN1096">
        <v>226566</v>
      </c>
      <c r="AO1096">
        <v>860029995</v>
      </c>
      <c r="AP1096" t="s">
        <v>13996</v>
      </c>
      <c r="AQ1096" t="s">
        <v>14109</v>
      </c>
      <c r="AR1096" t="s">
        <v>13923</v>
      </c>
      <c r="AS1096" s="1">
        <v>44848</v>
      </c>
      <c r="AT1096" t="s">
        <v>13922</v>
      </c>
      <c r="AW1096">
        <v>101913020944937</v>
      </c>
      <c r="AX1096">
        <v>1019130209</v>
      </c>
      <c r="AY1096">
        <v>8703736</v>
      </c>
      <c r="AZ1096" s="1">
        <v>44937</v>
      </c>
      <c r="BA1096" t="s">
        <v>13998</v>
      </c>
      <c r="BB1096" t="s">
        <v>44</v>
      </c>
      <c r="BC1096" t="s">
        <v>44</v>
      </c>
      <c r="BD1096" t="s">
        <v>44</v>
      </c>
      <c r="BG1096" s="1"/>
      <c r="BK1096">
        <f t="shared" ref="BK1096:BK1159" si="17">COUNTIF(BL1096,BL1096)</f>
        <v>1</v>
      </c>
      <c r="BL1096">
        <v>953283844597</v>
      </c>
      <c r="BN1096">
        <v>1754329</v>
      </c>
      <c r="BO1096" s="1">
        <v>44684</v>
      </c>
      <c r="BP1096">
        <v>860029995</v>
      </c>
      <c r="BQ1096">
        <v>9532838</v>
      </c>
      <c r="BR1096">
        <v>7691998</v>
      </c>
      <c r="BS1096" t="s">
        <v>13776</v>
      </c>
      <c r="BT1096" s="1">
        <v>44597</v>
      </c>
      <c r="BU1096">
        <v>30</v>
      </c>
      <c r="BV1096">
        <v>1808264</v>
      </c>
      <c r="BW1096">
        <v>860029995</v>
      </c>
      <c r="BX1096" t="s">
        <v>13996</v>
      </c>
      <c r="BY1096" t="s">
        <v>14109</v>
      </c>
      <c r="BZ1096" t="s">
        <v>13923</v>
      </c>
      <c r="CA1096" s="1">
        <v>44712</v>
      </c>
      <c r="CB1096" t="s">
        <v>13922</v>
      </c>
    </row>
    <row r="1097" spans="3:80" x14ac:dyDescent="0.3">
      <c r="C1097" s="46" t="s">
        <v>10196</v>
      </c>
      <c r="D1097" s="4"/>
      <c r="E1097" s="4"/>
      <c r="F1097" s="16"/>
      <c r="G1097" s="80" t="e">
        <f>VLOOKUP(report_masivo[[#This Row],[INCAPACIDAD]],D3323:M3400,3,0)</f>
        <v>#N/A</v>
      </c>
      <c r="I1097" s="47"/>
      <c r="K1097" s="46" t="e">
        <f>VLOOKUP(report_masivo[[#This Row],[INCAPACIDAD]],D3323:M3400,4,0)</f>
        <v>#N/A</v>
      </c>
      <c r="L1097" s="46" t="e">
        <f>VLOOKUP(report_masivo[[#This Row],[INCAPACIDAD]],D3323:M3400,5,0)</f>
        <v>#N/A</v>
      </c>
      <c r="M1097" s="46" t="e">
        <f>VLOOKUP(report_masivo[[#This Row],[INCAPACIDAD]],D3323:M3400,6,0)</f>
        <v>#N/A</v>
      </c>
      <c r="N1097" s="49" t="e">
        <f>VLOOKUP(report_masivo[[#This Row],[INCAPACIDAD]],D3323:M3400,7,0)</f>
        <v>#N/A</v>
      </c>
      <c r="O1097" s="47" t="e">
        <f>VLOOKUP(report_masivo[[#This Row],[INCAPACIDAD]],D3323:M3400,8,0)</f>
        <v>#N/A</v>
      </c>
      <c r="AD1097">
        <v>939951544767</v>
      </c>
      <c r="AE1097" t="s">
        <v>10196</v>
      </c>
      <c r="AF1097">
        <v>1865654</v>
      </c>
      <c r="AG1097" s="1">
        <v>44832</v>
      </c>
      <c r="AH1097">
        <v>860029995</v>
      </c>
      <c r="AI1097">
        <v>9399515</v>
      </c>
      <c r="AJ1097">
        <v>8259367</v>
      </c>
      <c r="AK1097" t="s">
        <v>13776</v>
      </c>
      <c r="AL1097" s="1">
        <v>44767</v>
      </c>
      <c r="AM1097">
        <v>2</v>
      </c>
      <c r="AN1097">
        <v>170053</v>
      </c>
      <c r="AO1097">
        <v>860029995</v>
      </c>
      <c r="AP1097" t="s">
        <v>13996</v>
      </c>
      <c r="AQ1097" t="s">
        <v>14109</v>
      </c>
      <c r="AR1097" t="s">
        <v>13923</v>
      </c>
      <c r="AS1097" s="1">
        <v>44848</v>
      </c>
      <c r="AT1097" t="s">
        <v>13922</v>
      </c>
      <c r="AW1097">
        <v>112948702444938</v>
      </c>
      <c r="AX1097">
        <v>1129487024</v>
      </c>
      <c r="AY1097">
        <v>8707030</v>
      </c>
      <c r="AZ1097" s="1">
        <v>44938</v>
      </c>
      <c r="BA1097" t="s">
        <v>13995</v>
      </c>
      <c r="BB1097" t="s">
        <v>44</v>
      </c>
      <c r="BC1097" t="s">
        <v>13996</v>
      </c>
      <c r="BD1097" t="s">
        <v>13997</v>
      </c>
      <c r="BE1097">
        <v>4000178071</v>
      </c>
      <c r="BF1097">
        <v>49747</v>
      </c>
      <c r="BG1097" s="1">
        <v>44998</v>
      </c>
      <c r="BK1097">
        <f t="shared" si="17"/>
        <v>1</v>
      </c>
      <c r="BL1097">
        <v>417883444594</v>
      </c>
      <c r="BN1097">
        <v>1754329</v>
      </c>
      <c r="BO1097" s="1">
        <v>44684</v>
      </c>
      <c r="BP1097">
        <v>860029995</v>
      </c>
      <c r="BQ1097">
        <v>4178834</v>
      </c>
      <c r="BR1097">
        <v>7695375</v>
      </c>
      <c r="BS1097" t="s">
        <v>13776</v>
      </c>
      <c r="BT1097" s="1">
        <v>44594</v>
      </c>
      <c r="BU1097">
        <v>28</v>
      </c>
      <c r="BV1097">
        <v>2067263</v>
      </c>
      <c r="BW1097">
        <v>860029995</v>
      </c>
      <c r="BX1097" t="s">
        <v>13996</v>
      </c>
      <c r="BY1097" t="s">
        <v>14109</v>
      </c>
      <c r="BZ1097" t="s">
        <v>13923</v>
      </c>
      <c r="CA1097" s="1">
        <v>44712</v>
      </c>
      <c r="CB1097" t="s">
        <v>13922</v>
      </c>
    </row>
    <row r="1098" spans="3:80" x14ac:dyDescent="0.3">
      <c r="C1098" s="46" t="s">
        <v>10196</v>
      </c>
      <c r="D1098" s="4"/>
      <c r="E1098" s="4"/>
      <c r="F1098" s="16"/>
      <c r="G1098" s="80" t="e">
        <f>VLOOKUP(report_masivo[[#This Row],[INCAPACIDAD]],D3324:M3401,3,0)</f>
        <v>#N/A</v>
      </c>
      <c r="I1098" s="47"/>
      <c r="K1098" s="46" t="e">
        <f>VLOOKUP(report_masivo[[#This Row],[INCAPACIDAD]],D3324:M3401,4,0)</f>
        <v>#N/A</v>
      </c>
      <c r="L1098" s="46" t="e">
        <f>VLOOKUP(report_masivo[[#This Row],[INCAPACIDAD]],D3324:M3401,5,0)</f>
        <v>#N/A</v>
      </c>
      <c r="M1098" s="46" t="e">
        <f>VLOOKUP(report_masivo[[#This Row],[INCAPACIDAD]],D3324:M3401,6,0)</f>
        <v>#N/A</v>
      </c>
      <c r="N1098" s="49" t="e">
        <f>VLOOKUP(report_masivo[[#This Row],[INCAPACIDAD]],D3324:M3401,7,0)</f>
        <v>#N/A</v>
      </c>
      <c r="O1098" s="47" t="e">
        <f>VLOOKUP(report_masivo[[#This Row],[INCAPACIDAD]],D3324:M3401,8,0)</f>
        <v>#N/A</v>
      </c>
      <c r="AD1098">
        <v>417922744772</v>
      </c>
      <c r="AE1098" t="s">
        <v>10196</v>
      </c>
      <c r="AF1098">
        <v>1865654</v>
      </c>
      <c r="AG1098" s="1">
        <v>44832</v>
      </c>
      <c r="AH1098">
        <v>860029995</v>
      </c>
      <c r="AI1098">
        <v>4179227</v>
      </c>
      <c r="AJ1098">
        <v>8261225</v>
      </c>
      <c r="AK1098" t="s">
        <v>13776</v>
      </c>
      <c r="AL1098" s="1">
        <v>44772</v>
      </c>
      <c r="AM1098">
        <v>15</v>
      </c>
      <c r="AN1098">
        <v>1333112</v>
      </c>
      <c r="AO1098">
        <v>860029995</v>
      </c>
      <c r="AP1098" t="s">
        <v>13996</v>
      </c>
      <c r="AQ1098" t="s">
        <v>14109</v>
      </c>
      <c r="AR1098" t="s">
        <v>13923</v>
      </c>
      <c r="AS1098" s="1">
        <v>44848</v>
      </c>
      <c r="AT1098" t="s">
        <v>13922</v>
      </c>
      <c r="AW1098">
        <v>107521942244939</v>
      </c>
      <c r="AX1098">
        <v>1075219422</v>
      </c>
      <c r="AY1098">
        <v>8710978</v>
      </c>
      <c r="AZ1098" s="1">
        <v>44939</v>
      </c>
      <c r="BA1098" t="s">
        <v>13995</v>
      </c>
      <c r="BB1098" t="s">
        <v>44</v>
      </c>
      <c r="BC1098" t="s">
        <v>13996</v>
      </c>
      <c r="BD1098" t="s">
        <v>13997</v>
      </c>
      <c r="BE1098">
        <v>4000178071</v>
      </c>
      <c r="BF1098">
        <v>745500</v>
      </c>
      <c r="BG1098" s="1">
        <v>44998</v>
      </c>
      <c r="BK1098">
        <f t="shared" si="17"/>
        <v>1</v>
      </c>
      <c r="BL1098">
        <v>722461744631</v>
      </c>
      <c r="BN1098">
        <v>1754329</v>
      </c>
      <c r="BO1098" s="1">
        <v>44684</v>
      </c>
      <c r="BP1098">
        <v>860029995</v>
      </c>
      <c r="BQ1098">
        <v>7224617</v>
      </c>
      <c r="BR1098">
        <v>7699237</v>
      </c>
      <c r="BS1098" t="s">
        <v>13776</v>
      </c>
      <c r="BT1098" s="1">
        <v>44631</v>
      </c>
      <c r="BU1098">
        <v>7</v>
      </c>
      <c r="BV1098">
        <v>719693</v>
      </c>
      <c r="BW1098">
        <v>860029995</v>
      </c>
      <c r="BX1098" t="s">
        <v>13996</v>
      </c>
      <c r="BY1098" t="s">
        <v>14109</v>
      </c>
      <c r="BZ1098" t="s">
        <v>13923</v>
      </c>
      <c r="CA1098" s="1">
        <v>44712</v>
      </c>
      <c r="CB1098" t="s">
        <v>13922</v>
      </c>
    </row>
    <row r="1099" spans="3:80" x14ac:dyDescent="0.3">
      <c r="C1099" s="46" t="s">
        <v>10196</v>
      </c>
      <c r="D1099" s="4"/>
      <c r="E1099" s="4"/>
      <c r="F1099" s="16"/>
      <c r="G1099" s="80" t="e">
        <f>VLOOKUP(report_masivo[[#This Row],[INCAPACIDAD]],D3325:M3402,3,0)</f>
        <v>#N/A</v>
      </c>
      <c r="I1099" s="47"/>
      <c r="K1099" s="46" t="e">
        <f>VLOOKUP(report_masivo[[#This Row],[INCAPACIDAD]],D3325:M3402,4,0)</f>
        <v>#N/A</v>
      </c>
      <c r="L1099" s="46" t="e">
        <f>VLOOKUP(report_masivo[[#This Row],[INCAPACIDAD]],D3325:M3402,5,0)</f>
        <v>#N/A</v>
      </c>
      <c r="M1099" s="46" t="e">
        <f>VLOOKUP(report_masivo[[#This Row],[INCAPACIDAD]],D3325:M3402,6,0)</f>
        <v>#N/A</v>
      </c>
      <c r="N1099" s="49" t="e">
        <f>VLOOKUP(report_masivo[[#This Row],[INCAPACIDAD]],D3325:M3402,7,0)</f>
        <v>#N/A</v>
      </c>
      <c r="O1099" s="47" t="e">
        <f>VLOOKUP(report_masivo[[#This Row],[INCAPACIDAD]],D3325:M3402,8,0)</f>
        <v>#N/A</v>
      </c>
      <c r="AD1099">
        <v>417922744789</v>
      </c>
      <c r="AE1099" t="s">
        <v>10196</v>
      </c>
      <c r="AF1099">
        <v>1865654</v>
      </c>
      <c r="AG1099" s="1">
        <v>44832</v>
      </c>
      <c r="AH1099">
        <v>860029995</v>
      </c>
      <c r="AI1099">
        <v>4179227</v>
      </c>
      <c r="AJ1099">
        <v>8261247</v>
      </c>
      <c r="AK1099" t="s">
        <v>13776</v>
      </c>
      <c r="AL1099" s="1">
        <v>44789</v>
      </c>
      <c r="AM1099">
        <v>15</v>
      </c>
      <c r="AN1099">
        <v>1444177</v>
      </c>
      <c r="AO1099">
        <v>860029995</v>
      </c>
      <c r="AP1099" t="s">
        <v>13996</v>
      </c>
      <c r="AQ1099" t="s">
        <v>14109</v>
      </c>
      <c r="AR1099" t="s">
        <v>13923</v>
      </c>
      <c r="AS1099" s="1">
        <v>44848</v>
      </c>
      <c r="AT1099" t="s">
        <v>13922</v>
      </c>
      <c r="AW1099">
        <v>103376446544939</v>
      </c>
      <c r="AX1099">
        <v>1033764465</v>
      </c>
      <c r="AY1099">
        <v>8767076</v>
      </c>
      <c r="AZ1099" s="1">
        <v>44939</v>
      </c>
      <c r="BA1099" t="s">
        <v>13995</v>
      </c>
      <c r="BB1099" t="s">
        <v>44</v>
      </c>
      <c r="BC1099" t="s">
        <v>13996</v>
      </c>
      <c r="BD1099" t="s">
        <v>13997</v>
      </c>
      <c r="BE1099">
        <v>4000178071</v>
      </c>
      <c r="BF1099">
        <v>410840</v>
      </c>
      <c r="BG1099" s="1">
        <v>44998</v>
      </c>
      <c r="BK1099">
        <f t="shared" si="17"/>
        <v>1</v>
      </c>
      <c r="BL1099">
        <v>105238183844626</v>
      </c>
      <c r="BN1099">
        <v>1754329</v>
      </c>
      <c r="BO1099" s="1">
        <v>44684</v>
      </c>
      <c r="BP1099">
        <v>860029995</v>
      </c>
      <c r="BQ1099">
        <v>1052381838</v>
      </c>
      <c r="BR1099">
        <v>7701021</v>
      </c>
      <c r="BS1099" t="s">
        <v>13776</v>
      </c>
      <c r="BT1099" s="1">
        <v>44626</v>
      </c>
      <c r="BU1099">
        <v>5</v>
      </c>
      <c r="BV1099">
        <v>380041</v>
      </c>
      <c r="BW1099">
        <v>860029995</v>
      </c>
      <c r="BX1099" t="s">
        <v>13996</v>
      </c>
      <c r="BY1099" t="s">
        <v>14109</v>
      </c>
      <c r="BZ1099" t="s">
        <v>13923</v>
      </c>
      <c r="CA1099" s="1">
        <v>44712</v>
      </c>
      <c r="CB1099" t="s">
        <v>13922</v>
      </c>
    </row>
    <row r="1100" spans="3:80" x14ac:dyDescent="0.3">
      <c r="C1100" s="46" t="s">
        <v>10196</v>
      </c>
      <c r="D1100" s="4"/>
      <c r="E1100" s="4"/>
      <c r="F1100" s="16"/>
      <c r="G1100" s="80" t="e">
        <f>VLOOKUP(report_masivo[[#This Row],[INCAPACIDAD]],D3326:M3403,3,0)</f>
        <v>#N/A</v>
      </c>
      <c r="I1100" s="47"/>
      <c r="K1100" s="46" t="e">
        <f>VLOOKUP(report_masivo[[#This Row],[INCAPACIDAD]],D3326:M3403,4,0)</f>
        <v>#N/A</v>
      </c>
      <c r="L1100" s="46" t="e">
        <f>VLOOKUP(report_masivo[[#This Row],[INCAPACIDAD]],D3326:M3403,5,0)</f>
        <v>#N/A</v>
      </c>
      <c r="M1100" s="46" t="e">
        <f>VLOOKUP(report_masivo[[#This Row],[INCAPACIDAD]],D3326:M3403,6,0)</f>
        <v>#N/A</v>
      </c>
      <c r="N1100" s="49" t="e">
        <f>VLOOKUP(report_masivo[[#This Row],[INCAPACIDAD]],D3326:M3403,7,0)</f>
        <v>#N/A</v>
      </c>
      <c r="O1100" s="47" t="e">
        <f>VLOOKUP(report_masivo[[#This Row],[INCAPACIDAD]],D3326:M3403,8,0)</f>
        <v>#N/A</v>
      </c>
      <c r="AD1100">
        <v>7434462444773</v>
      </c>
      <c r="AE1100" t="s">
        <v>10196</v>
      </c>
      <c r="AF1100">
        <v>1865654</v>
      </c>
      <c r="AG1100" s="1">
        <v>44832</v>
      </c>
      <c r="AH1100">
        <v>860029995</v>
      </c>
      <c r="AI1100">
        <v>74344624</v>
      </c>
      <c r="AJ1100">
        <v>8261777</v>
      </c>
      <c r="AK1100" t="s">
        <v>13776</v>
      </c>
      <c r="AL1100" s="1">
        <v>44773</v>
      </c>
      <c r="AM1100">
        <v>7</v>
      </c>
      <c r="AN1100">
        <v>586174</v>
      </c>
      <c r="AO1100">
        <v>860029995</v>
      </c>
      <c r="AP1100" t="s">
        <v>13996</v>
      </c>
      <c r="AQ1100" t="s">
        <v>14109</v>
      </c>
      <c r="AR1100" t="s">
        <v>13923</v>
      </c>
      <c r="AS1100" s="1">
        <v>44848</v>
      </c>
      <c r="AT1100" t="s">
        <v>13922</v>
      </c>
      <c r="AW1100">
        <v>107521747544939</v>
      </c>
      <c r="AX1100">
        <v>1075217475</v>
      </c>
      <c r="AY1100">
        <v>8711634</v>
      </c>
      <c r="AZ1100" s="1">
        <v>44939</v>
      </c>
      <c r="BA1100" t="s">
        <v>13995</v>
      </c>
      <c r="BB1100" t="s">
        <v>44</v>
      </c>
      <c r="BC1100" t="s">
        <v>13996</v>
      </c>
      <c r="BD1100" t="s">
        <v>13997</v>
      </c>
      <c r="BE1100">
        <v>4000178071</v>
      </c>
      <c r="BF1100">
        <v>1443170</v>
      </c>
      <c r="BG1100" s="1">
        <v>44998</v>
      </c>
      <c r="BK1100">
        <f t="shared" si="17"/>
        <v>1</v>
      </c>
      <c r="BL1100">
        <v>417883444632</v>
      </c>
      <c r="BN1100">
        <v>1754329</v>
      </c>
      <c r="BO1100" s="1">
        <v>44684</v>
      </c>
      <c r="BP1100">
        <v>860029995</v>
      </c>
      <c r="BQ1100">
        <v>4178834</v>
      </c>
      <c r="BR1100">
        <v>7704000</v>
      </c>
      <c r="BS1100" t="s">
        <v>13776</v>
      </c>
      <c r="BT1100" s="1">
        <v>44632</v>
      </c>
      <c r="BU1100">
        <v>3</v>
      </c>
      <c r="BV1100">
        <v>222195</v>
      </c>
      <c r="BW1100">
        <v>860029995</v>
      </c>
      <c r="BX1100" t="s">
        <v>13996</v>
      </c>
      <c r="BY1100" t="s">
        <v>14109</v>
      </c>
      <c r="BZ1100" t="s">
        <v>13923</v>
      </c>
      <c r="CA1100" s="1">
        <v>44712</v>
      </c>
      <c r="CB1100" t="s">
        <v>13922</v>
      </c>
    </row>
    <row r="1101" spans="3:80" x14ac:dyDescent="0.3">
      <c r="C1101" s="46" t="s">
        <v>10196</v>
      </c>
      <c r="D1101" s="4"/>
      <c r="E1101" s="4"/>
      <c r="F1101" s="16"/>
      <c r="G1101" s="80" t="e">
        <f>VLOOKUP(report_masivo[[#This Row],[INCAPACIDAD]],D3327:M3404,3,0)</f>
        <v>#N/A</v>
      </c>
      <c r="I1101" s="47"/>
      <c r="K1101" s="46" t="e">
        <f>VLOOKUP(report_masivo[[#This Row],[INCAPACIDAD]],D3327:M3404,4,0)</f>
        <v>#N/A</v>
      </c>
      <c r="L1101" s="46" t="e">
        <f>VLOOKUP(report_masivo[[#This Row],[INCAPACIDAD]],D3327:M3404,5,0)</f>
        <v>#N/A</v>
      </c>
      <c r="M1101" s="46" t="e">
        <f>VLOOKUP(report_masivo[[#This Row],[INCAPACIDAD]],D3327:M3404,6,0)</f>
        <v>#N/A</v>
      </c>
      <c r="N1101" s="49" t="e">
        <f>VLOOKUP(report_masivo[[#This Row],[INCAPACIDAD]],D3327:M3404,7,0)</f>
        <v>#N/A</v>
      </c>
      <c r="O1101" s="47" t="e">
        <f>VLOOKUP(report_masivo[[#This Row],[INCAPACIDAD]],D3327:M3404,8,0)</f>
        <v>#N/A</v>
      </c>
      <c r="AD1101">
        <v>420777144794</v>
      </c>
      <c r="AE1101" t="s">
        <v>10196</v>
      </c>
      <c r="AF1101">
        <v>1865654</v>
      </c>
      <c r="AG1101" s="1">
        <v>44832</v>
      </c>
      <c r="AH1101">
        <v>860029995</v>
      </c>
      <c r="AI1101">
        <v>4207771</v>
      </c>
      <c r="AJ1101">
        <v>8262424</v>
      </c>
      <c r="AK1101" t="s">
        <v>13776</v>
      </c>
      <c r="AL1101" s="1">
        <v>44794</v>
      </c>
      <c r="AM1101">
        <v>1</v>
      </c>
      <c r="AN1101">
        <v>61417</v>
      </c>
      <c r="AO1101">
        <v>860029995</v>
      </c>
      <c r="AP1101" t="s">
        <v>13996</v>
      </c>
      <c r="AQ1101" t="s">
        <v>14109</v>
      </c>
      <c r="AR1101" t="s">
        <v>13923</v>
      </c>
      <c r="AS1101" s="1">
        <v>44848</v>
      </c>
      <c r="AT1101" t="s">
        <v>13922</v>
      </c>
      <c r="AW1101">
        <v>3935152644942</v>
      </c>
      <c r="AX1101">
        <v>39351526</v>
      </c>
      <c r="AY1101">
        <v>8715308</v>
      </c>
      <c r="AZ1101" s="1">
        <v>44942</v>
      </c>
      <c r="BA1101" t="s">
        <v>14001</v>
      </c>
      <c r="BB1101" t="s">
        <v>44</v>
      </c>
      <c r="BC1101" t="s">
        <v>44</v>
      </c>
      <c r="BD1101" t="s">
        <v>44</v>
      </c>
      <c r="BG1101" s="1"/>
      <c r="BK1101">
        <f t="shared" si="17"/>
        <v>1</v>
      </c>
      <c r="BL1101">
        <v>7408354244620</v>
      </c>
      <c r="BN1101">
        <v>1754329</v>
      </c>
      <c r="BO1101" s="1">
        <v>44684</v>
      </c>
      <c r="BP1101">
        <v>860029995</v>
      </c>
      <c r="BQ1101">
        <v>74083542</v>
      </c>
      <c r="BR1101">
        <v>7706995</v>
      </c>
      <c r="BS1101" t="s">
        <v>13776</v>
      </c>
      <c r="BT1101" s="1">
        <v>44620</v>
      </c>
      <c r="BU1101">
        <v>5</v>
      </c>
      <c r="BV1101">
        <v>378145</v>
      </c>
      <c r="BW1101">
        <v>860029995</v>
      </c>
      <c r="BX1101" t="s">
        <v>13996</v>
      </c>
      <c r="BY1101" t="s">
        <v>14109</v>
      </c>
      <c r="BZ1101" t="s">
        <v>13923</v>
      </c>
      <c r="CA1101" s="1">
        <v>44712</v>
      </c>
      <c r="CB1101" t="s">
        <v>13922</v>
      </c>
    </row>
    <row r="1102" spans="3:80" x14ac:dyDescent="0.3">
      <c r="C1102" s="46" t="s">
        <v>10196</v>
      </c>
      <c r="D1102" s="4"/>
      <c r="E1102" s="4"/>
      <c r="F1102" s="16"/>
      <c r="G1102" s="80" t="e">
        <f>VLOOKUP(report_masivo[[#This Row],[INCAPACIDAD]],D3328:M3405,3,0)</f>
        <v>#N/A</v>
      </c>
      <c r="I1102" s="47"/>
      <c r="K1102" s="46" t="e">
        <f>VLOOKUP(report_masivo[[#This Row],[INCAPACIDAD]],D3328:M3405,4,0)</f>
        <v>#N/A</v>
      </c>
      <c r="L1102" s="46" t="e">
        <f>VLOOKUP(report_masivo[[#This Row],[INCAPACIDAD]],D3328:M3405,5,0)</f>
        <v>#N/A</v>
      </c>
      <c r="M1102" s="46" t="e">
        <f>VLOOKUP(report_masivo[[#This Row],[INCAPACIDAD]],D3328:M3405,6,0)</f>
        <v>#N/A</v>
      </c>
      <c r="N1102" s="49" t="e">
        <f>VLOOKUP(report_masivo[[#This Row],[INCAPACIDAD]],D3328:M3405,7,0)</f>
        <v>#N/A</v>
      </c>
      <c r="O1102" s="47" t="e">
        <f>VLOOKUP(report_masivo[[#This Row],[INCAPACIDAD]],D3328:M3405,8,0)</f>
        <v>#N/A</v>
      </c>
      <c r="AD1102">
        <v>104869037344774</v>
      </c>
      <c r="AE1102" t="s">
        <v>10196</v>
      </c>
      <c r="AF1102">
        <v>1865654</v>
      </c>
      <c r="AG1102" s="1">
        <v>44832</v>
      </c>
      <c r="AH1102">
        <v>860029995</v>
      </c>
      <c r="AI1102">
        <v>1048690373</v>
      </c>
      <c r="AJ1102">
        <v>8262463</v>
      </c>
      <c r="AK1102" t="s">
        <v>13776</v>
      </c>
      <c r="AL1102" s="1">
        <v>44774</v>
      </c>
      <c r="AM1102">
        <v>1</v>
      </c>
      <c r="AN1102">
        <v>81689</v>
      </c>
      <c r="AO1102">
        <v>860029995</v>
      </c>
      <c r="AP1102" t="s">
        <v>13996</v>
      </c>
      <c r="AQ1102" t="s">
        <v>14109</v>
      </c>
      <c r="AR1102" t="s">
        <v>13923</v>
      </c>
      <c r="AS1102" s="1">
        <v>44848</v>
      </c>
      <c r="AT1102" t="s">
        <v>13922</v>
      </c>
      <c r="AW1102">
        <v>9128875644945</v>
      </c>
      <c r="AX1102">
        <v>91288756</v>
      </c>
      <c r="AY1102">
        <v>8729192</v>
      </c>
      <c r="AZ1102" s="1">
        <v>44945</v>
      </c>
      <c r="BA1102" t="s">
        <v>13998</v>
      </c>
      <c r="BB1102" t="s">
        <v>44</v>
      </c>
      <c r="BC1102" t="s">
        <v>44</v>
      </c>
      <c r="BD1102" t="s">
        <v>44</v>
      </c>
      <c r="BG1102" s="1"/>
      <c r="BK1102">
        <f t="shared" si="17"/>
        <v>1</v>
      </c>
      <c r="BL1102">
        <v>7408354244627</v>
      </c>
      <c r="BN1102">
        <v>1754329</v>
      </c>
      <c r="BO1102" s="1">
        <v>44684</v>
      </c>
      <c r="BP1102">
        <v>860029995</v>
      </c>
      <c r="BQ1102">
        <v>74083542</v>
      </c>
      <c r="BR1102">
        <v>7707009</v>
      </c>
      <c r="BS1102" t="s">
        <v>13776</v>
      </c>
      <c r="BT1102" s="1">
        <v>44627</v>
      </c>
      <c r="BU1102">
        <v>8</v>
      </c>
      <c r="BV1102">
        <v>610240</v>
      </c>
      <c r="BW1102">
        <v>860029995</v>
      </c>
      <c r="BX1102" t="s">
        <v>13996</v>
      </c>
      <c r="BY1102" t="s">
        <v>14109</v>
      </c>
      <c r="BZ1102" t="s">
        <v>13923</v>
      </c>
      <c r="CA1102" s="1">
        <v>44712</v>
      </c>
      <c r="CB1102" t="s">
        <v>13922</v>
      </c>
    </row>
    <row r="1103" spans="3:80" x14ac:dyDescent="0.3">
      <c r="C1103" s="46" t="s">
        <v>10196</v>
      </c>
      <c r="D1103" s="4"/>
      <c r="E1103" s="4"/>
      <c r="F1103" s="16"/>
      <c r="G1103" s="80" t="e">
        <f>VLOOKUP(report_masivo[[#This Row],[INCAPACIDAD]],D3329:M3406,3,0)</f>
        <v>#N/A</v>
      </c>
      <c r="I1103" s="47"/>
      <c r="K1103" s="46" t="e">
        <f>VLOOKUP(report_masivo[[#This Row],[INCAPACIDAD]],D3329:M3406,4,0)</f>
        <v>#N/A</v>
      </c>
      <c r="L1103" s="46" t="e">
        <f>VLOOKUP(report_masivo[[#This Row],[INCAPACIDAD]],D3329:M3406,5,0)</f>
        <v>#N/A</v>
      </c>
      <c r="M1103" s="46" t="e">
        <f>VLOOKUP(report_masivo[[#This Row],[INCAPACIDAD]],D3329:M3406,6,0)</f>
        <v>#N/A</v>
      </c>
      <c r="N1103" s="49" t="e">
        <f>VLOOKUP(report_masivo[[#This Row],[INCAPACIDAD]],D3329:M3406,7,0)</f>
        <v>#N/A</v>
      </c>
      <c r="O1103" s="47" t="e">
        <f>VLOOKUP(report_masivo[[#This Row],[INCAPACIDAD]],D3329:M3406,8,0)</f>
        <v>#N/A</v>
      </c>
      <c r="AD1103">
        <v>105366534244777</v>
      </c>
      <c r="AE1103" t="s">
        <v>10196</v>
      </c>
      <c r="AF1103">
        <v>1865654</v>
      </c>
      <c r="AG1103" s="1">
        <v>44832</v>
      </c>
      <c r="AH1103">
        <v>860029995</v>
      </c>
      <c r="AI1103">
        <v>1053665342</v>
      </c>
      <c r="AJ1103">
        <v>8262512</v>
      </c>
      <c r="AK1103" t="s">
        <v>13776</v>
      </c>
      <c r="AL1103" s="1">
        <v>44777</v>
      </c>
      <c r="AM1103">
        <v>1</v>
      </c>
      <c r="AN1103">
        <v>75344</v>
      </c>
      <c r="AO1103">
        <v>860029995</v>
      </c>
      <c r="AP1103" t="s">
        <v>13996</v>
      </c>
      <c r="AQ1103" t="s">
        <v>14109</v>
      </c>
      <c r="AR1103" t="s">
        <v>13923</v>
      </c>
      <c r="AS1103" s="1">
        <v>44848</v>
      </c>
      <c r="AT1103" t="s">
        <v>13922</v>
      </c>
      <c r="AW1103">
        <v>103377399244945</v>
      </c>
      <c r="AX1103">
        <v>1033773992</v>
      </c>
      <c r="AY1103">
        <v>8727155</v>
      </c>
      <c r="AZ1103" s="1">
        <v>44945</v>
      </c>
      <c r="BA1103" t="s">
        <v>13998</v>
      </c>
      <c r="BB1103" t="s">
        <v>44</v>
      </c>
      <c r="BC1103" t="s">
        <v>44</v>
      </c>
      <c r="BD1103" t="s">
        <v>44</v>
      </c>
      <c r="BG1103" s="1"/>
      <c r="BK1103">
        <f t="shared" si="17"/>
        <v>1</v>
      </c>
      <c r="BL1103">
        <v>417883444635</v>
      </c>
      <c r="BN1103">
        <v>1754329</v>
      </c>
      <c r="BO1103" s="1">
        <v>44684</v>
      </c>
      <c r="BP1103">
        <v>860029995</v>
      </c>
      <c r="BQ1103">
        <v>4178834</v>
      </c>
      <c r="BR1103">
        <v>7710589</v>
      </c>
      <c r="BS1103" t="s">
        <v>13776</v>
      </c>
      <c r="BT1103" s="1">
        <v>44635</v>
      </c>
      <c r="BU1103">
        <v>8</v>
      </c>
      <c r="BV1103">
        <v>592521</v>
      </c>
      <c r="BW1103">
        <v>860029995</v>
      </c>
      <c r="BX1103" t="s">
        <v>13996</v>
      </c>
      <c r="BY1103" t="s">
        <v>14109</v>
      </c>
      <c r="BZ1103" t="s">
        <v>13923</v>
      </c>
      <c r="CA1103" s="1">
        <v>44712</v>
      </c>
      <c r="CB1103" t="s">
        <v>13922</v>
      </c>
    </row>
    <row r="1104" spans="3:80" x14ac:dyDescent="0.3">
      <c r="C1104" s="46" t="s">
        <v>10196</v>
      </c>
      <c r="D1104" s="4"/>
      <c r="E1104" s="4"/>
      <c r="F1104" s="16"/>
      <c r="G1104" s="80" t="e">
        <f>VLOOKUP(report_masivo[[#This Row],[INCAPACIDAD]],D3330:M3407,3,0)</f>
        <v>#N/A</v>
      </c>
      <c r="I1104" s="47"/>
      <c r="K1104" s="46" t="e">
        <f>VLOOKUP(report_masivo[[#This Row],[INCAPACIDAD]],D3330:M3407,4,0)</f>
        <v>#N/A</v>
      </c>
      <c r="L1104" s="46" t="e">
        <f>VLOOKUP(report_masivo[[#This Row],[INCAPACIDAD]],D3330:M3407,5,0)</f>
        <v>#N/A</v>
      </c>
      <c r="M1104" s="46" t="e">
        <f>VLOOKUP(report_masivo[[#This Row],[INCAPACIDAD]],D3330:M3407,6,0)</f>
        <v>#N/A</v>
      </c>
      <c r="N1104" s="49" t="e">
        <f>VLOOKUP(report_masivo[[#This Row],[INCAPACIDAD]],D3330:M3407,7,0)</f>
        <v>#N/A</v>
      </c>
      <c r="O1104" s="47" t="e">
        <f>VLOOKUP(report_masivo[[#This Row],[INCAPACIDAD]],D3330:M3407,8,0)</f>
        <v>#N/A</v>
      </c>
      <c r="AD1104">
        <v>7432402144794</v>
      </c>
      <c r="AE1104" t="s">
        <v>10196</v>
      </c>
      <c r="AF1104">
        <v>1891793</v>
      </c>
      <c r="AG1104" s="1">
        <v>44866</v>
      </c>
      <c r="AH1104">
        <v>860029995</v>
      </c>
      <c r="AI1104">
        <v>74324021</v>
      </c>
      <c r="AJ1104">
        <v>8249569</v>
      </c>
      <c r="AK1104" t="s">
        <v>13776</v>
      </c>
      <c r="AL1104" s="1">
        <v>44794</v>
      </c>
      <c r="AM1104">
        <v>19</v>
      </c>
      <c r="AN1104">
        <v>1533125</v>
      </c>
      <c r="AO1104">
        <v>860029995</v>
      </c>
      <c r="AP1104" t="s">
        <v>13996</v>
      </c>
      <c r="AQ1104" t="s">
        <v>14109</v>
      </c>
      <c r="AR1104" t="s">
        <v>13923</v>
      </c>
      <c r="AS1104" s="1">
        <v>44883</v>
      </c>
      <c r="AT1104" t="s">
        <v>13922</v>
      </c>
      <c r="AW1104">
        <v>3935152644945</v>
      </c>
      <c r="AX1104">
        <v>39351526</v>
      </c>
      <c r="AY1104">
        <v>8729609</v>
      </c>
      <c r="AZ1104" s="1">
        <v>44945</v>
      </c>
      <c r="BA1104" t="s">
        <v>14001</v>
      </c>
      <c r="BB1104" t="s">
        <v>44</v>
      </c>
      <c r="BC1104" t="s">
        <v>44</v>
      </c>
      <c r="BD1104" t="s">
        <v>44</v>
      </c>
      <c r="BG1104" s="1"/>
      <c r="BK1104">
        <f t="shared" si="17"/>
        <v>1</v>
      </c>
      <c r="BL1104">
        <v>953358044607</v>
      </c>
      <c r="BN1104">
        <v>1754329</v>
      </c>
      <c r="BO1104" s="1">
        <v>44684</v>
      </c>
      <c r="BP1104">
        <v>860029995</v>
      </c>
      <c r="BQ1104">
        <v>9533580</v>
      </c>
      <c r="BR1104">
        <v>7719145</v>
      </c>
      <c r="BS1104" t="s">
        <v>13776</v>
      </c>
      <c r="BT1104" s="1">
        <v>44607</v>
      </c>
      <c r="BU1104">
        <v>30</v>
      </c>
      <c r="BV1104">
        <v>2532795</v>
      </c>
      <c r="BW1104">
        <v>860029995</v>
      </c>
      <c r="BX1104" t="s">
        <v>13996</v>
      </c>
      <c r="BY1104" t="s">
        <v>14109</v>
      </c>
      <c r="BZ1104" t="s">
        <v>13923</v>
      </c>
      <c r="CA1104" s="1">
        <v>44712</v>
      </c>
      <c r="CB1104" t="s">
        <v>13922</v>
      </c>
    </row>
    <row r="1105" spans="3:80" x14ac:dyDescent="0.3">
      <c r="C1105" s="46" t="s">
        <v>10196</v>
      </c>
      <c r="D1105" s="4"/>
      <c r="E1105" s="4"/>
      <c r="F1105" s="16"/>
      <c r="G1105" s="80" t="e">
        <f>VLOOKUP(report_masivo[[#This Row],[INCAPACIDAD]],D3331:M3408,3,0)</f>
        <v>#N/A</v>
      </c>
      <c r="I1105" s="47"/>
      <c r="K1105" s="46" t="e">
        <f>VLOOKUP(report_masivo[[#This Row],[INCAPACIDAD]],D3331:M3408,4,0)</f>
        <v>#N/A</v>
      </c>
      <c r="L1105" s="46" t="e">
        <f>VLOOKUP(report_masivo[[#This Row],[INCAPACIDAD]],D3331:M3408,5,0)</f>
        <v>#N/A</v>
      </c>
      <c r="M1105" s="46" t="e">
        <f>VLOOKUP(report_masivo[[#This Row],[INCAPACIDAD]],D3331:M3408,6,0)</f>
        <v>#N/A</v>
      </c>
      <c r="N1105" s="49" t="e">
        <f>VLOOKUP(report_masivo[[#This Row],[INCAPACIDAD]],D3331:M3408,7,0)</f>
        <v>#N/A</v>
      </c>
      <c r="O1105" s="47" t="e">
        <f>VLOOKUP(report_masivo[[#This Row],[INCAPACIDAD]],D3331:M3408,8,0)</f>
        <v>#N/A</v>
      </c>
      <c r="AD1105">
        <v>417931844781</v>
      </c>
      <c r="AE1105" t="s">
        <v>10196</v>
      </c>
      <c r="AF1105">
        <v>1891793</v>
      </c>
      <c r="AG1105" s="1">
        <v>44866</v>
      </c>
      <c r="AH1105">
        <v>860029995</v>
      </c>
      <c r="AI1105">
        <v>4179318</v>
      </c>
      <c r="AJ1105">
        <v>8258826</v>
      </c>
      <c r="AK1105" t="s">
        <v>13776</v>
      </c>
      <c r="AL1105" s="1">
        <v>44781</v>
      </c>
      <c r="AM1105">
        <v>28</v>
      </c>
      <c r="AN1105">
        <v>2539730</v>
      </c>
      <c r="AO1105">
        <v>860029995</v>
      </c>
      <c r="AP1105" t="s">
        <v>13996</v>
      </c>
      <c r="AQ1105" t="s">
        <v>14109</v>
      </c>
      <c r="AR1105" t="s">
        <v>13923</v>
      </c>
      <c r="AS1105" s="1">
        <v>44883</v>
      </c>
      <c r="AT1105" t="s">
        <v>13922</v>
      </c>
      <c r="AW1105">
        <v>112485193144947</v>
      </c>
      <c r="AX1105">
        <v>1124851931</v>
      </c>
      <c r="AY1105">
        <v>8744149</v>
      </c>
      <c r="AZ1105" s="1">
        <v>44947</v>
      </c>
      <c r="BA1105" t="s">
        <v>13998</v>
      </c>
      <c r="BB1105" t="s">
        <v>44</v>
      </c>
      <c r="BC1105" t="s">
        <v>44</v>
      </c>
      <c r="BD1105" t="s">
        <v>44</v>
      </c>
      <c r="BG1105" s="1"/>
      <c r="BK1105">
        <f t="shared" si="17"/>
        <v>1</v>
      </c>
      <c r="BL1105">
        <v>105238183844633</v>
      </c>
      <c r="BN1105">
        <v>1754329</v>
      </c>
      <c r="BO1105" s="1">
        <v>44684</v>
      </c>
      <c r="BP1105">
        <v>860029995</v>
      </c>
      <c r="BQ1105">
        <v>1052381838</v>
      </c>
      <c r="BR1105">
        <v>7721906</v>
      </c>
      <c r="BS1105" t="s">
        <v>13776</v>
      </c>
      <c r="BT1105" s="1">
        <v>44633</v>
      </c>
      <c r="BU1105">
        <v>10</v>
      </c>
      <c r="BV1105">
        <v>760082</v>
      </c>
      <c r="BW1105">
        <v>860029995</v>
      </c>
      <c r="BX1105" t="s">
        <v>13996</v>
      </c>
      <c r="BY1105" t="s">
        <v>14109</v>
      </c>
      <c r="BZ1105" t="s">
        <v>13923</v>
      </c>
      <c r="CA1105" s="1">
        <v>44712</v>
      </c>
      <c r="CB1105" t="s">
        <v>13922</v>
      </c>
    </row>
    <row r="1106" spans="3:80" x14ac:dyDescent="0.3">
      <c r="C1106" s="46" t="s">
        <v>10196</v>
      </c>
      <c r="D1106" s="4"/>
      <c r="E1106" s="4"/>
      <c r="F1106" s="16"/>
      <c r="G1106" s="80" t="e">
        <f>VLOOKUP(report_masivo[[#This Row],[INCAPACIDAD]],D3332:M3409,3,0)</f>
        <v>#N/A</v>
      </c>
      <c r="I1106" s="47"/>
      <c r="K1106" s="46" t="e">
        <f>VLOOKUP(report_masivo[[#This Row],[INCAPACIDAD]],D3332:M3409,4,0)</f>
        <v>#N/A</v>
      </c>
      <c r="L1106" s="46" t="e">
        <f>VLOOKUP(report_masivo[[#This Row],[INCAPACIDAD]],D3332:M3409,5,0)</f>
        <v>#N/A</v>
      </c>
      <c r="M1106" s="46" t="e">
        <f>VLOOKUP(report_masivo[[#This Row],[INCAPACIDAD]],D3332:M3409,6,0)</f>
        <v>#N/A</v>
      </c>
      <c r="N1106" s="49" t="e">
        <f>VLOOKUP(report_masivo[[#This Row],[INCAPACIDAD]],D3332:M3409,7,0)</f>
        <v>#N/A</v>
      </c>
      <c r="O1106" s="47" t="e">
        <f>VLOOKUP(report_masivo[[#This Row],[INCAPACIDAD]],D3332:M3409,8,0)</f>
        <v>#N/A</v>
      </c>
      <c r="AD1106">
        <v>105241210444813</v>
      </c>
      <c r="AE1106" t="s">
        <v>10196</v>
      </c>
      <c r="AF1106">
        <v>1891793</v>
      </c>
      <c r="AG1106" s="1">
        <v>44866</v>
      </c>
      <c r="AH1106">
        <v>860029995</v>
      </c>
      <c r="AI1106">
        <v>1052412104</v>
      </c>
      <c r="AJ1106">
        <v>8293409</v>
      </c>
      <c r="AK1106" t="s">
        <v>13776</v>
      </c>
      <c r="AL1106" s="1">
        <v>44813</v>
      </c>
      <c r="AM1106">
        <v>5</v>
      </c>
      <c r="AN1106">
        <v>373216</v>
      </c>
      <c r="AO1106">
        <v>860029995</v>
      </c>
      <c r="AP1106" t="s">
        <v>13996</v>
      </c>
      <c r="AQ1106" t="s">
        <v>14109</v>
      </c>
      <c r="AR1106" t="s">
        <v>13923</v>
      </c>
      <c r="AS1106" s="1">
        <v>44883</v>
      </c>
      <c r="AT1106" t="s">
        <v>13922</v>
      </c>
      <c r="AW1106">
        <v>1732476744950</v>
      </c>
      <c r="AX1106">
        <v>17324767</v>
      </c>
      <c r="AY1106">
        <v>8742486</v>
      </c>
      <c r="AZ1106" s="1">
        <v>44950</v>
      </c>
      <c r="BA1106" t="s">
        <v>14000</v>
      </c>
      <c r="BB1106" t="s">
        <v>14003</v>
      </c>
      <c r="BC1106" t="s">
        <v>44</v>
      </c>
      <c r="BD1106" t="s">
        <v>44</v>
      </c>
      <c r="BG1106" s="1"/>
      <c r="BK1106">
        <f t="shared" si="17"/>
        <v>1</v>
      </c>
      <c r="BL1106">
        <v>417883444645</v>
      </c>
      <c r="BN1106">
        <v>1754329</v>
      </c>
      <c r="BO1106" s="1">
        <v>44684</v>
      </c>
      <c r="BP1106">
        <v>860029995</v>
      </c>
      <c r="BQ1106">
        <v>4178834</v>
      </c>
      <c r="BR1106">
        <v>7737297</v>
      </c>
      <c r="BS1106" t="s">
        <v>13776</v>
      </c>
      <c r="BT1106" s="1">
        <v>44645</v>
      </c>
      <c r="BU1106">
        <v>7</v>
      </c>
      <c r="BV1106">
        <v>518456</v>
      </c>
      <c r="BW1106">
        <v>860029995</v>
      </c>
      <c r="BX1106" t="s">
        <v>13996</v>
      </c>
      <c r="BY1106" t="s">
        <v>14109</v>
      </c>
      <c r="BZ1106" t="s">
        <v>13923</v>
      </c>
      <c r="CA1106" s="1">
        <v>44712</v>
      </c>
      <c r="CB1106" t="s">
        <v>13922</v>
      </c>
    </row>
    <row r="1107" spans="3:80" x14ac:dyDescent="0.3">
      <c r="C1107" s="46" t="s">
        <v>10196</v>
      </c>
      <c r="D1107" s="4"/>
      <c r="E1107" s="4"/>
      <c r="F1107" s="16"/>
      <c r="G1107" s="80" t="e">
        <f>VLOOKUP(report_masivo[[#This Row],[INCAPACIDAD]],D3333:M3410,3,0)</f>
        <v>#N/A</v>
      </c>
      <c r="I1107" s="47"/>
      <c r="K1107" s="46" t="e">
        <f>VLOOKUP(report_masivo[[#This Row],[INCAPACIDAD]],D3333:M3410,4,0)</f>
        <v>#N/A</v>
      </c>
      <c r="L1107" s="46" t="e">
        <f>VLOOKUP(report_masivo[[#This Row],[INCAPACIDAD]],D3333:M3410,5,0)</f>
        <v>#N/A</v>
      </c>
      <c r="M1107" s="46" t="e">
        <f>VLOOKUP(report_masivo[[#This Row],[INCAPACIDAD]],D3333:M3410,6,0)</f>
        <v>#N/A</v>
      </c>
      <c r="N1107" s="49" t="e">
        <f>VLOOKUP(report_masivo[[#This Row],[INCAPACIDAD]],D3333:M3410,7,0)</f>
        <v>#N/A</v>
      </c>
      <c r="O1107" s="47" t="e">
        <f>VLOOKUP(report_masivo[[#This Row],[INCAPACIDAD]],D3333:M3410,8,0)</f>
        <v>#N/A</v>
      </c>
      <c r="AD1107">
        <v>7437227044802</v>
      </c>
      <c r="AE1107" t="s">
        <v>10196</v>
      </c>
      <c r="AF1107">
        <v>1891793</v>
      </c>
      <c r="AG1107" s="1">
        <v>44866</v>
      </c>
      <c r="AH1107">
        <v>860029995</v>
      </c>
      <c r="AI1107">
        <v>74372270</v>
      </c>
      <c r="AJ1107">
        <v>8297374</v>
      </c>
      <c r="AK1107" t="s">
        <v>13776</v>
      </c>
      <c r="AL1107" s="1">
        <v>44802</v>
      </c>
      <c r="AM1107">
        <v>3</v>
      </c>
      <c r="AN1107">
        <v>263563</v>
      </c>
      <c r="AO1107">
        <v>860029995</v>
      </c>
      <c r="AP1107" t="s">
        <v>13996</v>
      </c>
      <c r="AQ1107" t="s">
        <v>14109</v>
      </c>
      <c r="AR1107" t="s">
        <v>13923</v>
      </c>
      <c r="AS1107" s="1">
        <v>44883</v>
      </c>
      <c r="AT1107" t="s">
        <v>13922</v>
      </c>
      <c r="AW1107">
        <v>109043660344951</v>
      </c>
      <c r="AX1107">
        <v>1090436603</v>
      </c>
      <c r="AY1107">
        <v>8767523</v>
      </c>
      <c r="AZ1107" s="1">
        <v>44951</v>
      </c>
      <c r="BA1107" t="s">
        <v>13995</v>
      </c>
      <c r="BB1107" t="s">
        <v>44</v>
      </c>
      <c r="BC1107" t="s">
        <v>13996</v>
      </c>
      <c r="BD1107" t="s">
        <v>13997</v>
      </c>
      <c r="BE1107">
        <v>4000178071</v>
      </c>
      <c r="BF1107">
        <v>64694</v>
      </c>
      <c r="BG1107" s="1">
        <v>45044</v>
      </c>
      <c r="BK1107">
        <f t="shared" si="17"/>
        <v>1</v>
      </c>
      <c r="BL1107">
        <v>420874544631</v>
      </c>
      <c r="BN1107">
        <v>1754329</v>
      </c>
      <c r="BO1107" s="1">
        <v>44684</v>
      </c>
      <c r="BP1107">
        <v>860029995</v>
      </c>
      <c r="BQ1107">
        <v>4208745</v>
      </c>
      <c r="BR1107">
        <v>7780226</v>
      </c>
      <c r="BS1107" t="s">
        <v>13776</v>
      </c>
      <c r="BT1107" s="1">
        <v>44631</v>
      </c>
      <c r="BU1107">
        <v>19</v>
      </c>
      <c r="BV1107">
        <v>1851008</v>
      </c>
      <c r="BW1107">
        <v>860029995</v>
      </c>
      <c r="BX1107" t="s">
        <v>13996</v>
      </c>
      <c r="BY1107" t="s">
        <v>14109</v>
      </c>
      <c r="BZ1107" t="s">
        <v>13923</v>
      </c>
      <c r="CA1107" s="1">
        <v>44712</v>
      </c>
      <c r="CB1107" t="s">
        <v>13922</v>
      </c>
    </row>
    <row r="1108" spans="3:80" x14ac:dyDescent="0.3">
      <c r="C1108" s="46" t="s">
        <v>10196</v>
      </c>
      <c r="D1108" s="4"/>
      <c r="E1108" s="4"/>
      <c r="F1108" s="16"/>
      <c r="G1108" s="80" t="e">
        <f>VLOOKUP(report_masivo[[#This Row],[INCAPACIDAD]],D3334:M3411,3,0)</f>
        <v>#N/A</v>
      </c>
      <c r="I1108" s="47"/>
      <c r="K1108" s="46" t="e">
        <f>VLOOKUP(report_masivo[[#This Row],[INCAPACIDAD]],D3334:M3411,4,0)</f>
        <v>#N/A</v>
      </c>
      <c r="L1108" s="46" t="e">
        <f>VLOOKUP(report_masivo[[#This Row],[INCAPACIDAD]],D3334:M3411,5,0)</f>
        <v>#N/A</v>
      </c>
      <c r="M1108" s="46" t="e">
        <f>VLOOKUP(report_masivo[[#This Row],[INCAPACIDAD]],D3334:M3411,6,0)</f>
        <v>#N/A</v>
      </c>
      <c r="N1108" s="49" t="e">
        <f>VLOOKUP(report_masivo[[#This Row],[INCAPACIDAD]],D3334:M3411,7,0)</f>
        <v>#N/A</v>
      </c>
      <c r="O1108" s="47" t="e">
        <f>VLOOKUP(report_masivo[[#This Row],[INCAPACIDAD]],D3334:M3411,8,0)</f>
        <v>#N/A</v>
      </c>
      <c r="AD1108">
        <v>952734744820</v>
      </c>
      <c r="AE1108" t="s">
        <v>10196</v>
      </c>
      <c r="AF1108">
        <v>1891793</v>
      </c>
      <c r="AG1108" s="1">
        <v>44866</v>
      </c>
      <c r="AH1108">
        <v>860029995</v>
      </c>
      <c r="AI1108">
        <v>9527347</v>
      </c>
      <c r="AJ1108">
        <v>8303022</v>
      </c>
      <c r="AK1108" t="s">
        <v>13776</v>
      </c>
      <c r="AL1108" s="1">
        <v>44820</v>
      </c>
      <c r="AM1108">
        <v>1</v>
      </c>
      <c r="AN1108">
        <v>79574</v>
      </c>
      <c r="AO1108">
        <v>860029995</v>
      </c>
      <c r="AP1108" t="s">
        <v>13996</v>
      </c>
      <c r="AQ1108" t="s">
        <v>14109</v>
      </c>
      <c r="AR1108" t="s">
        <v>13923</v>
      </c>
      <c r="AS1108" s="1">
        <v>44883</v>
      </c>
      <c r="AT1108" t="s">
        <v>13922</v>
      </c>
      <c r="AW1108">
        <v>101847815944952</v>
      </c>
      <c r="AX1108">
        <v>1018478159</v>
      </c>
      <c r="AY1108">
        <v>8765064</v>
      </c>
      <c r="AZ1108" s="1">
        <v>44952</v>
      </c>
      <c r="BA1108" t="s">
        <v>13995</v>
      </c>
      <c r="BB1108" t="s">
        <v>44</v>
      </c>
      <c r="BC1108" t="s">
        <v>13996</v>
      </c>
      <c r="BD1108" t="s">
        <v>13997</v>
      </c>
      <c r="BE1108">
        <v>4000178071</v>
      </c>
      <c r="BF1108">
        <v>116000</v>
      </c>
      <c r="BG1108" s="1">
        <v>45044</v>
      </c>
      <c r="BK1108">
        <f t="shared" si="17"/>
        <v>1</v>
      </c>
      <c r="BL1108">
        <v>7437314844635</v>
      </c>
      <c r="BN1108">
        <v>1754329</v>
      </c>
      <c r="BO1108" s="1">
        <v>44684</v>
      </c>
      <c r="BP1108">
        <v>860029995</v>
      </c>
      <c r="BQ1108">
        <v>74373148</v>
      </c>
      <c r="BR1108">
        <v>7780254</v>
      </c>
      <c r="BS1108" t="s">
        <v>13776</v>
      </c>
      <c r="BT1108" s="1">
        <v>44635</v>
      </c>
      <c r="BU1108">
        <v>1</v>
      </c>
      <c r="BV1108">
        <v>80548</v>
      </c>
      <c r="BW1108">
        <v>860029995</v>
      </c>
      <c r="BX1108" t="s">
        <v>13996</v>
      </c>
      <c r="BY1108" t="s">
        <v>14109</v>
      </c>
      <c r="BZ1108" t="s">
        <v>13923</v>
      </c>
      <c r="CA1108" s="1">
        <v>44712</v>
      </c>
      <c r="CB1108" t="s">
        <v>13922</v>
      </c>
    </row>
    <row r="1109" spans="3:80" x14ac:dyDescent="0.3">
      <c r="C1109" s="46" t="s">
        <v>10196</v>
      </c>
      <c r="D1109" s="4"/>
      <c r="E1109" s="4"/>
      <c r="F1109" s="16"/>
      <c r="G1109" s="80" t="e">
        <f>VLOOKUP(report_masivo[[#This Row],[INCAPACIDAD]],D3335:M3412,3,0)</f>
        <v>#N/A</v>
      </c>
      <c r="I1109" s="47"/>
      <c r="K1109" s="46" t="e">
        <f>VLOOKUP(report_masivo[[#This Row],[INCAPACIDAD]],D3335:M3412,4,0)</f>
        <v>#N/A</v>
      </c>
      <c r="L1109" s="46" t="e">
        <f>VLOOKUP(report_masivo[[#This Row],[INCAPACIDAD]],D3335:M3412,5,0)</f>
        <v>#N/A</v>
      </c>
      <c r="M1109" s="46" t="e">
        <f>VLOOKUP(report_masivo[[#This Row],[INCAPACIDAD]],D3335:M3412,6,0)</f>
        <v>#N/A</v>
      </c>
      <c r="N1109" s="49" t="e">
        <f>VLOOKUP(report_masivo[[#This Row],[INCAPACIDAD]],D3335:M3412,7,0)</f>
        <v>#N/A</v>
      </c>
      <c r="O1109" s="47" t="e">
        <f>VLOOKUP(report_masivo[[#This Row],[INCAPACIDAD]],D3335:M3412,8,0)</f>
        <v>#N/A</v>
      </c>
      <c r="AD1109">
        <v>105241210444820</v>
      </c>
      <c r="AE1109" t="s">
        <v>10196</v>
      </c>
      <c r="AF1109">
        <v>1891793</v>
      </c>
      <c r="AG1109" s="1">
        <v>44866</v>
      </c>
      <c r="AH1109">
        <v>860029995</v>
      </c>
      <c r="AI1109">
        <v>1052412104</v>
      </c>
      <c r="AJ1109">
        <v>8303445</v>
      </c>
      <c r="AK1109" t="s">
        <v>13776</v>
      </c>
      <c r="AL1109" s="1">
        <v>44820</v>
      </c>
      <c r="AM1109">
        <v>7</v>
      </c>
      <c r="AN1109">
        <v>522502</v>
      </c>
      <c r="AO1109">
        <v>860029995</v>
      </c>
      <c r="AP1109" t="s">
        <v>13996</v>
      </c>
      <c r="AQ1109" t="s">
        <v>14109</v>
      </c>
      <c r="AR1109" t="s">
        <v>13923</v>
      </c>
      <c r="AS1109" s="1">
        <v>44883</v>
      </c>
      <c r="AT1109" t="s">
        <v>13922</v>
      </c>
      <c r="AW1109">
        <v>112485193144953</v>
      </c>
      <c r="AX1109">
        <v>1124851931</v>
      </c>
      <c r="AY1109">
        <v>8775696</v>
      </c>
      <c r="AZ1109" s="1">
        <v>44953</v>
      </c>
      <c r="BA1109" t="s">
        <v>13998</v>
      </c>
      <c r="BB1109" t="s">
        <v>44</v>
      </c>
      <c r="BC1109" t="s">
        <v>44</v>
      </c>
      <c r="BD1109" t="s">
        <v>44</v>
      </c>
      <c r="BG1109" s="1"/>
      <c r="BK1109">
        <f t="shared" si="17"/>
        <v>1</v>
      </c>
      <c r="BL1109">
        <v>417898644632</v>
      </c>
      <c r="BN1109">
        <v>1754329</v>
      </c>
      <c r="BO1109" s="1">
        <v>44684</v>
      </c>
      <c r="BP1109">
        <v>860029995</v>
      </c>
      <c r="BQ1109">
        <v>4178986</v>
      </c>
      <c r="BR1109">
        <v>7781073</v>
      </c>
      <c r="BS1109" t="s">
        <v>13776</v>
      </c>
      <c r="BT1109" s="1">
        <v>44632</v>
      </c>
      <c r="BU1109">
        <v>17</v>
      </c>
      <c r="BV1109">
        <v>1223775</v>
      </c>
      <c r="BW1109">
        <v>860029995</v>
      </c>
      <c r="BX1109" t="s">
        <v>13996</v>
      </c>
      <c r="BY1109" t="s">
        <v>14109</v>
      </c>
      <c r="BZ1109" t="s">
        <v>13923</v>
      </c>
      <c r="CA1109" s="1">
        <v>44712</v>
      </c>
      <c r="CB1109" t="s">
        <v>13922</v>
      </c>
    </row>
    <row r="1110" spans="3:80" x14ac:dyDescent="0.3">
      <c r="C1110" s="46" t="s">
        <v>10196</v>
      </c>
      <c r="D1110" s="4"/>
      <c r="E1110" s="4"/>
      <c r="F1110" s="16"/>
      <c r="G1110" s="80" t="e">
        <f>VLOOKUP(report_masivo[[#This Row],[INCAPACIDAD]],D3336:M3413,3,0)</f>
        <v>#N/A</v>
      </c>
      <c r="I1110" s="47"/>
      <c r="K1110" s="46" t="e">
        <f>VLOOKUP(report_masivo[[#This Row],[INCAPACIDAD]],D3336:M3413,4,0)</f>
        <v>#N/A</v>
      </c>
      <c r="L1110" s="46" t="e">
        <f>VLOOKUP(report_masivo[[#This Row],[INCAPACIDAD]],D3336:M3413,5,0)</f>
        <v>#N/A</v>
      </c>
      <c r="M1110" s="46" t="e">
        <f>VLOOKUP(report_masivo[[#This Row],[INCAPACIDAD]],D3336:M3413,6,0)</f>
        <v>#N/A</v>
      </c>
      <c r="N1110" s="49" t="e">
        <f>VLOOKUP(report_masivo[[#This Row],[INCAPACIDAD]],D3336:M3413,7,0)</f>
        <v>#N/A</v>
      </c>
      <c r="O1110" s="47" t="e">
        <f>VLOOKUP(report_masivo[[#This Row],[INCAPACIDAD]],D3336:M3413,8,0)</f>
        <v>#N/A</v>
      </c>
      <c r="AD1110">
        <v>105241210444827</v>
      </c>
      <c r="AE1110" t="s">
        <v>10196</v>
      </c>
      <c r="AF1110">
        <v>1891793</v>
      </c>
      <c r="AG1110" s="1">
        <v>44866</v>
      </c>
      <c r="AH1110">
        <v>860029995</v>
      </c>
      <c r="AI1110">
        <v>1052412104</v>
      </c>
      <c r="AJ1110">
        <v>8325543</v>
      </c>
      <c r="AK1110" t="s">
        <v>13776</v>
      </c>
      <c r="AL1110" s="1">
        <v>44827</v>
      </c>
      <c r="AM1110">
        <v>5</v>
      </c>
      <c r="AN1110">
        <v>373216</v>
      </c>
      <c r="AO1110">
        <v>860029995</v>
      </c>
      <c r="AP1110" t="s">
        <v>13996</v>
      </c>
      <c r="AQ1110" t="s">
        <v>14109</v>
      </c>
      <c r="AR1110" t="s">
        <v>13923</v>
      </c>
      <c r="AS1110" s="1">
        <v>44883</v>
      </c>
      <c r="AT1110" t="s">
        <v>13922</v>
      </c>
      <c r="AW1110">
        <v>123464199444954</v>
      </c>
      <c r="AX1110">
        <v>1234641994</v>
      </c>
      <c r="AY1110">
        <v>8885593</v>
      </c>
      <c r="AZ1110" s="1">
        <v>44954</v>
      </c>
      <c r="BA1110" t="s">
        <v>13995</v>
      </c>
      <c r="BB1110" t="s">
        <v>44</v>
      </c>
      <c r="BC1110" t="s">
        <v>13996</v>
      </c>
      <c r="BD1110" t="s">
        <v>13997</v>
      </c>
      <c r="BE1110">
        <v>4000178071</v>
      </c>
      <c r="BF1110">
        <v>1160000</v>
      </c>
      <c r="BG1110" s="1">
        <v>45044</v>
      </c>
      <c r="BK1110">
        <f t="shared" si="17"/>
        <v>1</v>
      </c>
      <c r="BL1110">
        <v>7408552544620</v>
      </c>
      <c r="BN1110">
        <v>1754329</v>
      </c>
      <c r="BO1110" s="1">
        <v>44684</v>
      </c>
      <c r="BP1110">
        <v>860029995</v>
      </c>
      <c r="BQ1110">
        <v>74085525</v>
      </c>
      <c r="BR1110">
        <v>7781381</v>
      </c>
      <c r="BS1110" t="s">
        <v>13776</v>
      </c>
      <c r="BT1110" s="1">
        <v>44620</v>
      </c>
      <c r="BU1110">
        <v>2</v>
      </c>
      <c r="BV1110">
        <v>172535</v>
      </c>
      <c r="BW1110">
        <v>860029995</v>
      </c>
      <c r="BX1110" t="s">
        <v>13996</v>
      </c>
      <c r="BY1110" t="s">
        <v>14109</v>
      </c>
      <c r="BZ1110" t="s">
        <v>13923</v>
      </c>
      <c r="CA1110" s="1">
        <v>44712</v>
      </c>
      <c r="CB1110" t="s">
        <v>13922</v>
      </c>
    </row>
    <row r="1111" spans="3:80" x14ac:dyDescent="0.3">
      <c r="C1111" s="46" t="s">
        <v>10196</v>
      </c>
      <c r="D1111" s="4"/>
      <c r="E1111" s="4"/>
      <c r="F1111" s="16"/>
      <c r="G1111" s="80" t="e">
        <f>VLOOKUP(report_masivo[[#This Row],[INCAPACIDAD]],D3337:M3414,3,0)</f>
        <v>#N/A</v>
      </c>
      <c r="I1111" s="47"/>
      <c r="K1111" s="46" t="e">
        <f>VLOOKUP(report_masivo[[#This Row],[INCAPACIDAD]],D3337:M3414,4,0)</f>
        <v>#N/A</v>
      </c>
      <c r="L1111" s="46" t="e">
        <f>VLOOKUP(report_masivo[[#This Row],[INCAPACIDAD]],D3337:M3414,5,0)</f>
        <v>#N/A</v>
      </c>
      <c r="M1111" s="46" t="e">
        <f>VLOOKUP(report_masivo[[#This Row],[INCAPACIDAD]],D3337:M3414,6,0)</f>
        <v>#N/A</v>
      </c>
      <c r="N1111" s="49" t="e">
        <f>VLOOKUP(report_masivo[[#This Row],[INCAPACIDAD]],D3337:M3414,7,0)</f>
        <v>#N/A</v>
      </c>
      <c r="O1111" s="47" t="e">
        <f>VLOOKUP(report_masivo[[#This Row],[INCAPACIDAD]],D3337:M3414,8,0)</f>
        <v>#N/A</v>
      </c>
      <c r="AD1111">
        <v>105239751544810</v>
      </c>
      <c r="AE1111" t="s">
        <v>10196</v>
      </c>
      <c r="AF1111">
        <v>1891793</v>
      </c>
      <c r="AG1111" s="1">
        <v>44866</v>
      </c>
      <c r="AH1111">
        <v>860029995</v>
      </c>
      <c r="AI1111">
        <v>1052397515</v>
      </c>
      <c r="AJ1111">
        <v>8375608</v>
      </c>
      <c r="AK1111" t="s">
        <v>13776</v>
      </c>
      <c r="AL1111" s="1">
        <v>44810</v>
      </c>
      <c r="AM1111">
        <v>1</v>
      </c>
      <c r="AN1111">
        <v>78310</v>
      </c>
      <c r="AO1111">
        <v>860029995</v>
      </c>
      <c r="AP1111" t="s">
        <v>13996</v>
      </c>
      <c r="AQ1111" t="s">
        <v>14109</v>
      </c>
      <c r="AR1111" t="s">
        <v>13923</v>
      </c>
      <c r="AS1111" s="1">
        <v>44883</v>
      </c>
      <c r="AT1111" t="s">
        <v>13922</v>
      </c>
      <c r="AW1111">
        <v>107521942244956</v>
      </c>
      <c r="AX1111">
        <v>1075219422</v>
      </c>
      <c r="AY1111">
        <v>8765745</v>
      </c>
      <c r="AZ1111" s="1">
        <v>44956</v>
      </c>
      <c r="BA1111" t="s">
        <v>13995</v>
      </c>
      <c r="BB1111" t="s">
        <v>44</v>
      </c>
      <c r="BC1111" t="s">
        <v>13996</v>
      </c>
      <c r="BD1111" t="s">
        <v>13997</v>
      </c>
      <c r="BE1111">
        <v>4000178071</v>
      </c>
      <c r="BF1111">
        <v>1491001</v>
      </c>
      <c r="BG1111" s="1">
        <v>45044</v>
      </c>
      <c r="BK1111">
        <f t="shared" si="17"/>
        <v>1</v>
      </c>
      <c r="BL1111">
        <v>420851444616</v>
      </c>
      <c r="BN1111">
        <v>1754329</v>
      </c>
      <c r="BO1111" s="1">
        <v>44684</v>
      </c>
      <c r="BP1111">
        <v>860029995</v>
      </c>
      <c r="BQ1111">
        <v>4208514</v>
      </c>
      <c r="BR1111">
        <v>7781650</v>
      </c>
      <c r="BS1111" t="s">
        <v>13776</v>
      </c>
      <c r="BT1111" s="1">
        <v>44616</v>
      </c>
      <c r="BU1111">
        <v>30</v>
      </c>
      <c r="BV1111">
        <v>1836015</v>
      </c>
      <c r="BW1111">
        <v>860029995</v>
      </c>
      <c r="BX1111" t="s">
        <v>13996</v>
      </c>
      <c r="BY1111" t="s">
        <v>14109</v>
      </c>
      <c r="BZ1111" t="s">
        <v>13923</v>
      </c>
      <c r="CA1111" s="1">
        <v>44712</v>
      </c>
      <c r="CB1111" t="s">
        <v>13922</v>
      </c>
    </row>
    <row r="1112" spans="3:80" x14ac:dyDescent="0.3">
      <c r="C1112" s="46" t="s">
        <v>10196</v>
      </c>
      <c r="D1112" s="4"/>
      <c r="E1112" s="4"/>
      <c r="F1112" s="16"/>
      <c r="G1112" s="80" t="e">
        <f>VLOOKUP(report_masivo[[#This Row],[INCAPACIDAD]],D3338:M3415,3,0)</f>
        <v>#N/A</v>
      </c>
      <c r="I1112" s="47"/>
      <c r="K1112" s="46" t="e">
        <f>VLOOKUP(report_masivo[[#This Row],[INCAPACIDAD]],D3338:M3415,4,0)</f>
        <v>#N/A</v>
      </c>
      <c r="L1112" s="46" t="e">
        <f>VLOOKUP(report_masivo[[#This Row],[INCAPACIDAD]],D3338:M3415,5,0)</f>
        <v>#N/A</v>
      </c>
      <c r="M1112" s="46" t="e">
        <f>VLOOKUP(report_masivo[[#This Row],[INCAPACIDAD]],D3338:M3415,6,0)</f>
        <v>#N/A</v>
      </c>
      <c r="N1112" s="49" t="e">
        <f>VLOOKUP(report_masivo[[#This Row],[INCAPACIDAD]],D3338:M3415,7,0)</f>
        <v>#N/A</v>
      </c>
      <c r="O1112" s="47" t="e">
        <f>VLOOKUP(report_masivo[[#This Row],[INCAPACIDAD]],D3338:M3415,8,0)</f>
        <v>#N/A</v>
      </c>
      <c r="AD1112">
        <v>1136629144801</v>
      </c>
      <c r="AE1112" t="s">
        <v>10196</v>
      </c>
      <c r="AF1112">
        <v>1891793</v>
      </c>
      <c r="AG1112" s="1">
        <v>44866</v>
      </c>
      <c r="AH1112">
        <v>860029995</v>
      </c>
      <c r="AI1112">
        <v>11366291</v>
      </c>
      <c r="AJ1112">
        <v>8376235</v>
      </c>
      <c r="AK1112" t="s">
        <v>13776</v>
      </c>
      <c r="AL1112" s="1">
        <v>44801</v>
      </c>
      <c r="AM1112">
        <v>3</v>
      </c>
      <c r="AN1112">
        <v>268218</v>
      </c>
      <c r="AO1112">
        <v>860029995</v>
      </c>
      <c r="AP1112" t="s">
        <v>13996</v>
      </c>
      <c r="AQ1112" t="s">
        <v>14109</v>
      </c>
      <c r="AR1112" t="s">
        <v>13923</v>
      </c>
      <c r="AS1112" s="1">
        <v>44883</v>
      </c>
      <c r="AT1112" t="s">
        <v>13922</v>
      </c>
      <c r="AW1112">
        <v>3904628044956</v>
      </c>
      <c r="AX1112">
        <v>39046280</v>
      </c>
      <c r="AY1112">
        <v>8766253</v>
      </c>
      <c r="AZ1112" s="1">
        <v>44956</v>
      </c>
      <c r="BA1112" t="s">
        <v>13998</v>
      </c>
      <c r="BB1112" t="s">
        <v>44</v>
      </c>
      <c r="BC1112" t="s">
        <v>44</v>
      </c>
      <c r="BD1112" t="s">
        <v>44</v>
      </c>
      <c r="BG1112" s="1"/>
      <c r="BK1112">
        <f t="shared" si="17"/>
        <v>1</v>
      </c>
      <c r="BL1112">
        <v>417883444627</v>
      </c>
      <c r="BN1112">
        <v>1754329</v>
      </c>
      <c r="BO1112" s="1">
        <v>44684</v>
      </c>
      <c r="BP1112">
        <v>860029995</v>
      </c>
      <c r="BQ1112">
        <v>4178834</v>
      </c>
      <c r="BR1112">
        <v>7781960</v>
      </c>
      <c r="BS1112" t="s">
        <v>13776</v>
      </c>
      <c r="BT1112" s="1">
        <v>44627</v>
      </c>
      <c r="BU1112">
        <v>5</v>
      </c>
      <c r="BV1112">
        <v>370326</v>
      </c>
      <c r="BW1112">
        <v>860029995</v>
      </c>
      <c r="BX1112" t="s">
        <v>13996</v>
      </c>
      <c r="BY1112" t="s">
        <v>14109</v>
      </c>
      <c r="BZ1112" t="s">
        <v>13923</v>
      </c>
      <c r="CA1112" s="1">
        <v>44712</v>
      </c>
      <c r="CB1112" t="s">
        <v>13922</v>
      </c>
    </row>
    <row r="1113" spans="3:80" x14ac:dyDescent="0.3">
      <c r="C1113" s="46" t="s">
        <v>10196</v>
      </c>
      <c r="D1113" s="4"/>
      <c r="E1113" s="4"/>
      <c r="F1113" s="16"/>
      <c r="G1113" s="80" t="e">
        <f>VLOOKUP(report_masivo[[#This Row],[INCAPACIDAD]],D3339:M3416,3,0)</f>
        <v>#N/A</v>
      </c>
      <c r="I1113" s="47"/>
      <c r="K1113" s="46" t="e">
        <f>VLOOKUP(report_masivo[[#This Row],[INCAPACIDAD]],D3339:M3416,4,0)</f>
        <v>#N/A</v>
      </c>
      <c r="L1113" s="46" t="e">
        <f>VLOOKUP(report_masivo[[#This Row],[INCAPACIDAD]],D3339:M3416,5,0)</f>
        <v>#N/A</v>
      </c>
      <c r="M1113" s="46" t="e">
        <f>VLOOKUP(report_masivo[[#This Row],[INCAPACIDAD]],D3339:M3416,6,0)</f>
        <v>#N/A</v>
      </c>
      <c r="N1113" s="49" t="e">
        <f>VLOOKUP(report_masivo[[#This Row],[INCAPACIDAD]],D3339:M3416,7,0)</f>
        <v>#N/A</v>
      </c>
      <c r="O1113" s="47" t="e">
        <f>VLOOKUP(report_masivo[[#This Row],[INCAPACIDAD]],D3339:M3416,8,0)</f>
        <v>#N/A</v>
      </c>
      <c r="AD1113">
        <v>408371044800</v>
      </c>
      <c r="AE1113" t="s">
        <v>10196</v>
      </c>
      <c r="AF1113">
        <v>1891793</v>
      </c>
      <c r="AG1113" s="1">
        <v>44866</v>
      </c>
      <c r="AH1113">
        <v>860029995</v>
      </c>
      <c r="AI1113">
        <v>4083710</v>
      </c>
      <c r="AJ1113">
        <v>8376992</v>
      </c>
      <c r="AK1113" t="s">
        <v>13776</v>
      </c>
      <c r="AL1113" s="1">
        <v>44800</v>
      </c>
      <c r="AM1113">
        <v>3</v>
      </c>
      <c r="AN1113">
        <v>228247</v>
      </c>
      <c r="AO1113">
        <v>860029995</v>
      </c>
      <c r="AP1113" t="s">
        <v>13996</v>
      </c>
      <c r="AQ1113" t="s">
        <v>14109</v>
      </c>
      <c r="AR1113" t="s">
        <v>13923</v>
      </c>
      <c r="AS1113" s="1">
        <v>44883</v>
      </c>
      <c r="AT1113" t="s">
        <v>13922</v>
      </c>
      <c r="AW1113">
        <v>3608808644956</v>
      </c>
      <c r="AX1113">
        <v>36088086</v>
      </c>
      <c r="AY1113">
        <v>8764354</v>
      </c>
      <c r="AZ1113" s="1">
        <v>44956</v>
      </c>
      <c r="BA1113" t="s">
        <v>13995</v>
      </c>
      <c r="BB1113" t="s">
        <v>44</v>
      </c>
      <c r="BC1113" t="s">
        <v>13996</v>
      </c>
      <c r="BD1113" t="s">
        <v>13997</v>
      </c>
      <c r="BE1113">
        <v>4000178071</v>
      </c>
      <c r="BF1113">
        <v>77371</v>
      </c>
      <c r="BG1113" s="1">
        <v>45044</v>
      </c>
      <c r="BK1113">
        <f t="shared" si="17"/>
        <v>1</v>
      </c>
      <c r="BL1113">
        <v>427752244637</v>
      </c>
      <c r="BN1113">
        <v>1754329</v>
      </c>
      <c r="BO1113" s="1">
        <v>44684</v>
      </c>
      <c r="BP1113">
        <v>860029995</v>
      </c>
      <c r="BQ1113">
        <v>4277522</v>
      </c>
      <c r="BR1113">
        <v>7784398</v>
      </c>
      <c r="BS1113" t="s">
        <v>13776</v>
      </c>
      <c r="BT1113" s="1">
        <v>44637</v>
      </c>
      <c r="BU1113">
        <v>1</v>
      </c>
      <c r="BV1113">
        <v>58798</v>
      </c>
      <c r="BW1113">
        <v>860029995</v>
      </c>
      <c r="BX1113" t="s">
        <v>13996</v>
      </c>
      <c r="BY1113" t="s">
        <v>14109</v>
      </c>
      <c r="BZ1113" t="s">
        <v>13923</v>
      </c>
      <c r="CA1113" s="1">
        <v>44712</v>
      </c>
      <c r="CB1113" t="s">
        <v>13922</v>
      </c>
    </row>
    <row r="1114" spans="3:80" x14ac:dyDescent="0.3">
      <c r="C1114" s="46" t="s">
        <v>10196</v>
      </c>
      <c r="D1114" s="4"/>
      <c r="E1114" s="4"/>
      <c r="F1114" s="16"/>
      <c r="G1114" s="80" t="e">
        <f>VLOOKUP(report_masivo[[#This Row],[INCAPACIDAD]],D3340:M3417,3,0)</f>
        <v>#N/A</v>
      </c>
      <c r="I1114" s="47"/>
      <c r="K1114" s="46" t="e">
        <f>VLOOKUP(report_masivo[[#This Row],[INCAPACIDAD]],D3340:M3417,4,0)</f>
        <v>#N/A</v>
      </c>
      <c r="L1114" s="46" t="e">
        <f>VLOOKUP(report_masivo[[#This Row],[INCAPACIDAD]],D3340:M3417,5,0)</f>
        <v>#N/A</v>
      </c>
      <c r="M1114" s="46" t="e">
        <f>VLOOKUP(report_masivo[[#This Row],[INCAPACIDAD]],D3340:M3417,6,0)</f>
        <v>#N/A</v>
      </c>
      <c r="N1114" s="49" t="e">
        <f>VLOOKUP(report_masivo[[#This Row],[INCAPACIDAD]],D3340:M3417,7,0)</f>
        <v>#N/A</v>
      </c>
      <c r="O1114" s="47" t="e">
        <f>VLOOKUP(report_masivo[[#This Row],[INCAPACIDAD]],D3340:M3417,8,0)</f>
        <v>#N/A</v>
      </c>
      <c r="AD1114">
        <v>7418475544807</v>
      </c>
      <c r="AE1114" t="s">
        <v>10196</v>
      </c>
      <c r="AF1114">
        <v>1891793</v>
      </c>
      <c r="AG1114" s="1">
        <v>44866</v>
      </c>
      <c r="AH1114">
        <v>860029995</v>
      </c>
      <c r="AI1114">
        <v>74184755</v>
      </c>
      <c r="AJ1114">
        <v>8377509</v>
      </c>
      <c r="AK1114" t="s">
        <v>13776</v>
      </c>
      <c r="AL1114" s="1">
        <v>44807</v>
      </c>
      <c r="AM1114">
        <v>3</v>
      </c>
      <c r="AN1114">
        <v>272276</v>
      </c>
      <c r="AO1114">
        <v>860029995</v>
      </c>
      <c r="AP1114" t="s">
        <v>13996</v>
      </c>
      <c r="AQ1114" t="s">
        <v>14109</v>
      </c>
      <c r="AR1114" t="s">
        <v>13923</v>
      </c>
      <c r="AS1114" s="1">
        <v>44883</v>
      </c>
      <c r="AT1114" t="s">
        <v>13922</v>
      </c>
      <c r="AW1114">
        <v>3904628044958</v>
      </c>
      <c r="AX1114">
        <v>39046280</v>
      </c>
      <c r="AY1114">
        <v>8843478</v>
      </c>
      <c r="AZ1114" s="1">
        <v>44958</v>
      </c>
      <c r="BA1114" t="s">
        <v>13995</v>
      </c>
      <c r="BB1114" t="s">
        <v>44</v>
      </c>
      <c r="BC1114" t="s">
        <v>13996</v>
      </c>
      <c r="BD1114" t="s">
        <v>13997</v>
      </c>
      <c r="BE1114">
        <v>4000178071</v>
      </c>
      <c r="BF1114">
        <v>182815</v>
      </c>
      <c r="BG1114" s="1">
        <v>45044</v>
      </c>
      <c r="BK1114">
        <f t="shared" si="17"/>
        <v>1</v>
      </c>
      <c r="BL1114">
        <v>7436578844607</v>
      </c>
      <c r="BN1114">
        <v>1754329</v>
      </c>
      <c r="BO1114" s="1">
        <v>44684</v>
      </c>
      <c r="BP1114">
        <v>860029995</v>
      </c>
      <c r="BQ1114">
        <v>74365788</v>
      </c>
      <c r="BR1114">
        <v>7791353</v>
      </c>
      <c r="BS1114" t="s">
        <v>13776</v>
      </c>
      <c r="BT1114" s="1">
        <v>44607</v>
      </c>
      <c r="BU1114">
        <v>29</v>
      </c>
      <c r="BV1114">
        <v>2289506</v>
      </c>
      <c r="BW1114">
        <v>860029995</v>
      </c>
      <c r="BX1114" t="s">
        <v>13996</v>
      </c>
      <c r="BY1114" t="s">
        <v>14109</v>
      </c>
      <c r="BZ1114" t="s">
        <v>13923</v>
      </c>
      <c r="CA1114" s="1">
        <v>44712</v>
      </c>
      <c r="CB1114" t="s">
        <v>13922</v>
      </c>
    </row>
    <row r="1115" spans="3:80" x14ac:dyDescent="0.3">
      <c r="C1115" s="46" t="s">
        <v>10196</v>
      </c>
      <c r="D1115" s="4"/>
      <c r="E1115" s="4"/>
      <c r="F1115" s="16"/>
      <c r="G1115" s="80" t="e">
        <f>VLOOKUP(report_masivo[[#This Row],[INCAPACIDAD]],D3341:M3418,3,0)</f>
        <v>#N/A</v>
      </c>
      <c r="I1115" s="47"/>
      <c r="K1115" s="46" t="e">
        <f>VLOOKUP(report_masivo[[#This Row],[INCAPACIDAD]],D3341:M3418,4,0)</f>
        <v>#N/A</v>
      </c>
      <c r="L1115" s="46" t="e">
        <f>VLOOKUP(report_masivo[[#This Row],[INCAPACIDAD]],D3341:M3418,5,0)</f>
        <v>#N/A</v>
      </c>
      <c r="M1115" s="46" t="e">
        <f>VLOOKUP(report_masivo[[#This Row],[INCAPACIDAD]],D3341:M3418,6,0)</f>
        <v>#N/A</v>
      </c>
      <c r="N1115" s="49" t="e">
        <f>VLOOKUP(report_masivo[[#This Row],[INCAPACIDAD]],D3341:M3418,7,0)</f>
        <v>#N/A</v>
      </c>
      <c r="O1115" s="47" t="e">
        <f>VLOOKUP(report_masivo[[#This Row],[INCAPACIDAD]],D3341:M3418,8,0)</f>
        <v>#N/A</v>
      </c>
      <c r="AD1115">
        <v>7434457944818</v>
      </c>
      <c r="AE1115" t="s">
        <v>10196</v>
      </c>
      <c r="AF1115">
        <v>1891793</v>
      </c>
      <c r="AG1115" s="1">
        <v>44866</v>
      </c>
      <c r="AH1115">
        <v>860029995</v>
      </c>
      <c r="AI1115">
        <v>74344579</v>
      </c>
      <c r="AJ1115">
        <v>8377586</v>
      </c>
      <c r="AK1115" t="s">
        <v>13776</v>
      </c>
      <c r="AL1115" s="1">
        <v>44818</v>
      </c>
      <c r="AM1115">
        <v>1</v>
      </c>
      <c r="AN1115">
        <v>95431</v>
      </c>
      <c r="AO1115">
        <v>860029995</v>
      </c>
      <c r="AP1115" t="s">
        <v>13996</v>
      </c>
      <c r="AQ1115" t="s">
        <v>14109</v>
      </c>
      <c r="AR1115" t="s">
        <v>13923</v>
      </c>
      <c r="AS1115" s="1">
        <v>44883</v>
      </c>
      <c r="AT1115" t="s">
        <v>13922</v>
      </c>
      <c r="AW1115">
        <v>5232390944963</v>
      </c>
      <c r="AX1115">
        <v>52323909</v>
      </c>
      <c r="AY1115">
        <v>8785963</v>
      </c>
      <c r="AZ1115" s="1">
        <v>44963</v>
      </c>
      <c r="BA1115" t="s">
        <v>14006</v>
      </c>
      <c r="BB1115" t="s">
        <v>14007</v>
      </c>
      <c r="BC1115" t="s">
        <v>44</v>
      </c>
      <c r="BD1115" t="s">
        <v>44</v>
      </c>
      <c r="BG1115" s="1"/>
      <c r="BK1115">
        <f t="shared" si="17"/>
        <v>1</v>
      </c>
      <c r="BL1115">
        <v>420782044572</v>
      </c>
      <c r="BN1115">
        <v>1758212</v>
      </c>
      <c r="BO1115" s="1">
        <v>44690</v>
      </c>
      <c r="BP1115">
        <v>860029995</v>
      </c>
      <c r="BQ1115">
        <v>4207820</v>
      </c>
      <c r="BR1115">
        <v>7859899</v>
      </c>
      <c r="BS1115" t="s">
        <v>13776</v>
      </c>
      <c r="BT1115" s="1">
        <v>44572</v>
      </c>
      <c r="BU1115">
        <v>5</v>
      </c>
      <c r="BV1115">
        <v>373632</v>
      </c>
      <c r="BW1115">
        <v>860029995</v>
      </c>
      <c r="BX1115" t="s">
        <v>13996</v>
      </c>
      <c r="BY1115" t="s">
        <v>14109</v>
      </c>
      <c r="BZ1115" t="s">
        <v>13923</v>
      </c>
      <c r="CA1115" s="1">
        <v>44715</v>
      </c>
      <c r="CB1115" t="s">
        <v>13922</v>
      </c>
    </row>
    <row r="1116" spans="3:80" x14ac:dyDescent="0.3">
      <c r="C1116" s="46" t="s">
        <v>10196</v>
      </c>
      <c r="D1116" s="4"/>
      <c r="E1116" s="4"/>
      <c r="F1116" s="16"/>
      <c r="G1116" s="80" t="e">
        <f>VLOOKUP(report_masivo[[#This Row],[INCAPACIDAD]],D3342:M3419,3,0)</f>
        <v>#N/A</v>
      </c>
      <c r="I1116" s="47"/>
      <c r="K1116" s="46" t="e">
        <f>VLOOKUP(report_masivo[[#This Row],[INCAPACIDAD]],D3342:M3419,4,0)</f>
        <v>#N/A</v>
      </c>
      <c r="L1116" s="46" t="e">
        <f>VLOOKUP(report_masivo[[#This Row],[INCAPACIDAD]],D3342:M3419,5,0)</f>
        <v>#N/A</v>
      </c>
      <c r="M1116" s="46" t="e">
        <f>VLOOKUP(report_masivo[[#This Row],[INCAPACIDAD]],D3342:M3419,6,0)</f>
        <v>#N/A</v>
      </c>
      <c r="N1116" s="49" t="e">
        <f>VLOOKUP(report_masivo[[#This Row],[INCAPACIDAD]],D3342:M3419,7,0)</f>
        <v>#N/A</v>
      </c>
      <c r="O1116" s="47" t="e">
        <f>VLOOKUP(report_masivo[[#This Row],[INCAPACIDAD]],D3342:M3419,8,0)</f>
        <v>#N/A</v>
      </c>
      <c r="AD1116">
        <v>953196544797</v>
      </c>
      <c r="AE1116" t="s">
        <v>10196</v>
      </c>
      <c r="AF1116">
        <v>1891793</v>
      </c>
      <c r="AG1116" s="1">
        <v>44866</v>
      </c>
      <c r="AH1116">
        <v>860029995</v>
      </c>
      <c r="AI1116">
        <v>9531965</v>
      </c>
      <c r="AJ1116">
        <v>8377713</v>
      </c>
      <c r="AK1116" t="s">
        <v>13776</v>
      </c>
      <c r="AL1116" s="1">
        <v>44797</v>
      </c>
      <c r="AM1116">
        <v>2</v>
      </c>
      <c r="AN1116">
        <v>193427</v>
      </c>
      <c r="AO1116">
        <v>860029995</v>
      </c>
      <c r="AP1116" t="s">
        <v>13996</v>
      </c>
      <c r="AQ1116" t="s">
        <v>14109</v>
      </c>
      <c r="AR1116" t="s">
        <v>13923</v>
      </c>
      <c r="AS1116" s="1">
        <v>44883</v>
      </c>
      <c r="AT1116" t="s">
        <v>13922</v>
      </c>
      <c r="AW1116">
        <v>4044365544964</v>
      </c>
      <c r="AX1116">
        <v>40443655</v>
      </c>
      <c r="AY1116">
        <v>8791344</v>
      </c>
      <c r="AZ1116" s="1">
        <v>44964</v>
      </c>
      <c r="BA1116" t="s">
        <v>13998</v>
      </c>
      <c r="BB1116" t="s">
        <v>44</v>
      </c>
      <c r="BC1116" t="s">
        <v>44</v>
      </c>
      <c r="BD1116" t="s">
        <v>44</v>
      </c>
      <c r="BG1116" s="1"/>
      <c r="BK1116">
        <f t="shared" si="17"/>
        <v>1</v>
      </c>
      <c r="BL1116">
        <v>105686814144515</v>
      </c>
      <c r="BN1116">
        <v>1758212</v>
      </c>
      <c r="BO1116" s="1">
        <v>44690</v>
      </c>
      <c r="BP1116">
        <v>860029995</v>
      </c>
      <c r="BQ1116">
        <v>1056868141</v>
      </c>
      <c r="BR1116">
        <v>7861051</v>
      </c>
      <c r="BS1116" t="s">
        <v>13776</v>
      </c>
      <c r="BT1116" s="1">
        <v>44515</v>
      </c>
      <c r="BU1116">
        <v>1</v>
      </c>
      <c r="BV1116">
        <v>76352</v>
      </c>
      <c r="BW1116">
        <v>860029995</v>
      </c>
      <c r="BX1116" t="s">
        <v>13996</v>
      </c>
      <c r="BY1116" t="s">
        <v>14109</v>
      </c>
      <c r="BZ1116" t="s">
        <v>13923</v>
      </c>
      <c r="CA1116" s="1">
        <v>44722</v>
      </c>
      <c r="CB1116" t="s">
        <v>13922</v>
      </c>
    </row>
    <row r="1117" spans="3:80" x14ac:dyDescent="0.3">
      <c r="C1117" s="46" t="s">
        <v>10196</v>
      </c>
      <c r="D1117" s="4"/>
      <c r="E1117" s="4"/>
      <c r="F1117" s="16"/>
      <c r="G1117" s="80" t="e">
        <f>VLOOKUP(report_masivo[[#This Row],[INCAPACIDAD]],D3343:M3420,3,0)</f>
        <v>#N/A</v>
      </c>
      <c r="I1117" s="47"/>
      <c r="K1117" s="46" t="e">
        <f>VLOOKUP(report_masivo[[#This Row],[INCAPACIDAD]],D3343:M3420,4,0)</f>
        <v>#N/A</v>
      </c>
      <c r="L1117" s="46" t="e">
        <f>VLOOKUP(report_masivo[[#This Row],[INCAPACIDAD]],D3343:M3420,5,0)</f>
        <v>#N/A</v>
      </c>
      <c r="M1117" s="46" t="e">
        <f>VLOOKUP(report_masivo[[#This Row],[INCAPACIDAD]],D3343:M3420,6,0)</f>
        <v>#N/A</v>
      </c>
      <c r="N1117" s="49" t="e">
        <f>VLOOKUP(report_masivo[[#This Row],[INCAPACIDAD]],D3343:M3420,7,0)</f>
        <v>#N/A</v>
      </c>
      <c r="O1117" s="47" t="e">
        <f>VLOOKUP(report_masivo[[#This Row],[INCAPACIDAD]],D3343:M3420,8,0)</f>
        <v>#N/A</v>
      </c>
      <c r="AD1117">
        <v>952954544801</v>
      </c>
      <c r="AE1117" t="s">
        <v>10196</v>
      </c>
      <c r="AF1117">
        <v>1891793</v>
      </c>
      <c r="AG1117" s="1">
        <v>44866</v>
      </c>
      <c r="AH1117">
        <v>860029995</v>
      </c>
      <c r="AI1117">
        <v>9529545</v>
      </c>
      <c r="AJ1117">
        <v>8377835</v>
      </c>
      <c r="AK1117" t="s">
        <v>13776</v>
      </c>
      <c r="AL1117" s="1">
        <v>44801</v>
      </c>
      <c r="AM1117">
        <v>1</v>
      </c>
      <c r="AN1117">
        <v>86600</v>
      </c>
      <c r="AO1117">
        <v>860029995</v>
      </c>
      <c r="AP1117" t="s">
        <v>13996</v>
      </c>
      <c r="AQ1117" t="s">
        <v>14109</v>
      </c>
      <c r="AR1117" t="s">
        <v>13923</v>
      </c>
      <c r="AS1117" s="1">
        <v>44883</v>
      </c>
      <c r="AT1117" t="s">
        <v>13922</v>
      </c>
      <c r="AW1117">
        <v>1212812244965</v>
      </c>
      <c r="AX1117">
        <v>12128122</v>
      </c>
      <c r="AY1117">
        <v>8839897</v>
      </c>
      <c r="AZ1117" s="1">
        <v>44965</v>
      </c>
      <c r="BA1117" t="s">
        <v>14000</v>
      </c>
      <c r="BB1117" t="s">
        <v>13727</v>
      </c>
      <c r="BC1117" t="s">
        <v>44</v>
      </c>
      <c r="BD1117" t="s">
        <v>44</v>
      </c>
      <c r="BG1117" s="1"/>
      <c r="BK1117">
        <f t="shared" si="17"/>
        <v>1</v>
      </c>
      <c r="BL1117">
        <v>952728544648</v>
      </c>
      <c r="BN1117">
        <v>1772719</v>
      </c>
      <c r="BO1117" s="1">
        <v>44708</v>
      </c>
      <c r="BP1117">
        <v>860029995</v>
      </c>
      <c r="BQ1117">
        <v>9527285</v>
      </c>
      <c r="BR1117">
        <v>7743079</v>
      </c>
      <c r="BS1117" t="s">
        <v>13776</v>
      </c>
      <c r="BT1117" s="1">
        <v>44648</v>
      </c>
      <c r="BU1117">
        <v>4</v>
      </c>
      <c r="BV1117">
        <v>228386</v>
      </c>
      <c r="BW1117">
        <v>860029995</v>
      </c>
      <c r="BX1117" t="s">
        <v>13996</v>
      </c>
      <c r="BY1117" t="s">
        <v>14109</v>
      </c>
      <c r="BZ1117" t="s">
        <v>13923</v>
      </c>
      <c r="CA1117" s="1">
        <v>44729</v>
      </c>
      <c r="CB1117" t="s">
        <v>13922</v>
      </c>
    </row>
    <row r="1118" spans="3:80" x14ac:dyDescent="0.3">
      <c r="C1118" s="46" t="s">
        <v>10196</v>
      </c>
      <c r="D1118" s="4"/>
      <c r="E1118" s="4"/>
      <c r="F1118" s="16"/>
      <c r="G1118" s="80" t="e">
        <f>VLOOKUP(report_masivo[[#This Row],[INCAPACIDAD]],D3344:M3421,3,0)</f>
        <v>#N/A</v>
      </c>
      <c r="I1118" s="47"/>
      <c r="K1118" s="46" t="e">
        <f>VLOOKUP(report_masivo[[#This Row],[INCAPACIDAD]],D3344:M3421,4,0)</f>
        <v>#N/A</v>
      </c>
      <c r="L1118" s="46" t="e">
        <f>VLOOKUP(report_masivo[[#This Row],[INCAPACIDAD]],D3344:M3421,5,0)</f>
        <v>#N/A</v>
      </c>
      <c r="M1118" s="46" t="e">
        <f>VLOOKUP(report_masivo[[#This Row],[INCAPACIDAD]],D3344:M3421,6,0)</f>
        <v>#N/A</v>
      </c>
      <c r="N1118" s="49" t="e">
        <f>VLOOKUP(report_masivo[[#This Row],[INCAPACIDAD]],D3344:M3421,7,0)</f>
        <v>#N/A</v>
      </c>
      <c r="O1118" s="47" t="e">
        <f>VLOOKUP(report_masivo[[#This Row],[INCAPACIDAD]],D3344:M3421,8,0)</f>
        <v>#N/A</v>
      </c>
      <c r="AD1118">
        <v>419231644824</v>
      </c>
      <c r="AE1118" t="s">
        <v>10196</v>
      </c>
      <c r="AF1118">
        <v>1891793</v>
      </c>
      <c r="AG1118" s="1">
        <v>44866</v>
      </c>
      <c r="AH1118">
        <v>860029995</v>
      </c>
      <c r="AI1118">
        <v>4192316</v>
      </c>
      <c r="AJ1118">
        <v>8379024</v>
      </c>
      <c r="AK1118" t="s">
        <v>13776</v>
      </c>
      <c r="AL1118" s="1">
        <v>44824</v>
      </c>
      <c r="AM1118">
        <v>1</v>
      </c>
      <c r="AN1118">
        <v>86257</v>
      </c>
      <c r="AO1118">
        <v>860029995</v>
      </c>
      <c r="AP1118" t="s">
        <v>13996</v>
      </c>
      <c r="AQ1118" t="s">
        <v>14109</v>
      </c>
      <c r="AR1118" t="s">
        <v>13923</v>
      </c>
      <c r="AS1118" s="1">
        <v>44883</v>
      </c>
      <c r="AT1118" t="s">
        <v>13922</v>
      </c>
      <c r="AW1118">
        <v>4040495744965</v>
      </c>
      <c r="AX1118">
        <v>40404957</v>
      </c>
      <c r="AY1118">
        <v>8829594</v>
      </c>
      <c r="AZ1118" s="1">
        <v>44965</v>
      </c>
      <c r="BA1118" t="s">
        <v>13995</v>
      </c>
      <c r="BB1118" t="s">
        <v>44</v>
      </c>
      <c r="BC1118" t="s">
        <v>13996</v>
      </c>
      <c r="BD1118" t="s">
        <v>13997</v>
      </c>
      <c r="BE1118">
        <v>4000178071</v>
      </c>
      <c r="BF1118">
        <v>89728</v>
      </c>
      <c r="BG1118" s="1">
        <v>45044</v>
      </c>
      <c r="BK1118">
        <f t="shared" si="17"/>
        <v>1</v>
      </c>
      <c r="BL1118">
        <v>953025844650</v>
      </c>
      <c r="BN1118">
        <v>1772719</v>
      </c>
      <c r="BO1118" s="1">
        <v>44708</v>
      </c>
      <c r="BP1118">
        <v>860029995</v>
      </c>
      <c r="BQ1118">
        <v>9530258</v>
      </c>
      <c r="BR1118">
        <v>7789880</v>
      </c>
      <c r="BS1118" t="s">
        <v>13776</v>
      </c>
      <c r="BT1118" s="1">
        <v>44650</v>
      </c>
      <c r="BU1118">
        <v>13</v>
      </c>
      <c r="BV1118">
        <v>1291160</v>
      </c>
      <c r="BW1118">
        <v>860029995</v>
      </c>
      <c r="BX1118" t="s">
        <v>13996</v>
      </c>
      <c r="BY1118" t="s">
        <v>14109</v>
      </c>
      <c r="BZ1118" t="s">
        <v>13923</v>
      </c>
      <c r="CA1118" s="1">
        <v>44729</v>
      </c>
      <c r="CB1118" t="s">
        <v>13922</v>
      </c>
    </row>
    <row r="1119" spans="3:80" x14ac:dyDescent="0.3">
      <c r="C1119" s="46" t="s">
        <v>10196</v>
      </c>
      <c r="D1119" s="4"/>
      <c r="E1119" s="4"/>
      <c r="F1119" s="16"/>
      <c r="G1119" s="80" t="e">
        <f>VLOOKUP(report_masivo[[#This Row],[INCAPACIDAD]],D3345:M3422,3,0)</f>
        <v>#N/A</v>
      </c>
      <c r="I1119" s="47"/>
      <c r="K1119" s="46" t="e">
        <f>VLOOKUP(report_masivo[[#This Row],[INCAPACIDAD]],D3345:M3422,4,0)</f>
        <v>#N/A</v>
      </c>
      <c r="L1119" s="46" t="e">
        <f>VLOOKUP(report_masivo[[#This Row],[INCAPACIDAD]],D3345:M3422,5,0)</f>
        <v>#N/A</v>
      </c>
      <c r="M1119" s="46" t="e">
        <f>VLOOKUP(report_masivo[[#This Row],[INCAPACIDAD]],D3345:M3422,6,0)</f>
        <v>#N/A</v>
      </c>
      <c r="N1119" s="49" t="e">
        <f>VLOOKUP(report_masivo[[#This Row],[INCAPACIDAD]],D3345:M3422,7,0)</f>
        <v>#N/A</v>
      </c>
      <c r="O1119" s="47" t="e">
        <f>VLOOKUP(report_masivo[[#This Row],[INCAPACIDAD]],D3345:M3422,8,0)</f>
        <v>#N/A</v>
      </c>
      <c r="AD1119">
        <v>417884544776</v>
      </c>
      <c r="AE1119" t="s">
        <v>10196</v>
      </c>
      <c r="AF1119">
        <v>1891793</v>
      </c>
      <c r="AG1119" s="1">
        <v>44866</v>
      </c>
      <c r="AH1119">
        <v>860029995</v>
      </c>
      <c r="AI1119">
        <v>4178845</v>
      </c>
      <c r="AJ1119">
        <v>8386737</v>
      </c>
      <c r="AK1119" t="s">
        <v>13776</v>
      </c>
      <c r="AL1119" s="1">
        <v>44776</v>
      </c>
      <c r="AM1119">
        <v>1</v>
      </c>
      <c r="AN1119">
        <v>90818</v>
      </c>
      <c r="AO1119">
        <v>860029995</v>
      </c>
      <c r="AP1119" t="s">
        <v>13996</v>
      </c>
      <c r="AQ1119" t="s">
        <v>14109</v>
      </c>
      <c r="AR1119" t="s">
        <v>13923</v>
      </c>
      <c r="AS1119" s="1">
        <v>44883</v>
      </c>
      <c r="AT1119" t="s">
        <v>13922</v>
      </c>
      <c r="AW1119">
        <v>111755502744965</v>
      </c>
      <c r="AX1119">
        <v>1117555027</v>
      </c>
      <c r="AY1119">
        <v>8842467</v>
      </c>
      <c r="AZ1119" s="1">
        <v>44965</v>
      </c>
      <c r="BA1119" t="s">
        <v>13995</v>
      </c>
      <c r="BB1119" t="s">
        <v>44</v>
      </c>
      <c r="BC1119" t="s">
        <v>13996</v>
      </c>
      <c r="BD1119" t="s">
        <v>13997</v>
      </c>
      <c r="BE1119">
        <v>4000178071</v>
      </c>
      <c r="BF1119">
        <v>77333</v>
      </c>
      <c r="BG1119" s="1">
        <v>45044</v>
      </c>
      <c r="BK1119">
        <f t="shared" si="17"/>
        <v>1</v>
      </c>
      <c r="BL1119">
        <v>411910144658</v>
      </c>
      <c r="BN1119">
        <v>1772719</v>
      </c>
      <c r="BO1119" s="1">
        <v>44708</v>
      </c>
      <c r="BP1119">
        <v>860029995</v>
      </c>
      <c r="BQ1119">
        <v>4119101</v>
      </c>
      <c r="BR1119">
        <v>7792032</v>
      </c>
      <c r="BS1119" t="s">
        <v>13776</v>
      </c>
      <c r="BT1119" s="1">
        <v>44658</v>
      </c>
      <c r="BU1119">
        <v>3</v>
      </c>
      <c r="BV1119">
        <v>285850</v>
      </c>
      <c r="BW1119">
        <v>860029995</v>
      </c>
      <c r="BX1119" t="s">
        <v>13996</v>
      </c>
      <c r="BY1119" t="s">
        <v>14109</v>
      </c>
      <c r="BZ1119" t="s">
        <v>13923</v>
      </c>
      <c r="CA1119" s="1">
        <v>44729</v>
      </c>
      <c r="CB1119" t="s">
        <v>13922</v>
      </c>
    </row>
    <row r="1120" spans="3:80" x14ac:dyDescent="0.3">
      <c r="C1120" s="46" t="s">
        <v>10196</v>
      </c>
      <c r="D1120" s="4"/>
      <c r="E1120" s="4"/>
      <c r="F1120" s="16"/>
      <c r="G1120" s="80" t="e">
        <f>VLOOKUP(report_masivo[[#This Row],[INCAPACIDAD]],D3346:M3423,3,0)</f>
        <v>#N/A</v>
      </c>
      <c r="I1120" s="47"/>
      <c r="K1120" s="46" t="e">
        <f>VLOOKUP(report_masivo[[#This Row],[INCAPACIDAD]],D3346:M3423,4,0)</f>
        <v>#N/A</v>
      </c>
      <c r="L1120" s="46" t="e">
        <f>VLOOKUP(report_masivo[[#This Row],[INCAPACIDAD]],D3346:M3423,5,0)</f>
        <v>#N/A</v>
      </c>
      <c r="M1120" s="46" t="e">
        <f>VLOOKUP(report_masivo[[#This Row],[INCAPACIDAD]],D3346:M3423,6,0)</f>
        <v>#N/A</v>
      </c>
      <c r="N1120" s="49" t="e">
        <f>VLOOKUP(report_masivo[[#This Row],[INCAPACIDAD]],D3346:M3423,7,0)</f>
        <v>#N/A</v>
      </c>
      <c r="O1120" s="47" t="e">
        <f>VLOOKUP(report_masivo[[#This Row],[INCAPACIDAD]],D3346:M3423,8,0)</f>
        <v>#N/A</v>
      </c>
      <c r="AD1120">
        <v>7427087744819</v>
      </c>
      <c r="AE1120" t="s">
        <v>10196</v>
      </c>
      <c r="AF1120">
        <v>1891793</v>
      </c>
      <c r="AG1120" s="1">
        <v>44866</v>
      </c>
      <c r="AH1120">
        <v>860029995</v>
      </c>
      <c r="AI1120">
        <v>74270877</v>
      </c>
      <c r="AJ1120">
        <v>8396896</v>
      </c>
      <c r="AK1120" t="s">
        <v>13776</v>
      </c>
      <c r="AL1120" s="1">
        <v>44819</v>
      </c>
      <c r="AM1120">
        <v>1</v>
      </c>
      <c r="AN1120">
        <v>90603</v>
      </c>
      <c r="AO1120">
        <v>860029995</v>
      </c>
      <c r="AP1120" t="s">
        <v>13996</v>
      </c>
      <c r="AQ1120" t="s">
        <v>14109</v>
      </c>
      <c r="AR1120" t="s">
        <v>13923</v>
      </c>
      <c r="AS1120" s="1">
        <v>44883</v>
      </c>
      <c r="AT1120" t="s">
        <v>13922</v>
      </c>
      <c r="AW1120">
        <v>4397931044967</v>
      </c>
      <c r="AX1120">
        <v>43979310</v>
      </c>
      <c r="AY1120">
        <v>8804047</v>
      </c>
      <c r="AZ1120" s="1">
        <v>44967</v>
      </c>
      <c r="BA1120" t="s">
        <v>13998</v>
      </c>
      <c r="BB1120" t="s">
        <v>44</v>
      </c>
      <c r="BC1120" t="s">
        <v>44</v>
      </c>
      <c r="BD1120" t="s">
        <v>44</v>
      </c>
      <c r="BG1120" s="1"/>
      <c r="BK1120">
        <f t="shared" si="17"/>
        <v>1</v>
      </c>
      <c r="BL1120">
        <v>105366551244667</v>
      </c>
      <c r="BN1120">
        <v>1772719</v>
      </c>
      <c r="BO1120" s="1">
        <v>44708</v>
      </c>
      <c r="BP1120">
        <v>860029995</v>
      </c>
      <c r="BQ1120">
        <v>1053665512</v>
      </c>
      <c r="BR1120">
        <v>7823603</v>
      </c>
      <c r="BS1120" t="s">
        <v>13776</v>
      </c>
      <c r="BT1120" s="1">
        <v>44667</v>
      </c>
      <c r="BU1120">
        <v>3</v>
      </c>
      <c r="BV1120">
        <v>184899</v>
      </c>
      <c r="BW1120">
        <v>860029995</v>
      </c>
      <c r="BX1120" t="s">
        <v>13996</v>
      </c>
      <c r="BY1120" t="s">
        <v>14109</v>
      </c>
      <c r="BZ1120" t="s">
        <v>13923</v>
      </c>
      <c r="CA1120" s="1">
        <v>44729</v>
      </c>
      <c r="CB1120" t="s">
        <v>13922</v>
      </c>
    </row>
    <row r="1121" spans="3:80" x14ac:dyDescent="0.3">
      <c r="C1121" s="46" t="s">
        <v>10196</v>
      </c>
      <c r="D1121" s="4"/>
      <c r="E1121" s="4"/>
      <c r="F1121" s="16"/>
      <c r="G1121" s="80" t="e">
        <f>VLOOKUP(report_masivo[[#This Row],[INCAPACIDAD]],D3347:M3424,3,0)</f>
        <v>#N/A</v>
      </c>
      <c r="I1121" s="47"/>
      <c r="K1121" s="46" t="e">
        <f>VLOOKUP(report_masivo[[#This Row],[INCAPACIDAD]],D3347:M3424,4,0)</f>
        <v>#N/A</v>
      </c>
      <c r="L1121" s="46" t="e">
        <f>VLOOKUP(report_masivo[[#This Row],[INCAPACIDAD]],D3347:M3424,5,0)</f>
        <v>#N/A</v>
      </c>
      <c r="M1121" s="46" t="e">
        <f>VLOOKUP(report_masivo[[#This Row],[INCAPACIDAD]],D3347:M3424,6,0)</f>
        <v>#N/A</v>
      </c>
      <c r="N1121" s="49" t="e">
        <f>VLOOKUP(report_masivo[[#This Row],[INCAPACIDAD]],D3347:M3424,7,0)</f>
        <v>#N/A</v>
      </c>
      <c r="O1121" s="47" t="e">
        <f>VLOOKUP(report_masivo[[#This Row],[INCAPACIDAD]],D3347:M3424,8,0)</f>
        <v>#N/A</v>
      </c>
      <c r="AD1121">
        <v>105241210444832</v>
      </c>
      <c r="AE1121" t="s">
        <v>10196</v>
      </c>
      <c r="AF1121">
        <v>1913634</v>
      </c>
      <c r="AG1121" s="1">
        <v>44894</v>
      </c>
      <c r="AH1121">
        <v>860029995</v>
      </c>
      <c r="AI1121">
        <v>1052412104</v>
      </c>
      <c r="AJ1121">
        <v>8342116</v>
      </c>
      <c r="AK1121" t="s">
        <v>13776</v>
      </c>
      <c r="AL1121" s="1">
        <v>44832</v>
      </c>
      <c r="AM1121">
        <v>10</v>
      </c>
      <c r="AN1121">
        <v>746432</v>
      </c>
      <c r="AO1121">
        <v>860029995</v>
      </c>
      <c r="AP1121" t="s">
        <v>13996</v>
      </c>
      <c r="AQ1121" t="s">
        <v>14109</v>
      </c>
      <c r="AR1121" t="s">
        <v>13923</v>
      </c>
      <c r="AS1121" s="1">
        <v>44904</v>
      </c>
      <c r="AT1121" t="s">
        <v>13922</v>
      </c>
      <c r="AW1121">
        <v>5216235744967</v>
      </c>
      <c r="AX1121">
        <v>52162357</v>
      </c>
      <c r="AY1121">
        <v>8803107</v>
      </c>
      <c r="AZ1121" s="1">
        <v>44967</v>
      </c>
      <c r="BA1121" t="s">
        <v>14000</v>
      </c>
      <c r="BB1121" t="s">
        <v>14004</v>
      </c>
      <c r="BC1121" t="s">
        <v>44</v>
      </c>
      <c r="BD1121" t="s">
        <v>44</v>
      </c>
      <c r="BG1121" s="1"/>
      <c r="BK1121">
        <f t="shared" si="17"/>
        <v>1</v>
      </c>
      <c r="BL1121">
        <v>416845244662</v>
      </c>
      <c r="BN1121">
        <v>1772719</v>
      </c>
      <c r="BO1121" s="1">
        <v>44708</v>
      </c>
      <c r="BP1121">
        <v>860029995</v>
      </c>
      <c r="BQ1121">
        <v>4168452</v>
      </c>
      <c r="BR1121">
        <v>7826950</v>
      </c>
      <c r="BS1121" t="s">
        <v>13776</v>
      </c>
      <c r="BT1121" s="1">
        <v>44662</v>
      </c>
      <c r="BU1121">
        <v>18</v>
      </c>
      <c r="BV1121">
        <v>2029645</v>
      </c>
      <c r="BW1121">
        <v>860029995</v>
      </c>
      <c r="BX1121" t="s">
        <v>13996</v>
      </c>
      <c r="BY1121" t="s">
        <v>14109</v>
      </c>
      <c r="BZ1121" t="s">
        <v>13923</v>
      </c>
      <c r="CA1121" s="1">
        <v>44729</v>
      </c>
      <c r="CB1121" t="s">
        <v>13922</v>
      </c>
    </row>
    <row r="1122" spans="3:80" x14ac:dyDescent="0.3">
      <c r="C1122" s="46" t="s">
        <v>10196</v>
      </c>
      <c r="D1122" s="4"/>
      <c r="E1122" s="4"/>
      <c r="F1122" s="16"/>
      <c r="G1122" s="80" t="e">
        <f>VLOOKUP(report_masivo[[#This Row],[INCAPACIDAD]],D3348:M3425,3,0)</f>
        <v>#N/A</v>
      </c>
      <c r="I1122" s="47"/>
      <c r="K1122" s="46" t="e">
        <f>VLOOKUP(report_masivo[[#This Row],[INCAPACIDAD]],D3348:M3425,4,0)</f>
        <v>#N/A</v>
      </c>
      <c r="L1122" s="46" t="e">
        <f>VLOOKUP(report_masivo[[#This Row],[INCAPACIDAD]],D3348:M3425,5,0)</f>
        <v>#N/A</v>
      </c>
      <c r="M1122" s="46" t="e">
        <f>VLOOKUP(report_masivo[[#This Row],[INCAPACIDAD]],D3348:M3425,6,0)</f>
        <v>#N/A</v>
      </c>
      <c r="N1122" s="49" t="e">
        <f>VLOOKUP(report_masivo[[#This Row],[INCAPACIDAD]],D3348:M3425,7,0)</f>
        <v>#N/A</v>
      </c>
      <c r="O1122" s="47" t="e">
        <f>VLOOKUP(report_masivo[[#This Row],[INCAPACIDAD]],D3348:M3425,8,0)</f>
        <v>#N/A</v>
      </c>
      <c r="AD1122">
        <v>722028744838</v>
      </c>
      <c r="AE1122" t="s">
        <v>10196</v>
      </c>
      <c r="AF1122">
        <v>1913634</v>
      </c>
      <c r="AG1122" s="1">
        <v>44894</v>
      </c>
      <c r="AH1122">
        <v>860029995</v>
      </c>
      <c r="AI1122">
        <v>7220287</v>
      </c>
      <c r="AJ1122">
        <v>8363686</v>
      </c>
      <c r="AK1122" t="s">
        <v>13776</v>
      </c>
      <c r="AL1122" s="1">
        <v>44838</v>
      </c>
      <c r="AM1122">
        <v>1</v>
      </c>
      <c r="AN1122">
        <v>98574</v>
      </c>
      <c r="AO1122">
        <v>860029995</v>
      </c>
      <c r="AP1122" t="s">
        <v>13996</v>
      </c>
      <c r="AQ1122" t="s">
        <v>14109</v>
      </c>
      <c r="AR1122" t="s">
        <v>13923</v>
      </c>
      <c r="AS1122" s="1">
        <v>44904</v>
      </c>
      <c r="AT1122" t="s">
        <v>13922</v>
      </c>
      <c r="AW1122">
        <v>111048273844967</v>
      </c>
      <c r="AX1122">
        <v>1110482738</v>
      </c>
      <c r="AY1122">
        <v>8826561</v>
      </c>
      <c r="AZ1122" s="1">
        <v>44967</v>
      </c>
      <c r="BA1122" t="s">
        <v>14000</v>
      </c>
      <c r="BB1122" t="s">
        <v>13727</v>
      </c>
      <c r="BC1122" t="s">
        <v>44</v>
      </c>
      <c r="BD1122" t="s">
        <v>44</v>
      </c>
      <c r="BG1122" s="1"/>
      <c r="BK1122">
        <f t="shared" si="17"/>
        <v>1</v>
      </c>
      <c r="BL1122">
        <v>409020444672</v>
      </c>
      <c r="BN1122">
        <v>1772719</v>
      </c>
      <c r="BO1122" s="1">
        <v>44708</v>
      </c>
      <c r="BP1122">
        <v>860029995</v>
      </c>
      <c r="BQ1122">
        <v>4090204</v>
      </c>
      <c r="BR1122">
        <v>7833086</v>
      </c>
      <c r="BS1122" t="s">
        <v>13776</v>
      </c>
      <c r="BT1122" s="1">
        <v>44672</v>
      </c>
      <c r="BU1122">
        <v>5</v>
      </c>
      <c r="BV1122">
        <v>412814</v>
      </c>
      <c r="BW1122">
        <v>860029995</v>
      </c>
      <c r="BX1122" t="s">
        <v>13996</v>
      </c>
      <c r="BY1122" t="s">
        <v>14109</v>
      </c>
      <c r="BZ1122" t="s">
        <v>13923</v>
      </c>
      <c r="CA1122" s="1">
        <v>44729</v>
      </c>
      <c r="CB1122" t="s">
        <v>13922</v>
      </c>
    </row>
    <row r="1123" spans="3:80" x14ac:dyDescent="0.3">
      <c r="C1123" s="46" t="s">
        <v>10196</v>
      </c>
      <c r="D1123" s="4"/>
      <c r="E1123" s="4"/>
      <c r="F1123" s="16"/>
      <c r="G1123" s="80" t="e">
        <f>VLOOKUP(report_masivo[[#This Row],[INCAPACIDAD]],D3349:M3426,3,0)</f>
        <v>#N/A</v>
      </c>
      <c r="I1123" s="47"/>
      <c r="K1123" s="46" t="e">
        <f>VLOOKUP(report_masivo[[#This Row],[INCAPACIDAD]],D3349:M3426,4,0)</f>
        <v>#N/A</v>
      </c>
      <c r="L1123" s="46" t="e">
        <f>VLOOKUP(report_masivo[[#This Row],[INCAPACIDAD]],D3349:M3426,5,0)</f>
        <v>#N/A</v>
      </c>
      <c r="M1123" s="46" t="e">
        <f>VLOOKUP(report_masivo[[#This Row],[INCAPACIDAD]],D3349:M3426,6,0)</f>
        <v>#N/A</v>
      </c>
      <c r="N1123" s="49" t="e">
        <f>VLOOKUP(report_masivo[[#This Row],[INCAPACIDAD]],D3349:M3426,7,0)</f>
        <v>#N/A</v>
      </c>
      <c r="O1123" s="47" t="e">
        <f>VLOOKUP(report_masivo[[#This Row],[INCAPACIDAD]],D3349:M3426,8,0)</f>
        <v>#N/A</v>
      </c>
      <c r="AD1123">
        <v>105760064744836</v>
      </c>
      <c r="AE1123" t="s">
        <v>10196</v>
      </c>
      <c r="AF1123">
        <v>1913634</v>
      </c>
      <c r="AG1123" s="1">
        <v>44894</v>
      </c>
      <c r="AH1123">
        <v>860029995</v>
      </c>
      <c r="AI1123">
        <v>1057600647</v>
      </c>
      <c r="AJ1123">
        <v>8371093</v>
      </c>
      <c r="AK1123" t="s">
        <v>13776</v>
      </c>
      <c r="AL1123" s="1">
        <v>44836</v>
      </c>
      <c r="AM1123">
        <v>6</v>
      </c>
      <c r="AN1123">
        <v>452467</v>
      </c>
      <c r="AO1123">
        <v>860029995</v>
      </c>
      <c r="AP1123" t="s">
        <v>13996</v>
      </c>
      <c r="AQ1123" t="s">
        <v>14109</v>
      </c>
      <c r="AR1123" t="s">
        <v>13923</v>
      </c>
      <c r="AS1123" s="1">
        <v>44904</v>
      </c>
      <c r="AT1123" t="s">
        <v>13922</v>
      </c>
      <c r="AW1123">
        <v>107521747544969</v>
      </c>
      <c r="AX1123">
        <v>1075217475</v>
      </c>
      <c r="AY1123">
        <v>8817371</v>
      </c>
      <c r="AZ1123" s="1">
        <v>44969</v>
      </c>
      <c r="BA1123" t="s">
        <v>13995</v>
      </c>
      <c r="BB1123" t="s">
        <v>44</v>
      </c>
      <c r="BC1123" t="s">
        <v>13996</v>
      </c>
      <c r="BD1123" t="s">
        <v>13997</v>
      </c>
      <c r="BE1123">
        <v>4000178071</v>
      </c>
      <c r="BF1123">
        <v>245791</v>
      </c>
      <c r="BG1123" s="1">
        <v>45044</v>
      </c>
      <c r="BK1123">
        <f t="shared" si="17"/>
        <v>1</v>
      </c>
      <c r="BL1123">
        <v>417898644651</v>
      </c>
      <c r="BN1123">
        <v>1772719</v>
      </c>
      <c r="BO1123" s="1">
        <v>44708</v>
      </c>
      <c r="BP1123">
        <v>860029995</v>
      </c>
      <c r="BQ1123">
        <v>4178986</v>
      </c>
      <c r="BR1123">
        <v>7854476</v>
      </c>
      <c r="BS1123" t="s">
        <v>13776</v>
      </c>
      <c r="BT1123" s="1">
        <v>44651</v>
      </c>
      <c r="BU1123">
        <v>10</v>
      </c>
      <c r="BV1123">
        <v>719868</v>
      </c>
      <c r="BW1123">
        <v>860029995</v>
      </c>
      <c r="BX1123" t="s">
        <v>13996</v>
      </c>
      <c r="BY1123" t="s">
        <v>14109</v>
      </c>
      <c r="BZ1123" t="s">
        <v>13923</v>
      </c>
      <c r="CA1123" s="1">
        <v>44729</v>
      </c>
      <c r="CB1123" t="s">
        <v>13922</v>
      </c>
    </row>
    <row r="1124" spans="3:80" x14ac:dyDescent="0.3">
      <c r="C1124" s="46" t="s">
        <v>10196</v>
      </c>
      <c r="D1124" s="4"/>
      <c r="E1124" s="4"/>
      <c r="F1124" s="16"/>
      <c r="G1124" s="80" t="e">
        <f>VLOOKUP(report_masivo[[#This Row],[INCAPACIDAD]],D3350:M3427,3,0)</f>
        <v>#N/A</v>
      </c>
      <c r="I1124" s="47"/>
      <c r="K1124" s="46" t="e">
        <f>VLOOKUP(report_masivo[[#This Row],[INCAPACIDAD]],D3350:M3427,4,0)</f>
        <v>#N/A</v>
      </c>
      <c r="L1124" s="46" t="e">
        <f>VLOOKUP(report_masivo[[#This Row],[INCAPACIDAD]],D3350:M3427,5,0)</f>
        <v>#N/A</v>
      </c>
      <c r="M1124" s="46" t="e">
        <f>VLOOKUP(report_masivo[[#This Row],[INCAPACIDAD]],D3350:M3427,6,0)</f>
        <v>#N/A</v>
      </c>
      <c r="N1124" s="49" t="e">
        <f>VLOOKUP(report_masivo[[#This Row],[INCAPACIDAD]],D3350:M3427,7,0)</f>
        <v>#N/A</v>
      </c>
      <c r="O1124" s="47" t="e">
        <f>VLOOKUP(report_masivo[[#This Row],[INCAPACIDAD]],D3350:M3427,8,0)</f>
        <v>#N/A</v>
      </c>
      <c r="AD1124">
        <v>105241210444842</v>
      </c>
      <c r="AE1124" t="s">
        <v>10196</v>
      </c>
      <c r="AF1124">
        <v>1913634</v>
      </c>
      <c r="AG1124" s="1">
        <v>44894</v>
      </c>
      <c r="AH1124">
        <v>860029995</v>
      </c>
      <c r="AI1124">
        <v>1052412104</v>
      </c>
      <c r="AJ1124">
        <v>8379924</v>
      </c>
      <c r="AK1124" t="s">
        <v>13776</v>
      </c>
      <c r="AL1124" s="1">
        <v>44842</v>
      </c>
      <c r="AM1124">
        <v>7</v>
      </c>
      <c r="AN1124">
        <v>519914</v>
      </c>
      <c r="AO1124">
        <v>860029995</v>
      </c>
      <c r="AP1124" t="s">
        <v>13996</v>
      </c>
      <c r="AQ1124" t="s">
        <v>14109</v>
      </c>
      <c r="AR1124" t="s">
        <v>13923</v>
      </c>
      <c r="AS1124" s="1">
        <v>44904</v>
      </c>
      <c r="AT1124" t="s">
        <v>13922</v>
      </c>
      <c r="AW1124">
        <v>4040495744970</v>
      </c>
      <c r="AX1124">
        <v>40404957</v>
      </c>
      <c r="AY1124">
        <v>8812744</v>
      </c>
      <c r="AZ1124" s="1">
        <v>44970</v>
      </c>
      <c r="BA1124" t="s">
        <v>14000</v>
      </c>
      <c r="BB1124" t="s">
        <v>14004</v>
      </c>
      <c r="BC1124" t="s">
        <v>44</v>
      </c>
      <c r="BD1124" t="s">
        <v>44</v>
      </c>
      <c r="BG1124" s="1"/>
      <c r="BK1124">
        <f t="shared" si="17"/>
        <v>1</v>
      </c>
      <c r="BL1124">
        <v>408384144658</v>
      </c>
      <c r="BN1124">
        <v>1772719</v>
      </c>
      <c r="BO1124" s="1">
        <v>44708</v>
      </c>
      <c r="BP1124">
        <v>860029995</v>
      </c>
      <c r="BQ1124">
        <v>4083841</v>
      </c>
      <c r="BR1124">
        <v>7855357</v>
      </c>
      <c r="BS1124" t="s">
        <v>13776</v>
      </c>
      <c r="BT1124" s="1">
        <v>44658</v>
      </c>
      <c r="BU1124">
        <v>4</v>
      </c>
      <c r="BV1124">
        <v>345022</v>
      </c>
      <c r="BW1124">
        <v>860029995</v>
      </c>
      <c r="BX1124" t="s">
        <v>13996</v>
      </c>
      <c r="BY1124" t="s">
        <v>14109</v>
      </c>
      <c r="BZ1124" t="s">
        <v>13923</v>
      </c>
      <c r="CA1124" s="1">
        <v>44729</v>
      </c>
      <c r="CB1124" t="s">
        <v>13922</v>
      </c>
    </row>
    <row r="1125" spans="3:80" x14ac:dyDescent="0.3">
      <c r="C1125" s="46" t="s">
        <v>10196</v>
      </c>
      <c r="D1125" s="4"/>
      <c r="E1125" s="4"/>
      <c r="F1125" s="16"/>
      <c r="G1125" s="80" t="e">
        <f>VLOOKUP(report_masivo[[#This Row],[INCAPACIDAD]],D3351:M3428,3,0)</f>
        <v>#N/A</v>
      </c>
      <c r="I1125" s="47"/>
      <c r="K1125" s="46" t="e">
        <f>VLOOKUP(report_masivo[[#This Row],[INCAPACIDAD]],D3351:M3428,4,0)</f>
        <v>#N/A</v>
      </c>
      <c r="L1125" s="46" t="e">
        <f>VLOOKUP(report_masivo[[#This Row],[INCAPACIDAD]],D3351:M3428,5,0)</f>
        <v>#N/A</v>
      </c>
      <c r="M1125" s="46" t="e">
        <f>VLOOKUP(report_masivo[[#This Row],[INCAPACIDAD]],D3351:M3428,6,0)</f>
        <v>#N/A</v>
      </c>
      <c r="N1125" s="49" t="e">
        <f>VLOOKUP(report_masivo[[#This Row],[INCAPACIDAD]],D3351:M3428,7,0)</f>
        <v>#N/A</v>
      </c>
      <c r="O1125" s="47" t="e">
        <f>VLOOKUP(report_masivo[[#This Row],[INCAPACIDAD]],D3351:M3428,8,0)</f>
        <v>#N/A</v>
      </c>
      <c r="AD1125">
        <v>105760064744844</v>
      </c>
      <c r="AE1125" t="s">
        <v>10196</v>
      </c>
      <c r="AF1125">
        <v>1913634</v>
      </c>
      <c r="AG1125" s="1">
        <v>44894</v>
      </c>
      <c r="AH1125">
        <v>860029995</v>
      </c>
      <c r="AI1125">
        <v>1057600647</v>
      </c>
      <c r="AJ1125">
        <v>8383425</v>
      </c>
      <c r="AK1125" t="s">
        <v>13776</v>
      </c>
      <c r="AL1125" s="1">
        <v>44844</v>
      </c>
      <c r="AM1125">
        <v>10</v>
      </c>
      <c r="AN1125">
        <v>754112</v>
      </c>
      <c r="AO1125">
        <v>860029995</v>
      </c>
      <c r="AP1125" t="s">
        <v>13996</v>
      </c>
      <c r="AQ1125" t="s">
        <v>14109</v>
      </c>
      <c r="AR1125" t="s">
        <v>13923</v>
      </c>
      <c r="AS1125" s="1">
        <v>44904</v>
      </c>
      <c r="AT1125" t="s">
        <v>13922</v>
      </c>
      <c r="AW1125">
        <v>103377399244970</v>
      </c>
      <c r="AX1125">
        <v>1033773992</v>
      </c>
      <c r="AY1125">
        <v>8829369</v>
      </c>
      <c r="AZ1125" s="1">
        <v>44970</v>
      </c>
      <c r="BA1125" t="s">
        <v>14000</v>
      </c>
      <c r="BB1125" t="s">
        <v>13727</v>
      </c>
      <c r="BC1125" t="s">
        <v>44</v>
      </c>
      <c r="BD1125" t="s">
        <v>44</v>
      </c>
      <c r="BG1125" s="1"/>
      <c r="BK1125">
        <f t="shared" si="17"/>
        <v>1</v>
      </c>
      <c r="BL1125">
        <v>420874544652</v>
      </c>
      <c r="BN1125">
        <v>1772719</v>
      </c>
      <c r="BO1125" s="1">
        <v>44708</v>
      </c>
      <c r="BP1125">
        <v>860029995</v>
      </c>
      <c r="BQ1125">
        <v>4208745</v>
      </c>
      <c r="BR1125">
        <v>7856700</v>
      </c>
      <c r="BS1125" t="s">
        <v>13776</v>
      </c>
      <c r="BT1125" s="1">
        <v>44652</v>
      </c>
      <c r="BU1125">
        <v>30</v>
      </c>
      <c r="BV1125">
        <v>2927314</v>
      </c>
      <c r="BW1125">
        <v>860029995</v>
      </c>
      <c r="BX1125" t="s">
        <v>13996</v>
      </c>
      <c r="BY1125" t="s">
        <v>14109</v>
      </c>
      <c r="BZ1125" t="s">
        <v>13923</v>
      </c>
      <c r="CA1125" s="1">
        <v>44729</v>
      </c>
      <c r="CB1125" t="s">
        <v>13922</v>
      </c>
    </row>
    <row r="1126" spans="3:80" x14ac:dyDescent="0.3">
      <c r="C1126" s="46" t="s">
        <v>10196</v>
      </c>
      <c r="D1126" s="4"/>
      <c r="E1126" s="4"/>
      <c r="F1126" s="16"/>
      <c r="G1126" s="80" t="e">
        <f>VLOOKUP(report_masivo[[#This Row],[INCAPACIDAD]],D3352:M3429,3,0)</f>
        <v>#N/A</v>
      </c>
      <c r="I1126" s="47"/>
      <c r="K1126" s="46" t="e">
        <f>VLOOKUP(report_masivo[[#This Row],[INCAPACIDAD]],D3352:M3429,4,0)</f>
        <v>#N/A</v>
      </c>
      <c r="L1126" s="46" t="e">
        <f>VLOOKUP(report_masivo[[#This Row],[INCAPACIDAD]],D3352:M3429,5,0)</f>
        <v>#N/A</v>
      </c>
      <c r="M1126" s="46" t="e">
        <f>VLOOKUP(report_masivo[[#This Row],[INCAPACIDAD]],D3352:M3429,6,0)</f>
        <v>#N/A</v>
      </c>
      <c r="N1126" s="49" t="e">
        <f>VLOOKUP(report_masivo[[#This Row],[INCAPACIDAD]],D3352:M3429,7,0)</f>
        <v>#N/A</v>
      </c>
      <c r="O1126" s="47" t="e">
        <f>VLOOKUP(report_masivo[[#This Row],[INCAPACIDAD]],D3352:M3429,8,0)</f>
        <v>#N/A</v>
      </c>
      <c r="AD1126">
        <v>952676244806</v>
      </c>
      <c r="AE1126" t="s">
        <v>10196</v>
      </c>
      <c r="AF1126">
        <v>1913634</v>
      </c>
      <c r="AG1126" s="1">
        <v>44894</v>
      </c>
      <c r="AH1126">
        <v>860029995</v>
      </c>
      <c r="AI1126">
        <v>9526762</v>
      </c>
      <c r="AJ1126">
        <v>8397634</v>
      </c>
      <c r="AK1126" t="s">
        <v>13776</v>
      </c>
      <c r="AL1126" s="1">
        <v>44806</v>
      </c>
      <c r="AM1126">
        <v>28</v>
      </c>
      <c r="AN1126">
        <v>2864721</v>
      </c>
      <c r="AO1126">
        <v>860029995</v>
      </c>
      <c r="AP1126" t="s">
        <v>13996</v>
      </c>
      <c r="AQ1126" t="s">
        <v>14109</v>
      </c>
      <c r="AR1126" t="s">
        <v>13923</v>
      </c>
      <c r="AS1126" s="1">
        <v>44904</v>
      </c>
      <c r="AT1126" t="s">
        <v>13922</v>
      </c>
      <c r="AW1126">
        <v>110089411844971</v>
      </c>
      <c r="AX1126">
        <v>1100894118</v>
      </c>
      <c r="AY1126">
        <v>8815701</v>
      </c>
      <c r="AZ1126" s="1">
        <v>44971</v>
      </c>
      <c r="BA1126" t="s">
        <v>13998</v>
      </c>
      <c r="BB1126" t="s">
        <v>44</v>
      </c>
      <c r="BC1126" t="s">
        <v>44</v>
      </c>
      <c r="BD1126" t="s">
        <v>44</v>
      </c>
      <c r="BG1126" s="1"/>
      <c r="BK1126">
        <f t="shared" si="17"/>
        <v>1</v>
      </c>
      <c r="BL1126">
        <v>420874944662</v>
      </c>
      <c r="BN1126">
        <v>1772719</v>
      </c>
      <c r="BO1126" s="1">
        <v>44708</v>
      </c>
      <c r="BP1126">
        <v>860029995</v>
      </c>
      <c r="BQ1126">
        <v>4208749</v>
      </c>
      <c r="BR1126">
        <v>7856742</v>
      </c>
      <c r="BS1126" t="s">
        <v>13776</v>
      </c>
      <c r="BT1126" s="1">
        <v>44662</v>
      </c>
      <c r="BU1126">
        <v>3</v>
      </c>
      <c r="BV1126">
        <v>189461</v>
      </c>
      <c r="BW1126">
        <v>860029995</v>
      </c>
      <c r="BX1126" t="s">
        <v>13996</v>
      </c>
      <c r="BY1126" t="s">
        <v>14109</v>
      </c>
      <c r="BZ1126" t="s">
        <v>13923</v>
      </c>
      <c r="CA1126" s="1">
        <v>44729</v>
      </c>
      <c r="CB1126" t="s">
        <v>13922</v>
      </c>
    </row>
    <row r="1127" spans="3:80" x14ac:dyDescent="0.3">
      <c r="C1127" s="46" t="s">
        <v>10196</v>
      </c>
      <c r="D1127" s="4"/>
      <c r="E1127" s="4"/>
      <c r="F1127" s="16"/>
      <c r="G1127" s="80" t="e">
        <f>VLOOKUP(report_masivo[[#This Row],[INCAPACIDAD]],D3353:M3430,3,0)</f>
        <v>#N/A</v>
      </c>
      <c r="I1127" s="47"/>
      <c r="K1127" s="46" t="e">
        <f>VLOOKUP(report_masivo[[#This Row],[INCAPACIDAD]],D3353:M3430,4,0)</f>
        <v>#N/A</v>
      </c>
      <c r="L1127" s="46" t="e">
        <f>VLOOKUP(report_masivo[[#This Row],[INCAPACIDAD]],D3353:M3430,5,0)</f>
        <v>#N/A</v>
      </c>
      <c r="M1127" s="46" t="e">
        <f>VLOOKUP(report_masivo[[#This Row],[INCAPACIDAD]],D3353:M3430,6,0)</f>
        <v>#N/A</v>
      </c>
      <c r="N1127" s="49" t="e">
        <f>VLOOKUP(report_masivo[[#This Row],[INCAPACIDAD]],D3353:M3430,7,0)</f>
        <v>#N/A</v>
      </c>
      <c r="O1127" s="47" t="e">
        <f>VLOOKUP(report_masivo[[#This Row],[INCAPACIDAD]],D3353:M3430,8,0)</f>
        <v>#N/A</v>
      </c>
      <c r="AD1127">
        <v>105239440744835</v>
      </c>
      <c r="AE1127" t="s">
        <v>10196</v>
      </c>
      <c r="AF1127">
        <v>1913634</v>
      </c>
      <c r="AG1127" s="1">
        <v>44894</v>
      </c>
      <c r="AH1127">
        <v>860029995</v>
      </c>
      <c r="AI1127">
        <v>1052394407</v>
      </c>
      <c r="AJ1127">
        <v>8399719</v>
      </c>
      <c r="AK1127" t="s">
        <v>13776</v>
      </c>
      <c r="AL1127" s="1">
        <v>44835</v>
      </c>
      <c r="AM1127">
        <v>6</v>
      </c>
      <c r="AN1127">
        <v>535453</v>
      </c>
      <c r="AO1127">
        <v>860029995</v>
      </c>
      <c r="AP1127" t="s">
        <v>13996</v>
      </c>
      <c r="AQ1127" t="s">
        <v>14109</v>
      </c>
      <c r="AR1127" t="s">
        <v>13923</v>
      </c>
      <c r="AS1127" s="1">
        <v>44904</v>
      </c>
      <c r="AT1127" t="s">
        <v>13922</v>
      </c>
      <c r="AW1127">
        <v>5304958644971</v>
      </c>
      <c r="AX1127">
        <v>53049586</v>
      </c>
      <c r="AY1127">
        <v>8813746</v>
      </c>
      <c r="AZ1127" s="1">
        <v>44971</v>
      </c>
      <c r="BA1127" t="s">
        <v>13998</v>
      </c>
      <c r="BB1127" t="s">
        <v>44</v>
      </c>
      <c r="BC1127" t="s">
        <v>44</v>
      </c>
      <c r="BD1127" t="s">
        <v>44</v>
      </c>
      <c r="BG1127" s="1"/>
      <c r="BK1127">
        <f t="shared" si="17"/>
        <v>1</v>
      </c>
      <c r="BL1127">
        <v>420851444646</v>
      </c>
      <c r="BN1127">
        <v>1772719</v>
      </c>
      <c r="BO1127" s="1">
        <v>44708</v>
      </c>
      <c r="BP1127">
        <v>860029995</v>
      </c>
      <c r="BQ1127">
        <v>4208514</v>
      </c>
      <c r="BR1127">
        <v>7858020</v>
      </c>
      <c r="BS1127" t="s">
        <v>13776</v>
      </c>
      <c r="BT1127" s="1">
        <v>44646</v>
      </c>
      <c r="BU1127">
        <v>30</v>
      </c>
      <c r="BV1127">
        <v>1460691</v>
      </c>
      <c r="BW1127">
        <v>860029995</v>
      </c>
      <c r="BX1127" t="s">
        <v>13996</v>
      </c>
      <c r="BY1127" t="s">
        <v>14109</v>
      </c>
      <c r="BZ1127" t="s">
        <v>13923</v>
      </c>
      <c r="CA1127" s="1">
        <v>44729</v>
      </c>
      <c r="CB1127" t="s">
        <v>13922</v>
      </c>
    </row>
    <row r="1128" spans="3:80" x14ac:dyDescent="0.3">
      <c r="C1128" s="46" t="s">
        <v>10196</v>
      </c>
      <c r="D1128" s="4"/>
      <c r="E1128" s="4"/>
      <c r="F1128" s="16"/>
      <c r="G1128" s="80" t="e">
        <f>VLOOKUP(report_masivo[[#This Row],[INCAPACIDAD]],D3354:M3431,3,0)</f>
        <v>#N/A</v>
      </c>
      <c r="I1128" s="47"/>
      <c r="K1128" s="46" t="e">
        <f>VLOOKUP(report_masivo[[#This Row],[INCAPACIDAD]],D3354:M3431,4,0)</f>
        <v>#N/A</v>
      </c>
      <c r="L1128" s="46" t="e">
        <f>VLOOKUP(report_masivo[[#This Row],[INCAPACIDAD]],D3354:M3431,5,0)</f>
        <v>#N/A</v>
      </c>
      <c r="M1128" s="46" t="e">
        <f>VLOOKUP(report_masivo[[#This Row],[INCAPACIDAD]],D3354:M3431,6,0)</f>
        <v>#N/A</v>
      </c>
      <c r="N1128" s="49" t="e">
        <f>VLOOKUP(report_masivo[[#This Row],[INCAPACIDAD]],D3354:M3431,7,0)</f>
        <v>#N/A</v>
      </c>
      <c r="O1128" s="47" t="e">
        <f>VLOOKUP(report_masivo[[#This Row],[INCAPACIDAD]],D3354:M3431,8,0)</f>
        <v>#N/A</v>
      </c>
      <c r="AD1128">
        <v>105239440744843</v>
      </c>
      <c r="AE1128" t="s">
        <v>10196</v>
      </c>
      <c r="AF1128">
        <v>1913634</v>
      </c>
      <c r="AG1128" s="1">
        <v>44894</v>
      </c>
      <c r="AH1128">
        <v>860029995</v>
      </c>
      <c r="AI1128">
        <v>1052394407</v>
      </c>
      <c r="AJ1128">
        <v>8399741</v>
      </c>
      <c r="AK1128" t="s">
        <v>13776</v>
      </c>
      <c r="AL1128" s="1">
        <v>44843</v>
      </c>
      <c r="AM1128">
        <v>10</v>
      </c>
      <c r="AN1128">
        <v>892422</v>
      </c>
      <c r="AO1128">
        <v>860029995</v>
      </c>
      <c r="AP1128" t="s">
        <v>13996</v>
      </c>
      <c r="AQ1128" t="s">
        <v>14109</v>
      </c>
      <c r="AR1128" t="s">
        <v>13923</v>
      </c>
      <c r="AS1128" s="1">
        <v>44904</v>
      </c>
      <c r="AT1128" t="s">
        <v>13922</v>
      </c>
      <c r="AW1128">
        <v>107666223944972</v>
      </c>
      <c r="AX1128">
        <v>1076662239</v>
      </c>
      <c r="AY1128">
        <v>8819088</v>
      </c>
      <c r="AZ1128" s="1">
        <v>44972</v>
      </c>
      <c r="BA1128" t="s">
        <v>13998</v>
      </c>
      <c r="BB1128" t="s">
        <v>44</v>
      </c>
      <c r="BC1128" t="s">
        <v>44</v>
      </c>
      <c r="BD1128" t="s">
        <v>44</v>
      </c>
      <c r="BG1128" s="1"/>
      <c r="BK1128">
        <f t="shared" si="17"/>
        <v>1</v>
      </c>
      <c r="BL1128">
        <v>105238908944650</v>
      </c>
      <c r="BN1128">
        <v>1772719</v>
      </c>
      <c r="BO1128" s="1">
        <v>44708</v>
      </c>
      <c r="BP1128">
        <v>860029995</v>
      </c>
      <c r="BQ1128">
        <v>1052389089</v>
      </c>
      <c r="BR1128">
        <v>7859213</v>
      </c>
      <c r="BS1128" t="s">
        <v>13776</v>
      </c>
      <c r="BT1128" s="1">
        <v>44650</v>
      </c>
      <c r="BU1128">
        <v>1</v>
      </c>
      <c r="BV1128">
        <v>82515</v>
      </c>
      <c r="BW1128">
        <v>860029995</v>
      </c>
      <c r="BX1128" t="s">
        <v>13996</v>
      </c>
      <c r="BY1128" t="s">
        <v>14109</v>
      </c>
      <c r="BZ1128" t="s">
        <v>13923</v>
      </c>
      <c r="CA1128" s="1">
        <v>44729</v>
      </c>
      <c r="CB1128" t="s">
        <v>13922</v>
      </c>
    </row>
    <row r="1129" spans="3:80" x14ac:dyDescent="0.3">
      <c r="C1129" s="46" t="s">
        <v>10196</v>
      </c>
      <c r="D1129" s="4"/>
      <c r="E1129" s="4"/>
      <c r="F1129" s="16"/>
      <c r="G1129" s="80" t="e">
        <f>VLOOKUP(report_masivo[[#This Row],[INCAPACIDAD]],D3355:M3432,3,0)</f>
        <v>#N/A</v>
      </c>
      <c r="I1129" s="47"/>
      <c r="K1129" s="46" t="e">
        <f>VLOOKUP(report_masivo[[#This Row],[INCAPACIDAD]],D3355:M3432,4,0)</f>
        <v>#N/A</v>
      </c>
      <c r="L1129" s="46" t="e">
        <f>VLOOKUP(report_masivo[[#This Row],[INCAPACIDAD]],D3355:M3432,5,0)</f>
        <v>#N/A</v>
      </c>
      <c r="M1129" s="46" t="e">
        <f>VLOOKUP(report_masivo[[#This Row],[INCAPACIDAD]],D3355:M3432,6,0)</f>
        <v>#N/A</v>
      </c>
      <c r="N1129" s="49" t="e">
        <f>VLOOKUP(report_masivo[[#This Row],[INCAPACIDAD]],D3355:M3432,7,0)</f>
        <v>#N/A</v>
      </c>
      <c r="O1129" s="47" t="e">
        <f>VLOOKUP(report_masivo[[#This Row],[INCAPACIDAD]],D3355:M3432,8,0)</f>
        <v>#N/A</v>
      </c>
      <c r="AD1129">
        <v>105241210444849</v>
      </c>
      <c r="AE1129" t="s">
        <v>10196</v>
      </c>
      <c r="AF1129">
        <v>1913634</v>
      </c>
      <c r="AG1129" s="1">
        <v>44894</v>
      </c>
      <c r="AH1129">
        <v>860029995</v>
      </c>
      <c r="AI1129">
        <v>1052412104</v>
      </c>
      <c r="AJ1129">
        <v>8404155</v>
      </c>
      <c r="AK1129" t="s">
        <v>13776</v>
      </c>
      <c r="AL1129" s="1">
        <v>44849</v>
      </c>
      <c r="AM1129">
        <v>7</v>
      </c>
      <c r="AN1129">
        <v>519914</v>
      </c>
      <c r="AO1129">
        <v>860029995</v>
      </c>
      <c r="AP1129" t="s">
        <v>13996</v>
      </c>
      <c r="AQ1129" t="s">
        <v>14109</v>
      </c>
      <c r="AR1129" t="s">
        <v>13923</v>
      </c>
      <c r="AS1129" s="1">
        <v>44904</v>
      </c>
      <c r="AT1129" t="s">
        <v>13922</v>
      </c>
      <c r="AW1129">
        <v>111508238344973</v>
      </c>
      <c r="AX1129">
        <v>1115082383</v>
      </c>
      <c r="AY1129">
        <v>8862246</v>
      </c>
      <c r="AZ1129" s="1">
        <v>44973</v>
      </c>
      <c r="BA1129" t="s">
        <v>13995</v>
      </c>
      <c r="BB1129" t="s">
        <v>44</v>
      </c>
      <c r="BC1129" t="s">
        <v>13996</v>
      </c>
      <c r="BD1129" t="s">
        <v>13997</v>
      </c>
      <c r="BE1129">
        <v>4000178071</v>
      </c>
      <c r="BF1129">
        <v>107903</v>
      </c>
      <c r="BG1129" s="1">
        <v>45044</v>
      </c>
      <c r="BK1129">
        <f t="shared" si="17"/>
        <v>1</v>
      </c>
      <c r="BL1129">
        <v>420845244657</v>
      </c>
      <c r="BN1129">
        <v>1772719</v>
      </c>
      <c r="BO1129" s="1">
        <v>44708</v>
      </c>
      <c r="BP1129">
        <v>860029995</v>
      </c>
      <c r="BQ1129">
        <v>4208452</v>
      </c>
      <c r="BR1129">
        <v>7859892</v>
      </c>
      <c r="BS1129" t="s">
        <v>13776</v>
      </c>
      <c r="BT1129" s="1">
        <v>44657</v>
      </c>
      <c r="BU1129">
        <v>1</v>
      </c>
      <c r="BV1129">
        <v>81491</v>
      </c>
      <c r="BW1129">
        <v>860029995</v>
      </c>
      <c r="BX1129" t="s">
        <v>13996</v>
      </c>
      <c r="BY1129" t="s">
        <v>14109</v>
      </c>
      <c r="BZ1129" t="s">
        <v>13923</v>
      </c>
      <c r="CA1129" s="1">
        <v>44729</v>
      </c>
      <c r="CB1129" t="s">
        <v>13922</v>
      </c>
    </row>
    <row r="1130" spans="3:80" x14ac:dyDescent="0.3">
      <c r="C1130" s="46" t="s">
        <v>10196</v>
      </c>
      <c r="D1130" s="4"/>
      <c r="E1130" s="4"/>
      <c r="F1130" s="16"/>
      <c r="G1130" s="80" t="e">
        <f>VLOOKUP(report_masivo[[#This Row],[INCAPACIDAD]],D3356:M3433,3,0)</f>
        <v>#N/A</v>
      </c>
      <c r="I1130" s="47"/>
      <c r="K1130" s="46" t="e">
        <f>VLOOKUP(report_masivo[[#This Row],[INCAPACIDAD]],D3356:M3433,4,0)</f>
        <v>#N/A</v>
      </c>
      <c r="L1130" s="46" t="e">
        <f>VLOOKUP(report_masivo[[#This Row],[INCAPACIDAD]],D3356:M3433,5,0)</f>
        <v>#N/A</v>
      </c>
      <c r="M1130" s="46" t="e">
        <f>VLOOKUP(report_masivo[[#This Row],[INCAPACIDAD]],D3356:M3433,6,0)</f>
        <v>#N/A</v>
      </c>
      <c r="N1130" s="49" t="e">
        <f>VLOOKUP(report_masivo[[#This Row],[INCAPACIDAD]],D3356:M3433,7,0)</f>
        <v>#N/A</v>
      </c>
      <c r="O1130" s="47" t="e">
        <f>VLOOKUP(report_masivo[[#This Row],[INCAPACIDAD]],D3356:M3433,8,0)</f>
        <v>#N/A</v>
      </c>
      <c r="AD1130">
        <v>105531577744852</v>
      </c>
      <c r="AE1130" t="s">
        <v>10196</v>
      </c>
      <c r="AF1130">
        <v>1913634</v>
      </c>
      <c r="AG1130" s="1">
        <v>44894</v>
      </c>
      <c r="AH1130">
        <v>860029995</v>
      </c>
      <c r="AI1130">
        <v>1055315777</v>
      </c>
      <c r="AJ1130">
        <v>8407119</v>
      </c>
      <c r="AK1130" t="s">
        <v>13776</v>
      </c>
      <c r="AL1130" s="1">
        <v>44852</v>
      </c>
      <c r="AM1130">
        <v>4</v>
      </c>
      <c r="AN1130">
        <v>133333</v>
      </c>
      <c r="AO1130">
        <v>860029995</v>
      </c>
      <c r="AP1130" t="s">
        <v>13996</v>
      </c>
      <c r="AQ1130" t="s">
        <v>14109</v>
      </c>
      <c r="AR1130" t="s">
        <v>13923</v>
      </c>
      <c r="AS1130" s="1">
        <v>44904</v>
      </c>
      <c r="AT1130" t="s">
        <v>13922</v>
      </c>
      <c r="AW1130">
        <v>107528683544973</v>
      </c>
      <c r="AX1130">
        <v>1075286835</v>
      </c>
      <c r="AY1130">
        <v>8825785</v>
      </c>
      <c r="AZ1130" s="1">
        <v>44973</v>
      </c>
      <c r="BA1130" t="s">
        <v>13998</v>
      </c>
      <c r="BB1130" t="s">
        <v>44</v>
      </c>
      <c r="BC1130" t="s">
        <v>44</v>
      </c>
      <c r="BD1130" t="s">
        <v>44</v>
      </c>
      <c r="BG1130" s="1"/>
      <c r="BK1130">
        <f t="shared" si="17"/>
        <v>1</v>
      </c>
      <c r="BL1130">
        <v>417883444652</v>
      </c>
      <c r="BN1130">
        <v>1772719</v>
      </c>
      <c r="BO1130" s="1">
        <v>44708</v>
      </c>
      <c r="BP1130">
        <v>860029995</v>
      </c>
      <c r="BQ1130">
        <v>4178834</v>
      </c>
      <c r="BR1130">
        <v>7860670</v>
      </c>
      <c r="BS1130" t="s">
        <v>13776</v>
      </c>
      <c r="BT1130" s="1">
        <v>44652</v>
      </c>
      <c r="BU1130">
        <v>7</v>
      </c>
      <c r="BV1130">
        <v>532643</v>
      </c>
      <c r="BW1130">
        <v>860029995</v>
      </c>
      <c r="BX1130" t="s">
        <v>13996</v>
      </c>
      <c r="BY1130" t="s">
        <v>14109</v>
      </c>
      <c r="BZ1130" t="s">
        <v>13923</v>
      </c>
      <c r="CA1130" s="1">
        <v>44729</v>
      </c>
      <c r="CB1130" t="s">
        <v>13922</v>
      </c>
    </row>
    <row r="1131" spans="3:80" x14ac:dyDescent="0.3">
      <c r="C1131" s="46" t="s">
        <v>10196</v>
      </c>
      <c r="D1131" s="4"/>
      <c r="E1131" s="4"/>
      <c r="F1131" s="16"/>
      <c r="G1131" s="80" t="e">
        <f>VLOOKUP(report_masivo[[#This Row],[INCAPACIDAD]],D3357:M3434,3,0)</f>
        <v>#N/A</v>
      </c>
      <c r="I1131" s="47"/>
      <c r="K1131" s="46" t="e">
        <f>VLOOKUP(report_masivo[[#This Row],[INCAPACIDAD]],D3357:M3434,4,0)</f>
        <v>#N/A</v>
      </c>
      <c r="L1131" s="46" t="e">
        <f>VLOOKUP(report_masivo[[#This Row],[INCAPACIDAD]],D3357:M3434,5,0)</f>
        <v>#N/A</v>
      </c>
      <c r="M1131" s="46" t="e">
        <f>VLOOKUP(report_masivo[[#This Row],[INCAPACIDAD]],D3357:M3434,6,0)</f>
        <v>#N/A</v>
      </c>
      <c r="N1131" s="49" t="e">
        <f>VLOOKUP(report_masivo[[#This Row],[INCAPACIDAD]],D3357:M3434,7,0)</f>
        <v>#N/A</v>
      </c>
      <c r="O1131" s="47" t="e">
        <f>VLOOKUP(report_masivo[[#This Row],[INCAPACIDAD]],D3357:M3434,8,0)</f>
        <v>#N/A</v>
      </c>
      <c r="AD1131">
        <v>939589944845</v>
      </c>
      <c r="AE1131" t="s">
        <v>10196</v>
      </c>
      <c r="AF1131">
        <v>1913634</v>
      </c>
      <c r="AG1131" s="1">
        <v>44894</v>
      </c>
      <c r="AH1131">
        <v>860029995</v>
      </c>
      <c r="AI1131">
        <v>9395899</v>
      </c>
      <c r="AJ1131">
        <v>8428344</v>
      </c>
      <c r="AK1131" t="s">
        <v>13776</v>
      </c>
      <c r="AL1131" s="1">
        <v>44845</v>
      </c>
      <c r="AM1131">
        <v>1</v>
      </c>
      <c r="AN1131">
        <v>75691</v>
      </c>
      <c r="AO1131">
        <v>860029995</v>
      </c>
      <c r="AP1131" t="s">
        <v>13996</v>
      </c>
      <c r="AQ1131" t="s">
        <v>14109</v>
      </c>
      <c r="AR1131" t="s">
        <v>13923</v>
      </c>
      <c r="AS1131" s="1">
        <v>44904</v>
      </c>
      <c r="AT1131" t="s">
        <v>13922</v>
      </c>
      <c r="AW1131">
        <v>6671803044974</v>
      </c>
      <c r="AX1131">
        <v>66718030</v>
      </c>
      <c r="AY1131">
        <v>8923349</v>
      </c>
      <c r="AZ1131" s="1">
        <v>44974</v>
      </c>
      <c r="BA1131" t="s">
        <v>13995</v>
      </c>
      <c r="BB1131" t="s">
        <v>44</v>
      </c>
      <c r="BC1131" t="s">
        <v>13996</v>
      </c>
      <c r="BD1131" t="s">
        <v>13997</v>
      </c>
      <c r="BE1131">
        <v>4000178071</v>
      </c>
      <c r="BF1131">
        <v>183783</v>
      </c>
      <c r="BG1131" s="1">
        <v>45044</v>
      </c>
      <c r="BK1131">
        <f t="shared" si="17"/>
        <v>1</v>
      </c>
      <c r="BL1131">
        <v>417883444659</v>
      </c>
      <c r="BN1131">
        <v>1772719</v>
      </c>
      <c r="BO1131" s="1">
        <v>44708</v>
      </c>
      <c r="BP1131">
        <v>860029995</v>
      </c>
      <c r="BQ1131">
        <v>4178834</v>
      </c>
      <c r="BR1131">
        <v>7860697</v>
      </c>
      <c r="BS1131" t="s">
        <v>13776</v>
      </c>
      <c r="BT1131" s="1">
        <v>44659</v>
      </c>
      <c r="BU1131">
        <v>8</v>
      </c>
      <c r="BV1131">
        <v>608735</v>
      </c>
      <c r="BW1131">
        <v>860029995</v>
      </c>
      <c r="BX1131" t="s">
        <v>13996</v>
      </c>
      <c r="BY1131" t="s">
        <v>14109</v>
      </c>
      <c r="BZ1131" t="s">
        <v>13923</v>
      </c>
      <c r="CA1131" s="1">
        <v>44729</v>
      </c>
      <c r="CB1131" t="s">
        <v>13922</v>
      </c>
    </row>
    <row r="1132" spans="3:80" x14ac:dyDescent="0.3">
      <c r="C1132" s="46" t="s">
        <v>10196</v>
      </c>
      <c r="D1132" s="4"/>
      <c r="E1132" s="4"/>
      <c r="F1132" s="16"/>
      <c r="G1132" s="80" t="e">
        <f>VLOOKUP(report_masivo[[#This Row],[INCAPACIDAD]],D3358:M3435,3,0)</f>
        <v>#N/A</v>
      </c>
      <c r="I1132" s="47"/>
      <c r="K1132" s="46" t="e">
        <f>VLOOKUP(report_masivo[[#This Row],[INCAPACIDAD]],D3358:M3435,4,0)</f>
        <v>#N/A</v>
      </c>
      <c r="L1132" s="46" t="e">
        <f>VLOOKUP(report_masivo[[#This Row],[INCAPACIDAD]],D3358:M3435,5,0)</f>
        <v>#N/A</v>
      </c>
      <c r="M1132" s="46" t="e">
        <f>VLOOKUP(report_masivo[[#This Row],[INCAPACIDAD]],D3358:M3435,6,0)</f>
        <v>#N/A</v>
      </c>
      <c r="N1132" s="49" t="e">
        <f>VLOOKUP(report_masivo[[#This Row],[INCAPACIDAD]],D3358:M3435,7,0)</f>
        <v>#N/A</v>
      </c>
      <c r="O1132" s="47" t="e">
        <f>VLOOKUP(report_masivo[[#This Row],[INCAPACIDAD]],D3358:M3435,8,0)</f>
        <v>#N/A</v>
      </c>
      <c r="AD1132">
        <v>939589944848</v>
      </c>
      <c r="AE1132" t="s">
        <v>10196</v>
      </c>
      <c r="AF1132">
        <v>1913634</v>
      </c>
      <c r="AG1132" s="1">
        <v>44894</v>
      </c>
      <c r="AH1132">
        <v>860029995</v>
      </c>
      <c r="AI1132">
        <v>9395899</v>
      </c>
      <c r="AJ1132">
        <v>8428606</v>
      </c>
      <c r="AK1132" t="s">
        <v>13776</v>
      </c>
      <c r="AL1132" s="1">
        <v>44848</v>
      </c>
      <c r="AM1132">
        <v>5</v>
      </c>
      <c r="AN1132">
        <v>378454</v>
      </c>
      <c r="AO1132">
        <v>860029995</v>
      </c>
      <c r="AP1132" t="s">
        <v>13996</v>
      </c>
      <c r="AQ1132" t="s">
        <v>14109</v>
      </c>
      <c r="AR1132" t="s">
        <v>13923</v>
      </c>
      <c r="AS1132" s="1">
        <v>44904</v>
      </c>
      <c r="AT1132" t="s">
        <v>13922</v>
      </c>
      <c r="AW1132">
        <v>111508238344977</v>
      </c>
      <c r="AX1132">
        <v>1115082383</v>
      </c>
      <c r="AY1132">
        <v>8836889</v>
      </c>
      <c r="AZ1132" s="1">
        <v>44977</v>
      </c>
      <c r="BA1132" t="s">
        <v>13995</v>
      </c>
      <c r="BB1132" t="s">
        <v>44</v>
      </c>
      <c r="BC1132" t="s">
        <v>13996</v>
      </c>
      <c r="BD1132" t="s">
        <v>13997</v>
      </c>
      <c r="BE1132">
        <v>4000178071</v>
      </c>
      <c r="BF1132">
        <v>269758</v>
      </c>
      <c r="BG1132" s="1">
        <v>45044</v>
      </c>
      <c r="BK1132">
        <f t="shared" si="17"/>
        <v>1</v>
      </c>
      <c r="BL1132">
        <v>420851444546</v>
      </c>
      <c r="BN1132">
        <v>1772719</v>
      </c>
      <c r="BO1132" s="1">
        <v>44708</v>
      </c>
      <c r="BP1132">
        <v>860029995</v>
      </c>
      <c r="BQ1132">
        <v>4208514</v>
      </c>
      <c r="BR1132">
        <v>7879737</v>
      </c>
      <c r="BS1132" t="s">
        <v>13776</v>
      </c>
      <c r="BT1132" s="1">
        <v>44546</v>
      </c>
      <c r="BU1132">
        <v>10</v>
      </c>
      <c r="BV1132">
        <v>674888</v>
      </c>
      <c r="BW1132">
        <v>860029995</v>
      </c>
      <c r="BX1132" t="s">
        <v>13996</v>
      </c>
      <c r="BY1132" t="s">
        <v>14109</v>
      </c>
      <c r="BZ1132" t="s">
        <v>13923</v>
      </c>
      <c r="CA1132" s="1">
        <v>44729</v>
      </c>
      <c r="CB1132" t="s">
        <v>13922</v>
      </c>
    </row>
    <row r="1133" spans="3:80" x14ac:dyDescent="0.3">
      <c r="C1133" s="46" t="s">
        <v>10196</v>
      </c>
      <c r="D1133" s="4"/>
      <c r="E1133" s="4"/>
      <c r="F1133" s="16"/>
      <c r="G1133" s="80" t="e">
        <f>VLOOKUP(report_masivo[[#This Row],[INCAPACIDAD]],D3359:M3436,3,0)</f>
        <v>#N/A</v>
      </c>
      <c r="I1133" s="47"/>
      <c r="K1133" s="46" t="e">
        <f>VLOOKUP(report_masivo[[#This Row],[INCAPACIDAD]],D3359:M3436,4,0)</f>
        <v>#N/A</v>
      </c>
      <c r="L1133" s="46" t="e">
        <f>VLOOKUP(report_masivo[[#This Row],[INCAPACIDAD]],D3359:M3436,5,0)</f>
        <v>#N/A</v>
      </c>
      <c r="M1133" s="46" t="e">
        <f>VLOOKUP(report_masivo[[#This Row],[INCAPACIDAD]],D3359:M3436,6,0)</f>
        <v>#N/A</v>
      </c>
      <c r="N1133" s="49" t="e">
        <f>VLOOKUP(report_masivo[[#This Row],[INCAPACIDAD]],D3359:M3436,7,0)</f>
        <v>#N/A</v>
      </c>
      <c r="O1133" s="47" t="e">
        <f>VLOOKUP(report_masivo[[#This Row],[INCAPACIDAD]],D3359:M3436,8,0)</f>
        <v>#N/A</v>
      </c>
      <c r="AD1133">
        <v>100255959244839</v>
      </c>
      <c r="AE1133" t="s">
        <v>10196</v>
      </c>
      <c r="AF1133">
        <v>1913634</v>
      </c>
      <c r="AG1133" s="1">
        <v>44894</v>
      </c>
      <c r="AH1133">
        <v>860029995</v>
      </c>
      <c r="AI1133">
        <v>1002559592</v>
      </c>
      <c r="AJ1133">
        <v>8478938</v>
      </c>
      <c r="AK1133" t="s">
        <v>13776</v>
      </c>
      <c r="AL1133" s="1">
        <v>44839</v>
      </c>
      <c r="AM1133">
        <v>3</v>
      </c>
      <c r="AN1133">
        <v>100000</v>
      </c>
      <c r="AO1133">
        <v>860029995</v>
      </c>
      <c r="AP1133" t="s">
        <v>13996</v>
      </c>
      <c r="AQ1133" t="s">
        <v>14109</v>
      </c>
      <c r="AR1133" t="s">
        <v>13923</v>
      </c>
      <c r="AS1133" s="1">
        <v>44904</v>
      </c>
      <c r="AT1133" t="s">
        <v>13922</v>
      </c>
      <c r="AW1133">
        <v>1732476744980</v>
      </c>
      <c r="AX1133">
        <v>17324767</v>
      </c>
      <c r="AY1133">
        <v>9013489</v>
      </c>
      <c r="AZ1133" s="1">
        <v>44980</v>
      </c>
      <c r="BA1133" t="s">
        <v>13998</v>
      </c>
      <c r="BB1133" t="s">
        <v>44</v>
      </c>
      <c r="BC1133" t="s">
        <v>44</v>
      </c>
      <c r="BD1133" t="s">
        <v>44</v>
      </c>
      <c r="BG1133" s="1"/>
      <c r="BK1133">
        <f t="shared" si="17"/>
        <v>1</v>
      </c>
      <c r="BL1133">
        <v>417883444643</v>
      </c>
      <c r="BN1133">
        <v>1772719</v>
      </c>
      <c r="BO1133" s="1">
        <v>44708</v>
      </c>
      <c r="BP1133">
        <v>860029995</v>
      </c>
      <c r="BQ1133">
        <v>4178834</v>
      </c>
      <c r="BR1133">
        <v>7896705</v>
      </c>
      <c r="BS1133" t="s">
        <v>13776</v>
      </c>
      <c r="BT1133" s="1">
        <v>44643</v>
      </c>
      <c r="BU1133">
        <v>2</v>
      </c>
      <c r="BV1133">
        <v>148130</v>
      </c>
      <c r="BW1133">
        <v>860029995</v>
      </c>
      <c r="BX1133" t="s">
        <v>13996</v>
      </c>
      <c r="BY1133" t="s">
        <v>14109</v>
      </c>
      <c r="BZ1133" t="s">
        <v>13923</v>
      </c>
      <c r="CA1133" s="1">
        <v>44729</v>
      </c>
      <c r="CB1133" t="s">
        <v>13922</v>
      </c>
    </row>
    <row r="1134" spans="3:80" x14ac:dyDescent="0.3">
      <c r="C1134" s="46" t="s">
        <v>10196</v>
      </c>
      <c r="D1134" s="4"/>
      <c r="E1134" s="4"/>
      <c r="F1134" s="16"/>
      <c r="G1134" s="80" t="e">
        <f>VLOOKUP(report_masivo[[#This Row],[INCAPACIDAD]],D3360:M3437,3,0)</f>
        <v>#N/A</v>
      </c>
      <c r="I1134" s="47"/>
      <c r="K1134" s="46" t="e">
        <f>VLOOKUP(report_masivo[[#This Row],[INCAPACIDAD]],D3360:M3437,4,0)</f>
        <v>#N/A</v>
      </c>
      <c r="L1134" s="46" t="e">
        <f>VLOOKUP(report_masivo[[#This Row],[INCAPACIDAD]],D3360:M3437,5,0)</f>
        <v>#N/A</v>
      </c>
      <c r="M1134" s="46" t="e">
        <f>VLOOKUP(report_masivo[[#This Row],[INCAPACIDAD]],D3360:M3437,6,0)</f>
        <v>#N/A</v>
      </c>
      <c r="N1134" s="49" t="e">
        <f>VLOOKUP(report_masivo[[#This Row],[INCAPACIDAD]],D3360:M3437,7,0)</f>
        <v>#N/A</v>
      </c>
      <c r="O1134" s="47" t="e">
        <f>VLOOKUP(report_masivo[[#This Row],[INCAPACIDAD]],D3360:M3437,8,0)</f>
        <v>#N/A</v>
      </c>
      <c r="AD1134">
        <v>105760323644831</v>
      </c>
      <c r="AE1134" t="s">
        <v>10196</v>
      </c>
      <c r="AF1134">
        <v>1913634</v>
      </c>
      <c r="AG1134" s="1">
        <v>44894</v>
      </c>
      <c r="AH1134">
        <v>860029995</v>
      </c>
      <c r="AI1134">
        <v>1057603236</v>
      </c>
      <c r="AJ1134">
        <v>8478993</v>
      </c>
      <c r="AK1134" t="s">
        <v>13776</v>
      </c>
      <c r="AL1134" s="1">
        <v>44831</v>
      </c>
      <c r="AM1134">
        <v>1</v>
      </c>
      <c r="AN1134">
        <v>70145</v>
      </c>
      <c r="AO1134">
        <v>860029995</v>
      </c>
      <c r="AP1134" t="s">
        <v>13996</v>
      </c>
      <c r="AQ1134" t="s">
        <v>14109</v>
      </c>
      <c r="AR1134" t="s">
        <v>13923</v>
      </c>
      <c r="AS1134" s="1">
        <v>44904</v>
      </c>
      <c r="AT1134" t="s">
        <v>13922</v>
      </c>
      <c r="AW1134">
        <v>103522758944981</v>
      </c>
      <c r="AX1134">
        <v>1035227589</v>
      </c>
      <c r="AY1134">
        <v>8854473</v>
      </c>
      <c r="AZ1134" s="1">
        <v>44981</v>
      </c>
      <c r="BA1134" t="s">
        <v>14000</v>
      </c>
      <c r="BB1134" t="s">
        <v>13727</v>
      </c>
      <c r="BC1134" t="s">
        <v>44</v>
      </c>
      <c r="BD1134" t="s">
        <v>44</v>
      </c>
      <c r="BG1134" s="1"/>
      <c r="BK1134">
        <f t="shared" si="17"/>
        <v>1</v>
      </c>
      <c r="BL1134">
        <v>105759693144564</v>
      </c>
      <c r="BN1134">
        <v>1772719</v>
      </c>
      <c r="BO1134" s="1">
        <v>44708</v>
      </c>
      <c r="BP1134">
        <v>860029995</v>
      </c>
      <c r="BQ1134">
        <v>1057596931</v>
      </c>
      <c r="BR1134">
        <v>7908087</v>
      </c>
      <c r="BS1134" t="s">
        <v>13776</v>
      </c>
      <c r="BT1134" s="1">
        <v>44564</v>
      </c>
      <c r="BU1134">
        <v>8</v>
      </c>
      <c r="BV1134">
        <v>592358</v>
      </c>
      <c r="BW1134">
        <v>860029995</v>
      </c>
      <c r="BX1134" t="s">
        <v>13996</v>
      </c>
      <c r="BY1134" t="s">
        <v>14109</v>
      </c>
      <c r="BZ1134" t="s">
        <v>13923</v>
      </c>
      <c r="CA1134" s="1">
        <v>44729</v>
      </c>
      <c r="CB1134" t="s">
        <v>13922</v>
      </c>
    </row>
    <row r="1135" spans="3:80" x14ac:dyDescent="0.3">
      <c r="C1135" s="46" t="s">
        <v>10196</v>
      </c>
      <c r="D1135" s="4"/>
      <c r="E1135" s="4"/>
      <c r="F1135" s="16"/>
      <c r="G1135" s="80" t="e">
        <f>VLOOKUP(report_masivo[[#This Row],[INCAPACIDAD]],D3361:M3438,3,0)</f>
        <v>#N/A</v>
      </c>
      <c r="I1135" s="47"/>
      <c r="K1135" s="46" t="e">
        <f>VLOOKUP(report_masivo[[#This Row],[INCAPACIDAD]],D3361:M3438,4,0)</f>
        <v>#N/A</v>
      </c>
      <c r="L1135" s="46" t="e">
        <f>VLOOKUP(report_masivo[[#This Row],[INCAPACIDAD]],D3361:M3438,5,0)</f>
        <v>#N/A</v>
      </c>
      <c r="M1135" s="46" t="e">
        <f>VLOOKUP(report_masivo[[#This Row],[INCAPACIDAD]],D3361:M3438,6,0)</f>
        <v>#N/A</v>
      </c>
      <c r="N1135" s="49" t="e">
        <f>VLOOKUP(report_masivo[[#This Row],[INCAPACIDAD]],D3361:M3438,7,0)</f>
        <v>#N/A</v>
      </c>
      <c r="O1135" s="47" t="e">
        <f>VLOOKUP(report_masivo[[#This Row],[INCAPACIDAD]],D3361:M3438,8,0)</f>
        <v>#N/A</v>
      </c>
      <c r="AD1135">
        <v>105239440744853</v>
      </c>
      <c r="AE1135" t="s">
        <v>10196</v>
      </c>
      <c r="AF1135">
        <v>1913634</v>
      </c>
      <c r="AG1135" s="1">
        <v>44894</v>
      </c>
      <c r="AH1135">
        <v>860029995</v>
      </c>
      <c r="AI1135">
        <v>1052394407</v>
      </c>
      <c r="AJ1135">
        <v>8479963</v>
      </c>
      <c r="AK1135" t="s">
        <v>13776</v>
      </c>
      <c r="AL1135" s="1">
        <v>44853</v>
      </c>
      <c r="AM1135">
        <v>3</v>
      </c>
      <c r="AN1135">
        <v>267727</v>
      </c>
      <c r="AO1135">
        <v>860029995</v>
      </c>
      <c r="AP1135" t="s">
        <v>13996</v>
      </c>
      <c r="AQ1135" t="s">
        <v>14109</v>
      </c>
      <c r="AR1135" t="s">
        <v>13923</v>
      </c>
      <c r="AS1135" s="1">
        <v>44904</v>
      </c>
      <c r="AT1135" t="s">
        <v>13922</v>
      </c>
      <c r="AW1135">
        <v>7925335344982</v>
      </c>
      <c r="AX1135">
        <v>79253353</v>
      </c>
      <c r="AY1135">
        <v>8927920</v>
      </c>
      <c r="AZ1135" s="1">
        <v>44982</v>
      </c>
      <c r="BA1135" t="s">
        <v>14000</v>
      </c>
      <c r="BB1135" t="s">
        <v>14003</v>
      </c>
      <c r="BC1135" t="s">
        <v>44</v>
      </c>
      <c r="BD1135" t="s">
        <v>44</v>
      </c>
      <c r="BG1135" s="1"/>
      <c r="BK1135">
        <f t="shared" si="17"/>
        <v>1</v>
      </c>
      <c r="BL1135">
        <v>7916756444582</v>
      </c>
      <c r="BN1135">
        <v>1772719</v>
      </c>
      <c r="BO1135" s="1">
        <v>44708</v>
      </c>
      <c r="BP1135">
        <v>860029995</v>
      </c>
      <c r="BQ1135">
        <v>79167564</v>
      </c>
      <c r="BR1135">
        <v>7917050</v>
      </c>
      <c r="BS1135" t="s">
        <v>13776</v>
      </c>
      <c r="BT1135" s="1">
        <v>44582</v>
      </c>
      <c r="BU1135">
        <v>1</v>
      </c>
      <c r="BV1135">
        <v>93802</v>
      </c>
      <c r="BW1135">
        <v>860029995</v>
      </c>
      <c r="BX1135" t="s">
        <v>13996</v>
      </c>
      <c r="BY1135" t="s">
        <v>14109</v>
      </c>
      <c r="BZ1135" t="s">
        <v>13923</v>
      </c>
      <c r="CA1135" s="1">
        <v>44729</v>
      </c>
      <c r="CB1135" t="s">
        <v>13922</v>
      </c>
    </row>
    <row r="1136" spans="3:80" x14ac:dyDescent="0.3">
      <c r="C1136" s="46" t="s">
        <v>10196</v>
      </c>
      <c r="D1136" s="4"/>
      <c r="E1136" s="4"/>
      <c r="F1136" s="16"/>
      <c r="G1136" s="80" t="e">
        <f>VLOOKUP(report_masivo[[#This Row],[INCAPACIDAD]],D3362:M3439,3,0)</f>
        <v>#N/A</v>
      </c>
      <c r="I1136" s="47"/>
      <c r="K1136" s="46" t="e">
        <f>VLOOKUP(report_masivo[[#This Row],[INCAPACIDAD]],D3362:M3439,4,0)</f>
        <v>#N/A</v>
      </c>
      <c r="L1136" s="46" t="e">
        <f>VLOOKUP(report_masivo[[#This Row],[INCAPACIDAD]],D3362:M3439,5,0)</f>
        <v>#N/A</v>
      </c>
      <c r="M1136" s="46" t="e">
        <f>VLOOKUP(report_masivo[[#This Row],[INCAPACIDAD]],D3362:M3439,6,0)</f>
        <v>#N/A</v>
      </c>
      <c r="N1136" s="49" t="e">
        <f>VLOOKUP(report_masivo[[#This Row],[INCAPACIDAD]],D3362:M3439,7,0)</f>
        <v>#N/A</v>
      </c>
      <c r="O1136" s="47" t="e">
        <f>VLOOKUP(report_masivo[[#This Row],[INCAPACIDAD]],D3362:M3439,8,0)</f>
        <v>#N/A</v>
      </c>
      <c r="AD1136">
        <v>105239440744856</v>
      </c>
      <c r="AE1136" t="s">
        <v>10196</v>
      </c>
      <c r="AF1136">
        <v>1913634</v>
      </c>
      <c r="AG1136" s="1">
        <v>44894</v>
      </c>
      <c r="AH1136">
        <v>860029995</v>
      </c>
      <c r="AI1136">
        <v>1052394407</v>
      </c>
      <c r="AJ1136">
        <v>8480056</v>
      </c>
      <c r="AK1136" t="s">
        <v>13776</v>
      </c>
      <c r="AL1136" s="1">
        <v>44856</v>
      </c>
      <c r="AM1136">
        <v>5</v>
      </c>
      <c r="AN1136">
        <v>446211</v>
      </c>
      <c r="AO1136">
        <v>860029995</v>
      </c>
      <c r="AP1136" t="s">
        <v>13996</v>
      </c>
      <c r="AQ1136" t="s">
        <v>14109</v>
      </c>
      <c r="AR1136" t="s">
        <v>13923</v>
      </c>
      <c r="AS1136" s="1">
        <v>44904</v>
      </c>
      <c r="AT1136" t="s">
        <v>13922</v>
      </c>
      <c r="AW1136">
        <v>6577432544983</v>
      </c>
      <c r="AX1136">
        <v>65774325</v>
      </c>
      <c r="AY1136">
        <v>8922838</v>
      </c>
      <c r="AZ1136" s="1">
        <v>44983</v>
      </c>
      <c r="BA1136" t="s">
        <v>14000</v>
      </c>
      <c r="BB1136" t="s">
        <v>13727</v>
      </c>
      <c r="BC1136" t="s">
        <v>44</v>
      </c>
      <c r="BD1136" t="s">
        <v>44</v>
      </c>
      <c r="BG1136" s="1"/>
      <c r="BK1136">
        <f t="shared" si="17"/>
        <v>1</v>
      </c>
      <c r="BL1136">
        <v>7432088344501</v>
      </c>
      <c r="BN1136">
        <v>1781990</v>
      </c>
      <c r="BO1136" s="1">
        <v>44722</v>
      </c>
      <c r="BP1136">
        <v>860029995</v>
      </c>
      <c r="BQ1136">
        <v>74320883</v>
      </c>
      <c r="BR1136">
        <v>7671076</v>
      </c>
      <c r="BS1136" t="s">
        <v>13776</v>
      </c>
      <c r="BT1136" s="1">
        <v>44501</v>
      </c>
      <c r="BU1136">
        <v>5</v>
      </c>
      <c r="BV1136">
        <v>240593</v>
      </c>
      <c r="BW1136">
        <v>860029995</v>
      </c>
      <c r="BX1136" t="s">
        <v>13996</v>
      </c>
      <c r="BY1136" t="s">
        <v>14109</v>
      </c>
      <c r="BZ1136" t="s">
        <v>13923</v>
      </c>
      <c r="CA1136" s="1">
        <v>44736</v>
      </c>
      <c r="CB1136" t="s">
        <v>13922</v>
      </c>
    </row>
    <row r="1137" spans="3:80" x14ac:dyDescent="0.3">
      <c r="C1137" s="46" t="s">
        <v>10196</v>
      </c>
      <c r="D1137" s="4"/>
      <c r="E1137" s="4"/>
      <c r="F1137" s="16"/>
      <c r="G1137" s="80" t="e">
        <f>VLOOKUP(report_masivo[[#This Row],[INCAPACIDAD]],D3363:M3440,3,0)</f>
        <v>#N/A</v>
      </c>
      <c r="I1137" s="47"/>
      <c r="K1137" s="46" t="e">
        <f>VLOOKUP(report_masivo[[#This Row],[INCAPACIDAD]],D3363:M3440,4,0)</f>
        <v>#N/A</v>
      </c>
      <c r="L1137" s="46" t="e">
        <f>VLOOKUP(report_masivo[[#This Row],[INCAPACIDAD]],D3363:M3440,5,0)</f>
        <v>#N/A</v>
      </c>
      <c r="M1137" s="46" t="e">
        <f>VLOOKUP(report_masivo[[#This Row],[INCAPACIDAD]],D3363:M3440,6,0)</f>
        <v>#N/A</v>
      </c>
      <c r="N1137" s="49" t="e">
        <f>VLOOKUP(report_masivo[[#This Row],[INCAPACIDAD]],D3363:M3440,7,0)</f>
        <v>#N/A</v>
      </c>
      <c r="O1137" s="47" t="e">
        <f>VLOOKUP(report_masivo[[#This Row],[INCAPACIDAD]],D3363:M3440,8,0)</f>
        <v>#N/A</v>
      </c>
      <c r="AD1137">
        <v>7432101144820</v>
      </c>
      <c r="AE1137" t="s">
        <v>10196</v>
      </c>
      <c r="AF1137">
        <v>1913634</v>
      </c>
      <c r="AG1137" s="1">
        <v>44894</v>
      </c>
      <c r="AH1137">
        <v>860029995</v>
      </c>
      <c r="AI1137">
        <v>74321011</v>
      </c>
      <c r="AJ1137">
        <v>8480184</v>
      </c>
      <c r="AK1137" t="s">
        <v>13776</v>
      </c>
      <c r="AL1137" s="1">
        <v>44820</v>
      </c>
      <c r="AM1137">
        <v>1</v>
      </c>
      <c r="AN1137">
        <v>61257</v>
      </c>
      <c r="AO1137">
        <v>860029995</v>
      </c>
      <c r="AP1137" t="s">
        <v>13996</v>
      </c>
      <c r="AQ1137" t="s">
        <v>14109</v>
      </c>
      <c r="AR1137" t="s">
        <v>13923</v>
      </c>
      <c r="AS1137" s="1">
        <v>44904</v>
      </c>
      <c r="AT1137" t="s">
        <v>13922</v>
      </c>
      <c r="AW1137">
        <v>112485193144983</v>
      </c>
      <c r="AX1137">
        <v>1124851931</v>
      </c>
      <c r="AY1137">
        <v>8889328</v>
      </c>
      <c r="AZ1137" s="1">
        <v>44983</v>
      </c>
      <c r="BA1137" t="s">
        <v>13998</v>
      </c>
      <c r="BB1137" t="s">
        <v>44</v>
      </c>
      <c r="BC1137" t="s">
        <v>44</v>
      </c>
      <c r="BD1137" t="s">
        <v>44</v>
      </c>
      <c r="BG1137" s="1"/>
      <c r="BK1137">
        <f t="shared" si="17"/>
        <v>1</v>
      </c>
      <c r="BL1137">
        <v>7432088344506</v>
      </c>
      <c r="BN1137">
        <v>1781990</v>
      </c>
      <c r="BO1137" s="1">
        <v>44722</v>
      </c>
      <c r="BP1137">
        <v>860029995</v>
      </c>
      <c r="BQ1137">
        <v>74320883</v>
      </c>
      <c r="BR1137">
        <v>7671125</v>
      </c>
      <c r="BS1137" t="s">
        <v>13776</v>
      </c>
      <c r="BT1137" s="1">
        <v>44506</v>
      </c>
      <c r="BU1137">
        <v>5</v>
      </c>
      <c r="BV1137">
        <v>240593</v>
      </c>
      <c r="BW1137">
        <v>860029995</v>
      </c>
      <c r="BX1137" t="s">
        <v>13996</v>
      </c>
      <c r="BY1137" t="s">
        <v>14109</v>
      </c>
      <c r="BZ1137" t="s">
        <v>13923</v>
      </c>
      <c r="CA1137" s="1">
        <v>44736</v>
      </c>
      <c r="CB1137" t="s">
        <v>13922</v>
      </c>
    </row>
    <row r="1138" spans="3:80" x14ac:dyDescent="0.3">
      <c r="C1138" s="46" t="s">
        <v>10196</v>
      </c>
      <c r="D1138" s="4"/>
      <c r="E1138" s="4"/>
      <c r="F1138" s="16"/>
      <c r="G1138" s="80" t="e">
        <f>VLOOKUP(report_masivo[[#This Row],[INCAPACIDAD]],D3364:M3441,3,0)</f>
        <v>#N/A</v>
      </c>
      <c r="I1138" s="47"/>
      <c r="K1138" s="46" t="e">
        <f>VLOOKUP(report_masivo[[#This Row],[INCAPACIDAD]],D3364:M3441,4,0)</f>
        <v>#N/A</v>
      </c>
      <c r="L1138" s="46" t="e">
        <f>VLOOKUP(report_masivo[[#This Row],[INCAPACIDAD]],D3364:M3441,5,0)</f>
        <v>#N/A</v>
      </c>
      <c r="M1138" s="46" t="e">
        <f>VLOOKUP(report_masivo[[#This Row],[INCAPACIDAD]],D3364:M3441,6,0)</f>
        <v>#N/A</v>
      </c>
      <c r="N1138" s="49" t="e">
        <f>VLOOKUP(report_masivo[[#This Row],[INCAPACIDAD]],D3364:M3441,7,0)</f>
        <v>#N/A</v>
      </c>
      <c r="O1138" s="47" t="e">
        <f>VLOOKUP(report_masivo[[#This Row],[INCAPACIDAD]],D3364:M3441,8,0)</f>
        <v>#N/A</v>
      </c>
      <c r="AD1138">
        <v>7430220644841</v>
      </c>
      <c r="AE1138" t="s">
        <v>10196</v>
      </c>
      <c r="AF1138">
        <v>1913634</v>
      </c>
      <c r="AG1138" s="1">
        <v>44894</v>
      </c>
      <c r="AH1138">
        <v>860029995</v>
      </c>
      <c r="AI1138">
        <v>74302206</v>
      </c>
      <c r="AJ1138">
        <v>8480311</v>
      </c>
      <c r="AK1138" t="s">
        <v>13776</v>
      </c>
      <c r="AL1138" s="1">
        <v>44841</v>
      </c>
      <c r="AM1138">
        <v>2</v>
      </c>
      <c r="AN1138">
        <v>201212</v>
      </c>
      <c r="AO1138">
        <v>860029995</v>
      </c>
      <c r="AP1138" t="s">
        <v>13996</v>
      </c>
      <c r="AQ1138" t="s">
        <v>14109</v>
      </c>
      <c r="AR1138" t="s">
        <v>13923</v>
      </c>
      <c r="AS1138" s="1">
        <v>44904</v>
      </c>
      <c r="AT1138" t="s">
        <v>13922</v>
      </c>
      <c r="AW1138">
        <v>101423142544984</v>
      </c>
      <c r="AX1138">
        <v>1014231425</v>
      </c>
      <c r="AY1138">
        <v>8858719</v>
      </c>
      <c r="AZ1138" s="1">
        <v>44984</v>
      </c>
      <c r="BA1138" t="s">
        <v>13998</v>
      </c>
      <c r="BB1138" t="s">
        <v>44</v>
      </c>
      <c r="BC1138" t="s">
        <v>44</v>
      </c>
      <c r="BD1138" t="s">
        <v>44</v>
      </c>
      <c r="BG1138" s="1"/>
      <c r="BK1138">
        <f t="shared" si="17"/>
        <v>1</v>
      </c>
      <c r="BL1138">
        <v>105757080644179</v>
      </c>
      <c r="BN1138">
        <v>1782058</v>
      </c>
      <c r="BO1138" s="1">
        <v>44722</v>
      </c>
      <c r="BP1138">
        <v>860029995</v>
      </c>
      <c r="BQ1138">
        <v>1057570806</v>
      </c>
      <c r="BR1138">
        <v>6562916</v>
      </c>
      <c r="BS1138" t="s">
        <v>13776</v>
      </c>
      <c r="BT1138" s="1">
        <v>44179</v>
      </c>
      <c r="BU1138">
        <v>30</v>
      </c>
      <c r="BV1138">
        <v>3173098</v>
      </c>
      <c r="BW1138">
        <v>860029995</v>
      </c>
      <c r="BX1138" t="s">
        <v>13996</v>
      </c>
      <c r="BY1138" t="s">
        <v>14109</v>
      </c>
      <c r="BZ1138" t="s">
        <v>13923</v>
      </c>
      <c r="CA1138" s="1">
        <v>44741</v>
      </c>
      <c r="CB1138" t="s">
        <v>13922</v>
      </c>
    </row>
    <row r="1139" spans="3:80" x14ac:dyDescent="0.3">
      <c r="C1139" s="46" t="s">
        <v>10196</v>
      </c>
      <c r="D1139" s="4"/>
      <c r="E1139" s="4"/>
      <c r="F1139" s="16"/>
      <c r="G1139" s="80" t="e">
        <f>VLOOKUP(report_masivo[[#This Row],[INCAPACIDAD]],D3365:M3442,3,0)</f>
        <v>#N/A</v>
      </c>
      <c r="I1139" s="47"/>
      <c r="K1139" s="46" t="e">
        <f>VLOOKUP(report_masivo[[#This Row],[INCAPACIDAD]],D3365:M3442,4,0)</f>
        <v>#N/A</v>
      </c>
      <c r="L1139" s="46" t="e">
        <f>VLOOKUP(report_masivo[[#This Row],[INCAPACIDAD]],D3365:M3442,5,0)</f>
        <v>#N/A</v>
      </c>
      <c r="M1139" s="46" t="e">
        <f>VLOOKUP(report_masivo[[#This Row],[INCAPACIDAD]],D3365:M3442,6,0)</f>
        <v>#N/A</v>
      </c>
      <c r="N1139" s="49" t="e">
        <f>VLOOKUP(report_masivo[[#This Row],[INCAPACIDAD]],D3365:M3442,7,0)</f>
        <v>#N/A</v>
      </c>
      <c r="O1139" s="47" t="e">
        <f>VLOOKUP(report_masivo[[#This Row],[INCAPACIDAD]],D3365:M3442,8,0)</f>
        <v>#N/A</v>
      </c>
      <c r="AD1139">
        <v>7408317044846</v>
      </c>
      <c r="AE1139" t="s">
        <v>10196</v>
      </c>
      <c r="AF1139">
        <v>1913634</v>
      </c>
      <c r="AG1139" s="1">
        <v>44894</v>
      </c>
      <c r="AH1139">
        <v>860029995</v>
      </c>
      <c r="AI1139">
        <v>74083170</v>
      </c>
      <c r="AJ1139">
        <v>8480442</v>
      </c>
      <c r="AK1139" t="s">
        <v>13776</v>
      </c>
      <c r="AL1139" s="1">
        <v>44846</v>
      </c>
      <c r="AM1139">
        <v>13</v>
      </c>
      <c r="AN1139">
        <v>931456</v>
      </c>
      <c r="AO1139">
        <v>860029995</v>
      </c>
      <c r="AP1139" t="s">
        <v>13996</v>
      </c>
      <c r="AQ1139" t="s">
        <v>14109</v>
      </c>
      <c r="AR1139" t="s">
        <v>13923</v>
      </c>
      <c r="AS1139" s="1">
        <v>44904</v>
      </c>
      <c r="AT1139" t="s">
        <v>13922</v>
      </c>
      <c r="AW1139">
        <v>5389188744984</v>
      </c>
      <c r="AX1139">
        <v>53891887</v>
      </c>
      <c r="AY1139">
        <v>8862665</v>
      </c>
      <c r="AZ1139" s="1">
        <v>44984</v>
      </c>
      <c r="BA1139" t="s">
        <v>13998</v>
      </c>
      <c r="BB1139" t="s">
        <v>44</v>
      </c>
      <c r="BC1139" t="s">
        <v>44</v>
      </c>
      <c r="BD1139" t="s">
        <v>44</v>
      </c>
      <c r="BG1139" s="1"/>
      <c r="BK1139">
        <f t="shared" si="17"/>
        <v>1</v>
      </c>
      <c r="BL1139">
        <v>105358649244059</v>
      </c>
      <c r="BN1139">
        <v>1782060</v>
      </c>
      <c r="BO1139" s="1">
        <v>44722</v>
      </c>
      <c r="BP1139">
        <v>860029995</v>
      </c>
      <c r="BQ1139">
        <v>1053586492</v>
      </c>
      <c r="BR1139">
        <v>6438363</v>
      </c>
      <c r="BS1139" t="s">
        <v>13776</v>
      </c>
      <c r="BT1139" s="1">
        <v>44059</v>
      </c>
      <c r="BU1139">
        <v>10</v>
      </c>
      <c r="BV1139">
        <v>597436</v>
      </c>
      <c r="BW1139">
        <v>860029995</v>
      </c>
      <c r="BX1139" t="s">
        <v>13996</v>
      </c>
      <c r="BY1139" t="s">
        <v>14109</v>
      </c>
      <c r="BZ1139" t="s">
        <v>13923</v>
      </c>
      <c r="CA1139" s="1">
        <v>44736</v>
      </c>
      <c r="CB1139" t="s">
        <v>13922</v>
      </c>
    </row>
    <row r="1140" spans="3:80" x14ac:dyDescent="0.3">
      <c r="C1140" s="46" t="s">
        <v>10196</v>
      </c>
      <c r="D1140" s="4"/>
      <c r="E1140" s="4"/>
      <c r="F1140" s="16"/>
      <c r="G1140" s="80" t="e">
        <f>VLOOKUP(report_masivo[[#This Row],[INCAPACIDAD]],D3366:M3443,3,0)</f>
        <v>#N/A</v>
      </c>
      <c r="I1140" s="47"/>
      <c r="K1140" s="46" t="e">
        <f>VLOOKUP(report_masivo[[#This Row],[INCAPACIDAD]],D3366:M3443,4,0)</f>
        <v>#N/A</v>
      </c>
      <c r="L1140" s="46" t="e">
        <f>VLOOKUP(report_masivo[[#This Row],[INCAPACIDAD]],D3366:M3443,5,0)</f>
        <v>#N/A</v>
      </c>
      <c r="M1140" s="46" t="e">
        <f>VLOOKUP(report_masivo[[#This Row],[INCAPACIDAD]],D3366:M3443,6,0)</f>
        <v>#N/A</v>
      </c>
      <c r="N1140" s="49" t="e">
        <f>VLOOKUP(report_masivo[[#This Row],[INCAPACIDAD]],D3366:M3443,7,0)</f>
        <v>#N/A</v>
      </c>
      <c r="O1140" s="47" t="e">
        <f>VLOOKUP(report_masivo[[#This Row],[INCAPACIDAD]],D3366:M3443,8,0)</f>
        <v>#N/A</v>
      </c>
      <c r="AD1140">
        <v>939823044847</v>
      </c>
      <c r="AE1140" t="s">
        <v>10196</v>
      </c>
      <c r="AF1140">
        <v>1913634</v>
      </c>
      <c r="AG1140" s="1">
        <v>44894</v>
      </c>
      <c r="AH1140">
        <v>860029995</v>
      </c>
      <c r="AI1140">
        <v>9398230</v>
      </c>
      <c r="AJ1140">
        <v>8480906</v>
      </c>
      <c r="AK1140" t="s">
        <v>13776</v>
      </c>
      <c r="AL1140" s="1">
        <v>44847</v>
      </c>
      <c r="AM1140">
        <v>5</v>
      </c>
      <c r="AN1140">
        <v>472563</v>
      </c>
      <c r="AO1140">
        <v>860029995</v>
      </c>
      <c r="AP1140" t="s">
        <v>13996</v>
      </c>
      <c r="AQ1140" t="s">
        <v>14109</v>
      </c>
      <c r="AR1140" t="s">
        <v>13923</v>
      </c>
      <c r="AS1140" s="1">
        <v>44904</v>
      </c>
      <c r="AT1140" t="s">
        <v>13922</v>
      </c>
      <c r="AW1140">
        <v>100499652344985</v>
      </c>
      <c r="AX1140">
        <v>1004996523</v>
      </c>
      <c r="AY1140">
        <v>8863832</v>
      </c>
      <c r="AZ1140" s="1">
        <v>44985</v>
      </c>
      <c r="BA1140" t="s">
        <v>13995</v>
      </c>
      <c r="BB1140" t="s">
        <v>44</v>
      </c>
      <c r="BC1140" t="s">
        <v>13996</v>
      </c>
      <c r="BD1140" t="s">
        <v>13997</v>
      </c>
      <c r="BE1140">
        <v>4000178071</v>
      </c>
      <c r="BF1140">
        <v>142389</v>
      </c>
      <c r="BG1140" s="1">
        <v>45044</v>
      </c>
      <c r="BK1140">
        <f t="shared" si="17"/>
        <v>1</v>
      </c>
      <c r="BL1140">
        <v>104884701244064</v>
      </c>
      <c r="BN1140">
        <v>1782060</v>
      </c>
      <c r="BO1140" s="1">
        <v>44722</v>
      </c>
      <c r="BP1140">
        <v>860029995</v>
      </c>
      <c r="BQ1140">
        <v>1048847012</v>
      </c>
      <c r="BR1140">
        <v>6252044</v>
      </c>
      <c r="BS1140" t="s">
        <v>13776</v>
      </c>
      <c r="BT1140" s="1">
        <v>44064</v>
      </c>
      <c r="BU1140">
        <v>11</v>
      </c>
      <c r="BV1140">
        <v>644444</v>
      </c>
      <c r="BW1140">
        <v>860029995</v>
      </c>
      <c r="BX1140" t="s">
        <v>13996</v>
      </c>
      <c r="BY1140" t="s">
        <v>14109</v>
      </c>
      <c r="BZ1140" t="s">
        <v>13923</v>
      </c>
      <c r="CA1140" s="1">
        <v>44736</v>
      </c>
      <c r="CB1140" t="s">
        <v>13922</v>
      </c>
    </row>
    <row r="1141" spans="3:80" x14ac:dyDescent="0.3">
      <c r="C1141" s="46" t="s">
        <v>10196</v>
      </c>
      <c r="D1141" s="4"/>
      <c r="E1141" s="4"/>
      <c r="F1141" s="16"/>
      <c r="G1141" s="80" t="e">
        <f>VLOOKUP(report_masivo[[#This Row],[INCAPACIDAD]],D3367:M3444,3,0)</f>
        <v>#N/A</v>
      </c>
      <c r="I1141" s="47"/>
      <c r="K1141" s="46" t="e">
        <f>VLOOKUP(report_masivo[[#This Row],[INCAPACIDAD]],D3367:M3444,4,0)</f>
        <v>#N/A</v>
      </c>
      <c r="L1141" s="46" t="e">
        <f>VLOOKUP(report_masivo[[#This Row],[INCAPACIDAD]],D3367:M3444,5,0)</f>
        <v>#N/A</v>
      </c>
      <c r="M1141" s="46" t="e">
        <f>VLOOKUP(report_masivo[[#This Row],[INCAPACIDAD]],D3367:M3444,6,0)</f>
        <v>#N/A</v>
      </c>
      <c r="N1141" s="49" t="e">
        <f>VLOOKUP(report_masivo[[#This Row],[INCAPACIDAD]],D3367:M3444,7,0)</f>
        <v>#N/A</v>
      </c>
      <c r="O1141" s="47" t="e">
        <f>VLOOKUP(report_masivo[[#This Row],[INCAPACIDAD]],D3367:M3444,8,0)</f>
        <v>#N/A</v>
      </c>
      <c r="AD1141">
        <v>952676244836</v>
      </c>
      <c r="AE1141" t="s">
        <v>10196</v>
      </c>
      <c r="AF1141">
        <v>1913634</v>
      </c>
      <c r="AG1141" s="1">
        <v>44894</v>
      </c>
      <c r="AH1141">
        <v>860029995</v>
      </c>
      <c r="AI1141">
        <v>9526762</v>
      </c>
      <c r="AJ1141">
        <v>8480917</v>
      </c>
      <c r="AK1141" t="s">
        <v>13776</v>
      </c>
      <c r="AL1141" s="1">
        <v>44836</v>
      </c>
      <c r="AM1141">
        <v>30</v>
      </c>
      <c r="AN1141">
        <v>3081481</v>
      </c>
      <c r="AO1141">
        <v>860029995</v>
      </c>
      <c r="AP1141" t="s">
        <v>13996</v>
      </c>
      <c r="AQ1141" t="s">
        <v>14109</v>
      </c>
      <c r="AR1141" t="s">
        <v>13923</v>
      </c>
      <c r="AS1141" s="1">
        <v>44904</v>
      </c>
      <c r="AT1141" t="s">
        <v>13922</v>
      </c>
      <c r="AW1141">
        <v>109388827344986</v>
      </c>
      <c r="AX1141">
        <v>1093888273</v>
      </c>
      <c r="AY1141">
        <v>8870126</v>
      </c>
      <c r="AZ1141" s="1">
        <v>44986</v>
      </c>
      <c r="BA1141" t="s">
        <v>14000</v>
      </c>
      <c r="BB1141" t="s">
        <v>13727</v>
      </c>
      <c r="BC1141" t="s">
        <v>44</v>
      </c>
      <c r="BD1141" t="s">
        <v>44</v>
      </c>
      <c r="BG1141" s="1"/>
      <c r="BK1141">
        <f t="shared" si="17"/>
        <v>1</v>
      </c>
      <c r="BL1141">
        <v>104884701244059</v>
      </c>
      <c r="BN1141">
        <v>1782060</v>
      </c>
      <c r="BO1141" s="1">
        <v>44722</v>
      </c>
      <c r="BP1141">
        <v>860029995</v>
      </c>
      <c r="BQ1141">
        <v>1048847012</v>
      </c>
      <c r="BR1141">
        <v>6252030</v>
      </c>
      <c r="BS1141" t="s">
        <v>13776</v>
      </c>
      <c r="BT1141" s="1">
        <v>44059</v>
      </c>
      <c r="BU1141">
        <v>3</v>
      </c>
      <c r="BV1141">
        <v>175758</v>
      </c>
      <c r="BW1141">
        <v>860029995</v>
      </c>
      <c r="BX1141" t="s">
        <v>13996</v>
      </c>
      <c r="BY1141" t="s">
        <v>14109</v>
      </c>
      <c r="BZ1141" t="s">
        <v>13923</v>
      </c>
      <c r="CA1141" s="1">
        <v>44736</v>
      </c>
      <c r="CB1141" t="s">
        <v>13922</v>
      </c>
    </row>
    <row r="1142" spans="3:80" x14ac:dyDescent="0.3">
      <c r="C1142" s="46" t="s">
        <v>10196</v>
      </c>
      <c r="D1142" s="4"/>
      <c r="E1142" s="4"/>
      <c r="F1142" s="16"/>
      <c r="G1142" s="80" t="e">
        <f>VLOOKUP(report_masivo[[#This Row],[INCAPACIDAD]],D3368:M3445,3,0)</f>
        <v>#N/A</v>
      </c>
      <c r="I1142" s="47"/>
      <c r="K1142" s="46" t="e">
        <f>VLOOKUP(report_masivo[[#This Row],[INCAPACIDAD]],D3368:M3445,4,0)</f>
        <v>#N/A</v>
      </c>
      <c r="L1142" s="46" t="e">
        <f>VLOOKUP(report_masivo[[#This Row],[INCAPACIDAD]],D3368:M3445,5,0)</f>
        <v>#N/A</v>
      </c>
      <c r="M1142" s="46" t="e">
        <f>VLOOKUP(report_masivo[[#This Row],[INCAPACIDAD]],D3368:M3445,6,0)</f>
        <v>#N/A</v>
      </c>
      <c r="N1142" s="49" t="e">
        <f>VLOOKUP(report_masivo[[#This Row],[INCAPACIDAD]],D3368:M3445,7,0)</f>
        <v>#N/A</v>
      </c>
      <c r="O1142" s="47" t="e">
        <f>VLOOKUP(report_masivo[[#This Row],[INCAPACIDAD]],D3368:M3445,8,0)</f>
        <v>#N/A</v>
      </c>
      <c r="AD1142">
        <v>939823044854</v>
      </c>
      <c r="AE1142" t="s">
        <v>10196</v>
      </c>
      <c r="AF1142">
        <v>1913634</v>
      </c>
      <c r="AG1142" s="1">
        <v>44894</v>
      </c>
      <c r="AH1142">
        <v>860029995</v>
      </c>
      <c r="AI1142">
        <v>9398230</v>
      </c>
      <c r="AJ1142">
        <v>8480935</v>
      </c>
      <c r="AK1142" t="s">
        <v>13776</v>
      </c>
      <c r="AL1142" s="1">
        <v>44854</v>
      </c>
      <c r="AM1142">
        <v>3</v>
      </c>
      <c r="AN1142">
        <v>283538</v>
      </c>
      <c r="AO1142">
        <v>860029995</v>
      </c>
      <c r="AP1142" t="s">
        <v>13996</v>
      </c>
      <c r="AQ1142" t="s">
        <v>14109</v>
      </c>
      <c r="AR1142" t="s">
        <v>13923</v>
      </c>
      <c r="AS1142" s="1">
        <v>44904</v>
      </c>
      <c r="AT1142" t="s">
        <v>13922</v>
      </c>
      <c r="AW1142">
        <v>100275262044986</v>
      </c>
      <c r="AX1142">
        <v>1002752620</v>
      </c>
      <c r="AY1142">
        <v>8934837</v>
      </c>
      <c r="AZ1142" s="1">
        <v>44986</v>
      </c>
      <c r="BA1142" t="s">
        <v>13995</v>
      </c>
      <c r="BB1142" t="s">
        <v>44</v>
      </c>
      <c r="BC1142" t="s">
        <v>13996</v>
      </c>
      <c r="BD1142" t="s">
        <v>13997</v>
      </c>
      <c r="BE1142">
        <v>4000178071</v>
      </c>
      <c r="BF1142">
        <v>77333</v>
      </c>
      <c r="BG1142" s="1">
        <v>45044</v>
      </c>
      <c r="BK1142">
        <f t="shared" si="17"/>
        <v>1</v>
      </c>
      <c r="BL1142">
        <v>105361279244096</v>
      </c>
      <c r="BN1142">
        <v>1783992</v>
      </c>
      <c r="BO1142" s="1">
        <v>44725</v>
      </c>
      <c r="BP1142">
        <v>860029995</v>
      </c>
      <c r="BQ1142">
        <v>1053612792</v>
      </c>
      <c r="BR1142">
        <v>6263333</v>
      </c>
      <c r="BS1142" t="s">
        <v>13776</v>
      </c>
      <c r="BT1142" s="1">
        <v>44096</v>
      </c>
      <c r="BU1142">
        <v>7</v>
      </c>
      <c r="BV1142">
        <v>409068</v>
      </c>
      <c r="BW1142">
        <v>860029995</v>
      </c>
      <c r="BX1142" t="s">
        <v>13996</v>
      </c>
      <c r="BY1142" t="s">
        <v>14109</v>
      </c>
      <c r="BZ1142" t="s">
        <v>13923</v>
      </c>
      <c r="CA1142" s="1">
        <v>44741</v>
      </c>
      <c r="CB1142" t="s">
        <v>13922</v>
      </c>
    </row>
    <row r="1143" spans="3:80" x14ac:dyDescent="0.3">
      <c r="C1143" s="46" t="s">
        <v>10196</v>
      </c>
      <c r="D1143" s="4"/>
      <c r="E1143" s="4"/>
      <c r="F1143" s="16"/>
      <c r="G1143" s="80" t="e">
        <f>VLOOKUP(report_masivo[[#This Row],[INCAPACIDAD]],D3369:M3446,3,0)</f>
        <v>#N/A</v>
      </c>
      <c r="I1143" s="47"/>
      <c r="K1143" s="46" t="e">
        <f>VLOOKUP(report_masivo[[#This Row],[INCAPACIDAD]],D3369:M3446,4,0)</f>
        <v>#N/A</v>
      </c>
      <c r="L1143" s="46" t="e">
        <f>VLOOKUP(report_masivo[[#This Row],[INCAPACIDAD]],D3369:M3446,5,0)</f>
        <v>#N/A</v>
      </c>
      <c r="M1143" s="46" t="e">
        <f>VLOOKUP(report_masivo[[#This Row],[INCAPACIDAD]],D3369:M3446,6,0)</f>
        <v>#N/A</v>
      </c>
      <c r="N1143" s="49" t="e">
        <f>VLOOKUP(report_masivo[[#This Row],[INCAPACIDAD]],D3369:M3446,7,0)</f>
        <v>#N/A</v>
      </c>
      <c r="O1143" s="47" t="e">
        <f>VLOOKUP(report_masivo[[#This Row],[INCAPACIDAD]],D3369:M3446,8,0)</f>
        <v>#N/A</v>
      </c>
      <c r="AD1143">
        <v>420871244852</v>
      </c>
      <c r="AE1143" t="s">
        <v>10196</v>
      </c>
      <c r="AF1143">
        <v>1913634</v>
      </c>
      <c r="AG1143" s="1">
        <v>44894</v>
      </c>
      <c r="AH1143">
        <v>860029995</v>
      </c>
      <c r="AI1143">
        <v>4208712</v>
      </c>
      <c r="AJ1143">
        <v>8482307</v>
      </c>
      <c r="AK1143" t="s">
        <v>13776</v>
      </c>
      <c r="AL1143" s="1">
        <v>44852</v>
      </c>
      <c r="AM1143">
        <v>1</v>
      </c>
      <c r="AN1143">
        <v>69594</v>
      </c>
      <c r="AO1143">
        <v>860029995</v>
      </c>
      <c r="AP1143" t="s">
        <v>13996</v>
      </c>
      <c r="AQ1143" t="s">
        <v>14109</v>
      </c>
      <c r="AR1143" t="s">
        <v>13923</v>
      </c>
      <c r="AS1143" s="1">
        <v>44904</v>
      </c>
      <c r="AT1143" t="s">
        <v>13922</v>
      </c>
      <c r="AW1143">
        <v>103377399244986</v>
      </c>
      <c r="AX1143">
        <v>1033773992</v>
      </c>
      <c r="AY1143">
        <v>8983897</v>
      </c>
      <c r="AZ1143" s="1">
        <v>44986</v>
      </c>
      <c r="BA1143" t="s">
        <v>14000</v>
      </c>
      <c r="BB1143" t="s">
        <v>13727</v>
      </c>
      <c r="BC1143" t="s">
        <v>44</v>
      </c>
      <c r="BD1143" t="s">
        <v>44</v>
      </c>
      <c r="BG1143" s="1"/>
      <c r="BK1143">
        <f t="shared" si="17"/>
        <v>1</v>
      </c>
      <c r="BL1143">
        <v>420845244306</v>
      </c>
      <c r="BN1143">
        <v>1783992</v>
      </c>
      <c r="BO1143" s="1">
        <v>44725</v>
      </c>
      <c r="BP1143">
        <v>860029995</v>
      </c>
      <c r="BQ1143">
        <v>4208452</v>
      </c>
      <c r="BR1143">
        <v>6762414</v>
      </c>
      <c r="BS1143" t="s">
        <v>13776</v>
      </c>
      <c r="BT1143" s="1">
        <v>44306</v>
      </c>
      <c r="BU1143">
        <v>8</v>
      </c>
      <c r="BV1143">
        <v>531448</v>
      </c>
      <c r="BW1143">
        <v>860029995</v>
      </c>
      <c r="BX1143" t="s">
        <v>13996</v>
      </c>
      <c r="BY1143" t="s">
        <v>14109</v>
      </c>
      <c r="BZ1143" t="s">
        <v>13923</v>
      </c>
      <c r="CA1143" s="1">
        <v>44741</v>
      </c>
      <c r="CB1143" t="s">
        <v>13922</v>
      </c>
    </row>
    <row r="1144" spans="3:80" x14ac:dyDescent="0.3">
      <c r="C1144" s="46" t="s">
        <v>10196</v>
      </c>
      <c r="D1144" s="4"/>
      <c r="E1144" s="4"/>
      <c r="F1144" s="16"/>
      <c r="G1144" s="80" t="e">
        <f>VLOOKUP(report_masivo[[#This Row],[INCAPACIDAD]],D3370:M3447,3,0)</f>
        <v>#N/A</v>
      </c>
      <c r="I1144" s="47"/>
      <c r="K1144" s="46" t="e">
        <f>VLOOKUP(report_masivo[[#This Row],[INCAPACIDAD]],D3370:M3447,4,0)</f>
        <v>#N/A</v>
      </c>
      <c r="L1144" s="46" t="e">
        <f>VLOOKUP(report_masivo[[#This Row],[INCAPACIDAD]],D3370:M3447,5,0)</f>
        <v>#N/A</v>
      </c>
      <c r="M1144" s="46" t="e">
        <f>VLOOKUP(report_masivo[[#This Row],[INCAPACIDAD]],D3370:M3447,6,0)</f>
        <v>#N/A</v>
      </c>
      <c r="N1144" s="49" t="e">
        <f>VLOOKUP(report_masivo[[#This Row],[INCAPACIDAD]],D3370:M3447,7,0)</f>
        <v>#N/A</v>
      </c>
      <c r="O1144" s="47" t="e">
        <f>VLOOKUP(report_masivo[[#This Row],[INCAPACIDAD]],D3370:M3447,8,0)</f>
        <v>#N/A</v>
      </c>
      <c r="AD1144">
        <v>105760064744854</v>
      </c>
      <c r="AE1144" t="s">
        <v>10196</v>
      </c>
      <c r="AF1144">
        <v>1929512</v>
      </c>
      <c r="AG1144" s="1">
        <v>44910</v>
      </c>
      <c r="AH1144">
        <v>860029995</v>
      </c>
      <c r="AI1144">
        <v>1057600647</v>
      </c>
      <c r="AJ1144">
        <v>8424475</v>
      </c>
      <c r="AK1144" t="s">
        <v>13776</v>
      </c>
      <c r="AL1144" s="1">
        <v>44854</v>
      </c>
      <c r="AM1144">
        <v>30</v>
      </c>
      <c r="AN1144">
        <v>2262335</v>
      </c>
      <c r="AO1144">
        <v>860029995</v>
      </c>
      <c r="AP1144" t="s">
        <v>13996</v>
      </c>
      <c r="AQ1144" t="s">
        <v>14109</v>
      </c>
      <c r="AR1144" t="s">
        <v>13923</v>
      </c>
      <c r="AS1144" s="1">
        <v>44932</v>
      </c>
      <c r="AT1144" t="s">
        <v>13922</v>
      </c>
      <c r="AW1144">
        <v>113108444644986</v>
      </c>
      <c r="AX1144">
        <v>1131084446</v>
      </c>
      <c r="AY1144">
        <v>8871492</v>
      </c>
      <c r="AZ1144" s="1">
        <v>44986</v>
      </c>
      <c r="BA1144" t="s">
        <v>14000</v>
      </c>
      <c r="BB1144" t="s">
        <v>13727</v>
      </c>
      <c r="BC1144" t="s">
        <v>44</v>
      </c>
      <c r="BD1144" t="s">
        <v>44</v>
      </c>
      <c r="BG1144" s="1"/>
      <c r="BK1144">
        <f t="shared" si="17"/>
        <v>1</v>
      </c>
      <c r="BL1144">
        <v>105366483244670</v>
      </c>
      <c r="BN1144">
        <v>1783992</v>
      </c>
      <c r="BO1144" s="1">
        <v>44725</v>
      </c>
      <c r="BP1144">
        <v>860029995</v>
      </c>
      <c r="BQ1144">
        <v>1053664832</v>
      </c>
      <c r="BR1144">
        <v>7976274</v>
      </c>
      <c r="BS1144" t="s">
        <v>13776</v>
      </c>
      <c r="BT1144" s="1">
        <v>44670</v>
      </c>
      <c r="BU1144">
        <v>5</v>
      </c>
      <c r="BV1144">
        <v>263188</v>
      </c>
      <c r="BW1144">
        <v>860029995</v>
      </c>
      <c r="BX1144" t="s">
        <v>13996</v>
      </c>
      <c r="BY1144" t="s">
        <v>14109</v>
      </c>
      <c r="BZ1144" t="s">
        <v>13923</v>
      </c>
      <c r="CA1144" s="1">
        <v>44741</v>
      </c>
      <c r="CB1144" t="s">
        <v>13922</v>
      </c>
    </row>
    <row r="1145" spans="3:80" x14ac:dyDescent="0.3">
      <c r="C1145" s="46" t="s">
        <v>10196</v>
      </c>
      <c r="D1145" s="4"/>
      <c r="E1145" s="4"/>
      <c r="F1145" s="16"/>
      <c r="G1145" s="80" t="e">
        <f>VLOOKUP(report_masivo[[#This Row],[INCAPACIDAD]],D3371:M3448,3,0)</f>
        <v>#N/A</v>
      </c>
      <c r="I1145" s="47"/>
      <c r="K1145" s="46" t="e">
        <f>VLOOKUP(report_masivo[[#This Row],[INCAPACIDAD]],D3371:M3448,4,0)</f>
        <v>#N/A</v>
      </c>
      <c r="L1145" s="46" t="e">
        <f>VLOOKUP(report_masivo[[#This Row],[INCAPACIDAD]],D3371:M3448,5,0)</f>
        <v>#N/A</v>
      </c>
      <c r="M1145" s="46" t="e">
        <f>VLOOKUP(report_masivo[[#This Row],[INCAPACIDAD]],D3371:M3448,6,0)</f>
        <v>#N/A</v>
      </c>
      <c r="N1145" s="49" t="e">
        <f>VLOOKUP(report_masivo[[#This Row],[INCAPACIDAD]],D3371:M3448,7,0)</f>
        <v>#N/A</v>
      </c>
      <c r="O1145" s="47" t="e">
        <f>VLOOKUP(report_masivo[[#This Row],[INCAPACIDAD]],D3371:M3448,8,0)</f>
        <v>#N/A</v>
      </c>
      <c r="AD1145">
        <v>417883444846</v>
      </c>
      <c r="AE1145" t="s">
        <v>10196</v>
      </c>
      <c r="AF1145">
        <v>1929512</v>
      </c>
      <c r="AG1145" s="1">
        <v>44910</v>
      </c>
      <c r="AH1145">
        <v>860029995</v>
      </c>
      <c r="AI1145">
        <v>4178834</v>
      </c>
      <c r="AJ1145">
        <v>8426004</v>
      </c>
      <c r="AK1145" t="s">
        <v>13776</v>
      </c>
      <c r="AL1145" s="1">
        <v>44846</v>
      </c>
      <c r="AM1145">
        <v>28</v>
      </c>
      <c r="AN1145">
        <v>2178338</v>
      </c>
      <c r="AO1145">
        <v>860029995</v>
      </c>
      <c r="AP1145" t="s">
        <v>13996</v>
      </c>
      <c r="AQ1145" t="s">
        <v>14109</v>
      </c>
      <c r="AR1145" t="s">
        <v>13923</v>
      </c>
      <c r="AS1145" s="1">
        <v>44932</v>
      </c>
      <c r="AT1145" t="s">
        <v>13922</v>
      </c>
      <c r="AW1145">
        <v>107521942244986</v>
      </c>
      <c r="AX1145">
        <v>1075219422</v>
      </c>
      <c r="AY1145">
        <v>8913739</v>
      </c>
      <c r="AZ1145" s="1">
        <v>44986</v>
      </c>
      <c r="BA1145" t="s">
        <v>13995</v>
      </c>
      <c r="BB1145" t="s">
        <v>44</v>
      </c>
      <c r="BC1145" t="s">
        <v>13996</v>
      </c>
      <c r="BD1145" t="s">
        <v>13997</v>
      </c>
      <c r="BE1145">
        <v>4000178071</v>
      </c>
      <c r="BF1145">
        <v>11289218</v>
      </c>
      <c r="BG1145" s="1">
        <v>45044</v>
      </c>
      <c r="BK1145">
        <f t="shared" si="17"/>
        <v>1</v>
      </c>
      <c r="BL1145">
        <v>7436578844442</v>
      </c>
      <c r="BN1145">
        <v>1783992</v>
      </c>
      <c r="BO1145" s="1">
        <v>44725</v>
      </c>
      <c r="BP1145">
        <v>860029995</v>
      </c>
      <c r="BQ1145">
        <v>74365788</v>
      </c>
      <c r="BR1145">
        <v>7976336</v>
      </c>
      <c r="BS1145" t="s">
        <v>13776</v>
      </c>
      <c r="BT1145" s="1">
        <v>44442</v>
      </c>
      <c r="BU1145">
        <v>30</v>
      </c>
      <c r="BV1145">
        <v>2566198</v>
      </c>
      <c r="BW1145">
        <v>860029995</v>
      </c>
      <c r="BX1145" t="s">
        <v>13996</v>
      </c>
      <c r="BY1145" t="s">
        <v>14109</v>
      </c>
      <c r="BZ1145" t="s">
        <v>13923</v>
      </c>
      <c r="CA1145" s="1">
        <v>44741</v>
      </c>
      <c r="CB1145" t="s">
        <v>13922</v>
      </c>
    </row>
    <row r="1146" spans="3:80" x14ac:dyDescent="0.3">
      <c r="C1146" s="46" t="s">
        <v>10196</v>
      </c>
      <c r="D1146" s="4"/>
      <c r="E1146" s="4"/>
      <c r="F1146" s="16"/>
      <c r="G1146" s="80" t="e">
        <f>VLOOKUP(report_masivo[[#This Row],[INCAPACIDAD]],D3372:M3449,3,0)</f>
        <v>#N/A</v>
      </c>
      <c r="I1146" s="47"/>
      <c r="K1146" s="46" t="e">
        <f>VLOOKUP(report_masivo[[#This Row],[INCAPACIDAD]],D3372:M3449,4,0)</f>
        <v>#N/A</v>
      </c>
      <c r="L1146" s="46" t="e">
        <f>VLOOKUP(report_masivo[[#This Row],[INCAPACIDAD]],D3372:M3449,5,0)</f>
        <v>#N/A</v>
      </c>
      <c r="M1146" s="46" t="e">
        <f>VLOOKUP(report_masivo[[#This Row],[INCAPACIDAD]],D3372:M3449,6,0)</f>
        <v>#N/A</v>
      </c>
      <c r="N1146" s="49" t="e">
        <f>VLOOKUP(report_masivo[[#This Row],[INCAPACIDAD]],D3372:M3449,7,0)</f>
        <v>#N/A</v>
      </c>
      <c r="O1146" s="47" t="e">
        <f>VLOOKUP(report_masivo[[#This Row],[INCAPACIDAD]],D3372:M3449,8,0)</f>
        <v>#N/A</v>
      </c>
      <c r="AD1146">
        <v>939579344856</v>
      </c>
      <c r="AE1146" t="s">
        <v>10196</v>
      </c>
      <c r="AF1146">
        <v>1929512</v>
      </c>
      <c r="AG1146" s="1">
        <v>44910</v>
      </c>
      <c r="AH1146">
        <v>860029995</v>
      </c>
      <c r="AI1146">
        <v>9395793</v>
      </c>
      <c r="AJ1146">
        <v>8441895</v>
      </c>
      <c r="AK1146" t="s">
        <v>13776</v>
      </c>
      <c r="AL1146" s="1">
        <v>44856</v>
      </c>
      <c r="AM1146">
        <v>13</v>
      </c>
      <c r="AN1146">
        <v>1124151</v>
      </c>
      <c r="AO1146">
        <v>860029995</v>
      </c>
      <c r="AP1146" t="s">
        <v>13996</v>
      </c>
      <c r="AQ1146" t="s">
        <v>14109</v>
      </c>
      <c r="AR1146" t="s">
        <v>13923</v>
      </c>
      <c r="AS1146" s="1">
        <v>44932</v>
      </c>
      <c r="AT1146" t="s">
        <v>13922</v>
      </c>
      <c r="AW1146">
        <v>112485193144990</v>
      </c>
      <c r="AX1146">
        <v>1124851931</v>
      </c>
      <c r="AY1146">
        <v>8915262</v>
      </c>
      <c r="AZ1146" s="1">
        <v>44990</v>
      </c>
      <c r="BA1146" t="s">
        <v>14000</v>
      </c>
      <c r="BB1146" t="s">
        <v>44</v>
      </c>
      <c r="BC1146" t="s">
        <v>44</v>
      </c>
      <c r="BD1146" t="s">
        <v>44</v>
      </c>
      <c r="BG1146" s="1"/>
      <c r="BK1146">
        <f t="shared" si="17"/>
        <v>1</v>
      </c>
      <c r="BL1146">
        <v>7438089444312</v>
      </c>
      <c r="BN1146">
        <v>1784867</v>
      </c>
      <c r="BO1146" s="1">
        <v>44726</v>
      </c>
      <c r="BP1146">
        <v>860029995</v>
      </c>
      <c r="BQ1146">
        <v>74380894</v>
      </c>
      <c r="BR1146">
        <v>6782257</v>
      </c>
      <c r="BS1146" t="s">
        <v>13776</v>
      </c>
      <c r="BT1146" s="1">
        <v>44312</v>
      </c>
      <c r="BU1146">
        <v>6</v>
      </c>
      <c r="BV1146">
        <v>457645</v>
      </c>
      <c r="BW1146">
        <v>860029995</v>
      </c>
      <c r="BX1146" t="s">
        <v>13996</v>
      </c>
      <c r="BY1146" t="s">
        <v>14109</v>
      </c>
      <c r="BZ1146" t="s">
        <v>13923</v>
      </c>
      <c r="CA1146" s="1">
        <v>44741</v>
      </c>
      <c r="CB1146" t="s">
        <v>13922</v>
      </c>
    </row>
    <row r="1147" spans="3:80" x14ac:dyDescent="0.3">
      <c r="C1147" s="46" t="s">
        <v>10196</v>
      </c>
      <c r="D1147" s="4"/>
      <c r="E1147" s="4"/>
      <c r="F1147" s="16"/>
      <c r="G1147" s="80" t="e">
        <f>VLOOKUP(report_masivo[[#This Row],[INCAPACIDAD]],D3373:M3450,3,0)</f>
        <v>#N/A</v>
      </c>
      <c r="I1147" s="47"/>
      <c r="K1147" s="46" t="e">
        <f>VLOOKUP(report_masivo[[#This Row],[INCAPACIDAD]],D3373:M3450,4,0)</f>
        <v>#N/A</v>
      </c>
      <c r="L1147" s="46" t="e">
        <f>VLOOKUP(report_masivo[[#This Row],[INCAPACIDAD]],D3373:M3450,5,0)</f>
        <v>#N/A</v>
      </c>
      <c r="M1147" s="46" t="e">
        <f>VLOOKUP(report_masivo[[#This Row],[INCAPACIDAD]],D3373:M3450,6,0)</f>
        <v>#N/A</v>
      </c>
      <c r="N1147" s="49" t="e">
        <f>VLOOKUP(report_masivo[[#This Row],[INCAPACIDAD]],D3373:M3450,7,0)</f>
        <v>#N/A</v>
      </c>
      <c r="O1147" s="47" t="e">
        <f>VLOOKUP(report_masivo[[#This Row],[INCAPACIDAD]],D3373:M3450,8,0)</f>
        <v>#N/A</v>
      </c>
      <c r="AD1147">
        <v>420736444841</v>
      </c>
      <c r="AE1147" t="s">
        <v>10196</v>
      </c>
      <c r="AF1147">
        <v>1929512</v>
      </c>
      <c r="AG1147" s="1">
        <v>44910</v>
      </c>
      <c r="AH1147">
        <v>860029995</v>
      </c>
      <c r="AI1147">
        <v>4207364</v>
      </c>
      <c r="AJ1147">
        <v>8453622</v>
      </c>
      <c r="AK1147" t="s">
        <v>13776</v>
      </c>
      <c r="AL1147" s="1">
        <v>44841</v>
      </c>
      <c r="AM1147">
        <v>28</v>
      </c>
      <c r="AN1147">
        <v>2788426</v>
      </c>
      <c r="AO1147">
        <v>860029995</v>
      </c>
      <c r="AP1147" t="s">
        <v>13996</v>
      </c>
      <c r="AQ1147" t="s">
        <v>14109</v>
      </c>
      <c r="AR1147" t="s">
        <v>13923</v>
      </c>
      <c r="AS1147" s="1">
        <v>44932</v>
      </c>
      <c r="AT1147" t="s">
        <v>13922</v>
      </c>
      <c r="AW1147">
        <v>103377399244991</v>
      </c>
      <c r="AX1147">
        <v>1033773992</v>
      </c>
      <c r="AY1147">
        <v>8888145</v>
      </c>
      <c r="AZ1147" s="1">
        <v>44991</v>
      </c>
      <c r="BA1147" t="s">
        <v>14000</v>
      </c>
      <c r="BB1147" t="s">
        <v>13727</v>
      </c>
      <c r="BC1147" t="s">
        <v>44</v>
      </c>
      <c r="BD1147" t="s">
        <v>44</v>
      </c>
      <c r="BG1147" s="1"/>
      <c r="BK1147">
        <f t="shared" si="17"/>
        <v>1</v>
      </c>
      <c r="BL1147">
        <v>7438089444320</v>
      </c>
      <c r="BN1147">
        <v>1784867</v>
      </c>
      <c r="BO1147" s="1">
        <v>44726</v>
      </c>
      <c r="BP1147">
        <v>860029995</v>
      </c>
      <c r="BQ1147">
        <v>74380894</v>
      </c>
      <c r="BR1147">
        <v>6803434</v>
      </c>
      <c r="BS1147" t="s">
        <v>13776</v>
      </c>
      <c r="BT1147" s="1">
        <v>44320</v>
      </c>
      <c r="BU1147">
        <v>6</v>
      </c>
      <c r="BV1147">
        <v>457645</v>
      </c>
      <c r="BW1147">
        <v>860029995</v>
      </c>
      <c r="BX1147" t="s">
        <v>13996</v>
      </c>
      <c r="BY1147" t="s">
        <v>14109</v>
      </c>
      <c r="BZ1147" t="s">
        <v>13923</v>
      </c>
      <c r="CA1147" s="1">
        <v>44741</v>
      </c>
      <c r="CB1147" t="s">
        <v>13922</v>
      </c>
    </row>
    <row r="1148" spans="3:80" x14ac:dyDescent="0.3">
      <c r="C1148" s="46" t="s">
        <v>10196</v>
      </c>
      <c r="D1148" s="4"/>
      <c r="E1148" s="4"/>
      <c r="F1148" s="16"/>
      <c r="G1148" s="80" t="e">
        <f>VLOOKUP(report_masivo[[#This Row],[INCAPACIDAD]],D3374:M3451,3,0)</f>
        <v>#N/A</v>
      </c>
      <c r="I1148" s="47"/>
      <c r="K1148" s="46" t="e">
        <f>VLOOKUP(report_masivo[[#This Row],[INCAPACIDAD]],D3374:M3451,4,0)</f>
        <v>#N/A</v>
      </c>
      <c r="L1148" s="46" t="e">
        <f>VLOOKUP(report_masivo[[#This Row],[INCAPACIDAD]],D3374:M3451,5,0)</f>
        <v>#N/A</v>
      </c>
      <c r="M1148" s="46" t="e">
        <f>VLOOKUP(report_masivo[[#This Row],[INCAPACIDAD]],D3374:M3451,6,0)</f>
        <v>#N/A</v>
      </c>
      <c r="N1148" s="49" t="e">
        <f>VLOOKUP(report_masivo[[#This Row],[INCAPACIDAD]],D3374:M3451,7,0)</f>
        <v>#N/A</v>
      </c>
      <c r="O1148" s="47" t="e">
        <f>VLOOKUP(report_masivo[[#This Row],[INCAPACIDAD]],D3374:M3451,8,0)</f>
        <v>#N/A</v>
      </c>
      <c r="AD1148">
        <v>408380744857</v>
      </c>
      <c r="AE1148" t="s">
        <v>10196</v>
      </c>
      <c r="AF1148">
        <v>1929512</v>
      </c>
      <c r="AG1148" s="1">
        <v>44910</v>
      </c>
      <c r="AH1148">
        <v>860029995</v>
      </c>
      <c r="AI1148">
        <v>4083807</v>
      </c>
      <c r="AJ1148">
        <v>8453909</v>
      </c>
      <c r="AK1148" t="s">
        <v>13776</v>
      </c>
      <c r="AL1148" s="1">
        <v>44857</v>
      </c>
      <c r="AM1148">
        <v>13</v>
      </c>
      <c r="AN1148">
        <v>1250936</v>
      </c>
      <c r="AO1148">
        <v>860029995</v>
      </c>
      <c r="AP1148" t="s">
        <v>13996</v>
      </c>
      <c r="AQ1148" t="s">
        <v>14109</v>
      </c>
      <c r="AR1148" t="s">
        <v>13923</v>
      </c>
      <c r="AS1148" s="1">
        <v>44932</v>
      </c>
      <c r="AT1148" t="s">
        <v>13922</v>
      </c>
      <c r="AW1148">
        <v>107531544144992</v>
      </c>
      <c r="AX1148">
        <v>1075315441</v>
      </c>
      <c r="AY1148">
        <v>8935552</v>
      </c>
      <c r="AZ1148" s="1">
        <v>44992</v>
      </c>
      <c r="BA1148" t="s">
        <v>13995</v>
      </c>
      <c r="BB1148" t="s">
        <v>44</v>
      </c>
      <c r="BC1148" t="s">
        <v>13996</v>
      </c>
      <c r="BD1148" t="s">
        <v>13997</v>
      </c>
      <c r="BE1148">
        <v>4000178071</v>
      </c>
      <c r="BF1148">
        <v>38667</v>
      </c>
      <c r="BG1148" s="1">
        <v>45044</v>
      </c>
      <c r="BK1148">
        <f t="shared" si="17"/>
        <v>1</v>
      </c>
      <c r="BL1148">
        <v>7438089444327</v>
      </c>
      <c r="BN1148">
        <v>1784867</v>
      </c>
      <c r="BO1148" s="1">
        <v>44726</v>
      </c>
      <c r="BP1148">
        <v>860029995</v>
      </c>
      <c r="BQ1148">
        <v>74380894</v>
      </c>
      <c r="BR1148">
        <v>6820181</v>
      </c>
      <c r="BS1148" t="s">
        <v>13776</v>
      </c>
      <c r="BT1148" s="1">
        <v>44327</v>
      </c>
      <c r="BU1148">
        <v>5</v>
      </c>
      <c r="BV1148">
        <v>381371</v>
      </c>
      <c r="BW1148">
        <v>860029995</v>
      </c>
      <c r="BX1148" t="s">
        <v>13996</v>
      </c>
      <c r="BY1148" t="s">
        <v>14109</v>
      </c>
      <c r="BZ1148" t="s">
        <v>13923</v>
      </c>
      <c r="CA1148" s="1">
        <v>44741</v>
      </c>
      <c r="CB1148" t="s">
        <v>13922</v>
      </c>
    </row>
    <row r="1149" spans="3:80" x14ac:dyDescent="0.3">
      <c r="C1149" s="46" t="s">
        <v>10196</v>
      </c>
      <c r="D1149" s="4"/>
      <c r="E1149" s="4"/>
      <c r="F1149" s="16"/>
      <c r="G1149" s="80" t="e">
        <f>VLOOKUP(report_masivo[[#This Row],[INCAPACIDAD]],D3375:M3452,3,0)</f>
        <v>#N/A</v>
      </c>
      <c r="I1149" s="47"/>
      <c r="K1149" s="46" t="e">
        <f>VLOOKUP(report_masivo[[#This Row],[INCAPACIDAD]],D3375:M3452,4,0)</f>
        <v>#N/A</v>
      </c>
      <c r="L1149" s="46" t="e">
        <f>VLOOKUP(report_masivo[[#This Row],[INCAPACIDAD]],D3375:M3452,5,0)</f>
        <v>#N/A</v>
      </c>
      <c r="M1149" s="46" t="e">
        <f>VLOOKUP(report_masivo[[#This Row],[INCAPACIDAD]],D3375:M3452,6,0)</f>
        <v>#N/A</v>
      </c>
      <c r="N1149" s="49" t="e">
        <f>VLOOKUP(report_masivo[[#This Row],[INCAPACIDAD]],D3375:M3452,7,0)</f>
        <v>#N/A</v>
      </c>
      <c r="O1149" s="47" t="e">
        <f>VLOOKUP(report_masivo[[#This Row],[INCAPACIDAD]],D3375:M3452,8,0)</f>
        <v>#N/A</v>
      </c>
      <c r="AD1149">
        <v>105531577744880</v>
      </c>
      <c r="AE1149" t="s">
        <v>10196</v>
      </c>
      <c r="AF1149">
        <v>1929512</v>
      </c>
      <c r="AG1149" s="1">
        <v>44910</v>
      </c>
      <c r="AH1149">
        <v>860029995</v>
      </c>
      <c r="AI1149">
        <v>1055315777</v>
      </c>
      <c r="AJ1149">
        <v>8500196</v>
      </c>
      <c r="AK1149" t="s">
        <v>13776</v>
      </c>
      <c r="AL1149" s="1">
        <v>44880</v>
      </c>
      <c r="AM1149">
        <v>3</v>
      </c>
      <c r="AN1149">
        <v>100000</v>
      </c>
      <c r="AO1149">
        <v>860029995</v>
      </c>
      <c r="AP1149" t="s">
        <v>13996</v>
      </c>
      <c r="AQ1149" t="s">
        <v>14109</v>
      </c>
      <c r="AR1149" t="s">
        <v>13923</v>
      </c>
      <c r="AS1149" s="1">
        <v>44932</v>
      </c>
      <c r="AT1149" t="s">
        <v>13922</v>
      </c>
      <c r="AW1149">
        <v>115270807344994</v>
      </c>
      <c r="AX1149">
        <v>1152708073</v>
      </c>
      <c r="AY1149">
        <v>8898736</v>
      </c>
      <c r="AZ1149" s="1">
        <v>44994</v>
      </c>
      <c r="BA1149" t="s">
        <v>13998</v>
      </c>
      <c r="BB1149" t="s">
        <v>44</v>
      </c>
      <c r="BC1149" t="s">
        <v>44</v>
      </c>
      <c r="BD1149" t="s">
        <v>44</v>
      </c>
      <c r="BG1149" s="1"/>
      <c r="BK1149">
        <f t="shared" si="17"/>
        <v>1</v>
      </c>
      <c r="BL1149">
        <v>408396044657</v>
      </c>
      <c r="BN1149">
        <v>1794104</v>
      </c>
      <c r="BO1149" s="1">
        <v>44740</v>
      </c>
      <c r="BP1149">
        <v>860029995</v>
      </c>
      <c r="BQ1149">
        <v>4083960</v>
      </c>
      <c r="BR1149">
        <v>7791782</v>
      </c>
      <c r="BS1149" t="s">
        <v>13776</v>
      </c>
      <c r="BT1149" s="1">
        <v>44657</v>
      </c>
      <c r="BU1149">
        <v>28</v>
      </c>
      <c r="BV1149">
        <v>2452302</v>
      </c>
      <c r="BW1149">
        <v>860029995</v>
      </c>
      <c r="BX1149" t="s">
        <v>13996</v>
      </c>
      <c r="BY1149" t="s">
        <v>14109</v>
      </c>
      <c r="BZ1149" t="s">
        <v>13923</v>
      </c>
      <c r="CA1149" s="1">
        <v>44764</v>
      </c>
      <c r="CB1149" t="s">
        <v>13922</v>
      </c>
    </row>
    <row r="1150" spans="3:80" x14ac:dyDescent="0.3">
      <c r="C1150" s="46" t="s">
        <v>10196</v>
      </c>
      <c r="D1150" s="4"/>
      <c r="E1150" s="4"/>
      <c r="F1150" s="16"/>
      <c r="G1150" s="80" t="e">
        <f>VLOOKUP(report_masivo[[#This Row],[INCAPACIDAD]],D3376:M3453,3,0)</f>
        <v>#N/A</v>
      </c>
      <c r="I1150" s="47"/>
      <c r="K1150" s="46" t="e">
        <f>VLOOKUP(report_masivo[[#This Row],[INCAPACIDAD]],D3376:M3453,4,0)</f>
        <v>#N/A</v>
      </c>
      <c r="L1150" s="46" t="e">
        <f>VLOOKUP(report_masivo[[#This Row],[INCAPACIDAD]],D3376:M3453,5,0)</f>
        <v>#N/A</v>
      </c>
      <c r="M1150" s="46" t="e">
        <f>VLOOKUP(report_masivo[[#This Row],[INCAPACIDAD]],D3376:M3453,6,0)</f>
        <v>#N/A</v>
      </c>
      <c r="N1150" s="49" t="e">
        <f>VLOOKUP(report_masivo[[#This Row],[INCAPACIDAD]],D3376:M3453,7,0)</f>
        <v>#N/A</v>
      </c>
      <c r="O1150" s="47" t="e">
        <f>VLOOKUP(report_masivo[[#This Row],[INCAPACIDAD]],D3376:M3453,8,0)</f>
        <v>#N/A</v>
      </c>
      <c r="AD1150">
        <v>939579344871</v>
      </c>
      <c r="AE1150" t="s">
        <v>10196</v>
      </c>
      <c r="AF1150">
        <v>1929512</v>
      </c>
      <c r="AG1150" s="1">
        <v>44910</v>
      </c>
      <c r="AH1150">
        <v>860029995</v>
      </c>
      <c r="AI1150">
        <v>9395793</v>
      </c>
      <c r="AJ1150">
        <v>8527062</v>
      </c>
      <c r="AK1150" t="s">
        <v>13776</v>
      </c>
      <c r="AL1150" s="1">
        <v>44871</v>
      </c>
      <c r="AM1150">
        <v>13</v>
      </c>
      <c r="AN1150">
        <v>1147183</v>
      </c>
      <c r="AO1150">
        <v>860029995</v>
      </c>
      <c r="AP1150" t="s">
        <v>13996</v>
      </c>
      <c r="AQ1150" t="s">
        <v>14109</v>
      </c>
      <c r="AR1150" t="s">
        <v>13923</v>
      </c>
      <c r="AS1150" s="1">
        <v>44932</v>
      </c>
      <c r="AT1150" t="s">
        <v>13922</v>
      </c>
      <c r="AW1150">
        <v>103377399244994</v>
      </c>
      <c r="AX1150">
        <v>1033773992</v>
      </c>
      <c r="AY1150">
        <v>8943153</v>
      </c>
      <c r="AZ1150" s="1">
        <v>44994</v>
      </c>
      <c r="BA1150" t="s">
        <v>14000</v>
      </c>
      <c r="BB1150" t="s">
        <v>13727</v>
      </c>
      <c r="BC1150" t="s">
        <v>44</v>
      </c>
      <c r="BD1150" t="s">
        <v>44</v>
      </c>
      <c r="BG1150" s="1"/>
      <c r="BK1150">
        <f t="shared" si="17"/>
        <v>1</v>
      </c>
      <c r="BL1150">
        <v>417883444667</v>
      </c>
      <c r="BN1150">
        <v>1794104</v>
      </c>
      <c r="BO1150" s="1">
        <v>44740</v>
      </c>
      <c r="BP1150">
        <v>860029995</v>
      </c>
      <c r="BQ1150">
        <v>4178834</v>
      </c>
      <c r="BR1150">
        <v>7806494</v>
      </c>
      <c r="BS1150" t="s">
        <v>13776</v>
      </c>
      <c r="BT1150" s="1">
        <v>44667</v>
      </c>
      <c r="BU1150">
        <v>22</v>
      </c>
      <c r="BV1150">
        <v>1635970</v>
      </c>
      <c r="BW1150">
        <v>860029995</v>
      </c>
      <c r="BX1150" t="s">
        <v>13996</v>
      </c>
      <c r="BY1150" t="s">
        <v>14109</v>
      </c>
      <c r="BZ1150" t="s">
        <v>13923</v>
      </c>
      <c r="CA1150" s="1">
        <v>44764</v>
      </c>
      <c r="CB1150" t="s">
        <v>13922</v>
      </c>
    </row>
    <row r="1151" spans="3:80" x14ac:dyDescent="0.3">
      <c r="C1151" s="46" t="s">
        <v>10196</v>
      </c>
      <c r="D1151" s="4"/>
      <c r="E1151" s="4"/>
      <c r="F1151" s="16"/>
      <c r="G1151" s="80" t="e">
        <f>VLOOKUP(report_masivo[[#This Row],[INCAPACIDAD]],D3377:M3454,3,0)</f>
        <v>#N/A</v>
      </c>
      <c r="I1151" s="47"/>
      <c r="K1151" s="46" t="e">
        <f>VLOOKUP(report_masivo[[#This Row],[INCAPACIDAD]],D3377:M3454,4,0)</f>
        <v>#N/A</v>
      </c>
      <c r="L1151" s="46" t="e">
        <f>VLOOKUP(report_masivo[[#This Row],[INCAPACIDAD]],D3377:M3454,5,0)</f>
        <v>#N/A</v>
      </c>
      <c r="M1151" s="46" t="e">
        <f>VLOOKUP(report_masivo[[#This Row],[INCAPACIDAD]],D3377:M3454,6,0)</f>
        <v>#N/A</v>
      </c>
      <c r="N1151" s="49" t="e">
        <f>VLOOKUP(report_masivo[[#This Row],[INCAPACIDAD]],D3377:M3454,7,0)</f>
        <v>#N/A</v>
      </c>
      <c r="O1151" s="47" t="e">
        <f>VLOOKUP(report_masivo[[#This Row],[INCAPACIDAD]],D3377:M3454,8,0)</f>
        <v>#N/A</v>
      </c>
      <c r="AD1151">
        <v>416895444865</v>
      </c>
      <c r="AE1151" t="s">
        <v>10196</v>
      </c>
      <c r="AF1151">
        <v>1929512</v>
      </c>
      <c r="AG1151" s="1">
        <v>44910</v>
      </c>
      <c r="AH1151">
        <v>860029995</v>
      </c>
      <c r="AI1151">
        <v>4168954</v>
      </c>
      <c r="AJ1151">
        <v>8572753</v>
      </c>
      <c r="AK1151" t="s">
        <v>13776</v>
      </c>
      <c r="AL1151" s="1">
        <v>44865</v>
      </c>
      <c r="AM1151">
        <v>5</v>
      </c>
      <c r="AN1151">
        <v>457535</v>
      </c>
      <c r="AO1151">
        <v>860029995</v>
      </c>
      <c r="AP1151" t="s">
        <v>13996</v>
      </c>
      <c r="AQ1151" t="s">
        <v>14109</v>
      </c>
      <c r="AR1151" t="s">
        <v>13923</v>
      </c>
      <c r="AS1151" s="1">
        <v>44932</v>
      </c>
      <c r="AT1151" t="s">
        <v>13922</v>
      </c>
      <c r="AW1151">
        <v>101847815944997</v>
      </c>
      <c r="AX1151">
        <v>1018478159</v>
      </c>
      <c r="AY1151">
        <v>8937036</v>
      </c>
      <c r="AZ1151" s="1">
        <v>44997</v>
      </c>
      <c r="BA1151" t="s">
        <v>13995</v>
      </c>
      <c r="BB1151" t="s">
        <v>44</v>
      </c>
      <c r="BC1151" t="s">
        <v>13996</v>
      </c>
      <c r="BD1151" t="s">
        <v>13997</v>
      </c>
      <c r="BE1151">
        <v>4000178071</v>
      </c>
      <c r="BF1151">
        <v>246300</v>
      </c>
      <c r="BG1151" s="1">
        <v>45044</v>
      </c>
      <c r="BK1151">
        <f t="shared" si="17"/>
        <v>1</v>
      </c>
      <c r="BL1151">
        <v>952586344686</v>
      </c>
      <c r="BN1151">
        <v>1794104</v>
      </c>
      <c r="BO1151" s="1">
        <v>44740</v>
      </c>
      <c r="BP1151">
        <v>860029995</v>
      </c>
      <c r="BQ1151">
        <v>9525863</v>
      </c>
      <c r="BR1151">
        <v>7852617</v>
      </c>
      <c r="BS1151" t="s">
        <v>13776</v>
      </c>
      <c r="BT1151" s="1">
        <v>44686</v>
      </c>
      <c r="BU1151">
        <v>14</v>
      </c>
      <c r="BV1151">
        <v>1335834</v>
      </c>
      <c r="BW1151">
        <v>860029995</v>
      </c>
      <c r="BX1151" t="s">
        <v>13996</v>
      </c>
      <c r="BY1151" t="s">
        <v>14109</v>
      </c>
      <c r="BZ1151" t="s">
        <v>13923</v>
      </c>
      <c r="CA1151" s="1">
        <v>44764</v>
      </c>
      <c r="CB1151" t="s">
        <v>13922</v>
      </c>
    </row>
    <row r="1152" spans="3:80" x14ac:dyDescent="0.3">
      <c r="C1152" s="46" t="s">
        <v>10196</v>
      </c>
      <c r="D1152" s="4"/>
      <c r="E1152" s="4"/>
      <c r="F1152" s="16"/>
      <c r="G1152" s="80" t="e">
        <f>VLOOKUP(report_masivo[[#This Row],[INCAPACIDAD]],D3378:M3455,3,0)</f>
        <v>#N/A</v>
      </c>
      <c r="I1152" s="47"/>
      <c r="K1152" s="46" t="e">
        <f>VLOOKUP(report_masivo[[#This Row],[INCAPACIDAD]],D3378:M3455,4,0)</f>
        <v>#N/A</v>
      </c>
      <c r="L1152" s="46" t="e">
        <f>VLOOKUP(report_masivo[[#This Row],[INCAPACIDAD]],D3378:M3455,5,0)</f>
        <v>#N/A</v>
      </c>
      <c r="M1152" s="46" t="e">
        <f>VLOOKUP(report_masivo[[#This Row],[INCAPACIDAD]],D3378:M3455,6,0)</f>
        <v>#N/A</v>
      </c>
      <c r="N1152" s="49" t="e">
        <f>VLOOKUP(report_masivo[[#This Row],[INCAPACIDAD]],D3378:M3455,7,0)</f>
        <v>#N/A</v>
      </c>
      <c r="O1152" s="47" t="e">
        <f>VLOOKUP(report_masivo[[#This Row],[INCAPACIDAD]],D3378:M3455,8,0)</f>
        <v>#N/A</v>
      </c>
      <c r="AD1152">
        <v>420836844858</v>
      </c>
      <c r="AE1152" t="s">
        <v>10196</v>
      </c>
      <c r="AF1152">
        <v>1929512</v>
      </c>
      <c r="AG1152" s="1">
        <v>44910</v>
      </c>
      <c r="AH1152">
        <v>860029995</v>
      </c>
      <c r="AI1152">
        <v>4208368</v>
      </c>
      <c r="AJ1152">
        <v>8572803</v>
      </c>
      <c r="AK1152" t="s">
        <v>13776</v>
      </c>
      <c r="AL1152" s="1">
        <v>44858</v>
      </c>
      <c r="AM1152">
        <v>13</v>
      </c>
      <c r="AN1152">
        <v>1008865</v>
      </c>
      <c r="AO1152">
        <v>860029995</v>
      </c>
      <c r="AP1152" t="s">
        <v>13996</v>
      </c>
      <c r="AQ1152" t="s">
        <v>14109</v>
      </c>
      <c r="AR1152" t="s">
        <v>13923</v>
      </c>
      <c r="AS1152" s="1">
        <v>44932</v>
      </c>
      <c r="AT1152" t="s">
        <v>13922</v>
      </c>
      <c r="AW1152">
        <v>6577432544998</v>
      </c>
      <c r="AX1152">
        <v>65774325</v>
      </c>
      <c r="AY1152">
        <v>9082849</v>
      </c>
      <c r="AZ1152" s="1">
        <v>44998</v>
      </c>
      <c r="BA1152" t="s">
        <v>13998</v>
      </c>
      <c r="BB1152" t="s">
        <v>44</v>
      </c>
      <c r="BC1152" t="s">
        <v>44</v>
      </c>
      <c r="BD1152" t="s">
        <v>44</v>
      </c>
      <c r="BG1152" s="1"/>
      <c r="BK1152">
        <f t="shared" si="17"/>
        <v>1</v>
      </c>
      <c r="BL1152">
        <v>952586344658</v>
      </c>
      <c r="BN1152">
        <v>1794104</v>
      </c>
      <c r="BO1152" s="1">
        <v>44740</v>
      </c>
      <c r="BP1152">
        <v>860029995</v>
      </c>
      <c r="BQ1152">
        <v>9525863</v>
      </c>
      <c r="BR1152">
        <v>7858221</v>
      </c>
      <c r="BS1152" t="s">
        <v>13776</v>
      </c>
      <c r="BT1152" s="1">
        <v>44658</v>
      </c>
      <c r="BU1152">
        <v>26</v>
      </c>
      <c r="BV1152">
        <v>2457454</v>
      </c>
      <c r="BW1152">
        <v>860029995</v>
      </c>
      <c r="BX1152" t="s">
        <v>13996</v>
      </c>
      <c r="BY1152" t="s">
        <v>14109</v>
      </c>
      <c r="BZ1152" t="s">
        <v>13923</v>
      </c>
      <c r="CA1152" s="1">
        <v>44764</v>
      </c>
      <c r="CB1152" t="s">
        <v>13922</v>
      </c>
    </row>
    <row r="1153" spans="3:80" x14ac:dyDescent="0.3">
      <c r="C1153" s="46" t="s">
        <v>10196</v>
      </c>
      <c r="D1153" s="4"/>
      <c r="E1153" s="4"/>
      <c r="F1153" s="16"/>
      <c r="G1153" s="80" t="e">
        <f>VLOOKUP(report_masivo[[#This Row],[INCAPACIDAD]],D3379:M3456,3,0)</f>
        <v>#N/A</v>
      </c>
      <c r="I1153" s="47"/>
      <c r="K1153" s="46" t="e">
        <f>VLOOKUP(report_masivo[[#This Row],[INCAPACIDAD]],D3379:M3456,4,0)</f>
        <v>#N/A</v>
      </c>
      <c r="L1153" s="46" t="e">
        <f>VLOOKUP(report_masivo[[#This Row],[INCAPACIDAD]],D3379:M3456,5,0)</f>
        <v>#N/A</v>
      </c>
      <c r="M1153" s="46" t="e">
        <f>VLOOKUP(report_masivo[[#This Row],[INCAPACIDAD]],D3379:M3456,6,0)</f>
        <v>#N/A</v>
      </c>
      <c r="N1153" s="49" t="e">
        <f>VLOOKUP(report_masivo[[#This Row],[INCAPACIDAD]],D3379:M3456,7,0)</f>
        <v>#N/A</v>
      </c>
      <c r="O1153" s="47" t="e">
        <f>VLOOKUP(report_masivo[[#This Row],[INCAPACIDAD]],D3379:M3456,8,0)</f>
        <v>#N/A</v>
      </c>
      <c r="AD1153">
        <v>952676244866</v>
      </c>
      <c r="AE1153" t="s">
        <v>10196</v>
      </c>
      <c r="AF1153">
        <v>1929512</v>
      </c>
      <c r="AG1153" s="1">
        <v>44910</v>
      </c>
      <c r="AH1153">
        <v>860029995</v>
      </c>
      <c r="AI1153">
        <v>9526762</v>
      </c>
      <c r="AJ1153">
        <v>8573869</v>
      </c>
      <c r="AK1153" t="s">
        <v>13776</v>
      </c>
      <c r="AL1153" s="1">
        <v>44866</v>
      </c>
      <c r="AM1153">
        <v>30</v>
      </c>
      <c r="AN1153">
        <v>3062606</v>
      </c>
      <c r="AO1153">
        <v>860029995</v>
      </c>
      <c r="AP1153" t="s">
        <v>13996</v>
      </c>
      <c r="AQ1153" t="s">
        <v>14109</v>
      </c>
      <c r="AR1153" t="s">
        <v>13923</v>
      </c>
      <c r="AS1153" s="1">
        <v>44932</v>
      </c>
      <c r="AT1153" t="s">
        <v>13922</v>
      </c>
      <c r="AW1153">
        <v>6335108244998</v>
      </c>
      <c r="AX1153">
        <v>63351082</v>
      </c>
      <c r="AY1153">
        <v>8913901</v>
      </c>
      <c r="AZ1153" s="1">
        <v>44998</v>
      </c>
      <c r="BA1153" t="s">
        <v>14000</v>
      </c>
      <c r="BB1153" t="s">
        <v>14003</v>
      </c>
      <c r="BC1153" t="s">
        <v>44</v>
      </c>
      <c r="BD1153" t="s">
        <v>44</v>
      </c>
      <c r="BG1153" s="1"/>
      <c r="BK1153">
        <f t="shared" si="17"/>
        <v>1</v>
      </c>
      <c r="BL1153">
        <v>417934344693</v>
      </c>
      <c r="BN1153">
        <v>1794104</v>
      </c>
      <c r="BO1153" s="1">
        <v>44740</v>
      </c>
      <c r="BP1153">
        <v>860029995</v>
      </c>
      <c r="BQ1153">
        <v>4179343</v>
      </c>
      <c r="BR1153">
        <v>7873860</v>
      </c>
      <c r="BS1153" t="s">
        <v>13776</v>
      </c>
      <c r="BT1153" s="1">
        <v>44693</v>
      </c>
      <c r="BU1153">
        <v>1</v>
      </c>
      <c r="BV1153">
        <v>85965</v>
      </c>
      <c r="BW1153">
        <v>860029995</v>
      </c>
      <c r="BX1153" t="s">
        <v>13996</v>
      </c>
      <c r="BY1153" t="s">
        <v>14109</v>
      </c>
      <c r="BZ1153" t="s">
        <v>13923</v>
      </c>
      <c r="CA1153" s="1">
        <v>44764</v>
      </c>
      <c r="CB1153" t="s">
        <v>13922</v>
      </c>
    </row>
    <row r="1154" spans="3:80" x14ac:dyDescent="0.3">
      <c r="C1154" s="46" t="s">
        <v>10196</v>
      </c>
      <c r="D1154" s="4"/>
      <c r="E1154" s="4"/>
      <c r="F1154" s="16"/>
      <c r="G1154" s="80" t="e">
        <f>VLOOKUP(report_masivo[[#This Row],[INCAPACIDAD]],D3380:M3457,3,0)</f>
        <v>#N/A</v>
      </c>
      <c r="I1154" s="47"/>
      <c r="K1154" s="46" t="e">
        <f>VLOOKUP(report_masivo[[#This Row],[INCAPACIDAD]],D3380:M3457,4,0)</f>
        <v>#N/A</v>
      </c>
      <c r="L1154" s="46" t="e">
        <f>VLOOKUP(report_masivo[[#This Row],[INCAPACIDAD]],D3380:M3457,5,0)</f>
        <v>#N/A</v>
      </c>
      <c r="M1154" s="46" t="e">
        <f>VLOOKUP(report_masivo[[#This Row],[INCAPACIDAD]],D3380:M3457,6,0)</f>
        <v>#N/A</v>
      </c>
      <c r="N1154" s="49" t="e">
        <f>VLOOKUP(report_masivo[[#This Row],[INCAPACIDAD]],D3380:M3457,7,0)</f>
        <v>#N/A</v>
      </c>
      <c r="O1154" s="47" t="e">
        <f>VLOOKUP(report_masivo[[#This Row],[INCAPACIDAD]],D3380:M3457,8,0)</f>
        <v>#N/A</v>
      </c>
      <c r="AD1154">
        <v>953163344874</v>
      </c>
      <c r="AE1154" t="s">
        <v>10196</v>
      </c>
      <c r="AF1154">
        <v>1929512</v>
      </c>
      <c r="AG1154" s="1">
        <v>44910</v>
      </c>
      <c r="AH1154">
        <v>860029995</v>
      </c>
      <c r="AI1154">
        <v>9531633</v>
      </c>
      <c r="AJ1154">
        <v>8573901</v>
      </c>
      <c r="AK1154" t="s">
        <v>13776</v>
      </c>
      <c r="AL1154" s="1">
        <v>44874</v>
      </c>
      <c r="AM1154">
        <v>10</v>
      </c>
      <c r="AN1154">
        <v>777264</v>
      </c>
      <c r="AO1154">
        <v>860029995</v>
      </c>
      <c r="AP1154" t="s">
        <v>13996</v>
      </c>
      <c r="AQ1154" t="s">
        <v>14109</v>
      </c>
      <c r="AR1154" t="s">
        <v>13923</v>
      </c>
      <c r="AS1154" s="1">
        <v>44932</v>
      </c>
      <c r="AT1154" t="s">
        <v>13922</v>
      </c>
      <c r="AW1154">
        <v>109180602944998</v>
      </c>
      <c r="AX1154">
        <v>1091806029</v>
      </c>
      <c r="AY1154">
        <v>8945118</v>
      </c>
      <c r="AZ1154" s="1">
        <v>44998</v>
      </c>
      <c r="BA1154" t="s">
        <v>13995</v>
      </c>
      <c r="BB1154" t="s">
        <v>44</v>
      </c>
      <c r="BC1154" t="s">
        <v>13996</v>
      </c>
      <c r="BD1154" t="s">
        <v>13997</v>
      </c>
      <c r="BE1154">
        <v>4000178071</v>
      </c>
      <c r="BF1154">
        <v>541333</v>
      </c>
      <c r="BG1154" s="1">
        <v>45065</v>
      </c>
      <c r="BK1154">
        <f t="shared" si="17"/>
        <v>1</v>
      </c>
      <c r="BL1154">
        <v>408381344682</v>
      </c>
      <c r="BN1154">
        <v>1794104</v>
      </c>
      <c r="BO1154" s="1">
        <v>44740</v>
      </c>
      <c r="BP1154">
        <v>860029995</v>
      </c>
      <c r="BQ1154">
        <v>4083813</v>
      </c>
      <c r="BR1154">
        <v>7879594</v>
      </c>
      <c r="BS1154" t="s">
        <v>13776</v>
      </c>
      <c r="BT1154" s="1">
        <v>44682</v>
      </c>
      <c r="BU1154">
        <v>3</v>
      </c>
      <c r="BV1154">
        <v>231346</v>
      </c>
      <c r="BW1154">
        <v>860029995</v>
      </c>
      <c r="BX1154" t="s">
        <v>13996</v>
      </c>
      <c r="BY1154" t="s">
        <v>14109</v>
      </c>
      <c r="BZ1154" t="s">
        <v>13923</v>
      </c>
      <c r="CA1154" s="1">
        <v>44764</v>
      </c>
      <c r="CB1154" t="s">
        <v>13922</v>
      </c>
    </row>
    <row r="1155" spans="3:80" x14ac:dyDescent="0.3">
      <c r="C1155" s="46" t="s">
        <v>10196</v>
      </c>
      <c r="D1155" s="4"/>
      <c r="E1155" s="4"/>
      <c r="F1155" s="16"/>
      <c r="G1155" s="80" t="e">
        <f>VLOOKUP(report_masivo[[#This Row],[INCAPACIDAD]],D3381:M3458,3,0)</f>
        <v>#N/A</v>
      </c>
      <c r="I1155" s="47"/>
      <c r="K1155" s="46" t="e">
        <f>VLOOKUP(report_masivo[[#This Row],[INCAPACIDAD]],D3381:M3458,4,0)</f>
        <v>#N/A</v>
      </c>
      <c r="L1155" s="46" t="e">
        <f>VLOOKUP(report_masivo[[#This Row],[INCAPACIDAD]],D3381:M3458,5,0)</f>
        <v>#N/A</v>
      </c>
      <c r="M1155" s="46" t="e">
        <f>VLOOKUP(report_masivo[[#This Row],[INCAPACIDAD]],D3381:M3458,6,0)</f>
        <v>#N/A</v>
      </c>
      <c r="N1155" s="49" t="e">
        <f>VLOOKUP(report_masivo[[#This Row],[INCAPACIDAD]],D3381:M3458,7,0)</f>
        <v>#N/A</v>
      </c>
      <c r="O1155" s="47" t="e">
        <f>VLOOKUP(report_masivo[[#This Row],[INCAPACIDAD]],D3381:M3458,8,0)</f>
        <v>#N/A</v>
      </c>
      <c r="AD1155">
        <v>408380744872</v>
      </c>
      <c r="AE1155" t="s">
        <v>10196</v>
      </c>
      <c r="AF1155">
        <v>1963404</v>
      </c>
      <c r="AG1155" s="1">
        <v>44953</v>
      </c>
      <c r="AH1155">
        <v>860029995</v>
      </c>
      <c r="AI1155">
        <v>4083807</v>
      </c>
      <c r="AJ1155">
        <v>8493933</v>
      </c>
      <c r="AK1155" t="s">
        <v>13776</v>
      </c>
      <c r="AL1155" s="1">
        <v>44872</v>
      </c>
      <c r="AM1155">
        <v>30</v>
      </c>
      <c r="AN1155">
        <v>2914103</v>
      </c>
      <c r="AO1155">
        <v>860029995</v>
      </c>
      <c r="AP1155" t="s">
        <v>13996</v>
      </c>
      <c r="AQ1155" t="s">
        <v>14109</v>
      </c>
      <c r="AR1155" t="s">
        <v>13923</v>
      </c>
      <c r="AS1155" s="1">
        <v>44974</v>
      </c>
      <c r="AT1155" t="s">
        <v>13922</v>
      </c>
      <c r="AW1155">
        <v>107521747544999</v>
      </c>
      <c r="AX1155">
        <v>1075217475</v>
      </c>
      <c r="AY1155">
        <v>8923693</v>
      </c>
      <c r="AZ1155" s="1">
        <v>44999</v>
      </c>
      <c r="BA1155" t="s">
        <v>13998</v>
      </c>
      <c r="BB1155" t="s">
        <v>44</v>
      </c>
      <c r="BC1155" t="s">
        <v>44</v>
      </c>
      <c r="BD1155" t="s">
        <v>44</v>
      </c>
      <c r="BG1155" s="1"/>
      <c r="BK1155">
        <f t="shared" si="17"/>
        <v>1</v>
      </c>
      <c r="BL1155">
        <v>953163344695</v>
      </c>
      <c r="BN1155">
        <v>1794104</v>
      </c>
      <c r="BO1155" s="1">
        <v>44740</v>
      </c>
      <c r="BP1155">
        <v>860029995</v>
      </c>
      <c r="BQ1155">
        <v>9531633</v>
      </c>
      <c r="BR1155">
        <v>7883051</v>
      </c>
      <c r="BS1155" t="s">
        <v>13776</v>
      </c>
      <c r="BT1155" s="1">
        <v>44695</v>
      </c>
      <c r="BU1155">
        <v>2</v>
      </c>
      <c r="BV1155">
        <v>145726</v>
      </c>
      <c r="BW1155">
        <v>860029995</v>
      </c>
      <c r="BX1155" t="s">
        <v>13996</v>
      </c>
      <c r="BY1155" t="s">
        <v>14109</v>
      </c>
      <c r="BZ1155" t="s">
        <v>13923</v>
      </c>
      <c r="CA1155" s="1">
        <v>44764</v>
      </c>
      <c r="CB1155" t="s">
        <v>13922</v>
      </c>
    </row>
    <row r="1156" spans="3:80" x14ac:dyDescent="0.3">
      <c r="C1156" s="46" t="s">
        <v>10196</v>
      </c>
      <c r="D1156" s="4"/>
      <c r="E1156" s="4"/>
      <c r="F1156" s="16"/>
      <c r="G1156" s="80" t="e">
        <f>VLOOKUP(report_masivo[[#This Row],[INCAPACIDAD]],D3382:M3459,3,0)</f>
        <v>#N/A</v>
      </c>
      <c r="I1156" s="47"/>
      <c r="K1156" s="46" t="e">
        <f>VLOOKUP(report_masivo[[#This Row],[INCAPACIDAD]],D3382:M3459,4,0)</f>
        <v>#N/A</v>
      </c>
      <c r="L1156" s="46" t="e">
        <f>VLOOKUP(report_masivo[[#This Row],[INCAPACIDAD]],D3382:M3459,5,0)</f>
        <v>#N/A</v>
      </c>
      <c r="M1156" s="46" t="e">
        <f>VLOOKUP(report_masivo[[#This Row],[INCAPACIDAD]],D3382:M3459,6,0)</f>
        <v>#N/A</v>
      </c>
      <c r="N1156" s="49" t="e">
        <f>VLOOKUP(report_masivo[[#This Row],[INCAPACIDAD]],D3382:M3459,7,0)</f>
        <v>#N/A</v>
      </c>
      <c r="O1156" s="47" t="e">
        <f>VLOOKUP(report_masivo[[#This Row],[INCAPACIDAD]],D3382:M3459,8,0)</f>
        <v>#N/A</v>
      </c>
      <c r="AD1156">
        <v>939582744896</v>
      </c>
      <c r="AE1156" t="s">
        <v>10196</v>
      </c>
      <c r="AF1156">
        <v>1963404</v>
      </c>
      <c r="AG1156" s="1">
        <v>44953</v>
      </c>
      <c r="AH1156">
        <v>860029995</v>
      </c>
      <c r="AI1156">
        <v>9395827</v>
      </c>
      <c r="AJ1156">
        <v>8568387</v>
      </c>
      <c r="AK1156" t="s">
        <v>13776</v>
      </c>
      <c r="AL1156" s="1">
        <v>44896</v>
      </c>
      <c r="AM1156">
        <v>1</v>
      </c>
      <c r="AN1156">
        <v>81527</v>
      </c>
      <c r="AO1156">
        <v>860029995</v>
      </c>
      <c r="AP1156" t="s">
        <v>13996</v>
      </c>
      <c r="AQ1156" t="s">
        <v>14109</v>
      </c>
      <c r="AR1156" t="s">
        <v>13923</v>
      </c>
      <c r="AS1156" s="1">
        <v>44974</v>
      </c>
      <c r="AT1156" t="s">
        <v>13922</v>
      </c>
      <c r="AW1156">
        <v>114087278644999</v>
      </c>
      <c r="AX1156">
        <v>1140872786</v>
      </c>
      <c r="AY1156">
        <v>8917461</v>
      </c>
      <c r="AZ1156" s="1">
        <v>44999</v>
      </c>
      <c r="BA1156" t="s">
        <v>13998</v>
      </c>
      <c r="BB1156" t="s">
        <v>44</v>
      </c>
      <c r="BC1156" t="s">
        <v>44</v>
      </c>
      <c r="BD1156" t="s">
        <v>44</v>
      </c>
      <c r="BG1156" s="1"/>
      <c r="BK1156">
        <f t="shared" si="17"/>
        <v>1</v>
      </c>
      <c r="BL1156">
        <v>416845244682</v>
      </c>
      <c r="BN1156">
        <v>1794104</v>
      </c>
      <c r="BO1156" s="1">
        <v>44740</v>
      </c>
      <c r="BP1156">
        <v>860029995</v>
      </c>
      <c r="BQ1156">
        <v>4168452</v>
      </c>
      <c r="BR1156">
        <v>7894247</v>
      </c>
      <c r="BS1156" t="s">
        <v>13776</v>
      </c>
      <c r="BT1156" s="1">
        <v>44682</v>
      </c>
      <c r="BU1156">
        <v>4</v>
      </c>
      <c r="BV1156">
        <v>453158</v>
      </c>
      <c r="BW1156">
        <v>860029995</v>
      </c>
      <c r="BX1156" t="s">
        <v>13996</v>
      </c>
      <c r="BY1156" t="s">
        <v>14109</v>
      </c>
      <c r="BZ1156" t="s">
        <v>13923</v>
      </c>
      <c r="CA1156" s="1">
        <v>44764</v>
      </c>
      <c r="CB1156" t="s">
        <v>13922</v>
      </c>
    </row>
    <row r="1157" spans="3:80" x14ac:dyDescent="0.3">
      <c r="C1157" s="46" t="s">
        <v>10196</v>
      </c>
      <c r="D1157" s="4"/>
      <c r="E1157" s="4"/>
      <c r="F1157" s="16"/>
      <c r="G1157" s="80" t="e">
        <f>VLOOKUP(report_masivo[[#This Row],[INCAPACIDAD]],D3383:M3460,3,0)</f>
        <v>#N/A</v>
      </c>
      <c r="I1157" s="47"/>
      <c r="K1157" s="46" t="e">
        <f>VLOOKUP(report_masivo[[#This Row],[INCAPACIDAD]],D3383:M3460,4,0)</f>
        <v>#N/A</v>
      </c>
      <c r="L1157" s="46" t="e">
        <f>VLOOKUP(report_masivo[[#This Row],[INCAPACIDAD]],D3383:M3460,5,0)</f>
        <v>#N/A</v>
      </c>
      <c r="M1157" s="46" t="e">
        <f>VLOOKUP(report_masivo[[#This Row],[INCAPACIDAD]],D3383:M3460,6,0)</f>
        <v>#N/A</v>
      </c>
      <c r="N1157" s="49" t="e">
        <f>VLOOKUP(report_masivo[[#This Row],[INCAPACIDAD]],D3383:M3460,7,0)</f>
        <v>#N/A</v>
      </c>
      <c r="O1157" s="47" t="e">
        <f>VLOOKUP(report_masivo[[#This Row],[INCAPACIDAD]],D3383:M3460,8,0)</f>
        <v>#N/A</v>
      </c>
      <c r="AD1157">
        <v>105803838344882</v>
      </c>
      <c r="AE1157" t="s">
        <v>10196</v>
      </c>
      <c r="AF1157">
        <v>1963404</v>
      </c>
      <c r="AG1157" s="1">
        <v>44953</v>
      </c>
      <c r="AH1157">
        <v>860029995</v>
      </c>
      <c r="AI1157">
        <v>1058038383</v>
      </c>
      <c r="AJ1157">
        <v>8571205</v>
      </c>
      <c r="AK1157" t="s">
        <v>13776</v>
      </c>
      <c r="AL1157" s="1">
        <v>44882</v>
      </c>
      <c r="AM1157">
        <v>1</v>
      </c>
      <c r="AN1157">
        <v>95867</v>
      </c>
      <c r="AO1157">
        <v>860029995</v>
      </c>
      <c r="AP1157" t="s">
        <v>13996</v>
      </c>
      <c r="AQ1157" t="s">
        <v>14109</v>
      </c>
      <c r="AR1157" t="s">
        <v>13923</v>
      </c>
      <c r="AS1157" s="1">
        <v>44974</v>
      </c>
      <c r="AT1157" t="s">
        <v>13922</v>
      </c>
      <c r="AW1157">
        <v>109583482345001</v>
      </c>
      <c r="AX1157">
        <v>1095834823</v>
      </c>
      <c r="AY1157">
        <v>9087694</v>
      </c>
      <c r="AZ1157" s="1">
        <v>45001</v>
      </c>
      <c r="BA1157" t="s">
        <v>13998</v>
      </c>
      <c r="BB1157" t="s">
        <v>44</v>
      </c>
      <c r="BC1157" t="s">
        <v>44</v>
      </c>
      <c r="BD1157" t="s">
        <v>44</v>
      </c>
      <c r="BG1157" s="1"/>
      <c r="BK1157">
        <f t="shared" si="17"/>
        <v>1</v>
      </c>
      <c r="BL1157">
        <v>420821544704</v>
      </c>
      <c r="BN1157">
        <v>1794104</v>
      </c>
      <c r="BO1157" s="1">
        <v>44740</v>
      </c>
      <c r="BP1157">
        <v>860029995</v>
      </c>
      <c r="BQ1157">
        <v>4208215</v>
      </c>
      <c r="BR1157">
        <v>7909952</v>
      </c>
      <c r="BS1157" t="s">
        <v>13776</v>
      </c>
      <c r="BT1157" s="1">
        <v>44704</v>
      </c>
      <c r="BU1157">
        <v>4</v>
      </c>
      <c r="BV1157">
        <v>274188</v>
      </c>
      <c r="BW1157">
        <v>860029995</v>
      </c>
      <c r="BX1157" t="s">
        <v>13996</v>
      </c>
      <c r="BY1157" t="s">
        <v>14109</v>
      </c>
      <c r="BZ1157" t="s">
        <v>13923</v>
      </c>
      <c r="CA1157" s="1">
        <v>44764</v>
      </c>
      <c r="CB1157" t="s">
        <v>13922</v>
      </c>
    </row>
    <row r="1158" spans="3:80" x14ac:dyDescent="0.3">
      <c r="C1158" s="46" t="s">
        <v>10196</v>
      </c>
      <c r="D1158" s="4"/>
      <c r="E1158" s="4"/>
      <c r="F1158" s="16"/>
      <c r="G1158" s="80" t="e">
        <f>VLOOKUP(report_masivo[[#This Row],[INCAPACIDAD]],D3384:M3461,3,0)</f>
        <v>#N/A</v>
      </c>
      <c r="I1158" s="47"/>
      <c r="K1158" s="46" t="e">
        <f>VLOOKUP(report_masivo[[#This Row],[INCAPACIDAD]],D3384:M3461,4,0)</f>
        <v>#N/A</v>
      </c>
      <c r="L1158" s="46" t="e">
        <f>VLOOKUP(report_masivo[[#This Row],[INCAPACIDAD]],D3384:M3461,5,0)</f>
        <v>#N/A</v>
      </c>
      <c r="M1158" s="46" t="e">
        <f>VLOOKUP(report_masivo[[#This Row],[INCAPACIDAD]],D3384:M3461,6,0)</f>
        <v>#N/A</v>
      </c>
      <c r="N1158" s="49" t="e">
        <f>VLOOKUP(report_masivo[[#This Row],[INCAPACIDAD]],D3384:M3461,7,0)</f>
        <v>#N/A</v>
      </c>
      <c r="O1158" s="47" t="e">
        <f>VLOOKUP(report_masivo[[#This Row],[INCAPACIDAD]],D3384:M3461,8,0)</f>
        <v>#N/A</v>
      </c>
      <c r="AD1158">
        <v>408371044878</v>
      </c>
      <c r="AE1158" t="s">
        <v>10196</v>
      </c>
      <c r="AF1158">
        <v>1963404</v>
      </c>
      <c r="AG1158" s="1">
        <v>44953</v>
      </c>
      <c r="AH1158">
        <v>860029995</v>
      </c>
      <c r="AI1158">
        <v>4083710</v>
      </c>
      <c r="AJ1158">
        <v>8572711</v>
      </c>
      <c r="AK1158" t="s">
        <v>13776</v>
      </c>
      <c r="AL1158" s="1">
        <v>44878</v>
      </c>
      <c r="AM1158">
        <v>19</v>
      </c>
      <c r="AN1158">
        <v>1484343</v>
      </c>
      <c r="AO1158">
        <v>860029995</v>
      </c>
      <c r="AP1158" t="s">
        <v>13996</v>
      </c>
      <c r="AQ1158" t="s">
        <v>14109</v>
      </c>
      <c r="AR1158" t="s">
        <v>13923</v>
      </c>
      <c r="AS1158" s="1">
        <v>44974</v>
      </c>
      <c r="AT1158" t="s">
        <v>13922</v>
      </c>
      <c r="AW1158">
        <v>6335108245002</v>
      </c>
      <c r="AX1158">
        <v>63351082</v>
      </c>
      <c r="AY1158">
        <v>8930638</v>
      </c>
      <c r="AZ1158" s="1">
        <v>45002</v>
      </c>
      <c r="BA1158" t="s">
        <v>14000</v>
      </c>
      <c r="BB1158" t="s">
        <v>14003</v>
      </c>
      <c r="BC1158" t="s">
        <v>44</v>
      </c>
      <c r="BD1158" t="s">
        <v>44</v>
      </c>
      <c r="BG1158" s="1"/>
      <c r="BK1158">
        <f t="shared" si="17"/>
        <v>1</v>
      </c>
      <c r="BL1158">
        <v>420871244704</v>
      </c>
      <c r="BN1158">
        <v>1794104</v>
      </c>
      <c r="BO1158" s="1">
        <v>44740</v>
      </c>
      <c r="BP1158">
        <v>860029995</v>
      </c>
      <c r="BQ1158">
        <v>4208712</v>
      </c>
      <c r="BR1158">
        <v>7910083</v>
      </c>
      <c r="BS1158" t="s">
        <v>13776</v>
      </c>
      <c r="BT1158" s="1">
        <v>44704</v>
      </c>
      <c r="BU1158">
        <v>2</v>
      </c>
      <c r="BV1158">
        <v>129868</v>
      </c>
      <c r="BW1158">
        <v>860029995</v>
      </c>
      <c r="BX1158" t="s">
        <v>13996</v>
      </c>
      <c r="BY1158" t="s">
        <v>14109</v>
      </c>
      <c r="BZ1158" t="s">
        <v>13923</v>
      </c>
      <c r="CA1158" s="1">
        <v>44764</v>
      </c>
      <c r="CB1158" t="s">
        <v>13922</v>
      </c>
    </row>
    <row r="1159" spans="3:80" x14ac:dyDescent="0.3">
      <c r="C1159" s="46" t="s">
        <v>10196</v>
      </c>
      <c r="D1159" s="4"/>
      <c r="E1159" s="4"/>
      <c r="F1159" s="16"/>
      <c r="G1159" s="80" t="e">
        <f>VLOOKUP(report_masivo[[#This Row],[INCAPACIDAD]],D3385:M3462,3,0)</f>
        <v>#N/A</v>
      </c>
      <c r="I1159" s="47"/>
      <c r="K1159" s="46" t="e">
        <f>VLOOKUP(report_masivo[[#This Row],[INCAPACIDAD]],D3385:M3462,4,0)</f>
        <v>#N/A</v>
      </c>
      <c r="L1159" s="46" t="e">
        <f>VLOOKUP(report_masivo[[#This Row],[INCAPACIDAD]],D3385:M3462,5,0)</f>
        <v>#N/A</v>
      </c>
      <c r="M1159" s="46" t="e">
        <f>VLOOKUP(report_masivo[[#This Row],[INCAPACIDAD]],D3385:M3462,6,0)</f>
        <v>#N/A</v>
      </c>
      <c r="N1159" s="49" t="e">
        <f>VLOOKUP(report_masivo[[#This Row],[INCAPACIDAD]],D3385:M3462,7,0)</f>
        <v>#N/A</v>
      </c>
      <c r="O1159" s="47" t="e">
        <f>VLOOKUP(report_masivo[[#This Row],[INCAPACIDAD]],D3385:M3462,8,0)</f>
        <v>#N/A</v>
      </c>
      <c r="AD1159">
        <v>7436214844894</v>
      </c>
      <c r="AE1159" t="s">
        <v>10196</v>
      </c>
      <c r="AF1159">
        <v>1963404</v>
      </c>
      <c r="AG1159" s="1">
        <v>44953</v>
      </c>
      <c r="AH1159">
        <v>860029995</v>
      </c>
      <c r="AI1159">
        <v>74362148</v>
      </c>
      <c r="AJ1159">
        <v>8574694</v>
      </c>
      <c r="AK1159" t="s">
        <v>13776</v>
      </c>
      <c r="AL1159" s="1">
        <v>44894</v>
      </c>
      <c r="AM1159">
        <v>3</v>
      </c>
      <c r="AN1159">
        <v>205912</v>
      </c>
      <c r="AO1159">
        <v>860029995</v>
      </c>
      <c r="AP1159" t="s">
        <v>13996</v>
      </c>
      <c r="AQ1159" t="s">
        <v>14109</v>
      </c>
      <c r="AR1159" t="s">
        <v>13923</v>
      </c>
      <c r="AS1159" s="1">
        <v>44974</v>
      </c>
      <c r="AT1159" t="s">
        <v>13922</v>
      </c>
      <c r="AW1159">
        <v>100039946245005</v>
      </c>
      <c r="AX1159">
        <v>1000399462</v>
      </c>
      <c r="AY1159">
        <v>9019019</v>
      </c>
      <c r="AZ1159" s="1">
        <v>45005</v>
      </c>
      <c r="BA1159" t="s">
        <v>13995</v>
      </c>
      <c r="BB1159" t="s">
        <v>44</v>
      </c>
      <c r="BC1159" t="s">
        <v>13996</v>
      </c>
      <c r="BD1159" t="s">
        <v>13997</v>
      </c>
      <c r="BE1159">
        <v>4000178071</v>
      </c>
      <c r="BF1159">
        <v>116000</v>
      </c>
      <c r="BG1159" s="1">
        <v>45058</v>
      </c>
      <c r="BK1159">
        <f t="shared" si="17"/>
        <v>1</v>
      </c>
      <c r="BL1159">
        <v>105239616244704</v>
      </c>
      <c r="BN1159">
        <v>1794104</v>
      </c>
      <c r="BO1159" s="1">
        <v>44740</v>
      </c>
      <c r="BP1159">
        <v>860029995</v>
      </c>
      <c r="BQ1159">
        <v>1052396162</v>
      </c>
      <c r="BR1159">
        <v>7912032</v>
      </c>
      <c r="BS1159" t="s">
        <v>13776</v>
      </c>
      <c r="BT1159" s="1">
        <v>44704</v>
      </c>
      <c r="BU1159">
        <v>1</v>
      </c>
      <c r="BV1159">
        <v>88543</v>
      </c>
      <c r="BW1159">
        <v>860029995</v>
      </c>
      <c r="BX1159" t="s">
        <v>13996</v>
      </c>
      <c r="BY1159" t="s">
        <v>14109</v>
      </c>
      <c r="BZ1159" t="s">
        <v>13923</v>
      </c>
      <c r="CA1159" s="1">
        <v>44764</v>
      </c>
      <c r="CB1159" t="s">
        <v>13922</v>
      </c>
    </row>
    <row r="1160" spans="3:80" x14ac:dyDescent="0.3">
      <c r="C1160" s="46" t="s">
        <v>10196</v>
      </c>
      <c r="D1160" s="4"/>
      <c r="E1160" s="4"/>
      <c r="F1160" s="16"/>
      <c r="G1160" s="80" t="e">
        <f>VLOOKUP(report_masivo[[#This Row],[INCAPACIDAD]],D3386:M3463,3,0)</f>
        <v>#N/A</v>
      </c>
      <c r="I1160" s="47"/>
      <c r="K1160" s="46" t="e">
        <f>VLOOKUP(report_masivo[[#This Row],[INCAPACIDAD]],D3386:M3463,4,0)</f>
        <v>#N/A</v>
      </c>
      <c r="L1160" s="46" t="e">
        <f>VLOOKUP(report_masivo[[#This Row],[INCAPACIDAD]],D3386:M3463,5,0)</f>
        <v>#N/A</v>
      </c>
      <c r="M1160" s="46" t="e">
        <f>VLOOKUP(report_masivo[[#This Row],[INCAPACIDAD]],D3386:M3463,6,0)</f>
        <v>#N/A</v>
      </c>
      <c r="N1160" s="49" t="e">
        <f>VLOOKUP(report_masivo[[#This Row],[INCAPACIDAD]],D3386:M3463,7,0)</f>
        <v>#N/A</v>
      </c>
      <c r="O1160" s="47" t="e">
        <f>VLOOKUP(report_masivo[[#This Row],[INCAPACIDAD]],D3386:M3463,8,0)</f>
        <v>#N/A</v>
      </c>
      <c r="AD1160">
        <v>408380744902</v>
      </c>
      <c r="AE1160" t="s">
        <v>10196</v>
      </c>
      <c r="AF1160">
        <v>1963404</v>
      </c>
      <c r="AG1160" s="1">
        <v>44953</v>
      </c>
      <c r="AH1160">
        <v>860029995</v>
      </c>
      <c r="AI1160">
        <v>4083807</v>
      </c>
      <c r="AJ1160">
        <v>8598309</v>
      </c>
      <c r="AK1160" t="s">
        <v>13776</v>
      </c>
      <c r="AL1160" s="1">
        <v>44902</v>
      </c>
      <c r="AM1160">
        <v>30</v>
      </c>
      <c r="AN1160">
        <v>2993372</v>
      </c>
      <c r="AO1160">
        <v>860029995</v>
      </c>
      <c r="AP1160" t="s">
        <v>13996</v>
      </c>
      <c r="AQ1160" t="s">
        <v>14109</v>
      </c>
      <c r="AR1160" t="s">
        <v>13923</v>
      </c>
      <c r="AS1160" s="1">
        <v>44974</v>
      </c>
      <c r="AT1160" t="s">
        <v>13922</v>
      </c>
      <c r="AW1160">
        <v>5216235745006</v>
      </c>
      <c r="AX1160">
        <v>52162357</v>
      </c>
      <c r="AY1160">
        <v>8938631</v>
      </c>
      <c r="AZ1160" s="1">
        <v>45006</v>
      </c>
      <c r="BA1160" t="s">
        <v>13998</v>
      </c>
      <c r="BB1160" t="s">
        <v>44</v>
      </c>
      <c r="BC1160" t="s">
        <v>44</v>
      </c>
      <c r="BD1160" t="s">
        <v>44</v>
      </c>
      <c r="BG1160" s="1"/>
      <c r="BK1160">
        <f t="shared" ref="BK1160:BK1223" si="18">COUNTIF(BL1160,BL1160)</f>
        <v>1</v>
      </c>
      <c r="BL1160">
        <v>105358566344681</v>
      </c>
      <c r="BN1160">
        <v>1794104</v>
      </c>
      <c r="BO1160" s="1">
        <v>44740</v>
      </c>
      <c r="BP1160">
        <v>860029995</v>
      </c>
      <c r="BQ1160">
        <v>1053585663</v>
      </c>
      <c r="BR1160">
        <v>7952046</v>
      </c>
      <c r="BS1160" t="s">
        <v>13776</v>
      </c>
      <c r="BT1160" s="1">
        <v>44681</v>
      </c>
      <c r="BU1160">
        <v>1</v>
      </c>
      <c r="BV1160">
        <v>67753</v>
      </c>
      <c r="BW1160">
        <v>860029995</v>
      </c>
      <c r="BX1160" t="s">
        <v>13996</v>
      </c>
      <c r="BY1160" t="s">
        <v>14109</v>
      </c>
      <c r="BZ1160" t="s">
        <v>13923</v>
      </c>
      <c r="CA1160" s="1">
        <v>44764</v>
      </c>
      <c r="CB1160" t="s">
        <v>13922</v>
      </c>
    </row>
    <row r="1161" spans="3:80" x14ac:dyDescent="0.3">
      <c r="C1161" s="46" t="s">
        <v>10196</v>
      </c>
      <c r="D1161" s="4"/>
      <c r="E1161" s="4"/>
      <c r="F1161" s="16"/>
      <c r="G1161" s="80" t="e">
        <f>VLOOKUP(report_masivo[[#This Row],[INCAPACIDAD]],D3387:M3464,3,0)</f>
        <v>#N/A</v>
      </c>
      <c r="I1161" s="47"/>
      <c r="K1161" s="46" t="e">
        <f>VLOOKUP(report_masivo[[#This Row],[INCAPACIDAD]],D3387:M3464,4,0)</f>
        <v>#N/A</v>
      </c>
      <c r="L1161" s="46" t="e">
        <f>VLOOKUP(report_masivo[[#This Row],[INCAPACIDAD]],D3387:M3464,5,0)</f>
        <v>#N/A</v>
      </c>
      <c r="M1161" s="46" t="e">
        <f>VLOOKUP(report_masivo[[#This Row],[INCAPACIDAD]],D3387:M3464,6,0)</f>
        <v>#N/A</v>
      </c>
      <c r="N1161" s="49" t="e">
        <f>VLOOKUP(report_masivo[[#This Row],[INCAPACIDAD]],D3387:M3464,7,0)</f>
        <v>#N/A</v>
      </c>
      <c r="O1161" s="47" t="e">
        <f>VLOOKUP(report_masivo[[#This Row],[INCAPACIDAD]],D3387:M3464,8,0)</f>
        <v>#N/A</v>
      </c>
      <c r="AD1161">
        <v>7475124044907</v>
      </c>
      <c r="AE1161" t="s">
        <v>10196</v>
      </c>
      <c r="AF1161">
        <v>1963404</v>
      </c>
      <c r="AG1161" s="1">
        <v>44953</v>
      </c>
      <c r="AH1161">
        <v>860029995</v>
      </c>
      <c r="AI1161">
        <v>74751240</v>
      </c>
      <c r="AJ1161">
        <v>8602582</v>
      </c>
      <c r="AK1161" t="s">
        <v>13776</v>
      </c>
      <c r="AL1161" s="1">
        <v>44907</v>
      </c>
      <c r="AM1161">
        <v>3</v>
      </c>
      <c r="AN1161">
        <v>293102</v>
      </c>
      <c r="AO1161">
        <v>860029995</v>
      </c>
      <c r="AP1161" t="s">
        <v>13996</v>
      </c>
      <c r="AQ1161" t="s">
        <v>14109</v>
      </c>
      <c r="AR1161" t="s">
        <v>13923</v>
      </c>
      <c r="AS1161" s="1">
        <v>44974</v>
      </c>
      <c r="AT1161" t="s">
        <v>13922</v>
      </c>
      <c r="AW1161">
        <v>6335108245006</v>
      </c>
      <c r="AX1161">
        <v>63351082</v>
      </c>
      <c r="AY1161">
        <v>8939063</v>
      </c>
      <c r="AZ1161" s="1">
        <v>45006</v>
      </c>
      <c r="BA1161" t="s">
        <v>14000</v>
      </c>
      <c r="BB1161" t="s">
        <v>14003</v>
      </c>
      <c r="BC1161" t="s">
        <v>44</v>
      </c>
      <c r="BD1161" t="s">
        <v>44</v>
      </c>
      <c r="BG1161" s="1"/>
      <c r="BK1161">
        <f t="shared" si="18"/>
        <v>1</v>
      </c>
      <c r="BL1161">
        <v>417883444689</v>
      </c>
      <c r="BN1161">
        <v>1794104</v>
      </c>
      <c r="BO1161" s="1">
        <v>44740</v>
      </c>
      <c r="BP1161">
        <v>860029995</v>
      </c>
      <c r="BQ1161">
        <v>4178834</v>
      </c>
      <c r="BR1161">
        <v>7953391</v>
      </c>
      <c r="BS1161" t="s">
        <v>13776</v>
      </c>
      <c r="BT1161" s="1">
        <v>44689</v>
      </c>
      <c r="BU1161">
        <v>1</v>
      </c>
      <c r="BV1161">
        <v>56908</v>
      </c>
      <c r="BW1161">
        <v>860029995</v>
      </c>
      <c r="BX1161" t="s">
        <v>13996</v>
      </c>
      <c r="BY1161" t="s">
        <v>14109</v>
      </c>
      <c r="BZ1161" t="s">
        <v>13923</v>
      </c>
      <c r="CA1161" s="1">
        <v>44764</v>
      </c>
      <c r="CB1161" t="s">
        <v>13922</v>
      </c>
    </row>
    <row r="1162" spans="3:80" x14ac:dyDescent="0.3">
      <c r="C1162" s="46" t="s">
        <v>10196</v>
      </c>
      <c r="D1162" s="4"/>
      <c r="E1162" s="4"/>
      <c r="F1162" s="16"/>
      <c r="G1162" s="80" t="e">
        <f>VLOOKUP(report_masivo[[#This Row],[INCAPACIDAD]],D3388:M3465,3,0)</f>
        <v>#N/A</v>
      </c>
      <c r="I1162" s="47"/>
      <c r="K1162" s="46" t="e">
        <f>VLOOKUP(report_masivo[[#This Row],[INCAPACIDAD]],D3388:M3465,4,0)</f>
        <v>#N/A</v>
      </c>
      <c r="L1162" s="46" t="e">
        <f>VLOOKUP(report_masivo[[#This Row],[INCAPACIDAD]],D3388:M3465,5,0)</f>
        <v>#N/A</v>
      </c>
      <c r="M1162" s="46" t="e">
        <f>VLOOKUP(report_masivo[[#This Row],[INCAPACIDAD]],D3388:M3465,6,0)</f>
        <v>#N/A</v>
      </c>
      <c r="N1162" s="49" t="e">
        <f>VLOOKUP(report_masivo[[#This Row],[INCAPACIDAD]],D3388:M3465,7,0)</f>
        <v>#N/A</v>
      </c>
      <c r="O1162" s="47" t="e">
        <f>VLOOKUP(report_masivo[[#This Row],[INCAPACIDAD]],D3388:M3465,8,0)</f>
        <v>#N/A</v>
      </c>
      <c r="AD1162">
        <v>7418628544900</v>
      </c>
      <c r="AE1162" t="s">
        <v>10196</v>
      </c>
      <c r="AF1162">
        <v>1963404</v>
      </c>
      <c r="AG1162" s="1">
        <v>44953</v>
      </c>
      <c r="AH1162">
        <v>860029995</v>
      </c>
      <c r="AI1162">
        <v>74186285</v>
      </c>
      <c r="AJ1162">
        <v>8607971</v>
      </c>
      <c r="AK1162" t="s">
        <v>13776</v>
      </c>
      <c r="AL1162" s="1">
        <v>44900</v>
      </c>
      <c r="AM1162">
        <v>6</v>
      </c>
      <c r="AN1162">
        <v>515464</v>
      </c>
      <c r="AO1162">
        <v>860029995</v>
      </c>
      <c r="AP1162" t="s">
        <v>13996</v>
      </c>
      <c r="AQ1162" t="s">
        <v>14109</v>
      </c>
      <c r="AR1162" t="s">
        <v>13923</v>
      </c>
      <c r="AS1162" s="1">
        <v>44974</v>
      </c>
      <c r="AT1162" t="s">
        <v>13922</v>
      </c>
      <c r="AW1162">
        <v>109583482345008</v>
      </c>
      <c r="AX1162">
        <v>1095834823</v>
      </c>
      <c r="AY1162">
        <v>9087704</v>
      </c>
      <c r="AZ1162" s="1">
        <v>45008</v>
      </c>
      <c r="BA1162" t="s">
        <v>14001</v>
      </c>
      <c r="BB1162" t="s">
        <v>44</v>
      </c>
      <c r="BC1162" t="s">
        <v>44</v>
      </c>
      <c r="BD1162" t="s">
        <v>44</v>
      </c>
      <c r="BG1162" s="1"/>
      <c r="BK1162">
        <f t="shared" si="18"/>
        <v>1</v>
      </c>
      <c r="BL1162">
        <v>417883444690</v>
      </c>
      <c r="BN1162">
        <v>1794104</v>
      </c>
      <c r="BO1162" s="1">
        <v>44740</v>
      </c>
      <c r="BP1162">
        <v>860029995</v>
      </c>
      <c r="BQ1162">
        <v>4178834</v>
      </c>
      <c r="BR1162">
        <v>7953414</v>
      </c>
      <c r="BS1162" t="s">
        <v>13776</v>
      </c>
      <c r="BT1162" s="1">
        <v>44690</v>
      </c>
      <c r="BU1162">
        <v>7</v>
      </c>
      <c r="BV1162">
        <v>398353</v>
      </c>
      <c r="BW1162">
        <v>860029995</v>
      </c>
      <c r="BX1162" t="s">
        <v>13996</v>
      </c>
      <c r="BY1162" t="s">
        <v>14109</v>
      </c>
      <c r="BZ1162" t="s">
        <v>13923</v>
      </c>
      <c r="CA1162" s="1">
        <v>44764</v>
      </c>
      <c r="CB1162" t="s">
        <v>13922</v>
      </c>
    </row>
    <row r="1163" spans="3:80" x14ac:dyDescent="0.3">
      <c r="C1163" s="46" t="s">
        <v>10196</v>
      </c>
      <c r="D1163" s="4"/>
      <c r="E1163" s="4"/>
      <c r="F1163" s="16"/>
      <c r="G1163" s="80" t="e">
        <f>VLOOKUP(report_masivo[[#This Row],[INCAPACIDAD]],D3389:M3466,3,0)</f>
        <v>#N/A</v>
      </c>
      <c r="I1163" s="47"/>
      <c r="K1163" s="46" t="e">
        <f>VLOOKUP(report_masivo[[#This Row],[INCAPACIDAD]],D3389:M3466,4,0)</f>
        <v>#N/A</v>
      </c>
      <c r="L1163" s="46" t="e">
        <f>VLOOKUP(report_masivo[[#This Row],[INCAPACIDAD]],D3389:M3466,5,0)</f>
        <v>#N/A</v>
      </c>
      <c r="M1163" s="46" t="e">
        <f>VLOOKUP(report_masivo[[#This Row],[INCAPACIDAD]],D3389:M3466,6,0)</f>
        <v>#N/A</v>
      </c>
      <c r="N1163" s="49" t="e">
        <f>VLOOKUP(report_masivo[[#This Row],[INCAPACIDAD]],D3389:M3466,7,0)</f>
        <v>#N/A</v>
      </c>
      <c r="O1163" s="47" t="e">
        <f>VLOOKUP(report_masivo[[#This Row],[INCAPACIDAD]],D3389:M3466,8,0)</f>
        <v>#N/A</v>
      </c>
      <c r="AD1163">
        <v>9441170244909</v>
      </c>
      <c r="AE1163" t="s">
        <v>10196</v>
      </c>
      <c r="AF1163">
        <v>1963404</v>
      </c>
      <c r="AG1163" s="1">
        <v>44953</v>
      </c>
      <c r="AH1163">
        <v>860029995</v>
      </c>
      <c r="AI1163">
        <v>94411702</v>
      </c>
      <c r="AJ1163">
        <v>8612443</v>
      </c>
      <c r="AK1163" t="s">
        <v>13776</v>
      </c>
      <c r="AL1163" s="1">
        <v>44909</v>
      </c>
      <c r="AM1163">
        <v>1</v>
      </c>
      <c r="AN1163">
        <v>99723</v>
      </c>
      <c r="AO1163">
        <v>860029995</v>
      </c>
      <c r="AP1163" t="s">
        <v>13996</v>
      </c>
      <c r="AQ1163" t="s">
        <v>14109</v>
      </c>
      <c r="AR1163" t="s">
        <v>13923</v>
      </c>
      <c r="AS1163" s="1">
        <v>44974</v>
      </c>
      <c r="AT1163" t="s">
        <v>13922</v>
      </c>
      <c r="AW1163">
        <v>101906929445008</v>
      </c>
      <c r="AX1163">
        <v>1019069294</v>
      </c>
      <c r="AY1163">
        <v>8978340</v>
      </c>
      <c r="AZ1163" s="1">
        <v>45008</v>
      </c>
      <c r="BA1163" t="s">
        <v>13998</v>
      </c>
      <c r="BB1163" t="s">
        <v>44</v>
      </c>
      <c r="BC1163" t="s">
        <v>44</v>
      </c>
      <c r="BD1163" t="s">
        <v>44</v>
      </c>
      <c r="BG1163" s="1"/>
      <c r="BK1163">
        <f t="shared" si="18"/>
        <v>1</v>
      </c>
      <c r="BL1163">
        <v>722349944680</v>
      </c>
      <c r="BN1163">
        <v>1794104</v>
      </c>
      <c r="BO1163" s="1">
        <v>44740</v>
      </c>
      <c r="BP1163">
        <v>860029995</v>
      </c>
      <c r="BQ1163">
        <v>7223499</v>
      </c>
      <c r="BR1163">
        <v>7953542</v>
      </c>
      <c r="BS1163" t="s">
        <v>13776</v>
      </c>
      <c r="BT1163" s="1">
        <v>44680</v>
      </c>
      <c r="BU1163">
        <v>3</v>
      </c>
      <c r="BV1163">
        <v>190685</v>
      </c>
      <c r="BW1163">
        <v>860029995</v>
      </c>
      <c r="BX1163" t="s">
        <v>13996</v>
      </c>
      <c r="BY1163" t="s">
        <v>14109</v>
      </c>
      <c r="BZ1163" t="s">
        <v>13923</v>
      </c>
      <c r="CA1163" s="1">
        <v>44764</v>
      </c>
      <c r="CB1163" t="s">
        <v>13922</v>
      </c>
    </row>
    <row r="1164" spans="3:80" x14ac:dyDescent="0.3">
      <c r="C1164" s="46" t="s">
        <v>10196</v>
      </c>
      <c r="D1164" s="4"/>
      <c r="E1164" s="4"/>
      <c r="F1164" s="16"/>
      <c r="G1164" s="80" t="e">
        <f>VLOOKUP(report_masivo[[#This Row],[INCAPACIDAD]],D3390:M3467,3,0)</f>
        <v>#N/A</v>
      </c>
      <c r="I1164" s="47"/>
      <c r="K1164" s="46" t="e">
        <f>VLOOKUP(report_masivo[[#This Row],[INCAPACIDAD]],D3390:M3467,4,0)</f>
        <v>#N/A</v>
      </c>
      <c r="L1164" s="46" t="e">
        <f>VLOOKUP(report_masivo[[#This Row],[INCAPACIDAD]],D3390:M3467,5,0)</f>
        <v>#N/A</v>
      </c>
      <c r="M1164" s="46" t="e">
        <f>VLOOKUP(report_masivo[[#This Row],[INCAPACIDAD]],D3390:M3467,6,0)</f>
        <v>#N/A</v>
      </c>
      <c r="N1164" s="49" t="e">
        <f>VLOOKUP(report_masivo[[#This Row],[INCAPACIDAD]],D3390:M3467,7,0)</f>
        <v>#N/A</v>
      </c>
      <c r="O1164" s="47" t="e">
        <f>VLOOKUP(report_masivo[[#This Row],[INCAPACIDAD]],D3390:M3467,8,0)</f>
        <v>#N/A</v>
      </c>
      <c r="AD1164">
        <v>105759502744909</v>
      </c>
      <c r="AE1164" t="s">
        <v>10196</v>
      </c>
      <c r="AF1164">
        <v>1963404</v>
      </c>
      <c r="AG1164" s="1">
        <v>44953</v>
      </c>
      <c r="AH1164">
        <v>860029995</v>
      </c>
      <c r="AI1164">
        <v>1057595027</v>
      </c>
      <c r="AJ1164">
        <v>8613539</v>
      </c>
      <c r="AK1164" t="s">
        <v>13776</v>
      </c>
      <c r="AL1164" s="1">
        <v>44909</v>
      </c>
      <c r="AM1164">
        <v>1</v>
      </c>
      <c r="AN1164">
        <v>75838</v>
      </c>
      <c r="AO1164">
        <v>860029995</v>
      </c>
      <c r="AP1164" t="s">
        <v>13996</v>
      </c>
      <c r="AQ1164" t="s">
        <v>14109</v>
      </c>
      <c r="AR1164" t="s">
        <v>13923</v>
      </c>
      <c r="AS1164" s="1">
        <v>44974</v>
      </c>
      <c r="AT1164" t="s">
        <v>13922</v>
      </c>
      <c r="AW1164">
        <v>103377399245008</v>
      </c>
      <c r="AX1164">
        <v>1033773992</v>
      </c>
      <c r="AY1164">
        <v>9021869</v>
      </c>
      <c r="AZ1164" s="1">
        <v>45008</v>
      </c>
      <c r="BA1164" t="s">
        <v>13995</v>
      </c>
      <c r="BB1164" t="s">
        <v>44</v>
      </c>
      <c r="BC1164" t="s">
        <v>13996</v>
      </c>
      <c r="BD1164" t="s">
        <v>13997</v>
      </c>
      <c r="BE1164">
        <v>4000178071</v>
      </c>
      <c r="BF1164">
        <v>193333</v>
      </c>
      <c r="BG1164" s="1">
        <v>45058</v>
      </c>
      <c r="BK1164">
        <f t="shared" si="18"/>
        <v>1</v>
      </c>
      <c r="BL1164">
        <v>420821544693</v>
      </c>
      <c r="BN1164">
        <v>1794104</v>
      </c>
      <c r="BO1164" s="1">
        <v>44740</v>
      </c>
      <c r="BP1164">
        <v>860029995</v>
      </c>
      <c r="BQ1164">
        <v>4208215</v>
      </c>
      <c r="BR1164">
        <v>7953852</v>
      </c>
      <c r="BS1164" t="s">
        <v>13776</v>
      </c>
      <c r="BT1164" s="1">
        <v>44693</v>
      </c>
      <c r="BU1164">
        <v>8</v>
      </c>
      <c r="BV1164">
        <v>548376</v>
      </c>
      <c r="BW1164">
        <v>860029995</v>
      </c>
      <c r="BX1164" t="s">
        <v>13996</v>
      </c>
      <c r="BY1164" t="s">
        <v>14109</v>
      </c>
      <c r="BZ1164" t="s">
        <v>13923</v>
      </c>
      <c r="CA1164" s="1">
        <v>44764</v>
      </c>
      <c r="CB1164" t="s">
        <v>13922</v>
      </c>
    </row>
    <row r="1165" spans="3:80" x14ac:dyDescent="0.3">
      <c r="C1165" s="46" t="s">
        <v>10196</v>
      </c>
      <c r="D1165" s="4"/>
      <c r="E1165" s="4"/>
      <c r="F1165" s="16"/>
      <c r="G1165" s="80" t="e">
        <f>VLOOKUP(report_masivo[[#This Row],[INCAPACIDAD]],D3391:M3468,3,0)</f>
        <v>#N/A</v>
      </c>
      <c r="I1165" s="47"/>
      <c r="K1165" s="46" t="e">
        <f>VLOOKUP(report_masivo[[#This Row],[INCAPACIDAD]],D3391:M3468,4,0)</f>
        <v>#N/A</v>
      </c>
      <c r="L1165" s="46" t="e">
        <f>VLOOKUP(report_masivo[[#This Row],[INCAPACIDAD]],D3391:M3468,5,0)</f>
        <v>#N/A</v>
      </c>
      <c r="M1165" s="46" t="e">
        <f>VLOOKUP(report_masivo[[#This Row],[INCAPACIDAD]],D3391:M3468,6,0)</f>
        <v>#N/A</v>
      </c>
      <c r="N1165" s="49" t="e">
        <f>VLOOKUP(report_masivo[[#This Row],[INCAPACIDAD]],D3391:M3468,7,0)</f>
        <v>#N/A</v>
      </c>
      <c r="O1165" s="47" t="e">
        <f>VLOOKUP(report_masivo[[#This Row],[INCAPACIDAD]],D3391:M3468,8,0)</f>
        <v>#N/A</v>
      </c>
      <c r="AD1165">
        <v>7475124044912</v>
      </c>
      <c r="AE1165" t="s">
        <v>10196</v>
      </c>
      <c r="AF1165">
        <v>1963404</v>
      </c>
      <c r="AG1165" s="1">
        <v>44953</v>
      </c>
      <c r="AH1165">
        <v>860029995</v>
      </c>
      <c r="AI1165">
        <v>74751240</v>
      </c>
      <c r="AJ1165">
        <v>8624405</v>
      </c>
      <c r="AK1165" t="s">
        <v>13776</v>
      </c>
      <c r="AL1165" s="1">
        <v>44912</v>
      </c>
      <c r="AM1165">
        <v>20</v>
      </c>
      <c r="AN1165">
        <v>1954013</v>
      </c>
      <c r="AO1165">
        <v>860029995</v>
      </c>
      <c r="AP1165" t="s">
        <v>13996</v>
      </c>
      <c r="AQ1165" t="s">
        <v>14109</v>
      </c>
      <c r="AR1165" t="s">
        <v>13923</v>
      </c>
      <c r="AS1165" s="1">
        <v>44974</v>
      </c>
      <c r="AT1165" t="s">
        <v>13922</v>
      </c>
      <c r="AW1165">
        <v>112948702445009</v>
      </c>
      <c r="AX1165">
        <v>1129487024</v>
      </c>
      <c r="AY1165">
        <v>8978311</v>
      </c>
      <c r="AZ1165" s="1">
        <v>45009</v>
      </c>
      <c r="BA1165" t="s">
        <v>13995</v>
      </c>
      <c r="BB1165" t="s">
        <v>44</v>
      </c>
      <c r="BC1165" t="s">
        <v>13996</v>
      </c>
      <c r="BD1165" t="s">
        <v>13997</v>
      </c>
      <c r="BE1165">
        <v>4000178071</v>
      </c>
      <c r="BF1165">
        <v>99494</v>
      </c>
      <c r="BG1165" s="1">
        <v>45058</v>
      </c>
      <c r="BK1165">
        <f t="shared" si="18"/>
        <v>1</v>
      </c>
      <c r="BL1165">
        <v>721935544690</v>
      </c>
      <c r="BN1165">
        <v>1794104</v>
      </c>
      <c r="BO1165" s="1">
        <v>44740</v>
      </c>
      <c r="BP1165">
        <v>860029995</v>
      </c>
      <c r="BQ1165">
        <v>7219355</v>
      </c>
      <c r="BR1165">
        <v>7953993</v>
      </c>
      <c r="BS1165" t="s">
        <v>13776</v>
      </c>
      <c r="BT1165" s="1">
        <v>44690</v>
      </c>
      <c r="BU1165">
        <v>2</v>
      </c>
      <c r="BV1165">
        <v>173518</v>
      </c>
      <c r="BW1165">
        <v>860029995</v>
      </c>
      <c r="BX1165" t="s">
        <v>13996</v>
      </c>
      <c r="BY1165" t="s">
        <v>14109</v>
      </c>
      <c r="BZ1165" t="s">
        <v>13923</v>
      </c>
      <c r="CA1165" s="1">
        <v>44764</v>
      </c>
      <c r="CB1165" t="s">
        <v>13922</v>
      </c>
    </row>
    <row r="1166" spans="3:80" x14ac:dyDescent="0.3">
      <c r="C1166" s="46" t="s">
        <v>10196</v>
      </c>
      <c r="D1166" s="4"/>
      <c r="E1166" s="4"/>
      <c r="F1166" s="16"/>
      <c r="G1166" s="80" t="e">
        <f>VLOOKUP(report_masivo[[#This Row],[INCAPACIDAD]],D3392:M3469,3,0)</f>
        <v>#N/A</v>
      </c>
      <c r="I1166" s="47"/>
      <c r="K1166" s="46" t="e">
        <f>VLOOKUP(report_masivo[[#This Row],[INCAPACIDAD]],D3392:M3469,4,0)</f>
        <v>#N/A</v>
      </c>
      <c r="L1166" s="46" t="e">
        <f>VLOOKUP(report_masivo[[#This Row],[INCAPACIDAD]],D3392:M3469,5,0)</f>
        <v>#N/A</v>
      </c>
      <c r="M1166" s="46" t="e">
        <f>VLOOKUP(report_masivo[[#This Row],[INCAPACIDAD]],D3392:M3469,6,0)</f>
        <v>#N/A</v>
      </c>
      <c r="N1166" s="49" t="e">
        <f>VLOOKUP(report_masivo[[#This Row],[INCAPACIDAD]],D3392:M3469,7,0)</f>
        <v>#N/A</v>
      </c>
      <c r="O1166" s="47" t="e">
        <f>VLOOKUP(report_masivo[[#This Row],[INCAPACIDAD]],D3392:M3469,8,0)</f>
        <v>#N/A</v>
      </c>
      <c r="AD1166">
        <v>105366477644769</v>
      </c>
      <c r="AE1166" t="s">
        <v>10196</v>
      </c>
      <c r="AF1166">
        <v>1963404</v>
      </c>
      <c r="AG1166" s="1">
        <v>44953</v>
      </c>
      <c r="AH1166">
        <v>860029995</v>
      </c>
      <c r="AI1166">
        <v>1053664776</v>
      </c>
      <c r="AJ1166">
        <v>8625809</v>
      </c>
      <c r="AK1166" t="s">
        <v>13776</v>
      </c>
      <c r="AL1166" s="1">
        <v>44769</v>
      </c>
      <c r="AM1166">
        <v>8</v>
      </c>
      <c r="AN1166">
        <v>594211</v>
      </c>
      <c r="AO1166">
        <v>860029995</v>
      </c>
      <c r="AP1166" t="s">
        <v>13996</v>
      </c>
      <c r="AQ1166" t="s">
        <v>14109</v>
      </c>
      <c r="AR1166" t="s">
        <v>13923</v>
      </c>
      <c r="AS1166" s="1">
        <v>44974</v>
      </c>
      <c r="AT1166" t="s">
        <v>13922</v>
      </c>
      <c r="AW1166">
        <v>5513160445010</v>
      </c>
      <c r="AX1166">
        <v>55131604</v>
      </c>
      <c r="AY1166">
        <v>9049590</v>
      </c>
      <c r="AZ1166" s="1">
        <v>45010</v>
      </c>
      <c r="BA1166" t="s">
        <v>13995</v>
      </c>
      <c r="BB1166" t="s">
        <v>44</v>
      </c>
      <c r="BC1166" t="s">
        <v>13996</v>
      </c>
      <c r="BD1166" t="s">
        <v>13997</v>
      </c>
      <c r="BE1166">
        <v>4000178071</v>
      </c>
      <c r="BF1166">
        <v>304693</v>
      </c>
      <c r="BG1166" s="1">
        <v>45058</v>
      </c>
      <c r="BK1166">
        <f t="shared" si="18"/>
        <v>1</v>
      </c>
      <c r="BL1166">
        <v>939823044695</v>
      </c>
      <c r="BN1166">
        <v>1794104</v>
      </c>
      <c r="BO1166" s="1">
        <v>44740</v>
      </c>
      <c r="BP1166">
        <v>860029995</v>
      </c>
      <c r="BQ1166">
        <v>9398230</v>
      </c>
      <c r="BR1166">
        <v>7954170</v>
      </c>
      <c r="BS1166" t="s">
        <v>13776</v>
      </c>
      <c r="BT1166" s="1">
        <v>44695</v>
      </c>
      <c r="BU1166">
        <v>5</v>
      </c>
      <c r="BV1166">
        <v>429866</v>
      </c>
      <c r="BW1166">
        <v>860029995</v>
      </c>
      <c r="BX1166" t="s">
        <v>13996</v>
      </c>
      <c r="BY1166" t="s">
        <v>14109</v>
      </c>
      <c r="BZ1166" t="s">
        <v>13923</v>
      </c>
      <c r="CA1166" s="1">
        <v>44764</v>
      </c>
      <c r="CB1166" t="s">
        <v>13922</v>
      </c>
    </row>
    <row r="1167" spans="3:80" x14ac:dyDescent="0.3">
      <c r="C1167" s="46" t="s">
        <v>10196</v>
      </c>
      <c r="D1167" s="4"/>
      <c r="E1167" s="4"/>
      <c r="F1167" s="16"/>
      <c r="G1167" s="80" t="e">
        <f>VLOOKUP(report_masivo[[#This Row],[INCAPACIDAD]],D3393:M3470,3,0)</f>
        <v>#N/A</v>
      </c>
      <c r="I1167" s="47"/>
      <c r="K1167" s="46" t="e">
        <f>VLOOKUP(report_masivo[[#This Row],[INCAPACIDAD]],D3393:M3470,4,0)</f>
        <v>#N/A</v>
      </c>
      <c r="L1167" s="46" t="e">
        <f>VLOOKUP(report_masivo[[#This Row],[INCAPACIDAD]],D3393:M3470,5,0)</f>
        <v>#N/A</v>
      </c>
      <c r="M1167" s="46" t="e">
        <f>VLOOKUP(report_masivo[[#This Row],[INCAPACIDAD]],D3393:M3470,6,0)</f>
        <v>#N/A</v>
      </c>
      <c r="N1167" s="49" t="e">
        <f>VLOOKUP(report_masivo[[#This Row],[INCAPACIDAD]],D3393:M3470,7,0)</f>
        <v>#N/A</v>
      </c>
      <c r="O1167" s="47" t="e">
        <f>VLOOKUP(report_masivo[[#This Row],[INCAPACIDAD]],D3393:M3470,8,0)</f>
        <v>#N/A</v>
      </c>
      <c r="AD1167">
        <v>9441170244916</v>
      </c>
      <c r="AE1167" t="s">
        <v>10196</v>
      </c>
      <c r="AF1167">
        <v>1963404</v>
      </c>
      <c r="AG1167" s="1">
        <v>44953</v>
      </c>
      <c r="AH1167">
        <v>860029995</v>
      </c>
      <c r="AI1167">
        <v>94411702</v>
      </c>
      <c r="AJ1167">
        <v>8639149</v>
      </c>
      <c r="AK1167" t="s">
        <v>13776</v>
      </c>
      <c r="AL1167" s="1">
        <v>44916</v>
      </c>
      <c r="AM1167">
        <v>3</v>
      </c>
      <c r="AN1167">
        <v>299170</v>
      </c>
      <c r="AO1167">
        <v>860029995</v>
      </c>
      <c r="AP1167" t="s">
        <v>13996</v>
      </c>
      <c r="AQ1167" t="s">
        <v>14109</v>
      </c>
      <c r="AR1167" t="s">
        <v>13923</v>
      </c>
      <c r="AS1167" s="1">
        <v>44974</v>
      </c>
      <c r="AT1167" t="s">
        <v>13922</v>
      </c>
      <c r="AW1167">
        <v>1732476745010</v>
      </c>
      <c r="AX1167">
        <v>17324767</v>
      </c>
      <c r="AY1167">
        <v>9048603</v>
      </c>
      <c r="AZ1167" s="1">
        <v>45010</v>
      </c>
      <c r="BA1167" t="s">
        <v>13998</v>
      </c>
      <c r="BB1167" t="s">
        <v>44</v>
      </c>
      <c r="BC1167" t="s">
        <v>44</v>
      </c>
      <c r="BD1167" t="s">
        <v>44</v>
      </c>
      <c r="BG1167" s="1"/>
      <c r="BK1167">
        <f t="shared" si="18"/>
        <v>1</v>
      </c>
      <c r="BL1167">
        <v>7434462444689</v>
      </c>
      <c r="BN1167">
        <v>1794104</v>
      </c>
      <c r="BO1167" s="1">
        <v>44740</v>
      </c>
      <c r="BP1167">
        <v>860029995</v>
      </c>
      <c r="BQ1167">
        <v>74344624</v>
      </c>
      <c r="BR1167">
        <v>7954509</v>
      </c>
      <c r="BS1167" t="s">
        <v>13776</v>
      </c>
      <c r="BT1167" s="1">
        <v>44689</v>
      </c>
      <c r="BU1167">
        <v>1</v>
      </c>
      <c r="BV1167">
        <v>84557</v>
      </c>
      <c r="BW1167">
        <v>860029995</v>
      </c>
      <c r="BX1167" t="s">
        <v>13996</v>
      </c>
      <c r="BY1167" t="s">
        <v>14109</v>
      </c>
      <c r="BZ1167" t="s">
        <v>13923</v>
      </c>
      <c r="CA1167" s="1">
        <v>44764</v>
      </c>
      <c r="CB1167" t="s">
        <v>13922</v>
      </c>
    </row>
    <row r="1168" spans="3:80" x14ac:dyDescent="0.3">
      <c r="C1168" s="46" t="s">
        <v>10196</v>
      </c>
      <c r="D1168" s="4"/>
      <c r="E1168" s="4"/>
      <c r="F1168" s="16"/>
      <c r="G1168" s="80" t="e">
        <f>VLOOKUP(report_masivo[[#This Row],[INCAPACIDAD]],D3394:M3471,3,0)</f>
        <v>#N/A</v>
      </c>
      <c r="I1168" s="47"/>
      <c r="K1168" s="46" t="e">
        <f>VLOOKUP(report_masivo[[#This Row],[INCAPACIDAD]],D3394:M3471,4,0)</f>
        <v>#N/A</v>
      </c>
      <c r="L1168" s="46" t="e">
        <f>VLOOKUP(report_masivo[[#This Row],[INCAPACIDAD]],D3394:M3471,5,0)</f>
        <v>#N/A</v>
      </c>
      <c r="M1168" s="46" t="e">
        <f>VLOOKUP(report_masivo[[#This Row],[INCAPACIDAD]],D3394:M3471,6,0)</f>
        <v>#N/A</v>
      </c>
      <c r="N1168" s="49" t="e">
        <f>VLOOKUP(report_masivo[[#This Row],[INCAPACIDAD]],D3394:M3471,7,0)</f>
        <v>#N/A</v>
      </c>
      <c r="O1168" s="47" t="e">
        <f>VLOOKUP(report_masivo[[#This Row],[INCAPACIDAD]],D3394:M3471,8,0)</f>
        <v>#N/A</v>
      </c>
      <c r="AD1168">
        <v>424709744916</v>
      </c>
      <c r="AE1168" t="s">
        <v>10196</v>
      </c>
      <c r="AF1168">
        <v>1963404</v>
      </c>
      <c r="AG1168" s="1">
        <v>44953</v>
      </c>
      <c r="AH1168">
        <v>860029995</v>
      </c>
      <c r="AI1168">
        <v>4247097</v>
      </c>
      <c r="AJ1168">
        <v>8651106</v>
      </c>
      <c r="AK1168" t="s">
        <v>13776</v>
      </c>
      <c r="AL1168" s="1">
        <v>44916</v>
      </c>
      <c r="AM1168">
        <v>4</v>
      </c>
      <c r="AN1168">
        <v>276427</v>
      </c>
      <c r="AO1168">
        <v>860029995</v>
      </c>
      <c r="AP1168" t="s">
        <v>13996</v>
      </c>
      <c r="AQ1168" t="s">
        <v>14109</v>
      </c>
      <c r="AR1168" t="s">
        <v>13923</v>
      </c>
      <c r="AS1168" s="1">
        <v>44974</v>
      </c>
      <c r="AT1168" t="s">
        <v>13922</v>
      </c>
      <c r="AW1168">
        <v>7925335345012</v>
      </c>
      <c r="AX1168">
        <v>79253353</v>
      </c>
      <c r="AY1168">
        <v>8968706</v>
      </c>
      <c r="AZ1168" s="1">
        <v>45012</v>
      </c>
      <c r="BA1168" t="s">
        <v>14000</v>
      </c>
      <c r="BB1168" t="s">
        <v>14003</v>
      </c>
      <c r="BC1168" t="s">
        <v>44</v>
      </c>
      <c r="BD1168" t="s">
        <v>44</v>
      </c>
      <c r="BG1168" s="1"/>
      <c r="BK1168">
        <f t="shared" si="18"/>
        <v>1</v>
      </c>
      <c r="BL1168">
        <v>105803838344695</v>
      </c>
      <c r="BN1168">
        <v>1794104</v>
      </c>
      <c r="BO1168" s="1">
        <v>44740</v>
      </c>
      <c r="BP1168">
        <v>860029995</v>
      </c>
      <c r="BQ1168">
        <v>1058038383</v>
      </c>
      <c r="BR1168">
        <v>7977797</v>
      </c>
      <c r="BS1168" t="s">
        <v>13776</v>
      </c>
      <c r="BT1168" s="1">
        <v>44695</v>
      </c>
      <c r="BU1168">
        <v>1</v>
      </c>
      <c r="BV1168">
        <v>92326</v>
      </c>
      <c r="BW1168">
        <v>860029995</v>
      </c>
      <c r="BX1168" t="s">
        <v>13996</v>
      </c>
      <c r="BY1168" t="s">
        <v>14109</v>
      </c>
      <c r="BZ1168" t="s">
        <v>13923</v>
      </c>
      <c r="CA1168" s="1">
        <v>44764</v>
      </c>
      <c r="CB1168" t="s">
        <v>13922</v>
      </c>
    </row>
    <row r="1169" spans="3:80" x14ac:dyDescent="0.3">
      <c r="C1169" s="46" t="s">
        <v>10196</v>
      </c>
      <c r="D1169" s="4"/>
      <c r="E1169" s="4"/>
      <c r="F1169" s="16"/>
      <c r="G1169" s="80" t="e">
        <f>VLOOKUP(report_masivo[[#This Row],[INCAPACIDAD]],D3395:M3472,3,0)</f>
        <v>#N/A</v>
      </c>
      <c r="I1169" s="47"/>
      <c r="K1169" s="46" t="e">
        <f>VLOOKUP(report_masivo[[#This Row],[INCAPACIDAD]],D3395:M3472,4,0)</f>
        <v>#N/A</v>
      </c>
      <c r="L1169" s="46" t="e">
        <f>VLOOKUP(report_masivo[[#This Row],[INCAPACIDAD]],D3395:M3472,5,0)</f>
        <v>#N/A</v>
      </c>
      <c r="M1169" s="46" t="e">
        <f>VLOOKUP(report_masivo[[#This Row],[INCAPACIDAD]],D3395:M3472,6,0)</f>
        <v>#N/A</v>
      </c>
      <c r="N1169" s="49" t="e">
        <f>VLOOKUP(report_masivo[[#This Row],[INCAPACIDAD]],D3395:M3472,7,0)</f>
        <v>#N/A</v>
      </c>
      <c r="O1169" s="47" t="e">
        <f>VLOOKUP(report_masivo[[#This Row],[INCAPACIDAD]],D3395:M3472,8,0)</f>
        <v>#N/A</v>
      </c>
      <c r="AD1169">
        <v>939645044923</v>
      </c>
      <c r="AE1169" t="s">
        <v>10196</v>
      </c>
      <c r="AF1169">
        <v>1963404</v>
      </c>
      <c r="AG1169" s="1">
        <v>44953</v>
      </c>
      <c r="AH1169">
        <v>860029995</v>
      </c>
      <c r="AI1169">
        <v>9396450</v>
      </c>
      <c r="AJ1169">
        <v>8661939</v>
      </c>
      <c r="AK1169" t="s">
        <v>13776</v>
      </c>
      <c r="AL1169" s="1">
        <v>44923</v>
      </c>
      <c r="AM1169">
        <v>6</v>
      </c>
      <c r="AN1169">
        <v>529096</v>
      </c>
      <c r="AO1169">
        <v>860029995</v>
      </c>
      <c r="AP1169" t="s">
        <v>13996</v>
      </c>
      <c r="AQ1169" t="s">
        <v>14109</v>
      </c>
      <c r="AR1169" t="s">
        <v>13923</v>
      </c>
      <c r="AS1169" s="1">
        <v>44974</v>
      </c>
      <c r="AT1169" t="s">
        <v>13922</v>
      </c>
      <c r="AW1169">
        <v>372712045012</v>
      </c>
      <c r="AX1169">
        <v>3727120</v>
      </c>
      <c r="AY1169">
        <v>8956180</v>
      </c>
      <c r="AZ1169" s="1">
        <v>45012</v>
      </c>
      <c r="BA1169" t="s">
        <v>13998</v>
      </c>
      <c r="BB1169" t="s">
        <v>44</v>
      </c>
      <c r="BC1169" t="s">
        <v>44</v>
      </c>
      <c r="BD1169" t="s">
        <v>44</v>
      </c>
      <c r="BG1169" s="1"/>
      <c r="BK1169">
        <f t="shared" si="18"/>
        <v>1</v>
      </c>
      <c r="BL1169">
        <v>721898443840</v>
      </c>
      <c r="BN1169">
        <v>1795848</v>
      </c>
      <c r="BO1169" s="1">
        <v>44742</v>
      </c>
      <c r="BP1169">
        <v>860029995</v>
      </c>
      <c r="BQ1169">
        <v>7218984</v>
      </c>
      <c r="BR1169">
        <v>8006082</v>
      </c>
      <c r="BS1169" t="s">
        <v>13776</v>
      </c>
      <c r="BT1169" s="1">
        <v>43840</v>
      </c>
      <c r="BU1169">
        <v>1</v>
      </c>
      <c r="BV1169">
        <v>54501</v>
      </c>
      <c r="BW1169">
        <v>860029995</v>
      </c>
      <c r="BX1169" t="s">
        <v>13996</v>
      </c>
      <c r="BY1169" t="s">
        <v>14109</v>
      </c>
      <c r="BZ1169" t="s">
        <v>13923</v>
      </c>
      <c r="CA1169" s="1">
        <v>44764</v>
      </c>
      <c r="CB1169" t="s">
        <v>13922</v>
      </c>
    </row>
    <row r="1170" spans="3:80" x14ac:dyDescent="0.3">
      <c r="C1170" s="46" t="s">
        <v>10196</v>
      </c>
      <c r="D1170" s="4"/>
      <c r="E1170" s="4"/>
      <c r="F1170" s="16"/>
      <c r="G1170" s="80" t="e">
        <f>VLOOKUP(report_masivo[[#This Row],[INCAPACIDAD]],D3396:M3473,3,0)</f>
        <v>#N/A</v>
      </c>
      <c r="I1170" s="47"/>
      <c r="K1170" s="46" t="e">
        <f>VLOOKUP(report_masivo[[#This Row],[INCAPACIDAD]],D3396:M3473,4,0)</f>
        <v>#N/A</v>
      </c>
      <c r="L1170" s="46" t="e">
        <f>VLOOKUP(report_masivo[[#This Row],[INCAPACIDAD]],D3396:M3473,5,0)</f>
        <v>#N/A</v>
      </c>
      <c r="M1170" s="46" t="e">
        <f>VLOOKUP(report_masivo[[#This Row],[INCAPACIDAD]],D3396:M3473,6,0)</f>
        <v>#N/A</v>
      </c>
      <c r="N1170" s="49" t="e">
        <f>VLOOKUP(report_masivo[[#This Row],[INCAPACIDAD]],D3396:M3473,7,0)</f>
        <v>#N/A</v>
      </c>
      <c r="O1170" s="47" t="e">
        <f>VLOOKUP(report_masivo[[#This Row],[INCAPACIDAD]],D3396:M3473,8,0)</f>
        <v>#N/A</v>
      </c>
      <c r="AD1170">
        <v>408371044899</v>
      </c>
      <c r="AE1170" t="s">
        <v>10196</v>
      </c>
      <c r="AF1170">
        <v>1963404</v>
      </c>
      <c r="AG1170" s="1">
        <v>44953</v>
      </c>
      <c r="AH1170">
        <v>860029995</v>
      </c>
      <c r="AI1170">
        <v>4083710</v>
      </c>
      <c r="AJ1170">
        <v>8686934</v>
      </c>
      <c r="AK1170" t="s">
        <v>13776</v>
      </c>
      <c r="AL1170" s="1">
        <v>44899</v>
      </c>
      <c r="AM1170">
        <v>30</v>
      </c>
      <c r="AN1170">
        <v>2443532</v>
      </c>
      <c r="AO1170">
        <v>860029995</v>
      </c>
      <c r="AP1170" t="s">
        <v>13996</v>
      </c>
      <c r="AQ1170" t="s">
        <v>14109</v>
      </c>
      <c r="AR1170" t="s">
        <v>13923</v>
      </c>
      <c r="AS1170" s="1">
        <v>44974</v>
      </c>
      <c r="AT1170" t="s">
        <v>13922</v>
      </c>
      <c r="AW1170">
        <v>1732476745012</v>
      </c>
      <c r="AX1170">
        <v>17324767</v>
      </c>
      <c r="AY1170">
        <v>8958280</v>
      </c>
      <c r="AZ1170" s="1">
        <v>45012</v>
      </c>
      <c r="BA1170" t="s">
        <v>14000</v>
      </c>
      <c r="BB1170" t="s">
        <v>14003</v>
      </c>
      <c r="BC1170" t="s">
        <v>44</v>
      </c>
      <c r="BD1170" t="s">
        <v>44</v>
      </c>
      <c r="BG1170" s="1"/>
      <c r="BK1170">
        <f t="shared" si="18"/>
        <v>1</v>
      </c>
      <c r="BL1170">
        <v>952507843846</v>
      </c>
      <c r="BN1170">
        <v>1800220</v>
      </c>
      <c r="BO1170" s="1">
        <v>44748</v>
      </c>
      <c r="BP1170">
        <v>860029995</v>
      </c>
      <c r="BQ1170">
        <v>9525078</v>
      </c>
      <c r="BR1170">
        <v>5822322</v>
      </c>
      <c r="BS1170" t="s">
        <v>13776</v>
      </c>
      <c r="BT1170" s="1">
        <v>43846</v>
      </c>
      <c r="BU1170">
        <v>13</v>
      </c>
      <c r="BV1170">
        <v>1073183</v>
      </c>
      <c r="BW1170">
        <v>860029995</v>
      </c>
      <c r="BX1170" t="s">
        <v>13996</v>
      </c>
      <c r="BY1170" t="s">
        <v>14109</v>
      </c>
      <c r="BZ1170" t="s">
        <v>13923</v>
      </c>
      <c r="CA1170" s="1">
        <v>44764</v>
      </c>
      <c r="CB1170" t="s">
        <v>13922</v>
      </c>
    </row>
    <row r="1171" spans="3:80" x14ac:dyDescent="0.3">
      <c r="C1171" s="46" t="s">
        <v>10196</v>
      </c>
      <c r="D1171" s="4"/>
      <c r="E1171" s="4"/>
      <c r="F1171" s="16"/>
      <c r="G1171" s="80" t="e">
        <f>VLOOKUP(report_masivo[[#This Row],[INCAPACIDAD]],D3397:M3474,3,0)</f>
        <v>#N/A</v>
      </c>
      <c r="I1171" s="47"/>
      <c r="K1171" s="46" t="e">
        <f>VLOOKUP(report_masivo[[#This Row],[INCAPACIDAD]],D3397:M3474,4,0)</f>
        <v>#N/A</v>
      </c>
      <c r="L1171" s="46" t="e">
        <f>VLOOKUP(report_masivo[[#This Row],[INCAPACIDAD]],D3397:M3474,5,0)</f>
        <v>#N/A</v>
      </c>
      <c r="M1171" s="46" t="e">
        <f>VLOOKUP(report_masivo[[#This Row],[INCAPACIDAD]],D3397:M3474,6,0)</f>
        <v>#N/A</v>
      </c>
      <c r="N1171" s="49" t="e">
        <f>VLOOKUP(report_masivo[[#This Row],[INCAPACIDAD]],D3397:M3474,7,0)</f>
        <v>#N/A</v>
      </c>
      <c r="O1171" s="47" t="e">
        <f>VLOOKUP(report_masivo[[#This Row],[INCAPACIDAD]],D3397:M3474,8,0)</f>
        <v>#N/A</v>
      </c>
      <c r="AD1171">
        <v>937531944894</v>
      </c>
      <c r="AE1171" t="s">
        <v>10196</v>
      </c>
      <c r="AF1171">
        <v>1963404</v>
      </c>
      <c r="AG1171" s="1">
        <v>44953</v>
      </c>
      <c r="AH1171">
        <v>860029995</v>
      </c>
      <c r="AI1171">
        <v>9375319</v>
      </c>
      <c r="AJ1171">
        <v>8687015</v>
      </c>
      <c r="AK1171" t="s">
        <v>13776</v>
      </c>
      <c r="AL1171" s="1">
        <v>44894</v>
      </c>
      <c r="AM1171">
        <v>3</v>
      </c>
      <c r="AN1171">
        <v>279690</v>
      </c>
      <c r="AO1171">
        <v>860029995</v>
      </c>
      <c r="AP1171" t="s">
        <v>13996</v>
      </c>
      <c r="AQ1171" t="s">
        <v>14109</v>
      </c>
      <c r="AR1171" t="s">
        <v>13923</v>
      </c>
      <c r="AS1171" s="1">
        <v>44974</v>
      </c>
      <c r="AT1171" t="s">
        <v>13922</v>
      </c>
      <c r="AW1171">
        <v>101906929445012</v>
      </c>
      <c r="AX1171">
        <v>1019069294</v>
      </c>
      <c r="AY1171">
        <v>8978357</v>
      </c>
      <c r="AZ1171" s="1">
        <v>45012</v>
      </c>
      <c r="BA1171" t="s">
        <v>13995</v>
      </c>
      <c r="BB1171" t="s">
        <v>44</v>
      </c>
      <c r="BC1171" t="s">
        <v>13996</v>
      </c>
      <c r="BD1171" t="s">
        <v>13997</v>
      </c>
      <c r="BE1171">
        <v>4000178071</v>
      </c>
      <c r="BF1171">
        <v>277792</v>
      </c>
      <c r="BG1171" s="1">
        <v>45058</v>
      </c>
      <c r="BK1171">
        <f t="shared" si="18"/>
        <v>1</v>
      </c>
      <c r="BL1171">
        <v>952254744378</v>
      </c>
      <c r="BN1171">
        <v>1800220</v>
      </c>
      <c r="BO1171" s="1">
        <v>44748</v>
      </c>
      <c r="BP1171">
        <v>860029995</v>
      </c>
      <c r="BQ1171">
        <v>9522547</v>
      </c>
      <c r="BR1171">
        <v>6974495</v>
      </c>
      <c r="BS1171" t="s">
        <v>13776</v>
      </c>
      <c r="BT1171" s="1">
        <v>44378</v>
      </c>
      <c r="BU1171">
        <v>10</v>
      </c>
      <c r="BV1171">
        <v>573468</v>
      </c>
      <c r="BW1171">
        <v>860029995</v>
      </c>
      <c r="BX1171" t="s">
        <v>13996</v>
      </c>
      <c r="BY1171" t="s">
        <v>14109</v>
      </c>
      <c r="BZ1171" t="s">
        <v>13923</v>
      </c>
      <c r="CA1171" s="1">
        <v>44764</v>
      </c>
      <c r="CB1171" t="s">
        <v>13922</v>
      </c>
    </row>
    <row r="1172" spans="3:80" x14ac:dyDescent="0.3">
      <c r="C1172" s="46" t="s">
        <v>10196</v>
      </c>
      <c r="D1172" s="4"/>
      <c r="E1172" s="4"/>
      <c r="F1172" s="16"/>
      <c r="G1172" s="80" t="e">
        <f>VLOOKUP(report_masivo[[#This Row],[INCAPACIDAD]],D3398:M3475,3,0)</f>
        <v>#N/A</v>
      </c>
      <c r="I1172" s="47"/>
      <c r="K1172" s="46" t="e">
        <f>VLOOKUP(report_masivo[[#This Row],[INCAPACIDAD]],D3398:M3475,4,0)</f>
        <v>#N/A</v>
      </c>
      <c r="L1172" s="46" t="e">
        <f>VLOOKUP(report_masivo[[#This Row],[INCAPACIDAD]],D3398:M3475,5,0)</f>
        <v>#N/A</v>
      </c>
      <c r="M1172" s="46" t="e">
        <f>VLOOKUP(report_masivo[[#This Row],[INCAPACIDAD]],D3398:M3475,6,0)</f>
        <v>#N/A</v>
      </c>
      <c r="N1172" s="49" t="e">
        <f>VLOOKUP(report_masivo[[#This Row],[INCAPACIDAD]],D3398:M3475,7,0)</f>
        <v>#N/A</v>
      </c>
      <c r="O1172" s="47" t="e">
        <f>VLOOKUP(report_masivo[[#This Row],[INCAPACIDAD]],D3398:M3475,8,0)</f>
        <v>#N/A</v>
      </c>
      <c r="AD1172">
        <v>9441170244912</v>
      </c>
      <c r="AE1172" t="s">
        <v>10196</v>
      </c>
      <c r="AF1172">
        <v>1963404</v>
      </c>
      <c r="AG1172" s="1">
        <v>44953</v>
      </c>
      <c r="AH1172">
        <v>860029995</v>
      </c>
      <c r="AI1172">
        <v>94411702</v>
      </c>
      <c r="AJ1172">
        <v>8687064</v>
      </c>
      <c r="AK1172" t="s">
        <v>13776</v>
      </c>
      <c r="AL1172" s="1">
        <v>44912</v>
      </c>
      <c r="AM1172">
        <v>2</v>
      </c>
      <c r="AN1172">
        <v>199446</v>
      </c>
      <c r="AO1172">
        <v>860029995</v>
      </c>
      <c r="AP1172" t="s">
        <v>13996</v>
      </c>
      <c r="AQ1172" t="s">
        <v>14109</v>
      </c>
      <c r="AR1172" t="s">
        <v>13923</v>
      </c>
      <c r="AS1172" s="1">
        <v>44974</v>
      </c>
      <c r="AT1172" t="s">
        <v>13922</v>
      </c>
      <c r="AW1172">
        <v>2954071545013</v>
      </c>
      <c r="AX1172">
        <v>29540715</v>
      </c>
      <c r="AY1172">
        <v>9019402</v>
      </c>
      <c r="AZ1172" s="1">
        <v>45013</v>
      </c>
      <c r="BA1172" t="s">
        <v>14001</v>
      </c>
      <c r="BB1172" t="s">
        <v>44</v>
      </c>
      <c r="BC1172" t="s">
        <v>44</v>
      </c>
      <c r="BD1172" t="s">
        <v>44</v>
      </c>
      <c r="BG1172" s="1"/>
      <c r="BK1172">
        <f t="shared" si="18"/>
        <v>1</v>
      </c>
      <c r="BL1172">
        <v>952254744388</v>
      </c>
      <c r="BN1172">
        <v>1800220</v>
      </c>
      <c r="BO1172" s="1">
        <v>44748</v>
      </c>
      <c r="BP1172">
        <v>860029995</v>
      </c>
      <c r="BQ1172">
        <v>9522547</v>
      </c>
      <c r="BR1172">
        <v>7030963</v>
      </c>
      <c r="BS1172" t="s">
        <v>13776</v>
      </c>
      <c r="BT1172" s="1">
        <v>44388</v>
      </c>
      <c r="BU1172">
        <v>3</v>
      </c>
      <c r="BV1172">
        <v>157701</v>
      </c>
      <c r="BW1172">
        <v>860029995</v>
      </c>
      <c r="BX1172" t="s">
        <v>13996</v>
      </c>
      <c r="BY1172" t="s">
        <v>14109</v>
      </c>
      <c r="BZ1172" t="s">
        <v>13923</v>
      </c>
      <c r="CA1172" s="1">
        <v>44764</v>
      </c>
      <c r="CB1172" t="s">
        <v>13922</v>
      </c>
    </row>
    <row r="1173" spans="3:80" x14ac:dyDescent="0.3">
      <c r="C1173" s="46" t="s">
        <v>10196</v>
      </c>
      <c r="D1173" s="4"/>
      <c r="E1173" s="4"/>
      <c r="F1173" s="16"/>
      <c r="G1173" s="80" t="e">
        <f>VLOOKUP(report_masivo[[#This Row],[INCAPACIDAD]],D3399:M3476,3,0)</f>
        <v>#N/A</v>
      </c>
      <c r="I1173" s="47"/>
      <c r="K1173" s="46" t="e">
        <f>VLOOKUP(report_masivo[[#This Row],[INCAPACIDAD]],D3399:M3476,4,0)</f>
        <v>#N/A</v>
      </c>
      <c r="L1173" s="46" t="e">
        <f>VLOOKUP(report_masivo[[#This Row],[INCAPACIDAD]],D3399:M3476,5,0)</f>
        <v>#N/A</v>
      </c>
      <c r="M1173" s="46" t="e">
        <f>VLOOKUP(report_masivo[[#This Row],[INCAPACIDAD]],D3399:M3476,6,0)</f>
        <v>#N/A</v>
      </c>
      <c r="N1173" s="49" t="e">
        <f>VLOOKUP(report_masivo[[#This Row],[INCAPACIDAD]],D3399:M3476,7,0)</f>
        <v>#N/A</v>
      </c>
      <c r="O1173" s="47" t="e">
        <f>VLOOKUP(report_masivo[[#This Row],[INCAPACIDAD]],D3399:M3476,8,0)</f>
        <v>#N/A</v>
      </c>
      <c r="AD1173">
        <v>952676244897</v>
      </c>
      <c r="AE1173" t="s">
        <v>10196</v>
      </c>
      <c r="AF1173">
        <v>1963404</v>
      </c>
      <c r="AG1173" s="1">
        <v>44953</v>
      </c>
      <c r="AH1173">
        <v>860029995</v>
      </c>
      <c r="AI1173">
        <v>9526762</v>
      </c>
      <c r="AJ1173">
        <v>8687815</v>
      </c>
      <c r="AK1173" t="s">
        <v>13776</v>
      </c>
      <c r="AL1173" s="1">
        <v>44897</v>
      </c>
      <c r="AM1173">
        <v>13</v>
      </c>
      <c r="AN1173">
        <v>1286382</v>
      </c>
      <c r="AO1173">
        <v>860029995</v>
      </c>
      <c r="AP1173" t="s">
        <v>13996</v>
      </c>
      <c r="AQ1173" t="s">
        <v>14109</v>
      </c>
      <c r="AR1173" t="s">
        <v>13923</v>
      </c>
      <c r="AS1173" s="1">
        <v>44974</v>
      </c>
      <c r="AT1173" t="s">
        <v>13922</v>
      </c>
      <c r="AW1173">
        <v>103377399245013</v>
      </c>
      <c r="AX1173">
        <v>1033773992</v>
      </c>
      <c r="AY1173">
        <v>8961246</v>
      </c>
      <c r="AZ1173" s="1">
        <v>45013</v>
      </c>
      <c r="BA1173" t="s">
        <v>13998</v>
      </c>
      <c r="BB1173" t="s">
        <v>44</v>
      </c>
      <c r="BC1173" t="s">
        <v>44</v>
      </c>
      <c r="BD1173" t="s">
        <v>44</v>
      </c>
      <c r="BG1173" s="1"/>
      <c r="BK1173">
        <f t="shared" si="18"/>
        <v>1</v>
      </c>
      <c r="BL1173">
        <v>952254744434</v>
      </c>
      <c r="BN1173">
        <v>1800220</v>
      </c>
      <c r="BO1173" s="1">
        <v>44748</v>
      </c>
      <c r="BP1173">
        <v>860029995</v>
      </c>
      <c r="BQ1173">
        <v>9522547</v>
      </c>
      <c r="BR1173">
        <v>7219996</v>
      </c>
      <c r="BS1173" t="s">
        <v>13776</v>
      </c>
      <c r="BT1173" s="1">
        <v>44434</v>
      </c>
      <c r="BU1173">
        <v>3</v>
      </c>
      <c r="BV1173">
        <v>161557</v>
      </c>
      <c r="BW1173">
        <v>860029995</v>
      </c>
      <c r="BX1173" t="s">
        <v>13996</v>
      </c>
      <c r="BY1173" t="s">
        <v>14109</v>
      </c>
      <c r="BZ1173" t="s">
        <v>13923</v>
      </c>
      <c r="CA1173" s="1">
        <v>44764</v>
      </c>
      <c r="CB1173" t="s">
        <v>13922</v>
      </c>
    </row>
    <row r="1174" spans="3:80" x14ac:dyDescent="0.3">
      <c r="C1174" s="46" t="s">
        <v>10196</v>
      </c>
      <c r="D1174" s="4"/>
      <c r="E1174" s="4"/>
      <c r="F1174" s="16"/>
      <c r="G1174" s="80" t="e">
        <f>VLOOKUP(report_masivo[[#This Row],[INCAPACIDAD]],D3400:M3477,3,0)</f>
        <v>#N/A</v>
      </c>
      <c r="I1174" s="47"/>
      <c r="K1174" s="46" t="e">
        <f>VLOOKUP(report_masivo[[#This Row],[INCAPACIDAD]],D3400:M3477,4,0)</f>
        <v>#N/A</v>
      </c>
      <c r="L1174" s="46" t="e">
        <f>VLOOKUP(report_masivo[[#This Row],[INCAPACIDAD]],D3400:M3477,5,0)</f>
        <v>#N/A</v>
      </c>
      <c r="M1174" s="46" t="e">
        <f>VLOOKUP(report_masivo[[#This Row],[INCAPACIDAD]],D3400:M3477,6,0)</f>
        <v>#N/A</v>
      </c>
      <c r="N1174" s="49" t="e">
        <f>VLOOKUP(report_masivo[[#This Row],[INCAPACIDAD]],D3400:M3477,7,0)</f>
        <v>#N/A</v>
      </c>
      <c r="O1174" s="47" t="e">
        <f>VLOOKUP(report_masivo[[#This Row],[INCAPACIDAD]],D3400:M3477,8,0)</f>
        <v>#N/A</v>
      </c>
      <c r="AD1174">
        <v>408363544321</v>
      </c>
      <c r="AE1174" t="s">
        <v>10196</v>
      </c>
      <c r="AF1174">
        <v>1963404</v>
      </c>
      <c r="AG1174" s="1">
        <v>44953</v>
      </c>
      <c r="AH1174">
        <v>860029995</v>
      </c>
      <c r="AI1174">
        <v>4083635</v>
      </c>
      <c r="AJ1174">
        <v>8751061</v>
      </c>
      <c r="AK1174" t="s">
        <v>13776</v>
      </c>
      <c r="AL1174" s="1">
        <v>44321</v>
      </c>
      <c r="AM1174">
        <v>8</v>
      </c>
      <c r="AN1174">
        <v>632920</v>
      </c>
      <c r="AO1174">
        <v>860029995</v>
      </c>
      <c r="AP1174" t="s">
        <v>13996</v>
      </c>
      <c r="AQ1174" t="s">
        <v>14109</v>
      </c>
      <c r="AR1174" t="s">
        <v>13923</v>
      </c>
      <c r="AS1174" s="1">
        <v>44974</v>
      </c>
      <c r="AT1174" t="s">
        <v>13922</v>
      </c>
      <c r="AW1174">
        <v>3608808645014</v>
      </c>
      <c r="AX1174">
        <v>36088086</v>
      </c>
      <c r="AY1174">
        <v>9048392</v>
      </c>
      <c r="AZ1174" s="1">
        <v>45014</v>
      </c>
      <c r="BA1174" t="s">
        <v>14001</v>
      </c>
      <c r="BB1174" t="s">
        <v>44</v>
      </c>
      <c r="BC1174" t="s">
        <v>44</v>
      </c>
      <c r="BD1174" t="s">
        <v>44</v>
      </c>
      <c r="BG1174" s="1"/>
      <c r="BK1174">
        <f t="shared" si="18"/>
        <v>1</v>
      </c>
      <c r="BL1174">
        <v>416845244686</v>
      </c>
      <c r="BN1174">
        <v>1817155</v>
      </c>
      <c r="BO1174" s="1">
        <v>44771</v>
      </c>
      <c r="BP1174">
        <v>860029995</v>
      </c>
      <c r="BQ1174">
        <v>4168452</v>
      </c>
      <c r="BR1174">
        <v>7894266</v>
      </c>
      <c r="BS1174" t="s">
        <v>13776</v>
      </c>
      <c r="BT1174" s="1">
        <v>44686</v>
      </c>
      <c r="BU1174">
        <v>29</v>
      </c>
      <c r="BV1174">
        <v>3285393</v>
      </c>
      <c r="BW1174">
        <v>860029995</v>
      </c>
      <c r="BX1174" t="s">
        <v>13996</v>
      </c>
      <c r="BY1174" t="s">
        <v>14109</v>
      </c>
      <c r="BZ1174" t="s">
        <v>13923</v>
      </c>
      <c r="CA1174" s="1">
        <v>44792</v>
      </c>
      <c r="CB1174" t="s">
        <v>13922</v>
      </c>
    </row>
    <row r="1175" spans="3:80" x14ac:dyDescent="0.3">
      <c r="C1175" s="46" t="s">
        <v>10196</v>
      </c>
      <c r="D1175" s="4"/>
      <c r="E1175" s="4"/>
      <c r="F1175" s="16"/>
      <c r="G1175" s="80" t="e">
        <f>VLOOKUP(report_masivo[[#This Row],[INCAPACIDAD]],D3401:M3478,3,0)</f>
        <v>#N/A</v>
      </c>
      <c r="I1175" s="47"/>
      <c r="K1175" s="46" t="e">
        <f>VLOOKUP(report_masivo[[#This Row],[INCAPACIDAD]],D3401:M3478,4,0)</f>
        <v>#N/A</v>
      </c>
      <c r="L1175" s="46" t="e">
        <f>VLOOKUP(report_masivo[[#This Row],[INCAPACIDAD]],D3401:M3478,5,0)</f>
        <v>#N/A</v>
      </c>
      <c r="M1175" s="46" t="e">
        <f>VLOOKUP(report_masivo[[#This Row],[INCAPACIDAD]],D3401:M3478,6,0)</f>
        <v>#N/A</v>
      </c>
      <c r="N1175" s="49" t="e">
        <f>VLOOKUP(report_masivo[[#This Row],[INCAPACIDAD]],D3401:M3478,7,0)</f>
        <v>#N/A</v>
      </c>
      <c r="O1175" s="47" t="e">
        <f>VLOOKUP(report_masivo[[#This Row],[INCAPACIDAD]],D3401:M3478,8,0)</f>
        <v>#N/A</v>
      </c>
      <c r="AD1175">
        <v>1392240544368</v>
      </c>
      <c r="AE1175" t="s">
        <v>10196</v>
      </c>
      <c r="AF1175">
        <v>1963404</v>
      </c>
      <c r="AG1175" s="1">
        <v>44953</v>
      </c>
      <c r="AH1175">
        <v>860029995</v>
      </c>
      <c r="AI1175">
        <v>13922405</v>
      </c>
      <c r="AJ1175">
        <v>8752591</v>
      </c>
      <c r="AK1175" t="s">
        <v>13776</v>
      </c>
      <c r="AL1175" s="1">
        <v>44368</v>
      </c>
      <c r="AM1175">
        <v>3</v>
      </c>
      <c r="AN1175">
        <v>280415</v>
      </c>
      <c r="AO1175">
        <v>860029995</v>
      </c>
      <c r="AP1175" t="s">
        <v>13996</v>
      </c>
      <c r="AQ1175" t="s">
        <v>14109</v>
      </c>
      <c r="AR1175" t="s">
        <v>13923</v>
      </c>
      <c r="AS1175" s="1">
        <v>44974</v>
      </c>
      <c r="AT1175" t="s">
        <v>13922</v>
      </c>
      <c r="AW1175">
        <v>112184774245015</v>
      </c>
      <c r="AX1175">
        <v>1121847742</v>
      </c>
      <c r="AY1175">
        <v>8974973</v>
      </c>
      <c r="AZ1175" s="1">
        <v>45015</v>
      </c>
      <c r="BA1175" t="s">
        <v>13998</v>
      </c>
      <c r="BB1175" t="s">
        <v>44</v>
      </c>
      <c r="BC1175" t="s">
        <v>44</v>
      </c>
      <c r="BD1175" t="s">
        <v>44</v>
      </c>
      <c r="BG1175" s="1"/>
      <c r="BK1175">
        <f t="shared" si="18"/>
        <v>1</v>
      </c>
      <c r="BL1175">
        <v>952595644694</v>
      </c>
      <c r="BN1175">
        <v>1817155</v>
      </c>
      <c r="BO1175" s="1">
        <v>44771</v>
      </c>
      <c r="BP1175">
        <v>860029995</v>
      </c>
      <c r="BQ1175">
        <v>9525956</v>
      </c>
      <c r="BR1175">
        <v>7929542</v>
      </c>
      <c r="BS1175" t="s">
        <v>13776</v>
      </c>
      <c r="BT1175" s="1">
        <v>44694</v>
      </c>
      <c r="BU1175">
        <v>28</v>
      </c>
      <c r="BV1175">
        <v>2456385</v>
      </c>
      <c r="BW1175">
        <v>860029995</v>
      </c>
      <c r="BX1175" t="s">
        <v>13996</v>
      </c>
      <c r="BY1175" t="s">
        <v>14109</v>
      </c>
      <c r="BZ1175" t="s">
        <v>13923</v>
      </c>
      <c r="CA1175" s="1">
        <v>44792</v>
      </c>
      <c r="CB1175" t="s">
        <v>13922</v>
      </c>
    </row>
    <row r="1176" spans="3:80" x14ac:dyDescent="0.3">
      <c r="C1176" s="46" t="s">
        <v>10196</v>
      </c>
      <c r="D1176" s="4"/>
      <c r="E1176" s="4"/>
      <c r="F1176" s="16"/>
      <c r="G1176" s="80" t="e">
        <f>VLOOKUP(report_masivo[[#This Row],[INCAPACIDAD]],D3402:M3479,3,0)</f>
        <v>#N/A</v>
      </c>
      <c r="I1176" s="47"/>
      <c r="K1176" s="46" t="e">
        <f>VLOOKUP(report_masivo[[#This Row],[INCAPACIDAD]],D3402:M3479,4,0)</f>
        <v>#N/A</v>
      </c>
      <c r="L1176" s="46" t="e">
        <f>VLOOKUP(report_masivo[[#This Row],[INCAPACIDAD]],D3402:M3479,5,0)</f>
        <v>#N/A</v>
      </c>
      <c r="M1176" s="46" t="e">
        <f>VLOOKUP(report_masivo[[#This Row],[INCAPACIDAD]],D3402:M3479,6,0)</f>
        <v>#N/A</v>
      </c>
      <c r="N1176" s="49" t="e">
        <f>VLOOKUP(report_masivo[[#This Row],[INCAPACIDAD]],D3402:M3479,7,0)</f>
        <v>#N/A</v>
      </c>
      <c r="O1176" s="47" t="e">
        <f>VLOOKUP(report_masivo[[#This Row],[INCAPACIDAD]],D3402:M3479,8,0)</f>
        <v>#N/A</v>
      </c>
      <c r="AD1176">
        <v>105240125344725</v>
      </c>
      <c r="AE1176" t="s">
        <v>10196</v>
      </c>
      <c r="AF1176">
        <v>1969935</v>
      </c>
      <c r="AG1176" s="1">
        <v>44963</v>
      </c>
      <c r="AH1176">
        <v>860029995</v>
      </c>
      <c r="AI1176">
        <v>1052401253</v>
      </c>
      <c r="AJ1176">
        <v>8766006</v>
      </c>
      <c r="AK1176" t="s">
        <v>13776</v>
      </c>
      <c r="AL1176" s="1">
        <v>44725</v>
      </c>
      <c r="AM1176">
        <v>2</v>
      </c>
      <c r="AN1176">
        <v>151754</v>
      </c>
      <c r="AO1176">
        <v>860029995</v>
      </c>
      <c r="AP1176" t="s">
        <v>13996</v>
      </c>
      <c r="AQ1176" t="s">
        <v>14109</v>
      </c>
      <c r="AR1176" t="s">
        <v>13923</v>
      </c>
      <c r="AS1176" s="1">
        <v>44974</v>
      </c>
      <c r="AT1176" t="s">
        <v>13922</v>
      </c>
      <c r="AW1176">
        <v>103633945145015</v>
      </c>
      <c r="AX1176">
        <v>1036339451</v>
      </c>
      <c r="AY1176">
        <v>8974922</v>
      </c>
      <c r="AZ1176" s="1">
        <v>45015</v>
      </c>
      <c r="BA1176" t="s">
        <v>13998</v>
      </c>
      <c r="BB1176" t="s">
        <v>44</v>
      </c>
      <c r="BC1176" t="s">
        <v>44</v>
      </c>
      <c r="BD1176" t="s">
        <v>44</v>
      </c>
      <c r="BG1176" s="1"/>
      <c r="BK1176">
        <f t="shared" si="18"/>
        <v>1</v>
      </c>
      <c r="BL1176">
        <v>952108744702</v>
      </c>
      <c r="BN1176">
        <v>1817155</v>
      </c>
      <c r="BO1176" s="1">
        <v>44771</v>
      </c>
      <c r="BP1176">
        <v>860029995</v>
      </c>
      <c r="BQ1176">
        <v>9521087</v>
      </c>
      <c r="BR1176">
        <v>7934148</v>
      </c>
      <c r="BS1176" t="s">
        <v>13776</v>
      </c>
      <c r="BT1176" s="1">
        <v>44702</v>
      </c>
      <c r="BU1176">
        <v>11</v>
      </c>
      <c r="BV1176">
        <v>1124432</v>
      </c>
      <c r="BW1176">
        <v>860029995</v>
      </c>
      <c r="BX1176" t="s">
        <v>13996</v>
      </c>
      <c r="BY1176" t="s">
        <v>14109</v>
      </c>
      <c r="BZ1176" t="s">
        <v>13923</v>
      </c>
      <c r="CA1176" s="1">
        <v>44792</v>
      </c>
      <c r="CB1176" t="s">
        <v>13922</v>
      </c>
    </row>
    <row r="1177" spans="3:80" x14ac:dyDescent="0.3">
      <c r="C1177" s="46" t="s">
        <v>10196</v>
      </c>
      <c r="D1177" s="4"/>
      <c r="E1177" s="4"/>
      <c r="F1177" s="16"/>
      <c r="G1177" s="80" t="e">
        <f>VLOOKUP(report_masivo[[#This Row],[INCAPACIDAD]],D3403:M3480,3,0)</f>
        <v>#N/A</v>
      </c>
      <c r="I1177" s="47"/>
      <c r="K1177" s="46" t="e">
        <f>VLOOKUP(report_masivo[[#This Row],[INCAPACIDAD]],D3403:M3480,4,0)</f>
        <v>#N/A</v>
      </c>
      <c r="L1177" s="46" t="e">
        <f>VLOOKUP(report_masivo[[#This Row],[INCAPACIDAD]],D3403:M3480,5,0)</f>
        <v>#N/A</v>
      </c>
      <c r="M1177" s="46" t="e">
        <f>VLOOKUP(report_masivo[[#This Row],[INCAPACIDAD]],D3403:M3480,6,0)</f>
        <v>#N/A</v>
      </c>
      <c r="N1177" s="49" t="e">
        <f>VLOOKUP(report_masivo[[#This Row],[INCAPACIDAD]],D3403:M3480,7,0)</f>
        <v>#N/A</v>
      </c>
      <c r="O1177" s="47" t="e">
        <f>VLOOKUP(report_masivo[[#This Row],[INCAPACIDAD]],D3403:M3480,8,0)</f>
        <v>#N/A</v>
      </c>
      <c r="AD1177">
        <v>105353832744885</v>
      </c>
      <c r="AE1177" t="s">
        <v>10196</v>
      </c>
      <c r="AF1177">
        <v>1969935</v>
      </c>
      <c r="AG1177" s="1">
        <v>44963</v>
      </c>
      <c r="AH1177">
        <v>860029995</v>
      </c>
      <c r="AI1177">
        <v>1053538327</v>
      </c>
      <c r="AJ1177">
        <v>8766045</v>
      </c>
      <c r="AK1177" t="s">
        <v>13776</v>
      </c>
      <c r="AL1177" s="1">
        <v>44885</v>
      </c>
      <c r="AM1177">
        <v>1</v>
      </c>
      <c r="AN1177">
        <v>83528</v>
      </c>
      <c r="AO1177">
        <v>860029995</v>
      </c>
      <c r="AP1177" t="s">
        <v>13996</v>
      </c>
      <c r="AQ1177" t="s">
        <v>14109</v>
      </c>
      <c r="AR1177" t="s">
        <v>13923</v>
      </c>
      <c r="AS1177" s="1">
        <v>44974</v>
      </c>
      <c r="AT1177" t="s">
        <v>13922</v>
      </c>
      <c r="AW1177">
        <v>103377399245015</v>
      </c>
      <c r="AX1177">
        <v>1033773992</v>
      </c>
      <c r="AY1177">
        <v>9093912</v>
      </c>
      <c r="AZ1177" s="1">
        <v>45015</v>
      </c>
      <c r="BA1177" t="s">
        <v>14001</v>
      </c>
      <c r="BB1177" t="s">
        <v>44</v>
      </c>
      <c r="BC1177" t="s">
        <v>44</v>
      </c>
      <c r="BD1177" t="s">
        <v>44</v>
      </c>
      <c r="BG1177" s="1"/>
      <c r="BK1177">
        <f t="shared" si="18"/>
        <v>1</v>
      </c>
      <c r="BL1177">
        <v>416845244715</v>
      </c>
      <c r="BN1177">
        <v>1817155</v>
      </c>
      <c r="BO1177" s="1">
        <v>44771</v>
      </c>
      <c r="BP1177">
        <v>860029995</v>
      </c>
      <c r="BQ1177">
        <v>4168452</v>
      </c>
      <c r="BR1177">
        <v>7951218</v>
      </c>
      <c r="BS1177" t="s">
        <v>13776</v>
      </c>
      <c r="BT1177" s="1">
        <v>44715</v>
      </c>
      <c r="BU1177">
        <v>14</v>
      </c>
      <c r="BV1177">
        <v>1596335</v>
      </c>
      <c r="BW1177">
        <v>860029995</v>
      </c>
      <c r="BX1177" t="s">
        <v>13996</v>
      </c>
      <c r="BY1177" t="s">
        <v>14109</v>
      </c>
      <c r="BZ1177" t="s">
        <v>13923</v>
      </c>
      <c r="CA1177" s="1">
        <v>44792</v>
      </c>
      <c r="CB1177" t="s">
        <v>13922</v>
      </c>
    </row>
    <row r="1178" spans="3:80" x14ac:dyDescent="0.3">
      <c r="C1178" s="46" t="s">
        <v>10196</v>
      </c>
      <c r="D1178" s="4"/>
      <c r="E1178" s="4"/>
      <c r="F1178" s="16"/>
      <c r="G1178" s="80" t="e">
        <f>VLOOKUP(report_masivo[[#This Row],[INCAPACIDAD]],D3404:M3481,3,0)</f>
        <v>#N/A</v>
      </c>
      <c r="I1178" s="47"/>
      <c r="K1178" s="46" t="e">
        <f>VLOOKUP(report_masivo[[#This Row],[INCAPACIDAD]],D3404:M3481,4,0)</f>
        <v>#N/A</v>
      </c>
      <c r="L1178" s="46" t="e">
        <f>VLOOKUP(report_masivo[[#This Row],[INCAPACIDAD]],D3404:M3481,5,0)</f>
        <v>#N/A</v>
      </c>
      <c r="M1178" s="46" t="e">
        <f>VLOOKUP(report_masivo[[#This Row],[INCAPACIDAD]],D3404:M3481,6,0)</f>
        <v>#N/A</v>
      </c>
      <c r="N1178" s="49" t="e">
        <f>VLOOKUP(report_masivo[[#This Row],[INCAPACIDAD]],D3404:M3481,7,0)</f>
        <v>#N/A</v>
      </c>
      <c r="O1178" s="47" t="e">
        <f>VLOOKUP(report_masivo[[#This Row],[INCAPACIDAD]],D3404:M3481,8,0)</f>
        <v>#N/A</v>
      </c>
      <c r="AD1178">
        <v>105680177044917</v>
      </c>
      <c r="AE1178" t="s">
        <v>10196</v>
      </c>
      <c r="AF1178">
        <v>1969935</v>
      </c>
      <c r="AG1178" s="1">
        <v>44963</v>
      </c>
      <c r="AH1178">
        <v>860029995</v>
      </c>
      <c r="AI1178">
        <v>1056801770</v>
      </c>
      <c r="AJ1178">
        <v>8783114</v>
      </c>
      <c r="AK1178" t="s">
        <v>13776</v>
      </c>
      <c r="AL1178" s="1">
        <v>44917</v>
      </c>
      <c r="AM1178">
        <v>1</v>
      </c>
      <c r="AN1178">
        <v>68027</v>
      </c>
      <c r="AO1178">
        <v>860029995</v>
      </c>
      <c r="AP1178" t="s">
        <v>13996</v>
      </c>
      <c r="AQ1178" t="s">
        <v>14109</v>
      </c>
      <c r="AR1178" t="s">
        <v>13923</v>
      </c>
      <c r="AS1178" s="1">
        <v>44974</v>
      </c>
      <c r="AT1178" t="s">
        <v>13922</v>
      </c>
      <c r="AW1178">
        <v>112485193145020</v>
      </c>
      <c r="AX1178">
        <v>1124851931</v>
      </c>
      <c r="AY1178">
        <v>9160900</v>
      </c>
      <c r="AZ1178" s="1">
        <v>45020</v>
      </c>
      <c r="BA1178" t="s">
        <v>13998</v>
      </c>
      <c r="BB1178" t="s">
        <v>44</v>
      </c>
      <c r="BC1178" t="s">
        <v>44</v>
      </c>
      <c r="BD1178" t="s">
        <v>44</v>
      </c>
      <c r="BG1178" s="1"/>
      <c r="BK1178">
        <f t="shared" si="18"/>
        <v>1</v>
      </c>
      <c r="BL1178">
        <v>408396044687</v>
      </c>
      <c r="BN1178">
        <v>1817155</v>
      </c>
      <c r="BO1178" s="1">
        <v>44771</v>
      </c>
      <c r="BP1178">
        <v>860029995</v>
      </c>
      <c r="BQ1178">
        <v>4083960</v>
      </c>
      <c r="BR1178">
        <v>7953610</v>
      </c>
      <c r="BS1178" t="s">
        <v>13776</v>
      </c>
      <c r="BT1178" s="1">
        <v>44687</v>
      </c>
      <c r="BU1178">
        <v>30</v>
      </c>
      <c r="BV1178">
        <v>2590899</v>
      </c>
      <c r="BW1178">
        <v>860029995</v>
      </c>
      <c r="BX1178" t="s">
        <v>13996</v>
      </c>
      <c r="BY1178" t="s">
        <v>14109</v>
      </c>
      <c r="BZ1178" t="s">
        <v>13923</v>
      </c>
      <c r="CA1178" s="1">
        <v>44792</v>
      </c>
      <c r="CB1178" t="s">
        <v>13922</v>
      </c>
    </row>
    <row r="1179" spans="3:80" x14ac:dyDescent="0.3">
      <c r="C1179" s="46" t="s">
        <v>10196</v>
      </c>
      <c r="D1179" s="4"/>
      <c r="E1179" s="4"/>
      <c r="F1179" s="16"/>
      <c r="G1179" s="80" t="e">
        <f>VLOOKUP(report_masivo[[#This Row],[INCAPACIDAD]],D3405:M3482,3,0)</f>
        <v>#N/A</v>
      </c>
      <c r="I1179" s="47"/>
      <c r="K1179" s="46" t="e">
        <f>VLOOKUP(report_masivo[[#This Row],[INCAPACIDAD]],D3405:M3482,4,0)</f>
        <v>#N/A</v>
      </c>
      <c r="L1179" s="46" t="e">
        <f>VLOOKUP(report_masivo[[#This Row],[INCAPACIDAD]],D3405:M3482,5,0)</f>
        <v>#N/A</v>
      </c>
      <c r="M1179" s="46" t="e">
        <f>VLOOKUP(report_masivo[[#This Row],[INCAPACIDAD]],D3405:M3482,6,0)</f>
        <v>#N/A</v>
      </c>
      <c r="N1179" s="49" t="e">
        <f>VLOOKUP(report_masivo[[#This Row],[INCAPACIDAD]],D3405:M3482,7,0)</f>
        <v>#N/A</v>
      </c>
      <c r="O1179" s="47" t="e">
        <f>VLOOKUP(report_masivo[[#This Row],[INCAPACIDAD]],D3405:M3482,8,0)</f>
        <v>#N/A</v>
      </c>
      <c r="AD1179">
        <v>7408317044919</v>
      </c>
      <c r="AE1179" t="s">
        <v>10196</v>
      </c>
      <c r="AF1179">
        <v>1969935</v>
      </c>
      <c r="AG1179" s="1">
        <v>44963</v>
      </c>
      <c r="AH1179">
        <v>860029995</v>
      </c>
      <c r="AI1179">
        <v>74083170</v>
      </c>
      <c r="AJ1179">
        <v>8783143</v>
      </c>
      <c r="AK1179" t="s">
        <v>13776</v>
      </c>
      <c r="AL1179" s="1">
        <v>44919</v>
      </c>
      <c r="AM1179">
        <v>2</v>
      </c>
      <c r="AN1179">
        <v>146165</v>
      </c>
      <c r="AO1179">
        <v>860029995</v>
      </c>
      <c r="AP1179" t="s">
        <v>13996</v>
      </c>
      <c r="AQ1179" t="s">
        <v>14109</v>
      </c>
      <c r="AR1179" t="s">
        <v>13923</v>
      </c>
      <c r="AS1179" s="1">
        <v>44974</v>
      </c>
      <c r="AT1179" t="s">
        <v>13922</v>
      </c>
      <c r="AW1179">
        <v>102446099745021</v>
      </c>
      <c r="AX1179">
        <v>1024460997</v>
      </c>
      <c r="AY1179">
        <v>9048743</v>
      </c>
      <c r="AZ1179" s="1">
        <v>45021</v>
      </c>
      <c r="BA1179" t="s">
        <v>14001</v>
      </c>
      <c r="BB1179" t="s">
        <v>44</v>
      </c>
      <c r="BC1179" t="s">
        <v>44</v>
      </c>
      <c r="BD1179" t="s">
        <v>44</v>
      </c>
      <c r="BG1179" s="1"/>
      <c r="BK1179">
        <f t="shared" si="18"/>
        <v>1</v>
      </c>
      <c r="BL1179">
        <v>952586344719</v>
      </c>
      <c r="BN1179">
        <v>1817155</v>
      </c>
      <c r="BO1179" s="1">
        <v>44771</v>
      </c>
      <c r="BP1179">
        <v>860029995</v>
      </c>
      <c r="BQ1179">
        <v>9525863</v>
      </c>
      <c r="BR1179">
        <v>7961546</v>
      </c>
      <c r="BS1179" t="s">
        <v>13776</v>
      </c>
      <c r="BT1179" s="1">
        <v>44719</v>
      </c>
      <c r="BU1179">
        <v>10</v>
      </c>
      <c r="BV1179">
        <v>959737</v>
      </c>
      <c r="BW1179">
        <v>860029995</v>
      </c>
      <c r="BX1179" t="s">
        <v>13996</v>
      </c>
      <c r="BY1179" t="s">
        <v>14109</v>
      </c>
      <c r="BZ1179" t="s">
        <v>13923</v>
      </c>
      <c r="CA1179" s="1">
        <v>44792</v>
      </c>
      <c r="CB1179" t="s">
        <v>13922</v>
      </c>
    </row>
    <row r="1180" spans="3:80" x14ac:dyDescent="0.3">
      <c r="C1180" s="46" t="s">
        <v>10196</v>
      </c>
      <c r="D1180" s="4"/>
      <c r="E1180" s="4"/>
      <c r="F1180" s="16"/>
      <c r="G1180" s="80" t="e">
        <f>VLOOKUP(report_masivo[[#This Row],[INCAPACIDAD]],D3406:M3483,3,0)</f>
        <v>#N/A</v>
      </c>
      <c r="I1180" s="47"/>
      <c r="K1180" s="46" t="e">
        <f>VLOOKUP(report_masivo[[#This Row],[INCAPACIDAD]],D3406:M3483,4,0)</f>
        <v>#N/A</v>
      </c>
      <c r="L1180" s="46" t="e">
        <f>VLOOKUP(report_masivo[[#This Row],[INCAPACIDAD]],D3406:M3483,5,0)</f>
        <v>#N/A</v>
      </c>
      <c r="M1180" s="46" t="e">
        <f>VLOOKUP(report_masivo[[#This Row],[INCAPACIDAD]],D3406:M3483,6,0)</f>
        <v>#N/A</v>
      </c>
      <c r="N1180" s="49" t="e">
        <f>VLOOKUP(report_masivo[[#This Row],[INCAPACIDAD]],D3406:M3483,7,0)</f>
        <v>#N/A</v>
      </c>
      <c r="O1180" s="47" t="e">
        <f>VLOOKUP(report_masivo[[#This Row],[INCAPACIDAD]],D3406:M3483,8,0)</f>
        <v>#N/A</v>
      </c>
      <c r="AD1180">
        <v>105240972644922</v>
      </c>
      <c r="AE1180" t="s">
        <v>10196</v>
      </c>
      <c r="AF1180">
        <v>1969935</v>
      </c>
      <c r="AG1180" s="1">
        <v>44963</v>
      </c>
      <c r="AH1180">
        <v>860029995</v>
      </c>
      <c r="AI1180">
        <v>1052409726</v>
      </c>
      <c r="AJ1180">
        <v>8786457</v>
      </c>
      <c r="AK1180" t="s">
        <v>13776</v>
      </c>
      <c r="AL1180" s="1">
        <v>44922</v>
      </c>
      <c r="AM1180">
        <v>1</v>
      </c>
      <c r="AN1180">
        <v>33333</v>
      </c>
      <c r="AO1180">
        <v>860029995</v>
      </c>
      <c r="AP1180" t="s">
        <v>13996</v>
      </c>
      <c r="AQ1180" t="s">
        <v>14109</v>
      </c>
      <c r="AR1180" t="s">
        <v>13923</v>
      </c>
      <c r="AS1180" s="1">
        <v>44974</v>
      </c>
      <c r="AT1180" t="s">
        <v>13922</v>
      </c>
      <c r="AW1180">
        <v>102393461945025</v>
      </c>
      <c r="AX1180">
        <v>1023934619</v>
      </c>
      <c r="AY1180">
        <v>9071998</v>
      </c>
      <c r="AZ1180" s="1">
        <v>45025</v>
      </c>
      <c r="BA1180" t="s">
        <v>13998</v>
      </c>
      <c r="BB1180" t="s">
        <v>44</v>
      </c>
      <c r="BC1180" t="s">
        <v>44</v>
      </c>
      <c r="BD1180" t="s">
        <v>44</v>
      </c>
      <c r="BG1180" s="1"/>
      <c r="BK1180">
        <f t="shared" si="18"/>
        <v>1</v>
      </c>
      <c r="BL1180">
        <v>415194344719</v>
      </c>
      <c r="BN1180">
        <v>1817155</v>
      </c>
      <c r="BO1180" s="1">
        <v>44771</v>
      </c>
      <c r="BP1180">
        <v>860029995</v>
      </c>
      <c r="BQ1180">
        <v>4151943</v>
      </c>
      <c r="BR1180">
        <v>7961623</v>
      </c>
      <c r="BS1180" t="s">
        <v>13776</v>
      </c>
      <c r="BT1180" s="1">
        <v>44719</v>
      </c>
      <c r="BU1180">
        <v>2</v>
      </c>
      <c r="BV1180">
        <v>140712</v>
      </c>
      <c r="BW1180">
        <v>860029995</v>
      </c>
      <c r="BX1180" t="s">
        <v>13996</v>
      </c>
      <c r="BY1180" t="s">
        <v>14109</v>
      </c>
      <c r="BZ1180" t="s">
        <v>13923</v>
      </c>
      <c r="CA1180" s="1">
        <v>44792</v>
      </c>
      <c r="CB1180" t="s">
        <v>13922</v>
      </c>
    </row>
    <row r="1181" spans="3:80" x14ac:dyDescent="0.3">
      <c r="C1181" s="46" t="s">
        <v>10196</v>
      </c>
      <c r="D1181" s="4"/>
      <c r="E1181" s="4"/>
      <c r="F1181" s="16"/>
      <c r="G1181" s="80" t="e">
        <f>VLOOKUP(report_masivo[[#This Row],[INCAPACIDAD]],D3407:M3484,3,0)</f>
        <v>#N/A</v>
      </c>
      <c r="I1181" s="47"/>
      <c r="K1181" s="46" t="e">
        <f>VLOOKUP(report_masivo[[#This Row],[INCAPACIDAD]],D3407:M3484,4,0)</f>
        <v>#N/A</v>
      </c>
      <c r="L1181" s="46" t="e">
        <f>VLOOKUP(report_masivo[[#This Row],[INCAPACIDAD]],D3407:M3484,5,0)</f>
        <v>#N/A</v>
      </c>
      <c r="M1181" s="46" t="e">
        <f>VLOOKUP(report_masivo[[#This Row],[INCAPACIDAD]],D3407:M3484,6,0)</f>
        <v>#N/A</v>
      </c>
      <c r="N1181" s="49" t="e">
        <f>VLOOKUP(report_masivo[[#This Row],[INCAPACIDAD]],D3407:M3484,7,0)</f>
        <v>#N/A</v>
      </c>
      <c r="O1181" s="47" t="e">
        <f>VLOOKUP(report_masivo[[#This Row],[INCAPACIDAD]],D3407:M3484,8,0)</f>
        <v>#N/A</v>
      </c>
      <c r="AD1181">
        <v>417931844918</v>
      </c>
      <c r="AE1181" t="s">
        <v>10196</v>
      </c>
      <c r="AF1181">
        <v>1969935</v>
      </c>
      <c r="AG1181" s="1">
        <v>44963</v>
      </c>
      <c r="AH1181">
        <v>860029995</v>
      </c>
      <c r="AI1181">
        <v>4179318</v>
      </c>
      <c r="AJ1181">
        <v>8787334</v>
      </c>
      <c r="AK1181" t="s">
        <v>13776</v>
      </c>
      <c r="AL1181" s="1">
        <v>44918</v>
      </c>
      <c r="AM1181">
        <v>1</v>
      </c>
      <c r="AN1181">
        <v>94569</v>
      </c>
      <c r="AO1181">
        <v>860029995</v>
      </c>
      <c r="AP1181" t="s">
        <v>13996</v>
      </c>
      <c r="AQ1181" t="s">
        <v>14109</v>
      </c>
      <c r="AR1181" t="s">
        <v>13923</v>
      </c>
      <c r="AS1181" s="1">
        <v>44974</v>
      </c>
      <c r="AT1181" t="s">
        <v>13922</v>
      </c>
      <c r="AW1181">
        <v>112196295045027</v>
      </c>
      <c r="AX1181">
        <v>1121962950</v>
      </c>
      <c r="AY1181">
        <v>9072280</v>
      </c>
      <c r="AZ1181" s="1">
        <v>45027</v>
      </c>
      <c r="BA1181" t="s">
        <v>13998</v>
      </c>
      <c r="BB1181" t="s">
        <v>44</v>
      </c>
      <c r="BC1181" t="s">
        <v>44</v>
      </c>
      <c r="BD1181" t="s">
        <v>44</v>
      </c>
      <c r="BG1181" s="1"/>
      <c r="BK1181">
        <f t="shared" si="18"/>
        <v>1</v>
      </c>
      <c r="BL1181">
        <v>420736444708</v>
      </c>
      <c r="BN1181">
        <v>1817155</v>
      </c>
      <c r="BO1181" s="1">
        <v>44771</v>
      </c>
      <c r="BP1181">
        <v>860029995</v>
      </c>
      <c r="BQ1181">
        <v>4207364</v>
      </c>
      <c r="BR1181">
        <v>7966618</v>
      </c>
      <c r="BS1181" t="s">
        <v>13776</v>
      </c>
      <c r="BT1181" s="1">
        <v>44708</v>
      </c>
      <c r="BU1181">
        <v>28</v>
      </c>
      <c r="BV1181">
        <v>2771891</v>
      </c>
      <c r="BW1181">
        <v>860029995</v>
      </c>
      <c r="BX1181" t="s">
        <v>13996</v>
      </c>
      <c r="BY1181" t="s">
        <v>14109</v>
      </c>
      <c r="BZ1181" t="s">
        <v>13923</v>
      </c>
      <c r="CA1181" s="1">
        <v>44792</v>
      </c>
      <c r="CB1181" t="s">
        <v>13922</v>
      </c>
    </row>
    <row r="1182" spans="3:80" x14ac:dyDescent="0.3">
      <c r="C1182" s="46" t="s">
        <v>10196</v>
      </c>
      <c r="D1182" s="4"/>
      <c r="E1182" s="4"/>
      <c r="F1182" s="16"/>
      <c r="G1182" s="80" t="e">
        <f>VLOOKUP(report_masivo[[#This Row],[INCAPACIDAD]],D3408:M3485,3,0)</f>
        <v>#N/A</v>
      </c>
      <c r="I1182" s="47"/>
      <c r="K1182" s="46" t="e">
        <f>VLOOKUP(report_masivo[[#This Row],[INCAPACIDAD]],D3408:M3485,4,0)</f>
        <v>#N/A</v>
      </c>
      <c r="L1182" s="46" t="e">
        <f>VLOOKUP(report_masivo[[#This Row],[INCAPACIDAD]],D3408:M3485,5,0)</f>
        <v>#N/A</v>
      </c>
      <c r="M1182" s="46" t="e">
        <f>VLOOKUP(report_masivo[[#This Row],[INCAPACIDAD]],D3408:M3485,6,0)</f>
        <v>#N/A</v>
      </c>
      <c r="N1182" s="49" t="e">
        <f>VLOOKUP(report_masivo[[#This Row],[INCAPACIDAD]],D3408:M3485,7,0)</f>
        <v>#N/A</v>
      </c>
      <c r="O1182" s="47" t="e">
        <f>VLOOKUP(report_masivo[[#This Row],[INCAPACIDAD]],D3408:M3485,8,0)</f>
        <v>#N/A</v>
      </c>
      <c r="AD1182">
        <v>939645044931</v>
      </c>
      <c r="AE1182" t="s">
        <v>10196</v>
      </c>
      <c r="AF1182">
        <v>1977463</v>
      </c>
      <c r="AG1182" s="1">
        <v>44972</v>
      </c>
      <c r="AH1182">
        <v>860029995</v>
      </c>
      <c r="AI1182">
        <v>9396450</v>
      </c>
      <c r="AJ1182">
        <v>8684959</v>
      </c>
      <c r="AK1182" t="s">
        <v>13776</v>
      </c>
      <c r="AL1182" s="1">
        <v>44931</v>
      </c>
      <c r="AM1182">
        <v>5</v>
      </c>
      <c r="AN1182">
        <v>456219</v>
      </c>
      <c r="AO1182">
        <v>860029995</v>
      </c>
      <c r="AP1182" t="s">
        <v>13996</v>
      </c>
      <c r="AQ1182" t="s">
        <v>14109</v>
      </c>
      <c r="AR1182" t="s">
        <v>13923</v>
      </c>
      <c r="AS1182" s="1">
        <v>44998</v>
      </c>
      <c r="AT1182" t="s">
        <v>13922</v>
      </c>
      <c r="AW1182">
        <v>3629164945027</v>
      </c>
      <c r="AX1182">
        <v>36291649</v>
      </c>
      <c r="AY1182">
        <v>9008275</v>
      </c>
      <c r="AZ1182" s="1">
        <v>45027</v>
      </c>
      <c r="BA1182" t="s">
        <v>13998</v>
      </c>
      <c r="BB1182" t="s">
        <v>44</v>
      </c>
      <c r="BC1182" t="s">
        <v>44</v>
      </c>
      <c r="BD1182" t="s">
        <v>44</v>
      </c>
      <c r="BG1182" s="1"/>
      <c r="BK1182">
        <f t="shared" si="18"/>
        <v>1</v>
      </c>
      <c r="BL1182">
        <v>407927744714</v>
      </c>
      <c r="BN1182">
        <v>1817155</v>
      </c>
      <c r="BO1182" s="1">
        <v>44771</v>
      </c>
      <c r="BP1182">
        <v>860029995</v>
      </c>
      <c r="BQ1182">
        <v>4079277</v>
      </c>
      <c r="BR1182">
        <v>7969705</v>
      </c>
      <c r="BS1182" t="s">
        <v>13776</v>
      </c>
      <c r="BT1182" s="1">
        <v>44714</v>
      </c>
      <c r="BU1182">
        <v>1</v>
      </c>
      <c r="BV1182">
        <v>71106</v>
      </c>
      <c r="BW1182">
        <v>860029995</v>
      </c>
      <c r="BX1182" t="s">
        <v>13996</v>
      </c>
      <c r="BY1182" t="s">
        <v>14109</v>
      </c>
      <c r="BZ1182" t="s">
        <v>13923</v>
      </c>
      <c r="CA1182" s="1">
        <v>44792</v>
      </c>
      <c r="CB1182" t="s">
        <v>13922</v>
      </c>
    </row>
    <row r="1183" spans="3:80" x14ac:dyDescent="0.3">
      <c r="C1183" s="46" t="s">
        <v>10196</v>
      </c>
      <c r="D1183" s="4"/>
      <c r="E1183" s="4"/>
      <c r="F1183" s="16"/>
      <c r="G1183" s="80" t="e">
        <f>VLOOKUP(report_masivo[[#This Row],[INCAPACIDAD]],D3409:M3486,3,0)</f>
        <v>#N/A</v>
      </c>
      <c r="I1183" s="47"/>
      <c r="K1183" s="46" t="e">
        <f>VLOOKUP(report_masivo[[#This Row],[INCAPACIDAD]],D3409:M3486,4,0)</f>
        <v>#N/A</v>
      </c>
      <c r="L1183" s="46" t="e">
        <f>VLOOKUP(report_masivo[[#This Row],[INCAPACIDAD]],D3409:M3486,5,0)</f>
        <v>#N/A</v>
      </c>
      <c r="M1183" s="46" t="e">
        <f>VLOOKUP(report_masivo[[#This Row],[INCAPACIDAD]],D3409:M3486,6,0)</f>
        <v>#N/A</v>
      </c>
      <c r="N1183" s="49" t="e">
        <f>VLOOKUP(report_masivo[[#This Row],[INCAPACIDAD]],D3409:M3486,7,0)</f>
        <v>#N/A</v>
      </c>
      <c r="O1183" s="47" t="e">
        <f>VLOOKUP(report_masivo[[#This Row],[INCAPACIDAD]],D3409:M3486,8,0)</f>
        <v>#N/A</v>
      </c>
      <c r="AD1183">
        <v>417874444928</v>
      </c>
      <c r="AE1183" t="s">
        <v>10196</v>
      </c>
      <c r="AF1183">
        <v>1977463</v>
      </c>
      <c r="AG1183" s="1">
        <v>44972</v>
      </c>
      <c r="AH1183">
        <v>860029995</v>
      </c>
      <c r="AI1183">
        <v>4178744</v>
      </c>
      <c r="AJ1183">
        <v>8686110</v>
      </c>
      <c r="AK1183" t="s">
        <v>13776</v>
      </c>
      <c r="AL1183" s="1">
        <v>44928</v>
      </c>
      <c r="AM1183">
        <v>4</v>
      </c>
      <c r="AN1183">
        <v>344215</v>
      </c>
      <c r="AO1183">
        <v>860029995</v>
      </c>
      <c r="AP1183" t="s">
        <v>13996</v>
      </c>
      <c r="AQ1183" t="s">
        <v>14109</v>
      </c>
      <c r="AR1183" t="s">
        <v>13923</v>
      </c>
      <c r="AS1183" s="1">
        <v>44998</v>
      </c>
      <c r="AT1183" t="s">
        <v>13922</v>
      </c>
      <c r="AW1183">
        <v>107703623945027</v>
      </c>
      <c r="AX1183">
        <v>1077036239</v>
      </c>
      <c r="AY1183">
        <v>9005661</v>
      </c>
      <c r="AZ1183" s="1">
        <v>45027</v>
      </c>
      <c r="BA1183" t="s">
        <v>13998</v>
      </c>
      <c r="BB1183" t="s">
        <v>44</v>
      </c>
      <c r="BC1183" t="s">
        <v>44</v>
      </c>
      <c r="BD1183" t="s">
        <v>44</v>
      </c>
      <c r="BG1183" s="1"/>
      <c r="BK1183">
        <f t="shared" si="18"/>
        <v>1</v>
      </c>
      <c r="BL1183">
        <v>7432402144723</v>
      </c>
      <c r="BN1183">
        <v>1817155</v>
      </c>
      <c r="BO1183" s="1">
        <v>44771</v>
      </c>
      <c r="BP1183">
        <v>860029995</v>
      </c>
      <c r="BQ1183">
        <v>74324021</v>
      </c>
      <c r="BR1183">
        <v>7979044</v>
      </c>
      <c r="BS1183" t="s">
        <v>13776</v>
      </c>
      <c r="BT1183" s="1">
        <v>44723</v>
      </c>
      <c r="BU1183">
        <v>1</v>
      </c>
      <c r="BV1183">
        <v>81154</v>
      </c>
      <c r="BW1183">
        <v>860029995</v>
      </c>
      <c r="BX1183" t="s">
        <v>13996</v>
      </c>
      <c r="BY1183" t="s">
        <v>14109</v>
      </c>
      <c r="BZ1183" t="s">
        <v>13923</v>
      </c>
      <c r="CA1183" s="1">
        <v>44792</v>
      </c>
      <c r="CB1183" t="s">
        <v>13922</v>
      </c>
    </row>
    <row r="1184" spans="3:80" x14ac:dyDescent="0.3">
      <c r="C1184" s="46" t="s">
        <v>10196</v>
      </c>
      <c r="D1184" s="4"/>
      <c r="E1184" s="4"/>
      <c r="F1184" s="16"/>
      <c r="G1184" s="80" t="e">
        <f>VLOOKUP(report_masivo[[#This Row],[INCAPACIDAD]],D3410:M3487,3,0)</f>
        <v>#N/A</v>
      </c>
      <c r="I1184" s="47"/>
      <c r="K1184" s="46" t="e">
        <f>VLOOKUP(report_masivo[[#This Row],[INCAPACIDAD]],D3410:M3487,4,0)</f>
        <v>#N/A</v>
      </c>
      <c r="L1184" s="46" t="e">
        <f>VLOOKUP(report_masivo[[#This Row],[INCAPACIDAD]],D3410:M3487,5,0)</f>
        <v>#N/A</v>
      </c>
      <c r="M1184" s="46" t="e">
        <f>VLOOKUP(report_masivo[[#This Row],[INCAPACIDAD]],D3410:M3487,6,0)</f>
        <v>#N/A</v>
      </c>
      <c r="N1184" s="49" t="e">
        <f>VLOOKUP(report_masivo[[#This Row],[INCAPACIDAD]],D3410:M3487,7,0)</f>
        <v>#N/A</v>
      </c>
      <c r="O1184" s="47" t="e">
        <f>VLOOKUP(report_masivo[[#This Row],[INCAPACIDAD]],D3410:M3487,8,0)</f>
        <v>#N/A</v>
      </c>
      <c r="AD1184">
        <v>7475124044932</v>
      </c>
      <c r="AE1184" t="s">
        <v>10196</v>
      </c>
      <c r="AF1184">
        <v>1977463</v>
      </c>
      <c r="AG1184" s="1">
        <v>44972</v>
      </c>
      <c r="AH1184">
        <v>860029995</v>
      </c>
      <c r="AI1184">
        <v>74751240</v>
      </c>
      <c r="AJ1184">
        <v>8691059</v>
      </c>
      <c r="AK1184" t="s">
        <v>13776</v>
      </c>
      <c r="AL1184" s="1">
        <v>44932</v>
      </c>
      <c r="AM1184">
        <v>14</v>
      </c>
      <c r="AN1184">
        <v>1375125</v>
      </c>
      <c r="AO1184">
        <v>860029995</v>
      </c>
      <c r="AP1184" t="s">
        <v>13996</v>
      </c>
      <c r="AQ1184" t="s">
        <v>14109</v>
      </c>
      <c r="AR1184" t="s">
        <v>13923</v>
      </c>
      <c r="AS1184" s="1">
        <v>44998</v>
      </c>
      <c r="AT1184" t="s">
        <v>13922</v>
      </c>
      <c r="AW1184">
        <v>111053118045028</v>
      </c>
      <c r="AX1184">
        <v>1110531180</v>
      </c>
      <c r="AY1184">
        <v>9012133</v>
      </c>
      <c r="AZ1184" s="1">
        <v>45028</v>
      </c>
      <c r="BA1184" t="s">
        <v>13998</v>
      </c>
      <c r="BB1184" t="s">
        <v>44</v>
      </c>
      <c r="BC1184" t="s">
        <v>44</v>
      </c>
      <c r="BD1184" t="s">
        <v>44</v>
      </c>
      <c r="BG1184" s="1"/>
      <c r="BK1184">
        <f t="shared" si="18"/>
        <v>1</v>
      </c>
      <c r="BL1184">
        <v>952108744715</v>
      </c>
      <c r="BN1184">
        <v>1817155</v>
      </c>
      <c r="BO1184" s="1">
        <v>44771</v>
      </c>
      <c r="BP1184">
        <v>860029995</v>
      </c>
      <c r="BQ1184">
        <v>9521087</v>
      </c>
      <c r="BR1184">
        <v>7979898</v>
      </c>
      <c r="BS1184" t="s">
        <v>13776</v>
      </c>
      <c r="BT1184" s="1">
        <v>44715</v>
      </c>
      <c r="BU1184">
        <v>5</v>
      </c>
      <c r="BV1184">
        <v>516531</v>
      </c>
      <c r="BW1184">
        <v>860029995</v>
      </c>
      <c r="BX1184" t="s">
        <v>13996</v>
      </c>
      <c r="BY1184" t="s">
        <v>14109</v>
      </c>
      <c r="BZ1184" t="s">
        <v>13923</v>
      </c>
      <c r="CA1184" s="1">
        <v>44792</v>
      </c>
      <c r="CB1184" t="s">
        <v>13922</v>
      </c>
    </row>
    <row r="1185" spans="3:80" x14ac:dyDescent="0.3">
      <c r="C1185" s="46" t="s">
        <v>10196</v>
      </c>
      <c r="D1185" s="4"/>
      <c r="E1185" s="4"/>
      <c r="F1185" s="16"/>
      <c r="G1185" s="80" t="e">
        <f>VLOOKUP(report_masivo[[#This Row],[INCAPACIDAD]],D3411:M3488,3,0)</f>
        <v>#N/A</v>
      </c>
      <c r="I1185" s="47"/>
      <c r="K1185" s="46" t="e">
        <f>VLOOKUP(report_masivo[[#This Row],[INCAPACIDAD]],D3411:M3488,4,0)</f>
        <v>#N/A</v>
      </c>
      <c r="L1185" s="46" t="e">
        <f>VLOOKUP(report_masivo[[#This Row],[INCAPACIDAD]],D3411:M3488,5,0)</f>
        <v>#N/A</v>
      </c>
      <c r="M1185" s="46" t="e">
        <f>VLOOKUP(report_masivo[[#This Row],[INCAPACIDAD]],D3411:M3488,6,0)</f>
        <v>#N/A</v>
      </c>
      <c r="N1185" s="49" t="e">
        <f>VLOOKUP(report_masivo[[#This Row],[INCAPACIDAD]],D3411:M3488,7,0)</f>
        <v>#N/A</v>
      </c>
      <c r="O1185" s="47" t="e">
        <f>VLOOKUP(report_masivo[[#This Row],[INCAPACIDAD]],D3411:M3488,8,0)</f>
        <v>#N/A</v>
      </c>
      <c r="AD1185">
        <v>722804844932</v>
      </c>
      <c r="AE1185" t="s">
        <v>10196</v>
      </c>
      <c r="AF1185">
        <v>1977463</v>
      </c>
      <c r="AG1185" s="1">
        <v>44972</v>
      </c>
      <c r="AH1185">
        <v>860029995</v>
      </c>
      <c r="AI1185">
        <v>7228048</v>
      </c>
      <c r="AJ1185">
        <v>8703120</v>
      </c>
      <c r="AK1185" t="s">
        <v>13776</v>
      </c>
      <c r="AL1185" s="1">
        <v>44932</v>
      </c>
      <c r="AM1185">
        <v>1</v>
      </c>
      <c r="AN1185">
        <v>90866</v>
      </c>
      <c r="AO1185">
        <v>860029995</v>
      </c>
      <c r="AP1185" t="s">
        <v>13996</v>
      </c>
      <c r="AQ1185" t="s">
        <v>14109</v>
      </c>
      <c r="AR1185" t="s">
        <v>13923</v>
      </c>
      <c r="AS1185" s="1">
        <v>44998</v>
      </c>
      <c r="AT1185" t="s">
        <v>13922</v>
      </c>
      <c r="AW1185">
        <v>107521747545029</v>
      </c>
      <c r="AX1185">
        <v>1075217475</v>
      </c>
      <c r="AY1185">
        <v>9027161</v>
      </c>
      <c r="AZ1185" s="1">
        <v>45029</v>
      </c>
      <c r="BA1185" t="s">
        <v>13998</v>
      </c>
      <c r="BB1185" t="s">
        <v>44</v>
      </c>
      <c r="BC1185" t="s">
        <v>44</v>
      </c>
      <c r="BD1185" t="s">
        <v>44</v>
      </c>
      <c r="BG1185" s="1"/>
      <c r="BK1185">
        <f t="shared" si="18"/>
        <v>1</v>
      </c>
      <c r="BL1185">
        <v>103241559844727</v>
      </c>
      <c r="BN1185">
        <v>1817155</v>
      </c>
      <c r="BO1185" s="1">
        <v>44771</v>
      </c>
      <c r="BP1185">
        <v>860029995</v>
      </c>
      <c r="BQ1185">
        <v>1032415598</v>
      </c>
      <c r="BR1185">
        <v>7991023</v>
      </c>
      <c r="BS1185" t="s">
        <v>13776</v>
      </c>
      <c r="BT1185" s="1">
        <v>44727</v>
      </c>
      <c r="BU1185">
        <v>1</v>
      </c>
      <c r="BV1185">
        <v>77100</v>
      </c>
      <c r="BW1185">
        <v>860029995</v>
      </c>
      <c r="BX1185" t="s">
        <v>13996</v>
      </c>
      <c r="BY1185" t="s">
        <v>14109</v>
      </c>
      <c r="BZ1185" t="s">
        <v>13923</v>
      </c>
      <c r="CA1185" s="1">
        <v>44792</v>
      </c>
      <c r="CB1185" t="s">
        <v>13922</v>
      </c>
    </row>
    <row r="1186" spans="3:80" x14ac:dyDescent="0.3">
      <c r="C1186" s="46" t="s">
        <v>10196</v>
      </c>
      <c r="D1186" s="4"/>
      <c r="E1186" s="4"/>
      <c r="F1186" s="16"/>
      <c r="G1186" s="80" t="e">
        <f>VLOOKUP(report_masivo[[#This Row],[INCAPACIDAD]],D3412:M3489,3,0)</f>
        <v>#N/A</v>
      </c>
      <c r="I1186" s="47"/>
      <c r="K1186" s="46" t="e">
        <f>VLOOKUP(report_masivo[[#This Row],[INCAPACIDAD]],D3412:M3489,4,0)</f>
        <v>#N/A</v>
      </c>
      <c r="L1186" s="46" t="e">
        <f>VLOOKUP(report_masivo[[#This Row],[INCAPACIDAD]],D3412:M3489,5,0)</f>
        <v>#N/A</v>
      </c>
      <c r="M1186" s="46" t="e">
        <f>VLOOKUP(report_masivo[[#This Row],[INCAPACIDAD]],D3412:M3489,6,0)</f>
        <v>#N/A</v>
      </c>
      <c r="N1186" s="49" t="e">
        <f>VLOOKUP(report_masivo[[#This Row],[INCAPACIDAD]],D3412:M3489,7,0)</f>
        <v>#N/A</v>
      </c>
      <c r="O1186" s="47" t="e">
        <f>VLOOKUP(report_masivo[[#This Row],[INCAPACIDAD]],D3412:M3489,8,0)</f>
        <v>#N/A</v>
      </c>
      <c r="AD1186">
        <v>420777144941</v>
      </c>
      <c r="AE1186" t="s">
        <v>10196</v>
      </c>
      <c r="AF1186">
        <v>1977463</v>
      </c>
      <c r="AG1186" s="1">
        <v>44972</v>
      </c>
      <c r="AH1186">
        <v>860029995</v>
      </c>
      <c r="AI1186">
        <v>4207771</v>
      </c>
      <c r="AJ1186">
        <v>8714477</v>
      </c>
      <c r="AK1186" t="s">
        <v>13776</v>
      </c>
      <c r="AL1186" s="1">
        <v>44941</v>
      </c>
      <c r="AM1186">
        <v>28</v>
      </c>
      <c r="AN1186">
        <v>1975364</v>
      </c>
      <c r="AO1186">
        <v>860029995</v>
      </c>
      <c r="AP1186" t="s">
        <v>13996</v>
      </c>
      <c r="AQ1186" t="s">
        <v>14109</v>
      </c>
      <c r="AR1186" t="s">
        <v>13923</v>
      </c>
      <c r="AS1186" s="1">
        <v>44998</v>
      </c>
      <c r="AT1186" t="s">
        <v>13922</v>
      </c>
      <c r="AW1186">
        <v>112196295045029</v>
      </c>
      <c r="AX1186">
        <v>1121962950</v>
      </c>
      <c r="AY1186">
        <v>9018732</v>
      </c>
      <c r="AZ1186" s="1">
        <v>45029</v>
      </c>
      <c r="BA1186" t="s">
        <v>13998</v>
      </c>
      <c r="BB1186" t="s">
        <v>44</v>
      </c>
      <c r="BC1186" t="s">
        <v>44</v>
      </c>
      <c r="BD1186" t="s">
        <v>44</v>
      </c>
      <c r="BG1186" s="1"/>
      <c r="BK1186">
        <f t="shared" si="18"/>
        <v>1</v>
      </c>
      <c r="BL1186">
        <v>105358590644727</v>
      </c>
      <c r="BN1186">
        <v>1817155</v>
      </c>
      <c r="BO1186" s="1">
        <v>44771</v>
      </c>
      <c r="BP1186">
        <v>860029995</v>
      </c>
      <c r="BQ1186">
        <v>1053585906</v>
      </c>
      <c r="BR1186">
        <v>7992025</v>
      </c>
      <c r="BS1186" t="s">
        <v>13776</v>
      </c>
      <c r="BT1186" s="1">
        <v>44727</v>
      </c>
      <c r="BU1186">
        <v>5</v>
      </c>
      <c r="BV1186">
        <v>413456</v>
      </c>
      <c r="BW1186">
        <v>860029995</v>
      </c>
      <c r="BX1186" t="s">
        <v>13996</v>
      </c>
      <c r="BY1186" t="s">
        <v>14109</v>
      </c>
      <c r="BZ1186" t="s">
        <v>13923</v>
      </c>
      <c r="CA1186" s="1">
        <v>44792</v>
      </c>
      <c r="CB1186" t="s">
        <v>13922</v>
      </c>
    </row>
    <row r="1187" spans="3:80" x14ac:dyDescent="0.3">
      <c r="C1187" s="46" t="s">
        <v>10196</v>
      </c>
      <c r="D1187" s="4"/>
      <c r="E1187" s="4"/>
      <c r="F1187" s="16"/>
      <c r="G1187" s="80" t="e">
        <f>VLOOKUP(report_masivo[[#This Row],[INCAPACIDAD]],D3413:M3490,3,0)</f>
        <v>#N/A</v>
      </c>
      <c r="I1187" s="47"/>
      <c r="K1187" s="46" t="e">
        <f>VLOOKUP(report_masivo[[#This Row],[INCAPACIDAD]],D3413:M3490,4,0)</f>
        <v>#N/A</v>
      </c>
      <c r="L1187" s="46" t="e">
        <f>VLOOKUP(report_masivo[[#This Row],[INCAPACIDAD]],D3413:M3490,5,0)</f>
        <v>#N/A</v>
      </c>
      <c r="M1187" s="46" t="e">
        <f>VLOOKUP(report_masivo[[#This Row],[INCAPACIDAD]],D3413:M3490,6,0)</f>
        <v>#N/A</v>
      </c>
      <c r="N1187" s="49" t="e">
        <f>VLOOKUP(report_masivo[[#This Row],[INCAPACIDAD]],D3413:M3490,7,0)</f>
        <v>#N/A</v>
      </c>
      <c r="O1187" s="47" t="e">
        <f>VLOOKUP(report_masivo[[#This Row],[INCAPACIDAD]],D3413:M3490,8,0)</f>
        <v>#N/A</v>
      </c>
      <c r="AD1187">
        <v>407927744942</v>
      </c>
      <c r="AE1187" t="s">
        <v>10196</v>
      </c>
      <c r="AF1187">
        <v>1977463</v>
      </c>
      <c r="AG1187" s="1">
        <v>44972</v>
      </c>
      <c r="AH1187">
        <v>860029995</v>
      </c>
      <c r="AI1187">
        <v>4079277</v>
      </c>
      <c r="AJ1187">
        <v>8727638</v>
      </c>
      <c r="AK1187" t="s">
        <v>13776</v>
      </c>
      <c r="AL1187" s="1">
        <v>44942</v>
      </c>
      <c r="AM1187">
        <v>1</v>
      </c>
      <c r="AN1187">
        <v>82241</v>
      </c>
      <c r="AO1187">
        <v>860029995</v>
      </c>
      <c r="AP1187" t="s">
        <v>13996</v>
      </c>
      <c r="AQ1187" t="s">
        <v>14109</v>
      </c>
      <c r="AR1187" t="s">
        <v>13923</v>
      </c>
      <c r="AS1187" s="1">
        <v>44998</v>
      </c>
      <c r="AT1187" t="s">
        <v>13922</v>
      </c>
      <c r="AW1187">
        <v>108388840445029</v>
      </c>
      <c r="AX1187">
        <v>1083888404</v>
      </c>
      <c r="AY1187">
        <v>9125227</v>
      </c>
      <c r="AZ1187" s="1">
        <v>45029</v>
      </c>
      <c r="BA1187" t="s">
        <v>13998</v>
      </c>
      <c r="BB1187" t="s">
        <v>44</v>
      </c>
      <c r="BC1187" t="s">
        <v>44</v>
      </c>
      <c r="BD1187" t="s">
        <v>44</v>
      </c>
      <c r="BG1187" s="1"/>
      <c r="BK1187">
        <f t="shared" si="18"/>
        <v>1</v>
      </c>
      <c r="BL1187">
        <v>416845244729</v>
      </c>
      <c r="BN1187">
        <v>1817155</v>
      </c>
      <c r="BO1187" s="1">
        <v>44771</v>
      </c>
      <c r="BP1187">
        <v>860029995</v>
      </c>
      <c r="BQ1187">
        <v>4168452</v>
      </c>
      <c r="BR1187">
        <v>7999083</v>
      </c>
      <c r="BS1187" t="s">
        <v>13776</v>
      </c>
      <c r="BT1187" s="1">
        <v>44729</v>
      </c>
      <c r="BU1187">
        <v>14</v>
      </c>
      <c r="BV1187">
        <v>1596335</v>
      </c>
      <c r="BW1187">
        <v>860029995</v>
      </c>
      <c r="BX1187" t="s">
        <v>13996</v>
      </c>
      <c r="BY1187" t="s">
        <v>14109</v>
      </c>
      <c r="BZ1187" t="s">
        <v>13923</v>
      </c>
      <c r="CA1187" s="1">
        <v>44792</v>
      </c>
      <c r="CB1187" t="s">
        <v>13922</v>
      </c>
    </row>
    <row r="1188" spans="3:80" x14ac:dyDescent="0.3">
      <c r="C1188" s="46" t="s">
        <v>10196</v>
      </c>
      <c r="D1188" s="4"/>
      <c r="E1188" s="4"/>
      <c r="F1188" s="16"/>
      <c r="G1188" s="80" t="e">
        <f>VLOOKUP(report_masivo[[#This Row],[INCAPACIDAD]],D3414:M3491,3,0)</f>
        <v>#N/A</v>
      </c>
      <c r="I1188" s="47"/>
      <c r="K1188" s="46" t="e">
        <f>VLOOKUP(report_masivo[[#This Row],[INCAPACIDAD]],D3414:M3491,4,0)</f>
        <v>#N/A</v>
      </c>
      <c r="L1188" s="46" t="e">
        <f>VLOOKUP(report_masivo[[#This Row],[INCAPACIDAD]],D3414:M3491,5,0)</f>
        <v>#N/A</v>
      </c>
      <c r="M1188" s="46" t="e">
        <f>VLOOKUP(report_masivo[[#This Row],[INCAPACIDAD]],D3414:M3491,6,0)</f>
        <v>#N/A</v>
      </c>
      <c r="N1188" s="49" t="e">
        <f>VLOOKUP(report_masivo[[#This Row],[INCAPACIDAD]],D3414:M3491,7,0)</f>
        <v>#N/A</v>
      </c>
      <c r="O1188" s="47" t="e">
        <f>VLOOKUP(report_masivo[[#This Row],[INCAPACIDAD]],D3414:M3491,8,0)</f>
        <v>#N/A</v>
      </c>
      <c r="AD1188">
        <v>100737937144929</v>
      </c>
      <c r="AE1188" t="s">
        <v>10196</v>
      </c>
      <c r="AF1188">
        <v>1977463</v>
      </c>
      <c r="AG1188" s="1">
        <v>44972</v>
      </c>
      <c r="AH1188">
        <v>860029995</v>
      </c>
      <c r="AI1188">
        <v>1007379371</v>
      </c>
      <c r="AJ1188">
        <v>8781635</v>
      </c>
      <c r="AK1188" t="s">
        <v>13776</v>
      </c>
      <c r="AL1188" s="1">
        <v>44929</v>
      </c>
      <c r="AM1188">
        <v>1</v>
      </c>
      <c r="AN1188">
        <v>78073</v>
      </c>
      <c r="AO1188">
        <v>860029995</v>
      </c>
      <c r="AP1188" t="s">
        <v>13996</v>
      </c>
      <c r="AQ1188" t="s">
        <v>14109</v>
      </c>
      <c r="AR1188" t="s">
        <v>13923</v>
      </c>
      <c r="AS1188" s="1">
        <v>44998</v>
      </c>
      <c r="AT1188" t="s">
        <v>13922</v>
      </c>
      <c r="AW1188">
        <v>109871234545030</v>
      </c>
      <c r="AX1188">
        <v>1098712345</v>
      </c>
      <c r="AY1188">
        <v>9021328</v>
      </c>
      <c r="AZ1188" s="1">
        <v>45030</v>
      </c>
      <c r="BA1188" t="s">
        <v>13998</v>
      </c>
      <c r="BB1188" t="s">
        <v>44</v>
      </c>
      <c r="BC1188" t="s">
        <v>44</v>
      </c>
      <c r="BD1188" t="s">
        <v>44</v>
      </c>
      <c r="BG1188" s="1"/>
      <c r="BK1188">
        <f t="shared" si="18"/>
        <v>1</v>
      </c>
      <c r="BL1188">
        <v>100436444710</v>
      </c>
      <c r="BN1188">
        <v>1817155</v>
      </c>
      <c r="BO1188" s="1">
        <v>44771</v>
      </c>
      <c r="BP1188">
        <v>860029995</v>
      </c>
      <c r="BQ1188">
        <v>1004364</v>
      </c>
      <c r="BR1188">
        <v>8000917</v>
      </c>
      <c r="BS1188" t="s">
        <v>13776</v>
      </c>
      <c r="BT1188" s="1">
        <v>44710</v>
      </c>
      <c r="BU1188">
        <v>18</v>
      </c>
      <c r="BV1188">
        <v>2453814</v>
      </c>
      <c r="BW1188">
        <v>860029995</v>
      </c>
      <c r="BX1188" t="s">
        <v>13996</v>
      </c>
      <c r="BY1188" t="s">
        <v>14109</v>
      </c>
      <c r="BZ1188" t="s">
        <v>13923</v>
      </c>
      <c r="CA1188" s="1">
        <v>44792</v>
      </c>
      <c r="CB1188" t="s">
        <v>13922</v>
      </c>
    </row>
    <row r="1189" spans="3:80" x14ac:dyDescent="0.3">
      <c r="C1189" s="46" t="s">
        <v>10196</v>
      </c>
      <c r="D1189" s="4"/>
      <c r="E1189" s="4"/>
      <c r="F1189" s="16"/>
      <c r="G1189" s="80" t="e">
        <f>VLOOKUP(report_masivo[[#This Row],[INCAPACIDAD]],D3415:M3492,3,0)</f>
        <v>#N/A</v>
      </c>
      <c r="I1189" s="47"/>
      <c r="K1189" s="46" t="e">
        <f>VLOOKUP(report_masivo[[#This Row],[INCAPACIDAD]],D3415:M3492,4,0)</f>
        <v>#N/A</v>
      </c>
      <c r="L1189" s="46" t="e">
        <f>VLOOKUP(report_masivo[[#This Row],[INCAPACIDAD]],D3415:M3492,5,0)</f>
        <v>#N/A</v>
      </c>
      <c r="M1189" s="46" t="e">
        <f>VLOOKUP(report_masivo[[#This Row],[INCAPACIDAD]],D3415:M3492,6,0)</f>
        <v>#N/A</v>
      </c>
      <c r="N1189" s="49" t="e">
        <f>VLOOKUP(report_masivo[[#This Row],[INCAPACIDAD]],D3415:M3492,7,0)</f>
        <v>#N/A</v>
      </c>
      <c r="O1189" s="47" t="e">
        <f>VLOOKUP(report_masivo[[#This Row],[INCAPACIDAD]],D3415:M3492,8,0)</f>
        <v>#N/A</v>
      </c>
      <c r="AD1189">
        <v>408376844936</v>
      </c>
      <c r="AE1189" t="s">
        <v>10196</v>
      </c>
      <c r="AF1189">
        <v>1977463</v>
      </c>
      <c r="AG1189" s="1">
        <v>44972</v>
      </c>
      <c r="AH1189">
        <v>860029995</v>
      </c>
      <c r="AI1189">
        <v>4083768</v>
      </c>
      <c r="AJ1189">
        <v>8782062</v>
      </c>
      <c r="AK1189" t="s">
        <v>13776</v>
      </c>
      <c r="AL1189" s="1">
        <v>44936</v>
      </c>
      <c r="AM1189">
        <v>8</v>
      </c>
      <c r="AN1189">
        <v>790290</v>
      </c>
      <c r="AO1189">
        <v>860029995</v>
      </c>
      <c r="AP1189" t="s">
        <v>13996</v>
      </c>
      <c r="AQ1189" t="s">
        <v>14109</v>
      </c>
      <c r="AR1189" t="s">
        <v>13923</v>
      </c>
      <c r="AS1189" s="1">
        <v>44998</v>
      </c>
      <c r="AT1189" t="s">
        <v>13922</v>
      </c>
      <c r="AW1189">
        <v>5506623045030</v>
      </c>
      <c r="AX1189">
        <v>55066230</v>
      </c>
      <c r="AY1189">
        <v>9049568</v>
      </c>
      <c r="AZ1189" s="1">
        <v>45030</v>
      </c>
      <c r="BA1189" t="s">
        <v>14001</v>
      </c>
      <c r="BB1189" t="s">
        <v>44</v>
      </c>
      <c r="BC1189" t="s">
        <v>44</v>
      </c>
      <c r="BD1189" t="s">
        <v>44</v>
      </c>
      <c r="BG1189" s="1"/>
      <c r="BK1189">
        <f t="shared" si="18"/>
        <v>1</v>
      </c>
      <c r="BL1189">
        <v>105358590644732</v>
      </c>
      <c r="BN1189">
        <v>1817155</v>
      </c>
      <c r="BO1189" s="1">
        <v>44771</v>
      </c>
      <c r="BP1189">
        <v>860029995</v>
      </c>
      <c r="BQ1189">
        <v>1053585906</v>
      </c>
      <c r="BR1189">
        <v>8006655</v>
      </c>
      <c r="BS1189" t="s">
        <v>13776</v>
      </c>
      <c r="BT1189" s="1">
        <v>44732</v>
      </c>
      <c r="BU1189">
        <v>5</v>
      </c>
      <c r="BV1189">
        <v>413456</v>
      </c>
      <c r="BW1189">
        <v>860029995</v>
      </c>
      <c r="BX1189" t="s">
        <v>13996</v>
      </c>
      <c r="BY1189" t="s">
        <v>14109</v>
      </c>
      <c r="BZ1189" t="s">
        <v>13923</v>
      </c>
      <c r="CA1189" s="1">
        <v>44792</v>
      </c>
      <c r="CB1189" t="s">
        <v>13922</v>
      </c>
    </row>
    <row r="1190" spans="3:80" x14ac:dyDescent="0.3">
      <c r="C1190" s="46" t="s">
        <v>10196</v>
      </c>
      <c r="D1190" s="4"/>
      <c r="E1190" s="4"/>
      <c r="F1190" s="16"/>
      <c r="G1190" s="80" t="e">
        <f>VLOOKUP(report_masivo[[#This Row],[INCAPACIDAD]],D3416:M3493,3,0)</f>
        <v>#N/A</v>
      </c>
      <c r="I1190" s="47"/>
      <c r="K1190" s="46" t="e">
        <f>VLOOKUP(report_masivo[[#This Row],[INCAPACIDAD]],D3416:M3493,4,0)</f>
        <v>#N/A</v>
      </c>
      <c r="L1190" s="46" t="e">
        <f>VLOOKUP(report_masivo[[#This Row],[INCAPACIDAD]],D3416:M3493,5,0)</f>
        <v>#N/A</v>
      </c>
      <c r="M1190" s="46" t="e">
        <f>VLOOKUP(report_masivo[[#This Row],[INCAPACIDAD]],D3416:M3493,6,0)</f>
        <v>#N/A</v>
      </c>
      <c r="N1190" s="49" t="e">
        <f>VLOOKUP(report_masivo[[#This Row],[INCAPACIDAD]],D3416:M3493,7,0)</f>
        <v>#N/A</v>
      </c>
      <c r="O1190" s="47" t="e">
        <f>VLOOKUP(report_masivo[[#This Row],[INCAPACIDAD]],D3416:M3493,8,0)</f>
        <v>#N/A</v>
      </c>
      <c r="AD1190">
        <v>408388544928</v>
      </c>
      <c r="AE1190" t="s">
        <v>10196</v>
      </c>
      <c r="AF1190">
        <v>1977463</v>
      </c>
      <c r="AG1190" s="1">
        <v>44972</v>
      </c>
      <c r="AH1190">
        <v>860029995</v>
      </c>
      <c r="AI1190">
        <v>4083885</v>
      </c>
      <c r="AJ1190">
        <v>8782265</v>
      </c>
      <c r="AK1190" t="s">
        <v>13776</v>
      </c>
      <c r="AL1190" s="1">
        <v>44928</v>
      </c>
      <c r="AM1190">
        <v>8</v>
      </c>
      <c r="AN1190">
        <v>678665</v>
      </c>
      <c r="AO1190">
        <v>860029995</v>
      </c>
      <c r="AP1190" t="s">
        <v>13996</v>
      </c>
      <c r="AQ1190" t="s">
        <v>14109</v>
      </c>
      <c r="AR1190" t="s">
        <v>13923</v>
      </c>
      <c r="AS1190" s="1">
        <v>44998</v>
      </c>
      <c r="AT1190" t="s">
        <v>13922</v>
      </c>
      <c r="AW1190">
        <v>5517195545031</v>
      </c>
      <c r="AX1190">
        <v>55171955</v>
      </c>
      <c r="AY1190">
        <v>9024156</v>
      </c>
      <c r="AZ1190" s="1">
        <v>45031</v>
      </c>
      <c r="BA1190" t="s">
        <v>14001</v>
      </c>
      <c r="BB1190" t="s">
        <v>44</v>
      </c>
      <c r="BC1190" t="s">
        <v>44</v>
      </c>
      <c r="BD1190" t="s">
        <v>44</v>
      </c>
      <c r="BG1190" s="1"/>
      <c r="BK1190">
        <f t="shared" si="18"/>
        <v>1</v>
      </c>
      <c r="BL1190">
        <v>105358590644737</v>
      </c>
      <c r="BN1190">
        <v>1817155</v>
      </c>
      <c r="BO1190" s="1">
        <v>44771</v>
      </c>
      <c r="BP1190">
        <v>860029995</v>
      </c>
      <c r="BQ1190">
        <v>1053585906</v>
      </c>
      <c r="BR1190">
        <v>8026700</v>
      </c>
      <c r="BS1190" t="s">
        <v>13776</v>
      </c>
      <c r="BT1190" s="1">
        <v>44737</v>
      </c>
      <c r="BU1190">
        <v>3</v>
      </c>
      <c r="BV1190">
        <v>248073</v>
      </c>
      <c r="BW1190">
        <v>860029995</v>
      </c>
      <c r="BX1190" t="s">
        <v>13996</v>
      </c>
      <c r="BY1190" t="s">
        <v>14109</v>
      </c>
      <c r="BZ1190" t="s">
        <v>13923</v>
      </c>
      <c r="CA1190" s="1">
        <v>44792</v>
      </c>
      <c r="CB1190" t="s">
        <v>13922</v>
      </c>
    </row>
    <row r="1191" spans="3:80" x14ac:dyDescent="0.3">
      <c r="C1191" s="46" t="s">
        <v>10196</v>
      </c>
      <c r="D1191" s="4"/>
      <c r="E1191" s="4"/>
      <c r="F1191" s="16"/>
      <c r="G1191" s="80" t="e">
        <f>VLOOKUP(report_masivo[[#This Row],[INCAPACIDAD]],D3417:M3494,3,0)</f>
        <v>#N/A</v>
      </c>
      <c r="I1191" s="47"/>
      <c r="K1191" s="46" t="e">
        <f>VLOOKUP(report_masivo[[#This Row],[INCAPACIDAD]],D3417:M3494,4,0)</f>
        <v>#N/A</v>
      </c>
      <c r="L1191" s="46" t="e">
        <f>VLOOKUP(report_masivo[[#This Row],[INCAPACIDAD]],D3417:M3494,5,0)</f>
        <v>#N/A</v>
      </c>
      <c r="M1191" s="46" t="e">
        <f>VLOOKUP(report_masivo[[#This Row],[INCAPACIDAD]],D3417:M3494,6,0)</f>
        <v>#N/A</v>
      </c>
      <c r="N1191" s="49" t="e">
        <f>VLOOKUP(report_masivo[[#This Row],[INCAPACIDAD]],D3417:M3494,7,0)</f>
        <v>#N/A</v>
      </c>
      <c r="O1191" s="47" t="e">
        <f>VLOOKUP(report_masivo[[#This Row],[INCAPACIDAD]],D3417:M3494,8,0)</f>
        <v>#N/A</v>
      </c>
      <c r="AD1191">
        <v>408388544938</v>
      </c>
      <c r="AE1191" t="s">
        <v>10196</v>
      </c>
      <c r="AF1191">
        <v>1977463</v>
      </c>
      <c r="AG1191" s="1">
        <v>44972</v>
      </c>
      <c r="AH1191">
        <v>860029995</v>
      </c>
      <c r="AI1191">
        <v>4083885</v>
      </c>
      <c r="AJ1191">
        <v>8782274</v>
      </c>
      <c r="AK1191" t="s">
        <v>13776</v>
      </c>
      <c r="AL1191" s="1">
        <v>44938</v>
      </c>
      <c r="AM1191">
        <v>7</v>
      </c>
      <c r="AN1191">
        <v>593831</v>
      </c>
      <c r="AO1191">
        <v>860029995</v>
      </c>
      <c r="AP1191" t="s">
        <v>13996</v>
      </c>
      <c r="AQ1191" t="s">
        <v>14109</v>
      </c>
      <c r="AR1191" t="s">
        <v>13923</v>
      </c>
      <c r="AS1191" s="1">
        <v>44998</v>
      </c>
      <c r="AT1191" t="s">
        <v>13922</v>
      </c>
      <c r="AW1191">
        <v>103377399245031</v>
      </c>
      <c r="AX1191">
        <v>1033773992</v>
      </c>
      <c r="AY1191">
        <v>9072388</v>
      </c>
      <c r="AZ1191" s="1">
        <v>45031</v>
      </c>
      <c r="BA1191" t="s">
        <v>14001</v>
      </c>
      <c r="BB1191" t="s">
        <v>44</v>
      </c>
      <c r="BC1191" t="s">
        <v>44</v>
      </c>
      <c r="BD1191" t="s">
        <v>44</v>
      </c>
      <c r="BG1191" s="1"/>
      <c r="BK1191">
        <f t="shared" si="18"/>
        <v>1</v>
      </c>
      <c r="BL1191">
        <v>416863244736</v>
      </c>
      <c r="BN1191">
        <v>1817155</v>
      </c>
      <c r="BO1191" s="1">
        <v>44771</v>
      </c>
      <c r="BP1191">
        <v>860029995</v>
      </c>
      <c r="BQ1191">
        <v>4168632</v>
      </c>
      <c r="BR1191">
        <v>8040948</v>
      </c>
      <c r="BS1191" t="s">
        <v>13776</v>
      </c>
      <c r="BT1191" s="1">
        <v>44736</v>
      </c>
      <c r="BU1191">
        <v>3</v>
      </c>
      <c r="BV1191">
        <v>243247</v>
      </c>
      <c r="BW1191">
        <v>860029995</v>
      </c>
      <c r="BX1191" t="s">
        <v>13996</v>
      </c>
      <c r="BY1191" t="s">
        <v>14109</v>
      </c>
      <c r="BZ1191" t="s">
        <v>13923</v>
      </c>
      <c r="CA1191" s="1">
        <v>44792</v>
      </c>
      <c r="CB1191" t="s">
        <v>13922</v>
      </c>
    </row>
    <row r="1192" spans="3:80" x14ac:dyDescent="0.3">
      <c r="C1192" s="46" t="s">
        <v>10196</v>
      </c>
      <c r="D1192" s="4"/>
      <c r="E1192" s="4"/>
      <c r="F1192" s="16"/>
      <c r="G1192" s="80" t="e">
        <f>VLOOKUP(report_masivo[[#This Row],[INCAPACIDAD]],D3418:M3495,3,0)</f>
        <v>#N/A</v>
      </c>
      <c r="I1192" s="47"/>
      <c r="K1192" s="46" t="e">
        <f>VLOOKUP(report_masivo[[#This Row],[INCAPACIDAD]],D3418:M3495,4,0)</f>
        <v>#N/A</v>
      </c>
      <c r="L1192" s="46" t="e">
        <f>VLOOKUP(report_masivo[[#This Row],[INCAPACIDAD]],D3418:M3495,5,0)</f>
        <v>#N/A</v>
      </c>
      <c r="M1192" s="46" t="e">
        <f>VLOOKUP(report_masivo[[#This Row],[INCAPACIDAD]],D3418:M3495,6,0)</f>
        <v>#N/A</v>
      </c>
      <c r="N1192" s="49" t="e">
        <f>VLOOKUP(report_masivo[[#This Row],[INCAPACIDAD]],D3418:M3495,7,0)</f>
        <v>#N/A</v>
      </c>
      <c r="O1192" s="47" t="e">
        <f>VLOOKUP(report_masivo[[#This Row],[INCAPACIDAD]],D3418:M3495,8,0)</f>
        <v>#N/A</v>
      </c>
      <c r="AD1192">
        <v>105366500844929</v>
      </c>
      <c r="AE1192" t="s">
        <v>10196</v>
      </c>
      <c r="AF1192">
        <v>1977463</v>
      </c>
      <c r="AG1192" s="1">
        <v>44972</v>
      </c>
      <c r="AH1192">
        <v>860029995</v>
      </c>
      <c r="AI1192">
        <v>1053665008</v>
      </c>
      <c r="AJ1192">
        <v>8782801</v>
      </c>
      <c r="AK1192" t="s">
        <v>13776</v>
      </c>
      <c r="AL1192" s="1">
        <v>44929</v>
      </c>
      <c r="AM1192">
        <v>1</v>
      </c>
      <c r="AN1192">
        <v>79135</v>
      </c>
      <c r="AO1192">
        <v>860029995</v>
      </c>
      <c r="AP1192" t="s">
        <v>13996</v>
      </c>
      <c r="AQ1192" t="s">
        <v>14109</v>
      </c>
      <c r="AR1192" t="s">
        <v>13923</v>
      </c>
      <c r="AS1192" s="1">
        <v>44998</v>
      </c>
      <c r="AT1192" t="s">
        <v>13922</v>
      </c>
      <c r="AW1192">
        <v>115270807345033</v>
      </c>
      <c r="AX1192">
        <v>1152708073</v>
      </c>
      <c r="AY1192">
        <v>9027945</v>
      </c>
      <c r="AZ1192" s="1">
        <v>45033</v>
      </c>
      <c r="BA1192" t="s">
        <v>13998</v>
      </c>
      <c r="BB1192" t="s">
        <v>44</v>
      </c>
      <c r="BC1192" t="s">
        <v>44</v>
      </c>
      <c r="BD1192" t="s">
        <v>44</v>
      </c>
      <c r="BG1192" s="1"/>
      <c r="BK1192">
        <f t="shared" si="18"/>
        <v>1</v>
      </c>
      <c r="BL1192">
        <v>111051824844257</v>
      </c>
      <c r="BN1192">
        <v>1817155</v>
      </c>
      <c r="BO1192" s="1">
        <v>44771</v>
      </c>
      <c r="BP1192">
        <v>860029995</v>
      </c>
      <c r="BQ1192">
        <v>1110518248</v>
      </c>
      <c r="BR1192">
        <v>8047895</v>
      </c>
      <c r="BS1192" t="s">
        <v>13776</v>
      </c>
      <c r="BT1192" s="1">
        <v>44257</v>
      </c>
      <c r="BU1192">
        <v>7</v>
      </c>
      <c r="BV1192">
        <v>587624</v>
      </c>
      <c r="BW1192">
        <v>860029995</v>
      </c>
      <c r="BX1192" t="s">
        <v>13996</v>
      </c>
      <c r="BY1192" t="s">
        <v>14109</v>
      </c>
      <c r="BZ1192" t="s">
        <v>13923</v>
      </c>
      <c r="CA1192" s="1">
        <v>44792</v>
      </c>
      <c r="CB1192" t="s">
        <v>13922</v>
      </c>
    </row>
    <row r="1193" spans="3:80" x14ac:dyDescent="0.3">
      <c r="C1193" s="46" t="s">
        <v>10196</v>
      </c>
      <c r="D1193" s="4"/>
      <c r="E1193" s="4"/>
      <c r="F1193" s="16"/>
      <c r="G1193" s="80" t="e">
        <f>VLOOKUP(report_masivo[[#This Row],[INCAPACIDAD]],D3419:M3496,3,0)</f>
        <v>#N/A</v>
      </c>
      <c r="I1193" s="47"/>
      <c r="K1193" s="46" t="e">
        <f>VLOOKUP(report_masivo[[#This Row],[INCAPACIDAD]],D3419:M3496,4,0)</f>
        <v>#N/A</v>
      </c>
      <c r="L1193" s="46" t="e">
        <f>VLOOKUP(report_masivo[[#This Row],[INCAPACIDAD]],D3419:M3496,5,0)</f>
        <v>#N/A</v>
      </c>
      <c r="M1193" s="46" t="e">
        <f>VLOOKUP(report_masivo[[#This Row],[INCAPACIDAD]],D3419:M3496,6,0)</f>
        <v>#N/A</v>
      </c>
      <c r="N1193" s="49" t="e">
        <f>VLOOKUP(report_masivo[[#This Row],[INCAPACIDAD]],D3419:M3496,7,0)</f>
        <v>#N/A</v>
      </c>
      <c r="O1193" s="47" t="e">
        <f>VLOOKUP(report_masivo[[#This Row],[INCAPACIDAD]],D3419:M3496,8,0)</f>
        <v>#N/A</v>
      </c>
      <c r="AD1193">
        <v>427762044946</v>
      </c>
      <c r="AE1193" t="s">
        <v>10196</v>
      </c>
      <c r="AF1193">
        <v>1988776</v>
      </c>
      <c r="AG1193" s="1">
        <v>44985</v>
      </c>
      <c r="AH1193">
        <v>860029995</v>
      </c>
      <c r="AI1193">
        <v>4277620</v>
      </c>
      <c r="AJ1193">
        <v>8733575</v>
      </c>
      <c r="AK1193" t="s">
        <v>13776</v>
      </c>
      <c r="AL1193" s="1">
        <v>44946</v>
      </c>
      <c r="AM1193">
        <v>2</v>
      </c>
      <c r="AN1193">
        <v>150221</v>
      </c>
      <c r="AO1193">
        <v>860029995</v>
      </c>
      <c r="AP1193" t="s">
        <v>13996</v>
      </c>
      <c r="AQ1193" t="s">
        <v>14109</v>
      </c>
      <c r="AR1193" t="s">
        <v>13923</v>
      </c>
      <c r="AS1193" s="1">
        <v>45006</v>
      </c>
      <c r="AT1193" t="s">
        <v>13922</v>
      </c>
      <c r="AW1193">
        <v>2652500945034</v>
      </c>
      <c r="AX1193">
        <v>26525009</v>
      </c>
      <c r="AY1193">
        <v>9054475</v>
      </c>
      <c r="AZ1193" s="1">
        <v>45034</v>
      </c>
      <c r="BA1193" t="s">
        <v>14001</v>
      </c>
      <c r="BB1193" t="s">
        <v>44</v>
      </c>
      <c r="BC1193" t="s">
        <v>44</v>
      </c>
      <c r="BD1193" t="s">
        <v>44</v>
      </c>
      <c r="BG1193" s="1"/>
      <c r="BK1193">
        <f t="shared" si="18"/>
        <v>1</v>
      </c>
      <c r="BL1193">
        <v>111416544735</v>
      </c>
      <c r="BN1193">
        <v>1817155</v>
      </c>
      <c r="BO1193" s="1">
        <v>44771</v>
      </c>
      <c r="BP1193">
        <v>860029995</v>
      </c>
      <c r="BQ1193">
        <v>1114165</v>
      </c>
      <c r="BR1193">
        <v>8052570</v>
      </c>
      <c r="BS1193" t="s">
        <v>13776</v>
      </c>
      <c r="BT1193" s="1">
        <v>44735</v>
      </c>
      <c r="BU1193">
        <v>1</v>
      </c>
      <c r="BV1193">
        <v>83690</v>
      </c>
      <c r="BW1193">
        <v>860029995</v>
      </c>
      <c r="BX1193" t="s">
        <v>13996</v>
      </c>
      <c r="BY1193" t="s">
        <v>14109</v>
      </c>
      <c r="BZ1193" t="s">
        <v>13923</v>
      </c>
      <c r="CA1193" s="1">
        <v>44792</v>
      </c>
      <c r="CB1193" t="s">
        <v>13922</v>
      </c>
    </row>
    <row r="1194" spans="3:80" x14ac:dyDescent="0.3">
      <c r="C1194" s="46" t="s">
        <v>10196</v>
      </c>
      <c r="D1194" s="4"/>
      <c r="E1194" s="4"/>
      <c r="F1194" s="16"/>
      <c r="G1194" s="80" t="e">
        <f>VLOOKUP(report_masivo[[#This Row],[INCAPACIDAD]],D3420:M3497,3,0)</f>
        <v>#N/A</v>
      </c>
      <c r="I1194" s="47"/>
      <c r="K1194" s="46" t="e">
        <f>VLOOKUP(report_masivo[[#This Row],[INCAPACIDAD]],D3420:M3497,4,0)</f>
        <v>#N/A</v>
      </c>
      <c r="L1194" s="46" t="e">
        <f>VLOOKUP(report_masivo[[#This Row],[INCAPACIDAD]],D3420:M3497,5,0)</f>
        <v>#N/A</v>
      </c>
      <c r="M1194" s="46" t="e">
        <f>VLOOKUP(report_masivo[[#This Row],[INCAPACIDAD]],D3420:M3497,6,0)</f>
        <v>#N/A</v>
      </c>
      <c r="N1194" s="49" t="e">
        <f>VLOOKUP(report_masivo[[#This Row],[INCAPACIDAD]],D3420:M3497,7,0)</f>
        <v>#N/A</v>
      </c>
      <c r="O1194" s="47" t="e">
        <f>VLOOKUP(report_masivo[[#This Row],[INCAPACIDAD]],D3420:M3497,8,0)</f>
        <v>#N/A</v>
      </c>
      <c r="AD1194">
        <v>8608010244950</v>
      </c>
      <c r="AE1194" t="s">
        <v>10196</v>
      </c>
      <c r="AF1194">
        <v>1988776</v>
      </c>
      <c r="AG1194" s="1">
        <v>44985</v>
      </c>
      <c r="AH1194">
        <v>860029995</v>
      </c>
      <c r="AI1194">
        <v>86080102</v>
      </c>
      <c r="AJ1194">
        <v>8745062</v>
      </c>
      <c r="AK1194" t="s">
        <v>13776</v>
      </c>
      <c r="AL1194" s="1">
        <v>44950</v>
      </c>
      <c r="AM1194">
        <v>4</v>
      </c>
      <c r="AN1194">
        <v>344275</v>
      </c>
      <c r="AO1194">
        <v>860029995</v>
      </c>
      <c r="AP1194" t="s">
        <v>13996</v>
      </c>
      <c r="AQ1194" t="s">
        <v>14109</v>
      </c>
      <c r="AR1194" t="s">
        <v>13923</v>
      </c>
      <c r="AS1194" s="1">
        <v>45006</v>
      </c>
      <c r="AT1194" t="s">
        <v>13922</v>
      </c>
      <c r="AW1194">
        <v>110845498445035</v>
      </c>
      <c r="AX1194">
        <v>1108454984</v>
      </c>
      <c r="AY1194">
        <v>9122104</v>
      </c>
      <c r="AZ1194" s="1">
        <v>45035</v>
      </c>
      <c r="BA1194" t="s">
        <v>14001</v>
      </c>
      <c r="BB1194" t="s">
        <v>44</v>
      </c>
      <c r="BC1194" t="s">
        <v>44</v>
      </c>
      <c r="BD1194" t="s">
        <v>44</v>
      </c>
      <c r="BG1194" s="1"/>
      <c r="BK1194">
        <f t="shared" si="18"/>
        <v>1</v>
      </c>
      <c r="BL1194">
        <v>1136629144709</v>
      </c>
      <c r="BN1194">
        <v>1817155</v>
      </c>
      <c r="BO1194" s="1">
        <v>44771</v>
      </c>
      <c r="BP1194">
        <v>860029995</v>
      </c>
      <c r="BQ1194">
        <v>11366291</v>
      </c>
      <c r="BR1194">
        <v>8052594</v>
      </c>
      <c r="BS1194" t="s">
        <v>13776</v>
      </c>
      <c r="BT1194" s="1">
        <v>44709</v>
      </c>
      <c r="BU1194">
        <v>3</v>
      </c>
      <c r="BV1194">
        <v>275560</v>
      </c>
      <c r="BW1194">
        <v>860029995</v>
      </c>
      <c r="BX1194" t="s">
        <v>13996</v>
      </c>
      <c r="BY1194" t="s">
        <v>14109</v>
      </c>
      <c r="BZ1194" t="s">
        <v>13923</v>
      </c>
      <c r="CA1194" s="1">
        <v>44792</v>
      </c>
      <c r="CB1194" t="s">
        <v>13922</v>
      </c>
    </row>
    <row r="1195" spans="3:80" x14ac:dyDescent="0.3">
      <c r="C1195" s="46" t="s">
        <v>10196</v>
      </c>
      <c r="D1195" s="4"/>
      <c r="E1195" s="4"/>
      <c r="F1195" s="16"/>
      <c r="G1195" s="80" t="e">
        <f>VLOOKUP(report_masivo[[#This Row],[INCAPACIDAD]],D3421:M3498,3,0)</f>
        <v>#N/A</v>
      </c>
      <c r="I1195" s="47"/>
      <c r="K1195" s="46" t="e">
        <f>VLOOKUP(report_masivo[[#This Row],[INCAPACIDAD]],D3421:M3498,4,0)</f>
        <v>#N/A</v>
      </c>
      <c r="L1195" s="46" t="e">
        <f>VLOOKUP(report_masivo[[#This Row],[INCAPACIDAD]],D3421:M3498,5,0)</f>
        <v>#N/A</v>
      </c>
      <c r="M1195" s="46" t="e">
        <f>VLOOKUP(report_masivo[[#This Row],[INCAPACIDAD]],D3421:M3498,6,0)</f>
        <v>#N/A</v>
      </c>
      <c r="N1195" s="49" t="e">
        <f>VLOOKUP(report_masivo[[#This Row],[INCAPACIDAD]],D3421:M3498,7,0)</f>
        <v>#N/A</v>
      </c>
      <c r="O1195" s="47" t="e">
        <f>VLOOKUP(report_masivo[[#This Row],[INCAPACIDAD]],D3421:M3498,8,0)</f>
        <v>#N/A</v>
      </c>
      <c r="AD1195">
        <v>7427091444952</v>
      </c>
      <c r="AE1195" t="s">
        <v>10196</v>
      </c>
      <c r="AF1195">
        <v>1988776</v>
      </c>
      <c r="AG1195" s="1">
        <v>44985</v>
      </c>
      <c r="AH1195">
        <v>860029995</v>
      </c>
      <c r="AI1195">
        <v>74270914</v>
      </c>
      <c r="AJ1195">
        <v>8751453</v>
      </c>
      <c r="AK1195" t="s">
        <v>13776</v>
      </c>
      <c r="AL1195" s="1">
        <v>44952</v>
      </c>
      <c r="AM1195">
        <v>3</v>
      </c>
      <c r="AN1195">
        <v>263005</v>
      </c>
      <c r="AO1195">
        <v>860029995</v>
      </c>
      <c r="AP1195" t="s">
        <v>13996</v>
      </c>
      <c r="AQ1195" t="s">
        <v>14109</v>
      </c>
      <c r="AR1195" t="s">
        <v>13923</v>
      </c>
      <c r="AS1195" s="1">
        <v>45006</v>
      </c>
      <c r="AT1195" t="s">
        <v>13922</v>
      </c>
      <c r="AW1195">
        <v>108288362245035</v>
      </c>
      <c r="AX1195">
        <v>1082883622</v>
      </c>
      <c r="AY1195">
        <v>9038737</v>
      </c>
      <c r="AZ1195" s="1">
        <v>45035</v>
      </c>
      <c r="BA1195" t="s">
        <v>13998</v>
      </c>
      <c r="BB1195" t="s">
        <v>44</v>
      </c>
      <c r="BC1195" t="s">
        <v>44</v>
      </c>
      <c r="BD1195" t="s">
        <v>44</v>
      </c>
      <c r="BG1195" s="1"/>
      <c r="BK1195">
        <f t="shared" si="18"/>
        <v>1</v>
      </c>
      <c r="BL1195">
        <v>420833544719</v>
      </c>
      <c r="BN1195">
        <v>1817155</v>
      </c>
      <c r="BO1195" s="1">
        <v>44771</v>
      </c>
      <c r="BP1195">
        <v>860029995</v>
      </c>
      <c r="BQ1195">
        <v>4208335</v>
      </c>
      <c r="BR1195">
        <v>8052911</v>
      </c>
      <c r="BS1195" t="s">
        <v>13776</v>
      </c>
      <c r="BT1195" s="1">
        <v>44719</v>
      </c>
      <c r="BU1195">
        <v>1</v>
      </c>
      <c r="BV1195">
        <v>97030</v>
      </c>
      <c r="BW1195">
        <v>860029995</v>
      </c>
      <c r="BX1195" t="s">
        <v>13996</v>
      </c>
      <c r="BY1195" t="s">
        <v>14109</v>
      </c>
      <c r="BZ1195" t="s">
        <v>13923</v>
      </c>
      <c r="CA1195" s="1">
        <v>44792</v>
      </c>
      <c r="CB1195" t="s">
        <v>13922</v>
      </c>
    </row>
    <row r="1196" spans="3:80" x14ac:dyDescent="0.3">
      <c r="C1196" s="46" t="s">
        <v>10196</v>
      </c>
      <c r="D1196" s="4"/>
      <c r="E1196" s="4"/>
      <c r="F1196" s="16"/>
      <c r="G1196" s="80" t="e">
        <f>VLOOKUP(report_masivo[[#This Row],[INCAPACIDAD]],D3422:M3499,3,0)</f>
        <v>#N/A</v>
      </c>
      <c r="I1196" s="47"/>
      <c r="K1196" s="46" t="e">
        <f>VLOOKUP(report_masivo[[#This Row],[INCAPACIDAD]],D3422:M3499,4,0)</f>
        <v>#N/A</v>
      </c>
      <c r="L1196" s="46" t="e">
        <f>VLOOKUP(report_masivo[[#This Row],[INCAPACIDAD]],D3422:M3499,5,0)</f>
        <v>#N/A</v>
      </c>
      <c r="M1196" s="46" t="e">
        <f>VLOOKUP(report_masivo[[#This Row],[INCAPACIDAD]],D3422:M3499,6,0)</f>
        <v>#N/A</v>
      </c>
      <c r="N1196" s="49" t="e">
        <f>VLOOKUP(report_masivo[[#This Row],[INCAPACIDAD]],D3422:M3499,7,0)</f>
        <v>#N/A</v>
      </c>
      <c r="O1196" s="47" t="e">
        <f>VLOOKUP(report_masivo[[#This Row],[INCAPACIDAD]],D3422:M3499,8,0)</f>
        <v>#N/A</v>
      </c>
      <c r="AD1196">
        <v>7437402444952</v>
      </c>
      <c r="AE1196" t="s">
        <v>10196</v>
      </c>
      <c r="AF1196">
        <v>1988776</v>
      </c>
      <c r="AG1196" s="1">
        <v>44985</v>
      </c>
      <c r="AH1196">
        <v>860029995</v>
      </c>
      <c r="AI1196">
        <v>74374024</v>
      </c>
      <c r="AJ1196">
        <v>8778757</v>
      </c>
      <c r="AK1196" t="s">
        <v>13776</v>
      </c>
      <c r="AL1196" s="1">
        <v>44952</v>
      </c>
      <c r="AM1196">
        <v>4</v>
      </c>
      <c r="AN1196">
        <v>396908</v>
      </c>
      <c r="AO1196">
        <v>860029995</v>
      </c>
      <c r="AP1196" t="s">
        <v>13996</v>
      </c>
      <c r="AQ1196" t="s">
        <v>14109</v>
      </c>
      <c r="AR1196" t="s">
        <v>13923</v>
      </c>
      <c r="AS1196" s="1">
        <v>45006</v>
      </c>
      <c r="AT1196" t="s">
        <v>13922</v>
      </c>
      <c r="AW1196">
        <v>109871552945035</v>
      </c>
      <c r="AX1196">
        <v>1098715529</v>
      </c>
      <c r="AY1196">
        <v>9038407</v>
      </c>
      <c r="AZ1196" s="1">
        <v>45035</v>
      </c>
      <c r="BA1196" t="s">
        <v>13998</v>
      </c>
      <c r="BB1196" t="s">
        <v>44</v>
      </c>
      <c r="BC1196" t="s">
        <v>44</v>
      </c>
      <c r="BD1196" t="s">
        <v>44</v>
      </c>
      <c r="BG1196" s="1"/>
      <c r="BK1196">
        <f t="shared" si="18"/>
        <v>1</v>
      </c>
      <c r="BL1196">
        <v>420864044726</v>
      </c>
      <c r="BN1196">
        <v>1817155</v>
      </c>
      <c r="BO1196" s="1">
        <v>44771</v>
      </c>
      <c r="BP1196">
        <v>860029995</v>
      </c>
      <c r="BQ1196">
        <v>4208640</v>
      </c>
      <c r="BR1196">
        <v>8052955</v>
      </c>
      <c r="BS1196" t="s">
        <v>13776</v>
      </c>
      <c r="BT1196" s="1">
        <v>44726</v>
      </c>
      <c r="BU1196">
        <v>1</v>
      </c>
      <c r="BV1196">
        <v>94074</v>
      </c>
      <c r="BW1196">
        <v>860029995</v>
      </c>
      <c r="BX1196" t="s">
        <v>13996</v>
      </c>
      <c r="BY1196" t="s">
        <v>14109</v>
      </c>
      <c r="BZ1196" t="s">
        <v>13923</v>
      </c>
      <c r="CA1196" s="1">
        <v>44792</v>
      </c>
      <c r="CB1196" t="s">
        <v>13922</v>
      </c>
    </row>
    <row r="1197" spans="3:80" x14ac:dyDescent="0.3">
      <c r="C1197" s="46" t="s">
        <v>10196</v>
      </c>
      <c r="D1197" s="4"/>
      <c r="E1197" s="4"/>
      <c r="F1197" s="16"/>
      <c r="G1197" s="80" t="e">
        <f>VLOOKUP(report_masivo[[#This Row],[INCAPACIDAD]],D3423:M3500,3,0)</f>
        <v>#N/A</v>
      </c>
      <c r="I1197" s="47"/>
      <c r="K1197" s="46" t="e">
        <f>VLOOKUP(report_masivo[[#This Row],[INCAPACIDAD]],D3423:M3500,4,0)</f>
        <v>#N/A</v>
      </c>
      <c r="L1197" s="46" t="e">
        <f>VLOOKUP(report_masivo[[#This Row],[INCAPACIDAD]],D3423:M3500,5,0)</f>
        <v>#N/A</v>
      </c>
      <c r="M1197" s="46" t="e">
        <f>VLOOKUP(report_masivo[[#This Row],[INCAPACIDAD]],D3423:M3500,6,0)</f>
        <v>#N/A</v>
      </c>
      <c r="N1197" s="49" t="e">
        <f>VLOOKUP(report_masivo[[#This Row],[INCAPACIDAD]],D3423:M3500,7,0)</f>
        <v>#N/A</v>
      </c>
      <c r="O1197" s="47" t="e">
        <f>VLOOKUP(report_masivo[[#This Row],[INCAPACIDAD]],D3423:M3500,8,0)</f>
        <v>#N/A</v>
      </c>
      <c r="AD1197">
        <v>408376144953</v>
      </c>
      <c r="AE1197" t="s">
        <v>10196</v>
      </c>
      <c r="AF1197">
        <v>1988776</v>
      </c>
      <c r="AG1197" s="1">
        <v>44985</v>
      </c>
      <c r="AH1197">
        <v>860029995</v>
      </c>
      <c r="AI1197">
        <v>4083761</v>
      </c>
      <c r="AJ1197">
        <v>8783182</v>
      </c>
      <c r="AK1197" t="s">
        <v>13776</v>
      </c>
      <c r="AL1197" s="1">
        <v>44953</v>
      </c>
      <c r="AM1197">
        <v>6</v>
      </c>
      <c r="AN1197">
        <v>422652</v>
      </c>
      <c r="AO1197">
        <v>860029995</v>
      </c>
      <c r="AP1197" t="s">
        <v>13996</v>
      </c>
      <c r="AQ1197" t="s">
        <v>14109</v>
      </c>
      <c r="AR1197" t="s">
        <v>13923</v>
      </c>
      <c r="AS1197" s="1">
        <v>45006</v>
      </c>
      <c r="AT1197" t="s">
        <v>13922</v>
      </c>
      <c r="AW1197">
        <v>770069745036</v>
      </c>
      <c r="AX1197">
        <v>7700697</v>
      </c>
      <c r="AY1197">
        <v>9041595</v>
      </c>
      <c r="AZ1197" s="1">
        <v>45036</v>
      </c>
      <c r="BA1197" t="s">
        <v>14001</v>
      </c>
      <c r="BB1197" t="s">
        <v>44</v>
      </c>
      <c r="BC1197" t="s">
        <v>44</v>
      </c>
      <c r="BD1197" t="s">
        <v>44</v>
      </c>
      <c r="BG1197" s="1"/>
      <c r="BK1197">
        <f t="shared" si="18"/>
        <v>1</v>
      </c>
      <c r="BL1197">
        <v>722532144713</v>
      </c>
      <c r="BN1197">
        <v>1817155</v>
      </c>
      <c r="BO1197" s="1">
        <v>44771</v>
      </c>
      <c r="BP1197">
        <v>860029995</v>
      </c>
      <c r="BQ1197">
        <v>7225321</v>
      </c>
      <c r="BR1197">
        <v>8053786</v>
      </c>
      <c r="BS1197" t="s">
        <v>13776</v>
      </c>
      <c r="BT1197" s="1">
        <v>44713</v>
      </c>
      <c r="BU1197">
        <v>1</v>
      </c>
      <c r="BV1197">
        <v>85293</v>
      </c>
      <c r="BW1197">
        <v>860029995</v>
      </c>
      <c r="BX1197" t="s">
        <v>13996</v>
      </c>
      <c r="BY1197" t="s">
        <v>14109</v>
      </c>
      <c r="BZ1197" t="s">
        <v>13923</v>
      </c>
      <c r="CA1197" s="1">
        <v>44792</v>
      </c>
      <c r="CB1197" t="s">
        <v>13922</v>
      </c>
    </row>
    <row r="1198" spans="3:80" x14ac:dyDescent="0.3">
      <c r="C1198" s="46" t="s">
        <v>10196</v>
      </c>
      <c r="D1198" s="4"/>
      <c r="E1198" s="4"/>
      <c r="F1198" s="16"/>
      <c r="G1198" s="80" t="e">
        <f>VLOOKUP(report_masivo[[#This Row],[INCAPACIDAD]],D3424:M3501,3,0)</f>
        <v>#N/A</v>
      </c>
      <c r="I1198" s="47"/>
      <c r="K1198" s="46" t="e">
        <f>VLOOKUP(report_masivo[[#This Row],[INCAPACIDAD]],D3424:M3501,4,0)</f>
        <v>#N/A</v>
      </c>
      <c r="L1198" s="46" t="e">
        <f>VLOOKUP(report_masivo[[#This Row],[INCAPACIDAD]],D3424:M3501,5,0)</f>
        <v>#N/A</v>
      </c>
      <c r="M1198" s="46" t="e">
        <f>VLOOKUP(report_masivo[[#This Row],[INCAPACIDAD]],D3424:M3501,6,0)</f>
        <v>#N/A</v>
      </c>
      <c r="N1198" s="49" t="e">
        <f>VLOOKUP(report_masivo[[#This Row],[INCAPACIDAD]],D3424:M3501,7,0)</f>
        <v>#N/A</v>
      </c>
      <c r="O1198" s="47" t="e">
        <f>VLOOKUP(report_masivo[[#This Row],[INCAPACIDAD]],D3424:M3501,8,0)</f>
        <v>#N/A</v>
      </c>
      <c r="AD1198">
        <v>8608010244944</v>
      </c>
      <c r="AE1198" t="s">
        <v>10196</v>
      </c>
      <c r="AF1198">
        <v>1988776</v>
      </c>
      <c r="AG1198" s="1">
        <v>44985</v>
      </c>
      <c r="AH1198">
        <v>860029995</v>
      </c>
      <c r="AI1198">
        <v>86080102</v>
      </c>
      <c r="AJ1198">
        <v>8804846</v>
      </c>
      <c r="AK1198" t="s">
        <v>13776</v>
      </c>
      <c r="AL1198" s="1">
        <v>44944</v>
      </c>
      <c r="AM1198">
        <v>1</v>
      </c>
      <c r="AN1198">
        <v>86069</v>
      </c>
      <c r="AO1198">
        <v>860029995</v>
      </c>
      <c r="AP1198" t="s">
        <v>13996</v>
      </c>
      <c r="AQ1198" t="s">
        <v>14109</v>
      </c>
      <c r="AR1198" t="s">
        <v>13923</v>
      </c>
      <c r="AS1198" s="1">
        <v>45006</v>
      </c>
      <c r="AT1198" t="s">
        <v>13922</v>
      </c>
      <c r="AW1198">
        <v>4397931045040</v>
      </c>
      <c r="AX1198">
        <v>43979310</v>
      </c>
      <c r="AY1198">
        <v>9067810</v>
      </c>
      <c r="AZ1198" s="1">
        <v>45040</v>
      </c>
      <c r="BA1198" t="s">
        <v>13998</v>
      </c>
      <c r="BB1198" t="s">
        <v>44</v>
      </c>
      <c r="BC1198" t="s">
        <v>44</v>
      </c>
      <c r="BD1198" t="s">
        <v>44</v>
      </c>
      <c r="BG1198" s="1"/>
      <c r="BK1198">
        <f t="shared" si="18"/>
        <v>1</v>
      </c>
      <c r="BL1198">
        <v>937536344716</v>
      </c>
      <c r="BN1198">
        <v>1817155</v>
      </c>
      <c r="BO1198" s="1">
        <v>44771</v>
      </c>
      <c r="BP1198">
        <v>860029995</v>
      </c>
      <c r="BQ1198">
        <v>9375363</v>
      </c>
      <c r="BR1198">
        <v>8053937</v>
      </c>
      <c r="BS1198" t="s">
        <v>13776</v>
      </c>
      <c r="BT1198" s="1">
        <v>44716</v>
      </c>
      <c r="BU1198">
        <v>1</v>
      </c>
      <c r="BV1198">
        <v>85653</v>
      </c>
      <c r="BW1198">
        <v>860029995</v>
      </c>
      <c r="BX1198" t="s">
        <v>13996</v>
      </c>
      <c r="BY1198" t="s">
        <v>14109</v>
      </c>
      <c r="BZ1198" t="s">
        <v>13923</v>
      </c>
      <c r="CA1198" s="1">
        <v>44792</v>
      </c>
      <c r="CB1198" t="s">
        <v>13922</v>
      </c>
    </row>
    <row r="1199" spans="3:80" x14ac:dyDescent="0.3">
      <c r="C1199" s="46" t="s">
        <v>10196</v>
      </c>
      <c r="D1199" s="4"/>
      <c r="E1199" s="4"/>
      <c r="F1199" s="16"/>
      <c r="G1199" s="80" t="e">
        <f>VLOOKUP(report_masivo[[#This Row],[INCAPACIDAD]],D3425:M3502,3,0)</f>
        <v>#N/A</v>
      </c>
      <c r="I1199" s="47"/>
      <c r="K1199" s="46" t="e">
        <f>VLOOKUP(report_masivo[[#This Row],[INCAPACIDAD]],D3425:M3502,4,0)</f>
        <v>#N/A</v>
      </c>
      <c r="L1199" s="46" t="e">
        <f>VLOOKUP(report_masivo[[#This Row],[INCAPACIDAD]],D3425:M3502,5,0)</f>
        <v>#N/A</v>
      </c>
      <c r="M1199" s="46" t="e">
        <f>VLOOKUP(report_masivo[[#This Row],[INCAPACIDAD]],D3425:M3502,6,0)</f>
        <v>#N/A</v>
      </c>
      <c r="N1199" s="49" t="e">
        <f>VLOOKUP(report_masivo[[#This Row],[INCAPACIDAD]],D3425:M3502,7,0)</f>
        <v>#N/A</v>
      </c>
      <c r="O1199" s="47" t="e">
        <f>VLOOKUP(report_masivo[[#This Row],[INCAPACIDAD]],D3425:M3502,8,0)</f>
        <v>#N/A</v>
      </c>
      <c r="AD1199">
        <v>105241210444953</v>
      </c>
      <c r="AE1199" t="s">
        <v>10196</v>
      </c>
      <c r="AF1199">
        <v>1988776</v>
      </c>
      <c r="AG1199" s="1">
        <v>44985</v>
      </c>
      <c r="AH1199">
        <v>860029995</v>
      </c>
      <c r="AI1199">
        <v>1052412104</v>
      </c>
      <c r="AJ1199">
        <v>8844006</v>
      </c>
      <c r="AK1199" t="s">
        <v>13776</v>
      </c>
      <c r="AL1199" s="1">
        <v>44953</v>
      </c>
      <c r="AM1199">
        <v>1</v>
      </c>
      <c r="AN1199">
        <v>73186</v>
      </c>
      <c r="AO1199">
        <v>860029995</v>
      </c>
      <c r="AP1199" t="s">
        <v>13996</v>
      </c>
      <c r="AQ1199" t="s">
        <v>14109</v>
      </c>
      <c r="AR1199" t="s">
        <v>13923</v>
      </c>
      <c r="AS1199" s="1">
        <v>45006</v>
      </c>
      <c r="AT1199" t="s">
        <v>13922</v>
      </c>
      <c r="AW1199">
        <v>103377399245041</v>
      </c>
      <c r="AX1199">
        <v>1033773992</v>
      </c>
      <c r="AY1199">
        <v>9095661</v>
      </c>
      <c r="AZ1199" s="1">
        <v>45041</v>
      </c>
      <c r="BA1199" t="s">
        <v>14001</v>
      </c>
      <c r="BB1199" t="s">
        <v>44</v>
      </c>
      <c r="BC1199" t="s">
        <v>44</v>
      </c>
      <c r="BD1199" t="s">
        <v>44</v>
      </c>
      <c r="BG1199" s="1"/>
      <c r="BK1199">
        <f t="shared" si="18"/>
        <v>1</v>
      </c>
      <c r="BL1199">
        <v>105358590644724</v>
      </c>
      <c r="BN1199">
        <v>1817155</v>
      </c>
      <c r="BO1199" s="1">
        <v>44771</v>
      </c>
      <c r="BP1199">
        <v>860029995</v>
      </c>
      <c r="BQ1199">
        <v>1053585906</v>
      </c>
      <c r="BR1199">
        <v>8060173</v>
      </c>
      <c r="BS1199" t="s">
        <v>13776</v>
      </c>
      <c r="BT1199" s="1">
        <v>44724</v>
      </c>
      <c r="BU1199">
        <v>1</v>
      </c>
      <c r="BV1199">
        <v>82691</v>
      </c>
      <c r="BW1199">
        <v>860029995</v>
      </c>
      <c r="BX1199" t="s">
        <v>13996</v>
      </c>
      <c r="BY1199" t="s">
        <v>14109</v>
      </c>
      <c r="BZ1199" t="s">
        <v>13923</v>
      </c>
      <c r="CA1199" s="1">
        <v>44792</v>
      </c>
      <c r="CB1199" t="s">
        <v>13922</v>
      </c>
    </row>
    <row r="1200" spans="3:80" x14ac:dyDescent="0.3">
      <c r="C1200" s="46" t="s">
        <v>10196</v>
      </c>
      <c r="D1200" s="4"/>
      <c r="E1200" s="4"/>
      <c r="F1200" s="16"/>
      <c r="G1200" s="80" t="e">
        <f>VLOOKUP(report_masivo[[#This Row],[INCAPACIDAD]],D3426:M3503,3,0)</f>
        <v>#N/A</v>
      </c>
      <c r="I1200" s="47"/>
      <c r="K1200" s="46" t="e">
        <f>VLOOKUP(report_masivo[[#This Row],[INCAPACIDAD]],D3426:M3503,4,0)</f>
        <v>#N/A</v>
      </c>
      <c r="L1200" s="46" t="e">
        <f>VLOOKUP(report_masivo[[#This Row],[INCAPACIDAD]],D3426:M3503,5,0)</f>
        <v>#N/A</v>
      </c>
      <c r="M1200" s="46" t="e">
        <f>VLOOKUP(report_masivo[[#This Row],[INCAPACIDAD]],D3426:M3503,6,0)</f>
        <v>#N/A</v>
      </c>
      <c r="N1200" s="49" t="e">
        <f>VLOOKUP(report_masivo[[#This Row],[INCAPACIDAD]],D3426:M3503,7,0)</f>
        <v>#N/A</v>
      </c>
      <c r="O1200" s="47" t="e">
        <f>VLOOKUP(report_masivo[[#This Row],[INCAPACIDAD]],D3426:M3503,8,0)</f>
        <v>#N/A</v>
      </c>
      <c r="AD1200">
        <v>105366500844955</v>
      </c>
      <c r="AE1200" t="s">
        <v>10196</v>
      </c>
      <c r="AF1200">
        <v>1999904</v>
      </c>
      <c r="AG1200" s="1">
        <v>44999</v>
      </c>
      <c r="AH1200">
        <v>860029995</v>
      </c>
      <c r="AI1200">
        <v>1053665008</v>
      </c>
      <c r="AJ1200">
        <v>8902697</v>
      </c>
      <c r="AK1200" t="s">
        <v>13776</v>
      </c>
      <c r="AL1200" s="1">
        <v>44955</v>
      </c>
      <c r="AM1200">
        <v>3</v>
      </c>
      <c r="AN1200">
        <v>237406</v>
      </c>
      <c r="AO1200">
        <v>860029995</v>
      </c>
      <c r="AP1200" t="s">
        <v>13996</v>
      </c>
      <c r="AQ1200" t="s">
        <v>14109</v>
      </c>
      <c r="AR1200" t="s">
        <v>13923</v>
      </c>
      <c r="AS1200" s="1">
        <v>45027</v>
      </c>
      <c r="AT1200" t="s">
        <v>13922</v>
      </c>
      <c r="AW1200">
        <v>3886473445041</v>
      </c>
      <c r="AX1200">
        <v>38864734</v>
      </c>
      <c r="AY1200">
        <v>9105147</v>
      </c>
      <c r="AZ1200" s="1">
        <v>45041</v>
      </c>
      <c r="BA1200" t="s">
        <v>14001</v>
      </c>
      <c r="BB1200" t="s">
        <v>44</v>
      </c>
      <c r="BC1200" t="s">
        <v>44</v>
      </c>
      <c r="BD1200" t="s">
        <v>44</v>
      </c>
      <c r="BG1200" s="1"/>
      <c r="BK1200">
        <f t="shared" si="18"/>
        <v>1</v>
      </c>
      <c r="BL1200">
        <v>105366416444713</v>
      </c>
      <c r="BN1200">
        <v>1817155</v>
      </c>
      <c r="BO1200" s="1">
        <v>44771</v>
      </c>
      <c r="BP1200">
        <v>860029995</v>
      </c>
      <c r="BQ1200">
        <v>1053664164</v>
      </c>
      <c r="BR1200">
        <v>8060346</v>
      </c>
      <c r="BS1200" t="s">
        <v>13776</v>
      </c>
      <c r="BT1200" s="1">
        <v>44713</v>
      </c>
      <c r="BU1200">
        <v>3</v>
      </c>
      <c r="BV1200">
        <v>309951</v>
      </c>
      <c r="BW1200">
        <v>860029995</v>
      </c>
      <c r="BX1200" t="s">
        <v>13996</v>
      </c>
      <c r="BY1200" t="s">
        <v>14109</v>
      </c>
      <c r="BZ1200" t="s">
        <v>13923</v>
      </c>
      <c r="CA1200" s="1">
        <v>44792</v>
      </c>
      <c r="CB1200" t="s">
        <v>13922</v>
      </c>
    </row>
    <row r="1201" spans="3:80" x14ac:dyDescent="0.3">
      <c r="C1201" s="46" t="s">
        <v>10196</v>
      </c>
      <c r="D1201" s="4"/>
      <c r="E1201" s="4"/>
      <c r="F1201" s="16"/>
      <c r="G1201" s="80" t="e">
        <f>VLOOKUP(report_masivo[[#This Row],[INCAPACIDAD]],D3427:M3504,3,0)</f>
        <v>#N/A</v>
      </c>
      <c r="I1201" s="47"/>
      <c r="K1201" s="46" t="e">
        <f>VLOOKUP(report_masivo[[#This Row],[INCAPACIDAD]],D3427:M3504,4,0)</f>
        <v>#N/A</v>
      </c>
      <c r="L1201" s="46" t="e">
        <f>VLOOKUP(report_masivo[[#This Row],[INCAPACIDAD]],D3427:M3504,5,0)</f>
        <v>#N/A</v>
      </c>
      <c r="M1201" s="46" t="e">
        <f>VLOOKUP(report_masivo[[#This Row],[INCAPACIDAD]],D3427:M3504,6,0)</f>
        <v>#N/A</v>
      </c>
      <c r="N1201" s="49" t="e">
        <f>VLOOKUP(report_masivo[[#This Row],[INCAPACIDAD]],D3427:M3504,7,0)</f>
        <v>#N/A</v>
      </c>
      <c r="O1201" s="47" t="e">
        <f>VLOOKUP(report_masivo[[#This Row],[INCAPACIDAD]],D3427:M3504,8,0)</f>
        <v>#N/A</v>
      </c>
      <c r="AD1201">
        <v>105366546944953</v>
      </c>
      <c r="AE1201" t="s">
        <v>10196</v>
      </c>
      <c r="AF1201">
        <v>1999904</v>
      </c>
      <c r="AG1201" s="1">
        <v>44999</v>
      </c>
      <c r="AH1201">
        <v>860029995</v>
      </c>
      <c r="AI1201">
        <v>1053665469</v>
      </c>
      <c r="AJ1201">
        <v>8902851</v>
      </c>
      <c r="AK1201" t="s">
        <v>13776</v>
      </c>
      <c r="AL1201" s="1">
        <v>44953</v>
      </c>
      <c r="AM1201">
        <v>2</v>
      </c>
      <c r="AN1201">
        <v>104798</v>
      </c>
      <c r="AO1201">
        <v>860029995</v>
      </c>
      <c r="AP1201" t="s">
        <v>13996</v>
      </c>
      <c r="AQ1201" t="s">
        <v>14109</v>
      </c>
      <c r="AR1201" t="s">
        <v>13923</v>
      </c>
      <c r="AS1201" s="1">
        <v>45027</v>
      </c>
      <c r="AT1201" t="s">
        <v>13922</v>
      </c>
      <c r="AW1201">
        <v>4021991645042</v>
      </c>
      <c r="AX1201">
        <v>40219916</v>
      </c>
      <c r="AY1201">
        <v>9105460</v>
      </c>
      <c r="AZ1201" s="1">
        <v>45042</v>
      </c>
      <c r="BA1201" t="s">
        <v>14001</v>
      </c>
      <c r="BB1201" t="s">
        <v>44</v>
      </c>
      <c r="BC1201" t="s">
        <v>44</v>
      </c>
      <c r="BD1201" t="s">
        <v>44</v>
      </c>
      <c r="BG1201" s="1"/>
      <c r="BK1201">
        <f t="shared" si="18"/>
        <v>1</v>
      </c>
      <c r="BL1201">
        <v>105366436844729</v>
      </c>
      <c r="BN1201">
        <v>1817155</v>
      </c>
      <c r="BO1201" s="1">
        <v>44771</v>
      </c>
      <c r="BP1201">
        <v>860029995</v>
      </c>
      <c r="BQ1201">
        <v>1053664368</v>
      </c>
      <c r="BR1201">
        <v>8060428</v>
      </c>
      <c r="BS1201" t="s">
        <v>13776</v>
      </c>
      <c r="BT1201" s="1">
        <v>44729</v>
      </c>
      <c r="BU1201">
        <v>1</v>
      </c>
      <c r="BV1201">
        <v>90035</v>
      </c>
      <c r="BW1201">
        <v>860029995</v>
      </c>
      <c r="BX1201" t="s">
        <v>13996</v>
      </c>
      <c r="BY1201" t="s">
        <v>14109</v>
      </c>
      <c r="BZ1201" t="s">
        <v>13923</v>
      </c>
      <c r="CA1201" s="1">
        <v>44792</v>
      </c>
      <c r="CB1201" t="s">
        <v>13922</v>
      </c>
    </row>
    <row r="1202" spans="3:80" x14ac:dyDescent="0.3">
      <c r="C1202" s="46" t="s">
        <v>10196</v>
      </c>
      <c r="D1202" s="4"/>
      <c r="E1202" s="4"/>
      <c r="F1202" s="16"/>
      <c r="G1202" s="80" t="e">
        <f>VLOOKUP(report_masivo[[#This Row],[INCAPACIDAD]],D3428:M3505,3,0)</f>
        <v>#N/A</v>
      </c>
      <c r="I1202" s="47"/>
      <c r="K1202" s="46" t="e">
        <f>VLOOKUP(report_masivo[[#This Row],[INCAPACIDAD]],D3428:M3505,4,0)</f>
        <v>#N/A</v>
      </c>
      <c r="L1202" s="46" t="e">
        <f>VLOOKUP(report_masivo[[#This Row],[INCAPACIDAD]],D3428:M3505,5,0)</f>
        <v>#N/A</v>
      </c>
      <c r="M1202" s="46" t="e">
        <f>VLOOKUP(report_masivo[[#This Row],[INCAPACIDAD]],D3428:M3505,6,0)</f>
        <v>#N/A</v>
      </c>
      <c r="N1202" s="49" t="e">
        <f>VLOOKUP(report_masivo[[#This Row],[INCAPACIDAD]],D3428:M3505,7,0)</f>
        <v>#N/A</v>
      </c>
      <c r="O1202" s="47" t="e">
        <f>VLOOKUP(report_masivo[[#This Row],[INCAPACIDAD]],D3428:M3505,8,0)</f>
        <v>#N/A</v>
      </c>
      <c r="AD1202">
        <v>105758361544975</v>
      </c>
      <c r="AE1202" t="s">
        <v>10196</v>
      </c>
      <c r="AF1202">
        <v>2004883</v>
      </c>
      <c r="AG1202" s="1">
        <v>45006</v>
      </c>
      <c r="AH1202">
        <v>860029995</v>
      </c>
      <c r="AI1202">
        <v>1057583615</v>
      </c>
      <c r="AJ1202">
        <v>8832662</v>
      </c>
      <c r="AK1202" t="s">
        <v>13776</v>
      </c>
      <c r="AL1202" s="1">
        <v>44975</v>
      </c>
      <c r="AM1202">
        <v>1</v>
      </c>
      <c r="AN1202">
        <v>48955</v>
      </c>
      <c r="AO1202">
        <v>860029995</v>
      </c>
      <c r="AP1202" t="s">
        <v>13996</v>
      </c>
      <c r="AQ1202" t="s">
        <v>14109</v>
      </c>
      <c r="AR1202" t="s">
        <v>13923</v>
      </c>
      <c r="AS1202" s="1">
        <v>45030</v>
      </c>
      <c r="AT1202" t="s">
        <v>13922</v>
      </c>
      <c r="AW1202">
        <v>1732476745042</v>
      </c>
      <c r="AX1202">
        <v>17324767</v>
      </c>
      <c r="AY1202">
        <v>9093116</v>
      </c>
      <c r="AZ1202" s="1">
        <v>45042</v>
      </c>
      <c r="BA1202" t="s">
        <v>13998</v>
      </c>
      <c r="BB1202" t="s">
        <v>44</v>
      </c>
      <c r="BC1202" t="s">
        <v>44</v>
      </c>
      <c r="BD1202" t="s">
        <v>44</v>
      </c>
      <c r="BG1202" s="1"/>
      <c r="BK1202">
        <f t="shared" si="18"/>
        <v>1</v>
      </c>
      <c r="BL1202">
        <v>105366477744714</v>
      </c>
      <c r="BN1202">
        <v>1817155</v>
      </c>
      <c r="BO1202" s="1">
        <v>44771</v>
      </c>
      <c r="BP1202">
        <v>860029995</v>
      </c>
      <c r="BQ1202">
        <v>1053664777</v>
      </c>
      <c r="BR1202">
        <v>8060464</v>
      </c>
      <c r="BS1202" t="s">
        <v>13776</v>
      </c>
      <c r="BT1202" s="1">
        <v>44714</v>
      </c>
      <c r="BU1202">
        <v>1</v>
      </c>
      <c r="BV1202">
        <v>87607</v>
      </c>
      <c r="BW1202">
        <v>860029995</v>
      </c>
      <c r="BX1202" t="s">
        <v>13996</v>
      </c>
      <c r="BY1202" t="s">
        <v>14109</v>
      </c>
      <c r="BZ1202" t="s">
        <v>13923</v>
      </c>
      <c r="CA1202" s="1">
        <v>44792</v>
      </c>
      <c r="CB1202" t="s">
        <v>13922</v>
      </c>
    </row>
    <row r="1203" spans="3:80" x14ac:dyDescent="0.3">
      <c r="C1203" s="46" t="s">
        <v>10196</v>
      </c>
      <c r="D1203" s="4"/>
      <c r="E1203" s="4"/>
      <c r="F1203" s="16"/>
      <c r="G1203" s="80" t="e">
        <f>VLOOKUP(report_masivo[[#This Row],[INCAPACIDAD]],D3429:M3506,3,0)</f>
        <v>#N/A</v>
      </c>
      <c r="I1203" s="47"/>
      <c r="K1203" s="46" t="e">
        <f>VLOOKUP(report_masivo[[#This Row],[INCAPACIDAD]],D3429:M3506,4,0)</f>
        <v>#N/A</v>
      </c>
      <c r="L1203" s="46" t="e">
        <f>VLOOKUP(report_masivo[[#This Row],[INCAPACIDAD]],D3429:M3506,5,0)</f>
        <v>#N/A</v>
      </c>
      <c r="M1203" s="46" t="e">
        <f>VLOOKUP(report_masivo[[#This Row],[INCAPACIDAD]],D3429:M3506,6,0)</f>
        <v>#N/A</v>
      </c>
      <c r="N1203" s="49" t="e">
        <f>VLOOKUP(report_masivo[[#This Row],[INCAPACIDAD]],D3429:M3506,7,0)</f>
        <v>#N/A</v>
      </c>
      <c r="O1203" s="47" t="e">
        <f>VLOOKUP(report_masivo[[#This Row],[INCAPACIDAD]],D3429:M3506,8,0)</f>
        <v>#N/A</v>
      </c>
      <c r="AD1203">
        <v>105239321944970</v>
      </c>
      <c r="AE1203" t="s">
        <v>10196</v>
      </c>
      <c r="AF1203">
        <v>2004883</v>
      </c>
      <c r="AG1203" s="1">
        <v>45006</v>
      </c>
      <c r="AH1203">
        <v>860029995</v>
      </c>
      <c r="AI1203">
        <v>1052393219</v>
      </c>
      <c r="AJ1203">
        <v>8906601</v>
      </c>
      <c r="AK1203" t="s">
        <v>13776</v>
      </c>
      <c r="AL1203" s="1">
        <v>44970</v>
      </c>
      <c r="AM1203">
        <v>3</v>
      </c>
      <c r="AN1203">
        <v>296620</v>
      </c>
      <c r="AO1203">
        <v>860029995</v>
      </c>
      <c r="AP1203" t="s">
        <v>13996</v>
      </c>
      <c r="AQ1203" t="s">
        <v>14109</v>
      </c>
      <c r="AR1203" t="s">
        <v>13923</v>
      </c>
      <c r="AS1203" s="1">
        <v>45030</v>
      </c>
      <c r="AT1203" t="s">
        <v>13922</v>
      </c>
      <c r="AW1203">
        <v>7925335345042</v>
      </c>
      <c r="AX1203">
        <v>79253353</v>
      </c>
      <c r="AY1203">
        <v>9060497</v>
      </c>
      <c r="AZ1203" s="1">
        <v>45042</v>
      </c>
      <c r="BA1203" t="s">
        <v>13998</v>
      </c>
      <c r="BB1203" t="s">
        <v>44</v>
      </c>
      <c r="BC1203" t="s">
        <v>44</v>
      </c>
      <c r="BD1203" t="s">
        <v>44</v>
      </c>
      <c r="BG1203" s="1"/>
      <c r="BK1203">
        <f t="shared" si="18"/>
        <v>1</v>
      </c>
      <c r="BL1203">
        <v>105366556444722</v>
      </c>
      <c r="BN1203">
        <v>1817155</v>
      </c>
      <c r="BO1203" s="1">
        <v>44771</v>
      </c>
      <c r="BP1203">
        <v>860029995</v>
      </c>
      <c r="BQ1203">
        <v>1053665564</v>
      </c>
      <c r="BR1203">
        <v>8060533</v>
      </c>
      <c r="BS1203" t="s">
        <v>13776</v>
      </c>
      <c r="BT1203" s="1">
        <v>44722</v>
      </c>
      <c r="BU1203">
        <v>1</v>
      </c>
      <c r="BV1203">
        <v>74940</v>
      </c>
      <c r="BW1203">
        <v>860029995</v>
      </c>
      <c r="BX1203" t="s">
        <v>13996</v>
      </c>
      <c r="BY1203" t="s">
        <v>14109</v>
      </c>
      <c r="BZ1203" t="s">
        <v>13923</v>
      </c>
      <c r="CA1203" s="1">
        <v>44792</v>
      </c>
      <c r="CB1203" t="s">
        <v>13922</v>
      </c>
    </row>
    <row r="1204" spans="3:80" x14ac:dyDescent="0.3">
      <c r="C1204" s="46" t="s">
        <v>10196</v>
      </c>
      <c r="D1204" s="4"/>
      <c r="E1204" s="4"/>
      <c r="F1204" s="16"/>
      <c r="G1204" s="80" t="e">
        <f>VLOOKUP(report_masivo[[#This Row],[INCAPACIDAD]],D3430:M3507,3,0)</f>
        <v>#N/A</v>
      </c>
      <c r="I1204" s="47"/>
      <c r="K1204" s="46" t="e">
        <f>VLOOKUP(report_masivo[[#This Row],[INCAPACIDAD]],D3430:M3507,4,0)</f>
        <v>#N/A</v>
      </c>
      <c r="L1204" s="46" t="e">
        <f>VLOOKUP(report_masivo[[#This Row],[INCAPACIDAD]],D3430:M3507,5,0)</f>
        <v>#N/A</v>
      </c>
      <c r="M1204" s="46" t="e">
        <f>VLOOKUP(report_masivo[[#This Row],[INCAPACIDAD]],D3430:M3507,6,0)</f>
        <v>#N/A</v>
      </c>
      <c r="N1204" s="49" t="e">
        <f>VLOOKUP(report_masivo[[#This Row],[INCAPACIDAD]],D3430:M3507,7,0)</f>
        <v>#N/A</v>
      </c>
      <c r="O1204" s="47" t="e">
        <f>VLOOKUP(report_masivo[[#This Row],[INCAPACIDAD]],D3430:M3507,8,0)</f>
        <v>#N/A</v>
      </c>
      <c r="AD1204">
        <v>420882144964</v>
      </c>
      <c r="AE1204" t="s">
        <v>10196</v>
      </c>
      <c r="AF1204">
        <v>2004883</v>
      </c>
      <c r="AG1204" s="1">
        <v>45006</v>
      </c>
      <c r="AH1204">
        <v>860029995</v>
      </c>
      <c r="AI1204">
        <v>4208821</v>
      </c>
      <c r="AJ1204">
        <v>8908560</v>
      </c>
      <c r="AK1204" t="s">
        <v>13776</v>
      </c>
      <c r="AL1204" s="1">
        <v>44964</v>
      </c>
      <c r="AM1204">
        <v>1</v>
      </c>
      <c r="AN1204">
        <v>84052</v>
      </c>
      <c r="AO1204">
        <v>860029995</v>
      </c>
      <c r="AP1204" t="s">
        <v>13996</v>
      </c>
      <c r="AQ1204" t="s">
        <v>14109</v>
      </c>
      <c r="AR1204" t="s">
        <v>13923</v>
      </c>
      <c r="AS1204" s="1">
        <v>45030</v>
      </c>
      <c r="AT1204" t="s">
        <v>13922</v>
      </c>
      <c r="AW1204">
        <v>107918025445044</v>
      </c>
      <c r="AX1204">
        <v>1079180254</v>
      </c>
      <c r="AY1204">
        <v>9070193</v>
      </c>
      <c r="AZ1204" s="1">
        <v>45044</v>
      </c>
      <c r="BA1204" t="s">
        <v>13998</v>
      </c>
      <c r="BB1204" t="s">
        <v>44</v>
      </c>
      <c r="BC1204" t="s">
        <v>44</v>
      </c>
      <c r="BD1204" t="s">
        <v>44</v>
      </c>
      <c r="BG1204" s="1"/>
      <c r="BK1204">
        <f t="shared" si="18"/>
        <v>1</v>
      </c>
      <c r="BL1204">
        <v>105655362444725</v>
      </c>
      <c r="BN1204">
        <v>1817155</v>
      </c>
      <c r="BO1204" s="1">
        <v>44771</v>
      </c>
      <c r="BP1204">
        <v>860029995</v>
      </c>
      <c r="BQ1204">
        <v>1056553624</v>
      </c>
      <c r="BR1204">
        <v>8060699</v>
      </c>
      <c r="BS1204" t="s">
        <v>13776</v>
      </c>
      <c r="BT1204" s="1">
        <v>44725</v>
      </c>
      <c r="BU1204">
        <v>2</v>
      </c>
      <c r="BV1204">
        <v>202365</v>
      </c>
      <c r="BW1204">
        <v>860029995</v>
      </c>
      <c r="BX1204" t="s">
        <v>13996</v>
      </c>
      <c r="BY1204" t="s">
        <v>14109</v>
      </c>
      <c r="BZ1204" t="s">
        <v>13923</v>
      </c>
      <c r="CA1204" s="1">
        <v>44792</v>
      </c>
      <c r="CB1204" t="s">
        <v>13922</v>
      </c>
    </row>
    <row r="1205" spans="3:80" x14ac:dyDescent="0.3">
      <c r="C1205" s="46" t="s">
        <v>10196</v>
      </c>
      <c r="D1205" s="4"/>
      <c r="E1205" s="4"/>
      <c r="F1205" s="16"/>
      <c r="G1205" s="80" t="e">
        <f>VLOOKUP(report_masivo[[#This Row],[INCAPACIDAD]],D3431:M3508,3,0)</f>
        <v>#N/A</v>
      </c>
      <c r="I1205" s="47"/>
      <c r="K1205" s="46" t="e">
        <f>VLOOKUP(report_masivo[[#This Row],[INCAPACIDAD]],D3431:M3508,4,0)</f>
        <v>#N/A</v>
      </c>
      <c r="L1205" s="46" t="e">
        <f>VLOOKUP(report_masivo[[#This Row],[INCAPACIDAD]],D3431:M3508,5,0)</f>
        <v>#N/A</v>
      </c>
      <c r="M1205" s="46" t="e">
        <f>VLOOKUP(report_masivo[[#This Row],[INCAPACIDAD]],D3431:M3508,6,0)</f>
        <v>#N/A</v>
      </c>
      <c r="N1205" s="49" t="e">
        <f>VLOOKUP(report_masivo[[#This Row],[INCAPACIDAD]],D3431:M3508,7,0)</f>
        <v>#N/A</v>
      </c>
      <c r="O1205" s="47" t="e">
        <f>VLOOKUP(report_masivo[[#This Row],[INCAPACIDAD]],D3431:M3508,8,0)</f>
        <v>#N/A</v>
      </c>
      <c r="AD1205">
        <v>100253748044972</v>
      </c>
      <c r="AE1205" t="s">
        <v>10196</v>
      </c>
      <c r="AF1205">
        <v>2004883</v>
      </c>
      <c r="AG1205" s="1">
        <v>45006</v>
      </c>
      <c r="AH1205">
        <v>860029995</v>
      </c>
      <c r="AI1205">
        <v>1002537480</v>
      </c>
      <c r="AJ1205">
        <v>8913860</v>
      </c>
      <c r="AK1205" t="s">
        <v>13776</v>
      </c>
      <c r="AL1205" s="1">
        <v>44972</v>
      </c>
      <c r="AM1205">
        <v>3</v>
      </c>
      <c r="AN1205">
        <v>250756</v>
      </c>
      <c r="AO1205">
        <v>860029995</v>
      </c>
      <c r="AP1205" t="s">
        <v>13996</v>
      </c>
      <c r="AQ1205" t="s">
        <v>14109</v>
      </c>
      <c r="AR1205" t="s">
        <v>13923</v>
      </c>
      <c r="AS1205" s="1">
        <v>45030</v>
      </c>
      <c r="AT1205" t="s">
        <v>13922</v>
      </c>
      <c r="AW1205">
        <v>7984389645048</v>
      </c>
      <c r="AX1205">
        <v>79843896</v>
      </c>
      <c r="AY1205">
        <v>9079223</v>
      </c>
      <c r="AZ1205" s="1">
        <v>45048</v>
      </c>
      <c r="BA1205" t="s">
        <v>13998</v>
      </c>
      <c r="BB1205" t="s">
        <v>44</v>
      </c>
      <c r="BC1205" t="s">
        <v>44</v>
      </c>
      <c r="BD1205" t="s">
        <v>44</v>
      </c>
      <c r="BG1205" s="1"/>
      <c r="BK1205">
        <f t="shared" si="18"/>
        <v>1</v>
      </c>
      <c r="BL1205">
        <v>105655489744723</v>
      </c>
      <c r="BN1205">
        <v>1817155</v>
      </c>
      <c r="BO1205" s="1">
        <v>44771</v>
      </c>
      <c r="BP1205">
        <v>860029995</v>
      </c>
      <c r="BQ1205">
        <v>1056554897</v>
      </c>
      <c r="BR1205">
        <v>8060756</v>
      </c>
      <c r="BS1205" t="s">
        <v>13776</v>
      </c>
      <c r="BT1205" s="1">
        <v>44723</v>
      </c>
      <c r="BU1205">
        <v>1</v>
      </c>
      <c r="BV1205">
        <v>67671</v>
      </c>
      <c r="BW1205">
        <v>860029995</v>
      </c>
      <c r="BX1205" t="s">
        <v>13996</v>
      </c>
      <c r="BY1205" t="s">
        <v>14109</v>
      </c>
      <c r="BZ1205" t="s">
        <v>13923</v>
      </c>
      <c r="CA1205" s="1">
        <v>44792</v>
      </c>
      <c r="CB1205" t="s">
        <v>13922</v>
      </c>
    </row>
    <row r="1206" spans="3:80" x14ac:dyDescent="0.3">
      <c r="C1206" s="46" t="s">
        <v>10196</v>
      </c>
      <c r="D1206" s="4"/>
      <c r="E1206" s="4"/>
      <c r="F1206" s="16"/>
      <c r="G1206" s="80" t="e">
        <f>VLOOKUP(report_masivo[[#This Row],[INCAPACIDAD]],D3432:M3509,3,0)</f>
        <v>#N/A</v>
      </c>
      <c r="I1206" s="47"/>
      <c r="K1206" s="46" t="e">
        <f>VLOOKUP(report_masivo[[#This Row],[INCAPACIDAD]],D3432:M3509,4,0)</f>
        <v>#N/A</v>
      </c>
      <c r="L1206" s="46" t="e">
        <f>VLOOKUP(report_masivo[[#This Row],[INCAPACIDAD]],D3432:M3509,5,0)</f>
        <v>#N/A</v>
      </c>
      <c r="M1206" s="46" t="e">
        <f>VLOOKUP(report_masivo[[#This Row],[INCAPACIDAD]],D3432:M3509,6,0)</f>
        <v>#N/A</v>
      </c>
      <c r="N1206" s="49" t="e">
        <f>VLOOKUP(report_masivo[[#This Row],[INCAPACIDAD]],D3432:M3509,7,0)</f>
        <v>#N/A</v>
      </c>
      <c r="O1206" s="47" t="e">
        <f>VLOOKUP(report_masivo[[#This Row],[INCAPACIDAD]],D3432:M3509,8,0)</f>
        <v>#N/A</v>
      </c>
      <c r="AD1206">
        <v>420777144972</v>
      </c>
      <c r="AE1206" t="s">
        <v>10196</v>
      </c>
      <c r="AF1206">
        <v>2009491</v>
      </c>
      <c r="AG1206" s="1">
        <v>45009</v>
      </c>
      <c r="AH1206">
        <v>860029995</v>
      </c>
      <c r="AI1206">
        <v>4207771</v>
      </c>
      <c r="AJ1206">
        <v>8821612</v>
      </c>
      <c r="AK1206" t="s">
        <v>13776</v>
      </c>
      <c r="AL1206" s="1">
        <v>44972</v>
      </c>
      <c r="AM1206">
        <v>10</v>
      </c>
      <c r="AN1206">
        <v>728416</v>
      </c>
      <c r="AO1206">
        <v>860029995</v>
      </c>
      <c r="AP1206" t="s">
        <v>13996</v>
      </c>
      <c r="AQ1206" t="s">
        <v>14109</v>
      </c>
      <c r="AR1206" t="s">
        <v>13923</v>
      </c>
      <c r="AS1206" s="1">
        <v>45030</v>
      </c>
      <c r="AT1206" t="s">
        <v>13922</v>
      </c>
      <c r="AW1206">
        <v>112485193145049</v>
      </c>
      <c r="AX1206">
        <v>1124851931</v>
      </c>
      <c r="AY1206">
        <v>9160918</v>
      </c>
      <c r="AZ1206" s="1">
        <v>45049</v>
      </c>
      <c r="BA1206" t="s">
        <v>13998</v>
      </c>
      <c r="BB1206" t="s">
        <v>44</v>
      </c>
      <c r="BC1206" t="s">
        <v>44</v>
      </c>
      <c r="BD1206" t="s">
        <v>44</v>
      </c>
      <c r="BG1206" s="1"/>
      <c r="BK1206">
        <f t="shared" si="18"/>
        <v>1</v>
      </c>
      <c r="BL1206">
        <v>7418093044711</v>
      </c>
      <c r="BN1206">
        <v>1817155</v>
      </c>
      <c r="BO1206" s="1">
        <v>44771</v>
      </c>
      <c r="BP1206">
        <v>860029995</v>
      </c>
      <c r="BQ1206">
        <v>74180930</v>
      </c>
      <c r="BR1206">
        <v>8062995</v>
      </c>
      <c r="BS1206" t="s">
        <v>13776</v>
      </c>
      <c r="BT1206" s="1">
        <v>44711</v>
      </c>
      <c r="BU1206">
        <v>1</v>
      </c>
      <c r="BV1206">
        <v>81012</v>
      </c>
      <c r="BW1206">
        <v>860029995</v>
      </c>
      <c r="BX1206" t="s">
        <v>13996</v>
      </c>
      <c r="BY1206" t="s">
        <v>14109</v>
      </c>
      <c r="BZ1206" t="s">
        <v>13923</v>
      </c>
      <c r="CA1206" s="1">
        <v>44792</v>
      </c>
      <c r="CB1206" t="s">
        <v>13922</v>
      </c>
    </row>
    <row r="1207" spans="3:80" x14ac:dyDescent="0.3">
      <c r="C1207" s="46" t="s">
        <v>10196</v>
      </c>
      <c r="D1207" s="4"/>
      <c r="E1207" s="4"/>
      <c r="F1207" s="16"/>
      <c r="G1207" s="80" t="e">
        <f>VLOOKUP(report_masivo[[#This Row],[INCAPACIDAD]],D3433:M3510,3,0)</f>
        <v>#N/A</v>
      </c>
      <c r="I1207" s="47"/>
      <c r="K1207" s="46" t="e">
        <f>VLOOKUP(report_masivo[[#This Row],[INCAPACIDAD]],D3433:M3510,4,0)</f>
        <v>#N/A</v>
      </c>
      <c r="L1207" s="46" t="e">
        <f>VLOOKUP(report_masivo[[#This Row],[INCAPACIDAD]],D3433:M3510,5,0)</f>
        <v>#N/A</v>
      </c>
      <c r="M1207" s="46" t="e">
        <f>VLOOKUP(report_masivo[[#This Row],[INCAPACIDAD]],D3433:M3510,6,0)</f>
        <v>#N/A</v>
      </c>
      <c r="N1207" s="49" t="e">
        <f>VLOOKUP(report_masivo[[#This Row],[INCAPACIDAD]],D3433:M3510,7,0)</f>
        <v>#N/A</v>
      </c>
      <c r="O1207" s="47" t="e">
        <f>VLOOKUP(report_masivo[[#This Row],[INCAPACIDAD]],D3433:M3510,8,0)</f>
        <v>#N/A</v>
      </c>
      <c r="AD1207">
        <v>100253748044975</v>
      </c>
      <c r="AE1207" t="s">
        <v>10196</v>
      </c>
      <c r="AF1207">
        <v>2009491</v>
      </c>
      <c r="AG1207" s="1">
        <v>45009</v>
      </c>
      <c r="AH1207">
        <v>860029995</v>
      </c>
      <c r="AI1207">
        <v>1002537480</v>
      </c>
      <c r="AJ1207">
        <v>8830970</v>
      </c>
      <c r="AK1207" t="s">
        <v>13776</v>
      </c>
      <c r="AL1207" s="1">
        <v>44975</v>
      </c>
      <c r="AM1207">
        <v>7</v>
      </c>
      <c r="AN1207">
        <v>585098</v>
      </c>
      <c r="AO1207">
        <v>860029995</v>
      </c>
      <c r="AP1207" t="s">
        <v>13996</v>
      </c>
      <c r="AQ1207" t="s">
        <v>14109</v>
      </c>
      <c r="AR1207" t="s">
        <v>13923</v>
      </c>
      <c r="AS1207" s="1">
        <v>45030</v>
      </c>
      <c r="AT1207" t="s">
        <v>13922</v>
      </c>
      <c r="AW1207">
        <v>7984389645050</v>
      </c>
      <c r="AX1207">
        <v>79843896</v>
      </c>
      <c r="AY1207">
        <v>9089790</v>
      </c>
      <c r="AZ1207" s="1">
        <v>45050</v>
      </c>
      <c r="BA1207" t="s">
        <v>13998</v>
      </c>
      <c r="BB1207" t="s">
        <v>44</v>
      </c>
      <c r="BC1207" t="s">
        <v>44</v>
      </c>
      <c r="BD1207" t="s">
        <v>44</v>
      </c>
      <c r="BG1207" s="1"/>
      <c r="BK1207">
        <f t="shared" si="18"/>
        <v>1</v>
      </c>
      <c r="BL1207">
        <v>7432174544722</v>
      </c>
      <c r="BN1207">
        <v>1817155</v>
      </c>
      <c r="BO1207" s="1">
        <v>44771</v>
      </c>
      <c r="BP1207">
        <v>860029995</v>
      </c>
      <c r="BQ1207">
        <v>74321745</v>
      </c>
      <c r="BR1207">
        <v>8063028</v>
      </c>
      <c r="BS1207" t="s">
        <v>13776</v>
      </c>
      <c r="BT1207" s="1">
        <v>44722</v>
      </c>
      <c r="BU1207">
        <v>6</v>
      </c>
      <c r="BV1207">
        <v>380885</v>
      </c>
      <c r="BW1207">
        <v>860029995</v>
      </c>
      <c r="BX1207" t="s">
        <v>13996</v>
      </c>
      <c r="BY1207" t="s">
        <v>14109</v>
      </c>
      <c r="BZ1207" t="s">
        <v>13923</v>
      </c>
      <c r="CA1207" s="1">
        <v>44792</v>
      </c>
      <c r="CB1207" t="s">
        <v>13922</v>
      </c>
    </row>
    <row r="1208" spans="3:80" x14ac:dyDescent="0.3">
      <c r="C1208" s="46" t="s">
        <v>10196</v>
      </c>
      <c r="D1208" s="4"/>
      <c r="E1208" s="4"/>
      <c r="F1208" s="16"/>
      <c r="G1208" s="80" t="e">
        <f>VLOOKUP(report_masivo[[#This Row],[INCAPACIDAD]],D3434:M3511,3,0)</f>
        <v>#N/A</v>
      </c>
      <c r="I1208" s="47"/>
      <c r="K1208" s="46" t="e">
        <f>VLOOKUP(report_masivo[[#This Row],[INCAPACIDAD]],D3434:M3511,4,0)</f>
        <v>#N/A</v>
      </c>
      <c r="L1208" s="46" t="e">
        <f>VLOOKUP(report_masivo[[#This Row],[INCAPACIDAD]],D3434:M3511,5,0)</f>
        <v>#N/A</v>
      </c>
      <c r="M1208" s="46" t="e">
        <f>VLOOKUP(report_masivo[[#This Row],[INCAPACIDAD]],D3434:M3511,6,0)</f>
        <v>#N/A</v>
      </c>
      <c r="N1208" s="49" t="e">
        <f>VLOOKUP(report_masivo[[#This Row],[INCAPACIDAD]],D3434:M3511,7,0)</f>
        <v>#N/A</v>
      </c>
      <c r="O1208" s="47" t="e">
        <f>VLOOKUP(report_masivo[[#This Row],[INCAPACIDAD]],D3434:M3511,8,0)</f>
        <v>#N/A</v>
      </c>
      <c r="AD1208">
        <v>722332344979</v>
      </c>
      <c r="AE1208" t="s">
        <v>10196</v>
      </c>
      <c r="AF1208">
        <v>2009491</v>
      </c>
      <c r="AG1208" s="1">
        <v>45009</v>
      </c>
      <c r="AH1208">
        <v>860029995</v>
      </c>
      <c r="AI1208">
        <v>7223323</v>
      </c>
      <c r="AJ1208">
        <v>8846282</v>
      </c>
      <c r="AK1208" t="s">
        <v>13776</v>
      </c>
      <c r="AL1208" s="1">
        <v>44979</v>
      </c>
      <c r="AM1208">
        <v>1</v>
      </c>
      <c r="AN1208">
        <v>78010</v>
      </c>
      <c r="AO1208">
        <v>860029995</v>
      </c>
      <c r="AP1208" t="s">
        <v>13996</v>
      </c>
      <c r="AQ1208" t="s">
        <v>14109</v>
      </c>
      <c r="AR1208" t="s">
        <v>13923</v>
      </c>
      <c r="AS1208" s="1">
        <v>45030</v>
      </c>
      <c r="AT1208" t="s">
        <v>13922</v>
      </c>
      <c r="AW1208">
        <v>9312411245051</v>
      </c>
      <c r="AX1208">
        <v>93124112</v>
      </c>
      <c r="AY1208">
        <v>9095860</v>
      </c>
      <c r="AZ1208" s="1">
        <v>45051</v>
      </c>
      <c r="BA1208" t="s">
        <v>13998</v>
      </c>
      <c r="BB1208" t="s">
        <v>44</v>
      </c>
      <c r="BC1208" t="s">
        <v>44</v>
      </c>
      <c r="BD1208" t="s">
        <v>44</v>
      </c>
      <c r="BG1208" s="1"/>
      <c r="BK1208">
        <f t="shared" si="18"/>
        <v>1</v>
      </c>
      <c r="BL1208">
        <v>7437314844729</v>
      </c>
      <c r="BN1208">
        <v>1817155</v>
      </c>
      <c r="BO1208" s="1">
        <v>44771</v>
      </c>
      <c r="BP1208">
        <v>860029995</v>
      </c>
      <c r="BQ1208">
        <v>74373148</v>
      </c>
      <c r="BR1208">
        <v>8063058</v>
      </c>
      <c r="BS1208" t="s">
        <v>13776</v>
      </c>
      <c r="BT1208" s="1">
        <v>44729</v>
      </c>
      <c r="BU1208">
        <v>5</v>
      </c>
      <c r="BV1208">
        <v>399826</v>
      </c>
      <c r="BW1208">
        <v>860029995</v>
      </c>
      <c r="BX1208" t="s">
        <v>13996</v>
      </c>
      <c r="BY1208" t="s">
        <v>14109</v>
      </c>
      <c r="BZ1208" t="s">
        <v>13923</v>
      </c>
      <c r="CA1208" s="1">
        <v>44792</v>
      </c>
      <c r="CB1208" t="s">
        <v>13922</v>
      </c>
    </row>
    <row r="1209" spans="3:80" x14ac:dyDescent="0.3">
      <c r="C1209" s="46" t="s">
        <v>10196</v>
      </c>
      <c r="D1209" s="4"/>
      <c r="E1209" s="4"/>
      <c r="F1209" s="16"/>
      <c r="G1209" s="80" t="e">
        <f>VLOOKUP(report_masivo[[#This Row],[INCAPACIDAD]],D3435:M3512,3,0)</f>
        <v>#N/A</v>
      </c>
      <c r="I1209" s="47"/>
      <c r="K1209" s="46" t="e">
        <f>VLOOKUP(report_masivo[[#This Row],[INCAPACIDAD]],D3435:M3512,4,0)</f>
        <v>#N/A</v>
      </c>
      <c r="L1209" s="46" t="e">
        <f>VLOOKUP(report_masivo[[#This Row],[INCAPACIDAD]],D3435:M3512,5,0)</f>
        <v>#N/A</v>
      </c>
      <c r="M1209" s="46" t="e">
        <f>VLOOKUP(report_masivo[[#This Row],[INCAPACIDAD]],D3435:M3512,6,0)</f>
        <v>#N/A</v>
      </c>
      <c r="N1209" s="49" t="e">
        <f>VLOOKUP(report_masivo[[#This Row],[INCAPACIDAD]],D3435:M3512,7,0)</f>
        <v>#N/A</v>
      </c>
      <c r="O1209" s="47" t="e">
        <f>VLOOKUP(report_masivo[[#This Row],[INCAPACIDAD]],D3435:M3512,8,0)</f>
        <v>#N/A</v>
      </c>
      <c r="AD1209">
        <v>953372544975</v>
      </c>
      <c r="AE1209" t="s">
        <v>10196</v>
      </c>
      <c r="AF1209">
        <v>2009491</v>
      </c>
      <c r="AG1209" s="1">
        <v>45009</v>
      </c>
      <c r="AH1209">
        <v>860029995</v>
      </c>
      <c r="AI1209">
        <v>9533725</v>
      </c>
      <c r="AJ1209">
        <v>8901915</v>
      </c>
      <c r="AK1209" t="s">
        <v>13776</v>
      </c>
      <c r="AL1209" s="1">
        <v>44975</v>
      </c>
      <c r="AM1209">
        <v>15</v>
      </c>
      <c r="AN1209">
        <v>1261415</v>
      </c>
      <c r="AO1209">
        <v>860029995</v>
      </c>
      <c r="AP1209" t="s">
        <v>13996</v>
      </c>
      <c r="AQ1209" t="s">
        <v>14109</v>
      </c>
      <c r="AR1209" t="s">
        <v>13923</v>
      </c>
      <c r="AS1209" s="1">
        <v>45030</v>
      </c>
      <c r="AT1209" t="s">
        <v>13922</v>
      </c>
      <c r="AW1209">
        <v>7925335345052</v>
      </c>
      <c r="AX1209">
        <v>79253353</v>
      </c>
      <c r="AY1209">
        <v>9127153</v>
      </c>
      <c r="AZ1209" s="1">
        <v>45052</v>
      </c>
      <c r="BA1209" t="s">
        <v>13998</v>
      </c>
      <c r="BB1209" t="s">
        <v>44</v>
      </c>
      <c r="BC1209" t="s">
        <v>44</v>
      </c>
      <c r="BD1209" t="s">
        <v>44</v>
      </c>
      <c r="BG1209" s="1"/>
      <c r="BK1209">
        <f t="shared" si="18"/>
        <v>1</v>
      </c>
      <c r="BL1209">
        <v>7437644944730</v>
      </c>
      <c r="BN1209">
        <v>1817155</v>
      </c>
      <c r="BO1209" s="1">
        <v>44771</v>
      </c>
      <c r="BP1209">
        <v>860029995</v>
      </c>
      <c r="BQ1209">
        <v>74376449</v>
      </c>
      <c r="BR1209">
        <v>8063084</v>
      </c>
      <c r="BS1209" t="s">
        <v>13776</v>
      </c>
      <c r="BT1209" s="1">
        <v>44730</v>
      </c>
      <c r="BU1209">
        <v>1</v>
      </c>
      <c r="BV1209">
        <v>88815</v>
      </c>
      <c r="BW1209">
        <v>860029995</v>
      </c>
      <c r="BX1209" t="s">
        <v>13996</v>
      </c>
      <c r="BY1209" t="s">
        <v>14109</v>
      </c>
      <c r="BZ1209" t="s">
        <v>13923</v>
      </c>
      <c r="CA1209" s="1">
        <v>44792</v>
      </c>
      <c r="CB1209" t="s">
        <v>13922</v>
      </c>
    </row>
    <row r="1210" spans="3:80" x14ac:dyDescent="0.3">
      <c r="C1210" s="46" t="s">
        <v>10196</v>
      </c>
      <c r="D1210" s="4"/>
      <c r="E1210" s="4"/>
      <c r="F1210" s="16"/>
      <c r="G1210" s="80" t="e">
        <f>VLOOKUP(report_masivo[[#This Row],[INCAPACIDAD]],D3436:M3513,3,0)</f>
        <v>#N/A</v>
      </c>
      <c r="I1210" s="47"/>
      <c r="K1210" s="46" t="e">
        <f>VLOOKUP(report_masivo[[#This Row],[INCAPACIDAD]],D3436:M3513,4,0)</f>
        <v>#N/A</v>
      </c>
      <c r="L1210" s="46" t="e">
        <f>VLOOKUP(report_masivo[[#This Row],[INCAPACIDAD]],D3436:M3513,5,0)</f>
        <v>#N/A</v>
      </c>
      <c r="M1210" s="46" t="e">
        <f>VLOOKUP(report_masivo[[#This Row],[INCAPACIDAD]],D3436:M3513,6,0)</f>
        <v>#N/A</v>
      </c>
      <c r="N1210" s="49" t="e">
        <f>VLOOKUP(report_masivo[[#This Row],[INCAPACIDAD]],D3436:M3513,7,0)</f>
        <v>#N/A</v>
      </c>
      <c r="O1210" s="47" t="e">
        <f>VLOOKUP(report_masivo[[#This Row],[INCAPACIDAD]],D3436:M3513,8,0)</f>
        <v>#N/A</v>
      </c>
      <c r="AD1210">
        <v>420874744970</v>
      </c>
      <c r="AE1210" t="s">
        <v>10196</v>
      </c>
      <c r="AF1210">
        <v>2009491</v>
      </c>
      <c r="AG1210" s="1">
        <v>45009</v>
      </c>
      <c r="AH1210">
        <v>860029995</v>
      </c>
      <c r="AI1210">
        <v>4208747</v>
      </c>
      <c r="AJ1210">
        <v>8903877</v>
      </c>
      <c r="AK1210" t="s">
        <v>13776</v>
      </c>
      <c r="AL1210" s="1">
        <v>44970</v>
      </c>
      <c r="AM1210">
        <v>28</v>
      </c>
      <c r="AN1210">
        <v>1792444</v>
      </c>
      <c r="AO1210">
        <v>860029995</v>
      </c>
      <c r="AP1210" t="s">
        <v>13996</v>
      </c>
      <c r="AQ1210" t="s">
        <v>14109</v>
      </c>
      <c r="AR1210" t="s">
        <v>13923</v>
      </c>
      <c r="AS1210" s="1">
        <v>45030</v>
      </c>
      <c r="AT1210" t="s">
        <v>13922</v>
      </c>
      <c r="AW1210">
        <v>103522758945054</v>
      </c>
      <c r="AX1210">
        <v>1035227589</v>
      </c>
      <c r="AY1210">
        <v>9104785</v>
      </c>
      <c r="AZ1210" s="1">
        <v>45054</v>
      </c>
      <c r="BA1210" t="s">
        <v>14001</v>
      </c>
      <c r="BB1210" t="s">
        <v>44</v>
      </c>
      <c r="BC1210" t="s">
        <v>44</v>
      </c>
      <c r="BD1210" t="s">
        <v>44</v>
      </c>
      <c r="BG1210" s="1"/>
      <c r="BK1210">
        <f t="shared" si="18"/>
        <v>1</v>
      </c>
      <c r="BL1210">
        <v>7408153244738</v>
      </c>
      <c r="BN1210">
        <v>1817155</v>
      </c>
      <c r="BO1210" s="1">
        <v>44771</v>
      </c>
      <c r="BP1210">
        <v>860029995</v>
      </c>
      <c r="BQ1210">
        <v>74081532</v>
      </c>
      <c r="BR1210">
        <v>8080129</v>
      </c>
      <c r="BS1210" t="s">
        <v>13776</v>
      </c>
      <c r="BT1210" s="1">
        <v>44738</v>
      </c>
      <c r="BU1210">
        <v>1</v>
      </c>
      <c r="BV1210">
        <v>97687</v>
      </c>
      <c r="BW1210">
        <v>860029995</v>
      </c>
      <c r="BX1210" t="s">
        <v>13996</v>
      </c>
      <c r="BY1210" t="s">
        <v>14109</v>
      </c>
      <c r="BZ1210" t="s">
        <v>13923</v>
      </c>
      <c r="CA1210" s="1">
        <v>44792</v>
      </c>
      <c r="CB1210" t="s">
        <v>13922</v>
      </c>
    </row>
    <row r="1211" spans="3:80" x14ac:dyDescent="0.3">
      <c r="C1211" s="46" t="s">
        <v>10196</v>
      </c>
      <c r="D1211" s="4"/>
      <c r="E1211" s="4"/>
      <c r="F1211" s="16"/>
      <c r="G1211" s="80" t="e">
        <f>VLOOKUP(report_masivo[[#This Row],[INCAPACIDAD]],D3437:M3514,3,0)</f>
        <v>#N/A</v>
      </c>
      <c r="I1211" s="47"/>
      <c r="K1211" s="46" t="e">
        <f>VLOOKUP(report_masivo[[#This Row],[INCAPACIDAD]],D3437:M3514,4,0)</f>
        <v>#N/A</v>
      </c>
      <c r="L1211" s="46" t="e">
        <f>VLOOKUP(report_masivo[[#This Row],[INCAPACIDAD]],D3437:M3514,5,0)</f>
        <v>#N/A</v>
      </c>
      <c r="M1211" s="46" t="e">
        <f>VLOOKUP(report_masivo[[#This Row],[INCAPACIDAD]],D3437:M3514,6,0)</f>
        <v>#N/A</v>
      </c>
      <c r="N1211" s="49" t="e">
        <f>VLOOKUP(report_masivo[[#This Row],[INCAPACIDAD]],D3437:M3514,7,0)</f>
        <v>#N/A</v>
      </c>
      <c r="O1211" s="47" t="e">
        <f>VLOOKUP(report_masivo[[#This Row],[INCAPACIDAD]],D3437:M3514,8,0)</f>
        <v>#N/A</v>
      </c>
      <c r="AD1211">
        <v>420866344965</v>
      </c>
      <c r="AE1211" t="s">
        <v>10196</v>
      </c>
      <c r="AF1211">
        <v>2009491</v>
      </c>
      <c r="AG1211" s="1">
        <v>45009</v>
      </c>
      <c r="AH1211">
        <v>860029995</v>
      </c>
      <c r="AI1211">
        <v>4208663</v>
      </c>
      <c r="AJ1211">
        <v>8946722</v>
      </c>
      <c r="AK1211" t="s">
        <v>13776</v>
      </c>
      <c r="AL1211" s="1">
        <v>44965</v>
      </c>
      <c r="AM1211">
        <v>1</v>
      </c>
      <c r="AN1211">
        <v>71022</v>
      </c>
      <c r="AO1211">
        <v>860029995</v>
      </c>
      <c r="AP1211" t="s">
        <v>13996</v>
      </c>
      <c r="AQ1211" t="s">
        <v>14109</v>
      </c>
      <c r="AR1211" t="s">
        <v>13923</v>
      </c>
      <c r="AS1211" s="1">
        <v>45030</v>
      </c>
      <c r="AT1211" t="s">
        <v>13922</v>
      </c>
      <c r="AW1211">
        <v>107531085645055</v>
      </c>
      <c r="AX1211">
        <v>1075310856</v>
      </c>
      <c r="AY1211">
        <v>9107420</v>
      </c>
      <c r="AZ1211" s="1">
        <v>45055</v>
      </c>
      <c r="BA1211" t="s">
        <v>13998</v>
      </c>
      <c r="BB1211" t="s">
        <v>44</v>
      </c>
      <c r="BC1211" t="s">
        <v>44</v>
      </c>
      <c r="BD1211" t="s">
        <v>44</v>
      </c>
      <c r="BG1211" s="1"/>
      <c r="BK1211">
        <f t="shared" si="18"/>
        <v>1</v>
      </c>
      <c r="BL1211">
        <v>105366434844713</v>
      </c>
      <c r="BN1211">
        <v>1817155</v>
      </c>
      <c r="BO1211" s="1">
        <v>44771</v>
      </c>
      <c r="BP1211">
        <v>860029995</v>
      </c>
      <c r="BQ1211">
        <v>1053664348</v>
      </c>
      <c r="BR1211">
        <v>8103703</v>
      </c>
      <c r="BS1211" t="s">
        <v>13776</v>
      </c>
      <c r="BT1211" s="1">
        <v>44713</v>
      </c>
      <c r="BU1211">
        <v>10</v>
      </c>
      <c r="BV1211">
        <v>673414</v>
      </c>
      <c r="BW1211">
        <v>860029995</v>
      </c>
      <c r="BX1211" t="s">
        <v>13996</v>
      </c>
      <c r="BY1211" t="s">
        <v>14109</v>
      </c>
      <c r="BZ1211" t="s">
        <v>13923</v>
      </c>
      <c r="CA1211" s="1">
        <v>44792</v>
      </c>
      <c r="CB1211" t="s">
        <v>13922</v>
      </c>
    </row>
    <row r="1212" spans="3:80" x14ac:dyDescent="0.3">
      <c r="C1212" s="46" t="s">
        <v>10196</v>
      </c>
      <c r="D1212" s="4"/>
      <c r="E1212" s="4"/>
      <c r="F1212" s="16"/>
      <c r="G1212" s="80" t="e">
        <f>VLOOKUP(report_masivo[[#This Row],[INCAPACIDAD]],D3438:M3515,3,0)</f>
        <v>#N/A</v>
      </c>
      <c r="I1212" s="47"/>
      <c r="K1212" s="46" t="e">
        <f>VLOOKUP(report_masivo[[#This Row],[INCAPACIDAD]],D3438:M3515,4,0)</f>
        <v>#N/A</v>
      </c>
      <c r="L1212" s="46" t="e">
        <f>VLOOKUP(report_masivo[[#This Row],[INCAPACIDAD]],D3438:M3515,5,0)</f>
        <v>#N/A</v>
      </c>
      <c r="M1212" s="46" t="e">
        <f>VLOOKUP(report_masivo[[#This Row],[INCAPACIDAD]],D3438:M3515,6,0)</f>
        <v>#N/A</v>
      </c>
      <c r="N1212" s="49" t="e">
        <f>VLOOKUP(report_masivo[[#This Row],[INCAPACIDAD]],D3438:M3515,7,0)</f>
        <v>#N/A</v>
      </c>
      <c r="O1212" s="47" t="e">
        <f>VLOOKUP(report_masivo[[#This Row],[INCAPACIDAD]],D3438:M3515,8,0)</f>
        <v>#N/A</v>
      </c>
      <c r="AD1212">
        <v>953372544945</v>
      </c>
      <c r="AE1212" t="s">
        <v>10196</v>
      </c>
      <c r="AF1212">
        <v>2011551</v>
      </c>
      <c r="AG1212" s="1">
        <v>45013</v>
      </c>
      <c r="AH1212">
        <v>860029995</v>
      </c>
      <c r="AI1212">
        <v>9533725</v>
      </c>
      <c r="AJ1212">
        <v>8784366</v>
      </c>
      <c r="AK1212" t="s">
        <v>13776</v>
      </c>
      <c r="AL1212" s="1">
        <v>44945</v>
      </c>
      <c r="AM1212">
        <v>28</v>
      </c>
      <c r="AN1212">
        <v>2442634</v>
      </c>
      <c r="AO1212">
        <v>860029995</v>
      </c>
      <c r="AP1212" t="s">
        <v>13996</v>
      </c>
      <c r="AQ1212" t="s">
        <v>14109</v>
      </c>
      <c r="AR1212" t="s">
        <v>13923</v>
      </c>
      <c r="AS1212" s="1">
        <v>45030</v>
      </c>
      <c r="AT1212" t="s">
        <v>13922</v>
      </c>
      <c r="AW1212">
        <v>7929882645056</v>
      </c>
      <c r="AX1212">
        <v>79298826</v>
      </c>
      <c r="AY1212">
        <v>9114352</v>
      </c>
      <c r="AZ1212" s="1">
        <v>45056</v>
      </c>
      <c r="BA1212" t="s">
        <v>13998</v>
      </c>
      <c r="BB1212" t="s">
        <v>44</v>
      </c>
      <c r="BC1212" t="s">
        <v>44</v>
      </c>
      <c r="BD1212" t="s">
        <v>44</v>
      </c>
      <c r="BG1212" s="1"/>
      <c r="BK1212">
        <f t="shared" si="18"/>
        <v>1</v>
      </c>
      <c r="BL1212">
        <v>413682644739</v>
      </c>
      <c r="BN1212">
        <v>1833488</v>
      </c>
      <c r="BO1212" s="1">
        <v>44792</v>
      </c>
      <c r="BP1212">
        <v>860029995</v>
      </c>
      <c r="BQ1212">
        <v>4136826</v>
      </c>
      <c r="BR1212">
        <v>8150172</v>
      </c>
      <c r="BS1212" t="s">
        <v>13776</v>
      </c>
      <c r="BT1212" s="1">
        <v>44739</v>
      </c>
      <c r="BU1212">
        <v>1</v>
      </c>
      <c r="BV1212">
        <v>82315</v>
      </c>
      <c r="BW1212">
        <v>860029995</v>
      </c>
      <c r="BX1212" t="s">
        <v>13996</v>
      </c>
      <c r="BY1212" t="s">
        <v>14109</v>
      </c>
      <c r="BZ1212" t="s">
        <v>13923</v>
      </c>
      <c r="CA1212" s="1">
        <v>44813</v>
      </c>
      <c r="CB1212" t="s">
        <v>13922</v>
      </c>
    </row>
    <row r="1213" spans="3:80" x14ac:dyDescent="0.3">
      <c r="C1213" s="46" t="s">
        <v>10196</v>
      </c>
      <c r="D1213" s="4"/>
      <c r="E1213" s="4"/>
      <c r="F1213" s="16"/>
      <c r="G1213" s="80" t="e">
        <f>VLOOKUP(report_masivo[[#This Row],[INCAPACIDAD]],D3439:M3516,3,0)</f>
        <v>#N/A</v>
      </c>
      <c r="I1213" s="47"/>
      <c r="K1213" s="46" t="e">
        <f>VLOOKUP(report_masivo[[#This Row],[INCAPACIDAD]],D3439:M3516,4,0)</f>
        <v>#N/A</v>
      </c>
      <c r="L1213" s="46" t="e">
        <f>VLOOKUP(report_masivo[[#This Row],[INCAPACIDAD]],D3439:M3516,5,0)</f>
        <v>#N/A</v>
      </c>
      <c r="M1213" s="46" t="e">
        <f>VLOOKUP(report_masivo[[#This Row],[INCAPACIDAD]],D3439:M3516,6,0)</f>
        <v>#N/A</v>
      </c>
      <c r="N1213" s="49" t="e">
        <f>VLOOKUP(report_masivo[[#This Row],[INCAPACIDAD]],D3439:M3516,7,0)</f>
        <v>#N/A</v>
      </c>
      <c r="O1213" s="47" t="e">
        <f>VLOOKUP(report_masivo[[#This Row],[INCAPACIDAD]],D3439:M3516,8,0)</f>
        <v>#N/A</v>
      </c>
      <c r="AD1213">
        <v>407927744961</v>
      </c>
      <c r="AE1213" t="s">
        <v>10196</v>
      </c>
      <c r="AF1213">
        <v>2011551</v>
      </c>
      <c r="AG1213" s="1">
        <v>45013</v>
      </c>
      <c r="AH1213">
        <v>860029995</v>
      </c>
      <c r="AI1213">
        <v>4079277</v>
      </c>
      <c r="AJ1213">
        <v>8793618</v>
      </c>
      <c r="AK1213" t="s">
        <v>13776</v>
      </c>
      <c r="AL1213" s="1">
        <v>44961</v>
      </c>
      <c r="AM1213">
        <v>1</v>
      </c>
      <c r="AN1213">
        <v>81996</v>
      </c>
      <c r="AO1213">
        <v>860029995</v>
      </c>
      <c r="AP1213" t="s">
        <v>13996</v>
      </c>
      <c r="AQ1213" t="s">
        <v>14109</v>
      </c>
      <c r="AR1213" t="s">
        <v>13923</v>
      </c>
      <c r="AS1213" s="1">
        <v>45030</v>
      </c>
      <c r="AT1213" t="s">
        <v>13922</v>
      </c>
      <c r="AW1213">
        <v>5237641745056</v>
      </c>
      <c r="AX1213">
        <v>52376417</v>
      </c>
      <c r="AY1213">
        <v>9110082</v>
      </c>
      <c r="AZ1213" s="1">
        <v>45056</v>
      </c>
      <c r="BA1213" t="s">
        <v>13998</v>
      </c>
      <c r="BB1213" t="s">
        <v>44</v>
      </c>
      <c r="BC1213" t="s">
        <v>44</v>
      </c>
      <c r="BD1213" t="s">
        <v>44</v>
      </c>
      <c r="BG1213" s="1"/>
      <c r="BK1213">
        <f t="shared" si="18"/>
        <v>1</v>
      </c>
      <c r="BL1213">
        <v>105366467144736</v>
      </c>
      <c r="BN1213">
        <v>1833488</v>
      </c>
      <c r="BO1213" s="1">
        <v>44792</v>
      </c>
      <c r="BP1213">
        <v>860029995</v>
      </c>
      <c r="BQ1213">
        <v>1053664671</v>
      </c>
      <c r="BR1213">
        <v>8152420</v>
      </c>
      <c r="BS1213" t="s">
        <v>13776</v>
      </c>
      <c r="BT1213" s="1">
        <v>44736</v>
      </c>
      <c r="BU1213">
        <v>1</v>
      </c>
      <c r="BV1213">
        <v>94885</v>
      </c>
      <c r="BW1213">
        <v>860029995</v>
      </c>
      <c r="BX1213" t="s">
        <v>13996</v>
      </c>
      <c r="BY1213" t="s">
        <v>14109</v>
      </c>
      <c r="BZ1213" t="s">
        <v>13923</v>
      </c>
      <c r="CA1213" s="1">
        <v>44813</v>
      </c>
      <c r="CB1213" t="s">
        <v>13922</v>
      </c>
    </row>
    <row r="1214" spans="3:80" x14ac:dyDescent="0.3">
      <c r="C1214" s="46" t="s">
        <v>10196</v>
      </c>
      <c r="D1214" s="4"/>
      <c r="E1214" s="4"/>
      <c r="F1214" s="16"/>
      <c r="G1214" s="80" t="e">
        <f>VLOOKUP(report_masivo[[#This Row],[INCAPACIDAD]],D3440:M3517,3,0)</f>
        <v>#N/A</v>
      </c>
      <c r="I1214" s="47"/>
      <c r="K1214" s="46" t="e">
        <f>VLOOKUP(report_masivo[[#This Row],[INCAPACIDAD]],D3440:M3517,4,0)</f>
        <v>#N/A</v>
      </c>
      <c r="L1214" s="46" t="e">
        <f>VLOOKUP(report_masivo[[#This Row],[INCAPACIDAD]],D3440:M3517,5,0)</f>
        <v>#N/A</v>
      </c>
      <c r="M1214" s="46" t="e">
        <f>VLOOKUP(report_masivo[[#This Row],[INCAPACIDAD]],D3440:M3517,6,0)</f>
        <v>#N/A</v>
      </c>
      <c r="N1214" s="49" t="e">
        <f>VLOOKUP(report_masivo[[#This Row],[INCAPACIDAD]],D3440:M3517,7,0)</f>
        <v>#N/A</v>
      </c>
      <c r="O1214" s="47" t="e">
        <f>VLOOKUP(report_masivo[[#This Row],[INCAPACIDAD]],D3440:M3517,8,0)</f>
        <v>#N/A</v>
      </c>
      <c r="AD1214">
        <v>100253748044956</v>
      </c>
      <c r="AE1214" t="s">
        <v>10196</v>
      </c>
      <c r="AF1214">
        <v>2011551</v>
      </c>
      <c r="AG1214" s="1">
        <v>45013</v>
      </c>
      <c r="AH1214">
        <v>860029995</v>
      </c>
      <c r="AI1214">
        <v>1002537480</v>
      </c>
      <c r="AJ1214">
        <v>8902129</v>
      </c>
      <c r="AK1214" t="s">
        <v>13776</v>
      </c>
      <c r="AL1214" s="1">
        <v>44956</v>
      </c>
      <c r="AM1214">
        <v>14</v>
      </c>
      <c r="AN1214">
        <v>1174813</v>
      </c>
      <c r="AO1214">
        <v>860029995</v>
      </c>
      <c r="AP1214" t="s">
        <v>13996</v>
      </c>
      <c r="AQ1214" t="s">
        <v>14109</v>
      </c>
      <c r="AR1214" t="s">
        <v>13923</v>
      </c>
      <c r="AS1214" s="1">
        <v>45030</v>
      </c>
      <c r="AT1214" t="s">
        <v>13922</v>
      </c>
      <c r="AW1214">
        <v>103377399245056</v>
      </c>
      <c r="AX1214">
        <v>1033773992</v>
      </c>
      <c r="AY1214">
        <v>9113337</v>
      </c>
      <c r="AZ1214" s="1">
        <v>45056</v>
      </c>
      <c r="BA1214" t="s">
        <v>13998</v>
      </c>
      <c r="BB1214" t="s">
        <v>44</v>
      </c>
      <c r="BC1214" t="s">
        <v>44</v>
      </c>
      <c r="BD1214" t="s">
        <v>44</v>
      </c>
      <c r="BG1214" s="1"/>
      <c r="BK1214">
        <f t="shared" si="18"/>
        <v>1</v>
      </c>
      <c r="BL1214">
        <v>105366483244677</v>
      </c>
      <c r="BN1214">
        <v>1833488</v>
      </c>
      <c r="BO1214" s="1">
        <v>44792</v>
      </c>
      <c r="BP1214">
        <v>860029995</v>
      </c>
      <c r="BQ1214">
        <v>1053664832</v>
      </c>
      <c r="BR1214">
        <v>8152444</v>
      </c>
      <c r="BS1214" t="s">
        <v>13776</v>
      </c>
      <c r="BT1214" s="1">
        <v>44677</v>
      </c>
      <c r="BU1214">
        <v>2</v>
      </c>
      <c r="BV1214">
        <v>105275</v>
      </c>
      <c r="BW1214">
        <v>860029995</v>
      </c>
      <c r="BX1214" t="s">
        <v>13996</v>
      </c>
      <c r="BY1214" t="s">
        <v>14109</v>
      </c>
      <c r="BZ1214" t="s">
        <v>13923</v>
      </c>
      <c r="CA1214" s="1">
        <v>44813</v>
      </c>
      <c r="CB1214" t="s">
        <v>13922</v>
      </c>
    </row>
    <row r="1215" spans="3:80" x14ac:dyDescent="0.3">
      <c r="C1215" s="46" t="s">
        <v>10196</v>
      </c>
      <c r="D1215" s="4"/>
      <c r="E1215" s="4"/>
      <c r="F1215" s="16"/>
      <c r="G1215" s="80" t="e">
        <f>VLOOKUP(report_masivo[[#This Row],[INCAPACIDAD]],D3441:M3518,3,0)</f>
        <v>#N/A</v>
      </c>
      <c r="I1215" s="47"/>
      <c r="K1215" s="46" t="e">
        <f>VLOOKUP(report_masivo[[#This Row],[INCAPACIDAD]],D3441:M3518,4,0)</f>
        <v>#N/A</v>
      </c>
      <c r="L1215" s="46" t="e">
        <f>VLOOKUP(report_masivo[[#This Row],[INCAPACIDAD]],D3441:M3518,5,0)</f>
        <v>#N/A</v>
      </c>
      <c r="M1215" s="46" t="e">
        <f>VLOOKUP(report_masivo[[#This Row],[INCAPACIDAD]],D3441:M3518,6,0)</f>
        <v>#N/A</v>
      </c>
      <c r="N1215" s="49" t="e">
        <f>VLOOKUP(report_masivo[[#This Row],[INCAPACIDAD]],D3441:M3518,7,0)</f>
        <v>#N/A</v>
      </c>
      <c r="O1215" s="47" t="e">
        <f>VLOOKUP(report_masivo[[#This Row],[INCAPACIDAD]],D3441:M3518,8,0)</f>
        <v>#N/A</v>
      </c>
      <c r="AD1215">
        <v>417922744969</v>
      </c>
      <c r="AE1215" t="s">
        <v>10196</v>
      </c>
      <c r="AF1215">
        <v>2011551</v>
      </c>
      <c r="AG1215" s="1">
        <v>45013</v>
      </c>
      <c r="AH1215">
        <v>860029995</v>
      </c>
      <c r="AI1215">
        <v>4179227</v>
      </c>
      <c r="AJ1215">
        <v>8903672</v>
      </c>
      <c r="AK1215" t="s">
        <v>13776</v>
      </c>
      <c r="AL1215" s="1">
        <v>44969</v>
      </c>
      <c r="AM1215">
        <v>2</v>
      </c>
      <c r="AN1215">
        <v>196193</v>
      </c>
      <c r="AO1215">
        <v>860029995</v>
      </c>
      <c r="AP1215" t="s">
        <v>13996</v>
      </c>
      <c r="AQ1215" t="s">
        <v>14109</v>
      </c>
      <c r="AR1215" t="s">
        <v>13923</v>
      </c>
      <c r="AS1215" s="1">
        <v>45030</v>
      </c>
      <c r="AT1215" t="s">
        <v>13922</v>
      </c>
      <c r="AW1215">
        <v>112196295045056</v>
      </c>
      <c r="AX1215">
        <v>1121962950</v>
      </c>
      <c r="AY1215">
        <v>9111071</v>
      </c>
      <c r="AZ1215" s="1">
        <v>45056</v>
      </c>
      <c r="BA1215" t="s">
        <v>13998</v>
      </c>
      <c r="BB1215" t="s">
        <v>44</v>
      </c>
      <c r="BC1215" t="s">
        <v>44</v>
      </c>
      <c r="BD1215" t="s">
        <v>44</v>
      </c>
      <c r="BG1215" s="1"/>
      <c r="BK1215">
        <f t="shared" si="18"/>
        <v>1</v>
      </c>
      <c r="BL1215">
        <v>939645044740</v>
      </c>
      <c r="BN1215">
        <v>1833488</v>
      </c>
      <c r="BO1215" s="1">
        <v>44792</v>
      </c>
      <c r="BP1215">
        <v>860029995</v>
      </c>
      <c r="BQ1215">
        <v>9396450</v>
      </c>
      <c r="BR1215">
        <v>8155749</v>
      </c>
      <c r="BS1215" t="s">
        <v>13776</v>
      </c>
      <c r="BT1215" s="1">
        <v>44740</v>
      </c>
      <c r="BU1215">
        <v>1</v>
      </c>
      <c r="BV1215">
        <v>77205</v>
      </c>
      <c r="BW1215">
        <v>860029995</v>
      </c>
      <c r="BX1215" t="s">
        <v>13996</v>
      </c>
      <c r="BY1215" t="s">
        <v>14109</v>
      </c>
      <c r="BZ1215" t="s">
        <v>13923</v>
      </c>
      <c r="CA1215" s="1">
        <v>44813</v>
      </c>
      <c r="CB1215" t="s">
        <v>13922</v>
      </c>
    </row>
    <row r="1216" spans="3:80" x14ac:dyDescent="0.3">
      <c r="C1216" s="46" t="s">
        <v>10196</v>
      </c>
      <c r="D1216" s="4"/>
      <c r="E1216" s="4"/>
      <c r="F1216" s="16"/>
      <c r="G1216" s="80" t="e">
        <f>VLOOKUP(report_masivo[[#This Row],[INCAPACIDAD]],D3442:M3519,3,0)</f>
        <v>#N/A</v>
      </c>
      <c r="I1216" s="47"/>
      <c r="K1216" s="46" t="e">
        <f>VLOOKUP(report_masivo[[#This Row],[INCAPACIDAD]],D3442:M3519,4,0)</f>
        <v>#N/A</v>
      </c>
      <c r="L1216" s="46" t="e">
        <f>VLOOKUP(report_masivo[[#This Row],[INCAPACIDAD]],D3442:M3519,5,0)</f>
        <v>#N/A</v>
      </c>
      <c r="M1216" s="46" t="e">
        <f>VLOOKUP(report_masivo[[#This Row],[INCAPACIDAD]],D3442:M3519,6,0)</f>
        <v>#N/A</v>
      </c>
      <c r="N1216" s="49" t="e">
        <f>VLOOKUP(report_masivo[[#This Row],[INCAPACIDAD]],D3442:M3519,7,0)</f>
        <v>#N/A</v>
      </c>
      <c r="O1216" s="47" t="e">
        <f>VLOOKUP(report_masivo[[#This Row],[INCAPACIDAD]],D3442:M3519,8,0)</f>
        <v>#N/A</v>
      </c>
      <c r="AD1216">
        <v>7418342744979</v>
      </c>
      <c r="AE1216" t="s">
        <v>10196</v>
      </c>
      <c r="AF1216">
        <v>2020589</v>
      </c>
      <c r="AG1216" s="1">
        <v>45026</v>
      </c>
      <c r="AH1216">
        <v>860029995</v>
      </c>
      <c r="AI1216">
        <v>74183427</v>
      </c>
      <c r="AJ1216">
        <v>9001780</v>
      </c>
      <c r="AK1216" t="s">
        <v>13776</v>
      </c>
      <c r="AL1216" s="1">
        <v>44979</v>
      </c>
      <c r="AM1216">
        <v>9</v>
      </c>
      <c r="AN1216">
        <v>977201</v>
      </c>
      <c r="AO1216">
        <v>860029995</v>
      </c>
      <c r="AP1216" t="s">
        <v>13996</v>
      </c>
      <c r="AQ1216" t="s">
        <v>14109</v>
      </c>
      <c r="AR1216" t="s">
        <v>13923</v>
      </c>
      <c r="AS1216" s="1">
        <v>45044</v>
      </c>
      <c r="AT1216" t="s">
        <v>13922</v>
      </c>
      <c r="AW1216">
        <v>5216235745058</v>
      </c>
      <c r="AX1216">
        <v>52162357</v>
      </c>
      <c r="AY1216">
        <v>9123336</v>
      </c>
      <c r="AZ1216" s="1">
        <v>45058</v>
      </c>
      <c r="BA1216" t="s">
        <v>13998</v>
      </c>
      <c r="BB1216" t="s">
        <v>44</v>
      </c>
      <c r="BC1216" t="s">
        <v>44</v>
      </c>
      <c r="BD1216" t="s">
        <v>44</v>
      </c>
      <c r="BG1216" s="1"/>
      <c r="BK1216">
        <f t="shared" si="18"/>
        <v>1</v>
      </c>
      <c r="BL1216">
        <v>953283844627</v>
      </c>
      <c r="BN1216">
        <v>1833488</v>
      </c>
      <c r="BO1216" s="1">
        <v>44792</v>
      </c>
      <c r="BP1216">
        <v>860029995</v>
      </c>
      <c r="BQ1216">
        <v>9532838</v>
      </c>
      <c r="BR1216">
        <v>8187784</v>
      </c>
      <c r="BS1216" t="s">
        <v>13776</v>
      </c>
      <c r="BT1216" s="1">
        <v>44627</v>
      </c>
      <c r="BU1216">
        <v>29</v>
      </c>
      <c r="BV1216">
        <v>1807255</v>
      </c>
      <c r="BW1216">
        <v>860029995</v>
      </c>
      <c r="BX1216" t="s">
        <v>13996</v>
      </c>
      <c r="BY1216" t="s">
        <v>14109</v>
      </c>
      <c r="BZ1216" t="s">
        <v>13923</v>
      </c>
      <c r="CA1216" s="1">
        <v>44813</v>
      </c>
      <c r="CB1216" t="s">
        <v>13922</v>
      </c>
    </row>
    <row r="1217" spans="3:80" x14ac:dyDescent="0.3">
      <c r="C1217" s="46" t="s">
        <v>10196</v>
      </c>
      <c r="D1217" s="4"/>
      <c r="E1217" s="4"/>
      <c r="F1217" s="16"/>
      <c r="G1217" s="80" t="e">
        <f>VLOOKUP(report_masivo[[#This Row],[INCAPACIDAD]],D3443:M3520,3,0)</f>
        <v>#N/A</v>
      </c>
      <c r="I1217" s="47"/>
      <c r="K1217" s="46" t="e">
        <f>VLOOKUP(report_masivo[[#This Row],[INCAPACIDAD]],D3443:M3520,4,0)</f>
        <v>#N/A</v>
      </c>
      <c r="L1217" s="46" t="e">
        <f>VLOOKUP(report_masivo[[#This Row],[INCAPACIDAD]],D3443:M3520,5,0)</f>
        <v>#N/A</v>
      </c>
      <c r="M1217" s="46" t="e">
        <f>VLOOKUP(report_masivo[[#This Row],[INCAPACIDAD]],D3443:M3520,6,0)</f>
        <v>#N/A</v>
      </c>
      <c r="N1217" s="49" t="e">
        <f>VLOOKUP(report_masivo[[#This Row],[INCAPACIDAD]],D3443:M3520,7,0)</f>
        <v>#N/A</v>
      </c>
      <c r="O1217" s="47" t="e">
        <f>VLOOKUP(report_masivo[[#This Row],[INCAPACIDAD]],D3443:M3520,8,0)</f>
        <v>#N/A</v>
      </c>
      <c r="AD1217">
        <v>939764244993</v>
      </c>
      <c r="AE1217" t="s">
        <v>10196</v>
      </c>
      <c r="AF1217">
        <v>2042394</v>
      </c>
      <c r="AG1217" s="1">
        <v>45049</v>
      </c>
      <c r="AH1217">
        <v>860029995</v>
      </c>
      <c r="AI1217">
        <v>9397642</v>
      </c>
      <c r="AJ1217">
        <v>8918341</v>
      </c>
      <c r="AK1217" t="s">
        <v>13776</v>
      </c>
      <c r="AL1217" s="1">
        <v>44993</v>
      </c>
      <c r="AM1217">
        <v>13</v>
      </c>
      <c r="AN1217">
        <v>1160291</v>
      </c>
      <c r="AO1217">
        <v>860029995</v>
      </c>
      <c r="AP1217" t="s">
        <v>13996</v>
      </c>
      <c r="AQ1217" t="s">
        <v>14109</v>
      </c>
      <c r="AR1217" t="s">
        <v>13923</v>
      </c>
      <c r="AS1217" s="1">
        <v>45065</v>
      </c>
      <c r="AT1217" t="s">
        <v>13922</v>
      </c>
      <c r="AW1217">
        <v>101238466845058</v>
      </c>
      <c r="AX1217">
        <v>1012384668</v>
      </c>
      <c r="AY1217">
        <v>9122566</v>
      </c>
      <c r="AZ1217" s="1">
        <v>45058</v>
      </c>
      <c r="BA1217" t="s">
        <v>13998</v>
      </c>
      <c r="BB1217" t="s">
        <v>44</v>
      </c>
      <c r="BC1217" t="s">
        <v>44</v>
      </c>
      <c r="BD1217" t="s">
        <v>44</v>
      </c>
      <c r="BG1217" s="1"/>
      <c r="BK1217">
        <f t="shared" si="18"/>
        <v>1</v>
      </c>
      <c r="BL1217">
        <v>952586344730</v>
      </c>
      <c r="BN1217">
        <v>1840744</v>
      </c>
      <c r="BO1217" s="1">
        <v>44802</v>
      </c>
      <c r="BP1217">
        <v>860029995</v>
      </c>
      <c r="BQ1217">
        <v>9525863</v>
      </c>
      <c r="BR1217">
        <v>8004982</v>
      </c>
      <c r="BS1217" t="s">
        <v>13776</v>
      </c>
      <c r="BT1217" s="1">
        <v>44730</v>
      </c>
      <c r="BU1217">
        <v>14</v>
      </c>
      <c r="BV1217">
        <v>1343632</v>
      </c>
      <c r="BW1217">
        <v>860029995</v>
      </c>
      <c r="BX1217" t="s">
        <v>13996</v>
      </c>
      <c r="BY1217" t="s">
        <v>14109</v>
      </c>
      <c r="BZ1217" t="s">
        <v>13923</v>
      </c>
      <c r="CA1217" s="1">
        <v>44813</v>
      </c>
      <c r="CB1217" t="s">
        <v>13922</v>
      </c>
    </row>
    <row r="1218" spans="3:80" x14ac:dyDescent="0.3">
      <c r="C1218" s="46" t="s">
        <v>10196</v>
      </c>
      <c r="D1218" s="4"/>
      <c r="E1218" s="4"/>
      <c r="F1218" s="16"/>
      <c r="G1218" s="80" t="e">
        <f>VLOOKUP(report_masivo[[#This Row],[INCAPACIDAD]],D3444:M3521,3,0)</f>
        <v>#N/A</v>
      </c>
      <c r="I1218" s="47"/>
      <c r="K1218" s="46" t="e">
        <f>VLOOKUP(report_masivo[[#This Row],[INCAPACIDAD]],D3444:M3521,4,0)</f>
        <v>#N/A</v>
      </c>
      <c r="L1218" s="46" t="e">
        <f>VLOOKUP(report_masivo[[#This Row],[INCAPACIDAD]],D3444:M3521,5,0)</f>
        <v>#N/A</v>
      </c>
      <c r="M1218" s="46" t="e">
        <f>VLOOKUP(report_masivo[[#This Row],[INCAPACIDAD]],D3444:M3521,6,0)</f>
        <v>#N/A</v>
      </c>
      <c r="N1218" s="49" t="e">
        <f>VLOOKUP(report_masivo[[#This Row],[INCAPACIDAD]],D3444:M3521,7,0)</f>
        <v>#N/A</v>
      </c>
      <c r="O1218" s="47" t="e">
        <f>VLOOKUP(report_masivo[[#This Row],[INCAPACIDAD]],D3444:M3521,8,0)</f>
        <v>#N/A</v>
      </c>
      <c r="AD1218">
        <v>100276030244992</v>
      </c>
      <c r="AE1218" t="s">
        <v>10196</v>
      </c>
      <c r="AF1218">
        <v>2042394</v>
      </c>
      <c r="AG1218" s="1">
        <v>45049</v>
      </c>
      <c r="AH1218">
        <v>860029995</v>
      </c>
      <c r="AI1218">
        <v>1002760302</v>
      </c>
      <c r="AJ1218">
        <v>8992847</v>
      </c>
      <c r="AK1218" t="s">
        <v>13776</v>
      </c>
      <c r="AL1218" s="1">
        <v>44992</v>
      </c>
      <c r="AM1218">
        <v>4</v>
      </c>
      <c r="AN1218">
        <v>283925</v>
      </c>
      <c r="AO1218">
        <v>860029995</v>
      </c>
      <c r="AP1218" t="s">
        <v>13996</v>
      </c>
      <c r="AQ1218" t="s">
        <v>14109</v>
      </c>
      <c r="AR1218" t="s">
        <v>13923</v>
      </c>
      <c r="AS1218" s="1">
        <v>45065</v>
      </c>
      <c r="AT1218" t="s">
        <v>13922</v>
      </c>
      <c r="AW1218">
        <v>107521747545059</v>
      </c>
      <c r="AX1218">
        <v>1075217475</v>
      </c>
      <c r="AY1218">
        <v>9242327</v>
      </c>
      <c r="AZ1218" s="1">
        <v>45059</v>
      </c>
      <c r="BA1218" t="s">
        <v>13998</v>
      </c>
      <c r="BB1218" t="s">
        <v>44</v>
      </c>
      <c r="BC1218" t="s">
        <v>44</v>
      </c>
      <c r="BD1218" t="s">
        <v>44</v>
      </c>
      <c r="BG1218" s="1"/>
      <c r="BK1218">
        <f t="shared" si="18"/>
        <v>1</v>
      </c>
      <c r="BL1218">
        <v>677380344729</v>
      </c>
      <c r="BN1218">
        <v>1840744</v>
      </c>
      <c r="BO1218" s="1">
        <v>44802</v>
      </c>
      <c r="BP1218">
        <v>860029995</v>
      </c>
      <c r="BQ1218">
        <v>6773803</v>
      </c>
      <c r="BR1218">
        <v>8019045</v>
      </c>
      <c r="BS1218" t="s">
        <v>13776</v>
      </c>
      <c r="BT1218" s="1">
        <v>44729</v>
      </c>
      <c r="BU1218">
        <v>13</v>
      </c>
      <c r="BV1218">
        <v>1399176</v>
      </c>
      <c r="BW1218">
        <v>860029995</v>
      </c>
      <c r="BX1218" t="s">
        <v>13996</v>
      </c>
      <c r="BY1218" t="s">
        <v>14109</v>
      </c>
      <c r="BZ1218" t="s">
        <v>13923</v>
      </c>
      <c r="CA1218" s="1">
        <v>44813</v>
      </c>
      <c r="CB1218" t="s">
        <v>13922</v>
      </c>
    </row>
    <row r="1219" spans="3:80" x14ac:dyDescent="0.3">
      <c r="C1219" s="46" t="s">
        <v>10196</v>
      </c>
      <c r="D1219" s="4"/>
      <c r="E1219" s="4"/>
      <c r="F1219" s="16"/>
      <c r="G1219" s="80" t="e">
        <f>VLOOKUP(report_masivo[[#This Row],[INCAPACIDAD]],D3445:M3522,3,0)</f>
        <v>#N/A</v>
      </c>
      <c r="I1219" s="47"/>
      <c r="K1219" s="46" t="e">
        <f>VLOOKUP(report_masivo[[#This Row],[INCAPACIDAD]],D3445:M3522,4,0)</f>
        <v>#N/A</v>
      </c>
      <c r="L1219" s="46" t="e">
        <f>VLOOKUP(report_masivo[[#This Row],[INCAPACIDAD]],D3445:M3522,5,0)</f>
        <v>#N/A</v>
      </c>
      <c r="M1219" s="46" t="e">
        <f>VLOOKUP(report_masivo[[#This Row],[INCAPACIDAD]],D3445:M3522,6,0)</f>
        <v>#N/A</v>
      </c>
      <c r="N1219" s="49" t="e">
        <f>VLOOKUP(report_masivo[[#This Row],[INCAPACIDAD]],D3445:M3522,7,0)</f>
        <v>#N/A</v>
      </c>
      <c r="O1219" s="47" t="e">
        <f>VLOOKUP(report_masivo[[#This Row],[INCAPACIDAD]],D3445:M3522,8,0)</f>
        <v>#N/A</v>
      </c>
      <c r="AD1219">
        <v>412068944995</v>
      </c>
      <c r="AE1219" t="s">
        <v>10196</v>
      </c>
      <c r="AF1219">
        <v>2042394</v>
      </c>
      <c r="AG1219" s="1">
        <v>45049</v>
      </c>
      <c r="AH1219">
        <v>860029995</v>
      </c>
      <c r="AI1219">
        <v>4120689</v>
      </c>
      <c r="AJ1219">
        <v>8993309</v>
      </c>
      <c r="AK1219" t="s">
        <v>13776</v>
      </c>
      <c r="AL1219" s="1">
        <v>44995</v>
      </c>
      <c r="AM1219">
        <v>5</v>
      </c>
      <c r="AN1219">
        <v>511699</v>
      </c>
      <c r="AO1219">
        <v>860029995</v>
      </c>
      <c r="AP1219" t="s">
        <v>13996</v>
      </c>
      <c r="AQ1219" t="s">
        <v>14109</v>
      </c>
      <c r="AR1219" t="s">
        <v>13923</v>
      </c>
      <c r="AS1219" s="1">
        <v>45065</v>
      </c>
      <c r="AT1219" t="s">
        <v>13922</v>
      </c>
      <c r="AW1219">
        <v>1134726545061</v>
      </c>
      <c r="AX1219">
        <v>11347265</v>
      </c>
      <c r="AY1219">
        <v>9131817</v>
      </c>
      <c r="AZ1219" s="1">
        <v>45061</v>
      </c>
      <c r="BA1219" t="s">
        <v>13998</v>
      </c>
      <c r="BB1219" t="s">
        <v>44</v>
      </c>
      <c r="BC1219" t="s">
        <v>44</v>
      </c>
      <c r="BD1219" t="s">
        <v>44</v>
      </c>
      <c r="BG1219" s="1"/>
      <c r="BK1219">
        <f t="shared" si="18"/>
        <v>1</v>
      </c>
      <c r="BL1219">
        <v>416845244743</v>
      </c>
      <c r="BN1219">
        <v>1840744</v>
      </c>
      <c r="BO1219" s="1">
        <v>44802</v>
      </c>
      <c r="BP1219">
        <v>860029995</v>
      </c>
      <c r="BQ1219">
        <v>4168452</v>
      </c>
      <c r="BR1219">
        <v>8044963</v>
      </c>
      <c r="BS1219" t="s">
        <v>13776</v>
      </c>
      <c r="BT1219" s="1">
        <v>44743</v>
      </c>
      <c r="BU1219">
        <v>13</v>
      </c>
      <c r="BV1219">
        <v>1403815</v>
      </c>
      <c r="BW1219">
        <v>860029995</v>
      </c>
      <c r="BX1219" t="s">
        <v>13996</v>
      </c>
      <c r="BY1219" t="s">
        <v>14109</v>
      </c>
      <c r="BZ1219" t="s">
        <v>13923</v>
      </c>
      <c r="CA1219" s="1">
        <v>44813</v>
      </c>
      <c r="CB1219" t="s">
        <v>13922</v>
      </c>
    </row>
    <row r="1220" spans="3:80" x14ac:dyDescent="0.3">
      <c r="C1220" s="46" t="s">
        <v>10196</v>
      </c>
      <c r="D1220" s="4"/>
      <c r="E1220" s="4"/>
      <c r="F1220" s="16"/>
      <c r="G1220" s="80" t="e">
        <f>VLOOKUP(report_masivo[[#This Row],[INCAPACIDAD]],D3446:M3523,3,0)</f>
        <v>#N/A</v>
      </c>
      <c r="I1220" s="47"/>
      <c r="K1220" s="46" t="e">
        <f>VLOOKUP(report_masivo[[#This Row],[INCAPACIDAD]],D3446:M3523,4,0)</f>
        <v>#N/A</v>
      </c>
      <c r="L1220" s="46" t="e">
        <f>VLOOKUP(report_masivo[[#This Row],[INCAPACIDAD]],D3446:M3523,5,0)</f>
        <v>#N/A</v>
      </c>
      <c r="M1220" s="46" t="e">
        <f>VLOOKUP(report_masivo[[#This Row],[INCAPACIDAD]],D3446:M3523,6,0)</f>
        <v>#N/A</v>
      </c>
      <c r="N1220" s="49" t="e">
        <f>VLOOKUP(report_masivo[[#This Row],[INCAPACIDAD]],D3446:M3523,7,0)</f>
        <v>#N/A</v>
      </c>
      <c r="O1220" s="47" t="e">
        <f>VLOOKUP(report_masivo[[#This Row],[INCAPACIDAD]],D3446:M3523,8,0)</f>
        <v>#N/A</v>
      </c>
      <c r="AD1220">
        <v>412068945002</v>
      </c>
      <c r="AE1220" t="s">
        <v>10196</v>
      </c>
      <c r="AF1220">
        <v>2050327</v>
      </c>
      <c r="AG1220" s="1">
        <v>45057</v>
      </c>
      <c r="AH1220">
        <v>860029995</v>
      </c>
      <c r="AI1220">
        <v>4120689</v>
      </c>
      <c r="AJ1220">
        <v>8930506</v>
      </c>
      <c r="AK1220" t="s">
        <v>13776</v>
      </c>
      <c r="AL1220" s="1">
        <v>45002</v>
      </c>
      <c r="AM1220">
        <v>5</v>
      </c>
      <c r="AN1220">
        <v>511699</v>
      </c>
      <c r="AO1220">
        <v>860029995</v>
      </c>
      <c r="AP1220" t="s">
        <v>13996</v>
      </c>
      <c r="AQ1220" t="s">
        <v>14109</v>
      </c>
      <c r="AR1220" t="s">
        <v>13923</v>
      </c>
      <c r="AS1220" s="1">
        <v>45086</v>
      </c>
      <c r="AT1220" t="s">
        <v>13922</v>
      </c>
      <c r="AW1220">
        <v>107529012945061</v>
      </c>
      <c r="AX1220">
        <v>1075290129</v>
      </c>
      <c r="AY1220">
        <v>9275516</v>
      </c>
      <c r="AZ1220" s="1">
        <v>45061</v>
      </c>
      <c r="BA1220" t="s">
        <v>14001</v>
      </c>
      <c r="BB1220" t="s">
        <v>44</v>
      </c>
      <c r="BC1220" t="s">
        <v>44</v>
      </c>
      <c r="BD1220" t="s">
        <v>44</v>
      </c>
      <c r="BG1220" s="1"/>
      <c r="BK1220">
        <f t="shared" si="18"/>
        <v>1</v>
      </c>
      <c r="BL1220">
        <v>7430101844741</v>
      </c>
      <c r="BN1220">
        <v>1840744</v>
      </c>
      <c r="BO1220" s="1">
        <v>44802</v>
      </c>
      <c r="BP1220">
        <v>860029995</v>
      </c>
      <c r="BQ1220">
        <v>74301018</v>
      </c>
      <c r="BR1220">
        <v>8045228</v>
      </c>
      <c r="BS1220" t="s">
        <v>13776</v>
      </c>
      <c r="BT1220" s="1">
        <v>44741</v>
      </c>
      <c r="BU1220">
        <v>1</v>
      </c>
      <c r="BV1220">
        <v>82647</v>
      </c>
      <c r="BW1220">
        <v>860029995</v>
      </c>
      <c r="BX1220" t="s">
        <v>13996</v>
      </c>
      <c r="BY1220" t="s">
        <v>14109</v>
      </c>
      <c r="BZ1220" t="s">
        <v>13923</v>
      </c>
      <c r="CA1220" s="1">
        <v>44813</v>
      </c>
      <c r="CB1220" t="s">
        <v>13922</v>
      </c>
    </row>
    <row r="1221" spans="3:80" x14ac:dyDescent="0.3">
      <c r="C1221" s="46" t="s">
        <v>10196</v>
      </c>
      <c r="D1221" s="4"/>
      <c r="E1221" s="4"/>
      <c r="F1221" s="16"/>
      <c r="G1221" s="80" t="e">
        <f>VLOOKUP(report_masivo[[#This Row],[INCAPACIDAD]],D3447:M3524,3,0)</f>
        <v>#N/A</v>
      </c>
      <c r="I1221" s="47"/>
      <c r="K1221" s="46" t="e">
        <f>VLOOKUP(report_masivo[[#This Row],[INCAPACIDAD]],D3447:M3524,4,0)</f>
        <v>#N/A</v>
      </c>
      <c r="L1221" s="46" t="e">
        <f>VLOOKUP(report_masivo[[#This Row],[INCAPACIDAD]],D3447:M3524,5,0)</f>
        <v>#N/A</v>
      </c>
      <c r="M1221" s="46" t="e">
        <f>VLOOKUP(report_masivo[[#This Row],[INCAPACIDAD]],D3447:M3524,6,0)</f>
        <v>#N/A</v>
      </c>
      <c r="N1221" s="49" t="e">
        <f>VLOOKUP(report_masivo[[#This Row],[INCAPACIDAD]],D3447:M3524,7,0)</f>
        <v>#N/A</v>
      </c>
      <c r="O1221" s="47" t="e">
        <f>VLOOKUP(report_masivo[[#This Row],[INCAPACIDAD]],D3447:M3524,8,0)</f>
        <v>#N/A</v>
      </c>
      <c r="AD1221">
        <v>407927745001</v>
      </c>
      <c r="AE1221" t="s">
        <v>10196</v>
      </c>
      <c r="AF1221">
        <v>2050327</v>
      </c>
      <c r="AG1221" s="1">
        <v>45057</v>
      </c>
      <c r="AH1221">
        <v>860029995</v>
      </c>
      <c r="AI1221">
        <v>4079277</v>
      </c>
      <c r="AJ1221">
        <v>8940939</v>
      </c>
      <c r="AK1221" t="s">
        <v>13776</v>
      </c>
      <c r="AL1221" s="1">
        <v>45001</v>
      </c>
      <c r="AM1221">
        <v>6</v>
      </c>
      <c r="AN1221">
        <v>495604</v>
      </c>
      <c r="AO1221">
        <v>860029995</v>
      </c>
      <c r="AP1221" t="s">
        <v>13996</v>
      </c>
      <c r="AQ1221" t="s">
        <v>14109</v>
      </c>
      <c r="AR1221" t="s">
        <v>13923</v>
      </c>
      <c r="AS1221" s="1">
        <v>45086</v>
      </c>
      <c r="AT1221" t="s">
        <v>13922</v>
      </c>
      <c r="AW1221">
        <v>5216235745062</v>
      </c>
      <c r="AX1221">
        <v>52162357</v>
      </c>
      <c r="AY1221">
        <v>9138614</v>
      </c>
      <c r="AZ1221" s="1">
        <v>45062</v>
      </c>
      <c r="BA1221" t="s">
        <v>13998</v>
      </c>
      <c r="BB1221" t="s">
        <v>44</v>
      </c>
      <c r="BC1221" t="s">
        <v>44</v>
      </c>
      <c r="BD1221" t="s">
        <v>44</v>
      </c>
      <c r="BG1221" s="1"/>
      <c r="BK1221">
        <f t="shared" si="18"/>
        <v>1</v>
      </c>
      <c r="BL1221">
        <v>953358044749</v>
      </c>
      <c r="BN1221">
        <v>1840744</v>
      </c>
      <c r="BO1221" s="1">
        <v>44802</v>
      </c>
      <c r="BP1221">
        <v>860029995</v>
      </c>
      <c r="BQ1221">
        <v>9533580</v>
      </c>
      <c r="BR1221">
        <v>8061850</v>
      </c>
      <c r="BS1221" t="s">
        <v>13776</v>
      </c>
      <c r="BT1221" s="1">
        <v>44749</v>
      </c>
      <c r="BU1221">
        <v>1</v>
      </c>
      <c r="BV1221">
        <v>75275</v>
      </c>
      <c r="BW1221">
        <v>860029995</v>
      </c>
      <c r="BX1221" t="s">
        <v>13996</v>
      </c>
      <c r="BY1221" t="s">
        <v>14109</v>
      </c>
      <c r="BZ1221" t="s">
        <v>13923</v>
      </c>
      <c r="CA1221" s="1">
        <v>44813</v>
      </c>
      <c r="CB1221" t="s">
        <v>13922</v>
      </c>
    </row>
    <row r="1222" spans="3:80" x14ac:dyDescent="0.3">
      <c r="C1222" s="46" t="s">
        <v>10196</v>
      </c>
      <c r="D1222" s="4"/>
      <c r="E1222" s="4"/>
      <c r="F1222" s="16"/>
      <c r="G1222" s="80" t="e">
        <f>VLOOKUP(report_masivo[[#This Row],[INCAPACIDAD]],D3448:M3525,3,0)</f>
        <v>#N/A</v>
      </c>
      <c r="I1222" s="47"/>
      <c r="K1222" s="46" t="e">
        <f>VLOOKUP(report_masivo[[#This Row],[INCAPACIDAD]],D3448:M3525,4,0)</f>
        <v>#N/A</v>
      </c>
      <c r="L1222" s="46" t="e">
        <f>VLOOKUP(report_masivo[[#This Row],[INCAPACIDAD]],D3448:M3525,5,0)</f>
        <v>#N/A</v>
      </c>
      <c r="M1222" s="46" t="e">
        <f>VLOOKUP(report_masivo[[#This Row],[INCAPACIDAD]],D3448:M3525,6,0)</f>
        <v>#N/A</v>
      </c>
      <c r="N1222" s="49" t="e">
        <f>VLOOKUP(report_masivo[[#This Row],[INCAPACIDAD]],D3448:M3525,7,0)</f>
        <v>#N/A</v>
      </c>
      <c r="O1222" s="47" t="e">
        <f>VLOOKUP(report_masivo[[#This Row],[INCAPACIDAD]],D3448:M3525,8,0)</f>
        <v>#N/A</v>
      </c>
      <c r="AD1222">
        <v>105760014745007</v>
      </c>
      <c r="AE1222" t="s">
        <v>10196</v>
      </c>
      <c r="AF1222">
        <v>2050327</v>
      </c>
      <c r="AG1222" s="1">
        <v>45057</v>
      </c>
      <c r="AH1222">
        <v>860029995</v>
      </c>
      <c r="AI1222">
        <v>1057600147</v>
      </c>
      <c r="AJ1222">
        <v>8941051</v>
      </c>
      <c r="AK1222" t="s">
        <v>13776</v>
      </c>
      <c r="AL1222" s="1">
        <v>45007</v>
      </c>
      <c r="AM1222">
        <v>1</v>
      </c>
      <c r="AN1222">
        <v>79021</v>
      </c>
      <c r="AO1222">
        <v>860029995</v>
      </c>
      <c r="AP1222" t="s">
        <v>13996</v>
      </c>
      <c r="AQ1222" t="s">
        <v>14109</v>
      </c>
      <c r="AR1222" t="s">
        <v>13923</v>
      </c>
      <c r="AS1222" s="1">
        <v>45086</v>
      </c>
      <c r="AT1222" t="s">
        <v>13922</v>
      </c>
      <c r="AW1222">
        <v>111048548545062</v>
      </c>
      <c r="AX1222">
        <v>1110485485</v>
      </c>
      <c r="AY1222">
        <v>9225260</v>
      </c>
      <c r="AZ1222" s="1">
        <v>45062</v>
      </c>
      <c r="BA1222" t="s">
        <v>14001</v>
      </c>
      <c r="BB1222" t="s">
        <v>44</v>
      </c>
      <c r="BC1222" t="s">
        <v>44</v>
      </c>
      <c r="BD1222" t="s">
        <v>44</v>
      </c>
      <c r="BG1222" s="1"/>
      <c r="BK1222">
        <f t="shared" si="18"/>
        <v>1</v>
      </c>
      <c r="BL1222">
        <v>676870844748</v>
      </c>
      <c r="BN1222">
        <v>1840744</v>
      </c>
      <c r="BO1222" s="1">
        <v>44802</v>
      </c>
      <c r="BP1222">
        <v>860029995</v>
      </c>
      <c r="BQ1222">
        <v>6768708</v>
      </c>
      <c r="BR1222">
        <v>8066721</v>
      </c>
      <c r="BS1222" t="s">
        <v>13776</v>
      </c>
      <c r="BT1222" s="1">
        <v>44748</v>
      </c>
      <c r="BU1222">
        <v>1</v>
      </c>
      <c r="BV1222">
        <v>78701</v>
      </c>
      <c r="BW1222">
        <v>860029995</v>
      </c>
      <c r="BX1222" t="s">
        <v>13996</v>
      </c>
      <c r="BY1222" t="s">
        <v>14109</v>
      </c>
      <c r="BZ1222" t="s">
        <v>13923</v>
      </c>
      <c r="CA1222" s="1">
        <v>44813</v>
      </c>
      <c r="CB1222" t="s">
        <v>13922</v>
      </c>
    </row>
    <row r="1223" spans="3:80" x14ac:dyDescent="0.3">
      <c r="C1223" s="46" t="s">
        <v>10196</v>
      </c>
      <c r="D1223" s="4"/>
      <c r="E1223" s="4"/>
      <c r="F1223" s="16"/>
      <c r="G1223" s="80" t="e">
        <f>VLOOKUP(report_masivo[[#This Row],[INCAPACIDAD]],D3449:M3526,3,0)</f>
        <v>#N/A</v>
      </c>
      <c r="I1223" s="47"/>
      <c r="K1223" s="46" t="e">
        <f>VLOOKUP(report_masivo[[#This Row],[INCAPACIDAD]],D3449:M3526,4,0)</f>
        <v>#N/A</v>
      </c>
      <c r="L1223" s="46" t="e">
        <f>VLOOKUP(report_masivo[[#This Row],[INCAPACIDAD]],D3449:M3526,5,0)</f>
        <v>#N/A</v>
      </c>
      <c r="M1223" s="46" t="e">
        <f>VLOOKUP(report_masivo[[#This Row],[INCAPACIDAD]],D3449:M3526,6,0)</f>
        <v>#N/A</v>
      </c>
      <c r="N1223" s="49" t="e">
        <f>VLOOKUP(report_masivo[[#This Row],[INCAPACIDAD]],D3449:M3526,7,0)</f>
        <v>#N/A</v>
      </c>
      <c r="O1223" s="47" t="e">
        <f>VLOOKUP(report_masivo[[#This Row],[INCAPACIDAD]],D3449:M3526,8,0)</f>
        <v>#N/A</v>
      </c>
      <c r="AD1223">
        <v>722469345010</v>
      </c>
      <c r="AE1223" t="s">
        <v>10196</v>
      </c>
      <c r="AF1223">
        <v>2050327</v>
      </c>
      <c r="AG1223" s="1">
        <v>45057</v>
      </c>
      <c r="AH1223">
        <v>860029995</v>
      </c>
      <c r="AI1223">
        <v>7224693</v>
      </c>
      <c r="AJ1223">
        <v>8953064</v>
      </c>
      <c r="AK1223" t="s">
        <v>13776</v>
      </c>
      <c r="AL1223" s="1">
        <v>45010</v>
      </c>
      <c r="AM1223">
        <v>5</v>
      </c>
      <c r="AN1223">
        <v>529459</v>
      </c>
      <c r="AO1223">
        <v>860029995</v>
      </c>
      <c r="AP1223" t="s">
        <v>13996</v>
      </c>
      <c r="AQ1223" t="s">
        <v>14109</v>
      </c>
      <c r="AR1223" t="s">
        <v>13923</v>
      </c>
      <c r="AS1223" s="1">
        <v>45086</v>
      </c>
      <c r="AT1223" t="s">
        <v>13922</v>
      </c>
      <c r="AW1223">
        <v>100356778045064</v>
      </c>
      <c r="AX1223">
        <v>1003567780</v>
      </c>
      <c r="AY1223">
        <v>9144578</v>
      </c>
      <c r="AZ1223" s="1">
        <v>45064</v>
      </c>
      <c r="BA1223" t="s">
        <v>13998</v>
      </c>
      <c r="BB1223" t="s">
        <v>44</v>
      </c>
      <c r="BC1223" t="s">
        <v>44</v>
      </c>
      <c r="BD1223" t="s">
        <v>44</v>
      </c>
      <c r="BG1223" s="1"/>
      <c r="BK1223">
        <f t="shared" si="18"/>
        <v>1</v>
      </c>
      <c r="BL1223">
        <v>952320744743</v>
      </c>
      <c r="BN1223">
        <v>1840744</v>
      </c>
      <c r="BO1223" s="1">
        <v>44802</v>
      </c>
      <c r="BP1223">
        <v>860029995</v>
      </c>
      <c r="BQ1223">
        <v>9523207</v>
      </c>
      <c r="BR1223">
        <v>8078386</v>
      </c>
      <c r="BS1223" t="s">
        <v>13776</v>
      </c>
      <c r="BT1223" s="1">
        <v>44743</v>
      </c>
      <c r="BU1223">
        <v>2</v>
      </c>
      <c r="BV1223">
        <v>176803</v>
      </c>
      <c r="BW1223">
        <v>860029995</v>
      </c>
      <c r="BX1223" t="s">
        <v>13996</v>
      </c>
      <c r="BY1223" t="s">
        <v>14109</v>
      </c>
      <c r="BZ1223" t="s">
        <v>13923</v>
      </c>
      <c r="CA1223" s="1">
        <v>44813</v>
      </c>
      <c r="CB1223" t="s">
        <v>13922</v>
      </c>
    </row>
    <row r="1224" spans="3:80" x14ac:dyDescent="0.3">
      <c r="C1224" s="46" t="s">
        <v>10196</v>
      </c>
      <c r="D1224" s="4"/>
      <c r="E1224" s="4"/>
      <c r="F1224" s="16"/>
      <c r="G1224" s="80" t="e">
        <f>VLOOKUP(report_masivo[[#This Row],[INCAPACIDAD]],D3450:M3527,3,0)</f>
        <v>#N/A</v>
      </c>
      <c r="I1224" s="47"/>
      <c r="K1224" s="46" t="e">
        <f>VLOOKUP(report_masivo[[#This Row],[INCAPACIDAD]],D3450:M3527,4,0)</f>
        <v>#N/A</v>
      </c>
      <c r="L1224" s="46" t="e">
        <f>VLOOKUP(report_masivo[[#This Row],[INCAPACIDAD]],D3450:M3527,5,0)</f>
        <v>#N/A</v>
      </c>
      <c r="M1224" s="46" t="e">
        <f>VLOOKUP(report_masivo[[#This Row],[INCAPACIDAD]],D3450:M3527,6,0)</f>
        <v>#N/A</v>
      </c>
      <c r="N1224" s="49" t="e">
        <f>VLOOKUP(report_masivo[[#This Row],[INCAPACIDAD]],D3450:M3527,7,0)</f>
        <v>#N/A</v>
      </c>
      <c r="O1224" s="47" t="e">
        <f>VLOOKUP(report_masivo[[#This Row],[INCAPACIDAD]],D3450:M3527,8,0)</f>
        <v>#N/A</v>
      </c>
      <c r="AD1224">
        <v>7437526845008</v>
      </c>
      <c r="AE1224" t="s">
        <v>10196</v>
      </c>
      <c r="AF1224">
        <v>2050327</v>
      </c>
      <c r="AG1224" s="1">
        <v>45057</v>
      </c>
      <c r="AH1224">
        <v>860029995</v>
      </c>
      <c r="AI1224">
        <v>74375268</v>
      </c>
      <c r="AJ1224">
        <v>8963479</v>
      </c>
      <c r="AK1224" t="s">
        <v>13776</v>
      </c>
      <c r="AL1224" s="1">
        <v>45008</v>
      </c>
      <c r="AM1224">
        <v>4</v>
      </c>
      <c r="AN1224">
        <v>359050</v>
      </c>
      <c r="AO1224">
        <v>860029995</v>
      </c>
      <c r="AP1224" t="s">
        <v>13996</v>
      </c>
      <c r="AQ1224" t="s">
        <v>14109</v>
      </c>
      <c r="AR1224" t="s">
        <v>13923</v>
      </c>
      <c r="AS1224" s="1">
        <v>45086</v>
      </c>
      <c r="AT1224" t="s">
        <v>13922</v>
      </c>
      <c r="AW1224">
        <v>112485193145064</v>
      </c>
      <c r="AX1224">
        <v>1124851931</v>
      </c>
      <c r="AY1224">
        <v>9170128</v>
      </c>
      <c r="AZ1224" s="1">
        <v>45064</v>
      </c>
      <c r="BA1224" t="s">
        <v>13998</v>
      </c>
      <c r="BB1224" t="s">
        <v>44</v>
      </c>
      <c r="BC1224" t="s">
        <v>44</v>
      </c>
      <c r="BD1224" t="s">
        <v>44</v>
      </c>
      <c r="BG1224" s="1"/>
      <c r="BK1224">
        <f t="shared" ref="BK1224:BK1287" si="19">COUNTIF(BL1224,BL1224)</f>
        <v>1</v>
      </c>
      <c r="BL1224">
        <v>411910144756</v>
      </c>
      <c r="BN1224">
        <v>1840744</v>
      </c>
      <c r="BO1224" s="1">
        <v>44802</v>
      </c>
      <c r="BP1224">
        <v>860029995</v>
      </c>
      <c r="BQ1224">
        <v>4119101</v>
      </c>
      <c r="BR1224">
        <v>8086414</v>
      </c>
      <c r="BS1224" t="s">
        <v>13776</v>
      </c>
      <c r="BT1224" s="1">
        <v>44756</v>
      </c>
      <c r="BU1224">
        <v>1</v>
      </c>
      <c r="BV1224">
        <v>97042</v>
      </c>
      <c r="BW1224">
        <v>860029995</v>
      </c>
      <c r="BX1224" t="s">
        <v>13996</v>
      </c>
      <c r="BY1224" t="s">
        <v>14109</v>
      </c>
      <c r="BZ1224" t="s">
        <v>13923</v>
      </c>
      <c r="CA1224" s="1">
        <v>44813</v>
      </c>
      <c r="CB1224" t="s">
        <v>13922</v>
      </c>
    </row>
    <row r="1225" spans="3:80" x14ac:dyDescent="0.3">
      <c r="C1225" s="46" t="s">
        <v>10196</v>
      </c>
      <c r="D1225" s="4"/>
      <c r="E1225" s="4"/>
      <c r="F1225" s="16"/>
      <c r="G1225" s="80" t="e">
        <f>VLOOKUP(report_masivo[[#This Row],[INCAPACIDAD]],D3451:M3528,3,0)</f>
        <v>#N/A</v>
      </c>
      <c r="I1225" s="47"/>
      <c r="K1225" s="46" t="e">
        <f>VLOOKUP(report_masivo[[#This Row],[INCAPACIDAD]],D3451:M3528,4,0)</f>
        <v>#N/A</v>
      </c>
      <c r="L1225" s="46" t="e">
        <f>VLOOKUP(report_masivo[[#This Row],[INCAPACIDAD]],D3451:M3528,5,0)</f>
        <v>#N/A</v>
      </c>
      <c r="M1225" s="46" t="e">
        <f>VLOOKUP(report_masivo[[#This Row],[INCAPACIDAD]],D3451:M3528,6,0)</f>
        <v>#N/A</v>
      </c>
      <c r="N1225" s="49" t="e">
        <f>VLOOKUP(report_masivo[[#This Row],[INCAPACIDAD]],D3451:M3528,7,0)</f>
        <v>#N/A</v>
      </c>
      <c r="O1225" s="47" t="e">
        <f>VLOOKUP(report_masivo[[#This Row],[INCAPACIDAD]],D3451:M3528,8,0)</f>
        <v>#N/A</v>
      </c>
      <c r="AD1225">
        <v>427754145006</v>
      </c>
      <c r="AE1225" t="s">
        <v>10196</v>
      </c>
      <c r="AF1225">
        <v>2050327</v>
      </c>
      <c r="AG1225" s="1">
        <v>45057</v>
      </c>
      <c r="AH1225">
        <v>860029995</v>
      </c>
      <c r="AI1225">
        <v>4277541</v>
      </c>
      <c r="AJ1225">
        <v>8977933</v>
      </c>
      <c r="AK1225" t="s">
        <v>13776</v>
      </c>
      <c r="AL1225" s="1">
        <v>45006</v>
      </c>
      <c r="AM1225">
        <v>2</v>
      </c>
      <c r="AN1225">
        <v>201582</v>
      </c>
      <c r="AO1225">
        <v>860029995</v>
      </c>
      <c r="AP1225" t="s">
        <v>13996</v>
      </c>
      <c r="AQ1225" t="s">
        <v>14109</v>
      </c>
      <c r="AR1225" t="s">
        <v>13923</v>
      </c>
      <c r="AS1225" s="1">
        <v>45086</v>
      </c>
      <c r="AT1225" t="s">
        <v>13922</v>
      </c>
      <c r="AW1225">
        <v>4325092345065</v>
      </c>
      <c r="AX1225">
        <v>43250923</v>
      </c>
      <c r="AY1225">
        <v>9149823</v>
      </c>
      <c r="AZ1225" s="1">
        <v>45065</v>
      </c>
      <c r="BA1225" t="s">
        <v>13998</v>
      </c>
      <c r="BB1225" t="s">
        <v>44</v>
      </c>
      <c r="BC1225" t="s">
        <v>44</v>
      </c>
      <c r="BD1225" t="s">
        <v>44</v>
      </c>
      <c r="BG1225" s="1"/>
      <c r="BK1225">
        <f t="shared" si="19"/>
        <v>1</v>
      </c>
      <c r="BL1225">
        <v>428870444757</v>
      </c>
      <c r="BN1225">
        <v>1840744</v>
      </c>
      <c r="BO1225" s="1">
        <v>44802</v>
      </c>
      <c r="BP1225">
        <v>860029995</v>
      </c>
      <c r="BQ1225">
        <v>4288704</v>
      </c>
      <c r="BR1225">
        <v>8090457</v>
      </c>
      <c r="BS1225" t="s">
        <v>13776</v>
      </c>
      <c r="BT1225" s="1">
        <v>44757</v>
      </c>
      <c r="BU1225">
        <v>1</v>
      </c>
      <c r="BV1225">
        <v>90914</v>
      </c>
      <c r="BW1225">
        <v>860029995</v>
      </c>
      <c r="BX1225" t="s">
        <v>13996</v>
      </c>
      <c r="BY1225" t="s">
        <v>14109</v>
      </c>
      <c r="BZ1225" t="s">
        <v>13923</v>
      </c>
      <c r="CA1225" s="1">
        <v>44813</v>
      </c>
      <c r="CB1225" t="s">
        <v>13922</v>
      </c>
    </row>
    <row r="1226" spans="3:80" x14ac:dyDescent="0.3">
      <c r="C1226" s="46" t="s">
        <v>10196</v>
      </c>
      <c r="D1226" s="4"/>
      <c r="E1226" s="4"/>
      <c r="F1226" s="16"/>
      <c r="G1226" s="80" t="e">
        <f>VLOOKUP(report_masivo[[#This Row],[INCAPACIDAD]],D3452:M3529,3,0)</f>
        <v>#N/A</v>
      </c>
      <c r="I1226" s="47"/>
      <c r="K1226" s="46" t="e">
        <f>VLOOKUP(report_masivo[[#This Row],[INCAPACIDAD]],D3452:M3529,4,0)</f>
        <v>#N/A</v>
      </c>
      <c r="L1226" s="46" t="e">
        <f>VLOOKUP(report_masivo[[#This Row],[INCAPACIDAD]],D3452:M3529,5,0)</f>
        <v>#N/A</v>
      </c>
      <c r="M1226" s="46" t="e">
        <f>VLOOKUP(report_masivo[[#This Row],[INCAPACIDAD]],D3452:M3529,6,0)</f>
        <v>#N/A</v>
      </c>
      <c r="N1226" s="49" t="e">
        <f>VLOOKUP(report_masivo[[#This Row],[INCAPACIDAD]],D3452:M3529,7,0)</f>
        <v>#N/A</v>
      </c>
      <c r="O1226" s="47" t="e">
        <f>VLOOKUP(report_masivo[[#This Row],[INCAPACIDAD]],D3452:M3529,8,0)</f>
        <v>#N/A</v>
      </c>
      <c r="AD1226">
        <v>427754145010</v>
      </c>
      <c r="AE1226" t="s">
        <v>10196</v>
      </c>
      <c r="AF1226">
        <v>2050327</v>
      </c>
      <c r="AG1226" s="1">
        <v>45057</v>
      </c>
      <c r="AH1226">
        <v>860029995</v>
      </c>
      <c r="AI1226">
        <v>4277541</v>
      </c>
      <c r="AJ1226">
        <v>8977955</v>
      </c>
      <c r="AK1226" t="s">
        <v>13776</v>
      </c>
      <c r="AL1226" s="1">
        <v>45010</v>
      </c>
      <c r="AM1226">
        <v>10</v>
      </c>
      <c r="AN1226">
        <v>1007911</v>
      </c>
      <c r="AO1226">
        <v>860029995</v>
      </c>
      <c r="AP1226" t="s">
        <v>13996</v>
      </c>
      <c r="AQ1226" t="s">
        <v>14109</v>
      </c>
      <c r="AR1226" t="s">
        <v>13923</v>
      </c>
      <c r="AS1226" s="1">
        <v>45086</v>
      </c>
      <c r="AT1226" t="s">
        <v>13922</v>
      </c>
      <c r="AW1226">
        <v>3732523645066</v>
      </c>
      <c r="AX1226">
        <v>37325236</v>
      </c>
      <c r="AY1226">
        <v>9184701</v>
      </c>
      <c r="AZ1226" s="1">
        <v>45066</v>
      </c>
      <c r="BA1226" t="s">
        <v>14001</v>
      </c>
      <c r="BB1226" t="s">
        <v>44</v>
      </c>
      <c r="BC1226" t="s">
        <v>44</v>
      </c>
      <c r="BD1226" t="s">
        <v>44</v>
      </c>
      <c r="BG1226" s="1"/>
      <c r="BK1226">
        <f t="shared" si="19"/>
        <v>1</v>
      </c>
      <c r="BL1226">
        <v>408376144754</v>
      </c>
      <c r="BN1226">
        <v>1840744</v>
      </c>
      <c r="BO1226" s="1">
        <v>44802</v>
      </c>
      <c r="BP1226">
        <v>860029995</v>
      </c>
      <c r="BQ1226">
        <v>4083761</v>
      </c>
      <c r="BR1226">
        <v>8097490</v>
      </c>
      <c r="BS1226" t="s">
        <v>13776</v>
      </c>
      <c r="BT1226" s="1">
        <v>44754</v>
      </c>
      <c r="BU1226">
        <v>5</v>
      </c>
      <c r="BV1226">
        <v>370021</v>
      </c>
      <c r="BW1226">
        <v>860029995</v>
      </c>
      <c r="BX1226" t="s">
        <v>13996</v>
      </c>
      <c r="BY1226" t="s">
        <v>14109</v>
      </c>
      <c r="BZ1226" t="s">
        <v>13923</v>
      </c>
      <c r="CA1226" s="1">
        <v>44813</v>
      </c>
      <c r="CB1226" t="s">
        <v>13922</v>
      </c>
    </row>
    <row r="1227" spans="3:80" x14ac:dyDescent="0.3">
      <c r="C1227" s="46" t="s">
        <v>10196</v>
      </c>
      <c r="D1227" s="4"/>
      <c r="E1227" s="4"/>
      <c r="F1227" s="16"/>
      <c r="G1227" s="80" t="e">
        <f>VLOOKUP(report_masivo[[#This Row],[INCAPACIDAD]],D3453:M3530,3,0)</f>
        <v>#N/A</v>
      </c>
      <c r="I1227" s="47"/>
      <c r="K1227" s="46" t="e">
        <f>VLOOKUP(report_masivo[[#This Row],[INCAPACIDAD]],D3453:M3530,4,0)</f>
        <v>#N/A</v>
      </c>
      <c r="L1227" s="46" t="e">
        <f>VLOOKUP(report_masivo[[#This Row],[INCAPACIDAD]],D3453:M3530,5,0)</f>
        <v>#N/A</v>
      </c>
      <c r="M1227" s="46" t="e">
        <f>VLOOKUP(report_masivo[[#This Row],[INCAPACIDAD]],D3453:M3530,6,0)</f>
        <v>#N/A</v>
      </c>
      <c r="N1227" s="49" t="e">
        <f>VLOOKUP(report_masivo[[#This Row],[INCAPACIDAD]],D3453:M3530,7,0)</f>
        <v>#N/A</v>
      </c>
      <c r="O1227" s="47" t="e">
        <f>VLOOKUP(report_masivo[[#This Row],[INCAPACIDAD]],D3453:M3530,8,0)</f>
        <v>#N/A</v>
      </c>
      <c r="AD1227">
        <v>415194345013</v>
      </c>
      <c r="AE1227" t="s">
        <v>10196</v>
      </c>
      <c r="AF1227">
        <v>2050327</v>
      </c>
      <c r="AG1227" s="1">
        <v>45057</v>
      </c>
      <c r="AH1227">
        <v>860029995</v>
      </c>
      <c r="AI1227">
        <v>4151943</v>
      </c>
      <c r="AJ1227">
        <v>8989483</v>
      </c>
      <c r="AK1227" t="s">
        <v>13776</v>
      </c>
      <c r="AL1227" s="1">
        <v>45013</v>
      </c>
      <c r="AM1227">
        <v>3</v>
      </c>
      <c r="AN1227">
        <v>231507</v>
      </c>
      <c r="AO1227">
        <v>860029995</v>
      </c>
      <c r="AP1227" t="s">
        <v>13996</v>
      </c>
      <c r="AQ1227" t="s">
        <v>14109</v>
      </c>
      <c r="AR1227" t="s">
        <v>13923</v>
      </c>
      <c r="AS1227" s="1">
        <v>45086</v>
      </c>
      <c r="AT1227" t="s">
        <v>13922</v>
      </c>
      <c r="AW1227">
        <v>107528683545071</v>
      </c>
      <c r="AX1227">
        <v>1075286835</v>
      </c>
      <c r="AY1227">
        <v>9171378</v>
      </c>
      <c r="AZ1227" s="1">
        <v>45071</v>
      </c>
      <c r="BA1227" t="s">
        <v>13998</v>
      </c>
      <c r="BB1227" t="s">
        <v>44</v>
      </c>
      <c r="BC1227" t="s">
        <v>44</v>
      </c>
      <c r="BD1227" t="s">
        <v>44</v>
      </c>
      <c r="BG1227" s="1"/>
      <c r="BK1227">
        <f t="shared" si="19"/>
        <v>1</v>
      </c>
      <c r="BL1227">
        <v>722592244763</v>
      </c>
      <c r="BN1227">
        <v>1840744</v>
      </c>
      <c r="BO1227" s="1">
        <v>44802</v>
      </c>
      <c r="BP1227">
        <v>860029995</v>
      </c>
      <c r="BQ1227">
        <v>7225922</v>
      </c>
      <c r="BR1227">
        <v>8106867</v>
      </c>
      <c r="BS1227" t="s">
        <v>13776</v>
      </c>
      <c r="BT1227" s="1">
        <v>44763</v>
      </c>
      <c r="BU1227">
        <v>1</v>
      </c>
      <c r="BV1227">
        <v>80583</v>
      </c>
      <c r="BW1227">
        <v>860029995</v>
      </c>
      <c r="BX1227" t="s">
        <v>13996</v>
      </c>
      <c r="BY1227" t="s">
        <v>14109</v>
      </c>
      <c r="BZ1227" t="s">
        <v>13923</v>
      </c>
      <c r="CA1227" s="1">
        <v>44813</v>
      </c>
      <c r="CB1227" t="s">
        <v>13922</v>
      </c>
    </row>
    <row r="1228" spans="3:80" x14ac:dyDescent="0.3">
      <c r="C1228" s="46" t="s">
        <v>10196</v>
      </c>
      <c r="D1228" s="4"/>
      <c r="E1228" s="4"/>
      <c r="F1228" s="16"/>
      <c r="G1228" s="80" t="e">
        <f>VLOOKUP(report_masivo[[#This Row],[INCAPACIDAD]],D3454:M3531,3,0)</f>
        <v>#N/A</v>
      </c>
      <c r="I1228" s="47"/>
      <c r="K1228" s="46" t="e">
        <f>VLOOKUP(report_masivo[[#This Row],[INCAPACIDAD]],D3454:M3531,4,0)</f>
        <v>#N/A</v>
      </c>
      <c r="L1228" s="46" t="e">
        <f>VLOOKUP(report_masivo[[#This Row],[INCAPACIDAD]],D3454:M3531,5,0)</f>
        <v>#N/A</v>
      </c>
      <c r="M1228" s="46" t="e">
        <f>VLOOKUP(report_masivo[[#This Row],[INCAPACIDAD]],D3454:M3531,6,0)</f>
        <v>#N/A</v>
      </c>
      <c r="N1228" s="49" t="e">
        <f>VLOOKUP(report_masivo[[#This Row],[INCAPACIDAD]],D3454:M3531,7,0)</f>
        <v>#N/A</v>
      </c>
      <c r="O1228" s="47" t="e">
        <f>VLOOKUP(report_masivo[[#This Row],[INCAPACIDAD]],D3454:M3531,8,0)</f>
        <v>#N/A</v>
      </c>
      <c r="AD1228">
        <v>420874745014</v>
      </c>
      <c r="AE1228" t="s">
        <v>10196</v>
      </c>
      <c r="AF1228">
        <v>2050327</v>
      </c>
      <c r="AG1228" s="1">
        <v>45057</v>
      </c>
      <c r="AH1228">
        <v>860029995</v>
      </c>
      <c r="AI1228">
        <v>4208747</v>
      </c>
      <c r="AJ1228">
        <v>8992290</v>
      </c>
      <c r="AK1228" t="s">
        <v>13776</v>
      </c>
      <c r="AL1228" s="1">
        <v>45014</v>
      </c>
      <c r="AM1228">
        <v>30</v>
      </c>
      <c r="AN1228">
        <v>1966289</v>
      </c>
      <c r="AO1228">
        <v>860029995</v>
      </c>
      <c r="AP1228" t="s">
        <v>13996</v>
      </c>
      <c r="AQ1228" t="s">
        <v>14109</v>
      </c>
      <c r="AR1228" t="s">
        <v>13923</v>
      </c>
      <c r="AS1228" s="1">
        <v>45086</v>
      </c>
      <c r="AT1228" t="s">
        <v>13922</v>
      </c>
      <c r="AW1228">
        <v>1134726545071</v>
      </c>
      <c r="AX1228">
        <v>11347265</v>
      </c>
      <c r="AY1228">
        <v>9170664</v>
      </c>
      <c r="AZ1228" s="1">
        <v>45071</v>
      </c>
      <c r="BA1228" t="s">
        <v>14001</v>
      </c>
      <c r="BB1228" t="s">
        <v>44</v>
      </c>
      <c r="BC1228" t="s">
        <v>44</v>
      </c>
      <c r="BD1228" t="s">
        <v>44</v>
      </c>
      <c r="BG1228" s="1"/>
      <c r="BK1228">
        <f t="shared" si="19"/>
        <v>1</v>
      </c>
      <c r="BL1228">
        <v>7437417044758</v>
      </c>
      <c r="BN1228">
        <v>1840744</v>
      </c>
      <c r="BO1228" s="1">
        <v>44802</v>
      </c>
      <c r="BP1228">
        <v>860029995</v>
      </c>
      <c r="BQ1228">
        <v>74374170</v>
      </c>
      <c r="BR1228">
        <v>8111703</v>
      </c>
      <c r="BS1228" t="s">
        <v>13776</v>
      </c>
      <c r="BT1228" s="1">
        <v>44758</v>
      </c>
      <c r="BU1228">
        <v>13</v>
      </c>
      <c r="BV1228">
        <v>1004441</v>
      </c>
      <c r="BW1228">
        <v>860029995</v>
      </c>
      <c r="BX1228" t="s">
        <v>13996</v>
      </c>
      <c r="BY1228" t="s">
        <v>14109</v>
      </c>
      <c r="BZ1228" t="s">
        <v>13923</v>
      </c>
      <c r="CA1228" s="1">
        <v>44813</v>
      </c>
      <c r="CB1228" t="s">
        <v>13922</v>
      </c>
    </row>
    <row r="1229" spans="3:80" x14ac:dyDescent="0.3">
      <c r="C1229" s="46" t="s">
        <v>10196</v>
      </c>
      <c r="D1229" s="4"/>
      <c r="E1229" s="4"/>
      <c r="F1229" s="16"/>
      <c r="G1229" s="80" t="e">
        <f>VLOOKUP(report_masivo[[#This Row],[INCAPACIDAD]],D3455:M3532,3,0)</f>
        <v>#N/A</v>
      </c>
      <c r="I1229" s="47"/>
      <c r="K1229" s="46" t="e">
        <f>VLOOKUP(report_masivo[[#This Row],[INCAPACIDAD]],D3455:M3532,4,0)</f>
        <v>#N/A</v>
      </c>
      <c r="L1229" s="46" t="e">
        <f>VLOOKUP(report_masivo[[#This Row],[INCAPACIDAD]],D3455:M3532,5,0)</f>
        <v>#N/A</v>
      </c>
      <c r="M1229" s="46" t="e">
        <f>VLOOKUP(report_masivo[[#This Row],[INCAPACIDAD]],D3455:M3532,6,0)</f>
        <v>#N/A</v>
      </c>
      <c r="N1229" s="49" t="e">
        <f>VLOOKUP(report_masivo[[#This Row],[INCAPACIDAD]],D3455:M3532,7,0)</f>
        <v>#N/A</v>
      </c>
      <c r="O1229" s="47" t="e">
        <f>VLOOKUP(report_masivo[[#This Row],[INCAPACIDAD]],D3455:M3532,8,0)</f>
        <v>#N/A</v>
      </c>
      <c r="AD1229">
        <v>420874745000</v>
      </c>
      <c r="AE1229" t="s">
        <v>10196</v>
      </c>
      <c r="AF1229">
        <v>2050327</v>
      </c>
      <c r="AG1229" s="1">
        <v>45057</v>
      </c>
      <c r="AH1229">
        <v>860029995</v>
      </c>
      <c r="AI1229">
        <v>4208747</v>
      </c>
      <c r="AJ1229">
        <v>8993449</v>
      </c>
      <c r="AK1229" t="s">
        <v>13776</v>
      </c>
      <c r="AL1229" s="1">
        <v>45000</v>
      </c>
      <c r="AM1229">
        <v>14</v>
      </c>
      <c r="AN1229">
        <v>917602</v>
      </c>
      <c r="AO1229">
        <v>860029995</v>
      </c>
      <c r="AP1229" t="s">
        <v>13996</v>
      </c>
      <c r="AQ1229" t="s">
        <v>14109</v>
      </c>
      <c r="AR1229" t="s">
        <v>13923</v>
      </c>
      <c r="AS1229" s="1">
        <v>45086</v>
      </c>
      <c r="AT1229" t="s">
        <v>13922</v>
      </c>
      <c r="AW1229">
        <v>1732476745072</v>
      </c>
      <c r="AX1229">
        <v>17324767</v>
      </c>
      <c r="AY1229">
        <v>9272953</v>
      </c>
      <c r="AZ1229" s="1">
        <v>45072</v>
      </c>
      <c r="BA1229" t="s">
        <v>13998</v>
      </c>
      <c r="BB1229" t="s">
        <v>44</v>
      </c>
      <c r="BC1229" t="s">
        <v>44</v>
      </c>
      <c r="BD1229" t="s">
        <v>44</v>
      </c>
      <c r="BG1229" s="1"/>
      <c r="BK1229">
        <f t="shared" si="19"/>
        <v>1</v>
      </c>
      <c r="BL1229">
        <v>420871244765</v>
      </c>
      <c r="BN1229">
        <v>1840744</v>
      </c>
      <c r="BO1229" s="1">
        <v>44802</v>
      </c>
      <c r="BP1229">
        <v>860029995</v>
      </c>
      <c r="BQ1229">
        <v>4208712</v>
      </c>
      <c r="BR1229">
        <v>8114152</v>
      </c>
      <c r="BS1229" t="s">
        <v>13776</v>
      </c>
      <c r="BT1229" s="1">
        <v>44765</v>
      </c>
      <c r="BU1229">
        <v>1</v>
      </c>
      <c r="BV1229">
        <v>65991</v>
      </c>
      <c r="BW1229">
        <v>860029995</v>
      </c>
      <c r="BX1229" t="s">
        <v>13996</v>
      </c>
      <c r="BY1229" t="s">
        <v>14109</v>
      </c>
      <c r="BZ1229" t="s">
        <v>13923</v>
      </c>
      <c r="CA1229" s="1">
        <v>44813</v>
      </c>
      <c r="CB1229" t="s">
        <v>13922</v>
      </c>
    </row>
    <row r="1230" spans="3:80" x14ac:dyDescent="0.3">
      <c r="C1230" s="46" t="s">
        <v>10196</v>
      </c>
      <c r="D1230" s="4"/>
      <c r="E1230" s="4"/>
      <c r="F1230" s="16"/>
      <c r="G1230" s="80" t="e">
        <f>VLOOKUP(report_masivo[[#This Row],[INCAPACIDAD]],D3456:M3533,3,0)</f>
        <v>#N/A</v>
      </c>
      <c r="I1230" s="47"/>
      <c r="K1230" s="46" t="e">
        <f>VLOOKUP(report_masivo[[#This Row],[INCAPACIDAD]],D3456:M3533,4,0)</f>
        <v>#N/A</v>
      </c>
      <c r="L1230" s="46" t="e">
        <f>VLOOKUP(report_masivo[[#This Row],[INCAPACIDAD]],D3456:M3533,5,0)</f>
        <v>#N/A</v>
      </c>
      <c r="M1230" s="46" t="e">
        <f>VLOOKUP(report_masivo[[#This Row],[INCAPACIDAD]],D3456:M3533,6,0)</f>
        <v>#N/A</v>
      </c>
      <c r="N1230" s="49" t="e">
        <f>VLOOKUP(report_masivo[[#This Row],[INCAPACIDAD]],D3456:M3533,7,0)</f>
        <v>#N/A</v>
      </c>
      <c r="O1230" s="47" t="e">
        <f>VLOOKUP(report_masivo[[#This Row],[INCAPACIDAD]],D3456:M3533,8,0)</f>
        <v>#N/A</v>
      </c>
      <c r="AD1230">
        <v>722469344999</v>
      </c>
      <c r="AE1230" t="s">
        <v>10196</v>
      </c>
      <c r="AF1230">
        <v>2050327</v>
      </c>
      <c r="AG1230" s="1">
        <v>45057</v>
      </c>
      <c r="AH1230">
        <v>860029995</v>
      </c>
      <c r="AI1230">
        <v>7224693</v>
      </c>
      <c r="AJ1230">
        <v>8993803</v>
      </c>
      <c r="AK1230" t="s">
        <v>13776</v>
      </c>
      <c r="AL1230" s="1">
        <v>44999</v>
      </c>
      <c r="AM1230">
        <v>11</v>
      </c>
      <c r="AN1230">
        <v>1164810</v>
      </c>
      <c r="AO1230">
        <v>860029995</v>
      </c>
      <c r="AP1230" t="s">
        <v>13996</v>
      </c>
      <c r="AQ1230" t="s">
        <v>14109</v>
      </c>
      <c r="AR1230" t="s">
        <v>13923</v>
      </c>
      <c r="AS1230" s="1">
        <v>45086</v>
      </c>
      <c r="AT1230" t="s">
        <v>13922</v>
      </c>
      <c r="AW1230">
        <v>103522758945075</v>
      </c>
      <c r="AX1230">
        <v>1035227589</v>
      </c>
      <c r="AY1230">
        <v>9184565</v>
      </c>
      <c r="AZ1230" s="1">
        <v>45075</v>
      </c>
      <c r="BA1230" t="s">
        <v>14001</v>
      </c>
      <c r="BB1230" t="s">
        <v>44</v>
      </c>
      <c r="BC1230" t="s">
        <v>44</v>
      </c>
      <c r="BD1230" t="s">
        <v>44</v>
      </c>
      <c r="BG1230" s="1"/>
      <c r="BK1230">
        <f t="shared" si="19"/>
        <v>1</v>
      </c>
      <c r="BL1230">
        <v>105803855244767</v>
      </c>
      <c r="BN1230">
        <v>1840744</v>
      </c>
      <c r="BO1230" s="1">
        <v>44802</v>
      </c>
      <c r="BP1230">
        <v>860029995</v>
      </c>
      <c r="BQ1230">
        <v>1058038552</v>
      </c>
      <c r="BR1230">
        <v>8120054</v>
      </c>
      <c r="BS1230" t="s">
        <v>13776</v>
      </c>
      <c r="BT1230" s="1">
        <v>44767</v>
      </c>
      <c r="BU1230">
        <v>1</v>
      </c>
      <c r="BV1230">
        <v>80289</v>
      </c>
      <c r="BW1230">
        <v>860029995</v>
      </c>
      <c r="BX1230" t="s">
        <v>13996</v>
      </c>
      <c r="BY1230" t="s">
        <v>14109</v>
      </c>
      <c r="BZ1230" t="s">
        <v>13923</v>
      </c>
      <c r="CA1230" s="1">
        <v>44813</v>
      </c>
      <c r="CB1230" t="s">
        <v>13922</v>
      </c>
    </row>
    <row r="1231" spans="3:80" x14ac:dyDescent="0.3">
      <c r="C1231" s="46" t="s">
        <v>10196</v>
      </c>
      <c r="D1231" s="4"/>
      <c r="E1231" s="4"/>
      <c r="F1231" s="16"/>
      <c r="G1231" s="80" t="e">
        <f>VLOOKUP(report_masivo[[#This Row],[INCAPACIDAD]],D3457:M3534,3,0)</f>
        <v>#N/A</v>
      </c>
      <c r="I1231" s="47"/>
      <c r="K1231" s="46" t="e">
        <f>VLOOKUP(report_masivo[[#This Row],[INCAPACIDAD]],D3457:M3534,4,0)</f>
        <v>#N/A</v>
      </c>
      <c r="L1231" s="46" t="e">
        <f>VLOOKUP(report_masivo[[#This Row],[INCAPACIDAD]],D3457:M3534,5,0)</f>
        <v>#N/A</v>
      </c>
      <c r="M1231" s="46" t="e">
        <f>VLOOKUP(report_masivo[[#This Row],[INCAPACIDAD]],D3457:M3534,6,0)</f>
        <v>#N/A</v>
      </c>
      <c r="N1231" s="49" t="e">
        <f>VLOOKUP(report_masivo[[#This Row],[INCAPACIDAD]],D3457:M3534,7,0)</f>
        <v>#N/A</v>
      </c>
      <c r="O1231" s="47" t="e">
        <f>VLOOKUP(report_masivo[[#This Row],[INCAPACIDAD]],D3457:M3534,8,0)</f>
        <v>#N/A</v>
      </c>
      <c r="AD1231">
        <v>7432402145003</v>
      </c>
      <c r="AE1231" t="s">
        <v>10196</v>
      </c>
      <c r="AF1231">
        <v>2050327</v>
      </c>
      <c r="AG1231" s="1">
        <v>45057</v>
      </c>
      <c r="AH1231">
        <v>860029995</v>
      </c>
      <c r="AI1231">
        <v>74324021</v>
      </c>
      <c r="AJ1231">
        <v>8993872</v>
      </c>
      <c r="AK1231" t="s">
        <v>13776</v>
      </c>
      <c r="AL1231" s="1">
        <v>45003</v>
      </c>
      <c r="AM1231">
        <v>1</v>
      </c>
      <c r="AN1231">
        <v>85138</v>
      </c>
      <c r="AO1231">
        <v>860029995</v>
      </c>
      <c r="AP1231" t="s">
        <v>13996</v>
      </c>
      <c r="AQ1231" t="s">
        <v>14109</v>
      </c>
      <c r="AR1231" t="s">
        <v>13923</v>
      </c>
      <c r="AS1231" s="1">
        <v>45086</v>
      </c>
      <c r="AT1231" t="s">
        <v>13922</v>
      </c>
      <c r="AW1231">
        <v>5506072445075</v>
      </c>
      <c r="AX1231">
        <v>55060724</v>
      </c>
      <c r="AY1231">
        <v>9182290</v>
      </c>
      <c r="AZ1231" s="1">
        <v>45075</v>
      </c>
      <c r="BA1231" t="s">
        <v>13998</v>
      </c>
      <c r="BB1231" t="s">
        <v>44</v>
      </c>
      <c r="BC1231" t="s">
        <v>44</v>
      </c>
      <c r="BD1231" t="s">
        <v>44</v>
      </c>
      <c r="BG1231" s="1"/>
      <c r="BK1231">
        <f t="shared" si="19"/>
        <v>1</v>
      </c>
      <c r="BL1231">
        <v>417874444768</v>
      </c>
      <c r="BN1231">
        <v>1840744</v>
      </c>
      <c r="BO1231" s="1">
        <v>44802</v>
      </c>
      <c r="BP1231">
        <v>860029995</v>
      </c>
      <c r="BQ1231">
        <v>4178744</v>
      </c>
      <c r="BR1231">
        <v>8120723</v>
      </c>
      <c r="BS1231" t="s">
        <v>13776</v>
      </c>
      <c r="BT1231" s="1">
        <v>44768</v>
      </c>
      <c r="BU1231">
        <v>2</v>
      </c>
      <c r="BV1231">
        <v>164326</v>
      </c>
      <c r="BW1231">
        <v>860029995</v>
      </c>
      <c r="BX1231" t="s">
        <v>13996</v>
      </c>
      <c r="BY1231" t="s">
        <v>14109</v>
      </c>
      <c r="BZ1231" t="s">
        <v>13923</v>
      </c>
      <c r="CA1231" s="1">
        <v>44813</v>
      </c>
      <c r="CB1231" t="s">
        <v>13922</v>
      </c>
    </row>
    <row r="1232" spans="3:80" x14ac:dyDescent="0.3">
      <c r="C1232" s="46" t="s">
        <v>10196</v>
      </c>
      <c r="D1232" s="4"/>
      <c r="E1232" s="4"/>
      <c r="F1232" s="16"/>
      <c r="G1232" s="80" t="e">
        <f>VLOOKUP(report_masivo[[#This Row],[INCAPACIDAD]],D3458:M3535,3,0)</f>
        <v>#N/A</v>
      </c>
      <c r="I1232" s="47"/>
      <c r="K1232" s="46" t="e">
        <f>VLOOKUP(report_masivo[[#This Row],[INCAPACIDAD]],D3458:M3535,4,0)</f>
        <v>#N/A</v>
      </c>
      <c r="L1232" s="46" t="e">
        <f>VLOOKUP(report_masivo[[#This Row],[INCAPACIDAD]],D3458:M3535,5,0)</f>
        <v>#N/A</v>
      </c>
      <c r="M1232" s="46" t="e">
        <f>VLOOKUP(report_masivo[[#This Row],[INCAPACIDAD]],D3458:M3535,6,0)</f>
        <v>#N/A</v>
      </c>
      <c r="N1232" s="49" t="e">
        <f>VLOOKUP(report_masivo[[#This Row],[INCAPACIDAD]],D3458:M3535,7,0)</f>
        <v>#N/A</v>
      </c>
      <c r="O1232" s="47" t="e">
        <f>VLOOKUP(report_masivo[[#This Row],[INCAPACIDAD]],D3458:M3535,8,0)</f>
        <v>#N/A</v>
      </c>
      <c r="AD1232">
        <v>676870845002</v>
      </c>
      <c r="AE1232" t="s">
        <v>10196</v>
      </c>
      <c r="AF1232">
        <v>2050327</v>
      </c>
      <c r="AG1232" s="1">
        <v>45057</v>
      </c>
      <c r="AH1232">
        <v>860029995</v>
      </c>
      <c r="AI1232">
        <v>6768708</v>
      </c>
      <c r="AJ1232">
        <v>8996154</v>
      </c>
      <c r="AK1232" t="s">
        <v>13776</v>
      </c>
      <c r="AL1232" s="1">
        <v>45002</v>
      </c>
      <c r="AM1232">
        <v>3</v>
      </c>
      <c r="AN1232">
        <v>278009</v>
      </c>
      <c r="AO1232">
        <v>860029995</v>
      </c>
      <c r="AP1232" t="s">
        <v>13996</v>
      </c>
      <c r="AQ1232" t="s">
        <v>14109</v>
      </c>
      <c r="AR1232" t="s">
        <v>13923</v>
      </c>
      <c r="AS1232" s="1">
        <v>45086</v>
      </c>
      <c r="AT1232" t="s">
        <v>13922</v>
      </c>
      <c r="AW1232">
        <v>1732476745076</v>
      </c>
      <c r="AX1232">
        <v>17324767</v>
      </c>
      <c r="AY1232">
        <v>9188783</v>
      </c>
      <c r="AZ1232" s="1">
        <v>45076</v>
      </c>
      <c r="BA1232" t="s">
        <v>13998</v>
      </c>
      <c r="BB1232" t="s">
        <v>44</v>
      </c>
      <c r="BC1232" t="s">
        <v>44</v>
      </c>
      <c r="BD1232" t="s">
        <v>44</v>
      </c>
      <c r="BG1232" s="1"/>
      <c r="BK1232">
        <f t="shared" si="19"/>
        <v>1</v>
      </c>
      <c r="BL1232">
        <v>953368544763</v>
      </c>
      <c r="BN1232">
        <v>1840744</v>
      </c>
      <c r="BO1232" s="1">
        <v>44802</v>
      </c>
      <c r="BP1232">
        <v>860029995</v>
      </c>
      <c r="BQ1232">
        <v>9533685</v>
      </c>
      <c r="BR1232">
        <v>8128369</v>
      </c>
      <c r="BS1232" t="s">
        <v>13776</v>
      </c>
      <c r="BT1232" s="1">
        <v>44763</v>
      </c>
      <c r="BU1232">
        <v>3</v>
      </c>
      <c r="BV1232">
        <v>200425</v>
      </c>
      <c r="BW1232">
        <v>860029995</v>
      </c>
      <c r="BX1232" t="s">
        <v>13996</v>
      </c>
      <c r="BY1232" t="s">
        <v>14109</v>
      </c>
      <c r="BZ1232" t="s">
        <v>13923</v>
      </c>
      <c r="CA1232" s="1">
        <v>44813</v>
      </c>
      <c r="CB1232" t="s">
        <v>13922</v>
      </c>
    </row>
    <row r="1233" spans="3:80" x14ac:dyDescent="0.3">
      <c r="C1233" s="46" t="s">
        <v>10196</v>
      </c>
      <c r="D1233" s="4"/>
      <c r="E1233" s="4"/>
      <c r="F1233" s="16"/>
      <c r="G1233" s="80" t="e">
        <f>VLOOKUP(report_masivo[[#This Row],[INCAPACIDAD]],D3459:M3536,3,0)</f>
        <v>#N/A</v>
      </c>
      <c r="I1233" s="47"/>
      <c r="K1233" s="46" t="e">
        <f>VLOOKUP(report_masivo[[#This Row],[INCAPACIDAD]],D3459:M3536,4,0)</f>
        <v>#N/A</v>
      </c>
      <c r="L1233" s="46" t="e">
        <f>VLOOKUP(report_masivo[[#This Row],[INCAPACIDAD]],D3459:M3536,5,0)</f>
        <v>#N/A</v>
      </c>
      <c r="M1233" s="46" t="e">
        <f>VLOOKUP(report_masivo[[#This Row],[INCAPACIDAD]],D3459:M3536,6,0)</f>
        <v>#N/A</v>
      </c>
      <c r="N1233" s="49" t="e">
        <f>VLOOKUP(report_masivo[[#This Row],[INCAPACIDAD]],D3459:M3536,7,0)</f>
        <v>#N/A</v>
      </c>
      <c r="O1233" s="47" t="e">
        <f>VLOOKUP(report_masivo[[#This Row],[INCAPACIDAD]],D3459:M3536,8,0)</f>
        <v>#N/A</v>
      </c>
      <c r="AD1233">
        <v>424709745026</v>
      </c>
      <c r="AE1233" t="s">
        <v>10196</v>
      </c>
      <c r="AF1233">
        <v>2050327</v>
      </c>
      <c r="AG1233" s="1">
        <v>45057</v>
      </c>
      <c r="AH1233">
        <v>860029995</v>
      </c>
      <c r="AI1233">
        <v>4247097</v>
      </c>
      <c r="AJ1233">
        <v>9001934</v>
      </c>
      <c r="AK1233" t="s">
        <v>13776</v>
      </c>
      <c r="AL1233" s="1">
        <v>45026</v>
      </c>
      <c r="AM1233">
        <v>3</v>
      </c>
      <c r="AN1233">
        <v>204697</v>
      </c>
      <c r="AO1233">
        <v>860029995</v>
      </c>
      <c r="AP1233" t="s">
        <v>13996</v>
      </c>
      <c r="AQ1233" t="s">
        <v>14109</v>
      </c>
      <c r="AR1233" t="s">
        <v>13923</v>
      </c>
      <c r="AS1233" s="1">
        <v>45086</v>
      </c>
      <c r="AT1233" t="s">
        <v>13922</v>
      </c>
      <c r="AW1233">
        <v>3739989545076</v>
      </c>
      <c r="AX1233">
        <v>37399895</v>
      </c>
      <c r="AY1233">
        <v>9186895</v>
      </c>
      <c r="AZ1233" s="1">
        <v>45076</v>
      </c>
      <c r="BA1233" t="s">
        <v>13998</v>
      </c>
      <c r="BB1233" t="s">
        <v>44</v>
      </c>
      <c r="BC1233" t="s">
        <v>44</v>
      </c>
      <c r="BD1233" t="s">
        <v>44</v>
      </c>
      <c r="BG1233" s="1"/>
      <c r="BK1233">
        <f t="shared" si="19"/>
        <v>1</v>
      </c>
      <c r="BL1233">
        <v>111416544741</v>
      </c>
      <c r="BN1233">
        <v>1840744</v>
      </c>
      <c r="BO1233" s="1">
        <v>44802</v>
      </c>
      <c r="BP1233">
        <v>860029995</v>
      </c>
      <c r="BQ1233">
        <v>1114165</v>
      </c>
      <c r="BR1233">
        <v>8150079</v>
      </c>
      <c r="BS1233" t="s">
        <v>13776</v>
      </c>
      <c r="BT1233" s="1">
        <v>44741</v>
      </c>
      <c r="BU1233">
        <v>3</v>
      </c>
      <c r="BV1233">
        <v>251070</v>
      </c>
      <c r="BW1233">
        <v>860029995</v>
      </c>
      <c r="BX1233" t="s">
        <v>13996</v>
      </c>
      <c r="BY1233" t="s">
        <v>14109</v>
      </c>
      <c r="BZ1233" t="s">
        <v>13923</v>
      </c>
      <c r="CA1233" s="1">
        <v>44813</v>
      </c>
      <c r="CB1233" t="s">
        <v>13922</v>
      </c>
    </row>
    <row r="1234" spans="3:80" x14ac:dyDescent="0.3">
      <c r="C1234" s="46" t="s">
        <v>10196</v>
      </c>
      <c r="D1234" s="4"/>
      <c r="E1234" s="4"/>
      <c r="F1234" s="16"/>
      <c r="G1234" s="80" t="e">
        <f>VLOOKUP(report_masivo[[#This Row],[INCAPACIDAD]],D3460:M3537,3,0)</f>
        <v>#N/A</v>
      </c>
      <c r="I1234" s="47"/>
      <c r="K1234" s="46" t="e">
        <f>VLOOKUP(report_masivo[[#This Row],[INCAPACIDAD]],D3460:M3537,4,0)</f>
        <v>#N/A</v>
      </c>
      <c r="L1234" s="46" t="e">
        <f>VLOOKUP(report_masivo[[#This Row],[INCAPACIDAD]],D3460:M3537,5,0)</f>
        <v>#N/A</v>
      </c>
      <c r="M1234" s="46" t="e">
        <f>VLOOKUP(report_masivo[[#This Row],[INCAPACIDAD]],D3460:M3537,6,0)</f>
        <v>#N/A</v>
      </c>
      <c r="N1234" s="49" t="e">
        <f>VLOOKUP(report_masivo[[#This Row],[INCAPACIDAD]],D3460:M3537,7,0)</f>
        <v>#N/A</v>
      </c>
      <c r="O1234" s="47" t="e">
        <f>VLOOKUP(report_masivo[[#This Row],[INCAPACIDAD]],D3460:M3537,8,0)</f>
        <v>#N/A</v>
      </c>
      <c r="AD1234">
        <v>7432402145026</v>
      </c>
      <c r="AE1234" t="s">
        <v>10196</v>
      </c>
      <c r="AF1234">
        <v>2050327</v>
      </c>
      <c r="AG1234" s="1">
        <v>45057</v>
      </c>
      <c r="AH1234">
        <v>860029995</v>
      </c>
      <c r="AI1234">
        <v>74324021</v>
      </c>
      <c r="AJ1234">
        <v>9002862</v>
      </c>
      <c r="AK1234" t="s">
        <v>13776</v>
      </c>
      <c r="AL1234" s="1">
        <v>45026</v>
      </c>
      <c r="AM1234">
        <v>1</v>
      </c>
      <c r="AN1234">
        <v>85573</v>
      </c>
      <c r="AO1234">
        <v>860029995</v>
      </c>
      <c r="AP1234" t="s">
        <v>13996</v>
      </c>
      <c r="AQ1234" t="s">
        <v>14109</v>
      </c>
      <c r="AR1234" t="s">
        <v>13923</v>
      </c>
      <c r="AS1234" s="1">
        <v>45086</v>
      </c>
      <c r="AT1234" t="s">
        <v>13922</v>
      </c>
      <c r="AW1234">
        <v>7965031945077</v>
      </c>
      <c r="AX1234">
        <v>79650319</v>
      </c>
      <c r="AY1234">
        <v>9194785</v>
      </c>
      <c r="AZ1234" s="1">
        <v>45077</v>
      </c>
      <c r="BA1234" t="s">
        <v>14001</v>
      </c>
      <c r="BB1234" t="s">
        <v>44</v>
      </c>
      <c r="BC1234" t="s">
        <v>44</v>
      </c>
      <c r="BD1234" t="s">
        <v>44</v>
      </c>
      <c r="BG1234" s="1"/>
      <c r="BK1234">
        <f t="shared" si="19"/>
        <v>1</v>
      </c>
      <c r="BL1234">
        <v>105231294944746</v>
      </c>
      <c r="BN1234">
        <v>1840744</v>
      </c>
      <c r="BO1234" s="1">
        <v>44802</v>
      </c>
      <c r="BP1234">
        <v>860029995</v>
      </c>
      <c r="BQ1234">
        <v>1052312949</v>
      </c>
      <c r="BR1234">
        <v>8152376</v>
      </c>
      <c r="BS1234" t="s">
        <v>13776</v>
      </c>
      <c r="BT1234" s="1">
        <v>44746</v>
      </c>
      <c r="BU1234">
        <v>3</v>
      </c>
      <c r="BV1234">
        <v>263494</v>
      </c>
      <c r="BW1234">
        <v>860029995</v>
      </c>
      <c r="BX1234" t="s">
        <v>13996</v>
      </c>
      <c r="BY1234" t="s">
        <v>14109</v>
      </c>
      <c r="BZ1234" t="s">
        <v>13923</v>
      </c>
      <c r="CA1234" s="1">
        <v>44813</v>
      </c>
      <c r="CB1234" t="s">
        <v>13922</v>
      </c>
    </row>
    <row r="1235" spans="3:80" x14ac:dyDescent="0.3">
      <c r="C1235" s="46" t="s">
        <v>10196</v>
      </c>
      <c r="D1235" s="4"/>
      <c r="E1235" s="4"/>
      <c r="F1235" s="16"/>
      <c r="G1235" s="80" t="e">
        <f>VLOOKUP(report_masivo[[#This Row],[INCAPACIDAD]],D3461:M3538,3,0)</f>
        <v>#N/A</v>
      </c>
      <c r="I1235" s="47"/>
      <c r="K1235" s="46" t="e">
        <f>VLOOKUP(report_masivo[[#This Row],[INCAPACIDAD]],D3461:M3538,4,0)</f>
        <v>#N/A</v>
      </c>
      <c r="L1235" s="46" t="e">
        <f>VLOOKUP(report_masivo[[#This Row],[INCAPACIDAD]],D3461:M3538,5,0)</f>
        <v>#N/A</v>
      </c>
      <c r="M1235" s="46" t="e">
        <f>VLOOKUP(report_masivo[[#This Row],[INCAPACIDAD]],D3461:M3538,6,0)</f>
        <v>#N/A</v>
      </c>
      <c r="N1235" s="49" t="e">
        <f>VLOOKUP(report_masivo[[#This Row],[INCAPACIDAD]],D3461:M3538,7,0)</f>
        <v>#N/A</v>
      </c>
      <c r="O1235" s="47" t="e">
        <f>VLOOKUP(report_masivo[[#This Row],[INCAPACIDAD]],D3461:M3538,8,0)</f>
        <v>#N/A</v>
      </c>
      <c r="AD1235">
        <v>412068945015</v>
      </c>
      <c r="AE1235" t="s">
        <v>10196</v>
      </c>
      <c r="AF1235">
        <v>2050327</v>
      </c>
      <c r="AG1235" s="1">
        <v>45057</v>
      </c>
      <c r="AH1235">
        <v>860029995</v>
      </c>
      <c r="AI1235">
        <v>4120689</v>
      </c>
      <c r="AJ1235">
        <v>9062697</v>
      </c>
      <c r="AK1235" t="s">
        <v>13776</v>
      </c>
      <c r="AL1235" s="1">
        <v>45015</v>
      </c>
      <c r="AM1235">
        <v>1</v>
      </c>
      <c r="AN1235">
        <v>102340</v>
      </c>
      <c r="AO1235">
        <v>860029995</v>
      </c>
      <c r="AP1235" t="s">
        <v>13996</v>
      </c>
      <c r="AQ1235" t="s">
        <v>14109</v>
      </c>
      <c r="AR1235" t="s">
        <v>13923</v>
      </c>
      <c r="AS1235" s="1">
        <v>45086</v>
      </c>
      <c r="AT1235" t="s">
        <v>13922</v>
      </c>
      <c r="AW1235">
        <v>7925335345077</v>
      </c>
      <c r="AX1235">
        <v>79253353</v>
      </c>
      <c r="AY1235">
        <v>9191500</v>
      </c>
      <c r="AZ1235" s="1">
        <v>45077</v>
      </c>
      <c r="BA1235" t="s">
        <v>13998</v>
      </c>
      <c r="BB1235" t="s">
        <v>44</v>
      </c>
      <c r="BC1235" t="s">
        <v>44</v>
      </c>
      <c r="BD1235" t="s">
        <v>44</v>
      </c>
      <c r="BG1235" s="1"/>
      <c r="BK1235">
        <f t="shared" si="19"/>
        <v>1</v>
      </c>
      <c r="BL1235">
        <v>105366446844748</v>
      </c>
      <c r="BN1235">
        <v>1840744</v>
      </c>
      <c r="BO1235" s="1">
        <v>44802</v>
      </c>
      <c r="BP1235">
        <v>860029995</v>
      </c>
      <c r="BQ1235">
        <v>1053664468</v>
      </c>
      <c r="BR1235">
        <v>8152397</v>
      </c>
      <c r="BS1235" t="s">
        <v>13776</v>
      </c>
      <c r="BT1235" s="1">
        <v>44748</v>
      </c>
      <c r="BU1235">
        <v>2</v>
      </c>
      <c r="BV1235">
        <v>179583</v>
      </c>
      <c r="BW1235">
        <v>860029995</v>
      </c>
      <c r="BX1235" t="s">
        <v>13996</v>
      </c>
      <c r="BY1235" t="s">
        <v>14109</v>
      </c>
      <c r="BZ1235" t="s">
        <v>13923</v>
      </c>
      <c r="CA1235" s="1">
        <v>44813</v>
      </c>
      <c r="CB1235" t="s">
        <v>13922</v>
      </c>
    </row>
    <row r="1236" spans="3:80" x14ac:dyDescent="0.3">
      <c r="C1236" s="46" t="s">
        <v>10196</v>
      </c>
      <c r="D1236" s="4"/>
      <c r="E1236" s="4"/>
      <c r="F1236" s="16"/>
      <c r="G1236" s="80" t="e">
        <f>VLOOKUP(report_masivo[[#This Row],[INCAPACIDAD]],D3462:M3539,3,0)</f>
        <v>#N/A</v>
      </c>
      <c r="I1236" s="47"/>
      <c r="K1236" s="46" t="e">
        <f>VLOOKUP(report_masivo[[#This Row],[INCAPACIDAD]],D3462:M3539,4,0)</f>
        <v>#N/A</v>
      </c>
      <c r="L1236" s="46" t="e">
        <f>VLOOKUP(report_masivo[[#This Row],[INCAPACIDAD]],D3462:M3539,5,0)</f>
        <v>#N/A</v>
      </c>
      <c r="M1236" s="46" t="e">
        <f>VLOOKUP(report_masivo[[#This Row],[INCAPACIDAD]],D3462:M3539,6,0)</f>
        <v>#N/A</v>
      </c>
      <c r="N1236" s="49" t="e">
        <f>VLOOKUP(report_masivo[[#This Row],[INCAPACIDAD]],D3462:M3539,7,0)</f>
        <v>#N/A</v>
      </c>
      <c r="O1236" s="47" t="e">
        <f>VLOOKUP(report_masivo[[#This Row],[INCAPACIDAD]],D3462:M3539,8,0)</f>
        <v>#N/A</v>
      </c>
      <c r="AD1236">
        <v>420887845026</v>
      </c>
      <c r="AE1236" t="s">
        <v>10196</v>
      </c>
      <c r="AF1236">
        <v>2050327</v>
      </c>
      <c r="AG1236" s="1">
        <v>45057</v>
      </c>
      <c r="AH1236">
        <v>860029995</v>
      </c>
      <c r="AI1236">
        <v>4208878</v>
      </c>
      <c r="AJ1236">
        <v>9062744</v>
      </c>
      <c r="AK1236" t="s">
        <v>13776</v>
      </c>
      <c r="AL1236" s="1">
        <v>45026</v>
      </c>
      <c r="AM1236">
        <v>13</v>
      </c>
      <c r="AN1236">
        <v>981178</v>
      </c>
      <c r="AO1236">
        <v>860029995</v>
      </c>
      <c r="AP1236" t="s">
        <v>13996</v>
      </c>
      <c r="AQ1236" t="s">
        <v>14109</v>
      </c>
      <c r="AR1236" t="s">
        <v>13923</v>
      </c>
      <c r="AS1236" s="1">
        <v>45086</v>
      </c>
      <c r="AT1236" t="s">
        <v>13922</v>
      </c>
      <c r="AW1236">
        <v>105382975845078</v>
      </c>
      <c r="AX1236">
        <v>1053829758</v>
      </c>
      <c r="AY1236">
        <v>9199755</v>
      </c>
      <c r="AZ1236" s="1">
        <v>45078</v>
      </c>
      <c r="BA1236" t="s">
        <v>13998</v>
      </c>
      <c r="BB1236" t="s">
        <v>44</v>
      </c>
      <c r="BC1236" t="s">
        <v>44</v>
      </c>
      <c r="BD1236" t="s">
        <v>44</v>
      </c>
      <c r="BG1236" s="1"/>
      <c r="BK1236">
        <f t="shared" si="19"/>
        <v>1</v>
      </c>
      <c r="BL1236">
        <v>7432692844757</v>
      </c>
      <c r="BN1236">
        <v>1840744</v>
      </c>
      <c r="BO1236" s="1">
        <v>44802</v>
      </c>
      <c r="BP1236">
        <v>860029995</v>
      </c>
      <c r="BQ1236">
        <v>74326928</v>
      </c>
      <c r="BR1236">
        <v>8154118</v>
      </c>
      <c r="BS1236" t="s">
        <v>13776</v>
      </c>
      <c r="BT1236" s="1">
        <v>44757</v>
      </c>
      <c r="BU1236">
        <v>2</v>
      </c>
      <c r="BV1236">
        <v>139459</v>
      </c>
      <c r="BW1236">
        <v>860029995</v>
      </c>
      <c r="BX1236" t="s">
        <v>13996</v>
      </c>
      <c r="BY1236" t="s">
        <v>14109</v>
      </c>
      <c r="BZ1236" t="s">
        <v>13923</v>
      </c>
      <c r="CA1236" s="1">
        <v>44813</v>
      </c>
      <c r="CB1236" t="s">
        <v>13922</v>
      </c>
    </row>
    <row r="1237" spans="3:80" x14ac:dyDescent="0.3">
      <c r="C1237" s="46" t="s">
        <v>10196</v>
      </c>
      <c r="D1237" s="4"/>
      <c r="E1237" s="4"/>
      <c r="F1237" s="16"/>
      <c r="G1237" s="80" t="e">
        <f>VLOOKUP(report_masivo[[#This Row],[INCAPACIDAD]],D3463:M3540,3,0)</f>
        <v>#N/A</v>
      </c>
      <c r="I1237" s="47"/>
      <c r="K1237" s="46" t="e">
        <f>VLOOKUP(report_masivo[[#This Row],[INCAPACIDAD]],D3463:M3540,4,0)</f>
        <v>#N/A</v>
      </c>
      <c r="L1237" s="46" t="e">
        <f>VLOOKUP(report_masivo[[#This Row],[INCAPACIDAD]],D3463:M3540,5,0)</f>
        <v>#N/A</v>
      </c>
      <c r="M1237" s="46" t="e">
        <f>VLOOKUP(report_masivo[[#This Row],[INCAPACIDAD]],D3463:M3540,6,0)</f>
        <v>#N/A</v>
      </c>
      <c r="N1237" s="49" t="e">
        <f>VLOOKUP(report_masivo[[#This Row],[INCAPACIDAD]],D3463:M3540,7,0)</f>
        <v>#N/A</v>
      </c>
      <c r="O1237" s="47" t="e">
        <f>VLOOKUP(report_masivo[[#This Row],[INCAPACIDAD]],D3463:M3540,8,0)</f>
        <v>#N/A</v>
      </c>
      <c r="AD1237">
        <v>7432153545012</v>
      </c>
      <c r="AE1237" t="s">
        <v>10196</v>
      </c>
      <c r="AF1237">
        <v>2050327</v>
      </c>
      <c r="AG1237" s="1">
        <v>45057</v>
      </c>
      <c r="AH1237">
        <v>860029995</v>
      </c>
      <c r="AI1237">
        <v>74321535</v>
      </c>
      <c r="AJ1237">
        <v>9063221</v>
      </c>
      <c r="AK1237" t="s">
        <v>13776</v>
      </c>
      <c r="AL1237" s="1">
        <v>45012</v>
      </c>
      <c r="AM1237">
        <v>3</v>
      </c>
      <c r="AN1237">
        <v>234401</v>
      </c>
      <c r="AO1237">
        <v>860029995</v>
      </c>
      <c r="AP1237" t="s">
        <v>13996</v>
      </c>
      <c r="AQ1237" t="s">
        <v>14109</v>
      </c>
      <c r="AR1237" t="s">
        <v>13923</v>
      </c>
      <c r="AS1237" s="1">
        <v>45086</v>
      </c>
      <c r="AT1237" t="s">
        <v>13922</v>
      </c>
      <c r="AW1237">
        <v>103377399245078</v>
      </c>
      <c r="AX1237">
        <v>1033773992</v>
      </c>
      <c r="AY1237">
        <v>9197528</v>
      </c>
      <c r="AZ1237" s="1">
        <v>45078</v>
      </c>
      <c r="BA1237" t="s">
        <v>13998</v>
      </c>
      <c r="BB1237" t="s">
        <v>44</v>
      </c>
      <c r="BC1237" t="s">
        <v>44</v>
      </c>
      <c r="BD1237" t="s">
        <v>44</v>
      </c>
      <c r="BG1237" s="1"/>
      <c r="BK1237">
        <f t="shared" si="19"/>
        <v>1</v>
      </c>
      <c r="BL1237">
        <v>7432153544756</v>
      </c>
      <c r="BN1237">
        <v>1840744</v>
      </c>
      <c r="BO1237" s="1">
        <v>44802</v>
      </c>
      <c r="BP1237">
        <v>860029995</v>
      </c>
      <c r="BQ1237">
        <v>74321535</v>
      </c>
      <c r="BR1237">
        <v>8154393</v>
      </c>
      <c r="BS1237" t="s">
        <v>13776</v>
      </c>
      <c r="BT1237" s="1">
        <v>44756</v>
      </c>
      <c r="BU1237">
        <v>1</v>
      </c>
      <c r="BV1237">
        <v>73104</v>
      </c>
      <c r="BW1237">
        <v>860029995</v>
      </c>
      <c r="BX1237" t="s">
        <v>13996</v>
      </c>
      <c r="BY1237" t="s">
        <v>14109</v>
      </c>
      <c r="BZ1237" t="s">
        <v>13923</v>
      </c>
      <c r="CA1237" s="1">
        <v>44813</v>
      </c>
      <c r="CB1237" t="s">
        <v>13922</v>
      </c>
    </row>
    <row r="1238" spans="3:80" x14ac:dyDescent="0.3">
      <c r="C1238" s="46" t="s">
        <v>10196</v>
      </c>
      <c r="D1238" s="4"/>
      <c r="E1238" s="4"/>
      <c r="F1238" s="16"/>
      <c r="G1238" s="80" t="e">
        <f>VLOOKUP(report_masivo[[#This Row],[INCAPACIDAD]],D3464:M3541,3,0)</f>
        <v>#N/A</v>
      </c>
      <c r="I1238" s="47"/>
      <c r="K1238" s="46" t="e">
        <f>VLOOKUP(report_masivo[[#This Row],[INCAPACIDAD]],D3464:M3541,4,0)</f>
        <v>#N/A</v>
      </c>
      <c r="L1238" s="46" t="e">
        <f>VLOOKUP(report_masivo[[#This Row],[INCAPACIDAD]],D3464:M3541,5,0)</f>
        <v>#N/A</v>
      </c>
      <c r="M1238" s="46" t="e">
        <f>VLOOKUP(report_masivo[[#This Row],[INCAPACIDAD]],D3464:M3541,6,0)</f>
        <v>#N/A</v>
      </c>
      <c r="N1238" s="49" t="e">
        <f>VLOOKUP(report_masivo[[#This Row],[INCAPACIDAD]],D3464:M3541,7,0)</f>
        <v>#N/A</v>
      </c>
      <c r="O1238" s="47" t="e">
        <f>VLOOKUP(report_masivo[[#This Row],[INCAPACIDAD]],D3464:M3541,8,0)</f>
        <v>#N/A</v>
      </c>
      <c r="AD1238">
        <v>7432191845013</v>
      </c>
      <c r="AE1238" t="s">
        <v>10196</v>
      </c>
      <c r="AF1238">
        <v>2050327</v>
      </c>
      <c r="AG1238" s="1">
        <v>45057</v>
      </c>
      <c r="AH1238">
        <v>860029995</v>
      </c>
      <c r="AI1238">
        <v>74321918</v>
      </c>
      <c r="AJ1238">
        <v>9063243</v>
      </c>
      <c r="AK1238" t="s">
        <v>13776</v>
      </c>
      <c r="AL1238" s="1">
        <v>45013</v>
      </c>
      <c r="AM1238">
        <v>3</v>
      </c>
      <c r="AN1238">
        <v>191441</v>
      </c>
      <c r="AO1238">
        <v>860029995</v>
      </c>
      <c r="AP1238" t="s">
        <v>13996</v>
      </c>
      <c r="AQ1238" t="s">
        <v>14109</v>
      </c>
      <c r="AR1238" t="s">
        <v>13923</v>
      </c>
      <c r="AS1238" s="1">
        <v>45086</v>
      </c>
      <c r="AT1238" t="s">
        <v>13922</v>
      </c>
      <c r="AW1238">
        <v>101547249245078</v>
      </c>
      <c r="AX1238">
        <v>1015472492</v>
      </c>
      <c r="AY1238">
        <v>9195851</v>
      </c>
      <c r="AZ1238" s="1">
        <v>45078</v>
      </c>
      <c r="BA1238" t="s">
        <v>13998</v>
      </c>
      <c r="BB1238" t="s">
        <v>44</v>
      </c>
      <c r="BC1238" t="s">
        <v>44</v>
      </c>
      <c r="BD1238" t="s">
        <v>44</v>
      </c>
      <c r="BG1238" s="1"/>
      <c r="BK1238">
        <f t="shared" si="19"/>
        <v>1</v>
      </c>
      <c r="BL1238">
        <v>952586344744</v>
      </c>
      <c r="BN1238">
        <v>1840744</v>
      </c>
      <c r="BO1238" s="1">
        <v>44802</v>
      </c>
      <c r="BP1238">
        <v>860029995</v>
      </c>
      <c r="BQ1238">
        <v>9525863</v>
      </c>
      <c r="BR1238">
        <v>8154858</v>
      </c>
      <c r="BS1238" t="s">
        <v>13776</v>
      </c>
      <c r="BT1238" s="1">
        <v>44744</v>
      </c>
      <c r="BU1238">
        <v>6</v>
      </c>
      <c r="BV1238">
        <v>581355</v>
      </c>
      <c r="BW1238">
        <v>860029995</v>
      </c>
      <c r="BX1238" t="s">
        <v>13996</v>
      </c>
      <c r="BY1238" t="s">
        <v>14109</v>
      </c>
      <c r="BZ1238" t="s">
        <v>13923</v>
      </c>
      <c r="CA1238" s="1">
        <v>44813</v>
      </c>
      <c r="CB1238" t="s">
        <v>13922</v>
      </c>
    </row>
    <row r="1239" spans="3:80" x14ac:dyDescent="0.3">
      <c r="C1239" s="46" t="s">
        <v>10196</v>
      </c>
      <c r="D1239" s="4"/>
      <c r="E1239" s="4"/>
      <c r="F1239" s="16"/>
      <c r="G1239" s="80" t="e">
        <f>VLOOKUP(report_masivo[[#This Row],[INCAPACIDAD]],D3465:M3542,3,0)</f>
        <v>#N/A</v>
      </c>
      <c r="I1239" s="47"/>
      <c r="K1239" s="46" t="e">
        <f>VLOOKUP(report_masivo[[#This Row],[INCAPACIDAD]],D3465:M3542,4,0)</f>
        <v>#N/A</v>
      </c>
      <c r="L1239" s="46" t="e">
        <f>VLOOKUP(report_masivo[[#This Row],[INCAPACIDAD]],D3465:M3542,5,0)</f>
        <v>#N/A</v>
      </c>
      <c r="M1239" s="46" t="e">
        <f>VLOOKUP(report_masivo[[#This Row],[INCAPACIDAD]],D3465:M3542,6,0)</f>
        <v>#N/A</v>
      </c>
      <c r="N1239" s="49" t="e">
        <f>VLOOKUP(report_masivo[[#This Row],[INCAPACIDAD]],D3465:M3542,7,0)</f>
        <v>#N/A</v>
      </c>
      <c r="O1239" s="47" t="e">
        <f>VLOOKUP(report_masivo[[#This Row],[INCAPACIDAD]],D3465:M3542,8,0)</f>
        <v>#N/A</v>
      </c>
      <c r="AD1239">
        <v>7437314845026</v>
      </c>
      <c r="AE1239" t="s">
        <v>10196</v>
      </c>
      <c r="AF1239">
        <v>2050327</v>
      </c>
      <c r="AG1239" s="1">
        <v>45057</v>
      </c>
      <c r="AH1239">
        <v>860029995</v>
      </c>
      <c r="AI1239">
        <v>74373148</v>
      </c>
      <c r="AJ1239">
        <v>9063267</v>
      </c>
      <c r="AK1239" t="s">
        <v>13776</v>
      </c>
      <c r="AL1239" s="1">
        <v>45026</v>
      </c>
      <c r="AM1239">
        <v>6</v>
      </c>
      <c r="AN1239">
        <v>451476</v>
      </c>
      <c r="AO1239">
        <v>860029995</v>
      </c>
      <c r="AP1239" t="s">
        <v>13996</v>
      </c>
      <c r="AQ1239" t="s">
        <v>14109</v>
      </c>
      <c r="AR1239" t="s">
        <v>13923</v>
      </c>
      <c r="AS1239" s="1">
        <v>45086</v>
      </c>
      <c r="AT1239" t="s">
        <v>13922</v>
      </c>
      <c r="AW1239">
        <v>109867710745078</v>
      </c>
      <c r="AX1239">
        <v>1098677107</v>
      </c>
      <c r="AY1239">
        <v>9196716</v>
      </c>
      <c r="AZ1239" s="1">
        <v>45078</v>
      </c>
      <c r="BA1239" t="s">
        <v>13998</v>
      </c>
      <c r="BB1239" t="s">
        <v>44</v>
      </c>
      <c r="BC1239" t="s">
        <v>44</v>
      </c>
      <c r="BD1239" t="s">
        <v>44</v>
      </c>
      <c r="BG1239" s="1"/>
      <c r="BK1239">
        <f t="shared" si="19"/>
        <v>1</v>
      </c>
      <c r="BL1239">
        <v>428203244747</v>
      </c>
      <c r="BN1239">
        <v>1840744</v>
      </c>
      <c r="BO1239" s="1">
        <v>44802</v>
      </c>
      <c r="BP1239">
        <v>860029995</v>
      </c>
      <c r="BQ1239">
        <v>4282032</v>
      </c>
      <c r="BR1239">
        <v>8155239</v>
      </c>
      <c r="BS1239" t="s">
        <v>13776</v>
      </c>
      <c r="BT1239" s="1">
        <v>44747</v>
      </c>
      <c r="BU1239">
        <v>4</v>
      </c>
      <c r="BV1239">
        <v>470506</v>
      </c>
      <c r="BW1239">
        <v>860029995</v>
      </c>
      <c r="BX1239" t="s">
        <v>13996</v>
      </c>
      <c r="BY1239" t="s">
        <v>14109</v>
      </c>
      <c r="BZ1239" t="s">
        <v>13923</v>
      </c>
      <c r="CA1239" s="1">
        <v>44813</v>
      </c>
      <c r="CB1239" t="s">
        <v>13922</v>
      </c>
    </row>
    <row r="1240" spans="3:80" x14ac:dyDescent="0.3">
      <c r="C1240" s="46" t="s">
        <v>10196</v>
      </c>
      <c r="D1240" s="4"/>
      <c r="E1240" s="4"/>
      <c r="F1240" s="16"/>
      <c r="G1240" s="80" t="e">
        <f>VLOOKUP(report_masivo[[#This Row],[INCAPACIDAD]],D3466:M3543,3,0)</f>
        <v>#N/A</v>
      </c>
      <c r="I1240" s="47"/>
      <c r="K1240" s="46" t="e">
        <f>VLOOKUP(report_masivo[[#This Row],[INCAPACIDAD]],D3466:M3543,4,0)</f>
        <v>#N/A</v>
      </c>
      <c r="L1240" s="46" t="e">
        <f>VLOOKUP(report_masivo[[#This Row],[INCAPACIDAD]],D3466:M3543,5,0)</f>
        <v>#N/A</v>
      </c>
      <c r="M1240" s="46" t="e">
        <f>VLOOKUP(report_masivo[[#This Row],[INCAPACIDAD]],D3466:M3543,6,0)</f>
        <v>#N/A</v>
      </c>
      <c r="N1240" s="49" t="e">
        <f>VLOOKUP(report_masivo[[#This Row],[INCAPACIDAD]],D3466:M3543,7,0)</f>
        <v>#N/A</v>
      </c>
      <c r="O1240" s="47" t="e">
        <f>VLOOKUP(report_masivo[[#This Row],[INCAPACIDAD]],D3466:M3543,8,0)</f>
        <v>#N/A</v>
      </c>
      <c r="AD1240">
        <v>952661744985</v>
      </c>
      <c r="AE1240" t="s">
        <v>10196</v>
      </c>
      <c r="AF1240">
        <v>2050327</v>
      </c>
      <c r="AG1240" s="1">
        <v>45057</v>
      </c>
      <c r="AH1240">
        <v>860029995</v>
      </c>
      <c r="AI1240">
        <v>9526617</v>
      </c>
      <c r="AJ1240">
        <v>9075204</v>
      </c>
      <c r="AK1240" t="s">
        <v>13776</v>
      </c>
      <c r="AL1240" s="1">
        <v>44985</v>
      </c>
      <c r="AM1240">
        <v>13</v>
      </c>
      <c r="AN1240">
        <v>1182799</v>
      </c>
      <c r="AO1240">
        <v>860029995</v>
      </c>
      <c r="AP1240" t="s">
        <v>13996</v>
      </c>
      <c r="AQ1240" t="s">
        <v>14109</v>
      </c>
      <c r="AR1240" t="s">
        <v>13923</v>
      </c>
      <c r="AS1240" s="1">
        <v>45086</v>
      </c>
      <c r="AT1240" t="s">
        <v>13922</v>
      </c>
      <c r="AW1240">
        <v>5513160445079</v>
      </c>
      <c r="AX1240">
        <v>55131604</v>
      </c>
      <c r="AY1240">
        <v>9276605</v>
      </c>
      <c r="AZ1240" s="1">
        <v>45079</v>
      </c>
      <c r="BA1240" t="s">
        <v>14001</v>
      </c>
      <c r="BB1240" t="s">
        <v>44</v>
      </c>
      <c r="BC1240" t="s">
        <v>44</v>
      </c>
      <c r="BD1240" t="s">
        <v>44</v>
      </c>
      <c r="BG1240" s="1"/>
      <c r="BK1240">
        <f t="shared" si="19"/>
        <v>1</v>
      </c>
      <c r="BL1240">
        <v>420882744753</v>
      </c>
      <c r="BN1240">
        <v>1840744</v>
      </c>
      <c r="BO1240" s="1">
        <v>44802</v>
      </c>
      <c r="BP1240">
        <v>860029995</v>
      </c>
      <c r="BQ1240">
        <v>4208827</v>
      </c>
      <c r="BR1240">
        <v>8156298</v>
      </c>
      <c r="BS1240" t="s">
        <v>13776</v>
      </c>
      <c r="BT1240" s="1">
        <v>44753</v>
      </c>
      <c r="BU1240">
        <v>3</v>
      </c>
      <c r="BV1240">
        <v>276742</v>
      </c>
      <c r="BW1240">
        <v>860029995</v>
      </c>
      <c r="BX1240" t="s">
        <v>13996</v>
      </c>
      <c r="BY1240" t="s">
        <v>14109</v>
      </c>
      <c r="BZ1240" t="s">
        <v>13923</v>
      </c>
      <c r="CA1240" s="1">
        <v>44813</v>
      </c>
      <c r="CB1240" t="s">
        <v>13922</v>
      </c>
    </row>
    <row r="1241" spans="3:80" x14ac:dyDescent="0.3">
      <c r="C1241" s="46" t="s">
        <v>10196</v>
      </c>
      <c r="D1241" s="4"/>
      <c r="E1241" s="4"/>
      <c r="F1241" s="16"/>
      <c r="G1241" s="80" t="e">
        <f>VLOOKUP(report_masivo[[#This Row],[INCAPACIDAD]],D3467:M3544,3,0)</f>
        <v>#N/A</v>
      </c>
      <c r="I1241" s="47"/>
      <c r="K1241" s="46" t="e">
        <f>VLOOKUP(report_masivo[[#This Row],[INCAPACIDAD]],D3467:M3544,4,0)</f>
        <v>#N/A</v>
      </c>
      <c r="L1241" s="46" t="e">
        <f>VLOOKUP(report_masivo[[#This Row],[INCAPACIDAD]],D3467:M3544,5,0)</f>
        <v>#N/A</v>
      </c>
      <c r="M1241" s="46" t="e">
        <f>VLOOKUP(report_masivo[[#This Row],[INCAPACIDAD]],D3467:M3544,6,0)</f>
        <v>#N/A</v>
      </c>
      <c r="N1241" s="49" t="e">
        <f>VLOOKUP(report_masivo[[#This Row],[INCAPACIDAD]],D3467:M3544,7,0)</f>
        <v>#N/A</v>
      </c>
      <c r="O1241" s="47" t="e">
        <f>VLOOKUP(report_masivo[[#This Row],[INCAPACIDAD]],D3467:M3544,8,0)</f>
        <v>#N/A</v>
      </c>
      <c r="AD1241">
        <v>417931845034</v>
      </c>
      <c r="AE1241" t="s">
        <v>10196</v>
      </c>
      <c r="AF1241">
        <v>2056710</v>
      </c>
      <c r="AG1241" s="1">
        <v>45064</v>
      </c>
      <c r="AH1241">
        <v>860029995</v>
      </c>
      <c r="AI1241">
        <v>4179318</v>
      </c>
      <c r="AJ1241">
        <v>9032099</v>
      </c>
      <c r="AK1241" t="s">
        <v>13776</v>
      </c>
      <c r="AL1241" s="1">
        <v>45034</v>
      </c>
      <c r="AM1241">
        <v>7</v>
      </c>
      <c r="AN1241">
        <v>721238</v>
      </c>
      <c r="AO1241">
        <v>860029995</v>
      </c>
      <c r="AP1241" t="s">
        <v>13996</v>
      </c>
      <c r="AQ1241" t="s">
        <v>14109</v>
      </c>
      <c r="AR1241" t="s">
        <v>13923</v>
      </c>
      <c r="AS1241" s="1">
        <v>45086</v>
      </c>
      <c r="AT1241" t="s">
        <v>13922</v>
      </c>
      <c r="AW1241">
        <v>101361658745080</v>
      </c>
      <c r="AX1241">
        <v>1013616587</v>
      </c>
      <c r="AY1241">
        <v>9207029</v>
      </c>
      <c r="AZ1241" s="1">
        <v>45080</v>
      </c>
      <c r="BA1241" t="s">
        <v>13998</v>
      </c>
      <c r="BB1241" t="s">
        <v>44</v>
      </c>
      <c r="BC1241" t="s">
        <v>44</v>
      </c>
      <c r="BD1241" t="s">
        <v>44</v>
      </c>
      <c r="BG1241" s="1"/>
      <c r="BK1241">
        <f t="shared" si="19"/>
        <v>1</v>
      </c>
      <c r="BL1241">
        <v>424741944740</v>
      </c>
      <c r="BN1241">
        <v>1840744</v>
      </c>
      <c r="BO1241" s="1">
        <v>44802</v>
      </c>
      <c r="BP1241">
        <v>860029995</v>
      </c>
      <c r="BQ1241">
        <v>4247419</v>
      </c>
      <c r="BR1241">
        <v>8157291</v>
      </c>
      <c r="BS1241" t="s">
        <v>13776</v>
      </c>
      <c r="BT1241" s="1">
        <v>44740</v>
      </c>
      <c r="BU1241">
        <v>8</v>
      </c>
      <c r="BV1241">
        <v>762849</v>
      </c>
      <c r="BW1241">
        <v>860029995</v>
      </c>
      <c r="BX1241" t="s">
        <v>13996</v>
      </c>
      <c r="BY1241" t="s">
        <v>14109</v>
      </c>
      <c r="BZ1241" t="s">
        <v>13923</v>
      </c>
      <c r="CA1241" s="1">
        <v>44813</v>
      </c>
      <c r="CB1241" t="s">
        <v>13922</v>
      </c>
    </row>
    <row r="1242" spans="3:80" x14ac:dyDescent="0.3">
      <c r="C1242" s="46" t="s">
        <v>10196</v>
      </c>
      <c r="D1242" s="4"/>
      <c r="E1242" s="4"/>
      <c r="F1242" s="16"/>
      <c r="G1242" s="80" t="e">
        <f>VLOOKUP(report_masivo[[#This Row],[INCAPACIDAD]],D3468:M3545,3,0)</f>
        <v>#N/A</v>
      </c>
      <c r="I1242" s="47"/>
      <c r="K1242" s="46" t="e">
        <f>VLOOKUP(report_masivo[[#This Row],[INCAPACIDAD]],D3468:M3545,4,0)</f>
        <v>#N/A</v>
      </c>
      <c r="L1242" s="46" t="e">
        <f>VLOOKUP(report_masivo[[#This Row],[INCAPACIDAD]],D3468:M3545,5,0)</f>
        <v>#N/A</v>
      </c>
      <c r="M1242" s="46" t="e">
        <f>VLOOKUP(report_masivo[[#This Row],[INCAPACIDAD]],D3468:M3545,6,0)</f>
        <v>#N/A</v>
      </c>
      <c r="N1242" s="49" t="e">
        <f>VLOOKUP(report_masivo[[#This Row],[INCAPACIDAD]],D3468:M3545,7,0)</f>
        <v>#N/A</v>
      </c>
      <c r="O1242" s="47" t="e">
        <f>VLOOKUP(report_masivo[[#This Row],[INCAPACIDAD]],D3468:M3545,8,0)</f>
        <v>#N/A</v>
      </c>
      <c r="AD1242">
        <v>417899145033</v>
      </c>
      <c r="AE1242" t="s">
        <v>10196</v>
      </c>
      <c r="AF1242">
        <v>2056710</v>
      </c>
      <c r="AG1242" s="1">
        <v>45064</v>
      </c>
      <c r="AH1242">
        <v>860029995</v>
      </c>
      <c r="AI1242">
        <v>4178991</v>
      </c>
      <c r="AJ1242">
        <v>9053020</v>
      </c>
      <c r="AK1242" t="s">
        <v>13776</v>
      </c>
      <c r="AL1242" s="1">
        <v>45033</v>
      </c>
      <c r="AM1242">
        <v>10</v>
      </c>
      <c r="AN1242">
        <v>838459</v>
      </c>
      <c r="AO1242">
        <v>860029995</v>
      </c>
      <c r="AP1242" t="s">
        <v>13996</v>
      </c>
      <c r="AQ1242" t="s">
        <v>14109</v>
      </c>
      <c r="AR1242" t="s">
        <v>13923</v>
      </c>
      <c r="AS1242" s="1">
        <v>45086</v>
      </c>
      <c r="AT1242" t="s">
        <v>13922</v>
      </c>
      <c r="AW1242">
        <v>102801330145085</v>
      </c>
      <c r="AX1242">
        <v>1028013301</v>
      </c>
      <c r="AY1242">
        <v>9227210</v>
      </c>
      <c r="AZ1242" s="1">
        <v>45085</v>
      </c>
      <c r="BA1242" t="s">
        <v>13998</v>
      </c>
      <c r="BB1242" t="s">
        <v>44</v>
      </c>
      <c r="BC1242" t="s">
        <v>44</v>
      </c>
      <c r="BD1242" t="s">
        <v>44</v>
      </c>
      <c r="BG1242" s="1"/>
      <c r="BK1242">
        <f t="shared" si="19"/>
        <v>1</v>
      </c>
      <c r="BL1242">
        <v>420884544648</v>
      </c>
      <c r="BN1242">
        <v>1864007</v>
      </c>
      <c r="BO1242" s="1">
        <v>44831</v>
      </c>
      <c r="BP1242">
        <v>860029995</v>
      </c>
      <c r="BQ1242">
        <v>4208845</v>
      </c>
      <c r="BR1242">
        <v>8169739</v>
      </c>
      <c r="BS1242" t="s">
        <v>13776</v>
      </c>
      <c r="BT1242" s="1">
        <v>44648</v>
      </c>
      <c r="BU1242">
        <v>6</v>
      </c>
      <c r="BV1242">
        <v>474600</v>
      </c>
      <c r="BW1242">
        <v>860029995</v>
      </c>
      <c r="BX1242" t="s">
        <v>13996</v>
      </c>
      <c r="BY1242" t="s">
        <v>14109</v>
      </c>
      <c r="BZ1242" t="s">
        <v>13923</v>
      </c>
      <c r="CA1242" s="1">
        <v>44848</v>
      </c>
      <c r="CB1242" t="s">
        <v>13922</v>
      </c>
    </row>
    <row r="1243" spans="3:80" x14ac:dyDescent="0.3">
      <c r="C1243" s="46" t="s">
        <v>10196</v>
      </c>
      <c r="D1243" s="4"/>
      <c r="E1243" s="4"/>
      <c r="F1243" s="16"/>
      <c r="G1243" s="80" t="e">
        <f>VLOOKUP(report_masivo[[#This Row],[INCAPACIDAD]],D3469:M3546,3,0)</f>
        <v>#N/A</v>
      </c>
      <c r="I1243" s="47"/>
      <c r="K1243" s="46" t="e">
        <f>VLOOKUP(report_masivo[[#This Row],[INCAPACIDAD]],D3469:M3546,4,0)</f>
        <v>#N/A</v>
      </c>
      <c r="L1243" s="46" t="e">
        <f>VLOOKUP(report_masivo[[#This Row],[INCAPACIDAD]],D3469:M3546,5,0)</f>
        <v>#N/A</v>
      </c>
      <c r="M1243" s="46" t="e">
        <f>VLOOKUP(report_masivo[[#This Row],[INCAPACIDAD]],D3469:M3546,6,0)</f>
        <v>#N/A</v>
      </c>
      <c r="N1243" s="49" t="e">
        <f>VLOOKUP(report_masivo[[#This Row],[INCAPACIDAD]],D3469:M3546,7,0)</f>
        <v>#N/A</v>
      </c>
      <c r="O1243" s="47" t="e">
        <f>VLOOKUP(report_masivo[[#This Row],[INCAPACIDAD]],D3469:M3546,8,0)</f>
        <v>#N/A</v>
      </c>
      <c r="AD1243">
        <v>417931845029</v>
      </c>
      <c r="AE1243" t="s">
        <v>10196</v>
      </c>
      <c r="AF1243">
        <v>2056710</v>
      </c>
      <c r="AG1243" s="1">
        <v>45064</v>
      </c>
      <c r="AH1243">
        <v>860029995</v>
      </c>
      <c r="AI1243">
        <v>4179318</v>
      </c>
      <c r="AJ1243">
        <v>9062719</v>
      </c>
      <c r="AK1243" t="s">
        <v>13776</v>
      </c>
      <c r="AL1243" s="1">
        <v>45029</v>
      </c>
      <c r="AM1243">
        <v>3</v>
      </c>
      <c r="AN1243">
        <v>309102</v>
      </c>
      <c r="AO1243">
        <v>860029995</v>
      </c>
      <c r="AP1243" t="s">
        <v>13996</v>
      </c>
      <c r="AQ1243" t="s">
        <v>14109</v>
      </c>
      <c r="AR1243" t="s">
        <v>13923</v>
      </c>
      <c r="AS1243" s="1">
        <v>45086</v>
      </c>
      <c r="AT1243" t="s">
        <v>13922</v>
      </c>
      <c r="AW1243">
        <v>103542423745085</v>
      </c>
      <c r="AX1243">
        <v>1035424237</v>
      </c>
      <c r="AY1243">
        <v>9245954</v>
      </c>
      <c r="AZ1243" s="1">
        <v>45085</v>
      </c>
      <c r="BA1243" t="s">
        <v>13998</v>
      </c>
      <c r="BB1243" t="s">
        <v>44</v>
      </c>
      <c r="BC1243" t="s">
        <v>44</v>
      </c>
      <c r="BD1243" t="s">
        <v>44</v>
      </c>
      <c r="BG1243" s="1"/>
      <c r="BK1243">
        <f t="shared" si="19"/>
        <v>1</v>
      </c>
      <c r="BL1243">
        <v>7438154244775</v>
      </c>
      <c r="BN1243">
        <v>1865654</v>
      </c>
      <c r="BO1243" s="1">
        <v>44832</v>
      </c>
      <c r="BP1243">
        <v>860029995</v>
      </c>
      <c r="BQ1243">
        <v>74381542</v>
      </c>
      <c r="BR1243">
        <v>8150404</v>
      </c>
      <c r="BS1243" t="s">
        <v>13776</v>
      </c>
      <c r="BT1243" s="1">
        <v>44775</v>
      </c>
      <c r="BU1243">
        <v>1</v>
      </c>
      <c r="BV1243">
        <v>82955</v>
      </c>
      <c r="BW1243">
        <v>860029995</v>
      </c>
      <c r="BX1243" t="s">
        <v>13996</v>
      </c>
      <c r="BY1243" t="s">
        <v>14109</v>
      </c>
      <c r="BZ1243" t="s">
        <v>13923</v>
      </c>
      <c r="CA1243" s="1">
        <v>44848</v>
      </c>
      <c r="CB1243" t="s">
        <v>13922</v>
      </c>
    </row>
    <row r="1244" spans="3:80" x14ac:dyDescent="0.3">
      <c r="C1244" s="46" t="s">
        <v>10196</v>
      </c>
      <c r="D1244" s="4"/>
      <c r="E1244" s="4"/>
      <c r="F1244" s="16"/>
      <c r="G1244" s="80" t="e">
        <f>VLOOKUP(report_masivo[[#This Row],[INCAPACIDAD]],D3470:M3547,3,0)</f>
        <v>#N/A</v>
      </c>
      <c r="I1244" s="47"/>
      <c r="K1244" s="46" t="e">
        <f>VLOOKUP(report_masivo[[#This Row],[INCAPACIDAD]],D3470:M3547,4,0)</f>
        <v>#N/A</v>
      </c>
      <c r="L1244" s="46" t="e">
        <f>VLOOKUP(report_masivo[[#This Row],[INCAPACIDAD]],D3470:M3547,5,0)</f>
        <v>#N/A</v>
      </c>
      <c r="M1244" s="46" t="e">
        <f>VLOOKUP(report_masivo[[#This Row],[INCAPACIDAD]],D3470:M3547,6,0)</f>
        <v>#N/A</v>
      </c>
      <c r="N1244" s="49" t="e">
        <f>VLOOKUP(report_masivo[[#This Row],[INCAPACIDAD]],D3470:M3547,7,0)</f>
        <v>#N/A</v>
      </c>
      <c r="O1244" s="47" t="e">
        <f>VLOOKUP(report_masivo[[#This Row],[INCAPACIDAD]],D3470:M3547,8,0)</f>
        <v>#N/A</v>
      </c>
      <c r="AD1244">
        <v>7436214845028</v>
      </c>
      <c r="AE1244" t="s">
        <v>10196</v>
      </c>
      <c r="AF1244">
        <v>2056710</v>
      </c>
      <c r="AG1244" s="1">
        <v>45064</v>
      </c>
      <c r="AH1244">
        <v>860029995</v>
      </c>
      <c r="AI1244">
        <v>74362148</v>
      </c>
      <c r="AJ1244">
        <v>9063306</v>
      </c>
      <c r="AK1244" t="s">
        <v>13776</v>
      </c>
      <c r="AL1244" s="1">
        <v>45028</v>
      </c>
      <c r="AM1244">
        <v>1</v>
      </c>
      <c r="AN1244">
        <v>78095</v>
      </c>
      <c r="AO1244">
        <v>860029995</v>
      </c>
      <c r="AP1244" t="s">
        <v>13996</v>
      </c>
      <c r="AQ1244" t="s">
        <v>14109</v>
      </c>
      <c r="AR1244" t="s">
        <v>13923</v>
      </c>
      <c r="AS1244" s="1">
        <v>45086</v>
      </c>
      <c r="AT1244" t="s">
        <v>13922</v>
      </c>
      <c r="AW1244">
        <v>8054793345087</v>
      </c>
      <c r="AX1244">
        <v>80547933</v>
      </c>
      <c r="AY1244">
        <v>9235075</v>
      </c>
      <c r="AZ1244" s="1">
        <v>45087</v>
      </c>
      <c r="BA1244" t="s">
        <v>14001</v>
      </c>
      <c r="BB1244" t="s">
        <v>44</v>
      </c>
      <c r="BC1244" t="s">
        <v>44</v>
      </c>
      <c r="BD1244" t="s">
        <v>44</v>
      </c>
      <c r="BG1244" s="1"/>
      <c r="BK1244">
        <f t="shared" si="19"/>
        <v>1</v>
      </c>
      <c r="BL1244">
        <v>939589944762</v>
      </c>
      <c r="BN1244">
        <v>1865654</v>
      </c>
      <c r="BO1244" s="1">
        <v>44832</v>
      </c>
      <c r="BP1244">
        <v>860029995</v>
      </c>
      <c r="BQ1244">
        <v>9395899</v>
      </c>
      <c r="BR1244">
        <v>8180276</v>
      </c>
      <c r="BS1244" t="s">
        <v>13776</v>
      </c>
      <c r="BT1244" s="1">
        <v>44762</v>
      </c>
      <c r="BU1244">
        <v>23</v>
      </c>
      <c r="BV1244">
        <v>1633092</v>
      </c>
      <c r="BW1244">
        <v>860029995</v>
      </c>
      <c r="BX1244" t="s">
        <v>13996</v>
      </c>
      <c r="BY1244" t="s">
        <v>14109</v>
      </c>
      <c r="BZ1244" t="s">
        <v>13923</v>
      </c>
      <c r="CA1244" s="1">
        <v>44848</v>
      </c>
      <c r="CB1244" t="s">
        <v>13922</v>
      </c>
    </row>
    <row r="1245" spans="3:80" x14ac:dyDescent="0.3">
      <c r="C1245" s="46" t="s">
        <v>10196</v>
      </c>
      <c r="D1245" s="4"/>
      <c r="E1245" s="4"/>
      <c r="F1245" s="16"/>
      <c r="G1245" s="80" t="e">
        <f>VLOOKUP(report_masivo[[#This Row],[INCAPACIDAD]],D3471:M3548,3,0)</f>
        <v>#N/A</v>
      </c>
      <c r="I1245" s="47"/>
      <c r="K1245" s="46" t="e">
        <f>VLOOKUP(report_masivo[[#This Row],[INCAPACIDAD]],D3471:M3548,4,0)</f>
        <v>#N/A</v>
      </c>
      <c r="L1245" s="46" t="e">
        <f>VLOOKUP(report_masivo[[#This Row],[INCAPACIDAD]],D3471:M3548,5,0)</f>
        <v>#N/A</v>
      </c>
      <c r="M1245" s="46" t="e">
        <f>VLOOKUP(report_masivo[[#This Row],[INCAPACIDAD]],D3471:M3548,6,0)</f>
        <v>#N/A</v>
      </c>
      <c r="N1245" s="49" t="e">
        <f>VLOOKUP(report_masivo[[#This Row],[INCAPACIDAD]],D3471:M3548,7,0)</f>
        <v>#N/A</v>
      </c>
      <c r="O1245" s="47" t="e">
        <f>VLOOKUP(report_masivo[[#This Row],[INCAPACIDAD]],D3471:M3548,8,0)</f>
        <v>#N/A</v>
      </c>
      <c r="AD1245">
        <v>105757564245032</v>
      </c>
      <c r="AE1245" t="s">
        <v>10196</v>
      </c>
      <c r="AF1245">
        <v>2056710</v>
      </c>
      <c r="AG1245" s="1">
        <v>45064</v>
      </c>
      <c r="AH1245">
        <v>860029995</v>
      </c>
      <c r="AI1245">
        <v>1057575642</v>
      </c>
      <c r="AJ1245">
        <v>9068794</v>
      </c>
      <c r="AK1245" t="s">
        <v>13776</v>
      </c>
      <c r="AL1245" s="1">
        <v>45032</v>
      </c>
      <c r="AM1245">
        <v>3</v>
      </c>
      <c r="AN1245">
        <v>262355</v>
      </c>
      <c r="AO1245">
        <v>860029995</v>
      </c>
      <c r="AP1245" t="s">
        <v>13996</v>
      </c>
      <c r="AQ1245" t="s">
        <v>14109</v>
      </c>
      <c r="AR1245" t="s">
        <v>13923</v>
      </c>
      <c r="AS1245" s="1">
        <v>45086</v>
      </c>
      <c r="AT1245" t="s">
        <v>13922</v>
      </c>
      <c r="AW1245">
        <v>103377399245090</v>
      </c>
      <c r="AX1245">
        <v>1033773992</v>
      </c>
      <c r="AY1245">
        <v>9238883</v>
      </c>
      <c r="AZ1245" s="1">
        <v>45090</v>
      </c>
      <c r="BA1245" t="s">
        <v>13998</v>
      </c>
      <c r="BB1245" t="s">
        <v>44</v>
      </c>
      <c r="BC1245" t="s">
        <v>44</v>
      </c>
      <c r="BD1245" t="s">
        <v>44</v>
      </c>
      <c r="BG1245" s="1"/>
      <c r="BK1245">
        <f t="shared" si="19"/>
        <v>1</v>
      </c>
      <c r="BL1245">
        <v>7408406344795</v>
      </c>
      <c r="BN1245">
        <v>1865654</v>
      </c>
      <c r="BO1245" s="1">
        <v>44832</v>
      </c>
      <c r="BP1245">
        <v>860029995</v>
      </c>
      <c r="BQ1245">
        <v>74084063</v>
      </c>
      <c r="BR1245">
        <v>8213309</v>
      </c>
      <c r="BS1245" t="s">
        <v>13776</v>
      </c>
      <c r="BT1245" s="1">
        <v>44795</v>
      </c>
      <c r="BU1245">
        <v>1</v>
      </c>
      <c r="BV1245">
        <v>70066</v>
      </c>
      <c r="BW1245">
        <v>860029995</v>
      </c>
      <c r="BX1245" t="s">
        <v>13996</v>
      </c>
      <c r="BY1245" t="s">
        <v>14109</v>
      </c>
      <c r="BZ1245" t="s">
        <v>13923</v>
      </c>
      <c r="CA1245" s="1">
        <v>44848</v>
      </c>
      <c r="CB1245" t="s">
        <v>13922</v>
      </c>
    </row>
    <row r="1246" spans="3:80" x14ac:dyDescent="0.3">
      <c r="C1246" s="46" t="s">
        <v>10196</v>
      </c>
      <c r="D1246" s="4"/>
      <c r="E1246" s="4"/>
      <c r="F1246" s="16"/>
      <c r="G1246" s="80" t="e">
        <f>VLOOKUP(report_masivo[[#This Row],[INCAPACIDAD]],D3472:M3549,3,0)</f>
        <v>#N/A</v>
      </c>
      <c r="I1246" s="47"/>
      <c r="K1246" s="46" t="e">
        <f>VLOOKUP(report_masivo[[#This Row],[INCAPACIDAD]],D3472:M3549,4,0)</f>
        <v>#N/A</v>
      </c>
      <c r="L1246" s="46" t="e">
        <f>VLOOKUP(report_masivo[[#This Row],[INCAPACIDAD]],D3472:M3549,5,0)</f>
        <v>#N/A</v>
      </c>
      <c r="M1246" s="46" t="e">
        <f>VLOOKUP(report_masivo[[#This Row],[INCAPACIDAD]],D3472:M3549,6,0)</f>
        <v>#N/A</v>
      </c>
      <c r="N1246" s="49" t="e">
        <f>VLOOKUP(report_masivo[[#This Row],[INCAPACIDAD]],D3472:M3549,7,0)</f>
        <v>#N/A</v>
      </c>
      <c r="O1246" s="47" t="e">
        <f>VLOOKUP(report_masivo[[#This Row],[INCAPACIDAD]],D3472:M3549,8,0)</f>
        <v>#N/A</v>
      </c>
      <c r="AD1246">
        <v>412277045040</v>
      </c>
      <c r="AE1246" t="s">
        <v>10196</v>
      </c>
      <c r="AF1246">
        <v>2063057</v>
      </c>
      <c r="AG1246" s="1">
        <v>45072</v>
      </c>
      <c r="AH1246">
        <v>860029995</v>
      </c>
      <c r="AI1246">
        <v>4122770</v>
      </c>
      <c r="AJ1246">
        <v>9052813</v>
      </c>
      <c r="AK1246" t="s">
        <v>13776</v>
      </c>
      <c r="AL1246" s="1">
        <v>45040</v>
      </c>
      <c r="AM1246">
        <v>3</v>
      </c>
      <c r="AN1246">
        <v>262614</v>
      </c>
      <c r="AO1246">
        <v>860029995</v>
      </c>
      <c r="AP1246" t="s">
        <v>13996</v>
      </c>
      <c r="AQ1246" t="s">
        <v>14109</v>
      </c>
      <c r="AR1246" t="s">
        <v>13923</v>
      </c>
      <c r="AS1246" s="1">
        <v>45086</v>
      </c>
      <c r="AT1246" t="s">
        <v>13922</v>
      </c>
      <c r="AW1246">
        <v>111506967145093</v>
      </c>
      <c r="AX1246">
        <v>1115069671</v>
      </c>
      <c r="AY1246">
        <v>9254526</v>
      </c>
      <c r="AZ1246" s="1">
        <v>45093</v>
      </c>
      <c r="BA1246" t="s">
        <v>13998</v>
      </c>
      <c r="BB1246" t="s">
        <v>44</v>
      </c>
      <c r="BC1246" t="s">
        <v>44</v>
      </c>
      <c r="BD1246" t="s">
        <v>44</v>
      </c>
      <c r="BG1246" s="1"/>
      <c r="BK1246">
        <f t="shared" si="19"/>
        <v>1</v>
      </c>
      <c r="BL1246">
        <v>105241010144795</v>
      </c>
      <c r="BN1246">
        <v>1865654</v>
      </c>
      <c r="BO1246" s="1">
        <v>44832</v>
      </c>
      <c r="BP1246">
        <v>860029995</v>
      </c>
      <c r="BQ1246">
        <v>1052410101</v>
      </c>
      <c r="BR1246">
        <v>8229264</v>
      </c>
      <c r="BS1246" t="s">
        <v>13776</v>
      </c>
      <c r="BT1246" s="1">
        <v>44795</v>
      </c>
      <c r="BU1246">
        <v>2</v>
      </c>
      <c r="BV1246">
        <v>140758</v>
      </c>
      <c r="BW1246">
        <v>860029995</v>
      </c>
      <c r="BX1246" t="s">
        <v>13996</v>
      </c>
      <c r="BY1246" t="s">
        <v>14109</v>
      </c>
      <c r="BZ1246" t="s">
        <v>13923</v>
      </c>
      <c r="CA1246" s="1">
        <v>44848</v>
      </c>
      <c r="CB1246" t="s">
        <v>13922</v>
      </c>
    </row>
    <row r="1247" spans="3:80" x14ac:dyDescent="0.3">
      <c r="C1247" s="46" t="s">
        <v>10196</v>
      </c>
      <c r="D1247" s="4"/>
      <c r="E1247" s="4"/>
      <c r="F1247" s="16"/>
      <c r="G1247" s="80" t="e">
        <f>VLOOKUP(report_masivo[[#This Row],[INCAPACIDAD]],D3473:M3550,3,0)</f>
        <v>#N/A</v>
      </c>
      <c r="I1247" s="47"/>
      <c r="K1247" s="46" t="e">
        <f>VLOOKUP(report_masivo[[#This Row],[INCAPACIDAD]],D3473:M3550,4,0)</f>
        <v>#N/A</v>
      </c>
      <c r="L1247" s="46" t="e">
        <f>VLOOKUP(report_masivo[[#This Row],[INCAPACIDAD]],D3473:M3550,5,0)</f>
        <v>#N/A</v>
      </c>
      <c r="M1247" s="46" t="e">
        <f>VLOOKUP(report_masivo[[#This Row],[INCAPACIDAD]],D3473:M3550,6,0)</f>
        <v>#N/A</v>
      </c>
      <c r="N1247" s="49" t="e">
        <f>VLOOKUP(report_masivo[[#This Row],[INCAPACIDAD]],D3473:M3550,7,0)</f>
        <v>#N/A</v>
      </c>
      <c r="O1247" s="47" t="e">
        <f>VLOOKUP(report_masivo[[#This Row],[INCAPACIDAD]],D3473:M3550,8,0)</f>
        <v>#N/A</v>
      </c>
      <c r="AD1247">
        <v>7432402145039</v>
      </c>
      <c r="AE1247" t="s">
        <v>10196</v>
      </c>
      <c r="AF1247">
        <v>2063057</v>
      </c>
      <c r="AG1247" s="1">
        <v>45072</v>
      </c>
      <c r="AH1247">
        <v>860029995</v>
      </c>
      <c r="AI1247">
        <v>74324021</v>
      </c>
      <c r="AJ1247">
        <v>9143847</v>
      </c>
      <c r="AK1247" t="s">
        <v>13776</v>
      </c>
      <c r="AL1247" s="1">
        <v>45039</v>
      </c>
      <c r="AM1247">
        <v>1</v>
      </c>
      <c r="AN1247">
        <v>85573</v>
      </c>
      <c r="AO1247">
        <v>860029995</v>
      </c>
      <c r="AP1247" t="s">
        <v>13996</v>
      </c>
      <c r="AQ1247" t="s">
        <v>14109</v>
      </c>
      <c r="AR1247" t="s">
        <v>13923</v>
      </c>
      <c r="AS1247" s="1">
        <v>45086</v>
      </c>
      <c r="AT1247" t="s">
        <v>13922</v>
      </c>
      <c r="AW1247">
        <v>112485193145094</v>
      </c>
      <c r="AX1247">
        <v>1124851931</v>
      </c>
      <c r="AY1247">
        <v>9276290</v>
      </c>
      <c r="AZ1247" s="1">
        <v>45094</v>
      </c>
      <c r="BA1247" t="s">
        <v>13998</v>
      </c>
      <c r="BB1247" t="s">
        <v>44</v>
      </c>
      <c r="BC1247" t="s">
        <v>44</v>
      </c>
      <c r="BD1247" t="s">
        <v>44</v>
      </c>
      <c r="BG1247" s="1"/>
      <c r="BK1247">
        <f t="shared" si="19"/>
        <v>1</v>
      </c>
      <c r="BL1247">
        <v>722129944795</v>
      </c>
      <c r="BN1247">
        <v>1865654</v>
      </c>
      <c r="BO1247" s="1">
        <v>44832</v>
      </c>
      <c r="BP1247">
        <v>860029995</v>
      </c>
      <c r="BQ1247">
        <v>7221299</v>
      </c>
      <c r="BR1247">
        <v>8242609</v>
      </c>
      <c r="BS1247" t="s">
        <v>13776</v>
      </c>
      <c r="BT1247" s="1">
        <v>44795</v>
      </c>
      <c r="BU1247">
        <v>2</v>
      </c>
      <c r="BV1247">
        <v>158334</v>
      </c>
      <c r="BW1247">
        <v>860029995</v>
      </c>
      <c r="BX1247" t="s">
        <v>13996</v>
      </c>
      <c r="BY1247" t="s">
        <v>14109</v>
      </c>
      <c r="BZ1247" t="s">
        <v>13923</v>
      </c>
      <c r="CA1247" s="1">
        <v>44848</v>
      </c>
      <c r="CB1247" t="s">
        <v>13922</v>
      </c>
    </row>
    <row r="1248" spans="3:80" x14ac:dyDescent="0.3">
      <c r="C1248" s="46" t="s">
        <v>10196</v>
      </c>
      <c r="D1248" s="4"/>
      <c r="E1248" s="4"/>
      <c r="F1248" s="16"/>
      <c r="G1248" s="80" t="e">
        <f>VLOOKUP(report_masivo[[#This Row],[INCAPACIDAD]],D3474:M3551,3,0)</f>
        <v>#N/A</v>
      </c>
      <c r="I1248" s="47"/>
      <c r="K1248" s="46" t="e">
        <f>VLOOKUP(report_masivo[[#This Row],[INCAPACIDAD]],D3474:M3551,4,0)</f>
        <v>#N/A</v>
      </c>
      <c r="L1248" s="46" t="e">
        <f>VLOOKUP(report_masivo[[#This Row],[INCAPACIDAD]],D3474:M3551,5,0)</f>
        <v>#N/A</v>
      </c>
      <c r="M1248" s="46" t="e">
        <f>VLOOKUP(report_masivo[[#This Row],[INCAPACIDAD]],D3474:M3551,6,0)</f>
        <v>#N/A</v>
      </c>
      <c r="N1248" s="49" t="e">
        <f>VLOOKUP(report_masivo[[#This Row],[INCAPACIDAD]],D3474:M3551,7,0)</f>
        <v>#N/A</v>
      </c>
      <c r="O1248" s="47" t="e">
        <f>VLOOKUP(report_masivo[[#This Row],[INCAPACIDAD]],D3474:M3551,8,0)</f>
        <v>#N/A</v>
      </c>
      <c r="AD1248">
        <v>7432402145042</v>
      </c>
      <c r="AE1248" t="s">
        <v>10196</v>
      </c>
      <c r="AF1248">
        <v>2063057</v>
      </c>
      <c r="AG1248" s="1">
        <v>45072</v>
      </c>
      <c r="AH1248">
        <v>860029995</v>
      </c>
      <c r="AI1248">
        <v>74324021</v>
      </c>
      <c r="AJ1248">
        <v>9143869</v>
      </c>
      <c r="AK1248" t="s">
        <v>13776</v>
      </c>
      <c r="AL1248" s="1">
        <v>45042</v>
      </c>
      <c r="AM1248">
        <v>3</v>
      </c>
      <c r="AN1248">
        <v>256720</v>
      </c>
      <c r="AO1248">
        <v>860029995</v>
      </c>
      <c r="AP1248" t="s">
        <v>13996</v>
      </c>
      <c r="AQ1248" t="s">
        <v>14109</v>
      </c>
      <c r="AR1248" t="s">
        <v>13923</v>
      </c>
      <c r="AS1248" s="1">
        <v>45086</v>
      </c>
      <c r="AT1248" t="s">
        <v>13922</v>
      </c>
      <c r="AW1248">
        <v>7925335345097</v>
      </c>
      <c r="AX1248">
        <v>79253353</v>
      </c>
      <c r="AY1248">
        <v>9286346</v>
      </c>
      <c r="AZ1248" s="1">
        <v>45097</v>
      </c>
      <c r="BA1248" t="s">
        <v>13998</v>
      </c>
      <c r="BB1248" t="s">
        <v>44</v>
      </c>
      <c r="BC1248" t="s">
        <v>44</v>
      </c>
      <c r="BD1248" t="s">
        <v>44</v>
      </c>
      <c r="BG1248" s="1"/>
      <c r="BK1248">
        <f t="shared" si="19"/>
        <v>1</v>
      </c>
      <c r="BL1248">
        <v>105358590644793</v>
      </c>
      <c r="BN1248">
        <v>1865654</v>
      </c>
      <c r="BO1248" s="1">
        <v>44832</v>
      </c>
      <c r="BP1248">
        <v>860029995</v>
      </c>
      <c r="BQ1248">
        <v>1053585906</v>
      </c>
      <c r="BR1248">
        <v>8258220</v>
      </c>
      <c r="BS1248" t="s">
        <v>13776</v>
      </c>
      <c r="BT1248" s="1">
        <v>44793</v>
      </c>
      <c r="BU1248">
        <v>1</v>
      </c>
      <c r="BV1248">
        <v>80571</v>
      </c>
      <c r="BW1248">
        <v>860029995</v>
      </c>
      <c r="BX1248" t="s">
        <v>13996</v>
      </c>
      <c r="BY1248" t="s">
        <v>14109</v>
      </c>
      <c r="BZ1248" t="s">
        <v>13923</v>
      </c>
      <c r="CA1248" s="1">
        <v>44848</v>
      </c>
      <c r="CB1248" t="s">
        <v>13922</v>
      </c>
    </row>
    <row r="1249" spans="3:80" x14ac:dyDescent="0.3">
      <c r="C1249" s="46" t="s">
        <v>10196</v>
      </c>
      <c r="D1249" s="4"/>
      <c r="E1249" s="4"/>
      <c r="F1249" s="16"/>
      <c r="G1249" s="80" t="e">
        <f>VLOOKUP(report_masivo[[#This Row],[INCAPACIDAD]],D3475:M3552,3,0)</f>
        <v>#N/A</v>
      </c>
      <c r="I1249" s="47"/>
      <c r="K1249" s="46" t="e">
        <f>VLOOKUP(report_masivo[[#This Row],[INCAPACIDAD]],D3475:M3552,4,0)</f>
        <v>#N/A</v>
      </c>
      <c r="L1249" s="46" t="e">
        <f>VLOOKUP(report_masivo[[#This Row],[INCAPACIDAD]],D3475:M3552,5,0)</f>
        <v>#N/A</v>
      </c>
      <c r="M1249" s="46" t="e">
        <f>VLOOKUP(report_masivo[[#This Row],[INCAPACIDAD]],D3475:M3552,6,0)</f>
        <v>#N/A</v>
      </c>
      <c r="N1249" s="49" t="e">
        <f>VLOOKUP(report_masivo[[#This Row],[INCAPACIDAD]],D3475:M3552,7,0)</f>
        <v>#N/A</v>
      </c>
      <c r="O1249" s="47" t="e">
        <f>VLOOKUP(report_masivo[[#This Row],[INCAPACIDAD]],D3475:M3552,8,0)</f>
        <v>#N/A</v>
      </c>
      <c r="AD1249">
        <v>105843061245017</v>
      </c>
      <c r="AE1249" t="s">
        <v>10196</v>
      </c>
      <c r="AF1249">
        <v>2065873</v>
      </c>
      <c r="AG1249" s="1">
        <v>45077</v>
      </c>
      <c r="AH1249">
        <v>860029995</v>
      </c>
      <c r="AI1249">
        <v>1058430612</v>
      </c>
      <c r="AJ1249">
        <v>9061337</v>
      </c>
      <c r="AK1249" t="s">
        <v>13776</v>
      </c>
      <c r="AL1249" s="1">
        <v>45017</v>
      </c>
      <c r="AM1249">
        <v>1</v>
      </c>
      <c r="AN1249">
        <v>76729</v>
      </c>
      <c r="AO1249">
        <v>860029995</v>
      </c>
      <c r="AP1249" t="s">
        <v>13996</v>
      </c>
      <c r="AQ1249" t="s">
        <v>14109</v>
      </c>
      <c r="AR1249" t="s">
        <v>13923</v>
      </c>
      <c r="AS1249" s="1">
        <v>45093</v>
      </c>
      <c r="AT1249" t="s">
        <v>13922</v>
      </c>
      <c r="AW1249">
        <v>4325092345101</v>
      </c>
      <c r="AX1249">
        <v>43250923</v>
      </c>
      <c r="AY1249">
        <v>9280732</v>
      </c>
      <c r="AZ1249" s="1">
        <v>45101</v>
      </c>
      <c r="BA1249" t="s">
        <v>13998</v>
      </c>
      <c r="BB1249" t="s">
        <v>44</v>
      </c>
      <c r="BC1249" t="s">
        <v>44</v>
      </c>
      <c r="BD1249" t="s">
        <v>44</v>
      </c>
      <c r="BG1249" s="1"/>
      <c r="BK1249">
        <f t="shared" si="19"/>
        <v>1</v>
      </c>
      <c r="BL1249">
        <v>105366416444789</v>
      </c>
      <c r="BN1249">
        <v>1865654</v>
      </c>
      <c r="BO1249" s="1">
        <v>44832</v>
      </c>
      <c r="BP1249">
        <v>860029995</v>
      </c>
      <c r="BQ1249">
        <v>1053664164</v>
      </c>
      <c r="BR1249">
        <v>8258289</v>
      </c>
      <c r="BS1249" t="s">
        <v>13776</v>
      </c>
      <c r="BT1249" s="1">
        <v>44789</v>
      </c>
      <c r="BU1249">
        <v>3</v>
      </c>
      <c r="BV1249">
        <v>298111</v>
      </c>
      <c r="BW1249">
        <v>860029995</v>
      </c>
      <c r="BX1249" t="s">
        <v>13996</v>
      </c>
      <c r="BY1249" t="s">
        <v>14109</v>
      </c>
      <c r="BZ1249" t="s">
        <v>13923</v>
      </c>
      <c r="CA1249" s="1">
        <v>44848</v>
      </c>
      <c r="CB1249" t="s">
        <v>13922</v>
      </c>
    </row>
    <row r="1250" spans="3:80" x14ac:dyDescent="0.3">
      <c r="C1250" s="46" t="s">
        <v>10196</v>
      </c>
      <c r="D1250" s="4"/>
      <c r="E1250" s="4"/>
      <c r="F1250" s="16"/>
      <c r="G1250" s="80" t="e">
        <f>VLOOKUP(report_masivo[[#This Row],[INCAPACIDAD]],D3476:M3553,3,0)</f>
        <v>#N/A</v>
      </c>
      <c r="I1250" s="47"/>
      <c r="K1250" s="46" t="e">
        <f>VLOOKUP(report_masivo[[#This Row],[INCAPACIDAD]],D3476:M3553,4,0)</f>
        <v>#N/A</v>
      </c>
      <c r="L1250" s="46" t="e">
        <f>VLOOKUP(report_masivo[[#This Row],[INCAPACIDAD]],D3476:M3553,5,0)</f>
        <v>#N/A</v>
      </c>
      <c r="M1250" s="46" t="e">
        <f>VLOOKUP(report_masivo[[#This Row],[INCAPACIDAD]],D3476:M3553,6,0)</f>
        <v>#N/A</v>
      </c>
      <c r="N1250" s="49" t="e">
        <f>VLOOKUP(report_masivo[[#This Row],[INCAPACIDAD]],D3476:M3553,7,0)</f>
        <v>#N/A</v>
      </c>
      <c r="O1250" s="47" t="e">
        <f>VLOOKUP(report_masivo[[#This Row],[INCAPACIDAD]],D3476:M3553,8,0)</f>
        <v>#N/A</v>
      </c>
      <c r="AD1250">
        <v>7432101145026</v>
      </c>
      <c r="AE1250" t="s">
        <v>10196</v>
      </c>
      <c r="AF1250">
        <v>2065873</v>
      </c>
      <c r="AG1250" s="1">
        <v>45077</v>
      </c>
      <c r="AH1250">
        <v>860029995</v>
      </c>
      <c r="AI1250">
        <v>74321011</v>
      </c>
      <c r="AJ1250">
        <v>9063203</v>
      </c>
      <c r="AK1250" t="s">
        <v>13776</v>
      </c>
      <c r="AL1250" s="1">
        <v>45026</v>
      </c>
      <c r="AM1250">
        <v>3</v>
      </c>
      <c r="AN1250">
        <v>185603</v>
      </c>
      <c r="AO1250">
        <v>860029995</v>
      </c>
      <c r="AP1250" t="s">
        <v>13996</v>
      </c>
      <c r="AQ1250" t="s">
        <v>14109</v>
      </c>
      <c r="AR1250" t="s">
        <v>13923</v>
      </c>
      <c r="AS1250" s="1">
        <v>45093</v>
      </c>
      <c r="AT1250" t="s">
        <v>13922</v>
      </c>
      <c r="AW1250">
        <v>772044345103</v>
      </c>
      <c r="AX1250">
        <v>7720443</v>
      </c>
      <c r="AY1250">
        <v>9283543</v>
      </c>
      <c r="AZ1250" s="1">
        <v>45103</v>
      </c>
      <c r="BA1250" t="s">
        <v>13998</v>
      </c>
      <c r="BB1250" t="s">
        <v>44</v>
      </c>
      <c r="BC1250" t="s">
        <v>44</v>
      </c>
      <c r="BD1250" t="s">
        <v>44</v>
      </c>
      <c r="BG1250" s="1"/>
      <c r="BK1250">
        <f t="shared" si="19"/>
        <v>1</v>
      </c>
      <c r="BL1250">
        <v>420871244769</v>
      </c>
      <c r="BN1250">
        <v>1865654</v>
      </c>
      <c r="BO1250" s="1">
        <v>44832</v>
      </c>
      <c r="BP1250">
        <v>860029995</v>
      </c>
      <c r="BQ1250">
        <v>4208712</v>
      </c>
      <c r="BR1250">
        <v>8258855</v>
      </c>
      <c r="BS1250" t="s">
        <v>13776</v>
      </c>
      <c r="BT1250" s="1">
        <v>44769</v>
      </c>
      <c r="BU1250">
        <v>3</v>
      </c>
      <c r="BV1250">
        <v>197972</v>
      </c>
      <c r="BW1250">
        <v>860029995</v>
      </c>
      <c r="BX1250" t="s">
        <v>13996</v>
      </c>
      <c r="BY1250" t="s">
        <v>14109</v>
      </c>
      <c r="BZ1250" t="s">
        <v>13923</v>
      </c>
      <c r="CA1250" s="1">
        <v>44848</v>
      </c>
      <c r="CB1250" t="s">
        <v>13922</v>
      </c>
    </row>
    <row r="1251" spans="3:80" x14ac:dyDescent="0.3">
      <c r="C1251" s="46" t="s">
        <v>10196</v>
      </c>
      <c r="D1251" s="4"/>
      <c r="E1251" s="4"/>
      <c r="F1251" s="16"/>
      <c r="G1251" s="80" t="e">
        <f>VLOOKUP(report_masivo[[#This Row],[INCAPACIDAD]],D3477:M3554,3,0)</f>
        <v>#N/A</v>
      </c>
      <c r="I1251" s="47"/>
      <c r="K1251" s="46" t="e">
        <f>VLOOKUP(report_masivo[[#This Row],[INCAPACIDAD]],D3477:M3554,4,0)</f>
        <v>#N/A</v>
      </c>
      <c r="L1251" s="46" t="e">
        <f>VLOOKUP(report_masivo[[#This Row],[INCAPACIDAD]],D3477:M3554,5,0)</f>
        <v>#N/A</v>
      </c>
      <c r="M1251" s="46" t="e">
        <f>VLOOKUP(report_masivo[[#This Row],[INCAPACIDAD]],D3477:M3554,6,0)</f>
        <v>#N/A</v>
      </c>
      <c r="N1251" s="49" t="e">
        <f>VLOOKUP(report_masivo[[#This Row],[INCAPACIDAD]],D3477:M3554,7,0)</f>
        <v>#N/A</v>
      </c>
      <c r="O1251" s="47" t="e">
        <f>VLOOKUP(report_masivo[[#This Row],[INCAPACIDAD]],D3477:M3554,8,0)</f>
        <v>#N/A</v>
      </c>
      <c r="AD1251">
        <v>105366508545044</v>
      </c>
      <c r="AE1251" t="s">
        <v>10196</v>
      </c>
      <c r="AF1251">
        <v>2067892</v>
      </c>
      <c r="AG1251" s="1">
        <v>45077</v>
      </c>
      <c r="AH1251">
        <v>860029995</v>
      </c>
      <c r="AI1251">
        <v>1053665085</v>
      </c>
      <c r="AJ1251">
        <v>9142769</v>
      </c>
      <c r="AK1251" t="s">
        <v>13776</v>
      </c>
      <c r="AL1251" s="1">
        <v>45044</v>
      </c>
      <c r="AM1251">
        <v>1</v>
      </c>
      <c r="AN1251">
        <v>102439</v>
      </c>
      <c r="AO1251">
        <v>860029995</v>
      </c>
      <c r="AP1251" t="s">
        <v>13996</v>
      </c>
      <c r="AQ1251" t="s">
        <v>14109</v>
      </c>
      <c r="AR1251" t="s">
        <v>13923</v>
      </c>
      <c r="AS1251" s="1">
        <v>45093</v>
      </c>
      <c r="AT1251" t="s">
        <v>13922</v>
      </c>
      <c r="AW1251">
        <v>4325092345103</v>
      </c>
      <c r="AX1251">
        <v>43250923</v>
      </c>
      <c r="AY1251">
        <v>9281811</v>
      </c>
      <c r="AZ1251" s="1">
        <v>45103</v>
      </c>
      <c r="BA1251" t="s">
        <v>14001</v>
      </c>
      <c r="BB1251" t="s">
        <v>44</v>
      </c>
      <c r="BC1251" t="s">
        <v>44</v>
      </c>
      <c r="BD1251" t="s">
        <v>44</v>
      </c>
      <c r="BG1251" s="1"/>
      <c r="BK1251">
        <f t="shared" si="19"/>
        <v>1</v>
      </c>
      <c r="BL1251">
        <v>721935544768</v>
      </c>
      <c r="BN1251">
        <v>1865654</v>
      </c>
      <c r="BO1251" s="1">
        <v>44832</v>
      </c>
      <c r="BP1251">
        <v>860029995</v>
      </c>
      <c r="BQ1251">
        <v>7219355</v>
      </c>
      <c r="BR1251">
        <v>8259008</v>
      </c>
      <c r="BS1251" t="s">
        <v>13776</v>
      </c>
      <c r="BT1251" s="1">
        <v>44768</v>
      </c>
      <c r="BU1251">
        <v>8</v>
      </c>
      <c r="BV1251">
        <v>687784</v>
      </c>
      <c r="BW1251">
        <v>860029995</v>
      </c>
      <c r="BX1251" t="s">
        <v>13996</v>
      </c>
      <c r="BY1251" t="s">
        <v>14109</v>
      </c>
      <c r="BZ1251" t="s">
        <v>13923</v>
      </c>
      <c r="CA1251" s="1">
        <v>44848</v>
      </c>
      <c r="CB1251" t="s">
        <v>13922</v>
      </c>
    </row>
    <row r="1252" spans="3:80" x14ac:dyDescent="0.3">
      <c r="C1252" s="46" t="s">
        <v>10196</v>
      </c>
      <c r="D1252" s="4"/>
      <c r="E1252" s="4"/>
      <c r="F1252" s="16"/>
      <c r="G1252" s="80" t="e">
        <f>VLOOKUP(report_masivo[[#This Row],[INCAPACIDAD]],D3478:M3555,3,0)</f>
        <v>#N/A</v>
      </c>
      <c r="I1252" s="47"/>
      <c r="K1252" s="46" t="e">
        <f>VLOOKUP(report_masivo[[#This Row],[INCAPACIDAD]],D3478:M3555,4,0)</f>
        <v>#N/A</v>
      </c>
      <c r="L1252" s="46" t="e">
        <f>VLOOKUP(report_masivo[[#This Row],[INCAPACIDAD]],D3478:M3555,5,0)</f>
        <v>#N/A</v>
      </c>
      <c r="M1252" s="46" t="e">
        <f>VLOOKUP(report_masivo[[#This Row],[INCAPACIDAD]],D3478:M3555,6,0)</f>
        <v>#N/A</v>
      </c>
      <c r="N1252" s="49" t="e">
        <f>VLOOKUP(report_masivo[[#This Row],[INCAPACIDAD]],D3478:M3555,7,0)</f>
        <v>#N/A</v>
      </c>
      <c r="O1252" s="47" t="e">
        <f>VLOOKUP(report_masivo[[#This Row],[INCAPACIDAD]],D3478:M3555,8,0)</f>
        <v>#N/A</v>
      </c>
      <c r="AD1252">
        <v>939645045048</v>
      </c>
      <c r="AE1252" t="s">
        <v>10196</v>
      </c>
      <c r="AF1252">
        <v>2077140</v>
      </c>
      <c r="AG1252" s="1">
        <v>45090</v>
      </c>
      <c r="AH1252">
        <v>860029995</v>
      </c>
      <c r="AI1252">
        <v>9396450</v>
      </c>
      <c r="AJ1252">
        <v>9081442</v>
      </c>
      <c r="AK1252" t="s">
        <v>13776</v>
      </c>
      <c r="AL1252" s="1">
        <v>45048</v>
      </c>
      <c r="AM1252">
        <v>1</v>
      </c>
      <c r="AN1252">
        <v>96275</v>
      </c>
      <c r="AO1252">
        <v>860029995</v>
      </c>
      <c r="AP1252" t="s">
        <v>13996</v>
      </c>
      <c r="AQ1252" t="s">
        <v>14109</v>
      </c>
      <c r="AR1252" t="s">
        <v>13923</v>
      </c>
      <c r="AS1252" s="1"/>
      <c r="AT1252" t="s">
        <v>44</v>
      </c>
      <c r="BK1252">
        <f t="shared" si="19"/>
        <v>1</v>
      </c>
      <c r="BL1252">
        <v>7432614244778</v>
      </c>
      <c r="BN1252">
        <v>1865654</v>
      </c>
      <c r="BO1252" s="1">
        <v>44832</v>
      </c>
      <c r="BP1252">
        <v>860029995</v>
      </c>
      <c r="BQ1252">
        <v>74326142</v>
      </c>
      <c r="BR1252">
        <v>8259267</v>
      </c>
      <c r="BS1252" t="s">
        <v>13776</v>
      </c>
      <c r="BT1252" s="1">
        <v>44778</v>
      </c>
      <c r="BU1252">
        <v>2</v>
      </c>
      <c r="BV1252">
        <v>226566</v>
      </c>
      <c r="BW1252">
        <v>860029995</v>
      </c>
      <c r="BX1252" t="s">
        <v>13996</v>
      </c>
      <c r="BY1252" t="s">
        <v>14109</v>
      </c>
      <c r="BZ1252" t="s">
        <v>13923</v>
      </c>
      <c r="CA1252" s="1">
        <v>44848</v>
      </c>
      <c r="CB1252" t="s">
        <v>13922</v>
      </c>
    </row>
    <row r="1253" spans="3:80" x14ac:dyDescent="0.3">
      <c r="C1253" s="46" t="s">
        <v>10196</v>
      </c>
      <c r="D1253" s="4"/>
      <c r="E1253" s="4"/>
      <c r="F1253" s="16"/>
      <c r="G1253" s="80" t="e">
        <f>VLOOKUP(report_masivo[[#This Row],[INCAPACIDAD]],D3479:M3556,3,0)</f>
        <v>#N/A</v>
      </c>
      <c r="I1253" s="47"/>
      <c r="K1253" s="46" t="e">
        <f>VLOOKUP(report_masivo[[#This Row],[INCAPACIDAD]],D3479:M3556,4,0)</f>
        <v>#N/A</v>
      </c>
      <c r="L1253" s="46" t="e">
        <f>VLOOKUP(report_masivo[[#This Row],[INCAPACIDAD]],D3479:M3556,5,0)</f>
        <v>#N/A</v>
      </c>
      <c r="M1253" s="46" t="e">
        <f>VLOOKUP(report_masivo[[#This Row],[INCAPACIDAD]],D3479:M3556,6,0)</f>
        <v>#N/A</v>
      </c>
      <c r="N1253" s="49" t="e">
        <f>VLOOKUP(report_masivo[[#This Row],[INCAPACIDAD]],D3479:M3556,7,0)</f>
        <v>#N/A</v>
      </c>
      <c r="O1253" s="47" t="e">
        <f>VLOOKUP(report_masivo[[#This Row],[INCAPACIDAD]],D3479:M3556,8,0)</f>
        <v>#N/A</v>
      </c>
      <c r="AD1253">
        <v>7408459245051</v>
      </c>
      <c r="AE1253" t="s">
        <v>10196</v>
      </c>
      <c r="AF1253">
        <v>2077140</v>
      </c>
      <c r="AG1253" s="1">
        <v>45090</v>
      </c>
      <c r="AH1253">
        <v>860029995</v>
      </c>
      <c r="AI1253">
        <v>74084592</v>
      </c>
      <c r="AJ1253">
        <v>9093776</v>
      </c>
      <c r="AK1253" t="s">
        <v>13776</v>
      </c>
      <c r="AL1253" s="1">
        <v>45051</v>
      </c>
      <c r="AM1253">
        <v>1</v>
      </c>
      <c r="AN1253">
        <v>99085</v>
      </c>
      <c r="AO1253">
        <v>860029995</v>
      </c>
      <c r="AP1253" t="s">
        <v>13996</v>
      </c>
      <c r="AQ1253" t="s">
        <v>14109</v>
      </c>
      <c r="AR1253" t="s">
        <v>13923</v>
      </c>
      <c r="AS1253" s="1"/>
      <c r="AT1253" t="s">
        <v>44</v>
      </c>
      <c r="BK1253">
        <f t="shared" si="19"/>
        <v>1</v>
      </c>
      <c r="BL1253">
        <v>939951544767</v>
      </c>
      <c r="BN1253">
        <v>1865654</v>
      </c>
      <c r="BO1253" s="1">
        <v>44832</v>
      </c>
      <c r="BP1253">
        <v>860029995</v>
      </c>
      <c r="BQ1253">
        <v>9399515</v>
      </c>
      <c r="BR1253">
        <v>8259367</v>
      </c>
      <c r="BS1253" t="s">
        <v>13776</v>
      </c>
      <c r="BT1253" s="1">
        <v>44767</v>
      </c>
      <c r="BU1253">
        <v>2</v>
      </c>
      <c r="BV1253">
        <v>170053</v>
      </c>
      <c r="BW1253">
        <v>860029995</v>
      </c>
      <c r="BX1253" t="s">
        <v>13996</v>
      </c>
      <c r="BY1253" t="s">
        <v>14109</v>
      </c>
      <c r="BZ1253" t="s">
        <v>13923</v>
      </c>
      <c r="CA1253" s="1">
        <v>44848</v>
      </c>
      <c r="CB1253" t="s">
        <v>13922</v>
      </c>
    </row>
    <row r="1254" spans="3:80" x14ac:dyDescent="0.3">
      <c r="C1254" s="46" t="s">
        <v>10196</v>
      </c>
      <c r="D1254" s="4"/>
      <c r="E1254" s="4"/>
      <c r="F1254" s="16"/>
      <c r="G1254" s="80" t="e">
        <f>VLOOKUP(report_masivo[[#This Row],[INCAPACIDAD]],D3480:M3557,3,0)</f>
        <v>#N/A</v>
      </c>
      <c r="I1254" s="47"/>
      <c r="K1254" s="46" t="e">
        <f>VLOOKUP(report_masivo[[#This Row],[INCAPACIDAD]],D3480:M3557,4,0)</f>
        <v>#N/A</v>
      </c>
      <c r="L1254" s="46" t="e">
        <f>VLOOKUP(report_masivo[[#This Row],[INCAPACIDAD]],D3480:M3557,5,0)</f>
        <v>#N/A</v>
      </c>
      <c r="M1254" s="46" t="e">
        <f>VLOOKUP(report_masivo[[#This Row],[INCAPACIDAD]],D3480:M3557,6,0)</f>
        <v>#N/A</v>
      </c>
      <c r="N1254" s="49" t="e">
        <f>VLOOKUP(report_masivo[[#This Row],[INCAPACIDAD]],D3480:M3557,7,0)</f>
        <v>#N/A</v>
      </c>
      <c r="O1254" s="47" t="e">
        <f>VLOOKUP(report_masivo[[#This Row],[INCAPACIDAD]],D3480:M3557,8,0)</f>
        <v>#N/A</v>
      </c>
      <c r="AD1254">
        <v>408388545050</v>
      </c>
      <c r="AE1254" t="s">
        <v>10196</v>
      </c>
      <c r="AF1254">
        <v>2077140</v>
      </c>
      <c r="AG1254" s="1">
        <v>45090</v>
      </c>
      <c r="AH1254">
        <v>860029995</v>
      </c>
      <c r="AI1254">
        <v>4083885</v>
      </c>
      <c r="AJ1254">
        <v>9143304</v>
      </c>
      <c r="AK1254" t="s">
        <v>13776</v>
      </c>
      <c r="AL1254" s="1">
        <v>45050</v>
      </c>
      <c r="AM1254">
        <v>2</v>
      </c>
      <c r="AN1254">
        <v>175750</v>
      </c>
      <c r="AO1254">
        <v>860029995</v>
      </c>
      <c r="AP1254" t="s">
        <v>13996</v>
      </c>
      <c r="AQ1254" t="s">
        <v>14109</v>
      </c>
      <c r="AR1254" t="s">
        <v>13923</v>
      </c>
      <c r="AS1254" s="1"/>
      <c r="AT1254" t="s">
        <v>44</v>
      </c>
      <c r="BK1254">
        <f t="shared" si="19"/>
        <v>1</v>
      </c>
      <c r="BL1254">
        <v>417922744772</v>
      </c>
      <c r="BN1254">
        <v>1865654</v>
      </c>
      <c r="BO1254" s="1">
        <v>44832</v>
      </c>
      <c r="BP1254">
        <v>860029995</v>
      </c>
      <c r="BQ1254">
        <v>4179227</v>
      </c>
      <c r="BR1254">
        <v>8261225</v>
      </c>
      <c r="BS1254" t="s">
        <v>13776</v>
      </c>
      <c r="BT1254" s="1">
        <v>44772</v>
      </c>
      <c r="BU1254">
        <v>15</v>
      </c>
      <c r="BV1254">
        <v>1333112</v>
      </c>
      <c r="BW1254">
        <v>860029995</v>
      </c>
      <c r="BX1254" t="s">
        <v>13996</v>
      </c>
      <c r="BY1254" t="s">
        <v>14109</v>
      </c>
      <c r="BZ1254" t="s">
        <v>13923</v>
      </c>
      <c r="CA1254" s="1">
        <v>44848</v>
      </c>
      <c r="CB1254" t="s">
        <v>13922</v>
      </c>
    </row>
    <row r="1255" spans="3:80" x14ac:dyDescent="0.3">
      <c r="C1255" s="46" t="s">
        <v>10196</v>
      </c>
      <c r="D1255" s="4"/>
      <c r="E1255" s="4"/>
      <c r="F1255" s="16"/>
      <c r="G1255" s="80" t="e">
        <f>VLOOKUP(report_masivo[[#This Row],[INCAPACIDAD]],D3481:M3558,3,0)</f>
        <v>#N/A</v>
      </c>
      <c r="I1255" s="47"/>
      <c r="K1255" s="46" t="e">
        <f>VLOOKUP(report_masivo[[#This Row],[INCAPACIDAD]],D3481:M3558,4,0)</f>
        <v>#N/A</v>
      </c>
      <c r="L1255" s="46" t="e">
        <f>VLOOKUP(report_masivo[[#This Row],[INCAPACIDAD]],D3481:M3558,5,0)</f>
        <v>#N/A</v>
      </c>
      <c r="M1255" s="46" t="e">
        <f>VLOOKUP(report_masivo[[#This Row],[INCAPACIDAD]],D3481:M3558,6,0)</f>
        <v>#N/A</v>
      </c>
      <c r="N1255" s="49" t="e">
        <f>VLOOKUP(report_masivo[[#This Row],[INCAPACIDAD]],D3481:M3558,7,0)</f>
        <v>#N/A</v>
      </c>
      <c r="O1255" s="47" t="e">
        <f>VLOOKUP(report_masivo[[#This Row],[INCAPACIDAD]],D3481:M3558,8,0)</f>
        <v>#N/A</v>
      </c>
      <c r="AD1255">
        <v>937536345055</v>
      </c>
      <c r="AE1255" t="s">
        <v>10196</v>
      </c>
      <c r="AF1255">
        <v>2077140</v>
      </c>
      <c r="AG1255" s="1">
        <v>45090</v>
      </c>
      <c r="AH1255">
        <v>860029995</v>
      </c>
      <c r="AI1255">
        <v>9375363</v>
      </c>
      <c r="AJ1255">
        <v>9158970</v>
      </c>
      <c r="AK1255" t="s">
        <v>13776</v>
      </c>
      <c r="AL1255" s="1">
        <v>45055</v>
      </c>
      <c r="AM1255">
        <v>1</v>
      </c>
      <c r="AN1255">
        <v>76900</v>
      </c>
      <c r="AO1255">
        <v>860029995</v>
      </c>
      <c r="AP1255" t="s">
        <v>13996</v>
      </c>
      <c r="AQ1255" t="s">
        <v>14109</v>
      </c>
      <c r="AR1255" t="s">
        <v>13923</v>
      </c>
      <c r="AS1255" s="1"/>
      <c r="AT1255" t="s">
        <v>44</v>
      </c>
      <c r="BK1255">
        <f t="shared" si="19"/>
        <v>1</v>
      </c>
      <c r="BL1255">
        <v>417922744789</v>
      </c>
      <c r="BN1255">
        <v>1865654</v>
      </c>
      <c r="BO1255" s="1">
        <v>44832</v>
      </c>
      <c r="BP1255">
        <v>860029995</v>
      </c>
      <c r="BQ1255">
        <v>4179227</v>
      </c>
      <c r="BR1255">
        <v>8261247</v>
      </c>
      <c r="BS1255" t="s">
        <v>13776</v>
      </c>
      <c r="BT1255" s="1">
        <v>44789</v>
      </c>
      <c r="BU1255">
        <v>15</v>
      </c>
      <c r="BV1255">
        <v>1444177</v>
      </c>
      <c r="BW1255">
        <v>860029995</v>
      </c>
      <c r="BX1255" t="s">
        <v>13996</v>
      </c>
      <c r="BY1255" t="s">
        <v>14109</v>
      </c>
      <c r="BZ1255" t="s">
        <v>13923</v>
      </c>
      <c r="CA1255" s="1">
        <v>44848</v>
      </c>
      <c r="CB1255" t="s">
        <v>13922</v>
      </c>
    </row>
    <row r="1256" spans="3:80" x14ac:dyDescent="0.3">
      <c r="C1256" s="46" t="s">
        <v>10196</v>
      </c>
      <c r="D1256" s="4"/>
      <c r="E1256" s="4"/>
      <c r="F1256" s="16"/>
      <c r="G1256" s="80" t="e">
        <f>VLOOKUP(report_masivo[[#This Row],[INCAPACIDAD]],D3482:M3559,3,0)</f>
        <v>#N/A</v>
      </c>
      <c r="I1256" s="47"/>
      <c r="K1256" s="46" t="e">
        <f>VLOOKUP(report_masivo[[#This Row],[INCAPACIDAD]],D3482:M3559,4,0)</f>
        <v>#N/A</v>
      </c>
      <c r="L1256" s="46" t="e">
        <f>VLOOKUP(report_masivo[[#This Row],[INCAPACIDAD]],D3482:M3559,5,0)</f>
        <v>#N/A</v>
      </c>
      <c r="M1256" s="46" t="e">
        <f>VLOOKUP(report_masivo[[#This Row],[INCAPACIDAD]],D3482:M3559,6,0)</f>
        <v>#N/A</v>
      </c>
      <c r="N1256" s="49" t="e">
        <f>VLOOKUP(report_masivo[[#This Row],[INCAPACIDAD]],D3482:M3559,7,0)</f>
        <v>#N/A</v>
      </c>
      <c r="O1256" s="47" t="e">
        <f>VLOOKUP(report_masivo[[#This Row],[INCAPACIDAD]],D3482:M3559,8,0)</f>
        <v>#N/A</v>
      </c>
      <c r="AD1256">
        <v>105366518745048</v>
      </c>
      <c r="AE1256" t="s">
        <v>10196</v>
      </c>
      <c r="AF1256">
        <v>2077140</v>
      </c>
      <c r="AG1256" s="1">
        <v>45090</v>
      </c>
      <c r="AH1256">
        <v>860029995</v>
      </c>
      <c r="AI1256">
        <v>1053665187</v>
      </c>
      <c r="AJ1256">
        <v>9163636</v>
      </c>
      <c r="AK1256" t="s">
        <v>13776</v>
      </c>
      <c r="AL1256" s="1">
        <v>45048</v>
      </c>
      <c r="AM1256">
        <v>1</v>
      </c>
      <c r="AN1256">
        <v>88613</v>
      </c>
      <c r="AO1256">
        <v>860029995</v>
      </c>
      <c r="AP1256" t="s">
        <v>13996</v>
      </c>
      <c r="AQ1256" t="s">
        <v>14109</v>
      </c>
      <c r="AR1256" t="s">
        <v>13923</v>
      </c>
      <c r="AS1256" s="1"/>
      <c r="AT1256" t="s">
        <v>44</v>
      </c>
      <c r="BK1256">
        <f t="shared" si="19"/>
        <v>1</v>
      </c>
      <c r="BL1256">
        <v>7434462444773</v>
      </c>
      <c r="BN1256">
        <v>1865654</v>
      </c>
      <c r="BO1256" s="1">
        <v>44832</v>
      </c>
      <c r="BP1256">
        <v>860029995</v>
      </c>
      <c r="BQ1256">
        <v>74344624</v>
      </c>
      <c r="BR1256">
        <v>8261777</v>
      </c>
      <c r="BS1256" t="s">
        <v>13776</v>
      </c>
      <c r="BT1256" s="1">
        <v>44773</v>
      </c>
      <c r="BU1256">
        <v>7</v>
      </c>
      <c r="BV1256">
        <v>586174</v>
      </c>
      <c r="BW1256">
        <v>860029995</v>
      </c>
      <c r="BX1256" t="s">
        <v>13996</v>
      </c>
      <c r="BY1256" t="s">
        <v>14109</v>
      </c>
      <c r="BZ1256" t="s">
        <v>13923</v>
      </c>
      <c r="CA1256" s="1">
        <v>44848</v>
      </c>
      <c r="CB1256" t="s">
        <v>13922</v>
      </c>
    </row>
    <row r="1257" spans="3:80" x14ac:dyDescent="0.3">
      <c r="C1257" s="46" t="s">
        <v>10196</v>
      </c>
      <c r="D1257" s="4"/>
      <c r="E1257" s="4"/>
      <c r="F1257" s="16"/>
      <c r="G1257" s="80" t="e">
        <f>VLOOKUP(report_masivo[[#This Row],[INCAPACIDAD]],D3483:M3560,3,0)</f>
        <v>#N/A</v>
      </c>
      <c r="I1257" s="47"/>
      <c r="K1257" s="46" t="e">
        <f>VLOOKUP(report_masivo[[#This Row],[INCAPACIDAD]],D3483:M3560,4,0)</f>
        <v>#N/A</v>
      </c>
      <c r="L1257" s="46" t="e">
        <f>VLOOKUP(report_masivo[[#This Row],[INCAPACIDAD]],D3483:M3560,5,0)</f>
        <v>#N/A</v>
      </c>
      <c r="M1257" s="46" t="e">
        <f>VLOOKUP(report_masivo[[#This Row],[INCAPACIDAD]],D3483:M3560,6,0)</f>
        <v>#N/A</v>
      </c>
      <c r="N1257" s="49" t="e">
        <f>VLOOKUP(report_masivo[[#This Row],[INCAPACIDAD]],D3483:M3560,7,0)</f>
        <v>#N/A</v>
      </c>
      <c r="O1257" s="47" t="e">
        <f>VLOOKUP(report_masivo[[#This Row],[INCAPACIDAD]],D3483:M3560,8,0)</f>
        <v>#N/A</v>
      </c>
      <c r="AD1257">
        <v>105803838345048</v>
      </c>
      <c r="AE1257" t="s">
        <v>10196</v>
      </c>
      <c r="AF1257">
        <v>2077140</v>
      </c>
      <c r="AG1257" s="1">
        <v>45090</v>
      </c>
      <c r="AH1257">
        <v>860029995</v>
      </c>
      <c r="AI1257">
        <v>1058038383</v>
      </c>
      <c r="AJ1257">
        <v>9176285</v>
      </c>
      <c r="AK1257" t="s">
        <v>13776</v>
      </c>
      <c r="AL1257" s="1">
        <v>45048</v>
      </c>
      <c r="AM1257">
        <v>1</v>
      </c>
      <c r="AN1257">
        <v>100135</v>
      </c>
      <c r="AO1257">
        <v>860029995</v>
      </c>
      <c r="AP1257" t="s">
        <v>13996</v>
      </c>
      <c r="AQ1257" t="s">
        <v>14109</v>
      </c>
      <c r="AR1257" t="s">
        <v>13923</v>
      </c>
      <c r="AS1257" s="1"/>
      <c r="AT1257" t="s">
        <v>44</v>
      </c>
      <c r="BK1257">
        <f t="shared" si="19"/>
        <v>1</v>
      </c>
      <c r="BL1257">
        <v>420777144794</v>
      </c>
      <c r="BN1257">
        <v>1865654</v>
      </c>
      <c r="BO1257" s="1">
        <v>44832</v>
      </c>
      <c r="BP1257">
        <v>860029995</v>
      </c>
      <c r="BQ1257">
        <v>4207771</v>
      </c>
      <c r="BR1257">
        <v>8262424</v>
      </c>
      <c r="BS1257" t="s">
        <v>13776</v>
      </c>
      <c r="BT1257" s="1">
        <v>44794</v>
      </c>
      <c r="BU1257">
        <v>1</v>
      </c>
      <c r="BV1257">
        <v>61417</v>
      </c>
      <c r="BW1257">
        <v>860029995</v>
      </c>
      <c r="BX1257" t="s">
        <v>13996</v>
      </c>
      <c r="BY1257" t="s">
        <v>14109</v>
      </c>
      <c r="BZ1257" t="s">
        <v>13923</v>
      </c>
      <c r="CA1257" s="1">
        <v>44848</v>
      </c>
      <c r="CB1257" t="s">
        <v>13922</v>
      </c>
    </row>
    <row r="1258" spans="3:80" x14ac:dyDescent="0.3">
      <c r="C1258" s="46" t="s">
        <v>10196</v>
      </c>
      <c r="D1258" s="4"/>
      <c r="E1258" s="4"/>
      <c r="F1258" s="16"/>
      <c r="G1258" s="80" t="e">
        <f>VLOOKUP(report_masivo[[#This Row],[INCAPACIDAD]],D3484:M3561,3,0)</f>
        <v>#N/A</v>
      </c>
      <c r="I1258" s="47"/>
      <c r="K1258" s="46" t="e">
        <f>VLOOKUP(report_masivo[[#This Row],[INCAPACIDAD]],D3484:M3561,4,0)</f>
        <v>#N/A</v>
      </c>
      <c r="L1258" s="46" t="e">
        <f>VLOOKUP(report_masivo[[#This Row],[INCAPACIDAD]],D3484:M3561,5,0)</f>
        <v>#N/A</v>
      </c>
      <c r="M1258" s="46" t="e">
        <f>VLOOKUP(report_masivo[[#This Row],[INCAPACIDAD]],D3484:M3561,6,0)</f>
        <v>#N/A</v>
      </c>
      <c r="N1258" s="49" t="e">
        <f>VLOOKUP(report_masivo[[#This Row],[INCAPACIDAD]],D3484:M3561,7,0)</f>
        <v>#N/A</v>
      </c>
      <c r="O1258" s="47" t="e">
        <f>VLOOKUP(report_masivo[[#This Row],[INCAPACIDAD]],D3484:M3561,8,0)</f>
        <v>#N/A</v>
      </c>
      <c r="AD1258">
        <v>420871245062</v>
      </c>
      <c r="AE1258" t="s">
        <v>10196</v>
      </c>
      <c r="AF1258">
        <v>2084193</v>
      </c>
      <c r="AG1258" s="1">
        <v>45097</v>
      </c>
      <c r="AH1258">
        <v>860029995</v>
      </c>
      <c r="AI1258">
        <v>4208712</v>
      </c>
      <c r="AJ1258">
        <v>9134837</v>
      </c>
      <c r="AK1258" t="s">
        <v>13776</v>
      </c>
      <c r="AL1258" s="1">
        <v>45062</v>
      </c>
      <c r="AM1258">
        <v>3</v>
      </c>
      <c r="AN1258">
        <v>216027</v>
      </c>
      <c r="AO1258">
        <v>860029995</v>
      </c>
      <c r="AP1258" t="s">
        <v>13996</v>
      </c>
      <c r="AQ1258" t="s">
        <v>14109</v>
      </c>
      <c r="AR1258" t="s">
        <v>13923</v>
      </c>
      <c r="AS1258" s="1"/>
      <c r="AT1258" t="s">
        <v>44</v>
      </c>
      <c r="BK1258">
        <f t="shared" si="19"/>
        <v>1</v>
      </c>
      <c r="BL1258">
        <v>104869037344774</v>
      </c>
      <c r="BN1258">
        <v>1865654</v>
      </c>
      <c r="BO1258" s="1">
        <v>44832</v>
      </c>
      <c r="BP1258">
        <v>860029995</v>
      </c>
      <c r="BQ1258">
        <v>1048690373</v>
      </c>
      <c r="BR1258">
        <v>8262463</v>
      </c>
      <c r="BS1258" t="s">
        <v>13776</v>
      </c>
      <c r="BT1258" s="1">
        <v>44774</v>
      </c>
      <c r="BU1258">
        <v>1</v>
      </c>
      <c r="BV1258">
        <v>81689</v>
      </c>
      <c r="BW1258">
        <v>860029995</v>
      </c>
      <c r="BX1258" t="s">
        <v>13996</v>
      </c>
      <c r="BY1258" t="s">
        <v>14109</v>
      </c>
      <c r="BZ1258" t="s">
        <v>13923</v>
      </c>
      <c r="CA1258" s="1">
        <v>44848</v>
      </c>
      <c r="CB1258" t="s">
        <v>13922</v>
      </c>
    </row>
    <row r="1259" spans="3:80" x14ac:dyDescent="0.3">
      <c r="C1259" s="46" t="s">
        <v>10196</v>
      </c>
      <c r="D1259" s="4"/>
      <c r="E1259" s="4"/>
      <c r="F1259" s="16"/>
      <c r="G1259" s="80" t="e">
        <f>VLOOKUP(report_masivo[[#This Row],[INCAPACIDAD]],D3485:M3562,3,0)</f>
        <v>#N/A</v>
      </c>
      <c r="I1259" s="47"/>
      <c r="K1259" s="46" t="e">
        <f>VLOOKUP(report_masivo[[#This Row],[INCAPACIDAD]],D3485:M3562,4,0)</f>
        <v>#N/A</v>
      </c>
      <c r="L1259" s="46" t="e">
        <f>VLOOKUP(report_masivo[[#This Row],[INCAPACIDAD]],D3485:M3562,5,0)</f>
        <v>#N/A</v>
      </c>
      <c r="M1259" s="46" t="e">
        <f>VLOOKUP(report_masivo[[#This Row],[INCAPACIDAD]],D3485:M3562,6,0)</f>
        <v>#N/A</v>
      </c>
      <c r="N1259" s="49" t="e">
        <f>VLOOKUP(report_masivo[[#This Row],[INCAPACIDAD]],D3485:M3562,7,0)</f>
        <v>#N/A</v>
      </c>
      <c r="O1259" s="47" t="e">
        <f>VLOOKUP(report_masivo[[#This Row],[INCAPACIDAD]],D3485:M3562,8,0)</f>
        <v>#N/A</v>
      </c>
      <c r="AD1259">
        <v>105358762045062</v>
      </c>
      <c r="AE1259" t="s">
        <v>10196</v>
      </c>
      <c r="AF1259">
        <v>2084193</v>
      </c>
      <c r="AG1259" s="1">
        <v>45097</v>
      </c>
      <c r="AH1259">
        <v>860029995</v>
      </c>
      <c r="AI1259">
        <v>1053587620</v>
      </c>
      <c r="AJ1259">
        <v>9138211</v>
      </c>
      <c r="AK1259" t="s">
        <v>13776</v>
      </c>
      <c r="AL1259" s="1">
        <v>45062</v>
      </c>
      <c r="AM1259">
        <v>1</v>
      </c>
      <c r="AN1259">
        <v>38667</v>
      </c>
      <c r="AO1259">
        <v>860029995</v>
      </c>
      <c r="AP1259" t="s">
        <v>13996</v>
      </c>
      <c r="AQ1259" t="s">
        <v>14109</v>
      </c>
      <c r="AR1259" t="s">
        <v>13923</v>
      </c>
      <c r="AS1259" s="1"/>
      <c r="AT1259" t="s">
        <v>44</v>
      </c>
      <c r="BK1259">
        <f t="shared" si="19"/>
        <v>1</v>
      </c>
      <c r="BL1259">
        <v>105366534244777</v>
      </c>
      <c r="BN1259">
        <v>1865654</v>
      </c>
      <c r="BO1259" s="1">
        <v>44832</v>
      </c>
      <c r="BP1259">
        <v>860029995</v>
      </c>
      <c r="BQ1259">
        <v>1053665342</v>
      </c>
      <c r="BR1259">
        <v>8262512</v>
      </c>
      <c r="BS1259" t="s">
        <v>13776</v>
      </c>
      <c r="BT1259" s="1">
        <v>44777</v>
      </c>
      <c r="BU1259">
        <v>1</v>
      </c>
      <c r="BV1259">
        <v>75344</v>
      </c>
      <c r="BW1259">
        <v>860029995</v>
      </c>
      <c r="BX1259" t="s">
        <v>13996</v>
      </c>
      <c r="BY1259" t="s">
        <v>14109</v>
      </c>
      <c r="BZ1259" t="s">
        <v>13923</v>
      </c>
      <c r="CA1259" s="1">
        <v>44848</v>
      </c>
      <c r="CB1259" t="s">
        <v>13922</v>
      </c>
    </row>
    <row r="1260" spans="3:80" x14ac:dyDescent="0.3">
      <c r="C1260" s="46" t="s">
        <v>10196</v>
      </c>
      <c r="D1260" s="4"/>
      <c r="E1260" s="4"/>
      <c r="F1260" s="16"/>
      <c r="G1260" s="80" t="e">
        <f>VLOOKUP(report_masivo[[#This Row],[INCAPACIDAD]],D3486:M3563,3,0)</f>
        <v>#N/A</v>
      </c>
      <c r="I1260" s="47"/>
      <c r="K1260" s="46" t="e">
        <f>VLOOKUP(report_masivo[[#This Row],[INCAPACIDAD]],D3486:M3563,4,0)</f>
        <v>#N/A</v>
      </c>
      <c r="L1260" s="46" t="e">
        <f>VLOOKUP(report_masivo[[#This Row],[INCAPACIDAD]],D3486:M3563,5,0)</f>
        <v>#N/A</v>
      </c>
      <c r="M1260" s="46" t="e">
        <f>VLOOKUP(report_masivo[[#This Row],[INCAPACIDAD]],D3486:M3563,6,0)</f>
        <v>#N/A</v>
      </c>
      <c r="N1260" s="49" t="e">
        <f>VLOOKUP(report_masivo[[#This Row],[INCAPACIDAD]],D3486:M3563,7,0)</f>
        <v>#N/A</v>
      </c>
      <c r="O1260" s="47" t="e">
        <f>VLOOKUP(report_masivo[[#This Row],[INCAPACIDAD]],D3486:M3563,8,0)</f>
        <v>#N/A</v>
      </c>
      <c r="AD1260">
        <v>105366567145063</v>
      </c>
      <c r="AE1260" t="s">
        <v>10196</v>
      </c>
      <c r="AF1260">
        <v>2084193</v>
      </c>
      <c r="AG1260" s="1">
        <v>45097</v>
      </c>
      <c r="AH1260">
        <v>860029995</v>
      </c>
      <c r="AI1260">
        <v>1053665671</v>
      </c>
      <c r="AJ1260">
        <v>9158706</v>
      </c>
      <c r="AK1260" t="s">
        <v>13776</v>
      </c>
      <c r="AL1260" s="1">
        <v>45063</v>
      </c>
      <c r="AM1260">
        <v>3</v>
      </c>
      <c r="AN1260">
        <v>219784</v>
      </c>
      <c r="AO1260">
        <v>860029995</v>
      </c>
      <c r="AP1260" t="s">
        <v>13996</v>
      </c>
      <c r="AQ1260" t="s">
        <v>14109</v>
      </c>
      <c r="AR1260" t="s">
        <v>13923</v>
      </c>
      <c r="AS1260" s="1"/>
      <c r="AT1260" t="s">
        <v>44</v>
      </c>
      <c r="BK1260">
        <f t="shared" si="19"/>
        <v>1</v>
      </c>
      <c r="BL1260">
        <v>7432402144794</v>
      </c>
      <c r="BN1260">
        <v>1891793</v>
      </c>
      <c r="BO1260" s="1">
        <v>44866</v>
      </c>
      <c r="BP1260">
        <v>860029995</v>
      </c>
      <c r="BQ1260">
        <v>74324021</v>
      </c>
      <c r="BR1260">
        <v>8249569</v>
      </c>
      <c r="BS1260" t="s">
        <v>13776</v>
      </c>
      <c r="BT1260" s="1">
        <v>44794</v>
      </c>
      <c r="BU1260">
        <v>19</v>
      </c>
      <c r="BV1260">
        <v>1533125</v>
      </c>
      <c r="BW1260">
        <v>860029995</v>
      </c>
      <c r="BX1260" t="s">
        <v>13996</v>
      </c>
      <c r="BY1260" t="s">
        <v>14109</v>
      </c>
      <c r="BZ1260" t="s">
        <v>13923</v>
      </c>
      <c r="CA1260" s="1">
        <v>44883</v>
      </c>
      <c r="CB1260" t="s">
        <v>13922</v>
      </c>
    </row>
    <row r="1261" spans="3:80" x14ac:dyDescent="0.3">
      <c r="C1261" s="46" t="s">
        <v>10196</v>
      </c>
      <c r="D1261" s="4"/>
      <c r="E1261" s="4"/>
      <c r="F1261" s="16"/>
      <c r="G1261" s="80" t="e">
        <f>VLOOKUP(report_masivo[[#This Row],[INCAPACIDAD]],D3487:M3564,3,0)</f>
        <v>#N/A</v>
      </c>
      <c r="I1261" s="47"/>
      <c r="K1261" s="46" t="e">
        <f>VLOOKUP(report_masivo[[#This Row],[INCAPACIDAD]],D3487:M3564,4,0)</f>
        <v>#N/A</v>
      </c>
      <c r="L1261" s="46" t="e">
        <f>VLOOKUP(report_masivo[[#This Row],[INCAPACIDAD]],D3487:M3564,5,0)</f>
        <v>#N/A</v>
      </c>
      <c r="M1261" s="46" t="e">
        <f>VLOOKUP(report_masivo[[#This Row],[INCAPACIDAD]],D3487:M3564,6,0)</f>
        <v>#N/A</v>
      </c>
      <c r="N1261" s="49" t="e">
        <f>VLOOKUP(report_masivo[[#This Row],[INCAPACIDAD]],D3487:M3564,7,0)</f>
        <v>#N/A</v>
      </c>
      <c r="O1261" s="47" t="e">
        <f>VLOOKUP(report_masivo[[#This Row],[INCAPACIDAD]],D3487:M3564,8,0)</f>
        <v>#N/A</v>
      </c>
      <c r="AD1261">
        <v>9441170245061</v>
      </c>
      <c r="AE1261" t="s">
        <v>10196</v>
      </c>
      <c r="AF1261">
        <v>2084193</v>
      </c>
      <c r="AG1261" s="1">
        <v>45097</v>
      </c>
      <c r="AH1261">
        <v>860029995</v>
      </c>
      <c r="AI1261">
        <v>94411702</v>
      </c>
      <c r="AJ1261">
        <v>9162527</v>
      </c>
      <c r="AK1261" t="s">
        <v>13776</v>
      </c>
      <c r="AL1261" s="1">
        <v>45061</v>
      </c>
      <c r="AM1261">
        <v>2</v>
      </c>
      <c r="AN1261">
        <v>209341</v>
      </c>
      <c r="AO1261">
        <v>860029995</v>
      </c>
      <c r="AP1261" t="s">
        <v>13996</v>
      </c>
      <c r="AQ1261" t="s">
        <v>14109</v>
      </c>
      <c r="AR1261" t="s">
        <v>13923</v>
      </c>
      <c r="AS1261" s="1"/>
      <c r="AT1261" t="s">
        <v>44</v>
      </c>
      <c r="BK1261">
        <f t="shared" si="19"/>
        <v>1</v>
      </c>
      <c r="BL1261">
        <v>417931844781</v>
      </c>
      <c r="BN1261">
        <v>1891793</v>
      </c>
      <c r="BO1261" s="1">
        <v>44866</v>
      </c>
      <c r="BP1261">
        <v>860029995</v>
      </c>
      <c r="BQ1261">
        <v>4179318</v>
      </c>
      <c r="BR1261">
        <v>8258826</v>
      </c>
      <c r="BS1261" t="s">
        <v>13776</v>
      </c>
      <c r="BT1261" s="1">
        <v>44781</v>
      </c>
      <c r="BU1261">
        <v>28</v>
      </c>
      <c r="BV1261">
        <v>2539730</v>
      </c>
      <c r="BW1261">
        <v>860029995</v>
      </c>
      <c r="BX1261" t="s">
        <v>13996</v>
      </c>
      <c r="BY1261" t="s">
        <v>14109</v>
      </c>
      <c r="BZ1261" t="s">
        <v>13923</v>
      </c>
      <c r="CA1261" s="1">
        <v>44883</v>
      </c>
      <c r="CB1261" t="s">
        <v>13922</v>
      </c>
    </row>
    <row r="1262" spans="3:80" x14ac:dyDescent="0.3">
      <c r="C1262" s="46" t="s">
        <v>10196</v>
      </c>
      <c r="D1262" s="4"/>
      <c r="E1262" s="4"/>
      <c r="F1262" s="16"/>
      <c r="G1262" s="80" t="e">
        <f>VLOOKUP(report_masivo[[#This Row],[INCAPACIDAD]],D3488:M3565,3,0)</f>
        <v>#N/A</v>
      </c>
      <c r="I1262" s="47"/>
      <c r="K1262" s="46" t="e">
        <f>VLOOKUP(report_masivo[[#This Row],[INCAPACIDAD]],D3488:M3565,4,0)</f>
        <v>#N/A</v>
      </c>
      <c r="L1262" s="46" t="e">
        <f>VLOOKUP(report_masivo[[#This Row],[INCAPACIDAD]],D3488:M3565,5,0)</f>
        <v>#N/A</v>
      </c>
      <c r="M1262" s="46" t="e">
        <f>VLOOKUP(report_masivo[[#This Row],[INCAPACIDAD]],D3488:M3565,6,0)</f>
        <v>#N/A</v>
      </c>
      <c r="N1262" s="49" t="e">
        <f>VLOOKUP(report_masivo[[#This Row],[INCAPACIDAD]],D3488:M3565,7,0)</f>
        <v>#N/A</v>
      </c>
      <c r="O1262" s="47" t="e">
        <f>VLOOKUP(report_masivo[[#This Row],[INCAPACIDAD]],D3488:M3565,8,0)</f>
        <v>#N/A</v>
      </c>
      <c r="AD1262">
        <v>420818845061</v>
      </c>
      <c r="AE1262" t="s">
        <v>10196</v>
      </c>
      <c r="AF1262">
        <v>2084193</v>
      </c>
      <c r="AG1262" s="1">
        <v>45097</v>
      </c>
      <c r="AH1262">
        <v>860029995</v>
      </c>
      <c r="AI1262">
        <v>4208188</v>
      </c>
      <c r="AJ1262">
        <v>9165506</v>
      </c>
      <c r="AK1262" t="s">
        <v>13776</v>
      </c>
      <c r="AL1262" s="1">
        <v>45061</v>
      </c>
      <c r="AM1262">
        <v>1</v>
      </c>
      <c r="AN1262">
        <v>76051</v>
      </c>
      <c r="AO1262">
        <v>860029995</v>
      </c>
      <c r="AP1262" t="s">
        <v>13996</v>
      </c>
      <c r="AQ1262" t="s">
        <v>14109</v>
      </c>
      <c r="AR1262" t="s">
        <v>13923</v>
      </c>
      <c r="AS1262" s="1"/>
      <c r="AT1262" t="s">
        <v>44</v>
      </c>
      <c r="BK1262">
        <f t="shared" si="19"/>
        <v>1</v>
      </c>
      <c r="BL1262">
        <v>105241210444813</v>
      </c>
      <c r="BN1262">
        <v>1891793</v>
      </c>
      <c r="BO1262" s="1">
        <v>44866</v>
      </c>
      <c r="BP1262">
        <v>860029995</v>
      </c>
      <c r="BQ1262">
        <v>1052412104</v>
      </c>
      <c r="BR1262">
        <v>8293409</v>
      </c>
      <c r="BS1262" t="s">
        <v>13776</v>
      </c>
      <c r="BT1262" s="1">
        <v>44813</v>
      </c>
      <c r="BU1262">
        <v>5</v>
      </c>
      <c r="BV1262">
        <v>373216</v>
      </c>
      <c r="BW1262">
        <v>860029995</v>
      </c>
      <c r="BX1262" t="s">
        <v>13996</v>
      </c>
      <c r="BY1262" t="s">
        <v>14109</v>
      </c>
      <c r="BZ1262" t="s">
        <v>13923</v>
      </c>
      <c r="CA1262" s="1">
        <v>44883</v>
      </c>
      <c r="CB1262" t="s">
        <v>13922</v>
      </c>
    </row>
    <row r="1263" spans="3:80" x14ac:dyDescent="0.3">
      <c r="C1263" s="46" t="s">
        <v>10196</v>
      </c>
      <c r="D1263" s="4"/>
      <c r="E1263" s="4"/>
      <c r="F1263" s="16"/>
      <c r="G1263" s="80" t="e">
        <f>VLOOKUP(report_masivo[[#This Row],[INCAPACIDAD]],D3489:M3566,3,0)</f>
        <v>#N/A</v>
      </c>
      <c r="I1263" s="47"/>
      <c r="K1263" s="46" t="e">
        <f>VLOOKUP(report_masivo[[#This Row],[INCAPACIDAD]],D3489:M3566,4,0)</f>
        <v>#N/A</v>
      </c>
      <c r="L1263" s="46" t="e">
        <f>VLOOKUP(report_masivo[[#This Row],[INCAPACIDAD]],D3489:M3566,5,0)</f>
        <v>#N/A</v>
      </c>
      <c r="M1263" s="46" t="e">
        <f>VLOOKUP(report_masivo[[#This Row],[INCAPACIDAD]],D3489:M3566,6,0)</f>
        <v>#N/A</v>
      </c>
      <c r="N1263" s="49" t="e">
        <f>VLOOKUP(report_masivo[[#This Row],[INCAPACIDAD]],D3489:M3566,7,0)</f>
        <v>#N/A</v>
      </c>
      <c r="O1263" s="47" t="e">
        <f>VLOOKUP(report_masivo[[#This Row],[INCAPACIDAD]],D3489:M3566,8,0)</f>
        <v>#N/A</v>
      </c>
      <c r="AD1263">
        <v>105366501145067</v>
      </c>
      <c r="AE1263" t="s">
        <v>10196</v>
      </c>
      <c r="AF1263">
        <v>2084193</v>
      </c>
      <c r="AG1263" s="1">
        <v>45097</v>
      </c>
      <c r="AH1263">
        <v>860029995</v>
      </c>
      <c r="AI1263">
        <v>1053665011</v>
      </c>
      <c r="AJ1263">
        <v>9174635</v>
      </c>
      <c r="AK1263" t="s">
        <v>13776</v>
      </c>
      <c r="AL1263" s="1">
        <v>45067</v>
      </c>
      <c r="AM1263">
        <v>1</v>
      </c>
      <c r="AN1263">
        <v>92056</v>
      </c>
      <c r="AO1263">
        <v>860029995</v>
      </c>
      <c r="AP1263" t="s">
        <v>13996</v>
      </c>
      <c r="AQ1263" t="s">
        <v>14109</v>
      </c>
      <c r="AR1263" t="s">
        <v>13923</v>
      </c>
      <c r="AS1263" s="1"/>
      <c r="AT1263" t="s">
        <v>44</v>
      </c>
      <c r="BK1263">
        <f t="shared" si="19"/>
        <v>1</v>
      </c>
      <c r="BL1263">
        <v>7437227044802</v>
      </c>
      <c r="BN1263">
        <v>1891793</v>
      </c>
      <c r="BO1263" s="1">
        <v>44866</v>
      </c>
      <c r="BP1263">
        <v>860029995</v>
      </c>
      <c r="BQ1263">
        <v>74372270</v>
      </c>
      <c r="BR1263">
        <v>8297374</v>
      </c>
      <c r="BS1263" t="s">
        <v>13776</v>
      </c>
      <c r="BT1263" s="1">
        <v>44802</v>
      </c>
      <c r="BU1263">
        <v>3</v>
      </c>
      <c r="BV1263">
        <v>263563</v>
      </c>
      <c r="BW1263">
        <v>860029995</v>
      </c>
      <c r="BX1263" t="s">
        <v>13996</v>
      </c>
      <c r="BY1263" t="s">
        <v>14109</v>
      </c>
      <c r="BZ1263" t="s">
        <v>13923</v>
      </c>
      <c r="CA1263" s="1">
        <v>44883</v>
      </c>
      <c r="CB1263" t="s">
        <v>13922</v>
      </c>
    </row>
    <row r="1264" spans="3:80" x14ac:dyDescent="0.3">
      <c r="C1264" s="46" t="s">
        <v>10196</v>
      </c>
      <c r="D1264" s="4"/>
      <c r="E1264" s="4"/>
      <c r="F1264" s="16"/>
      <c r="G1264" s="80" t="e">
        <f>VLOOKUP(report_masivo[[#This Row],[INCAPACIDAD]],D3490:M3567,3,0)</f>
        <v>#N/A</v>
      </c>
      <c r="I1264" s="47"/>
      <c r="K1264" s="46" t="e">
        <f>VLOOKUP(report_masivo[[#This Row],[INCAPACIDAD]],D3490:M3567,4,0)</f>
        <v>#N/A</v>
      </c>
      <c r="L1264" s="46" t="e">
        <f>VLOOKUP(report_masivo[[#This Row],[INCAPACIDAD]],D3490:M3567,5,0)</f>
        <v>#N/A</v>
      </c>
      <c r="M1264" s="46" t="e">
        <f>VLOOKUP(report_masivo[[#This Row],[INCAPACIDAD]],D3490:M3567,6,0)</f>
        <v>#N/A</v>
      </c>
      <c r="N1264" s="49" t="e">
        <f>VLOOKUP(report_masivo[[#This Row],[INCAPACIDAD]],D3490:M3567,7,0)</f>
        <v>#N/A</v>
      </c>
      <c r="O1264" s="47" t="e">
        <f>VLOOKUP(report_masivo[[#This Row],[INCAPACIDAD]],D3490:M3567,8,0)</f>
        <v>#N/A</v>
      </c>
      <c r="AD1264">
        <v>7437127145062</v>
      </c>
      <c r="AE1264" t="s">
        <v>10196</v>
      </c>
      <c r="AF1264">
        <v>2084193</v>
      </c>
      <c r="AG1264" s="1">
        <v>45097</v>
      </c>
      <c r="AH1264">
        <v>860029995</v>
      </c>
      <c r="AI1264">
        <v>74371271</v>
      </c>
      <c r="AJ1264">
        <v>9175516</v>
      </c>
      <c r="AK1264" t="s">
        <v>13776</v>
      </c>
      <c r="AL1264" s="1">
        <v>45062</v>
      </c>
      <c r="AM1264">
        <v>1</v>
      </c>
      <c r="AN1264">
        <v>96429</v>
      </c>
      <c r="AO1264">
        <v>860029995</v>
      </c>
      <c r="AP1264" t="s">
        <v>13996</v>
      </c>
      <c r="AQ1264" t="s">
        <v>14109</v>
      </c>
      <c r="AR1264" t="s">
        <v>13923</v>
      </c>
      <c r="AS1264" s="1"/>
      <c r="AT1264" t="s">
        <v>44</v>
      </c>
      <c r="BK1264">
        <f t="shared" si="19"/>
        <v>1</v>
      </c>
      <c r="BL1264">
        <v>952734744820</v>
      </c>
      <c r="BN1264">
        <v>1891793</v>
      </c>
      <c r="BO1264" s="1">
        <v>44866</v>
      </c>
      <c r="BP1264">
        <v>860029995</v>
      </c>
      <c r="BQ1264">
        <v>9527347</v>
      </c>
      <c r="BR1264">
        <v>8303022</v>
      </c>
      <c r="BS1264" t="s">
        <v>13776</v>
      </c>
      <c r="BT1264" s="1">
        <v>44820</v>
      </c>
      <c r="BU1264">
        <v>1</v>
      </c>
      <c r="BV1264">
        <v>79574</v>
      </c>
      <c r="BW1264">
        <v>860029995</v>
      </c>
      <c r="BX1264" t="s">
        <v>13996</v>
      </c>
      <c r="BY1264" t="s">
        <v>14109</v>
      </c>
      <c r="BZ1264" t="s">
        <v>13923</v>
      </c>
      <c r="CA1264" s="1">
        <v>44883</v>
      </c>
      <c r="CB1264" t="s">
        <v>13922</v>
      </c>
    </row>
    <row r="1265" spans="3:80" x14ac:dyDescent="0.3">
      <c r="C1265" s="46" t="s">
        <v>10196</v>
      </c>
      <c r="D1265" s="4"/>
      <c r="E1265" s="4"/>
      <c r="F1265" s="16"/>
      <c r="G1265" s="80" t="e">
        <f>VLOOKUP(report_masivo[[#This Row],[INCAPACIDAD]],D3491:M3568,3,0)</f>
        <v>#N/A</v>
      </c>
      <c r="I1265" s="47"/>
      <c r="K1265" s="46" t="e">
        <f>VLOOKUP(report_masivo[[#This Row],[INCAPACIDAD]],D3491:M3568,4,0)</f>
        <v>#N/A</v>
      </c>
      <c r="L1265" s="46" t="e">
        <f>VLOOKUP(report_masivo[[#This Row],[INCAPACIDAD]],D3491:M3568,5,0)</f>
        <v>#N/A</v>
      </c>
      <c r="M1265" s="46" t="e">
        <f>VLOOKUP(report_masivo[[#This Row],[INCAPACIDAD]],D3491:M3568,6,0)</f>
        <v>#N/A</v>
      </c>
      <c r="N1265" s="49" t="e">
        <f>VLOOKUP(report_masivo[[#This Row],[INCAPACIDAD]],D3491:M3568,7,0)</f>
        <v>#N/A</v>
      </c>
      <c r="O1265" s="47" t="e">
        <f>VLOOKUP(report_masivo[[#This Row],[INCAPACIDAD]],D3491:M3568,8,0)</f>
        <v>#N/A</v>
      </c>
      <c r="AD1265">
        <v>104884701245061</v>
      </c>
      <c r="AE1265" t="s">
        <v>10196</v>
      </c>
      <c r="AF1265">
        <v>2084193</v>
      </c>
      <c r="AG1265" s="1">
        <v>45097</v>
      </c>
      <c r="AH1265">
        <v>860029995</v>
      </c>
      <c r="AI1265">
        <v>1048847012</v>
      </c>
      <c r="AJ1265">
        <v>9233341</v>
      </c>
      <c r="AK1265" t="s">
        <v>13776</v>
      </c>
      <c r="AL1265" s="1">
        <v>45061</v>
      </c>
      <c r="AM1265">
        <v>3</v>
      </c>
      <c r="AN1265">
        <v>246711</v>
      </c>
      <c r="AO1265">
        <v>860029995</v>
      </c>
      <c r="AP1265" t="s">
        <v>13996</v>
      </c>
      <c r="AQ1265" t="s">
        <v>14109</v>
      </c>
      <c r="AR1265" t="s">
        <v>13923</v>
      </c>
      <c r="AS1265" s="1"/>
      <c r="AT1265" t="s">
        <v>44</v>
      </c>
      <c r="BK1265">
        <f t="shared" si="19"/>
        <v>1</v>
      </c>
      <c r="BL1265">
        <v>105241210444820</v>
      </c>
      <c r="BN1265">
        <v>1891793</v>
      </c>
      <c r="BO1265" s="1">
        <v>44866</v>
      </c>
      <c r="BP1265">
        <v>860029995</v>
      </c>
      <c r="BQ1265">
        <v>1052412104</v>
      </c>
      <c r="BR1265">
        <v>8303445</v>
      </c>
      <c r="BS1265" t="s">
        <v>13776</v>
      </c>
      <c r="BT1265" s="1">
        <v>44820</v>
      </c>
      <c r="BU1265">
        <v>7</v>
      </c>
      <c r="BV1265">
        <v>522502</v>
      </c>
      <c r="BW1265">
        <v>860029995</v>
      </c>
      <c r="BX1265" t="s">
        <v>13996</v>
      </c>
      <c r="BY1265" t="s">
        <v>14109</v>
      </c>
      <c r="BZ1265" t="s">
        <v>13923</v>
      </c>
      <c r="CA1265" s="1">
        <v>44883</v>
      </c>
      <c r="CB1265" t="s">
        <v>13922</v>
      </c>
    </row>
    <row r="1266" spans="3:80" x14ac:dyDescent="0.3">
      <c r="C1266" s="46" t="s">
        <v>10196</v>
      </c>
      <c r="D1266" s="4"/>
      <c r="E1266" s="4"/>
      <c r="F1266" s="16"/>
      <c r="G1266" s="80" t="e">
        <f>VLOOKUP(report_masivo[[#This Row],[INCAPACIDAD]],D3492:M3569,3,0)</f>
        <v>#N/A</v>
      </c>
      <c r="I1266" s="47"/>
      <c r="K1266" s="46" t="e">
        <f>VLOOKUP(report_masivo[[#This Row],[INCAPACIDAD]],D3492:M3569,4,0)</f>
        <v>#N/A</v>
      </c>
      <c r="L1266" s="46" t="e">
        <f>VLOOKUP(report_masivo[[#This Row],[INCAPACIDAD]],D3492:M3569,5,0)</f>
        <v>#N/A</v>
      </c>
      <c r="M1266" s="46" t="e">
        <f>VLOOKUP(report_masivo[[#This Row],[INCAPACIDAD]],D3492:M3569,6,0)</f>
        <v>#N/A</v>
      </c>
      <c r="N1266" s="49" t="e">
        <f>VLOOKUP(report_masivo[[#This Row],[INCAPACIDAD]],D3492:M3569,7,0)</f>
        <v>#N/A</v>
      </c>
      <c r="O1266" s="47" t="e">
        <f>VLOOKUP(report_masivo[[#This Row],[INCAPACIDAD]],D3492:M3569,8,0)</f>
        <v>#N/A</v>
      </c>
      <c r="AD1266">
        <v>104884701245066</v>
      </c>
      <c r="AE1266" t="s">
        <v>10196</v>
      </c>
      <c r="AF1266">
        <v>2084193</v>
      </c>
      <c r="AG1266" s="1">
        <v>45097</v>
      </c>
      <c r="AH1266">
        <v>860029995</v>
      </c>
      <c r="AI1266">
        <v>1048847012</v>
      </c>
      <c r="AJ1266">
        <v>9233414</v>
      </c>
      <c r="AK1266" t="s">
        <v>13776</v>
      </c>
      <c r="AL1266" s="1">
        <v>45066</v>
      </c>
      <c r="AM1266">
        <v>3</v>
      </c>
      <c r="AN1266">
        <v>246711</v>
      </c>
      <c r="AO1266">
        <v>860029995</v>
      </c>
      <c r="AP1266" t="s">
        <v>13996</v>
      </c>
      <c r="AQ1266" t="s">
        <v>14109</v>
      </c>
      <c r="AR1266" t="s">
        <v>13923</v>
      </c>
      <c r="AS1266" s="1"/>
      <c r="AT1266" t="s">
        <v>44</v>
      </c>
      <c r="BK1266">
        <f t="shared" si="19"/>
        <v>1</v>
      </c>
      <c r="BL1266">
        <v>105241210444827</v>
      </c>
      <c r="BN1266">
        <v>1891793</v>
      </c>
      <c r="BO1266" s="1">
        <v>44866</v>
      </c>
      <c r="BP1266">
        <v>860029995</v>
      </c>
      <c r="BQ1266">
        <v>1052412104</v>
      </c>
      <c r="BR1266">
        <v>8325543</v>
      </c>
      <c r="BS1266" t="s">
        <v>13776</v>
      </c>
      <c r="BT1266" s="1">
        <v>44827</v>
      </c>
      <c r="BU1266">
        <v>5</v>
      </c>
      <c r="BV1266">
        <v>373216</v>
      </c>
      <c r="BW1266">
        <v>860029995</v>
      </c>
      <c r="BX1266" t="s">
        <v>13996</v>
      </c>
      <c r="BY1266" t="s">
        <v>14109</v>
      </c>
      <c r="BZ1266" t="s">
        <v>13923</v>
      </c>
      <c r="CA1266" s="1">
        <v>44883</v>
      </c>
      <c r="CB1266" t="s">
        <v>13922</v>
      </c>
    </row>
    <row r="1267" spans="3:80" x14ac:dyDescent="0.3">
      <c r="C1267" s="46" t="s">
        <v>10196</v>
      </c>
      <c r="D1267" s="4"/>
      <c r="E1267" s="4"/>
      <c r="F1267" s="16"/>
      <c r="G1267" s="80" t="e">
        <f>VLOOKUP(report_masivo[[#This Row],[INCAPACIDAD]],D3493:M3570,3,0)</f>
        <v>#N/A</v>
      </c>
      <c r="I1267" s="47"/>
      <c r="K1267" s="46" t="e">
        <f>VLOOKUP(report_masivo[[#This Row],[INCAPACIDAD]],D3493:M3570,4,0)</f>
        <v>#N/A</v>
      </c>
      <c r="L1267" s="46" t="e">
        <f>VLOOKUP(report_masivo[[#This Row],[INCAPACIDAD]],D3493:M3570,5,0)</f>
        <v>#N/A</v>
      </c>
      <c r="M1267" s="46" t="e">
        <f>VLOOKUP(report_masivo[[#This Row],[INCAPACIDAD]],D3493:M3570,6,0)</f>
        <v>#N/A</v>
      </c>
      <c r="N1267" s="49" t="e">
        <f>VLOOKUP(report_masivo[[#This Row],[INCAPACIDAD]],D3493:M3570,7,0)</f>
        <v>#N/A</v>
      </c>
      <c r="O1267" s="47" t="e">
        <f>VLOOKUP(report_masivo[[#This Row],[INCAPACIDAD]],D3493:M3570,8,0)</f>
        <v>#N/A</v>
      </c>
      <c r="AD1267">
        <v>953136845070</v>
      </c>
      <c r="AE1267" t="s">
        <v>10196</v>
      </c>
      <c r="AF1267">
        <v>2087902</v>
      </c>
      <c r="AG1267" s="1">
        <v>45100</v>
      </c>
      <c r="AH1267">
        <v>860029995</v>
      </c>
      <c r="AI1267">
        <v>9531368</v>
      </c>
      <c r="AJ1267">
        <v>9161856</v>
      </c>
      <c r="AK1267" t="s">
        <v>13776</v>
      </c>
      <c r="AL1267" s="1">
        <v>45070</v>
      </c>
      <c r="AM1267">
        <v>2</v>
      </c>
      <c r="AN1267">
        <v>184964</v>
      </c>
      <c r="AO1267">
        <v>860029995</v>
      </c>
      <c r="AP1267" t="s">
        <v>13996</v>
      </c>
      <c r="AQ1267" t="s">
        <v>14109</v>
      </c>
      <c r="AR1267" t="s">
        <v>13923</v>
      </c>
      <c r="AS1267" s="1"/>
      <c r="AT1267" t="s">
        <v>44</v>
      </c>
      <c r="BK1267">
        <f t="shared" si="19"/>
        <v>1</v>
      </c>
      <c r="BL1267">
        <v>105239751544810</v>
      </c>
      <c r="BN1267">
        <v>1891793</v>
      </c>
      <c r="BO1267" s="1">
        <v>44866</v>
      </c>
      <c r="BP1267">
        <v>860029995</v>
      </c>
      <c r="BQ1267">
        <v>1052397515</v>
      </c>
      <c r="BR1267">
        <v>8375608</v>
      </c>
      <c r="BS1267" t="s">
        <v>13776</v>
      </c>
      <c r="BT1267" s="1">
        <v>44810</v>
      </c>
      <c r="BU1267">
        <v>1</v>
      </c>
      <c r="BV1267">
        <v>78310</v>
      </c>
      <c r="BW1267">
        <v>860029995</v>
      </c>
      <c r="BX1267" t="s">
        <v>13996</v>
      </c>
      <c r="BY1267" t="s">
        <v>14109</v>
      </c>
      <c r="BZ1267" t="s">
        <v>13923</v>
      </c>
      <c r="CA1267" s="1">
        <v>44883</v>
      </c>
      <c r="CB1267" t="s">
        <v>13922</v>
      </c>
    </row>
    <row r="1268" spans="3:80" x14ac:dyDescent="0.3">
      <c r="C1268" s="46" t="s">
        <v>10196</v>
      </c>
      <c r="D1268" s="4"/>
      <c r="E1268" s="4"/>
      <c r="F1268" s="16"/>
      <c r="G1268" s="80" t="e">
        <f>VLOOKUP(report_masivo[[#This Row],[INCAPACIDAD]],D3494:M3571,3,0)</f>
        <v>#N/A</v>
      </c>
      <c r="I1268" s="47"/>
      <c r="K1268" s="46" t="e">
        <f>VLOOKUP(report_masivo[[#This Row],[INCAPACIDAD]],D3494:M3571,4,0)</f>
        <v>#N/A</v>
      </c>
      <c r="L1268" s="46" t="e">
        <f>VLOOKUP(report_masivo[[#This Row],[INCAPACIDAD]],D3494:M3571,5,0)</f>
        <v>#N/A</v>
      </c>
      <c r="M1268" s="46" t="e">
        <f>VLOOKUP(report_masivo[[#This Row],[INCAPACIDAD]],D3494:M3571,6,0)</f>
        <v>#N/A</v>
      </c>
      <c r="N1268" s="49" t="e">
        <f>VLOOKUP(report_masivo[[#This Row],[INCAPACIDAD]],D3494:M3571,7,0)</f>
        <v>#N/A</v>
      </c>
      <c r="O1268" s="47" t="e">
        <f>VLOOKUP(report_masivo[[#This Row],[INCAPACIDAD]],D3494:M3571,8,0)</f>
        <v>#N/A</v>
      </c>
      <c r="AD1268">
        <v>100746381045068</v>
      </c>
      <c r="AE1268" t="s">
        <v>10196</v>
      </c>
      <c r="AF1268">
        <v>2087902</v>
      </c>
      <c r="AG1268" s="1">
        <v>45100</v>
      </c>
      <c r="AH1268">
        <v>860029995</v>
      </c>
      <c r="AI1268">
        <v>1007463810</v>
      </c>
      <c r="AJ1268">
        <v>9185009</v>
      </c>
      <c r="AK1268" t="s">
        <v>13776</v>
      </c>
      <c r="AL1268" s="1">
        <v>45068</v>
      </c>
      <c r="AM1268">
        <v>4</v>
      </c>
      <c r="AN1268">
        <v>357679</v>
      </c>
      <c r="AO1268">
        <v>860029995</v>
      </c>
      <c r="AP1268" t="s">
        <v>13996</v>
      </c>
      <c r="AQ1268" t="s">
        <v>14109</v>
      </c>
      <c r="AR1268" t="s">
        <v>13923</v>
      </c>
      <c r="AS1268" s="1"/>
      <c r="AT1268" t="s">
        <v>44</v>
      </c>
      <c r="BK1268">
        <f t="shared" si="19"/>
        <v>1</v>
      </c>
      <c r="BL1268">
        <v>1136629144801</v>
      </c>
      <c r="BN1268">
        <v>1891793</v>
      </c>
      <c r="BO1268" s="1">
        <v>44866</v>
      </c>
      <c r="BP1268">
        <v>860029995</v>
      </c>
      <c r="BQ1268">
        <v>11366291</v>
      </c>
      <c r="BR1268">
        <v>8376235</v>
      </c>
      <c r="BS1268" t="s">
        <v>13776</v>
      </c>
      <c r="BT1268" s="1">
        <v>44801</v>
      </c>
      <c r="BU1268">
        <v>3</v>
      </c>
      <c r="BV1268">
        <v>268218</v>
      </c>
      <c r="BW1268">
        <v>860029995</v>
      </c>
      <c r="BX1268" t="s">
        <v>13996</v>
      </c>
      <c r="BY1268" t="s">
        <v>14109</v>
      </c>
      <c r="BZ1268" t="s">
        <v>13923</v>
      </c>
      <c r="CA1268" s="1">
        <v>44883</v>
      </c>
      <c r="CB1268" t="s">
        <v>13922</v>
      </c>
    </row>
    <row r="1269" spans="3:80" x14ac:dyDescent="0.3">
      <c r="C1269" s="46" t="s">
        <v>10196</v>
      </c>
      <c r="D1269" s="4"/>
      <c r="E1269" s="4"/>
      <c r="F1269" s="16"/>
      <c r="G1269" s="80" t="e">
        <f>VLOOKUP(report_masivo[[#This Row],[INCAPACIDAD]],D3495:M3572,3,0)</f>
        <v>#N/A</v>
      </c>
      <c r="I1269" s="47"/>
      <c r="K1269" s="46" t="e">
        <f>VLOOKUP(report_masivo[[#This Row],[INCAPACIDAD]],D3495:M3572,4,0)</f>
        <v>#N/A</v>
      </c>
      <c r="L1269" s="46" t="e">
        <f>VLOOKUP(report_masivo[[#This Row],[INCAPACIDAD]],D3495:M3572,5,0)</f>
        <v>#N/A</v>
      </c>
      <c r="M1269" s="46" t="e">
        <f>VLOOKUP(report_masivo[[#This Row],[INCAPACIDAD]],D3495:M3572,6,0)</f>
        <v>#N/A</v>
      </c>
      <c r="N1269" s="49" t="e">
        <f>VLOOKUP(report_masivo[[#This Row],[INCAPACIDAD]],D3495:M3572,7,0)</f>
        <v>#N/A</v>
      </c>
      <c r="O1269" s="47" t="e">
        <f>VLOOKUP(report_masivo[[#This Row],[INCAPACIDAD]],D3495:M3572,8,0)</f>
        <v>#N/A</v>
      </c>
      <c r="AD1269">
        <v>104884701245069</v>
      </c>
      <c r="AE1269" t="s">
        <v>10196</v>
      </c>
      <c r="AF1269">
        <v>2087902</v>
      </c>
      <c r="AG1269" s="1">
        <v>45100</v>
      </c>
      <c r="AH1269">
        <v>860029995</v>
      </c>
      <c r="AI1269">
        <v>1048847012</v>
      </c>
      <c r="AJ1269">
        <v>9233437</v>
      </c>
      <c r="AK1269" t="s">
        <v>13776</v>
      </c>
      <c r="AL1269" s="1">
        <v>45069</v>
      </c>
      <c r="AM1269">
        <v>5</v>
      </c>
      <c r="AN1269">
        <v>411185</v>
      </c>
      <c r="AO1269">
        <v>860029995</v>
      </c>
      <c r="AP1269" t="s">
        <v>13996</v>
      </c>
      <c r="AQ1269" t="s">
        <v>14109</v>
      </c>
      <c r="AR1269" t="s">
        <v>13923</v>
      </c>
      <c r="AS1269" s="1"/>
      <c r="AT1269" t="s">
        <v>44</v>
      </c>
      <c r="BK1269">
        <f t="shared" si="19"/>
        <v>1</v>
      </c>
      <c r="BL1269">
        <v>408371044800</v>
      </c>
      <c r="BN1269">
        <v>1891793</v>
      </c>
      <c r="BO1269" s="1">
        <v>44866</v>
      </c>
      <c r="BP1269">
        <v>860029995</v>
      </c>
      <c r="BQ1269">
        <v>4083710</v>
      </c>
      <c r="BR1269">
        <v>8376992</v>
      </c>
      <c r="BS1269" t="s">
        <v>13776</v>
      </c>
      <c r="BT1269" s="1">
        <v>44800</v>
      </c>
      <c r="BU1269">
        <v>3</v>
      </c>
      <c r="BV1269">
        <v>228247</v>
      </c>
      <c r="BW1269">
        <v>860029995</v>
      </c>
      <c r="BX1269" t="s">
        <v>13996</v>
      </c>
      <c r="BY1269" t="s">
        <v>14109</v>
      </c>
      <c r="BZ1269" t="s">
        <v>13923</v>
      </c>
      <c r="CA1269" s="1">
        <v>44883</v>
      </c>
      <c r="CB1269" t="s">
        <v>13922</v>
      </c>
    </row>
    <row r="1270" spans="3:80" x14ac:dyDescent="0.3">
      <c r="C1270" s="46" t="s">
        <v>10196</v>
      </c>
      <c r="D1270" s="4"/>
      <c r="E1270" s="4"/>
      <c r="F1270" s="16"/>
      <c r="G1270" s="80" t="e">
        <f>VLOOKUP(report_masivo[[#This Row],[INCAPACIDAD]],D3496:M3573,3,0)</f>
        <v>#N/A</v>
      </c>
      <c r="I1270" s="47"/>
      <c r="K1270" s="46" t="e">
        <f>VLOOKUP(report_masivo[[#This Row],[INCAPACIDAD]],D3496:M3573,4,0)</f>
        <v>#N/A</v>
      </c>
      <c r="L1270" s="46" t="e">
        <f>VLOOKUP(report_masivo[[#This Row],[INCAPACIDAD]],D3496:M3573,5,0)</f>
        <v>#N/A</v>
      </c>
      <c r="M1270" s="46" t="e">
        <f>VLOOKUP(report_masivo[[#This Row],[INCAPACIDAD]],D3496:M3573,6,0)</f>
        <v>#N/A</v>
      </c>
      <c r="N1270" s="49" t="e">
        <f>VLOOKUP(report_masivo[[#This Row],[INCAPACIDAD]],D3496:M3573,7,0)</f>
        <v>#N/A</v>
      </c>
      <c r="O1270" s="47" t="e">
        <f>VLOOKUP(report_masivo[[#This Row],[INCAPACIDAD]],D3496:M3573,8,0)</f>
        <v>#N/A</v>
      </c>
      <c r="AD1270">
        <v>100765539244412</v>
      </c>
      <c r="AE1270" t="s">
        <v>10196</v>
      </c>
      <c r="AF1270">
        <v>1640024</v>
      </c>
      <c r="AG1270" s="1">
        <v>44494</v>
      </c>
      <c r="AH1270">
        <v>860029995</v>
      </c>
      <c r="AI1270">
        <v>1007655392</v>
      </c>
      <c r="AJ1270">
        <v>7109778</v>
      </c>
      <c r="AK1270" t="s">
        <v>13927</v>
      </c>
      <c r="AL1270" s="1">
        <v>44412</v>
      </c>
      <c r="AM1270">
        <v>126</v>
      </c>
      <c r="AN1270">
        <v>2483370</v>
      </c>
      <c r="AO1270">
        <v>860029995</v>
      </c>
      <c r="AP1270" t="s">
        <v>13996</v>
      </c>
      <c r="AQ1270" t="s">
        <v>14109</v>
      </c>
      <c r="AR1270" t="s">
        <v>13923</v>
      </c>
      <c r="AS1270" s="1">
        <v>44533</v>
      </c>
      <c r="AT1270" t="s">
        <v>13922</v>
      </c>
      <c r="BK1270">
        <f t="shared" si="19"/>
        <v>1</v>
      </c>
      <c r="BL1270">
        <v>7418475544807</v>
      </c>
      <c r="BN1270">
        <v>1891793</v>
      </c>
      <c r="BO1270" s="1">
        <v>44866</v>
      </c>
      <c r="BP1270">
        <v>860029995</v>
      </c>
      <c r="BQ1270">
        <v>74184755</v>
      </c>
      <c r="BR1270">
        <v>8377509</v>
      </c>
      <c r="BS1270" t="s">
        <v>13776</v>
      </c>
      <c r="BT1270" s="1">
        <v>44807</v>
      </c>
      <c r="BU1270">
        <v>3</v>
      </c>
      <c r="BV1270">
        <v>272276</v>
      </c>
      <c r="BW1270">
        <v>860029995</v>
      </c>
      <c r="BX1270" t="s">
        <v>13996</v>
      </c>
      <c r="BY1270" t="s">
        <v>14109</v>
      </c>
      <c r="BZ1270" t="s">
        <v>13923</v>
      </c>
      <c r="CA1270" s="1">
        <v>44883</v>
      </c>
      <c r="CB1270" t="s">
        <v>13922</v>
      </c>
    </row>
    <row r="1271" spans="3:80" x14ac:dyDescent="0.3">
      <c r="C1271" s="46" t="s">
        <v>10196</v>
      </c>
      <c r="D1271" s="4"/>
      <c r="E1271" s="4"/>
      <c r="F1271" s="16"/>
      <c r="G1271" s="80" t="e">
        <f>VLOOKUP(report_masivo[[#This Row],[INCAPACIDAD]],D3497:M3574,3,0)</f>
        <v>#N/A</v>
      </c>
      <c r="I1271" s="47"/>
      <c r="K1271" s="46" t="e">
        <f>VLOOKUP(report_masivo[[#This Row],[INCAPACIDAD]],D3497:M3574,4,0)</f>
        <v>#N/A</v>
      </c>
      <c r="L1271" s="46" t="e">
        <f>VLOOKUP(report_masivo[[#This Row],[INCAPACIDAD]],D3497:M3574,5,0)</f>
        <v>#N/A</v>
      </c>
      <c r="M1271" s="46" t="e">
        <f>VLOOKUP(report_masivo[[#This Row],[INCAPACIDAD]],D3497:M3574,6,0)</f>
        <v>#N/A</v>
      </c>
      <c r="N1271" s="49" t="e">
        <f>VLOOKUP(report_masivo[[#This Row],[INCAPACIDAD]],D3497:M3574,7,0)</f>
        <v>#N/A</v>
      </c>
      <c r="O1271" s="47" t="e">
        <f>VLOOKUP(report_masivo[[#This Row],[INCAPACIDAD]],D3497:M3574,8,0)</f>
        <v>#N/A</v>
      </c>
      <c r="AD1271">
        <v>7427087743983</v>
      </c>
      <c r="AE1271" t="s">
        <v>10196</v>
      </c>
      <c r="AF1271">
        <v>1355583</v>
      </c>
      <c r="AG1271" s="1">
        <v>44021</v>
      </c>
      <c r="AH1271">
        <v>860029995</v>
      </c>
      <c r="AI1271">
        <v>74270877</v>
      </c>
      <c r="AJ1271">
        <v>6063399</v>
      </c>
      <c r="AK1271" t="s">
        <v>13928</v>
      </c>
      <c r="AL1271" s="1">
        <v>43983</v>
      </c>
      <c r="AM1271">
        <v>10</v>
      </c>
      <c r="AN1271">
        <v>1047918</v>
      </c>
      <c r="AO1271">
        <v>860029995</v>
      </c>
      <c r="AP1271" t="s">
        <v>13996</v>
      </c>
      <c r="AQ1271" t="s">
        <v>14109</v>
      </c>
      <c r="AR1271" t="s">
        <v>13923</v>
      </c>
      <c r="AS1271" s="1">
        <v>44064</v>
      </c>
      <c r="AT1271" t="s">
        <v>13922</v>
      </c>
      <c r="BK1271">
        <f t="shared" si="19"/>
        <v>1</v>
      </c>
      <c r="BL1271">
        <v>7434457944818</v>
      </c>
      <c r="BN1271">
        <v>1891793</v>
      </c>
      <c r="BO1271" s="1">
        <v>44866</v>
      </c>
      <c r="BP1271">
        <v>860029995</v>
      </c>
      <c r="BQ1271">
        <v>74344579</v>
      </c>
      <c r="BR1271">
        <v>8377586</v>
      </c>
      <c r="BS1271" t="s">
        <v>13776</v>
      </c>
      <c r="BT1271" s="1">
        <v>44818</v>
      </c>
      <c r="BU1271">
        <v>1</v>
      </c>
      <c r="BV1271">
        <v>95431</v>
      </c>
      <c r="BW1271">
        <v>860029995</v>
      </c>
      <c r="BX1271" t="s">
        <v>13996</v>
      </c>
      <c r="BY1271" t="s">
        <v>14109</v>
      </c>
      <c r="BZ1271" t="s">
        <v>13923</v>
      </c>
      <c r="CA1271" s="1">
        <v>44883</v>
      </c>
      <c r="CB1271" t="s">
        <v>13922</v>
      </c>
    </row>
    <row r="1272" spans="3:80" x14ac:dyDescent="0.3">
      <c r="C1272" s="46" t="s">
        <v>10196</v>
      </c>
      <c r="D1272" s="4"/>
      <c r="E1272" s="4"/>
      <c r="F1272" s="16"/>
      <c r="G1272" s="80" t="e">
        <f>VLOOKUP(report_masivo[[#This Row],[INCAPACIDAD]],D3498:M3575,3,0)</f>
        <v>#N/A</v>
      </c>
      <c r="I1272" s="47"/>
      <c r="K1272" s="46" t="e">
        <f>VLOOKUP(report_masivo[[#This Row],[INCAPACIDAD]],D3498:M3575,4,0)</f>
        <v>#N/A</v>
      </c>
      <c r="L1272" s="46" t="e">
        <f>VLOOKUP(report_masivo[[#This Row],[INCAPACIDAD]],D3498:M3575,5,0)</f>
        <v>#N/A</v>
      </c>
      <c r="M1272" s="46" t="e">
        <f>VLOOKUP(report_masivo[[#This Row],[INCAPACIDAD]],D3498:M3575,6,0)</f>
        <v>#N/A</v>
      </c>
      <c r="N1272" s="49" t="e">
        <f>VLOOKUP(report_masivo[[#This Row],[INCAPACIDAD]],D3498:M3575,7,0)</f>
        <v>#N/A</v>
      </c>
      <c r="O1272" s="47" t="e">
        <f>VLOOKUP(report_masivo[[#This Row],[INCAPACIDAD]],D3498:M3575,8,0)</f>
        <v>#N/A</v>
      </c>
      <c r="AD1272">
        <v>420880944008</v>
      </c>
      <c r="AE1272" t="s">
        <v>10196</v>
      </c>
      <c r="AF1272">
        <v>1362720</v>
      </c>
      <c r="AG1272" s="1">
        <v>44039</v>
      </c>
      <c r="AH1272">
        <v>860029995</v>
      </c>
      <c r="AI1272">
        <v>4208809</v>
      </c>
      <c r="AJ1272">
        <v>6115234</v>
      </c>
      <c r="AK1272" t="s">
        <v>13928</v>
      </c>
      <c r="AL1272" s="1">
        <v>44008</v>
      </c>
      <c r="AM1272">
        <v>13</v>
      </c>
      <c r="AN1272">
        <v>1201490</v>
      </c>
      <c r="AO1272">
        <v>860029995</v>
      </c>
      <c r="AP1272" t="s">
        <v>13996</v>
      </c>
      <c r="AQ1272" t="s">
        <v>14109</v>
      </c>
      <c r="AR1272" t="s">
        <v>13923</v>
      </c>
      <c r="AS1272" s="1">
        <v>44081</v>
      </c>
      <c r="AT1272" t="s">
        <v>13922</v>
      </c>
      <c r="BK1272">
        <f t="shared" si="19"/>
        <v>1</v>
      </c>
      <c r="BL1272">
        <v>953196544797</v>
      </c>
      <c r="BN1272">
        <v>1891793</v>
      </c>
      <c r="BO1272" s="1">
        <v>44866</v>
      </c>
      <c r="BP1272">
        <v>860029995</v>
      </c>
      <c r="BQ1272">
        <v>9531965</v>
      </c>
      <c r="BR1272">
        <v>8377713</v>
      </c>
      <c r="BS1272" t="s">
        <v>13776</v>
      </c>
      <c r="BT1272" s="1">
        <v>44797</v>
      </c>
      <c r="BU1272">
        <v>2</v>
      </c>
      <c r="BV1272">
        <v>193427</v>
      </c>
      <c r="BW1272">
        <v>860029995</v>
      </c>
      <c r="BX1272" t="s">
        <v>13996</v>
      </c>
      <c r="BY1272" t="s">
        <v>14109</v>
      </c>
      <c r="BZ1272" t="s">
        <v>13923</v>
      </c>
      <c r="CA1272" s="1">
        <v>44883</v>
      </c>
      <c r="CB1272" t="s">
        <v>13922</v>
      </c>
    </row>
    <row r="1273" spans="3:80" x14ac:dyDescent="0.3">
      <c r="C1273" s="46" t="s">
        <v>10196</v>
      </c>
      <c r="D1273" s="4"/>
      <c r="E1273" s="4"/>
      <c r="F1273" s="16"/>
      <c r="G1273" s="80" t="e">
        <f>VLOOKUP(report_masivo[[#This Row],[INCAPACIDAD]],D3499:M3576,3,0)</f>
        <v>#N/A</v>
      </c>
      <c r="I1273" s="47"/>
      <c r="K1273" s="46" t="e">
        <f>VLOOKUP(report_masivo[[#This Row],[INCAPACIDAD]],D3499:M3576,4,0)</f>
        <v>#N/A</v>
      </c>
      <c r="L1273" s="46" t="e">
        <f>VLOOKUP(report_masivo[[#This Row],[INCAPACIDAD]],D3499:M3576,5,0)</f>
        <v>#N/A</v>
      </c>
      <c r="M1273" s="46" t="e">
        <f>VLOOKUP(report_masivo[[#This Row],[INCAPACIDAD]],D3499:M3576,6,0)</f>
        <v>#N/A</v>
      </c>
      <c r="N1273" s="49" t="e">
        <f>VLOOKUP(report_masivo[[#This Row],[INCAPACIDAD]],D3499:M3576,7,0)</f>
        <v>#N/A</v>
      </c>
      <c r="O1273" s="47" t="e">
        <f>VLOOKUP(report_masivo[[#This Row],[INCAPACIDAD]],D3499:M3576,8,0)</f>
        <v>#N/A</v>
      </c>
      <c r="AD1273">
        <v>7443371044010</v>
      </c>
      <c r="AE1273" t="s">
        <v>10196</v>
      </c>
      <c r="AF1273">
        <v>1371319</v>
      </c>
      <c r="AG1273" s="1">
        <v>44056</v>
      </c>
      <c r="AH1273">
        <v>860029995</v>
      </c>
      <c r="AI1273">
        <v>74433710</v>
      </c>
      <c r="AJ1273">
        <v>6106777</v>
      </c>
      <c r="AK1273" t="s">
        <v>13928</v>
      </c>
      <c r="AL1273" s="1">
        <v>44010</v>
      </c>
      <c r="AM1273">
        <v>12</v>
      </c>
      <c r="AN1273">
        <v>1427998</v>
      </c>
      <c r="AO1273">
        <v>860029995</v>
      </c>
      <c r="AP1273" t="s">
        <v>13996</v>
      </c>
      <c r="AQ1273" t="s">
        <v>14109</v>
      </c>
      <c r="AR1273" t="s">
        <v>13923</v>
      </c>
      <c r="AS1273" s="1">
        <v>44099</v>
      </c>
      <c r="AT1273" t="s">
        <v>13922</v>
      </c>
      <c r="BK1273">
        <f t="shared" si="19"/>
        <v>1</v>
      </c>
      <c r="BL1273">
        <v>952954544801</v>
      </c>
      <c r="BN1273">
        <v>1891793</v>
      </c>
      <c r="BO1273" s="1">
        <v>44866</v>
      </c>
      <c r="BP1273">
        <v>860029995</v>
      </c>
      <c r="BQ1273">
        <v>9529545</v>
      </c>
      <c r="BR1273">
        <v>8377835</v>
      </c>
      <c r="BS1273" t="s">
        <v>13776</v>
      </c>
      <c r="BT1273" s="1">
        <v>44801</v>
      </c>
      <c r="BU1273">
        <v>1</v>
      </c>
      <c r="BV1273">
        <v>86600</v>
      </c>
      <c r="BW1273">
        <v>860029995</v>
      </c>
      <c r="BX1273" t="s">
        <v>13996</v>
      </c>
      <c r="BY1273" t="s">
        <v>14109</v>
      </c>
      <c r="BZ1273" t="s">
        <v>13923</v>
      </c>
      <c r="CA1273" s="1">
        <v>44883</v>
      </c>
      <c r="CB1273" t="s">
        <v>13922</v>
      </c>
    </row>
    <row r="1274" spans="3:80" x14ac:dyDescent="0.3">
      <c r="C1274" s="46" t="s">
        <v>10196</v>
      </c>
      <c r="D1274" s="4"/>
      <c r="E1274" s="4"/>
      <c r="F1274" s="16"/>
      <c r="G1274" s="80" t="e">
        <f>VLOOKUP(report_masivo[[#This Row],[INCAPACIDAD]],D3500:M3577,3,0)</f>
        <v>#N/A</v>
      </c>
      <c r="I1274" s="47"/>
      <c r="K1274" s="46" t="e">
        <f>VLOOKUP(report_masivo[[#This Row],[INCAPACIDAD]],D3500:M3577,4,0)</f>
        <v>#N/A</v>
      </c>
      <c r="L1274" s="46" t="e">
        <f>VLOOKUP(report_masivo[[#This Row],[INCAPACIDAD]],D3500:M3577,5,0)</f>
        <v>#N/A</v>
      </c>
      <c r="M1274" s="46" t="e">
        <f>VLOOKUP(report_masivo[[#This Row],[INCAPACIDAD]],D3500:M3577,6,0)</f>
        <v>#N/A</v>
      </c>
      <c r="N1274" s="49" t="e">
        <f>VLOOKUP(report_masivo[[#This Row],[INCAPACIDAD]],D3500:M3577,7,0)</f>
        <v>#N/A</v>
      </c>
      <c r="O1274" s="47" t="e">
        <f>VLOOKUP(report_masivo[[#This Row],[INCAPACIDAD]],D3500:M3577,8,0)</f>
        <v>#N/A</v>
      </c>
      <c r="AD1274">
        <v>7418210144029</v>
      </c>
      <c r="AE1274" t="s">
        <v>10196</v>
      </c>
      <c r="AF1274">
        <v>1372903</v>
      </c>
      <c r="AG1274" s="1">
        <v>44061</v>
      </c>
      <c r="AH1274">
        <v>860029995</v>
      </c>
      <c r="AI1274">
        <v>74182101</v>
      </c>
      <c r="AJ1274">
        <v>6149708</v>
      </c>
      <c r="AK1274" t="s">
        <v>13928</v>
      </c>
      <c r="AL1274" s="1">
        <v>44029</v>
      </c>
      <c r="AM1274">
        <v>13</v>
      </c>
      <c r="AN1274">
        <v>1440328</v>
      </c>
      <c r="AO1274">
        <v>860029995</v>
      </c>
      <c r="AP1274" t="s">
        <v>13996</v>
      </c>
      <c r="AQ1274" t="s">
        <v>14109</v>
      </c>
      <c r="AR1274" t="s">
        <v>13923</v>
      </c>
      <c r="AS1274" s="1">
        <v>44099</v>
      </c>
      <c r="AT1274" t="s">
        <v>13922</v>
      </c>
      <c r="BK1274">
        <f t="shared" si="19"/>
        <v>1</v>
      </c>
      <c r="BL1274">
        <v>419231644824</v>
      </c>
      <c r="BN1274">
        <v>1891793</v>
      </c>
      <c r="BO1274" s="1">
        <v>44866</v>
      </c>
      <c r="BP1274">
        <v>860029995</v>
      </c>
      <c r="BQ1274">
        <v>4192316</v>
      </c>
      <c r="BR1274">
        <v>8379024</v>
      </c>
      <c r="BS1274" t="s">
        <v>13776</v>
      </c>
      <c r="BT1274" s="1">
        <v>44824</v>
      </c>
      <c r="BU1274">
        <v>1</v>
      </c>
      <c r="BV1274">
        <v>86257</v>
      </c>
      <c r="BW1274">
        <v>860029995</v>
      </c>
      <c r="BX1274" t="s">
        <v>13996</v>
      </c>
      <c r="BY1274" t="s">
        <v>14109</v>
      </c>
      <c r="BZ1274" t="s">
        <v>13923</v>
      </c>
      <c r="CA1274" s="1">
        <v>44883</v>
      </c>
      <c r="CB1274" t="s">
        <v>13922</v>
      </c>
    </row>
    <row r="1275" spans="3:80" x14ac:dyDescent="0.3">
      <c r="C1275" s="46" t="s">
        <v>10196</v>
      </c>
      <c r="D1275" s="4"/>
      <c r="E1275" s="4"/>
      <c r="F1275" s="16"/>
      <c r="G1275" s="80" t="e">
        <f>VLOOKUP(report_masivo[[#This Row],[INCAPACIDAD]],D3501:M3578,3,0)</f>
        <v>#N/A</v>
      </c>
      <c r="I1275" s="47"/>
      <c r="K1275" s="46" t="e">
        <f>VLOOKUP(report_masivo[[#This Row],[INCAPACIDAD]],D3501:M3578,4,0)</f>
        <v>#N/A</v>
      </c>
      <c r="L1275" s="46" t="e">
        <f>VLOOKUP(report_masivo[[#This Row],[INCAPACIDAD]],D3501:M3578,5,0)</f>
        <v>#N/A</v>
      </c>
      <c r="M1275" s="46" t="e">
        <f>VLOOKUP(report_masivo[[#This Row],[INCAPACIDAD]],D3501:M3578,6,0)</f>
        <v>#N/A</v>
      </c>
      <c r="N1275" s="49" t="e">
        <f>VLOOKUP(report_masivo[[#This Row],[INCAPACIDAD]],D3501:M3578,7,0)</f>
        <v>#N/A</v>
      </c>
      <c r="O1275" s="47" t="e">
        <f>VLOOKUP(report_masivo[[#This Row],[INCAPACIDAD]],D3501:M3578,8,0)</f>
        <v>#N/A</v>
      </c>
      <c r="AD1275">
        <v>420895044035</v>
      </c>
      <c r="AE1275" t="s">
        <v>10196</v>
      </c>
      <c r="AF1275">
        <v>1379057</v>
      </c>
      <c r="AG1275" s="1">
        <v>44072</v>
      </c>
      <c r="AH1275">
        <v>860029995</v>
      </c>
      <c r="AI1275">
        <v>4208950</v>
      </c>
      <c r="AJ1275">
        <v>6156021</v>
      </c>
      <c r="AK1275" t="s">
        <v>13928</v>
      </c>
      <c r="AL1275" s="1">
        <v>44035</v>
      </c>
      <c r="AM1275">
        <v>12</v>
      </c>
      <c r="AN1275">
        <v>1520808</v>
      </c>
      <c r="AO1275">
        <v>860029995</v>
      </c>
      <c r="AP1275" t="s">
        <v>13996</v>
      </c>
      <c r="AQ1275" t="s">
        <v>14109</v>
      </c>
      <c r="AR1275" t="s">
        <v>13923</v>
      </c>
      <c r="AS1275" s="1">
        <v>44113</v>
      </c>
      <c r="AT1275" t="s">
        <v>13922</v>
      </c>
      <c r="BK1275">
        <f t="shared" si="19"/>
        <v>1</v>
      </c>
      <c r="BL1275">
        <v>417884544776</v>
      </c>
      <c r="BN1275">
        <v>1891793</v>
      </c>
      <c r="BO1275" s="1">
        <v>44866</v>
      </c>
      <c r="BP1275">
        <v>860029995</v>
      </c>
      <c r="BQ1275">
        <v>4178845</v>
      </c>
      <c r="BR1275">
        <v>8386737</v>
      </c>
      <c r="BS1275" t="s">
        <v>13776</v>
      </c>
      <c r="BT1275" s="1">
        <v>44776</v>
      </c>
      <c r="BU1275">
        <v>1</v>
      </c>
      <c r="BV1275">
        <v>90818</v>
      </c>
      <c r="BW1275">
        <v>860029995</v>
      </c>
      <c r="BX1275" t="s">
        <v>13996</v>
      </c>
      <c r="BY1275" t="s">
        <v>14109</v>
      </c>
      <c r="BZ1275" t="s">
        <v>13923</v>
      </c>
      <c r="CA1275" s="1">
        <v>44883</v>
      </c>
      <c r="CB1275" t="s">
        <v>13922</v>
      </c>
    </row>
    <row r="1276" spans="3:80" x14ac:dyDescent="0.3">
      <c r="C1276" s="46" t="s">
        <v>10196</v>
      </c>
      <c r="D1276" s="4"/>
      <c r="E1276" s="4"/>
      <c r="F1276" s="16"/>
      <c r="G1276" s="80" t="e">
        <f>VLOOKUP(report_masivo[[#This Row],[INCAPACIDAD]],D3502:M3579,3,0)</f>
        <v>#N/A</v>
      </c>
      <c r="I1276" s="47"/>
      <c r="K1276" s="46" t="e">
        <f>VLOOKUP(report_masivo[[#This Row],[INCAPACIDAD]],D3502:M3579,4,0)</f>
        <v>#N/A</v>
      </c>
      <c r="L1276" s="46" t="e">
        <f>VLOOKUP(report_masivo[[#This Row],[INCAPACIDAD]],D3502:M3579,5,0)</f>
        <v>#N/A</v>
      </c>
      <c r="M1276" s="46" t="e">
        <f>VLOOKUP(report_masivo[[#This Row],[INCAPACIDAD]],D3502:M3579,6,0)</f>
        <v>#N/A</v>
      </c>
      <c r="N1276" s="49" t="e">
        <f>VLOOKUP(report_masivo[[#This Row],[INCAPACIDAD]],D3502:M3579,7,0)</f>
        <v>#N/A</v>
      </c>
      <c r="O1276" s="47" t="e">
        <f>VLOOKUP(report_masivo[[#This Row],[INCAPACIDAD]],D3502:M3579,8,0)</f>
        <v>#N/A</v>
      </c>
      <c r="AD1276">
        <v>105358725344114</v>
      </c>
      <c r="AE1276" t="s">
        <v>10196</v>
      </c>
      <c r="AF1276">
        <v>1418686</v>
      </c>
      <c r="AG1276" s="1">
        <v>44144</v>
      </c>
      <c r="AH1276">
        <v>860029995</v>
      </c>
      <c r="AI1276">
        <v>1053587253</v>
      </c>
      <c r="AJ1276">
        <v>6336657</v>
      </c>
      <c r="AK1276" t="s">
        <v>13928</v>
      </c>
      <c r="AL1276" s="1">
        <v>44114</v>
      </c>
      <c r="AM1276">
        <v>13</v>
      </c>
      <c r="AN1276">
        <v>1392584</v>
      </c>
      <c r="AO1276">
        <v>860029995</v>
      </c>
      <c r="AP1276" t="s">
        <v>13996</v>
      </c>
      <c r="AQ1276" t="s">
        <v>14109</v>
      </c>
      <c r="AR1276" t="s">
        <v>13923</v>
      </c>
      <c r="AS1276" s="1">
        <v>44162</v>
      </c>
      <c r="AT1276" t="s">
        <v>13922</v>
      </c>
      <c r="BK1276">
        <f t="shared" si="19"/>
        <v>1</v>
      </c>
      <c r="BL1276">
        <v>7427087744819</v>
      </c>
      <c r="BN1276">
        <v>1891793</v>
      </c>
      <c r="BO1276" s="1">
        <v>44866</v>
      </c>
      <c r="BP1276">
        <v>860029995</v>
      </c>
      <c r="BQ1276">
        <v>74270877</v>
      </c>
      <c r="BR1276">
        <v>8396896</v>
      </c>
      <c r="BS1276" t="s">
        <v>13776</v>
      </c>
      <c r="BT1276" s="1">
        <v>44819</v>
      </c>
      <c r="BU1276">
        <v>1</v>
      </c>
      <c r="BV1276">
        <v>90603</v>
      </c>
      <c r="BW1276">
        <v>860029995</v>
      </c>
      <c r="BX1276" t="s">
        <v>13996</v>
      </c>
      <c r="BY1276" t="s">
        <v>14109</v>
      </c>
      <c r="BZ1276" t="s">
        <v>13923</v>
      </c>
      <c r="CA1276" s="1">
        <v>44883</v>
      </c>
      <c r="CB1276" t="s">
        <v>13922</v>
      </c>
    </row>
    <row r="1277" spans="3:80" x14ac:dyDescent="0.3">
      <c r="C1277" s="46" t="s">
        <v>10196</v>
      </c>
      <c r="D1277" s="4"/>
      <c r="E1277" s="4"/>
      <c r="F1277" s="16"/>
      <c r="G1277" s="80" t="e">
        <f>VLOOKUP(report_masivo[[#This Row],[INCAPACIDAD]],D3503:M3580,3,0)</f>
        <v>#N/A</v>
      </c>
      <c r="I1277" s="47"/>
      <c r="K1277" s="46" t="e">
        <f>VLOOKUP(report_masivo[[#This Row],[INCAPACIDAD]],D3503:M3580,4,0)</f>
        <v>#N/A</v>
      </c>
      <c r="L1277" s="46" t="e">
        <f>VLOOKUP(report_masivo[[#This Row],[INCAPACIDAD]],D3503:M3580,5,0)</f>
        <v>#N/A</v>
      </c>
      <c r="M1277" s="46" t="e">
        <f>VLOOKUP(report_masivo[[#This Row],[INCAPACIDAD]],D3503:M3580,6,0)</f>
        <v>#N/A</v>
      </c>
      <c r="N1277" s="49" t="e">
        <f>VLOOKUP(report_masivo[[#This Row],[INCAPACIDAD]],D3503:M3580,7,0)</f>
        <v>#N/A</v>
      </c>
      <c r="O1277" s="47" t="e">
        <f>VLOOKUP(report_masivo[[#This Row],[INCAPACIDAD]],D3503:M3580,8,0)</f>
        <v>#N/A</v>
      </c>
      <c r="AD1277">
        <v>105366500844186</v>
      </c>
      <c r="AE1277" t="s">
        <v>10196</v>
      </c>
      <c r="AF1277">
        <v>1466090</v>
      </c>
      <c r="AG1277" s="1">
        <v>44228</v>
      </c>
      <c r="AH1277">
        <v>860029995</v>
      </c>
      <c r="AI1277">
        <v>1053665008</v>
      </c>
      <c r="AJ1277">
        <v>6497875</v>
      </c>
      <c r="AK1277" t="s">
        <v>13928</v>
      </c>
      <c r="AL1277" s="1">
        <v>44186</v>
      </c>
      <c r="AM1277">
        <v>11</v>
      </c>
      <c r="AN1277">
        <v>1607812</v>
      </c>
      <c r="AO1277">
        <v>860029995</v>
      </c>
      <c r="AP1277" t="s">
        <v>13996</v>
      </c>
      <c r="AQ1277" t="s">
        <v>14109</v>
      </c>
      <c r="AR1277" t="s">
        <v>13923</v>
      </c>
      <c r="AS1277" s="1">
        <v>44253</v>
      </c>
      <c r="AT1277" t="s">
        <v>13922</v>
      </c>
      <c r="BK1277">
        <f t="shared" si="19"/>
        <v>1</v>
      </c>
      <c r="BL1277">
        <v>105241210444832</v>
      </c>
      <c r="BN1277">
        <v>1913634</v>
      </c>
      <c r="BO1277" s="1">
        <v>44894</v>
      </c>
      <c r="BP1277">
        <v>860029995</v>
      </c>
      <c r="BQ1277">
        <v>1052412104</v>
      </c>
      <c r="BR1277">
        <v>8342116</v>
      </c>
      <c r="BS1277" t="s">
        <v>13776</v>
      </c>
      <c r="BT1277" s="1">
        <v>44832</v>
      </c>
      <c r="BU1277">
        <v>10</v>
      </c>
      <c r="BV1277">
        <v>746432</v>
      </c>
      <c r="BW1277">
        <v>860029995</v>
      </c>
      <c r="BX1277" t="s">
        <v>13996</v>
      </c>
      <c r="BY1277" t="s">
        <v>14109</v>
      </c>
      <c r="BZ1277" t="s">
        <v>13923</v>
      </c>
      <c r="CA1277" s="1">
        <v>44904</v>
      </c>
      <c r="CB1277" t="s">
        <v>13922</v>
      </c>
    </row>
    <row r="1278" spans="3:80" x14ac:dyDescent="0.3">
      <c r="C1278" s="46" t="s">
        <v>10196</v>
      </c>
      <c r="D1278" s="4"/>
      <c r="E1278" s="4"/>
      <c r="F1278" s="16"/>
      <c r="G1278" s="80" t="e">
        <f>VLOOKUP(report_masivo[[#This Row],[INCAPACIDAD]],D3504:M3581,3,0)</f>
        <v>#N/A</v>
      </c>
      <c r="I1278" s="47"/>
      <c r="K1278" s="46" t="e">
        <f>VLOOKUP(report_masivo[[#This Row],[INCAPACIDAD]],D3504:M3581,4,0)</f>
        <v>#N/A</v>
      </c>
      <c r="L1278" s="46" t="e">
        <f>VLOOKUP(report_masivo[[#This Row],[INCAPACIDAD]],D3504:M3581,5,0)</f>
        <v>#N/A</v>
      </c>
      <c r="M1278" s="46" t="e">
        <f>VLOOKUP(report_masivo[[#This Row],[INCAPACIDAD]],D3504:M3581,6,0)</f>
        <v>#N/A</v>
      </c>
      <c r="N1278" s="49" t="e">
        <f>VLOOKUP(report_masivo[[#This Row],[INCAPACIDAD]],D3504:M3581,7,0)</f>
        <v>#N/A</v>
      </c>
      <c r="O1278" s="47" t="e">
        <f>VLOOKUP(report_masivo[[#This Row],[INCAPACIDAD]],D3504:M3581,8,0)</f>
        <v>#N/A</v>
      </c>
      <c r="AD1278">
        <v>105358566344208</v>
      </c>
      <c r="AE1278" t="s">
        <v>10196</v>
      </c>
      <c r="AF1278">
        <v>1483101</v>
      </c>
      <c r="AG1278" s="1">
        <v>44253</v>
      </c>
      <c r="AH1278">
        <v>860029995</v>
      </c>
      <c r="AI1278">
        <v>1053585663</v>
      </c>
      <c r="AJ1278">
        <v>6547422</v>
      </c>
      <c r="AK1278" t="s">
        <v>13928</v>
      </c>
      <c r="AL1278" s="1">
        <v>44208</v>
      </c>
      <c r="AM1278">
        <v>10</v>
      </c>
      <c r="AN1278">
        <v>1576194</v>
      </c>
      <c r="AO1278">
        <v>860029995</v>
      </c>
      <c r="AP1278" t="s">
        <v>13996</v>
      </c>
      <c r="AQ1278" t="s">
        <v>14109</v>
      </c>
      <c r="AR1278" t="s">
        <v>13923</v>
      </c>
      <c r="AS1278" s="1">
        <v>44274</v>
      </c>
      <c r="AT1278" t="s">
        <v>13922</v>
      </c>
      <c r="BK1278">
        <f t="shared" si="19"/>
        <v>1</v>
      </c>
      <c r="BL1278">
        <v>722028744838</v>
      </c>
      <c r="BN1278">
        <v>1913634</v>
      </c>
      <c r="BO1278" s="1">
        <v>44894</v>
      </c>
      <c r="BP1278">
        <v>860029995</v>
      </c>
      <c r="BQ1278">
        <v>7220287</v>
      </c>
      <c r="BR1278">
        <v>8363686</v>
      </c>
      <c r="BS1278" t="s">
        <v>13776</v>
      </c>
      <c r="BT1278" s="1">
        <v>44838</v>
      </c>
      <c r="BU1278">
        <v>1</v>
      </c>
      <c r="BV1278">
        <v>98574</v>
      </c>
      <c r="BW1278">
        <v>860029995</v>
      </c>
      <c r="BX1278" t="s">
        <v>13996</v>
      </c>
      <c r="BY1278" t="s">
        <v>14109</v>
      </c>
      <c r="BZ1278" t="s">
        <v>13923</v>
      </c>
      <c r="CA1278" s="1">
        <v>44904</v>
      </c>
      <c r="CB1278" t="s">
        <v>13922</v>
      </c>
    </row>
    <row r="1279" spans="3:80" x14ac:dyDescent="0.3">
      <c r="C1279" s="46" t="s">
        <v>10196</v>
      </c>
      <c r="D1279" s="4"/>
      <c r="E1279" s="4"/>
      <c r="F1279" s="16"/>
      <c r="G1279" s="80" t="e">
        <f>VLOOKUP(report_masivo[[#This Row],[INCAPACIDAD]],D3505:M3582,3,0)</f>
        <v>#N/A</v>
      </c>
      <c r="I1279" s="47"/>
      <c r="K1279" s="46" t="e">
        <f>VLOOKUP(report_masivo[[#This Row],[INCAPACIDAD]],D3505:M3582,4,0)</f>
        <v>#N/A</v>
      </c>
      <c r="L1279" s="46" t="e">
        <f>VLOOKUP(report_masivo[[#This Row],[INCAPACIDAD]],D3505:M3582,5,0)</f>
        <v>#N/A</v>
      </c>
      <c r="M1279" s="46" t="e">
        <f>VLOOKUP(report_masivo[[#This Row],[INCAPACIDAD]],D3505:M3582,6,0)</f>
        <v>#N/A</v>
      </c>
      <c r="N1279" s="49" t="e">
        <f>VLOOKUP(report_masivo[[#This Row],[INCAPACIDAD]],D3505:M3582,7,0)</f>
        <v>#N/A</v>
      </c>
      <c r="O1279" s="47" t="e">
        <f>VLOOKUP(report_masivo[[#This Row],[INCAPACIDAD]],D3505:M3582,8,0)</f>
        <v>#N/A</v>
      </c>
      <c r="AD1279">
        <v>7408350544222</v>
      </c>
      <c r="AE1279" t="s">
        <v>10196</v>
      </c>
      <c r="AF1279">
        <v>1483101</v>
      </c>
      <c r="AG1279" s="1">
        <v>44253</v>
      </c>
      <c r="AH1279">
        <v>860029995</v>
      </c>
      <c r="AI1279">
        <v>74083505</v>
      </c>
      <c r="AJ1279">
        <v>6594126</v>
      </c>
      <c r="AK1279" t="s">
        <v>13928</v>
      </c>
      <c r="AL1279" s="1">
        <v>44222</v>
      </c>
      <c r="AM1279">
        <v>10</v>
      </c>
      <c r="AN1279">
        <v>1311185</v>
      </c>
      <c r="AO1279">
        <v>860029995</v>
      </c>
      <c r="AP1279" t="s">
        <v>13996</v>
      </c>
      <c r="AQ1279" t="s">
        <v>14109</v>
      </c>
      <c r="AR1279" t="s">
        <v>13923</v>
      </c>
      <c r="AS1279" s="1">
        <v>44274</v>
      </c>
      <c r="AT1279" t="s">
        <v>13922</v>
      </c>
      <c r="BK1279">
        <f t="shared" si="19"/>
        <v>1</v>
      </c>
      <c r="BL1279">
        <v>105760064744836</v>
      </c>
      <c r="BN1279">
        <v>1913634</v>
      </c>
      <c r="BO1279" s="1">
        <v>44894</v>
      </c>
      <c r="BP1279">
        <v>860029995</v>
      </c>
      <c r="BQ1279">
        <v>1057600647</v>
      </c>
      <c r="BR1279">
        <v>8371093</v>
      </c>
      <c r="BS1279" t="s">
        <v>13776</v>
      </c>
      <c r="BT1279" s="1">
        <v>44836</v>
      </c>
      <c r="BU1279">
        <v>6</v>
      </c>
      <c r="BV1279">
        <v>452467</v>
      </c>
      <c r="BW1279">
        <v>860029995</v>
      </c>
      <c r="BX1279" t="s">
        <v>13996</v>
      </c>
      <c r="BY1279" t="s">
        <v>14109</v>
      </c>
      <c r="BZ1279" t="s">
        <v>13923</v>
      </c>
      <c r="CA1279" s="1">
        <v>44904</v>
      </c>
      <c r="CB1279" t="s">
        <v>13922</v>
      </c>
    </row>
    <row r="1280" spans="3:80" x14ac:dyDescent="0.3">
      <c r="C1280" s="46" t="s">
        <v>10196</v>
      </c>
      <c r="D1280" s="4"/>
      <c r="E1280" s="4"/>
      <c r="F1280" s="16"/>
      <c r="G1280" s="80" t="e">
        <f>VLOOKUP(report_masivo[[#This Row],[INCAPACIDAD]],D3506:M3583,3,0)</f>
        <v>#N/A</v>
      </c>
      <c r="I1280" s="47"/>
      <c r="K1280" s="46" t="e">
        <f>VLOOKUP(report_masivo[[#This Row],[INCAPACIDAD]],D3506:M3583,4,0)</f>
        <v>#N/A</v>
      </c>
      <c r="L1280" s="46" t="e">
        <f>VLOOKUP(report_masivo[[#This Row],[INCAPACIDAD]],D3506:M3583,5,0)</f>
        <v>#N/A</v>
      </c>
      <c r="M1280" s="46" t="e">
        <f>VLOOKUP(report_masivo[[#This Row],[INCAPACIDAD]],D3506:M3583,6,0)</f>
        <v>#N/A</v>
      </c>
      <c r="N1280" s="49" t="e">
        <f>VLOOKUP(report_masivo[[#This Row],[INCAPACIDAD]],D3506:M3583,7,0)</f>
        <v>#N/A</v>
      </c>
      <c r="O1280" s="47" t="e">
        <f>VLOOKUP(report_masivo[[#This Row],[INCAPACIDAD]],D3506:M3583,8,0)</f>
        <v>#N/A</v>
      </c>
      <c r="AD1280">
        <v>7418081644244</v>
      </c>
      <c r="AE1280" t="s">
        <v>10196</v>
      </c>
      <c r="AF1280">
        <v>1500689</v>
      </c>
      <c r="AG1280" s="1">
        <v>44284</v>
      </c>
      <c r="AH1280">
        <v>860029995</v>
      </c>
      <c r="AI1280">
        <v>74180816</v>
      </c>
      <c r="AJ1280">
        <v>6637786</v>
      </c>
      <c r="AK1280" t="s">
        <v>13928</v>
      </c>
      <c r="AL1280" s="1">
        <v>44244</v>
      </c>
      <c r="AM1280">
        <v>10</v>
      </c>
      <c r="AN1280">
        <v>1764731</v>
      </c>
      <c r="AO1280">
        <v>860029995</v>
      </c>
      <c r="AP1280" t="s">
        <v>13996</v>
      </c>
      <c r="AQ1280" t="s">
        <v>14109</v>
      </c>
      <c r="AR1280" t="s">
        <v>13923</v>
      </c>
      <c r="AS1280" s="1">
        <v>44322</v>
      </c>
      <c r="AT1280" t="s">
        <v>13922</v>
      </c>
      <c r="BK1280">
        <f t="shared" si="19"/>
        <v>1</v>
      </c>
      <c r="BL1280">
        <v>105241210444842</v>
      </c>
      <c r="BN1280">
        <v>1913634</v>
      </c>
      <c r="BO1280" s="1">
        <v>44894</v>
      </c>
      <c r="BP1280">
        <v>860029995</v>
      </c>
      <c r="BQ1280">
        <v>1052412104</v>
      </c>
      <c r="BR1280">
        <v>8379924</v>
      </c>
      <c r="BS1280" t="s">
        <v>13776</v>
      </c>
      <c r="BT1280" s="1">
        <v>44842</v>
      </c>
      <c r="BU1280">
        <v>7</v>
      </c>
      <c r="BV1280">
        <v>519914</v>
      </c>
      <c r="BW1280">
        <v>860029995</v>
      </c>
      <c r="BX1280" t="s">
        <v>13996</v>
      </c>
      <c r="BY1280" t="s">
        <v>14109</v>
      </c>
      <c r="BZ1280" t="s">
        <v>13923</v>
      </c>
      <c r="CA1280" s="1">
        <v>44904</v>
      </c>
      <c r="CB1280" t="s">
        <v>13922</v>
      </c>
    </row>
    <row r="1281" spans="3:80" x14ac:dyDescent="0.3">
      <c r="C1281" s="46" t="s">
        <v>10196</v>
      </c>
      <c r="D1281" s="4"/>
      <c r="E1281" s="4"/>
      <c r="F1281" s="16"/>
      <c r="G1281" s="80" t="e">
        <f>VLOOKUP(report_masivo[[#This Row],[INCAPACIDAD]],D3507:M3584,3,0)</f>
        <v>#N/A</v>
      </c>
      <c r="I1281" s="47"/>
      <c r="K1281" s="46" t="e">
        <f>VLOOKUP(report_masivo[[#This Row],[INCAPACIDAD]],D3507:M3584,4,0)</f>
        <v>#N/A</v>
      </c>
      <c r="L1281" s="46" t="e">
        <f>VLOOKUP(report_masivo[[#This Row],[INCAPACIDAD]],D3507:M3584,5,0)</f>
        <v>#N/A</v>
      </c>
      <c r="M1281" s="46" t="e">
        <f>VLOOKUP(report_masivo[[#This Row],[INCAPACIDAD]],D3507:M3584,6,0)</f>
        <v>#N/A</v>
      </c>
      <c r="N1281" s="49" t="e">
        <f>VLOOKUP(report_masivo[[#This Row],[INCAPACIDAD]],D3507:M3584,7,0)</f>
        <v>#N/A</v>
      </c>
      <c r="O1281" s="47" t="e">
        <f>VLOOKUP(report_masivo[[#This Row],[INCAPACIDAD]],D3507:M3584,8,0)</f>
        <v>#N/A</v>
      </c>
      <c r="AD1281">
        <v>105655489744277</v>
      </c>
      <c r="AE1281" t="s">
        <v>10196</v>
      </c>
      <c r="AF1281">
        <v>1536693</v>
      </c>
      <c r="AG1281" s="1">
        <v>44343</v>
      </c>
      <c r="AH1281">
        <v>860029995</v>
      </c>
      <c r="AI1281">
        <v>1056554897</v>
      </c>
      <c r="AJ1281">
        <v>6710349</v>
      </c>
      <c r="AK1281" t="s">
        <v>13928</v>
      </c>
      <c r="AL1281" s="1">
        <v>44277</v>
      </c>
      <c r="AM1281">
        <v>15</v>
      </c>
      <c r="AN1281">
        <v>1558823</v>
      </c>
      <c r="AO1281">
        <v>860029995</v>
      </c>
      <c r="AP1281" t="s">
        <v>13996</v>
      </c>
      <c r="AQ1281" t="s">
        <v>14109</v>
      </c>
      <c r="AR1281" t="s">
        <v>13923</v>
      </c>
      <c r="AS1281" s="1">
        <v>44365</v>
      </c>
      <c r="AT1281" t="s">
        <v>13922</v>
      </c>
      <c r="BK1281">
        <f t="shared" si="19"/>
        <v>1</v>
      </c>
      <c r="BL1281">
        <v>105760064744844</v>
      </c>
      <c r="BN1281">
        <v>1913634</v>
      </c>
      <c r="BO1281" s="1">
        <v>44894</v>
      </c>
      <c r="BP1281">
        <v>860029995</v>
      </c>
      <c r="BQ1281">
        <v>1057600647</v>
      </c>
      <c r="BR1281">
        <v>8383425</v>
      </c>
      <c r="BS1281" t="s">
        <v>13776</v>
      </c>
      <c r="BT1281" s="1">
        <v>44844</v>
      </c>
      <c r="BU1281">
        <v>10</v>
      </c>
      <c r="BV1281">
        <v>754112</v>
      </c>
      <c r="BW1281">
        <v>860029995</v>
      </c>
      <c r="BX1281" t="s">
        <v>13996</v>
      </c>
      <c r="BY1281" t="s">
        <v>14109</v>
      </c>
      <c r="BZ1281" t="s">
        <v>13923</v>
      </c>
      <c r="CA1281" s="1">
        <v>44904</v>
      </c>
      <c r="CB1281" t="s">
        <v>13922</v>
      </c>
    </row>
    <row r="1282" spans="3:80" x14ac:dyDescent="0.3">
      <c r="C1282" s="46" t="s">
        <v>10196</v>
      </c>
      <c r="D1282" s="4"/>
      <c r="E1282" s="4"/>
      <c r="F1282" s="16"/>
      <c r="G1282" s="80" t="e">
        <f>VLOOKUP(report_masivo[[#This Row],[INCAPACIDAD]],D3508:M3585,3,0)</f>
        <v>#N/A</v>
      </c>
      <c r="I1282" s="47"/>
      <c r="K1282" s="46" t="e">
        <f>VLOOKUP(report_masivo[[#This Row],[INCAPACIDAD]],D3508:M3585,4,0)</f>
        <v>#N/A</v>
      </c>
      <c r="L1282" s="46" t="e">
        <f>VLOOKUP(report_masivo[[#This Row],[INCAPACIDAD]],D3508:M3585,5,0)</f>
        <v>#N/A</v>
      </c>
      <c r="M1282" s="46" t="e">
        <f>VLOOKUP(report_masivo[[#This Row],[INCAPACIDAD]],D3508:M3585,6,0)</f>
        <v>#N/A</v>
      </c>
      <c r="N1282" s="49" t="e">
        <f>VLOOKUP(report_masivo[[#This Row],[INCAPACIDAD]],D3508:M3585,7,0)</f>
        <v>#N/A</v>
      </c>
      <c r="O1282" s="47" t="e">
        <f>VLOOKUP(report_masivo[[#This Row],[INCAPACIDAD]],D3508:M3585,8,0)</f>
        <v>#N/A</v>
      </c>
      <c r="AD1282">
        <v>105238183844319</v>
      </c>
      <c r="AE1282" t="s">
        <v>10196</v>
      </c>
      <c r="AF1282">
        <v>1556866</v>
      </c>
      <c r="AG1282" s="1">
        <v>44375</v>
      </c>
      <c r="AH1282">
        <v>860029995</v>
      </c>
      <c r="AI1282">
        <v>1052381838</v>
      </c>
      <c r="AJ1282">
        <v>6894453</v>
      </c>
      <c r="AK1282" t="s">
        <v>13928</v>
      </c>
      <c r="AL1282" s="1">
        <v>44319</v>
      </c>
      <c r="AM1282">
        <v>10</v>
      </c>
      <c r="AN1282">
        <v>1209844</v>
      </c>
      <c r="AO1282">
        <v>860029995</v>
      </c>
      <c r="AP1282" t="s">
        <v>13996</v>
      </c>
      <c r="AQ1282" t="s">
        <v>14109</v>
      </c>
      <c r="AR1282" t="s">
        <v>13923</v>
      </c>
      <c r="AS1282" s="1">
        <v>44396</v>
      </c>
      <c r="AT1282" t="s">
        <v>13922</v>
      </c>
      <c r="BK1282">
        <f t="shared" si="19"/>
        <v>1</v>
      </c>
      <c r="BL1282">
        <v>952676244806</v>
      </c>
      <c r="BN1282">
        <v>1913634</v>
      </c>
      <c r="BO1282" s="1">
        <v>44894</v>
      </c>
      <c r="BP1282">
        <v>860029995</v>
      </c>
      <c r="BQ1282">
        <v>9526762</v>
      </c>
      <c r="BR1282">
        <v>8397634</v>
      </c>
      <c r="BS1282" t="s">
        <v>13776</v>
      </c>
      <c r="BT1282" s="1">
        <v>44806</v>
      </c>
      <c r="BU1282">
        <v>28</v>
      </c>
      <c r="BV1282">
        <v>2864721</v>
      </c>
      <c r="BW1282">
        <v>860029995</v>
      </c>
      <c r="BX1282" t="s">
        <v>13996</v>
      </c>
      <c r="BY1282" t="s">
        <v>14109</v>
      </c>
      <c r="BZ1282" t="s">
        <v>13923</v>
      </c>
      <c r="CA1282" s="1">
        <v>44904</v>
      </c>
      <c r="CB1282" t="s">
        <v>13922</v>
      </c>
    </row>
    <row r="1283" spans="3:80" x14ac:dyDescent="0.3">
      <c r="C1283" s="46" t="s">
        <v>10196</v>
      </c>
      <c r="D1283" s="4"/>
      <c r="E1283" s="4"/>
      <c r="F1283" s="16"/>
      <c r="G1283" s="80" t="e">
        <f>VLOOKUP(report_masivo[[#This Row],[INCAPACIDAD]],D3509:M3586,3,0)</f>
        <v>#N/A</v>
      </c>
      <c r="I1283" s="47"/>
      <c r="K1283" s="46" t="e">
        <f>VLOOKUP(report_masivo[[#This Row],[INCAPACIDAD]],D3509:M3586,4,0)</f>
        <v>#N/A</v>
      </c>
      <c r="L1283" s="46" t="e">
        <f>VLOOKUP(report_masivo[[#This Row],[INCAPACIDAD]],D3509:M3586,5,0)</f>
        <v>#N/A</v>
      </c>
      <c r="M1283" s="46" t="e">
        <f>VLOOKUP(report_masivo[[#This Row],[INCAPACIDAD]],D3509:M3586,6,0)</f>
        <v>#N/A</v>
      </c>
      <c r="N1283" s="49" t="e">
        <f>VLOOKUP(report_masivo[[#This Row],[INCAPACIDAD]],D3509:M3586,7,0)</f>
        <v>#N/A</v>
      </c>
      <c r="O1283" s="47" t="e">
        <f>VLOOKUP(report_masivo[[#This Row],[INCAPACIDAD]],D3509:M3586,8,0)</f>
        <v>#N/A</v>
      </c>
      <c r="AD1283">
        <v>7408216744412</v>
      </c>
      <c r="AE1283" t="s">
        <v>10196</v>
      </c>
      <c r="AF1283">
        <v>1622041</v>
      </c>
      <c r="AG1283" s="1">
        <v>44466</v>
      </c>
      <c r="AH1283">
        <v>860029995</v>
      </c>
      <c r="AI1283">
        <v>74082167</v>
      </c>
      <c r="AJ1283">
        <v>7102720</v>
      </c>
      <c r="AK1283" t="s">
        <v>13928</v>
      </c>
      <c r="AL1283" s="1">
        <v>44412</v>
      </c>
      <c r="AM1283">
        <v>14</v>
      </c>
      <c r="AN1283">
        <v>2064185</v>
      </c>
      <c r="AO1283">
        <v>860029995</v>
      </c>
      <c r="AP1283" t="s">
        <v>13996</v>
      </c>
      <c r="AQ1283" t="s">
        <v>14109</v>
      </c>
      <c r="AR1283" t="s">
        <v>13923</v>
      </c>
      <c r="AS1283" s="1">
        <v>44497</v>
      </c>
      <c r="AT1283" t="s">
        <v>13922</v>
      </c>
      <c r="BK1283">
        <f t="shared" si="19"/>
        <v>1</v>
      </c>
      <c r="BL1283">
        <v>105239440744835</v>
      </c>
      <c r="BN1283">
        <v>1913634</v>
      </c>
      <c r="BO1283" s="1">
        <v>44894</v>
      </c>
      <c r="BP1283">
        <v>860029995</v>
      </c>
      <c r="BQ1283">
        <v>1052394407</v>
      </c>
      <c r="BR1283">
        <v>8399719</v>
      </c>
      <c r="BS1283" t="s">
        <v>13776</v>
      </c>
      <c r="BT1283" s="1">
        <v>44835</v>
      </c>
      <c r="BU1283">
        <v>6</v>
      </c>
      <c r="BV1283">
        <v>535453</v>
      </c>
      <c r="BW1283">
        <v>860029995</v>
      </c>
      <c r="BX1283" t="s">
        <v>13996</v>
      </c>
      <c r="BY1283" t="s">
        <v>14109</v>
      </c>
      <c r="BZ1283" t="s">
        <v>13923</v>
      </c>
      <c r="CA1283" s="1">
        <v>44904</v>
      </c>
      <c r="CB1283" t="s">
        <v>13922</v>
      </c>
    </row>
    <row r="1284" spans="3:80" x14ac:dyDescent="0.3">
      <c r="C1284" s="46" t="s">
        <v>10196</v>
      </c>
      <c r="D1284" s="4"/>
      <c r="E1284" s="4"/>
      <c r="F1284" s="16"/>
      <c r="G1284" s="80" t="e">
        <f>VLOOKUP(report_masivo[[#This Row],[INCAPACIDAD]],D3510:M3587,3,0)</f>
        <v>#N/A</v>
      </c>
      <c r="I1284" s="47"/>
      <c r="K1284" s="46" t="e">
        <f>VLOOKUP(report_masivo[[#This Row],[INCAPACIDAD]],D3510:M3587,4,0)</f>
        <v>#N/A</v>
      </c>
      <c r="L1284" s="46" t="e">
        <f>VLOOKUP(report_masivo[[#This Row],[INCAPACIDAD]],D3510:M3587,5,0)</f>
        <v>#N/A</v>
      </c>
      <c r="M1284" s="46" t="e">
        <f>VLOOKUP(report_masivo[[#This Row],[INCAPACIDAD]],D3510:M3587,6,0)</f>
        <v>#N/A</v>
      </c>
      <c r="N1284" s="49" t="e">
        <f>VLOOKUP(report_masivo[[#This Row],[INCAPACIDAD]],D3510:M3587,7,0)</f>
        <v>#N/A</v>
      </c>
      <c r="O1284" s="47" t="e">
        <f>VLOOKUP(report_masivo[[#This Row],[INCAPACIDAD]],D3510:M3587,8,0)</f>
        <v>#N/A</v>
      </c>
      <c r="AD1284">
        <v>937539544425</v>
      </c>
      <c r="AE1284" t="s">
        <v>10196</v>
      </c>
      <c r="AF1284">
        <v>1622041</v>
      </c>
      <c r="AG1284" s="1">
        <v>44466</v>
      </c>
      <c r="AH1284">
        <v>860029995</v>
      </c>
      <c r="AI1284">
        <v>9375395</v>
      </c>
      <c r="AJ1284">
        <v>7154798</v>
      </c>
      <c r="AK1284" t="s">
        <v>13928</v>
      </c>
      <c r="AL1284" s="1">
        <v>44425</v>
      </c>
      <c r="AM1284">
        <v>14</v>
      </c>
      <c r="AN1284">
        <v>1457475</v>
      </c>
      <c r="AO1284">
        <v>860029995</v>
      </c>
      <c r="AP1284" t="s">
        <v>13996</v>
      </c>
      <c r="AQ1284" t="s">
        <v>14109</v>
      </c>
      <c r="AR1284" t="s">
        <v>13923</v>
      </c>
      <c r="AS1284" s="1">
        <v>44497</v>
      </c>
      <c r="AT1284" t="s">
        <v>13922</v>
      </c>
      <c r="BK1284">
        <f t="shared" si="19"/>
        <v>1</v>
      </c>
      <c r="BL1284">
        <v>105239440744843</v>
      </c>
      <c r="BN1284">
        <v>1913634</v>
      </c>
      <c r="BO1284" s="1">
        <v>44894</v>
      </c>
      <c r="BP1284">
        <v>860029995</v>
      </c>
      <c r="BQ1284">
        <v>1052394407</v>
      </c>
      <c r="BR1284">
        <v>8399741</v>
      </c>
      <c r="BS1284" t="s">
        <v>13776</v>
      </c>
      <c r="BT1284" s="1">
        <v>44843</v>
      </c>
      <c r="BU1284">
        <v>10</v>
      </c>
      <c r="BV1284">
        <v>892422</v>
      </c>
      <c r="BW1284">
        <v>860029995</v>
      </c>
      <c r="BX1284" t="s">
        <v>13996</v>
      </c>
      <c r="BY1284" t="s">
        <v>14109</v>
      </c>
      <c r="BZ1284" t="s">
        <v>13923</v>
      </c>
      <c r="CA1284" s="1">
        <v>44904</v>
      </c>
      <c r="CB1284" t="s">
        <v>13922</v>
      </c>
    </row>
    <row r="1285" spans="3:80" x14ac:dyDescent="0.3">
      <c r="C1285" s="46" t="s">
        <v>10196</v>
      </c>
      <c r="D1285" s="4"/>
      <c r="E1285" s="4"/>
      <c r="F1285" s="16"/>
      <c r="G1285" s="80" t="e">
        <f>VLOOKUP(report_masivo[[#This Row],[INCAPACIDAD]],D3511:M3588,3,0)</f>
        <v>#N/A</v>
      </c>
      <c r="I1285" s="47"/>
      <c r="K1285" s="46" t="e">
        <f>VLOOKUP(report_masivo[[#This Row],[INCAPACIDAD]],D3511:M3588,4,0)</f>
        <v>#N/A</v>
      </c>
      <c r="L1285" s="46" t="e">
        <f>VLOOKUP(report_masivo[[#This Row],[INCAPACIDAD]],D3511:M3588,5,0)</f>
        <v>#N/A</v>
      </c>
      <c r="M1285" s="46" t="e">
        <f>VLOOKUP(report_masivo[[#This Row],[INCAPACIDAD]],D3511:M3588,6,0)</f>
        <v>#N/A</v>
      </c>
      <c r="N1285" s="49" t="e">
        <f>VLOOKUP(report_masivo[[#This Row],[INCAPACIDAD]],D3511:M3588,7,0)</f>
        <v>#N/A</v>
      </c>
      <c r="O1285" s="47" t="e">
        <f>VLOOKUP(report_masivo[[#This Row],[INCAPACIDAD]],D3511:M3588,8,0)</f>
        <v>#N/A</v>
      </c>
      <c r="AD1285">
        <v>420887844451</v>
      </c>
      <c r="AE1285" t="s">
        <v>10196</v>
      </c>
      <c r="AF1285">
        <v>1640024</v>
      </c>
      <c r="AG1285" s="1">
        <v>44494</v>
      </c>
      <c r="AH1285">
        <v>860029995</v>
      </c>
      <c r="AI1285">
        <v>4208878</v>
      </c>
      <c r="AJ1285">
        <v>7213485</v>
      </c>
      <c r="AK1285" t="s">
        <v>13928</v>
      </c>
      <c r="AL1285" s="1">
        <v>44451</v>
      </c>
      <c r="AM1285">
        <v>14</v>
      </c>
      <c r="AN1285">
        <v>1814468</v>
      </c>
      <c r="AO1285">
        <v>860029995</v>
      </c>
      <c r="AP1285" t="s">
        <v>13996</v>
      </c>
      <c r="AQ1285" t="s">
        <v>14109</v>
      </c>
      <c r="AR1285" t="s">
        <v>13923</v>
      </c>
      <c r="AS1285" s="1">
        <v>44533</v>
      </c>
      <c r="AT1285" t="s">
        <v>13922</v>
      </c>
      <c r="BK1285">
        <f t="shared" si="19"/>
        <v>1</v>
      </c>
      <c r="BL1285">
        <v>105241210444849</v>
      </c>
      <c r="BN1285">
        <v>1913634</v>
      </c>
      <c r="BO1285" s="1">
        <v>44894</v>
      </c>
      <c r="BP1285">
        <v>860029995</v>
      </c>
      <c r="BQ1285">
        <v>1052412104</v>
      </c>
      <c r="BR1285">
        <v>8404155</v>
      </c>
      <c r="BS1285" t="s">
        <v>13776</v>
      </c>
      <c r="BT1285" s="1">
        <v>44849</v>
      </c>
      <c r="BU1285">
        <v>7</v>
      </c>
      <c r="BV1285">
        <v>519914</v>
      </c>
      <c r="BW1285">
        <v>860029995</v>
      </c>
      <c r="BX1285" t="s">
        <v>13996</v>
      </c>
      <c r="BY1285" t="s">
        <v>14109</v>
      </c>
      <c r="BZ1285" t="s">
        <v>13923</v>
      </c>
      <c r="CA1285" s="1">
        <v>44904</v>
      </c>
      <c r="CB1285" t="s">
        <v>13922</v>
      </c>
    </row>
    <row r="1286" spans="3:80" x14ac:dyDescent="0.3">
      <c r="C1286" s="46" t="s">
        <v>10196</v>
      </c>
      <c r="D1286" s="4"/>
      <c r="E1286" s="4"/>
      <c r="F1286" s="16"/>
      <c r="G1286" s="80" t="e">
        <f>VLOOKUP(report_masivo[[#This Row],[INCAPACIDAD]],D3512:M3589,3,0)</f>
        <v>#N/A</v>
      </c>
      <c r="I1286" s="47"/>
      <c r="K1286" s="46" t="e">
        <f>VLOOKUP(report_masivo[[#This Row],[INCAPACIDAD]],D3512:M3589,4,0)</f>
        <v>#N/A</v>
      </c>
      <c r="L1286" s="46" t="e">
        <f>VLOOKUP(report_masivo[[#This Row],[INCAPACIDAD]],D3512:M3589,5,0)</f>
        <v>#N/A</v>
      </c>
      <c r="M1286" s="46" t="e">
        <f>VLOOKUP(report_masivo[[#This Row],[INCAPACIDAD]],D3512:M3589,6,0)</f>
        <v>#N/A</v>
      </c>
      <c r="N1286" s="49" t="e">
        <f>VLOOKUP(report_masivo[[#This Row],[INCAPACIDAD]],D3512:M3589,7,0)</f>
        <v>#N/A</v>
      </c>
      <c r="O1286" s="47" t="e">
        <f>VLOOKUP(report_masivo[[#This Row],[INCAPACIDAD]],D3512:M3589,8,0)</f>
        <v>#N/A</v>
      </c>
      <c r="AD1286">
        <v>105655466244499</v>
      </c>
      <c r="AE1286" t="s">
        <v>10196</v>
      </c>
      <c r="AF1286">
        <v>1672540</v>
      </c>
      <c r="AG1286" s="1">
        <v>44559</v>
      </c>
      <c r="AH1286">
        <v>860029995</v>
      </c>
      <c r="AI1286">
        <v>1056554662</v>
      </c>
      <c r="AJ1286">
        <v>7335389</v>
      </c>
      <c r="AK1286" t="s">
        <v>13928</v>
      </c>
      <c r="AL1286" s="1">
        <v>44499</v>
      </c>
      <c r="AM1286">
        <v>14</v>
      </c>
      <c r="AN1286">
        <v>1599941</v>
      </c>
      <c r="AO1286">
        <v>860029995</v>
      </c>
      <c r="AP1286" t="s">
        <v>13996</v>
      </c>
      <c r="AQ1286" t="s">
        <v>14109</v>
      </c>
      <c r="AR1286" t="s">
        <v>13923</v>
      </c>
      <c r="AS1286" s="1">
        <v>44589</v>
      </c>
      <c r="AT1286" t="s">
        <v>13922</v>
      </c>
      <c r="BK1286">
        <f t="shared" si="19"/>
        <v>1</v>
      </c>
      <c r="BL1286">
        <v>105531577744852</v>
      </c>
      <c r="BN1286">
        <v>1913634</v>
      </c>
      <c r="BO1286" s="1">
        <v>44894</v>
      </c>
      <c r="BP1286">
        <v>860029995</v>
      </c>
      <c r="BQ1286">
        <v>1055315777</v>
      </c>
      <c r="BR1286">
        <v>8407119</v>
      </c>
      <c r="BS1286" t="s">
        <v>13776</v>
      </c>
      <c r="BT1286" s="1">
        <v>44852</v>
      </c>
      <c r="BU1286">
        <v>4</v>
      </c>
      <c r="BV1286">
        <v>133333</v>
      </c>
      <c r="BW1286">
        <v>860029995</v>
      </c>
      <c r="BX1286" t="s">
        <v>13996</v>
      </c>
      <c r="BY1286" t="s">
        <v>14109</v>
      </c>
      <c r="BZ1286" t="s">
        <v>13923</v>
      </c>
      <c r="CA1286" s="1">
        <v>44904</v>
      </c>
      <c r="CB1286" t="s">
        <v>13922</v>
      </c>
    </row>
    <row r="1287" spans="3:80" x14ac:dyDescent="0.3">
      <c r="C1287" s="46" t="s">
        <v>10196</v>
      </c>
      <c r="D1287" s="4"/>
      <c r="E1287" s="4"/>
      <c r="F1287" s="16"/>
      <c r="G1287" s="80" t="e">
        <f>VLOOKUP(report_masivo[[#This Row],[INCAPACIDAD]],D3513:M3590,3,0)</f>
        <v>#N/A</v>
      </c>
      <c r="I1287" s="47"/>
      <c r="K1287" s="46" t="e">
        <f>VLOOKUP(report_masivo[[#This Row],[INCAPACIDAD]],D3513:M3590,4,0)</f>
        <v>#N/A</v>
      </c>
      <c r="L1287" s="46" t="e">
        <f>VLOOKUP(report_masivo[[#This Row],[INCAPACIDAD]],D3513:M3590,5,0)</f>
        <v>#N/A</v>
      </c>
      <c r="M1287" s="46" t="e">
        <f>VLOOKUP(report_masivo[[#This Row],[INCAPACIDAD]],D3513:M3590,6,0)</f>
        <v>#N/A</v>
      </c>
      <c r="N1287" s="49" t="e">
        <f>VLOOKUP(report_masivo[[#This Row],[INCAPACIDAD]],D3513:M3590,7,0)</f>
        <v>#N/A</v>
      </c>
      <c r="O1287" s="47" t="e">
        <f>VLOOKUP(report_masivo[[#This Row],[INCAPACIDAD]],D3513:M3590,8,0)</f>
        <v>#N/A</v>
      </c>
      <c r="AD1287">
        <v>105655436144513</v>
      </c>
      <c r="AE1287" t="s">
        <v>10196</v>
      </c>
      <c r="AF1287">
        <v>1672540</v>
      </c>
      <c r="AG1287" s="1">
        <v>44559</v>
      </c>
      <c r="AH1287">
        <v>860029995</v>
      </c>
      <c r="AI1287">
        <v>1056554361</v>
      </c>
      <c r="AJ1287">
        <v>7386504</v>
      </c>
      <c r="AK1287" t="s">
        <v>13928</v>
      </c>
      <c r="AL1287" s="1">
        <v>44513</v>
      </c>
      <c r="AM1287">
        <v>14</v>
      </c>
      <c r="AN1287">
        <v>1889516</v>
      </c>
      <c r="AO1287">
        <v>860029995</v>
      </c>
      <c r="AP1287" t="s">
        <v>13996</v>
      </c>
      <c r="AQ1287" t="s">
        <v>14109</v>
      </c>
      <c r="AR1287" t="s">
        <v>13923</v>
      </c>
      <c r="AS1287" s="1">
        <v>44589</v>
      </c>
      <c r="AT1287" t="s">
        <v>13922</v>
      </c>
      <c r="BK1287">
        <f t="shared" si="19"/>
        <v>1</v>
      </c>
      <c r="BL1287">
        <v>939589944845</v>
      </c>
      <c r="BN1287">
        <v>1913634</v>
      </c>
      <c r="BO1287" s="1">
        <v>44894</v>
      </c>
      <c r="BP1287">
        <v>860029995</v>
      </c>
      <c r="BQ1287">
        <v>9395899</v>
      </c>
      <c r="BR1287">
        <v>8428344</v>
      </c>
      <c r="BS1287" t="s">
        <v>13776</v>
      </c>
      <c r="BT1287" s="1">
        <v>44845</v>
      </c>
      <c r="BU1287">
        <v>1</v>
      </c>
      <c r="BV1287">
        <v>75691</v>
      </c>
      <c r="BW1287">
        <v>860029995</v>
      </c>
      <c r="BX1287" t="s">
        <v>13996</v>
      </c>
      <c r="BY1287" t="s">
        <v>14109</v>
      </c>
      <c r="BZ1287" t="s">
        <v>13923</v>
      </c>
      <c r="CA1287" s="1">
        <v>44904</v>
      </c>
      <c r="CB1287" t="s">
        <v>13922</v>
      </c>
    </row>
    <row r="1288" spans="3:80" x14ac:dyDescent="0.3">
      <c r="C1288" s="46" t="s">
        <v>10196</v>
      </c>
      <c r="D1288" s="4"/>
      <c r="E1288" s="4"/>
      <c r="F1288" s="16"/>
      <c r="G1288" s="80" t="e">
        <f>VLOOKUP(report_masivo[[#This Row],[INCAPACIDAD]],D3514:M3591,3,0)</f>
        <v>#N/A</v>
      </c>
      <c r="I1288" s="47"/>
      <c r="K1288" s="46" t="e">
        <f>VLOOKUP(report_masivo[[#This Row],[INCAPACIDAD]],D3514:M3591,4,0)</f>
        <v>#N/A</v>
      </c>
      <c r="L1288" s="46" t="e">
        <f>VLOOKUP(report_masivo[[#This Row],[INCAPACIDAD]],D3514:M3591,5,0)</f>
        <v>#N/A</v>
      </c>
      <c r="M1288" s="46" t="e">
        <f>VLOOKUP(report_masivo[[#This Row],[INCAPACIDAD]],D3514:M3591,6,0)</f>
        <v>#N/A</v>
      </c>
      <c r="N1288" s="49" t="e">
        <f>VLOOKUP(report_masivo[[#This Row],[INCAPACIDAD]],D3514:M3591,7,0)</f>
        <v>#N/A</v>
      </c>
      <c r="O1288" s="47" t="e">
        <f>VLOOKUP(report_masivo[[#This Row],[INCAPACIDAD]],D3514:M3591,8,0)</f>
        <v>#N/A</v>
      </c>
      <c r="AD1288">
        <v>7408406344506</v>
      </c>
      <c r="AE1288" t="s">
        <v>10196</v>
      </c>
      <c r="AF1288">
        <v>1672540</v>
      </c>
      <c r="AG1288" s="1">
        <v>44559</v>
      </c>
      <c r="AH1288">
        <v>860029995</v>
      </c>
      <c r="AI1288">
        <v>74084063</v>
      </c>
      <c r="AJ1288">
        <v>7451370</v>
      </c>
      <c r="AK1288" t="s">
        <v>13928</v>
      </c>
      <c r="AL1288" s="1">
        <v>44506</v>
      </c>
      <c r="AM1288">
        <v>14</v>
      </c>
      <c r="AN1288">
        <v>1401519</v>
      </c>
      <c r="AO1288">
        <v>860029995</v>
      </c>
      <c r="AP1288" t="s">
        <v>13996</v>
      </c>
      <c r="AQ1288" t="s">
        <v>14109</v>
      </c>
      <c r="AR1288" t="s">
        <v>13923</v>
      </c>
      <c r="AS1288" s="1">
        <v>44589</v>
      </c>
      <c r="AT1288" t="s">
        <v>13922</v>
      </c>
      <c r="BK1288">
        <f t="shared" ref="BK1288:BK1351" si="20">COUNTIF(BL1288,BL1288)</f>
        <v>1</v>
      </c>
      <c r="BL1288">
        <v>939589944848</v>
      </c>
      <c r="BN1288">
        <v>1913634</v>
      </c>
      <c r="BO1288" s="1">
        <v>44894</v>
      </c>
      <c r="BP1288">
        <v>860029995</v>
      </c>
      <c r="BQ1288">
        <v>9395899</v>
      </c>
      <c r="BR1288">
        <v>8428606</v>
      </c>
      <c r="BS1288" t="s">
        <v>13776</v>
      </c>
      <c r="BT1288" s="1">
        <v>44848</v>
      </c>
      <c r="BU1288">
        <v>5</v>
      </c>
      <c r="BV1288">
        <v>378454</v>
      </c>
      <c r="BW1288">
        <v>860029995</v>
      </c>
      <c r="BX1288" t="s">
        <v>13996</v>
      </c>
      <c r="BY1288" t="s">
        <v>14109</v>
      </c>
      <c r="BZ1288" t="s">
        <v>13923</v>
      </c>
      <c r="CA1288" s="1">
        <v>44904</v>
      </c>
      <c r="CB1288" t="s">
        <v>13922</v>
      </c>
    </row>
    <row r="1289" spans="3:80" x14ac:dyDescent="0.3">
      <c r="C1289" s="46" t="s">
        <v>10196</v>
      </c>
      <c r="D1289" s="4"/>
      <c r="E1289" s="4"/>
      <c r="F1289" s="16"/>
      <c r="G1289" s="80" t="e">
        <f>VLOOKUP(report_masivo[[#This Row],[INCAPACIDAD]],D3515:M3592,3,0)</f>
        <v>#N/A</v>
      </c>
      <c r="I1289" s="47"/>
      <c r="K1289" s="46" t="e">
        <f>VLOOKUP(report_masivo[[#This Row],[INCAPACIDAD]],D3515:M3592,4,0)</f>
        <v>#N/A</v>
      </c>
      <c r="L1289" s="46" t="e">
        <f>VLOOKUP(report_masivo[[#This Row],[INCAPACIDAD]],D3515:M3592,5,0)</f>
        <v>#N/A</v>
      </c>
      <c r="M1289" s="46" t="e">
        <f>VLOOKUP(report_masivo[[#This Row],[INCAPACIDAD]],D3515:M3592,6,0)</f>
        <v>#N/A</v>
      </c>
      <c r="N1289" s="49" t="e">
        <f>VLOOKUP(report_masivo[[#This Row],[INCAPACIDAD]],D3515:M3592,7,0)</f>
        <v>#N/A</v>
      </c>
      <c r="O1289" s="47" t="e">
        <f>VLOOKUP(report_masivo[[#This Row],[INCAPACIDAD]],D3515:M3592,8,0)</f>
        <v>#N/A</v>
      </c>
      <c r="AD1289">
        <v>100746381044522</v>
      </c>
      <c r="AE1289" t="s">
        <v>10196</v>
      </c>
      <c r="AF1289">
        <v>1691249</v>
      </c>
      <c r="AG1289" s="1">
        <v>44590</v>
      </c>
      <c r="AH1289">
        <v>860029995</v>
      </c>
      <c r="AI1289">
        <v>1007463810</v>
      </c>
      <c r="AJ1289">
        <v>7407941</v>
      </c>
      <c r="AK1289" t="s">
        <v>13928</v>
      </c>
      <c r="AL1289" s="1">
        <v>44522</v>
      </c>
      <c r="AM1289">
        <v>14</v>
      </c>
      <c r="AN1289">
        <v>1877218</v>
      </c>
      <c r="AO1289">
        <v>860029995</v>
      </c>
      <c r="AP1289" t="s">
        <v>13996</v>
      </c>
      <c r="AQ1289" t="s">
        <v>14109</v>
      </c>
      <c r="AR1289" t="s">
        <v>13923</v>
      </c>
      <c r="AS1289" s="1">
        <v>44615</v>
      </c>
      <c r="AT1289" t="s">
        <v>13922</v>
      </c>
      <c r="BK1289">
        <f t="shared" si="20"/>
        <v>1</v>
      </c>
      <c r="BL1289">
        <v>100255959244839</v>
      </c>
      <c r="BN1289">
        <v>1913634</v>
      </c>
      <c r="BO1289" s="1">
        <v>44894</v>
      </c>
      <c r="BP1289">
        <v>860029995</v>
      </c>
      <c r="BQ1289">
        <v>1002559592</v>
      </c>
      <c r="BR1289">
        <v>8478938</v>
      </c>
      <c r="BS1289" t="s">
        <v>13776</v>
      </c>
      <c r="BT1289" s="1">
        <v>44839</v>
      </c>
      <c r="BU1289">
        <v>3</v>
      </c>
      <c r="BV1289">
        <v>100000</v>
      </c>
      <c r="BW1289">
        <v>860029995</v>
      </c>
      <c r="BX1289" t="s">
        <v>13996</v>
      </c>
      <c r="BY1289" t="s">
        <v>14109</v>
      </c>
      <c r="BZ1289" t="s">
        <v>13923</v>
      </c>
      <c r="CA1289" s="1">
        <v>44904</v>
      </c>
      <c r="CB1289" t="s">
        <v>13922</v>
      </c>
    </row>
    <row r="1290" spans="3:80" x14ac:dyDescent="0.3">
      <c r="C1290" s="46" t="s">
        <v>10196</v>
      </c>
      <c r="D1290" s="4"/>
      <c r="E1290" s="4"/>
      <c r="F1290" s="16"/>
      <c r="G1290" s="80" t="e">
        <f>VLOOKUP(report_masivo[[#This Row],[INCAPACIDAD]],D3516:M3593,3,0)</f>
        <v>#N/A</v>
      </c>
      <c r="I1290" s="47"/>
      <c r="K1290" s="46" t="e">
        <f>VLOOKUP(report_masivo[[#This Row],[INCAPACIDAD]],D3516:M3593,4,0)</f>
        <v>#N/A</v>
      </c>
      <c r="L1290" s="46" t="e">
        <f>VLOOKUP(report_masivo[[#This Row],[INCAPACIDAD]],D3516:M3593,5,0)</f>
        <v>#N/A</v>
      </c>
      <c r="M1290" s="46" t="e">
        <f>VLOOKUP(report_masivo[[#This Row],[INCAPACIDAD]],D3516:M3593,6,0)</f>
        <v>#N/A</v>
      </c>
      <c r="N1290" s="49" t="e">
        <f>VLOOKUP(report_masivo[[#This Row],[INCAPACIDAD]],D3516:M3593,7,0)</f>
        <v>#N/A</v>
      </c>
      <c r="O1290" s="47" t="e">
        <f>VLOOKUP(report_masivo[[#This Row],[INCAPACIDAD]],D3516:M3593,8,0)</f>
        <v>#N/A</v>
      </c>
      <c r="AD1290">
        <v>105757268043986</v>
      </c>
      <c r="AE1290" t="s">
        <v>10196</v>
      </c>
      <c r="AF1290">
        <v>1695451</v>
      </c>
      <c r="AG1290" s="1">
        <v>44596</v>
      </c>
      <c r="AH1290">
        <v>860029995</v>
      </c>
      <c r="AI1290">
        <v>1057572680</v>
      </c>
      <c r="AJ1290">
        <v>7585033</v>
      </c>
      <c r="AK1290" t="s">
        <v>13928</v>
      </c>
      <c r="AL1290" s="1">
        <v>43986</v>
      </c>
      <c r="AM1290">
        <v>13</v>
      </c>
      <c r="AN1290">
        <v>1277005</v>
      </c>
      <c r="AO1290">
        <v>860029995</v>
      </c>
      <c r="AP1290" t="s">
        <v>13996</v>
      </c>
      <c r="AQ1290" t="s">
        <v>14109</v>
      </c>
      <c r="AR1290" t="s">
        <v>13923</v>
      </c>
      <c r="AS1290" s="1">
        <v>44630</v>
      </c>
      <c r="AT1290" t="s">
        <v>13922</v>
      </c>
      <c r="BK1290">
        <f t="shared" si="20"/>
        <v>1</v>
      </c>
      <c r="BL1290">
        <v>105760323644831</v>
      </c>
      <c r="BN1290">
        <v>1913634</v>
      </c>
      <c r="BO1290" s="1">
        <v>44894</v>
      </c>
      <c r="BP1290">
        <v>860029995</v>
      </c>
      <c r="BQ1290">
        <v>1057603236</v>
      </c>
      <c r="BR1290">
        <v>8478993</v>
      </c>
      <c r="BS1290" t="s">
        <v>13776</v>
      </c>
      <c r="BT1290" s="1">
        <v>44831</v>
      </c>
      <c r="BU1290">
        <v>1</v>
      </c>
      <c r="BV1290">
        <v>70145</v>
      </c>
      <c r="BW1290">
        <v>860029995</v>
      </c>
      <c r="BX1290" t="s">
        <v>13996</v>
      </c>
      <c r="BY1290" t="s">
        <v>14109</v>
      </c>
      <c r="BZ1290" t="s">
        <v>13923</v>
      </c>
      <c r="CA1290" s="1">
        <v>44904</v>
      </c>
      <c r="CB1290" t="s">
        <v>13922</v>
      </c>
    </row>
    <row r="1291" spans="3:80" x14ac:dyDescent="0.3">
      <c r="C1291" s="46" t="s">
        <v>10196</v>
      </c>
      <c r="D1291" s="4"/>
      <c r="E1291" s="4"/>
      <c r="F1291" s="16"/>
      <c r="G1291" s="80" t="e">
        <f>VLOOKUP(report_masivo[[#This Row],[INCAPACIDAD]],D3517:M3594,3,0)</f>
        <v>#N/A</v>
      </c>
      <c r="I1291" s="47"/>
      <c r="K1291" s="46" t="e">
        <f>VLOOKUP(report_masivo[[#This Row],[INCAPACIDAD]],D3517:M3594,4,0)</f>
        <v>#N/A</v>
      </c>
      <c r="L1291" s="46" t="e">
        <f>VLOOKUP(report_masivo[[#This Row],[INCAPACIDAD]],D3517:M3594,5,0)</f>
        <v>#N/A</v>
      </c>
      <c r="M1291" s="46" t="e">
        <f>VLOOKUP(report_masivo[[#This Row],[INCAPACIDAD]],D3517:M3594,6,0)</f>
        <v>#N/A</v>
      </c>
      <c r="N1291" s="49" t="e">
        <f>VLOOKUP(report_masivo[[#This Row],[INCAPACIDAD]],D3517:M3594,7,0)</f>
        <v>#N/A</v>
      </c>
      <c r="O1291" s="47" t="e">
        <f>VLOOKUP(report_masivo[[#This Row],[INCAPACIDAD]],D3517:M3594,8,0)</f>
        <v>#N/A</v>
      </c>
      <c r="AD1291">
        <v>420762144563</v>
      </c>
      <c r="AE1291" t="s">
        <v>10196</v>
      </c>
      <c r="AF1291">
        <v>1709696</v>
      </c>
      <c r="AG1291" s="1">
        <v>44615</v>
      </c>
      <c r="AH1291">
        <v>860029995</v>
      </c>
      <c r="AI1291">
        <v>4207621</v>
      </c>
      <c r="AJ1291">
        <v>7521046</v>
      </c>
      <c r="AK1291" t="s">
        <v>13928</v>
      </c>
      <c r="AL1291" s="1">
        <v>44563</v>
      </c>
      <c r="AM1291">
        <v>14</v>
      </c>
      <c r="AN1291">
        <v>1620211</v>
      </c>
      <c r="AO1291">
        <v>860029995</v>
      </c>
      <c r="AP1291" t="s">
        <v>13996</v>
      </c>
      <c r="AQ1291" t="s">
        <v>14109</v>
      </c>
      <c r="AR1291" t="s">
        <v>13923</v>
      </c>
      <c r="AS1291" s="1">
        <v>44638</v>
      </c>
      <c r="AT1291" t="s">
        <v>13922</v>
      </c>
      <c r="BK1291">
        <f t="shared" si="20"/>
        <v>1</v>
      </c>
      <c r="BL1291">
        <v>105239440744853</v>
      </c>
      <c r="BN1291">
        <v>1913634</v>
      </c>
      <c r="BO1291" s="1">
        <v>44894</v>
      </c>
      <c r="BP1291">
        <v>860029995</v>
      </c>
      <c r="BQ1291">
        <v>1052394407</v>
      </c>
      <c r="BR1291">
        <v>8479963</v>
      </c>
      <c r="BS1291" t="s">
        <v>13776</v>
      </c>
      <c r="BT1291" s="1">
        <v>44853</v>
      </c>
      <c r="BU1291">
        <v>3</v>
      </c>
      <c r="BV1291">
        <v>267727</v>
      </c>
      <c r="BW1291">
        <v>860029995</v>
      </c>
      <c r="BX1291" t="s">
        <v>13996</v>
      </c>
      <c r="BY1291" t="s">
        <v>14109</v>
      </c>
      <c r="BZ1291" t="s">
        <v>13923</v>
      </c>
      <c r="CA1291" s="1">
        <v>44904</v>
      </c>
      <c r="CB1291" t="s">
        <v>13922</v>
      </c>
    </row>
    <row r="1292" spans="3:80" x14ac:dyDescent="0.3">
      <c r="C1292" s="46" t="s">
        <v>10196</v>
      </c>
      <c r="D1292" s="4"/>
      <c r="E1292" s="4"/>
      <c r="F1292" s="16"/>
      <c r="G1292" s="80" t="e">
        <f>VLOOKUP(report_masivo[[#This Row],[INCAPACIDAD]],D3518:M3595,3,0)</f>
        <v>#N/A</v>
      </c>
      <c r="I1292" s="47"/>
      <c r="K1292" s="46" t="e">
        <f>VLOOKUP(report_masivo[[#This Row],[INCAPACIDAD]],D3518:M3595,4,0)</f>
        <v>#N/A</v>
      </c>
      <c r="L1292" s="46" t="e">
        <f>VLOOKUP(report_masivo[[#This Row],[INCAPACIDAD]],D3518:M3595,5,0)</f>
        <v>#N/A</v>
      </c>
      <c r="M1292" s="46" t="e">
        <f>VLOOKUP(report_masivo[[#This Row],[INCAPACIDAD]],D3518:M3595,6,0)</f>
        <v>#N/A</v>
      </c>
      <c r="N1292" s="49" t="e">
        <f>VLOOKUP(report_masivo[[#This Row],[INCAPACIDAD]],D3518:M3595,7,0)</f>
        <v>#N/A</v>
      </c>
      <c r="O1292" s="47" t="e">
        <f>VLOOKUP(report_masivo[[#This Row],[INCAPACIDAD]],D3518:M3595,8,0)</f>
        <v>#N/A</v>
      </c>
      <c r="AD1292">
        <v>105758665344641</v>
      </c>
      <c r="AE1292" t="s">
        <v>10196</v>
      </c>
      <c r="AF1292">
        <v>1773131</v>
      </c>
      <c r="AG1292" s="1">
        <v>44708</v>
      </c>
      <c r="AH1292">
        <v>860029995</v>
      </c>
      <c r="AI1292">
        <v>1057586653</v>
      </c>
      <c r="AJ1292">
        <v>7759885</v>
      </c>
      <c r="AK1292" t="s">
        <v>13928</v>
      </c>
      <c r="AL1292" s="1">
        <v>44641</v>
      </c>
      <c r="AM1292">
        <v>14</v>
      </c>
      <c r="AN1292">
        <v>1509061</v>
      </c>
      <c r="AO1292">
        <v>860029995</v>
      </c>
      <c r="AP1292" t="s">
        <v>13996</v>
      </c>
      <c r="AQ1292" t="s">
        <v>14109</v>
      </c>
      <c r="AR1292" t="s">
        <v>13923</v>
      </c>
      <c r="AS1292" s="1">
        <v>44736</v>
      </c>
      <c r="AT1292" t="s">
        <v>13922</v>
      </c>
      <c r="BK1292">
        <f t="shared" si="20"/>
        <v>1</v>
      </c>
      <c r="BL1292">
        <v>105239440744856</v>
      </c>
      <c r="BN1292">
        <v>1913634</v>
      </c>
      <c r="BO1292" s="1">
        <v>44894</v>
      </c>
      <c r="BP1292">
        <v>860029995</v>
      </c>
      <c r="BQ1292">
        <v>1052394407</v>
      </c>
      <c r="BR1292">
        <v>8480056</v>
      </c>
      <c r="BS1292" t="s">
        <v>13776</v>
      </c>
      <c r="BT1292" s="1">
        <v>44856</v>
      </c>
      <c r="BU1292">
        <v>5</v>
      </c>
      <c r="BV1292">
        <v>446211</v>
      </c>
      <c r="BW1292">
        <v>860029995</v>
      </c>
      <c r="BX1292" t="s">
        <v>13996</v>
      </c>
      <c r="BY1292" t="s">
        <v>14109</v>
      </c>
      <c r="BZ1292" t="s">
        <v>13923</v>
      </c>
      <c r="CA1292" s="1">
        <v>44904</v>
      </c>
      <c r="CB1292" t="s">
        <v>13922</v>
      </c>
    </row>
    <row r="1293" spans="3:80" x14ac:dyDescent="0.3">
      <c r="C1293" s="46" t="s">
        <v>10196</v>
      </c>
      <c r="D1293" s="4"/>
      <c r="E1293" s="4"/>
      <c r="F1293" s="16"/>
      <c r="G1293" s="80" t="e">
        <f>VLOOKUP(report_masivo[[#This Row],[INCAPACIDAD]],D3519:M3596,3,0)</f>
        <v>#N/A</v>
      </c>
      <c r="I1293" s="47"/>
      <c r="K1293" s="46" t="e">
        <f>VLOOKUP(report_masivo[[#This Row],[INCAPACIDAD]],D3519:M3596,4,0)</f>
        <v>#N/A</v>
      </c>
      <c r="L1293" s="46" t="e">
        <f>VLOOKUP(report_masivo[[#This Row],[INCAPACIDAD]],D3519:M3596,5,0)</f>
        <v>#N/A</v>
      </c>
      <c r="M1293" s="46" t="e">
        <f>VLOOKUP(report_masivo[[#This Row],[INCAPACIDAD]],D3519:M3596,6,0)</f>
        <v>#N/A</v>
      </c>
      <c r="N1293" s="49" t="e">
        <f>VLOOKUP(report_masivo[[#This Row],[INCAPACIDAD]],D3519:M3596,7,0)</f>
        <v>#N/A</v>
      </c>
      <c r="O1293" s="47" t="e">
        <f>VLOOKUP(report_masivo[[#This Row],[INCAPACIDAD]],D3519:M3596,8,0)</f>
        <v>#N/A</v>
      </c>
      <c r="AD1293">
        <v>7408317044653</v>
      </c>
      <c r="AE1293" t="s">
        <v>10196</v>
      </c>
      <c r="AF1293">
        <v>1773131</v>
      </c>
      <c r="AG1293" s="1">
        <v>44708</v>
      </c>
      <c r="AH1293">
        <v>860029995</v>
      </c>
      <c r="AI1293">
        <v>74083170</v>
      </c>
      <c r="AJ1293">
        <v>7825916</v>
      </c>
      <c r="AK1293" t="s">
        <v>13928</v>
      </c>
      <c r="AL1293" s="1">
        <v>44653</v>
      </c>
      <c r="AM1293">
        <v>14</v>
      </c>
      <c r="AN1293">
        <v>1415579</v>
      </c>
      <c r="AO1293">
        <v>860029995</v>
      </c>
      <c r="AP1293" t="s">
        <v>13996</v>
      </c>
      <c r="AQ1293" t="s">
        <v>14109</v>
      </c>
      <c r="AR1293" t="s">
        <v>13923</v>
      </c>
      <c r="AS1293" s="1">
        <v>44736</v>
      </c>
      <c r="AT1293" t="s">
        <v>13922</v>
      </c>
      <c r="BK1293">
        <f t="shared" si="20"/>
        <v>1</v>
      </c>
      <c r="BL1293">
        <v>7432101144820</v>
      </c>
      <c r="BN1293">
        <v>1913634</v>
      </c>
      <c r="BO1293" s="1">
        <v>44894</v>
      </c>
      <c r="BP1293">
        <v>860029995</v>
      </c>
      <c r="BQ1293">
        <v>74321011</v>
      </c>
      <c r="BR1293">
        <v>8480184</v>
      </c>
      <c r="BS1293" t="s">
        <v>13776</v>
      </c>
      <c r="BT1293" s="1">
        <v>44820</v>
      </c>
      <c r="BU1293">
        <v>1</v>
      </c>
      <c r="BV1293">
        <v>61257</v>
      </c>
      <c r="BW1293">
        <v>860029995</v>
      </c>
      <c r="BX1293" t="s">
        <v>13996</v>
      </c>
      <c r="BY1293" t="s">
        <v>14109</v>
      </c>
      <c r="BZ1293" t="s">
        <v>13923</v>
      </c>
      <c r="CA1293" s="1">
        <v>44904</v>
      </c>
      <c r="CB1293" t="s">
        <v>13922</v>
      </c>
    </row>
    <row r="1294" spans="3:80" x14ac:dyDescent="0.3">
      <c r="C1294" s="46" t="s">
        <v>10196</v>
      </c>
      <c r="D1294" s="4"/>
      <c r="E1294" s="4"/>
      <c r="F1294" s="16"/>
      <c r="G1294" s="80" t="e">
        <f>VLOOKUP(report_masivo[[#This Row],[INCAPACIDAD]],D3520:M3597,3,0)</f>
        <v>#N/A</v>
      </c>
      <c r="I1294" s="47"/>
      <c r="K1294" s="46" t="e">
        <f>VLOOKUP(report_masivo[[#This Row],[INCAPACIDAD]],D3520:M3597,4,0)</f>
        <v>#N/A</v>
      </c>
      <c r="L1294" s="46" t="e">
        <f>VLOOKUP(report_masivo[[#This Row],[INCAPACIDAD]],D3520:M3597,5,0)</f>
        <v>#N/A</v>
      </c>
      <c r="M1294" s="46" t="e">
        <f>VLOOKUP(report_masivo[[#This Row],[INCAPACIDAD]],D3520:M3597,6,0)</f>
        <v>#N/A</v>
      </c>
      <c r="N1294" s="49" t="e">
        <f>VLOOKUP(report_masivo[[#This Row],[INCAPACIDAD]],D3520:M3597,7,0)</f>
        <v>#N/A</v>
      </c>
      <c r="O1294" s="47" t="e">
        <f>VLOOKUP(report_masivo[[#This Row],[INCAPACIDAD]],D3520:M3597,8,0)</f>
        <v>#N/A</v>
      </c>
      <c r="AD1294">
        <v>105760536544664</v>
      </c>
      <c r="AE1294" t="s">
        <v>10196</v>
      </c>
      <c r="AF1294">
        <v>1784503</v>
      </c>
      <c r="AG1294" s="1">
        <v>44725</v>
      </c>
      <c r="AH1294">
        <v>860029995</v>
      </c>
      <c r="AI1294">
        <v>1057605365</v>
      </c>
      <c r="AJ1294">
        <v>7955882</v>
      </c>
      <c r="AK1294" t="s">
        <v>13928</v>
      </c>
      <c r="AL1294" s="1">
        <v>44664</v>
      </c>
      <c r="AM1294">
        <v>14</v>
      </c>
      <c r="AN1294">
        <v>200000</v>
      </c>
      <c r="AO1294">
        <v>860029995</v>
      </c>
      <c r="AP1294" t="s">
        <v>13996</v>
      </c>
      <c r="AQ1294" t="s">
        <v>14109</v>
      </c>
      <c r="AR1294" t="s">
        <v>13923</v>
      </c>
      <c r="AS1294" s="1">
        <v>44757</v>
      </c>
      <c r="AT1294" t="s">
        <v>13922</v>
      </c>
      <c r="BK1294">
        <f t="shared" si="20"/>
        <v>1</v>
      </c>
      <c r="BL1294">
        <v>7430220644841</v>
      </c>
      <c r="BN1294">
        <v>1913634</v>
      </c>
      <c r="BO1294" s="1">
        <v>44894</v>
      </c>
      <c r="BP1294">
        <v>860029995</v>
      </c>
      <c r="BQ1294">
        <v>74302206</v>
      </c>
      <c r="BR1294">
        <v>8480311</v>
      </c>
      <c r="BS1294" t="s">
        <v>13776</v>
      </c>
      <c r="BT1294" s="1">
        <v>44841</v>
      </c>
      <c r="BU1294">
        <v>2</v>
      </c>
      <c r="BV1294">
        <v>201212</v>
      </c>
      <c r="BW1294">
        <v>860029995</v>
      </c>
      <c r="BX1294" t="s">
        <v>13996</v>
      </c>
      <c r="BY1294" t="s">
        <v>14109</v>
      </c>
      <c r="BZ1294" t="s">
        <v>13923</v>
      </c>
      <c r="CA1294" s="1">
        <v>44904</v>
      </c>
      <c r="CB1294" t="s">
        <v>13922</v>
      </c>
    </row>
    <row r="1295" spans="3:80" x14ac:dyDescent="0.3">
      <c r="C1295" s="46" t="s">
        <v>10196</v>
      </c>
      <c r="D1295" s="4"/>
      <c r="E1295" s="4"/>
      <c r="F1295" s="16"/>
      <c r="G1295" s="80" t="e">
        <f>VLOOKUP(report_masivo[[#This Row],[INCAPACIDAD]],D3521:M3598,3,0)</f>
        <v>#N/A</v>
      </c>
      <c r="I1295" s="47"/>
      <c r="K1295" s="46" t="e">
        <f>VLOOKUP(report_masivo[[#This Row],[INCAPACIDAD]],D3521:M3598,4,0)</f>
        <v>#N/A</v>
      </c>
      <c r="L1295" s="46" t="e">
        <f>VLOOKUP(report_masivo[[#This Row],[INCAPACIDAD]],D3521:M3598,5,0)</f>
        <v>#N/A</v>
      </c>
      <c r="M1295" s="46" t="e">
        <f>VLOOKUP(report_masivo[[#This Row],[INCAPACIDAD]],D3521:M3598,6,0)</f>
        <v>#N/A</v>
      </c>
      <c r="N1295" s="49" t="e">
        <f>VLOOKUP(report_masivo[[#This Row],[INCAPACIDAD]],D3521:M3598,7,0)</f>
        <v>#N/A</v>
      </c>
      <c r="O1295" s="47" t="e">
        <f>VLOOKUP(report_masivo[[#This Row],[INCAPACIDAD]],D3521:M3598,8,0)</f>
        <v>#N/A</v>
      </c>
      <c r="AD1295">
        <v>100253748044669</v>
      </c>
      <c r="AE1295" t="s">
        <v>10196</v>
      </c>
      <c r="AF1295">
        <v>1794784</v>
      </c>
      <c r="AG1295" s="1">
        <v>44740</v>
      </c>
      <c r="AH1295">
        <v>860029995</v>
      </c>
      <c r="AI1295">
        <v>1002537480</v>
      </c>
      <c r="AJ1295">
        <v>7835851</v>
      </c>
      <c r="AK1295" t="s">
        <v>13928</v>
      </c>
      <c r="AL1295" s="1">
        <v>44669</v>
      </c>
      <c r="AM1295">
        <v>14</v>
      </c>
      <c r="AN1295">
        <v>1597581</v>
      </c>
      <c r="AO1295">
        <v>860029995</v>
      </c>
      <c r="AP1295" t="s">
        <v>13996</v>
      </c>
      <c r="AQ1295" t="s">
        <v>14109</v>
      </c>
      <c r="AR1295" t="s">
        <v>13923</v>
      </c>
      <c r="AS1295" s="1">
        <v>44770</v>
      </c>
      <c r="AT1295" t="s">
        <v>13922</v>
      </c>
      <c r="BK1295">
        <f t="shared" si="20"/>
        <v>1</v>
      </c>
      <c r="BL1295">
        <v>7408317044846</v>
      </c>
      <c r="BN1295">
        <v>1913634</v>
      </c>
      <c r="BO1295" s="1">
        <v>44894</v>
      </c>
      <c r="BP1295">
        <v>860029995</v>
      </c>
      <c r="BQ1295">
        <v>74083170</v>
      </c>
      <c r="BR1295">
        <v>8480442</v>
      </c>
      <c r="BS1295" t="s">
        <v>13776</v>
      </c>
      <c r="BT1295" s="1">
        <v>44846</v>
      </c>
      <c r="BU1295">
        <v>13</v>
      </c>
      <c r="BV1295">
        <v>931456</v>
      </c>
      <c r="BW1295">
        <v>860029995</v>
      </c>
      <c r="BX1295" t="s">
        <v>13996</v>
      </c>
      <c r="BY1295" t="s">
        <v>14109</v>
      </c>
      <c r="BZ1295" t="s">
        <v>13923</v>
      </c>
      <c r="CA1295" s="1">
        <v>44904</v>
      </c>
      <c r="CB1295" t="s">
        <v>13922</v>
      </c>
    </row>
    <row r="1296" spans="3:80" x14ac:dyDescent="0.3">
      <c r="C1296" s="46" t="s">
        <v>10196</v>
      </c>
      <c r="D1296" s="4"/>
      <c r="E1296" s="4"/>
      <c r="F1296" s="16"/>
      <c r="G1296" s="80" t="e">
        <f>VLOOKUP(report_masivo[[#This Row],[INCAPACIDAD]],D3522:M3599,3,0)</f>
        <v>#N/A</v>
      </c>
      <c r="I1296" s="47"/>
      <c r="K1296" s="46" t="e">
        <f>VLOOKUP(report_masivo[[#This Row],[INCAPACIDAD]],D3522:M3599,4,0)</f>
        <v>#N/A</v>
      </c>
      <c r="L1296" s="46" t="e">
        <f>VLOOKUP(report_masivo[[#This Row],[INCAPACIDAD]],D3522:M3599,5,0)</f>
        <v>#N/A</v>
      </c>
      <c r="M1296" s="46" t="e">
        <f>VLOOKUP(report_masivo[[#This Row],[INCAPACIDAD]],D3522:M3599,6,0)</f>
        <v>#N/A</v>
      </c>
      <c r="N1296" s="49" t="e">
        <f>VLOOKUP(report_masivo[[#This Row],[INCAPACIDAD]],D3522:M3599,7,0)</f>
        <v>#N/A</v>
      </c>
      <c r="O1296" s="47" t="e">
        <f>VLOOKUP(report_masivo[[#This Row],[INCAPACIDAD]],D3522:M3599,8,0)</f>
        <v>#N/A</v>
      </c>
      <c r="AD1296">
        <v>105758266444694</v>
      </c>
      <c r="AE1296" t="s">
        <v>10196</v>
      </c>
      <c r="AF1296">
        <v>1794784</v>
      </c>
      <c r="AG1296" s="1">
        <v>44740</v>
      </c>
      <c r="AH1296">
        <v>860029995</v>
      </c>
      <c r="AI1296">
        <v>1057582664</v>
      </c>
      <c r="AJ1296">
        <v>7912632</v>
      </c>
      <c r="AK1296" t="s">
        <v>13928</v>
      </c>
      <c r="AL1296" s="1">
        <v>44694</v>
      </c>
      <c r="AM1296">
        <v>14</v>
      </c>
      <c r="AN1296">
        <v>1553126</v>
      </c>
      <c r="AO1296">
        <v>860029995</v>
      </c>
      <c r="AP1296" t="s">
        <v>13996</v>
      </c>
      <c r="AQ1296" t="s">
        <v>14109</v>
      </c>
      <c r="AR1296" t="s">
        <v>13923</v>
      </c>
      <c r="AS1296" s="1">
        <v>44770</v>
      </c>
      <c r="AT1296" t="s">
        <v>13922</v>
      </c>
      <c r="BK1296">
        <f t="shared" si="20"/>
        <v>1</v>
      </c>
      <c r="BL1296">
        <v>939823044847</v>
      </c>
      <c r="BN1296">
        <v>1913634</v>
      </c>
      <c r="BO1296" s="1">
        <v>44894</v>
      </c>
      <c r="BP1296">
        <v>860029995</v>
      </c>
      <c r="BQ1296">
        <v>9398230</v>
      </c>
      <c r="BR1296">
        <v>8480906</v>
      </c>
      <c r="BS1296" t="s">
        <v>13776</v>
      </c>
      <c r="BT1296" s="1">
        <v>44847</v>
      </c>
      <c r="BU1296">
        <v>5</v>
      </c>
      <c r="BV1296">
        <v>472563</v>
      </c>
      <c r="BW1296">
        <v>860029995</v>
      </c>
      <c r="BX1296" t="s">
        <v>13996</v>
      </c>
      <c r="BY1296" t="s">
        <v>14109</v>
      </c>
      <c r="BZ1296" t="s">
        <v>13923</v>
      </c>
      <c r="CA1296" s="1">
        <v>44904</v>
      </c>
      <c r="CB1296" t="s">
        <v>13922</v>
      </c>
    </row>
    <row r="1297" spans="3:80" x14ac:dyDescent="0.3">
      <c r="C1297" s="46" t="s">
        <v>10196</v>
      </c>
      <c r="D1297" s="4"/>
      <c r="E1297" s="4"/>
      <c r="F1297" s="16"/>
      <c r="G1297" s="80" t="e">
        <f>VLOOKUP(report_masivo[[#This Row],[INCAPACIDAD]],D3523:M3600,3,0)</f>
        <v>#N/A</v>
      </c>
      <c r="I1297" s="47"/>
      <c r="K1297" s="46" t="e">
        <f>VLOOKUP(report_masivo[[#This Row],[INCAPACIDAD]],D3523:M3600,4,0)</f>
        <v>#N/A</v>
      </c>
      <c r="L1297" s="46" t="e">
        <f>VLOOKUP(report_masivo[[#This Row],[INCAPACIDAD]],D3523:M3600,5,0)</f>
        <v>#N/A</v>
      </c>
      <c r="M1297" s="46" t="e">
        <f>VLOOKUP(report_masivo[[#This Row],[INCAPACIDAD]],D3523:M3600,6,0)</f>
        <v>#N/A</v>
      </c>
      <c r="N1297" s="49" t="e">
        <f>VLOOKUP(report_masivo[[#This Row],[INCAPACIDAD]],D3523:M3600,7,0)</f>
        <v>#N/A</v>
      </c>
      <c r="O1297" s="47" t="e">
        <f>VLOOKUP(report_masivo[[#This Row],[INCAPACIDAD]],D3523:M3600,8,0)</f>
        <v>#N/A</v>
      </c>
      <c r="AD1297">
        <v>105020055544722</v>
      </c>
      <c r="AE1297" t="s">
        <v>10196</v>
      </c>
      <c r="AF1297">
        <v>1817466</v>
      </c>
      <c r="AG1297" s="1">
        <v>44771</v>
      </c>
      <c r="AH1297">
        <v>860029995</v>
      </c>
      <c r="AI1297">
        <v>1050200555</v>
      </c>
      <c r="AJ1297">
        <v>8020903</v>
      </c>
      <c r="AK1297" t="s">
        <v>13928</v>
      </c>
      <c r="AL1297" s="1">
        <v>44722</v>
      </c>
      <c r="AM1297">
        <v>14</v>
      </c>
      <c r="AN1297">
        <v>1403993</v>
      </c>
      <c r="AO1297">
        <v>860029995</v>
      </c>
      <c r="AP1297" t="s">
        <v>13996</v>
      </c>
      <c r="AQ1297" t="s">
        <v>14109</v>
      </c>
      <c r="AR1297" t="s">
        <v>13923</v>
      </c>
      <c r="AS1297" s="1">
        <v>44806</v>
      </c>
      <c r="AT1297" t="s">
        <v>13922</v>
      </c>
      <c r="BK1297">
        <f t="shared" si="20"/>
        <v>1</v>
      </c>
      <c r="BL1297">
        <v>952676244836</v>
      </c>
      <c r="BN1297">
        <v>1913634</v>
      </c>
      <c r="BO1297" s="1">
        <v>44894</v>
      </c>
      <c r="BP1297">
        <v>860029995</v>
      </c>
      <c r="BQ1297">
        <v>9526762</v>
      </c>
      <c r="BR1297">
        <v>8480917</v>
      </c>
      <c r="BS1297" t="s">
        <v>13776</v>
      </c>
      <c r="BT1297" s="1">
        <v>44836</v>
      </c>
      <c r="BU1297">
        <v>30</v>
      </c>
      <c r="BV1297">
        <v>3081481</v>
      </c>
      <c r="BW1297">
        <v>860029995</v>
      </c>
      <c r="BX1297" t="s">
        <v>13996</v>
      </c>
      <c r="BY1297" t="s">
        <v>14109</v>
      </c>
      <c r="BZ1297" t="s">
        <v>13923</v>
      </c>
      <c r="CA1297" s="1">
        <v>44904</v>
      </c>
      <c r="CB1297" t="s">
        <v>13922</v>
      </c>
    </row>
    <row r="1298" spans="3:80" x14ac:dyDescent="0.3">
      <c r="C1298" s="46" t="s">
        <v>10196</v>
      </c>
      <c r="D1298" s="4"/>
      <c r="E1298" s="4"/>
      <c r="F1298" s="16"/>
      <c r="G1298" s="80" t="e">
        <f>VLOOKUP(report_masivo[[#This Row],[INCAPACIDAD]],D3524:M3601,3,0)</f>
        <v>#N/A</v>
      </c>
      <c r="I1298" s="47"/>
      <c r="K1298" s="46" t="e">
        <f>VLOOKUP(report_masivo[[#This Row],[INCAPACIDAD]],D3524:M3601,4,0)</f>
        <v>#N/A</v>
      </c>
      <c r="L1298" s="46" t="e">
        <f>VLOOKUP(report_masivo[[#This Row],[INCAPACIDAD]],D3524:M3601,5,0)</f>
        <v>#N/A</v>
      </c>
      <c r="M1298" s="46" t="e">
        <f>VLOOKUP(report_masivo[[#This Row],[INCAPACIDAD]],D3524:M3601,6,0)</f>
        <v>#N/A</v>
      </c>
      <c r="N1298" s="49" t="e">
        <f>VLOOKUP(report_masivo[[#This Row],[INCAPACIDAD]],D3524:M3601,7,0)</f>
        <v>#N/A</v>
      </c>
      <c r="O1298" s="47" t="e">
        <f>VLOOKUP(report_masivo[[#This Row],[INCAPACIDAD]],D3524:M3601,8,0)</f>
        <v>#N/A</v>
      </c>
      <c r="AD1298">
        <v>105655282844764</v>
      </c>
      <c r="AE1298" t="s">
        <v>10196</v>
      </c>
      <c r="AF1298">
        <v>1866199</v>
      </c>
      <c r="AG1298" s="1">
        <v>44832</v>
      </c>
      <c r="AH1298">
        <v>860029995</v>
      </c>
      <c r="AI1298">
        <v>1056552828</v>
      </c>
      <c r="AJ1298">
        <v>8143173</v>
      </c>
      <c r="AK1298" t="s">
        <v>13928</v>
      </c>
      <c r="AL1298" s="1">
        <v>44764</v>
      </c>
      <c r="AM1298">
        <v>14</v>
      </c>
      <c r="AN1298">
        <v>1862970</v>
      </c>
      <c r="AO1298">
        <v>860029995</v>
      </c>
      <c r="AP1298" t="s">
        <v>13996</v>
      </c>
      <c r="AQ1298" t="s">
        <v>14109</v>
      </c>
      <c r="AR1298" t="s">
        <v>13923</v>
      </c>
      <c r="AS1298" s="1">
        <v>44855</v>
      </c>
      <c r="AT1298" t="s">
        <v>13922</v>
      </c>
      <c r="BK1298">
        <f t="shared" si="20"/>
        <v>1</v>
      </c>
      <c r="BL1298">
        <v>939823044854</v>
      </c>
      <c r="BN1298">
        <v>1913634</v>
      </c>
      <c r="BO1298" s="1">
        <v>44894</v>
      </c>
      <c r="BP1298">
        <v>860029995</v>
      </c>
      <c r="BQ1298">
        <v>9398230</v>
      </c>
      <c r="BR1298">
        <v>8480935</v>
      </c>
      <c r="BS1298" t="s">
        <v>13776</v>
      </c>
      <c r="BT1298" s="1">
        <v>44854</v>
      </c>
      <c r="BU1298">
        <v>3</v>
      </c>
      <c r="BV1298">
        <v>283538</v>
      </c>
      <c r="BW1298">
        <v>860029995</v>
      </c>
      <c r="BX1298" t="s">
        <v>13996</v>
      </c>
      <c r="BY1298" t="s">
        <v>14109</v>
      </c>
      <c r="BZ1298" t="s">
        <v>13923</v>
      </c>
      <c r="CA1298" s="1">
        <v>44904</v>
      </c>
      <c r="CB1298" t="s">
        <v>13922</v>
      </c>
    </row>
    <row r="1299" spans="3:80" x14ac:dyDescent="0.3">
      <c r="C1299" s="46" t="s">
        <v>10196</v>
      </c>
      <c r="D1299" s="4"/>
      <c r="E1299" s="4"/>
      <c r="F1299" s="16"/>
      <c r="G1299" s="80" t="e">
        <f>VLOOKUP(report_masivo[[#This Row],[INCAPACIDAD]],D3525:M3602,3,0)</f>
        <v>#N/A</v>
      </c>
      <c r="I1299" s="47"/>
      <c r="K1299" s="46" t="e">
        <f>VLOOKUP(report_masivo[[#This Row],[INCAPACIDAD]],D3525:M3602,4,0)</f>
        <v>#N/A</v>
      </c>
      <c r="L1299" s="46" t="e">
        <f>VLOOKUP(report_masivo[[#This Row],[INCAPACIDAD]],D3525:M3602,5,0)</f>
        <v>#N/A</v>
      </c>
      <c r="M1299" s="46" t="e">
        <f>VLOOKUP(report_masivo[[#This Row],[INCAPACIDAD]],D3525:M3602,6,0)</f>
        <v>#N/A</v>
      </c>
      <c r="N1299" s="49" t="e">
        <f>VLOOKUP(report_masivo[[#This Row],[INCAPACIDAD]],D3525:M3602,7,0)</f>
        <v>#N/A</v>
      </c>
      <c r="O1299" s="47" t="e">
        <f>VLOOKUP(report_masivo[[#This Row],[INCAPACIDAD]],D3525:M3602,8,0)</f>
        <v>#N/A</v>
      </c>
      <c r="AD1299">
        <v>7408262044799</v>
      </c>
      <c r="AE1299" t="s">
        <v>10196</v>
      </c>
      <c r="AF1299">
        <v>1892316</v>
      </c>
      <c r="AG1299" s="1">
        <v>44866</v>
      </c>
      <c r="AH1299">
        <v>860029995</v>
      </c>
      <c r="AI1299">
        <v>74082620</v>
      </c>
      <c r="AJ1299">
        <v>8262908</v>
      </c>
      <c r="AK1299" t="s">
        <v>13928</v>
      </c>
      <c r="AL1299" s="1">
        <v>44799</v>
      </c>
      <c r="AM1299">
        <v>14</v>
      </c>
      <c r="AN1299">
        <v>2231318</v>
      </c>
      <c r="AO1299">
        <v>860029995</v>
      </c>
      <c r="AP1299" t="s">
        <v>13996</v>
      </c>
      <c r="AQ1299" t="s">
        <v>14109</v>
      </c>
      <c r="AR1299" t="s">
        <v>13923</v>
      </c>
      <c r="AS1299" s="1">
        <v>44904</v>
      </c>
      <c r="AT1299" t="s">
        <v>13922</v>
      </c>
      <c r="BK1299">
        <f t="shared" si="20"/>
        <v>1</v>
      </c>
      <c r="BL1299">
        <v>420871244852</v>
      </c>
      <c r="BN1299">
        <v>1913634</v>
      </c>
      <c r="BO1299" s="1">
        <v>44894</v>
      </c>
      <c r="BP1299">
        <v>860029995</v>
      </c>
      <c r="BQ1299">
        <v>4208712</v>
      </c>
      <c r="BR1299">
        <v>8482307</v>
      </c>
      <c r="BS1299" t="s">
        <v>13776</v>
      </c>
      <c r="BT1299" s="1">
        <v>44852</v>
      </c>
      <c r="BU1299">
        <v>1</v>
      </c>
      <c r="BV1299">
        <v>69594</v>
      </c>
      <c r="BW1299">
        <v>860029995</v>
      </c>
      <c r="BX1299" t="s">
        <v>13996</v>
      </c>
      <c r="BY1299" t="s">
        <v>14109</v>
      </c>
      <c r="BZ1299" t="s">
        <v>13923</v>
      </c>
      <c r="CA1299" s="1">
        <v>44904</v>
      </c>
      <c r="CB1299" t="s">
        <v>13922</v>
      </c>
    </row>
    <row r="1300" spans="3:80" x14ac:dyDescent="0.3">
      <c r="C1300" s="46" t="s">
        <v>10196</v>
      </c>
      <c r="D1300" s="4"/>
      <c r="E1300" s="4"/>
      <c r="F1300" s="16"/>
      <c r="G1300" s="80" t="e">
        <f>VLOOKUP(report_masivo[[#This Row],[INCAPACIDAD]],D3526:M3603,3,0)</f>
        <v>#N/A</v>
      </c>
      <c r="I1300" s="47"/>
      <c r="K1300" s="46" t="e">
        <f>VLOOKUP(report_masivo[[#This Row],[INCAPACIDAD]],D3526:M3603,4,0)</f>
        <v>#N/A</v>
      </c>
      <c r="L1300" s="46" t="e">
        <f>VLOOKUP(report_masivo[[#This Row],[INCAPACIDAD]],D3526:M3603,5,0)</f>
        <v>#N/A</v>
      </c>
      <c r="M1300" s="46" t="e">
        <f>VLOOKUP(report_masivo[[#This Row],[INCAPACIDAD]],D3526:M3603,6,0)</f>
        <v>#N/A</v>
      </c>
      <c r="N1300" s="49" t="e">
        <f>VLOOKUP(report_masivo[[#This Row],[INCAPACIDAD]],D3526:M3603,7,0)</f>
        <v>#N/A</v>
      </c>
      <c r="O1300" s="47" t="e">
        <f>VLOOKUP(report_masivo[[#This Row],[INCAPACIDAD]],D3526:M3603,8,0)</f>
        <v>#N/A</v>
      </c>
      <c r="AD1300">
        <v>105366446844808</v>
      </c>
      <c r="AE1300" t="s">
        <v>10196</v>
      </c>
      <c r="AF1300">
        <v>1892316</v>
      </c>
      <c r="AG1300" s="1">
        <v>44866</v>
      </c>
      <c r="AH1300">
        <v>860029995</v>
      </c>
      <c r="AI1300">
        <v>1053664468</v>
      </c>
      <c r="AJ1300">
        <v>8298339</v>
      </c>
      <c r="AK1300" t="s">
        <v>13928</v>
      </c>
      <c r="AL1300" s="1">
        <v>44808</v>
      </c>
      <c r="AM1300">
        <v>14</v>
      </c>
      <c r="AN1300">
        <v>1732003</v>
      </c>
      <c r="AO1300">
        <v>860029995</v>
      </c>
      <c r="AP1300" t="s">
        <v>13996</v>
      </c>
      <c r="AQ1300" t="s">
        <v>14109</v>
      </c>
      <c r="AR1300" t="s">
        <v>13923</v>
      </c>
      <c r="AS1300" s="1">
        <v>44904</v>
      </c>
      <c r="AT1300" t="s">
        <v>13922</v>
      </c>
      <c r="BK1300">
        <f t="shared" si="20"/>
        <v>1</v>
      </c>
      <c r="BL1300">
        <v>105760064744854</v>
      </c>
      <c r="BN1300">
        <v>1929512</v>
      </c>
      <c r="BO1300" s="1">
        <v>44910</v>
      </c>
      <c r="BP1300">
        <v>860029995</v>
      </c>
      <c r="BQ1300">
        <v>1057600647</v>
      </c>
      <c r="BR1300">
        <v>8424475</v>
      </c>
      <c r="BS1300" t="s">
        <v>13776</v>
      </c>
      <c r="BT1300" s="1">
        <v>44854</v>
      </c>
      <c r="BU1300">
        <v>30</v>
      </c>
      <c r="BV1300">
        <v>2262335</v>
      </c>
      <c r="BW1300">
        <v>860029995</v>
      </c>
      <c r="BX1300" t="s">
        <v>13996</v>
      </c>
      <c r="BY1300" t="s">
        <v>14109</v>
      </c>
      <c r="BZ1300" t="s">
        <v>13923</v>
      </c>
      <c r="CA1300" s="1">
        <v>44932</v>
      </c>
      <c r="CB1300" t="s">
        <v>13922</v>
      </c>
    </row>
    <row r="1301" spans="3:80" x14ac:dyDescent="0.3">
      <c r="C1301" s="46" t="s">
        <v>10196</v>
      </c>
      <c r="D1301" s="4"/>
      <c r="E1301" s="4"/>
      <c r="F1301" s="16"/>
      <c r="G1301" s="80" t="e">
        <f>VLOOKUP(report_masivo[[#This Row],[INCAPACIDAD]],D3527:M3604,3,0)</f>
        <v>#N/A</v>
      </c>
      <c r="I1301" s="47"/>
      <c r="K1301" s="46" t="e">
        <f>VLOOKUP(report_masivo[[#This Row],[INCAPACIDAD]],D3527:M3604,4,0)</f>
        <v>#N/A</v>
      </c>
      <c r="L1301" s="46" t="e">
        <f>VLOOKUP(report_masivo[[#This Row],[INCAPACIDAD]],D3527:M3604,5,0)</f>
        <v>#N/A</v>
      </c>
      <c r="M1301" s="46" t="e">
        <f>VLOOKUP(report_masivo[[#This Row],[INCAPACIDAD]],D3527:M3604,6,0)</f>
        <v>#N/A</v>
      </c>
      <c r="N1301" s="49" t="e">
        <f>VLOOKUP(report_masivo[[#This Row],[INCAPACIDAD]],D3527:M3604,7,0)</f>
        <v>#N/A</v>
      </c>
      <c r="O1301" s="47" t="e">
        <f>VLOOKUP(report_masivo[[#This Row],[INCAPACIDAD]],D3527:M3604,8,0)</f>
        <v>#N/A</v>
      </c>
      <c r="AD1301">
        <v>105409154144819</v>
      </c>
      <c r="AE1301" t="s">
        <v>10196</v>
      </c>
      <c r="AF1301">
        <v>1892316</v>
      </c>
      <c r="AG1301" s="1">
        <v>44866</v>
      </c>
      <c r="AH1301">
        <v>860029995</v>
      </c>
      <c r="AI1301">
        <v>1054091541</v>
      </c>
      <c r="AJ1301">
        <v>8375682</v>
      </c>
      <c r="AK1301" t="s">
        <v>13928</v>
      </c>
      <c r="AL1301" s="1">
        <v>44819</v>
      </c>
      <c r="AM1301">
        <v>14</v>
      </c>
      <c r="AN1301">
        <v>1285332</v>
      </c>
      <c r="AO1301">
        <v>860029995</v>
      </c>
      <c r="AP1301" t="s">
        <v>13996</v>
      </c>
      <c r="AQ1301" t="s">
        <v>14109</v>
      </c>
      <c r="AR1301" t="s">
        <v>13923</v>
      </c>
      <c r="AS1301" s="1">
        <v>44904</v>
      </c>
      <c r="AT1301" t="s">
        <v>13922</v>
      </c>
      <c r="BK1301">
        <f t="shared" si="20"/>
        <v>1</v>
      </c>
      <c r="BL1301">
        <v>417883444846</v>
      </c>
      <c r="BN1301">
        <v>1929512</v>
      </c>
      <c r="BO1301" s="1">
        <v>44910</v>
      </c>
      <c r="BP1301">
        <v>860029995</v>
      </c>
      <c r="BQ1301">
        <v>4178834</v>
      </c>
      <c r="BR1301">
        <v>8426004</v>
      </c>
      <c r="BS1301" t="s">
        <v>13776</v>
      </c>
      <c r="BT1301" s="1">
        <v>44846</v>
      </c>
      <c r="BU1301">
        <v>28</v>
      </c>
      <c r="BV1301">
        <v>2178338</v>
      </c>
      <c r="BW1301">
        <v>860029995</v>
      </c>
      <c r="BX1301" t="s">
        <v>13996</v>
      </c>
      <c r="BY1301" t="s">
        <v>14109</v>
      </c>
      <c r="BZ1301" t="s">
        <v>13923</v>
      </c>
      <c r="CA1301" s="1">
        <v>44932</v>
      </c>
      <c r="CB1301" t="s">
        <v>13922</v>
      </c>
    </row>
    <row r="1302" spans="3:80" x14ac:dyDescent="0.3">
      <c r="C1302" s="46" t="s">
        <v>10196</v>
      </c>
      <c r="D1302" s="4"/>
      <c r="E1302" s="4"/>
      <c r="F1302" s="16"/>
      <c r="G1302" s="80" t="e">
        <f>VLOOKUP(report_masivo[[#This Row],[INCAPACIDAD]],D3528:M3605,3,0)</f>
        <v>#N/A</v>
      </c>
      <c r="I1302" s="47"/>
      <c r="K1302" s="46" t="e">
        <f>VLOOKUP(report_masivo[[#This Row],[INCAPACIDAD]],D3528:M3605,4,0)</f>
        <v>#N/A</v>
      </c>
      <c r="L1302" s="46" t="e">
        <f>VLOOKUP(report_masivo[[#This Row],[INCAPACIDAD]],D3528:M3605,5,0)</f>
        <v>#N/A</v>
      </c>
      <c r="M1302" s="46" t="e">
        <f>VLOOKUP(report_masivo[[#This Row],[INCAPACIDAD]],D3528:M3605,6,0)</f>
        <v>#N/A</v>
      </c>
      <c r="N1302" s="49" t="e">
        <f>VLOOKUP(report_masivo[[#This Row],[INCAPACIDAD]],D3528:M3605,7,0)</f>
        <v>#N/A</v>
      </c>
      <c r="O1302" s="47" t="e">
        <f>VLOOKUP(report_masivo[[#This Row],[INCAPACIDAD]],D3528:M3605,8,0)</f>
        <v>#N/A</v>
      </c>
      <c r="AD1302">
        <v>105759693144849</v>
      </c>
      <c r="AE1302" t="s">
        <v>10196</v>
      </c>
      <c r="AF1302">
        <v>1914229</v>
      </c>
      <c r="AG1302" s="1">
        <v>44894</v>
      </c>
      <c r="AH1302">
        <v>860029995</v>
      </c>
      <c r="AI1302">
        <v>1057596931</v>
      </c>
      <c r="AJ1302">
        <v>8435859</v>
      </c>
      <c r="AK1302" t="s">
        <v>13928</v>
      </c>
      <c r="AL1302" s="1">
        <v>44849</v>
      </c>
      <c r="AM1302">
        <v>14</v>
      </c>
      <c r="AN1302">
        <v>1728813</v>
      </c>
      <c r="AO1302">
        <v>860029995</v>
      </c>
      <c r="AP1302" t="s">
        <v>13996</v>
      </c>
      <c r="AQ1302" t="s">
        <v>14109</v>
      </c>
      <c r="AR1302" t="s">
        <v>13923</v>
      </c>
      <c r="AS1302" s="1">
        <v>44917</v>
      </c>
      <c r="AT1302" t="s">
        <v>13922</v>
      </c>
      <c r="BK1302">
        <f t="shared" si="20"/>
        <v>1</v>
      </c>
      <c r="BL1302">
        <v>939579344856</v>
      </c>
      <c r="BN1302">
        <v>1929512</v>
      </c>
      <c r="BO1302" s="1">
        <v>44910</v>
      </c>
      <c r="BP1302">
        <v>860029995</v>
      </c>
      <c r="BQ1302">
        <v>9395793</v>
      </c>
      <c r="BR1302">
        <v>8441895</v>
      </c>
      <c r="BS1302" t="s">
        <v>13776</v>
      </c>
      <c r="BT1302" s="1">
        <v>44856</v>
      </c>
      <c r="BU1302">
        <v>13</v>
      </c>
      <c r="BV1302">
        <v>1124151</v>
      </c>
      <c r="BW1302">
        <v>860029995</v>
      </c>
      <c r="BX1302" t="s">
        <v>13996</v>
      </c>
      <c r="BY1302" t="s">
        <v>14109</v>
      </c>
      <c r="BZ1302" t="s">
        <v>13923</v>
      </c>
      <c r="CA1302" s="1">
        <v>44932</v>
      </c>
      <c r="CB1302" t="s">
        <v>13922</v>
      </c>
    </row>
    <row r="1303" spans="3:80" x14ac:dyDescent="0.3">
      <c r="C1303" s="46" t="s">
        <v>10196</v>
      </c>
      <c r="D1303" s="4"/>
      <c r="E1303" s="4"/>
      <c r="F1303" s="16"/>
      <c r="G1303" s="80" t="e">
        <f>VLOOKUP(report_masivo[[#This Row],[INCAPACIDAD]],D3529:M3606,3,0)</f>
        <v>#N/A</v>
      </c>
      <c r="I1303" s="47"/>
      <c r="K1303" s="46" t="e">
        <f>VLOOKUP(report_masivo[[#This Row],[INCAPACIDAD]],D3529:M3606,4,0)</f>
        <v>#N/A</v>
      </c>
      <c r="L1303" s="46" t="e">
        <f>VLOOKUP(report_masivo[[#This Row],[INCAPACIDAD]],D3529:M3606,5,0)</f>
        <v>#N/A</v>
      </c>
      <c r="M1303" s="46" t="e">
        <f>VLOOKUP(report_masivo[[#This Row],[INCAPACIDAD]],D3529:M3606,6,0)</f>
        <v>#N/A</v>
      </c>
      <c r="N1303" s="49" t="e">
        <f>VLOOKUP(report_masivo[[#This Row],[INCAPACIDAD]],D3529:M3606,7,0)</f>
        <v>#N/A</v>
      </c>
      <c r="O1303" s="47" t="e">
        <f>VLOOKUP(report_masivo[[#This Row],[INCAPACIDAD]],D3529:M3606,8,0)</f>
        <v>#N/A</v>
      </c>
      <c r="AD1303">
        <v>105240958944864</v>
      </c>
      <c r="AE1303" t="s">
        <v>10196</v>
      </c>
      <c r="AF1303">
        <v>1929956</v>
      </c>
      <c r="AG1303" s="1">
        <v>44910</v>
      </c>
      <c r="AH1303">
        <v>860029995</v>
      </c>
      <c r="AI1303">
        <v>1052409589</v>
      </c>
      <c r="AJ1303">
        <v>8471629</v>
      </c>
      <c r="AK1303" t="s">
        <v>13928</v>
      </c>
      <c r="AL1303" s="1">
        <v>44864</v>
      </c>
      <c r="AM1303">
        <v>14</v>
      </c>
      <c r="AN1303">
        <v>890328</v>
      </c>
      <c r="AO1303">
        <v>860029995</v>
      </c>
      <c r="AP1303" t="s">
        <v>13996</v>
      </c>
      <c r="AQ1303" t="s">
        <v>14109</v>
      </c>
      <c r="AR1303" t="s">
        <v>13923</v>
      </c>
      <c r="AS1303" s="1">
        <v>44939</v>
      </c>
      <c r="AT1303" t="s">
        <v>13922</v>
      </c>
      <c r="BK1303">
        <f t="shared" si="20"/>
        <v>1</v>
      </c>
      <c r="BL1303">
        <v>420736444841</v>
      </c>
      <c r="BN1303">
        <v>1929512</v>
      </c>
      <c r="BO1303" s="1">
        <v>44910</v>
      </c>
      <c r="BP1303">
        <v>860029995</v>
      </c>
      <c r="BQ1303">
        <v>4207364</v>
      </c>
      <c r="BR1303">
        <v>8453622</v>
      </c>
      <c r="BS1303" t="s">
        <v>13776</v>
      </c>
      <c r="BT1303" s="1">
        <v>44841</v>
      </c>
      <c r="BU1303">
        <v>28</v>
      </c>
      <c r="BV1303">
        <v>2788426</v>
      </c>
      <c r="BW1303">
        <v>860029995</v>
      </c>
      <c r="BX1303" t="s">
        <v>13996</v>
      </c>
      <c r="BY1303" t="s">
        <v>14109</v>
      </c>
      <c r="BZ1303" t="s">
        <v>13923</v>
      </c>
      <c r="CA1303" s="1">
        <v>44932</v>
      </c>
      <c r="CB1303" t="s">
        <v>13922</v>
      </c>
    </row>
    <row r="1304" spans="3:80" x14ac:dyDescent="0.3">
      <c r="C1304" s="46" t="s">
        <v>10196</v>
      </c>
      <c r="D1304" s="4"/>
      <c r="E1304" s="4"/>
      <c r="F1304" s="16"/>
      <c r="G1304" s="80" t="e">
        <f>VLOOKUP(report_masivo[[#This Row],[INCAPACIDAD]],D3530:M3607,3,0)</f>
        <v>#N/A</v>
      </c>
      <c r="I1304" s="47"/>
      <c r="K1304" s="46" t="e">
        <f>VLOOKUP(report_masivo[[#This Row],[INCAPACIDAD]],D3530:M3607,4,0)</f>
        <v>#N/A</v>
      </c>
      <c r="L1304" s="46" t="e">
        <f>VLOOKUP(report_masivo[[#This Row],[INCAPACIDAD]],D3530:M3607,5,0)</f>
        <v>#N/A</v>
      </c>
      <c r="M1304" s="46" t="e">
        <f>VLOOKUP(report_masivo[[#This Row],[INCAPACIDAD]],D3530:M3607,6,0)</f>
        <v>#N/A</v>
      </c>
      <c r="N1304" s="49" t="e">
        <f>VLOOKUP(report_masivo[[#This Row],[INCAPACIDAD]],D3530:M3607,7,0)</f>
        <v>#N/A</v>
      </c>
      <c r="O1304" s="47" t="e">
        <f>VLOOKUP(report_masivo[[#This Row],[INCAPACIDAD]],D3530:M3607,8,0)</f>
        <v>#N/A</v>
      </c>
      <c r="AD1304">
        <v>105358664644519</v>
      </c>
      <c r="AE1304" t="s">
        <v>10196</v>
      </c>
      <c r="AF1304">
        <v>1939984</v>
      </c>
      <c r="AG1304" s="1">
        <v>44923</v>
      </c>
      <c r="AH1304">
        <v>860029995</v>
      </c>
      <c r="AI1304">
        <v>1053586646</v>
      </c>
      <c r="AJ1304">
        <v>7462987</v>
      </c>
      <c r="AK1304" t="s">
        <v>13928</v>
      </c>
      <c r="AL1304" s="1">
        <v>44519</v>
      </c>
      <c r="AM1304">
        <v>14</v>
      </c>
      <c r="AN1304">
        <v>2028498</v>
      </c>
      <c r="AO1304">
        <v>860029995</v>
      </c>
      <c r="AP1304" t="s">
        <v>13996</v>
      </c>
      <c r="AQ1304" t="s">
        <v>14109</v>
      </c>
      <c r="AR1304" t="s">
        <v>13923</v>
      </c>
      <c r="AS1304" s="1">
        <v>44939</v>
      </c>
      <c r="AT1304" t="s">
        <v>13922</v>
      </c>
      <c r="BK1304">
        <f t="shared" si="20"/>
        <v>1</v>
      </c>
      <c r="BL1304">
        <v>408380744857</v>
      </c>
      <c r="BN1304">
        <v>1929512</v>
      </c>
      <c r="BO1304" s="1">
        <v>44910</v>
      </c>
      <c r="BP1304">
        <v>860029995</v>
      </c>
      <c r="BQ1304">
        <v>4083807</v>
      </c>
      <c r="BR1304">
        <v>8453909</v>
      </c>
      <c r="BS1304" t="s">
        <v>13776</v>
      </c>
      <c r="BT1304" s="1">
        <v>44857</v>
      </c>
      <c r="BU1304">
        <v>13</v>
      </c>
      <c r="BV1304">
        <v>1250936</v>
      </c>
      <c r="BW1304">
        <v>860029995</v>
      </c>
      <c r="BX1304" t="s">
        <v>13996</v>
      </c>
      <c r="BY1304" t="s">
        <v>14109</v>
      </c>
      <c r="BZ1304" t="s">
        <v>13923</v>
      </c>
      <c r="CA1304" s="1">
        <v>44932</v>
      </c>
      <c r="CB1304" t="s">
        <v>13922</v>
      </c>
    </row>
    <row r="1305" spans="3:80" x14ac:dyDescent="0.3">
      <c r="C1305" s="46" t="s">
        <v>10196</v>
      </c>
      <c r="D1305" s="4"/>
      <c r="E1305" s="4"/>
      <c r="F1305" s="16"/>
      <c r="G1305" s="80" t="e">
        <f>VLOOKUP(report_masivo[[#This Row],[INCAPACIDAD]],D3531:M3608,3,0)</f>
        <v>#N/A</v>
      </c>
      <c r="I1305" s="47"/>
      <c r="K1305" s="46" t="e">
        <f>VLOOKUP(report_masivo[[#This Row],[INCAPACIDAD]],D3531:M3608,4,0)</f>
        <v>#N/A</v>
      </c>
      <c r="L1305" s="46" t="e">
        <f>VLOOKUP(report_masivo[[#This Row],[INCAPACIDAD]],D3531:M3608,5,0)</f>
        <v>#N/A</v>
      </c>
      <c r="M1305" s="46" t="e">
        <f>VLOOKUP(report_masivo[[#This Row],[INCAPACIDAD]],D3531:M3608,6,0)</f>
        <v>#N/A</v>
      </c>
      <c r="N1305" s="49" t="e">
        <f>VLOOKUP(report_masivo[[#This Row],[INCAPACIDAD]],D3531:M3608,7,0)</f>
        <v>#N/A</v>
      </c>
      <c r="O1305" s="47" t="e">
        <f>VLOOKUP(report_masivo[[#This Row],[INCAPACIDAD]],D3531:M3608,8,0)</f>
        <v>#N/A</v>
      </c>
      <c r="AD1305">
        <v>105202007044887</v>
      </c>
      <c r="AE1305" t="s">
        <v>10196</v>
      </c>
      <c r="AF1305">
        <v>1963900</v>
      </c>
      <c r="AG1305" s="1">
        <v>44953</v>
      </c>
      <c r="AH1305">
        <v>860029995</v>
      </c>
      <c r="AI1305">
        <v>1052020070</v>
      </c>
      <c r="AJ1305">
        <v>8560158</v>
      </c>
      <c r="AK1305" t="s">
        <v>13928</v>
      </c>
      <c r="AL1305" s="1">
        <v>44887</v>
      </c>
      <c r="AM1305">
        <v>14</v>
      </c>
      <c r="AN1305">
        <v>1911092</v>
      </c>
      <c r="AO1305">
        <v>860029995</v>
      </c>
      <c r="AP1305" t="s">
        <v>13996</v>
      </c>
      <c r="AQ1305" t="s">
        <v>14109</v>
      </c>
      <c r="AR1305" t="s">
        <v>13923</v>
      </c>
      <c r="AS1305" s="1">
        <v>44967</v>
      </c>
      <c r="AT1305" t="s">
        <v>13922</v>
      </c>
      <c r="BK1305">
        <f t="shared" si="20"/>
        <v>1</v>
      </c>
      <c r="BL1305">
        <v>105531577744880</v>
      </c>
      <c r="BN1305">
        <v>1929512</v>
      </c>
      <c r="BO1305" s="1">
        <v>44910</v>
      </c>
      <c r="BP1305">
        <v>860029995</v>
      </c>
      <c r="BQ1305">
        <v>1055315777</v>
      </c>
      <c r="BR1305">
        <v>8500196</v>
      </c>
      <c r="BS1305" t="s">
        <v>13776</v>
      </c>
      <c r="BT1305" s="1">
        <v>44880</v>
      </c>
      <c r="BU1305">
        <v>3</v>
      </c>
      <c r="BV1305">
        <v>100000</v>
      </c>
      <c r="BW1305">
        <v>860029995</v>
      </c>
      <c r="BX1305" t="s">
        <v>13996</v>
      </c>
      <c r="BY1305" t="s">
        <v>14109</v>
      </c>
      <c r="BZ1305" t="s">
        <v>13923</v>
      </c>
      <c r="CA1305" s="1">
        <v>44932</v>
      </c>
      <c r="CB1305" t="s">
        <v>13922</v>
      </c>
    </row>
    <row r="1306" spans="3:80" x14ac:dyDescent="0.3">
      <c r="C1306" s="46" t="s">
        <v>10196</v>
      </c>
      <c r="D1306" s="4"/>
      <c r="E1306" s="4"/>
      <c r="F1306" s="16"/>
      <c r="G1306" s="80" t="e">
        <f>VLOOKUP(report_masivo[[#This Row],[INCAPACIDAD]],D3532:M3609,3,0)</f>
        <v>#N/A</v>
      </c>
      <c r="I1306" s="47"/>
      <c r="K1306" s="46" t="e">
        <f>VLOOKUP(report_masivo[[#This Row],[INCAPACIDAD]],D3532:M3609,4,0)</f>
        <v>#N/A</v>
      </c>
      <c r="L1306" s="46" t="e">
        <f>VLOOKUP(report_masivo[[#This Row],[INCAPACIDAD]],D3532:M3609,5,0)</f>
        <v>#N/A</v>
      </c>
      <c r="M1306" s="46" t="e">
        <f>VLOOKUP(report_masivo[[#This Row],[INCAPACIDAD]],D3532:M3609,6,0)</f>
        <v>#N/A</v>
      </c>
      <c r="N1306" s="49" t="e">
        <f>VLOOKUP(report_masivo[[#This Row],[INCAPACIDAD]],D3532:M3609,7,0)</f>
        <v>#N/A</v>
      </c>
      <c r="O1306" s="47" t="e">
        <f>VLOOKUP(report_masivo[[#This Row],[INCAPACIDAD]],D3532:M3609,8,0)</f>
        <v>#N/A</v>
      </c>
      <c r="AD1306">
        <v>939951544877</v>
      </c>
      <c r="AE1306" t="s">
        <v>10196</v>
      </c>
      <c r="AF1306">
        <v>1963900</v>
      </c>
      <c r="AG1306" s="1">
        <v>44953</v>
      </c>
      <c r="AH1306">
        <v>860029995</v>
      </c>
      <c r="AI1306">
        <v>9399515</v>
      </c>
      <c r="AJ1306">
        <v>8675368</v>
      </c>
      <c r="AK1306" t="s">
        <v>13928</v>
      </c>
      <c r="AL1306" s="1">
        <v>44877</v>
      </c>
      <c r="AM1306">
        <v>14</v>
      </c>
      <c r="AN1306">
        <v>1814308</v>
      </c>
      <c r="AO1306">
        <v>860029995</v>
      </c>
      <c r="AP1306" t="s">
        <v>13996</v>
      </c>
      <c r="AQ1306" t="s">
        <v>14109</v>
      </c>
      <c r="AR1306" t="s">
        <v>13923</v>
      </c>
      <c r="AS1306" s="1">
        <v>44967</v>
      </c>
      <c r="AT1306" t="s">
        <v>13922</v>
      </c>
      <c r="BK1306">
        <f t="shared" si="20"/>
        <v>1</v>
      </c>
      <c r="BL1306">
        <v>939579344871</v>
      </c>
      <c r="BN1306">
        <v>1929512</v>
      </c>
      <c r="BO1306" s="1">
        <v>44910</v>
      </c>
      <c r="BP1306">
        <v>860029995</v>
      </c>
      <c r="BQ1306">
        <v>9395793</v>
      </c>
      <c r="BR1306">
        <v>8527062</v>
      </c>
      <c r="BS1306" t="s">
        <v>13776</v>
      </c>
      <c r="BT1306" s="1">
        <v>44871</v>
      </c>
      <c r="BU1306">
        <v>13</v>
      </c>
      <c r="BV1306">
        <v>1147183</v>
      </c>
      <c r="BW1306">
        <v>860029995</v>
      </c>
      <c r="BX1306" t="s">
        <v>13996</v>
      </c>
      <c r="BY1306" t="s">
        <v>14109</v>
      </c>
      <c r="BZ1306" t="s">
        <v>13923</v>
      </c>
      <c r="CA1306" s="1">
        <v>44932</v>
      </c>
      <c r="CB1306" t="s">
        <v>13922</v>
      </c>
    </row>
    <row r="1307" spans="3:80" x14ac:dyDescent="0.3">
      <c r="C1307" s="46" t="s">
        <v>10196</v>
      </c>
      <c r="D1307" s="4"/>
      <c r="E1307" s="4"/>
      <c r="F1307" s="16"/>
      <c r="G1307" s="80" t="e">
        <f>VLOOKUP(report_masivo[[#This Row],[INCAPACIDAD]],D3533:M3610,3,0)</f>
        <v>#N/A</v>
      </c>
      <c r="I1307" s="47"/>
      <c r="K1307" s="46" t="e">
        <f>VLOOKUP(report_masivo[[#This Row],[INCAPACIDAD]],D3533:M3610,4,0)</f>
        <v>#N/A</v>
      </c>
      <c r="L1307" s="46" t="e">
        <f>VLOOKUP(report_masivo[[#This Row],[INCAPACIDAD]],D3533:M3610,5,0)</f>
        <v>#N/A</v>
      </c>
      <c r="M1307" s="46" t="e">
        <f>VLOOKUP(report_masivo[[#This Row],[INCAPACIDAD]],D3533:M3610,6,0)</f>
        <v>#N/A</v>
      </c>
      <c r="N1307" s="49" t="e">
        <f>VLOOKUP(report_masivo[[#This Row],[INCAPACIDAD]],D3533:M3610,7,0)</f>
        <v>#N/A</v>
      </c>
      <c r="O1307" s="47" t="e">
        <f>VLOOKUP(report_masivo[[#This Row],[INCAPACIDAD]],D3533:M3610,8,0)</f>
        <v>#N/A</v>
      </c>
      <c r="AD1307">
        <v>105527322944934</v>
      </c>
      <c r="AE1307" t="s">
        <v>10196</v>
      </c>
      <c r="AF1307">
        <v>1978012</v>
      </c>
      <c r="AG1307" s="1">
        <v>44972</v>
      </c>
      <c r="AH1307">
        <v>860029995</v>
      </c>
      <c r="AI1307">
        <v>1055273229</v>
      </c>
      <c r="AJ1307">
        <v>8741731</v>
      </c>
      <c r="AK1307" t="s">
        <v>13928</v>
      </c>
      <c r="AL1307" s="1">
        <v>44934</v>
      </c>
      <c r="AM1307">
        <v>14</v>
      </c>
      <c r="AN1307">
        <v>1491980</v>
      </c>
      <c r="AO1307">
        <v>860029995</v>
      </c>
      <c r="AP1307" t="s">
        <v>13996</v>
      </c>
      <c r="AQ1307" t="s">
        <v>14109</v>
      </c>
      <c r="AR1307" t="s">
        <v>13923</v>
      </c>
      <c r="AS1307" s="1">
        <v>44998</v>
      </c>
      <c r="AT1307" t="s">
        <v>13922</v>
      </c>
      <c r="BK1307">
        <f t="shared" si="20"/>
        <v>1</v>
      </c>
      <c r="BL1307">
        <v>416895444865</v>
      </c>
      <c r="BN1307">
        <v>1929512</v>
      </c>
      <c r="BO1307" s="1">
        <v>44910</v>
      </c>
      <c r="BP1307">
        <v>860029995</v>
      </c>
      <c r="BQ1307">
        <v>4168954</v>
      </c>
      <c r="BR1307">
        <v>8572753</v>
      </c>
      <c r="BS1307" t="s">
        <v>13776</v>
      </c>
      <c r="BT1307" s="1">
        <v>44865</v>
      </c>
      <c r="BU1307">
        <v>5</v>
      </c>
      <c r="BV1307">
        <v>457535</v>
      </c>
      <c r="BW1307">
        <v>860029995</v>
      </c>
      <c r="BX1307" t="s">
        <v>13996</v>
      </c>
      <c r="BY1307" t="s">
        <v>14109</v>
      </c>
      <c r="BZ1307" t="s">
        <v>13923</v>
      </c>
      <c r="CA1307" s="1">
        <v>44932</v>
      </c>
      <c r="CB1307" t="s">
        <v>13922</v>
      </c>
    </row>
    <row r="1308" spans="3:80" x14ac:dyDescent="0.3">
      <c r="C1308" s="46" t="s">
        <v>10196</v>
      </c>
      <c r="D1308" s="4"/>
      <c r="E1308" s="4"/>
      <c r="F1308" s="16"/>
      <c r="G1308" s="80" t="e">
        <f>VLOOKUP(report_masivo[[#This Row],[INCAPACIDAD]],D3534:M3611,3,0)</f>
        <v>#N/A</v>
      </c>
      <c r="I1308" s="47"/>
      <c r="K1308" s="46" t="e">
        <f>VLOOKUP(report_masivo[[#This Row],[INCAPACIDAD]],D3534:M3611,4,0)</f>
        <v>#N/A</v>
      </c>
      <c r="L1308" s="46" t="e">
        <f>VLOOKUP(report_masivo[[#This Row],[INCAPACIDAD]],D3534:M3611,5,0)</f>
        <v>#N/A</v>
      </c>
      <c r="M1308" s="46" t="e">
        <f>VLOOKUP(report_masivo[[#This Row],[INCAPACIDAD]],D3534:M3611,6,0)</f>
        <v>#N/A</v>
      </c>
      <c r="N1308" s="49" t="e">
        <f>VLOOKUP(report_masivo[[#This Row],[INCAPACIDAD]],D3534:M3611,7,0)</f>
        <v>#N/A</v>
      </c>
      <c r="O1308" s="47" t="e">
        <f>VLOOKUP(report_masivo[[#This Row],[INCAPACIDAD]],D3534:M3611,8,0)</f>
        <v>#N/A</v>
      </c>
      <c r="AD1308">
        <v>105240833344946</v>
      </c>
      <c r="AE1308" t="s">
        <v>10196</v>
      </c>
      <c r="AF1308">
        <v>1989247</v>
      </c>
      <c r="AG1308" s="1">
        <v>44985</v>
      </c>
      <c r="AH1308">
        <v>860029995</v>
      </c>
      <c r="AI1308">
        <v>1052408333</v>
      </c>
      <c r="AJ1308">
        <v>8744515</v>
      </c>
      <c r="AK1308" t="s">
        <v>13928</v>
      </c>
      <c r="AL1308" s="1">
        <v>44946</v>
      </c>
      <c r="AM1308">
        <v>14</v>
      </c>
      <c r="AN1308">
        <v>2023122</v>
      </c>
      <c r="AO1308">
        <v>860029995</v>
      </c>
      <c r="AP1308" t="s">
        <v>13996</v>
      </c>
      <c r="AQ1308" t="s">
        <v>14109</v>
      </c>
      <c r="AR1308" t="s">
        <v>13923</v>
      </c>
      <c r="AS1308" s="1">
        <v>44998</v>
      </c>
      <c r="AT1308" t="s">
        <v>13922</v>
      </c>
      <c r="BK1308">
        <f t="shared" si="20"/>
        <v>1</v>
      </c>
      <c r="BL1308">
        <v>420836844858</v>
      </c>
      <c r="BN1308">
        <v>1929512</v>
      </c>
      <c r="BO1308" s="1">
        <v>44910</v>
      </c>
      <c r="BP1308">
        <v>860029995</v>
      </c>
      <c r="BQ1308">
        <v>4208368</v>
      </c>
      <c r="BR1308">
        <v>8572803</v>
      </c>
      <c r="BS1308" t="s">
        <v>13776</v>
      </c>
      <c r="BT1308" s="1">
        <v>44858</v>
      </c>
      <c r="BU1308">
        <v>13</v>
      </c>
      <c r="BV1308">
        <v>1008865</v>
      </c>
      <c r="BW1308">
        <v>860029995</v>
      </c>
      <c r="BX1308" t="s">
        <v>13996</v>
      </c>
      <c r="BY1308" t="s">
        <v>14109</v>
      </c>
      <c r="BZ1308" t="s">
        <v>13923</v>
      </c>
      <c r="CA1308" s="1">
        <v>44932</v>
      </c>
      <c r="CB1308" t="s">
        <v>13922</v>
      </c>
    </row>
    <row r="1309" spans="3:80" x14ac:dyDescent="0.3">
      <c r="C1309" s="46" t="s">
        <v>10196</v>
      </c>
      <c r="D1309" s="4"/>
      <c r="E1309" s="4"/>
      <c r="F1309" s="16"/>
      <c r="G1309" s="80" t="e">
        <f>VLOOKUP(report_masivo[[#This Row],[INCAPACIDAD]],D3535:M3612,3,0)</f>
        <v>#N/A</v>
      </c>
      <c r="I1309" s="47"/>
      <c r="K1309" s="46" t="e">
        <f>VLOOKUP(report_masivo[[#This Row],[INCAPACIDAD]],D3535:M3612,4,0)</f>
        <v>#N/A</v>
      </c>
      <c r="L1309" s="46" t="e">
        <f>VLOOKUP(report_masivo[[#This Row],[INCAPACIDAD]],D3535:M3612,5,0)</f>
        <v>#N/A</v>
      </c>
      <c r="M1309" s="46" t="e">
        <f>VLOOKUP(report_masivo[[#This Row],[INCAPACIDAD]],D3535:M3612,6,0)</f>
        <v>#N/A</v>
      </c>
      <c r="N1309" s="49" t="e">
        <f>VLOOKUP(report_masivo[[#This Row],[INCAPACIDAD]],D3535:M3612,7,0)</f>
        <v>#N/A</v>
      </c>
      <c r="O1309" s="47" t="e">
        <f>VLOOKUP(report_masivo[[#This Row],[INCAPACIDAD]],D3535:M3612,8,0)</f>
        <v>#N/A</v>
      </c>
      <c r="AD1309">
        <v>105366483244949</v>
      </c>
      <c r="AE1309" t="s">
        <v>10196</v>
      </c>
      <c r="AF1309">
        <v>1989247</v>
      </c>
      <c r="AG1309" s="1">
        <v>44985</v>
      </c>
      <c r="AH1309">
        <v>860029995</v>
      </c>
      <c r="AI1309">
        <v>1053664832</v>
      </c>
      <c r="AJ1309">
        <v>8788650</v>
      </c>
      <c r="AK1309" t="s">
        <v>13928</v>
      </c>
      <c r="AL1309" s="1">
        <v>44949</v>
      </c>
      <c r="AM1309">
        <v>14</v>
      </c>
      <c r="AN1309">
        <v>1144521</v>
      </c>
      <c r="AO1309">
        <v>860029995</v>
      </c>
      <c r="AP1309" t="s">
        <v>13996</v>
      </c>
      <c r="AQ1309" t="s">
        <v>14109</v>
      </c>
      <c r="AR1309" t="s">
        <v>13923</v>
      </c>
      <c r="AS1309" s="1">
        <v>44998</v>
      </c>
      <c r="AT1309" t="s">
        <v>13922</v>
      </c>
      <c r="BK1309">
        <f t="shared" si="20"/>
        <v>1</v>
      </c>
      <c r="BL1309">
        <v>952676244866</v>
      </c>
      <c r="BN1309">
        <v>1929512</v>
      </c>
      <c r="BO1309" s="1">
        <v>44910</v>
      </c>
      <c r="BP1309">
        <v>860029995</v>
      </c>
      <c r="BQ1309">
        <v>9526762</v>
      </c>
      <c r="BR1309">
        <v>8573869</v>
      </c>
      <c r="BS1309" t="s">
        <v>13776</v>
      </c>
      <c r="BT1309" s="1">
        <v>44866</v>
      </c>
      <c r="BU1309">
        <v>30</v>
      </c>
      <c r="BV1309">
        <v>3062606</v>
      </c>
      <c r="BW1309">
        <v>860029995</v>
      </c>
      <c r="BX1309" t="s">
        <v>13996</v>
      </c>
      <c r="BY1309" t="s">
        <v>14109</v>
      </c>
      <c r="BZ1309" t="s">
        <v>13923</v>
      </c>
      <c r="CA1309" s="1">
        <v>44932</v>
      </c>
      <c r="CB1309" t="s">
        <v>13922</v>
      </c>
    </row>
    <row r="1310" spans="3:80" x14ac:dyDescent="0.3">
      <c r="C1310" s="46" t="s">
        <v>10196</v>
      </c>
      <c r="D1310" s="4"/>
      <c r="E1310" s="4"/>
      <c r="F1310" s="16"/>
      <c r="G1310" s="80" t="e">
        <f>VLOOKUP(report_masivo[[#This Row],[INCAPACIDAD]],D3536:M3613,3,0)</f>
        <v>#N/A</v>
      </c>
      <c r="I1310" s="47"/>
      <c r="K1310" s="46" t="e">
        <f>VLOOKUP(report_masivo[[#This Row],[INCAPACIDAD]],D3536:M3613,4,0)</f>
        <v>#N/A</v>
      </c>
      <c r="L1310" s="46" t="e">
        <f>VLOOKUP(report_masivo[[#This Row],[INCAPACIDAD]],D3536:M3613,5,0)</f>
        <v>#N/A</v>
      </c>
      <c r="M1310" s="46" t="e">
        <f>VLOOKUP(report_masivo[[#This Row],[INCAPACIDAD]],D3536:M3613,6,0)</f>
        <v>#N/A</v>
      </c>
      <c r="N1310" s="49" t="e">
        <f>VLOOKUP(report_masivo[[#This Row],[INCAPACIDAD]],D3536:M3613,7,0)</f>
        <v>#N/A</v>
      </c>
      <c r="O1310" s="47" t="e">
        <f>VLOOKUP(report_masivo[[#This Row],[INCAPACIDAD]],D3536:M3613,8,0)</f>
        <v>#N/A</v>
      </c>
      <c r="AD1310">
        <v>105238155044975</v>
      </c>
      <c r="AE1310" t="s">
        <v>10196</v>
      </c>
      <c r="AF1310">
        <v>2009702</v>
      </c>
      <c r="AG1310" s="1">
        <v>45009</v>
      </c>
      <c r="AH1310">
        <v>860029995</v>
      </c>
      <c r="AI1310">
        <v>1052381550</v>
      </c>
      <c r="AJ1310">
        <v>8860160</v>
      </c>
      <c r="AK1310" t="s">
        <v>13928</v>
      </c>
      <c r="AL1310" s="1">
        <v>44975</v>
      </c>
      <c r="AM1310">
        <v>14</v>
      </c>
      <c r="AN1310">
        <v>2377396</v>
      </c>
      <c r="AO1310">
        <v>860029995</v>
      </c>
      <c r="AP1310" t="s">
        <v>13996</v>
      </c>
      <c r="AQ1310" t="s">
        <v>14109</v>
      </c>
      <c r="AR1310" t="s">
        <v>13923</v>
      </c>
      <c r="AS1310" s="1">
        <v>45030</v>
      </c>
      <c r="AT1310" t="s">
        <v>13922</v>
      </c>
      <c r="BK1310">
        <f t="shared" si="20"/>
        <v>1</v>
      </c>
      <c r="BL1310">
        <v>953163344874</v>
      </c>
      <c r="BN1310">
        <v>1929512</v>
      </c>
      <c r="BO1310" s="1">
        <v>44910</v>
      </c>
      <c r="BP1310">
        <v>860029995</v>
      </c>
      <c r="BQ1310">
        <v>9531633</v>
      </c>
      <c r="BR1310">
        <v>8573901</v>
      </c>
      <c r="BS1310" t="s">
        <v>13776</v>
      </c>
      <c r="BT1310" s="1">
        <v>44874</v>
      </c>
      <c r="BU1310">
        <v>10</v>
      </c>
      <c r="BV1310">
        <v>777264</v>
      </c>
      <c r="BW1310">
        <v>860029995</v>
      </c>
      <c r="BX1310" t="s">
        <v>13996</v>
      </c>
      <c r="BY1310" t="s">
        <v>14109</v>
      </c>
      <c r="BZ1310" t="s">
        <v>13923</v>
      </c>
      <c r="CA1310" s="1">
        <v>44932</v>
      </c>
      <c r="CB1310" t="s">
        <v>13922</v>
      </c>
    </row>
    <row r="1311" spans="3:80" x14ac:dyDescent="0.3">
      <c r="C1311" s="46" t="s">
        <v>10196</v>
      </c>
      <c r="D1311" s="4"/>
      <c r="E1311" s="4"/>
      <c r="F1311" s="16"/>
      <c r="G1311" s="80" t="e">
        <f>VLOOKUP(report_masivo[[#This Row],[INCAPACIDAD]],D3537:M3614,3,0)</f>
        <v>#N/A</v>
      </c>
      <c r="I1311" s="47"/>
      <c r="K1311" s="46" t="e">
        <f>VLOOKUP(report_masivo[[#This Row],[INCAPACIDAD]],D3537:M3614,4,0)</f>
        <v>#N/A</v>
      </c>
      <c r="L1311" s="46" t="e">
        <f>VLOOKUP(report_masivo[[#This Row],[INCAPACIDAD]],D3537:M3614,5,0)</f>
        <v>#N/A</v>
      </c>
      <c r="M1311" s="46" t="e">
        <f>VLOOKUP(report_masivo[[#This Row],[INCAPACIDAD]],D3537:M3614,6,0)</f>
        <v>#N/A</v>
      </c>
      <c r="N1311" s="49" t="e">
        <f>VLOOKUP(report_masivo[[#This Row],[INCAPACIDAD]],D3537:M3614,7,0)</f>
        <v>#N/A</v>
      </c>
      <c r="O1311" s="47" t="e">
        <f>VLOOKUP(report_masivo[[#This Row],[INCAPACIDAD]],D3537:M3614,8,0)</f>
        <v>#N/A</v>
      </c>
      <c r="AD1311">
        <v>105655217245042</v>
      </c>
      <c r="AE1311" t="s">
        <v>10196</v>
      </c>
      <c r="AF1311">
        <v>2063613</v>
      </c>
      <c r="AG1311" s="1">
        <v>45072</v>
      </c>
      <c r="AH1311">
        <v>860029995</v>
      </c>
      <c r="AI1311">
        <v>1056552172</v>
      </c>
      <c r="AJ1311">
        <v>9164052</v>
      </c>
      <c r="AK1311" t="s">
        <v>13928</v>
      </c>
      <c r="AL1311" s="1">
        <v>45042</v>
      </c>
      <c r="AM1311">
        <v>14</v>
      </c>
      <c r="AN1311">
        <v>516591</v>
      </c>
      <c r="AO1311">
        <v>860029995</v>
      </c>
      <c r="AP1311" t="s">
        <v>13996</v>
      </c>
      <c r="AQ1311" t="s">
        <v>14109</v>
      </c>
      <c r="AR1311" t="s">
        <v>13923</v>
      </c>
      <c r="AS1311" s="1">
        <v>45093</v>
      </c>
      <c r="AT1311" t="s">
        <v>13922</v>
      </c>
      <c r="BK1311">
        <f t="shared" si="20"/>
        <v>1</v>
      </c>
      <c r="BL1311">
        <v>408380744872</v>
      </c>
      <c r="BN1311">
        <v>1963404</v>
      </c>
      <c r="BO1311" s="1">
        <v>44953</v>
      </c>
      <c r="BP1311">
        <v>860029995</v>
      </c>
      <c r="BQ1311">
        <v>4083807</v>
      </c>
      <c r="BR1311">
        <v>8493933</v>
      </c>
      <c r="BS1311" t="s">
        <v>13776</v>
      </c>
      <c r="BT1311" s="1">
        <v>44872</v>
      </c>
      <c r="BU1311">
        <v>30</v>
      </c>
      <c r="BV1311">
        <v>2914103</v>
      </c>
      <c r="BW1311">
        <v>860029995</v>
      </c>
      <c r="BX1311" t="s">
        <v>13996</v>
      </c>
      <c r="BY1311" t="s">
        <v>14109</v>
      </c>
      <c r="BZ1311" t="s">
        <v>13923</v>
      </c>
      <c r="CA1311" s="1">
        <v>44974</v>
      </c>
      <c r="CB1311" t="s">
        <v>13922</v>
      </c>
    </row>
    <row r="1312" spans="3:80" x14ac:dyDescent="0.3">
      <c r="C1312" s="46" t="s">
        <v>10196</v>
      </c>
      <c r="D1312" s="4"/>
      <c r="E1312" s="4"/>
      <c r="F1312" s="16"/>
      <c r="G1312" s="80" t="e">
        <f>VLOOKUP(report_masivo[[#This Row],[INCAPACIDAD]],D3538:M3615,3,0)</f>
        <v>#N/A</v>
      </c>
      <c r="I1312" s="47"/>
      <c r="K1312" s="46" t="e">
        <f>VLOOKUP(report_masivo[[#This Row],[INCAPACIDAD]],D3538:M3615,4,0)</f>
        <v>#N/A</v>
      </c>
      <c r="L1312" s="46" t="e">
        <f>VLOOKUP(report_masivo[[#This Row],[INCAPACIDAD]],D3538:M3615,5,0)</f>
        <v>#N/A</v>
      </c>
      <c r="M1312" s="46" t="e">
        <f>VLOOKUP(report_masivo[[#This Row],[INCAPACIDAD]],D3538:M3615,6,0)</f>
        <v>#N/A</v>
      </c>
      <c r="N1312" s="49" t="e">
        <f>VLOOKUP(report_masivo[[#This Row],[INCAPACIDAD]],D3538:M3615,7,0)</f>
        <v>#N/A</v>
      </c>
      <c r="O1312" s="47" t="e">
        <f>VLOOKUP(report_masivo[[#This Row],[INCAPACIDAD]],D3538:M3615,8,0)</f>
        <v>#N/A</v>
      </c>
      <c r="AD1312">
        <v>104884701245044</v>
      </c>
      <c r="AE1312" t="s">
        <v>10196</v>
      </c>
      <c r="AF1312">
        <v>2068357</v>
      </c>
      <c r="AG1312" s="1">
        <v>45077</v>
      </c>
      <c r="AH1312">
        <v>860029995</v>
      </c>
      <c r="AI1312">
        <v>1048847012</v>
      </c>
      <c r="AJ1312">
        <v>9099002</v>
      </c>
      <c r="AK1312" t="s">
        <v>13928</v>
      </c>
      <c r="AL1312" s="1">
        <v>45044</v>
      </c>
      <c r="AM1312">
        <v>14</v>
      </c>
      <c r="AN1312">
        <v>1737029</v>
      </c>
      <c r="AO1312">
        <v>860029995</v>
      </c>
      <c r="AP1312" t="s">
        <v>13996</v>
      </c>
      <c r="AQ1312" t="s">
        <v>14109</v>
      </c>
      <c r="AR1312" t="s">
        <v>13923</v>
      </c>
      <c r="AS1312" s="1">
        <v>45093</v>
      </c>
      <c r="AT1312" t="s">
        <v>13922</v>
      </c>
      <c r="BK1312">
        <f t="shared" si="20"/>
        <v>1</v>
      </c>
      <c r="BL1312">
        <v>939582744896</v>
      </c>
      <c r="BN1312">
        <v>1963404</v>
      </c>
      <c r="BO1312" s="1">
        <v>44953</v>
      </c>
      <c r="BP1312">
        <v>860029995</v>
      </c>
      <c r="BQ1312">
        <v>9395827</v>
      </c>
      <c r="BR1312">
        <v>8568387</v>
      </c>
      <c r="BS1312" t="s">
        <v>13776</v>
      </c>
      <c r="BT1312" s="1">
        <v>44896</v>
      </c>
      <c r="BU1312">
        <v>1</v>
      </c>
      <c r="BV1312">
        <v>81527</v>
      </c>
      <c r="BW1312">
        <v>860029995</v>
      </c>
      <c r="BX1312" t="s">
        <v>13996</v>
      </c>
      <c r="BY1312" t="s">
        <v>14109</v>
      </c>
      <c r="BZ1312" t="s">
        <v>13923</v>
      </c>
      <c r="CA1312" s="1">
        <v>44974</v>
      </c>
      <c r="CB1312" t="s">
        <v>13922</v>
      </c>
    </row>
    <row r="1313" spans="3:80" x14ac:dyDescent="0.3">
      <c r="C1313" s="46" t="s">
        <v>10196</v>
      </c>
      <c r="D1313" s="4"/>
      <c r="E1313" s="4"/>
      <c r="F1313" s="16"/>
      <c r="G1313" s="80" t="e">
        <f>VLOOKUP(report_masivo[[#This Row],[INCAPACIDAD]],D3539:M3616,3,0)</f>
        <v>#N/A</v>
      </c>
      <c r="I1313" s="47"/>
      <c r="K1313" s="46" t="e">
        <f>VLOOKUP(report_masivo[[#This Row],[INCAPACIDAD]],D3539:M3616,4,0)</f>
        <v>#N/A</v>
      </c>
      <c r="L1313" s="46" t="e">
        <f>VLOOKUP(report_masivo[[#This Row],[INCAPACIDAD]],D3539:M3616,5,0)</f>
        <v>#N/A</v>
      </c>
      <c r="M1313" s="46" t="e">
        <f>VLOOKUP(report_masivo[[#This Row],[INCAPACIDAD]],D3539:M3616,6,0)</f>
        <v>#N/A</v>
      </c>
      <c r="N1313" s="49" t="e">
        <f>VLOOKUP(report_masivo[[#This Row],[INCAPACIDAD]],D3539:M3616,7,0)</f>
        <v>#N/A</v>
      </c>
      <c r="O1313" s="47" t="e">
        <f>VLOOKUP(report_masivo[[#This Row],[INCAPACIDAD]],D3539:M3616,8,0)</f>
        <v>#N/A</v>
      </c>
      <c r="AD1313">
        <v>104965488743905</v>
      </c>
      <c r="AE1313" t="s">
        <v>10196</v>
      </c>
      <c r="AF1313">
        <v>1362365</v>
      </c>
      <c r="AG1313" s="1">
        <v>44039</v>
      </c>
      <c r="AH1313">
        <v>860029995</v>
      </c>
      <c r="AI1313">
        <v>1049654887</v>
      </c>
      <c r="AJ1313">
        <v>6138130</v>
      </c>
      <c r="AK1313" t="s">
        <v>13929</v>
      </c>
      <c r="AL1313" s="1">
        <v>43905</v>
      </c>
      <c r="AM1313">
        <v>28</v>
      </c>
      <c r="AN1313">
        <v>819283</v>
      </c>
      <c r="AO1313">
        <v>860029995</v>
      </c>
      <c r="AP1313" t="s">
        <v>13996</v>
      </c>
      <c r="AQ1313" t="s">
        <v>14109</v>
      </c>
      <c r="AR1313" t="s">
        <v>13923</v>
      </c>
      <c r="AS1313" s="1">
        <v>44081</v>
      </c>
      <c r="AT1313" t="s">
        <v>13922</v>
      </c>
      <c r="BK1313">
        <f t="shared" si="20"/>
        <v>1</v>
      </c>
      <c r="BL1313">
        <v>105803838344882</v>
      </c>
      <c r="BN1313">
        <v>1963404</v>
      </c>
      <c r="BO1313" s="1">
        <v>44953</v>
      </c>
      <c r="BP1313">
        <v>860029995</v>
      </c>
      <c r="BQ1313">
        <v>1058038383</v>
      </c>
      <c r="BR1313">
        <v>8571205</v>
      </c>
      <c r="BS1313" t="s">
        <v>13776</v>
      </c>
      <c r="BT1313" s="1">
        <v>44882</v>
      </c>
      <c r="BU1313">
        <v>1</v>
      </c>
      <c r="BV1313">
        <v>95867</v>
      </c>
      <c r="BW1313">
        <v>860029995</v>
      </c>
      <c r="BX1313" t="s">
        <v>13996</v>
      </c>
      <c r="BY1313" t="s">
        <v>14109</v>
      </c>
      <c r="BZ1313" t="s">
        <v>13923</v>
      </c>
      <c r="CA1313" s="1">
        <v>44974</v>
      </c>
      <c r="CB1313" t="s">
        <v>13922</v>
      </c>
    </row>
    <row r="1314" spans="3:80" x14ac:dyDescent="0.3">
      <c r="C1314" s="46" t="s">
        <v>10196</v>
      </c>
      <c r="D1314" s="4"/>
      <c r="E1314" s="4"/>
      <c r="F1314" s="16"/>
      <c r="G1314" s="80" t="e">
        <f>VLOOKUP(report_masivo[[#This Row],[INCAPACIDAD]],D3540:M3617,3,0)</f>
        <v>#N/A</v>
      </c>
      <c r="I1314" s="47"/>
      <c r="K1314" s="46" t="e">
        <f>VLOOKUP(report_masivo[[#This Row],[INCAPACIDAD]],D3540:M3617,4,0)</f>
        <v>#N/A</v>
      </c>
      <c r="L1314" s="46" t="e">
        <f>VLOOKUP(report_masivo[[#This Row],[INCAPACIDAD]],D3540:M3617,5,0)</f>
        <v>#N/A</v>
      </c>
      <c r="M1314" s="46" t="e">
        <f>VLOOKUP(report_masivo[[#This Row],[INCAPACIDAD]],D3540:M3617,6,0)</f>
        <v>#N/A</v>
      </c>
      <c r="N1314" s="49" t="e">
        <f>VLOOKUP(report_masivo[[#This Row],[INCAPACIDAD]],D3540:M3617,7,0)</f>
        <v>#N/A</v>
      </c>
      <c r="O1314" s="47" t="e">
        <f>VLOOKUP(report_masivo[[#This Row],[INCAPACIDAD]],D3540:M3617,8,0)</f>
        <v>#N/A</v>
      </c>
      <c r="AD1314">
        <v>105759635944034</v>
      </c>
      <c r="AE1314" t="s">
        <v>10196</v>
      </c>
      <c r="AF1314">
        <v>1378985</v>
      </c>
      <c r="AG1314" s="1">
        <v>44072</v>
      </c>
      <c r="AH1314">
        <v>860029995</v>
      </c>
      <c r="AI1314">
        <v>1057596359</v>
      </c>
      <c r="AJ1314">
        <v>6134755</v>
      </c>
      <c r="AK1314" t="s">
        <v>13929</v>
      </c>
      <c r="AL1314" s="1">
        <v>44034</v>
      </c>
      <c r="AM1314">
        <v>6</v>
      </c>
      <c r="AN1314">
        <v>483984</v>
      </c>
      <c r="AO1314">
        <v>860029995</v>
      </c>
      <c r="AP1314" t="s">
        <v>13996</v>
      </c>
      <c r="AQ1314" t="s">
        <v>14110</v>
      </c>
      <c r="AR1314" t="s">
        <v>13997</v>
      </c>
      <c r="AS1314" s="1">
        <v>44092</v>
      </c>
      <c r="AT1314" t="s">
        <v>13922</v>
      </c>
      <c r="BK1314">
        <f t="shared" si="20"/>
        <v>1</v>
      </c>
      <c r="BL1314">
        <v>408371044878</v>
      </c>
      <c r="BN1314">
        <v>1963404</v>
      </c>
      <c r="BO1314" s="1">
        <v>44953</v>
      </c>
      <c r="BP1314">
        <v>860029995</v>
      </c>
      <c r="BQ1314">
        <v>4083710</v>
      </c>
      <c r="BR1314">
        <v>8572711</v>
      </c>
      <c r="BS1314" t="s">
        <v>13776</v>
      </c>
      <c r="BT1314" s="1">
        <v>44878</v>
      </c>
      <c r="BU1314">
        <v>19</v>
      </c>
      <c r="BV1314">
        <v>1484343</v>
      </c>
      <c r="BW1314">
        <v>860029995</v>
      </c>
      <c r="BX1314" t="s">
        <v>13996</v>
      </c>
      <c r="BY1314" t="s">
        <v>14109</v>
      </c>
      <c r="BZ1314" t="s">
        <v>13923</v>
      </c>
      <c r="CA1314" s="1">
        <v>44974</v>
      </c>
      <c r="CB1314" t="s">
        <v>13922</v>
      </c>
    </row>
    <row r="1315" spans="3:80" x14ac:dyDescent="0.3">
      <c r="C1315" s="46" t="s">
        <v>10196</v>
      </c>
      <c r="D1315" s="4"/>
      <c r="E1315" s="4"/>
      <c r="F1315" s="16"/>
      <c r="G1315" s="80" t="e">
        <f>VLOOKUP(report_masivo[[#This Row],[INCAPACIDAD]],D3541:M3618,3,0)</f>
        <v>#N/A</v>
      </c>
      <c r="I1315" s="47"/>
      <c r="K1315" s="46" t="e">
        <f>VLOOKUP(report_masivo[[#This Row],[INCAPACIDAD]],D3541:M3618,4,0)</f>
        <v>#N/A</v>
      </c>
      <c r="L1315" s="46" t="e">
        <f>VLOOKUP(report_masivo[[#This Row],[INCAPACIDAD]],D3541:M3618,5,0)</f>
        <v>#N/A</v>
      </c>
      <c r="M1315" s="46" t="e">
        <f>VLOOKUP(report_masivo[[#This Row],[INCAPACIDAD]],D3541:M3618,6,0)</f>
        <v>#N/A</v>
      </c>
      <c r="N1315" s="49" t="e">
        <f>VLOOKUP(report_masivo[[#This Row],[INCAPACIDAD]],D3541:M3618,7,0)</f>
        <v>#N/A</v>
      </c>
      <c r="O1315" s="47" t="e">
        <f>VLOOKUP(report_masivo[[#This Row],[INCAPACIDAD]],D3541:M3618,8,0)</f>
        <v>#N/A</v>
      </c>
      <c r="AD1315">
        <v>105759635944045</v>
      </c>
      <c r="AE1315" t="s">
        <v>10196</v>
      </c>
      <c r="AF1315">
        <v>1381364</v>
      </c>
      <c r="AG1315" s="1">
        <v>44077</v>
      </c>
      <c r="AH1315">
        <v>860029995</v>
      </c>
      <c r="AI1315">
        <v>1057596359</v>
      </c>
      <c r="AJ1315">
        <v>6176614</v>
      </c>
      <c r="AK1315" t="s">
        <v>13929</v>
      </c>
      <c r="AL1315" s="1">
        <v>44045</v>
      </c>
      <c r="AM1315">
        <v>3</v>
      </c>
      <c r="AN1315">
        <v>242415</v>
      </c>
      <c r="AO1315">
        <v>860029995</v>
      </c>
      <c r="AP1315" t="s">
        <v>13996</v>
      </c>
      <c r="AQ1315" t="s">
        <v>14109</v>
      </c>
      <c r="AR1315" t="s">
        <v>13923</v>
      </c>
      <c r="AS1315" s="1">
        <v>44148</v>
      </c>
      <c r="AT1315" t="s">
        <v>13922</v>
      </c>
      <c r="BK1315">
        <f t="shared" si="20"/>
        <v>1</v>
      </c>
      <c r="BL1315">
        <v>7436214844894</v>
      </c>
      <c r="BN1315">
        <v>1963404</v>
      </c>
      <c r="BO1315" s="1">
        <v>44953</v>
      </c>
      <c r="BP1315">
        <v>860029995</v>
      </c>
      <c r="BQ1315">
        <v>74362148</v>
      </c>
      <c r="BR1315">
        <v>8574694</v>
      </c>
      <c r="BS1315" t="s">
        <v>13776</v>
      </c>
      <c r="BT1315" s="1">
        <v>44894</v>
      </c>
      <c r="BU1315">
        <v>3</v>
      </c>
      <c r="BV1315">
        <v>205912</v>
      </c>
      <c r="BW1315">
        <v>860029995</v>
      </c>
      <c r="BX1315" t="s">
        <v>13996</v>
      </c>
      <c r="BY1315" t="s">
        <v>14109</v>
      </c>
      <c r="BZ1315" t="s">
        <v>13923</v>
      </c>
      <c r="CA1315" s="1">
        <v>44974</v>
      </c>
      <c r="CB1315" t="s">
        <v>13922</v>
      </c>
    </row>
    <row r="1316" spans="3:80" x14ac:dyDescent="0.3">
      <c r="C1316" s="46" t="s">
        <v>10196</v>
      </c>
      <c r="D1316" s="4"/>
      <c r="E1316" s="4"/>
      <c r="F1316" s="16"/>
      <c r="G1316" s="80" t="e">
        <f>VLOOKUP(report_masivo[[#This Row],[INCAPACIDAD]],D3542:M3619,3,0)</f>
        <v>#N/A</v>
      </c>
      <c r="I1316" s="47"/>
      <c r="K1316" s="46" t="e">
        <f>VLOOKUP(report_masivo[[#This Row],[INCAPACIDAD]],D3542:M3619,4,0)</f>
        <v>#N/A</v>
      </c>
      <c r="L1316" s="46" t="e">
        <f>VLOOKUP(report_masivo[[#This Row],[INCAPACIDAD]],D3542:M3619,5,0)</f>
        <v>#N/A</v>
      </c>
      <c r="M1316" s="46" t="e">
        <f>VLOOKUP(report_masivo[[#This Row],[INCAPACIDAD]],D3542:M3619,6,0)</f>
        <v>#N/A</v>
      </c>
      <c r="N1316" s="49" t="e">
        <f>VLOOKUP(report_masivo[[#This Row],[INCAPACIDAD]],D3542:M3619,7,0)</f>
        <v>#N/A</v>
      </c>
      <c r="O1316" s="47" t="e">
        <f>VLOOKUP(report_masivo[[#This Row],[INCAPACIDAD]],D3542:M3619,8,0)</f>
        <v>#N/A</v>
      </c>
      <c r="AD1316">
        <v>105358719344104</v>
      </c>
      <c r="AE1316" t="s">
        <v>10196</v>
      </c>
      <c r="AF1316">
        <v>1414648</v>
      </c>
      <c r="AG1316" s="1">
        <v>44138</v>
      </c>
      <c r="AH1316">
        <v>860029995</v>
      </c>
      <c r="AI1316">
        <v>1053587193</v>
      </c>
      <c r="AJ1316">
        <v>6306860</v>
      </c>
      <c r="AK1316" t="s">
        <v>13929</v>
      </c>
      <c r="AL1316" s="1">
        <v>44104</v>
      </c>
      <c r="AM1316">
        <v>6</v>
      </c>
      <c r="AN1316">
        <v>461634</v>
      </c>
      <c r="AO1316">
        <v>860029995</v>
      </c>
      <c r="AP1316" t="s">
        <v>13996</v>
      </c>
      <c r="AQ1316" t="s">
        <v>14109</v>
      </c>
      <c r="AR1316" t="s">
        <v>13923</v>
      </c>
      <c r="AS1316" s="1">
        <v>44169</v>
      </c>
      <c r="AT1316" t="s">
        <v>13922</v>
      </c>
      <c r="BK1316">
        <f t="shared" si="20"/>
        <v>1</v>
      </c>
      <c r="BL1316">
        <v>408380744902</v>
      </c>
      <c r="BN1316">
        <v>1963404</v>
      </c>
      <c r="BO1316" s="1">
        <v>44953</v>
      </c>
      <c r="BP1316">
        <v>860029995</v>
      </c>
      <c r="BQ1316">
        <v>4083807</v>
      </c>
      <c r="BR1316">
        <v>8598309</v>
      </c>
      <c r="BS1316" t="s">
        <v>13776</v>
      </c>
      <c r="BT1316" s="1">
        <v>44902</v>
      </c>
      <c r="BU1316">
        <v>30</v>
      </c>
      <c r="BV1316">
        <v>2993372</v>
      </c>
      <c r="BW1316">
        <v>860029995</v>
      </c>
      <c r="BX1316" t="s">
        <v>13996</v>
      </c>
      <c r="BY1316" t="s">
        <v>14109</v>
      </c>
      <c r="BZ1316" t="s">
        <v>13923</v>
      </c>
      <c r="CA1316" s="1">
        <v>44974</v>
      </c>
      <c r="CB1316" t="s">
        <v>13922</v>
      </c>
    </row>
    <row r="1317" spans="3:80" x14ac:dyDescent="0.3">
      <c r="C1317" s="46" t="s">
        <v>10196</v>
      </c>
      <c r="D1317" s="4"/>
      <c r="E1317" s="4"/>
      <c r="F1317" s="16"/>
      <c r="G1317" s="80" t="e">
        <f>VLOOKUP(report_masivo[[#This Row],[INCAPACIDAD]],D3543:M3620,3,0)</f>
        <v>#N/A</v>
      </c>
      <c r="I1317" s="47"/>
      <c r="K1317" s="46" t="e">
        <f>VLOOKUP(report_masivo[[#This Row],[INCAPACIDAD]],D3543:M3620,4,0)</f>
        <v>#N/A</v>
      </c>
      <c r="L1317" s="46" t="e">
        <f>VLOOKUP(report_masivo[[#This Row],[INCAPACIDAD]],D3543:M3620,5,0)</f>
        <v>#N/A</v>
      </c>
      <c r="M1317" s="46" t="e">
        <f>VLOOKUP(report_masivo[[#This Row],[INCAPACIDAD]],D3543:M3620,6,0)</f>
        <v>#N/A</v>
      </c>
      <c r="N1317" s="49" t="e">
        <f>VLOOKUP(report_masivo[[#This Row],[INCAPACIDAD]],D3543:M3620,7,0)</f>
        <v>#N/A</v>
      </c>
      <c r="O1317" s="47" t="e">
        <f>VLOOKUP(report_masivo[[#This Row],[INCAPACIDAD]],D3543:M3620,8,0)</f>
        <v>#N/A</v>
      </c>
      <c r="AD1317">
        <v>722332344194</v>
      </c>
      <c r="AE1317" t="s">
        <v>10196</v>
      </c>
      <c r="AF1317">
        <v>1482780</v>
      </c>
      <c r="AG1317" s="1">
        <v>44253</v>
      </c>
      <c r="AH1317">
        <v>860029995</v>
      </c>
      <c r="AI1317">
        <v>7223323</v>
      </c>
      <c r="AJ1317">
        <v>6498965</v>
      </c>
      <c r="AK1317" t="s">
        <v>13929</v>
      </c>
      <c r="AL1317" s="1">
        <v>44194</v>
      </c>
      <c r="AM1317">
        <v>28</v>
      </c>
      <c r="AN1317">
        <v>2375301</v>
      </c>
      <c r="AO1317">
        <v>860029995</v>
      </c>
      <c r="AP1317" t="s">
        <v>13996</v>
      </c>
      <c r="AQ1317" t="s">
        <v>14109</v>
      </c>
      <c r="AR1317" t="s">
        <v>13923</v>
      </c>
      <c r="AS1317" s="1">
        <v>44280</v>
      </c>
      <c r="AT1317" t="s">
        <v>13922</v>
      </c>
      <c r="BK1317">
        <f t="shared" si="20"/>
        <v>1</v>
      </c>
      <c r="BL1317">
        <v>7475124044907</v>
      </c>
      <c r="BN1317">
        <v>1963404</v>
      </c>
      <c r="BO1317" s="1">
        <v>44953</v>
      </c>
      <c r="BP1317">
        <v>860029995</v>
      </c>
      <c r="BQ1317">
        <v>74751240</v>
      </c>
      <c r="BR1317">
        <v>8602582</v>
      </c>
      <c r="BS1317" t="s">
        <v>13776</v>
      </c>
      <c r="BT1317" s="1">
        <v>44907</v>
      </c>
      <c r="BU1317">
        <v>3</v>
      </c>
      <c r="BV1317">
        <v>293102</v>
      </c>
      <c r="BW1317">
        <v>860029995</v>
      </c>
      <c r="BX1317" t="s">
        <v>13996</v>
      </c>
      <c r="BY1317" t="s">
        <v>14109</v>
      </c>
      <c r="BZ1317" t="s">
        <v>13923</v>
      </c>
      <c r="CA1317" s="1">
        <v>44974</v>
      </c>
      <c r="CB1317" t="s">
        <v>13922</v>
      </c>
    </row>
    <row r="1318" spans="3:80" x14ac:dyDescent="0.3">
      <c r="C1318" s="46" t="s">
        <v>10196</v>
      </c>
      <c r="D1318" s="4"/>
      <c r="E1318" s="4"/>
      <c r="F1318" s="16"/>
      <c r="G1318" s="80" t="e">
        <f>VLOOKUP(report_masivo[[#This Row],[INCAPACIDAD]],D3544:M3621,3,0)</f>
        <v>#N/A</v>
      </c>
      <c r="I1318" s="47"/>
      <c r="K1318" s="46" t="e">
        <f>VLOOKUP(report_masivo[[#This Row],[INCAPACIDAD]],D3544:M3621,4,0)</f>
        <v>#N/A</v>
      </c>
      <c r="L1318" s="46" t="e">
        <f>VLOOKUP(report_masivo[[#This Row],[INCAPACIDAD]],D3544:M3621,5,0)</f>
        <v>#N/A</v>
      </c>
      <c r="M1318" s="46" t="e">
        <f>VLOOKUP(report_masivo[[#This Row],[INCAPACIDAD]],D3544:M3621,6,0)</f>
        <v>#N/A</v>
      </c>
      <c r="N1318" s="49" t="e">
        <f>VLOOKUP(report_masivo[[#This Row],[INCAPACIDAD]],D3544:M3621,7,0)</f>
        <v>#N/A</v>
      </c>
      <c r="O1318" s="47" t="e">
        <f>VLOOKUP(report_masivo[[#This Row],[INCAPACIDAD]],D3544:M3621,8,0)</f>
        <v>#N/A</v>
      </c>
      <c r="AD1318">
        <v>722332344224</v>
      </c>
      <c r="AE1318" t="s">
        <v>10196</v>
      </c>
      <c r="AF1318">
        <v>1500261</v>
      </c>
      <c r="AG1318" s="1">
        <v>44284</v>
      </c>
      <c r="AH1318">
        <v>860029995</v>
      </c>
      <c r="AI1318">
        <v>7223323</v>
      </c>
      <c r="AJ1318">
        <v>6586956</v>
      </c>
      <c r="AK1318" t="s">
        <v>13929</v>
      </c>
      <c r="AL1318" s="1">
        <v>44224</v>
      </c>
      <c r="AM1318">
        <v>30</v>
      </c>
      <c r="AN1318">
        <v>2472598</v>
      </c>
      <c r="AO1318">
        <v>860029995</v>
      </c>
      <c r="AP1318" t="s">
        <v>13996</v>
      </c>
      <c r="AQ1318" t="s">
        <v>14109</v>
      </c>
      <c r="AR1318" t="s">
        <v>13923</v>
      </c>
      <c r="AS1318" s="1">
        <v>44330</v>
      </c>
      <c r="AT1318" t="s">
        <v>13922</v>
      </c>
      <c r="BK1318">
        <f t="shared" si="20"/>
        <v>1</v>
      </c>
      <c r="BL1318">
        <v>7418628544900</v>
      </c>
      <c r="BN1318">
        <v>1963404</v>
      </c>
      <c r="BO1318" s="1">
        <v>44953</v>
      </c>
      <c r="BP1318">
        <v>860029995</v>
      </c>
      <c r="BQ1318">
        <v>74186285</v>
      </c>
      <c r="BR1318">
        <v>8607971</v>
      </c>
      <c r="BS1318" t="s">
        <v>13776</v>
      </c>
      <c r="BT1318" s="1">
        <v>44900</v>
      </c>
      <c r="BU1318">
        <v>6</v>
      </c>
      <c r="BV1318">
        <v>515464</v>
      </c>
      <c r="BW1318">
        <v>860029995</v>
      </c>
      <c r="BX1318" t="s">
        <v>13996</v>
      </c>
      <c r="BY1318" t="s">
        <v>14109</v>
      </c>
      <c r="BZ1318" t="s">
        <v>13923</v>
      </c>
      <c r="CA1318" s="1">
        <v>44974</v>
      </c>
      <c r="CB1318" t="s">
        <v>13922</v>
      </c>
    </row>
    <row r="1319" spans="3:80" x14ac:dyDescent="0.3">
      <c r="C1319" s="46" t="s">
        <v>10196</v>
      </c>
      <c r="D1319" s="4"/>
      <c r="E1319" s="4"/>
      <c r="F1319" s="16"/>
      <c r="G1319" s="80" t="e">
        <f>VLOOKUP(report_masivo[[#This Row],[INCAPACIDAD]],D3545:M3622,3,0)</f>
        <v>#N/A</v>
      </c>
      <c r="I1319" s="47"/>
      <c r="K1319" s="46" t="e">
        <f>VLOOKUP(report_masivo[[#This Row],[INCAPACIDAD]],D3545:M3622,4,0)</f>
        <v>#N/A</v>
      </c>
      <c r="L1319" s="46" t="e">
        <f>VLOOKUP(report_masivo[[#This Row],[INCAPACIDAD]],D3545:M3622,5,0)</f>
        <v>#N/A</v>
      </c>
      <c r="M1319" s="46" t="e">
        <f>VLOOKUP(report_masivo[[#This Row],[INCAPACIDAD]],D3545:M3622,6,0)</f>
        <v>#N/A</v>
      </c>
      <c r="N1319" s="49" t="e">
        <f>VLOOKUP(report_masivo[[#This Row],[INCAPACIDAD]],D3545:M3622,7,0)</f>
        <v>#N/A</v>
      </c>
      <c r="O1319" s="47" t="e">
        <f>VLOOKUP(report_masivo[[#This Row],[INCAPACIDAD]],D3545:M3622,8,0)</f>
        <v>#N/A</v>
      </c>
      <c r="AD1319">
        <v>105843098744213</v>
      </c>
      <c r="AE1319" t="s">
        <v>10196</v>
      </c>
      <c r="AF1319">
        <v>1500261</v>
      </c>
      <c r="AG1319" s="1">
        <v>44284</v>
      </c>
      <c r="AH1319">
        <v>860029995</v>
      </c>
      <c r="AI1319">
        <v>1058430987</v>
      </c>
      <c r="AJ1319">
        <v>6673444</v>
      </c>
      <c r="AK1319" t="s">
        <v>13929</v>
      </c>
      <c r="AL1319" s="1">
        <v>44213</v>
      </c>
      <c r="AM1319">
        <v>2</v>
      </c>
      <c r="AN1319">
        <v>139624</v>
      </c>
      <c r="AO1319">
        <v>860029995</v>
      </c>
      <c r="AP1319" t="s">
        <v>13996</v>
      </c>
      <c r="AQ1319" t="s">
        <v>14109</v>
      </c>
      <c r="AR1319" t="s">
        <v>13923</v>
      </c>
      <c r="AS1319" s="1">
        <v>44330</v>
      </c>
      <c r="AT1319" t="s">
        <v>13922</v>
      </c>
      <c r="BK1319">
        <f t="shared" si="20"/>
        <v>1</v>
      </c>
      <c r="BL1319">
        <v>9441170244909</v>
      </c>
      <c r="BN1319">
        <v>1963404</v>
      </c>
      <c r="BO1319" s="1">
        <v>44953</v>
      </c>
      <c r="BP1319">
        <v>860029995</v>
      </c>
      <c r="BQ1319">
        <v>94411702</v>
      </c>
      <c r="BR1319">
        <v>8612443</v>
      </c>
      <c r="BS1319" t="s">
        <v>13776</v>
      </c>
      <c r="BT1319" s="1">
        <v>44909</v>
      </c>
      <c r="BU1319">
        <v>1</v>
      </c>
      <c r="BV1319">
        <v>99723</v>
      </c>
      <c r="BW1319">
        <v>860029995</v>
      </c>
      <c r="BX1319" t="s">
        <v>13996</v>
      </c>
      <c r="BY1319" t="s">
        <v>14109</v>
      </c>
      <c r="BZ1319" t="s">
        <v>13923</v>
      </c>
      <c r="CA1319" s="1">
        <v>44974</v>
      </c>
      <c r="CB1319" t="s">
        <v>13922</v>
      </c>
    </row>
    <row r="1320" spans="3:80" x14ac:dyDescent="0.3">
      <c r="C1320" s="46" t="s">
        <v>10196</v>
      </c>
      <c r="D1320" s="4"/>
      <c r="E1320" s="4"/>
      <c r="F1320" s="16"/>
      <c r="G1320" s="80" t="e">
        <f>VLOOKUP(report_masivo[[#This Row],[INCAPACIDAD]],D3546:M3623,3,0)</f>
        <v>#N/A</v>
      </c>
      <c r="I1320" s="47"/>
      <c r="K1320" s="46" t="e">
        <f>VLOOKUP(report_masivo[[#This Row],[INCAPACIDAD]],D3546:M3623,4,0)</f>
        <v>#N/A</v>
      </c>
      <c r="L1320" s="46" t="e">
        <f>VLOOKUP(report_masivo[[#This Row],[INCAPACIDAD]],D3546:M3623,5,0)</f>
        <v>#N/A</v>
      </c>
      <c r="M1320" s="46" t="e">
        <f>VLOOKUP(report_masivo[[#This Row],[INCAPACIDAD]],D3546:M3623,6,0)</f>
        <v>#N/A</v>
      </c>
      <c r="N1320" s="49" t="e">
        <f>VLOOKUP(report_masivo[[#This Row],[INCAPACIDAD]],D3546:M3623,7,0)</f>
        <v>#N/A</v>
      </c>
      <c r="O1320" s="47" t="e">
        <f>VLOOKUP(report_masivo[[#This Row],[INCAPACIDAD]],D3546:M3623,8,0)</f>
        <v>#N/A</v>
      </c>
      <c r="AD1320">
        <v>722332344254</v>
      </c>
      <c r="AE1320" t="s">
        <v>10196</v>
      </c>
      <c r="AF1320">
        <v>1519202</v>
      </c>
      <c r="AG1320" s="1">
        <v>44316</v>
      </c>
      <c r="AH1320">
        <v>860029995</v>
      </c>
      <c r="AI1320">
        <v>7223323</v>
      </c>
      <c r="AJ1320">
        <v>6660304</v>
      </c>
      <c r="AK1320" t="s">
        <v>13929</v>
      </c>
      <c r="AL1320" s="1">
        <v>44254</v>
      </c>
      <c r="AM1320">
        <v>29</v>
      </c>
      <c r="AN1320">
        <v>1107919</v>
      </c>
      <c r="AO1320">
        <v>860029995</v>
      </c>
      <c r="AP1320" t="s">
        <v>13996</v>
      </c>
      <c r="AQ1320" t="s">
        <v>14109</v>
      </c>
      <c r="AR1320" t="s">
        <v>13923</v>
      </c>
      <c r="AS1320" s="1">
        <v>44336</v>
      </c>
      <c r="AT1320" t="s">
        <v>13922</v>
      </c>
      <c r="BK1320">
        <f t="shared" si="20"/>
        <v>1</v>
      </c>
      <c r="BL1320">
        <v>105759502744909</v>
      </c>
      <c r="BN1320">
        <v>1963404</v>
      </c>
      <c r="BO1320" s="1">
        <v>44953</v>
      </c>
      <c r="BP1320">
        <v>860029995</v>
      </c>
      <c r="BQ1320">
        <v>1057595027</v>
      </c>
      <c r="BR1320">
        <v>8613539</v>
      </c>
      <c r="BS1320" t="s">
        <v>13776</v>
      </c>
      <c r="BT1320" s="1">
        <v>44909</v>
      </c>
      <c r="BU1320">
        <v>1</v>
      </c>
      <c r="BV1320">
        <v>75838</v>
      </c>
      <c r="BW1320">
        <v>860029995</v>
      </c>
      <c r="BX1320" t="s">
        <v>13996</v>
      </c>
      <c r="BY1320" t="s">
        <v>14109</v>
      </c>
      <c r="BZ1320" t="s">
        <v>13923</v>
      </c>
      <c r="CA1320" s="1">
        <v>44974</v>
      </c>
      <c r="CB1320" t="s">
        <v>13922</v>
      </c>
    </row>
    <row r="1321" spans="3:80" x14ac:dyDescent="0.3">
      <c r="C1321" s="46" t="s">
        <v>10196</v>
      </c>
      <c r="D1321" s="4"/>
      <c r="E1321" s="4"/>
      <c r="F1321" s="16"/>
      <c r="G1321" s="80" t="e">
        <f>VLOOKUP(report_masivo[[#This Row],[INCAPACIDAD]],D3547:M3624,3,0)</f>
        <v>#N/A</v>
      </c>
      <c r="I1321" s="47"/>
      <c r="K1321" s="46" t="e">
        <f>VLOOKUP(report_masivo[[#This Row],[INCAPACIDAD]],D3547:M3624,4,0)</f>
        <v>#N/A</v>
      </c>
      <c r="L1321" s="46" t="e">
        <f>VLOOKUP(report_masivo[[#This Row],[INCAPACIDAD]],D3547:M3624,5,0)</f>
        <v>#N/A</v>
      </c>
      <c r="M1321" s="46" t="e">
        <f>VLOOKUP(report_masivo[[#This Row],[INCAPACIDAD]],D3547:M3624,6,0)</f>
        <v>#N/A</v>
      </c>
      <c r="N1321" s="49" t="e">
        <f>VLOOKUP(report_masivo[[#This Row],[INCAPACIDAD]],D3547:M3624,7,0)</f>
        <v>#N/A</v>
      </c>
      <c r="O1321" s="47" t="e">
        <f>VLOOKUP(report_masivo[[#This Row],[INCAPACIDAD]],D3547:M3624,8,0)</f>
        <v>#N/A</v>
      </c>
      <c r="AD1321">
        <v>420779744345</v>
      </c>
      <c r="AE1321" t="s">
        <v>10196</v>
      </c>
      <c r="AF1321">
        <v>1579283</v>
      </c>
      <c r="AG1321" s="1">
        <v>44406</v>
      </c>
      <c r="AH1321">
        <v>860029995</v>
      </c>
      <c r="AI1321">
        <v>4207797</v>
      </c>
      <c r="AJ1321">
        <v>7019683</v>
      </c>
      <c r="AK1321" t="s">
        <v>13929</v>
      </c>
      <c r="AL1321" s="1">
        <v>44345</v>
      </c>
      <c r="AM1321">
        <v>13</v>
      </c>
      <c r="AN1321">
        <v>1472146</v>
      </c>
      <c r="AO1321">
        <v>860029995</v>
      </c>
      <c r="AP1321" t="s">
        <v>13996</v>
      </c>
      <c r="AQ1321" t="s">
        <v>14109</v>
      </c>
      <c r="AR1321" t="s">
        <v>13923</v>
      </c>
      <c r="AS1321" s="1">
        <v>44453</v>
      </c>
      <c r="AT1321" t="s">
        <v>13922</v>
      </c>
      <c r="BK1321">
        <f t="shared" si="20"/>
        <v>1</v>
      </c>
      <c r="BL1321">
        <v>7475124044912</v>
      </c>
      <c r="BN1321">
        <v>1963404</v>
      </c>
      <c r="BO1321" s="1">
        <v>44953</v>
      </c>
      <c r="BP1321">
        <v>860029995</v>
      </c>
      <c r="BQ1321">
        <v>74751240</v>
      </c>
      <c r="BR1321">
        <v>8624405</v>
      </c>
      <c r="BS1321" t="s">
        <v>13776</v>
      </c>
      <c r="BT1321" s="1">
        <v>44912</v>
      </c>
      <c r="BU1321">
        <v>20</v>
      </c>
      <c r="BV1321">
        <v>1954013</v>
      </c>
      <c r="BW1321">
        <v>860029995</v>
      </c>
      <c r="BX1321" t="s">
        <v>13996</v>
      </c>
      <c r="BY1321" t="s">
        <v>14109</v>
      </c>
      <c r="BZ1321" t="s">
        <v>13923</v>
      </c>
      <c r="CA1321" s="1">
        <v>44974</v>
      </c>
      <c r="CB1321" t="s">
        <v>13922</v>
      </c>
    </row>
    <row r="1322" spans="3:80" x14ac:dyDescent="0.3">
      <c r="C1322" s="46" t="s">
        <v>10196</v>
      </c>
      <c r="D1322" s="4"/>
      <c r="E1322" s="4"/>
      <c r="F1322" s="16"/>
      <c r="G1322" s="80" t="e">
        <f>VLOOKUP(report_masivo[[#This Row],[INCAPACIDAD]],D3548:M3625,3,0)</f>
        <v>#N/A</v>
      </c>
      <c r="I1322" s="47"/>
      <c r="K1322" s="46" t="e">
        <f>VLOOKUP(report_masivo[[#This Row],[INCAPACIDAD]],D3548:M3625,4,0)</f>
        <v>#N/A</v>
      </c>
      <c r="L1322" s="46" t="e">
        <f>VLOOKUP(report_masivo[[#This Row],[INCAPACIDAD]],D3548:M3625,5,0)</f>
        <v>#N/A</v>
      </c>
      <c r="M1322" s="46" t="e">
        <f>VLOOKUP(report_masivo[[#This Row],[INCAPACIDAD]],D3548:M3625,6,0)</f>
        <v>#N/A</v>
      </c>
      <c r="N1322" s="49" t="e">
        <f>VLOOKUP(report_masivo[[#This Row],[INCAPACIDAD]],D3548:M3625,7,0)</f>
        <v>#N/A</v>
      </c>
      <c r="O1322" s="47" t="e">
        <f>VLOOKUP(report_masivo[[#This Row],[INCAPACIDAD]],D3548:M3625,8,0)</f>
        <v>#N/A</v>
      </c>
      <c r="AD1322">
        <v>420779744360</v>
      </c>
      <c r="AE1322" t="s">
        <v>10196</v>
      </c>
      <c r="AF1322">
        <v>1601799</v>
      </c>
      <c r="AG1322" s="1">
        <v>44438</v>
      </c>
      <c r="AH1322">
        <v>860029995</v>
      </c>
      <c r="AI1322">
        <v>4207797</v>
      </c>
      <c r="AJ1322">
        <v>6969796</v>
      </c>
      <c r="AK1322" t="s">
        <v>13929</v>
      </c>
      <c r="AL1322" s="1">
        <v>44360</v>
      </c>
      <c r="AM1322">
        <v>25</v>
      </c>
      <c r="AN1322">
        <v>2812908</v>
      </c>
      <c r="AO1322">
        <v>860029995</v>
      </c>
      <c r="AP1322" t="s">
        <v>13996</v>
      </c>
      <c r="AQ1322" t="s">
        <v>14109</v>
      </c>
      <c r="AR1322" t="s">
        <v>13923</v>
      </c>
      <c r="AS1322" s="1">
        <v>44480</v>
      </c>
      <c r="AT1322" t="s">
        <v>13922</v>
      </c>
      <c r="BK1322">
        <f t="shared" si="20"/>
        <v>1</v>
      </c>
      <c r="BL1322">
        <v>105366477644769</v>
      </c>
      <c r="BN1322">
        <v>1963404</v>
      </c>
      <c r="BO1322" s="1">
        <v>44953</v>
      </c>
      <c r="BP1322">
        <v>860029995</v>
      </c>
      <c r="BQ1322">
        <v>1053664776</v>
      </c>
      <c r="BR1322">
        <v>8625809</v>
      </c>
      <c r="BS1322" t="s">
        <v>13776</v>
      </c>
      <c r="BT1322" s="1">
        <v>44769</v>
      </c>
      <c r="BU1322">
        <v>8</v>
      </c>
      <c r="BV1322">
        <v>594211</v>
      </c>
      <c r="BW1322">
        <v>860029995</v>
      </c>
      <c r="BX1322" t="s">
        <v>13996</v>
      </c>
      <c r="BY1322" t="s">
        <v>14109</v>
      </c>
      <c r="BZ1322" t="s">
        <v>13923</v>
      </c>
      <c r="CA1322" s="1">
        <v>44974</v>
      </c>
      <c r="CB1322" t="s">
        <v>13922</v>
      </c>
    </row>
    <row r="1323" spans="3:80" x14ac:dyDescent="0.3">
      <c r="C1323" s="46" t="s">
        <v>10196</v>
      </c>
      <c r="D1323" s="4"/>
      <c r="E1323" s="4"/>
      <c r="F1323" s="16"/>
      <c r="G1323" s="80" t="e">
        <f>VLOOKUP(report_masivo[[#This Row],[INCAPACIDAD]],D3549:M3626,3,0)</f>
        <v>#N/A</v>
      </c>
      <c r="I1323" s="47"/>
      <c r="K1323" s="46" t="e">
        <f>VLOOKUP(report_masivo[[#This Row],[INCAPACIDAD]],D3549:M3626,4,0)</f>
        <v>#N/A</v>
      </c>
      <c r="L1323" s="46" t="e">
        <f>VLOOKUP(report_masivo[[#This Row],[INCAPACIDAD]],D3549:M3626,5,0)</f>
        <v>#N/A</v>
      </c>
      <c r="M1323" s="46" t="e">
        <f>VLOOKUP(report_masivo[[#This Row],[INCAPACIDAD]],D3549:M3626,6,0)</f>
        <v>#N/A</v>
      </c>
      <c r="N1323" s="49" t="e">
        <f>VLOOKUP(report_masivo[[#This Row],[INCAPACIDAD]],D3549:M3626,7,0)</f>
        <v>#N/A</v>
      </c>
      <c r="O1323" s="47" t="e">
        <f>VLOOKUP(report_masivo[[#This Row],[INCAPACIDAD]],D3549:M3626,8,0)</f>
        <v>#N/A</v>
      </c>
      <c r="AD1323">
        <v>420779744385</v>
      </c>
      <c r="AE1323" t="s">
        <v>10196</v>
      </c>
      <c r="AF1323">
        <v>1621503</v>
      </c>
      <c r="AG1323" s="1">
        <v>44466</v>
      </c>
      <c r="AH1323">
        <v>860029995</v>
      </c>
      <c r="AI1323">
        <v>4207797</v>
      </c>
      <c r="AJ1323">
        <v>7019708</v>
      </c>
      <c r="AK1323" t="s">
        <v>13929</v>
      </c>
      <c r="AL1323" s="1">
        <v>44385</v>
      </c>
      <c r="AM1323">
        <v>30</v>
      </c>
      <c r="AN1323">
        <v>3417846</v>
      </c>
      <c r="AO1323">
        <v>860029995</v>
      </c>
      <c r="AP1323" t="s">
        <v>13996</v>
      </c>
      <c r="AQ1323" t="s">
        <v>14109</v>
      </c>
      <c r="AR1323" t="s">
        <v>13923</v>
      </c>
      <c r="AS1323" s="1">
        <v>44508</v>
      </c>
      <c r="AT1323" t="s">
        <v>13922</v>
      </c>
      <c r="BK1323">
        <f t="shared" si="20"/>
        <v>1</v>
      </c>
      <c r="BL1323">
        <v>9441170244916</v>
      </c>
      <c r="BN1323">
        <v>1963404</v>
      </c>
      <c r="BO1323" s="1">
        <v>44953</v>
      </c>
      <c r="BP1323">
        <v>860029995</v>
      </c>
      <c r="BQ1323">
        <v>94411702</v>
      </c>
      <c r="BR1323">
        <v>8639149</v>
      </c>
      <c r="BS1323" t="s">
        <v>13776</v>
      </c>
      <c r="BT1323" s="1">
        <v>44916</v>
      </c>
      <c r="BU1323">
        <v>3</v>
      </c>
      <c r="BV1323">
        <v>299170</v>
      </c>
      <c r="BW1323">
        <v>860029995</v>
      </c>
      <c r="BX1323" t="s">
        <v>13996</v>
      </c>
      <c r="BY1323" t="s">
        <v>14109</v>
      </c>
      <c r="BZ1323" t="s">
        <v>13923</v>
      </c>
      <c r="CA1323" s="1">
        <v>44974</v>
      </c>
      <c r="CB1323" t="s">
        <v>13922</v>
      </c>
    </row>
    <row r="1324" spans="3:80" x14ac:dyDescent="0.3">
      <c r="C1324" s="46" t="s">
        <v>10196</v>
      </c>
      <c r="D1324" s="4"/>
      <c r="E1324" s="4"/>
      <c r="F1324" s="16"/>
      <c r="G1324" s="80" t="e">
        <f>VLOOKUP(report_masivo[[#This Row],[INCAPACIDAD]],D3550:M3627,3,0)</f>
        <v>#N/A</v>
      </c>
      <c r="I1324" s="47"/>
      <c r="K1324" s="46" t="e">
        <f>VLOOKUP(report_masivo[[#This Row],[INCAPACIDAD]],D3550:M3627,4,0)</f>
        <v>#N/A</v>
      </c>
      <c r="L1324" s="46" t="e">
        <f>VLOOKUP(report_masivo[[#This Row],[INCAPACIDAD]],D3550:M3627,5,0)</f>
        <v>#N/A</v>
      </c>
      <c r="M1324" s="46" t="e">
        <f>VLOOKUP(report_masivo[[#This Row],[INCAPACIDAD]],D3550:M3627,6,0)</f>
        <v>#N/A</v>
      </c>
      <c r="N1324" s="49" t="e">
        <f>VLOOKUP(report_masivo[[#This Row],[INCAPACIDAD]],D3550:M3627,7,0)</f>
        <v>#N/A</v>
      </c>
      <c r="O1324" s="47" t="e">
        <f>VLOOKUP(report_masivo[[#This Row],[INCAPACIDAD]],D3550:M3627,8,0)</f>
        <v>#N/A</v>
      </c>
      <c r="AD1324">
        <v>420779744415</v>
      </c>
      <c r="AE1324" t="s">
        <v>10196</v>
      </c>
      <c r="AF1324">
        <v>1639595</v>
      </c>
      <c r="AG1324" s="1">
        <v>44494</v>
      </c>
      <c r="AH1324">
        <v>860029995</v>
      </c>
      <c r="AI1324">
        <v>4207797</v>
      </c>
      <c r="AJ1324">
        <v>7087983</v>
      </c>
      <c r="AK1324" t="s">
        <v>13929</v>
      </c>
      <c r="AL1324" s="1">
        <v>44415</v>
      </c>
      <c r="AM1324">
        <v>30</v>
      </c>
      <c r="AN1324">
        <v>3120533</v>
      </c>
      <c r="AO1324">
        <v>860029995</v>
      </c>
      <c r="AP1324" t="s">
        <v>13996</v>
      </c>
      <c r="AQ1324" t="s">
        <v>14109</v>
      </c>
      <c r="AR1324" t="s">
        <v>13923</v>
      </c>
      <c r="AS1324" s="1">
        <v>44544</v>
      </c>
      <c r="AT1324" t="s">
        <v>13922</v>
      </c>
      <c r="BK1324">
        <f t="shared" si="20"/>
        <v>1</v>
      </c>
      <c r="BL1324">
        <v>424709744916</v>
      </c>
      <c r="BN1324">
        <v>1963404</v>
      </c>
      <c r="BO1324" s="1">
        <v>44953</v>
      </c>
      <c r="BP1324">
        <v>860029995</v>
      </c>
      <c r="BQ1324">
        <v>4247097</v>
      </c>
      <c r="BR1324">
        <v>8651106</v>
      </c>
      <c r="BS1324" t="s">
        <v>13776</v>
      </c>
      <c r="BT1324" s="1">
        <v>44916</v>
      </c>
      <c r="BU1324">
        <v>4</v>
      </c>
      <c r="BV1324">
        <v>276427</v>
      </c>
      <c r="BW1324">
        <v>860029995</v>
      </c>
      <c r="BX1324" t="s">
        <v>13996</v>
      </c>
      <c r="BY1324" t="s">
        <v>14109</v>
      </c>
      <c r="BZ1324" t="s">
        <v>13923</v>
      </c>
      <c r="CA1324" s="1">
        <v>44974</v>
      </c>
      <c r="CB1324" t="s">
        <v>13922</v>
      </c>
    </row>
    <row r="1325" spans="3:80" x14ac:dyDescent="0.3">
      <c r="C1325" s="46" t="s">
        <v>10196</v>
      </c>
      <c r="D1325" s="4"/>
      <c r="E1325" s="4"/>
      <c r="F1325" s="16"/>
      <c r="G1325" s="80" t="e">
        <f>VLOOKUP(report_masivo[[#This Row],[INCAPACIDAD]],D3551:M3628,3,0)</f>
        <v>#N/A</v>
      </c>
      <c r="I1325" s="47"/>
      <c r="K1325" s="46" t="e">
        <f>VLOOKUP(report_masivo[[#This Row],[INCAPACIDAD]],D3551:M3628,4,0)</f>
        <v>#N/A</v>
      </c>
      <c r="L1325" s="46" t="e">
        <f>VLOOKUP(report_masivo[[#This Row],[INCAPACIDAD]],D3551:M3628,5,0)</f>
        <v>#N/A</v>
      </c>
      <c r="M1325" s="46" t="e">
        <f>VLOOKUP(report_masivo[[#This Row],[INCAPACIDAD]],D3551:M3628,6,0)</f>
        <v>#N/A</v>
      </c>
      <c r="N1325" s="49" t="e">
        <f>VLOOKUP(report_masivo[[#This Row],[INCAPACIDAD]],D3551:M3628,7,0)</f>
        <v>#N/A</v>
      </c>
      <c r="O1325" s="47" t="e">
        <f>VLOOKUP(report_masivo[[#This Row],[INCAPACIDAD]],D3551:M3628,8,0)</f>
        <v>#N/A</v>
      </c>
      <c r="AD1325">
        <v>420779744445</v>
      </c>
      <c r="AE1325" t="s">
        <v>10196</v>
      </c>
      <c r="AF1325">
        <v>1639595</v>
      </c>
      <c r="AG1325" s="1">
        <v>44494</v>
      </c>
      <c r="AH1325">
        <v>860029995</v>
      </c>
      <c r="AI1325">
        <v>4207797</v>
      </c>
      <c r="AJ1325">
        <v>7207219</v>
      </c>
      <c r="AK1325" t="s">
        <v>13929</v>
      </c>
      <c r="AL1325" s="1">
        <v>44445</v>
      </c>
      <c r="AM1325">
        <v>3</v>
      </c>
      <c r="AN1325">
        <v>248707</v>
      </c>
      <c r="AO1325">
        <v>860029995</v>
      </c>
      <c r="AP1325" t="s">
        <v>13996</v>
      </c>
      <c r="AQ1325" t="s">
        <v>14109</v>
      </c>
      <c r="AR1325" t="s">
        <v>13923</v>
      </c>
      <c r="AS1325" s="1">
        <v>44544</v>
      </c>
      <c r="AT1325" t="s">
        <v>13922</v>
      </c>
      <c r="BK1325">
        <f t="shared" si="20"/>
        <v>1</v>
      </c>
      <c r="BL1325">
        <v>939645044923</v>
      </c>
      <c r="BN1325">
        <v>1963404</v>
      </c>
      <c r="BO1325" s="1">
        <v>44953</v>
      </c>
      <c r="BP1325">
        <v>860029995</v>
      </c>
      <c r="BQ1325">
        <v>9396450</v>
      </c>
      <c r="BR1325">
        <v>8661939</v>
      </c>
      <c r="BS1325" t="s">
        <v>13776</v>
      </c>
      <c r="BT1325" s="1">
        <v>44923</v>
      </c>
      <c r="BU1325">
        <v>6</v>
      </c>
      <c r="BV1325">
        <v>529096</v>
      </c>
      <c r="BW1325">
        <v>860029995</v>
      </c>
      <c r="BX1325" t="s">
        <v>13996</v>
      </c>
      <c r="BY1325" t="s">
        <v>14109</v>
      </c>
      <c r="BZ1325" t="s">
        <v>13923</v>
      </c>
      <c r="CA1325" s="1">
        <v>44974</v>
      </c>
      <c r="CB1325" t="s">
        <v>13922</v>
      </c>
    </row>
    <row r="1326" spans="3:80" x14ac:dyDescent="0.3">
      <c r="C1326" s="46" t="s">
        <v>10196</v>
      </c>
      <c r="D1326" s="4"/>
      <c r="E1326" s="4"/>
      <c r="F1326" s="16"/>
      <c r="G1326" s="80" t="e">
        <f>VLOOKUP(report_masivo[[#This Row],[INCAPACIDAD]],D3552:M3629,3,0)</f>
        <v>#N/A</v>
      </c>
      <c r="I1326" s="47"/>
      <c r="K1326" s="46" t="e">
        <f>VLOOKUP(report_masivo[[#This Row],[INCAPACIDAD]],D3552:M3629,4,0)</f>
        <v>#N/A</v>
      </c>
      <c r="L1326" s="46" t="e">
        <f>VLOOKUP(report_masivo[[#This Row],[INCAPACIDAD]],D3552:M3629,5,0)</f>
        <v>#N/A</v>
      </c>
      <c r="M1326" s="46" t="e">
        <f>VLOOKUP(report_masivo[[#This Row],[INCAPACIDAD]],D3552:M3629,6,0)</f>
        <v>#N/A</v>
      </c>
      <c r="N1326" s="49" t="e">
        <f>VLOOKUP(report_masivo[[#This Row],[INCAPACIDAD]],D3552:M3629,7,0)</f>
        <v>#N/A</v>
      </c>
      <c r="O1326" s="47" t="e">
        <f>VLOOKUP(report_masivo[[#This Row],[INCAPACIDAD]],D3552:M3629,8,0)</f>
        <v>#N/A</v>
      </c>
      <c r="AD1326">
        <v>420779744448</v>
      </c>
      <c r="AE1326" t="s">
        <v>10196</v>
      </c>
      <c r="AF1326">
        <v>1665917</v>
      </c>
      <c r="AG1326" s="1">
        <v>44549</v>
      </c>
      <c r="AH1326">
        <v>860029995</v>
      </c>
      <c r="AI1326">
        <v>4207797</v>
      </c>
      <c r="AJ1326">
        <v>7207223</v>
      </c>
      <c r="AK1326" t="s">
        <v>13929</v>
      </c>
      <c r="AL1326" s="1">
        <v>44448</v>
      </c>
      <c r="AM1326">
        <v>30</v>
      </c>
      <c r="AN1326">
        <v>2487066</v>
      </c>
      <c r="AO1326">
        <v>860029995</v>
      </c>
      <c r="AP1326" t="s">
        <v>13996</v>
      </c>
      <c r="AQ1326" t="s">
        <v>14109</v>
      </c>
      <c r="AR1326" t="s">
        <v>13923</v>
      </c>
      <c r="AS1326" s="1">
        <v>44582</v>
      </c>
      <c r="AT1326" t="s">
        <v>13922</v>
      </c>
      <c r="BK1326">
        <f t="shared" si="20"/>
        <v>1</v>
      </c>
      <c r="BL1326">
        <v>408371044899</v>
      </c>
      <c r="BN1326">
        <v>1963404</v>
      </c>
      <c r="BO1326" s="1">
        <v>44953</v>
      </c>
      <c r="BP1326">
        <v>860029995</v>
      </c>
      <c r="BQ1326">
        <v>4083710</v>
      </c>
      <c r="BR1326">
        <v>8686934</v>
      </c>
      <c r="BS1326" t="s">
        <v>13776</v>
      </c>
      <c r="BT1326" s="1">
        <v>44899</v>
      </c>
      <c r="BU1326">
        <v>30</v>
      </c>
      <c r="BV1326">
        <v>2443532</v>
      </c>
      <c r="BW1326">
        <v>860029995</v>
      </c>
      <c r="BX1326" t="s">
        <v>13996</v>
      </c>
      <c r="BY1326" t="s">
        <v>14109</v>
      </c>
      <c r="BZ1326" t="s">
        <v>13923</v>
      </c>
      <c r="CA1326" s="1">
        <v>44974</v>
      </c>
      <c r="CB1326" t="s">
        <v>13922</v>
      </c>
    </row>
    <row r="1327" spans="3:80" x14ac:dyDescent="0.3">
      <c r="C1327" s="46" t="s">
        <v>10196</v>
      </c>
      <c r="D1327" s="4"/>
      <c r="E1327" s="4"/>
      <c r="F1327" s="16"/>
      <c r="G1327" s="80" t="e">
        <f>VLOOKUP(report_masivo[[#This Row],[INCAPACIDAD]],D3553:M3630,3,0)</f>
        <v>#N/A</v>
      </c>
      <c r="I1327" s="47"/>
      <c r="K1327" s="46" t="e">
        <f>VLOOKUP(report_masivo[[#This Row],[INCAPACIDAD]],D3553:M3630,4,0)</f>
        <v>#N/A</v>
      </c>
      <c r="L1327" s="46" t="e">
        <f>VLOOKUP(report_masivo[[#This Row],[INCAPACIDAD]],D3553:M3630,5,0)</f>
        <v>#N/A</v>
      </c>
      <c r="M1327" s="46" t="e">
        <f>VLOOKUP(report_masivo[[#This Row],[INCAPACIDAD]],D3553:M3630,6,0)</f>
        <v>#N/A</v>
      </c>
      <c r="N1327" s="49" t="e">
        <f>VLOOKUP(report_masivo[[#This Row],[INCAPACIDAD]],D3553:M3630,7,0)</f>
        <v>#N/A</v>
      </c>
      <c r="O1327" s="47" t="e">
        <f>VLOOKUP(report_masivo[[#This Row],[INCAPACIDAD]],D3553:M3630,8,0)</f>
        <v>#N/A</v>
      </c>
      <c r="AD1327">
        <v>420779744478</v>
      </c>
      <c r="AE1327" t="s">
        <v>10196</v>
      </c>
      <c r="AF1327">
        <v>1672127</v>
      </c>
      <c r="AG1327" s="1">
        <v>44559</v>
      </c>
      <c r="AH1327">
        <v>860029995</v>
      </c>
      <c r="AI1327">
        <v>4207797</v>
      </c>
      <c r="AJ1327">
        <v>7283012</v>
      </c>
      <c r="AK1327" t="s">
        <v>13929</v>
      </c>
      <c r="AL1327" s="1">
        <v>44478</v>
      </c>
      <c r="AM1327">
        <v>30</v>
      </c>
      <c r="AN1327">
        <v>2419969</v>
      </c>
      <c r="AO1327">
        <v>860029995</v>
      </c>
      <c r="AP1327" t="s">
        <v>13996</v>
      </c>
      <c r="AQ1327" t="s">
        <v>14109</v>
      </c>
      <c r="AR1327" t="s">
        <v>13923</v>
      </c>
      <c r="AS1327" s="1">
        <v>44596</v>
      </c>
      <c r="AT1327" t="s">
        <v>13922</v>
      </c>
      <c r="BK1327">
        <f t="shared" si="20"/>
        <v>1</v>
      </c>
      <c r="BL1327">
        <v>937531944894</v>
      </c>
      <c r="BN1327">
        <v>1963404</v>
      </c>
      <c r="BO1327" s="1">
        <v>44953</v>
      </c>
      <c r="BP1327">
        <v>860029995</v>
      </c>
      <c r="BQ1327">
        <v>9375319</v>
      </c>
      <c r="BR1327">
        <v>8687015</v>
      </c>
      <c r="BS1327" t="s">
        <v>13776</v>
      </c>
      <c r="BT1327" s="1">
        <v>44894</v>
      </c>
      <c r="BU1327">
        <v>3</v>
      </c>
      <c r="BV1327">
        <v>279690</v>
      </c>
      <c r="BW1327">
        <v>860029995</v>
      </c>
      <c r="BX1327" t="s">
        <v>13996</v>
      </c>
      <c r="BY1327" t="s">
        <v>14109</v>
      </c>
      <c r="BZ1327" t="s">
        <v>13923</v>
      </c>
      <c r="CA1327" s="1">
        <v>44974</v>
      </c>
      <c r="CB1327" t="s">
        <v>13922</v>
      </c>
    </row>
    <row r="1328" spans="3:80" x14ac:dyDescent="0.3">
      <c r="C1328" s="46" t="s">
        <v>10196</v>
      </c>
      <c r="D1328" s="4"/>
      <c r="E1328" s="4"/>
      <c r="F1328" s="16"/>
      <c r="G1328" s="80" t="e">
        <f>VLOOKUP(report_masivo[[#This Row],[INCAPACIDAD]],D3554:M3631,3,0)</f>
        <v>#N/A</v>
      </c>
      <c r="I1328" s="47"/>
      <c r="K1328" s="46" t="e">
        <f>VLOOKUP(report_masivo[[#This Row],[INCAPACIDAD]],D3554:M3631,4,0)</f>
        <v>#N/A</v>
      </c>
      <c r="L1328" s="46" t="e">
        <f>VLOOKUP(report_masivo[[#This Row],[INCAPACIDAD]],D3554:M3631,5,0)</f>
        <v>#N/A</v>
      </c>
      <c r="M1328" s="46" t="e">
        <f>VLOOKUP(report_masivo[[#This Row],[INCAPACIDAD]],D3554:M3631,6,0)</f>
        <v>#N/A</v>
      </c>
      <c r="N1328" s="49" t="e">
        <f>VLOOKUP(report_masivo[[#This Row],[INCAPACIDAD]],D3554:M3631,7,0)</f>
        <v>#N/A</v>
      </c>
      <c r="O1328" s="47" t="e">
        <f>VLOOKUP(report_masivo[[#This Row],[INCAPACIDAD]],D3554:M3631,8,0)</f>
        <v>#N/A</v>
      </c>
      <c r="AD1328">
        <v>420779744508</v>
      </c>
      <c r="AE1328" t="s">
        <v>10196</v>
      </c>
      <c r="AF1328">
        <v>1672127</v>
      </c>
      <c r="AG1328" s="1">
        <v>44559</v>
      </c>
      <c r="AH1328">
        <v>860029995</v>
      </c>
      <c r="AI1328">
        <v>4207797</v>
      </c>
      <c r="AJ1328">
        <v>7393210</v>
      </c>
      <c r="AK1328" t="s">
        <v>13929</v>
      </c>
      <c r="AL1328" s="1">
        <v>44508</v>
      </c>
      <c r="AM1328">
        <v>8</v>
      </c>
      <c r="AN1328">
        <v>623304</v>
      </c>
      <c r="AO1328">
        <v>860029995</v>
      </c>
      <c r="AP1328" t="s">
        <v>13996</v>
      </c>
      <c r="AQ1328" t="s">
        <v>14109</v>
      </c>
      <c r="AR1328" t="s">
        <v>13923</v>
      </c>
      <c r="AS1328" s="1">
        <v>44596</v>
      </c>
      <c r="AT1328" t="s">
        <v>13922</v>
      </c>
      <c r="BK1328">
        <f t="shared" si="20"/>
        <v>1</v>
      </c>
      <c r="BL1328">
        <v>9441170244912</v>
      </c>
      <c r="BN1328">
        <v>1963404</v>
      </c>
      <c r="BO1328" s="1">
        <v>44953</v>
      </c>
      <c r="BP1328">
        <v>860029995</v>
      </c>
      <c r="BQ1328">
        <v>94411702</v>
      </c>
      <c r="BR1328">
        <v>8687064</v>
      </c>
      <c r="BS1328" t="s">
        <v>13776</v>
      </c>
      <c r="BT1328" s="1">
        <v>44912</v>
      </c>
      <c r="BU1328">
        <v>2</v>
      </c>
      <c r="BV1328">
        <v>199446</v>
      </c>
      <c r="BW1328">
        <v>860029995</v>
      </c>
      <c r="BX1328" t="s">
        <v>13996</v>
      </c>
      <c r="BY1328" t="s">
        <v>14109</v>
      </c>
      <c r="BZ1328" t="s">
        <v>13923</v>
      </c>
      <c r="CA1328" s="1">
        <v>44974</v>
      </c>
      <c r="CB1328" t="s">
        <v>13922</v>
      </c>
    </row>
    <row r="1329" spans="3:80" x14ac:dyDescent="0.3">
      <c r="C1329" s="46" t="s">
        <v>10196</v>
      </c>
      <c r="D1329" s="4"/>
      <c r="E1329" s="4"/>
      <c r="F1329" s="16"/>
      <c r="G1329" s="80" t="e">
        <f>VLOOKUP(report_masivo[[#This Row],[INCAPACIDAD]],D3555:M3632,3,0)</f>
        <v>#N/A</v>
      </c>
      <c r="I1329" s="47"/>
      <c r="K1329" s="46" t="e">
        <f>VLOOKUP(report_masivo[[#This Row],[INCAPACIDAD]],D3555:M3632,4,0)</f>
        <v>#N/A</v>
      </c>
      <c r="L1329" s="46" t="e">
        <f>VLOOKUP(report_masivo[[#This Row],[INCAPACIDAD]],D3555:M3632,5,0)</f>
        <v>#N/A</v>
      </c>
      <c r="M1329" s="46" t="e">
        <f>VLOOKUP(report_masivo[[#This Row],[INCAPACIDAD]],D3555:M3632,6,0)</f>
        <v>#N/A</v>
      </c>
      <c r="N1329" s="49" t="e">
        <f>VLOOKUP(report_masivo[[#This Row],[INCAPACIDAD]],D3555:M3632,7,0)</f>
        <v>#N/A</v>
      </c>
      <c r="O1329" s="47" t="e">
        <f>VLOOKUP(report_masivo[[#This Row],[INCAPACIDAD]],D3555:M3632,8,0)</f>
        <v>#N/A</v>
      </c>
      <c r="AD1329">
        <v>105366436844495</v>
      </c>
      <c r="AE1329" t="s">
        <v>10196</v>
      </c>
      <c r="AF1329">
        <v>1672127</v>
      </c>
      <c r="AG1329" s="1">
        <v>44559</v>
      </c>
      <c r="AH1329">
        <v>860029995</v>
      </c>
      <c r="AI1329">
        <v>1053664368</v>
      </c>
      <c r="AJ1329">
        <v>7458514</v>
      </c>
      <c r="AK1329" t="s">
        <v>13929</v>
      </c>
      <c r="AL1329" s="1">
        <v>44495</v>
      </c>
      <c r="AM1329">
        <v>3</v>
      </c>
      <c r="AN1329">
        <v>257859</v>
      </c>
      <c r="AO1329">
        <v>860029995</v>
      </c>
      <c r="AP1329" t="s">
        <v>13996</v>
      </c>
      <c r="AQ1329" t="s">
        <v>14109</v>
      </c>
      <c r="AR1329" t="s">
        <v>13923</v>
      </c>
      <c r="AS1329" s="1">
        <v>44596</v>
      </c>
      <c r="AT1329" t="s">
        <v>13922</v>
      </c>
      <c r="BK1329">
        <f t="shared" si="20"/>
        <v>1</v>
      </c>
      <c r="BL1329">
        <v>952676244897</v>
      </c>
      <c r="BN1329">
        <v>1963404</v>
      </c>
      <c r="BO1329" s="1">
        <v>44953</v>
      </c>
      <c r="BP1329">
        <v>860029995</v>
      </c>
      <c r="BQ1329">
        <v>9526762</v>
      </c>
      <c r="BR1329">
        <v>8687815</v>
      </c>
      <c r="BS1329" t="s">
        <v>13776</v>
      </c>
      <c r="BT1329" s="1">
        <v>44897</v>
      </c>
      <c r="BU1329">
        <v>13</v>
      </c>
      <c r="BV1329">
        <v>1286382</v>
      </c>
      <c r="BW1329">
        <v>860029995</v>
      </c>
      <c r="BX1329" t="s">
        <v>13996</v>
      </c>
      <c r="BY1329" t="s">
        <v>14109</v>
      </c>
      <c r="BZ1329" t="s">
        <v>13923</v>
      </c>
      <c r="CA1329" s="1">
        <v>44974</v>
      </c>
      <c r="CB1329" t="s">
        <v>13922</v>
      </c>
    </row>
    <row r="1330" spans="3:80" x14ac:dyDescent="0.3">
      <c r="C1330" s="46" t="s">
        <v>10196</v>
      </c>
      <c r="D1330" s="4"/>
      <c r="E1330" s="4"/>
      <c r="F1330" s="16"/>
      <c r="G1330" s="80" t="e">
        <f>VLOOKUP(report_masivo[[#This Row],[INCAPACIDAD]],D3556:M3633,3,0)</f>
        <v>#N/A</v>
      </c>
      <c r="I1330" s="47"/>
      <c r="K1330" s="46" t="e">
        <f>VLOOKUP(report_masivo[[#This Row],[INCAPACIDAD]],D3556:M3633,4,0)</f>
        <v>#N/A</v>
      </c>
      <c r="L1330" s="46" t="e">
        <f>VLOOKUP(report_masivo[[#This Row],[INCAPACIDAD]],D3556:M3633,5,0)</f>
        <v>#N/A</v>
      </c>
      <c r="M1330" s="46" t="e">
        <f>VLOOKUP(report_masivo[[#This Row],[INCAPACIDAD]],D3556:M3633,6,0)</f>
        <v>#N/A</v>
      </c>
      <c r="N1330" s="49" t="e">
        <f>VLOOKUP(report_masivo[[#This Row],[INCAPACIDAD]],D3556:M3633,7,0)</f>
        <v>#N/A</v>
      </c>
      <c r="O1330" s="47" t="e">
        <f>VLOOKUP(report_masivo[[#This Row],[INCAPACIDAD]],D3556:M3633,8,0)</f>
        <v>#N/A</v>
      </c>
      <c r="AD1330">
        <v>420779744516</v>
      </c>
      <c r="AE1330" t="s">
        <v>10196</v>
      </c>
      <c r="AF1330">
        <v>1691142</v>
      </c>
      <c r="AG1330" s="1">
        <v>44590</v>
      </c>
      <c r="AH1330">
        <v>860029995</v>
      </c>
      <c r="AI1330">
        <v>4207797</v>
      </c>
      <c r="AJ1330">
        <v>7495229</v>
      </c>
      <c r="AK1330" t="s">
        <v>13929</v>
      </c>
      <c r="AL1330" s="1">
        <v>44516</v>
      </c>
      <c r="AM1330">
        <v>9</v>
      </c>
      <c r="AN1330">
        <v>701217</v>
      </c>
      <c r="AO1330">
        <v>860029995</v>
      </c>
      <c r="AP1330" t="s">
        <v>13996</v>
      </c>
      <c r="AQ1330" t="s">
        <v>14109</v>
      </c>
      <c r="AR1330" t="s">
        <v>13923</v>
      </c>
      <c r="AS1330" s="1">
        <v>44630</v>
      </c>
      <c r="AT1330" t="s">
        <v>13922</v>
      </c>
      <c r="BK1330">
        <f t="shared" si="20"/>
        <v>1</v>
      </c>
      <c r="BL1330">
        <v>408363544321</v>
      </c>
      <c r="BN1330">
        <v>1963404</v>
      </c>
      <c r="BO1330" s="1">
        <v>44953</v>
      </c>
      <c r="BP1330">
        <v>860029995</v>
      </c>
      <c r="BQ1330">
        <v>4083635</v>
      </c>
      <c r="BR1330">
        <v>8751061</v>
      </c>
      <c r="BS1330" t="s">
        <v>13776</v>
      </c>
      <c r="BT1330" s="1">
        <v>44321</v>
      </c>
      <c r="BU1330">
        <v>8</v>
      </c>
      <c r="BV1330">
        <v>632920</v>
      </c>
      <c r="BW1330">
        <v>860029995</v>
      </c>
      <c r="BX1330" t="s">
        <v>13996</v>
      </c>
      <c r="BY1330" t="s">
        <v>14109</v>
      </c>
      <c r="BZ1330" t="s">
        <v>13923</v>
      </c>
      <c r="CA1330" s="1">
        <v>44974</v>
      </c>
      <c r="CB1330" t="s">
        <v>13922</v>
      </c>
    </row>
    <row r="1331" spans="3:80" x14ac:dyDescent="0.3">
      <c r="C1331" s="46" t="s">
        <v>10196</v>
      </c>
      <c r="D1331" s="4"/>
      <c r="E1331" s="4"/>
      <c r="F1331" s="16"/>
      <c r="G1331" s="80" t="e">
        <f>VLOOKUP(report_masivo[[#This Row],[INCAPACIDAD]],D3557:M3634,3,0)</f>
        <v>#N/A</v>
      </c>
      <c r="I1331" s="47"/>
      <c r="K1331" s="46" t="e">
        <f>VLOOKUP(report_masivo[[#This Row],[INCAPACIDAD]],D3557:M3634,4,0)</f>
        <v>#N/A</v>
      </c>
      <c r="L1331" s="46" t="e">
        <f>VLOOKUP(report_masivo[[#This Row],[INCAPACIDAD]],D3557:M3634,5,0)</f>
        <v>#N/A</v>
      </c>
      <c r="M1331" s="46" t="e">
        <f>VLOOKUP(report_masivo[[#This Row],[INCAPACIDAD]],D3557:M3634,6,0)</f>
        <v>#N/A</v>
      </c>
      <c r="N1331" s="49" t="e">
        <f>VLOOKUP(report_masivo[[#This Row],[INCAPACIDAD]],D3557:M3634,7,0)</f>
        <v>#N/A</v>
      </c>
      <c r="O1331" s="47" t="e">
        <f>VLOOKUP(report_masivo[[#This Row],[INCAPACIDAD]],D3557:M3634,8,0)</f>
        <v>#N/A</v>
      </c>
      <c r="AD1331">
        <v>952924344744</v>
      </c>
      <c r="AE1331" t="s">
        <v>10196</v>
      </c>
      <c r="AF1331">
        <v>1840744</v>
      </c>
      <c r="AG1331" s="1">
        <v>44802</v>
      </c>
      <c r="AH1331">
        <v>860029995</v>
      </c>
      <c r="AI1331">
        <v>9529243</v>
      </c>
      <c r="AJ1331">
        <v>8156544</v>
      </c>
      <c r="AK1331" t="s">
        <v>13929</v>
      </c>
      <c r="AL1331" s="1">
        <v>44744</v>
      </c>
      <c r="AM1331">
        <v>3</v>
      </c>
      <c r="AN1331">
        <v>239449</v>
      </c>
      <c r="AO1331">
        <v>860029995</v>
      </c>
      <c r="AP1331" t="s">
        <v>13996</v>
      </c>
      <c r="AQ1331" t="s">
        <v>14109</v>
      </c>
      <c r="AR1331" t="s">
        <v>13923</v>
      </c>
      <c r="AS1331" s="1">
        <v>44813</v>
      </c>
      <c r="AT1331" t="s">
        <v>13922</v>
      </c>
      <c r="BK1331">
        <f t="shared" si="20"/>
        <v>1</v>
      </c>
      <c r="BL1331">
        <v>1392240544368</v>
      </c>
      <c r="BN1331">
        <v>1963404</v>
      </c>
      <c r="BO1331" s="1">
        <v>44953</v>
      </c>
      <c r="BP1331">
        <v>860029995</v>
      </c>
      <c r="BQ1331">
        <v>13922405</v>
      </c>
      <c r="BR1331">
        <v>8752591</v>
      </c>
      <c r="BS1331" t="s">
        <v>13776</v>
      </c>
      <c r="BT1331" s="1">
        <v>44368</v>
      </c>
      <c r="BU1331">
        <v>3</v>
      </c>
      <c r="BV1331">
        <v>280415</v>
      </c>
      <c r="BW1331">
        <v>860029995</v>
      </c>
      <c r="BX1331" t="s">
        <v>13996</v>
      </c>
      <c r="BY1331" t="s">
        <v>14109</v>
      </c>
      <c r="BZ1331" t="s">
        <v>13923</v>
      </c>
      <c r="CA1331" s="1">
        <v>44974</v>
      </c>
      <c r="CB1331" t="s">
        <v>13922</v>
      </c>
    </row>
    <row r="1332" spans="3:80" x14ac:dyDescent="0.3">
      <c r="C1332" s="46" t="s">
        <v>10196</v>
      </c>
      <c r="D1332" s="4"/>
      <c r="E1332" s="4"/>
      <c r="F1332" s="16"/>
      <c r="G1332" s="80" t="e">
        <f>VLOOKUP(report_masivo[[#This Row],[INCAPACIDAD]],D3558:M3635,3,0)</f>
        <v>#N/A</v>
      </c>
      <c r="I1332" s="47"/>
      <c r="K1332" s="46" t="e">
        <f>VLOOKUP(report_masivo[[#This Row],[INCAPACIDAD]],D3558:M3635,4,0)</f>
        <v>#N/A</v>
      </c>
      <c r="L1332" s="46" t="e">
        <f>VLOOKUP(report_masivo[[#This Row],[INCAPACIDAD]],D3558:M3635,5,0)</f>
        <v>#N/A</v>
      </c>
      <c r="M1332" s="46" t="e">
        <f>VLOOKUP(report_masivo[[#This Row],[INCAPACIDAD]],D3558:M3635,6,0)</f>
        <v>#N/A</v>
      </c>
      <c r="N1332" s="49" t="e">
        <f>VLOOKUP(report_masivo[[#This Row],[INCAPACIDAD]],D3558:M3635,7,0)</f>
        <v>#N/A</v>
      </c>
      <c r="O1332" s="47" t="e">
        <f>VLOOKUP(report_masivo[[#This Row],[INCAPACIDAD]],D3558:M3635,8,0)</f>
        <v>#N/A</v>
      </c>
      <c r="BK1332">
        <f t="shared" si="20"/>
        <v>1</v>
      </c>
      <c r="BL1332">
        <v>105240125344725</v>
      </c>
      <c r="BN1332">
        <v>1969935</v>
      </c>
      <c r="BO1332" s="1">
        <v>44963</v>
      </c>
      <c r="BP1332">
        <v>860029995</v>
      </c>
      <c r="BQ1332">
        <v>1052401253</v>
      </c>
      <c r="BR1332">
        <v>8766006</v>
      </c>
      <c r="BS1332" t="s">
        <v>13776</v>
      </c>
      <c r="BT1332" s="1">
        <v>44725</v>
      </c>
      <c r="BU1332">
        <v>2</v>
      </c>
      <c r="BV1332">
        <v>151754</v>
      </c>
      <c r="BW1332">
        <v>860029995</v>
      </c>
      <c r="BX1332" t="s">
        <v>13996</v>
      </c>
      <c r="BY1332" t="s">
        <v>14109</v>
      </c>
      <c r="BZ1332" t="s">
        <v>13923</v>
      </c>
      <c r="CA1332" s="1">
        <v>44974</v>
      </c>
      <c r="CB1332" t="s">
        <v>13922</v>
      </c>
    </row>
    <row r="1333" spans="3:80" x14ac:dyDescent="0.3">
      <c r="C1333" s="46" t="s">
        <v>10196</v>
      </c>
      <c r="D1333" s="4"/>
      <c r="E1333" s="4"/>
      <c r="F1333" s="16"/>
      <c r="G1333" s="80" t="e">
        <f>VLOOKUP(report_masivo[[#This Row],[INCAPACIDAD]],D3559:M3636,3,0)</f>
        <v>#N/A</v>
      </c>
      <c r="I1333" s="47"/>
      <c r="K1333" s="46" t="e">
        <f>VLOOKUP(report_masivo[[#This Row],[INCAPACIDAD]],D3559:M3636,4,0)</f>
        <v>#N/A</v>
      </c>
      <c r="L1333" s="46" t="e">
        <f>VLOOKUP(report_masivo[[#This Row],[INCAPACIDAD]],D3559:M3636,5,0)</f>
        <v>#N/A</v>
      </c>
      <c r="M1333" s="46" t="e">
        <f>VLOOKUP(report_masivo[[#This Row],[INCAPACIDAD]],D3559:M3636,6,0)</f>
        <v>#N/A</v>
      </c>
      <c r="N1333" s="49" t="e">
        <f>VLOOKUP(report_masivo[[#This Row],[INCAPACIDAD]],D3559:M3636,7,0)</f>
        <v>#N/A</v>
      </c>
      <c r="O1333" s="47" t="e">
        <f>VLOOKUP(report_masivo[[#This Row],[INCAPACIDAD]],D3559:M3636,8,0)</f>
        <v>#N/A</v>
      </c>
      <c r="BK1333">
        <f t="shared" si="20"/>
        <v>1</v>
      </c>
      <c r="BL1333">
        <v>105353832744885</v>
      </c>
      <c r="BN1333">
        <v>1969935</v>
      </c>
      <c r="BO1333" s="1">
        <v>44963</v>
      </c>
      <c r="BP1333">
        <v>860029995</v>
      </c>
      <c r="BQ1333">
        <v>1053538327</v>
      </c>
      <c r="BR1333">
        <v>8766045</v>
      </c>
      <c r="BS1333" t="s">
        <v>13776</v>
      </c>
      <c r="BT1333" s="1">
        <v>44885</v>
      </c>
      <c r="BU1333">
        <v>1</v>
      </c>
      <c r="BV1333">
        <v>83528</v>
      </c>
      <c r="BW1333">
        <v>860029995</v>
      </c>
      <c r="BX1333" t="s">
        <v>13996</v>
      </c>
      <c r="BY1333" t="s">
        <v>14109</v>
      </c>
      <c r="BZ1333" t="s">
        <v>13923</v>
      </c>
      <c r="CA1333" s="1">
        <v>44974</v>
      </c>
      <c r="CB1333" t="s">
        <v>13922</v>
      </c>
    </row>
    <row r="1334" spans="3:80" x14ac:dyDescent="0.3">
      <c r="C1334" s="46" t="s">
        <v>10196</v>
      </c>
      <c r="D1334" s="4"/>
      <c r="E1334" s="4"/>
      <c r="F1334" s="16"/>
      <c r="G1334" s="80" t="e">
        <f>VLOOKUP(report_masivo[[#This Row],[INCAPACIDAD]],D3560:M3637,3,0)</f>
        <v>#N/A</v>
      </c>
      <c r="I1334" s="47"/>
      <c r="K1334" s="46" t="e">
        <f>VLOOKUP(report_masivo[[#This Row],[INCAPACIDAD]],D3560:M3637,4,0)</f>
        <v>#N/A</v>
      </c>
      <c r="L1334" s="46" t="e">
        <f>VLOOKUP(report_masivo[[#This Row],[INCAPACIDAD]],D3560:M3637,5,0)</f>
        <v>#N/A</v>
      </c>
      <c r="M1334" s="46" t="e">
        <f>VLOOKUP(report_masivo[[#This Row],[INCAPACIDAD]],D3560:M3637,6,0)</f>
        <v>#N/A</v>
      </c>
      <c r="N1334" s="49" t="e">
        <f>VLOOKUP(report_masivo[[#This Row],[INCAPACIDAD]],D3560:M3637,7,0)</f>
        <v>#N/A</v>
      </c>
      <c r="O1334" s="47" t="e">
        <f>VLOOKUP(report_masivo[[#This Row],[INCAPACIDAD]],D3560:M3637,8,0)</f>
        <v>#N/A</v>
      </c>
      <c r="BK1334">
        <f t="shared" si="20"/>
        <v>1</v>
      </c>
      <c r="BL1334">
        <v>105680177044917</v>
      </c>
      <c r="BN1334">
        <v>1969935</v>
      </c>
      <c r="BO1334" s="1">
        <v>44963</v>
      </c>
      <c r="BP1334">
        <v>860029995</v>
      </c>
      <c r="BQ1334">
        <v>1056801770</v>
      </c>
      <c r="BR1334">
        <v>8783114</v>
      </c>
      <c r="BS1334" t="s">
        <v>13776</v>
      </c>
      <c r="BT1334" s="1">
        <v>44917</v>
      </c>
      <c r="BU1334">
        <v>1</v>
      </c>
      <c r="BV1334">
        <v>68027</v>
      </c>
      <c r="BW1334">
        <v>860029995</v>
      </c>
      <c r="BX1334" t="s">
        <v>13996</v>
      </c>
      <c r="BY1334" t="s">
        <v>14109</v>
      </c>
      <c r="BZ1334" t="s">
        <v>13923</v>
      </c>
      <c r="CA1334" s="1">
        <v>44974</v>
      </c>
      <c r="CB1334" t="s">
        <v>13922</v>
      </c>
    </row>
    <row r="1335" spans="3:80" x14ac:dyDescent="0.3">
      <c r="C1335" s="46" t="s">
        <v>10196</v>
      </c>
      <c r="D1335" s="4"/>
      <c r="E1335" s="4"/>
      <c r="F1335" s="16"/>
      <c r="G1335" s="80" t="e">
        <f>VLOOKUP(report_masivo[[#This Row],[INCAPACIDAD]],D3561:M3638,3,0)</f>
        <v>#N/A</v>
      </c>
      <c r="I1335" s="47"/>
      <c r="K1335" s="46" t="e">
        <f>VLOOKUP(report_masivo[[#This Row],[INCAPACIDAD]],D3561:M3638,4,0)</f>
        <v>#N/A</v>
      </c>
      <c r="L1335" s="46" t="e">
        <f>VLOOKUP(report_masivo[[#This Row],[INCAPACIDAD]],D3561:M3638,5,0)</f>
        <v>#N/A</v>
      </c>
      <c r="M1335" s="46" t="e">
        <f>VLOOKUP(report_masivo[[#This Row],[INCAPACIDAD]],D3561:M3638,6,0)</f>
        <v>#N/A</v>
      </c>
      <c r="N1335" s="49" t="e">
        <f>VLOOKUP(report_masivo[[#This Row],[INCAPACIDAD]],D3561:M3638,7,0)</f>
        <v>#N/A</v>
      </c>
      <c r="O1335" s="47" t="e">
        <f>VLOOKUP(report_masivo[[#This Row],[INCAPACIDAD]],D3561:M3638,8,0)</f>
        <v>#N/A</v>
      </c>
      <c r="BK1335">
        <f t="shared" si="20"/>
        <v>1</v>
      </c>
      <c r="BL1335">
        <v>7408317044919</v>
      </c>
      <c r="BN1335">
        <v>1969935</v>
      </c>
      <c r="BO1335" s="1">
        <v>44963</v>
      </c>
      <c r="BP1335">
        <v>860029995</v>
      </c>
      <c r="BQ1335">
        <v>74083170</v>
      </c>
      <c r="BR1335">
        <v>8783143</v>
      </c>
      <c r="BS1335" t="s">
        <v>13776</v>
      </c>
      <c r="BT1335" s="1">
        <v>44919</v>
      </c>
      <c r="BU1335">
        <v>2</v>
      </c>
      <c r="BV1335">
        <v>146165</v>
      </c>
      <c r="BW1335">
        <v>860029995</v>
      </c>
      <c r="BX1335" t="s">
        <v>13996</v>
      </c>
      <c r="BY1335" t="s">
        <v>14109</v>
      </c>
      <c r="BZ1335" t="s">
        <v>13923</v>
      </c>
      <c r="CA1335" s="1">
        <v>44974</v>
      </c>
      <c r="CB1335" t="s">
        <v>13922</v>
      </c>
    </row>
    <row r="1336" spans="3:80" x14ac:dyDescent="0.3">
      <c r="C1336" s="46" t="s">
        <v>10196</v>
      </c>
      <c r="D1336" s="4"/>
      <c r="E1336" s="4"/>
      <c r="F1336" s="16"/>
      <c r="G1336" s="80" t="e">
        <f>VLOOKUP(report_masivo[[#This Row],[INCAPACIDAD]],D3562:M3639,3,0)</f>
        <v>#N/A</v>
      </c>
      <c r="I1336" s="47"/>
      <c r="K1336" s="46" t="e">
        <f>VLOOKUP(report_masivo[[#This Row],[INCAPACIDAD]],D3562:M3639,4,0)</f>
        <v>#N/A</v>
      </c>
      <c r="L1336" s="46" t="e">
        <f>VLOOKUP(report_masivo[[#This Row],[INCAPACIDAD]],D3562:M3639,5,0)</f>
        <v>#N/A</v>
      </c>
      <c r="M1336" s="46" t="e">
        <f>VLOOKUP(report_masivo[[#This Row],[INCAPACIDAD]],D3562:M3639,6,0)</f>
        <v>#N/A</v>
      </c>
      <c r="N1336" s="49" t="e">
        <f>VLOOKUP(report_masivo[[#This Row],[INCAPACIDAD]],D3562:M3639,7,0)</f>
        <v>#N/A</v>
      </c>
      <c r="O1336" s="47" t="e">
        <f>VLOOKUP(report_masivo[[#This Row],[INCAPACIDAD]],D3562:M3639,8,0)</f>
        <v>#N/A</v>
      </c>
      <c r="BK1336">
        <f t="shared" si="20"/>
        <v>1</v>
      </c>
      <c r="BL1336">
        <v>105240972644922</v>
      </c>
      <c r="BN1336">
        <v>1969935</v>
      </c>
      <c r="BO1336" s="1">
        <v>44963</v>
      </c>
      <c r="BP1336">
        <v>860029995</v>
      </c>
      <c r="BQ1336">
        <v>1052409726</v>
      </c>
      <c r="BR1336">
        <v>8786457</v>
      </c>
      <c r="BS1336" t="s">
        <v>13776</v>
      </c>
      <c r="BT1336" s="1">
        <v>44922</v>
      </c>
      <c r="BU1336">
        <v>1</v>
      </c>
      <c r="BV1336">
        <v>33333</v>
      </c>
      <c r="BW1336">
        <v>860029995</v>
      </c>
      <c r="BX1336" t="s">
        <v>13996</v>
      </c>
      <c r="BY1336" t="s">
        <v>14109</v>
      </c>
      <c r="BZ1336" t="s">
        <v>13923</v>
      </c>
      <c r="CA1336" s="1">
        <v>44974</v>
      </c>
      <c r="CB1336" t="s">
        <v>13922</v>
      </c>
    </row>
    <row r="1337" spans="3:80" x14ac:dyDescent="0.3">
      <c r="C1337" s="46" t="s">
        <v>10196</v>
      </c>
      <c r="D1337" s="4"/>
      <c r="E1337" s="4"/>
      <c r="F1337" s="16"/>
      <c r="G1337" s="80" t="e">
        <f>VLOOKUP(report_masivo[[#This Row],[INCAPACIDAD]],D3563:M3640,3,0)</f>
        <v>#N/A</v>
      </c>
      <c r="I1337" s="47"/>
      <c r="K1337" s="46" t="e">
        <f>VLOOKUP(report_masivo[[#This Row],[INCAPACIDAD]],D3563:M3640,4,0)</f>
        <v>#N/A</v>
      </c>
      <c r="L1337" s="46" t="e">
        <f>VLOOKUP(report_masivo[[#This Row],[INCAPACIDAD]],D3563:M3640,5,0)</f>
        <v>#N/A</v>
      </c>
      <c r="M1337" s="46" t="e">
        <f>VLOOKUP(report_masivo[[#This Row],[INCAPACIDAD]],D3563:M3640,6,0)</f>
        <v>#N/A</v>
      </c>
      <c r="N1337" s="49" t="e">
        <f>VLOOKUP(report_masivo[[#This Row],[INCAPACIDAD]],D3563:M3640,7,0)</f>
        <v>#N/A</v>
      </c>
      <c r="O1337" s="47" t="e">
        <f>VLOOKUP(report_masivo[[#This Row],[INCAPACIDAD]],D3563:M3640,8,0)</f>
        <v>#N/A</v>
      </c>
      <c r="BK1337">
        <f t="shared" si="20"/>
        <v>1</v>
      </c>
      <c r="BL1337">
        <v>417931844918</v>
      </c>
      <c r="BN1337">
        <v>1969935</v>
      </c>
      <c r="BO1337" s="1">
        <v>44963</v>
      </c>
      <c r="BP1337">
        <v>860029995</v>
      </c>
      <c r="BQ1337">
        <v>4179318</v>
      </c>
      <c r="BR1337">
        <v>8787334</v>
      </c>
      <c r="BS1337" t="s">
        <v>13776</v>
      </c>
      <c r="BT1337" s="1">
        <v>44918</v>
      </c>
      <c r="BU1337">
        <v>1</v>
      </c>
      <c r="BV1337">
        <v>94569</v>
      </c>
      <c r="BW1337">
        <v>860029995</v>
      </c>
      <c r="BX1337" t="s">
        <v>13996</v>
      </c>
      <c r="BY1337" t="s">
        <v>14109</v>
      </c>
      <c r="BZ1337" t="s">
        <v>13923</v>
      </c>
      <c r="CA1337" s="1">
        <v>44974</v>
      </c>
      <c r="CB1337" t="s">
        <v>13922</v>
      </c>
    </row>
    <row r="1338" spans="3:80" x14ac:dyDescent="0.3">
      <c r="C1338" s="46" t="s">
        <v>10196</v>
      </c>
      <c r="D1338" s="4"/>
      <c r="E1338" s="4"/>
      <c r="F1338" s="16"/>
      <c r="G1338" s="80" t="e">
        <f>VLOOKUP(report_masivo[[#This Row],[INCAPACIDAD]],D3564:M3641,3,0)</f>
        <v>#N/A</v>
      </c>
      <c r="I1338" s="47"/>
      <c r="K1338" s="46" t="e">
        <f>VLOOKUP(report_masivo[[#This Row],[INCAPACIDAD]],D3564:M3641,4,0)</f>
        <v>#N/A</v>
      </c>
      <c r="L1338" s="46" t="e">
        <f>VLOOKUP(report_masivo[[#This Row],[INCAPACIDAD]],D3564:M3641,5,0)</f>
        <v>#N/A</v>
      </c>
      <c r="M1338" s="46" t="e">
        <f>VLOOKUP(report_masivo[[#This Row],[INCAPACIDAD]],D3564:M3641,6,0)</f>
        <v>#N/A</v>
      </c>
      <c r="N1338" s="49" t="e">
        <f>VLOOKUP(report_masivo[[#This Row],[INCAPACIDAD]],D3564:M3641,7,0)</f>
        <v>#N/A</v>
      </c>
      <c r="O1338" s="47" t="e">
        <f>VLOOKUP(report_masivo[[#This Row],[INCAPACIDAD]],D3564:M3641,8,0)</f>
        <v>#N/A</v>
      </c>
      <c r="BK1338">
        <f t="shared" si="20"/>
        <v>1</v>
      </c>
      <c r="BL1338">
        <v>939645044931</v>
      </c>
      <c r="BN1338">
        <v>1977463</v>
      </c>
      <c r="BO1338" s="1">
        <v>44972</v>
      </c>
      <c r="BP1338">
        <v>860029995</v>
      </c>
      <c r="BQ1338">
        <v>9396450</v>
      </c>
      <c r="BR1338">
        <v>8684959</v>
      </c>
      <c r="BS1338" t="s">
        <v>13776</v>
      </c>
      <c r="BT1338" s="1">
        <v>44931</v>
      </c>
      <c r="BU1338">
        <v>5</v>
      </c>
      <c r="BV1338">
        <v>456219</v>
      </c>
      <c r="BW1338">
        <v>860029995</v>
      </c>
      <c r="BX1338" t="s">
        <v>13996</v>
      </c>
      <c r="BY1338" t="s">
        <v>14109</v>
      </c>
      <c r="BZ1338" t="s">
        <v>13923</v>
      </c>
      <c r="CA1338" s="1">
        <v>44998</v>
      </c>
      <c r="CB1338" t="s">
        <v>13922</v>
      </c>
    </row>
    <row r="1339" spans="3:80" x14ac:dyDescent="0.3">
      <c r="C1339" s="46" t="s">
        <v>10196</v>
      </c>
      <c r="D1339" s="4"/>
      <c r="E1339" s="4"/>
      <c r="F1339" s="16"/>
      <c r="G1339" s="80" t="e">
        <f>VLOOKUP(report_masivo[[#This Row],[INCAPACIDAD]],D3565:M3642,3,0)</f>
        <v>#N/A</v>
      </c>
      <c r="I1339" s="47"/>
      <c r="K1339" s="46" t="e">
        <f>VLOOKUP(report_masivo[[#This Row],[INCAPACIDAD]],D3565:M3642,4,0)</f>
        <v>#N/A</v>
      </c>
      <c r="L1339" s="46" t="e">
        <f>VLOOKUP(report_masivo[[#This Row],[INCAPACIDAD]],D3565:M3642,5,0)</f>
        <v>#N/A</v>
      </c>
      <c r="M1339" s="46" t="e">
        <f>VLOOKUP(report_masivo[[#This Row],[INCAPACIDAD]],D3565:M3642,6,0)</f>
        <v>#N/A</v>
      </c>
      <c r="N1339" s="49" t="e">
        <f>VLOOKUP(report_masivo[[#This Row],[INCAPACIDAD]],D3565:M3642,7,0)</f>
        <v>#N/A</v>
      </c>
      <c r="O1339" s="47" t="e">
        <f>VLOOKUP(report_masivo[[#This Row],[INCAPACIDAD]],D3565:M3642,8,0)</f>
        <v>#N/A</v>
      </c>
      <c r="BK1339">
        <f t="shared" si="20"/>
        <v>1</v>
      </c>
      <c r="BL1339">
        <v>417874444928</v>
      </c>
      <c r="BN1339">
        <v>1977463</v>
      </c>
      <c r="BO1339" s="1">
        <v>44972</v>
      </c>
      <c r="BP1339">
        <v>860029995</v>
      </c>
      <c r="BQ1339">
        <v>4178744</v>
      </c>
      <c r="BR1339">
        <v>8686110</v>
      </c>
      <c r="BS1339" t="s">
        <v>13776</v>
      </c>
      <c r="BT1339" s="1">
        <v>44928</v>
      </c>
      <c r="BU1339">
        <v>4</v>
      </c>
      <c r="BV1339">
        <v>344215</v>
      </c>
      <c r="BW1339">
        <v>860029995</v>
      </c>
      <c r="BX1339" t="s">
        <v>13996</v>
      </c>
      <c r="BY1339" t="s">
        <v>14109</v>
      </c>
      <c r="BZ1339" t="s">
        <v>13923</v>
      </c>
      <c r="CA1339" s="1">
        <v>44998</v>
      </c>
      <c r="CB1339" t="s">
        <v>13922</v>
      </c>
    </row>
    <row r="1340" spans="3:80" x14ac:dyDescent="0.3">
      <c r="C1340" s="46" t="s">
        <v>10196</v>
      </c>
      <c r="D1340" s="4"/>
      <c r="E1340" s="4"/>
      <c r="F1340" s="16"/>
      <c r="G1340" s="80" t="e">
        <f>VLOOKUP(report_masivo[[#This Row],[INCAPACIDAD]],D3566:M3643,3,0)</f>
        <v>#N/A</v>
      </c>
      <c r="I1340" s="47"/>
      <c r="K1340" s="46" t="e">
        <f>VLOOKUP(report_masivo[[#This Row],[INCAPACIDAD]],D3566:M3643,4,0)</f>
        <v>#N/A</v>
      </c>
      <c r="L1340" s="46" t="e">
        <f>VLOOKUP(report_masivo[[#This Row],[INCAPACIDAD]],D3566:M3643,5,0)</f>
        <v>#N/A</v>
      </c>
      <c r="M1340" s="46" t="e">
        <f>VLOOKUP(report_masivo[[#This Row],[INCAPACIDAD]],D3566:M3643,6,0)</f>
        <v>#N/A</v>
      </c>
      <c r="N1340" s="49" t="e">
        <f>VLOOKUP(report_masivo[[#This Row],[INCAPACIDAD]],D3566:M3643,7,0)</f>
        <v>#N/A</v>
      </c>
      <c r="O1340" s="47" t="e">
        <f>VLOOKUP(report_masivo[[#This Row],[INCAPACIDAD]],D3566:M3643,8,0)</f>
        <v>#N/A</v>
      </c>
      <c r="BK1340">
        <f t="shared" si="20"/>
        <v>1</v>
      </c>
      <c r="BL1340">
        <v>7475124044932</v>
      </c>
      <c r="BN1340">
        <v>1977463</v>
      </c>
      <c r="BO1340" s="1">
        <v>44972</v>
      </c>
      <c r="BP1340">
        <v>860029995</v>
      </c>
      <c r="BQ1340">
        <v>74751240</v>
      </c>
      <c r="BR1340">
        <v>8691059</v>
      </c>
      <c r="BS1340" t="s">
        <v>13776</v>
      </c>
      <c r="BT1340" s="1">
        <v>44932</v>
      </c>
      <c r="BU1340">
        <v>14</v>
      </c>
      <c r="BV1340">
        <v>1375125</v>
      </c>
      <c r="BW1340">
        <v>860029995</v>
      </c>
      <c r="BX1340" t="s">
        <v>13996</v>
      </c>
      <c r="BY1340" t="s">
        <v>14109</v>
      </c>
      <c r="BZ1340" t="s">
        <v>13923</v>
      </c>
      <c r="CA1340" s="1">
        <v>44998</v>
      </c>
      <c r="CB1340" t="s">
        <v>13922</v>
      </c>
    </row>
    <row r="1341" spans="3:80" x14ac:dyDescent="0.3">
      <c r="C1341" s="46" t="s">
        <v>10196</v>
      </c>
      <c r="D1341" s="4"/>
      <c r="E1341" s="4"/>
      <c r="F1341" s="16"/>
      <c r="G1341" s="80" t="e">
        <f>VLOOKUP(report_masivo[[#This Row],[INCAPACIDAD]],D3567:M3644,3,0)</f>
        <v>#N/A</v>
      </c>
      <c r="I1341" s="47"/>
      <c r="K1341" s="46" t="e">
        <f>VLOOKUP(report_masivo[[#This Row],[INCAPACIDAD]],D3567:M3644,4,0)</f>
        <v>#N/A</v>
      </c>
      <c r="L1341" s="46" t="e">
        <f>VLOOKUP(report_masivo[[#This Row],[INCAPACIDAD]],D3567:M3644,5,0)</f>
        <v>#N/A</v>
      </c>
      <c r="M1341" s="46" t="e">
        <f>VLOOKUP(report_masivo[[#This Row],[INCAPACIDAD]],D3567:M3644,6,0)</f>
        <v>#N/A</v>
      </c>
      <c r="N1341" s="49" t="e">
        <f>VLOOKUP(report_masivo[[#This Row],[INCAPACIDAD]],D3567:M3644,7,0)</f>
        <v>#N/A</v>
      </c>
      <c r="O1341" s="47" t="e">
        <f>VLOOKUP(report_masivo[[#This Row],[INCAPACIDAD]],D3567:M3644,8,0)</f>
        <v>#N/A</v>
      </c>
      <c r="BK1341">
        <f t="shared" si="20"/>
        <v>1</v>
      </c>
      <c r="BL1341">
        <v>722804844932</v>
      </c>
      <c r="BN1341">
        <v>1977463</v>
      </c>
      <c r="BO1341" s="1">
        <v>44972</v>
      </c>
      <c r="BP1341">
        <v>860029995</v>
      </c>
      <c r="BQ1341">
        <v>7228048</v>
      </c>
      <c r="BR1341">
        <v>8703120</v>
      </c>
      <c r="BS1341" t="s">
        <v>13776</v>
      </c>
      <c r="BT1341" s="1">
        <v>44932</v>
      </c>
      <c r="BU1341">
        <v>1</v>
      </c>
      <c r="BV1341">
        <v>90866</v>
      </c>
      <c r="BW1341">
        <v>860029995</v>
      </c>
      <c r="BX1341" t="s">
        <v>13996</v>
      </c>
      <c r="BY1341" t="s">
        <v>14109</v>
      </c>
      <c r="BZ1341" t="s">
        <v>13923</v>
      </c>
      <c r="CA1341" s="1">
        <v>44998</v>
      </c>
      <c r="CB1341" t="s">
        <v>13922</v>
      </c>
    </row>
    <row r="1342" spans="3:80" x14ac:dyDescent="0.3">
      <c r="C1342" s="46" t="s">
        <v>10196</v>
      </c>
      <c r="D1342" s="4"/>
      <c r="E1342" s="4"/>
      <c r="F1342" s="16"/>
      <c r="G1342" s="80" t="e">
        <f>VLOOKUP(report_masivo[[#This Row],[INCAPACIDAD]],D3568:M3645,3,0)</f>
        <v>#N/A</v>
      </c>
      <c r="I1342" s="47"/>
      <c r="K1342" s="46" t="e">
        <f>VLOOKUP(report_masivo[[#This Row],[INCAPACIDAD]],D3568:M3645,4,0)</f>
        <v>#N/A</v>
      </c>
      <c r="L1342" s="46" t="e">
        <f>VLOOKUP(report_masivo[[#This Row],[INCAPACIDAD]],D3568:M3645,5,0)</f>
        <v>#N/A</v>
      </c>
      <c r="M1342" s="46" t="e">
        <f>VLOOKUP(report_masivo[[#This Row],[INCAPACIDAD]],D3568:M3645,6,0)</f>
        <v>#N/A</v>
      </c>
      <c r="N1342" s="49" t="e">
        <f>VLOOKUP(report_masivo[[#This Row],[INCAPACIDAD]],D3568:M3645,7,0)</f>
        <v>#N/A</v>
      </c>
      <c r="O1342" s="47" t="e">
        <f>VLOOKUP(report_masivo[[#This Row],[INCAPACIDAD]],D3568:M3645,8,0)</f>
        <v>#N/A</v>
      </c>
      <c r="BK1342">
        <f t="shared" si="20"/>
        <v>1</v>
      </c>
      <c r="BL1342">
        <v>420777144941</v>
      </c>
      <c r="BN1342">
        <v>1977463</v>
      </c>
      <c r="BO1342" s="1">
        <v>44972</v>
      </c>
      <c r="BP1342">
        <v>860029995</v>
      </c>
      <c r="BQ1342">
        <v>4207771</v>
      </c>
      <c r="BR1342">
        <v>8714477</v>
      </c>
      <c r="BS1342" t="s">
        <v>13776</v>
      </c>
      <c r="BT1342" s="1">
        <v>44941</v>
      </c>
      <c r="BU1342">
        <v>28</v>
      </c>
      <c r="BV1342">
        <v>1975364</v>
      </c>
      <c r="BW1342">
        <v>860029995</v>
      </c>
      <c r="BX1342" t="s">
        <v>13996</v>
      </c>
      <c r="BY1342" t="s">
        <v>14109</v>
      </c>
      <c r="BZ1342" t="s">
        <v>13923</v>
      </c>
      <c r="CA1342" s="1">
        <v>44998</v>
      </c>
      <c r="CB1342" t="s">
        <v>13922</v>
      </c>
    </row>
    <row r="1343" spans="3:80" x14ac:dyDescent="0.3">
      <c r="C1343" s="46" t="s">
        <v>10196</v>
      </c>
      <c r="D1343" s="4"/>
      <c r="E1343" s="4"/>
      <c r="F1343" s="16"/>
      <c r="G1343" s="80" t="e">
        <f>VLOOKUP(report_masivo[[#This Row],[INCAPACIDAD]],D3569:M3646,3,0)</f>
        <v>#N/A</v>
      </c>
      <c r="I1343" s="47"/>
      <c r="K1343" s="46" t="e">
        <f>VLOOKUP(report_masivo[[#This Row],[INCAPACIDAD]],D3569:M3646,4,0)</f>
        <v>#N/A</v>
      </c>
      <c r="L1343" s="46" t="e">
        <f>VLOOKUP(report_masivo[[#This Row],[INCAPACIDAD]],D3569:M3646,5,0)</f>
        <v>#N/A</v>
      </c>
      <c r="M1343" s="46" t="e">
        <f>VLOOKUP(report_masivo[[#This Row],[INCAPACIDAD]],D3569:M3646,6,0)</f>
        <v>#N/A</v>
      </c>
      <c r="N1343" s="49" t="e">
        <f>VLOOKUP(report_masivo[[#This Row],[INCAPACIDAD]],D3569:M3646,7,0)</f>
        <v>#N/A</v>
      </c>
      <c r="O1343" s="47" t="e">
        <f>VLOOKUP(report_masivo[[#This Row],[INCAPACIDAD]],D3569:M3646,8,0)</f>
        <v>#N/A</v>
      </c>
      <c r="BK1343">
        <f t="shared" si="20"/>
        <v>1</v>
      </c>
      <c r="BL1343">
        <v>407927744942</v>
      </c>
      <c r="BN1343">
        <v>1977463</v>
      </c>
      <c r="BO1343" s="1">
        <v>44972</v>
      </c>
      <c r="BP1343">
        <v>860029995</v>
      </c>
      <c r="BQ1343">
        <v>4079277</v>
      </c>
      <c r="BR1343">
        <v>8727638</v>
      </c>
      <c r="BS1343" t="s">
        <v>13776</v>
      </c>
      <c r="BT1343" s="1">
        <v>44942</v>
      </c>
      <c r="BU1343">
        <v>1</v>
      </c>
      <c r="BV1343">
        <v>82241</v>
      </c>
      <c r="BW1343">
        <v>860029995</v>
      </c>
      <c r="BX1343" t="s">
        <v>13996</v>
      </c>
      <c r="BY1343" t="s">
        <v>14109</v>
      </c>
      <c r="BZ1343" t="s">
        <v>13923</v>
      </c>
      <c r="CA1343" s="1">
        <v>44998</v>
      </c>
      <c r="CB1343" t="s">
        <v>13922</v>
      </c>
    </row>
    <row r="1344" spans="3:80" x14ac:dyDescent="0.3">
      <c r="C1344" s="46" t="s">
        <v>10196</v>
      </c>
      <c r="D1344" s="4"/>
      <c r="E1344" s="4"/>
      <c r="F1344" s="16"/>
      <c r="G1344" s="80" t="e">
        <f>VLOOKUP(report_masivo[[#This Row],[INCAPACIDAD]],D3570:M3647,3,0)</f>
        <v>#N/A</v>
      </c>
      <c r="I1344" s="47"/>
      <c r="K1344" s="46" t="e">
        <f>VLOOKUP(report_masivo[[#This Row],[INCAPACIDAD]],D3570:M3647,4,0)</f>
        <v>#N/A</v>
      </c>
      <c r="L1344" s="46" t="e">
        <f>VLOOKUP(report_masivo[[#This Row],[INCAPACIDAD]],D3570:M3647,5,0)</f>
        <v>#N/A</v>
      </c>
      <c r="M1344" s="46" t="e">
        <f>VLOOKUP(report_masivo[[#This Row],[INCAPACIDAD]],D3570:M3647,6,0)</f>
        <v>#N/A</v>
      </c>
      <c r="N1344" s="49" t="e">
        <f>VLOOKUP(report_masivo[[#This Row],[INCAPACIDAD]],D3570:M3647,7,0)</f>
        <v>#N/A</v>
      </c>
      <c r="O1344" s="47" t="e">
        <f>VLOOKUP(report_masivo[[#This Row],[INCAPACIDAD]],D3570:M3647,8,0)</f>
        <v>#N/A</v>
      </c>
      <c r="BK1344">
        <f t="shared" si="20"/>
        <v>1</v>
      </c>
      <c r="BL1344">
        <v>100737937144929</v>
      </c>
      <c r="BN1344">
        <v>1977463</v>
      </c>
      <c r="BO1344" s="1">
        <v>44972</v>
      </c>
      <c r="BP1344">
        <v>860029995</v>
      </c>
      <c r="BQ1344">
        <v>1007379371</v>
      </c>
      <c r="BR1344">
        <v>8781635</v>
      </c>
      <c r="BS1344" t="s">
        <v>13776</v>
      </c>
      <c r="BT1344" s="1">
        <v>44929</v>
      </c>
      <c r="BU1344">
        <v>1</v>
      </c>
      <c r="BV1344">
        <v>78073</v>
      </c>
      <c r="BW1344">
        <v>860029995</v>
      </c>
      <c r="BX1344" t="s">
        <v>13996</v>
      </c>
      <c r="BY1344" t="s">
        <v>14109</v>
      </c>
      <c r="BZ1344" t="s">
        <v>13923</v>
      </c>
      <c r="CA1344" s="1">
        <v>44998</v>
      </c>
      <c r="CB1344" t="s">
        <v>13922</v>
      </c>
    </row>
    <row r="1345" spans="3:80" x14ac:dyDescent="0.3">
      <c r="C1345" s="46" t="s">
        <v>10196</v>
      </c>
      <c r="D1345" s="4"/>
      <c r="E1345" s="4"/>
      <c r="F1345" s="16"/>
      <c r="G1345" s="80" t="e">
        <f>VLOOKUP(report_masivo[[#This Row],[INCAPACIDAD]],D3571:M3648,3,0)</f>
        <v>#N/A</v>
      </c>
      <c r="I1345" s="47"/>
      <c r="K1345" s="46" t="e">
        <f>VLOOKUP(report_masivo[[#This Row],[INCAPACIDAD]],D3571:M3648,4,0)</f>
        <v>#N/A</v>
      </c>
      <c r="L1345" s="46" t="e">
        <f>VLOOKUP(report_masivo[[#This Row],[INCAPACIDAD]],D3571:M3648,5,0)</f>
        <v>#N/A</v>
      </c>
      <c r="M1345" s="46" t="e">
        <f>VLOOKUP(report_masivo[[#This Row],[INCAPACIDAD]],D3571:M3648,6,0)</f>
        <v>#N/A</v>
      </c>
      <c r="N1345" s="49" t="e">
        <f>VLOOKUP(report_masivo[[#This Row],[INCAPACIDAD]],D3571:M3648,7,0)</f>
        <v>#N/A</v>
      </c>
      <c r="O1345" s="47" t="e">
        <f>VLOOKUP(report_masivo[[#This Row],[INCAPACIDAD]],D3571:M3648,8,0)</f>
        <v>#N/A</v>
      </c>
      <c r="BK1345">
        <f t="shared" si="20"/>
        <v>1</v>
      </c>
      <c r="BL1345">
        <v>408376844936</v>
      </c>
      <c r="BN1345">
        <v>1977463</v>
      </c>
      <c r="BO1345" s="1">
        <v>44972</v>
      </c>
      <c r="BP1345">
        <v>860029995</v>
      </c>
      <c r="BQ1345">
        <v>4083768</v>
      </c>
      <c r="BR1345">
        <v>8782062</v>
      </c>
      <c r="BS1345" t="s">
        <v>13776</v>
      </c>
      <c r="BT1345" s="1">
        <v>44936</v>
      </c>
      <c r="BU1345">
        <v>8</v>
      </c>
      <c r="BV1345">
        <v>790290</v>
      </c>
      <c r="BW1345">
        <v>860029995</v>
      </c>
      <c r="BX1345" t="s">
        <v>13996</v>
      </c>
      <c r="BY1345" t="s">
        <v>14109</v>
      </c>
      <c r="BZ1345" t="s">
        <v>13923</v>
      </c>
      <c r="CA1345" s="1">
        <v>44998</v>
      </c>
      <c r="CB1345" t="s">
        <v>13922</v>
      </c>
    </row>
    <row r="1346" spans="3:80" x14ac:dyDescent="0.3">
      <c r="C1346" s="46" t="s">
        <v>10196</v>
      </c>
      <c r="D1346" s="4"/>
      <c r="E1346" s="4"/>
      <c r="F1346" s="16"/>
      <c r="G1346" s="80" t="e">
        <f>VLOOKUP(report_masivo[[#This Row],[INCAPACIDAD]],D3572:M3649,3,0)</f>
        <v>#N/A</v>
      </c>
      <c r="I1346" s="47"/>
      <c r="K1346" s="46" t="e">
        <f>VLOOKUP(report_masivo[[#This Row],[INCAPACIDAD]],D3572:M3649,4,0)</f>
        <v>#N/A</v>
      </c>
      <c r="L1346" s="46" t="e">
        <f>VLOOKUP(report_masivo[[#This Row],[INCAPACIDAD]],D3572:M3649,5,0)</f>
        <v>#N/A</v>
      </c>
      <c r="M1346" s="46" t="e">
        <f>VLOOKUP(report_masivo[[#This Row],[INCAPACIDAD]],D3572:M3649,6,0)</f>
        <v>#N/A</v>
      </c>
      <c r="N1346" s="49" t="e">
        <f>VLOOKUP(report_masivo[[#This Row],[INCAPACIDAD]],D3572:M3649,7,0)</f>
        <v>#N/A</v>
      </c>
      <c r="O1346" s="47" t="e">
        <f>VLOOKUP(report_masivo[[#This Row],[INCAPACIDAD]],D3572:M3649,8,0)</f>
        <v>#N/A</v>
      </c>
      <c r="BK1346">
        <f t="shared" si="20"/>
        <v>1</v>
      </c>
      <c r="BL1346">
        <v>408388544928</v>
      </c>
      <c r="BN1346">
        <v>1977463</v>
      </c>
      <c r="BO1346" s="1">
        <v>44972</v>
      </c>
      <c r="BP1346">
        <v>860029995</v>
      </c>
      <c r="BQ1346">
        <v>4083885</v>
      </c>
      <c r="BR1346">
        <v>8782265</v>
      </c>
      <c r="BS1346" t="s">
        <v>13776</v>
      </c>
      <c r="BT1346" s="1">
        <v>44928</v>
      </c>
      <c r="BU1346">
        <v>8</v>
      </c>
      <c r="BV1346">
        <v>678665</v>
      </c>
      <c r="BW1346">
        <v>860029995</v>
      </c>
      <c r="BX1346" t="s">
        <v>13996</v>
      </c>
      <c r="BY1346" t="s">
        <v>14109</v>
      </c>
      <c r="BZ1346" t="s">
        <v>13923</v>
      </c>
      <c r="CA1346" s="1">
        <v>44998</v>
      </c>
      <c r="CB1346" t="s">
        <v>13922</v>
      </c>
    </row>
    <row r="1347" spans="3:80" x14ac:dyDescent="0.3">
      <c r="C1347" s="46" t="s">
        <v>10196</v>
      </c>
      <c r="D1347" s="4"/>
      <c r="E1347" s="4"/>
      <c r="F1347" s="16"/>
      <c r="G1347" s="80" t="e">
        <f>VLOOKUP(report_masivo[[#This Row],[INCAPACIDAD]],D3573:M3650,3,0)</f>
        <v>#N/A</v>
      </c>
      <c r="I1347" s="47"/>
      <c r="K1347" s="46" t="e">
        <f>VLOOKUP(report_masivo[[#This Row],[INCAPACIDAD]],D3573:M3650,4,0)</f>
        <v>#N/A</v>
      </c>
      <c r="L1347" s="46" t="e">
        <f>VLOOKUP(report_masivo[[#This Row],[INCAPACIDAD]],D3573:M3650,5,0)</f>
        <v>#N/A</v>
      </c>
      <c r="M1347" s="46" t="e">
        <f>VLOOKUP(report_masivo[[#This Row],[INCAPACIDAD]],D3573:M3650,6,0)</f>
        <v>#N/A</v>
      </c>
      <c r="N1347" s="49" t="e">
        <f>VLOOKUP(report_masivo[[#This Row],[INCAPACIDAD]],D3573:M3650,7,0)</f>
        <v>#N/A</v>
      </c>
      <c r="O1347" s="47" t="e">
        <f>VLOOKUP(report_masivo[[#This Row],[INCAPACIDAD]],D3573:M3650,8,0)</f>
        <v>#N/A</v>
      </c>
      <c r="BK1347">
        <f t="shared" si="20"/>
        <v>1</v>
      </c>
      <c r="BL1347">
        <v>408388544938</v>
      </c>
      <c r="BN1347">
        <v>1977463</v>
      </c>
      <c r="BO1347" s="1">
        <v>44972</v>
      </c>
      <c r="BP1347">
        <v>860029995</v>
      </c>
      <c r="BQ1347">
        <v>4083885</v>
      </c>
      <c r="BR1347">
        <v>8782274</v>
      </c>
      <c r="BS1347" t="s">
        <v>13776</v>
      </c>
      <c r="BT1347" s="1">
        <v>44938</v>
      </c>
      <c r="BU1347">
        <v>7</v>
      </c>
      <c r="BV1347">
        <v>593831</v>
      </c>
      <c r="BW1347">
        <v>860029995</v>
      </c>
      <c r="BX1347" t="s">
        <v>13996</v>
      </c>
      <c r="BY1347" t="s">
        <v>14109</v>
      </c>
      <c r="BZ1347" t="s">
        <v>13923</v>
      </c>
      <c r="CA1347" s="1">
        <v>44998</v>
      </c>
      <c r="CB1347" t="s">
        <v>13922</v>
      </c>
    </row>
    <row r="1348" spans="3:80" x14ac:dyDescent="0.3">
      <c r="C1348" s="46" t="s">
        <v>10196</v>
      </c>
      <c r="D1348" s="4"/>
      <c r="E1348" s="4"/>
      <c r="F1348" s="16"/>
      <c r="G1348" s="80" t="e">
        <f>VLOOKUP(report_masivo[[#This Row],[INCAPACIDAD]],D3574:M3651,3,0)</f>
        <v>#N/A</v>
      </c>
      <c r="I1348" s="47"/>
      <c r="K1348" s="46" t="e">
        <f>VLOOKUP(report_masivo[[#This Row],[INCAPACIDAD]],D3574:M3651,4,0)</f>
        <v>#N/A</v>
      </c>
      <c r="L1348" s="46" t="e">
        <f>VLOOKUP(report_masivo[[#This Row],[INCAPACIDAD]],D3574:M3651,5,0)</f>
        <v>#N/A</v>
      </c>
      <c r="M1348" s="46" t="e">
        <f>VLOOKUP(report_masivo[[#This Row],[INCAPACIDAD]],D3574:M3651,6,0)</f>
        <v>#N/A</v>
      </c>
      <c r="N1348" s="49" t="e">
        <f>VLOOKUP(report_masivo[[#This Row],[INCAPACIDAD]],D3574:M3651,7,0)</f>
        <v>#N/A</v>
      </c>
      <c r="O1348" s="47" t="e">
        <f>VLOOKUP(report_masivo[[#This Row],[INCAPACIDAD]],D3574:M3651,8,0)</f>
        <v>#N/A</v>
      </c>
      <c r="BK1348">
        <f t="shared" si="20"/>
        <v>1</v>
      </c>
      <c r="BL1348">
        <v>105366500844929</v>
      </c>
      <c r="BN1348">
        <v>1977463</v>
      </c>
      <c r="BO1348" s="1">
        <v>44972</v>
      </c>
      <c r="BP1348">
        <v>860029995</v>
      </c>
      <c r="BQ1348">
        <v>1053665008</v>
      </c>
      <c r="BR1348">
        <v>8782801</v>
      </c>
      <c r="BS1348" t="s">
        <v>13776</v>
      </c>
      <c r="BT1348" s="1">
        <v>44929</v>
      </c>
      <c r="BU1348">
        <v>1</v>
      </c>
      <c r="BV1348">
        <v>79135</v>
      </c>
      <c r="BW1348">
        <v>860029995</v>
      </c>
      <c r="BX1348" t="s">
        <v>13996</v>
      </c>
      <c r="BY1348" t="s">
        <v>14109</v>
      </c>
      <c r="BZ1348" t="s">
        <v>13923</v>
      </c>
      <c r="CA1348" s="1">
        <v>44998</v>
      </c>
      <c r="CB1348" t="s">
        <v>13922</v>
      </c>
    </row>
    <row r="1349" spans="3:80" x14ac:dyDescent="0.3">
      <c r="C1349" s="46" t="s">
        <v>10196</v>
      </c>
      <c r="D1349" s="4"/>
      <c r="E1349" s="4"/>
      <c r="F1349" s="16"/>
      <c r="G1349" s="80" t="e">
        <f>VLOOKUP(report_masivo[[#This Row],[INCAPACIDAD]],D3575:M3652,3,0)</f>
        <v>#N/A</v>
      </c>
      <c r="I1349" s="47"/>
      <c r="K1349" s="46" t="e">
        <f>VLOOKUP(report_masivo[[#This Row],[INCAPACIDAD]],D3575:M3652,4,0)</f>
        <v>#N/A</v>
      </c>
      <c r="L1349" s="46" t="e">
        <f>VLOOKUP(report_masivo[[#This Row],[INCAPACIDAD]],D3575:M3652,5,0)</f>
        <v>#N/A</v>
      </c>
      <c r="M1349" s="46" t="e">
        <f>VLOOKUP(report_masivo[[#This Row],[INCAPACIDAD]],D3575:M3652,6,0)</f>
        <v>#N/A</v>
      </c>
      <c r="N1349" s="49" t="e">
        <f>VLOOKUP(report_masivo[[#This Row],[INCAPACIDAD]],D3575:M3652,7,0)</f>
        <v>#N/A</v>
      </c>
      <c r="O1349" s="47" t="e">
        <f>VLOOKUP(report_masivo[[#This Row],[INCAPACIDAD]],D3575:M3652,8,0)</f>
        <v>#N/A</v>
      </c>
      <c r="BK1349">
        <f t="shared" si="20"/>
        <v>1</v>
      </c>
      <c r="BL1349">
        <v>427762044946</v>
      </c>
      <c r="BN1349">
        <v>1988776</v>
      </c>
      <c r="BO1349" s="1">
        <v>44985</v>
      </c>
      <c r="BP1349">
        <v>860029995</v>
      </c>
      <c r="BQ1349">
        <v>4277620</v>
      </c>
      <c r="BR1349">
        <v>8733575</v>
      </c>
      <c r="BS1349" t="s">
        <v>13776</v>
      </c>
      <c r="BT1349" s="1">
        <v>44946</v>
      </c>
      <c r="BU1349">
        <v>2</v>
      </c>
      <c r="BV1349">
        <v>150221</v>
      </c>
      <c r="BW1349">
        <v>860029995</v>
      </c>
      <c r="BX1349" t="s">
        <v>13996</v>
      </c>
      <c r="BY1349" t="s">
        <v>14109</v>
      </c>
      <c r="BZ1349" t="s">
        <v>13923</v>
      </c>
      <c r="CA1349" s="1">
        <v>45006</v>
      </c>
      <c r="CB1349" t="s">
        <v>13922</v>
      </c>
    </row>
    <row r="1350" spans="3:80" x14ac:dyDescent="0.3">
      <c r="C1350" s="46" t="s">
        <v>10196</v>
      </c>
      <c r="D1350" s="4"/>
      <c r="E1350" s="4"/>
      <c r="F1350" s="16"/>
      <c r="G1350" s="80" t="e">
        <f>VLOOKUP(report_masivo[[#This Row],[INCAPACIDAD]],D3576:M3653,3,0)</f>
        <v>#N/A</v>
      </c>
      <c r="I1350" s="47"/>
      <c r="K1350" s="46" t="e">
        <f>VLOOKUP(report_masivo[[#This Row],[INCAPACIDAD]],D3576:M3653,4,0)</f>
        <v>#N/A</v>
      </c>
      <c r="L1350" s="46" t="e">
        <f>VLOOKUP(report_masivo[[#This Row],[INCAPACIDAD]],D3576:M3653,5,0)</f>
        <v>#N/A</v>
      </c>
      <c r="M1350" s="46" t="e">
        <f>VLOOKUP(report_masivo[[#This Row],[INCAPACIDAD]],D3576:M3653,6,0)</f>
        <v>#N/A</v>
      </c>
      <c r="N1350" s="49" t="e">
        <f>VLOOKUP(report_masivo[[#This Row],[INCAPACIDAD]],D3576:M3653,7,0)</f>
        <v>#N/A</v>
      </c>
      <c r="O1350" s="47" t="e">
        <f>VLOOKUP(report_masivo[[#This Row],[INCAPACIDAD]],D3576:M3653,8,0)</f>
        <v>#N/A</v>
      </c>
      <c r="BK1350">
        <f t="shared" si="20"/>
        <v>1</v>
      </c>
      <c r="BL1350">
        <v>8608010244950</v>
      </c>
      <c r="BN1350">
        <v>1988776</v>
      </c>
      <c r="BO1350" s="1">
        <v>44985</v>
      </c>
      <c r="BP1350">
        <v>860029995</v>
      </c>
      <c r="BQ1350">
        <v>86080102</v>
      </c>
      <c r="BR1350">
        <v>8745062</v>
      </c>
      <c r="BS1350" t="s">
        <v>13776</v>
      </c>
      <c r="BT1350" s="1">
        <v>44950</v>
      </c>
      <c r="BU1350">
        <v>4</v>
      </c>
      <c r="BV1350">
        <v>344275</v>
      </c>
      <c r="BW1350">
        <v>860029995</v>
      </c>
      <c r="BX1350" t="s">
        <v>13996</v>
      </c>
      <c r="BY1350" t="s">
        <v>14109</v>
      </c>
      <c r="BZ1350" t="s">
        <v>13923</v>
      </c>
      <c r="CA1350" s="1">
        <v>45006</v>
      </c>
      <c r="CB1350" t="s">
        <v>13922</v>
      </c>
    </row>
    <row r="1351" spans="3:80" x14ac:dyDescent="0.3">
      <c r="C1351" s="46" t="s">
        <v>10196</v>
      </c>
      <c r="D1351" s="4"/>
      <c r="E1351" s="4"/>
      <c r="F1351" s="16"/>
      <c r="G1351" s="80" t="e">
        <f>VLOOKUP(report_masivo[[#This Row],[INCAPACIDAD]],D3577:M3654,3,0)</f>
        <v>#N/A</v>
      </c>
      <c r="I1351" s="47"/>
      <c r="K1351" s="46" t="e">
        <f>VLOOKUP(report_masivo[[#This Row],[INCAPACIDAD]],D3577:M3654,4,0)</f>
        <v>#N/A</v>
      </c>
      <c r="L1351" s="46" t="e">
        <f>VLOOKUP(report_masivo[[#This Row],[INCAPACIDAD]],D3577:M3654,5,0)</f>
        <v>#N/A</v>
      </c>
      <c r="M1351" s="46" t="e">
        <f>VLOOKUP(report_masivo[[#This Row],[INCAPACIDAD]],D3577:M3654,6,0)</f>
        <v>#N/A</v>
      </c>
      <c r="N1351" s="49" t="e">
        <f>VLOOKUP(report_masivo[[#This Row],[INCAPACIDAD]],D3577:M3654,7,0)</f>
        <v>#N/A</v>
      </c>
      <c r="O1351" s="47" t="e">
        <f>VLOOKUP(report_masivo[[#This Row],[INCAPACIDAD]],D3577:M3654,8,0)</f>
        <v>#N/A</v>
      </c>
      <c r="BK1351">
        <f t="shared" si="20"/>
        <v>1</v>
      </c>
      <c r="BL1351">
        <v>7427091444952</v>
      </c>
      <c r="BN1351">
        <v>1988776</v>
      </c>
      <c r="BO1351" s="1">
        <v>44985</v>
      </c>
      <c r="BP1351">
        <v>860029995</v>
      </c>
      <c r="BQ1351">
        <v>74270914</v>
      </c>
      <c r="BR1351">
        <v>8751453</v>
      </c>
      <c r="BS1351" t="s">
        <v>13776</v>
      </c>
      <c r="BT1351" s="1">
        <v>44952</v>
      </c>
      <c r="BU1351">
        <v>3</v>
      </c>
      <c r="BV1351">
        <v>263005</v>
      </c>
      <c r="BW1351">
        <v>860029995</v>
      </c>
      <c r="BX1351" t="s">
        <v>13996</v>
      </c>
      <c r="BY1351" t="s">
        <v>14109</v>
      </c>
      <c r="BZ1351" t="s">
        <v>13923</v>
      </c>
      <c r="CA1351" s="1">
        <v>45006</v>
      </c>
      <c r="CB1351" t="s">
        <v>13922</v>
      </c>
    </row>
    <row r="1352" spans="3:80" x14ac:dyDescent="0.3">
      <c r="C1352" s="46" t="s">
        <v>10196</v>
      </c>
      <c r="D1352" s="4"/>
      <c r="E1352" s="4"/>
      <c r="F1352" s="16"/>
      <c r="G1352" s="80" t="e">
        <f>VLOOKUP(report_masivo[[#This Row],[INCAPACIDAD]],D3578:M3655,3,0)</f>
        <v>#N/A</v>
      </c>
      <c r="I1352" s="47"/>
      <c r="K1352" s="46" t="e">
        <f>VLOOKUP(report_masivo[[#This Row],[INCAPACIDAD]],D3578:M3655,4,0)</f>
        <v>#N/A</v>
      </c>
      <c r="L1352" s="46" t="e">
        <f>VLOOKUP(report_masivo[[#This Row],[INCAPACIDAD]],D3578:M3655,5,0)</f>
        <v>#N/A</v>
      </c>
      <c r="M1352" s="46" t="e">
        <f>VLOOKUP(report_masivo[[#This Row],[INCAPACIDAD]],D3578:M3655,6,0)</f>
        <v>#N/A</v>
      </c>
      <c r="N1352" s="49" t="e">
        <f>VLOOKUP(report_masivo[[#This Row],[INCAPACIDAD]],D3578:M3655,7,0)</f>
        <v>#N/A</v>
      </c>
      <c r="O1352" s="47" t="e">
        <f>VLOOKUP(report_masivo[[#This Row],[INCAPACIDAD]],D3578:M3655,8,0)</f>
        <v>#N/A</v>
      </c>
      <c r="BK1352">
        <f t="shared" ref="BK1352:BK1415" si="21">COUNTIF(BL1352,BL1352)</f>
        <v>1</v>
      </c>
      <c r="BL1352">
        <v>7437402444952</v>
      </c>
      <c r="BN1352">
        <v>1988776</v>
      </c>
      <c r="BO1352" s="1">
        <v>44985</v>
      </c>
      <c r="BP1352">
        <v>860029995</v>
      </c>
      <c r="BQ1352">
        <v>74374024</v>
      </c>
      <c r="BR1352">
        <v>8778757</v>
      </c>
      <c r="BS1352" t="s">
        <v>13776</v>
      </c>
      <c r="BT1352" s="1">
        <v>44952</v>
      </c>
      <c r="BU1352">
        <v>4</v>
      </c>
      <c r="BV1352">
        <v>396908</v>
      </c>
      <c r="BW1352">
        <v>860029995</v>
      </c>
      <c r="BX1352" t="s">
        <v>13996</v>
      </c>
      <c r="BY1352" t="s">
        <v>14109</v>
      </c>
      <c r="BZ1352" t="s">
        <v>13923</v>
      </c>
      <c r="CA1352" s="1">
        <v>45006</v>
      </c>
      <c r="CB1352" t="s">
        <v>13922</v>
      </c>
    </row>
    <row r="1353" spans="3:80" x14ac:dyDescent="0.3">
      <c r="C1353" s="46" t="s">
        <v>10196</v>
      </c>
      <c r="D1353" s="4"/>
      <c r="E1353" s="4"/>
      <c r="F1353" s="16"/>
      <c r="G1353" s="80" t="e">
        <f>VLOOKUP(report_masivo[[#This Row],[INCAPACIDAD]],D3579:M3656,3,0)</f>
        <v>#N/A</v>
      </c>
      <c r="I1353" s="47"/>
      <c r="K1353" s="46" t="e">
        <f>VLOOKUP(report_masivo[[#This Row],[INCAPACIDAD]],D3579:M3656,4,0)</f>
        <v>#N/A</v>
      </c>
      <c r="L1353" s="46" t="e">
        <f>VLOOKUP(report_masivo[[#This Row],[INCAPACIDAD]],D3579:M3656,5,0)</f>
        <v>#N/A</v>
      </c>
      <c r="M1353" s="46" t="e">
        <f>VLOOKUP(report_masivo[[#This Row],[INCAPACIDAD]],D3579:M3656,6,0)</f>
        <v>#N/A</v>
      </c>
      <c r="N1353" s="49" t="e">
        <f>VLOOKUP(report_masivo[[#This Row],[INCAPACIDAD]],D3579:M3656,7,0)</f>
        <v>#N/A</v>
      </c>
      <c r="O1353" s="47" t="e">
        <f>VLOOKUP(report_masivo[[#This Row],[INCAPACIDAD]],D3579:M3656,8,0)</f>
        <v>#N/A</v>
      </c>
      <c r="BK1353">
        <f t="shared" si="21"/>
        <v>1</v>
      </c>
      <c r="BL1353">
        <v>408376144953</v>
      </c>
      <c r="BN1353">
        <v>1988776</v>
      </c>
      <c r="BO1353" s="1">
        <v>44985</v>
      </c>
      <c r="BP1353">
        <v>860029995</v>
      </c>
      <c r="BQ1353">
        <v>4083761</v>
      </c>
      <c r="BR1353">
        <v>8783182</v>
      </c>
      <c r="BS1353" t="s">
        <v>13776</v>
      </c>
      <c r="BT1353" s="1">
        <v>44953</v>
      </c>
      <c r="BU1353">
        <v>6</v>
      </c>
      <c r="BV1353">
        <v>422652</v>
      </c>
      <c r="BW1353">
        <v>860029995</v>
      </c>
      <c r="BX1353" t="s">
        <v>13996</v>
      </c>
      <c r="BY1353" t="s">
        <v>14109</v>
      </c>
      <c r="BZ1353" t="s">
        <v>13923</v>
      </c>
      <c r="CA1353" s="1">
        <v>45006</v>
      </c>
      <c r="CB1353" t="s">
        <v>13922</v>
      </c>
    </row>
    <row r="1354" spans="3:80" x14ac:dyDescent="0.3">
      <c r="C1354" s="46" t="s">
        <v>10196</v>
      </c>
      <c r="D1354" s="4"/>
      <c r="E1354" s="4"/>
      <c r="F1354" s="16"/>
      <c r="G1354" s="80" t="e">
        <f>VLOOKUP(report_masivo[[#This Row],[INCAPACIDAD]],D3580:M3657,3,0)</f>
        <v>#N/A</v>
      </c>
      <c r="I1354" s="47"/>
      <c r="K1354" s="46" t="e">
        <f>VLOOKUP(report_masivo[[#This Row],[INCAPACIDAD]],D3580:M3657,4,0)</f>
        <v>#N/A</v>
      </c>
      <c r="L1354" s="46" t="e">
        <f>VLOOKUP(report_masivo[[#This Row],[INCAPACIDAD]],D3580:M3657,5,0)</f>
        <v>#N/A</v>
      </c>
      <c r="M1354" s="46" t="e">
        <f>VLOOKUP(report_masivo[[#This Row],[INCAPACIDAD]],D3580:M3657,6,0)</f>
        <v>#N/A</v>
      </c>
      <c r="N1354" s="49" t="e">
        <f>VLOOKUP(report_masivo[[#This Row],[INCAPACIDAD]],D3580:M3657,7,0)</f>
        <v>#N/A</v>
      </c>
      <c r="O1354" s="47" t="e">
        <f>VLOOKUP(report_masivo[[#This Row],[INCAPACIDAD]],D3580:M3657,8,0)</f>
        <v>#N/A</v>
      </c>
      <c r="BK1354">
        <f t="shared" si="21"/>
        <v>1</v>
      </c>
      <c r="BL1354">
        <v>8608010244944</v>
      </c>
      <c r="BN1354">
        <v>1988776</v>
      </c>
      <c r="BO1354" s="1">
        <v>44985</v>
      </c>
      <c r="BP1354">
        <v>860029995</v>
      </c>
      <c r="BQ1354">
        <v>86080102</v>
      </c>
      <c r="BR1354">
        <v>8804846</v>
      </c>
      <c r="BS1354" t="s">
        <v>13776</v>
      </c>
      <c r="BT1354" s="1">
        <v>44944</v>
      </c>
      <c r="BU1354">
        <v>1</v>
      </c>
      <c r="BV1354">
        <v>86069</v>
      </c>
      <c r="BW1354">
        <v>860029995</v>
      </c>
      <c r="BX1354" t="s">
        <v>13996</v>
      </c>
      <c r="BY1354" t="s">
        <v>14109</v>
      </c>
      <c r="BZ1354" t="s">
        <v>13923</v>
      </c>
      <c r="CA1354" s="1">
        <v>45006</v>
      </c>
      <c r="CB1354" t="s">
        <v>13922</v>
      </c>
    </row>
    <row r="1355" spans="3:80" x14ac:dyDescent="0.3">
      <c r="C1355" s="46" t="s">
        <v>10196</v>
      </c>
      <c r="D1355" s="4"/>
      <c r="E1355" s="4"/>
      <c r="F1355" s="16"/>
      <c r="G1355" s="80" t="e">
        <f>VLOOKUP(report_masivo[[#This Row],[INCAPACIDAD]],D3581:M3658,3,0)</f>
        <v>#N/A</v>
      </c>
      <c r="I1355" s="47"/>
      <c r="K1355" s="46" t="e">
        <f>VLOOKUP(report_masivo[[#This Row],[INCAPACIDAD]],D3581:M3658,4,0)</f>
        <v>#N/A</v>
      </c>
      <c r="L1355" s="46" t="e">
        <f>VLOOKUP(report_masivo[[#This Row],[INCAPACIDAD]],D3581:M3658,5,0)</f>
        <v>#N/A</v>
      </c>
      <c r="M1355" s="46" t="e">
        <f>VLOOKUP(report_masivo[[#This Row],[INCAPACIDAD]],D3581:M3658,6,0)</f>
        <v>#N/A</v>
      </c>
      <c r="N1355" s="49" t="e">
        <f>VLOOKUP(report_masivo[[#This Row],[INCAPACIDAD]],D3581:M3658,7,0)</f>
        <v>#N/A</v>
      </c>
      <c r="O1355" s="47" t="e">
        <f>VLOOKUP(report_masivo[[#This Row],[INCAPACIDAD]],D3581:M3658,8,0)</f>
        <v>#N/A</v>
      </c>
      <c r="BK1355">
        <f t="shared" si="21"/>
        <v>1</v>
      </c>
      <c r="BL1355">
        <v>105241210444953</v>
      </c>
      <c r="BN1355">
        <v>1988776</v>
      </c>
      <c r="BO1355" s="1">
        <v>44985</v>
      </c>
      <c r="BP1355">
        <v>860029995</v>
      </c>
      <c r="BQ1355">
        <v>1052412104</v>
      </c>
      <c r="BR1355">
        <v>8844006</v>
      </c>
      <c r="BS1355" t="s">
        <v>13776</v>
      </c>
      <c r="BT1355" s="1">
        <v>44953</v>
      </c>
      <c r="BU1355">
        <v>1</v>
      </c>
      <c r="BV1355">
        <v>73186</v>
      </c>
      <c r="BW1355">
        <v>860029995</v>
      </c>
      <c r="BX1355" t="s">
        <v>13996</v>
      </c>
      <c r="BY1355" t="s">
        <v>14109</v>
      </c>
      <c r="BZ1355" t="s">
        <v>13923</v>
      </c>
      <c r="CA1355" s="1">
        <v>45006</v>
      </c>
      <c r="CB1355" t="s">
        <v>13922</v>
      </c>
    </row>
    <row r="1356" spans="3:80" x14ac:dyDescent="0.3">
      <c r="C1356" s="46" t="s">
        <v>10196</v>
      </c>
      <c r="D1356" s="4"/>
      <c r="E1356" s="4"/>
      <c r="F1356" s="16"/>
      <c r="G1356" s="80" t="e">
        <f>VLOOKUP(report_masivo[[#This Row],[INCAPACIDAD]],D3582:M3659,3,0)</f>
        <v>#N/A</v>
      </c>
      <c r="I1356" s="47"/>
      <c r="K1356" s="46" t="e">
        <f>VLOOKUP(report_masivo[[#This Row],[INCAPACIDAD]],D3582:M3659,4,0)</f>
        <v>#N/A</v>
      </c>
      <c r="L1356" s="46" t="e">
        <f>VLOOKUP(report_masivo[[#This Row],[INCAPACIDAD]],D3582:M3659,5,0)</f>
        <v>#N/A</v>
      </c>
      <c r="M1356" s="46" t="e">
        <f>VLOOKUP(report_masivo[[#This Row],[INCAPACIDAD]],D3582:M3659,6,0)</f>
        <v>#N/A</v>
      </c>
      <c r="N1356" s="49" t="e">
        <f>VLOOKUP(report_masivo[[#This Row],[INCAPACIDAD]],D3582:M3659,7,0)</f>
        <v>#N/A</v>
      </c>
      <c r="O1356" s="47" t="e">
        <f>VLOOKUP(report_masivo[[#This Row],[INCAPACIDAD]],D3582:M3659,8,0)</f>
        <v>#N/A</v>
      </c>
      <c r="BK1356">
        <f t="shared" si="21"/>
        <v>1</v>
      </c>
      <c r="BL1356">
        <v>105366500844955</v>
      </c>
      <c r="BN1356">
        <v>1999904</v>
      </c>
      <c r="BO1356" s="1">
        <v>44999</v>
      </c>
      <c r="BP1356">
        <v>860029995</v>
      </c>
      <c r="BQ1356">
        <v>1053665008</v>
      </c>
      <c r="BR1356">
        <v>8902697</v>
      </c>
      <c r="BS1356" t="s">
        <v>13776</v>
      </c>
      <c r="BT1356" s="1">
        <v>44955</v>
      </c>
      <c r="BU1356">
        <v>3</v>
      </c>
      <c r="BV1356">
        <v>237406</v>
      </c>
      <c r="BW1356">
        <v>860029995</v>
      </c>
      <c r="BX1356" t="s">
        <v>13996</v>
      </c>
      <c r="BY1356" t="s">
        <v>14109</v>
      </c>
      <c r="BZ1356" t="s">
        <v>13923</v>
      </c>
      <c r="CA1356" s="1">
        <v>45027</v>
      </c>
      <c r="CB1356" t="s">
        <v>13922</v>
      </c>
    </row>
    <row r="1357" spans="3:80" x14ac:dyDescent="0.3">
      <c r="C1357" s="46" t="s">
        <v>10196</v>
      </c>
      <c r="D1357" s="4"/>
      <c r="E1357" s="4"/>
      <c r="F1357" s="16"/>
      <c r="G1357" s="80" t="e">
        <f>VLOOKUP(report_masivo[[#This Row],[INCAPACIDAD]],D3583:M3660,3,0)</f>
        <v>#N/A</v>
      </c>
      <c r="I1357" s="47"/>
      <c r="K1357" s="46" t="e">
        <f>VLOOKUP(report_masivo[[#This Row],[INCAPACIDAD]],D3583:M3660,4,0)</f>
        <v>#N/A</v>
      </c>
      <c r="L1357" s="46" t="e">
        <f>VLOOKUP(report_masivo[[#This Row],[INCAPACIDAD]],D3583:M3660,5,0)</f>
        <v>#N/A</v>
      </c>
      <c r="M1357" s="46" t="e">
        <f>VLOOKUP(report_masivo[[#This Row],[INCAPACIDAD]],D3583:M3660,6,0)</f>
        <v>#N/A</v>
      </c>
      <c r="N1357" s="49" t="e">
        <f>VLOOKUP(report_masivo[[#This Row],[INCAPACIDAD]],D3583:M3660,7,0)</f>
        <v>#N/A</v>
      </c>
      <c r="O1357" s="47" t="e">
        <f>VLOOKUP(report_masivo[[#This Row],[INCAPACIDAD]],D3583:M3660,8,0)</f>
        <v>#N/A</v>
      </c>
      <c r="BK1357">
        <f t="shared" si="21"/>
        <v>1</v>
      </c>
      <c r="BL1357">
        <v>105366546944953</v>
      </c>
      <c r="BN1357">
        <v>1999904</v>
      </c>
      <c r="BO1357" s="1">
        <v>44999</v>
      </c>
      <c r="BP1357">
        <v>860029995</v>
      </c>
      <c r="BQ1357">
        <v>1053665469</v>
      </c>
      <c r="BR1357">
        <v>8902851</v>
      </c>
      <c r="BS1357" t="s">
        <v>13776</v>
      </c>
      <c r="BT1357" s="1">
        <v>44953</v>
      </c>
      <c r="BU1357">
        <v>2</v>
      </c>
      <c r="BV1357">
        <v>104798</v>
      </c>
      <c r="BW1357">
        <v>860029995</v>
      </c>
      <c r="BX1357" t="s">
        <v>13996</v>
      </c>
      <c r="BY1357" t="s">
        <v>14109</v>
      </c>
      <c r="BZ1357" t="s">
        <v>13923</v>
      </c>
      <c r="CA1357" s="1">
        <v>45027</v>
      </c>
      <c r="CB1357" t="s">
        <v>13922</v>
      </c>
    </row>
    <row r="1358" spans="3:80" x14ac:dyDescent="0.3">
      <c r="C1358" s="46" t="s">
        <v>10196</v>
      </c>
      <c r="D1358" s="4"/>
      <c r="E1358" s="4"/>
      <c r="F1358" s="16"/>
      <c r="G1358" s="80" t="e">
        <f>VLOOKUP(report_masivo[[#This Row],[INCAPACIDAD]],D3584:M3661,3,0)</f>
        <v>#N/A</v>
      </c>
      <c r="I1358" s="47"/>
      <c r="K1358" s="46" t="e">
        <f>VLOOKUP(report_masivo[[#This Row],[INCAPACIDAD]],D3584:M3661,4,0)</f>
        <v>#N/A</v>
      </c>
      <c r="L1358" s="46" t="e">
        <f>VLOOKUP(report_masivo[[#This Row],[INCAPACIDAD]],D3584:M3661,5,0)</f>
        <v>#N/A</v>
      </c>
      <c r="M1358" s="46" t="e">
        <f>VLOOKUP(report_masivo[[#This Row],[INCAPACIDAD]],D3584:M3661,6,0)</f>
        <v>#N/A</v>
      </c>
      <c r="N1358" s="49" t="e">
        <f>VLOOKUP(report_masivo[[#This Row],[INCAPACIDAD]],D3584:M3661,7,0)</f>
        <v>#N/A</v>
      </c>
      <c r="O1358" s="47" t="e">
        <f>VLOOKUP(report_masivo[[#This Row],[INCAPACIDAD]],D3584:M3661,8,0)</f>
        <v>#N/A</v>
      </c>
      <c r="BK1358">
        <f t="shared" si="21"/>
        <v>1</v>
      </c>
      <c r="BL1358">
        <v>105758361544975</v>
      </c>
      <c r="BN1358">
        <v>2004883</v>
      </c>
      <c r="BO1358" s="1">
        <v>45006</v>
      </c>
      <c r="BP1358">
        <v>860029995</v>
      </c>
      <c r="BQ1358">
        <v>1057583615</v>
      </c>
      <c r="BR1358">
        <v>8832662</v>
      </c>
      <c r="BS1358" t="s">
        <v>13776</v>
      </c>
      <c r="BT1358" s="1">
        <v>44975</v>
      </c>
      <c r="BU1358">
        <v>1</v>
      </c>
      <c r="BV1358">
        <v>48955</v>
      </c>
      <c r="BW1358">
        <v>860029995</v>
      </c>
      <c r="BX1358" t="s">
        <v>13996</v>
      </c>
      <c r="BY1358" t="s">
        <v>14109</v>
      </c>
      <c r="BZ1358" t="s">
        <v>13923</v>
      </c>
      <c r="CA1358" s="1">
        <v>45030</v>
      </c>
      <c r="CB1358" t="s">
        <v>13922</v>
      </c>
    </row>
    <row r="1359" spans="3:80" x14ac:dyDescent="0.3">
      <c r="C1359" s="46" t="s">
        <v>10196</v>
      </c>
      <c r="D1359" s="4"/>
      <c r="E1359" s="4"/>
      <c r="F1359" s="16"/>
      <c r="G1359" s="80" t="e">
        <f>VLOOKUP(report_masivo[[#This Row],[INCAPACIDAD]],D3585:M3662,3,0)</f>
        <v>#N/A</v>
      </c>
      <c r="I1359" s="47"/>
      <c r="K1359" s="46" t="e">
        <f>VLOOKUP(report_masivo[[#This Row],[INCAPACIDAD]],D3585:M3662,4,0)</f>
        <v>#N/A</v>
      </c>
      <c r="L1359" s="46" t="e">
        <f>VLOOKUP(report_masivo[[#This Row],[INCAPACIDAD]],D3585:M3662,5,0)</f>
        <v>#N/A</v>
      </c>
      <c r="M1359" s="46" t="e">
        <f>VLOOKUP(report_masivo[[#This Row],[INCAPACIDAD]],D3585:M3662,6,0)</f>
        <v>#N/A</v>
      </c>
      <c r="N1359" s="49" t="e">
        <f>VLOOKUP(report_masivo[[#This Row],[INCAPACIDAD]],D3585:M3662,7,0)</f>
        <v>#N/A</v>
      </c>
      <c r="O1359" s="47" t="e">
        <f>VLOOKUP(report_masivo[[#This Row],[INCAPACIDAD]],D3585:M3662,8,0)</f>
        <v>#N/A</v>
      </c>
      <c r="BK1359">
        <f t="shared" si="21"/>
        <v>1</v>
      </c>
      <c r="BL1359">
        <v>105239321944970</v>
      </c>
      <c r="BN1359">
        <v>2004883</v>
      </c>
      <c r="BO1359" s="1">
        <v>45006</v>
      </c>
      <c r="BP1359">
        <v>860029995</v>
      </c>
      <c r="BQ1359">
        <v>1052393219</v>
      </c>
      <c r="BR1359">
        <v>8906601</v>
      </c>
      <c r="BS1359" t="s">
        <v>13776</v>
      </c>
      <c r="BT1359" s="1">
        <v>44970</v>
      </c>
      <c r="BU1359">
        <v>3</v>
      </c>
      <c r="BV1359">
        <v>296620</v>
      </c>
      <c r="BW1359">
        <v>860029995</v>
      </c>
      <c r="BX1359" t="s">
        <v>13996</v>
      </c>
      <c r="BY1359" t="s">
        <v>14109</v>
      </c>
      <c r="BZ1359" t="s">
        <v>13923</v>
      </c>
      <c r="CA1359" s="1">
        <v>45030</v>
      </c>
      <c r="CB1359" t="s">
        <v>13922</v>
      </c>
    </row>
    <row r="1360" spans="3:80" x14ac:dyDescent="0.3">
      <c r="C1360" s="46" t="s">
        <v>10196</v>
      </c>
      <c r="D1360" s="4"/>
      <c r="E1360" s="4"/>
      <c r="F1360" s="16"/>
      <c r="G1360" s="80" t="e">
        <f>VLOOKUP(report_masivo[[#This Row],[INCAPACIDAD]],D3586:M3663,3,0)</f>
        <v>#N/A</v>
      </c>
      <c r="I1360" s="47"/>
      <c r="K1360" s="46" t="e">
        <f>VLOOKUP(report_masivo[[#This Row],[INCAPACIDAD]],D3586:M3663,4,0)</f>
        <v>#N/A</v>
      </c>
      <c r="L1360" s="46" t="e">
        <f>VLOOKUP(report_masivo[[#This Row],[INCAPACIDAD]],D3586:M3663,5,0)</f>
        <v>#N/A</v>
      </c>
      <c r="M1360" s="46" t="e">
        <f>VLOOKUP(report_masivo[[#This Row],[INCAPACIDAD]],D3586:M3663,6,0)</f>
        <v>#N/A</v>
      </c>
      <c r="N1360" s="49" t="e">
        <f>VLOOKUP(report_masivo[[#This Row],[INCAPACIDAD]],D3586:M3663,7,0)</f>
        <v>#N/A</v>
      </c>
      <c r="O1360" s="47" t="e">
        <f>VLOOKUP(report_masivo[[#This Row],[INCAPACIDAD]],D3586:M3663,8,0)</f>
        <v>#N/A</v>
      </c>
      <c r="BK1360">
        <f t="shared" si="21"/>
        <v>1</v>
      </c>
      <c r="BL1360">
        <v>420882144964</v>
      </c>
      <c r="BN1360">
        <v>2004883</v>
      </c>
      <c r="BO1360" s="1">
        <v>45006</v>
      </c>
      <c r="BP1360">
        <v>860029995</v>
      </c>
      <c r="BQ1360">
        <v>4208821</v>
      </c>
      <c r="BR1360">
        <v>8908560</v>
      </c>
      <c r="BS1360" t="s">
        <v>13776</v>
      </c>
      <c r="BT1360" s="1">
        <v>44964</v>
      </c>
      <c r="BU1360">
        <v>1</v>
      </c>
      <c r="BV1360">
        <v>84052</v>
      </c>
      <c r="BW1360">
        <v>860029995</v>
      </c>
      <c r="BX1360" t="s">
        <v>13996</v>
      </c>
      <c r="BY1360" t="s">
        <v>14109</v>
      </c>
      <c r="BZ1360" t="s">
        <v>13923</v>
      </c>
      <c r="CA1360" s="1">
        <v>45030</v>
      </c>
      <c r="CB1360" t="s">
        <v>13922</v>
      </c>
    </row>
    <row r="1361" spans="3:80" x14ac:dyDescent="0.3">
      <c r="C1361" s="46" t="s">
        <v>10196</v>
      </c>
      <c r="D1361" s="4"/>
      <c r="E1361" s="4"/>
      <c r="F1361" s="16"/>
      <c r="G1361" s="80" t="e">
        <f>VLOOKUP(report_masivo[[#This Row],[INCAPACIDAD]],D3587:M3664,3,0)</f>
        <v>#N/A</v>
      </c>
      <c r="I1361" s="47"/>
      <c r="K1361" s="46" t="e">
        <f>VLOOKUP(report_masivo[[#This Row],[INCAPACIDAD]],D3587:M3664,4,0)</f>
        <v>#N/A</v>
      </c>
      <c r="L1361" s="46" t="e">
        <f>VLOOKUP(report_masivo[[#This Row],[INCAPACIDAD]],D3587:M3664,5,0)</f>
        <v>#N/A</v>
      </c>
      <c r="M1361" s="46" t="e">
        <f>VLOOKUP(report_masivo[[#This Row],[INCAPACIDAD]],D3587:M3664,6,0)</f>
        <v>#N/A</v>
      </c>
      <c r="N1361" s="49" t="e">
        <f>VLOOKUP(report_masivo[[#This Row],[INCAPACIDAD]],D3587:M3664,7,0)</f>
        <v>#N/A</v>
      </c>
      <c r="O1361" s="47" t="e">
        <f>VLOOKUP(report_masivo[[#This Row],[INCAPACIDAD]],D3587:M3664,8,0)</f>
        <v>#N/A</v>
      </c>
      <c r="BK1361">
        <f t="shared" si="21"/>
        <v>1</v>
      </c>
      <c r="BL1361">
        <v>100253748044972</v>
      </c>
      <c r="BN1361">
        <v>2004883</v>
      </c>
      <c r="BO1361" s="1">
        <v>45006</v>
      </c>
      <c r="BP1361">
        <v>860029995</v>
      </c>
      <c r="BQ1361">
        <v>1002537480</v>
      </c>
      <c r="BR1361">
        <v>8913860</v>
      </c>
      <c r="BS1361" t="s">
        <v>13776</v>
      </c>
      <c r="BT1361" s="1">
        <v>44972</v>
      </c>
      <c r="BU1361">
        <v>3</v>
      </c>
      <c r="BV1361">
        <v>250756</v>
      </c>
      <c r="BW1361">
        <v>860029995</v>
      </c>
      <c r="BX1361" t="s">
        <v>13996</v>
      </c>
      <c r="BY1361" t="s">
        <v>14109</v>
      </c>
      <c r="BZ1361" t="s">
        <v>13923</v>
      </c>
      <c r="CA1361" s="1">
        <v>45030</v>
      </c>
      <c r="CB1361" t="s">
        <v>13922</v>
      </c>
    </row>
    <row r="1362" spans="3:80" x14ac:dyDescent="0.3">
      <c r="C1362" s="46" t="s">
        <v>10196</v>
      </c>
      <c r="D1362" s="4"/>
      <c r="E1362" s="4"/>
      <c r="F1362" s="16"/>
      <c r="G1362" s="80" t="e">
        <f>VLOOKUP(report_masivo[[#This Row],[INCAPACIDAD]],D3588:M3665,3,0)</f>
        <v>#N/A</v>
      </c>
      <c r="I1362" s="47"/>
      <c r="K1362" s="46" t="e">
        <f>VLOOKUP(report_masivo[[#This Row],[INCAPACIDAD]],D3588:M3665,4,0)</f>
        <v>#N/A</v>
      </c>
      <c r="L1362" s="46" t="e">
        <f>VLOOKUP(report_masivo[[#This Row],[INCAPACIDAD]],D3588:M3665,5,0)</f>
        <v>#N/A</v>
      </c>
      <c r="M1362" s="46" t="e">
        <f>VLOOKUP(report_masivo[[#This Row],[INCAPACIDAD]],D3588:M3665,6,0)</f>
        <v>#N/A</v>
      </c>
      <c r="N1362" s="49" t="e">
        <f>VLOOKUP(report_masivo[[#This Row],[INCAPACIDAD]],D3588:M3665,7,0)</f>
        <v>#N/A</v>
      </c>
      <c r="O1362" s="47" t="e">
        <f>VLOOKUP(report_masivo[[#This Row],[INCAPACIDAD]],D3588:M3665,8,0)</f>
        <v>#N/A</v>
      </c>
      <c r="BK1362">
        <f t="shared" si="21"/>
        <v>1</v>
      </c>
      <c r="BL1362">
        <v>420777144972</v>
      </c>
      <c r="BN1362">
        <v>2009491</v>
      </c>
      <c r="BO1362" s="1">
        <v>45009</v>
      </c>
      <c r="BP1362">
        <v>860029995</v>
      </c>
      <c r="BQ1362">
        <v>4207771</v>
      </c>
      <c r="BR1362">
        <v>8821612</v>
      </c>
      <c r="BS1362" t="s">
        <v>13776</v>
      </c>
      <c r="BT1362" s="1">
        <v>44972</v>
      </c>
      <c r="BU1362">
        <v>10</v>
      </c>
      <c r="BV1362">
        <v>728416</v>
      </c>
      <c r="BW1362">
        <v>860029995</v>
      </c>
      <c r="BX1362" t="s">
        <v>13996</v>
      </c>
      <c r="BY1362" t="s">
        <v>14109</v>
      </c>
      <c r="BZ1362" t="s">
        <v>13923</v>
      </c>
      <c r="CA1362" s="1">
        <v>45030</v>
      </c>
      <c r="CB1362" t="s">
        <v>13922</v>
      </c>
    </row>
    <row r="1363" spans="3:80" x14ac:dyDescent="0.3">
      <c r="C1363" s="46" t="s">
        <v>10196</v>
      </c>
      <c r="D1363" s="4"/>
      <c r="E1363" s="4"/>
      <c r="F1363" s="16"/>
      <c r="G1363" s="80" t="e">
        <f>VLOOKUP(report_masivo[[#This Row],[INCAPACIDAD]],D3589:M3666,3,0)</f>
        <v>#N/A</v>
      </c>
      <c r="I1363" s="47"/>
      <c r="K1363" s="46" t="e">
        <f>VLOOKUP(report_masivo[[#This Row],[INCAPACIDAD]],D3589:M3666,4,0)</f>
        <v>#N/A</v>
      </c>
      <c r="L1363" s="46" t="e">
        <f>VLOOKUP(report_masivo[[#This Row],[INCAPACIDAD]],D3589:M3666,5,0)</f>
        <v>#N/A</v>
      </c>
      <c r="M1363" s="46" t="e">
        <f>VLOOKUP(report_masivo[[#This Row],[INCAPACIDAD]],D3589:M3666,6,0)</f>
        <v>#N/A</v>
      </c>
      <c r="N1363" s="49" t="e">
        <f>VLOOKUP(report_masivo[[#This Row],[INCAPACIDAD]],D3589:M3666,7,0)</f>
        <v>#N/A</v>
      </c>
      <c r="O1363" s="47" t="e">
        <f>VLOOKUP(report_masivo[[#This Row],[INCAPACIDAD]],D3589:M3666,8,0)</f>
        <v>#N/A</v>
      </c>
      <c r="BK1363">
        <f t="shared" si="21"/>
        <v>1</v>
      </c>
      <c r="BL1363">
        <v>100253748044975</v>
      </c>
      <c r="BN1363">
        <v>2009491</v>
      </c>
      <c r="BO1363" s="1">
        <v>45009</v>
      </c>
      <c r="BP1363">
        <v>860029995</v>
      </c>
      <c r="BQ1363">
        <v>1002537480</v>
      </c>
      <c r="BR1363">
        <v>8830970</v>
      </c>
      <c r="BS1363" t="s">
        <v>13776</v>
      </c>
      <c r="BT1363" s="1">
        <v>44975</v>
      </c>
      <c r="BU1363">
        <v>7</v>
      </c>
      <c r="BV1363">
        <v>585098</v>
      </c>
      <c r="BW1363">
        <v>860029995</v>
      </c>
      <c r="BX1363" t="s">
        <v>13996</v>
      </c>
      <c r="BY1363" t="s">
        <v>14109</v>
      </c>
      <c r="BZ1363" t="s">
        <v>13923</v>
      </c>
      <c r="CA1363" s="1">
        <v>45030</v>
      </c>
      <c r="CB1363" t="s">
        <v>13922</v>
      </c>
    </row>
    <row r="1364" spans="3:80" x14ac:dyDescent="0.3">
      <c r="C1364" s="46" t="s">
        <v>10196</v>
      </c>
      <c r="D1364" s="4"/>
      <c r="E1364" s="4"/>
      <c r="F1364" s="16"/>
      <c r="G1364" s="80" t="e">
        <f>VLOOKUP(report_masivo[[#This Row],[INCAPACIDAD]],D3590:M3667,3,0)</f>
        <v>#N/A</v>
      </c>
      <c r="I1364" s="47"/>
      <c r="K1364" s="46" t="e">
        <f>VLOOKUP(report_masivo[[#This Row],[INCAPACIDAD]],D3590:M3667,4,0)</f>
        <v>#N/A</v>
      </c>
      <c r="L1364" s="46" t="e">
        <f>VLOOKUP(report_masivo[[#This Row],[INCAPACIDAD]],D3590:M3667,5,0)</f>
        <v>#N/A</v>
      </c>
      <c r="M1364" s="46" t="e">
        <f>VLOOKUP(report_masivo[[#This Row],[INCAPACIDAD]],D3590:M3667,6,0)</f>
        <v>#N/A</v>
      </c>
      <c r="N1364" s="49" t="e">
        <f>VLOOKUP(report_masivo[[#This Row],[INCAPACIDAD]],D3590:M3667,7,0)</f>
        <v>#N/A</v>
      </c>
      <c r="O1364" s="47" t="e">
        <f>VLOOKUP(report_masivo[[#This Row],[INCAPACIDAD]],D3590:M3667,8,0)</f>
        <v>#N/A</v>
      </c>
      <c r="BK1364">
        <f t="shared" si="21"/>
        <v>1</v>
      </c>
      <c r="BL1364">
        <v>722332344979</v>
      </c>
      <c r="BN1364">
        <v>2009491</v>
      </c>
      <c r="BO1364" s="1">
        <v>45009</v>
      </c>
      <c r="BP1364">
        <v>860029995</v>
      </c>
      <c r="BQ1364">
        <v>7223323</v>
      </c>
      <c r="BR1364">
        <v>8846282</v>
      </c>
      <c r="BS1364" t="s">
        <v>13776</v>
      </c>
      <c r="BT1364" s="1">
        <v>44979</v>
      </c>
      <c r="BU1364">
        <v>1</v>
      </c>
      <c r="BV1364">
        <v>78010</v>
      </c>
      <c r="BW1364">
        <v>860029995</v>
      </c>
      <c r="BX1364" t="s">
        <v>13996</v>
      </c>
      <c r="BY1364" t="s">
        <v>14109</v>
      </c>
      <c r="BZ1364" t="s">
        <v>13923</v>
      </c>
      <c r="CA1364" s="1">
        <v>45030</v>
      </c>
      <c r="CB1364" t="s">
        <v>13922</v>
      </c>
    </row>
    <row r="1365" spans="3:80" x14ac:dyDescent="0.3">
      <c r="C1365" s="46" t="s">
        <v>10196</v>
      </c>
      <c r="D1365" s="4"/>
      <c r="E1365" s="4"/>
      <c r="F1365" s="16"/>
      <c r="G1365" s="80" t="e">
        <f>VLOOKUP(report_masivo[[#This Row],[INCAPACIDAD]],D3591:M3668,3,0)</f>
        <v>#N/A</v>
      </c>
      <c r="I1365" s="47"/>
      <c r="K1365" s="46" t="e">
        <f>VLOOKUP(report_masivo[[#This Row],[INCAPACIDAD]],D3591:M3668,4,0)</f>
        <v>#N/A</v>
      </c>
      <c r="L1365" s="46" t="e">
        <f>VLOOKUP(report_masivo[[#This Row],[INCAPACIDAD]],D3591:M3668,5,0)</f>
        <v>#N/A</v>
      </c>
      <c r="M1365" s="46" t="e">
        <f>VLOOKUP(report_masivo[[#This Row],[INCAPACIDAD]],D3591:M3668,6,0)</f>
        <v>#N/A</v>
      </c>
      <c r="N1365" s="49" t="e">
        <f>VLOOKUP(report_masivo[[#This Row],[INCAPACIDAD]],D3591:M3668,7,0)</f>
        <v>#N/A</v>
      </c>
      <c r="O1365" s="47" t="e">
        <f>VLOOKUP(report_masivo[[#This Row],[INCAPACIDAD]],D3591:M3668,8,0)</f>
        <v>#N/A</v>
      </c>
      <c r="BK1365">
        <f t="shared" si="21"/>
        <v>1</v>
      </c>
      <c r="BL1365">
        <v>953372544975</v>
      </c>
      <c r="BN1365">
        <v>2009491</v>
      </c>
      <c r="BO1365" s="1">
        <v>45009</v>
      </c>
      <c r="BP1365">
        <v>860029995</v>
      </c>
      <c r="BQ1365">
        <v>9533725</v>
      </c>
      <c r="BR1365">
        <v>8901915</v>
      </c>
      <c r="BS1365" t="s">
        <v>13776</v>
      </c>
      <c r="BT1365" s="1">
        <v>44975</v>
      </c>
      <c r="BU1365">
        <v>15</v>
      </c>
      <c r="BV1365">
        <v>1261415</v>
      </c>
      <c r="BW1365">
        <v>860029995</v>
      </c>
      <c r="BX1365" t="s">
        <v>13996</v>
      </c>
      <c r="BY1365" t="s">
        <v>14109</v>
      </c>
      <c r="BZ1365" t="s">
        <v>13923</v>
      </c>
      <c r="CA1365" s="1">
        <v>45030</v>
      </c>
      <c r="CB1365" t="s">
        <v>13922</v>
      </c>
    </row>
    <row r="1366" spans="3:80" x14ac:dyDescent="0.3">
      <c r="C1366" s="46" t="s">
        <v>10196</v>
      </c>
      <c r="D1366" s="4"/>
      <c r="E1366" s="4"/>
      <c r="F1366" s="16"/>
      <c r="G1366" s="80" t="e">
        <f>VLOOKUP(report_masivo[[#This Row],[INCAPACIDAD]],D3592:M3669,3,0)</f>
        <v>#N/A</v>
      </c>
      <c r="I1366" s="47"/>
      <c r="K1366" s="46" t="e">
        <f>VLOOKUP(report_masivo[[#This Row],[INCAPACIDAD]],D3592:M3669,4,0)</f>
        <v>#N/A</v>
      </c>
      <c r="L1366" s="46" t="e">
        <f>VLOOKUP(report_masivo[[#This Row],[INCAPACIDAD]],D3592:M3669,5,0)</f>
        <v>#N/A</v>
      </c>
      <c r="M1366" s="46" t="e">
        <f>VLOOKUP(report_masivo[[#This Row],[INCAPACIDAD]],D3592:M3669,6,0)</f>
        <v>#N/A</v>
      </c>
      <c r="N1366" s="49" t="e">
        <f>VLOOKUP(report_masivo[[#This Row],[INCAPACIDAD]],D3592:M3669,7,0)</f>
        <v>#N/A</v>
      </c>
      <c r="O1366" s="47" t="e">
        <f>VLOOKUP(report_masivo[[#This Row],[INCAPACIDAD]],D3592:M3669,8,0)</f>
        <v>#N/A</v>
      </c>
      <c r="BK1366">
        <f t="shared" si="21"/>
        <v>1</v>
      </c>
      <c r="BL1366">
        <v>420874744970</v>
      </c>
      <c r="BN1366">
        <v>2009491</v>
      </c>
      <c r="BO1366" s="1">
        <v>45009</v>
      </c>
      <c r="BP1366">
        <v>860029995</v>
      </c>
      <c r="BQ1366">
        <v>4208747</v>
      </c>
      <c r="BR1366">
        <v>8903877</v>
      </c>
      <c r="BS1366" t="s">
        <v>13776</v>
      </c>
      <c r="BT1366" s="1">
        <v>44970</v>
      </c>
      <c r="BU1366">
        <v>28</v>
      </c>
      <c r="BV1366">
        <v>1792444</v>
      </c>
      <c r="BW1366">
        <v>860029995</v>
      </c>
      <c r="BX1366" t="s">
        <v>13996</v>
      </c>
      <c r="BY1366" t="s">
        <v>14109</v>
      </c>
      <c r="BZ1366" t="s">
        <v>13923</v>
      </c>
      <c r="CA1366" s="1">
        <v>45030</v>
      </c>
      <c r="CB1366" t="s">
        <v>13922</v>
      </c>
    </row>
    <row r="1367" spans="3:80" x14ac:dyDescent="0.3">
      <c r="C1367" s="46" t="s">
        <v>10196</v>
      </c>
      <c r="D1367" s="4"/>
      <c r="E1367" s="4"/>
      <c r="F1367" s="16"/>
      <c r="G1367" s="80" t="e">
        <f>VLOOKUP(report_masivo[[#This Row],[INCAPACIDAD]],D3593:M3670,3,0)</f>
        <v>#N/A</v>
      </c>
      <c r="I1367" s="47"/>
      <c r="K1367" s="46" t="e">
        <f>VLOOKUP(report_masivo[[#This Row],[INCAPACIDAD]],D3593:M3670,4,0)</f>
        <v>#N/A</v>
      </c>
      <c r="L1367" s="46" t="e">
        <f>VLOOKUP(report_masivo[[#This Row],[INCAPACIDAD]],D3593:M3670,5,0)</f>
        <v>#N/A</v>
      </c>
      <c r="M1367" s="46" t="e">
        <f>VLOOKUP(report_masivo[[#This Row],[INCAPACIDAD]],D3593:M3670,6,0)</f>
        <v>#N/A</v>
      </c>
      <c r="N1367" s="49" t="e">
        <f>VLOOKUP(report_masivo[[#This Row],[INCAPACIDAD]],D3593:M3670,7,0)</f>
        <v>#N/A</v>
      </c>
      <c r="O1367" s="47" t="e">
        <f>VLOOKUP(report_masivo[[#This Row],[INCAPACIDAD]],D3593:M3670,8,0)</f>
        <v>#N/A</v>
      </c>
      <c r="BK1367">
        <f t="shared" si="21"/>
        <v>1</v>
      </c>
      <c r="BL1367">
        <v>420866344965</v>
      </c>
      <c r="BN1367">
        <v>2009491</v>
      </c>
      <c r="BO1367" s="1">
        <v>45009</v>
      </c>
      <c r="BP1367">
        <v>860029995</v>
      </c>
      <c r="BQ1367">
        <v>4208663</v>
      </c>
      <c r="BR1367">
        <v>8946722</v>
      </c>
      <c r="BS1367" t="s">
        <v>13776</v>
      </c>
      <c r="BT1367" s="1">
        <v>44965</v>
      </c>
      <c r="BU1367">
        <v>1</v>
      </c>
      <c r="BV1367">
        <v>71022</v>
      </c>
      <c r="BW1367">
        <v>860029995</v>
      </c>
      <c r="BX1367" t="s">
        <v>13996</v>
      </c>
      <c r="BY1367" t="s">
        <v>14109</v>
      </c>
      <c r="BZ1367" t="s">
        <v>13923</v>
      </c>
      <c r="CA1367" s="1">
        <v>45030</v>
      </c>
      <c r="CB1367" t="s">
        <v>13922</v>
      </c>
    </row>
    <row r="1368" spans="3:80" x14ac:dyDescent="0.3">
      <c r="C1368" s="46" t="s">
        <v>10196</v>
      </c>
      <c r="D1368" s="4"/>
      <c r="E1368" s="4"/>
      <c r="F1368" s="16"/>
      <c r="G1368" s="80" t="e">
        <f>VLOOKUP(report_masivo[[#This Row],[INCAPACIDAD]],D3594:M3671,3,0)</f>
        <v>#N/A</v>
      </c>
      <c r="I1368" s="47"/>
      <c r="K1368" s="46" t="e">
        <f>VLOOKUP(report_masivo[[#This Row],[INCAPACIDAD]],D3594:M3671,4,0)</f>
        <v>#N/A</v>
      </c>
      <c r="L1368" s="46" t="e">
        <f>VLOOKUP(report_masivo[[#This Row],[INCAPACIDAD]],D3594:M3671,5,0)</f>
        <v>#N/A</v>
      </c>
      <c r="M1368" s="46" t="e">
        <f>VLOOKUP(report_masivo[[#This Row],[INCAPACIDAD]],D3594:M3671,6,0)</f>
        <v>#N/A</v>
      </c>
      <c r="N1368" s="49" t="e">
        <f>VLOOKUP(report_masivo[[#This Row],[INCAPACIDAD]],D3594:M3671,7,0)</f>
        <v>#N/A</v>
      </c>
      <c r="O1368" s="47" t="e">
        <f>VLOOKUP(report_masivo[[#This Row],[INCAPACIDAD]],D3594:M3671,8,0)</f>
        <v>#N/A</v>
      </c>
      <c r="BK1368">
        <f t="shared" si="21"/>
        <v>1</v>
      </c>
      <c r="BL1368">
        <v>953372544945</v>
      </c>
      <c r="BN1368">
        <v>2011551</v>
      </c>
      <c r="BO1368" s="1">
        <v>45013</v>
      </c>
      <c r="BP1368">
        <v>860029995</v>
      </c>
      <c r="BQ1368">
        <v>9533725</v>
      </c>
      <c r="BR1368">
        <v>8784366</v>
      </c>
      <c r="BS1368" t="s">
        <v>13776</v>
      </c>
      <c r="BT1368" s="1">
        <v>44945</v>
      </c>
      <c r="BU1368">
        <v>28</v>
      </c>
      <c r="BV1368">
        <v>2442634</v>
      </c>
      <c r="BW1368">
        <v>860029995</v>
      </c>
      <c r="BX1368" t="s">
        <v>13996</v>
      </c>
      <c r="BY1368" t="s">
        <v>14109</v>
      </c>
      <c r="BZ1368" t="s">
        <v>13923</v>
      </c>
      <c r="CA1368" s="1">
        <v>45030</v>
      </c>
      <c r="CB1368" t="s">
        <v>13922</v>
      </c>
    </row>
    <row r="1369" spans="3:80" x14ac:dyDescent="0.3">
      <c r="C1369" s="46" t="s">
        <v>10196</v>
      </c>
      <c r="D1369" s="4"/>
      <c r="E1369" s="4"/>
      <c r="F1369" s="16"/>
      <c r="G1369" s="80" t="e">
        <f>VLOOKUP(report_masivo[[#This Row],[INCAPACIDAD]],D3595:M3672,3,0)</f>
        <v>#N/A</v>
      </c>
      <c r="I1369" s="47"/>
      <c r="K1369" s="46" t="e">
        <f>VLOOKUP(report_masivo[[#This Row],[INCAPACIDAD]],D3595:M3672,4,0)</f>
        <v>#N/A</v>
      </c>
      <c r="L1369" s="46" t="e">
        <f>VLOOKUP(report_masivo[[#This Row],[INCAPACIDAD]],D3595:M3672,5,0)</f>
        <v>#N/A</v>
      </c>
      <c r="M1369" s="46" t="e">
        <f>VLOOKUP(report_masivo[[#This Row],[INCAPACIDAD]],D3595:M3672,6,0)</f>
        <v>#N/A</v>
      </c>
      <c r="N1369" s="49" t="e">
        <f>VLOOKUP(report_masivo[[#This Row],[INCAPACIDAD]],D3595:M3672,7,0)</f>
        <v>#N/A</v>
      </c>
      <c r="O1369" s="47" t="e">
        <f>VLOOKUP(report_masivo[[#This Row],[INCAPACIDAD]],D3595:M3672,8,0)</f>
        <v>#N/A</v>
      </c>
      <c r="BK1369">
        <f t="shared" si="21"/>
        <v>1</v>
      </c>
      <c r="BL1369">
        <v>407927744961</v>
      </c>
      <c r="BN1369">
        <v>2011551</v>
      </c>
      <c r="BO1369" s="1">
        <v>45013</v>
      </c>
      <c r="BP1369">
        <v>860029995</v>
      </c>
      <c r="BQ1369">
        <v>4079277</v>
      </c>
      <c r="BR1369">
        <v>8793618</v>
      </c>
      <c r="BS1369" t="s">
        <v>13776</v>
      </c>
      <c r="BT1369" s="1">
        <v>44961</v>
      </c>
      <c r="BU1369">
        <v>1</v>
      </c>
      <c r="BV1369">
        <v>81996</v>
      </c>
      <c r="BW1369">
        <v>860029995</v>
      </c>
      <c r="BX1369" t="s">
        <v>13996</v>
      </c>
      <c r="BY1369" t="s">
        <v>14109</v>
      </c>
      <c r="BZ1369" t="s">
        <v>13923</v>
      </c>
      <c r="CA1369" s="1">
        <v>45030</v>
      </c>
      <c r="CB1369" t="s">
        <v>13922</v>
      </c>
    </row>
    <row r="1370" spans="3:80" x14ac:dyDescent="0.3">
      <c r="C1370" s="46" t="s">
        <v>10196</v>
      </c>
      <c r="D1370" s="4"/>
      <c r="E1370" s="4"/>
      <c r="F1370" s="16"/>
      <c r="G1370" s="80" t="e">
        <f>VLOOKUP(report_masivo[[#This Row],[INCAPACIDAD]],D3596:M3673,3,0)</f>
        <v>#N/A</v>
      </c>
      <c r="I1370" s="47"/>
      <c r="K1370" s="46" t="e">
        <f>VLOOKUP(report_masivo[[#This Row],[INCAPACIDAD]],D3596:M3673,4,0)</f>
        <v>#N/A</v>
      </c>
      <c r="L1370" s="46" t="e">
        <f>VLOOKUP(report_masivo[[#This Row],[INCAPACIDAD]],D3596:M3673,5,0)</f>
        <v>#N/A</v>
      </c>
      <c r="M1370" s="46" t="e">
        <f>VLOOKUP(report_masivo[[#This Row],[INCAPACIDAD]],D3596:M3673,6,0)</f>
        <v>#N/A</v>
      </c>
      <c r="N1370" s="49" t="e">
        <f>VLOOKUP(report_masivo[[#This Row],[INCAPACIDAD]],D3596:M3673,7,0)</f>
        <v>#N/A</v>
      </c>
      <c r="O1370" s="47" t="e">
        <f>VLOOKUP(report_masivo[[#This Row],[INCAPACIDAD]],D3596:M3673,8,0)</f>
        <v>#N/A</v>
      </c>
      <c r="BK1370">
        <f t="shared" si="21"/>
        <v>1</v>
      </c>
      <c r="BL1370">
        <v>100253748044956</v>
      </c>
      <c r="BN1370">
        <v>2011551</v>
      </c>
      <c r="BO1370" s="1">
        <v>45013</v>
      </c>
      <c r="BP1370">
        <v>860029995</v>
      </c>
      <c r="BQ1370">
        <v>1002537480</v>
      </c>
      <c r="BR1370">
        <v>8902129</v>
      </c>
      <c r="BS1370" t="s">
        <v>13776</v>
      </c>
      <c r="BT1370" s="1">
        <v>44956</v>
      </c>
      <c r="BU1370">
        <v>14</v>
      </c>
      <c r="BV1370">
        <v>1174813</v>
      </c>
      <c r="BW1370">
        <v>860029995</v>
      </c>
      <c r="BX1370" t="s">
        <v>13996</v>
      </c>
      <c r="BY1370" t="s">
        <v>14109</v>
      </c>
      <c r="BZ1370" t="s">
        <v>13923</v>
      </c>
      <c r="CA1370" s="1">
        <v>45030</v>
      </c>
      <c r="CB1370" t="s">
        <v>13922</v>
      </c>
    </row>
    <row r="1371" spans="3:80" x14ac:dyDescent="0.3">
      <c r="C1371" s="46" t="s">
        <v>10196</v>
      </c>
      <c r="D1371" s="4"/>
      <c r="E1371" s="4"/>
      <c r="F1371" s="16"/>
      <c r="G1371" s="80" t="e">
        <f>VLOOKUP(report_masivo[[#This Row],[INCAPACIDAD]],D3597:M3674,3,0)</f>
        <v>#N/A</v>
      </c>
      <c r="I1371" s="47"/>
      <c r="K1371" s="46" t="e">
        <f>VLOOKUP(report_masivo[[#This Row],[INCAPACIDAD]],D3597:M3674,4,0)</f>
        <v>#N/A</v>
      </c>
      <c r="L1371" s="46" t="e">
        <f>VLOOKUP(report_masivo[[#This Row],[INCAPACIDAD]],D3597:M3674,5,0)</f>
        <v>#N/A</v>
      </c>
      <c r="M1371" s="46" t="e">
        <f>VLOOKUP(report_masivo[[#This Row],[INCAPACIDAD]],D3597:M3674,6,0)</f>
        <v>#N/A</v>
      </c>
      <c r="N1371" s="49" t="e">
        <f>VLOOKUP(report_masivo[[#This Row],[INCAPACIDAD]],D3597:M3674,7,0)</f>
        <v>#N/A</v>
      </c>
      <c r="O1371" s="47" t="e">
        <f>VLOOKUP(report_masivo[[#This Row],[INCAPACIDAD]],D3597:M3674,8,0)</f>
        <v>#N/A</v>
      </c>
      <c r="BK1371">
        <f t="shared" si="21"/>
        <v>1</v>
      </c>
      <c r="BL1371">
        <v>417922744969</v>
      </c>
      <c r="BN1371">
        <v>2011551</v>
      </c>
      <c r="BO1371" s="1">
        <v>45013</v>
      </c>
      <c r="BP1371">
        <v>860029995</v>
      </c>
      <c r="BQ1371">
        <v>4179227</v>
      </c>
      <c r="BR1371">
        <v>8903672</v>
      </c>
      <c r="BS1371" t="s">
        <v>13776</v>
      </c>
      <c r="BT1371" s="1">
        <v>44969</v>
      </c>
      <c r="BU1371">
        <v>2</v>
      </c>
      <c r="BV1371">
        <v>196193</v>
      </c>
      <c r="BW1371">
        <v>860029995</v>
      </c>
      <c r="BX1371" t="s">
        <v>13996</v>
      </c>
      <c r="BY1371" t="s">
        <v>14109</v>
      </c>
      <c r="BZ1371" t="s">
        <v>13923</v>
      </c>
      <c r="CA1371" s="1">
        <v>45030</v>
      </c>
      <c r="CB1371" t="s">
        <v>13922</v>
      </c>
    </row>
    <row r="1372" spans="3:80" x14ac:dyDescent="0.3">
      <c r="C1372" s="46" t="s">
        <v>10196</v>
      </c>
      <c r="D1372" s="4"/>
      <c r="E1372" s="4"/>
      <c r="F1372" s="16"/>
      <c r="G1372" s="80" t="e">
        <f>VLOOKUP(report_masivo[[#This Row],[INCAPACIDAD]],D3598:M3675,3,0)</f>
        <v>#N/A</v>
      </c>
      <c r="I1372" s="47"/>
      <c r="K1372" s="46" t="e">
        <f>VLOOKUP(report_masivo[[#This Row],[INCAPACIDAD]],D3598:M3675,4,0)</f>
        <v>#N/A</v>
      </c>
      <c r="L1372" s="46" t="e">
        <f>VLOOKUP(report_masivo[[#This Row],[INCAPACIDAD]],D3598:M3675,5,0)</f>
        <v>#N/A</v>
      </c>
      <c r="M1372" s="46" t="e">
        <f>VLOOKUP(report_masivo[[#This Row],[INCAPACIDAD]],D3598:M3675,6,0)</f>
        <v>#N/A</v>
      </c>
      <c r="N1372" s="49" t="e">
        <f>VLOOKUP(report_masivo[[#This Row],[INCAPACIDAD]],D3598:M3675,7,0)</f>
        <v>#N/A</v>
      </c>
      <c r="O1372" s="47" t="e">
        <f>VLOOKUP(report_masivo[[#This Row],[INCAPACIDAD]],D3598:M3675,8,0)</f>
        <v>#N/A</v>
      </c>
      <c r="BK1372">
        <f t="shared" si="21"/>
        <v>1</v>
      </c>
      <c r="BL1372">
        <v>7418342744979</v>
      </c>
      <c r="BN1372">
        <v>2020589</v>
      </c>
      <c r="BO1372" s="1">
        <v>45026</v>
      </c>
      <c r="BP1372">
        <v>860029995</v>
      </c>
      <c r="BQ1372">
        <v>74183427</v>
      </c>
      <c r="BR1372">
        <v>9001780</v>
      </c>
      <c r="BS1372" t="s">
        <v>13776</v>
      </c>
      <c r="BT1372" s="1">
        <v>44979</v>
      </c>
      <c r="BU1372">
        <v>9</v>
      </c>
      <c r="BV1372">
        <v>977201</v>
      </c>
      <c r="BW1372">
        <v>860029995</v>
      </c>
      <c r="BX1372" t="s">
        <v>13996</v>
      </c>
      <c r="BY1372" t="s">
        <v>14109</v>
      </c>
      <c r="BZ1372" t="s">
        <v>13923</v>
      </c>
      <c r="CA1372" s="1">
        <v>45044</v>
      </c>
      <c r="CB1372" t="s">
        <v>13922</v>
      </c>
    </row>
    <row r="1373" spans="3:80" x14ac:dyDescent="0.3">
      <c r="C1373" s="46" t="s">
        <v>10196</v>
      </c>
      <c r="D1373" s="4"/>
      <c r="E1373" s="4"/>
      <c r="F1373" s="16"/>
      <c r="G1373" s="80" t="e">
        <f>VLOOKUP(report_masivo[[#This Row],[INCAPACIDAD]],D3599:M3676,3,0)</f>
        <v>#N/A</v>
      </c>
      <c r="I1373" s="47"/>
      <c r="K1373" s="46" t="e">
        <f>VLOOKUP(report_masivo[[#This Row],[INCAPACIDAD]],D3599:M3676,4,0)</f>
        <v>#N/A</v>
      </c>
      <c r="L1373" s="46" t="e">
        <f>VLOOKUP(report_masivo[[#This Row],[INCAPACIDAD]],D3599:M3676,5,0)</f>
        <v>#N/A</v>
      </c>
      <c r="M1373" s="46" t="e">
        <f>VLOOKUP(report_masivo[[#This Row],[INCAPACIDAD]],D3599:M3676,6,0)</f>
        <v>#N/A</v>
      </c>
      <c r="N1373" s="49" t="e">
        <f>VLOOKUP(report_masivo[[#This Row],[INCAPACIDAD]],D3599:M3676,7,0)</f>
        <v>#N/A</v>
      </c>
      <c r="O1373" s="47" t="e">
        <f>VLOOKUP(report_masivo[[#This Row],[INCAPACIDAD]],D3599:M3676,8,0)</f>
        <v>#N/A</v>
      </c>
      <c r="BK1373">
        <f t="shared" si="21"/>
        <v>1</v>
      </c>
      <c r="BL1373">
        <v>939764244993</v>
      </c>
      <c r="BN1373">
        <v>2042394</v>
      </c>
      <c r="BO1373" s="1">
        <v>45049</v>
      </c>
      <c r="BP1373">
        <v>860029995</v>
      </c>
      <c r="BQ1373">
        <v>9397642</v>
      </c>
      <c r="BR1373">
        <v>8918341</v>
      </c>
      <c r="BS1373" t="s">
        <v>13776</v>
      </c>
      <c r="BT1373" s="1">
        <v>44993</v>
      </c>
      <c r="BU1373">
        <v>13</v>
      </c>
      <c r="BV1373">
        <v>1160291</v>
      </c>
      <c r="BW1373">
        <v>860029995</v>
      </c>
      <c r="BX1373" t="s">
        <v>13996</v>
      </c>
      <c r="BY1373" t="s">
        <v>14109</v>
      </c>
      <c r="BZ1373" t="s">
        <v>13923</v>
      </c>
      <c r="CA1373" s="1">
        <v>45065</v>
      </c>
      <c r="CB1373" t="s">
        <v>13922</v>
      </c>
    </row>
    <row r="1374" spans="3:80" x14ac:dyDescent="0.3">
      <c r="C1374" s="46" t="s">
        <v>10196</v>
      </c>
      <c r="D1374" s="4"/>
      <c r="E1374" s="4"/>
      <c r="F1374" s="16"/>
      <c r="G1374" s="80" t="e">
        <f>VLOOKUP(report_masivo[[#This Row],[INCAPACIDAD]],D3600:M3677,3,0)</f>
        <v>#N/A</v>
      </c>
      <c r="I1374" s="47"/>
      <c r="K1374" s="46" t="e">
        <f>VLOOKUP(report_masivo[[#This Row],[INCAPACIDAD]],D3600:M3677,4,0)</f>
        <v>#N/A</v>
      </c>
      <c r="L1374" s="46" t="e">
        <f>VLOOKUP(report_masivo[[#This Row],[INCAPACIDAD]],D3600:M3677,5,0)</f>
        <v>#N/A</v>
      </c>
      <c r="M1374" s="46" t="e">
        <f>VLOOKUP(report_masivo[[#This Row],[INCAPACIDAD]],D3600:M3677,6,0)</f>
        <v>#N/A</v>
      </c>
      <c r="N1374" s="49" t="e">
        <f>VLOOKUP(report_masivo[[#This Row],[INCAPACIDAD]],D3600:M3677,7,0)</f>
        <v>#N/A</v>
      </c>
      <c r="O1374" s="47" t="e">
        <f>VLOOKUP(report_masivo[[#This Row],[INCAPACIDAD]],D3600:M3677,8,0)</f>
        <v>#N/A</v>
      </c>
      <c r="BK1374">
        <f t="shared" si="21"/>
        <v>1</v>
      </c>
      <c r="BL1374">
        <v>100276030244992</v>
      </c>
      <c r="BN1374">
        <v>2042394</v>
      </c>
      <c r="BO1374" s="1">
        <v>45049</v>
      </c>
      <c r="BP1374">
        <v>860029995</v>
      </c>
      <c r="BQ1374">
        <v>1002760302</v>
      </c>
      <c r="BR1374">
        <v>8992847</v>
      </c>
      <c r="BS1374" t="s">
        <v>13776</v>
      </c>
      <c r="BT1374" s="1">
        <v>44992</v>
      </c>
      <c r="BU1374">
        <v>4</v>
      </c>
      <c r="BV1374">
        <v>283925</v>
      </c>
      <c r="BW1374">
        <v>860029995</v>
      </c>
      <c r="BX1374" t="s">
        <v>13996</v>
      </c>
      <c r="BY1374" t="s">
        <v>14109</v>
      </c>
      <c r="BZ1374" t="s">
        <v>13923</v>
      </c>
      <c r="CA1374" s="1">
        <v>45065</v>
      </c>
      <c r="CB1374" t="s">
        <v>13922</v>
      </c>
    </row>
    <row r="1375" spans="3:80" x14ac:dyDescent="0.3">
      <c r="C1375" s="46" t="s">
        <v>10196</v>
      </c>
      <c r="D1375" s="4"/>
      <c r="E1375" s="4"/>
      <c r="F1375" s="16"/>
      <c r="G1375" s="80" t="e">
        <f>VLOOKUP(report_masivo[[#This Row],[INCAPACIDAD]],D3601:M3678,3,0)</f>
        <v>#N/A</v>
      </c>
      <c r="I1375" s="47"/>
      <c r="K1375" s="46" t="e">
        <f>VLOOKUP(report_masivo[[#This Row],[INCAPACIDAD]],D3601:M3678,4,0)</f>
        <v>#N/A</v>
      </c>
      <c r="L1375" s="46" t="e">
        <f>VLOOKUP(report_masivo[[#This Row],[INCAPACIDAD]],D3601:M3678,5,0)</f>
        <v>#N/A</v>
      </c>
      <c r="M1375" s="46" t="e">
        <f>VLOOKUP(report_masivo[[#This Row],[INCAPACIDAD]],D3601:M3678,6,0)</f>
        <v>#N/A</v>
      </c>
      <c r="N1375" s="49" t="e">
        <f>VLOOKUP(report_masivo[[#This Row],[INCAPACIDAD]],D3601:M3678,7,0)</f>
        <v>#N/A</v>
      </c>
      <c r="O1375" s="47" t="e">
        <f>VLOOKUP(report_masivo[[#This Row],[INCAPACIDAD]],D3601:M3678,8,0)</f>
        <v>#N/A</v>
      </c>
      <c r="BK1375">
        <f t="shared" si="21"/>
        <v>1</v>
      </c>
      <c r="BL1375">
        <v>412068944995</v>
      </c>
      <c r="BN1375">
        <v>2042394</v>
      </c>
      <c r="BO1375" s="1">
        <v>45049</v>
      </c>
      <c r="BP1375">
        <v>860029995</v>
      </c>
      <c r="BQ1375">
        <v>4120689</v>
      </c>
      <c r="BR1375">
        <v>8993309</v>
      </c>
      <c r="BS1375" t="s">
        <v>13776</v>
      </c>
      <c r="BT1375" s="1">
        <v>44995</v>
      </c>
      <c r="BU1375">
        <v>5</v>
      </c>
      <c r="BV1375">
        <v>511699</v>
      </c>
      <c r="BW1375">
        <v>860029995</v>
      </c>
      <c r="BX1375" t="s">
        <v>13996</v>
      </c>
      <c r="BY1375" t="s">
        <v>14109</v>
      </c>
      <c r="BZ1375" t="s">
        <v>13923</v>
      </c>
      <c r="CA1375" s="1">
        <v>45065</v>
      </c>
      <c r="CB1375" t="s">
        <v>13922</v>
      </c>
    </row>
    <row r="1376" spans="3:80" x14ac:dyDescent="0.3">
      <c r="C1376" s="46" t="s">
        <v>10196</v>
      </c>
      <c r="D1376" s="4"/>
      <c r="E1376" s="4"/>
      <c r="F1376" s="16"/>
      <c r="G1376" s="80" t="e">
        <f>VLOOKUP(report_masivo[[#This Row],[INCAPACIDAD]],D3602:M3679,3,0)</f>
        <v>#N/A</v>
      </c>
      <c r="I1376" s="47"/>
      <c r="K1376" s="46" t="e">
        <f>VLOOKUP(report_masivo[[#This Row],[INCAPACIDAD]],D3602:M3679,4,0)</f>
        <v>#N/A</v>
      </c>
      <c r="L1376" s="46" t="e">
        <f>VLOOKUP(report_masivo[[#This Row],[INCAPACIDAD]],D3602:M3679,5,0)</f>
        <v>#N/A</v>
      </c>
      <c r="M1376" s="46" t="e">
        <f>VLOOKUP(report_masivo[[#This Row],[INCAPACIDAD]],D3602:M3679,6,0)</f>
        <v>#N/A</v>
      </c>
      <c r="N1376" s="49" t="e">
        <f>VLOOKUP(report_masivo[[#This Row],[INCAPACIDAD]],D3602:M3679,7,0)</f>
        <v>#N/A</v>
      </c>
      <c r="O1376" s="47" t="e">
        <f>VLOOKUP(report_masivo[[#This Row],[INCAPACIDAD]],D3602:M3679,8,0)</f>
        <v>#N/A</v>
      </c>
      <c r="BK1376">
        <f t="shared" si="21"/>
        <v>1</v>
      </c>
      <c r="BL1376">
        <v>412068945002</v>
      </c>
      <c r="BN1376">
        <v>2050327</v>
      </c>
      <c r="BO1376" s="1">
        <v>45057</v>
      </c>
      <c r="BP1376">
        <v>860029995</v>
      </c>
      <c r="BQ1376">
        <v>4120689</v>
      </c>
      <c r="BR1376">
        <v>8930506</v>
      </c>
      <c r="BS1376" t="s">
        <v>13776</v>
      </c>
      <c r="BT1376" s="1">
        <v>45002</v>
      </c>
      <c r="BU1376">
        <v>5</v>
      </c>
      <c r="BV1376">
        <v>511699</v>
      </c>
      <c r="BW1376">
        <v>860029995</v>
      </c>
      <c r="BX1376" t="s">
        <v>13996</v>
      </c>
      <c r="BY1376" t="s">
        <v>14109</v>
      </c>
      <c r="BZ1376" t="s">
        <v>13923</v>
      </c>
      <c r="CA1376" s="1">
        <v>45086</v>
      </c>
      <c r="CB1376" t="s">
        <v>13922</v>
      </c>
    </row>
    <row r="1377" spans="3:80" x14ac:dyDescent="0.3">
      <c r="C1377" s="46" t="s">
        <v>10196</v>
      </c>
      <c r="D1377" s="4"/>
      <c r="E1377" s="4"/>
      <c r="F1377" s="16"/>
      <c r="G1377" s="80" t="e">
        <f>VLOOKUP(report_masivo[[#This Row],[INCAPACIDAD]],D3603:M3680,3,0)</f>
        <v>#N/A</v>
      </c>
      <c r="I1377" s="47"/>
      <c r="K1377" s="46" t="e">
        <f>VLOOKUP(report_masivo[[#This Row],[INCAPACIDAD]],D3603:M3680,4,0)</f>
        <v>#N/A</v>
      </c>
      <c r="L1377" s="46" t="e">
        <f>VLOOKUP(report_masivo[[#This Row],[INCAPACIDAD]],D3603:M3680,5,0)</f>
        <v>#N/A</v>
      </c>
      <c r="M1377" s="46" t="e">
        <f>VLOOKUP(report_masivo[[#This Row],[INCAPACIDAD]],D3603:M3680,6,0)</f>
        <v>#N/A</v>
      </c>
      <c r="N1377" s="49" t="e">
        <f>VLOOKUP(report_masivo[[#This Row],[INCAPACIDAD]],D3603:M3680,7,0)</f>
        <v>#N/A</v>
      </c>
      <c r="O1377" s="47" t="e">
        <f>VLOOKUP(report_masivo[[#This Row],[INCAPACIDAD]],D3603:M3680,8,0)</f>
        <v>#N/A</v>
      </c>
      <c r="BK1377">
        <f t="shared" si="21"/>
        <v>1</v>
      </c>
      <c r="BL1377">
        <v>407927745001</v>
      </c>
      <c r="BN1377">
        <v>2050327</v>
      </c>
      <c r="BO1377" s="1">
        <v>45057</v>
      </c>
      <c r="BP1377">
        <v>860029995</v>
      </c>
      <c r="BQ1377">
        <v>4079277</v>
      </c>
      <c r="BR1377">
        <v>8940939</v>
      </c>
      <c r="BS1377" t="s">
        <v>13776</v>
      </c>
      <c r="BT1377" s="1">
        <v>45001</v>
      </c>
      <c r="BU1377">
        <v>6</v>
      </c>
      <c r="BV1377">
        <v>495604</v>
      </c>
      <c r="BW1377">
        <v>860029995</v>
      </c>
      <c r="BX1377" t="s">
        <v>13996</v>
      </c>
      <c r="BY1377" t="s">
        <v>14109</v>
      </c>
      <c r="BZ1377" t="s">
        <v>13923</v>
      </c>
      <c r="CA1377" s="1">
        <v>45086</v>
      </c>
      <c r="CB1377" t="s">
        <v>13922</v>
      </c>
    </row>
    <row r="1378" spans="3:80" x14ac:dyDescent="0.3">
      <c r="C1378" s="46" t="s">
        <v>10196</v>
      </c>
      <c r="D1378" s="4"/>
      <c r="E1378" s="4"/>
      <c r="F1378" s="16"/>
      <c r="G1378" s="80" t="e">
        <f>VLOOKUP(report_masivo[[#This Row],[INCAPACIDAD]],D3604:M3681,3,0)</f>
        <v>#N/A</v>
      </c>
      <c r="I1378" s="47"/>
      <c r="K1378" s="46" t="e">
        <f>VLOOKUP(report_masivo[[#This Row],[INCAPACIDAD]],D3604:M3681,4,0)</f>
        <v>#N/A</v>
      </c>
      <c r="L1378" s="46" t="e">
        <f>VLOOKUP(report_masivo[[#This Row],[INCAPACIDAD]],D3604:M3681,5,0)</f>
        <v>#N/A</v>
      </c>
      <c r="M1378" s="46" t="e">
        <f>VLOOKUP(report_masivo[[#This Row],[INCAPACIDAD]],D3604:M3681,6,0)</f>
        <v>#N/A</v>
      </c>
      <c r="N1378" s="49" t="e">
        <f>VLOOKUP(report_masivo[[#This Row],[INCAPACIDAD]],D3604:M3681,7,0)</f>
        <v>#N/A</v>
      </c>
      <c r="O1378" s="47" t="e">
        <f>VLOOKUP(report_masivo[[#This Row],[INCAPACIDAD]],D3604:M3681,8,0)</f>
        <v>#N/A</v>
      </c>
      <c r="BK1378">
        <f t="shared" si="21"/>
        <v>1</v>
      </c>
      <c r="BL1378">
        <v>105760014745007</v>
      </c>
      <c r="BN1378">
        <v>2050327</v>
      </c>
      <c r="BO1378" s="1">
        <v>45057</v>
      </c>
      <c r="BP1378">
        <v>860029995</v>
      </c>
      <c r="BQ1378">
        <v>1057600147</v>
      </c>
      <c r="BR1378">
        <v>8941051</v>
      </c>
      <c r="BS1378" t="s">
        <v>13776</v>
      </c>
      <c r="BT1378" s="1">
        <v>45007</v>
      </c>
      <c r="BU1378">
        <v>1</v>
      </c>
      <c r="BV1378">
        <v>79021</v>
      </c>
      <c r="BW1378">
        <v>860029995</v>
      </c>
      <c r="BX1378" t="s">
        <v>13996</v>
      </c>
      <c r="BY1378" t="s">
        <v>14109</v>
      </c>
      <c r="BZ1378" t="s">
        <v>13923</v>
      </c>
      <c r="CA1378" s="1">
        <v>45086</v>
      </c>
      <c r="CB1378" t="s">
        <v>13922</v>
      </c>
    </row>
    <row r="1379" spans="3:80" x14ac:dyDescent="0.3">
      <c r="C1379" s="46" t="s">
        <v>10196</v>
      </c>
      <c r="D1379" s="4"/>
      <c r="E1379" s="4"/>
      <c r="F1379" s="16"/>
      <c r="G1379" s="80" t="e">
        <f>VLOOKUP(report_masivo[[#This Row],[INCAPACIDAD]],D3605:M3682,3,0)</f>
        <v>#N/A</v>
      </c>
      <c r="I1379" s="47"/>
      <c r="K1379" s="46" t="e">
        <f>VLOOKUP(report_masivo[[#This Row],[INCAPACIDAD]],D3605:M3682,4,0)</f>
        <v>#N/A</v>
      </c>
      <c r="L1379" s="46" t="e">
        <f>VLOOKUP(report_masivo[[#This Row],[INCAPACIDAD]],D3605:M3682,5,0)</f>
        <v>#N/A</v>
      </c>
      <c r="M1379" s="46" t="e">
        <f>VLOOKUP(report_masivo[[#This Row],[INCAPACIDAD]],D3605:M3682,6,0)</f>
        <v>#N/A</v>
      </c>
      <c r="N1379" s="49" t="e">
        <f>VLOOKUP(report_masivo[[#This Row],[INCAPACIDAD]],D3605:M3682,7,0)</f>
        <v>#N/A</v>
      </c>
      <c r="O1379" s="47" t="e">
        <f>VLOOKUP(report_masivo[[#This Row],[INCAPACIDAD]],D3605:M3682,8,0)</f>
        <v>#N/A</v>
      </c>
      <c r="BK1379">
        <f t="shared" si="21"/>
        <v>1</v>
      </c>
      <c r="BL1379">
        <v>722469345010</v>
      </c>
      <c r="BN1379">
        <v>2050327</v>
      </c>
      <c r="BO1379" s="1">
        <v>45057</v>
      </c>
      <c r="BP1379">
        <v>860029995</v>
      </c>
      <c r="BQ1379">
        <v>7224693</v>
      </c>
      <c r="BR1379">
        <v>8953064</v>
      </c>
      <c r="BS1379" t="s">
        <v>13776</v>
      </c>
      <c r="BT1379" s="1">
        <v>45010</v>
      </c>
      <c r="BU1379">
        <v>5</v>
      </c>
      <c r="BV1379">
        <v>529459</v>
      </c>
      <c r="BW1379">
        <v>860029995</v>
      </c>
      <c r="BX1379" t="s">
        <v>13996</v>
      </c>
      <c r="BY1379" t="s">
        <v>14109</v>
      </c>
      <c r="BZ1379" t="s">
        <v>13923</v>
      </c>
      <c r="CA1379" s="1">
        <v>45086</v>
      </c>
      <c r="CB1379" t="s">
        <v>13922</v>
      </c>
    </row>
    <row r="1380" spans="3:80" x14ac:dyDescent="0.3">
      <c r="C1380" s="46" t="s">
        <v>10196</v>
      </c>
      <c r="D1380" s="4"/>
      <c r="E1380" s="4"/>
      <c r="F1380" s="16"/>
      <c r="G1380" s="80" t="e">
        <f>VLOOKUP(report_masivo[[#This Row],[INCAPACIDAD]],D3606:M3683,3,0)</f>
        <v>#N/A</v>
      </c>
      <c r="I1380" s="47"/>
      <c r="K1380" s="46" t="e">
        <f>VLOOKUP(report_masivo[[#This Row],[INCAPACIDAD]],D3606:M3683,4,0)</f>
        <v>#N/A</v>
      </c>
      <c r="L1380" s="46" t="e">
        <f>VLOOKUP(report_masivo[[#This Row],[INCAPACIDAD]],D3606:M3683,5,0)</f>
        <v>#N/A</v>
      </c>
      <c r="M1380" s="46" t="e">
        <f>VLOOKUP(report_masivo[[#This Row],[INCAPACIDAD]],D3606:M3683,6,0)</f>
        <v>#N/A</v>
      </c>
      <c r="N1380" s="49" t="e">
        <f>VLOOKUP(report_masivo[[#This Row],[INCAPACIDAD]],D3606:M3683,7,0)</f>
        <v>#N/A</v>
      </c>
      <c r="O1380" s="47" t="e">
        <f>VLOOKUP(report_masivo[[#This Row],[INCAPACIDAD]],D3606:M3683,8,0)</f>
        <v>#N/A</v>
      </c>
      <c r="BK1380">
        <f t="shared" si="21"/>
        <v>1</v>
      </c>
      <c r="BL1380">
        <v>7437526845008</v>
      </c>
      <c r="BN1380">
        <v>2050327</v>
      </c>
      <c r="BO1380" s="1">
        <v>45057</v>
      </c>
      <c r="BP1380">
        <v>860029995</v>
      </c>
      <c r="BQ1380">
        <v>74375268</v>
      </c>
      <c r="BR1380">
        <v>8963479</v>
      </c>
      <c r="BS1380" t="s">
        <v>13776</v>
      </c>
      <c r="BT1380" s="1">
        <v>45008</v>
      </c>
      <c r="BU1380">
        <v>4</v>
      </c>
      <c r="BV1380">
        <v>359050</v>
      </c>
      <c r="BW1380">
        <v>860029995</v>
      </c>
      <c r="BX1380" t="s">
        <v>13996</v>
      </c>
      <c r="BY1380" t="s">
        <v>14109</v>
      </c>
      <c r="BZ1380" t="s">
        <v>13923</v>
      </c>
      <c r="CA1380" s="1">
        <v>45086</v>
      </c>
      <c r="CB1380" t="s">
        <v>13922</v>
      </c>
    </row>
    <row r="1381" spans="3:80" x14ac:dyDescent="0.3">
      <c r="C1381" s="46" t="s">
        <v>10196</v>
      </c>
      <c r="D1381" s="4"/>
      <c r="E1381" s="4"/>
      <c r="F1381" s="16"/>
      <c r="G1381" s="80" t="e">
        <f>VLOOKUP(report_masivo[[#This Row],[INCAPACIDAD]],D3607:M3684,3,0)</f>
        <v>#N/A</v>
      </c>
      <c r="I1381" s="47"/>
      <c r="K1381" s="46" t="e">
        <f>VLOOKUP(report_masivo[[#This Row],[INCAPACIDAD]],D3607:M3684,4,0)</f>
        <v>#N/A</v>
      </c>
      <c r="L1381" s="46" t="e">
        <f>VLOOKUP(report_masivo[[#This Row],[INCAPACIDAD]],D3607:M3684,5,0)</f>
        <v>#N/A</v>
      </c>
      <c r="M1381" s="46" t="e">
        <f>VLOOKUP(report_masivo[[#This Row],[INCAPACIDAD]],D3607:M3684,6,0)</f>
        <v>#N/A</v>
      </c>
      <c r="N1381" s="49" t="e">
        <f>VLOOKUP(report_masivo[[#This Row],[INCAPACIDAD]],D3607:M3684,7,0)</f>
        <v>#N/A</v>
      </c>
      <c r="O1381" s="47" t="e">
        <f>VLOOKUP(report_masivo[[#This Row],[INCAPACIDAD]],D3607:M3684,8,0)</f>
        <v>#N/A</v>
      </c>
      <c r="BK1381">
        <f t="shared" si="21"/>
        <v>1</v>
      </c>
      <c r="BL1381">
        <v>427754145006</v>
      </c>
      <c r="BN1381">
        <v>2050327</v>
      </c>
      <c r="BO1381" s="1">
        <v>45057</v>
      </c>
      <c r="BP1381">
        <v>860029995</v>
      </c>
      <c r="BQ1381">
        <v>4277541</v>
      </c>
      <c r="BR1381">
        <v>8977933</v>
      </c>
      <c r="BS1381" t="s">
        <v>13776</v>
      </c>
      <c r="BT1381" s="1">
        <v>45006</v>
      </c>
      <c r="BU1381">
        <v>2</v>
      </c>
      <c r="BV1381">
        <v>201582</v>
      </c>
      <c r="BW1381">
        <v>860029995</v>
      </c>
      <c r="BX1381" t="s">
        <v>13996</v>
      </c>
      <c r="BY1381" t="s">
        <v>14109</v>
      </c>
      <c r="BZ1381" t="s">
        <v>13923</v>
      </c>
      <c r="CA1381" s="1">
        <v>45086</v>
      </c>
      <c r="CB1381" t="s">
        <v>13922</v>
      </c>
    </row>
    <row r="1382" spans="3:80" x14ac:dyDescent="0.3">
      <c r="C1382" s="46" t="s">
        <v>10196</v>
      </c>
      <c r="D1382" s="4"/>
      <c r="E1382" s="4"/>
      <c r="F1382" s="16"/>
      <c r="G1382" s="80" t="e">
        <f>VLOOKUP(report_masivo[[#This Row],[INCAPACIDAD]],D3608:M3685,3,0)</f>
        <v>#N/A</v>
      </c>
      <c r="I1382" s="47"/>
      <c r="K1382" s="46" t="e">
        <f>VLOOKUP(report_masivo[[#This Row],[INCAPACIDAD]],D3608:M3685,4,0)</f>
        <v>#N/A</v>
      </c>
      <c r="L1382" s="46" t="e">
        <f>VLOOKUP(report_masivo[[#This Row],[INCAPACIDAD]],D3608:M3685,5,0)</f>
        <v>#N/A</v>
      </c>
      <c r="M1382" s="46" t="e">
        <f>VLOOKUP(report_masivo[[#This Row],[INCAPACIDAD]],D3608:M3685,6,0)</f>
        <v>#N/A</v>
      </c>
      <c r="N1382" s="49" t="e">
        <f>VLOOKUP(report_masivo[[#This Row],[INCAPACIDAD]],D3608:M3685,7,0)</f>
        <v>#N/A</v>
      </c>
      <c r="O1382" s="47" t="e">
        <f>VLOOKUP(report_masivo[[#This Row],[INCAPACIDAD]],D3608:M3685,8,0)</f>
        <v>#N/A</v>
      </c>
      <c r="BK1382">
        <f t="shared" si="21"/>
        <v>1</v>
      </c>
      <c r="BL1382">
        <v>427754145010</v>
      </c>
      <c r="BN1382">
        <v>2050327</v>
      </c>
      <c r="BO1382" s="1">
        <v>45057</v>
      </c>
      <c r="BP1382">
        <v>860029995</v>
      </c>
      <c r="BQ1382">
        <v>4277541</v>
      </c>
      <c r="BR1382">
        <v>8977955</v>
      </c>
      <c r="BS1382" t="s">
        <v>13776</v>
      </c>
      <c r="BT1382" s="1">
        <v>45010</v>
      </c>
      <c r="BU1382">
        <v>10</v>
      </c>
      <c r="BV1382">
        <v>1007911</v>
      </c>
      <c r="BW1382">
        <v>860029995</v>
      </c>
      <c r="BX1382" t="s">
        <v>13996</v>
      </c>
      <c r="BY1382" t="s">
        <v>14109</v>
      </c>
      <c r="BZ1382" t="s">
        <v>13923</v>
      </c>
      <c r="CA1382" s="1">
        <v>45086</v>
      </c>
      <c r="CB1382" t="s">
        <v>13922</v>
      </c>
    </row>
    <row r="1383" spans="3:80" x14ac:dyDescent="0.3">
      <c r="C1383" s="46" t="s">
        <v>10196</v>
      </c>
      <c r="D1383" s="4"/>
      <c r="E1383" s="4"/>
      <c r="F1383" s="16"/>
      <c r="G1383" s="80" t="e">
        <f>VLOOKUP(report_masivo[[#This Row],[INCAPACIDAD]],D3609:M3686,3,0)</f>
        <v>#N/A</v>
      </c>
      <c r="I1383" s="47"/>
      <c r="K1383" s="46" t="e">
        <f>VLOOKUP(report_masivo[[#This Row],[INCAPACIDAD]],D3609:M3686,4,0)</f>
        <v>#N/A</v>
      </c>
      <c r="L1383" s="46" t="e">
        <f>VLOOKUP(report_masivo[[#This Row],[INCAPACIDAD]],D3609:M3686,5,0)</f>
        <v>#N/A</v>
      </c>
      <c r="M1383" s="46" t="e">
        <f>VLOOKUP(report_masivo[[#This Row],[INCAPACIDAD]],D3609:M3686,6,0)</f>
        <v>#N/A</v>
      </c>
      <c r="N1383" s="49" t="e">
        <f>VLOOKUP(report_masivo[[#This Row],[INCAPACIDAD]],D3609:M3686,7,0)</f>
        <v>#N/A</v>
      </c>
      <c r="O1383" s="47" t="e">
        <f>VLOOKUP(report_masivo[[#This Row],[INCAPACIDAD]],D3609:M3686,8,0)</f>
        <v>#N/A</v>
      </c>
      <c r="BK1383">
        <f t="shared" si="21"/>
        <v>1</v>
      </c>
      <c r="BL1383">
        <v>415194345013</v>
      </c>
      <c r="BN1383">
        <v>2050327</v>
      </c>
      <c r="BO1383" s="1">
        <v>45057</v>
      </c>
      <c r="BP1383">
        <v>860029995</v>
      </c>
      <c r="BQ1383">
        <v>4151943</v>
      </c>
      <c r="BR1383">
        <v>8989483</v>
      </c>
      <c r="BS1383" t="s">
        <v>13776</v>
      </c>
      <c r="BT1383" s="1">
        <v>45013</v>
      </c>
      <c r="BU1383">
        <v>3</v>
      </c>
      <c r="BV1383">
        <v>231507</v>
      </c>
      <c r="BW1383">
        <v>860029995</v>
      </c>
      <c r="BX1383" t="s">
        <v>13996</v>
      </c>
      <c r="BY1383" t="s">
        <v>14109</v>
      </c>
      <c r="BZ1383" t="s">
        <v>13923</v>
      </c>
      <c r="CA1383" s="1">
        <v>45086</v>
      </c>
      <c r="CB1383" t="s">
        <v>13922</v>
      </c>
    </row>
    <row r="1384" spans="3:80" x14ac:dyDescent="0.3">
      <c r="C1384" s="46" t="s">
        <v>10196</v>
      </c>
      <c r="D1384" s="4"/>
      <c r="E1384" s="4"/>
      <c r="F1384" s="16"/>
      <c r="G1384" s="80" t="e">
        <f>VLOOKUP(report_masivo[[#This Row],[INCAPACIDAD]],D3610:M3687,3,0)</f>
        <v>#N/A</v>
      </c>
      <c r="I1384" s="47"/>
      <c r="K1384" s="46" t="e">
        <f>VLOOKUP(report_masivo[[#This Row],[INCAPACIDAD]],D3610:M3687,4,0)</f>
        <v>#N/A</v>
      </c>
      <c r="L1384" s="46" t="e">
        <f>VLOOKUP(report_masivo[[#This Row],[INCAPACIDAD]],D3610:M3687,5,0)</f>
        <v>#N/A</v>
      </c>
      <c r="M1384" s="46" t="e">
        <f>VLOOKUP(report_masivo[[#This Row],[INCAPACIDAD]],D3610:M3687,6,0)</f>
        <v>#N/A</v>
      </c>
      <c r="N1384" s="49" t="e">
        <f>VLOOKUP(report_masivo[[#This Row],[INCAPACIDAD]],D3610:M3687,7,0)</f>
        <v>#N/A</v>
      </c>
      <c r="O1384" s="47" t="e">
        <f>VLOOKUP(report_masivo[[#This Row],[INCAPACIDAD]],D3610:M3687,8,0)</f>
        <v>#N/A</v>
      </c>
      <c r="BK1384">
        <f t="shared" si="21"/>
        <v>1</v>
      </c>
      <c r="BL1384">
        <v>420874745014</v>
      </c>
      <c r="BN1384">
        <v>2050327</v>
      </c>
      <c r="BO1384" s="1">
        <v>45057</v>
      </c>
      <c r="BP1384">
        <v>860029995</v>
      </c>
      <c r="BQ1384">
        <v>4208747</v>
      </c>
      <c r="BR1384">
        <v>8992290</v>
      </c>
      <c r="BS1384" t="s">
        <v>13776</v>
      </c>
      <c r="BT1384" s="1">
        <v>45014</v>
      </c>
      <c r="BU1384">
        <v>30</v>
      </c>
      <c r="BV1384">
        <v>1966289</v>
      </c>
      <c r="BW1384">
        <v>860029995</v>
      </c>
      <c r="BX1384" t="s">
        <v>13996</v>
      </c>
      <c r="BY1384" t="s">
        <v>14109</v>
      </c>
      <c r="BZ1384" t="s">
        <v>13923</v>
      </c>
      <c r="CA1384" s="1">
        <v>45086</v>
      </c>
      <c r="CB1384" t="s">
        <v>13922</v>
      </c>
    </row>
    <row r="1385" spans="3:80" x14ac:dyDescent="0.3">
      <c r="C1385" s="46" t="s">
        <v>10196</v>
      </c>
      <c r="D1385" s="4"/>
      <c r="E1385" s="4"/>
      <c r="F1385" s="16"/>
      <c r="G1385" s="80" t="e">
        <f>VLOOKUP(report_masivo[[#This Row],[INCAPACIDAD]],D3611:M3688,3,0)</f>
        <v>#N/A</v>
      </c>
      <c r="I1385" s="47"/>
      <c r="K1385" s="46" t="e">
        <f>VLOOKUP(report_masivo[[#This Row],[INCAPACIDAD]],D3611:M3688,4,0)</f>
        <v>#N/A</v>
      </c>
      <c r="L1385" s="46" t="e">
        <f>VLOOKUP(report_masivo[[#This Row],[INCAPACIDAD]],D3611:M3688,5,0)</f>
        <v>#N/A</v>
      </c>
      <c r="M1385" s="46" t="e">
        <f>VLOOKUP(report_masivo[[#This Row],[INCAPACIDAD]],D3611:M3688,6,0)</f>
        <v>#N/A</v>
      </c>
      <c r="N1385" s="49" t="e">
        <f>VLOOKUP(report_masivo[[#This Row],[INCAPACIDAD]],D3611:M3688,7,0)</f>
        <v>#N/A</v>
      </c>
      <c r="O1385" s="47" t="e">
        <f>VLOOKUP(report_masivo[[#This Row],[INCAPACIDAD]],D3611:M3688,8,0)</f>
        <v>#N/A</v>
      </c>
      <c r="BK1385">
        <f t="shared" si="21"/>
        <v>1</v>
      </c>
      <c r="BL1385">
        <v>420874745000</v>
      </c>
      <c r="BN1385">
        <v>2050327</v>
      </c>
      <c r="BO1385" s="1">
        <v>45057</v>
      </c>
      <c r="BP1385">
        <v>860029995</v>
      </c>
      <c r="BQ1385">
        <v>4208747</v>
      </c>
      <c r="BR1385">
        <v>8993449</v>
      </c>
      <c r="BS1385" t="s">
        <v>13776</v>
      </c>
      <c r="BT1385" s="1">
        <v>45000</v>
      </c>
      <c r="BU1385">
        <v>14</v>
      </c>
      <c r="BV1385">
        <v>917602</v>
      </c>
      <c r="BW1385">
        <v>860029995</v>
      </c>
      <c r="BX1385" t="s">
        <v>13996</v>
      </c>
      <c r="BY1385" t="s">
        <v>14109</v>
      </c>
      <c r="BZ1385" t="s">
        <v>13923</v>
      </c>
      <c r="CA1385" s="1">
        <v>45086</v>
      </c>
      <c r="CB1385" t="s">
        <v>13922</v>
      </c>
    </row>
    <row r="1386" spans="3:80" x14ac:dyDescent="0.3">
      <c r="C1386" s="46" t="s">
        <v>10196</v>
      </c>
      <c r="D1386" s="4"/>
      <c r="E1386" s="4"/>
      <c r="F1386" s="16"/>
      <c r="G1386" s="80" t="e">
        <f>VLOOKUP(report_masivo[[#This Row],[INCAPACIDAD]],D3612:M3689,3,0)</f>
        <v>#N/A</v>
      </c>
      <c r="I1386" s="47"/>
      <c r="K1386" s="46" t="e">
        <f>VLOOKUP(report_masivo[[#This Row],[INCAPACIDAD]],D3612:M3689,4,0)</f>
        <v>#N/A</v>
      </c>
      <c r="L1386" s="46" t="e">
        <f>VLOOKUP(report_masivo[[#This Row],[INCAPACIDAD]],D3612:M3689,5,0)</f>
        <v>#N/A</v>
      </c>
      <c r="M1386" s="46" t="e">
        <f>VLOOKUP(report_masivo[[#This Row],[INCAPACIDAD]],D3612:M3689,6,0)</f>
        <v>#N/A</v>
      </c>
      <c r="N1386" s="49" t="e">
        <f>VLOOKUP(report_masivo[[#This Row],[INCAPACIDAD]],D3612:M3689,7,0)</f>
        <v>#N/A</v>
      </c>
      <c r="O1386" s="47" t="e">
        <f>VLOOKUP(report_masivo[[#This Row],[INCAPACIDAD]],D3612:M3689,8,0)</f>
        <v>#N/A</v>
      </c>
      <c r="BK1386">
        <f t="shared" si="21"/>
        <v>1</v>
      </c>
      <c r="BL1386">
        <v>722469344999</v>
      </c>
      <c r="BN1386">
        <v>2050327</v>
      </c>
      <c r="BO1386" s="1">
        <v>45057</v>
      </c>
      <c r="BP1386">
        <v>860029995</v>
      </c>
      <c r="BQ1386">
        <v>7224693</v>
      </c>
      <c r="BR1386">
        <v>8993803</v>
      </c>
      <c r="BS1386" t="s">
        <v>13776</v>
      </c>
      <c r="BT1386" s="1">
        <v>44999</v>
      </c>
      <c r="BU1386">
        <v>11</v>
      </c>
      <c r="BV1386">
        <v>1164810</v>
      </c>
      <c r="BW1386">
        <v>860029995</v>
      </c>
      <c r="BX1386" t="s">
        <v>13996</v>
      </c>
      <c r="BY1386" t="s">
        <v>14109</v>
      </c>
      <c r="BZ1386" t="s">
        <v>13923</v>
      </c>
      <c r="CA1386" s="1">
        <v>45086</v>
      </c>
      <c r="CB1386" t="s">
        <v>13922</v>
      </c>
    </row>
    <row r="1387" spans="3:80" x14ac:dyDescent="0.3">
      <c r="C1387" s="46" t="s">
        <v>10196</v>
      </c>
      <c r="D1387" s="4"/>
      <c r="E1387" s="4"/>
      <c r="F1387" s="16"/>
      <c r="G1387" s="80" t="e">
        <f>VLOOKUP(report_masivo[[#This Row],[INCAPACIDAD]],D3613:M3690,3,0)</f>
        <v>#N/A</v>
      </c>
      <c r="I1387" s="47"/>
      <c r="K1387" s="46" t="e">
        <f>VLOOKUP(report_masivo[[#This Row],[INCAPACIDAD]],D3613:M3690,4,0)</f>
        <v>#N/A</v>
      </c>
      <c r="L1387" s="46" t="e">
        <f>VLOOKUP(report_masivo[[#This Row],[INCAPACIDAD]],D3613:M3690,5,0)</f>
        <v>#N/A</v>
      </c>
      <c r="M1387" s="46" t="e">
        <f>VLOOKUP(report_masivo[[#This Row],[INCAPACIDAD]],D3613:M3690,6,0)</f>
        <v>#N/A</v>
      </c>
      <c r="N1387" s="49" t="e">
        <f>VLOOKUP(report_masivo[[#This Row],[INCAPACIDAD]],D3613:M3690,7,0)</f>
        <v>#N/A</v>
      </c>
      <c r="O1387" s="47" t="e">
        <f>VLOOKUP(report_masivo[[#This Row],[INCAPACIDAD]],D3613:M3690,8,0)</f>
        <v>#N/A</v>
      </c>
      <c r="BK1387">
        <f t="shared" si="21"/>
        <v>1</v>
      </c>
      <c r="BL1387">
        <v>7432402145003</v>
      </c>
      <c r="BN1387">
        <v>2050327</v>
      </c>
      <c r="BO1387" s="1">
        <v>45057</v>
      </c>
      <c r="BP1387">
        <v>860029995</v>
      </c>
      <c r="BQ1387">
        <v>74324021</v>
      </c>
      <c r="BR1387">
        <v>8993872</v>
      </c>
      <c r="BS1387" t="s">
        <v>13776</v>
      </c>
      <c r="BT1387" s="1">
        <v>45003</v>
      </c>
      <c r="BU1387">
        <v>1</v>
      </c>
      <c r="BV1387">
        <v>85138</v>
      </c>
      <c r="BW1387">
        <v>860029995</v>
      </c>
      <c r="BX1387" t="s">
        <v>13996</v>
      </c>
      <c r="BY1387" t="s">
        <v>14109</v>
      </c>
      <c r="BZ1387" t="s">
        <v>13923</v>
      </c>
      <c r="CA1387" s="1">
        <v>45086</v>
      </c>
      <c r="CB1387" t="s">
        <v>13922</v>
      </c>
    </row>
    <row r="1388" spans="3:80" x14ac:dyDescent="0.3">
      <c r="C1388" s="46" t="s">
        <v>10196</v>
      </c>
      <c r="D1388" s="4"/>
      <c r="E1388" s="4"/>
      <c r="F1388" s="16"/>
      <c r="G1388" s="80" t="e">
        <f>VLOOKUP(report_masivo[[#This Row],[INCAPACIDAD]],D3614:M3691,3,0)</f>
        <v>#N/A</v>
      </c>
      <c r="I1388" s="47"/>
      <c r="K1388" s="46" t="e">
        <f>VLOOKUP(report_masivo[[#This Row],[INCAPACIDAD]],D3614:M3691,4,0)</f>
        <v>#N/A</v>
      </c>
      <c r="L1388" s="46" t="e">
        <f>VLOOKUP(report_masivo[[#This Row],[INCAPACIDAD]],D3614:M3691,5,0)</f>
        <v>#N/A</v>
      </c>
      <c r="M1388" s="46" t="e">
        <f>VLOOKUP(report_masivo[[#This Row],[INCAPACIDAD]],D3614:M3691,6,0)</f>
        <v>#N/A</v>
      </c>
      <c r="N1388" s="49" t="e">
        <f>VLOOKUP(report_masivo[[#This Row],[INCAPACIDAD]],D3614:M3691,7,0)</f>
        <v>#N/A</v>
      </c>
      <c r="O1388" s="47" t="e">
        <f>VLOOKUP(report_masivo[[#This Row],[INCAPACIDAD]],D3614:M3691,8,0)</f>
        <v>#N/A</v>
      </c>
      <c r="BK1388">
        <f t="shared" si="21"/>
        <v>1</v>
      </c>
      <c r="BL1388">
        <v>676870845002</v>
      </c>
      <c r="BN1388">
        <v>2050327</v>
      </c>
      <c r="BO1388" s="1">
        <v>45057</v>
      </c>
      <c r="BP1388">
        <v>860029995</v>
      </c>
      <c r="BQ1388">
        <v>6768708</v>
      </c>
      <c r="BR1388">
        <v>8996154</v>
      </c>
      <c r="BS1388" t="s">
        <v>13776</v>
      </c>
      <c r="BT1388" s="1">
        <v>45002</v>
      </c>
      <c r="BU1388">
        <v>3</v>
      </c>
      <c r="BV1388">
        <v>278009</v>
      </c>
      <c r="BW1388">
        <v>860029995</v>
      </c>
      <c r="BX1388" t="s">
        <v>13996</v>
      </c>
      <c r="BY1388" t="s">
        <v>14109</v>
      </c>
      <c r="BZ1388" t="s">
        <v>13923</v>
      </c>
      <c r="CA1388" s="1">
        <v>45086</v>
      </c>
      <c r="CB1388" t="s">
        <v>13922</v>
      </c>
    </row>
    <row r="1389" spans="3:80" x14ac:dyDescent="0.3">
      <c r="C1389" s="46" t="s">
        <v>10196</v>
      </c>
      <c r="D1389" s="4"/>
      <c r="E1389" s="4"/>
      <c r="F1389" s="16"/>
      <c r="G1389" s="80" t="e">
        <f>VLOOKUP(report_masivo[[#This Row],[INCAPACIDAD]],D3615:M3692,3,0)</f>
        <v>#N/A</v>
      </c>
      <c r="I1389" s="47"/>
      <c r="K1389" s="46" t="e">
        <f>VLOOKUP(report_masivo[[#This Row],[INCAPACIDAD]],D3615:M3692,4,0)</f>
        <v>#N/A</v>
      </c>
      <c r="L1389" s="46" t="e">
        <f>VLOOKUP(report_masivo[[#This Row],[INCAPACIDAD]],D3615:M3692,5,0)</f>
        <v>#N/A</v>
      </c>
      <c r="M1389" s="46" t="e">
        <f>VLOOKUP(report_masivo[[#This Row],[INCAPACIDAD]],D3615:M3692,6,0)</f>
        <v>#N/A</v>
      </c>
      <c r="N1389" s="49" t="e">
        <f>VLOOKUP(report_masivo[[#This Row],[INCAPACIDAD]],D3615:M3692,7,0)</f>
        <v>#N/A</v>
      </c>
      <c r="O1389" s="47" t="e">
        <f>VLOOKUP(report_masivo[[#This Row],[INCAPACIDAD]],D3615:M3692,8,0)</f>
        <v>#N/A</v>
      </c>
      <c r="BK1389">
        <f t="shared" si="21"/>
        <v>1</v>
      </c>
      <c r="BL1389">
        <v>424709745026</v>
      </c>
      <c r="BN1389">
        <v>2050327</v>
      </c>
      <c r="BO1389" s="1">
        <v>45057</v>
      </c>
      <c r="BP1389">
        <v>860029995</v>
      </c>
      <c r="BQ1389">
        <v>4247097</v>
      </c>
      <c r="BR1389">
        <v>9001934</v>
      </c>
      <c r="BS1389" t="s">
        <v>13776</v>
      </c>
      <c r="BT1389" s="1">
        <v>45026</v>
      </c>
      <c r="BU1389">
        <v>3</v>
      </c>
      <c r="BV1389">
        <v>204697</v>
      </c>
      <c r="BW1389">
        <v>860029995</v>
      </c>
      <c r="BX1389" t="s">
        <v>13996</v>
      </c>
      <c r="BY1389" t="s">
        <v>14109</v>
      </c>
      <c r="BZ1389" t="s">
        <v>13923</v>
      </c>
      <c r="CA1389" s="1">
        <v>45086</v>
      </c>
      <c r="CB1389" t="s">
        <v>13922</v>
      </c>
    </row>
    <row r="1390" spans="3:80" x14ac:dyDescent="0.3">
      <c r="C1390" s="46" t="s">
        <v>10196</v>
      </c>
      <c r="D1390" s="4"/>
      <c r="E1390" s="4"/>
      <c r="F1390" s="16"/>
      <c r="G1390" s="80" t="e">
        <f>VLOOKUP(report_masivo[[#This Row],[INCAPACIDAD]],D3616:M3693,3,0)</f>
        <v>#N/A</v>
      </c>
      <c r="I1390" s="47"/>
      <c r="K1390" s="46" t="e">
        <f>VLOOKUP(report_masivo[[#This Row],[INCAPACIDAD]],D3616:M3693,4,0)</f>
        <v>#N/A</v>
      </c>
      <c r="L1390" s="46" t="e">
        <f>VLOOKUP(report_masivo[[#This Row],[INCAPACIDAD]],D3616:M3693,5,0)</f>
        <v>#N/A</v>
      </c>
      <c r="M1390" s="46" t="e">
        <f>VLOOKUP(report_masivo[[#This Row],[INCAPACIDAD]],D3616:M3693,6,0)</f>
        <v>#N/A</v>
      </c>
      <c r="N1390" s="49" t="e">
        <f>VLOOKUP(report_masivo[[#This Row],[INCAPACIDAD]],D3616:M3693,7,0)</f>
        <v>#N/A</v>
      </c>
      <c r="O1390" s="47" t="e">
        <f>VLOOKUP(report_masivo[[#This Row],[INCAPACIDAD]],D3616:M3693,8,0)</f>
        <v>#N/A</v>
      </c>
      <c r="BK1390">
        <f t="shared" si="21"/>
        <v>1</v>
      </c>
      <c r="BL1390">
        <v>7432402145026</v>
      </c>
      <c r="BN1390">
        <v>2050327</v>
      </c>
      <c r="BO1390" s="1">
        <v>45057</v>
      </c>
      <c r="BP1390">
        <v>860029995</v>
      </c>
      <c r="BQ1390">
        <v>74324021</v>
      </c>
      <c r="BR1390">
        <v>9002862</v>
      </c>
      <c r="BS1390" t="s">
        <v>13776</v>
      </c>
      <c r="BT1390" s="1">
        <v>45026</v>
      </c>
      <c r="BU1390">
        <v>1</v>
      </c>
      <c r="BV1390">
        <v>85573</v>
      </c>
      <c r="BW1390">
        <v>860029995</v>
      </c>
      <c r="BX1390" t="s">
        <v>13996</v>
      </c>
      <c r="BY1390" t="s">
        <v>14109</v>
      </c>
      <c r="BZ1390" t="s">
        <v>13923</v>
      </c>
      <c r="CA1390" s="1">
        <v>45086</v>
      </c>
      <c r="CB1390" t="s">
        <v>13922</v>
      </c>
    </row>
    <row r="1391" spans="3:80" x14ac:dyDescent="0.3">
      <c r="C1391" s="46" t="s">
        <v>10196</v>
      </c>
      <c r="D1391" s="4"/>
      <c r="E1391" s="4"/>
      <c r="F1391" s="16"/>
      <c r="G1391" s="80" t="e">
        <f>VLOOKUP(report_masivo[[#This Row],[INCAPACIDAD]],D3617:M3694,3,0)</f>
        <v>#N/A</v>
      </c>
      <c r="I1391" s="47"/>
      <c r="K1391" s="46" t="e">
        <f>VLOOKUP(report_masivo[[#This Row],[INCAPACIDAD]],D3617:M3694,4,0)</f>
        <v>#N/A</v>
      </c>
      <c r="L1391" s="46" t="e">
        <f>VLOOKUP(report_masivo[[#This Row],[INCAPACIDAD]],D3617:M3694,5,0)</f>
        <v>#N/A</v>
      </c>
      <c r="M1391" s="46" t="e">
        <f>VLOOKUP(report_masivo[[#This Row],[INCAPACIDAD]],D3617:M3694,6,0)</f>
        <v>#N/A</v>
      </c>
      <c r="N1391" s="49" t="e">
        <f>VLOOKUP(report_masivo[[#This Row],[INCAPACIDAD]],D3617:M3694,7,0)</f>
        <v>#N/A</v>
      </c>
      <c r="O1391" s="47" t="e">
        <f>VLOOKUP(report_masivo[[#This Row],[INCAPACIDAD]],D3617:M3694,8,0)</f>
        <v>#N/A</v>
      </c>
      <c r="BK1391">
        <f t="shared" si="21"/>
        <v>1</v>
      </c>
      <c r="BL1391">
        <v>412068945015</v>
      </c>
      <c r="BN1391">
        <v>2050327</v>
      </c>
      <c r="BO1391" s="1">
        <v>45057</v>
      </c>
      <c r="BP1391">
        <v>860029995</v>
      </c>
      <c r="BQ1391">
        <v>4120689</v>
      </c>
      <c r="BR1391">
        <v>9062697</v>
      </c>
      <c r="BS1391" t="s">
        <v>13776</v>
      </c>
      <c r="BT1391" s="1">
        <v>45015</v>
      </c>
      <c r="BU1391">
        <v>1</v>
      </c>
      <c r="BV1391">
        <v>102340</v>
      </c>
      <c r="BW1391">
        <v>860029995</v>
      </c>
      <c r="BX1391" t="s">
        <v>13996</v>
      </c>
      <c r="BY1391" t="s">
        <v>14109</v>
      </c>
      <c r="BZ1391" t="s">
        <v>13923</v>
      </c>
      <c r="CA1391" s="1">
        <v>45086</v>
      </c>
      <c r="CB1391" t="s">
        <v>13922</v>
      </c>
    </row>
    <row r="1392" spans="3:80" x14ac:dyDescent="0.3">
      <c r="C1392" s="46" t="s">
        <v>10196</v>
      </c>
      <c r="D1392" s="4"/>
      <c r="E1392" s="4"/>
      <c r="F1392" s="16"/>
      <c r="G1392" s="80" t="e">
        <f>VLOOKUP(report_masivo[[#This Row],[INCAPACIDAD]],D3618:M3695,3,0)</f>
        <v>#N/A</v>
      </c>
      <c r="I1392" s="47"/>
      <c r="K1392" s="46" t="e">
        <f>VLOOKUP(report_masivo[[#This Row],[INCAPACIDAD]],D3618:M3695,4,0)</f>
        <v>#N/A</v>
      </c>
      <c r="L1392" s="46" t="e">
        <f>VLOOKUP(report_masivo[[#This Row],[INCAPACIDAD]],D3618:M3695,5,0)</f>
        <v>#N/A</v>
      </c>
      <c r="M1392" s="46" t="e">
        <f>VLOOKUP(report_masivo[[#This Row],[INCAPACIDAD]],D3618:M3695,6,0)</f>
        <v>#N/A</v>
      </c>
      <c r="N1392" s="49" t="e">
        <f>VLOOKUP(report_masivo[[#This Row],[INCAPACIDAD]],D3618:M3695,7,0)</f>
        <v>#N/A</v>
      </c>
      <c r="O1392" s="47" t="e">
        <f>VLOOKUP(report_masivo[[#This Row],[INCAPACIDAD]],D3618:M3695,8,0)</f>
        <v>#N/A</v>
      </c>
      <c r="BK1392">
        <f t="shared" si="21"/>
        <v>1</v>
      </c>
      <c r="BL1392">
        <v>420887845026</v>
      </c>
      <c r="BN1392">
        <v>2050327</v>
      </c>
      <c r="BO1392" s="1">
        <v>45057</v>
      </c>
      <c r="BP1392">
        <v>860029995</v>
      </c>
      <c r="BQ1392">
        <v>4208878</v>
      </c>
      <c r="BR1392">
        <v>9062744</v>
      </c>
      <c r="BS1392" t="s">
        <v>13776</v>
      </c>
      <c r="BT1392" s="1">
        <v>45026</v>
      </c>
      <c r="BU1392">
        <v>13</v>
      </c>
      <c r="BV1392">
        <v>981178</v>
      </c>
      <c r="BW1392">
        <v>860029995</v>
      </c>
      <c r="BX1392" t="s">
        <v>13996</v>
      </c>
      <c r="BY1392" t="s">
        <v>14109</v>
      </c>
      <c r="BZ1392" t="s">
        <v>13923</v>
      </c>
      <c r="CA1392" s="1">
        <v>45086</v>
      </c>
      <c r="CB1392" t="s">
        <v>13922</v>
      </c>
    </row>
    <row r="1393" spans="3:80" x14ac:dyDescent="0.3">
      <c r="C1393" s="46" t="s">
        <v>10196</v>
      </c>
      <c r="D1393" s="4"/>
      <c r="E1393" s="4"/>
      <c r="F1393" s="16"/>
      <c r="G1393" s="80" t="e">
        <f>VLOOKUP(report_masivo[[#This Row],[INCAPACIDAD]],D3619:M3696,3,0)</f>
        <v>#N/A</v>
      </c>
      <c r="I1393" s="47"/>
      <c r="K1393" s="46" t="e">
        <f>VLOOKUP(report_masivo[[#This Row],[INCAPACIDAD]],D3619:M3696,4,0)</f>
        <v>#N/A</v>
      </c>
      <c r="L1393" s="46" t="e">
        <f>VLOOKUP(report_masivo[[#This Row],[INCAPACIDAD]],D3619:M3696,5,0)</f>
        <v>#N/A</v>
      </c>
      <c r="M1393" s="46" t="e">
        <f>VLOOKUP(report_masivo[[#This Row],[INCAPACIDAD]],D3619:M3696,6,0)</f>
        <v>#N/A</v>
      </c>
      <c r="N1393" s="49" t="e">
        <f>VLOOKUP(report_masivo[[#This Row],[INCAPACIDAD]],D3619:M3696,7,0)</f>
        <v>#N/A</v>
      </c>
      <c r="O1393" s="47" t="e">
        <f>VLOOKUP(report_masivo[[#This Row],[INCAPACIDAD]],D3619:M3696,8,0)</f>
        <v>#N/A</v>
      </c>
      <c r="BK1393">
        <f t="shared" si="21"/>
        <v>1</v>
      </c>
      <c r="BL1393">
        <v>7432153545012</v>
      </c>
      <c r="BN1393">
        <v>2050327</v>
      </c>
      <c r="BO1393" s="1">
        <v>45057</v>
      </c>
      <c r="BP1393">
        <v>860029995</v>
      </c>
      <c r="BQ1393">
        <v>74321535</v>
      </c>
      <c r="BR1393">
        <v>9063221</v>
      </c>
      <c r="BS1393" t="s">
        <v>13776</v>
      </c>
      <c r="BT1393" s="1">
        <v>45012</v>
      </c>
      <c r="BU1393">
        <v>3</v>
      </c>
      <c r="BV1393">
        <v>234401</v>
      </c>
      <c r="BW1393">
        <v>860029995</v>
      </c>
      <c r="BX1393" t="s">
        <v>13996</v>
      </c>
      <c r="BY1393" t="s">
        <v>14109</v>
      </c>
      <c r="BZ1393" t="s">
        <v>13923</v>
      </c>
      <c r="CA1393" s="1">
        <v>45086</v>
      </c>
      <c r="CB1393" t="s">
        <v>13922</v>
      </c>
    </row>
    <row r="1394" spans="3:80" x14ac:dyDescent="0.3">
      <c r="C1394" s="46" t="s">
        <v>10196</v>
      </c>
      <c r="D1394" s="4"/>
      <c r="E1394" s="4"/>
      <c r="F1394" s="16"/>
      <c r="G1394" s="80" t="e">
        <f>VLOOKUP(report_masivo[[#This Row],[INCAPACIDAD]],D3620:M3697,3,0)</f>
        <v>#N/A</v>
      </c>
      <c r="I1394" s="47"/>
      <c r="K1394" s="46" t="e">
        <f>VLOOKUP(report_masivo[[#This Row],[INCAPACIDAD]],D3620:M3697,4,0)</f>
        <v>#N/A</v>
      </c>
      <c r="L1394" s="46" t="e">
        <f>VLOOKUP(report_masivo[[#This Row],[INCAPACIDAD]],D3620:M3697,5,0)</f>
        <v>#N/A</v>
      </c>
      <c r="M1394" s="46" t="e">
        <f>VLOOKUP(report_masivo[[#This Row],[INCAPACIDAD]],D3620:M3697,6,0)</f>
        <v>#N/A</v>
      </c>
      <c r="N1394" s="49" t="e">
        <f>VLOOKUP(report_masivo[[#This Row],[INCAPACIDAD]],D3620:M3697,7,0)</f>
        <v>#N/A</v>
      </c>
      <c r="O1394" s="47" t="e">
        <f>VLOOKUP(report_masivo[[#This Row],[INCAPACIDAD]],D3620:M3697,8,0)</f>
        <v>#N/A</v>
      </c>
      <c r="BK1394">
        <f t="shared" si="21"/>
        <v>1</v>
      </c>
      <c r="BL1394">
        <v>7432191845013</v>
      </c>
      <c r="BN1394">
        <v>2050327</v>
      </c>
      <c r="BO1394" s="1">
        <v>45057</v>
      </c>
      <c r="BP1394">
        <v>860029995</v>
      </c>
      <c r="BQ1394">
        <v>74321918</v>
      </c>
      <c r="BR1394">
        <v>9063243</v>
      </c>
      <c r="BS1394" t="s">
        <v>13776</v>
      </c>
      <c r="BT1394" s="1">
        <v>45013</v>
      </c>
      <c r="BU1394">
        <v>3</v>
      </c>
      <c r="BV1394">
        <v>191441</v>
      </c>
      <c r="BW1394">
        <v>860029995</v>
      </c>
      <c r="BX1394" t="s">
        <v>13996</v>
      </c>
      <c r="BY1394" t="s">
        <v>14109</v>
      </c>
      <c r="BZ1394" t="s">
        <v>13923</v>
      </c>
      <c r="CA1394" s="1">
        <v>45086</v>
      </c>
      <c r="CB1394" t="s">
        <v>13922</v>
      </c>
    </row>
    <row r="1395" spans="3:80" x14ac:dyDescent="0.3">
      <c r="C1395" s="46" t="s">
        <v>10196</v>
      </c>
      <c r="D1395" s="4"/>
      <c r="E1395" s="4"/>
      <c r="F1395" s="16"/>
      <c r="G1395" s="80" t="e">
        <f>VLOOKUP(report_masivo[[#This Row],[INCAPACIDAD]],D3621:M3698,3,0)</f>
        <v>#N/A</v>
      </c>
      <c r="I1395" s="47"/>
      <c r="K1395" s="46" t="e">
        <f>VLOOKUP(report_masivo[[#This Row],[INCAPACIDAD]],D3621:M3698,4,0)</f>
        <v>#N/A</v>
      </c>
      <c r="L1395" s="46" t="e">
        <f>VLOOKUP(report_masivo[[#This Row],[INCAPACIDAD]],D3621:M3698,5,0)</f>
        <v>#N/A</v>
      </c>
      <c r="M1395" s="46" t="e">
        <f>VLOOKUP(report_masivo[[#This Row],[INCAPACIDAD]],D3621:M3698,6,0)</f>
        <v>#N/A</v>
      </c>
      <c r="N1395" s="49" t="e">
        <f>VLOOKUP(report_masivo[[#This Row],[INCAPACIDAD]],D3621:M3698,7,0)</f>
        <v>#N/A</v>
      </c>
      <c r="O1395" s="47" t="e">
        <f>VLOOKUP(report_masivo[[#This Row],[INCAPACIDAD]],D3621:M3698,8,0)</f>
        <v>#N/A</v>
      </c>
      <c r="BK1395">
        <f t="shared" si="21"/>
        <v>1</v>
      </c>
      <c r="BL1395">
        <v>7437314845026</v>
      </c>
      <c r="BN1395">
        <v>2050327</v>
      </c>
      <c r="BO1395" s="1">
        <v>45057</v>
      </c>
      <c r="BP1395">
        <v>860029995</v>
      </c>
      <c r="BQ1395">
        <v>74373148</v>
      </c>
      <c r="BR1395">
        <v>9063267</v>
      </c>
      <c r="BS1395" t="s">
        <v>13776</v>
      </c>
      <c r="BT1395" s="1">
        <v>45026</v>
      </c>
      <c r="BU1395">
        <v>6</v>
      </c>
      <c r="BV1395">
        <v>451476</v>
      </c>
      <c r="BW1395">
        <v>860029995</v>
      </c>
      <c r="BX1395" t="s">
        <v>13996</v>
      </c>
      <c r="BY1395" t="s">
        <v>14109</v>
      </c>
      <c r="BZ1395" t="s">
        <v>13923</v>
      </c>
      <c r="CA1395" s="1">
        <v>45086</v>
      </c>
      <c r="CB1395" t="s">
        <v>13922</v>
      </c>
    </row>
    <row r="1396" spans="3:80" x14ac:dyDescent="0.3">
      <c r="C1396" s="46" t="s">
        <v>10196</v>
      </c>
      <c r="D1396" s="4"/>
      <c r="E1396" s="4"/>
      <c r="F1396" s="16"/>
      <c r="G1396" s="80" t="e">
        <f>VLOOKUP(report_masivo[[#This Row],[INCAPACIDAD]],D3622:M3699,3,0)</f>
        <v>#N/A</v>
      </c>
      <c r="I1396" s="47"/>
      <c r="K1396" s="46" t="e">
        <f>VLOOKUP(report_masivo[[#This Row],[INCAPACIDAD]],D3622:M3699,4,0)</f>
        <v>#N/A</v>
      </c>
      <c r="L1396" s="46" t="e">
        <f>VLOOKUP(report_masivo[[#This Row],[INCAPACIDAD]],D3622:M3699,5,0)</f>
        <v>#N/A</v>
      </c>
      <c r="M1396" s="46" t="e">
        <f>VLOOKUP(report_masivo[[#This Row],[INCAPACIDAD]],D3622:M3699,6,0)</f>
        <v>#N/A</v>
      </c>
      <c r="N1396" s="49" t="e">
        <f>VLOOKUP(report_masivo[[#This Row],[INCAPACIDAD]],D3622:M3699,7,0)</f>
        <v>#N/A</v>
      </c>
      <c r="O1396" s="47" t="e">
        <f>VLOOKUP(report_masivo[[#This Row],[INCAPACIDAD]],D3622:M3699,8,0)</f>
        <v>#N/A</v>
      </c>
      <c r="BK1396">
        <f t="shared" si="21"/>
        <v>1</v>
      </c>
      <c r="BL1396">
        <v>952661744985</v>
      </c>
      <c r="BN1396">
        <v>2050327</v>
      </c>
      <c r="BO1396" s="1">
        <v>45057</v>
      </c>
      <c r="BP1396">
        <v>860029995</v>
      </c>
      <c r="BQ1396">
        <v>9526617</v>
      </c>
      <c r="BR1396">
        <v>9075204</v>
      </c>
      <c r="BS1396" t="s">
        <v>13776</v>
      </c>
      <c r="BT1396" s="1">
        <v>44985</v>
      </c>
      <c r="BU1396">
        <v>13</v>
      </c>
      <c r="BV1396">
        <v>1182799</v>
      </c>
      <c r="BW1396">
        <v>860029995</v>
      </c>
      <c r="BX1396" t="s">
        <v>13996</v>
      </c>
      <c r="BY1396" t="s">
        <v>14109</v>
      </c>
      <c r="BZ1396" t="s">
        <v>13923</v>
      </c>
      <c r="CA1396" s="1">
        <v>45086</v>
      </c>
      <c r="CB1396" t="s">
        <v>13922</v>
      </c>
    </row>
    <row r="1397" spans="3:80" x14ac:dyDescent="0.3">
      <c r="C1397" s="46" t="s">
        <v>10196</v>
      </c>
      <c r="D1397" s="4"/>
      <c r="E1397" s="4"/>
      <c r="F1397" s="16"/>
      <c r="G1397" s="80" t="e">
        <f>VLOOKUP(report_masivo[[#This Row],[INCAPACIDAD]],D3623:M3700,3,0)</f>
        <v>#N/A</v>
      </c>
      <c r="I1397" s="47"/>
      <c r="K1397" s="46" t="e">
        <f>VLOOKUP(report_masivo[[#This Row],[INCAPACIDAD]],D3623:M3700,4,0)</f>
        <v>#N/A</v>
      </c>
      <c r="L1397" s="46" t="e">
        <f>VLOOKUP(report_masivo[[#This Row],[INCAPACIDAD]],D3623:M3700,5,0)</f>
        <v>#N/A</v>
      </c>
      <c r="M1397" s="46" t="e">
        <f>VLOOKUP(report_masivo[[#This Row],[INCAPACIDAD]],D3623:M3700,6,0)</f>
        <v>#N/A</v>
      </c>
      <c r="N1397" s="49" t="e">
        <f>VLOOKUP(report_masivo[[#This Row],[INCAPACIDAD]],D3623:M3700,7,0)</f>
        <v>#N/A</v>
      </c>
      <c r="O1397" s="47" t="e">
        <f>VLOOKUP(report_masivo[[#This Row],[INCAPACIDAD]],D3623:M3700,8,0)</f>
        <v>#N/A</v>
      </c>
      <c r="BK1397">
        <f t="shared" si="21"/>
        <v>1</v>
      </c>
      <c r="BL1397">
        <v>417931845034</v>
      </c>
      <c r="BN1397">
        <v>2056710</v>
      </c>
      <c r="BO1397" s="1">
        <v>45064</v>
      </c>
      <c r="BP1397">
        <v>860029995</v>
      </c>
      <c r="BQ1397">
        <v>4179318</v>
      </c>
      <c r="BR1397">
        <v>9032099</v>
      </c>
      <c r="BS1397" t="s">
        <v>13776</v>
      </c>
      <c r="BT1397" s="1">
        <v>45034</v>
      </c>
      <c r="BU1397">
        <v>7</v>
      </c>
      <c r="BV1397">
        <v>721238</v>
      </c>
      <c r="BW1397">
        <v>860029995</v>
      </c>
      <c r="BX1397" t="s">
        <v>13996</v>
      </c>
      <c r="BY1397" t="s">
        <v>14109</v>
      </c>
      <c r="BZ1397" t="s">
        <v>13923</v>
      </c>
      <c r="CA1397" s="1">
        <v>45086</v>
      </c>
      <c r="CB1397" t="s">
        <v>13922</v>
      </c>
    </row>
    <row r="1398" spans="3:80" x14ac:dyDescent="0.3">
      <c r="C1398" s="46" t="s">
        <v>10196</v>
      </c>
      <c r="D1398" s="4"/>
      <c r="E1398" s="4"/>
      <c r="F1398" s="16"/>
      <c r="G1398" s="80" t="e">
        <f>VLOOKUP(report_masivo[[#This Row],[INCAPACIDAD]],D3624:M3701,3,0)</f>
        <v>#N/A</v>
      </c>
      <c r="I1398" s="47"/>
      <c r="K1398" s="46" t="e">
        <f>VLOOKUP(report_masivo[[#This Row],[INCAPACIDAD]],D3624:M3701,4,0)</f>
        <v>#N/A</v>
      </c>
      <c r="L1398" s="46" t="e">
        <f>VLOOKUP(report_masivo[[#This Row],[INCAPACIDAD]],D3624:M3701,5,0)</f>
        <v>#N/A</v>
      </c>
      <c r="M1398" s="46" t="e">
        <f>VLOOKUP(report_masivo[[#This Row],[INCAPACIDAD]],D3624:M3701,6,0)</f>
        <v>#N/A</v>
      </c>
      <c r="N1398" s="49" t="e">
        <f>VLOOKUP(report_masivo[[#This Row],[INCAPACIDAD]],D3624:M3701,7,0)</f>
        <v>#N/A</v>
      </c>
      <c r="O1398" s="47" t="e">
        <f>VLOOKUP(report_masivo[[#This Row],[INCAPACIDAD]],D3624:M3701,8,0)</f>
        <v>#N/A</v>
      </c>
      <c r="BK1398">
        <f t="shared" si="21"/>
        <v>1</v>
      </c>
      <c r="BL1398">
        <v>417899145033</v>
      </c>
      <c r="BN1398">
        <v>2056710</v>
      </c>
      <c r="BO1398" s="1">
        <v>45064</v>
      </c>
      <c r="BP1398">
        <v>860029995</v>
      </c>
      <c r="BQ1398">
        <v>4178991</v>
      </c>
      <c r="BR1398">
        <v>9053020</v>
      </c>
      <c r="BS1398" t="s">
        <v>13776</v>
      </c>
      <c r="BT1398" s="1">
        <v>45033</v>
      </c>
      <c r="BU1398">
        <v>10</v>
      </c>
      <c r="BV1398">
        <v>838459</v>
      </c>
      <c r="BW1398">
        <v>860029995</v>
      </c>
      <c r="BX1398" t="s">
        <v>13996</v>
      </c>
      <c r="BY1398" t="s">
        <v>14109</v>
      </c>
      <c r="BZ1398" t="s">
        <v>13923</v>
      </c>
      <c r="CA1398" s="1">
        <v>45086</v>
      </c>
      <c r="CB1398" t="s">
        <v>13922</v>
      </c>
    </row>
    <row r="1399" spans="3:80" x14ac:dyDescent="0.3">
      <c r="C1399" s="46" t="s">
        <v>10196</v>
      </c>
      <c r="D1399" s="4"/>
      <c r="E1399" s="4"/>
      <c r="F1399" s="16"/>
      <c r="G1399" s="80" t="e">
        <f>VLOOKUP(report_masivo[[#This Row],[INCAPACIDAD]],D3625:M3702,3,0)</f>
        <v>#N/A</v>
      </c>
      <c r="I1399" s="47"/>
      <c r="K1399" s="46" t="e">
        <f>VLOOKUP(report_masivo[[#This Row],[INCAPACIDAD]],D3625:M3702,4,0)</f>
        <v>#N/A</v>
      </c>
      <c r="L1399" s="46" t="e">
        <f>VLOOKUP(report_masivo[[#This Row],[INCAPACIDAD]],D3625:M3702,5,0)</f>
        <v>#N/A</v>
      </c>
      <c r="M1399" s="46" t="e">
        <f>VLOOKUP(report_masivo[[#This Row],[INCAPACIDAD]],D3625:M3702,6,0)</f>
        <v>#N/A</v>
      </c>
      <c r="N1399" s="49" t="e">
        <f>VLOOKUP(report_masivo[[#This Row],[INCAPACIDAD]],D3625:M3702,7,0)</f>
        <v>#N/A</v>
      </c>
      <c r="O1399" s="47" t="e">
        <f>VLOOKUP(report_masivo[[#This Row],[INCAPACIDAD]],D3625:M3702,8,0)</f>
        <v>#N/A</v>
      </c>
      <c r="BK1399">
        <f t="shared" si="21"/>
        <v>1</v>
      </c>
      <c r="BL1399">
        <v>417931845029</v>
      </c>
      <c r="BN1399">
        <v>2056710</v>
      </c>
      <c r="BO1399" s="1">
        <v>45064</v>
      </c>
      <c r="BP1399">
        <v>860029995</v>
      </c>
      <c r="BQ1399">
        <v>4179318</v>
      </c>
      <c r="BR1399">
        <v>9062719</v>
      </c>
      <c r="BS1399" t="s">
        <v>13776</v>
      </c>
      <c r="BT1399" s="1">
        <v>45029</v>
      </c>
      <c r="BU1399">
        <v>3</v>
      </c>
      <c r="BV1399">
        <v>309102</v>
      </c>
      <c r="BW1399">
        <v>860029995</v>
      </c>
      <c r="BX1399" t="s">
        <v>13996</v>
      </c>
      <c r="BY1399" t="s">
        <v>14109</v>
      </c>
      <c r="BZ1399" t="s">
        <v>13923</v>
      </c>
      <c r="CA1399" s="1">
        <v>45086</v>
      </c>
      <c r="CB1399" t="s">
        <v>13922</v>
      </c>
    </row>
    <row r="1400" spans="3:80" x14ac:dyDescent="0.3">
      <c r="C1400" s="46" t="s">
        <v>10196</v>
      </c>
      <c r="D1400" s="4"/>
      <c r="E1400" s="4"/>
      <c r="F1400" s="16"/>
      <c r="G1400" s="80" t="e">
        <f>VLOOKUP(report_masivo[[#This Row],[INCAPACIDAD]],D3626:M3703,3,0)</f>
        <v>#N/A</v>
      </c>
      <c r="I1400" s="47"/>
      <c r="K1400" s="46" t="e">
        <f>VLOOKUP(report_masivo[[#This Row],[INCAPACIDAD]],D3626:M3703,4,0)</f>
        <v>#N/A</v>
      </c>
      <c r="L1400" s="46" t="e">
        <f>VLOOKUP(report_masivo[[#This Row],[INCAPACIDAD]],D3626:M3703,5,0)</f>
        <v>#N/A</v>
      </c>
      <c r="M1400" s="46" t="e">
        <f>VLOOKUP(report_masivo[[#This Row],[INCAPACIDAD]],D3626:M3703,6,0)</f>
        <v>#N/A</v>
      </c>
      <c r="N1400" s="49" t="e">
        <f>VLOOKUP(report_masivo[[#This Row],[INCAPACIDAD]],D3626:M3703,7,0)</f>
        <v>#N/A</v>
      </c>
      <c r="O1400" s="47" t="e">
        <f>VLOOKUP(report_masivo[[#This Row],[INCAPACIDAD]],D3626:M3703,8,0)</f>
        <v>#N/A</v>
      </c>
      <c r="BK1400">
        <f t="shared" si="21"/>
        <v>1</v>
      </c>
      <c r="BL1400">
        <v>7436214845028</v>
      </c>
      <c r="BN1400">
        <v>2056710</v>
      </c>
      <c r="BO1400" s="1">
        <v>45064</v>
      </c>
      <c r="BP1400">
        <v>860029995</v>
      </c>
      <c r="BQ1400">
        <v>74362148</v>
      </c>
      <c r="BR1400">
        <v>9063306</v>
      </c>
      <c r="BS1400" t="s">
        <v>13776</v>
      </c>
      <c r="BT1400" s="1">
        <v>45028</v>
      </c>
      <c r="BU1400">
        <v>1</v>
      </c>
      <c r="BV1400">
        <v>78095</v>
      </c>
      <c r="BW1400">
        <v>860029995</v>
      </c>
      <c r="BX1400" t="s">
        <v>13996</v>
      </c>
      <c r="BY1400" t="s">
        <v>14109</v>
      </c>
      <c r="BZ1400" t="s">
        <v>13923</v>
      </c>
      <c r="CA1400" s="1">
        <v>45086</v>
      </c>
      <c r="CB1400" t="s">
        <v>13922</v>
      </c>
    </row>
    <row r="1401" spans="3:80" x14ac:dyDescent="0.3">
      <c r="C1401" s="46" t="s">
        <v>10196</v>
      </c>
      <c r="D1401" s="4"/>
      <c r="E1401" s="4"/>
      <c r="F1401" s="16"/>
      <c r="G1401" s="80" t="e">
        <f>VLOOKUP(report_masivo[[#This Row],[INCAPACIDAD]],D3627:M3704,3,0)</f>
        <v>#N/A</v>
      </c>
      <c r="I1401" s="47"/>
      <c r="K1401" s="46" t="e">
        <f>VLOOKUP(report_masivo[[#This Row],[INCAPACIDAD]],D3627:M3704,4,0)</f>
        <v>#N/A</v>
      </c>
      <c r="L1401" s="46" t="e">
        <f>VLOOKUP(report_masivo[[#This Row],[INCAPACIDAD]],D3627:M3704,5,0)</f>
        <v>#N/A</v>
      </c>
      <c r="M1401" s="46" t="e">
        <f>VLOOKUP(report_masivo[[#This Row],[INCAPACIDAD]],D3627:M3704,6,0)</f>
        <v>#N/A</v>
      </c>
      <c r="N1401" s="49" t="e">
        <f>VLOOKUP(report_masivo[[#This Row],[INCAPACIDAD]],D3627:M3704,7,0)</f>
        <v>#N/A</v>
      </c>
      <c r="O1401" s="47" t="e">
        <f>VLOOKUP(report_masivo[[#This Row],[INCAPACIDAD]],D3627:M3704,8,0)</f>
        <v>#N/A</v>
      </c>
      <c r="BK1401">
        <f t="shared" si="21"/>
        <v>1</v>
      </c>
      <c r="BL1401">
        <v>105757564245032</v>
      </c>
      <c r="BN1401">
        <v>2056710</v>
      </c>
      <c r="BO1401" s="1">
        <v>45064</v>
      </c>
      <c r="BP1401">
        <v>860029995</v>
      </c>
      <c r="BQ1401">
        <v>1057575642</v>
      </c>
      <c r="BR1401">
        <v>9068794</v>
      </c>
      <c r="BS1401" t="s">
        <v>13776</v>
      </c>
      <c r="BT1401" s="1">
        <v>45032</v>
      </c>
      <c r="BU1401">
        <v>3</v>
      </c>
      <c r="BV1401">
        <v>262355</v>
      </c>
      <c r="BW1401">
        <v>860029995</v>
      </c>
      <c r="BX1401" t="s">
        <v>13996</v>
      </c>
      <c r="BY1401" t="s">
        <v>14109</v>
      </c>
      <c r="BZ1401" t="s">
        <v>13923</v>
      </c>
      <c r="CA1401" s="1">
        <v>45086</v>
      </c>
      <c r="CB1401" t="s">
        <v>13922</v>
      </c>
    </row>
    <row r="1402" spans="3:80" x14ac:dyDescent="0.3">
      <c r="C1402" s="46" t="s">
        <v>10196</v>
      </c>
      <c r="D1402" s="4"/>
      <c r="E1402" s="4"/>
      <c r="F1402" s="16"/>
      <c r="G1402" s="80" t="e">
        <f>VLOOKUP(report_masivo[[#This Row],[INCAPACIDAD]],D3628:M3705,3,0)</f>
        <v>#N/A</v>
      </c>
      <c r="I1402" s="47"/>
      <c r="K1402" s="46" t="e">
        <f>VLOOKUP(report_masivo[[#This Row],[INCAPACIDAD]],D3628:M3705,4,0)</f>
        <v>#N/A</v>
      </c>
      <c r="L1402" s="46" t="e">
        <f>VLOOKUP(report_masivo[[#This Row],[INCAPACIDAD]],D3628:M3705,5,0)</f>
        <v>#N/A</v>
      </c>
      <c r="M1402" s="46" t="e">
        <f>VLOOKUP(report_masivo[[#This Row],[INCAPACIDAD]],D3628:M3705,6,0)</f>
        <v>#N/A</v>
      </c>
      <c r="N1402" s="49" t="e">
        <f>VLOOKUP(report_masivo[[#This Row],[INCAPACIDAD]],D3628:M3705,7,0)</f>
        <v>#N/A</v>
      </c>
      <c r="O1402" s="47" t="e">
        <f>VLOOKUP(report_masivo[[#This Row],[INCAPACIDAD]],D3628:M3705,8,0)</f>
        <v>#N/A</v>
      </c>
      <c r="BK1402">
        <f t="shared" si="21"/>
        <v>1</v>
      </c>
      <c r="BL1402">
        <v>412277045040</v>
      </c>
      <c r="BN1402">
        <v>2063057</v>
      </c>
      <c r="BO1402" s="1">
        <v>45072</v>
      </c>
      <c r="BP1402">
        <v>860029995</v>
      </c>
      <c r="BQ1402">
        <v>4122770</v>
      </c>
      <c r="BR1402">
        <v>9052813</v>
      </c>
      <c r="BS1402" t="s">
        <v>13776</v>
      </c>
      <c r="BT1402" s="1">
        <v>45040</v>
      </c>
      <c r="BU1402">
        <v>3</v>
      </c>
      <c r="BV1402">
        <v>262614</v>
      </c>
      <c r="BW1402">
        <v>860029995</v>
      </c>
      <c r="BX1402" t="s">
        <v>13996</v>
      </c>
      <c r="BY1402" t="s">
        <v>14109</v>
      </c>
      <c r="BZ1402" t="s">
        <v>13923</v>
      </c>
      <c r="CA1402" s="1">
        <v>45086</v>
      </c>
      <c r="CB1402" t="s">
        <v>13922</v>
      </c>
    </row>
    <row r="1403" spans="3:80" x14ac:dyDescent="0.3">
      <c r="C1403" s="46" t="s">
        <v>10196</v>
      </c>
      <c r="D1403" s="4"/>
      <c r="E1403" s="4"/>
      <c r="F1403" s="16"/>
      <c r="G1403" s="80" t="e">
        <f>VLOOKUP(report_masivo[[#This Row],[INCAPACIDAD]],D3629:M3706,3,0)</f>
        <v>#N/A</v>
      </c>
      <c r="I1403" s="47"/>
      <c r="K1403" s="46" t="e">
        <f>VLOOKUP(report_masivo[[#This Row],[INCAPACIDAD]],D3629:M3706,4,0)</f>
        <v>#N/A</v>
      </c>
      <c r="L1403" s="46" t="e">
        <f>VLOOKUP(report_masivo[[#This Row],[INCAPACIDAD]],D3629:M3706,5,0)</f>
        <v>#N/A</v>
      </c>
      <c r="M1403" s="46" t="e">
        <f>VLOOKUP(report_masivo[[#This Row],[INCAPACIDAD]],D3629:M3706,6,0)</f>
        <v>#N/A</v>
      </c>
      <c r="N1403" s="49" t="e">
        <f>VLOOKUP(report_masivo[[#This Row],[INCAPACIDAD]],D3629:M3706,7,0)</f>
        <v>#N/A</v>
      </c>
      <c r="O1403" s="47" t="e">
        <f>VLOOKUP(report_masivo[[#This Row],[INCAPACIDAD]],D3629:M3706,8,0)</f>
        <v>#N/A</v>
      </c>
      <c r="BK1403">
        <f t="shared" si="21"/>
        <v>1</v>
      </c>
      <c r="BL1403">
        <v>7432402145039</v>
      </c>
      <c r="BN1403">
        <v>2063057</v>
      </c>
      <c r="BO1403" s="1">
        <v>45072</v>
      </c>
      <c r="BP1403">
        <v>860029995</v>
      </c>
      <c r="BQ1403">
        <v>74324021</v>
      </c>
      <c r="BR1403">
        <v>9143847</v>
      </c>
      <c r="BS1403" t="s">
        <v>13776</v>
      </c>
      <c r="BT1403" s="1">
        <v>45039</v>
      </c>
      <c r="BU1403">
        <v>1</v>
      </c>
      <c r="BV1403">
        <v>85573</v>
      </c>
      <c r="BW1403">
        <v>860029995</v>
      </c>
      <c r="BX1403" t="s">
        <v>13996</v>
      </c>
      <c r="BY1403" t="s">
        <v>14109</v>
      </c>
      <c r="BZ1403" t="s">
        <v>13923</v>
      </c>
      <c r="CA1403" s="1">
        <v>45086</v>
      </c>
      <c r="CB1403" t="s">
        <v>13922</v>
      </c>
    </row>
    <row r="1404" spans="3:80" x14ac:dyDescent="0.3">
      <c r="C1404" s="46" t="s">
        <v>10196</v>
      </c>
      <c r="D1404" s="4"/>
      <c r="E1404" s="4"/>
      <c r="F1404" s="16"/>
      <c r="G1404" s="80" t="e">
        <f>VLOOKUP(report_masivo[[#This Row],[INCAPACIDAD]],D3630:M3707,3,0)</f>
        <v>#N/A</v>
      </c>
      <c r="I1404" s="47"/>
      <c r="K1404" s="46" t="e">
        <f>VLOOKUP(report_masivo[[#This Row],[INCAPACIDAD]],D3630:M3707,4,0)</f>
        <v>#N/A</v>
      </c>
      <c r="L1404" s="46" t="e">
        <f>VLOOKUP(report_masivo[[#This Row],[INCAPACIDAD]],D3630:M3707,5,0)</f>
        <v>#N/A</v>
      </c>
      <c r="M1404" s="46" t="e">
        <f>VLOOKUP(report_masivo[[#This Row],[INCAPACIDAD]],D3630:M3707,6,0)</f>
        <v>#N/A</v>
      </c>
      <c r="N1404" s="49" t="e">
        <f>VLOOKUP(report_masivo[[#This Row],[INCAPACIDAD]],D3630:M3707,7,0)</f>
        <v>#N/A</v>
      </c>
      <c r="O1404" s="47" t="e">
        <f>VLOOKUP(report_masivo[[#This Row],[INCAPACIDAD]],D3630:M3707,8,0)</f>
        <v>#N/A</v>
      </c>
      <c r="BK1404">
        <f t="shared" si="21"/>
        <v>1</v>
      </c>
      <c r="BL1404">
        <v>7432402145042</v>
      </c>
      <c r="BN1404">
        <v>2063057</v>
      </c>
      <c r="BO1404" s="1">
        <v>45072</v>
      </c>
      <c r="BP1404">
        <v>860029995</v>
      </c>
      <c r="BQ1404">
        <v>74324021</v>
      </c>
      <c r="BR1404">
        <v>9143869</v>
      </c>
      <c r="BS1404" t="s">
        <v>13776</v>
      </c>
      <c r="BT1404" s="1">
        <v>45042</v>
      </c>
      <c r="BU1404">
        <v>3</v>
      </c>
      <c r="BV1404">
        <v>256720</v>
      </c>
      <c r="BW1404">
        <v>860029995</v>
      </c>
      <c r="BX1404" t="s">
        <v>13996</v>
      </c>
      <c r="BY1404" t="s">
        <v>14109</v>
      </c>
      <c r="BZ1404" t="s">
        <v>13923</v>
      </c>
      <c r="CA1404" s="1">
        <v>45086</v>
      </c>
      <c r="CB1404" t="s">
        <v>13922</v>
      </c>
    </row>
    <row r="1405" spans="3:80" x14ac:dyDescent="0.3">
      <c r="C1405" s="46" t="s">
        <v>10196</v>
      </c>
      <c r="D1405" s="4"/>
      <c r="E1405" s="4"/>
      <c r="F1405" s="16"/>
      <c r="G1405" s="80" t="e">
        <f>VLOOKUP(report_masivo[[#This Row],[INCAPACIDAD]],D3631:M3708,3,0)</f>
        <v>#N/A</v>
      </c>
      <c r="I1405" s="47"/>
      <c r="K1405" s="46" t="e">
        <f>VLOOKUP(report_masivo[[#This Row],[INCAPACIDAD]],D3631:M3708,4,0)</f>
        <v>#N/A</v>
      </c>
      <c r="L1405" s="46" t="e">
        <f>VLOOKUP(report_masivo[[#This Row],[INCAPACIDAD]],D3631:M3708,5,0)</f>
        <v>#N/A</v>
      </c>
      <c r="M1405" s="46" t="e">
        <f>VLOOKUP(report_masivo[[#This Row],[INCAPACIDAD]],D3631:M3708,6,0)</f>
        <v>#N/A</v>
      </c>
      <c r="N1405" s="49" t="e">
        <f>VLOOKUP(report_masivo[[#This Row],[INCAPACIDAD]],D3631:M3708,7,0)</f>
        <v>#N/A</v>
      </c>
      <c r="O1405" s="47" t="e">
        <f>VLOOKUP(report_masivo[[#This Row],[INCAPACIDAD]],D3631:M3708,8,0)</f>
        <v>#N/A</v>
      </c>
      <c r="BK1405">
        <f t="shared" si="21"/>
        <v>1</v>
      </c>
      <c r="BL1405">
        <v>105843061245017</v>
      </c>
      <c r="BN1405">
        <v>2065873</v>
      </c>
      <c r="BO1405" s="1">
        <v>45077</v>
      </c>
      <c r="BP1405">
        <v>860029995</v>
      </c>
      <c r="BQ1405">
        <v>1058430612</v>
      </c>
      <c r="BR1405">
        <v>9061337</v>
      </c>
      <c r="BS1405" t="s">
        <v>13776</v>
      </c>
      <c r="BT1405" s="1">
        <v>45017</v>
      </c>
      <c r="BU1405">
        <v>1</v>
      </c>
      <c r="BV1405">
        <v>76729</v>
      </c>
      <c r="BW1405">
        <v>860029995</v>
      </c>
      <c r="BX1405" t="s">
        <v>13996</v>
      </c>
      <c r="BY1405" t="s">
        <v>14109</v>
      </c>
      <c r="BZ1405" t="s">
        <v>13923</v>
      </c>
      <c r="CA1405" s="1">
        <v>45093</v>
      </c>
      <c r="CB1405" t="s">
        <v>13922</v>
      </c>
    </row>
    <row r="1406" spans="3:80" x14ac:dyDescent="0.3">
      <c r="C1406" s="46" t="s">
        <v>10196</v>
      </c>
      <c r="D1406" s="4"/>
      <c r="E1406" s="4"/>
      <c r="F1406" s="16"/>
      <c r="G1406" s="80" t="e">
        <f>VLOOKUP(report_masivo[[#This Row],[INCAPACIDAD]],D3632:M3709,3,0)</f>
        <v>#N/A</v>
      </c>
      <c r="I1406" s="47"/>
      <c r="K1406" s="46" t="e">
        <f>VLOOKUP(report_masivo[[#This Row],[INCAPACIDAD]],D3632:M3709,4,0)</f>
        <v>#N/A</v>
      </c>
      <c r="L1406" s="46" t="e">
        <f>VLOOKUP(report_masivo[[#This Row],[INCAPACIDAD]],D3632:M3709,5,0)</f>
        <v>#N/A</v>
      </c>
      <c r="M1406" s="46" t="e">
        <f>VLOOKUP(report_masivo[[#This Row],[INCAPACIDAD]],D3632:M3709,6,0)</f>
        <v>#N/A</v>
      </c>
      <c r="N1406" s="49" t="e">
        <f>VLOOKUP(report_masivo[[#This Row],[INCAPACIDAD]],D3632:M3709,7,0)</f>
        <v>#N/A</v>
      </c>
      <c r="O1406" s="47" t="e">
        <f>VLOOKUP(report_masivo[[#This Row],[INCAPACIDAD]],D3632:M3709,8,0)</f>
        <v>#N/A</v>
      </c>
      <c r="BK1406">
        <f t="shared" si="21"/>
        <v>1</v>
      </c>
      <c r="BL1406">
        <v>7432101145026</v>
      </c>
      <c r="BN1406">
        <v>2065873</v>
      </c>
      <c r="BO1406" s="1">
        <v>45077</v>
      </c>
      <c r="BP1406">
        <v>860029995</v>
      </c>
      <c r="BQ1406">
        <v>74321011</v>
      </c>
      <c r="BR1406">
        <v>9063203</v>
      </c>
      <c r="BS1406" t="s">
        <v>13776</v>
      </c>
      <c r="BT1406" s="1">
        <v>45026</v>
      </c>
      <c r="BU1406">
        <v>3</v>
      </c>
      <c r="BV1406">
        <v>185603</v>
      </c>
      <c r="BW1406">
        <v>860029995</v>
      </c>
      <c r="BX1406" t="s">
        <v>13996</v>
      </c>
      <c r="BY1406" t="s">
        <v>14109</v>
      </c>
      <c r="BZ1406" t="s">
        <v>13923</v>
      </c>
      <c r="CA1406" s="1">
        <v>45093</v>
      </c>
      <c r="CB1406" t="s">
        <v>13922</v>
      </c>
    </row>
    <row r="1407" spans="3:80" x14ac:dyDescent="0.3">
      <c r="C1407" s="46" t="s">
        <v>10196</v>
      </c>
      <c r="D1407" s="4"/>
      <c r="E1407" s="4"/>
      <c r="F1407" s="16"/>
      <c r="G1407" s="80" t="e">
        <f>VLOOKUP(report_masivo[[#This Row],[INCAPACIDAD]],D3633:M3710,3,0)</f>
        <v>#N/A</v>
      </c>
      <c r="I1407" s="47"/>
      <c r="K1407" s="46" t="e">
        <f>VLOOKUP(report_masivo[[#This Row],[INCAPACIDAD]],D3633:M3710,4,0)</f>
        <v>#N/A</v>
      </c>
      <c r="L1407" s="46" t="e">
        <f>VLOOKUP(report_masivo[[#This Row],[INCAPACIDAD]],D3633:M3710,5,0)</f>
        <v>#N/A</v>
      </c>
      <c r="M1407" s="46" t="e">
        <f>VLOOKUP(report_masivo[[#This Row],[INCAPACIDAD]],D3633:M3710,6,0)</f>
        <v>#N/A</v>
      </c>
      <c r="N1407" s="49" t="e">
        <f>VLOOKUP(report_masivo[[#This Row],[INCAPACIDAD]],D3633:M3710,7,0)</f>
        <v>#N/A</v>
      </c>
      <c r="O1407" s="47" t="e">
        <f>VLOOKUP(report_masivo[[#This Row],[INCAPACIDAD]],D3633:M3710,8,0)</f>
        <v>#N/A</v>
      </c>
      <c r="BK1407">
        <f t="shared" si="21"/>
        <v>1</v>
      </c>
      <c r="BL1407">
        <v>105366508545044</v>
      </c>
      <c r="BN1407">
        <v>2067892</v>
      </c>
      <c r="BO1407" s="1">
        <v>45077</v>
      </c>
      <c r="BP1407">
        <v>860029995</v>
      </c>
      <c r="BQ1407">
        <v>1053665085</v>
      </c>
      <c r="BR1407">
        <v>9142769</v>
      </c>
      <c r="BS1407" t="s">
        <v>13776</v>
      </c>
      <c r="BT1407" s="1">
        <v>45044</v>
      </c>
      <c r="BU1407">
        <v>1</v>
      </c>
      <c r="BV1407">
        <v>102439</v>
      </c>
      <c r="BW1407">
        <v>860029995</v>
      </c>
      <c r="BX1407" t="s">
        <v>13996</v>
      </c>
      <c r="BY1407" t="s">
        <v>14109</v>
      </c>
      <c r="BZ1407" t="s">
        <v>13923</v>
      </c>
      <c r="CA1407" s="1">
        <v>45093</v>
      </c>
      <c r="CB1407" t="s">
        <v>13922</v>
      </c>
    </row>
    <row r="1408" spans="3:80" x14ac:dyDescent="0.3">
      <c r="C1408" s="46" t="s">
        <v>10196</v>
      </c>
      <c r="D1408" s="4"/>
      <c r="E1408" s="4"/>
      <c r="F1408" s="16"/>
      <c r="G1408" s="80" t="e">
        <f>VLOOKUP(report_masivo[[#This Row],[INCAPACIDAD]],D3634:M3711,3,0)</f>
        <v>#N/A</v>
      </c>
      <c r="I1408" s="47"/>
      <c r="K1408" s="46" t="e">
        <f>VLOOKUP(report_masivo[[#This Row],[INCAPACIDAD]],D3634:M3711,4,0)</f>
        <v>#N/A</v>
      </c>
      <c r="L1408" s="46" t="e">
        <f>VLOOKUP(report_masivo[[#This Row],[INCAPACIDAD]],D3634:M3711,5,0)</f>
        <v>#N/A</v>
      </c>
      <c r="M1408" s="46" t="e">
        <f>VLOOKUP(report_masivo[[#This Row],[INCAPACIDAD]],D3634:M3711,6,0)</f>
        <v>#N/A</v>
      </c>
      <c r="N1408" s="49" t="e">
        <f>VLOOKUP(report_masivo[[#This Row],[INCAPACIDAD]],D3634:M3711,7,0)</f>
        <v>#N/A</v>
      </c>
      <c r="O1408" s="47" t="e">
        <f>VLOOKUP(report_masivo[[#This Row],[INCAPACIDAD]],D3634:M3711,8,0)</f>
        <v>#N/A</v>
      </c>
      <c r="BK1408">
        <f t="shared" si="21"/>
        <v>1</v>
      </c>
      <c r="BL1408">
        <v>939645045048</v>
      </c>
      <c r="BN1408">
        <v>2077140</v>
      </c>
      <c r="BO1408" s="1">
        <v>45090</v>
      </c>
      <c r="BP1408">
        <v>860029995</v>
      </c>
      <c r="BQ1408">
        <v>9396450</v>
      </c>
      <c r="BR1408">
        <v>9081442</v>
      </c>
      <c r="BS1408" t="s">
        <v>13776</v>
      </c>
      <c r="BT1408" s="1">
        <v>45048</v>
      </c>
      <c r="BU1408">
        <v>1</v>
      </c>
      <c r="BV1408">
        <v>96275</v>
      </c>
      <c r="BW1408">
        <v>860029995</v>
      </c>
      <c r="BX1408" t="s">
        <v>13996</v>
      </c>
      <c r="BY1408" t="s">
        <v>14109</v>
      </c>
      <c r="BZ1408" t="s">
        <v>13923</v>
      </c>
      <c r="CA1408" s="1"/>
      <c r="CB1408" t="s">
        <v>44</v>
      </c>
    </row>
    <row r="1409" spans="3:80" x14ac:dyDescent="0.3">
      <c r="C1409" s="46" t="s">
        <v>10196</v>
      </c>
      <c r="D1409" s="4"/>
      <c r="E1409" s="4"/>
      <c r="F1409" s="16"/>
      <c r="G1409" s="80" t="e">
        <f>VLOOKUP(report_masivo[[#This Row],[INCAPACIDAD]],D3635:M3712,3,0)</f>
        <v>#N/A</v>
      </c>
      <c r="I1409" s="47"/>
      <c r="K1409" s="46" t="e">
        <f>VLOOKUP(report_masivo[[#This Row],[INCAPACIDAD]],D3635:M3712,4,0)</f>
        <v>#N/A</v>
      </c>
      <c r="L1409" s="46" t="e">
        <f>VLOOKUP(report_masivo[[#This Row],[INCAPACIDAD]],D3635:M3712,5,0)</f>
        <v>#N/A</v>
      </c>
      <c r="M1409" s="46" t="e">
        <f>VLOOKUP(report_masivo[[#This Row],[INCAPACIDAD]],D3635:M3712,6,0)</f>
        <v>#N/A</v>
      </c>
      <c r="N1409" s="49" t="e">
        <f>VLOOKUP(report_masivo[[#This Row],[INCAPACIDAD]],D3635:M3712,7,0)</f>
        <v>#N/A</v>
      </c>
      <c r="O1409" s="47" t="e">
        <f>VLOOKUP(report_masivo[[#This Row],[INCAPACIDAD]],D3635:M3712,8,0)</f>
        <v>#N/A</v>
      </c>
      <c r="BK1409">
        <f t="shared" si="21"/>
        <v>1</v>
      </c>
      <c r="BL1409">
        <v>7408459245051</v>
      </c>
      <c r="BN1409">
        <v>2077140</v>
      </c>
      <c r="BO1409" s="1">
        <v>45090</v>
      </c>
      <c r="BP1409">
        <v>860029995</v>
      </c>
      <c r="BQ1409">
        <v>74084592</v>
      </c>
      <c r="BR1409">
        <v>9093776</v>
      </c>
      <c r="BS1409" t="s">
        <v>13776</v>
      </c>
      <c r="BT1409" s="1">
        <v>45051</v>
      </c>
      <c r="BU1409">
        <v>1</v>
      </c>
      <c r="BV1409">
        <v>99085</v>
      </c>
      <c r="BW1409">
        <v>860029995</v>
      </c>
      <c r="BX1409" t="s">
        <v>13996</v>
      </c>
      <c r="BY1409" t="s">
        <v>14109</v>
      </c>
      <c r="BZ1409" t="s">
        <v>13923</v>
      </c>
      <c r="CA1409" s="1"/>
      <c r="CB1409" t="s">
        <v>44</v>
      </c>
    </row>
    <row r="1410" spans="3:80" x14ac:dyDescent="0.3">
      <c r="C1410" s="46" t="s">
        <v>10196</v>
      </c>
      <c r="D1410" s="4"/>
      <c r="E1410" s="4"/>
      <c r="F1410" s="16"/>
      <c r="G1410" s="80" t="e">
        <f>VLOOKUP(report_masivo[[#This Row],[INCAPACIDAD]],D3636:M3713,3,0)</f>
        <v>#N/A</v>
      </c>
      <c r="I1410" s="47"/>
      <c r="K1410" s="46" t="e">
        <f>VLOOKUP(report_masivo[[#This Row],[INCAPACIDAD]],D3636:M3713,4,0)</f>
        <v>#N/A</v>
      </c>
      <c r="L1410" s="46" t="e">
        <f>VLOOKUP(report_masivo[[#This Row],[INCAPACIDAD]],D3636:M3713,5,0)</f>
        <v>#N/A</v>
      </c>
      <c r="M1410" s="46" t="e">
        <f>VLOOKUP(report_masivo[[#This Row],[INCAPACIDAD]],D3636:M3713,6,0)</f>
        <v>#N/A</v>
      </c>
      <c r="N1410" s="49" t="e">
        <f>VLOOKUP(report_masivo[[#This Row],[INCAPACIDAD]],D3636:M3713,7,0)</f>
        <v>#N/A</v>
      </c>
      <c r="O1410" s="47" t="e">
        <f>VLOOKUP(report_masivo[[#This Row],[INCAPACIDAD]],D3636:M3713,8,0)</f>
        <v>#N/A</v>
      </c>
      <c r="BK1410">
        <f t="shared" si="21"/>
        <v>1</v>
      </c>
      <c r="BL1410">
        <v>408388545050</v>
      </c>
      <c r="BN1410">
        <v>2077140</v>
      </c>
      <c r="BO1410" s="1">
        <v>45090</v>
      </c>
      <c r="BP1410">
        <v>860029995</v>
      </c>
      <c r="BQ1410">
        <v>4083885</v>
      </c>
      <c r="BR1410">
        <v>9143304</v>
      </c>
      <c r="BS1410" t="s">
        <v>13776</v>
      </c>
      <c r="BT1410" s="1">
        <v>45050</v>
      </c>
      <c r="BU1410">
        <v>2</v>
      </c>
      <c r="BV1410">
        <v>175750</v>
      </c>
      <c r="BW1410">
        <v>860029995</v>
      </c>
      <c r="BX1410" t="s">
        <v>13996</v>
      </c>
      <c r="BY1410" t="s">
        <v>14109</v>
      </c>
      <c r="BZ1410" t="s">
        <v>13923</v>
      </c>
      <c r="CA1410" s="1"/>
      <c r="CB1410" t="s">
        <v>44</v>
      </c>
    </row>
    <row r="1411" spans="3:80" x14ac:dyDescent="0.3">
      <c r="C1411" s="46" t="s">
        <v>10196</v>
      </c>
      <c r="D1411" s="4"/>
      <c r="E1411" s="4"/>
      <c r="F1411" s="16"/>
      <c r="G1411" s="80" t="e">
        <f>VLOOKUP(report_masivo[[#This Row],[INCAPACIDAD]],D3637:M3714,3,0)</f>
        <v>#N/A</v>
      </c>
      <c r="I1411" s="47"/>
      <c r="K1411" s="46" t="e">
        <f>VLOOKUP(report_masivo[[#This Row],[INCAPACIDAD]],D3637:M3714,4,0)</f>
        <v>#N/A</v>
      </c>
      <c r="L1411" s="46" t="e">
        <f>VLOOKUP(report_masivo[[#This Row],[INCAPACIDAD]],D3637:M3714,5,0)</f>
        <v>#N/A</v>
      </c>
      <c r="M1411" s="46" t="e">
        <f>VLOOKUP(report_masivo[[#This Row],[INCAPACIDAD]],D3637:M3714,6,0)</f>
        <v>#N/A</v>
      </c>
      <c r="N1411" s="49" t="e">
        <f>VLOOKUP(report_masivo[[#This Row],[INCAPACIDAD]],D3637:M3714,7,0)</f>
        <v>#N/A</v>
      </c>
      <c r="O1411" s="47" t="e">
        <f>VLOOKUP(report_masivo[[#This Row],[INCAPACIDAD]],D3637:M3714,8,0)</f>
        <v>#N/A</v>
      </c>
      <c r="BK1411">
        <f t="shared" si="21"/>
        <v>1</v>
      </c>
      <c r="BL1411">
        <v>937536345055</v>
      </c>
      <c r="BN1411">
        <v>2077140</v>
      </c>
      <c r="BO1411" s="1">
        <v>45090</v>
      </c>
      <c r="BP1411">
        <v>860029995</v>
      </c>
      <c r="BQ1411">
        <v>9375363</v>
      </c>
      <c r="BR1411">
        <v>9158970</v>
      </c>
      <c r="BS1411" t="s">
        <v>13776</v>
      </c>
      <c r="BT1411" s="1">
        <v>45055</v>
      </c>
      <c r="BU1411">
        <v>1</v>
      </c>
      <c r="BV1411">
        <v>76900</v>
      </c>
      <c r="BW1411">
        <v>860029995</v>
      </c>
      <c r="BX1411" t="s">
        <v>13996</v>
      </c>
      <c r="BY1411" t="s">
        <v>14109</v>
      </c>
      <c r="BZ1411" t="s">
        <v>13923</v>
      </c>
      <c r="CA1411" s="1"/>
      <c r="CB1411" t="s">
        <v>44</v>
      </c>
    </row>
    <row r="1412" spans="3:80" x14ac:dyDescent="0.3">
      <c r="C1412" s="46" t="s">
        <v>10196</v>
      </c>
      <c r="D1412" s="4"/>
      <c r="E1412" s="4"/>
      <c r="F1412" s="16"/>
      <c r="G1412" s="80" t="e">
        <f>VLOOKUP(report_masivo[[#This Row],[INCAPACIDAD]],D3638:M3715,3,0)</f>
        <v>#N/A</v>
      </c>
      <c r="I1412" s="47"/>
      <c r="K1412" s="46" t="e">
        <f>VLOOKUP(report_masivo[[#This Row],[INCAPACIDAD]],D3638:M3715,4,0)</f>
        <v>#N/A</v>
      </c>
      <c r="L1412" s="46" t="e">
        <f>VLOOKUP(report_masivo[[#This Row],[INCAPACIDAD]],D3638:M3715,5,0)</f>
        <v>#N/A</v>
      </c>
      <c r="M1412" s="46" t="e">
        <f>VLOOKUP(report_masivo[[#This Row],[INCAPACIDAD]],D3638:M3715,6,0)</f>
        <v>#N/A</v>
      </c>
      <c r="N1412" s="49" t="e">
        <f>VLOOKUP(report_masivo[[#This Row],[INCAPACIDAD]],D3638:M3715,7,0)</f>
        <v>#N/A</v>
      </c>
      <c r="O1412" s="47" t="e">
        <f>VLOOKUP(report_masivo[[#This Row],[INCAPACIDAD]],D3638:M3715,8,0)</f>
        <v>#N/A</v>
      </c>
      <c r="BK1412">
        <f t="shared" si="21"/>
        <v>1</v>
      </c>
      <c r="BL1412">
        <v>105366518745048</v>
      </c>
      <c r="BN1412">
        <v>2077140</v>
      </c>
      <c r="BO1412" s="1">
        <v>45090</v>
      </c>
      <c r="BP1412">
        <v>860029995</v>
      </c>
      <c r="BQ1412">
        <v>1053665187</v>
      </c>
      <c r="BR1412">
        <v>9163636</v>
      </c>
      <c r="BS1412" t="s">
        <v>13776</v>
      </c>
      <c r="BT1412" s="1">
        <v>45048</v>
      </c>
      <c r="BU1412">
        <v>1</v>
      </c>
      <c r="BV1412">
        <v>88613</v>
      </c>
      <c r="BW1412">
        <v>860029995</v>
      </c>
      <c r="BX1412" t="s">
        <v>13996</v>
      </c>
      <c r="BY1412" t="s">
        <v>14109</v>
      </c>
      <c r="BZ1412" t="s">
        <v>13923</v>
      </c>
      <c r="CA1412" s="1"/>
      <c r="CB1412" t="s">
        <v>44</v>
      </c>
    </row>
    <row r="1413" spans="3:80" x14ac:dyDescent="0.3">
      <c r="C1413" s="46" t="s">
        <v>10196</v>
      </c>
      <c r="D1413" s="4"/>
      <c r="E1413" s="4"/>
      <c r="F1413" s="16"/>
      <c r="G1413" s="80" t="e">
        <f>VLOOKUP(report_masivo[[#This Row],[INCAPACIDAD]],D3639:M3716,3,0)</f>
        <v>#N/A</v>
      </c>
      <c r="I1413" s="47"/>
      <c r="K1413" s="46" t="e">
        <f>VLOOKUP(report_masivo[[#This Row],[INCAPACIDAD]],D3639:M3716,4,0)</f>
        <v>#N/A</v>
      </c>
      <c r="L1413" s="46" t="e">
        <f>VLOOKUP(report_masivo[[#This Row],[INCAPACIDAD]],D3639:M3716,5,0)</f>
        <v>#N/A</v>
      </c>
      <c r="M1413" s="46" t="e">
        <f>VLOOKUP(report_masivo[[#This Row],[INCAPACIDAD]],D3639:M3716,6,0)</f>
        <v>#N/A</v>
      </c>
      <c r="N1413" s="49" t="e">
        <f>VLOOKUP(report_masivo[[#This Row],[INCAPACIDAD]],D3639:M3716,7,0)</f>
        <v>#N/A</v>
      </c>
      <c r="O1413" s="47" t="e">
        <f>VLOOKUP(report_masivo[[#This Row],[INCAPACIDAD]],D3639:M3716,8,0)</f>
        <v>#N/A</v>
      </c>
      <c r="BK1413">
        <f t="shared" si="21"/>
        <v>1</v>
      </c>
      <c r="BL1413">
        <v>105803838345048</v>
      </c>
      <c r="BN1413">
        <v>2077140</v>
      </c>
      <c r="BO1413" s="1">
        <v>45090</v>
      </c>
      <c r="BP1413">
        <v>860029995</v>
      </c>
      <c r="BQ1413">
        <v>1058038383</v>
      </c>
      <c r="BR1413">
        <v>9176285</v>
      </c>
      <c r="BS1413" t="s">
        <v>13776</v>
      </c>
      <c r="BT1413" s="1">
        <v>45048</v>
      </c>
      <c r="BU1413">
        <v>1</v>
      </c>
      <c r="BV1413">
        <v>100135</v>
      </c>
      <c r="BW1413">
        <v>860029995</v>
      </c>
      <c r="BX1413" t="s">
        <v>13996</v>
      </c>
      <c r="BY1413" t="s">
        <v>14109</v>
      </c>
      <c r="BZ1413" t="s">
        <v>13923</v>
      </c>
      <c r="CA1413" s="1"/>
      <c r="CB1413" t="s">
        <v>44</v>
      </c>
    </row>
    <row r="1414" spans="3:80" x14ac:dyDescent="0.3">
      <c r="C1414" s="46" t="s">
        <v>10196</v>
      </c>
      <c r="D1414" s="4"/>
      <c r="E1414" s="4"/>
      <c r="F1414" s="16"/>
      <c r="G1414" s="80" t="e">
        <f>VLOOKUP(report_masivo[[#This Row],[INCAPACIDAD]],D3640:M3717,3,0)</f>
        <v>#N/A</v>
      </c>
      <c r="I1414" s="47"/>
      <c r="K1414" s="46" t="e">
        <f>VLOOKUP(report_masivo[[#This Row],[INCAPACIDAD]],D3640:M3717,4,0)</f>
        <v>#N/A</v>
      </c>
      <c r="L1414" s="46" t="e">
        <f>VLOOKUP(report_masivo[[#This Row],[INCAPACIDAD]],D3640:M3717,5,0)</f>
        <v>#N/A</v>
      </c>
      <c r="M1414" s="46" t="e">
        <f>VLOOKUP(report_masivo[[#This Row],[INCAPACIDAD]],D3640:M3717,6,0)</f>
        <v>#N/A</v>
      </c>
      <c r="N1414" s="49" t="e">
        <f>VLOOKUP(report_masivo[[#This Row],[INCAPACIDAD]],D3640:M3717,7,0)</f>
        <v>#N/A</v>
      </c>
      <c r="O1414" s="47" t="e">
        <f>VLOOKUP(report_masivo[[#This Row],[INCAPACIDAD]],D3640:M3717,8,0)</f>
        <v>#N/A</v>
      </c>
      <c r="BK1414">
        <f t="shared" si="21"/>
        <v>1</v>
      </c>
      <c r="BL1414">
        <v>420871245062</v>
      </c>
      <c r="BN1414">
        <v>2084193</v>
      </c>
      <c r="BO1414" s="1">
        <v>45097</v>
      </c>
      <c r="BP1414">
        <v>860029995</v>
      </c>
      <c r="BQ1414">
        <v>4208712</v>
      </c>
      <c r="BR1414">
        <v>9134837</v>
      </c>
      <c r="BS1414" t="s">
        <v>13776</v>
      </c>
      <c r="BT1414" s="1">
        <v>45062</v>
      </c>
      <c r="BU1414">
        <v>3</v>
      </c>
      <c r="BV1414">
        <v>216027</v>
      </c>
      <c r="BW1414">
        <v>860029995</v>
      </c>
      <c r="BX1414" t="s">
        <v>13996</v>
      </c>
      <c r="BY1414" t="s">
        <v>14109</v>
      </c>
      <c r="BZ1414" t="s">
        <v>13923</v>
      </c>
      <c r="CA1414" s="1"/>
      <c r="CB1414" t="s">
        <v>44</v>
      </c>
    </row>
    <row r="1415" spans="3:80" x14ac:dyDescent="0.3">
      <c r="C1415" s="46" t="s">
        <v>10196</v>
      </c>
      <c r="D1415" s="4"/>
      <c r="E1415" s="4"/>
      <c r="F1415" s="16"/>
      <c r="G1415" s="80" t="e">
        <f>VLOOKUP(report_masivo[[#This Row],[INCAPACIDAD]],D3641:M3718,3,0)</f>
        <v>#N/A</v>
      </c>
      <c r="I1415" s="47"/>
      <c r="K1415" s="46" t="e">
        <f>VLOOKUP(report_masivo[[#This Row],[INCAPACIDAD]],D3641:M3718,4,0)</f>
        <v>#N/A</v>
      </c>
      <c r="L1415" s="46" t="e">
        <f>VLOOKUP(report_masivo[[#This Row],[INCAPACIDAD]],D3641:M3718,5,0)</f>
        <v>#N/A</v>
      </c>
      <c r="M1415" s="46" t="e">
        <f>VLOOKUP(report_masivo[[#This Row],[INCAPACIDAD]],D3641:M3718,6,0)</f>
        <v>#N/A</v>
      </c>
      <c r="N1415" s="49" t="e">
        <f>VLOOKUP(report_masivo[[#This Row],[INCAPACIDAD]],D3641:M3718,7,0)</f>
        <v>#N/A</v>
      </c>
      <c r="O1415" s="47" t="e">
        <f>VLOOKUP(report_masivo[[#This Row],[INCAPACIDAD]],D3641:M3718,8,0)</f>
        <v>#N/A</v>
      </c>
      <c r="BK1415">
        <f t="shared" si="21"/>
        <v>1</v>
      </c>
      <c r="BL1415">
        <v>105358762045062</v>
      </c>
      <c r="BN1415">
        <v>2084193</v>
      </c>
      <c r="BO1415" s="1">
        <v>45097</v>
      </c>
      <c r="BP1415">
        <v>860029995</v>
      </c>
      <c r="BQ1415">
        <v>1053587620</v>
      </c>
      <c r="BR1415">
        <v>9138211</v>
      </c>
      <c r="BS1415" t="s">
        <v>13776</v>
      </c>
      <c r="BT1415" s="1">
        <v>45062</v>
      </c>
      <c r="BU1415">
        <v>1</v>
      </c>
      <c r="BV1415">
        <v>38667</v>
      </c>
      <c r="BW1415">
        <v>860029995</v>
      </c>
      <c r="BX1415" t="s">
        <v>13996</v>
      </c>
      <c r="BY1415" t="s">
        <v>14109</v>
      </c>
      <c r="BZ1415" t="s">
        <v>13923</v>
      </c>
      <c r="CA1415" s="1"/>
      <c r="CB1415" t="s">
        <v>44</v>
      </c>
    </row>
    <row r="1416" spans="3:80" x14ac:dyDescent="0.3">
      <c r="C1416" s="46" t="s">
        <v>10196</v>
      </c>
      <c r="D1416" s="4"/>
      <c r="E1416" s="4"/>
      <c r="F1416" s="16"/>
      <c r="G1416" s="80" t="e">
        <f>VLOOKUP(report_masivo[[#This Row],[INCAPACIDAD]],D3642:M3719,3,0)</f>
        <v>#N/A</v>
      </c>
      <c r="I1416" s="47"/>
      <c r="K1416" s="46" t="e">
        <f>VLOOKUP(report_masivo[[#This Row],[INCAPACIDAD]],D3642:M3719,4,0)</f>
        <v>#N/A</v>
      </c>
      <c r="L1416" s="46" t="e">
        <f>VLOOKUP(report_masivo[[#This Row],[INCAPACIDAD]],D3642:M3719,5,0)</f>
        <v>#N/A</v>
      </c>
      <c r="M1416" s="46" t="e">
        <f>VLOOKUP(report_masivo[[#This Row],[INCAPACIDAD]],D3642:M3719,6,0)</f>
        <v>#N/A</v>
      </c>
      <c r="N1416" s="49" t="e">
        <f>VLOOKUP(report_masivo[[#This Row],[INCAPACIDAD]],D3642:M3719,7,0)</f>
        <v>#N/A</v>
      </c>
      <c r="O1416" s="47" t="e">
        <f>VLOOKUP(report_masivo[[#This Row],[INCAPACIDAD]],D3642:M3719,8,0)</f>
        <v>#N/A</v>
      </c>
      <c r="BK1416">
        <f t="shared" ref="BK1416:BK1479" si="22">COUNTIF(BL1416,BL1416)</f>
        <v>1</v>
      </c>
      <c r="BL1416">
        <v>105366567145063</v>
      </c>
      <c r="BN1416">
        <v>2084193</v>
      </c>
      <c r="BO1416" s="1">
        <v>45097</v>
      </c>
      <c r="BP1416">
        <v>860029995</v>
      </c>
      <c r="BQ1416">
        <v>1053665671</v>
      </c>
      <c r="BR1416">
        <v>9158706</v>
      </c>
      <c r="BS1416" t="s">
        <v>13776</v>
      </c>
      <c r="BT1416" s="1">
        <v>45063</v>
      </c>
      <c r="BU1416">
        <v>3</v>
      </c>
      <c r="BV1416">
        <v>219784</v>
      </c>
      <c r="BW1416">
        <v>860029995</v>
      </c>
      <c r="BX1416" t="s">
        <v>13996</v>
      </c>
      <c r="BY1416" t="s">
        <v>14109</v>
      </c>
      <c r="BZ1416" t="s">
        <v>13923</v>
      </c>
      <c r="CA1416" s="1"/>
      <c r="CB1416" t="s">
        <v>44</v>
      </c>
    </row>
    <row r="1417" spans="3:80" x14ac:dyDescent="0.3">
      <c r="C1417" s="46" t="s">
        <v>10196</v>
      </c>
      <c r="D1417" s="4"/>
      <c r="E1417" s="4"/>
      <c r="F1417" s="16"/>
      <c r="G1417" s="80" t="e">
        <f>VLOOKUP(report_masivo[[#This Row],[INCAPACIDAD]],D3643:M3720,3,0)</f>
        <v>#N/A</v>
      </c>
      <c r="I1417" s="47"/>
      <c r="K1417" s="46" t="e">
        <f>VLOOKUP(report_masivo[[#This Row],[INCAPACIDAD]],D3643:M3720,4,0)</f>
        <v>#N/A</v>
      </c>
      <c r="L1417" s="46" t="e">
        <f>VLOOKUP(report_masivo[[#This Row],[INCAPACIDAD]],D3643:M3720,5,0)</f>
        <v>#N/A</v>
      </c>
      <c r="M1417" s="46" t="e">
        <f>VLOOKUP(report_masivo[[#This Row],[INCAPACIDAD]],D3643:M3720,6,0)</f>
        <v>#N/A</v>
      </c>
      <c r="N1417" s="49" t="e">
        <f>VLOOKUP(report_masivo[[#This Row],[INCAPACIDAD]],D3643:M3720,7,0)</f>
        <v>#N/A</v>
      </c>
      <c r="O1417" s="47" t="e">
        <f>VLOOKUP(report_masivo[[#This Row],[INCAPACIDAD]],D3643:M3720,8,0)</f>
        <v>#N/A</v>
      </c>
      <c r="BK1417">
        <f t="shared" si="22"/>
        <v>1</v>
      </c>
      <c r="BL1417">
        <v>9441170245061</v>
      </c>
      <c r="BN1417">
        <v>2084193</v>
      </c>
      <c r="BO1417" s="1">
        <v>45097</v>
      </c>
      <c r="BP1417">
        <v>860029995</v>
      </c>
      <c r="BQ1417">
        <v>94411702</v>
      </c>
      <c r="BR1417">
        <v>9162527</v>
      </c>
      <c r="BS1417" t="s">
        <v>13776</v>
      </c>
      <c r="BT1417" s="1">
        <v>45061</v>
      </c>
      <c r="BU1417">
        <v>2</v>
      </c>
      <c r="BV1417">
        <v>209341</v>
      </c>
      <c r="BW1417">
        <v>860029995</v>
      </c>
      <c r="BX1417" t="s">
        <v>13996</v>
      </c>
      <c r="BY1417" t="s">
        <v>14109</v>
      </c>
      <c r="BZ1417" t="s">
        <v>13923</v>
      </c>
      <c r="CA1417" s="1"/>
      <c r="CB1417" t="s">
        <v>44</v>
      </c>
    </row>
    <row r="1418" spans="3:80" x14ac:dyDescent="0.3">
      <c r="C1418" s="46" t="s">
        <v>10196</v>
      </c>
      <c r="D1418" s="4"/>
      <c r="E1418" s="4"/>
      <c r="F1418" s="16"/>
      <c r="G1418" s="80" t="e">
        <f>VLOOKUP(report_masivo[[#This Row],[INCAPACIDAD]],D3644:M3721,3,0)</f>
        <v>#N/A</v>
      </c>
      <c r="I1418" s="47"/>
      <c r="K1418" s="46" t="e">
        <f>VLOOKUP(report_masivo[[#This Row],[INCAPACIDAD]],D3644:M3721,4,0)</f>
        <v>#N/A</v>
      </c>
      <c r="L1418" s="46" t="e">
        <f>VLOOKUP(report_masivo[[#This Row],[INCAPACIDAD]],D3644:M3721,5,0)</f>
        <v>#N/A</v>
      </c>
      <c r="M1418" s="46" t="e">
        <f>VLOOKUP(report_masivo[[#This Row],[INCAPACIDAD]],D3644:M3721,6,0)</f>
        <v>#N/A</v>
      </c>
      <c r="N1418" s="49" t="e">
        <f>VLOOKUP(report_masivo[[#This Row],[INCAPACIDAD]],D3644:M3721,7,0)</f>
        <v>#N/A</v>
      </c>
      <c r="O1418" s="47" t="e">
        <f>VLOOKUP(report_masivo[[#This Row],[INCAPACIDAD]],D3644:M3721,8,0)</f>
        <v>#N/A</v>
      </c>
      <c r="BK1418">
        <f t="shared" si="22"/>
        <v>1</v>
      </c>
      <c r="BL1418">
        <v>420818845061</v>
      </c>
      <c r="BN1418">
        <v>2084193</v>
      </c>
      <c r="BO1418" s="1">
        <v>45097</v>
      </c>
      <c r="BP1418">
        <v>860029995</v>
      </c>
      <c r="BQ1418">
        <v>4208188</v>
      </c>
      <c r="BR1418">
        <v>9165506</v>
      </c>
      <c r="BS1418" t="s">
        <v>13776</v>
      </c>
      <c r="BT1418" s="1">
        <v>45061</v>
      </c>
      <c r="BU1418">
        <v>1</v>
      </c>
      <c r="BV1418">
        <v>76051</v>
      </c>
      <c r="BW1418">
        <v>860029995</v>
      </c>
      <c r="BX1418" t="s">
        <v>13996</v>
      </c>
      <c r="BY1418" t="s">
        <v>14109</v>
      </c>
      <c r="BZ1418" t="s">
        <v>13923</v>
      </c>
      <c r="CA1418" s="1"/>
      <c r="CB1418" t="s">
        <v>44</v>
      </c>
    </row>
    <row r="1419" spans="3:80" x14ac:dyDescent="0.3">
      <c r="C1419" s="46" t="s">
        <v>10196</v>
      </c>
      <c r="D1419" s="4"/>
      <c r="E1419" s="4"/>
      <c r="F1419" s="16"/>
      <c r="G1419" s="80" t="e">
        <f>VLOOKUP(report_masivo[[#This Row],[INCAPACIDAD]],D3645:M3722,3,0)</f>
        <v>#N/A</v>
      </c>
      <c r="I1419" s="47"/>
      <c r="K1419" s="46" t="e">
        <f>VLOOKUP(report_masivo[[#This Row],[INCAPACIDAD]],D3645:M3722,4,0)</f>
        <v>#N/A</v>
      </c>
      <c r="L1419" s="46" t="e">
        <f>VLOOKUP(report_masivo[[#This Row],[INCAPACIDAD]],D3645:M3722,5,0)</f>
        <v>#N/A</v>
      </c>
      <c r="M1419" s="46" t="e">
        <f>VLOOKUP(report_masivo[[#This Row],[INCAPACIDAD]],D3645:M3722,6,0)</f>
        <v>#N/A</v>
      </c>
      <c r="N1419" s="49" t="e">
        <f>VLOOKUP(report_masivo[[#This Row],[INCAPACIDAD]],D3645:M3722,7,0)</f>
        <v>#N/A</v>
      </c>
      <c r="O1419" s="47" t="e">
        <f>VLOOKUP(report_masivo[[#This Row],[INCAPACIDAD]],D3645:M3722,8,0)</f>
        <v>#N/A</v>
      </c>
      <c r="BK1419">
        <f t="shared" si="22"/>
        <v>1</v>
      </c>
      <c r="BL1419">
        <v>105366501145067</v>
      </c>
      <c r="BN1419">
        <v>2084193</v>
      </c>
      <c r="BO1419" s="1">
        <v>45097</v>
      </c>
      <c r="BP1419">
        <v>860029995</v>
      </c>
      <c r="BQ1419">
        <v>1053665011</v>
      </c>
      <c r="BR1419">
        <v>9174635</v>
      </c>
      <c r="BS1419" t="s">
        <v>13776</v>
      </c>
      <c r="BT1419" s="1">
        <v>45067</v>
      </c>
      <c r="BU1419">
        <v>1</v>
      </c>
      <c r="BV1419">
        <v>92056</v>
      </c>
      <c r="BW1419">
        <v>860029995</v>
      </c>
      <c r="BX1419" t="s">
        <v>13996</v>
      </c>
      <c r="BY1419" t="s">
        <v>14109</v>
      </c>
      <c r="BZ1419" t="s">
        <v>13923</v>
      </c>
      <c r="CA1419" s="1"/>
      <c r="CB1419" t="s">
        <v>44</v>
      </c>
    </row>
    <row r="1420" spans="3:80" x14ac:dyDescent="0.3">
      <c r="C1420" s="46" t="s">
        <v>10196</v>
      </c>
      <c r="D1420" s="4"/>
      <c r="E1420" s="4"/>
      <c r="F1420" s="16"/>
      <c r="G1420" s="80" t="e">
        <f>VLOOKUP(report_masivo[[#This Row],[INCAPACIDAD]],D3646:M3723,3,0)</f>
        <v>#N/A</v>
      </c>
      <c r="I1420" s="47"/>
      <c r="K1420" s="46" t="e">
        <f>VLOOKUP(report_masivo[[#This Row],[INCAPACIDAD]],D3646:M3723,4,0)</f>
        <v>#N/A</v>
      </c>
      <c r="L1420" s="46" t="e">
        <f>VLOOKUP(report_masivo[[#This Row],[INCAPACIDAD]],D3646:M3723,5,0)</f>
        <v>#N/A</v>
      </c>
      <c r="M1420" s="46" t="e">
        <f>VLOOKUP(report_masivo[[#This Row],[INCAPACIDAD]],D3646:M3723,6,0)</f>
        <v>#N/A</v>
      </c>
      <c r="N1420" s="49" t="e">
        <f>VLOOKUP(report_masivo[[#This Row],[INCAPACIDAD]],D3646:M3723,7,0)</f>
        <v>#N/A</v>
      </c>
      <c r="O1420" s="47" t="e">
        <f>VLOOKUP(report_masivo[[#This Row],[INCAPACIDAD]],D3646:M3723,8,0)</f>
        <v>#N/A</v>
      </c>
      <c r="BK1420">
        <f t="shared" si="22"/>
        <v>1</v>
      </c>
      <c r="BL1420">
        <v>7437127145062</v>
      </c>
      <c r="BN1420">
        <v>2084193</v>
      </c>
      <c r="BO1420" s="1">
        <v>45097</v>
      </c>
      <c r="BP1420">
        <v>860029995</v>
      </c>
      <c r="BQ1420">
        <v>74371271</v>
      </c>
      <c r="BR1420">
        <v>9175516</v>
      </c>
      <c r="BS1420" t="s">
        <v>13776</v>
      </c>
      <c r="BT1420" s="1">
        <v>45062</v>
      </c>
      <c r="BU1420">
        <v>1</v>
      </c>
      <c r="BV1420">
        <v>96429</v>
      </c>
      <c r="BW1420">
        <v>860029995</v>
      </c>
      <c r="BX1420" t="s">
        <v>13996</v>
      </c>
      <c r="BY1420" t="s">
        <v>14109</v>
      </c>
      <c r="BZ1420" t="s">
        <v>13923</v>
      </c>
      <c r="CA1420" s="1"/>
      <c r="CB1420" t="s">
        <v>44</v>
      </c>
    </row>
    <row r="1421" spans="3:80" x14ac:dyDescent="0.3">
      <c r="C1421" s="46" t="s">
        <v>10196</v>
      </c>
      <c r="D1421" s="4"/>
      <c r="E1421" s="4"/>
      <c r="F1421" s="16"/>
      <c r="G1421" s="80" t="e">
        <f>VLOOKUP(report_masivo[[#This Row],[INCAPACIDAD]],D3647:M3724,3,0)</f>
        <v>#N/A</v>
      </c>
      <c r="I1421" s="47"/>
      <c r="K1421" s="46" t="e">
        <f>VLOOKUP(report_masivo[[#This Row],[INCAPACIDAD]],D3647:M3724,4,0)</f>
        <v>#N/A</v>
      </c>
      <c r="L1421" s="46" t="e">
        <f>VLOOKUP(report_masivo[[#This Row],[INCAPACIDAD]],D3647:M3724,5,0)</f>
        <v>#N/A</v>
      </c>
      <c r="M1421" s="46" t="e">
        <f>VLOOKUP(report_masivo[[#This Row],[INCAPACIDAD]],D3647:M3724,6,0)</f>
        <v>#N/A</v>
      </c>
      <c r="N1421" s="49" t="e">
        <f>VLOOKUP(report_masivo[[#This Row],[INCAPACIDAD]],D3647:M3724,7,0)</f>
        <v>#N/A</v>
      </c>
      <c r="O1421" s="47" t="e">
        <f>VLOOKUP(report_masivo[[#This Row],[INCAPACIDAD]],D3647:M3724,8,0)</f>
        <v>#N/A</v>
      </c>
      <c r="BK1421">
        <f t="shared" si="22"/>
        <v>1</v>
      </c>
      <c r="BL1421">
        <v>104884701245061</v>
      </c>
      <c r="BN1421">
        <v>2084193</v>
      </c>
      <c r="BO1421" s="1">
        <v>45097</v>
      </c>
      <c r="BP1421">
        <v>860029995</v>
      </c>
      <c r="BQ1421">
        <v>1048847012</v>
      </c>
      <c r="BR1421">
        <v>9233341</v>
      </c>
      <c r="BS1421" t="s">
        <v>13776</v>
      </c>
      <c r="BT1421" s="1">
        <v>45061</v>
      </c>
      <c r="BU1421">
        <v>3</v>
      </c>
      <c r="BV1421">
        <v>246711</v>
      </c>
      <c r="BW1421">
        <v>860029995</v>
      </c>
      <c r="BX1421" t="s">
        <v>13996</v>
      </c>
      <c r="BY1421" t="s">
        <v>14109</v>
      </c>
      <c r="BZ1421" t="s">
        <v>13923</v>
      </c>
      <c r="CA1421" s="1"/>
      <c r="CB1421" t="s">
        <v>44</v>
      </c>
    </row>
    <row r="1422" spans="3:80" x14ac:dyDescent="0.3">
      <c r="C1422" s="46" t="s">
        <v>10196</v>
      </c>
      <c r="D1422" s="4"/>
      <c r="E1422" s="4"/>
      <c r="F1422" s="16"/>
      <c r="G1422" s="80" t="e">
        <f>VLOOKUP(report_masivo[[#This Row],[INCAPACIDAD]],D3648:M3725,3,0)</f>
        <v>#N/A</v>
      </c>
      <c r="I1422" s="47"/>
      <c r="K1422" s="46" t="e">
        <f>VLOOKUP(report_masivo[[#This Row],[INCAPACIDAD]],D3648:M3725,4,0)</f>
        <v>#N/A</v>
      </c>
      <c r="L1422" s="46" t="e">
        <f>VLOOKUP(report_masivo[[#This Row],[INCAPACIDAD]],D3648:M3725,5,0)</f>
        <v>#N/A</v>
      </c>
      <c r="M1422" s="46" t="e">
        <f>VLOOKUP(report_masivo[[#This Row],[INCAPACIDAD]],D3648:M3725,6,0)</f>
        <v>#N/A</v>
      </c>
      <c r="N1422" s="49" t="e">
        <f>VLOOKUP(report_masivo[[#This Row],[INCAPACIDAD]],D3648:M3725,7,0)</f>
        <v>#N/A</v>
      </c>
      <c r="O1422" s="47" t="e">
        <f>VLOOKUP(report_masivo[[#This Row],[INCAPACIDAD]],D3648:M3725,8,0)</f>
        <v>#N/A</v>
      </c>
      <c r="BK1422">
        <f t="shared" si="22"/>
        <v>1</v>
      </c>
      <c r="BL1422">
        <v>104884701245066</v>
      </c>
      <c r="BN1422">
        <v>2084193</v>
      </c>
      <c r="BO1422" s="1">
        <v>45097</v>
      </c>
      <c r="BP1422">
        <v>860029995</v>
      </c>
      <c r="BQ1422">
        <v>1048847012</v>
      </c>
      <c r="BR1422">
        <v>9233414</v>
      </c>
      <c r="BS1422" t="s">
        <v>13776</v>
      </c>
      <c r="BT1422" s="1">
        <v>45066</v>
      </c>
      <c r="BU1422">
        <v>3</v>
      </c>
      <c r="BV1422">
        <v>246711</v>
      </c>
      <c r="BW1422">
        <v>860029995</v>
      </c>
      <c r="BX1422" t="s">
        <v>13996</v>
      </c>
      <c r="BY1422" t="s">
        <v>14109</v>
      </c>
      <c r="BZ1422" t="s">
        <v>13923</v>
      </c>
      <c r="CA1422" s="1"/>
      <c r="CB1422" t="s">
        <v>44</v>
      </c>
    </row>
    <row r="1423" spans="3:80" x14ac:dyDescent="0.3">
      <c r="C1423" s="46" t="s">
        <v>10196</v>
      </c>
      <c r="D1423" s="4"/>
      <c r="E1423" s="4"/>
      <c r="F1423" s="16"/>
      <c r="G1423" s="80" t="e">
        <f>VLOOKUP(report_masivo[[#This Row],[INCAPACIDAD]],D3649:M3726,3,0)</f>
        <v>#N/A</v>
      </c>
      <c r="I1423" s="47"/>
      <c r="K1423" s="46" t="e">
        <f>VLOOKUP(report_masivo[[#This Row],[INCAPACIDAD]],D3649:M3726,4,0)</f>
        <v>#N/A</v>
      </c>
      <c r="L1423" s="46" t="e">
        <f>VLOOKUP(report_masivo[[#This Row],[INCAPACIDAD]],D3649:M3726,5,0)</f>
        <v>#N/A</v>
      </c>
      <c r="M1423" s="46" t="e">
        <f>VLOOKUP(report_masivo[[#This Row],[INCAPACIDAD]],D3649:M3726,6,0)</f>
        <v>#N/A</v>
      </c>
      <c r="N1423" s="49" t="e">
        <f>VLOOKUP(report_masivo[[#This Row],[INCAPACIDAD]],D3649:M3726,7,0)</f>
        <v>#N/A</v>
      </c>
      <c r="O1423" s="47" t="e">
        <f>VLOOKUP(report_masivo[[#This Row],[INCAPACIDAD]],D3649:M3726,8,0)</f>
        <v>#N/A</v>
      </c>
      <c r="BK1423">
        <f t="shared" si="22"/>
        <v>1</v>
      </c>
      <c r="BL1423">
        <v>953136845070</v>
      </c>
      <c r="BN1423">
        <v>2087902</v>
      </c>
      <c r="BO1423" s="1">
        <v>45100</v>
      </c>
      <c r="BP1423">
        <v>860029995</v>
      </c>
      <c r="BQ1423">
        <v>9531368</v>
      </c>
      <c r="BR1423">
        <v>9161856</v>
      </c>
      <c r="BS1423" t="s">
        <v>13776</v>
      </c>
      <c r="BT1423" s="1">
        <v>45070</v>
      </c>
      <c r="BU1423">
        <v>2</v>
      </c>
      <c r="BV1423">
        <v>184964</v>
      </c>
      <c r="BW1423">
        <v>860029995</v>
      </c>
      <c r="BX1423" t="s">
        <v>13996</v>
      </c>
      <c r="BY1423" t="s">
        <v>14109</v>
      </c>
      <c r="BZ1423" t="s">
        <v>13923</v>
      </c>
      <c r="CA1423" s="1"/>
      <c r="CB1423" t="s">
        <v>44</v>
      </c>
    </row>
    <row r="1424" spans="3:80" x14ac:dyDescent="0.3">
      <c r="C1424" s="46" t="s">
        <v>10196</v>
      </c>
      <c r="D1424" s="4"/>
      <c r="E1424" s="4"/>
      <c r="F1424" s="16"/>
      <c r="G1424" s="80" t="e">
        <f>VLOOKUP(report_masivo[[#This Row],[INCAPACIDAD]],D3650:M3727,3,0)</f>
        <v>#N/A</v>
      </c>
      <c r="I1424" s="47"/>
      <c r="K1424" s="46" t="e">
        <f>VLOOKUP(report_masivo[[#This Row],[INCAPACIDAD]],D3650:M3727,4,0)</f>
        <v>#N/A</v>
      </c>
      <c r="L1424" s="46" t="e">
        <f>VLOOKUP(report_masivo[[#This Row],[INCAPACIDAD]],D3650:M3727,5,0)</f>
        <v>#N/A</v>
      </c>
      <c r="M1424" s="46" t="e">
        <f>VLOOKUP(report_masivo[[#This Row],[INCAPACIDAD]],D3650:M3727,6,0)</f>
        <v>#N/A</v>
      </c>
      <c r="N1424" s="49" t="e">
        <f>VLOOKUP(report_masivo[[#This Row],[INCAPACIDAD]],D3650:M3727,7,0)</f>
        <v>#N/A</v>
      </c>
      <c r="O1424" s="47" t="e">
        <f>VLOOKUP(report_masivo[[#This Row],[INCAPACIDAD]],D3650:M3727,8,0)</f>
        <v>#N/A</v>
      </c>
      <c r="BK1424">
        <f t="shared" si="22"/>
        <v>1</v>
      </c>
      <c r="BL1424">
        <v>100746381045068</v>
      </c>
      <c r="BN1424">
        <v>2087902</v>
      </c>
      <c r="BO1424" s="1">
        <v>45100</v>
      </c>
      <c r="BP1424">
        <v>860029995</v>
      </c>
      <c r="BQ1424">
        <v>1007463810</v>
      </c>
      <c r="BR1424">
        <v>9185009</v>
      </c>
      <c r="BS1424" t="s">
        <v>13776</v>
      </c>
      <c r="BT1424" s="1">
        <v>45068</v>
      </c>
      <c r="BU1424">
        <v>4</v>
      </c>
      <c r="BV1424">
        <v>357679</v>
      </c>
      <c r="BW1424">
        <v>860029995</v>
      </c>
      <c r="BX1424" t="s">
        <v>13996</v>
      </c>
      <c r="BY1424" t="s">
        <v>14109</v>
      </c>
      <c r="BZ1424" t="s">
        <v>13923</v>
      </c>
      <c r="CA1424" s="1"/>
      <c r="CB1424" t="s">
        <v>44</v>
      </c>
    </row>
    <row r="1425" spans="3:80" x14ac:dyDescent="0.3">
      <c r="C1425" s="46" t="s">
        <v>10196</v>
      </c>
      <c r="D1425" s="4"/>
      <c r="E1425" s="4"/>
      <c r="F1425" s="16"/>
      <c r="G1425" s="80" t="e">
        <f>VLOOKUP(report_masivo[[#This Row],[INCAPACIDAD]],D3651:M3728,3,0)</f>
        <v>#N/A</v>
      </c>
      <c r="I1425" s="47"/>
      <c r="K1425" s="46" t="e">
        <f>VLOOKUP(report_masivo[[#This Row],[INCAPACIDAD]],D3651:M3728,4,0)</f>
        <v>#N/A</v>
      </c>
      <c r="L1425" s="46" t="e">
        <f>VLOOKUP(report_masivo[[#This Row],[INCAPACIDAD]],D3651:M3728,5,0)</f>
        <v>#N/A</v>
      </c>
      <c r="M1425" s="46" t="e">
        <f>VLOOKUP(report_masivo[[#This Row],[INCAPACIDAD]],D3651:M3728,6,0)</f>
        <v>#N/A</v>
      </c>
      <c r="N1425" s="49" t="e">
        <f>VLOOKUP(report_masivo[[#This Row],[INCAPACIDAD]],D3651:M3728,7,0)</f>
        <v>#N/A</v>
      </c>
      <c r="O1425" s="47" t="e">
        <f>VLOOKUP(report_masivo[[#This Row],[INCAPACIDAD]],D3651:M3728,8,0)</f>
        <v>#N/A</v>
      </c>
      <c r="BK1425">
        <f t="shared" si="22"/>
        <v>1</v>
      </c>
      <c r="BL1425">
        <v>104884701245069</v>
      </c>
      <c r="BN1425">
        <v>2087902</v>
      </c>
      <c r="BO1425" s="1">
        <v>45100</v>
      </c>
      <c r="BP1425">
        <v>860029995</v>
      </c>
      <c r="BQ1425">
        <v>1048847012</v>
      </c>
      <c r="BR1425">
        <v>9233437</v>
      </c>
      <c r="BS1425" t="s">
        <v>13776</v>
      </c>
      <c r="BT1425" s="1">
        <v>45069</v>
      </c>
      <c r="BU1425">
        <v>5</v>
      </c>
      <c r="BV1425">
        <v>411185</v>
      </c>
      <c r="BW1425">
        <v>860029995</v>
      </c>
      <c r="BX1425" t="s">
        <v>13996</v>
      </c>
      <c r="BY1425" t="s">
        <v>14109</v>
      </c>
      <c r="BZ1425" t="s">
        <v>13923</v>
      </c>
      <c r="CA1425" s="1"/>
      <c r="CB1425" t="s">
        <v>44</v>
      </c>
    </row>
    <row r="1426" spans="3:80" x14ac:dyDescent="0.3">
      <c r="C1426" s="46" t="s">
        <v>10196</v>
      </c>
      <c r="D1426" s="4"/>
      <c r="E1426" s="4"/>
      <c r="F1426" s="16"/>
      <c r="G1426" s="80" t="e">
        <f>VLOOKUP(report_masivo[[#This Row],[INCAPACIDAD]],D3652:M3729,3,0)</f>
        <v>#N/A</v>
      </c>
      <c r="I1426" s="47"/>
      <c r="K1426" s="46" t="e">
        <f>VLOOKUP(report_masivo[[#This Row],[INCAPACIDAD]],D3652:M3729,4,0)</f>
        <v>#N/A</v>
      </c>
      <c r="L1426" s="46" t="e">
        <f>VLOOKUP(report_masivo[[#This Row],[INCAPACIDAD]],D3652:M3729,5,0)</f>
        <v>#N/A</v>
      </c>
      <c r="M1426" s="46" t="e">
        <f>VLOOKUP(report_masivo[[#This Row],[INCAPACIDAD]],D3652:M3729,6,0)</f>
        <v>#N/A</v>
      </c>
      <c r="N1426" s="49" t="e">
        <f>VLOOKUP(report_masivo[[#This Row],[INCAPACIDAD]],D3652:M3729,7,0)</f>
        <v>#N/A</v>
      </c>
      <c r="O1426" s="47" t="e">
        <f>VLOOKUP(report_masivo[[#This Row],[INCAPACIDAD]],D3652:M3729,8,0)</f>
        <v>#N/A</v>
      </c>
      <c r="BK1426">
        <f t="shared" si="22"/>
        <v>1</v>
      </c>
      <c r="BL1426">
        <v>100765539244412</v>
      </c>
      <c r="BN1426">
        <v>1640024</v>
      </c>
      <c r="BO1426" s="1">
        <v>44494</v>
      </c>
      <c r="BP1426">
        <v>860029995</v>
      </c>
      <c r="BQ1426">
        <v>1007655392</v>
      </c>
      <c r="BR1426">
        <v>7109778</v>
      </c>
      <c r="BS1426" t="s">
        <v>13927</v>
      </c>
      <c r="BT1426" s="1">
        <v>44412</v>
      </c>
      <c r="BU1426">
        <v>126</v>
      </c>
      <c r="BV1426">
        <v>2483370</v>
      </c>
      <c r="BW1426">
        <v>860029995</v>
      </c>
      <c r="BX1426" t="s">
        <v>13996</v>
      </c>
      <c r="BY1426" t="s">
        <v>14109</v>
      </c>
      <c r="BZ1426" t="s">
        <v>13923</v>
      </c>
      <c r="CA1426" s="1">
        <v>44533</v>
      </c>
      <c r="CB1426" t="s">
        <v>13922</v>
      </c>
    </row>
    <row r="1427" spans="3:80" x14ac:dyDescent="0.3">
      <c r="C1427" s="46" t="s">
        <v>10196</v>
      </c>
      <c r="D1427" s="4"/>
      <c r="E1427" s="4"/>
      <c r="F1427" s="16"/>
      <c r="G1427" s="80" t="e">
        <f>VLOOKUP(report_masivo[[#This Row],[INCAPACIDAD]],D3653:M3730,3,0)</f>
        <v>#N/A</v>
      </c>
      <c r="I1427" s="47"/>
      <c r="K1427" s="46" t="e">
        <f>VLOOKUP(report_masivo[[#This Row],[INCAPACIDAD]],D3653:M3730,4,0)</f>
        <v>#N/A</v>
      </c>
      <c r="L1427" s="46" t="e">
        <f>VLOOKUP(report_masivo[[#This Row],[INCAPACIDAD]],D3653:M3730,5,0)</f>
        <v>#N/A</v>
      </c>
      <c r="M1427" s="46" t="e">
        <f>VLOOKUP(report_masivo[[#This Row],[INCAPACIDAD]],D3653:M3730,6,0)</f>
        <v>#N/A</v>
      </c>
      <c r="N1427" s="49" t="e">
        <f>VLOOKUP(report_masivo[[#This Row],[INCAPACIDAD]],D3653:M3730,7,0)</f>
        <v>#N/A</v>
      </c>
      <c r="O1427" s="47" t="e">
        <f>VLOOKUP(report_masivo[[#This Row],[INCAPACIDAD]],D3653:M3730,8,0)</f>
        <v>#N/A</v>
      </c>
      <c r="BK1427">
        <f t="shared" si="22"/>
        <v>1</v>
      </c>
      <c r="BL1427">
        <v>7427087743983</v>
      </c>
      <c r="BN1427">
        <v>1355583</v>
      </c>
      <c r="BO1427" s="1">
        <v>44021</v>
      </c>
      <c r="BP1427">
        <v>860029995</v>
      </c>
      <c r="BQ1427">
        <v>74270877</v>
      </c>
      <c r="BR1427">
        <v>6063399</v>
      </c>
      <c r="BS1427" t="s">
        <v>13928</v>
      </c>
      <c r="BT1427" s="1">
        <v>43983</v>
      </c>
      <c r="BU1427">
        <v>10</v>
      </c>
      <c r="BV1427">
        <v>1047918</v>
      </c>
      <c r="BW1427">
        <v>860029995</v>
      </c>
      <c r="BX1427" t="s">
        <v>13996</v>
      </c>
      <c r="BY1427" t="s">
        <v>14109</v>
      </c>
      <c r="BZ1427" t="s">
        <v>13923</v>
      </c>
      <c r="CA1427" s="1">
        <v>44064</v>
      </c>
      <c r="CB1427" t="s">
        <v>13922</v>
      </c>
    </row>
    <row r="1428" spans="3:80" x14ac:dyDescent="0.3">
      <c r="C1428" s="46" t="s">
        <v>10196</v>
      </c>
      <c r="D1428" s="4"/>
      <c r="E1428" s="4"/>
      <c r="F1428" s="16"/>
      <c r="G1428" s="80" t="e">
        <f>VLOOKUP(report_masivo[[#This Row],[INCAPACIDAD]],D3654:M3731,3,0)</f>
        <v>#N/A</v>
      </c>
      <c r="I1428" s="47"/>
      <c r="K1428" s="46" t="e">
        <f>VLOOKUP(report_masivo[[#This Row],[INCAPACIDAD]],D3654:M3731,4,0)</f>
        <v>#N/A</v>
      </c>
      <c r="L1428" s="46" t="e">
        <f>VLOOKUP(report_masivo[[#This Row],[INCAPACIDAD]],D3654:M3731,5,0)</f>
        <v>#N/A</v>
      </c>
      <c r="M1428" s="46" t="e">
        <f>VLOOKUP(report_masivo[[#This Row],[INCAPACIDAD]],D3654:M3731,6,0)</f>
        <v>#N/A</v>
      </c>
      <c r="N1428" s="49" t="e">
        <f>VLOOKUP(report_masivo[[#This Row],[INCAPACIDAD]],D3654:M3731,7,0)</f>
        <v>#N/A</v>
      </c>
      <c r="O1428" s="47" t="e">
        <f>VLOOKUP(report_masivo[[#This Row],[INCAPACIDAD]],D3654:M3731,8,0)</f>
        <v>#N/A</v>
      </c>
      <c r="BK1428">
        <f t="shared" si="22"/>
        <v>1</v>
      </c>
      <c r="BL1428">
        <v>420880944008</v>
      </c>
      <c r="BN1428">
        <v>1362720</v>
      </c>
      <c r="BO1428" s="1">
        <v>44039</v>
      </c>
      <c r="BP1428">
        <v>860029995</v>
      </c>
      <c r="BQ1428">
        <v>4208809</v>
      </c>
      <c r="BR1428">
        <v>6115234</v>
      </c>
      <c r="BS1428" t="s">
        <v>13928</v>
      </c>
      <c r="BT1428" s="1">
        <v>44008</v>
      </c>
      <c r="BU1428">
        <v>13</v>
      </c>
      <c r="BV1428">
        <v>1201490</v>
      </c>
      <c r="BW1428">
        <v>860029995</v>
      </c>
      <c r="BX1428" t="s">
        <v>13996</v>
      </c>
      <c r="BY1428" t="s">
        <v>14109</v>
      </c>
      <c r="BZ1428" t="s">
        <v>13923</v>
      </c>
      <c r="CA1428" s="1">
        <v>44081</v>
      </c>
      <c r="CB1428" t="s">
        <v>13922</v>
      </c>
    </row>
    <row r="1429" spans="3:80" x14ac:dyDescent="0.3">
      <c r="C1429" s="46" t="s">
        <v>10196</v>
      </c>
      <c r="D1429" s="4"/>
      <c r="E1429" s="4"/>
      <c r="F1429" s="16"/>
      <c r="G1429" s="80" t="e">
        <f>VLOOKUP(report_masivo[[#This Row],[INCAPACIDAD]],D3655:M3732,3,0)</f>
        <v>#N/A</v>
      </c>
      <c r="I1429" s="47"/>
      <c r="K1429" s="46" t="e">
        <f>VLOOKUP(report_masivo[[#This Row],[INCAPACIDAD]],D3655:M3732,4,0)</f>
        <v>#N/A</v>
      </c>
      <c r="L1429" s="46" t="e">
        <f>VLOOKUP(report_masivo[[#This Row],[INCAPACIDAD]],D3655:M3732,5,0)</f>
        <v>#N/A</v>
      </c>
      <c r="M1429" s="46" t="e">
        <f>VLOOKUP(report_masivo[[#This Row],[INCAPACIDAD]],D3655:M3732,6,0)</f>
        <v>#N/A</v>
      </c>
      <c r="N1429" s="49" t="e">
        <f>VLOOKUP(report_masivo[[#This Row],[INCAPACIDAD]],D3655:M3732,7,0)</f>
        <v>#N/A</v>
      </c>
      <c r="O1429" s="47" t="e">
        <f>VLOOKUP(report_masivo[[#This Row],[INCAPACIDAD]],D3655:M3732,8,0)</f>
        <v>#N/A</v>
      </c>
      <c r="BK1429">
        <f t="shared" si="22"/>
        <v>1</v>
      </c>
      <c r="BL1429">
        <v>7443371044010</v>
      </c>
      <c r="BN1429">
        <v>1371319</v>
      </c>
      <c r="BO1429" s="1">
        <v>44056</v>
      </c>
      <c r="BP1429">
        <v>860029995</v>
      </c>
      <c r="BQ1429">
        <v>74433710</v>
      </c>
      <c r="BR1429">
        <v>6106777</v>
      </c>
      <c r="BS1429" t="s">
        <v>13928</v>
      </c>
      <c r="BT1429" s="1">
        <v>44010</v>
      </c>
      <c r="BU1429">
        <v>12</v>
      </c>
      <c r="BV1429">
        <v>1427998</v>
      </c>
      <c r="BW1429">
        <v>860029995</v>
      </c>
      <c r="BX1429" t="s">
        <v>13996</v>
      </c>
      <c r="BY1429" t="s">
        <v>14109</v>
      </c>
      <c r="BZ1429" t="s">
        <v>13923</v>
      </c>
      <c r="CA1429" s="1">
        <v>44099</v>
      </c>
      <c r="CB1429" t="s">
        <v>13922</v>
      </c>
    </row>
    <row r="1430" spans="3:80" x14ac:dyDescent="0.3">
      <c r="C1430" s="46" t="s">
        <v>10196</v>
      </c>
      <c r="D1430" s="4"/>
      <c r="E1430" s="4"/>
      <c r="F1430" s="16"/>
      <c r="G1430" s="80" t="e">
        <f>VLOOKUP(report_masivo[[#This Row],[INCAPACIDAD]],D3656:M3733,3,0)</f>
        <v>#N/A</v>
      </c>
      <c r="I1430" s="47"/>
      <c r="K1430" s="46" t="e">
        <f>VLOOKUP(report_masivo[[#This Row],[INCAPACIDAD]],D3656:M3733,4,0)</f>
        <v>#N/A</v>
      </c>
      <c r="L1430" s="46" t="e">
        <f>VLOOKUP(report_masivo[[#This Row],[INCAPACIDAD]],D3656:M3733,5,0)</f>
        <v>#N/A</v>
      </c>
      <c r="M1430" s="46" t="e">
        <f>VLOOKUP(report_masivo[[#This Row],[INCAPACIDAD]],D3656:M3733,6,0)</f>
        <v>#N/A</v>
      </c>
      <c r="N1430" s="49" t="e">
        <f>VLOOKUP(report_masivo[[#This Row],[INCAPACIDAD]],D3656:M3733,7,0)</f>
        <v>#N/A</v>
      </c>
      <c r="O1430" s="47" t="e">
        <f>VLOOKUP(report_masivo[[#This Row],[INCAPACIDAD]],D3656:M3733,8,0)</f>
        <v>#N/A</v>
      </c>
      <c r="BK1430">
        <f t="shared" si="22"/>
        <v>1</v>
      </c>
      <c r="BL1430">
        <v>7418210144029</v>
      </c>
      <c r="BN1430">
        <v>1372903</v>
      </c>
      <c r="BO1430" s="1">
        <v>44061</v>
      </c>
      <c r="BP1430">
        <v>860029995</v>
      </c>
      <c r="BQ1430">
        <v>74182101</v>
      </c>
      <c r="BR1430">
        <v>6149708</v>
      </c>
      <c r="BS1430" t="s">
        <v>13928</v>
      </c>
      <c r="BT1430" s="1">
        <v>44029</v>
      </c>
      <c r="BU1430">
        <v>13</v>
      </c>
      <c r="BV1430">
        <v>1440328</v>
      </c>
      <c r="BW1430">
        <v>860029995</v>
      </c>
      <c r="BX1430" t="s">
        <v>13996</v>
      </c>
      <c r="BY1430" t="s">
        <v>14109</v>
      </c>
      <c r="BZ1430" t="s">
        <v>13923</v>
      </c>
      <c r="CA1430" s="1">
        <v>44099</v>
      </c>
      <c r="CB1430" t="s">
        <v>13922</v>
      </c>
    </row>
    <row r="1431" spans="3:80" x14ac:dyDescent="0.3">
      <c r="C1431" s="46" t="s">
        <v>10196</v>
      </c>
      <c r="D1431" s="4"/>
      <c r="E1431" s="4"/>
      <c r="F1431" s="16"/>
      <c r="G1431" s="80" t="e">
        <f>VLOOKUP(report_masivo[[#This Row],[INCAPACIDAD]],D3657:M3734,3,0)</f>
        <v>#N/A</v>
      </c>
      <c r="I1431" s="47"/>
      <c r="K1431" s="46" t="e">
        <f>VLOOKUP(report_masivo[[#This Row],[INCAPACIDAD]],D3657:M3734,4,0)</f>
        <v>#N/A</v>
      </c>
      <c r="L1431" s="46" t="e">
        <f>VLOOKUP(report_masivo[[#This Row],[INCAPACIDAD]],D3657:M3734,5,0)</f>
        <v>#N/A</v>
      </c>
      <c r="M1431" s="46" t="e">
        <f>VLOOKUP(report_masivo[[#This Row],[INCAPACIDAD]],D3657:M3734,6,0)</f>
        <v>#N/A</v>
      </c>
      <c r="N1431" s="49" t="e">
        <f>VLOOKUP(report_masivo[[#This Row],[INCAPACIDAD]],D3657:M3734,7,0)</f>
        <v>#N/A</v>
      </c>
      <c r="O1431" s="47" t="e">
        <f>VLOOKUP(report_masivo[[#This Row],[INCAPACIDAD]],D3657:M3734,8,0)</f>
        <v>#N/A</v>
      </c>
      <c r="BK1431">
        <f t="shared" si="22"/>
        <v>1</v>
      </c>
      <c r="BL1431">
        <v>420895044035</v>
      </c>
      <c r="BN1431">
        <v>1379057</v>
      </c>
      <c r="BO1431" s="1">
        <v>44072</v>
      </c>
      <c r="BP1431">
        <v>860029995</v>
      </c>
      <c r="BQ1431">
        <v>4208950</v>
      </c>
      <c r="BR1431">
        <v>6156021</v>
      </c>
      <c r="BS1431" t="s">
        <v>13928</v>
      </c>
      <c r="BT1431" s="1">
        <v>44035</v>
      </c>
      <c r="BU1431">
        <v>12</v>
      </c>
      <c r="BV1431">
        <v>1520808</v>
      </c>
      <c r="BW1431">
        <v>860029995</v>
      </c>
      <c r="BX1431" t="s">
        <v>13996</v>
      </c>
      <c r="BY1431" t="s">
        <v>14109</v>
      </c>
      <c r="BZ1431" t="s">
        <v>13923</v>
      </c>
      <c r="CA1431" s="1">
        <v>44113</v>
      </c>
      <c r="CB1431" t="s">
        <v>13922</v>
      </c>
    </row>
    <row r="1432" spans="3:80" x14ac:dyDescent="0.3">
      <c r="C1432" s="46" t="s">
        <v>10196</v>
      </c>
      <c r="D1432" s="4"/>
      <c r="E1432" s="4"/>
      <c r="F1432" s="16"/>
      <c r="G1432" s="80" t="e">
        <f>VLOOKUP(report_masivo[[#This Row],[INCAPACIDAD]],D3658:M3735,3,0)</f>
        <v>#N/A</v>
      </c>
      <c r="I1432" s="47"/>
      <c r="K1432" s="46" t="e">
        <f>VLOOKUP(report_masivo[[#This Row],[INCAPACIDAD]],D3658:M3735,4,0)</f>
        <v>#N/A</v>
      </c>
      <c r="L1432" s="46" t="e">
        <f>VLOOKUP(report_masivo[[#This Row],[INCAPACIDAD]],D3658:M3735,5,0)</f>
        <v>#N/A</v>
      </c>
      <c r="M1432" s="46" t="e">
        <f>VLOOKUP(report_masivo[[#This Row],[INCAPACIDAD]],D3658:M3735,6,0)</f>
        <v>#N/A</v>
      </c>
      <c r="N1432" s="49" t="e">
        <f>VLOOKUP(report_masivo[[#This Row],[INCAPACIDAD]],D3658:M3735,7,0)</f>
        <v>#N/A</v>
      </c>
      <c r="O1432" s="47" t="e">
        <f>VLOOKUP(report_masivo[[#This Row],[INCAPACIDAD]],D3658:M3735,8,0)</f>
        <v>#N/A</v>
      </c>
      <c r="BK1432">
        <f t="shared" si="22"/>
        <v>1</v>
      </c>
      <c r="BL1432">
        <v>105358725344114</v>
      </c>
      <c r="BN1432">
        <v>1418686</v>
      </c>
      <c r="BO1432" s="1">
        <v>44144</v>
      </c>
      <c r="BP1432">
        <v>860029995</v>
      </c>
      <c r="BQ1432">
        <v>1053587253</v>
      </c>
      <c r="BR1432">
        <v>6336657</v>
      </c>
      <c r="BS1432" t="s">
        <v>13928</v>
      </c>
      <c r="BT1432" s="1">
        <v>44114</v>
      </c>
      <c r="BU1432">
        <v>13</v>
      </c>
      <c r="BV1432">
        <v>1392584</v>
      </c>
      <c r="BW1432">
        <v>860029995</v>
      </c>
      <c r="BX1432" t="s">
        <v>13996</v>
      </c>
      <c r="BY1432" t="s">
        <v>14109</v>
      </c>
      <c r="BZ1432" t="s">
        <v>13923</v>
      </c>
      <c r="CA1432" s="1">
        <v>44162</v>
      </c>
      <c r="CB1432" t="s">
        <v>13922</v>
      </c>
    </row>
    <row r="1433" spans="3:80" x14ac:dyDescent="0.3">
      <c r="C1433" s="46" t="s">
        <v>10196</v>
      </c>
      <c r="D1433" s="4"/>
      <c r="E1433" s="4"/>
      <c r="F1433" s="16"/>
      <c r="G1433" s="80" t="e">
        <f>VLOOKUP(report_masivo[[#This Row],[INCAPACIDAD]],D3659:M3736,3,0)</f>
        <v>#N/A</v>
      </c>
      <c r="I1433" s="47"/>
      <c r="K1433" s="46" t="e">
        <f>VLOOKUP(report_masivo[[#This Row],[INCAPACIDAD]],D3659:M3736,4,0)</f>
        <v>#N/A</v>
      </c>
      <c r="L1433" s="46" t="e">
        <f>VLOOKUP(report_masivo[[#This Row],[INCAPACIDAD]],D3659:M3736,5,0)</f>
        <v>#N/A</v>
      </c>
      <c r="M1433" s="46" t="e">
        <f>VLOOKUP(report_masivo[[#This Row],[INCAPACIDAD]],D3659:M3736,6,0)</f>
        <v>#N/A</v>
      </c>
      <c r="N1433" s="49" t="e">
        <f>VLOOKUP(report_masivo[[#This Row],[INCAPACIDAD]],D3659:M3736,7,0)</f>
        <v>#N/A</v>
      </c>
      <c r="O1433" s="47" t="e">
        <f>VLOOKUP(report_masivo[[#This Row],[INCAPACIDAD]],D3659:M3736,8,0)</f>
        <v>#N/A</v>
      </c>
      <c r="BK1433">
        <f t="shared" si="22"/>
        <v>1</v>
      </c>
      <c r="BL1433">
        <v>105366500844186</v>
      </c>
      <c r="BN1433">
        <v>1466090</v>
      </c>
      <c r="BO1433" s="1">
        <v>44228</v>
      </c>
      <c r="BP1433">
        <v>860029995</v>
      </c>
      <c r="BQ1433">
        <v>1053665008</v>
      </c>
      <c r="BR1433">
        <v>6497875</v>
      </c>
      <c r="BS1433" t="s">
        <v>13928</v>
      </c>
      <c r="BT1433" s="1">
        <v>44186</v>
      </c>
      <c r="BU1433">
        <v>11</v>
      </c>
      <c r="BV1433">
        <v>1607812</v>
      </c>
      <c r="BW1433">
        <v>860029995</v>
      </c>
      <c r="BX1433" t="s">
        <v>13996</v>
      </c>
      <c r="BY1433" t="s">
        <v>14109</v>
      </c>
      <c r="BZ1433" t="s">
        <v>13923</v>
      </c>
      <c r="CA1433" s="1">
        <v>44253</v>
      </c>
      <c r="CB1433" t="s">
        <v>13922</v>
      </c>
    </row>
    <row r="1434" spans="3:80" x14ac:dyDescent="0.3">
      <c r="C1434" s="46" t="s">
        <v>10196</v>
      </c>
      <c r="D1434" s="4"/>
      <c r="E1434" s="4"/>
      <c r="F1434" s="16"/>
      <c r="G1434" s="80" t="e">
        <f>VLOOKUP(report_masivo[[#This Row],[INCAPACIDAD]],D3660:M3737,3,0)</f>
        <v>#N/A</v>
      </c>
      <c r="I1434" s="47"/>
      <c r="K1434" s="46" t="e">
        <f>VLOOKUP(report_masivo[[#This Row],[INCAPACIDAD]],D3660:M3737,4,0)</f>
        <v>#N/A</v>
      </c>
      <c r="L1434" s="46" t="e">
        <f>VLOOKUP(report_masivo[[#This Row],[INCAPACIDAD]],D3660:M3737,5,0)</f>
        <v>#N/A</v>
      </c>
      <c r="M1434" s="46" t="e">
        <f>VLOOKUP(report_masivo[[#This Row],[INCAPACIDAD]],D3660:M3737,6,0)</f>
        <v>#N/A</v>
      </c>
      <c r="N1434" s="49" t="e">
        <f>VLOOKUP(report_masivo[[#This Row],[INCAPACIDAD]],D3660:M3737,7,0)</f>
        <v>#N/A</v>
      </c>
      <c r="O1434" s="47" t="e">
        <f>VLOOKUP(report_masivo[[#This Row],[INCAPACIDAD]],D3660:M3737,8,0)</f>
        <v>#N/A</v>
      </c>
      <c r="BK1434">
        <f t="shared" si="22"/>
        <v>1</v>
      </c>
      <c r="BL1434">
        <v>105358566344208</v>
      </c>
      <c r="BN1434">
        <v>1483101</v>
      </c>
      <c r="BO1434" s="1">
        <v>44253</v>
      </c>
      <c r="BP1434">
        <v>860029995</v>
      </c>
      <c r="BQ1434">
        <v>1053585663</v>
      </c>
      <c r="BR1434">
        <v>6547422</v>
      </c>
      <c r="BS1434" t="s">
        <v>13928</v>
      </c>
      <c r="BT1434" s="1">
        <v>44208</v>
      </c>
      <c r="BU1434">
        <v>10</v>
      </c>
      <c r="BV1434">
        <v>1576194</v>
      </c>
      <c r="BW1434">
        <v>860029995</v>
      </c>
      <c r="BX1434" t="s">
        <v>13996</v>
      </c>
      <c r="BY1434" t="s">
        <v>14109</v>
      </c>
      <c r="BZ1434" t="s">
        <v>13923</v>
      </c>
      <c r="CA1434" s="1">
        <v>44274</v>
      </c>
      <c r="CB1434" t="s">
        <v>13922</v>
      </c>
    </row>
    <row r="1435" spans="3:80" x14ac:dyDescent="0.3">
      <c r="C1435" s="46" t="s">
        <v>10196</v>
      </c>
      <c r="D1435" s="4"/>
      <c r="E1435" s="4"/>
      <c r="F1435" s="16"/>
      <c r="G1435" s="80" t="e">
        <f>VLOOKUP(report_masivo[[#This Row],[INCAPACIDAD]],D3661:M3738,3,0)</f>
        <v>#N/A</v>
      </c>
      <c r="I1435" s="47"/>
      <c r="K1435" s="46" t="e">
        <f>VLOOKUP(report_masivo[[#This Row],[INCAPACIDAD]],D3661:M3738,4,0)</f>
        <v>#N/A</v>
      </c>
      <c r="L1435" s="46" t="e">
        <f>VLOOKUP(report_masivo[[#This Row],[INCAPACIDAD]],D3661:M3738,5,0)</f>
        <v>#N/A</v>
      </c>
      <c r="M1435" s="46" t="e">
        <f>VLOOKUP(report_masivo[[#This Row],[INCAPACIDAD]],D3661:M3738,6,0)</f>
        <v>#N/A</v>
      </c>
      <c r="N1435" s="49" t="e">
        <f>VLOOKUP(report_masivo[[#This Row],[INCAPACIDAD]],D3661:M3738,7,0)</f>
        <v>#N/A</v>
      </c>
      <c r="O1435" s="47" t="e">
        <f>VLOOKUP(report_masivo[[#This Row],[INCAPACIDAD]],D3661:M3738,8,0)</f>
        <v>#N/A</v>
      </c>
      <c r="BK1435">
        <f t="shared" si="22"/>
        <v>1</v>
      </c>
      <c r="BL1435">
        <v>7408350544222</v>
      </c>
      <c r="BN1435">
        <v>1483101</v>
      </c>
      <c r="BO1435" s="1">
        <v>44253</v>
      </c>
      <c r="BP1435">
        <v>860029995</v>
      </c>
      <c r="BQ1435">
        <v>74083505</v>
      </c>
      <c r="BR1435">
        <v>6594126</v>
      </c>
      <c r="BS1435" t="s">
        <v>13928</v>
      </c>
      <c r="BT1435" s="1">
        <v>44222</v>
      </c>
      <c r="BU1435">
        <v>10</v>
      </c>
      <c r="BV1435">
        <v>1311185</v>
      </c>
      <c r="BW1435">
        <v>860029995</v>
      </c>
      <c r="BX1435" t="s">
        <v>13996</v>
      </c>
      <c r="BY1435" t="s">
        <v>14109</v>
      </c>
      <c r="BZ1435" t="s">
        <v>13923</v>
      </c>
      <c r="CA1435" s="1">
        <v>44274</v>
      </c>
      <c r="CB1435" t="s">
        <v>13922</v>
      </c>
    </row>
    <row r="1436" spans="3:80" x14ac:dyDescent="0.3">
      <c r="C1436" s="46" t="s">
        <v>10196</v>
      </c>
      <c r="D1436" s="4"/>
      <c r="E1436" s="4"/>
      <c r="F1436" s="16"/>
      <c r="G1436" s="80" t="e">
        <f>VLOOKUP(report_masivo[[#This Row],[INCAPACIDAD]],D3662:M3739,3,0)</f>
        <v>#N/A</v>
      </c>
      <c r="I1436" s="47"/>
      <c r="K1436" s="46" t="e">
        <f>VLOOKUP(report_masivo[[#This Row],[INCAPACIDAD]],D3662:M3739,4,0)</f>
        <v>#N/A</v>
      </c>
      <c r="L1436" s="46" t="e">
        <f>VLOOKUP(report_masivo[[#This Row],[INCAPACIDAD]],D3662:M3739,5,0)</f>
        <v>#N/A</v>
      </c>
      <c r="M1436" s="46" t="e">
        <f>VLOOKUP(report_masivo[[#This Row],[INCAPACIDAD]],D3662:M3739,6,0)</f>
        <v>#N/A</v>
      </c>
      <c r="N1436" s="49" t="e">
        <f>VLOOKUP(report_masivo[[#This Row],[INCAPACIDAD]],D3662:M3739,7,0)</f>
        <v>#N/A</v>
      </c>
      <c r="O1436" s="47" t="e">
        <f>VLOOKUP(report_masivo[[#This Row],[INCAPACIDAD]],D3662:M3739,8,0)</f>
        <v>#N/A</v>
      </c>
      <c r="BK1436">
        <f t="shared" si="22"/>
        <v>1</v>
      </c>
      <c r="BL1436">
        <v>7418081644244</v>
      </c>
      <c r="BN1436">
        <v>1500689</v>
      </c>
      <c r="BO1436" s="1">
        <v>44284</v>
      </c>
      <c r="BP1436">
        <v>860029995</v>
      </c>
      <c r="BQ1436">
        <v>74180816</v>
      </c>
      <c r="BR1436">
        <v>6637786</v>
      </c>
      <c r="BS1436" t="s">
        <v>13928</v>
      </c>
      <c r="BT1436" s="1">
        <v>44244</v>
      </c>
      <c r="BU1436">
        <v>10</v>
      </c>
      <c r="BV1436">
        <v>1764731</v>
      </c>
      <c r="BW1436">
        <v>860029995</v>
      </c>
      <c r="BX1436" t="s">
        <v>13996</v>
      </c>
      <c r="BY1436" t="s">
        <v>14109</v>
      </c>
      <c r="BZ1436" t="s">
        <v>13923</v>
      </c>
      <c r="CA1436" s="1">
        <v>44322</v>
      </c>
      <c r="CB1436" t="s">
        <v>13922</v>
      </c>
    </row>
    <row r="1437" spans="3:80" x14ac:dyDescent="0.3">
      <c r="C1437" s="46" t="s">
        <v>10196</v>
      </c>
      <c r="D1437" s="4"/>
      <c r="E1437" s="4"/>
      <c r="F1437" s="16"/>
      <c r="G1437" s="80" t="e">
        <f>VLOOKUP(report_masivo[[#This Row],[INCAPACIDAD]],D3663:M3740,3,0)</f>
        <v>#N/A</v>
      </c>
      <c r="I1437" s="47"/>
      <c r="K1437" s="46" t="e">
        <f>VLOOKUP(report_masivo[[#This Row],[INCAPACIDAD]],D3663:M3740,4,0)</f>
        <v>#N/A</v>
      </c>
      <c r="L1437" s="46" t="e">
        <f>VLOOKUP(report_masivo[[#This Row],[INCAPACIDAD]],D3663:M3740,5,0)</f>
        <v>#N/A</v>
      </c>
      <c r="M1437" s="46" t="e">
        <f>VLOOKUP(report_masivo[[#This Row],[INCAPACIDAD]],D3663:M3740,6,0)</f>
        <v>#N/A</v>
      </c>
      <c r="N1437" s="49" t="e">
        <f>VLOOKUP(report_masivo[[#This Row],[INCAPACIDAD]],D3663:M3740,7,0)</f>
        <v>#N/A</v>
      </c>
      <c r="O1437" s="47" t="e">
        <f>VLOOKUP(report_masivo[[#This Row],[INCAPACIDAD]],D3663:M3740,8,0)</f>
        <v>#N/A</v>
      </c>
      <c r="BK1437">
        <f t="shared" si="22"/>
        <v>1</v>
      </c>
      <c r="BL1437">
        <v>105655489744277</v>
      </c>
      <c r="BN1437">
        <v>1536693</v>
      </c>
      <c r="BO1437" s="1">
        <v>44343</v>
      </c>
      <c r="BP1437">
        <v>860029995</v>
      </c>
      <c r="BQ1437">
        <v>1056554897</v>
      </c>
      <c r="BR1437">
        <v>6710349</v>
      </c>
      <c r="BS1437" t="s">
        <v>13928</v>
      </c>
      <c r="BT1437" s="1">
        <v>44277</v>
      </c>
      <c r="BU1437">
        <v>15</v>
      </c>
      <c r="BV1437">
        <v>1558823</v>
      </c>
      <c r="BW1437">
        <v>860029995</v>
      </c>
      <c r="BX1437" t="s">
        <v>13996</v>
      </c>
      <c r="BY1437" t="s">
        <v>14109</v>
      </c>
      <c r="BZ1437" t="s">
        <v>13923</v>
      </c>
      <c r="CA1437" s="1">
        <v>44365</v>
      </c>
      <c r="CB1437" t="s">
        <v>13922</v>
      </c>
    </row>
    <row r="1438" spans="3:80" x14ac:dyDescent="0.3">
      <c r="C1438" s="46" t="s">
        <v>10196</v>
      </c>
      <c r="D1438" s="4"/>
      <c r="E1438" s="4"/>
      <c r="F1438" s="16"/>
      <c r="G1438" s="80" t="e">
        <f>VLOOKUP(report_masivo[[#This Row],[INCAPACIDAD]],D3664:M3741,3,0)</f>
        <v>#N/A</v>
      </c>
      <c r="I1438" s="47"/>
      <c r="K1438" s="46" t="e">
        <f>VLOOKUP(report_masivo[[#This Row],[INCAPACIDAD]],D3664:M3741,4,0)</f>
        <v>#N/A</v>
      </c>
      <c r="L1438" s="46" t="e">
        <f>VLOOKUP(report_masivo[[#This Row],[INCAPACIDAD]],D3664:M3741,5,0)</f>
        <v>#N/A</v>
      </c>
      <c r="M1438" s="46" t="e">
        <f>VLOOKUP(report_masivo[[#This Row],[INCAPACIDAD]],D3664:M3741,6,0)</f>
        <v>#N/A</v>
      </c>
      <c r="N1438" s="49" t="e">
        <f>VLOOKUP(report_masivo[[#This Row],[INCAPACIDAD]],D3664:M3741,7,0)</f>
        <v>#N/A</v>
      </c>
      <c r="O1438" s="47" t="e">
        <f>VLOOKUP(report_masivo[[#This Row],[INCAPACIDAD]],D3664:M3741,8,0)</f>
        <v>#N/A</v>
      </c>
      <c r="BK1438">
        <f t="shared" si="22"/>
        <v>1</v>
      </c>
      <c r="BL1438">
        <v>105238183844319</v>
      </c>
      <c r="BN1438">
        <v>1556866</v>
      </c>
      <c r="BO1438" s="1">
        <v>44375</v>
      </c>
      <c r="BP1438">
        <v>860029995</v>
      </c>
      <c r="BQ1438">
        <v>1052381838</v>
      </c>
      <c r="BR1438">
        <v>6894453</v>
      </c>
      <c r="BS1438" t="s">
        <v>13928</v>
      </c>
      <c r="BT1438" s="1">
        <v>44319</v>
      </c>
      <c r="BU1438">
        <v>10</v>
      </c>
      <c r="BV1438">
        <v>1209844</v>
      </c>
      <c r="BW1438">
        <v>860029995</v>
      </c>
      <c r="BX1438" t="s">
        <v>13996</v>
      </c>
      <c r="BY1438" t="s">
        <v>14109</v>
      </c>
      <c r="BZ1438" t="s">
        <v>13923</v>
      </c>
      <c r="CA1438" s="1">
        <v>44396</v>
      </c>
      <c r="CB1438" t="s">
        <v>13922</v>
      </c>
    </row>
    <row r="1439" spans="3:80" x14ac:dyDescent="0.3">
      <c r="C1439" s="46" t="s">
        <v>10196</v>
      </c>
      <c r="D1439" s="4"/>
      <c r="E1439" s="4"/>
      <c r="F1439" s="16"/>
      <c r="G1439" s="80" t="e">
        <f>VLOOKUP(report_masivo[[#This Row],[INCAPACIDAD]],D3665:M3742,3,0)</f>
        <v>#N/A</v>
      </c>
      <c r="I1439" s="47"/>
      <c r="K1439" s="46" t="e">
        <f>VLOOKUP(report_masivo[[#This Row],[INCAPACIDAD]],D3665:M3742,4,0)</f>
        <v>#N/A</v>
      </c>
      <c r="L1439" s="46" t="e">
        <f>VLOOKUP(report_masivo[[#This Row],[INCAPACIDAD]],D3665:M3742,5,0)</f>
        <v>#N/A</v>
      </c>
      <c r="M1439" s="46" t="e">
        <f>VLOOKUP(report_masivo[[#This Row],[INCAPACIDAD]],D3665:M3742,6,0)</f>
        <v>#N/A</v>
      </c>
      <c r="N1439" s="49" t="e">
        <f>VLOOKUP(report_masivo[[#This Row],[INCAPACIDAD]],D3665:M3742,7,0)</f>
        <v>#N/A</v>
      </c>
      <c r="O1439" s="47" t="e">
        <f>VLOOKUP(report_masivo[[#This Row],[INCAPACIDAD]],D3665:M3742,8,0)</f>
        <v>#N/A</v>
      </c>
      <c r="BK1439">
        <f t="shared" si="22"/>
        <v>1</v>
      </c>
      <c r="BL1439">
        <v>7408216744412</v>
      </c>
      <c r="BN1439">
        <v>1622041</v>
      </c>
      <c r="BO1439" s="1">
        <v>44466</v>
      </c>
      <c r="BP1439">
        <v>860029995</v>
      </c>
      <c r="BQ1439">
        <v>74082167</v>
      </c>
      <c r="BR1439">
        <v>7102720</v>
      </c>
      <c r="BS1439" t="s">
        <v>13928</v>
      </c>
      <c r="BT1439" s="1">
        <v>44412</v>
      </c>
      <c r="BU1439">
        <v>14</v>
      </c>
      <c r="BV1439">
        <v>2064185</v>
      </c>
      <c r="BW1439">
        <v>860029995</v>
      </c>
      <c r="BX1439" t="s">
        <v>13996</v>
      </c>
      <c r="BY1439" t="s">
        <v>14109</v>
      </c>
      <c r="BZ1439" t="s">
        <v>13923</v>
      </c>
      <c r="CA1439" s="1">
        <v>44497</v>
      </c>
      <c r="CB1439" t="s">
        <v>13922</v>
      </c>
    </row>
    <row r="1440" spans="3:80" x14ac:dyDescent="0.3">
      <c r="C1440" s="46" t="s">
        <v>10196</v>
      </c>
      <c r="D1440" s="4"/>
      <c r="E1440" s="4"/>
      <c r="F1440" s="16"/>
      <c r="G1440" s="80" t="e">
        <f>VLOOKUP(report_masivo[[#This Row],[INCAPACIDAD]],D3666:M3743,3,0)</f>
        <v>#N/A</v>
      </c>
      <c r="I1440" s="47"/>
      <c r="K1440" s="46" t="e">
        <f>VLOOKUP(report_masivo[[#This Row],[INCAPACIDAD]],D3666:M3743,4,0)</f>
        <v>#N/A</v>
      </c>
      <c r="L1440" s="46" t="e">
        <f>VLOOKUP(report_masivo[[#This Row],[INCAPACIDAD]],D3666:M3743,5,0)</f>
        <v>#N/A</v>
      </c>
      <c r="M1440" s="46" t="e">
        <f>VLOOKUP(report_masivo[[#This Row],[INCAPACIDAD]],D3666:M3743,6,0)</f>
        <v>#N/A</v>
      </c>
      <c r="N1440" s="49" t="e">
        <f>VLOOKUP(report_masivo[[#This Row],[INCAPACIDAD]],D3666:M3743,7,0)</f>
        <v>#N/A</v>
      </c>
      <c r="O1440" s="47" t="e">
        <f>VLOOKUP(report_masivo[[#This Row],[INCAPACIDAD]],D3666:M3743,8,0)</f>
        <v>#N/A</v>
      </c>
      <c r="BK1440">
        <f t="shared" si="22"/>
        <v>1</v>
      </c>
      <c r="BL1440">
        <v>937539544425</v>
      </c>
      <c r="BN1440">
        <v>1622041</v>
      </c>
      <c r="BO1440" s="1">
        <v>44466</v>
      </c>
      <c r="BP1440">
        <v>860029995</v>
      </c>
      <c r="BQ1440">
        <v>9375395</v>
      </c>
      <c r="BR1440">
        <v>7154798</v>
      </c>
      <c r="BS1440" t="s">
        <v>13928</v>
      </c>
      <c r="BT1440" s="1">
        <v>44425</v>
      </c>
      <c r="BU1440">
        <v>14</v>
      </c>
      <c r="BV1440">
        <v>1457475</v>
      </c>
      <c r="BW1440">
        <v>860029995</v>
      </c>
      <c r="BX1440" t="s">
        <v>13996</v>
      </c>
      <c r="BY1440" t="s">
        <v>14109</v>
      </c>
      <c r="BZ1440" t="s">
        <v>13923</v>
      </c>
      <c r="CA1440" s="1">
        <v>44497</v>
      </c>
      <c r="CB1440" t="s">
        <v>13922</v>
      </c>
    </row>
    <row r="1441" spans="3:80" x14ac:dyDescent="0.3">
      <c r="C1441" s="46" t="s">
        <v>10196</v>
      </c>
      <c r="D1441" s="4"/>
      <c r="E1441" s="4"/>
      <c r="F1441" s="16"/>
      <c r="G1441" s="80" t="e">
        <f>VLOOKUP(report_masivo[[#This Row],[INCAPACIDAD]],D3667:M3744,3,0)</f>
        <v>#N/A</v>
      </c>
      <c r="I1441" s="47"/>
      <c r="K1441" s="46" t="e">
        <f>VLOOKUP(report_masivo[[#This Row],[INCAPACIDAD]],D3667:M3744,4,0)</f>
        <v>#N/A</v>
      </c>
      <c r="L1441" s="46" t="e">
        <f>VLOOKUP(report_masivo[[#This Row],[INCAPACIDAD]],D3667:M3744,5,0)</f>
        <v>#N/A</v>
      </c>
      <c r="M1441" s="46" t="e">
        <f>VLOOKUP(report_masivo[[#This Row],[INCAPACIDAD]],D3667:M3744,6,0)</f>
        <v>#N/A</v>
      </c>
      <c r="N1441" s="49" t="e">
        <f>VLOOKUP(report_masivo[[#This Row],[INCAPACIDAD]],D3667:M3744,7,0)</f>
        <v>#N/A</v>
      </c>
      <c r="O1441" s="47" t="e">
        <f>VLOOKUP(report_masivo[[#This Row],[INCAPACIDAD]],D3667:M3744,8,0)</f>
        <v>#N/A</v>
      </c>
      <c r="BK1441">
        <f t="shared" si="22"/>
        <v>1</v>
      </c>
      <c r="BL1441">
        <v>420887844451</v>
      </c>
      <c r="BN1441">
        <v>1640024</v>
      </c>
      <c r="BO1441" s="1">
        <v>44494</v>
      </c>
      <c r="BP1441">
        <v>860029995</v>
      </c>
      <c r="BQ1441">
        <v>4208878</v>
      </c>
      <c r="BR1441">
        <v>7213485</v>
      </c>
      <c r="BS1441" t="s">
        <v>13928</v>
      </c>
      <c r="BT1441" s="1">
        <v>44451</v>
      </c>
      <c r="BU1441">
        <v>14</v>
      </c>
      <c r="BV1441">
        <v>1814468</v>
      </c>
      <c r="BW1441">
        <v>860029995</v>
      </c>
      <c r="BX1441" t="s">
        <v>13996</v>
      </c>
      <c r="BY1441" t="s">
        <v>14109</v>
      </c>
      <c r="BZ1441" t="s">
        <v>13923</v>
      </c>
      <c r="CA1441" s="1">
        <v>44533</v>
      </c>
      <c r="CB1441" t="s">
        <v>13922</v>
      </c>
    </row>
    <row r="1442" spans="3:80" x14ac:dyDescent="0.3">
      <c r="C1442" s="46" t="s">
        <v>10196</v>
      </c>
      <c r="D1442" s="4"/>
      <c r="E1442" s="4"/>
      <c r="F1442" s="16"/>
      <c r="G1442" s="80" t="e">
        <f>VLOOKUP(report_masivo[[#This Row],[INCAPACIDAD]],D3668:M3745,3,0)</f>
        <v>#N/A</v>
      </c>
      <c r="I1442" s="47"/>
      <c r="K1442" s="46" t="e">
        <f>VLOOKUP(report_masivo[[#This Row],[INCAPACIDAD]],D3668:M3745,4,0)</f>
        <v>#N/A</v>
      </c>
      <c r="L1442" s="46" t="e">
        <f>VLOOKUP(report_masivo[[#This Row],[INCAPACIDAD]],D3668:M3745,5,0)</f>
        <v>#N/A</v>
      </c>
      <c r="M1442" s="46" t="e">
        <f>VLOOKUP(report_masivo[[#This Row],[INCAPACIDAD]],D3668:M3745,6,0)</f>
        <v>#N/A</v>
      </c>
      <c r="N1442" s="49" t="e">
        <f>VLOOKUP(report_masivo[[#This Row],[INCAPACIDAD]],D3668:M3745,7,0)</f>
        <v>#N/A</v>
      </c>
      <c r="O1442" s="47" t="e">
        <f>VLOOKUP(report_masivo[[#This Row],[INCAPACIDAD]],D3668:M3745,8,0)</f>
        <v>#N/A</v>
      </c>
      <c r="BK1442">
        <f t="shared" si="22"/>
        <v>1</v>
      </c>
      <c r="BL1442">
        <v>105655466244499</v>
      </c>
      <c r="BN1442">
        <v>1672540</v>
      </c>
      <c r="BO1442" s="1">
        <v>44559</v>
      </c>
      <c r="BP1442">
        <v>860029995</v>
      </c>
      <c r="BQ1442">
        <v>1056554662</v>
      </c>
      <c r="BR1442">
        <v>7335389</v>
      </c>
      <c r="BS1442" t="s">
        <v>13928</v>
      </c>
      <c r="BT1442" s="1">
        <v>44499</v>
      </c>
      <c r="BU1442">
        <v>14</v>
      </c>
      <c r="BV1442">
        <v>1599941</v>
      </c>
      <c r="BW1442">
        <v>860029995</v>
      </c>
      <c r="BX1442" t="s">
        <v>13996</v>
      </c>
      <c r="BY1442" t="s">
        <v>14109</v>
      </c>
      <c r="BZ1442" t="s">
        <v>13923</v>
      </c>
      <c r="CA1442" s="1">
        <v>44589</v>
      </c>
      <c r="CB1442" t="s">
        <v>13922</v>
      </c>
    </row>
    <row r="1443" spans="3:80" x14ac:dyDescent="0.3">
      <c r="C1443" s="46" t="s">
        <v>10196</v>
      </c>
      <c r="D1443" s="4"/>
      <c r="E1443" s="4"/>
      <c r="F1443" s="16"/>
      <c r="G1443" s="80" t="e">
        <f>VLOOKUP(report_masivo[[#This Row],[INCAPACIDAD]],D3669:M3746,3,0)</f>
        <v>#N/A</v>
      </c>
      <c r="I1443" s="47"/>
      <c r="K1443" s="46" t="e">
        <f>VLOOKUP(report_masivo[[#This Row],[INCAPACIDAD]],D3669:M3746,4,0)</f>
        <v>#N/A</v>
      </c>
      <c r="L1443" s="46" t="e">
        <f>VLOOKUP(report_masivo[[#This Row],[INCAPACIDAD]],D3669:M3746,5,0)</f>
        <v>#N/A</v>
      </c>
      <c r="M1443" s="46" t="e">
        <f>VLOOKUP(report_masivo[[#This Row],[INCAPACIDAD]],D3669:M3746,6,0)</f>
        <v>#N/A</v>
      </c>
      <c r="N1443" s="49" t="e">
        <f>VLOOKUP(report_masivo[[#This Row],[INCAPACIDAD]],D3669:M3746,7,0)</f>
        <v>#N/A</v>
      </c>
      <c r="O1443" s="47" t="e">
        <f>VLOOKUP(report_masivo[[#This Row],[INCAPACIDAD]],D3669:M3746,8,0)</f>
        <v>#N/A</v>
      </c>
      <c r="BK1443">
        <f t="shared" si="22"/>
        <v>1</v>
      </c>
      <c r="BL1443">
        <v>105655436144513</v>
      </c>
      <c r="BN1443">
        <v>1672540</v>
      </c>
      <c r="BO1443" s="1">
        <v>44559</v>
      </c>
      <c r="BP1443">
        <v>860029995</v>
      </c>
      <c r="BQ1443">
        <v>1056554361</v>
      </c>
      <c r="BR1443">
        <v>7386504</v>
      </c>
      <c r="BS1443" t="s">
        <v>13928</v>
      </c>
      <c r="BT1443" s="1">
        <v>44513</v>
      </c>
      <c r="BU1443">
        <v>14</v>
      </c>
      <c r="BV1443">
        <v>1889516</v>
      </c>
      <c r="BW1443">
        <v>860029995</v>
      </c>
      <c r="BX1443" t="s">
        <v>13996</v>
      </c>
      <c r="BY1443" t="s">
        <v>14109</v>
      </c>
      <c r="BZ1443" t="s">
        <v>13923</v>
      </c>
      <c r="CA1443" s="1">
        <v>44589</v>
      </c>
      <c r="CB1443" t="s">
        <v>13922</v>
      </c>
    </row>
    <row r="1444" spans="3:80" x14ac:dyDescent="0.3">
      <c r="C1444" s="46" t="s">
        <v>10196</v>
      </c>
      <c r="D1444" s="4"/>
      <c r="E1444" s="4"/>
      <c r="F1444" s="16"/>
      <c r="G1444" s="80" t="e">
        <f>VLOOKUP(report_masivo[[#This Row],[INCAPACIDAD]],D3670:M3747,3,0)</f>
        <v>#N/A</v>
      </c>
      <c r="I1444" s="47"/>
      <c r="K1444" s="46" t="e">
        <f>VLOOKUP(report_masivo[[#This Row],[INCAPACIDAD]],D3670:M3747,4,0)</f>
        <v>#N/A</v>
      </c>
      <c r="L1444" s="46" t="e">
        <f>VLOOKUP(report_masivo[[#This Row],[INCAPACIDAD]],D3670:M3747,5,0)</f>
        <v>#N/A</v>
      </c>
      <c r="M1444" s="46" t="e">
        <f>VLOOKUP(report_masivo[[#This Row],[INCAPACIDAD]],D3670:M3747,6,0)</f>
        <v>#N/A</v>
      </c>
      <c r="N1444" s="49" t="e">
        <f>VLOOKUP(report_masivo[[#This Row],[INCAPACIDAD]],D3670:M3747,7,0)</f>
        <v>#N/A</v>
      </c>
      <c r="O1444" s="47" t="e">
        <f>VLOOKUP(report_masivo[[#This Row],[INCAPACIDAD]],D3670:M3747,8,0)</f>
        <v>#N/A</v>
      </c>
      <c r="BK1444">
        <f t="shared" si="22"/>
        <v>1</v>
      </c>
      <c r="BL1444">
        <v>7408406344506</v>
      </c>
      <c r="BN1444">
        <v>1672540</v>
      </c>
      <c r="BO1444" s="1">
        <v>44559</v>
      </c>
      <c r="BP1444">
        <v>860029995</v>
      </c>
      <c r="BQ1444">
        <v>74084063</v>
      </c>
      <c r="BR1444">
        <v>7451370</v>
      </c>
      <c r="BS1444" t="s">
        <v>13928</v>
      </c>
      <c r="BT1444" s="1">
        <v>44506</v>
      </c>
      <c r="BU1444">
        <v>14</v>
      </c>
      <c r="BV1444">
        <v>1401519</v>
      </c>
      <c r="BW1444">
        <v>860029995</v>
      </c>
      <c r="BX1444" t="s">
        <v>13996</v>
      </c>
      <c r="BY1444" t="s">
        <v>14109</v>
      </c>
      <c r="BZ1444" t="s">
        <v>13923</v>
      </c>
      <c r="CA1444" s="1">
        <v>44589</v>
      </c>
      <c r="CB1444" t="s">
        <v>13922</v>
      </c>
    </row>
    <row r="1445" spans="3:80" x14ac:dyDescent="0.3">
      <c r="C1445" s="46" t="s">
        <v>10196</v>
      </c>
      <c r="D1445" s="4"/>
      <c r="E1445" s="4"/>
      <c r="F1445" s="16"/>
      <c r="G1445" s="80" t="e">
        <f>VLOOKUP(report_masivo[[#This Row],[INCAPACIDAD]],D3671:M3748,3,0)</f>
        <v>#N/A</v>
      </c>
      <c r="I1445" s="47"/>
      <c r="K1445" s="46" t="e">
        <f>VLOOKUP(report_masivo[[#This Row],[INCAPACIDAD]],D3671:M3748,4,0)</f>
        <v>#N/A</v>
      </c>
      <c r="L1445" s="46" t="e">
        <f>VLOOKUP(report_masivo[[#This Row],[INCAPACIDAD]],D3671:M3748,5,0)</f>
        <v>#N/A</v>
      </c>
      <c r="M1445" s="46" t="e">
        <f>VLOOKUP(report_masivo[[#This Row],[INCAPACIDAD]],D3671:M3748,6,0)</f>
        <v>#N/A</v>
      </c>
      <c r="N1445" s="49" t="e">
        <f>VLOOKUP(report_masivo[[#This Row],[INCAPACIDAD]],D3671:M3748,7,0)</f>
        <v>#N/A</v>
      </c>
      <c r="O1445" s="47" t="e">
        <f>VLOOKUP(report_masivo[[#This Row],[INCAPACIDAD]],D3671:M3748,8,0)</f>
        <v>#N/A</v>
      </c>
      <c r="BK1445">
        <f t="shared" si="22"/>
        <v>1</v>
      </c>
      <c r="BL1445">
        <v>100746381044522</v>
      </c>
      <c r="BN1445">
        <v>1691249</v>
      </c>
      <c r="BO1445" s="1">
        <v>44590</v>
      </c>
      <c r="BP1445">
        <v>860029995</v>
      </c>
      <c r="BQ1445">
        <v>1007463810</v>
      </c>
      <c r="BR1445">
        <v>7407941</v>
      </c>
      <c r="BS1445" t="s">
        <v>13928</v>
      </c>
      <c r="BT1445" s="1">
        <v>44522</v>
      </c>
      <c r="BU1445">
        <v>14</v>
      </c>
      <c r="BV1445">
        <v>1877218</v>
      </c>
      <c r="BW1445">
        <v>860029995</v>
      </c>
      <c r="BX1445" t="s">
        <v>13996</v>
      </c>
      <c r="BY1445" t="s">
        <v>14109</v>
      </c>
      <c r="BZ1445" t="s">
        <v>13923</v>
      </c>
      <c r="CA1445" s="1">
        <v>44615</v>
      </c>
      <c r="CB1445" t="s">
        <v>13922</v>
      </c>
    </row>
    <row r="1446" spans="3:80" x14ac:dyDescent="0.3">
      <c r="C1446" s="46" t="s">
        <v>10196</v>
      </c>
      <c r="D1446" s="4"/>
      <c r="E1446" s="4"/>
      <c r="F1446" s="16"/>
      <c r="G1446" s="80" t="e">
        <f>VLOOKUP(report_masivo[[#This Row],[INCAPACIDAD]],D3672:M3749,3,0)</f>
        <v>#N/A</v>
      </c>
      <c r="I1446" s="47"/>
      <c r="K1446" s="46" t="e">
        <f>VLOOKUP(report_masivo[[#This Row],[INCAPACIDAD]],D3672:M3749,4,0)</f>
        <v>#N/A</v>
      </c>
      <c r="L1446" s="46" t="e">
        <f>VLOOKUP(report_masivo[[#This Row],[INCAPACIDAD]],D3672:M3749,5,0)</f>
        <v>#N/A</v>
      </c>
      <c r="M1446" s="46" t="e">
        <f>VLOOKUP(report_masivo[[#This Row],[INCAPACIDAD]],D3672:M3749,6,0)</f>
        <v>#N/A</v>
      </c>
      <c r="N1446" s="49" t="e">
        <f>VLOOKUP(report_masivo[[#This Row],[INCAPACIDAD]],D3672:M3749,7,0)</f>
        <v>#N/A</v>
      </c>
      <c r="O1446" s="47" t="e">
        <f>VLOOKUP(report_masivo[[#This Row],[INCAPACIDAD]],D3672:M3749,8,0)</f>
        <v>#N/A</v>
      </c>
      <c r="BK1446">
        <f t="shared" si="22"/>
        <v>1</v>
      </c>
      <c r="BL1446">
        <v>105757268043986</v>
      </c>
      <c r="BN1446">
        <v>1695451</v>
      </c>
      <c r="BO1446" s="1">
        <v>44596</v>
      </c>
      <c r="BP1446">
        <v>860029995</v>
      </c>
      <c r="BQ1446">
        <v>1057572680</v>
      </c>
      <c r="BR1446">
        <v>7585033</v>
      </c>
      <c r="BS1446" t="s">
        <v>13928</v>
      </c>
      <c r="BT1446" s="1">
        <v>43986</v>
      </c>
      <c r="BU1446">
        <v>13</v>
      </c>
      <c r="BV1446">
        <v>1277005</v>
      </c>
      <c r="BW1446">
        <v>860029995</v>
      </c>
      <c r="BX1446" t="s">
        <v>13996</v>
      </c>
      <c r="BY1446" t="s">
        <v>14109</v>
      </c>
      <c r="BZ1446" t="s">
        <v>13923</v>
      </c>
      <c r="CA1446" s="1">
        <v>44630</v>
      </c>
      <c r="CB1446" t="s">
        <v>13922</v>
      </c>
    </row>
    <row r="1447" spans="3:80" x14ac:dyDescent="0.3">
      <c r="C1447" s="46" t="s">
        <v>10196</v>
      </c>
      <c r="D1447" s="4"/>
      <c r="E1447" s="4"/>
      <c r="F1447" s="16"/>
      <c r="G1447" s="80" t="e">
        <f>VLOOKUP(report_masivo[[#This Row],[INCAPACIDAD]],D3673:M3750,3,0)</f>
        <v>#N/A</v>
      </c>
      <c r="I1447" s="47"/>
      <c r="K1447" s="46" t="e">
        <f>VLOOKUP(report_masivo[[#This Row],[INCAPACIDAD]],D3673:M3750,4,0)</f>
        <v>#N/A</v>
      </c>
      <c r="L1447" s="46" t="e">
        <f>VLOOKUP(report_masivo[[#This Row],[INCAPACIDAD]],D3673:M3750,5,0)</f>
        <v>#N/A</v>
      </c>
      <c r="M1447" s="46" t="e">
        <f>VLOOKUP(report_masivo[[#This Row],[INCAPACIDAD]],D3673:M3750,6,0)</f>
        <v>#N/A</v>
      </c>
      <c r="N1447" s="49" t="e">
        <f>VLOOKUP(report_masivo[[#This Row],[INCAPACIDAD]],D3673:M3750,7,0)</f>
        <v>#N/A</v>
      </c>
      <c r="O1447" s="47" t="e">
        <f>VLOOKUP(report_masivo[[#This Row],[INCAPACIDAD]],D3673:M3750,8,0)</f>
        <v>#N/A</v>
      </c>
      <c r="BK1447">
        <f t="shared" si="22"/>
        <v>1</v>
      </c>
      <c r="BL1447">
        <v>420762144563</v>
      </c>
      <c r="BN1447">
        <v>1709696</v>
      </c>
      <c r="BO1447" s="1">
        <v>44615</v>
      </c>
      <c r="BP1447">
        <v>860029995</v>
      </c>
      <c r="BQ1447">
        <v>4207621</v>
      </c>
      <c r="BR1447">
        <v>7521046</v>
      </c>
      <c r="BS1447" t="s">
        <v>13928</v>
      </c>
      <c r="BT1447" s="1">
        <v>44563</v>
      </c>
      <c r="BU1447">
        <v>14</v>
      </c>
      <c r="BV1447">
        <v>1620211</v>
      </c>
      <c r="BW1447">
        <v>860029995</v>
      </c>
      <c r="BX1447" t="s">
        <v>13996</v>
      </c>
      <c r="BY1447" t="s">
        <v>14109</v>
      </c>
      <c r="BZ1447" t="s">
        <v>13923</v>
      </c>
      <c r="CA1447" s="1">
        <v>44638</v>
      </c>
      <c r="CB1447" t="s">
        <v>13922</v>
      </c>
    </row>
    <row r="1448" spans="3:80" x14ac:dyDescent="0.3">
      <c r="C1448" s="46" t="s">
        <v>10196</v>
      </c>
      <c r="D1448" s="4"/>
      <c r="E1448" s="4"/>
      <c r="F1448" s="16"/>
      <c r="G1448" s="80" t="e">
        <f>VLOOKUP(report_masivo[[#This Row],[INCAPACIDAD]],D3674:M3751,3,0)</f>
        <v>#N/A</v>
      </c>
      <c r="I1448" s="47"/>
      <c r="K1448" s="46" t="e">
        <f>VLOOKUP(report_masivo[[#This Row],[INCAPACIDAD]],D3674:M3751,4,0)</f>
        <v>#N/A</v>
      </c>
      <c r="L1448" s="46" t="e">
        <f>VLOOKUP(report_masivo[[#This Row],[INCAPACIDAD]],D3674:M3751,5,0)</f>
        <v>#N/A</v>
      </c>
      <c r="M1448" s="46" t="e">
        <f>VLOOKUP(report_masivo[[#This Row],[INCAPACIDAD]],D3674:M3751,6,0)</f>
        <v>#N/A</v>
      </c>
      <c r="N1448" s="49" t="e">
        <f>VLOOKUP(report_masivo[[#This Row],[INCAPACIDAD]],D3674:M3751,7,0)</f>
        <v>#N/A</v>
      </c>
      <c r="O1448" s="47" t="e">
        <f>VLOOKUP(report_masivo[[#This Row],[INCAPACIDAD]],D3674:M3751,8,0)</f>
        <v>#N/A</v>
      </c>
      <c r="BK1448">
        <f t="shared" si="22"/>
        <v>1</v>
      </c>
      <c r="BL1448">
        <v>105758665344641</v>
      </c>
      <c r="BN1448">
        <v>1773131</v>
      </c>
      <c r="BO1448" s="1">
        <v>44708</v>
      </c>
      <c r="BP1448">
        <v>860029995</v>
      </c>
      <c r="BQ1448">
        <v>1057586653</v>
      </c>
      <c r="BR1448">
        <v>7759885</v>
      </c>
      <c r="BS1448" t="s">
        <v>13928</v>
      </c>
      <c r="BT1448" s="1">
        <v>44641</v>
      </c>
      <c r="BU1448">
        <v>14</v>
      </c>
      <c r="BV1448">
        <v>1509061</v>
      </c>
      <c r="BW1448">
        <v>860029995</v>
      </c>
      <c r="BX1448" t="s">
        <v>13996</v>
      </c>
      <c r="BY1448" t="s">
        <v>14109</v>
      </c>
      <c r="BZ1448" t="s">
        <v>13923</v>
      </c>
      <c r="CA1448" s="1">
        <v>44736</v>
      </c>
      <c r="CB1448" t="s">
        <v>13922</v>
      </c>
    </row>
    <row r="1449" spans="3:80" x14ac:dyDescent="0.3">
      <c r="C1449" s="46" t="s">
        <v>10196</v>
      </c>
      <c r="D1449" s="4"/>
      <c r="E1449" s="4"/>
      <c r="F1449" s="16"/>
      <c r="G1449" s="80" t="e">
        <f>VLOOKUP(report_masivo[[#This Row],[INCAPACIDAD]],D3675:M3752,3,0)</f>
        <v>#N/A</v>
      </c>
      <c r="I1449" s="47"/>
      <c r="K1449" s="46" t="e">
        <f>VLOOKUP(report_masivo[[#This Row],[INCAPACIDAD]],D3675:M3752,4,0)</f>
        <v>#N/A</v>
      </c>
      <c r="L1449" s="46" t="e">
        <f>VLOOKUP(report_masivo[[#This Row],[INCAPACIDAD]],D3675:M3752,5,0)</f>
        <v>#N/A</v>
      </c>
      <c r="M1449" s="46" t="e">
        <f>VLOOKUP(report_masivo[[#This Row],[INCAPACIDAD]],D3675:M3752,6,0)</f>
        <v>#N/A</v>
      </c>
      <c r="N1449" s="49" t="e">
        <f>VLOOKUP(report_masivo[[#This Row],[INCAPACIDAD]],D3675:M3752,7,0)</f>
        <v>#N/A</v>
      </c>
      <c r="O1449" s="47" t="e">
        <f>VLOOKUP(report_masivo[[#This Row],[INCAPACIDAD]],D3675:M3752,8,0)</f>
        <v>#N/A</v>
      </c>
      <c r="BK1449">
        <f t="shared" si="22"/>
        <v>1</v>
      </c>
      <c r="BL1449">
        <v>7408317044653</v>
      </c>
      <c r="BN1449">
        <v>1773131</v>
      </c>
      <c r="BO1449" s="1">
        <v>44708</v>
      </c>
      <c r="BP1449">
        <v>860029995</v>
      </c>
      <c r="BQ1449">
        <v>74083170</v>
      </c>
      <c r="BR1449">
        <v>7825916</v>
      </c>
      <c r="BS1449" t="s">
        <v>13928</v>
      </c>
      <c r="BT1449" s="1">
        <v>44653</v>
      </c>
      <c r="BU1449">
        <v>14</v>
      </c>
      <c r="BV1449">
        <v>1415579</v>
      </c>
      <c r="BW1449">
        <v>860029995</v>
      </c>
      <c r="BX1449" t="s">
        <v>13996</v>
      </c>
      <c r="BY1449" t="s">
        <v>14109</v>
      </c>
      <c r="BZ1449" t="s">
        <v>13923</v>
      </c>
      <c r="CA1449" s="1">
        <v>44736</v>
      </c>
      <c r="CB1449" t="s">
        <v>13922</v>
      </c>
    </row>
    <row r="1450" spans="3:80" x14ac:dyDescent="0.3">
      <c r="C1450" s="46" t="s">
        <v>10196</v>
      </c>
      <c r="D1450" s="4"/>
      <c r="E1450" s="4"/>
      <c r="F1450" s="16"/>
      <c r="G1450" s="80" t="e">
        <f>VLOOKUP(report_masivo[[#This Row],[INCAPACIDAD]],D3676:M3753,3,0)</f>
        <v>#N/A</v>
      </c>
      <c r="I1450" s="47"/>
      <c r="K1450" s="46" t="e">
        <f>VLOOKUP(report_masivo[[#This Row],[INCAPACIDAD]],D3676:M3753,4,0)</f>
        <v>#N/A</v>
      </c>
      <c r="L1450" s="46" t="e">
        <f>VLOOKUP(report_masivo[[#This Row],[INCAPACIDAD]],D3676:M3753,5,0)</f>
        <v>#N/A</v>
      </c>
      <c r="M1450" s="46" t="e">
        <f>VLOOKUP(report_masivo[[#This Row],[INCAPACIDAD]],D3676:M3753,6,0)</f>
        <v>#N/A</v>
      </c>
      <c r="N1450" s="49" t="e">
        <f>VLOOKUP(report_masivo[[#This Row],[INCAPACIDAD]],D3676:M3753,7,0)</f>
        <v>#N/A</v>
      </c>
      <c r="O1450" s="47" t="e">
        <f>VLOOKUP(report_masivo[[#This Row],[INCAPACIDAD]],D3676:M3753,8,0)</f>
        <v>#N/A</v>
      </c>
      <c r="BK1450">
        <f t="shared" si="22"/>
        <v>1</v>
      </c>
      <c r="BL1450">
        <v>105760536544664</v>
      </c>
      <c r="BN1450">
        <v>1784503</v>
      </c>
      <c r="BO1450" s="1">
        <v>44725</v>
      </c>
      <c r="BP1450">
        <v>860029995</v>
      </c>
      <c r="BQ1450">
        <v>1057605365</v>
      </c>
      <c r="BR1450">
        <v>7955882</v>
      </c>
      <c r="BS1450" t="s">
        <v>13928</v>
      </c>
      <c r="BT1450" s="1">
        <v>44664</v>
      </c>
      <c r="BU1450">
        <v>14</v>
      </c>
      <c r="BV1450">
        <v>200000</v>
      </c>
      <c r="BW1450">
        <v>860029995</v>
      </c>
      <c r="BX1450" t="s">
        <v>13996</v>
      </c>
      <c r="BY1450" t="s">
        <v>14109</v>
      </c>
      <c r="BZ1450" t="s">
        <v>13923</v>
      </c>
      <c r="CA1450" s="1">
        <v>44757</v>
      </c>
      <c r="CB1450" t="s">
        <v>13922</v>
      </c>
    </row>
    <row r="1451" spans="3:80" x14ac:dyDescent="0.3">
      <c r="C1451" s="46" t="s">
        <v>10196</v>
      </c>
      <c r="D1451" s="4"/>
      <c r="E1451" s="4"/>
      <c r="F1451" s="16"/>
      <c r="G1451" s="80" t="e">
        <f>VLOOKUP(report_masivo[[#This Row],[INCAPACIDAD]],D3677:M3754,3,0)</f>
        <v>#N/A</v>
      </c>
      <c r="I1451" s="47"/>
      <c r="K1451" s="46" t="e">
        <f>VLOOKUP(report_masivo[[#This Row],[INCAPACIDAD]],D3677:M3754,4,0)</f>
        <v>#N/A</v>
      </c>
      <c r="L1451" s="46" t="e">
        <f>VLOOKUP(report_masivo[[#This Row],[INCAPACIDAD]],D3677:M3754,5,0)</f>
        <v>#N/A</v>
      </c>
      <c r="M1451" s="46" t="e">
        <f>VLOOKUP(report_masivo[[#This Row],[INCAPACIDAD]],D3677:M3754,6,0)</f>
        <v>#N/A</v>
      </c>
      <c r="N1451" s="49" t="e">
        <f>VLOOKUP(report_masivo[[#This Row],[INCAPACIDAD]],D3677:M3754,7,0)</f>
        <v>#N/A</v>
      </c>
      <c r="O1451" s="47" t="e">
        <f>VLOOKUP(report_masivo[[#This Row],[INCAPACIDAD]],D3677:M3754,8,0)</f>
        <v>#N/A</v>
      </c>
      <c r="BK1451">
        <f t="shared" si="22"/>
        <v>1</v>
      </c>
      <c r="BL1451">
        <v>100253748044669</v>
      </c>
      <c r="BN1451">
        <v>1794784</v>
      </c>
      <c r="BO1451" s="1">
        <v>44740</v>
      </c>
      <c r="BP1451">
        <v>860029995</v>
      </c>
      <c r="BQ1451">
        <v>1002537480</v>
      </c>
      <c r="BR1451">
        <v>7835851</v>
      </c>
      <c r="BS1451" t="s">
        <v>13928</v>
      </c>
      <c r="BT1451" s="1">
        <v>44669</v>
      </c>
      <c r="BU1451">
        <v>14</v>
      </c>
      <c r="BV1451">
        <v>1597581</v>
      </c>
      <c r="BW1451">
        <v>860029995</v>
      </c>
      <c r="BX1451" t="s">
        <v>13996</v>
      </c>
      <c r="BY1451" t="s">
        <v>14109</v>
      </c>
      <c r="BZ1451" t="s">
        <v>13923</v>
      </c>
      <c r="CA1451" s="1">
        <v>44770</v>
      </c>
      <c r="CB1451" t="s">
        <v>13922</v>
      </c>
    </row>
    <row r="1452" spans="3:80" x14ac:dyDescent="0.3">
      <c r="C1452" s="46" t="s">
        <v>10196</v>
      </c>
      <c r="D1452" s="4"/>
      <c r="E1452" s="4"/>
      <c r="F1452" s="16"/>
      <c r="G1452" s="80" t="e">
        <f>VLOOKUP(report_masivo[[#This Row],[INCAPACIDAD]],D3678:M3755,3,0)</f>
        <v>#N/A</v>
      </c>
      <c r="I1452" s="47"/>
      <c r="K1452" s="46" t="e">
        <f>VLOOKUP(report_masivo[[#This Row],[INCAPACIDAD]],D3678:M3755,4,0)</f>
        <v>#N/A</v>
      </c>
      <c r="L1452" s="46" t="e">
        <f>VLOOKUP(report_masivo[[#This Row],[INCAPACIDAD]],D3678:M3755,5,0)</f>
        <v>#N/A</v>
      </c>
      <c r="M1452" s="46" t="e">
        <f>VLOOKUP(report_masivo[[#This Row],[INCAPACIDAD]],D3678:M3755,6,0)</f>
        <v>#N/A</v>
      </c>
      <c r="N1452" s="49" t="e">
        <f>VLOOKUP(report_masivo[[#This Row],[INCAPACIDAD]],D3678:M3755,7,0)</f>
        <v>#N/A</v>
      </c>
      <c r="O1452" s="47" t="e">
        <f>VLOOKUP(report_masivo[[#This Row],[INCAPACIDAD]],D3678:M3755,8,0)</f>
        <v>#N/A</v>
      </c>
      <c r="BK1452">
        <f t="shared" si="22"/>
        <v>1</v>
      </c>
      <c r="BL1452">
        <v>105758266444694</v>
      </c>
      <c r="BN1452">
        <v>1794784</v>
      </c>
      <c r="BO1452" s="1">
        <v>44740</v>
      </c>
      <c r="BP1452">
        <v>860029995</v>
      </c>
      <c r="BQ1452">
        <v>1057582664</v>
      </c>
      <c r="BR1452">
        <v>7912632</v>
      </c>
      <c r="BS1452" t="s">
        <v>13928</v>
      </c>
      <c r="BT1452" s="1">
        <v>44694</v>
      </c>
      <c r="BU1452">
        <v>14</v>
      </c>
      <c r="BV1452">
        <v>1553126</v>
      </c>
      <c r="BW1452">
        <v>860029995</v>
      </c>
      <c r="BX1452" t="s">
        <v>13996</v>
      </c>
      <c r="BY1452" t="s">
        <v>14109</v>
      </c>
      <c r="BZ1452" t="s">
        <v>13923</v>
      </c>
      <c r="CA1452" s="1">
        <v>44770</v>
      </c>
      <c r="CB1452" t="s">
        <v>13922</v>
      </c>
    </row>
    <row r="1453" spans="3:80" x14ac:dyDescent="0.3">
      <c r="C1453" s="46" t="s">
        <v>10196</v>
      </c>
      <c r="D1453" s="4"/>
      <c r="E1453" s="4"/>
      <c r="F1453" s="16"/>
      <c r="G1453" s="80" t="e">
        <f>VLOOKUP(report_masivo[[#This Row],[INCAPACIDAD]],D3679:M3756,3,0)</f>
        <v>#N/A</v>
      </c>
      <c r="I1453" s="47"/>
      <c r="K1453" s="46" t="e">
        <f>VLOOKUP(report_masivo[[#This Row],[INCAPACIDAD]],D3679:M3756,4,0)</f>
        <v>#N/A</v>
      </c>
      <c r="L1453" s="46" t="e">
        <f>VLOOKUP(report_masivo[[#This Row],[INCAPACIDAD]],D3679:M3756,5,0)</f>
        <v>#N/A</v>
      </c>
      <c r="M1453" s="46" t="e">
        <f>VLOOKUP(report_masivo[[#This Row],[INCAPACIDAD]],D3679:M3756,6,0)</f>
        <v>#N/A</v>
      </c>
      <c r="N1453" s="49" t="e">
        <f>VLOOKUP(report_masivo[[#This Row],[INCAPACIDAD]],D3679:M3756,7,0)</f>
        <v>#N/A</v>
      </c>
      <c r="O1453" s="47" t="e">
        <f>VLOOKUP(report_masivo[[#This Row],[INCAPACIDAD]],D3679:M3756,8,0)</f>
        <v>#N/A</v>
      </c>
      <c r="BK1453">
        <f t="shared" si="22"/>
        <v>1</v>
      </c>
      <c r="BL1453">
        <v>105020055544722</v>
      </c>
      <c r="BN1453">
        <v>1817466</v>
      </c>
      <c r="BO1453" s="1">
        <v>44771</v>
      </c>
      <c r="BP1453">
        <v>860029995</v>
      </c>
      <c r="BQ1453">
        <v>1050200555</v>
      </c>
      <c r="BR1453">
        <v>8020903</v>
      </c>
      <c r="BS1453" t="s">
        <v>13928</v>
      </c>
      <c r="BT1453" s="1">
        <v>44722</v>
      </c>
      <c r="BU1453">
        <v>14</v>
      </c>
      <c r="BV1453">
        <v>1403993</v>
      </c>
      <c r="BW1453">
        <v>860029995</v>
      </c>
      <c r="BX1453" t="s">
        <v>13996</v>
      </c>
      <c r="BY1453" t="s">
        <v>14109</v>
      </c>
      <c r="BZ1453" t="s">
        <v>13923</v>
      </c>
      <c r="CA1453" s="1">
        <v>44806</v>
      </c>
      <c r="CB1453" t="s">
        <v>13922</v>
      </c>
    </row>
    <row r="1454" spans="3:80" x14ac:dyDescent="0.3">
      <c r="C1454" s="46" t="s">
        <v>10196</v>
      </c>
      <c r="D1454" s="4"/>
      <c r="E1454" s="4"/>
      <c r="F1454" s="16"/>
      <c r="G1454" s="80" t="e">
        <f>VLOOKUP(report_masivo[[#This Row],[INCAPACIDAD]],D3680:M3757,3,0)</f>
        <v>#N/A</v>
      </c>
      <c r="I1454" s="47"/>
      <c r="K1454" s="46" t="e">
        <f>VLOOKUP(report_masivo[[#This Row],[INCAPACIDAD]],D3680:M3757,4,0)</f>
        <v>#N/A</v>
      </c>
      <c r="L1454" s="46" t="e">
        <f>VLOOKUP(report_masivo[[#This Row],[INCAPACIDAD]],D3680:M3757,5,0)</f>
        <v>#N/A</v>
      </c>
      <c r="M1454" s="46" t="e">
        <f>VLOOKUP(report_masivo[[#This Row],[INCAPACIDAD]],D3680:M3757,6,0)</f>
        <v>#N/A</v>
      </c>
      <c r="N1454" s="49" t="e">
        <f>VLOOKUP(report_masivo[[#This Row],[INCAPACIDAD]],D3680:M3757,7,0)</f>
        <v>#N/A</v>
      </c>
      <c r="O1454" s="47" t="e">
        <f>VLOOKUP(report_masivo[[#This Row],[INCAPACIDAD]],D3680:M3757,8,0)</f>
        <v>#N/A</v>
      </c>
      <c r="BK1454">
        <f t="shared" si="22"/>
        <v>1</v>
      </c>
      <c r="BL1454">
        <v>105655282844764</v>
      </c>
      <c r="BN1454">
        <v>1866199</v>
      </c>
      <c r="BO1454" s="1">
        <v>44832</v>
      </c>
      <c r="BP1454">
        <v>860029995</v>
      </c>
      <c r="BQ1454">
        <v>1056552828</v>
      </c>
      <c r="BR1454">
        <v>8143173</v>
      </c>
      <c r="BS1454" t="s">
        <v>13928</v>
      </c>
      <c r="BT1454" s="1">
        <v>44764</v>
      </c>
      <c r="BU1454">
        <v>14</v>
      </c>
      <c r="BV1454">
        <v>1862970</v>
      </c>
      <c r="BW1454">
        <v>860029995</v>
      </c>
      <c r="BX1454" t="s">
        <v>13996</v>
      </c>
      <c r="BY1454" t="s">
        <v>14109</v>
      </c>
      <c r="BZ1454" t="s">
        <v>13923</v>
      </c>
      <c r="CA1454" s="1">
        <v>44855</v>
      </c>
      <c r="CB1454" t="s">
        <v>13922</v>
      </c>
    </row>
    <row r="1455" spans="3:80" x14ac:dyDescent="0.3">
      <c r="C1455" s="46" t="s">
        <v>10196</v>
      </c>
      <c r="D1455" s="4"/>
      <c r="E1455" s="4"/>
      <c r="F1455" s="16"/>
      <c r="G1455" s="80" t="e">
        <f>VLOOKUP(report_masivo[[#This Row],[INCAPACIDAD]],D3681:M3758,3,0)</f>
        <v>#N/A</v>
      </c>
      <c r="I1455" s="47"/>
      <c r="K1455" s="46" t="e">
        <f>VLOOKUP(report_masivo[[#This Row],[INCAPACIDAD]],D3681:M3758,4,0)</f>
        <v>#N/A</v>
      </c>
      <c r="L1455" s="46" t="e">
        <f>VLOOKUP(report_masivo[[#This Row],[INCAPACIDAD]],D3681:M3758,5,0)</f>
        <v>#N/A</v>
      </c>
      <c r="M1455" s="46" t="e">
        <f>VLOOKUP(report_masivo[[#This Row],[INCAPACIDAD]],D3681:M3758,6,0)</f>
        <v>#N/A</v>
      </c>
      <c r="N1455" s="49" t="e">
        <f>VLOOKUP(report_masivo[[#This Row],[INCAPACIDAD]],D3681:M3758,7,0)</f>
        <v>#N/A</v>
      </c>
      <c r="O1455" s="47" t="e">
        <f>VLOOKUP(report_masivo[[#This Row],[INCAPACIDAD]],D3681:M3758,8,0)</f>
        <v>#N/A</v>
      </c>
      <c r="BK1455">
        <f t="shared" si="22"/>
        <v>1</v>
      </c>
      <c r="BL1455">
        <v>7408262044799</v>
      </c>
      <c r="BN1455">
        <v>1892316</v>
      </c>
      <c r="BO1455" s="1">
        <v>44866</v>
      </c>
      <c r="BP1455">
        <v>860029995</v>
      </c>
      <c r="BQ1455">
        <v>74082620</v>
      </c>
      <c r="BR1455">
        <v>8262908</v>
      </c>
      <c r="BS1455" t="s">
        <v>13928</v>
      </c>
      <c r="BT1455" s="1">
        <v>44799</v>
      </c>
      <c r="BU1455">
        <v>14</v>
      </c>
      <c r="BV1455">
        <v>2231318</v>
      </c>
      <c r="BW1455">
        <v>860029995</v>
      </c>
      <c r="BX1455" t="s">
        <v>13996</v>
      </c>
      <c r="BY1455" t="s">
        <v>14109</v>
      </c>
      <c r="BZ1455" t="s">
        <v>13923</v>
      </c>
      <c r="CA1455" s="1">
        <v>44904</v>
      </c>
      <c r="CB1455" t="s">
        <v>13922</v>
      </c>
    </row>
    <row r="1456" spans="3:80" x14ac:dyDescent="0.3">
      <c r="C1456" s="46" t="s">
        <v>10196</v>
      </c>
      <c r="D1456" s="4"/>
      <c r="E1456" s="4"/>
      <c r="F1456" s="16"/>
      <c r="G1456" s="80" t="e">
        <f>VLOOKUP(report_masivo[[#This Row],[INCAPACIDAD]],D3682:M3759,3,0)</f>
        <v>#N/A</v>
      </c>
      <c r="I1456" s="47"/>
      <c r="K1456" s="46" t="e">
        <f>VLOOKUP(report_masivo[[#This Row],[INCAPACIDAD]],D3682:M3759,4,0)</f>
        <v>#N/A</v>
      </c>
      <c r="L1456" s="46" t="e">
        <f>VLOOKUP(report_masivo[[#This Row],[INCAPACIDAD]],D3682:M3759,5,0)</f>
        <v>#N/A</v>
      </c>
      <c r="M1456" s="46" t="e">
        <f>VLOOKUP(report_masivo[[#This Row],[INCAPACIDAD]],D3682:M3759,6,0)</f>
        <v>#N/A</v>
      </c>
      <c r="N1456" s="49" t="e">
        <f>VLOOKUP(report_masivo[[#This Row],[INCAPACIDAD]],D3682:M3759,7,0)</f>
        <v>#N/A</v>
      </c>
      <c r="O1456" s="47" t="e">
        <f>VLOOKUP(report_masivo[[#This Row],[INCAPACIDAD]],D3682:M3759,8,0)</f>
        <v>#N/A</v>
      </c>
      <c r="BK1456">
        <f t="shared" si="22"/>
        <v>1</v>
      </c>
      <c r="BL1456">
        <v>105366446844808</v>
      </c>
      <c r="BN1456">
        <v>1892316</v>
      </c>
      <c r="BO1456" s="1">
        <v>44866</v>
      </c>
      <c r="BP1456">
        <v>860029995</v>
      </c>
      <c r="BQ1456">
        <v>1053664468</v>
      </c>
      <c r="BR1456">
        <v>8298339</v>
      </c>
      <c r="BS1456" t="s">
        <v>13928</v>
      </c>
      <c r="BT1456" s="1">
        <v>44808</v>
      </c>
      <c r="BU1456">
        <v>14</v>
      </c>
      <c r="BV1456">
        <v>1732003</v>
      </c>
      <c r="BW1456">
        <v>860029995</v>
      </c>
      <c r="BX1456" t="s">
        <v>13996</v>
      </c>
      <c r="BY1456" t="s">
        <v>14109</v>
      </c>
      <c r="BZ1456" t="s">
        <v>13923</v>
      </c>
      <c r="CA1456" s="1">
        <v>44904</v>
      </c>
      <c r="CB1456" t="s">
        <v>13922</v>
      </c>
    </row>
    <row r="1457" spans="3:80" x14ac:dyDescent="0.3">
      <c r="C1457" s="46" t="s">
        <v>10196</v>
      </c>
      <c r="D1457" s="4"/>
      <c r="E1457" s="4"/>
      <c r="F1457" s="16"/>
      <c r="G1457" s="80" t="e">
        <f>VLOOKUP(report_masivo[[#This Row],[INCAPACIDAD]],D3683:M3760,3,0)</f>
        <v>#N/A</v>
      </c>
      <c r="I1457" s="47"/>
      <c r="K1457" s="46" t="e">
        <f>VLOOKUP(report_masivo[[#This Row],[INCAPACIDAD]],D3683:M3760,4,0)</f>
        <v>#N/A</v>
      </c>
      <c r="L1457" s="46" t="e">
        <f>VLOOKUP(report_masivo[[#This Row],[INCAPACIDAD]],D3683:M3760,5,0)</f>
        <v>#N/A</v>
      </c>
      <c r="M1457" s="46" t="e">
        <f>VLOOKUP(report_masivo[[#This Row],[INCAPACIDAD]],D3683:M3760,6,0)</f>
        <v>#N/A</v>
      </c>
      <c r="N1457" s="49" t="e">
        <f>VLOOKUP(report_masivo[[#This Row],[INCAPACIDAD]],D3683:M3760,7,0)</f>
        <v>#N/A</v>
      </c>
      <c r="O1457" s="47" t="e">
        <f>VLOOKUP(report_masivo[[#This Row],[INCAPACIDAD]],D3683:M3760,8,0)</f>
        <v>#N/A</v>
      </c>
      <c r="BK1457">
        <f t="shared" si="22"/>
        <v>1</v>
      </c>
      <c r="BL1457">
        <v>105409154144819</v>
      </c>
      <c r="BN1457">
        <v>1892316</v>
      </c>
      <c r="BO1457" s="1">
        <v>44866</v>
      </c>
      <c r="BP1457">
        <v>860029995</v>
      </c>
      <c r="BQ1457">
        <v>1054091541</v>
      </c>
      <c r="BR1457">
        <v>8375682</v>
      </c>
      <c r="BS1457" t="s">
        <v>13928</v>
      </c>
      <c r="BT1457" s="1">
        <v>44819</v>
      </c>
      <c r="BU1457">
        <v>14</v>
      </c>
      <c r="BV1457">
        <v>1285332</v>
      </c>
      <c r="BW1457">
        <v>860029995</v>
      </c>
      <c r="BX1457" t="s">
        <v>13996</v>
      </c>
      <c r="BY1457" t="s">
        <v>14109</v>
      </c>
      <c r="BZ1457" t="s">
        <v>13923</v>
      </c>
      <c r="CA1457" s="1">
        <v>44904</v>
      </c>
      <c r="CB1457" t="s">
        <v>13922</v>
      </c>
    </row>
    <row r="1458" spans="3:80" x14ac:dyDescent="0.3">
      <c r="C1458" s="46" t="s">
        <v>10196</v>
      </c>
      <c r="D1458" s="4"/>
      <c r="E1458" s="4"/>
      <c r="F1458" s="16"/>
      <c r="G1458" s="80" t="e">
        <f>VLOOKUP(report_masivo[[#This Row],[INCAPACIDAD]],D3684:M3761,3,0)</f>
        <v>#N/A</v>
      </c>
      <c r="I1458" s="47"/>
      <c r="K1458" s="46" t="e">
        <f>VLOOKUP(report_masivo[[#This Row],[INCAPACIDAD]],D3684:M3761,4,0)</f>
        <v>#N/A</v>
      </c>
      <c r="L1458" s="46" t="e">
        <f>VLOOKUP(report_masivo[[#This Row],[INCAPACIDAD]],D3684:M3761,5,0)</f>
        <v>#N/A</v>
      </c>
      <c r="M1458" s="46" t="e">
        <f>VLOOKUP(report_masivo[[#This Row],[INCAPACIDAD]],D3684:M3761,6,0)</f>
        <v>#N/A</v>
      </c>
      <c r="N1458" s="49" t="e">
        <f>VLOOKUP(report_masivo[[#This Row],[INCAPACIDAD]],D3684:M3761,7,0)</f>
        <v>#N/A</v>
      </c>
      <c r="O1458" s="47" t="e">
        <f>VLOOKUP(report_masivo[[#This Row],[INCAPACIDAD]],D3684:M3761,8,0)</f>
        <v>#N/A</v>
      </c>
      <c r="BK1458">
        <f t="shared" si="22"/>
        <v>1</v>
      </c>
      <c r="BL1458">
        <v>105759693144849</v>
      </c>
      <c r="BN1458">
        <v>1914229</v>
      </c>
      <c r="BO1458" s="1">
        <v>44894</v>
      </c>
      <c r="BP1458">
        <v>860029995</v>
      </c>
      <c r="BQ1458">
        <v>1057596931</v>
      </c>
      <c r="BR1458">
        <v>8435859</v>
      </c>
      <c r="BS1458" t="s">
        <v>13928</v>
      </c>
      <c r="BT1458" s="1">
        <v>44849</v>
      </c>
      <c r="BU1458">
        <v>14</v>
      </c>
      <c r="BV1458">
        <v>1728813</v>
      </c>
      <c r="BW1458">
        <v>860029995</v>
      </c>
      <c r="BX1458" t="s">
        <v>13996</v>
      </c>
      <c r="BY1458" t="s">
        <v>14109</v>
      </c>
      <c r="BZ1458" t="s">
        <v>13923</v>
      </c>
      <c r="CA1458" s="1">
        <v>44917</v>
      </c>
      <c r="CB1458" t="s">
        <v>13922</v>
      </c>
    </row>
    <row r="1459" spans="3:80" x14ac:dyDescent="0.3">
      <c r="C1459" s="46" t="s">
        <v>10196</v>
      </c>
      <c r="D1459" s="4"/>
      <c r="E1459" s="4"/>
      <c r="F1459" s="16"/>
      <c r="G1459" s="80" t="e">
        <f>VLOOKUP(report_masivo[[#This Row],[INCAPACIDAD]],D3685:M3762,3,0)</f>
        <v>#N/A</v>
      </c>
      <c r="I1459" s="47"/>
      <c r="K1459" s="46" t="e">
        <f>VLOOKUP(report_masivo[[#This Row],[INCAPACIDAD]],D3685:M3762,4,0)</f>
        <v>#N/A</v>
      </c>
      <c r="L1459" s="46" t="e">
        <f>VLOOKUP(report_masivo[[#This Row],[INCAPACIDAD]],D3685:M3762,5,0)</f>
        <v>#N/A</v>
      </c>
      <c r="M1459" s="46" t="e">
        <f>VLOOKUP(report_masivo[[#This Row],[INCAPACIDAD]],D3685:M3762,6,0)</f>
        <v>#N/A</v>
      </c>
      <c r="N1459" s="49" t="e">
        <f>VLOOKUP(report_masivo[[#This Row],[INCAPACIDAD]],D3685:M3762,7,0)</f>
        <v>#N/A</v>
      </c>
      <c r="O1459" s="47" t="e">
        <f>VLOOKUP(report_masivo[[#This Row],[INCAPACIDAD]],D3685:M3762,8,0)</f>
        <v>#N/A</v>
      </c>
      <c r="BK1459">
        <f t="shared" si="22"/>
        <v>1</v>
      </c>
      <c r="BL1459">
        <v>105240958944864</v>
      </c>
      <c r="BN1459">
        <v>1929956</v>
      </c>
      <c r="BO1459" s="1">
        <v>44910</v>
      </c>
      <c r="BP1459">
        <v>860029995</v>
      </c>
      <c r="BQ1459">
        <v>1052409589</v>
      </c>
      <c r="BR1459">
        <v>8471629</v>
      </c>
      <c r="BS1459" t="s">
        <v>13928</v>
      </c>
      <c r="BT1459" s="1">
        <v>44864</v>
      </c>
      <c r="BU1459">
        <v>14</v>
      </c>
      <c r="BV1459">
        <v>890328</v>
      </c>
      <c r="BW1459">
        <v>860029995</v>
      </c>
      <c r="BX1459" t="s">
        <v>13996</v>
      </c>
      <c r="BY1459" t="s">
        <v>14109</v>
      </c>
      <c r="BZ1459" t="s">
        <v>13923</v>
      </c>
      <c r="CA1459" s="1">
        <v>44939</v>
      </c>
      <c r="CB1459" t="s">
        <v>13922</v>
      </c>
    </row>
    <row r="1460" spans="3:80" x14ac:dyDescent="0.3">
      <c r="C1460" s="46" t="s">
        <v>10196</v>
      </c>
      <c r="D1460" s="4"/>
      <c r="E1460" s="4"/>
      <c r="F1460" s="16"/>
      <c r="G1460" s="80" t="e">
        <f>VLOOKUP(report_masivo[[#This Row],[INCAPACIDAD]],D3686:M3763,3,0)</f>
        <v>#N/A</v>
      </c>
      <c r="I1460" s="47"/>
      <c r="K1460" s="46" t="e">
        <f>VLOOKUP(report_masivo[[#This Row],[INCAPACIDAD]],D3686:M3763,4,0)</f>
        <v>#N/A</v>
      </c>
      <c r="L1460" s="46" t="e">
        <f>VLOOKUP(report_masivo[[#This Row],[INCAPACIDAD]],D3686:M3763,5,0)</f>
        <v>#N/A</v>
      </c>
      <c r="M1460" s="46" t="e">
        <f>VLOOKUP(report_masivo[[#This Row],[INCAPACIDAD]],D3686:M3763,6,0)</f>
        <v>#N/A</v>
      </c>
      <c r="N1460" s="49" t="e">
        <f>VLOOKUP(report_masivo[[#This Row],[INCAPACIDAD]],D3686:M3763,7,0)</f>
        <v>#N/A</v>
      </c>
      <c r="O1460" s="47" t="e">
        <f>VLOOKUP(report_masivo[[#This Row],[INCAPACIDAD]],D3686:M3763,8,0)</f>
        <v>#N/A</v>
      </c>
      <c r="BK1460">
        <f t="shared" si="22"/>
        <v>1</v>
      </c>
      <c r="BL1460">
        <v>105358664644519</v>
      </c>
      <c r="BN1460">
        <v>1939984</v>
      </c>
      <c r="BO1460" s="1">
        <v>44923</v>
      </c>
      <c r="BP1460">
        <v>860029995</v>
      </c>
      <c r="BQ1460">
        <v>1053586646</v>
      </c>
      <c r="BR1460">
        <v>7462987</v>
      </c>
      <c r="BS1460" t="s">
        <v>13928</v>
      </c>
      <c r="BT1460" s="1">
        <v>44519</v>
      </c>
      <c r="BU1460">
        <v>14</v>
      </c>
      <c r="BV1460">
        <v>2028498</v>
      </c>
      <c r="BW1460">
        <v>860029995</v>
      </c>
      <c r="BX1460" t="s">
        <v>13996</v>
      </c>
      <c r="BY1460" t="s">
        <v>14109</v>
      </c>
      <c r="BZ1460" t="s">
        <v>13923</v>
      </c>
      <c r="CA1460" s="1">
        <v>44939</v>
      </c>
      <c r="CB1460" t="s">
        <v>13922</v>
      </c>
    </row>
    <row r="1461" spans="3:80" x14ac:dyDescent="0.3">
      <c r="C1461" s="46" t="s">
        <v>10196</v>
      </c>
      <c r="D1461" s="4"/>
      <c r="E1461" s="4"/>
      <c r="F1461" s="16"/>
      <c r="G1461" s="80" t="e">
        <f>VLOOKUP(report_masivo[[#This Row],[INCAPACIDAD]],D3687:M3764,3,0)</f>
        <v>#N/A</v>
      </c>
      <c r="I1461" s="47"/>
      <c r="K1461" s="46" t="e">
        <f>VLOOKUP(report_masivo[[#This Row],[INCAPACIDAD]],D3687:M3764,4,0)</f>
        <v>#N/A</v>
      </c>
      <c r="L1461" s="46" t="e">
        <f>VLOOKUP(report_masivo[[#This Row],[INCAPACIDAD]],D3687:M3764,5,0)</f>
        <v>#N/A</v>
      </c>
      <c r="M1461" s="46" t="e">
        <f>VLOOKUP(report_masivo[[#This Row],[INCAPACIDAD]],D3687:M3764,6,0)</f>
        <v>#N/A</v>
      </c>
      <c r="N1461" s="49" t="e">
        <f>VLOOKUP(report_masivo[[#This Row],[INCAPACIDAD]],D3687:M3764,7,0)</f>
        <v>#N/A</v>
      </c>
      <c r="O1461" s="47" t="e">
        <f>VLOOKUP(report_masivo[[#This Row],[INCAPACIDAD]],D3687:M3764,8,0)</f>
        <v>#N/A</v>
      </c>
      <c r="BK1461">
        <f t="shared" si="22"/>
        <v>1</v>
      </c>
      <c r="BL1461">
        <v>105202007044887</v>
      </c>
      <c r="BN1461">
        <v>1963900</v>
      </c>
      <c r="BO1461" s="1">
        <v>44953</v>
      </c>
      <c r="BP1461">
        <v>860029995</v>
      </c>
      <c r="BQ1461">
        <v>1052020070</v>
      </c>
      <c r="BR1461">
        <v>8560158</v>
      </c>
      <c r="BS1461" t="s">
        <v>13928</v>
      </c>
      <c r="BT1461" s="1">
        <v>44887</v>
      </c>
      <c r="BU1461">
        <v>14</v>
      </c>
      <c r="BV1461">
        <v>1911092</v>
      </c>
      <c r="BW1461">
        <v>860029995</v>
      </c>
      <c r="BX1461" t="s">
        <v>13996</v>
      </c>
      <c r="BY1461" t="s">
        <v>14109</v>
      </c>
      <c r="BZ1461" t="s">
        <v>13923</v>
      </c>
      <c r="CA1461" s="1">
        <v>44967</v>
      </c>
      <c r="CB1461" t="s">
        <v>13922</v>
      </c>
    </row>
    <row r="1462" spans="3:80" x14ac:dyDescent="0.3">
      <c r="C1462" s="46" t="s">
        <v>10196</v>
      </c>
      <c r="D1462" s="4"/>
      <c r="E1462" s="4"/>
      <c r="F1462" s="16"/>
      <c r="G1462" s="80" t="e">
        <f>VLOOKUP(report_masivo[[#This Row],[INCAPACIDAD]],D3688:M3765,3,0)</f>
        <v>#N/A</v>
      </c>
      <c r="I1462" s="47"/>
      <c r="K1462" s="46" t="e">
        <f>VLOOKUP(report_masivo[[#This Row],[INCAPACIDAD]],D3688:M3765,4,0)</f>
        <v>#N/A</v>
      </c>
      <c r="L1462" s="46" t="e">
        <f>VLOOKUP(report_masivo[[#This Row],[INCAPACIDAD]],D3688:M3765,5,0)</f>
        <v>#N/A</v>
      </c>
      <c r="M1462" s="46" t="e">
        <f>VLOOKUP(report_masivo[[#This Row],[INCAPACIDAD]],D3688:M3765,6,0)</f>
        <v>#N/A</v>
      </c>
      <c r="N1462" s="49" t="e">
        <f>VLOOKUP(report_masivo[[#This Row],[INCAPACIDAD]],D3688:M3765,7,0)</f>
        <v>#N/A</v>
      </c>
      <c r="O1462" s="47" t="e">
        <f>VLOOKUP(report_masivo[[#This Row],[INCAPACIDAD]],D3688:M3765,8,0)</f>
        <v>#N/A</v>
      </c>
      <c r="BK1462">
        <f t="shared" si="22"/>
        <v>1</v>
      </c>
      <c r="BL1462">
        <v>939951544877</v>
      </c>
      <c r="BN1462">
        <v>1963900</v>
      </c>
      <c r="BO1462" s="1">
        <v>44953</v>
      </c>
      <c r="BP1462">
        <v>860029995</v>
      </c>
      <c r="BQ1462">
        <v>9399515</v>
      </c>
      <c r="BR1462">
        <v>8675368</v>
      </c>
      <c r="BS1462" t="s">
        <v>13928</v>
      </c>
      <c r="BT1462" s="1">
        <v>44877</v>
      </c>
      <c r="BU1462">
        <v>14</v>
      </c>
      <c r="BV1462">
        <v>1814308</v>
      </c>
      <c r="BW1462">
        <v>860029995</v>
      </c>
      <c r="BX1462" t="s">
        <v>13996</v>
      </c>
      <c r="BY1462" t="s">
        <v>14109</v>
      </c>
      <c r="BZ1462" t="s">
        <v>13923</v>
      </c>
      <c r="CA1462" s="1">
        <v>44967</v>
      </c>
      <c r="CB1462" t="s">
        <v>13922</v>
      </c>
    </row>
    <row r="1463" spans="3:80" x14ac:dyDescent="0.3">
      <c r="C1463" s="46" t="s">
        <v>10196</v>
      </c>
      <c r="D1463" s="4"/>
      <c r="E1463" s="4"/>
      <c r="F1463" s="16"/>
      <c r="G1463" s="80" t="e">
        <f>VLOOKUP(report_masivo[[#This Row],[INCAPACIDAD]],D3689:M3766,3,0)</f>
        <v>#N/A</v>
      </c>
      <c r="I1463" s="47"/>
      <c r="K1463" s="46" t="e">
        <f>VLOOKUP(report_masivo[[#This Row],[INCAPACIDAD]],D3689:M3766,4,0)</f>
        <v>#N/A</v>
      </c>
      <c r="L1463" s="46" t="e">
        <f>VLOOKUP(report_masivo[[#This Row],[INCAPACIDAD]],D3689:M3766,5,0)</f>
        <v>#N/A</v>
      </c>
      <c r="M1463" s="46" t="e">
        <f>VLOOKUP(report_masivo[[#This Row],[INCAPACIDAD]],D3689:M3766,6,0)</f>
        <v>#N/A</v>
      </c>
      <c r="N1463" s="49" t="e">
        <f>VLOOKUP(report_masivo[[#This Row],[INCAPACIDAD]],D3689:M3766,7,0)</f>
        <v>#N/A</v>
      </c>
      <c r="O1463" s="47" t="e">
        <f>VLOOKUP(report_masivo[[#This Row],[INCAPACIDAD]],D3689:M3766,8,0)</f>
        <v>#N/A</v>
      </c>
      <c r="BK1463">
        <f t="shared" si="22"/>
        <v>1</v>
      </c>
      <c r="BL1463">
        <v>105527322944934</v>
      </c>
      <c r="BN1463">
        <v>1978012</v>
      </c>
      <c r="BO1463" s="1">
        <v>44972</v>
      </c>
      <c r="BP1463">
        <v>860029995</v>
      </c>
      <c r="BQ1463">
        <v>1055273229</v>
      </c>
      <c r="BR1463">
        <v>8741731</v>
      </c>
      <c r="BS1463" t="s">
        <v>13928</v>
      </c>
      <c r="BT1463" s="1">
        <v>44934</v>
      </c>
      <c r="BU1463">
        <v>14</v>
      </c>
      <c r="BV1463">
        <v>1491980</v>
      </c>
      <c r="BW1463">
        <v>860029995</v>
      </c>
      <c r="BX1463" t="s">
        <v>13996</v>
      </c>
      <c r="BY1463" t="s">
        <v>14109</v>
      </c>
      <c r="BZ1463" t="s">
        <v>13923</v>
      </c>
      <c r="CA1463" s="1">
        <v>44998</v>
      </c>
      <c r="CB1463" t="s">
        <v>13922</v>
      </c>
    </row>
    <row r="1464" spans="3:80" x14ac:dyDescent="0.3">
      <c r="C1464" s="46" t="s">
        <v>10196</v>
      </c>
      <c r="D1464" s="4"/>
      <c r="E1464" s="4"/>
      <c r="F1464" s="16"/>
      <c r="G1464" s="80" t="e">
        <f>VLOOKUP(report_masivo[[#This Row],[INCAPACIDAD]],D3690:M3767,3,0)</f>
        <v>#N/A</v>
      </c>
      <c r="I1464" s="47"/>
      <c r="K1464" s="46" t="e">
        <f>VLOOKUP(report_masivo[[#This Row],[INCAPACIDAD]],D3690:M3767,4,0)</f>
        <v>#N/A</v>
      </c>
      <c r="L1464" s="46" t="e">
        <f>VLOOKUP(report_masivo[[#This Row],[INCAPACIDAD]],D3690:M3767,5,0)</f>
        <v>#N/A</v>
      </c>
      <c r="M1464" s="46" t="e">
        <f>VLOOKUP(report_masivo[[#This Row],[INCAPACIDAD]],D3690:M3767,6,0)</f>
        <v>#N/A</v>
      </c>
      <c r="N1464" s="49" t="e">
        <f>VLOOKUP(report_masivo[[#This Row],[INCAPACIDAD]],D3690:M3767,7,0)</f>
        <v>#N/A</v>
      </c>
      <c r="O1464" s="47" t="e">
        <f>VLOOKUP(report_masivo[[#This Row],[INCAPACIDAD]],D3690:M3767,8,0)</f>
        <v>#N/A</v>
      </c>
      <c r="BK1464">
        <f t="shared" si="22"/>
        <v>1</v>
      </c>
      <c r="BL1464">
        <v>105240833344946</v>
      </c>
      <c r="BN1464">
        <v>1989247</v>
      </c>
      <c r="BO1464" s="1">
        <v>44985</v>
      </c>
      <c r="BP1464">
        <v>860029995</v>
      </c>
      <c r="BQ1464">
        <v>1052408333</v>
      </c>
      <c r="BR1464">
        <v>8744515</v>
      </c>
      <c r="BS1464" t="s">
        <v>13928</v>
      </c>
      <c r="BT1464" s="1">
        <v>44946</v>
      </c>
      <c r="BU1464">
        <v>14</v>
      </c>
      <c r="BV1464">
        <v>2023122</v>
      </c>
      <c r="BW1464">
        <v>860029995</v>
      </c>
      <c r="BX1464" t="s">
        <v>13996</v>
      </c>
      <c r="BY1464" t="s">
        <v>14109</v>
      </c>
      <c r="BZ1464" t="s">
        <v>13923</v>
      </c>
      <c r="CA1464" s="1">
        <v>44998</v>
      </c>
      <c r="CB1464" t="s">
        <v>13922</v>
      </c>
    </row>
    <row r="1465" spans="3:80" x14ac:dyDescent="0.3">
      <c r="C1465" s="46" t="s">
        <v>10196</v>
      </c>
      <c r="D1465" s="4"/>
      <c r="E1465" s="4"/>
      <c r="F1465" s="16"/>
      <c r="G1465" s="80" t="e">
        <f>VLOOKUP(report_masivo[[#This Row],[INCAPACIDAD]],D3691:M3768,3,0)</f>
        <v>#N/A</v>
      </c>
      <c r="I1465" s="47"/>
      <c r="K1465" s="46" t="e">
        <f>VLOOKUP(report_masivo[[#This Row],[INCAPACIDAD]],D3691:M3768,4,0)</f>
        <v>#N/A</v>
      </c>
      <c r="L1465" s="46" t="e">
        <f>VLOOKUP(report_masivo[[#This Row],[INCAPACIDAD]],D3691:M3768,5,0)</f>
        <v>#N/A</v>
      </c>
      <c r="M1465" s="46" t="e">
        <f>VLOOKUP(report_masivo[[#This Row],[INCAPACIDAD]],D3691:M3768,6,0)</f>
        <v>#N/A</v>
      </c>
      <c r="N1465" s="49" t="e">
        <f>VLOOKUP(report_masivo[[#This Row],[INCAPACIDAD]],D3691:M3768,7,0)</f>
        <v>#N/A</v>
      </c>
      <c r="O1465" s="47" t="e">
        <f>VLOOKUP(report_masivo[[#This Row],[INCAPACIDAD]],D3691:M3768,8,0)</f>
        <v>#N/A</v>
      </c>
      <c r="BK1465">
        <f t="shared" si="22"/>
        <v>1</v>
      </c>
      <c r="BL1465">
        <v>105366483244949</v>
      </c>
      <c r="BN1465">
        <v>1989247</v>
      </c>
      <c r="BO1465" s="1">
        <v>44985</v>
      </c>
      <c r="BP1465">
        <v>860029995</v>
      </c>
      <c r="BQ1465">
        <v>1053664832</v>
      </c>
      <c r="BR1465">
        <v>8788650</v>
      </c>
      <c r="BS1465" t="s">
        <v>13928</v>
      </c>
      <c r="BT1465" s="1">
        <v>44949</v>
      </c>
      <c r="BU1465">
        <v>14</v>
      </c>
      <c r="BV1465">
        <v>1144521</v>
      </c>
      <c r="BW1465">
        <v>860029995</v>
      </c>
      <c r="BX1465" t="s">
        <v>13996</v>
      </c>
      <c r="BY1465" t="s">
        <v>14109</v>
      </c>
      <c r="BZ1465" t="s">
        <v>13923</v>
      </c>
      <c r="CA1465" s="1">
        <v>44998</v>
      </c>
      <c r="CB1465" t="s">
        <v>13922</v>
      </c>
    </row>
    <row r="1466" spans="3:80" x14ac:dyDescent="0.3">
      <c r="C1466" s="46" t="s">
        <v>10196</v>
      </c>
      <c r="D1466" s="4"/>
      <c r="E1466" s="4"/>
      <c r="F1466" s="16"/>
      <c r="G1466" s="80" t="e">
        <f>VLOOKUP(report_masivo[[#This Row],[INCAPACIDAD]],D3692:M3769,3,0)</f>
        <v>#N/A</v>
      </c>
      <c r="I1466" s="47"/>
      <c r="K1466" s="46" t="e">
        <f>VLOOKUP(report_masivo[[#This Row],[INCAPACIDAD]],D3692:M3769,4,0)</f>
        <v>#N/A</v>
      </c>
      <c r="L1466" s="46" t="e">
        <f>VLOOKUP(report_masivo[[#This Row],[INCAPACIDAD]],D3692:M3769,5,0)</f>
        <v>#N/A</v>
      </c>
      <c r="M1466" s="46" t="e">
        <f>VLOOKUP(report_masivo[[#This Row],[INCAPACIDAD]],D3692:M3769,6,0)</f>
        <v>#N/A</v>
      </c>
      <c r="N1466" s="49" t="e">
        <f>VLOOKUP(report_masivo[[#This Row],[INCAPACIDAD]],D3692:M3769,7,0)</f>
        <v>#N/A</v>
      </c>
      <c r="O1466" s="47" t="e">
        <f>VLOOKUP(report_masivo[[#This Row],[INCAPACIDAD]],D3692:M3769,8,0)</f>
        <v>#N/A</v>
      </c>
      <c r="BK1466">
        <f t="shared" si="22"/>
        <v>1</v>
      </c>
      <c r="BL1466">
        <v>105238155044975</v>
      </c>
      <c r="BN1466">
        <v>2009702</v>
      </c>
      <c r="BO1466" s="1">
        <v>45009</v>
      </c>
      <c r="BP1466">
        <v>860029995</v>
      </c>
      <c r="BQ1466">
        <v>1052381550</v>
      </c>
      <c r="BR1466">
        <v>8860160</v>
      </c>
      <c r="BS1466" t="s">
        <v>13928</v>
      </c>
      <c r="BT1466" s="1">
        <v>44975</v>
      </c>
      <c r="BU1466">
        <v>14</v>
      </c>
      <c r="BV1466">
        <v>2377396</v>
      </c>
      <c r="BW1466">
        <v>860029995</v>
      </c>
      <c r="BX1466" t="s">
        <v>13996</v>
      </c>
      <c r="BY1466" t="s">
        <v>14109</v>
      </c>
      <c r="BZ1466" t="s">
        <v>13923</v>
      </c>
      <c r="CA1466" s="1">
        <v>45030</v>
      </c>
      <c r="CB1466" t="s">
        <v>13922</v>
      </c>
    </row>
    <row r="1467" spans="3:80" x14ac:dyDescent="0.3">
      <c r="C1467" s="46" t="s">
        <v>10196</v>
      </c>
      <c r="D1467" s="4"/>
      <c r="E1467" s="4"/>
      <c r="F1467" s="16"/>
      <c r="G1467" s="80" t="e">
        <f>VLOOKUP(report_masivo[[#This Row],[INCAPACIDAD]],D3693:M3770,3,0)</f>
        <v>#N/A</v>
      </c>
      <c r="I1467" s="47"/>
      <c r="K1467" s="46" t="e">
        <f>VLOOKUP(report_masivo[[#This Row],[INCAPACIDAD]],D3693:M3770,4,0)</f>
        <v>#N/A</v>
      </c>
      <c r="L1467" s="46" t="e">
        <f>VLOOKUP(report_masivo[[#This Row],[INCAPACIDAD]],D3693:M3770,5,0)</f>
        <v>#N/A</v>
      </c>
      <c r="M1467" s="46" t="e">
        <f>VLOOKUP(report_masivo[[#This Row],[INCAPACIDAD]],D3693:M3770,6,0)</f>
        <v>#N/A</v>
      </c>
      <c r="N1467" s="49" t="e">
        <f>VLOOKUP(report_masivo[[#This Row],[INCAPACIDAD]],D3693:M3770,7,0)</f>
        <v>#N/A</v>
      </c>
      <c r="O1467" s="47" t="e">
        <f>VLOOKUP(report_masivo[[#This Row],[INCAPACIDAD]],D3693:M3770,8,0)</f>
        <v>#N/A</v>
      </c>
      <c r="BK1467">
        <f t="shared" si="22"/>
        <v>1</v>
      </c>
      <c r="BL1467">
        <v>105655217245042</v>
      </c>
      <c r="BN1467">
        <v>2063613</v>
      </c>
      <c r="BO1467" s="1">
        <v>45072</v>
      </c>
      <c r="BP1467">
        <v>860029995</v>
      </c>
      <c r="BQ1467">
        <v>1056552172</v>
      </c>
      <c r="BR1467">
        <v>9164052</v>
      </c>
      <c r="BS1467" t="s">
        <v>13928</v>
      </c>
      <c r="BT1467" s="1">
        <v>45042</v>
      </c>
      <c r="BU1467">
        <v>14</v>
      </c>
      <c r="BV1467">
        <v>516591</v>
      </c>
      <c r="BW1467">
        <v>860029995</v>
      </c>
      <c r="BX1467" t="s">
        <v>13996</v>
      </c>
      <c r="BY1467" t="s">
        <v>14109</v>
      </c>
      <c r="BZ1467" t="s">
        <v>13923</v>
      </c>
      <c r="CA1467" s="1">
        <v>45093</v>
      </c>
      <c r="CB1467" t="s">
        <v>13922</v>
      </c>
    </row>
    <row r="1468" spans="3:80" x14ac:dyDescent="0.3">
      <c r="C1468" s="46" t="s">
        <v>10196</v>
      </c>
      <c r="D1468" s="4"/>
      <c r="E1468" s="4"/>
      <c r="F1468" s="16"/>
      <c r="G1468" s="80" t="e">
        <f>VLOOKUP(report_masivo[[#This Row],[INCAPACIDAD]],D3694:M3771,3,0)</f>
        <v>#N/A</v>
      </c>
      <c r="I1468" s="47"/>
      <c r="K1468" s="46" t="e">
        <f>VLOOKUP(report_masivo[[#This Row],[INCAPACIDAD]],D3694:M3771,4,0)</f>
        <v>#N/A</v>
      </c>
      <c r="L1468" s="46" t="e">
        <f>VLOOKUP(report_masivo[[#This Row],[INCAPACIDAD]],D3694:M3771,5,0)</f>
        <v>#N/A</v>
      </c>
      <c r="M1468" s="46" t="e">
        <f>VLOOKUP(report_masivo[[#This Row],[INCAPACIDAD]],D3694:M3771,6,0)</f>
        <v>#N/A</v>
      </c>
      <c r="N1468" s="49" t="e">
        <f>VLOOKUP(report_masivo[[#This Row],[INCAPACIDAD]],D3694:M3771,7,0)</f>
        <v>#N/A</v>
      </c>
      <c r="O1468" s="47" t="e">
        <f>VLOOKUP(report_masivo[[#This Row],[INCAPACIDAD]],D3694:M3771,8,0)</f>
        <v>#N/A</v>
      </c>
      <c r="BK1468">
        <f t="shared" si="22"/>
        <v>1</v>
      </c>
      <c r="BL1468">
        <v>104884701245044</v>
      </c>
      <c r="BN1468">
        <v>2068357</v>
      </c>
      <c r="BO1468" s="1">
        <v>45077</v>
      </c>
      <c r="BP1468">
        <v>860029995</v>
      </c>
      <c r="BQ1468">
        <v>1048847012</v>
      </c>
      <c r="BR1468">
        <v>9099002</v>
      </c>
      <c r="BS1468" t="s">
        <v>13928</v>
      </c>
      <c r="BT1468" s="1">
        <v>45044</v>
      </c>
      <c r="BU1468">
        <v>14</v>
      </c>
      <c r="BV1468">
        <v>1737029</v>
      </c>
      <c r="BW1468">
        <v>860029995</v>
      </c>
      <c r="BX1468" t="s">
        <v>13996</v>
      </c>
      <c r="BY1468" t="s">
        <v>14109</v>
      </c>
      <c r="BZ1468" t="s">
        <v>13923</v>
      </c>
      <c r="CA1468" s="1">
        <v>45093</v>
      </c>
      <c r="CB1468" t="s">
        <v>13922</v>
      </c>
    </row>
    <row r="1469" spans="3:80" x14ac:dyDescent="0.3">
      <c r="C1469" s="46" t="s">
        <v>10196</v>
      </c>
      <c r="D1469" s="4"/>
      <c r="E1469" s="4"/>
      <c r="F1469" s="16"/>
      <c r="G1469" s="80" t="e">
        <f>VLOOKUP(report_masivo[[#This Row],[INCAPACIDAD]],D3695:M3772,3,0)</f>
        <v>#N/A</v>
      </c>
      <c r="I1469" s="47"/>
      <c r="K1469" s="46" t="e">
        <f>VLOOKUP(report_masivo[[#This Row],[INCAPACIDAD]],D3695:M3772,4,0)</f>
        <v>#N/A</v>
      </c>
      <c r="L1469" s="46" t="e">
        <f>VLOOKUP(report_masivo[[#This Row],[INCAPACIDAD]],D3695:M3772,5,0)</f>
        <v>#N/A</v>
      </c>
      <c r="M1469" s="46" t="e">
        <f>VLOOKUP(report_masivo[[#This Row],[INCAPACIDAD]],D3695:M3772,6,0)</f>
        <v>#N/A</v>
      </c>
      <c r="N1469" s="49" t="e">
        <f>VLOOKUP(report_masivo[[#This Row],[INCAPACIDAD]],D3695:M3772,7,0)</f>
        <v>#N/A</v>
      </c>
      <c r="O1469" s="47" t="e">
        <f>VLOOKUP(report_masivo[[#This Row],[INCAPACIDAD]],D3695:M3772,8,0)</f>
        <v>#N/A</v>
      </c>
      <c r="BK1469">
        <f t="shared" si="22"/>
        <v>1</v>
      </c>
      <c r="BL1469">
        <v>104965488743905</v>
      </c>
      <c r="BN1469">
        <v>1362365</v>
      </c>
      <c r="BO1469" s="1">
        <v>44039</v>
      </c>
      <c r="BP1469">
        <v>860029995</v>
      </c>
      <c r="BQ1469">
        <v>1049654887</v>
      </c>
      <c r="BR1469">
        <v>6138130</v>
      </c>
      <c r="BS1469" t="s">
        <v>13929</v>
      </c>
      <c r="BT1469" s="1">
        <v>43905</v>
      </c>
      <c r="BU1469">
        <v>28</v>
      </c>
      <c r="BV1469">
        <v>819283</v>
      </c>
      <c r="BW1469">
        <v>860029995</v>
      </c>
      <c r="BX1469" t="s">
        <v>13996</v>
      </c>
      <c r="BY1469" t="s">
        <v>14109</v>
      </c>
      <c r="BZ1469" t="s">
        <v>13923</v>
      </c>
      <c r="CA1469" s="1">
        <v>44081</v>
      </c>
      <c r="CB1469" t="s">
        <v>13922</v>
      </c>
    </row>
    <row r="1470" spans="3:80" x14ac:dyDescent="0.3">
      <c r="C1470" s="46" t="s">
        <v>10196</v>
      </c>
      <c r="D1470" s="4"/>
      <c r="E1470" s="4"/>
      <c r="F1470" s="16"/>
      <c r="G1470" s="80" t="e">
        <f>VLOOKUP(report_masivo[[#This Row],[INCAPACIDAD]],D3696:M3773,3,0)</f>
        <v>#N/A</v>
      </c>
      <c r="I1470" s="47"/>
      <c r="K1470" s="46" t="e">
        <f>VLOOKUP(report_masivo[[#This Row],[INCAPACIDAD]],D3696:M3773,4,0)</f>
        <v>#N/A</v>
      </c>
      <c r="L1470" s="46" t="e">
        <f>VLOOKUP(report_masivo[[#This Row],[INCAPACIDAD]],D3696:M3773,5,0)</f>
        <v>#N/A</v>
      </c>
      <c r="M1470" s="46" t="e">
        <f>VLOOKUP(report_masivo[[#This Row],[INCAPACIDAD]],D3696:M3773,6,0)</f>
        <v>#N/A</v>
      </c>
      <c r="N1470" s="49" t="e">
        <f>VLOOKUP(report_masivo[[#This Row],[INCAPACIDAD]],D3696:M3773,7,0)</f>
        <v>#N/A</v>
      </c>
      <c r="O1470" s="47" t="e">
        <f>VLOOKUP(report_masivo[[#This Row],[INCAPACIDAD]],D3696:M3773,8,0)</f>
        <v>#N/A</v>
      </c>
      <c r="BK1470">
        <f t="shared" si="22"/>
        <v>1</v>
      </c>
      <c r="BL1470">
        <v>105759635944034</v>
      </c>
      <c r="BN1470">
        <v>1378985</v>
      </c>
      <c r="BO1470" s="1">
        <v>44072</v>
      </c>
      <c r="BP1470">
        <v>860029995</v>
      </c>
      <c r="BQ1470">
        <v>1057596359</v>
      </c>
      <c r="BR1470">
        <v>6134755</v>
      </c>
      <c r="BS1470" t="s">
        <v>13929</v>
      </c>
      <c r="BT1470" s="1">
        <v>44034</v>
      </c>
      <c r="BU1470">
        <v>6</v>
      </c>
      <c r="BV1470">
        <v>483984</v>
      </c>
      <c r="BW1470">
        <v>860029995</v>
      </c>
      <c r="BX1470" t="s">
        <v>13996</v>
      </c>
      <c r="BY1470" t="s">
        <v>14110</v>
      </c>
      <c r="BZ1470" t="s">
        <v>13997</v>
      </c>
      <c r="CA1470" s="1">
        <v>44092</v>
      </c>
      <c r="CB1470" t="s">
        <v>13922</v>
      </c>
    </row>
    <row r="1471" spans="3:80" x14ac:dyDescent="0.3">
      <c r="C1471" s="46" t="s">
        <v>10196</v>
      </c>
      <c r="D1471" s="4"/>
      <c r="E1471" s="4"/>
      <c r="F1471" s="16"/>
      <c r="G1471" s="80" t="e">
        <f>VLOOKUP(report_masivo[[#This Row],[INCAPACIDAD]],D3697:M3774,3,0)</f>
        <v>#N/A</v>
      </c>
      <c r="I1471" s="47"/>
      <c r="K1471" s="46" t="e">
        <f>VLOOKUP(report_masivo[[#This Row],[INCAPACIDAD]],D3697:M3774,4,0)</f>
        <v>#N/A</v>
      </c>
      <c r="L1471" s="46" t="e">
        <f>VLOOKUP(report_masivo[[#This Row],[INCAPACIDAD]],D3697:M3774,5,0)</f>
        <v>#N/A</v>
      </c>
      <c r="M1471" s="46" t="e">
        <f>VLOOKUP(report_masivo[[#This Row],[INCAPACIDAD]],D3697:M3774,6,0)</f>
        <v>#N/A</v>
      </c>
      <c r="N1471" s="49" t="e">
        <f>VLOOKUP(report_masivo[[#This Row],[INCAPACIDAD]],D3697:M3774,7,0)</f>
        <v>#N/A</v>
      </c>
      <c r="O1471" s="47" t="e">
        <f>VLOOKUP(report_masivo[[#This Row],[INCAPACIDAD]],D3697:M3774,8,0)</f>
        <v>#N/A</v>
      </c>
      <c r="BK1471">
        <f t="shared" si="22"/>
        <v>1</v>
      </c>
      <c r="BL1471">
        <v>105759635944045</v>
      </c>
      <c r="BN1471">
        <v>1381364</v>
      </c>
      <c r="BO1471" s="1">
        <v>44077</v>
      </c>
      <c r="BP1471">
        <v>860029995</v>
      </c>
      <c r="BQ1471">
        <v>1057596359</v>
      </c>
      <c r="BR1471">
        <v>6176614</v>
      </c>
      <c r="BS1471" t="s">
        <v>13929</v>
      </c>
      <c r="BT1471" s="1">
        <v>44045</v>
      </c>
      <c r="BU1471">
        <v>3</v>
      </c>
      <c r="BV1471">
        <v>242415</v>
      </c>
      <c r="BW1471">
        <v>860029995</v>
      </c>
      <c r="BX1471" t="s">
        <v>13996</v>
      </c>
      <c r="BY1471" t="s">
        <v>14109</v>
      </c>
      <c r="BZ1471" t="s">
        <v>13923</v>
      </c>
      <c r="CA1471" s="1">
        <v>44148</v>
      </c>
      <c r="CB1471" t="s">
        <v>13922</v>
      </c>
    </row>
    <row r="1472" spans="3:80" x14ac:dyDescent="0.3">
      <c r="C1472" s="46" t="s">
        <v>10196</v>
      </c>
      <c r="D1472" s="4"/>
      <c r="E1472" s="4"/>
      <c r="F1472" s="16"/>
      <c r="G1472" s="80" t="e">
        <f>VLOOKUP(report_masivo[[#This Row],[INCAPACIDAD]],D3698:M3775,3,0)</f>
        <v>#N/A</v>
      </c>
      <c r="I1472" s="47"/>
      <c r="K1472" s="46" t="e">
        <f>VLOOKUP(report_masivo[[#This Row],[INCAPACIDAD]],D3698:M3775,4,0)</f>
        <v>#N/A</v>
      </c>
      <c r="L1472" s="46" t="e">
        <f>VLOOKUP(report_masivo[[#This Row],[INCAPACIDAD]],D3698:M3775,5,0)</f>
        <v>#N/A</v>
      </c>
      <c r="M1472" s="46" t="e">
        <f>VLOOKUP(report_masivo[[#This Row],[INCAPACIDAD]],D3698:M3775,6,0)</f>
        <v>#N/A</v>
      </c>
      <c r="N1472" s="49" t="e">
        <f>VLOOKUP(report_masivo[[#This Row],[INCAPACIDAD]],D3698:M3775,7,0)</f>
        <v>#N/A</v>
      </c>
      <c r="O1472" s="47" t="e">
        <f>VLOOKUP(report_masivo[[#This Row],[INCAPACIDAD]],D3698:M3775,8,0)</f>
        <v>#N/A</v>
      </c>
      <c r="BK1472">
        <f t="shared" si="22"/>
        <v>1</v>
      </c>
      <c r="BL1472">
        <v>105358719344104</v>
      </c>
      <c r="BN1472">
        <v>1414648</v>
      </c>
      <c r="BO1472" s="1">
        <v>44138</v>
      </c>
      <c r="BP1472">
        <v>860029995</v>
      </c>
      <c r="BQ1472">
        <v>1053587193</v>
      </c>
      <c r="BR1472">
        <v>6306860</v>
      </c>
      <c r="BS1472" t="s">
        <v>13929</v>
      </c>
      <c r="BT1472" s="1">
        <v>44104</v>
      </c>
      <c r="BU1472">
        <v>6</v>
      </c>
      <c r="BV1472">
        <v>461634</v>
      </c>
      <c r="BW1472">
        <v>860029995</v>
      </c>
      <c r="BX1472" t="s">
        <v>13996</v>
      </c>
      <c r="BY1472" t="s">
        <v>14109</v>
      </c>
      <c r="BZ1472" t="s">
        <v>13923</v>
      </c>
      <c r="CA1472" s="1">
        <v>44169</v>
      </c>
      <c r="CB1472" t="s">
        <v>13922</v>
      </c>
    </row>
    <row r="1473" spans="3:80" x14ac:dyDescent="0.3">
      <c r="C1473" s="46" t="s">
        <v>10196</v>
      </c>
      <c r="D1473" s="4"/>
      <c r="E1473" s="4"/>
      <c r="F1473" s="16"/>
      <c r="G1473" s="80" t="e">
        <f>VLOOKUP(report_masivo[[#This Row],[INCAPACIDAD]],D3699:M3776,3,0)</f>
        <v>#N/A</v>
      </c>
      <c r="I1473" s="47"/>
      <c r="K1473" s="46" t="e">
        <f>VLOOKUP(report_masivo[[#This Row],[INCAPACIDAD]],D3699:M3776,4,0)</f>
        <v>#N/A</v>
      </c>
      <c r="L1473" s="46" t="e">
        <f>VLOOKUP(report_masivo[[#This Row],[INCAPACIDAD]],D3699:M3776,5,0)</f>
        <v>#N/A</v>
      </c>
      <c r="M1473" s="46" t="e">
        <f>VLOOKUP(report_masivo[[#This Row],[INCAPACIDAD]],D3699:M3776,6,0)</f>
        <v>#N/A</v>
      </c>
      <c r="N1473" s="49" t="e">
        <f>VLOOKUP(report_masivo[[#This Row],[INCAPACIDAD]],D3699:M3776,7,0)</f>
        <v>#N/A</v>
      </c>
      <c r="O1473" s="47" t="e">
        <f>VLOOKUP(report_masivo[[#This Row],[INCAPACIDAD]],D3699:M3776,8,0)</f>
        <v>#N/A</v>
      </c>
      <c r="BK1473">
        <f t="shared" si="22"/>
        <v>1</v>
      </c>
      <c r="BL1473">
        <v>722332344194</v>
      </c>
      <c r="BN1473">
        <v>1482780</v>
      </c>
      <c r="BO1473" s="1">
        <v>44253</v>
      </c>
      <c r="BP1473">
        <v>860029995</v>
      </c>
      <c r="BQ1473">
        <v>7223323</v>
      </c>
      <c r="BR1473">
        <v>6498965</v>
      </c>
      <c r="BS1473" t="s">
        <v>13929</v>
      </c>
      <c r="BT1473" s="1">
        <v>44194</v>
      </c>
      <c r="BU1473">
        <v>28</v>
      </c>
      <c r="BV1473">
        <v>2375301</v>
      </c>
      <c r="BW1473">
        <v>860029995</v>
      </c>
      <c r="BX1473" t="s">
        <v>13996</v>
      </c>
      <c r="BY1473" t="s">
        <v>14109</v>
      </c>
      <c r="BZ1473" t="s">
        <v>13923</v>
      </c>
      <c r="CA1473" s="1">
        <v>44280</v>
      </c>
      <c r="CB1473" t="s">
        <v>13922</v>
      </c>
    </row>
    <row r="1474" spans="3:80" x14ac:dyDescent="0.3">
      <c r="C1474" s="46" t="s">
        <v>10196</v>
      </c>
      <c r="D1474" s="4"/>
      <c r="E1474" s="4"/>
      <c r="F1474" s="16"/>
      <c r="G1474" s="80" t="e">
        <f>VLOOKUP(report_masivo[[#This Row],[INCAPACIDAD]],D3700:M3777,3,0)</f>
        <v>#N/A</v>
      </c>
      <c r="I1474" s="47"/>
      <c r="K1474" s="46" t="e">
        <f>VLOOKUP(report_masivo[[#This Row],[INCAPACIDAD]],D3700:M3777,4,0)</f>
        <v>#N/A</v>
      </c>
      <c r="L1474" s="46" t="e">
        <f>VLOOKUP(report_masivo[[#This Row],[INCAPACIDAD]],D3700:M3777,5,0)</f>
        <v>#N/A</v>
      </c>
      <c r="M1474" s="46" t="e">
        <f>VLOOKUP(report_masivo[[#This Row],[INCAPACIDAD]],D3700:M3777,6,0)</f>
        <v>#N/A</v>
      </c>
      <c r="N1474" s="49" t="e">
        <f>VLOOKUP(report_masivo[[#This Row],[INCAPACIDAD]],D3700:M3777,7,0)</f>
        <v>#N/A</v>
      </c>
      <c r="O1474" s="47" t="e">
        <f>VLOOKUP(report_masivo[[#This Row],[INCAPACIDAD]],D3700:M3777,8,0)</f>
        <v>#N/A</v>
      </c>
      <c r="BK1474">
        <f t="shared" si="22"/>
        <v>1</v>
      </c>
      <c r="BL1474">
        <v>722332344224</v>
      </c>
      <c r="BN1474">
        <v>1500261</v>
      </c>
      <c r="BO1474" s="1">
        <v>44284</v>
      </c>
      <c r="BP1474">
        <v>860029995</v>
      </c>
      <c r="BQ1474">
        <v>7223323</v>
      </c>
      <c r="BR1474">
        <v>6586956</v>
      </c>
      <c r="BS1474" t="s">
        <v>13929</v>
      </c>
      <c r="BT1474" s="1">
        <v>44224</v>
      </c>
      <c r="BU1474">
        <v>30</v>
      </c>
      <c r="BV1474">
        <v>2472598</v>
      </c>
      <c r="BW1474">
        <v>860029995</v>
      </c>
      <c r="BX1474" t="s">
        <v>13996</v>
      </c>
      <c r="BY1474" t="s">
        <v>14109</v>
      </c>
      <c r="BZ1474" t="s">
        <v>13923</v>
      </c>
      <c r="CA1474" s="1">
        <v>44330</v>
      </c>
      <c r="CB1474" t="s">
        <v>13922</v>
      </c>
    </row>
    <row r="1475" spans="3:80" x14ac:dyDescent="0.3">
      <c r="C1475" s="46" t="s">
        <v>10196</v>
      </c>
      <c r="D1475" s="4"/>
      <c r="E1475" s="4"/>
      <c r="F1475" s="16"/>
      <c r="G1475" s="80" t="e">
        <f>VLOOKUP(report_masivo[[#This Row],[INCAPACIDAD]],D3701:M3778,3,0)</f>
        <v>#N/A</v>
      </c>
      <c r="I1475" s="47"/>
      <c r="K1475" s="46" t="e">
        <f>VLOOKUP(report_masivo[[#This Row],[INCAPACIDAD]],D3701:M3778,4,0)</f>
        <v>#N/A</v>
      </c>
      <c r="L1475" s="46" t="e">
        <f>VLOOKUP(report_masivo[[#This Row],[INCAPACIDAD]],D3701:M3778,5,0)</f>
        <v>#N/A</v>
      </c>
      <c r="M1475" s="46" t="e">
        <f>VLOOKUP(report_masivo[[#This Row],[INCAPACIDAD]],D3701:M3778,6,0)</f>
        <v>#N/A</v>
      </c>
      <c r="N1475" s="49" t="e">
        <f>VLOOKUP(report_masivo[[#This Row],[INCAPACIDAD]],D3701:M3778,7,0)</f>
        <v>#N/A</v>
      </c>
      <c r="O1475" s="47" t="e">
        <f>VLOOKUP(report_masivo[[#This Row],[INCAPACIDAD]],D3701:M3778,8,0)</f>
        <v>#N/A</v>
      </c>
      <c r="BK1475">
        <f t="shared" si="22"/>
        <v>1</v>
      </c>
      <c r="BL1475">
        <v>105843098744213</v>
      </c>
      <c r="BN1475">
        <v>1500261</v>
      </c>
      <c r="BO1475" s="1">
        <v>44284</v>
      </c>
      <c r="BP1475">
        <v>860029995</v>
      </c>
      <c r="BQ1475">
        <v>1058430987</v>
      </c>
      <c r="BR1475">
        <v>6673444</v>
      </c>
      <c r="BS1475" t="s">
        <v>13929</v>
      </c>
      <c r="BT1475" s="1">
        <v>44213</v>
      </c>
      <c r="BU1475">
        <v>2</v>
      </c>
      <c r="BV1475">
        <v>139624</v>
      </c>
      <c r="BW1475">
        <v>860029995</v>
      </c>
      <c r="BX1475" t="s">
        <v>13996</v>
      </c>
      <c r="BY1475" t="s">
        <v>14109</v>
      </c>
      <c r="BZ1475" t="s">
        <v>13923</v>
      </c>
      <c r="CA1475" s="1">
        <v>44330</v>
      </c>
      <c r="CB1475" t="s">
        <v>13922</v>
      </c>
    </row>
    <row r="1476" spans="3:80" x14ac:dyDescent="0.3">
      <c r="C1476" s="46" t="s">
        <v>10196</v>
      </c>
      <c r="D1476" s="4"/>
      <c r="E1476" s="4"/>
      <c r="F1476" s="16"/>
      <c r="G1476" s="80" t="e">
        <f>VLOOKUP(report_masivo[[#This Row],[INCAPACIDAD]],D3702:M3779,3,0)</f>
        <v>#N/A</v>
      </c>
      <c r="I1476" s="47"/>
      <c r="K1476" s="46" t="e">
        <f>VLOOKUP(report_masivo[[#This Row],[INCAPACIDAD]],D3702:M3779,4,0)</f>
        <v>#N/A</v>
      </c>
      <c r="L1476" s="46" t="e">
        <f>VLOOKUP(report_masivo[[#This Row],[INCAPACIDAD]],D3702:M3779,5,0)</f>
        <v>#N/A</v>
      </c>
      <c r="M1476" s="46" t="e">
        <f>VLOOKUP(report_masivo[[#This Row],[INCAPACIDAD]],D3702:M3779,6,0)</f>
        <v>#N/A</v>
      </c>
      <c r="N1476" s="49" t="e">
        <f>VLOOKUP(report_masivo[[#This Row],[INCAPACIDAD]],D3702:M3779,7,0)</f>
        <v>#N/A</v>
      </c>
      <c r="O1476" s="47" t="e">
        <f>VLOOKUP(report_masivo[[#This Row],[INCAPACIDAD]],D3702:M3779,8,0)</f>
        <v>#N/A</v>
      </c>
      <c r="BK1476">
        <f t="shared" si="22"/>
        <v>1</v>
      </c>
      <c r="BL1476">
        <v>722332344254</v>
      </c>
      <c r="BN1476">
        <v>1519202</v>
      </c>
      <c r="BO1476" s="1">
        <v>44316</v>
      </c>
      <c r="BP1476">
        <v>860029995</v>
      </c>
      <c r="BQ1476">
        <v>7223323</v>
      </c>
      <c r="BR1476">
        <v>6660304</v>
      </c>
      <c r="BS1476" t="s">
        <v>13929</v>
      </c>
      <c r="BT1476" s="1">
        <v>44254</v>
      </c>
      <c r="BU1476">
        <v>29</v>
      </c>
      <c r="BV1476">
        <v>1107919</v>
      </c>
      <c r="BW1476">
        <v>860029995</v>
      </c>
      <c r="BX1476" t="s">
        <v>13996</v>
      </c>
      <c r="BY1476" t="s">
        <v>14109</v>
      </c>
      <c r="BZ1476" t="s">
        <v>13923</v>
      </c>
      <c r="CA1476" s="1">
        <v>44336</v>
      </c>
      <c r="CB1476" t="s">
        <v>13922</v>
      </c>
    </row>
    <row r="1477" spans="3:80" x14ac:dyDescent="0.3">
      <c r="C1477" s="46" t="s">
        <v>10196</v>
      </c>
      <c r="D1477" s="4"/>
      <c r="E1477" s="4"/>
      <c r="F1477" s="16"/>
      <c r="G1477" s="80" t="e">
        <f>VLOOKUP(report_masivo[[#This Row],[INCAPACIDAD]],D3703:M3780,3,0)</f>
        <v>#N/A</v>
      </c>
      <c r="I1477" s="47"/>
      <c r="K1477" s="46" t="e">
        <f>VLOOKUP(report_masivo[[#This Row],[INCAPACIDAD]],D3703:M3780,4,0)</f>
        <v>#N/A</v>
      </c>
      <c r="L1477" s="46" t="e">
        <f>VLOOKUP(report_masivo[[#This Row],[INCAPACIDAD]],D3703:M3780,5,0)</f>
        <v>#N/A</v>
      </c>
      <c r="M1477" s="46" t="e">
        <f>VLOOKUP(report_masivo[[#This Row],[INCAPACIDAD]],D3703:M3780,6,0)</f>
        <v>#N/A</v>
      </c>
      <c r="N1477" s="49" t="e">
        <f>VLOOKUP(report_masivo[[#This Row],[INCAPACIDAD]],D3703:M3780,7,0)</f>
        <v>#N/A</v>
      </c>
      <c r="O1477" s="47" t="e">
        <f>VLOOKUP(report_masivo[[#This Row],[INCAPACIDAD]],D3703:M3780,8,0)</f>
        <v>#N/A</v>
      </c>
      <c r="BK1477">
        <f t="shared" si="22"/>
        <v>1</v>
      </c>
      <c r="BL1477">
        <v>420779744345</v>
      </c>
      <c r="BN1477">
        <v>1579283</v>
      </c>
      <c r="BO1477" s="1">
        <v>44406</v>
      </c>
      <c r="BP1477">
        <v>860029995</v>
      </c>
      <c r="BQ1477">
        <v>4207797</v>
      </c>
      <c r="BR1477">
        <v>7019683</v>
      </c>
      <c r="BS1477" t="s">
        <v>13929</v>
      </c>
      <c r="BT1477" s="1">
        <v>44345</v>
      </c>
      <c r="BU1477">
        <v>13</v>
      </c>
      <c r="BV1477">
        <v>1472146</v>
      </c>
      <c r="BW1477">
        <v>860029995</v>
      </c>
      <c r="BX1477" t="s">
        <v>13996</v>
      </c>
      <c r="BY1477" t="s">
        <v>14109</v>
      </c>
      <c r="BZ1477" t="s">
        <v>13923</v>
      </c>
      <c r="CA1477" s="1">
        <v>44453</v>
      </c>
      <c r="CB1477" t="s">
        <v>13922</v>
      </c>
    </row>
    <row r="1478" spans="3:80" x14ac:dyDescent="0.3">
      <c r="C1478" s="46" t="s">
        <v>10196</v>
      </c>
      <c r="D1478" s="4"/>
      <c r="E1478" s="4"/>
      <c r="F1478" s="16"/>
      <c r="G1478" s="80" t="e">
        <f>VLOOKUP(report_masivo[[#This Row],[INCAPACIDAD]],D3704:M3781,3,0)</f>
        <v>#N/A</v>
      </c>
      <c r="I1478" s="47"/>
      <c r="K1478" s="46" t="e">
        <f>VLOOKUP(report_masivo[[#This Row],[INCAPACIDAD]],D3704:M3781,4,0)</f>
        <v>#N/A</v>
      </c>
      <c r="L1478" s="46" t="e">
        <f>VLOOKUP(report_masivo[[#This Row],[INCAPACIDAD]],D3704:M3781,5,0)</f>
        <v>#N/A</v>
      </c>
      <c r="M1478" s="46" t="e">
        <f>VLOOKUP(report_masivo[[#This Row],[INCAPACIDAD]],D3704:M3781,6,0)</f>
        <v>#N/A</v>
      </c>
      <c r="N1478" s="49" t="e">
        <f>VLOOKUP(report_masivo[[#This Row],[INCAPACIDAD]],D3704:M3781,7,0)</f>
        <v>#N/A</v>
      </c>
      <c r="O1478" s="47" t="e">
        <f>VLOOKUP(report_masivo[[#This Row],[INCAPACIDAD]],D3704:M3781,8,0)</f>
        <v>#N/A</v>
      </c>
      <c r="BK1478">
        <f t="shared" si="22"/>
        <v>1</v>
      </c>
      <c r="BL1478">
        <v>420779744360</v>
      </c>
      <c r="BN1478">
        <v>1601799</v>
      </c>
      <c r="BO1478" s="1">
        <v>44438</v>
      </c>
      <c r="BP1478">
        <v>860029995</v>
      </c>
      <c r="BQ1478">
        <v>4207797</v>
      </c>
      <c r="BR1478">
        <v>6969796</v>
      </c>
      <c r="BS1478" t="s">
        <v>13929</v>
      </c>
      <c r="BT1478" s="1">
        <v>44360</v>
      </c>
      <c r="BU1478">
        <v>25</v>
      </c>
      <c r="BV1478">
        <v>2812908</v>
      </c>
      <c r="BW1478">
        <v>860029995</v>
      </c>
      <c r="BX1478" t="s">
        <v>13996</v>
      </c>
      <c r="BY1478" t="s">
        <v>14109</v>
      </c>
      <c r="BZ1478" t="s">
        <v>13923</v>
      </c>
      <c r="CA1478" s="1">
        <v>44480</v>
      </c>
      <c r="CB1478" t="s">
        <v>13922</v>
      </c>
    </row>
    <row r="1479" spans="3:80" x14ac:dyDescent="0.3">
      <c r="C1479" s="46" t="s">
        <v>10196</v>
      </c>
      <c r="D1479" s="4"/>
      <c r="E1479" s="4"/>
      <c r="F1479" s="16"/>
      <c r="G1479" s="80" t="e">
        <f>VLOOKUP(report_masivo[[#This Row],[INCAPACIDAD]],D3705:M3782,3,0)</f>
        <v>#N/A</v>
      </c>
      <c r="I1479" s="47"/>
      <c r="K1479" s="46" t="e">
        <f>VLOOKUP(report_masivo[[#This Row],[INCAPACIDAD]],D3705:M3782,4,0)</f>
        <v>#N/A</v>
      </c>
      <c r="L1479" s="46" t="e">
        <f>VLOOKUP(report_masivo[[#This Row],[INCAPACIDAD]],D3705:M3782,5,0)</f>
        <v>#N/A</v>
      </c>
      <c r="M1479" s="46" t="e">
        <f>VLOOKUP(report_masivo[[#This Row],[INCAPACIDAD]],D3705:M3782,6,0)</f>
        <v>#N/A</v>
      </c>
      <c r="N1479" s="49" t="e">
        <f>VLOOKUP(report_masivo[[#This Row],[INCAPACIDAD]],D3705:M3782,7,0)</f>
        <v>#N/A</v>
      </c>
      <c r="O1479" s="47" t="e">
        <f>VLOOKUP(report_masivo[[#This Row],[INCAPACIDAD]],D3705:M3782,8,0)</f>
        <v>#N/A</v>
      </c>
      <c r="BK1479">
        <f t="shared" si="22"/>
        <v>1</v>
      </c>
      <c r="BL1479">
        <v>420779744385</v>
      </c>
      <c r="BN1479">
        <v>1621503</v>
      </c>
      <c r="BO1479" s="1">
        <v>44466</v>
      </c>
      <c r="BP1479">
        <v>860029995</v>
      </c>
      <c r="BQ1479">
        <v>4207797</v>
      </c>
      <c r="BR1479">
        <v>7019708</v>
      </c>
      <c r="BS1479" t="s">
        <v>13929</v>
      </c>
      <c r="BT1479" s="1">
        <v>44385</v>
      </c>
      <c r="BU1479">
        <v>30</v>
      </c>
      <c r="BV1479">
        <v>3417846</v>
      </c>
      <c r="BW1479">
        <v>860029995</v>
      </c>
      <c r="BX1479" t="s">
        <v>13996</v>
      </c>
      <c r="BY1479" t="s">
        <v>14109</v>
      </c>
      <c r="BZ1479" t="s">
        <v>13923</v>
      </c>
      <c r="CA1479" s="1">
        <v>44508</v>
      </c>
      <c r="CB1479" t="s">
        <v>13922</v>
      </c>
    </row>
    <row r="1480" spans="3:80" x14ac:dyDescent="0.3">
      <c r="C1480" s="46" t="s">
        <v>10196</v>
      </c>
      <c r="D1480" s="4"/>
      <c r="E1480" s="4"/>
      <c r="F1480" s="16"/>
      <c r="G1480" s="80" t="e">
        <f>VLOOKUP(report_masivo[[#This Row],[INCAPACIDAD]],D3706:M3783,3,0)</f>
        <v>#N/A</v>
      </c>
      <c r="I1480" s="47"/>
      <c r="K1480" s="46" t="e">
        <f>VLOOKUP(report_masivo[[#This Row],[INCAPACIDAD]],D3706:M3783,4,0)</f>
        <v>#N/A</v>
      </c>
      <c r="L1480" s="46" t="e">
        <f>VLOOKUP(report_masivo[[#This Row],[INCAPACIDAD]],D3706:M3783,5,0)</f>
        <v>#N/A</v>
      </c>
      <c r="M1480" s="46" t="e">
        <f>VLOOKUP(report_masivo[[#This Row],[INCAPACIDAD]],D3706:M3783,6,0)</f>
        <v>#N/A</v>
      </c>
      <c r="N1480" s="49" t="e">
        <f>VLOOKUP(report_masivo[[#This Row],[INCAPACIDAD]],D3706:M3783,7,0)</f>
        <v>#N/A</v>
      </c>
      <c r="O1480" s="47" t="e">
        <f>VLOOKUP(report_masivo[[#This Row],[INCAPACIDAD]],D3706:M3783,8,0)</f>
        <v>#N/A</v>
      </c>
      <c r="BK1480">
        <f t="shared" ref="BK1480:BK1487" si="23">COUNTIF(BL1480,BL1480)</f>
        <v>1</v>
      </c>
      <c r="BL1480">
        <v>420779744415</v>
      </c>
      <c r="BN1480">
        <v>1639595</v>
      </c>
      <c r="BO1480" s="1">
        <v>44494</v>
      </c>
      <c r="BP1480">
        <v>860029995</v>
      </c>
      <c r="BQ1480">
        <v>4207797</v>
      </c>
      <c r="BR1480">
        <v>7087983</v>
      </c>
      <c r="BS1480" t="s">
        <v>13929</v>
      </c>
      <c r="BT1480" s="1">
        <v>44415</v>
      </c>
      <c r="BU1480">
        <v>30</v>
      </c>
      <c r="BV1480">
        <v>3120533</v>
      </c>
      <c r="BW1480">
        <v>860029995</v>
      </c>
      <c r="BX1480" t="s">
        <v>13996</v>
      </c>
      <c r="BY1480" t="s">
        <v>14109</v>
      </c>
      <c r="BZ1480" t="s">
        <v>13923</v>
      </c>
      <c r="CA1480" s="1">
        <v>44544</v>
      </c>
      <c r="CB1480" t="s">
        <v>13922</v>
      </c>
    </row>
    <row r="1481" spans="3:80" x14ac:dyDescent="0.3">
      <c r="C1481" s="46" t="s">
        <v>10196</v>
      </c>
      <c r="D1481" s="4"/>
      <c r="E1481" s="4"/>
      <c r="F1481" s="16"/>
      <c r="G1481" s="80" t="e">
        <f>VLOOKUP(report_masivo[[#This Row],[INCAPACIDAD]],D3707:M3784,3,0)</f>
        <v>#N/A</v>
      </c>
      <c r="I1481" s="47"/>
      <c r="K1481" s="46" t="e">
        <f>VLOOKUP(report_masivo[[#This Row],[INCAPACIDAD]],D3707:M3784,4,0)</f>
        <v>#N/A</v>
      </c>
      <c r="L1481" s="46" t="e">
        <f>VLOOKUP(report_masivo[[#This Row],[INCAPACIDAD]],D3707:M3784,5,0)</f>
        <v>#N/A</v>
      </c>
      <c r="M1481" s="46" t="e">
        <f>VLOOKUP(report_masivo[[#This Row],[INCAPACIDAD]],D3707:M3784,6,0)</f>
        <v>#N/A</v>
      </c>
      <c r="N1481" s="49" t="e">
        <f>VLOOKUP(report_masivo[[#This Row],[INCAPACIDAD]],D3707:M3784,7,0)</f>
        <v>#N/A</v>
      </c>
      <c r="O1481" s="47" t="e">
        <f>VLOOKUP(report_masivo[[#This Row],[INCAPACIDAD]],D3707:M3784,8,0)</f>
        <v>#N/A</v>
      </c>
      <c r="BK1481">
        <f t="shared" si="23"/>
        <v>1</v>
      </c>
      <c r="BL1481">
        <v>420779744445</v>
      </c>
      <c r="BN1481">
        <v>1639595</v>
      </c>
      <c r="BO1481" s="1">
        <v>44494</v>
      </c>
      <c r="BP1481">
        <v>860029995</v>
      </c>
      <c r="BQ1481">
        <v>4207797</v>
      </c>
      <c r="BR1481">
        <v>7207219</v>
      </c>
      <c r="BS1481" t="s">
        <v>13929</v>
      </c>
      <c r="BT1481" s="1">
        <v>44445</v>
      </c>
      <c r="BU1481">
        <v>3</v>
      </c>
      <c r="BV1481">
        <v>248707</v>
      </c>
      <c r="BW1481">
        <v>860029995</v>
      </c>
      <c r="BX1481" t="s">
        <v>13996</v>
      </c>
      <c r="BY1481" t="s">
        <v>14109</v>
      </c>
      <c r="BZ1481" t="s">
        <v>13923</v>
      </c>
      <c r="CA1481" s="1">
        <v>44544</v>
      </c>
      <c r="CB1481" t="s">
        <v>13922</v>
      </c>
    </row>
    <row r="1482" spans="3:80" x14ac:dyDescent="0.3">
      <c r="C1482" s="46" t="s">
        <v>10196</v>
      </c>
      <c r="D1482" s="4"/>
      <c r="E1482" s="4"/>
      <c r="F1482" s="16"/>
      <c r="G1482" s="80" t="e">
        <f>VLOOKUP(report_masivo[[#This Row],[INCAPACIDAD]],D3708:M3785,3,0)</f>
        <v>#N/A</v>
      </c>
      <c r="I1482" s="47"/>
      <c r="K1482" s="46" t="e">
        <f>VLOOKUP(report_masivo[[#This Row],[INCAPACIDAD]],D3708:M3785,4,0)</f>
        <v>#N/A</v>
      </c>
      <c r="L1482" s="46" t="e">
        <f>VLOOKUP(report_masivo[[#This Row],[INCAPACIDAD]],D3708:M3785,5,0)</f>
        <v>#N/A</v>
      </c>
      <c r="M1482" s="46" t="e">
        <f>VLOOKUP(report_masivo[[#This Row],[INCAPACIDAD]],D3708:M3785,6,0)</f>
        <v>#N/A</v>
      </c>
      <c r="N1482" s="49" t="e">
        <f>VLOOKUP(report_masivo[[#This Row],[INCAPACIDAD]],D3708:M3785,7,0)</f>
        <v>#N/A</v>
      </c>
      <c r="O1482" s="47" t="e">
        <f>VLOOKUP(report_masivo[[#This Row],[INCAPACIDAD]],D3708:M3785,8,0)</f>
        <v>#N/A</v>
      </c>
      <c r="BK1482">
        <f t="shared" si="23"/>
        <v>1</v>
      </c>
      <c r="BL1482">
        <v>420779744448</v>
      </c>
      <c r="BN1482">
        <v>1665917</v>
      </c>
      <c r="BO1482" s="1">
        <v>44549</v>
      </c>
      <c r="BP1482">
        <v>860029995</v>
      </c>
      <c r="BQ1482">
        <v>4207797</v>
      </c>
      <c r="BR1482">
        <v>7207223</v>
      </c>
      <c r="BS1482" t="s">
        <v>13929</v>
      </c>
      <c r="BT1482" s="1">
        <v>44448</v>
      </c>
      <c r="BU1482">
        <v>30</v>
      </c>
      <c r="BV1482">
        <v>2487066</v>
      </c>
      <c r="BW1482">
        <v>860029995</v>
      </c>
      <c r="BX1482" t="s">
        <v>13996</v>
      </c>
      <c r="BY1482" t="s">
        <v>14109</v>
      </c>
      <c r="BZ1482" t="s">
        <v>13923</v>
      </c>
      <c r="CA1482" s="1">
        <v>44582</v>
      </c>
      <c r="CB1482" t="s">
        <v>13922</v>
      </c>
    </row>
    <row r="1483" spans="3:80" x14ac:dyDescent="0.3">
      <c r="C1483" s="46" t="s">
        <v>10196</v>
      </c>
      <c r="D1483" s="4"/>
      <c r="E1483" s="4"/>
      <c r="F1483" s="16"/>
      <c r="G1483" s="80" t="e">
        <f>VLOOKUP(report_masivo[[#This Row],[INCAPACIDAD]],D3709:M3786,3,0)</f>
        <v>#N/A</v>
      </c>
      <c r="I1483" s="47"/>
      <c r="K1483" s="46" t="e">
        <f>VLOOKUP(report_masivo[[#This Row],[INCAPACIDAD]],D3709:M3786,4,0)</f>
        <v>#N/A</v>
      </c>
      <c r="L1483" s="46" t="e">
        <f>VLOOKUP(report_masivo[[#This Row],[INCAPACIDAD]],D3709:M3786,5,0)</f>
        <v>#N/A</v>
      </c>
      <c r="M1483" s="46" t="e">
        <f>VLOOKUP(report_masivo[[#This Row],[INCAPACIDAD]],D3709:M3786,6,0)</f>
        <v>#N/A</v>
      </c>
      <c r="N1483" s="49" t="e">
        <f>VLOOKUP(report_masivo[[#This Row],[INCAPACIDAD]],D3709:M3786,7,0)</f>
        <v>#N/A</v>
      </c>
      <c r="O1483" s="47" t="e">
        <f>VLOOKUP(report_masivo[[#This Row],[INCAPACIDAD]],D3709:M3786,8,0)</f>
        <v>#N/A</v>
      </c>
      <c r="BK1483">
        <f t="shared" si="23"/>
        <v>1</v>
      </c>
      <c r="BL1483">
        <v>420779744478</v>
      </c>
      <c r="BN1483">
        <v>1672127</v>
      </c>
      <c r="BO1483" s="1">
        <v>44559</v>
      </c>
      <c r="BP1483">
        <v>860029995</v>
      </c>
      <c r="BQ1483">
        <v>4207797</v>
      </c>
      <c r="BR1483">
        <v>7283012</v>
      </c>
      <c r="BS1483" t="s">
        <v>13929</v>
      </c>
      <c r="BT1483" s="1">
        <v>44478</v>
      </c>
      <c r="BU1483">
        <v>30</v>
      </c>
      <c r="BV1483">
        <v>2419969</v>
      </c>
      <c r="BW1483">
        <v>860029995</v>
      </c>
      <c r="BX1483" t="s">
        <v>13996</v>
      </c>
      <c r="BY1483" t="s">
        <v>14109</v>
      </c>
      <c r="BZ1483" t="s">
        <v>13923</v>
      </c>
      <c r="CA1483" s="1">
        <v>44596</v>
      </c>
      <c r="CB1483" t="s">
        <v>13922</v>
      </c>
    </row>
    <row r="1484" spans="3:80" x14ac:dyDescent="0.3">
      <c r="C1484" s="46" t="s">
        <v>10196</v>
      </c>
      <c r="D1484" s="4"/>
      <c r="E1484" s="4"/>
      <c r="F1484" s="16"/>
      <c r="G1484" s="80" t="e">
        <f>VLOOKUP(report_masivo[[#This Row],[INCAPACIDAD]],D3710:M3787,3,0)</f>
        <v>#N/A</v>
      </c>
      <c r="I1484" s="47"/>
      <c r="K1484" s="46" t="e">
        <f>VLOOKUP(report_masivo[[#This Row],[INCAPACIDAD]],D3710:M3787,4,0)</f>
        <v>#N/A</v>
      </c>
      <c r="L1484" s="46" t="e">
        <f>VLOOKUP(report_masivo[[#This Row],[INCAPACIDAD]],D3710:M3787,5,0)</f>
        <v>#N/A</v>
      </c>
      <c r="M1484" s="46" t="e">
        <f>VLOOKUP(report_masivo[[#This Row],[INCAPACIDAD]],D3710:M3787,6,0)</f>
        <v>#N/A</v>
      </c>
      <c r="N1484" s="49" t="e">
        <f>VLOOKUP(report_masivo[[#This Row],[INCAPACIDAD]],D3710:M3787,7,0)</f>
        <v>#N/A</v>
      </c>
      <c r="O1484" s="47" t="e">
        <f>VLOOKUP(report_masivo[[#This Row],[INCAPACIDAD]],D3710:M3787,8,0)</f>
        <v>#N/A</v>
      </c>
      <c r="BK1484">
        <f t="shared" si="23"/>
        <v>1</v>
      </c>
      <c r="BL1484">
        <v>420779744508</v>
      </c>
      <c r="BN1484">
        <v>1672127</v>
      </c>
      <c r="BO1484" s="1">
        <v>44559</v>
      </c>
      <c r="BP1484">
        <v>860029995</v>
      </c>
      <c r="BQ1484">
        <v>4207797</v>
      </c>
      <c r="BR1484">
        <v>7393210</v>
      </c>
      <c r="BS1484" t="s">
        <v>13929</v>
      </c>
      <c r="BT1484" s="1">
        <v>44508</v>
      </c>
      <c r="BU1484">
        <v>8</v>
      </c>
      <c r="BV1484">
        <v>623304</v>
      </c>
      <c r="BW1484">
        <v>860029995</v>
      </c>
      <c r="BX1484" t="s">
        <v>13996</v>
      </c>
      <c r="BY1484" t="s">
        <v>14109</v>
      </c>
      <c r="BZ1484" t="s">
        <v>13923</v>
      </c>
      <c r="CA1484" s="1">
        <v>44596</v>
      </c>
      <c r="CB1484" t="s">
        <v>13922</v>
      </c>
    </row>
    <row r="1485" spans="3:80" x14ac:dyDescent="0.3">
      <c r="C1485" s="46" t="s">
        <v>10196</v>
      </c>
      <c r="D1485" s="4"/>
      <c r="E1485" s="4"/>
      <c r="F1485" s="16"/>
      <c r="G1485" s="80" t="e">
        <f>VLOOKUP(report_masivo[[#This Row],[INCAPACIDAD]],D3711:M3788,3,0)</f>
        <v>#N/A</v>
      </c>
      <c r="I1485" s="47"/>
      <c r="K1485" s="46" t="e">
        <f>VLOOKUP(report_masivo[[#This Row],[INCAPACIDAD]],D3711:M3788,4,0)</f>
        <v>#N/A</v>
      </c>
      <c r="L1485" s="46" t="e">
        <f>VLOOKUP(report_masivo[[#This Row],[INCAPACIDAD]],D3711:M3788,5,0)</f>
        <v>#N/A</v>
      </c>
      <c r="M1485" s="46" t="e">
        <f>VLOOKUP(report_masivo[[#This Row],[INCAPACIDAD]],D3711:M3788,6,0)</f>
        <v>#N/A</v>
      </c>
      <c r="N1485" s="49" t="e">
        <f>VLOOKUP(report_masivo[[#This Row],[INCAPACIDAD]],D3711:M3788,7,0)</f>
        <v>#N/A</v>
      </c>
      <c r="O1485" s="47" t="e">
        <f>VLOOKUP(report_masivo[[#This Row],[INCAPACIDAD]],D3711:M3788,8,0)</f>
        <v>#N/A</v>
      </c>
      <c r="BK1485">
        <f t="shared" si="23"/>
        <v>1</v>
      </c>
      <c r="BL1485">
        <v>105366436844495</v>
      </c>
      <c r="BN1485">
        <v>1672127</v>
      </c>
      <c r="BO1485" s="1">
        <v>44559</v>
      </c>
      <c r="BP1485">
        <v>860029995</v>
      </c>
      <c r="BQ1485">
        <v>1053664368</v>
      </c>
      <c r="BR1485">
        <v>7458514</v>
      </c>
      <c r="BS1485" t="s">
        <v>13929</v>
      </c>
      <c r="BT1485" s="1">
        <v>44495</v>
      </c>
      <c r="BU1485">
        <v>3</v>
      </c>
      <c r="BV1485">
        <v>257859</v>
      </c>
      <c r="BW1485">
        <v>860029995</v>
      </c>
      <c r="BX1485" t="s">
        <v>13996</v>
      </c>
      <c r="BY1485" t="s">
        <v>14109</v>
      </c>
      <c r="BZ1485" t="s">
        <v>13923</v>
      </c>
      <c r="CA1485" s="1">
        <v>44596</v>
      </c>
      <c r="CB1485" t="s">
        <v>13922</v>
      </c>
    </row>
    <row r="1486" spans="3:80" x14ac:dyDescent="0.3">
      <c r="C1486" s="46" t="s">
        <v>10196</v>
      </c>
      <c r="D1486" s="4"/>
      <c r="E1486" s="4"/>
      <c r="F1486" s="16"/>
      <c r="G1486" s="80" t="e">
        <f>VLOOKUP(report_masivo[[#This Row],[INCAPACIDAD]],D3712:M3789,3,0)</f>
        <v>#N/A</v>
      </c>
      <c r="I1486" s="47"/>
      <c r="K1486" s="46" t="e">
        <f>VLOOKUP(report_masivo[[#This Row],[INCAPACIDAD]],D3712:M3789,4,0)</f>
        <v>#N/A</v>
      </c>
      <c r="L1486" s="46" t="e">
        <f>VLOOKUP(report_masivo[[#This Row],[INCAPACIDAD]],D3712:M3789,5,0)</f>
        <v>#N/A</v>
      </c>
      <c r="M1486" s="46" t="e">
        <f>VLOOKUP(report_masivo[[#This Row],[INCAPACIDAD]],D3712:M3789,6,0)</f>
        <v>#N/A</v>
      </c>
      <c r="N1486" s="49" t="e">
        <f>VLOOKUP(report_masivo[[#This Row],[INCAPACIDAD]],D3712:M3789,7,0)</f>
        <v>#N/A</v>
      </c>
      <c r="O1486" s="47" t="e">
        <f>VLOOKUP(report_masivo[[#This Row],[INCAPACIDAD]],D3712:M3789,8,0)</f>
        <v>#N/A</v>
      </c>
      <c r="BK1486">
        <f t="shared" si="23"/>
        <v>1</v>
      </c>
      <c r="BL1486">
        <v>420779744516</v>
      </c>
      <c r="BN1486">
        <v>1691142</v>
      </c>
      <c r="BO1486" s="1">
        <v>44590</v>
      </c>
      <c r="BP1486">
        <v>860029995</v>
      </c>
      <c r="BQ1486">
        <v>4207797</v>
      </c>
      <c r="BR1486">
        <v>7495229</v>
      </c>
      <c r="BS1486" t="s">
        <v>13929</v>
      </c>
      <c r="BT1486" s="1">
        <v>44516</v>
      </c>
      <c r="BU1486">
        <v>9</v>
      </c>
      <c r="BV1486">
        <v>701217</v>
      </c>
      <c r="BW1486">
        <v>860029995</v>
      </c>
      <c r="BX1486" t="s">
        <v>13996</v>
      </c>
      <c r="BY1486" t="s">
        <v>14109</v>
      </c>
      <c r="BZ1486" t="s">
        <v>13923</v>
      </c>
      <c r="CA1486" s="1">
        <v>44630</v>
      </c>
      <c r="CB1486" t="s">
        <v>13922</v>
      </c>
    </row>
    <row r="1487" spans="3:80" x14ac:dyDescent="0.3">
      <c r="C1487" s="46" t="s">
        <v>10196</v>
      </c>
      <c r="D1487" s="4"/>
      <c r="E1487" s="4"/>
      <c r="F1487" s="16"/>
      <c r="G1487" s="80" t="e">
        <f>VLOOKUP(report_masivo[[#This Row],[INCAPACIDAD]],D3713:M3790,3,0)</f>
        <v>#N/A</v>
      </c>
      <c r="I1487" s="47"/>
      <c r="K1487" s="46" t="e">
        <f>VLOOKUP(report_masivo[[#This Row],[INCAPACIDAD]],D3713:M3790,4,0)</f>
        <v>#N/A</v>
      </c>
      <c r="L1487" s="46" t="e">
        <f>VLOOKUP(report_masivo[[#This Row],[INCAPACIDAD]],D3713:M3790,5,0)</f>
        <v>#N/A</v>
      </c>
      <c r="M1487" s="46" t="e">
        <f>VLOOKUP(report_masivo[[#This Row],[INCAPACIDAD]],D3713:M3790,6,0)</f>
        <v>#N/A</v>
      </c>
      <c r="N1487" s="49" t="e">
        <f>VLOOKUP(report_masivo[[#This Row],[INCAPACIDAD]],D3713:M3790,7,0)</f>
        <v>#N/A</v>
      </c>
      <c r="O1487" s="47" t="e">
        <f>VLOOKUP(report_masivo[[#This Row],[INCAPACIDAD]],D3713:M3790,8,0)</f>
        <v>#N/A</v>
      </c>
      <c r="BK1487">
        <f t="shared" si="23"/>
        <v>1</v>
      </c>
      <c r="BL1487">
        <v>952924344744</v>
      </c>
      <c r="BN1487">
        <v>1840744</v>
      </c>
      <c r="BO1487" s="1">
        <v>44802</v>
      </c>
      <c r="BP1487">
        <v>860029995</v>
      </c>
      <c r="BQ1487">
        <v>9529243</v>
      </c>
      <c r="BR1487">
        <v>8156544</v>
      </c>
      <c r="BS1487" t="s">
        <v>13929</v>
      </c>
      <c r="BT1487" s="1">
        <v>44744</v>
      </c>
      <c r="BU1487">
        <v>3</v>
      </c>
      <c r="BV1487">
        <v>239449</v>
      </c>
      <c r="BW1487">
        <v>860029995</v>
      </c>
      <c r="BX1487" t="s">
        <v>13996</v>
      </c>
      <c r="BY1487" t="s">
        <v>14109</v>
      </c>
      <c r="BZ1487" t="s">
        <v>13923</v>
      </c>
      <c r="CA1487" s="1">
        <v>44813</v>
      </c>
      <c r="CB1487" t="s">
        <v>13922</v>
      </c>
    </row>
    <row r="1488" spans="3:80" x14ac:dyDescent="0.3">
      <c r="C1488" s="46" t="s">
        <v>10196</v>
      </c>
      <c r="D1488" s="4"/>
      <c r="E1488" s="4"/>
      <c r="F1488" s="16"/>
      <c r="G1488" s="80" t="e">
        <f>VLOOKUP(report_masivo[[#This Row],[INCAPACIDAD]],D3714:M3791,3,0)</f>
        <v>#N/A</v>
      </c>
      <c r="I1488" s="47"/>
      <c r="K1488" s="46" t="e">
        <f>VLOOKUP(report_masivo[[#This Row],[INCAPACIDAD]],D3714:M3791,4,0)</f>
        <v>#N/A</v>
      </c>
      <c r="L1488" s="46" t="e">
        <f>VLOOKUP(report_masivo[[#This Row],[INCAPACIDAD]],D3714:M3791,5,0)</f>
        <v>#N/A</v>
      </c>
      <c r="M1488" s="46" t="e">
        <f>VLOOKUP(report_masivo[[#This Row],[INCAPACIDAD]],D3714:M3791,6,0)</f>
        <v>#N/A</v>
      </c>
      <c r="N1488" s="49" t="e">
        <f>VLOOKUP(report_masivo[[#This Row],[INCAPACIDAD]],D3714:M3791,7,0)</f>
        <v>#N/A</v>
      </c>
      <c r="O1488" s="47" t="e">
        <f>VLOOKUP(report_masivo[[#This Row],[INCAPACIDAD]],D3714:M3791,8,0)</f>
        <v>#N/A</v>
      </c>
    </row>
    <row r="1489" spans="3:15" x14ac:dyDescent="0.3">
      <c r="C1489" s="46" t="s">
        <v>10196</v>
      </c>
      <c r="D1489" s="4"/>
      <c r="E1489" s="4"/>
      <c r="F1489" s="16"/>
      <c r="G1489" s="80" t="e">
        <f>VLOOKUP(report_masivo[[#This Row],[INCAPACIDAD]],D3715:M3792,3,0)</f>
        <v>#N/A</v>
      </c>
      <c r="I1489" s="47"/>
      <c r="K1489" s="46" t="e">
        <f>VLOOKUP(report_masivo[[#This Row],[INCAPACIDAD]],D3715:M3792,4,0)</f>
        <v>#N/A</v>
      </c>
      <c r="L1489" s="46" t="e">
        <f>VLOOKUP(report_masivo[[#This Row],[INCAPACIDAD]],D3715:M3792,5,0)</f>
        <v>#N/A</v>
      </c>
      <c r="M1489" s="46" t="e">
        <f>VLOOKUP(report_masivo[[#This Row],[INCAPACIDAD]],D3715:M3792,6,0)</f>
        <v>#N/A</v>
      </c>
      <c r="N1489" s="49" t="e">
        <f>VLOOKUP(report_masivo[[#This Row],[INCAPACIDAD]],D3715:M3792,7,0)</f>
        <v>#N/A</v>
      </c>
      <c r="O1489" s="47" t="e">
        <f>VLOOKUP(report_masivo[[#This Row],[INCAPACIDAD]],D3715:M3792,8,0)</f>
        <v>#N/A</v>
      </c>
    </row>
    <row r="1490" spans="3:15" x14ac:dyDescent="0.3">
      <c r="C1490" s="46" t="s">
        <v>10196</v>
      </c>
      <c r="D1490" s="4"/>
      <c r="E1490" s="4"/>
      <c r="F1490" s="16"/>
      <c r="G1490" s="80" t="e">
        <f>VLOOKUP(report_masivo[[#This Row],[INCAPACIDAD]],D3716:M3793,3,0)</f>
        <v>#N/A</v>
      </c>
      <c r="I1490" s="47"/>
      <c r="K1490" s="46" t="e">
        <f>VLOOKUP(report_masivo[[#This Row],[INCAPACIDAD]],D3716:M3793,4,0)</f>
        <v>#N/A</v>
      </c>
      <c r="L1490" s="46" t="e">
        <f>VLOOKUP(report_masivo[[#This Row],[INCAPACIDAD]],D3716:M3793,5,0)</f>
        <v>#N/A</v>
      </c>
      <c r="M1490" s="46" t="e">
        <f>VLOOKUP(report_masivo[[#This Row],[INCAPACIDAD]],D3716:M3793,6,0)</f>
        <v>#N/A</v>
      </c>
      <c r="N1490" s="49" t="e">
        <f>VLOOKUP(report_masivo[[#This Row],[INCAPACIDAD]],D3716:M3793,7,0)</f>
        <v>#N/A</v>
      </c>
      <c r="O1490" s="47" t="e">
        <f>VLOOKUP(report_masivo[[#This Row],[INCAPACIDAD]],D3716:M3793,8,0)</f>
        <v>#N/A</v>
      </c>
    </row>
    <row r="1491" spans="3:15" x14ac:dyDescent="0.3">
      <c r="C1491" s="46" t="s">
        <v>10196</v>
      </c>
      <c r="D1491" s="4"/>
      <c r="E1491" s="4"/>
      <c r="F1491" s="16"/>
      <c r="G1491" s="80" t="e">
        <f>VLOOKUP(report_masivo[[#This Row],[INCAPACIDAD]],D3717:M3794,3,0)</f>
        <v>#N/A</v>
      </c>
      <c r="I1491" s="47"/>
      <c r="K1491" s="46" t="e">
        <f>VLOOKUP(report_masivo[[#This Row],[INCAPACIDAD]],D3717:M3794,4,0)</f>
        <v>#N/A</v>
      </c>
      <c r="L1491" s="46" t="e">
        <f>VLOOKUP(report_masivo[[#This Row],[INCAPACIDAD]],D3717:M3794,5,0)</f>
        <v>#N/A</v>
      </c>
      <c r="M1491" s="46" t="e">
        <f>VLOOKUP(report_masivo[[#This Row],[INCAPACIDAD]],D3717:M3794,6,0)</f>
        <v>#N/A</v>
      </c>
      <c r="N1491" s="49" t="e">
        <f>VLOOKUP(report_masivo[[#This Row],[INCAPACIDAD]],D3717:M3794,7,0)</f>
        <v>#N/A</v>
      </c>
      <c r="O1491" s="47" t="e">
        <f>VLOOKUP(report_masivo[[#This Row],[INCAPACIDAD]],D3717:M3794,8,0)</f>
        <v>#N/A</v>
      </c>
    </row>
    <row r="1492" spans="3:15" x14ac:dyDescent="0.3">
      <c r="C1492" s="46" t="s">
        <v>10196</v>
      </c>
      <c r="D1492" s="4"/>
      <c r="E1492" s="4"/>
      <c r="F1492" s="16"/>
      <c r="G1492" s="80" t="e">
        <f>VLOOKUP(report_masivo[[#This Row],[INCAPACIDAD]],D3718:M3795,3,0)</f>
        <v>#N/A</v>
      </c>
      <c r="I1492" s="47"/>
      <c r="K1492" s="46" t="e">
        <f>VLOOKUP(report_masivo[[#This Row],[INCAPACIDAD]],D3718:M3795,4,0)</f>
        <v>#N/A</v>
      </c>
      <c r="L1492" s="46" t="e">
        <f>VLOOKUP(report_masivo[[#This Row],[INCAPACIDAD]],D3718:M3795,5,0)</f>
        <v>#N/A</v>
      </c>
      <c r="M1492" s="46" t="e">
        <f>VLOOKUP(report_masivo[[#This Row],[INCAPACIDAD]],D3718:M3795,6,0)</f>
        <v>#N/A</v>
      </c>
      <c r="N1492" s="49" t="e">
        <f>VLOOKUP(report_masivo[[#This Row],[INCAPACIDAD]],D3718:M3795,7,0)</f>
        <v>#N/A</v>
      </c>
      <c r="O1492" s="47" t="e">
        <f>VLOOKUP(report_masivo[[#This Row],[INCAPACIDAD]],D3718:M3795,8,0)</f>
        <v>#N/A</v>
      </c>
    </row>
    <row r="1493" spans="3:15" x14ac:dyDescent="0.3">
      <c r="C1493" s="46" t="s">
        <v>10196</v>
      </c>
      <c r="D1493" s="4"/>
      <c r="E1493" s="4"/>
      <c r="F1493" s="16"/>
      <c r="G1493" s="80" t="e">
        <f>VLOOKUP(report_masivo[[#This Row],[INCAPACIDAD]],D3719:M3796,3,0)</f>
        <v>#N/A</v>
      </c>
      <c r="I1493" s="47"/>
      <c r="K1493" s="46" t="e">
        <f>VLOOKUP(report_masivo[[#This Row],[INCAPACIDAD]],D3719:M3796,4,0)</f>
        <v>#N/A</v>
      </c>
      <c r="L1493" s="46" t="e">
        <f>VLOOKUP(report_masivo[[#This Row],[INCAPACIDAD]],D3719:M3796,5,0)</f>
        <v>#N/A</v>
      </c>
      <c r="M1493" s="46" t="e">
        <f>VLOOKUP(report_masivo[[#This Row],[INCAPACIDAD]],D3719:M3796,6,0)</f>
        <v>#N/A</v>
      </c>
      <c r="N1493" s="49" t="e">
        <f>VLOOKUP(report_masivo[[#This Row],[INCAPACIDAD]],D3719:M3796,7,0)</f>
        <v>#N/A</v>
      </c>
      <c r="O1493" s="47" t="e">
        <f>VLOOKUP(report_masivo[[#This Row],[INCAPACIDAD]],D3719:M3796,8,0)</f>
        <v>#N/A</v>
      </c>
    </row>
    <row r="1494" spans="3:15" x14ac:dyDescent="0.3">
      <c r="C1494" s="46" t="s">
        <v>10196</v>
      </c>
      <c r="D1494" s="4"/>
      <c r="E1494" s="4"/>
      <c r="F1494" s="16"/>
      <c r="G1494" s="80" t="e">
        <f>VLOOKUP(report_masivo[[#This Row],[INCAPACIDAD]],D3720:M3797,3,0)</f>
        <v>#N/A</v>
      </c>
      <c r="I1494" s="47"/>
      <c r="K1494" s="46" t="e">
        <f>VLOOKUP(report_masivo[[#This Row],[INCAPACIDAD]],D3720:M3797,4,0)</f>
        <v>#N/A</v>
      </c>
      <c r="L1494" s="46" t="e">
        <f>VLOOKUP(report_masivo[[#This Row],[INCAPACIDAD]],D3720:M3797,5,0)</f>
        <v>#N/A</v>
      </c>
      <c r="M1494" s="46" t="e">
        <f>VLOOKUP(report_masivo[[#This Row],[INCAPACIDAD]],D3720:M3797,6,0)</f>
        <v>#N/A</v>
      </c>
      <c r="N1494" s="49" t="e">
        <f>VLOOKUP(report_masivo[[#This Row],[INCAPACIDAD]],D3720:M3797,7,0)</f>
        <v>#N/A</v>
      </c>
      <c r="O1494" s="47" t="e">
        <f>VLOOKUP(report_masivo[[#This Row],[INCAPACIDAD]],D3720:M3797,8,0)</f>
        <v>#N/A</v>
      </c>
    </row>
    <row r="1495" spans="3:15" x14ac:dyDescent="0.3">
      <c r="C1495" s="46" t="s">
        <v>10196</v>
      </c>
      <c r="D1495" s="4"/>
      <c r="E1495" s="4"/>
      <c r="F1495" s="16"/>
      <c r="G1495" s="80" t="e">
        <f>VLOOKUP(report_masivo[[#This Row],[INCAPACIDAD]],D3721:M3798,3,0)</f>
        <v>#N/A</v>
      </c>
      <c r="I1495" s="47"/>
      <c r="K1495" s="46" t="e">
        <f>VLOOKUP(report_masivo[[#This Row],[INCAPACIDAD]],D3721:M3798,4,0)</f>
        <v>#N/A</v>
      </c>
      <c r="L1495" s="46" t="e">
        <f>VLOOKUP(report_masivo[[#This Row],[INCAPACIDAD]],D3721:M3798,5,0)</f>
        <v>#N/A</v>
      </c>
      <c r="M1495" s="46" t="e">
        <f>VLOOKUP(report_masivo[[#This Row],[INCAPACIDAD]],D3721:M3798,6,0)</f>
        <v>#N/A</v>
      </c>
      <c r="N1495" s="49" t="e">
        <f>VLOOKUP(report_masivo[[#This Row],[INCAPACIDAD]],D3721:M3798,7,0)</f>
        <v>#N/A</v>
      </c>
      <c r="O1495" s="47" t="e">
        <f>VLOOKUP(report_masivo[[#This Row],[INCAPACIDAD]],D3721:M3798,8,0)</f>
        <v>#N/A</v>
      </c>
    </row>
    <row r="1496" spans="3:15" x14ac:dyDescent="0.3">
      <c r="C1496" s="46" t="s">
        <v>10196</v>
      </c>
      <c r="D1496" s="4"/>
      <c r="E1496" s="4"/>
      <c r="F1496" s="16"/>
      <c r="G1496" s="80" t="e">
        <f>VLOOKUP(report_masivo[[#This Row],[INCAPACIDAD]],D3722:M3799,3,0)</f>
        <v>#N/A</v>
      </c>
      <c r="I1496" s="47"/>
      <c r="K1496" s="46" t="e">
        <f>VLOOKUP(report_masivo[[#This Row],[INCAPACIDAD]],D3722:M3799,4,0)</f>
        <v>#N/A</v>
      </c>
      <c r="L1496" s="46" t="e">
        <f>VLOOKUP(report_masivo[[#This Row],[INCAPACIDAD]],D3722:M3799,5,0)</f>
        <v>#N/A</v>
      </c>
      <c r="M1496" s="46" t="e">
        <f>VLOOKUP(report_masivo[[#This Row],[INCAPACIDAD]],D3722:M3799,6,0)</f>
        <v>#N/A</v>
      </c>
      <c r="N1496" s="49" t="e">
        <f>VLOOKUP(report_masivo[[#This Row],[INCAPACIDAD]],D3722:M3799,7,0)</f>
        <v>#N/A</v>
      </c>
      <c r="O1496" s="47" t="e">
        <f>VLOOKUP(report_masivo[[#This Row],[INCAPACIDAD]],D3722:M3799,8,0)</f>
        <v>#N/A</v>
      </c>
    </row>
    <row r="1497" spans="3:15" x14ac:dyDescent="0.3">
      <c r="C1497" s="46" t="s">
        <v>10196</v>
      </c>
      <c r="D1497" s="4"/>
      <c r="E1497" s="4"/>
      <c r="F1497" s="16"/>
      <c r="G1497" s="80" t="e">
        <f>VLOOKUP(report_masivo[[#This Row],[INCAPACIDAD]],D3723:M3800,3,0)</f>
        <v>#N/A</v>
      </c>
      <c r="I1497" s="47"/>
      <c r="K1497" s="46" t="e">
        <f>VLOOKUP(report_masivo[[#This Row],[INCAPACIDAD]],D3723:M3800,4,0)</f>
        <v>#N/A</v>
      </c>
      <c r="L1497" s="46" t="e">
        <f>VLOOKUP(report_masivo[[#This Row],[INCAPACIDAD]],D3723:M3800,5,0)</f>
        <v>#N/A</v>
      </c>
      <c r="M1497" s="46" t="e">
        <f>VLOOKUP(report_masivo[[#This Row],[INCAPACIDAD]],D3723:M3800,6,0)</f>
        <v>#N/A</v>
      </c>
      <c r="N1497" s="49" t="e">
        <f>VLOOKUP(report_masivo[[#This Row],[INCAPACIDAD]],D3723:M3800,7,0)</f>
        <v>#N/A</v>
      </c>
      <c r="O1497" s="47" t="e">
        <f>VLOOKUP(report_masivo[[#This Row],[INCAPACIDAD]],D3723:M3800,8,0)</f>
        <v>#N/A</v>
      </c>
    </row>
    <row r="1498" spans="3:15" x14ac:dyDescent="0.3">
      <c r="C1498" s="46" t="s">
        <v>10196</v>
      </c>
      <c r="D1498" s="4"/>
      <c r="E1498" s="4"/>
      <c r="F1498" s="16"/>
      <c r="G1498" s="80" t="e">
        <f>VLOOKUP(report_masivo[[#This Row],[INCAPACIDAD]],D3724:M3801,3,0)</f>
        <v>#N/A</v>
      </c>
      <c r="I1498" s="47"/>
      <c r="K1498" s="46" t="e">
        <f>VLOOKUP(report_masivo[[#This Row],[INCAPACIDAD]],D3724:M3801,4,0)</f>
        <v>#N/A</v>
      </c>
      <c r="L1498" s="46" t="e">
        <f>VLOOKUP(report_masivo[[#This Row],[INCAPACIDAD]],D3724:M3801,5,0)</f>
        <v>#N/A</v>
      </c>
      <c r="M1498" s="46" t="e">
        <f>VLOOKUP(report_masivo[[#This Row],[INCAPACIDAD]],D3724:M3801,6,0)</f>
        <v>#N/A</v>
      </c>
      <c r="N1498" s="49" t="e">
        <f>VLOOKUP(report_masivo[[#This Row],[INCAPACIDAD]],D3724:M3801,7,0)</f>
        <v>#N/A</v>
      </c>
      <c r="O1498" s="47" t="e">
        <f>VLOOKUP(report_masivo[[#This Row],[INCAPACIDAD]],D3724:M3801,8,0)</f>
        <v>#N/A</v>
      </c>
    </row>
    <row r="1499" spans="3:15" x14ac:dyDescent="0.3">
      <c r="C1499" s="46" t="s">
        <v>10196</v>
      </c>
      <c r="D1499" s="4"/>
      <c r="E1499" s="4"/>
      <c r="F1499" s="16"/>
      <c r="G1499" s="80" t="e">
        <f>VLOOKUP(report_masivo[[#This Row],[INCAPACIDAD]],D3725:M3802,3,0)</f>
        <v>#N/A</v>
      </c>
      <c r="I1499" s="47"/>
      <c r="K1499" s="46" t="e">
        <f>VLOOKUP(report_masivo[[#This Row],[INCAPACIDAD]],D3725:M3802,4,0)</f>
        <v>#N/A</v>
      </c>
      <c r="L1499" s="46" t="e">
        <f>VLOOKUP(report_masivo[[#This Row],[INCAPACIDAD]],D3725:M3802,5,0)</f>
        <v>#N/A</v>
      </c>
      <c r="M1499" s="46" t="e">
        <f>VLOOKUP(report_masivo[[#This Row],[INCAPACIDAD]],D3725:M3802,6,0)</f>
        <v>#N/A</v>
      </c>
      <c r="N1499" s="49" t="e">
        <f>VLOOKUP(report_masivo[[#This Row],[INCAPACIDAD]],D3725:M3802,7,0)</f>
        <v>#N/A</v>
      </c>
      <c r="O1499" s="47" t="e">
        <f>VLOOKUP(report_masivo[[#This Row],[INCAPACIDAD]],D3725:M3802,8,0)</f>
        <v>#N/A</v>
      </c>
    </row>
    <row r="1500" spans="3:15" x14ac:dyDescent="0.3">
      <c r="C1500" s="46" t="s">
        <v>10196</v>
      </c>
      <c r="D1500" s="4"/>
      <c r="E1500" s="4"/>
      <c r="F1500" s="16"/>
      <c r="G1500" s="80" t="e">
        <f>VLOOKUP(report_masivo[[#This Row],[INCAPACIDAD]],D3726:M3803,3,0)</f>
        <v>#N/A</v>
      </c>
      <c r="I1500" s="47"/>
      <c r="K1500" s="46" t="e">
        <f>VLOOKUP(report_masivo[[#This Row],[INCAPACIDAD]],D3726:M3803,4,0)</f>
        <v>#N/A</v>
      </c>
      <c r="L1500" s="46" t="e">
        <f>VLOOKUP(report_masivo[[#This Row],[INCAPACIDAD]],D3726:M3803,5,0)</f>
        <v>#N/A</v>
      </c>
      <c r="M1500" s="46" t="e">
        <f>VLOOKUP(report_masivo[[#This Row],[INCAPACIDAD]],D3726:M3803,6,0)</f>
        <v>#N/A</v>
      </c>
      <c r="N1500" s="49" t="e">
        <f>VLOOKUP(report_masivo[[#This Row],[INCAPACIDAD]],D3726:M3803,7,0)</f>
        <v>#N/A</v>
      </c>
      <c r="O1500" s="47" t="e">
        <f>VLOOKUP(report_masivo[[#This Row],[INCAPACIDAD]],D3726:M3803,8,0)</f>
        <v>#N/A</v>
      </c>
    </row>
    <row r="1501" spans="3:15" x14ac:dyDescent="0.3">
      <c r="C1501" s="46" t="s">
        <v>10196</v>
      </c>
      <c r="D1501" s="4"/>
      <c r="E1501" s="4"/>
      <c r="F1501" s="16"/>
      <c r="G1501" s="80" t="e">
        <f>VLOOKUP(report_masivo[[#This Row],[INCAPACIDAD]],D3727:M3804,3,0)</f>
        <v>#N/A</v>
      </c>
      <c r="I1501" s="47"/>
      <c r="K1501" s="46" t="e">
        <f>VLOOKUP(report_masivo[[#This Row],[INCAPACIDAD]],D3727:M3804,4,0)</f>
        <v>#N/A</v>
      </c>
      <c r="L1501" s="46" t="e">
        <f>VLOOKUP(report_masivo[[#This Row],[INCAPACIDAD]],D3727:M3804,5,0)</f>
        <v>#N/A</v>
      </c>
      <c r="M1501" s="46" t="e">
        <f>VLOOKUP(report_masivo[[#This Row],[INCAPACIDAD]],D3727:M3804,6,0)</f>
        <v>#N/A</v>
      </c>
      <c r="N1501" s="49" t="e">
        <f>VLOOKUP(report_masivo[[#This Row],[INCAPACIDAD]],D3727:M3804,7,0)</f>
        <v>#N/A</v>
      </c>
      <c r="O1501" s="47" t="e">
        <f>VLOOKUP(report_masivo[[#This Row],[INCAPACIDAD]],D3727:M3804,8,0)</f>
        <v>#N/A</v>
      </c>
    </row>
    <row r="1502" spans="3:15" x14ac:dyDescent="0.3">
      <c r="C1502" s="46" t="s">
        <v>10196</v>
      </c>
      <c r="D1502" s="4"/>
      <c r="E1502" s="4"/>
      <c r="F1502" s="16"/>
      <c r="G1502" s="80" t="e">
        <f>VLOOKUP(report_masivo[[#This Row],[INCAPACIDAD]],D3728:M3805,3,0)</f>
        <v>#N/A</v>
      </c>
      <c r="I1502" s="47"/>
      <c r="K1502" s="46" t="e">
        <f>VLOOKUP(report_masivo[[#This Row],[INCAPACIDAD]],D3728:M3805,4,0)</f>
        <v>#N/A</v>
      </c>
      <c r="L1502" s="46" t="e">
        <f>VLOOKUP(report_masivo[[#This Row],[INCAPACIDAD]],D3728:M3805,5,0)</f>
        <v>#N/A</v>
      </c>
      <c r="M1502" s="46" t="e">
        <f>VLOOKUP(report_masivo[[#This Row],[INCAPACIDAD]],D3728:M3805,6,0)</f>
        <v>#N/A</v>
      </c>
      <c r="N1502" s="49" t="e">
        <f>VLOOKUP(report_masivo[[#This Row],[INCAPACIDAD]],D3728:M3805,7,0)</f>
        <v>#N/A</v>
      </c>
      <c r="O1502" s="47" t="e">
        <f>VLOOKUP(report_masivo[[#This Row],[INCAPACIDAD]],D3728:M3805,8,0)</f>
        <v>#N/A</v>
      </c>
    </row>
    <row r="1503" spans="3:15" x14ac:dyDescent="0.3">
      <c r="C1503" s="46" t="s">
        <v>10196</v>
      </c>
      <c r="D1503" s="4"/>
      <c r="E1503" s="4"/>
      <c r="F1503" s="16"/>
      <c r="G1503" s="80" t="e">
        <f>VLOOKUP(report_masivo[[#This Row],[INCAPACIDAD]],D3729:M3806,3,0)</f>
        <v>#N/A</v>
      </c>
      <c r="I1503" s="47"/>
      <c r="K1503" s="46" t="e">
        <f>VLOOKUP(report_masivo[[#This Row],[INCAPACIDAD]],D3729:M3806,4,0)</f>
        <v>#N/A</v>
      </c>
      <c r="L1503" s="46" t="e">
        <f>VLOOKUP(report_masivo[[#This Row],[INCAPACIDAD]],D3729:M3806,5,0)</f>
        <v>#N/A</v>
      </c>
      <c r="M1503" s="46" t="e">
        <f>VLOOKUP(report_masivo[[#This Row],[INCAPACIDAD]],D3729:M3806,6,0)</f>
        <v>#N/A</v>
      </c>
      <c r="N1503" s="49" t="e">
        <f>VLOOKUP(report_masivo[[#This Row],[INCAPACIDAD]],D3729:M3806,7,0)</f>
        <v>#N/A</v>
      </c>
      <c r="O1503" s="47" t="e">
        <f>VLOOKUP(report_masivo[[#This Row],[INCAPACIDAD]],D3729:M3806,8,0)</f>
        <v>#N/A</v>
      </c>
    </row>
    <row r="1504" spans="3:15" x14ac:dyDescent="0.3">
      <c r="C1504" s="46" t="s">
        <v>10196</v>
      </c>
      <c r="D1504" s="4"/>
      <c r="E1504" s="4"/>
      <c r="F1504" s="16"/>
      <c r="G1504" s="80" t="e">
        <f>VLOOKUP(report_masivo[[#This Row],[INCAPACIDAD]],D3730:M3807,3,0)</f>
        <v>#N/A</v>
      </c>
      <c r="I1504" s="47"/>
      <c r="K1504" s="46" t="e">
        <f>VLOOKUP(report_masivo[[#This Row],[INCAPACIDAD]],D3730:M3807,4,0)</f>
        <v>#N/A</v>
      </c>
      <c r="L1504" s="46" t="e">
        <f>VLOOKUP(report_masivo[[#This Row],[INCAPACIDAD]],D3730:M3807,5,0)</f>
        <v>#N/A</v>
      </c>
      <c r="M1504" s="46" t="e">
        <f>VLOOKUP(report_masivo[[#This Row],[INCAPACIDAD]],D3730:M3807,6,0)</f>
        <v>#N/A</v>
      </c>
      <c r="N1504" s="49" t="e">
        <f>VLOOKUP(report_masivo[[#This Row],[INCAPACIDAD]],D3730:M3807,7,0)</f>
        <v>#N/A</v>
      </c>
      <c r="O1504" s="47" t="e">
        <f>VLOOKUP(report_masivo[[#This Row],[INCAPACIDAD]],D3730:M3807,8,0)</f>
        <v>#N/A</v>
      </c>
    </row>
    <row r="1505" spans="3:15" x14ac:dyDescent="0.3">
      <c r="C1505" s="46" t="s">
        <v>10196</v>
      </c>
      <c r="D1505" s="4"/>
      <c r="E1505" s="4"/>
      <c r="F1505" s="16"/>
      <c r="G1505" s="80" t="e">
        <f>VLOOKUP(report_masivo[[#This Row],[INCAPACIDAD]],D3731:M3808,3,0)</f>
        <v>#N/A</v>
      </c>
      <c r="I1505" s="47"/>
      <c r="K1505" s="46" t="e">
        <f>VLOOKUP(report_masivo[[#This Row],[INCAPACIDAD]],D3731:M3808,4,0)</f>
        <v>#N/A</v>
      </c>
      <c r="L1505" s="46" t="e">
        <f>VLOOKUP(report_masivo[[#This Row],[INCAPACIDAD]],D3731:M3808,5,0)</f>
        <v>#N/A</v>
      </c>
      <c r="M1505" s="46" t="e">
        <f>VLOOKUP(report_masivo[[#This Row],[INCAPACIDAD]],D3731:M3808,6,0)</f>
        <v>#N/A</v>
      </c>
      <c r="N1505" s="49" t="e">
        <f>VLOOKUP(report_masivo[[#This Row],[INCAPACIDAD]],D3731:M3808,7,0)</f>
        <v>#N/A</v>
      </c>
      <c r="O1505" s="47" t="e">
        <f>VLOOKUP(report_masivo[[#This Row],[INCAPACIDAD]],D3731:M3808,8,0)</f>
        <v>#N/A</v>
      </c>
    </row>
    <row r="1506" spans="3:15" x14ac:dyDescent="0.3">
      <c r="C1506" s="46" t="s">
        <v>10196</v>
      </c>
      <c r="D1506" s="4"/>
      <c r="E1506" s="4"/>
      <c r="F1506" s="16"/>
      <c r="G1506" s="80" t="e">
        <f>VLOOKUP(report_masivo[[#This Row],[INCAPACIDAD]],D3732:M3809,3,0)</f>
        <v>#N/A</v>
      </c>
      <c r="I1506" s="47"/>
      <c r="K1506" s="46" t="e">
        <f>VLOOKUP(report_masivo[[#This Row],[INCAPACIDAD]],D3732:M3809,4,0)</f>
        <v>#N/A</v>
      </c>
      <c r="L1506" s="46" t="e">
        <f>VLOOKUP(report_masivo[[#This Row],[INCAPACIDAD]],D3732:M3809,5,0)</f>
        <v>#N/A</v>
      </c>
      <c r="M1506" s="46" t="e">
        <f>VLOOKUP(report_masivo[[#This Row],[INCAPACIDAD]],D3732:M3809,6,0)</f>
        <v>#N/A</v>
      </c>
      <c r="N1506" s="49" t="e">
        <f>VLOOKUP(report_masivo[[#This Row],[INCAPACIDAD]],D3732:M3809,7,0)</f>
        <v>#N/A</v>
      </c>
      <c r="O1506" s="47" t="e">
        <f>VLOOKUP(report_masivo[[#This Row],[INCAPACIDAD]],D3732:M3809,8,0)</f>
        <v>#N/A</v>
      </c>
    </row>
    <row r="1507" spans="3:15" x14ac:dyDescent="0.3">
      <c r="C1507" s="46" t="s">
        <v>10196</v>
      </c>
      <c r="D1507" s="4"/>
      <c r="E1507" s="4"/>
      <c r="F1507" s="16"/>
      <c r="G1507" s="80" t="e">
        <f>VLOOKUP(report_masivo[[#This Row],[INCAPACIDAD]],D3733:M3810,3,0)</f>
        <v>#N/A</v>
      </c>
      <c r="I1507" s="47"/>
      <c r="K1507" s="46" t="e">
        <f>VLOOKUP(report_masivo[[#This Row],[INCAPACIDAD]],D3733:M3810,4,0)</f>
        <v>#N/A</v>
      </c>
      <c r="L1507" s="46" t="e">
        <f>VLOOKUP(report_masivo[[#This Row],[INCAPACIDAD]],D3733:M3810,5,0)</f>
        <v>#N/A</v>
      </c>
      <c r="M1507" s="46" t="e">
        <f>VLOOKUP(report_masivo[[#This Row],[INCAPACIDAD]],D3733:M3810,6,0)</f>
        <v>#N/A</v>
      </c>
      <c r="N1507" s="49" t="e">
        <f>VLOOKUP(report_masivo[[#This Row],[INCAPACIDAD]],D3733:M3810,7,0)</f>
        <v>#N/A</v>
      </c>
      <c r="O1507" s="47" t="e">
        <f>VLOOKUP(report_masivo[[#This Row],[INCAPACIDAD]],D3733:M3810,8,0)</f>
        <v>#N/A</v>
      </c>
    </row>
    <row r="1508" spans="3:15" x14ac:dyDescent="0.3">
      <c r="C1508" s="46" t="s">
        <v>10196</v>
      </c>
      <c r="D1508" s="4"/>
      <c r="E1508" s="4"/>
      <c r="F1508" s="16"/>
      <c r="G1508" s="80" t="e">
        <f>VLOOKUP(report_masivo[[#This Row],[INCAPACIDAD]],D3734:M3811,3,0)</f>
        <v>#N/A</v>
      </c>
      <c r="I1508" s="47"/>
      <c r="K1508" s="46" t="e">
        <f>VLOOKUP(report_masivo[[#This Row],[INCAPACIDAD]],D3734:M3811,4,0)</f>
        <v>#N/A</v>
      </c>
      <c r="L1508" s="46" t="e">
        <f>VLOOKUP(report_masivo[[#This Row],[INCAPACIDAD]],D3734:M3811,5,0)</f>
        <v>#N/A</v>
      </c>
      <c r="M1508" s="46" t="e">
        <f>VLOOKUP(report_masivo[[#This Row],[INCAPACIDAD]],D3734:M3811,6,0)</f>
        <v>#N/A</v>
      </c>
      <c r="N1508" s="49" t="e">
        <f>VLOOKUP(report_masivo[[#This Row],[INCAPACIDAD]],D3734:M3811,7,0)</f>
        <v>#N/A</v>
      </c>
      <c r="O1508" s="47" t="e">
        <f>VLOOKUP(report_masivo[[#This Row],[INCAPACIDAD]],D3734:M3811,8,0)</f>
        <v>#N/A</v>
      </c>
    </row>
    <row r="1509" spans="3:15" x14ac:dyDescent="0.3">
      <c r="C1509" s="46" t="s">
        <v>10196</v>
      </c>
      <c r="D1509" s="4"/>
      <c r="E1509" s="4"/>
      <c r="F1509" s="16"/>
      <c r="G1509" s="80" t="e">
        <f>VLOOKUP(report_masivo[[#This Row],[INCAPACIDAD]],D3735:M3812,3,0)</f>
        <v>#N/A</v>
      </c>
      <c r="I1509" s="47"/>
      <c r="K1509" s="46" t="e">
        <f>VLOOKUP(report_masivo[[#This Row],[INCAPACIDAD]],D3735:M3812,4,0)</f>
        <v>#N/A</v>
      </c>
      <c r="L1509" s="46" t="e">
        <f>VLOOKUP(report_masivo[[#This Row],[INCAPACIDAD]],D3735:M3812,5,0)</f>
        <v>#N/A</v>
      </c>
      <c r="M1509" s="46" t="e">
        <f>VLOOKUP(report_masivo[[#This Row],[INCAPACIDAD]],D3735:M3812,6,0)</f>
        <v>#N/A</v>
      </c>
      <c r="N1509" s="49" t="e">
        <f>VLOOKUP(report_masivo[[#This Row],[INCAPACIDAD]],D3735:M3812,7,0)</f>
        <v>#N/A</v>
      </c>
      <c r="O1509" s="47" t="e">
        <f>VLOOKUP(report_masivo[[#This Row],[INCAPACIDAD]],D3735:M3812,8,0)</f>
        <v>#N/A</v>
      </c>
    </row>
    <row r="1510" spans="3:15" x14ac:dyDescent="0.3">
      <c r="C1510" s="46" t="s">
        <v>10196</v>
      </c>
      <c r="D1510" s="4"/>
      <c r="E1510" s="4"/>
      <c r="F1510" s="16"/>
      <c r="G1510" s="80" t="e">
        <f>VLOOKUP(report_masivo[[#This Row],[INCAPACIDAD]],D3736:M3813,3,0)</f>
        <v>#N/A</v>
      </c>
      <c r="I1510" s="47"/>
      <c r="K1510" s="46" t="e">
        <f>VLOOKUP(report_masivo[[#This Row],[INCAPACIDAD]],D3736:M3813,4,0)</f>
        <v>#N/A</v>
      </c>
      <c r="L1510" s="46" t="e">
        <f>VLOOKUP(report_masivo[[#This Row],[INCAPACIDAD]],D3736:M3813,5,0)</f>
        <v>#N/A</v>
      </c>
      <c r="M1510" s="46" t="e">
        <f>VLOOKUP(report_masivo[[#This Row],[INCAPACIDAD]],D3736:M3813,6,0)</f>
        <v>#N/A</v>
      </c>
      <c r="N1510" s="49" t="e">
        <f>VLOOKUP(report_masivo[[#This Row],[INCAPACIDAD]],D3736:M3813,7,0)</f>
        <v>#N/A</v>
      </c>
      <c r="O1510" s="47" t="e">
        <f>VLOOKUP(report_masivo[[#This Row],[INCAPACIDAD]],D3736:M3813,8,0)</f>
        <v>#N/A</v>
      </c>
    </row>
    <row r="1511" spans="3:15" x14ac:dyDescent="0.3">
      <c r="C1511" s="46" t="s">
        <v>10196</v>
      </c>
      <c r="D1511" s="4"/>
      <c r="E1511" s="4"/>
      <c r="F1511" s="16"/>
      <c r="G1511" s="80" t="e">
        <f>VLOOKUP(report_masivo[[#This Row],[INCAPACIDAD]],D3737:M3814,3,0)</f>
        <v>#N/A</v>
      </c>
      <c r="I1511" s="47"/>
      <c r="K1511" s="46" t="e">
        <f>VLOOKUP(report_masivo[[#This Row],[INCAPACIDAD]],D3737:M3814,4,0)</f>
        <v>#N/A</v>
      </c>
      <c r="L1511" s="46" t="e">
        <f>VLOOKUP(report_masivo[[#This Row],[INCAPACIDAD]],D3737:M3814,5,0)</f>
        <v>#N/A</v>
      </c>
      <c r="M1511" s="46" t="e">
        <f>VLOOKUP(report_masivo[[#This Row],[INCAPACIDAD]],D3737:M3814,6,0)</f>
        <v>#N/A</v>
      </c>
      <c r="N1511" s="49" t="e">
        <f>VLOOKUP(report_masivo[[#This Row],[INCAPACIDAD]],D3737:M3814,7,0)</f>
        <v>#N/A</v>
      </c>
      <c r="O1511" s="47" t="e">
        <f>VLOOKUP(report_masivo[[#This Row],[INCAPACIDAD]],D3737:M3814,8,0)</f>
        <v>#N/A</v>
      </c>
    </row>
    <row r="1512" spans="3:15" x14ac:dyDescent="0.3">
      <c r="C1512" s="46" t="s">
        <v>10196</v>
      </c>
      <c r="D1512" s="4"/>
      <c r="E1512" s="4"/>
      <c r="F1512" s="16"/>
      <c r="G1512" s="80" t="e">
        <f>VLOOKUP(report_masivo[[#This Row],[INCAPACIDAD]],D3738:M3815,3,0)</f>
        <v>#N/A</v>
      </c>
      <c r="I1512" s="47"/>
      <c r="K1512" s="46" t="e">
        <f>VLOOKUP(report_masivo[[#This Row],[INCAPACIDAD]],D3738:M3815,4,0)</f>
        <v>#N/A</v>
      </c>
      <c r="L1512" s="46" t="e">
        <f>VLOOKUP(report_masivo[[#This Row],[INCAPACIDAD]],D3738:M3815,5,0)</f>
        <v>#N/A</v>
      </c>
      <c r="M1512" s="46" t="e">
        <f>VLOOKUP(report_masivo[[#This Row],[INCAPACIDAD]],D3738:M3815,6,0)</f>
        <v>#N/A</v>
      </c>
      <c r="N1512" s="49" t="e">
        <f>VLOOKUP(report_masivo[[#This Row],[INCAPACIDAD]],D3738:M3815,7,0)</f>
        <v>#N/A</v>
      </c>
      <c r="O1512" s="47" t="e">
        <f>VLOOKUP(report_masivo[[#This Row],[INCAPACIDAD]],D3738:M3815,8,0)</f>
        <v>#N/A</v>
      </c>
    </row>
    <row r="1513" spans="3:15" x14ac:dyDescent="0.3">
      <c r="C1513" s="46" t="s">
        <v>10196</v>
      </c>
      <c r="D1513" s="4"/>
      <c r="E1513" s="4"/>
      <c r="F1513" s="16"/>
      <c r="G1513" s="80" t="e">
        <f>VLOOKUP(report_masivo[[#This Row],[INCAPACIDAD]],D3739:M3816,3,0)</f>
        <v>#N/A</v>
      </c>
      <c r="I1513" s="47"/>
      <c r="K1513" s="46" t="e">
        <f>VLOOKUP(report_masivo[[#This Row],[INCAPACIDAD]],D3739:M3816,4,0)</f>
        <v>#N/A</v>
      </c>
      <c r="L1513" s="46" t="e">
        <f>VLOOKUP(report_masivo[[#This Row],[INCAPACIDAD]],D3739:M3816,5,0)</f>
        <v>#N/A</v>
      </c>
      <c r="M1513" s="46" t="e">
        <f>VLOOKUP(report_masivo[[#This Row],[INCAPACIDAD]],D3739:M3816,6,0)</f>
        <v>#N/A</v>
      </c>
      <c r="N1513" s="49" t="e">
        <f>VLOOKUP(report_masivo[[#This Row],[INCAPACIDAD]],D3739:M3816,7,0)</f>
        <v>#N/A</v>
      </c>
      <c r="O1513" s="47" t="e">
        <f>VLOOKUP(report_masivo[[#This Row],[INCAPACIDAD]],D3739:M3816,8,0)</f>
        <v>#N/A</v>
      </c>
    </row>
    <row r="1514" spans="3:15" x14ac:dyDescent="0.3">
      <c r="C1514" s="46" t="s">
        <v>10196</v>
      </c>
      <c r="D1514" s="4"/>
      <c r="E1514" s="4"/>
      <c r="F1514" s="16"/>
      <c r="G1514" s="80" t="e">
        <f>VLOOKUP(report_masivo[[#This Row],[INCAPACIDAD]],D3740:M3817,3,0)</f>
        <v>#N/A</v>
      </c>
      <c r="I1514" s="47"/>
      <c r="K1514" s="46" t="e">
        <f>VLOOKUP(report_masivo[[#This Row],[INCAPACIDAD]],D3740:M3817,4,0)</f>
        <v>#N/A</v>
      </c>
      <c r="L1514" s="46" t="e">
        <f>VLOOKUP(report_masivo[[#This Row],[INCAPACIDAD]],D3740:M3817,5,0)</f>
        <v>#N/A</v>
      </c>
      <c r="M1514" s="46" t="e">
        <f>VLOOKUP(report_masivo[[#This Row],[INCAPACIDAD]],D3740:M3817,6,0)</f>
        <v>#N/A</v>
      </c>
      <c r="N1514" s="49" t="e">
        <f>VLOOKUP(report_masivo[[#This Row],[INCAPACIDAD]],D3740:M3817,7,0)</f>
        <v>#N/A</v>
      </c>
      <c r="O1514" s="47" t="e">
        <f>VLOOKUP(report_masivo[[#This Row],[INCAPACIDAD]],D3740:M3817,8,0)</f>
        <v>#N/A</v>
      </c>
    </row>
    <row r="1515" spans="3:15" x14ac:dyDescent="0.3">
      <c r="C1515" s="46" t="s">
        <v>10196</v>
      </c>
      <c r="D1515" s="4"/>
      <c r="E1515" s="4"/>
      <c r="F1515" s="16"/>
      <c r="G1515" s="80" t="e">
        <f>VLOOKUP(report_masivo[[#This Row],[INCAPACIDAD]],D3741:M3818,3,0)</f>
        <v>#N/A</v>
      </c>
      <c r="I1515" s="47"/>
      <c r="K1515" s="46" t="e">
        <f>VLOOKUP(report_masivo[[#This Row],[INCAPACIDAD]],D3741:M3818,4,0)</f>
        <v>#N/A</v>
      </c>
      <c r="L1515" s="46" t="e">
        <f>VLOOKUP(report_masivo[[#This Row],[INCAPACIDAD]],D3741:M3818,5,0)</f>
        <v>#N/A</v>
      </c>
      <c r="M1515" s="46" t="e">
        <f>VLOOKUP(report_masivo[[#This Row],[INCAPACIDAD]],D3741:M3818,6,0)</f>
        <v>#N/A</v>
      </c>
      <c r="N1515" s="49" t="e">
        <f>VLOOKUP(report_masivo[[#This Row],[INCAPACIDAD]],D3741:M3818,7,0)</f>
        <v>#N/A</v>
      </c>
      <c r="O1515" s="47" t="e">
        <f>VLOOKUP(report_masivo[[#This Row],[INCAPACIDAD]],D3741:M3818,8,0)</f>
        <v>#N/A</v>
      </c>
    </row>
    <row r="1516" spans="3:15" x14ac:dyDescent="0.3">
      <c r="C1516" s="46" t="s">
        <v>10196</v>
      </c>
      <c r="D1516" s="4"/>
      <c r="E1516" s="4"/>
      <c r="F1516" s="16"/>
      <c r="G1516" s="80" t="e">
        <f>VLOOKUP(report_masivo[[#This Row],[INCAPACIDAD]],D3742:M3819,3,0)</f>
        <v>#N/A</v>
      </c>
      <c r="I1516" s="47"/>
      <c r="K1516" s="46" t="e">
        <f>VLOOKUP(report_masivo[[#This Row],[INCAPACIDAD]],D3742:M3819,4,0)</f>
        <v>#N/A</v>
      </c>
      <c r="L1516" s="46" t="e">
        <f>VLOOKUP(report_masivo[[#This Row],[INCAPACIDAD]],D3742:M3819,5,0)</f>
        <v>#N/A</v>
      </c>
      <c r="M1516" s="46" t="e">
        <f>VLOOKUP(report_masivo[[#This Row],[INCAPACIDAD]],D3742:M3819,6,0)</f>
        <v>#N/A</v>
      </c>
      <c r="N1516" s="49" t="e">
        <f>VLOOKUP(report_masivo[[#This Row],[INCAPACIDAD]],D3742:M3819,7,0)</f>
        <v>#N/A</v>
      </c>
      <c r="O1516" s="47" t="e">
        <f>VLOOKUP(report_masivo[[#This Row],[INCAPACIDAD]],D3742:M3819,8,0)</f>
        <v>#N/A</v>
      </c>
    </row>
    <row r="1517" spans="3:15" x14ac:dyDescent="0.3">
      <c r="C1517" s="46" t="s">
        <v>10196</v>
      </c>
      <c r="D1517" s="4"/>
      <c r="E1517" s="4"/>
      <c r="F1517" s="16"/>
      <c r="G1517" s="80" t="e">
        <f>VLOOKUP(report_masivo[[#This Row],[INCAPACIDAD]],D3743:M3820,3,0)</f>
        <v>#N/A</v>
      </c>
      <c r="I1517" s="47"/>
      <c r="K1517" s="46" t="e">
        <f>VLOOKUP(report_masivo[[#This Row],[INCAPACIDAD]],D3743:M3820,4,0)</f>
        <v>#N/A</v>
      </c>
      <c r="L1517" s="46" t="e">
        <f>VLOOKUP(report_masivo[[#This Row],[INCAPACIDAD]],D3743:M3820,5,0)</f>
        <v>#N/A</v>
      </c>
      <c r="M1517" s="46" t="e">
        <f>VLOOKUP(report_masivo[[#This Row],[INCAPACIDAD]],D3743:M3820,6,0)</f>
        <v>#N/A</v>
      </c>
      <c r="N1517" s="49" t="e">
        <f>VLOOKUP(report_masivo[[#This Row],[INCAPACIDAD]],D3743:M3820,7,0)</f>
        <v>#N/A</v>
      </c>
      <c r="O1517" s="47" t="e">
        <f>VLOOKUP(report_masivo[[#This Row],[INCAPACIDAD]],D3743:M3820,8,0)</f>
        <v>#N/A</v>
      </c>
    </row>
    <row r="1518" spans="3:15" x14ac:dyDescent="0.3">
      <c r="C1518" s="46" t="s">
        <v>10196</v>
      </c>
      <c r="D1518" s="4"/>
      <c r="E1518" s="4"/>
      <c r="F1518" s="16"/>
      <c r="G1518" s="80" t="e">
        <f>VLOOKUP(report_masivo[[#This Row],[INCAPACIDAD]],D3744:M3821,3,0)</f>
        <v>#N/A</v>
      </c>
      <c r="I1518" s="47"/>
      <c r="K1518" s="46" t="e">
        <f>VLOOKUP(report_masivo[[#This Row],[INCAPACIDAD]],D3744:M3821,4,0)</f>
        <v>#N/A</v>
      </c>
      <c r="L1518" s="46" t="e">
        <f>VLOOKUP(report_masivo[[#This Row],[INCAPACIDAD]],D3744:M3821,5,0)</f>
        <v>#N/A</v>
      </c>
      <c r="M1518" s="46" t="e">
        <f>VLOOKUP(report_masivo[[#This Row],[INCAPACIDAD]],D3744:M3821,6,0)</f>
        <v>#N/A</v>
      </c>
      <c r="N1518" s="49" t="e">
        <f>VLOOKUP(report_masivo[[#This Row],[INCAPACIDAD]],D3744:M3821,7,0)</f>
        <v>#N/A</v>
      </c>
      <c r="O1518" s="47" t="e">
        <f>VLOOKUP(report_masivo[[#This Row],[INCAPACIDAD]],D3744:M3821,8,0)</f>
        <v>#N/A</v>
      </c>
    </row>
    <row r="1519" spans="3:15" x14ac:dyDescent="0.3">
      <c r="C1519" s="46" t="s">
        <v>10196</v>
      </c>
      <c r="D1519" s="4"/>
      <c r="E1519" s="4"/>
      <c r="F1519" s="16"/>
      <c r="G1519" s="80" t="e">
        <f>VLOOKUP(report_masivo[[#This Row],[INCAPACIDAD]],D3745:M3822,3,0)</f>
        <v>#N/A</v>
      </c>
      <c r="I1519" s="47"/>
      <c r="K1519" s="46" t="e">
        <f>VLOOKUP(report_masivo[[#This Row],[INCAPACIDAD]],D3745:M3822,4,0)</f>
        <v>#N/A</v>
      </c>
      <c r="L1519" s="46" t="e">
        <f>VLOOKUP(report_masivo[[#This Row],[INCAPACIDAD]],D3745:M3822,5,0)</f>
        <v>#N/A</v>
      </c>
      <c r="M1519" s="46" t="e">
        <f>VLOOKUP(report_masivo[[#This Row],[INCAPACIDAD]],D3745:M3822,6,0)</f>
        <v>#N/A</v>
      </c>
      <c r="N1519" s="49" t="e">
        <f>VLOOKUP(report_masivo[[#This Row],[INCAPACIDAD]],D3745:M3822,7,0)</f>
        <v>#N/A</v>
      </c>
      <c r="O1519" s="47" t="e">
        <f>VLOOKUP(report_masivo[[#This Row],[INCAPACIDAD]],D3745:M3822,8,0)</f>
        <v>#N/A</v>
      </c>
    </row>
    <row r="1520" spans="3:15" x14ac:dyDescent="0.3">
      <c r="C1520" s="46" t="s">
        <v>10196</v>
      </c>
      <c r="D1520" s="4"/>
      <c r="E1520" s="4"/>
      <c r="F1520" s="16"/>
      <c r="G1520" s="80" t="e">
        <f>VLOOKUP(report_masivo[[#This Row],[INCAPACIDAD]],D3746:M3823,3,0)</f>
        <v>#N/A</v>
      </c>
      <c r="I1520" s="47"/>
      <c r="K1520" s="46" t="e">
        <f>VLOOKUP(report_masivo[[#This Row],[INCAPACIDAD]],D3746:M3823,4,0)</f>
        <v>#N/A</v>
      </c>
      <c r="L1520" s="46" t="e">
        <f>VLOOKUP(report_masivo[[#This Row],[INCAPACIDAD]],D3746:M3823,5,0)</f>
        <v>#N/A</v>
      </c>
      <c r="M1520" s="46" t="e">
        <f>VLOOKUP(report_masivo[[#This Row],[INCAPACIDAD]],D3746:M3823,6,0)</f>
        <v>#N/A</v>
      </c>
      <c r="N1520" s="49" t="e">
        <f>VLOOKUP(report_masivo[[#This Row],[INCAPACIDAD]],D3746:M3823,7,0)</f>
        <v>#N/A</v>
      </c>
      <c r="O1520" s="47" t="e">
        <f>VLOOKUP(report_masivo[[#This Row],[INCAPACIDAD]],D3746:M3823,8,0)</f>
        <v>#N/A</v>
      </c>
    </row>
    <row r="1521" spans="3:15" x14ac:dyDescent="0.3">
      <c r="C1521" s="46" t="s">
        <v>10196</v>
      </c>
      <c r="D1521" s="4"/>
      <c r="E1521" s="4"/>
      <c r="F1521" s="16"/>
      <c r="G1521" s="80" t="e">
        <f>VLOOKUP(report_masivo[[#This Row],[INCAPACIDAD]],D3747:M3824,3,0)</f>
        <v>#N/A</v>
      </c>
      <c r="I1521" s="47"/>
      <c r="K1521" s="46" t="e">
        <f>VLOOKUP(report_masivo[[#This Row],[INCAPACIDAD]],D3747:M3824,4,0)</f>
        <v>#N/A</v>
      </c>
      <c r="L1521" s="46" t="e">
        <f>VLOOKUP(report_masivo[[#This Row],[INCAPACIDAD]],D3747:M3824,5,0)</f>
        <v>#N/A</v>
      </c>
      <c r="M1521" s="46" t="e">
        <f>VLOOKUP(report_masivo[[#This Row],[INCAPACIDAD]],D3747:M3824,6,0)</f>
        <v>#N/A</v>
      </c>
      <c r="N1521" s="49" t="e">
        <f>VLOOKUP(report_masivo[[#This Row],[INCAPACIDAD]],D3747:M3824,7,0)</f>
        <v>#N/A</v>
      </c>
      <c r="O1521" s="47" t="e">
        <f>VLOOKUP(report_masivo[[#This Row],[INCAPACIDAD]],D3747:M3824,8,0)</f>
        <v>#N/A</v>
      </c>
    </row>
    <row r="1522" spans="3:15" x14ac:dyDescent="0.3">
      <c r="C1522" s="46" t="s">
        <v>10196</v>
      </c>
      <c r="D1522" s="4"/>
      <c r="E1522" s="4"/>
      <c r="F1522" s="16"/>
      <c r="G1522" s="80" t="e">
        <f>VLOOKUP(report_masivo[[#This Row],[INCAPACIDAD]],D3748:M3825,3,0)</f>
        <v>#N/A</v>
      </c>
      <c r="I1522" s="47"/>
      <c r="K1522" s="46" t="e">
        <f>VLOOKUP(report_masivo[[#This Row],[INCAPACIDAD]],D3748:M3825,4,0)</f>
        <v>#N/A</v>
      </c>
      <c r="L1522" s="46" t="e">
        <f>VLOOKUP(report_masivo[[#This Row],[INCAPACIDAD]],D3748:M3825,5,0)</f>
        <v>#N/A</v>
      </c>
      <c r="M1522" s="46" t="e">
        <f>VLOOKUP(report_masivo[[#This Row],[INCAPACIDAD]],D3748:M3825,6,0)</f>
        <v>#N/A</v>
      </c>
      <c r="N1522" s="49" t="e">
        <f>VLOOKUP(report_masivo[[#This Row],[INCAPACIDAD]],D3748:M3825,7,0)</f>
        <v>#N/A</v>
      </c>
      <c r="O1522" s="47" t="e">
        <f>VLOOKUP(report_masivo[[#This Row],[INCAPACIDAD]],D3748:M3825,8,0)</f>
        <v>#N/A</v>
      </c>
    </row>
    <row r="1523" spans="3:15" x14ac:dyDescent="0.3">
      <c r="C1523" s="46" t="s">
        <v>10196</v>
      </c>
      <c r="D1523" s="4"/>
      <c r="E1523" s="4"/>
      <c r="F1523" s="16"/>
      <c r="G1523" s="80" t="e">
        <f>VLOOKUP(report_masivo[[#This Row],[INCAPACIDAD]],D3749:M3826,3,0)</f>
        <v>#N/A</v>
      </c>
      <c r="I1523" s="47"/>
      <c r="K1523" s="46" t="e">
        <f>VLOOKUP(report_masivo[[#This Row],[INCAPACIDAD]],D3749:M3826,4,0)</f>
        <v>#N/A</v>
      </c>
      <c r="L1523" s="46" t="e">
        <f>VLOOKUP(report_masivo[[#This Row],[INCAPACIDAD]],D3749:M3826,5,0)</f>
        <v>#N/A</v>
      </c>
      <c r="M1523" s="46" t="e">
        <f>VLOOKUP(report_masivo[[#This Row],[INCAPACIDAD]],D3749:M3826,6,0)</f>
        <v>#N/A</v>
      </c>
      <c r="N1523" s="49" t="e">
        <f>VLOOKUP(report_masivo[[#This Row],[INCAPACIDAD]],D3749:M3826,7,0)</f>
        <v>#N/A</v>
      </c>
      <c r="O1523" s="47" t="e">
        <f>VLOOKUP(report_masivo[[#This Row],[INCAPACIDAD]],D3749:M3826,8,0)</f>
        <v>#N/A</v>
      </c>
    </row>
    <row r="1524" spans="3:15" x14ac:dyDescent="0.3">
      <c r="C1524" s="46" t="s">
        <v>10196</v>
      </c>
      <c r="D1524" s="4"/>
      <c r="E1524" s="4"/>
      <c r="F1524" s="16"/>
      <c r="G1524" s="80" t="e">
        <f>VLOOKUP(report_masivo[[#This Row],[INCAPACIDAD]],D3750:M3827,3,0)</f>
        <v>#N/A</v>
      </c>
      <c r="I1524" s="47"/>
      <c r="K1524" s="46" t="e">
        <f>VLOOKUP(report_masivo[[#This Row],[INCAPACIDAD]],D3750:M3827,4,0)</f>
        <v>#N/A</v>
      </c>
      <c r="L1524" s="46" t="e">
        <f>VLOOKUP(report_masivo[[#This Row],[INCAPACIDAD]],D3750:M3827,5,0)</f>
        <v>#N/A</v>
      </c>
      <c r="M1524" s="46" t="e">
        <f>VLOOKUP(report_masivo[[#This Row],[INCAPACIDAD]],D3750:M3827,6,0)</f>
        <v>#N/A</v>
      </c>
      <c r="N1524" s="49" t="e">
        <f>VLOOKUP(report_masivo[[#This Row],[INCAPACIDAD]],D3750:M3827,7,0)</f>
        <v>#N/A</v>
      </c>
      <c r="O1524" s="47" t="e">
        <f>VLOOKUP(report_masivo[[#This Row],[INCAPACIDAD]],D3750:M3827,8,0)</f>
        <v>#N/A</v>
      </c>
    </row>
    <row r="1525" spans="3:15" x14ac:dyDescent="0.3">
      <c r="C1525" s="46" t="s">
        <v>10196</v>
      </c>
      <c r="D1525" s="4"/>
      <c r="E1525" s="4"/>
      <c r="F1525" s="16"/>
      <c r="G1525" s="80" t="e">
        <f>VLOOKUP(report_masivo[[#This Row],[INCAPACIDAD]],D3751:M3828,3,0)</f>
        <v>#N/A</v>
      </c>
      <c r="I1525" s="47"/>
      <c r="K1525" s="46" t="e">
        <f>VLOOKUP(report_masivo[[#This Row],[INCAPACIDAD]],D3751:M3828,4,0)</f>
        <v>#N/A</v>
      </c>
      <c r="L1525" s="46" t="e">
        <f>VLOOKUP(report_masivo[[#This Row],[INCAPACIDAD]],D3751:M3828,5,0)</f>
        <v>#N/A</v>
      </c>
      <c r="M1525" s="46" t="e">
        <f>VLOOKUP(report_masivo[[#This Row],[INCAPACIDAD]],D3751:M3828,6,0)</f>
        <v>#N/A</v>
      </c>
      <c r="N1525" s="49" t="e">
        <f>VLOOKUP(report_masivo[[#This Row],[INCAPACIDAD]],D3751:M3828,7,0)</f>
        <v>#N/A</v>
      </c>
      <c r="O1525" s="47" t="e">
        <f>VLOOKUP(report_masivo[[#This Row],[INCAPACIDAD]],D3751:M3828,8,0)</f>
        <v>#N/A</v>
      </c>
    </row>
    <row r="1526" spans="3:15" x14ac:dyDescent="0.3">
      <c r="C1526" s="46" t="s">
        <v>10196</v>
      </c>
      <c r="D1526" s="4"/>
      <c r="E1526" s="4"/>
      <c r="F1526" s="16"/>
      <c r="G1526" s="80" t="e">
        <f>VLOOKUP(report_masivo[[#This Row],[INCAPACIDAD]],D3752:M3829,3,0)</f>
        <v>#N/A</v>
      </c>
      <c r="I1526" s="47"/>
      <c r="K1526" s="46" t="e">
        <f>VLOOKUP(report_masivo[[#This Row],[INCAPACIDAD]],D3752:M3829,4,0)</f>
        <v>#N/A</v>
      </c>
      <c r="L1526" s="46" t="e">
        <f>VLOOKUP(report_masivo[[#This Row],[INCAPACIDAD]],D3752:M3829,5,0)</f>
        <v>#N/A</v>
      </c>
      <c r="M1526" s="46" t="e">
        <f>VLOOKUP(report_masivo[[#This Row],[INCAPACIDAD]],D3752:M3829,6,0)</f>
        <v>#N/A</v>
      </c>
      <c r="N1526" s="49" t="e">
        <f>VLOOKUP(report_masivo[[#This Row],[INCAPACIDAD]],D3752:M3829,7,0)</f>
        <v>#N/A</v>
      </c>
      <c r="O1526" s="47" t="e">
        <f>VLOOKUP(report_masivo[[#This Row],[INCAPACIDAD]],D3752:M3829,8,0)</f>
        <v>#N/A</v>
      </c>
    </row>
    <row r="1527" spans="3:15" x14ac:dyDescent="0.3">
      <c r="C1527" s="46" t="s">
        <v>10196</v>
      </c>
      <c r="D1527" s="4"/>
      <c r="E1527" s="4"/>
      <c r="F1527" s="16"/>
      <c r="G1527" s="80" t="e">
        <f>VLOOKUP(report_masivo[[#This Row],[INCAPACIDAD]],D3753:M3830,3,0)</f>
        <v>#N/A</v>
      </c>
      <c r="I1527" s="47"/>
      <c r="K1527" s="46" t="e">
        <f>VLOOKUP(report_masivo[[#This Row],[INCAPACIDAD]],D3753:M3830,4,0)</f>
        <v>#N/A</v>
      </c>
      <c r="L1527" s="46" t="e">
        <f>VLOOKUP(report_masivo[[#This Row],[INCAPACIDAD]],D3753:M3830,5,0)</f>
        <v>#N/A</v>
      </c>
      <c r="M1527" s="46" t="e">
        <f>VLOOKUP(report_masivo[[#This Row],[INCAPACIDAD]],D3753:M3830,6,0)</f>
        <v>#N/A</v>
      </c>
      <c r="N1527" s="49" t="e">
        <f>VLOOKUP(report_masivo[[#This Row],[INCAPACIDAD]],D3753:M3830,7,0)</f>
        <v>#N/A</v>
      </c>
      <c r="O1527" s="47" t="e">
        <f>VLOOKUP(report_masivo[[#This Row],[INCAPACIDAD]],D3753:M3830,8,0)</f>
        <v>#N/A</v>
      </c>
    </row>
    <row r="1528" spans="3:15" x14ac:dyDescent="0.3">
      <c r="C1528" s="46" t="s">
        <v>10196</v>
      </c>
      <c r="D1528" s="4"/>
      <c r="E1528" s="4"/>
      <c r="F1528" s="16"/>
      <c r="G1528" s="80" t="e">
        <f>VLOOKUP(report_masivo[[#This Row],[INCAPACIDAD]],D3754:M3831,3,0)</f>
        <v>#N/A</v>
      </c>
      <c r="I1528" s="47"/>
      <c r="K1528" s="46" t="e">
        <f>VLOOKUP(report_masivo[[#This Row],[INCAPACIDAD]],D3754:M3831,4,0)</f>
        <v>#N/A</v>
      </c>
      <c r="L1528" s="46" t="e">
        <f>VLOOKUP(report_masivo[[#This Row],[INCAPACIDAD]],D3754:M3831,5,0)</f>
        <v>#N/A</v>
      </c>
      <c r="M1528" s="46" t="e">
        <f>VLOOKUP(report_masivo[[#This Row],[INCAPACIDAD]],D3754:M3831,6,0)</f>
        <v>#N/A</v>
      </c>
      <c r="N1528" s="49" t="e">
        <f>VLOOKUP(report_masivo[[#This Row],[INCAPACIDAD]],D3754:M3831,7,0)</f>
        <v>#N/A</v>
      </c>
      <c r="O1528" s="47" t="e">
        <f>VLOOKUP(report_masivo[[#This Row],[INCAPACIDAD]],D3754:M3831,8,0)</f>
        <v>#N/A</v>
      </c>
    </row>
    <row r="1529" spans="3:15" x14ac:dyDescent="0.3">
      <c r="C1529" s="46" t="s">
        <v>10196</v>
      </c>
      <c r="D1529" s="4"/>
      <c r="E1529" s="4"/>
      <c r="F1529" s="16"/>
      <c r="G1529" s="80" t="e">
        <f>VLOOKUP(report_masivo[[#This Row],[INCAPACIDAD]],D3755:M3832,3,0)</f>
        <v>#N/A</v>
      </c>
      <c r="I1529" s="47"/>
      <c r="K1529" s="46" t="e">
        <f>VLOOKUP(report_masivo[[#This Row],[INCAPACIDAD]],D3755:M3832,4,0)</f>
        <v>#N/A</v>
      </c>
      <c r="L1529" s="46" t="e">
        <f>VLOOKUP(report_masivo[[#This Row],[INCAPACIDAD]],D3755:M3832,5,0)</f>
        <v>#N/A</v>
      </c>
      <c r="M1529" s="46" t="e">
        <f>VLOOKUP(report_masivo[[#This Row],[INCAPACIDAD]],D3755:M3832,6,0)</f>
        <v>#N/A</v>
      </c>
      <c r="N1529" s="49" t="e">
        <f>VLOOKUP(report_masivo[[#This Row],[INCAPACIDAD]],D3755:M3832,7,0)</f>
        <v>#N/A</v>
      </c>
      <c r="O1529" s="47" t="e">
        <f>VLOOKUP(report_masivo[[#This Row],[INCAPACIDAD]],D3755:M3832,8,0)</f>
        <v>#N/A</v>
      </c>
    </row>
    <row r="1530" spans="3:15" x14ac:dyDescent="0.3">
      <c r="C1530" s="46" t="s">
        <v>10196</v>
      </c>
      <c r="D1530" s="4"/>
      <c r="E1530" s="4"/>
      <c r="F1530" s="16"/>
      <c r="G1530" s="80" t="e">
        <f>VLOOKUP(report_masivo[[#This Row],[INCAPACIDAD]],D3756:M3833,3,0)</f>
        <v>#N/A</v>
      </c>
      <c r="I1530" s="47"/>
      <c r="K1530" s="46" t="e">
        <f>VLOOKUP(report_masivo[[#This Row],[INCAPACIDAD]],D3756:M3833,4,0)</f>
        <v>#N/A</v>
      </c>
      <c r="L1530" s="46" t="e">
        <f>VLOOKUP(report_masivo[[#This Row],[INCAPACIDAD]],D3756:M3833,5,0)</f>
        <v>#N/A</v>
      </c>
      <c r="M1530" s="46" t="e">
        <f>VLOOKUP(report_masivo[[#This Row],[INCAPACIDAD]],D3756:M3833,6,0)</f>
        <v>#N/A</v>
      </c>
      <c r="N1530" s="49" t="e">
        <f>VLOOKUP(report_masivo[[#This Row],[INCAPACIDAD]],D3756:M3833,7,0)</f>
        <v>#N/A</v>
      </c>
      <c r="O1530" s="47" t="e">
        <f>VLOOKUP(report_masivo[[#This Row],[INCAPACIDAD]],D3756:M3833,8,0)</f>
        <v>#N/A</v>
      </c>
    </row>
    <row r="1531" spans="3:15" x14ac:dyDescent="0.3">
      <c r="C1531" s="46" t="s">
        <v>10196</v>
      </c>
      <c r="D1531" s="4"/>
      <c r="E1531" s="4"/>
      <c r="F1531" s="16"/>
      <c r="G1531" s="80" t="e">
        <f>VLOOKUP(report_masivo[[#This Row],[INCAPACIDAD]],D3757:M3834,3,0)</f>
        <v>#N/A</v>
      </c>
      <c r="I1531" s="47"/>
      <c r="K1531" s="46" t="e">
        <f>VLOOKUP(report_masivo[[#This Row],[INCAPACIDAD]],D3757:M3834,4,0)</f>
        <v>#N/A</v>
      </c>
      <c r="L1531" s="46" t="e">
        <f>VLOOKUP(report_masivo[[#This Row],[INCAPACIDAD]],D3757:M3834,5,0)</f>
        <v>#N/A</v>
      </c>
      <c r="M1531" s="46" t="e">
        <f>VLOOKUP(report_masivo[[#This Row],[INCAPACIDAD]],D3757:M3834,6,0)</f>
        <v>#N/A</v>
      </c>
      <c r="N1531" s="49" t="e">
        <f>VLOOKUP(report_masivo[[#This Row],[INCAPACIDAD]],D3757:M3834,7,0)</f>
        <v>#N/A</v>
      </c>
      <c r="O1531" s="47" t="e">
        <f>VLOOKUP(report_masivo[[#This Row],[INCAPACIDAD]],D3757:M3834,8,0)</f>
        <v>#N/A</v>
      </c>
    </row>
    <row r="1532" spans="3:15" x14ac:dyDescent="0.3">
      <c r="C1532" s="46" t="s">
        <v>10196</v>
      </c>
      <c r="D1532" s="4"/>
      <c r="E1532" s="4"/>
      <c r="F1532" s="16"/>
      <c r="G1532" s="80" t="e">
        <f>VLOOKUP(report_masivo[[#This Row],[INCAPACIDAD]],D3758:M3835,3,0)</f>
        <v>#N/A</v>
      </c>
      <c r="I1532" s="47"/>
      <c r="K1532" s="46" t="e">
        <f>VLOOKUP(report_masivo[[#This Row],[INCAPACIDAD]],D3758:M3835,4,0)</f>
        <v>#N/A</v>
      </c>
      <c r="L1532" s="46" t="e">
        <f>VLOOKUP(report_masivo[[#This Row],[INCAPACIDAD]],D3758:M3835,5,0)</f>
        <v>#N/A</v>
      </c>
      <c r="M1532" s="46" t="e">
        <f>VLOOKUP(report_masivo[[#This Row],[INCAPACIDAD]],D3758:M3835,6,0)</f>
        <v>#N/A</v>
      </c>
      <c r="N1532" s="49" t="e">
        <f>VLOOKUP(report_masivo[[#This Row],[INCAPACIDAD]],D3758:M3835,7,0)</f>
        <v>#N/A</v>
      </c>
      <c r="O1532" s="47" t="e">
        <f>VLOOKUP(report_masivo[[#This Row],[INCAPACIDAD]],D3758:M3835,8,0)</f>
        <v>#N/A</v>
      </c>
    </row>
    <row r="1533" spans="3:15" x14ac:dyDescent="0.3">
      <c r="C1533" s="46" t="s">
        <v>10196</v>
      </c>
      <c r="D1533" s="4"/>
      <c r="E1533" s="4"/>
      <c r="F1533" s="16"/>
      <c r="G1533" s="80" t="e">
        <f>VLOOKUP(report_masivo[[#This Row],[INCAPACIDAD]],D3759:M3836,3,0)</f>
        <v>#N/A</v>
      </c>
      <c r="I1533" s="47"/>
      <c r="K1533" s="46" t="e">
        <f>VLOOKUP(report_masivo[[#This Row],[INCAPACIDAD]],D3759:M3836,4,0)</f>
        <v>#N/A</v>
      </c>
      <c r="L1533" s="46" t="e">
        <f>VLOOKUP(report_masivo[[#This Row],[INCAPACIDAD]],D3759:M3836,5,0)</f>
        <v>#N/A</v>
      </c>
      <c r="M1533" s="46" t="e">
        <f>VLOOKUP(report_masivo[[#This Row],[INCAPACIDAD]],D3759:M3836,6,0)</f>
        <v>#N/A</v>
      </c>
      <c r="N1533" s="49" t="e">
        <f>VLOOKUP(report_masivo[[#This Row],[INCAPACIDAD]],D3759:M3836,7,0)</f>
        <v>#N/A</v>
      </c>
      <c r="O1533" s="47" t="e">
        <f>VLOOKUP(report_masivo[[#This Row],[INCAPACIDAD]],D3759:M3836,8,0)</f>
        <v>#N/A</v>
      </c>
    </row>
    <row r="1534" spans="3:15" x14ac:dyDescent="0.3">
      <c r="C1534" s="46" t="s">
        <v>10196</v>
      </c>
      <c r="D1534" s="4"/>
      <c r="E1534" s="4"/>
      <c r="F1534" s="16"/>
      <c r="G1534" s="80" t="e">
        <f>VLOOKUP(report_masivo[[#This Row],[INCAPACIDAD]],D3760:M3837,3,0)</f>
        <v>#N/A</v>
      </c>
      <c r="I1534" s="47"/>
      <c r="K1534" s="46" t="e">
        <f>VLOOKUP(report_masivo[[#This Row],[INCAPACIDAD]],D3760:M3837,4,0)</f>
        <v>#N/A</v>
      </c>
      <c r="L1534" s="46" t="e">
        <f>VLOOKUP(report_masivo[[#This Row],[INCAPACIDAD]],D3760:M3837,5,0)</f>
        <v>#N/A</v>
      </c>
      <c r="M1534" s="46" t="e">
        <f>VLOOKUP(report_masivo[[#This Row],[INCAPACIDAD]],D3760:M3837,6,0)</f>
        <v>#N/A</v>
      </c>
      <c r="N1534" s="49" t="e">
        <f>VLOOKUP(report_masivo[[#This Row],[INCAPACIDAD]],D3760:M3837,7,0)</f>
        <v>#N/A</v>
      </c>
      <c r="O1534" s="47" t="e">
        <f>VLOOKUP(report_masivo[[#This Row],[INCAPACIDAD]],D3760:M3837,8,0)</f>
        <v>#N/A</v>
      </c>
    </row>
    <row r="1535" spans="3:15" x14ac:dyDescent="0.3">
      <c r="C1535" s="46" t="s">
        <v>10196</v>
      </c>
      <c r="D1535" s="4"/>
      <c r="E1535" s="4"/>
      <c r="F1535" s="16"/>
      <c r="G1535" s="80" t="e">
        <f>VLOOKUP(report_masivo[[#This Row],[INCAPACIDAD]],D3761:M3838,3,0)</f>
        <v>#N/A</v>
      </c>
      <c r="I1535" s="47"/>
      <c r="K1535" s="46" t="e">
        <f>VLOOKUP(report_masivo[[#This Row],[INCAPACIDAD]],D3761:M3838,4,0)</f>
        <v>#N/A</v>
      </c>
      <c r="L1535" s="46" t="e">
        <f>VLOOKUP(report_masivo[[#This Row],[INCAPACIDAD]],D3761:M3838,5,0)</f>
        <v>#N/A</v>
      </c>
      <c r="M1535" s="46" t="e">
        <f>VLOOKUP(report_masivo[[#This Row],[INCAPACIDAD]],D3761:M3838,6,0)</f>
        <v>#N/A</v>
      </c>
      <c r="N1535" s="49" t="e">
        <f>VLOOKUP(report_masivo[[#This Row],[INCAPACIDAD]],D3761:M3838,7,0)</f>
        <v>#N/A</v>
      </c>
      <c r="O1535" s="47" t="e">
        <f>VLOOKUP(report_masivo[[#This Row],[INCAPACIDAD]],D3761:M3838,8,0)</f>
        <v>#N/A</v>
      </c>
    </row>
    <row r="1536" spans="3:15" x14ac:dyDescent="0.3">
      <c r="C1536" s="46" t="s">
        <v>10196</v>
      </c>
      <c r="D1536" s="4"/>
      <c r="E1536" s="4"/>
      <c r="F1536" s="16"/>
      <c r="G1536" s="80" t="e">
        <f>VLOOKUP(report_masivo[[#This Row],[INCAPACIDAD]],D3762:M3839,3,0)</f>
        <v>#N/A</v>
      </c>
      <c r="I1536" s="47"/>
      <c r="K1536" s="46" t="e">
        <f>VLOOKUP(report_masivo[[#This Row],[INCAPACIDAD]],D3762:M3839,4,0)</f>
        <v>#N/A</v>
      </c>
      <c r="L1536" s="46" t="e">
        <f>VLOOKUP(report_masivo[[#This Row],[INCAPACIDAD]],D3762:M3839,5,0)</f>
        <v>#N/A</v>
      </c>
      <c r="M1536" s="46" t="e">
        <f>VLOOKUP(report_masivo[[#This Row],[INCAPACIDAD]],D3762:M3839,6,0)</f>
        <v>#N/A</v>
      </c>
      <c r="N1536" s="49" t="e">
        <f>VLOOKUP(report_masivo[[#This Row],[INCAPACIDAD]],D3762:M3839,7,0)</f>
        <v>#N/A</v>
      </c>
      <c r="O1536" s="47" t="e">
        <f>VLOOKUP(report_masivo[[#This Row],[INCAPACIDAD]],D3762:M3839,8,0)</f>
        <v>#N/A</v>
      </c>
    </row>
    <row r="1537" spans="3:15" x14ac:dyDescent="0.3">
      <c r="C1537" s="46" t="s">
        <v>10196</v>
      </c>
      <c r="D1537" s="4"/>
      <c r="E1537" s="4"/>
      <c r="F1537" s="16"/>
      <c r="G1537" s="80" t="e">
        <f>VLOOKUP(report_masivo[[#This Row],[INCAPACIDAD]],D3763:M3840,3,0)</f>
        <v>#N/A</v>
      </c>
      <c r="I1537" s="47"/>
      <c r="K1537" s="46" t="e">
        <f>VLOOKUP(report_masivo[[#This Row],[INCAPACIDAD]],D3763:M3840,4,0)</f>
        <v>#N/A</v>
      </c>
      <c r="L1537" s="46" t="e">
        <f>VLOOKUP(report_masivo[[#This Row],[INCAPACIDAD]],D3763:M3840,5,0)</f>
        <v>#N/A</v>
      </c>
      <c r="M1537" s="46" t="e">
        <f>VLOOKUP(report_masivo[[#This Row],[INCAPACIDAD]],D3763:M3840,6,0)</f>
        <v>#N/A</v>
      </c>
      <c r="N1537" s="49" t="e">
        <f>VLOOKUP(report_masivo[[#This Row],[INCAPACIDAD]],D3763:M3840,7,0)</f>
        <v>#N/A</v>
      </c>
      <c r="O1537" s="47" t="e">
        <f>VLOOKUP(report_masivo[[#This Row],[INCAPACIDAD]],D3763:M3840,8,0)</f>
        <v>#N/A</v>
      </c>
    </row>
    <row r="1538" spans="3:15" x14ac:dyDescent="0.3">
      <c r="C1538" s="46" t="s">
        <v>10196</v>
      </c>
      <c r="D1538" s="4"/>
      <c r="E1538" s="4"/>
      <c r="F1538" s="16"/>
      <c r="G1538" s="80" t="e">
        <f>VLOOKUP(report_masivo[[#This Row],[INCAPACIDAD]],D3764:M3841,3,0)</f>
        <v>#N/A</v>
      </c>
      <c r="I1538" s="47"/>
      <c r="K1538" s="46" t="e">
        <f>VLOOKUP(report_masivo[[#This Row],[INCAPACIDAD]],D3764:M3841,4,0)</f>
        <v>#N/A</v>
      </c>
      <c r="L1538" s="46" t="e">
        <f>VLOOKUP(report_masivo[[#This Row],[INCAPACIDAD]],D3764:M3841,5,0)</f>
        <v>#N/A</v>
      </c>
      <c r="M1538" s="46" t="e">
        <f>VLOOKUP(report_masivo[[#This Row],[INCAPACIDAD]],D3764:M3841,6,0)</f>
        <v>#N/A</v>
      </c>
      <c r="N1538" s="49" t="e">
        <f>VLOOKUP(report_masivo[[#This Row],[INCAPACIDAD]],D3764:M3841,7,0)</f>
        <v>#N/A</v>
      </c>
      <c r="O1538" s="47" t="e">
        <f>VLOOKUP(report_masivo[[#This Row],[INCAPACIDAD]],D3764:M3841,8,0)</f>
        <v>#N/A</v>
      </c>
    </row>
    <row r="1539" spans="3:15" x14ac:dyDescent="0.3">
      <c r="C1539" s="46" t="s">
        <v>10196</v>
      </c>
      <c r="D1539" s="4"/>
      <c r="E1539" s="4"/>
      <c r="F1539" s="16"/>
      <c r="G1539" s="80" t="e">
        <f>VLOOKUP(report_masivo[[#This Row],[INCAPACIDAD]],D3765:M3842,3,0)</f>
        <v>#N/A</v>
      </c>
      <c r="I1539" s="47"/>
      <c r="K1539" s="46" t="e">
        <f>VLOOKUP(report_masivo[[#This Row],[INCAPACIDAD]],D3765:M3842,4,0)</f>
        <v>#N/A</v>
      </c>
      <c r="L1539" s="46" t="e">
        <f>VLOOKUP(report_masivo[[#This Row],[INCAPACIDAD]],D3765:M3842,5,0)</f>
        <v>#N/A</v>
      </c>
      <c r="M1539" s="46" t="e">
        <f>VLOOKUP(report_masivo[[#This Row],[INCAPACIDAD]],D3765:M3842,6,0)</f>
        <v>#N/A</v>
      </c>
      <c r="N1539" s="49" t="e">
        <f>VLOOKUP(report_masivo[[#This Row],[INCAPACIDAD]],D3765:M3842,7,0)</f>
        <v>#N/A</v>
      </c>
      <c r="O1539" s="47" t="e">
        <f>VLOOKUP(report_masivo[[#This Row],[INCAPACIDAD]],D3765:M3842,8,0)</f>
        <v>#N/A</v>
      </c>
    </row>
    <row r="1540" spans="3:15" x14ac:dyDescent="0.3">
      <c r="C1540" s="46" t="s">
        <v>10196</v>
      </c>
      <c r="D1540" s="4"/>
      <c r="E1540" s="4"/>
      <c r="F1540" s="16"/>
      <c r="G1540" s="80" t="e">
        <f>VLOOKUP(report_masivo[[#This Row],[INCAPACIDAD]],D3766:M3843,3,0)</f>
        <v>#N/A</v>
      </c>
      <c r="I1540" s="47"/>
      <c r="K1540" s="46" t="e">
        <f>VLOOKUP(report_masivo[[#This Row],[INCAPACIDAD]],D3766:M3843,4,0)</f>
        <v>#N/A</v>
      </c>
      <c r="L1540" s="46" t="e">
        <f>VLOOKUP(report_masivo[[#This Row],[INCAPACIDAD]],D3766:M3843,5,0)</f>
        <v>#N/A</v>
      </c>
      <c r="M1540" s="46" t="e">
        <f>VLOOKUP(report_masivo[[#This Row],[INCAPACIDAD]],D3766:M3843,6,0)</f>
        <v>#N/A</v>
      </c>
      <c r="N1540" s="49" t="e">
        <f>VLOOKUP(report_masivo[[#This Row],[INCAPACIDAD]],D3766:M3843,7,0)</f>
        <v>#N/A</v>
      </c>
      <c r="O1540" s="47" t="e">
        <f>VLOOKUP(report_masivo[[#This Row],[INCAPACIDAD]],D3766:M3843,8,0)</f>
        <v>#N/A</v>
      </c>
    </row>
    <row r="1541" spans="3:15" x14ac:dyDescent="0.3">
      <c r="C1541" s="46" t="s">
        <v>10196</v>
      </c>
      <c r="D1541" s="4"/>
      <c r="E1541" s="4"/>
      <c r="F1541" s="16"/>
      <c r="G1541" s="80" t="e">
        <f>VLOOKUP(report_masivo[[#This Row],[INCAPACIDAD]],D3767:M3844,3,0)</f>
        <v>#N/A</v>
      </c>
      <c r="I1541" s="47"/>
      <c r="K1541" s="46" t="e">
        <f>VLOOKUP(report_masivo[[#This Row],[INCAPACIDAD]],D3767:M3844,4,0)</f>
        <v>#N/A</v>
      </c>
      <c r="L1541" s="46" t="e">
        <f>VLOOKUP(report_masivo[[#This Row],[INCAPACIDAD]],D3767:M3844,5,0)</f>
        <v>#N/A</v>
      </c>
      <c r="M1541" s="46" t="e">
        <f>VLOOKUP(report_masivo[[#This Row],[INCAPACIDAD]],D3767:M3844,6,0)</f>
        <v>#N/A</v>
      </c>
      <c r="N1541" s="49" t="e">
        <f>VLOOKUP(report_masivo[[#This Row],[INCAPACIDAD]],D3767:M3844,7,0)</f>
        <v>#N/A</v>
      </c>
      <c r="O1541" s="47" t="e">
        <f>VLOOKUP(report_masivo[[#This Row],[INCAPACIDAD]],D3767:M3844,8,0)</f>
        <v>#N/A</v>
      </c>
    </row>
    <row r="1542" spans="3:15" x14ac:dyDescent="0.3">
      <c r="C1542" s="46" t="s">
        <v>10196</v>
      </c>
      <c r="D1542" s="4"/>
      <c r="E1542" s="4"/>
      <c r="F1542" s="16"/>
      <c r="G1542" s="80" t="e">
        <f>VLOOKUP(report_masivo[[#This Row],[INCAPACIDAD]],D3768:M3845,3,0)</f>
        <v>#N/A</v>
      </c>
      <c r="I1542" s="47"/>
      <c r="K1542" s="46" t="e">
        <f>VLOOKUP(report_masivo[[#This Row],[INCAPACIDAD]],D3768:M3845,4,0)</f>
        <v>#N/A</v>
      </c>
      <c r="L1542" s="46" t="e">
        <f>VLOOKUP(report_masivo[[#This Row],[INCAPACIDAD]],D3768:M3845,5,0)</f>
        <v>#N/A</v>
      </c>
      <c r="M1542" s="46" t="e">
        <f>VLOOKUP(report_masivo[[#This Row],[INCAPACIDAD]],D3768:M3845,6,0)</f>
        <v>#N/A</v>
      </c>
      <c r="N1542" s="49" t="e">
        <f>VLOOKUP(report_masivo[[#This Row],[INCAPACIDAD]],D3768:M3845,7,0)</f>
        <v>#N/A</v>
      </c>
      <c r="O1542" s="47" t="e">
        <f>VLOOKUP(report_masivo[[#This Row],[INCAPACIDAD]],D3768:M3845,8,0)</f>
        <v>#N/A</v>
      </c>
    </row>
    <row r="1543" spans="3:15" x14ac:dyDescent="0.3">
      <c r="C1543" s="46" t="s">
        <v>10196</v>
      </c>
      <c r="D1543" s="4"/>
      <c r="E1543" s="4"/>
      <c r="F1543" s="16"/>
      <c r="G1543" s="80" t="e">
        <f>VLOOKUP(report_masivo[[#This Row],[INCAPACIDAD]],D3769:M3846,3,0)</f>
        <v>#N/A</v>
      </c>
      <c r="I1543" s="47"/>
      <c r="K1543" s="46" t="e">
        <f>VLOOKUP(report_masivo[[#This Row],[INCAPACIDAD]],D3769:M3846,4,0)</f>
        <v>#N/A</v>
      </c>
      <c r="L1543" s="46" t="e">
        <f>VLOOKUP(report_masivo[[#This Row],[INCAPACIDAD]],D3769:M3846,5,0)</f>
        <v>#N/A</v>
      </c>
      <c r="M1543" s="46" t="e">
        <f>VLOOKUP(report_masivo[[#This Row],[INCAPACIDAD]],D3769:M3846,6,0)</f>
        <v>#N/A</v>
      </c>
      <c r="N1543" s="49" t="e">
        <f>VLOOKUP(report_masivo[[#This Row],[INCAPACIDAD]],D3769:M3846,7,0)</f>
        <v>#N/A</v>
      </c>
      <c r="O1543" s="47" t="e">
        <f>VLOOKUP(report_masivo[[#This Row],[INCAPACIDAD]],D3769:M3846,8,0)</f>
        <v>#N/A</v>
      </c>
    </row>
    <row r="1544" spans="3:15" x14ac:dyDescent="0.3">
      <c r="C1544" s="46" t="s">
        <v>10196</v>
      </c>
      <c r="D1544" s="4"/>
      <c r="E1544" s="4"/>
      <c r="F1544" s="16"/>
      <c r="G1544" s="80" t="e">
        <f>VLOOKUP(report_masivo[[#This Row],[INCAPACIDAD]],D3770:M3847,3,0)</f>
        <v>#N/A</v>
      </c>
      <c r="I1544" s="47"/>
      <c r="K1544" s="46" t="e">
        <f>VLOOKUP(report_masivo[[#This Row],[INCAPACIDAD]],D3770:M3847,4,0)</f>
        <v>#N/A</v>
      </c>
      <c r="L1544" s="46" t="e">
        <f>VLOOKUP(report_masivo[[#This Row],[INCAPACIDAD]],D3770:M3847,5,0)</f>
        <v>#N/A</v>
      </c>
      <c r="M1544" s="46" t="e">
        <f>VLOOKUP(report_masivo[[#This Row],[INCAPACIDAD]],D3770:M3847,6,0)</f>
        <v>#N/A</v>
      </c>
      <c r="N1544" s="49" t="e">
        <f>VLOOKUP(report_masivo[[#This Row],[INCAPACIDAD]],D3770:M3847,7,0)</f>
        <v>#N/A</v>
      </c>
      <c r="O1544" s="47" t="e">
        <f>VLOOKUP(report_masivo[[#This Row],[INCAPACIDAD]],D3770:M3847,8,0)</f>
        <v>#N/A</v>
      </c>
    </row>
    <row r="1545" spans="3:15" x14ac:dyDescent="0.3">
      <c r="C1545" s="46" t="s">
        <v>10196</v>
      </c>
      <c r="D1545" s="4"/>
      <c r="E1545" s="4"/>
      <c r="F1545" s="16"/>
      <c r="G1545" s="80" t="e">
        <f>VLOOKUP(report_masivo[[#This Row],[INCAPACIDAD]],D3771:M3848,3,0)</f>
        <v>#N/A</v>
      </c>
      <c r="I1545" s="47"/>
      <c r="K1545" s="46" t="e">
        <f>VLOOKUP(report_masivo[[#This Row],[INCAPACIDAD]],D3771:M3848,4,0)</f>
        <v>#N/A</v>
      </c>
      <c r="L1545" s="46" t="e">
        <f>VLOOKUP(report_masivo[[#This Row],[INCAPACIDAD]],D3771:M3848,5,0)</f>
        <v>#N/A</v>
      </c>
      <c r="M1545" s="46" t="e">
        <f>VLOOKUP(report_masivo[[#This Row],[INCAPACIDAD]],D3771:M3848,6,0)</f>
        <v>#N/A</v>
      </c>
      <c r="N1545" s="49" t="e">
        <f>VLOOKUP(report_masivo[[#This Row],[INCAPACIDAD]],D3771:M3848,7,0)</f>
        <v>#N/A</v>
      </c>
      <c r="O1545" s="47" t="e">
        <f>VLOOKUP(report_masivo[[#This Row],[INCAPACIDAD]],D3771:M3848,8,0)</f>
        <v>#N/A</v>
      </c>
    </row>
    <row r="1546" spans="3:15" x14ac:dyDescent="0.3">
      <c r="C1546" s="46" t="s">
        <v>10196</v>
      </c>
      <c r="D1546" s="4"/>
      <c r="E1546" s="4"/>
      <c r="F1546" s="16"/>
      <c r="G1546" s="80" t="e">
        <f>VLOOKUP(report_masivo[[#This Row],[INCAPACIDAD]],D3772:M3849,3,0)</f>
        <v>#N/A</v>
      </c>
      <c r="I1546" s="47"/>
      <c r="K1546" s="46" t="e">
        <f>VLOOKUP(report_masivo[[#This Row],[INCAPACIDAD]],D3772:M3849,4,0)</f>
        <v>#N/A</v>
      </c>
      <c r="L1546" s="46" t="e">
        <f>VLOOKUP(report_masivo[[#This Row],[INCAPACIDAD]],D3772:M3849,5,0)</f>
        <v>#N/A</v>
      </c>
      <c r="M1546" s="46" t="e">
        <f>VLOOKUP(report_masivo[[#This Row],[INCAPACIDAD]],D3772:M3849,6,0)</f>
        <v>#N/A</v>
      </c>
      <c r="N1546" s="49" t="e">
        <f>VLOOKUP(report_masivo[[#This Row],[INCAPACIDAD]],D3772:M3849,7,0)</f>
        <v>#N/A</v>
      </c>
      <c r="O1546" s="47" t="e">
        <f>VLOOKUP(report_masivo[[#This Row],[INCAPACIDAD]],D3772:M3849,8,0)</f>
        <v>#N/A</v>
      </c>
    </row>
    <row r="1547" spans="3:15" x14ac:dyDescent="0.3">
      <c r="C1547" s="46" t="s">
        <v>10196</v>
      </c>
      <c r="D1547" s="4"/>
      <c r="E1547" s="4"/>
      <c r="F1547" s="16"/>
      <c r="G1547" s="80" t="e">
        <f>VLOOKUP(report_masivo[[#This Row],[INCAPACIDAD]],D3773:M3850,3,0)</f>
        <v>#N/A</v>
      </c>
      <c r="I1547" s="47"/>
      <c r="K1547" s="46" t="e">
        <f>VLOOKUP(report_masivo[[#This Row],[INCAPACIDAD]],D3773:M3850,4,0)</f>
        <v>#N/A</v>
      </c>
      <c r="L1547" s="46" t="e">
        <f>VLOOKUP(report_masivo[[#This Row],[INCAPACIDAD]],D3773:M3850,5,0)</f>
        <v>#N/A</v>
      </c>
      <c r="M1547" s="46" t="e">
        <f>VLOOKUP(report_masivo[[#This Row],[INCAPACIDAD]],D3773:M3850,6,0)</f>
        <v>#N/A</v>
      </c>
      <c r="N1547" s="49" t="e">
        <f>VLOOKUP(report_masivo[[#This Row],[INCAPACIDAD]],D3773:M3850,7,0)</f>
        <v>#N/A</v>
      </c>
      <c r="O1547" s="47" t="e">
        <f>VLOOKUP(report_masivo[[#This Row],[INCAPACIDAD]],D3773:M3850,8,0)</f>
        <v>#N/A</v>
      </c>
    </row>
    <row r="1548" spans="3:15" x14ac:dyDescent="0.3">
      <c r="C1548" s="46" t="s">
        <v>10196</v>
      </c>
      <c r="D1548" s="4"/>
      <c r="E1548" s="4"/>
      <c r="F1548" s="16"/>
      <c r="G1548" s="80" t="e">
        <f>VLOOKUP(report_masivo[[#This Row],[INCAPACIDAD]],D3774:M3851,3,0)</f>
        <v>#N/A</v>
      </c>
      <c r="I1548" s="47"/>
      <c r="K1548" s="46" t="e">
        <f>VLOOKUP(report_masivo[[#This Row],[INCAPACIDAD]],D3774:M3851,4,0)</f>
        <v>#N/A</v>
      </c>
      <c r="L1548" s="46" t="e">
        <f>VLOOKUP(report_masivo[[#This Row],[INCAPACIDAD]],D3774:M3851,5,0)</f>
        <v>#N/A</v>
      </c>
      <c r="M1548" s="46" t="e">
        <f>VLOOKUP(report_masivo[[#This Row],[INCAPACIDAD]],D3774:M3851,6,0)</f>
        <v>#N/A</v>
      </c>
      <c r="N1548" s="49" t="e">
        <f>VLOOKUP(report_masivo[[#This Row],[INCAPACIDAD]],D3774:M3851,7,0)</f>
        <v>#N/A</v>
      </c>
      <c r="O1548" s="47" t="e">
        <f>VLOOKUP(report_masivo[[#This Row],[INCAPACIDAD]],D3774:M3851,8,0)</f>
        <v>#N/A</v>
      </c>
    </row>
    <row r="1549" spans="3:15" x14ac:dyDescent="0.3">
      <c r="C1549" s="46" t="s">
        <v>10196</v>
      </c>
      <c r="D1549" s="4"/>
      <c r="E1549" s="4"/>
      <c r="F1549" s="16"/>
      <c r="G1549" s="80" t="e">
        <f>VLOOKUP(report_masivo[[#This Row],[INCAPACIDAD]],D3775:M3852,3,0)</f>
        <v>#N/A</v>
      </c>
      <c r="I1549" s="47"/>
      <c r="K1549" s="46" t="e">
        <f>VLOOKUP(report_masivo[[#This Row],[INCAPACIDAD]],D3775:M3852,4,0)</f>
        <v>#N/A</v>
      </c>
      <c r="L1549" s="46" t="e">
        <f>VLOOKUP(report_masivo[[#This Row],[INCAPACIDAD]],D3775:M3852,5,0)</f>
        <v>#N/A</v>
      </c>
      <c r="M1549" s="46" t="e">
        <f>VLOOKUP(report_masivo[[#This Row],[INCAPACIDAD]],D3775:M3852,6,0)</f>
        <v>#N/A</v>
      </c>
      <c r="N1549" s="49" t="e">
        <f>VLOOKUP(report_masivo[[#This Row],[INCAPACIDAD]],D3775:M3852,7,0)</f>
        <v>#N/A</v>
      </c>
      <c r="O1549" s="47" t="e">
        <f>VLOOKUP(report_masivo[[#This Row],[INCAPACIDAD]],D3775:M3852,8,0)</f>
        <v>#N/A</v>
      </c>
    </row>
    <row r="1550" spans="3:15" x14ac:dyDescent="0.3">
      <c r="C1550" s="46" t="s">
        <v>10196</v>
      </c>
      <c r="D1550" s="4"/>
      <c r="E1550" s="4"/>
      <c r="F1550" s="16"/>
      <c r="G1550" s="80" t="e">
        <f>VLOOKUP(report_masivo[[#This Row],[INCAPACIDAD]],D3776:M3853,3,0)</f>
        <v>#N/A</v>
      </c>
      <c r="I1550" s="47"/>
      <c r="K1550" s="46" t="e">
        <f>VLOOKUP(report_masivo[[#This Row],[INCAPACIDAD]],D3776:M3853,4,0)</f>
        <v>#N/A</v>
      </c>
      <c r="L1550" s="46" t="e">
        <f>VLOOKUP(report_masivo[[#This Row],[INCAPACIDAD]],D3776:M3853,5,0)</f>
        <v>#N/A</v>
      </c>
      <c r="M1550" s="46" t="e">
        <f>VLOOKUP(report_masivo[[#This Row],[INCAPACIDAD]],D3776:M3853,6,0)</f>
        <v>#N/A</v>
      </c>
      <c r="N1550" s="49" t="e">
        <f>VLOOKUP(report_masivo[[#This Row],[INCAPACIDAD]],D3776:M3853,7,0)</f>
        <v>#N/A</v>
      </c>
      <c r="O1550" s="47" t="e">
        <f>VLOOKUP(report_masivo[[#This Row],[INCAPACIDAD]],D3776:M3853,8,0)</f>
        <v>#N/A</v>
      </c>
    </row>
    <row r="1551" spans="3:15" x14ac:dyDescent="0.3">
      <c r="C1551" s="46" t="s">
        <v>10196</v>
      </c>
      <c r="D1551" s="4"/>
      <c r="E1551" s="4"/>
      <c r="F1551" s="16"/>
      <c r="G1551" s="80" t="e">
        <f>VLOOKUP(report_masivo[[#This Row],[INCAPACIDAD]],D3777:M3854,3,0)</f>
        <v>#N/A</v>
      </c>
      <c r="I1551" s="47"/>
      <c r="K1551" s="46" t="e">
        <f>VLOOKUP(report_masivo[[#This Row],[INCAPACIDAD]],D3777:M3854,4,0)</f>
        <v>#N/A</v>
      </c>
      <c r="L1551" s="46" t="e">
        <f>VLOOKUP(report_masivo[[#This Row],[INCAPACIDAD]],D3777:M3854,5,0)</f>
        <v>#N/A</v>
      </c>
      <c r="M1551" s="46" t="e">
        <f>VLOOKUP(report_masivo[[#This Row],[INCAPACIDAD]],D3777:M3854,6,0)</f>
        <v>#N/A</v>
      </c>
      <c r="N1551" s="49" t="e">
        <f>VLOOKUP(report_masivo[[#This Row],[INCAPACIDAD]],D3777:M3854,7,0)</f>
        <v>#N/A</v>
      </c>
      <c r="O1551" s="47" t="e">
        <f>VLOOKUP(report_masivo[[#This Row],[INCAPACIDAD]],D3777:M3854,8,0)</f>
        <v>#N/A</v>
      </c>
    </row>
    <row r="1552" spans="3:15" x14ac:dyDescent="0.3">
      <c r="C1552" s="46" t="s">
        <v>10196</v>
      </c>
      <c r="D1552" s="4"/>
      <c r="E1552" s="4"/>
      <c r="F1552" s="16"/>
      <c r="G1552" s="80" t="e">
        <f>VLOOKUP(report_masivo[[#This Row],[INCAPACIDAD]],D3778:M3855,3,0)</f>
        <v>#N/A</v>
      </c>
      <c r="I1552" s="47"/>
      <c r="K1552" s="46" t="e">
        <f>VLOOKUP(report_masivo[[#This Row],[INCAPACIDAD]],D3778:M3855,4,0)</f>
        <v>#N/A</v>
      </c>
      <c r="L1552" s="46" t="e">
        <f>VLOOKUP(report_masivo[[#This Row],[INCAPACIDAD]],D3778:M3855,5,0)</f>
        <v>#N/A</v>
      </c>
      <c r="M1552" s="46" t="e">
        <f>VLOOKUP(report_masivo[[#This Row],[INCAPACIDAD]],D3778:M3855,6,0)</f>
        <v>#N/A</v>
      </c>
      <c r="N1552" s="49" t="e">
        <f>VLOOKUP(report_masivo[[#This Row],[INCAPACIDAD]],D3778:M3855,7,0)</f>
        <v>#N/A</v>
      </c>
      <c r="O1552" s="47" t="e">
        <f>VLOOKUP(report_masivo[[#This Row],[INCAPACIDAD]],D3778:M3855,8,0)</f>
        <v>#N/A</v>
      </c>
    </row>
    <row r="1553" spans="3:15" x14ac:dyDescent="0.3">
      <c r="C1553" s="46" t="s">
        <v>10196</v>
      </c>
      <c r="D1553" s="4"/>
      <c r="E1553" s="4"/>
      <c r="F1553" s="16"/>
      <c r="G1553" s="80" t="e">
        <f>VLOOKUP(report_masivo[[#This Row],[INCAPACIDAD]],D3779:M3856,3,0)</f>
        <v>#N/A</v>
      </c>
      <c r="I1553" s="47"/>
      <c r="K1553" s="46" t="e">
        <f>VLOOKUP(report_masivo[[#This Row],[INCAPACIDAD]],D3779:M3856,4,0)</f>
        <v>#N/A</v>
      </c>
      <c r="L1553" s="46" t="e">
        <f>VLOOKUP(report_masivo[[#This Row],[INCAPACIDAD]],D3779:M3856,5,0)</f>
        <v>#N/A</v>
      </c>
      <c r="M1553" s="46" t="e">
        <f>VLOOKUP(report_masivo[[#This Row],[INCAPACIDAD]],D3779:M3856,6,0)</f>
        <v>#N/A</v>
      </c>
      <c r="N1553" s="49" t="e">
        <f>VLOOKUP(report_masivo[[#This Row],[INCAPACIDAD]],D3779:M3856,7,0)</f>
        <v>#N/A</v>
      </c>
      <c r="O1553" s="47" t="e">
        <f>VLOOKUP(report_masivo[[#This Row],[INCAPACIDAD]],D3779:M3856,8,0)</f>
        <v>#N/A</v>
      </c>
    </row>
    <row r="1554" spans="3:15" x14ac:dyDescent="0.3">
      <c r="C1554" s="46" t="s">
        <v>10196</v>
      </c>
      <c r="D1554" s="4"/>
      <c r="E1554" s="4"/>
      <c r="F1554" s="16"/>
      <c r="G1554" s="80" t="e">
        <f>VLOOKUP(report_masivo[[#This Row],[INCAPACIDAD]],D3780:M3857,3,0)</f>
        <v>#N/A</v>
      </c>
      <c r="I1554" s="47"/>
      <c r="K1554" s="46" t="e">
        <f>VLOOKUP(report_masivo[[#This Row],[INCAPACIDAD]],D3780:M3857,4,0)</f>
        <v>#N/A</v>
      </c>
      <c r="L1554" s="46" t="e">
        <f>VLOOKUP(report_masivo[[#This Row],[INCAPACIDAD]],D3780:M3857,5,0)</f>
        <v>#N/A</v>
      </c>
      <c r="M1554" s="46" t="e">
        <f>VLOOKUP(report_masivo[[#This Row],[INCAPACIDAD]],D3780:M3857,6,0)</f>
        <v>#N/A</v>
      </c>
      <c r="N1554" s="49" t="e">
        <f>VLOOKUP(report_masivo[[#This Row],[INCAPACIDAD]],D3780:M3857,7,0)</f>
        <v>#N/A</v>
      </c>
      <c r="O1554" s="47" t="e">
        <f>VLOOKUP(report_masivo[[#This Row],[INCAPACIDAD]],D3780:M3857,8,0)</f>
        <v>#N/A</v>
      </c>
    </row>
    <row r="1555" spans="3:15" x14ac:dyDescent="0.3">
      <c r="C1555" s="46" t="s">
        <v>10196</v>
      </c>
      <c r="D1555" s="4"/>
      <c r="E1555" s="4"/>
      <c r="F1555" s="16"/>
      <c r="G1555" s="80" t="e">
        <f>VLOOKUP(report_masivo[[#This Row],[INCAPACIDAD]],D3781:M3858,3,0)</f>
        <v>#N/A</v>
      </c>
      <c r="I1555" s="47"/>
      <c r="K1555" s="46" t="e">
        <f>VLOOKUP(report_masivo[[#This Row],[INCAPACIDAD]],D3781:M3858,4,0)</f>
        <v>#N/A</v>
      </c>
      <c r="L1555" s="46" t="e">
        <f>VLOOKUP(report_masivo[[#This Row],[INCAPACIDAD]],D3781:M3858,5,0)</f>
        <v>#N/A</v>
      </c>
      <c r="M1555" s="46" t="e">
        <f>VLOOKUP(report_masivo[[#This Row],[INCAPACIDAD]],D3781:M3858,6,0)</f>
        <v>#N/A</v>
      </c>
      <c r="N1555" s="49" t="e">
        <f>VLOOKUP(report_masivo[[#This Row],[INCAPACIDAD]],D3781:M3858,7,0)</f>
        <v>#N/A</v>
      </c>
      <c r="O1555" s="47" t="e">
        <f>VLOOKUP(report_masivo[[#This Row],[INCAPACIDAD]],D3781:M3858,8,0)</f>
        <v>#N/A</v>
      </c>
    </row>
    <row r="1556" spans="3:15" x14ac:dyDescent="0.3">
      <c r="C1556" s="46" t="s">
        <v>10196</v>
      </c>
      <c r="D1556" s="4"/>
      <c r="E1556" s="4"/>
      <c r="F1556" s="16"/>
      <c r="G1556" s="80" t="e">
        <f>VLOOKUP(report_masivo[[#This Row],[INCAPACIDAD]],D3782:M3859,3,0)</f>
        <v>#N/A</v>
      </c>
      <c r="I1556" s="47"/>
      <c r="K1556" s="46" t="e">
        <f>VLOOKUP(report_masivo[[#This Row],[INCAPACIDAD]],D3782:M3859,4,0)</f>
        <v>#N/A</v>
      </c>
      <c r="L1556" s="46" t="e">
        <f>VLOOKUP(report_masivo[[#This Row],[INCAPACIDAD]],D3782:M3859,5,0)</f>
        <v>#N/A</v>
      </c>
      <c r="M1556" s="46" t="e">
        <f>VLOOKUP(report_masivo[[#This Row],[INCAPACIDAD]],D3782:M3859,6,0)</f>
        <v>#N/A</v>
      </c>
      <c r="N1556" s="49" t="e">
        <f>VLOOKUP(report_masivo[[#This Row],[INCAPACIDAD]],D3782:M3859,7,0)</f>
        <v>#N/A</v>
      </c>
      <c r="O1556" s="47" t="e">
        <f>VLOOKUP(report_masivo[[#This Row],[INCAPACIDAD]],D3782:M3859,8,0)</f>
        <v>#N/A</v>
      </c>
    </row>
    <row r="1557" spans="3:15" x14ac:dyDescent="0.3">
      <c r="C1557" s="46" t="s">
        <v>10196</v>
      </c>
      <c r="D1557" s="4"/>
      <c r="E1557" s="4"/>
      <c r="F1557" s="16"/>
      <c r="G1557" s="80" t="e">
        <f>VLOOKUP(report_masivo[[#This Row],[INCAPACIDAD]],D3783:M3860,3,0)</f>
        <v>#N/A</v>
      </c>
      <c r="I1557" s="47"/>
      <c r="K1557" s="46" t="e">
        <f>VLOOKUP(report_masivo[[#This Row],[INCAPACIDAD]],D3783:M3860,4,0)</f>
        <v>#N/A</v>
      </c>
      <c r="L1557" s="46" t="e">
        <f>VLOOKUP(report_masivo[[#This Row],[INCAPACIDAD]],D3783:M3860,5,0)</f>
        <v>#N/A</v>
      </c>
      <c r="M1557" s="46" t="e">
        <f>VLOOKUP(report_masivo[[#This Row],[INCAPACIDAD]],D3783:M3860,6,0)</f>
        <v>#N/A</v>
      </c>
      <c r="N1557" s="49" t="e">
        <f>VLOOKUP(report_masivo[[#This Row],[INCAPACIDAD]],D3783:M3860,7,0)</f>
        <v>#N/A</v>
      </c>
      <c r="O1557" s="47" t="e">
        <f>VLOOKUP(report_masivo[[#This Row],[INCAPACIDAD]],D3783:M3860,8,0)</f>
        <v>#N/A</v>
      </c>
    </row>
    <row r="1558" spans="3:15" x14ac:dyDescent="0.3">
      <c r="C1558" s="46" t="s">
        <v>10196</v>
      </c>
      <c r="D1558" s="4"/>
      <c r="E1558" s="4"/>
      <c r="F1558" s="16"/>
      <c r="G1558" s="80" t="e">
        <f>VLOOKUP(report_masivo[[#This Row],[INCAPACIDAD]],D3784:M3861,3,0)</f>
        <v>#N/A</v>
      </c>
      <c r="I1558" s="47"/>
      <c r="K1558" s="46" t="e">
        <f>VLOOKUP(report_masivo[[#This Row],[INCAPACIDAD]],D3784:M3861,4,0)</f>
        <v>#N/A</v>
      </c>
      <c r="L1558" s="46" t="e">
        <f>VLOOKUP(report_masivo[[#This Row],[INCAPACIDAD]],D3784:M3861,5,0)</f>
        <v>#N/A</v>
      </c>
      <c r="M1558" s="46" t="e">
        <f>VLOOKUP(report_masivo[[#This Row],[INCAPACIDAD]],D3784:M3861,6,0)</f>
        <v>#N/A</v>
      </c>
      <c r="N1558" s="49" t="e">
        <f>VLOOKUP(report_masivo[[#This Row],[INCAPACIDAD]],D3784:M3861,7,0)</f>
        <v>#N/A</v>
      </c>
      <c r="O1558" s="47" t="e">
        <f>VLOOKUP(report_masivo[[#This Row],[INCAPACIDAD]],D3784:M3861,8,0)</f>
        <v>#N/A</v>
      </c>
    </row>
    <row r="1559" spans="3:15" x14ac:dyDescent="0.3">
      <c r="C1559" s="46" t="s">
        <v>10196</v>
      </c>
      <c r="D1559" s="4"/>
      <c r="E1559" s="4"/>
      <c r="F1559" s="16"/>
      <c r="G1559" s="80" t="e">
        <f>VLOOKUP(report_masivo[[#This Row],[INCAPACIDAD]],D3785:M3862,3,0)</f>
        <v>#N/A</v>
      </c>
      <c r="I1559" s="47"/>
      <c r="K1559" s="46" t="e">
        <f>VLOOKUP(report_masivo[[#This Row],[INCAPACIDAD]],D3785:M3862,4,0)</f>
        <v>#N/A</v>
      </c>
      <c r="L1559" s="46" t="e">
        <f>VLOOKUP(report_masivo[[#This Row],[INCAPACIDAD]],D3785:M3862,5,0)</f>
        <v>#N/A</v>
      </c>
      <c r="M1559" s="46" t="e">
        <f>VLOOKUP(report_masivo[[#This Row],[INCAPACIDAD]],D3785:M3862,6,0)</f>
        <v>#N/A</v>
      </c>
      <c r="N1559" s="49" t="e">
        <f>VLOOKUP(report_masivo[[#This Row],[INCAPACIDAD]],D3785:M3862,7,0)</f>
        <v>#N/A</v>
      </c>
      <c r="O1559" s="47" t="e">
        <f>VLOOKUP(report_masivo[[#This Row],[INCAPACIDAD]],D3785:M3862,8,0)</f>
        <v>#N/A</v>
      </c>
    </row>
    <row r="1560" spans="3:15" x14ac:dyDescent="0.3">
      <c r="C1560" s="46" t="s">
        <v>10196</v>
      </c>
      <c r="D1560" s="4"/>
      <c r="E1560" s="4"/>
      <c r="F1560" s="16"/>
      <c r="G1560" s="80" t="e">
        <f>VLOOKUP(report_masivo[[#This Row],[INCAPACIDAD]],D3786:M3863,3,0)</f>
        <v>#N/A</v>
      </c>
      <c r="I1560" s="47"/>
      <c r="K1560" s="46" t="e">
        <f>VLOOKUP(report_masivo[[#This Row],[INCAPACIDAD]],D3786:M3863,4,0)</f>
        <v>#N/A</v>
      </c>
      <c r="L1560" s="46" t="e">
        <f>VLOOKUP(report_masivo[[#This Row],[INCAPACIDAD]],D3786:M3863,5,0)</f>
        <v>#N/A</v>
      </c>
      <c r="M1560" s="46" t="e">
        <f>VLOOKUP(report_masivo[[#This Row],[INCAPACIDAD]],D3786:M3863,6,0)</f>
        <v>#N/A</v>
      </c>
      <c r="N1560" s="49" t="e">
        <f>VLOOKUP(report_masivo[[#This Row],[INCAPACIDAD]],D3786:M3863,7,0)</f>
        <v>#N/A</v>
      </c>
      <c r="O1560" s="47" t="e">
        <f>VLOOKUP(report_masivo[[#This Row],[INCAPACIDAD]],D3786:M3863,8,0)</f>
        <v>#N/A</v>
      </c>
    </row>
    <row r="1561" spans="3:15" x14ac:dyDescent="0.3">
      <c r="C1561" s="46" t="s">
        <v>10196</v>
      </c>
      <c r="D1561" s="4"/>
      <c r="E1561" s="4"/>
      <c r="F1561" s="16"/>
      <c r="G1561" s="80" t="e">
        <f>VLOOKUP(report_masivo[[#This Row],[INCAPACIDAD]],D3787:M3864,3,0)</f>
        <v>#N/A</v>
      </c>
      <c r="I1561" s="47"/>
      <c r="K1561" s="46" t="e">
        <f>VLOOKUP(report_masivo[[#This Row],[INCAPACIDAD]],D3787:M3864,4,0)</f>
        <v>#N/A</v>
      </c>
      <c r="L1561" s="46" t="e">
        <f>VLOOKUP(report_masivo[[#This Row],[INCAPACIDAD]],D3787:M3864,5,0)</f>
        <v>#N/A</v>
      </c>
      <c r="M1561" s="46" t="e">
        <f>VLOOKUP(report_masivo[[#This Row],[INCAPACIDAD]],D3787:M3864,6,0)</f>
        <v>#N/A</v>
      </c>
      <c r="N1561" s="49" t="e">
        <f>VLOOKUP(report_masivo[[#This Row],[INCAPACIDAD]],D3787:M3864,7,0)</f>
        <v>#N/A</v>
      </c>
      <c r="O1561" s="47" t="e">
        <f>VLOOKUP(report_masivo[[#This Row],[INCAPACIDAD]],D3787:M3864,8,0)</f>
        <v>#N/A</v>
      </c>
    </row>
    <row r="1562" spans="3:15" x14ac:dyDescent="0.3">
      <c r="C1562" s="46" t="s">
        <v>10196</v>
      </c>
      <c r="D1562" s="4"/>
      <c r="E1562" s="4"/>
      <c r="F1562" s="16"/>
      <c r="G1562" s="80" t="e">
        <f>VLOOKUP(report_masivo[[#This Row],[INCAPACIDAD]],D3788:M3865,3,0)</f>
        <v>#N/A</v>
      </c>
      <c r="I1562" s="47"/>
      <c r="K1562" s="46" t="e">
        <f>VLOOKUP(report_masivo[[#This Row],[INCAPACIDAD]],D3788:M3865,4,0)</f>
        <v>#N/A</v>
      </c>
      <c r="L1562" s="46" t="e">
        <f>VLOOKUP(report_masivo[[#This Row],[INCAPACIDAD]],D3788:M3865,5,0)</f>
        <v>#N/A</v>
      </c>
      <c r="M1562" s="46" t="e">
        <f>VLOOKUP(report_masivo[[#This Row],[INCAPACIDAD]],D3788:M3865,6,0)</f>
        <v>#N/A</v>
      </c>
      <c r="N1562" s="49" t="e">
        <f>VLOOKUP(report_masivo[[#This Row],[INCAPACIDAD]],D3788:M3865,7,0)</f>
        <v>#N/A</v>
      </c>
      <c r="O1562" s="47" t="e">
        <f>VLOOKUP(report_masivo[[#This Row],[INCAPACIDAD]],D3788:M3865,8,0)</f>
        <v>#N/A</v>
      </c>
    </row>
    <row r="1563" spans="3:15" x14ac:dyDescent="0.3">
      <c r="C1563" s="46" t="s">
        <v>10196</v>
      </c>
      <c r="D1563" s="4"/>
      <c r="E1563" s="4"/>
      <c r="F1563" s="16"/>
      <c r="G1563" s="80" t="e">
        <f>VLOOKUP(report_masivo[[#This Row],[INCAPACIDAD]],D3789:M3866,3,0)</f>
        <v>#N/A</v>
      </c>
      <c r="I1563" s="47"/>
      <c r="K1563" s="46" t="e">
        <f>VLOOKUP(report_masivo[[#This Row],[INCAPACIDAD]],D3789:M3866,4,0)</f>
        <v>#N/A</v>
      </c>
      <c r="L1563" s="46" t="e">
        <f>VLOOKUP(report_masivo[[#This Row],[INCAPACIDAD]],D3789:M3866,5,0)</f>
        <v>#N/A</v>
      </c>
      <c r="M1563" s="46" t="e">
        <f>VLOOKUP(report_masivo[[#This Row],[INCAPACIDAD]],D3789:M3866,6,0)</f>
        <v>#N/A</v>
      </c>
      <c r="N1563" s="49" t="e">
        <f>VLOOKUP(report_masivo[[#This Row],[INCAPACIDAD]],D3789:M3866,7,0)</f>
        <v>#N/A</v>
      </c>
      <c r="O1563" s="47" t="e">
        <f>VLOOKUP(report_masivo[[#This Row],[INCAPACIDAD]],D3789:M3866,8,0)</f>
        <v>#N/A</v>
      </c>
    </row>
    <row r="1564" spans="3:15" x14ac:dyDescent="0.3">
      <c r="C1564" s="46" t="s">
        <v>10196</v>
      </c>
      <c r="D1564" s="4"/>
      <c r="E1564" s="4"/>
      <c r="F1564" s="16"/>
      <c r="G1564" s="80" t="e">
        <f>VLOOKUP(report_masivo[[#This Row],[INCAPACIDAD]],D3790:M3867,3,0)</f>
        <v>#N/A</v>
      </c>
      <c r="I1564" s="47"/>
      <c r="K1564" s="46" t="e">
        <f>VLOOKUP(report_masivo[[#This Row],[INCAPACIDAD]],D3790:M3867,4,0)</f>
        <v>#N/A</v>
      </c>
      <c r="L1564" s="46" t="e">
        <f>VLOOKUP(report_masivo[[#This Row],[INCAPACIDAD]],D3790:M3867,5,0)</f>
        <v>#N/A</v>
      </c>
      <c r="M1564" s="46" t="e">
        <f>VLOOKUP(report_masivo[[#This Row],[INCAPACIDAD]],D3790:M3867,6,0)</f>
        <v>#N/A</v>
      </c>
      <c r="N1564" s="49" t="e">
        <f>VLOOKUP(report_masivo[[#This Row],[INCAPACIDAD]],D3790:M3867,7,0)</f>
        <v>#N/A</v>
      </c>
      <c r="O1564" s="47" t="e">
        <f>VLOOKUP(report_masivo[[#This Row],[INCAPACIDAD]],D3790:M3867,8,0)</f>
        <v>#N/A</v>
      </c>
    </row>
    <row r="1565" spans="3:15" x14ac:dyDescent="0.3">
      <c r="C1565" s="46" t="s">
        <v>10196</v>
      </c>
      <c r="D1565" s="4"/>
      <c r="E1565" s="4"/>
      <c r="F1565" s="16"/>
      <c r="G1565" s="80" t="e">
        <f>VLOOKUP(report_masivo[[#This Row],[INCAPACIDAD]],D3791:M3868,3,0)</f>
        <v>#N/A</v>
      </c>
      <c r="I1565" s="47"/>
      <c r="K1565" s="46" t="e">
        <f>VLOOKUP(report_masivo[[#This Row],[INCAPACIDAD]],D3791:M3868,4,0)</f>
        <v>#N/A</v>
      </c>
      <c r="L1565" s="46" t="e">
        <f>VLOOKUP(report_masivo[[#This Row],[INCAPACIDAD]],D3791:M3868,5,0)</f>
        <v>#N/A</v>
      </c>
      <c r="M1565" s="46" t="e">
        <f>VLOOKUP(report_masivo[[#This Row],[INCAPACIDAD]],D3791:M3868,6,0)</f>
        <v>#N/A</v>
      </c>
      <c r="N1565" s="49" t="e">
        <f>VLOOKUP(report_masivo[[#This Row],[INCAPACIDAD]],D3791:M3868,7,0)</f>
        <v>#N/A</v>
      </c>
      <c r="O1565" s="47" t="e">
        <f>VLOOKUP(report_masivo[[#This Row],[INCAPACIDAD]],D3791:M3868,8,0)</f>
        <v>#N/A</v>
      </c>
    </row>
    <row r="1566" spans="3:15" x14ac:dyDescent="0.3">
      <c r="C1566" s="46" t="s">
        <v>10196</v>
      </c>
      <c r="D1566" s="4"/>
      <c r="E1566" s="4"/>
      <c r="F1566" s="16"/>
      <c r="G1566" s="80" t="e">
        <f>VLOOKUP(report_masivo[[#This Row],[INCAPACIDAD]],D3792:M3869,3,0)</f>
        <v>#N/A</v>
      </c>
      <c r="I1566" s="47"/>
      <c r="K1566" s="46" t="e">
        <f>VLOOKUP(report_masivo[[#This Row],[INCAPACIDAD]],D3792:M3869,4,0)</f>
        <v>#N/A</v>
      </c>
      <c r="L1566" s="46" t="e">
        <f>VLOOKUP(report_masivo[[#This Row],[INCAPACIDAD]],D3792:M3869,5,0)</f>
        <v>#N/A</v>
      </c>
      <c r="M1566" s="46" t="e">
        <f>VLOOKUP(report_masivo[[#This Row],[INCAPACIDAD]],D3792:M3869,6,0)</f>
        <v>#N/A</v>
      </c>
      <c r="N1566" s="49" t="e">
        <f>VLOOKUP(report_masivo[[#This Row],[INCAPACIDAD]],D3792:M3869,7,0)</f>
        <v>#N/A</v>
      </c>
      <c r="O1566" s="47" t="e">
        <f>VLOOKUP(report_masivo[[#This Row],[INCAPACIDAD]],D3792:M3869,8,0)</f>
        <v>#N/A</v>
      </c>
    </row>
    <row r="1567" spans="3:15" x14ac:dyDescent="0.3">
      <c r="C1567" s="46" t="s">
        <v>10196</v>
      </c>
      <c r="D1567" s="4"/>
      <c r="E1567" s="4"/>
      <c r="F1567" s="16"/>
      <c r="G1567" s="80" t="e">
        <f>VLOOKUP(report_masivo[[#This Row],[INCAPACIDAD]],D3793:M3870,3,0)</f>
        <v>#N/A</v>
      </c>
      <c r="I1567" s="47"/>
      <c r="K1567" s="46" t="e">
        <f>VLOOKUP(report_masivo[[#This Row],[INCAPACIDAD]],D3793:M3870,4,0)</f>
        <v>#N/A</v>
      </c>
      <c r="L1567" s="46" t="e">
        <f>VLOOKUP(report_masivo[[#This Row],[INCAPACIDAD]],D3793:M3870,5,0)</f>
        <v>#N/A</v>
      </c>
      <c r="M1567" s="46" t="e">
        <f>VLOOKUP(report_masivo[[#This Row],[INCAPACIDAD]],D3793:M3870,6,0)</f>
        <v>#N/A</v>
      </c>
      <c r="N1567" s="49" t="e">
        <f>VLOOKUP(report_masivo[[#This Row],[INCAPACIDAD]],D3793:M3870,7,0)</f>
        <v>#N/A</v>
      </c>
      <c r="O1567" s="47" t="e">
        <f>VLOOKUP(report_masivo[[#This Row],[INCAPACIDAD]],D3793:M3870,8,0)</f>
        <v>#N/A</v>
      </c>
    </row>
    <row r="1568" spans="3:15" x14ac:dyDescent="0.3">
      <c r="C1568" s="46" t="s">
        <v>10196</v>
      </c>
      <c r="D1568" s="4"/>
      <c r="E1568" s="4"/>
      <c r="F1568" s="16"/>
      <c r="G1568" s="80" t="e">
        <f>VLOOKUP(report_masivo[[#This Row],[INCAPACIDAD]],D3794:M3871,3,0)</f>
        <v>#N/A</v>
      </c>
      <c r="I1568" s="47"/>
      <c r="K1568" s="46" t="e">
        <f>VLOOKUP(report_masivo[[#This Row],[INCAPACIDAD]],D3794:M3871,4,0)</f>
        <v>#N/A</v>
      </c>
      <c r="L1568" s="46" t="e">
        <f>VLOOKUP(report_masivo[[#This Row],[INCAPACIDAD]],D3794:M3871,5,0)</f>
        <v>#N/A</v>
      </c>
      <c r="M1568" s="46" t="e">
        <f>VLOOKUP(report_masivo[[#This Row],[INCAPACIDAD]],D3794:M3871,6,0)</f>
        <v>#N/A</v>
      </c>
      <c r="N1568" s="49" t="e">
        <f>VLOOKUP(report_masivo[[#This Row],[INCAPACIDAD]],D3794:M3871,7,0)</f>
        <v>#N/A</v>
      </c>
      <c r="O1568" s="47" t="e">
        <f>VLOOKUP(report_masivo[[#This Row],[INCAPACIDAD]],D3794:M3871,8,0)</f>
        <v>#N/A</v>
      </c>
    </row>
    <row r="1569" spans="3:15" x14ac:dyDescent="0.3">
      <c r="C1569" s="46" t="s">
        <v>10196</v>
      </c>
      <c r="D1569" s="4"/>
      <c r="E1569" s="4"/>
      <c r="F1569" s="16"/>
      <c r="G1569" s="80" t="e">
        <f>VLOOKUP(report_masivo[[#This Row],[INCAPACIDAD]],D3795:M3872,3,0)</f>
        <v>#N/A</v>
      </c>
      <c r="I1569" s="47"/>
      <c r="K1569" s="46" t="e">
        <f>VLOOKUP(report_masivo[[#This Row],[INCAPACIDAD]],D3795:M3872,4,0)</f>
        <v>#N/A</v>
      </c>
      <c r="L1569" s="46" t="e">
        <f>VLOOKUP(report_masivo[[#This Row],[INCAPACIDAD]],D3795:M3872,5,0)</f>
        <v>#N/A</v>
      </c>
      <c r="M1569" s="46" t="e">
        <f>VLOOKUP(report_masivo[[#This Row],[INCAPACIDAD]],D3795:M3872,6,0)</f>
        <v>#N/A</v>
      </c>
      <c r="N1569" s="49" t="e">
        <f>VLOOKUP(report_masivo[[#This Row],[INCAPACIDAD]],D3795:M3872,7,0)</f>
        <v>#N/A</v>
      </c>
      <c r="O1569" s="47" t="e">
        <f>VLOOKUP(report_masivo[[#This Row],[INCAPACIDAD]],D3795:M3872,8,0)</f>
        <v>#N/A</v>
      </c>
    </row>
    <row r="1570" spans="3:15" x14ac:dyDescent="0.3">
      <c r="C1570" s="46" t="s">
        <v>10196</v>
      </c>
      <c r="D1570" s="4"/>
      <c r="E1570" s="4"/>
      <c r="F1570" s="16"/>
      <c r="G1570" s="80" t="e">
        <f>VLOOKUP(report_masivo[[#This Row],[INCAPACIDAD]],D3796:M3873,3,0)</f>
        <v>#N/A</v>
      </c>
      <c r="I1570" s="47"/>
      <c r="K1570" s="46" t="e">
        <f>VLOOKUP(report_masivo[[#This Row],[INCAPACIDAD]],D3796:M3873,4,0)</f>
        <v>#N/A</v>
      </c>
      <c r="L1570" s="46" t="e">
        <f>VLOOKUP(report_masivo[[#This Row],[INCAPACIDAD]],D3796:M3873,5,0)</f>
        <v>#N/A</v>
      </c>
      <c r="M1570" s="46" t="e">
        <f>VLOOKUP(report_masivo[[#This Row],[INCAPACIDAD]],D3796:M3873,6,0)</f>
        <v>#N/A</v>
      </c>
      <c r="N1570" s="49" t="e">
        <f>VLOOKUP(report_masivo[[#This Row],[INCAPACIDAD]],D3796:M3873,7,0)</f>
        <v>#N/A</v>
      </c>
      <c r="O1570" s="47" t="e">
        <f>VLOOKUP(report_masivo[[#This Row],[INCAPACIDAD]],D3796:M3873,8,0)</f>
        <v>#N/A</v>
      </c>
    </row>
    <row r="1571" spans="3:15" x14ac:dyDescent="0.3">
      <c r="C1571" s="46" t="s">
        <v>10196</v>
      </c>
      <c r="D1571" s="4"/>
      <c r="E1571" s="4"/>
      <c r="F1571" s="16"/>
      <c r="G1571" s="80" t="e">
        <f>VLOOKUP(report_masivo[[#This Row],[INCAPACIDAD]],D3797:M3874,3,0)</f>
        <v>#N/A</v>
      </c>
      <c r="I1571" s="47"/>
      <c r="K1571" s="46" t="e">
        <f>VLOOKUP(report_masivo[[#This Row],[INCAPACIDAD]],D3797:M3874,4,0)</f>
        <v>#N/A</v>
      </c>
      <c r="L1571" s="46" t="e">
        <f>VLOOKUP(report_masivo[[#This Row],[INCAPACIDAD]],D3797:M3874,5,0)</f>
        <v>#N/A</v>
      </c>
      <c r="M1571" s="46" t="e">
        <f>VLOOKUP(report_masivo[[#This Row],[INCAPACIDAD]],D3797:M3874,6,0)</f>
        <v>#N/A</v>
      </c>
      <c r="N1571" s="49" t="e">
        <f>VLOOKUP(report_masivo[[#This Row],[INCAPACIDAD]],D3797:M3874,7,0)</f>
        <v>#N/A</v>
      </c>
      <c r="O1571" s="47" t="e">
        <f>VLOOKUP(report_masivo[[#This Row],[INCAPACIDAD]],D3797:M3874,8,0)</f>
        <v>#N/A</v>
      </c>
    </row>
    <row r="1572" spans="3:15" x14ac:dyDescent="0.3">
      <c r="C1572" s="46" t="s">
        <v>10196</v>
      </c>
      <c r="D1572" s="4"/>
      <c r="E1572" s="4"/>
      <c r="F1572" s="16"/>
      <c r="G1572" s="80" t="e">
        <f>VLOOKUP(report_masivo[[#This Row],[INCAPACIDAD]],D3798:M3875,3,0)</f>
        <v>#N/A</v>
      </c>
      <c r="I1572" s="47"/>
      <c r="K1572" s="46" t="e">
        <f>VLOOKUP(report_masivo[[#This Row],[INCAPACIDAD]],D3798:M3875,4,0)</f>
        <v>#N/A</v>
      </c>
      <c r="L1572" s="46" t="e">
        <f>VLOOKUP(report_masivo[[#This Row],[INCAPACIDAD]],D3798:M3875,5,0)</f>
        <v>#N/A</v>
      </c>
      <c r="M1572" s="46" t="e">
        <f>VLOOKUP(report_masivo[[#This Row],[INCAPACIDAD]],D3798:M3875,6,0)</f>
        <v>#N/A</v>
      </c>
      <c r="N1572" s="49" t="e">
        <f>VLOOKUP(report_masivo[[#This Row],[INCAPACIDAD]],D3798:M3875,7,0)</f>
        <v>#N/A</v>
      </c>
      <c r="O1572" s="47" t="e">
        <f>VLOOKUP(report_masivo[[#This Row],[INCAPACIDAD]],D3798:M3875,8,0)</f>
        <v>#N/A</v>
      </c>
    </row>
    <row r="1573" spans="3:15" x14ac:dyDescent="0.3">
      <c r="C1573" s="46" t="s">
        <v>10196</v>
      </c>
      <c r="D1573" s="4"/>
      <c r="E1573" s="4"/>
      <c r="F1573" s="16"/>
      <c r="G1573" s="80" t="e">
        <f>VLOOKUP(report_masivo[[#This Row],[INCAPACIDAD]],D3799:M3876,3,0)</f>
        <v>#N/A</v>
      </c>
      <c r="I1573" s="47"/>
      <c r="K1573" s="46" t="e">
        <f>VLOOKUP(report_masivo[[#This Row],[INCAPACIDAD]],D3799:M3876,4,0)</f>
        <v>#N/A</v>
      </c>
      <c r="L1573" s="46" t="e">
        <f>VLOOKUP(report_masivo[[#This Row],[INCAPACIDAD]],D3799:M3876,5,0)</f>
        <v>#N/A</v>
      </c>
      <c r="M1573" s="46" t="e">
        <f>VLOOKUP(report_masivo[[#This Row],[INCAPACIDAD]],D3799:M3876,6,0)</f>
        <v>#N/A</v>
      </c>
      <c r="N1573" s="49" t="e">
        <f>VLOOKUP(report_masivo[[#This Row],[INCAPACIDAD]],D3799:M3876,7,0)</f>
        <v>#N/A</v>
      </c>
      <c r="O1573" s="47" t="e">
        <f>VLOOKUP(report_masivo[[#This Row],[INCAPACIDAD]],D3799:M3876,8,0)</f>
        <v>#N/A</v>
      </c>
    </row>
    <row r="1574" spans="3:15" x14ac:dyDescent="0.3">
      <c r="C1574" s="46" t="s">
        <v>10196</v>
      </c>
      <c r="D1574" s="4"/>
      <c r="E1574" s="4"/>
      <c r="F1574" s="16"/>
      <c r="G1574" s="80" t="e">
        <f>VLOOKUP(report_masivo[[#This Row],[INCAPACIDAD]],D3800:M3877,3,0)</f>
        <v>#N/A</v>
      </c>
      <c r="I1574" s="47"/>
      <c r="K1574" s="46" t="e">
        <f>VLOOKUP(report_masivo[[#This Row],[INCAPACIDAD]],D3800:M3877,4,0)</f>
        <v>#N/A</v>
      </c>
      <c r="L1574" s="46" t="e">
        <f>VLOOKUP(report_masivo[[#This Row],[INCAPACIDAD]],D3800:M3877,5,0)</f>
        <v>#N/A</v>
      </c>
      <c r="M1574" s="46" t="e">
        <f>VLOOKUP(report_masivo[[#This Row],[INCAPACIDAD]],D3800:M3877,6,0)</f>
        <v>#N/A</v>
      </c>
      <c r="N1574" s="49" t="e">
        <f>VLOOKUP(report_masivo[[#This Row],[INCAPACIDAD]],D3800:M3877,7,0)</f>
        <v>#N/A</v>
      </c>
      <c r="O1574" s="47" t="e">
        <f>VLOOKUP(report_masivo[[#This Row],[INCAPACIDAD]],D3800:M3877,8,0)</f>
        <v>#N/A</v>
      </c>
    </row>
    <row r="1575" spans="3:15" x14ac:dyDescent="0.3">
      <c r="C1575" s="46" t="s">
        <v>10196</v>
      </c>
      <c r="D1575" s="4"/>
      <c r="E1575" s="4"/>
      <c r="F1575" s="16"/>
      <c r="G1575" s="80" t="e">
        <f>VLOOKUP(report_masivo[[#This Row],[INCAPACIDAD]],D3801:M3878,3,0)</f>
        <v>#N/A</v>
      </c>
      <c r="I1575" s="47"/>
      <c r="K1575" s="46" t="e">
        <f>VLOOKUP(report_masivo[[#This Row],[INCAPACIDAD]],D3801:M3878,4,0)</f>
        <v>#N/A</v>
      </c>
      <c r="L1575" s="46" t="e">
        <f>VLOOKUP(report_masivo[[#This Row],[INCAPACIDAD]],D3801:M3878,5,0)</f>
        <v>#N/A</v>
      </c>
      <c r="M1575" s="46" t="e">
        <f>VLOOKUP(report_masivo[[#This Row],[INCAPACIDAD]],D3801:M3878,6,0)</f>
        <v>#N/A</v>
      </c>
      <c r="N1575" s="49" t="e">
        <f>VLOOKUP(report_masivo[[#This Row],[INCAPACIDAD]],D3801:M3878,7,0)</f>
        <v>#N/A</v>
      </c>
      <c r="O1575" s="47" t="e">
        <f>VLOOKUP(report_masivo[[#This Row],[INCAPACIDAD]],D3801:M3878,8,0)</f>
        <v>#N/A</v>
      </c>
    </row>
    <row r="1576" spans="3:15" x14ac:dyDescent="0.3">
      <c r="C1576" s="46" t="s">
        <v>10196</v>
      </c>
      <c r="D1576" s="4"/>
      <c r="E1576" s="4"/>
      <c r="F1576" s="16"/>
      <c r="G1576" s="80" t="e">
        <f>VLOOKUP(report_masivo[[#This Row],[INCAPACIDAD]],D3802:M3879,3,0)</f>
        <v>#N/A</v>
      </c>
      <c r="I1576" s="47"/>
      <c r="K1576" s="46" t="e">
        <f>VLOOKUP(report_masivo[[#This Row],[INCAPACIDAD]],D3802:M3879,4,0)</f>
        <v>#N/A</v>
      </c>
      <c r="L1576" s="46" t="e">
        <f>VLOOKUP(report_masivo[[#This Row],[INCAPACIDAD]],D3802:M3879,5,0)</f>
        <v>#N/A</v>
      </c>
      <c r="M1576" s="46" t="e">
        <f>VLOOKUP(report_masivo[[#This Row],[INCAPACIDAD]],D3802:M3879,6,0)</f>
        <v>#N/A</v>
      </c>
      <c r="N1576" s="49" t="e">
        <f>VLOOKUP(report_masivo[[#This Row],[INCAPACIDAD]],D3802:M3879,7,0)</f>
        <v>#N/A</v>
      </c>
      <c r="O1576" s="47" t="e">
        <f>VLOOKUP(report_masivo[[#This Row],[INCAPACIDAD]],D3802:M3879,8,0)</f>
        <v>#N/A</v>
      </c>
    </row>
    <row r="1577" spans="3:15" x14ac:dyDescent="0.3">
      <c r="C1577" s="46" t="s">
        <v>10196</v>
      </c>
      <c r="D1577" s="4"/>
      <c r="E1577" s="4"/>
      <c r="F1577" s="16"/>
      <c r="G1577" s="80" t="e">
        <f>VLOOKUP(report_masivo[[#This Row],[INCAPACIDAD]],D3803:M3880,3,0)</f>
        <v>#N/A</v>
      </c>
      <c r="I1577" s="47"/>
      <c r="K1577" s="46" t="e">
        <f>VLOOKUP(report_masivo[[#This Row],[INCAPACIDAD]],D3803:M3880,4,0)</f>
        <v>#N/A</v>
      </c>
      <c r="L1577" s="46" t="e">
        <f>VLOOKUP(report_masivo[[#This Row],[INCAPACIDAD]],D3803:M3880,5,0)</f>
        <v>#N/A</v>
      </c>
      <c r="M1577" s="46" t="e">
        <f>VLOOKUP(report_masivo[[#This Row],[INCAPACIDAD]],D3803:M3880,6,0)</f>
        <v>#N/A</v>
      </c>
      <c r="N1577" s="49" t="e">
        <f>VLOOKUP(report_masivo[[#This Row],[INCAPACIDAD]],D3803:M3880,7,0)</f>
        <v>#N/A</v>
      </c>
      <c r="O1577" s="47" t="e">
        <f>VLOOKUP(report_masivo[[#This Row],[INCAPACIDAD]],D3803:M3880,8,0)</f>
        <v>#N/A</v>
      </c>
    </row>
    <row r="1578" spans="3:15" x14ac:dyDescent="0.3">
      <c r="C1578" s="46" t="s">
        <v>10196</v>
      </c>
      <c r="D1578" s="4"/>
      <c r="E1578" s="4"/>
      <c r="F1578" s="16"/>
      <c r="G1578" s="80" t="e">
        <f>VLOOKUP(report_masivo[[#This Row],[INCAPACIDAD]],D3804:M3881,3,0)</f>
        <v>#N/A</v>
      </c>
      <c r="I1578" s="47"/>
      <c r="K1578" s="46" t="e">
        <f>VLOOKUP(report_masivo[[#This Row],[INCAPACIDAD]],D3804:M3881,4,0)</f>
        <v>#N/A</v>
      </c>
      <c r="L1578" s="46" t="e">
        <f>VLOOKUP(report_masivo[[#This Row],[INCAPACIDAD]],D3804:M3881,5,0)</f>
        <v>#N/A</v>
      </c>
      <c r="M1578" s="46" t="e">
        <f>VLOOKUP(report_masivo[[#This Row],[INCAPACIDAD]],D3804:M3881,6,0)</f>
        <v>#N/A</v>
      </c>
      <c r="N1578" s="49" t="e">
        <f>VLOOKUP(report_masivo[[#This Row],[INCAPACIDAD]],D3804:M3881,7,0)</f>
        <v>#N/A</v>
      </c>
      <c r="O1578" s="47" t="e">
        <f>VLOOKUP(report_masivo[[#This Row],[INCAPACIDAD]],D3804:M3881,8,0)</f>
        <v>#N/A</v>
      </c>
    </row>
    <row r="1579" spans="3:15" x14ac:dyDescent="0.3">
      <c r="C1579" s="46" t="s">
        <v>10196</v>
      </c>
      <c r="D1579" s="4"/>
      <c r="E1579" s="4"/>
      <c r="F1579" s="16"/>
      <c r="G1579" s="80" t="e">
        <f>VLOOKUP(report_masivo[[#This Row],[INCAPACIDAD]],D3805:M3882,3,0)</f>
        <v>#N/A</v>
      </c>
      <c r="I1579" s="47"/>
      <c r="K1579" s="46" t="e">
        <f>VLOOKUP(report_masivo[[#This Row],[INCAPACIDAD]],D3805:M3882,4,0)</f>
        <v>#N/A</v>
      </c>
      <c r="L1579" s="46" t="e">
        <f>VLOOKUP(report_masivo[[#This Row],[INCAPACIDAD]],D3805:M3882,5,0)</f>
        <v>#N/A</v>
      </c>
      <c r="M1579" s="46" t="e">
        <f>VLOOKUP(report_masivo[[#This Row],[INCAPACIDAD]],D3805:M3882,6,0)</f>
        <v>#N/A</v>
      </c>
      <c r="N1579" s="49" t="e">
        <f>VLOOKUP(report_masivo[[#This Row],[INCAPACIDAD]],D3805:M3882,7,0)</f>
        <v>#N/A</v>
      </c>
      <c r="O1579" s="47" t="e">
        <f>VLOOKUP(report_masivo[[#This Row],[INCAPACIDAD]],D3805:M3882,8,0)</f>
        <v>#N/A</v>
      </c>
    </row>
    <row r="1580" spans="3:15" x14ac:dyDescent="0.3">
      <c r="C1580" s="46" t="s">
        <v>10196</v>
      </c>
      <c r="D1580" s="4"/>
      <c r="E1580" s="4"/>
      <c r="F1580" s="16"/>
      <c r="G1580" s="80" t="e">
        <f>VLOOKUP(report_masivo[[#This Row],[INCAPACIDAD]],D3806:M3883,3,0)</f>
        <v>#N/A</v>
      </c>
      <c r="I1580" s="47"/>
      <c r="K1580" s="46" t="e">
        <f>VLOOKUP(report_masivo[[#This Row],[INCAPACIDAD]],D3806:M3883,4,0)</f>
        <v>#N/A</v>
      </c>
      <c r="L1580" s="46" t="e">
        <f>VLOOKUP(report_masivo[[#This Row],[INCAPACIDAD]],D3806:M3883,5,0)</f>
        <v>#N/A</v>
      </c>
      <c r="M1580" s="46" t="e">
        <f>VLOOKUP(report_masivo[[#This Row],[INCAPACIDAD]],D3806:M3883,6,0)</f>
        <v>#N/A</v>
      </c>
      <c r="N1580" s="49" t="e">
        <f>VLOOKUP(report_masivo[[#This Row],[INCAPACIDAD]],D3806:M3883,7,0)</f>
        <v>#N/A</v>
      </c>
      <c r="O1580" s="47" t="e">
        <f>VLOOKUP(report_masivo[[#This Row],[INCAPACIDAD]],D3806:M3883,8,0)</f>
        <v>#N/A</v>
      </c>
    </row>
    <row r="1581" spans="3:15" x14ac:dyDescent="0.3">
      <c r="C1581" s="46" t="s">
        <v>10196</v>
      </c>
      <c r="D1581" s="4"/>
      <c r="E1581" s="4"/>
      <c r="F1581" s="16"/>
      <c r="G1581" s="80" t="e">
        <f>VLOOKUP(report_masivo[[#This Row],[INCAPACIDAD]],D3807:M3884,3,0)</f>
        <v>#N/A</v>
      </c>
      <c r="I1581" s="47"/>
      <c r="K1581" s="46" t="e">
        <f>VLOOKUP(report_masivo[[#This Row],[INCAPACIDAD]],D3807:M3884,4,0)</f>
        <v>#N/A</v>
      </c>
      <c r="L1581" s="46" t="e">
        <f>VLOOKUP(report_masivo[[#This Row],[INCAPACIDAD]],D3807:M3884,5,0)</f>
        <v>#N/A</v>
      </c>
      <c r="M1581" s="46" t="e">
        <f>VLOOKUP(report_masivo[[#This Row],[INCAPACIDAD]],D3807:M3884,6,0)</f>
        <v>#N/A</v>
      </c>
      <c r="N1581" s="49" t="e">
        <f>VLOOKUP(report_masivo[[#This Row],[INCAPACIDAD]],D3807:M3884,7,0)</f>
        <v>#N/A</v>
      </c>
      <c r="O1581" s="47" t="e">
        <f>VLOOKUP(report_masivo[[#This Row],[INCAPACIDAD]],D3807:M3884,8,0)</f>
        <v>#N/A</v>
      </c>
    </row>
    <row r="1582" spans="3:15" x14ac:dyDescent="0.3">
      <c r="C1582" s="46" t="s">
        <v>10196</v>
      </c>
      <c r="D1582" s="4"/>
      <c r="E1582" s="4"/>
      <c r="F1582" s="16"/>
      <c r="G1582" s="80" t="e">
        <f>VLOOKUP(report_masivo[[#This Row],[INCAPACIDAD]],D3808:M3885,3,0)</f>
        <v>#N/A</v>
      </c>
      <c r="I1582" s="47"/>
      <c r="K1582" s="46" t="e">
        <f>VLOOKUP(report_masivo[[#This Row],[INCAPACIDAD]],D3808:M3885,4,0)</f>
        <v>#N/A</v>
      </c>
      <c r="L1582" s="46" t="e">
        <f>VLOOKUP(report_masivo[[#This Row],[INCAPACIDAD]],D3808:M3885,5,0)</f>
        <v>#N/A</v>
      </c>
      <c r="M1582" s="46" t="e">
        <f>VLOOKUP(report_masivo[[#This Row],[INCAPACIDAD]],D3808:M3885,6,0)</f>
        <v>#N/A</v>
      </c>
      <c r="N1582" s="49" t="e">
        <f>VLOOKUP(report_masivo[[#This Row],[INCAPACIDAD]],D3808:M3885,7,0)</f>
        <v>#N/A</v>
      </c>
      <c r="O1582" s="47" t="e">
        <f>VLOOKUP(report_masivo[[#This Row],[INCAPACIDAD]],D3808:M3885,8,0)</f>
        <v>#N/A</v>
      </c>
    </row>
    <row r="1583" spans="3:15" x14ac:dyDescent="0.3">
      <c r="C1583" s="46" t="s">
        <v>10196</v>
      </c>
      <c r="D1583" s="4"/>
      <c r="E1583" s="4"/>
      <c r="F1583" s="16"/>
      <c r="G1583" s="80" t="e">
        <f>VLOOKUP(report_masivo[[#This Row],[INCAPACIDAD]],D3809:M3886,3,0)</f>
        <v>#N/A</v>
      </c>
      <c r="I1583" s="47"/>
      <c r="K1583" s="46" t="e">
        <f>VLOOKUP(report_masivo[[#This Row],[INCAPACIDAD]],D3809:M3886,4,0)</f>
        <v>#N/A</v>
      </c>
      <c r="L1583" s="46" t="e">
        <f>VLOOKUP(report_masivo[[#This Row],[INCAPACIDAD]],D3809:M3886,5,0)</f>
        <v>#N/A</v>
      </c>
      <c r="M1583" s="46" t="e">
        <f>VLOOKUP(report_masivo[[#This Row],[INCAPACIDAD]],D3809:M3886,6,0)</f>
        <v>#N/A</v>
      </c>
      <c r="N1583" s="49" t="e">
        <f>VLOOKUP(report_masivo[[#This Row],[INCAPACIDAD]],D3809:M3886,7,0)</f>
        <v>#N/A</v>
      </c>
      <c r="O1583" s="47" t="e">
        <f>VLOOKUP(report_masivo[[#This Row],[INCAPACIDAD]],D3809:M3886,8,0)</f>
        <v>#N/A</v>
      </c>
    </row>
    <row r="1584" spans="3:15" x14ac:dyDescent="0.3">
      <c r="C1584" s="46" t="s">
        <v>10196</v>
      </c>
      <c r="D1584" s="4"/>
      <c r="E1584" s="4"/>
      <c r="F1584" s="16"/>
      <c r="G1584" s="80" t="e">
        <f>VLOOKUP(report_masivo[[#This Row],[INCAPACIDAD]],D3810:M3887,3,0)</f>
        <v>#N/A</v>
      </c>
      <c r="I1584" s="47"/>
      <c r="K1584" s="46" t="e">
        <f>VLOOKUP(report_masivo[[#This Row],[INCAPACIDAD]],D3810:M3887,4,0)</f>
        <v>#N/A</v>
      </c>
      <c r="L1584" s="46" t="e">
        <f>VLOOKUP(report_masivo[[#This Row],[INCAPACIDAD]],D3810:M3887,5,0)</f>
        <v>#N/A</v>
      </c>
      <c r="M1584" s="46" t="e">
        <f>VLOOKUP(report_masivo[[#This Row],[INCAPACIDAD]],D3810:M3887,6,0)</f>
        <v>#N/A</v>
      </c>
      <c r="N1584" s="49" t="e">
        <f>VLOOKUP(report_masivo[[#This Row],[INCAPACIDAD]],D3810:M3887,7,0)</f>
        <v>#N/A</v>
      </c>
      <c r="O1584" s="47" t="e">
        <f>VLOOKUP(report_masivo[[#This Row],[INCAPACIDAD]],D3810:M3887,8,0)</f>
        <v>#N/A</v>
      </c>
    </row>
    <row r="1585" spans="3:15" x14ac:dyDescent="0.3">
      <c r="C1585" s="46" t="s">
        <v>10196</v>
      </c>
      <c r="D1585" s="4"/>
      <c r="E1585" s="4"/>
      <c r="F1585" s="16"/>
      <c r="G1585" s="80" t="e">
        <f>VLOOKUP(report_masivo[[#This Row],[INCAPACIDAD]],D3811:M3888,3,0)</f>
        <v>#N/A</v>
      </c>
      <c r="I1585" s="47"/>
      <c r="K1585" s="46" t="e">
        <f>VLOOKUP(report_masivo[[#This Row],[INCAPACIDAD]],D3811:M3888,4,0)</f>
        <v>#N/A</v>
      </c>
      <c r="L1585" s="46" t="e">
        <f>VLOOKUP(report_masivo[[#This Row],[INCAPACIDAD]],D3811:M3888,5,0)</f>
        <v>#N/A</v>
      </c>
      <c r="M1585" s="46" t="e">
        <f>VLOOKUP(report_masivo[[#This Row],[INCAPACIDAD]],D3811:M3888,6,0)</f>
        <v>#N/A</v>
      </c>
      <c r="N1585" s="49" t="e">
        <f>VLOOKUP(report_masivo[[#This Row],[INCAPACIDAD]],D3811:M3888,7,0)</f>
        <v>#N/A</v>
      </c>
      <c r="O1585" s="47" t="e">
        <f>VLOOKUP(report_masivo[[#This Row],[INCAPACIDAD]],D3811:M3888,8,0)</f>
        <v>#N/A</v>
      </c>
    </row>
    <row r="1586" spans="3:15" x14ac:dyDescent="0.3">
      <c r="C1586" s="46" t="s">
        <v>10196</v>
      </c>
      <c r="D1586" s="4"/>
      <c r="E1586" s="4"/>
      <c r="F1586" s="16"/>
      <c r="G1586" s="80" t="e">
        <f>VLOOKUP(report_masivo[[#This Row],[INCAPACIDAD]],D3812:M3889,3,0)</f>
        <v>#N/A</v>
      </c>
      <c r="I1586" s="47"/>
      <c r="K1586" s="46" t="e">
        <f>VLOOKUP(report_masivo[[#This Row],[INCAPACIDAD]],D3812:M3889,4,0)</f>
        <v>#N/A</v>
      </c>
      <c r="L1586" s="46" t="e">
        <f>VLOOKUP(report_masivo[[#This Row],[INCAPACIDAD]],D3812:M3889,5,0)</f>
        <v>#N/A</v>
      </c>
      <c r="M1586" s="46" t="e">
        <f>VLOOKUP(report_masivo[[#This Row],[INCAPACIDAD]],D3812:M3889,6,0)</f>
        <v>#N/A</v>
      </c>
      <c r="N1586" s="49" t="e">
        <f>VLOOKUP(report_masivo[[#This Row],[INCAPACIDAD]],D3812:M3889,7,0)</f>
        <v>#N/A</v>
      </c>
      <c r="O1586" s="47" t="e">
        <f>VLOOKUP(report_masivo[[#This Row],[INCAPACIDAD]],D3812:M3889,8,0)</f>
        <v>#N/A</v>
      </c>
    </row>
    <row r="1587" spans="3:15" x14ac:dyDescent="0.3">
      <c r="C1587" s="46" t="s">
        <v>10196</v>
      </c>
      <c r="D1587" s="4"/>
      <c r="E1587" s="4"/>
      <c r="F1587" s="16"/>
      <c r="G1587" s="80" t="e">
        <f>VLOOKUP(report_masivo[[#This Row],[INCAPACIDAD]],D3813:M3890,3,0)</f>
        <v>#N/A</v>
      </c>
      <c r="I1587" s="47"/>
      <c r="K1587" s="46" t="e">
        <f>VLOOKUP(report_masivo[[#This Row],[INCAPACIDAD]],D3813:M3890,4,0)</f>
        <v>#N/A</v>
      </c>
      <c r="L1587" s="46" t="e">
        <f>VLOOKUP(report_masivo[[#This Row],[INCAPACIDAD]],D3813:M3890,5,0)</f>
        <v>#N/A</v>
      </c>
      <c r="M1587" s="46" t="e">
        <f>VLOOKUP(report_masivo[[#This Row],[INCAPACIDAD]],D3813:M3890,6,0)</f>
        <v>#N/A</v>
      </c>
      <c r="N1587" s="49" t="e">
        <f>VLOOKUP(report_masivo[[#This Row],[INCAPACIDAD]],D3813:M3890,7,0)</f>
        <v>#N/A</v>
      </c>
      <c r="O1587" s="47" t="e">
        <f>VLOOKUP(report_masivo[[#This Row],[INCAPACIDAD]],D3813:M3890,8,0)</f>
        <v>#N/A</v>
      </c>
    </row>
    <row r="1588" spans="3:15" x14ac:dyDescent="0.3">
      <c r="C1588" s="46" t="s">
        <v>10196</v>
      </c>
      <c r="D1588" s="4"/>
      <c r="E1588" s="4"/>
      <c r="F1588" s="16"/>
      <c r="G1588" s="80" t="e">
        <f>VLOOKUP(report_masivo[[#This Row],[INCAPACIDAD]],D3814:M3891,3,0)</f>
        <v>#N/A</v>
      </c>
      <c r="I1588" s="47"/>
      <c r="K1588" s="46" t="e">
        <f>VLOOKUP(report_masivo[[#This Row],[INCAPACIDAD]],D3814:M3891,4,0)</f>
        <v>#N/A</v>
      </c>
      <c r="L1588" s="46" t="e">
        <f>VLOOKUP(report_masivo[[#This Row],[INCAPACIDAD]],D3814:M3891,5,0)</f>
        <v>#N/A</v>
      </c>
      <c r="M1588" s="46" t="e">
        <f>VLOOKUP(report_masivo[[#This Row],[INCAPACIDAD]],D3814:M3891,6,0)</f>
        <v>#N/A</v>
      </c>
      <c r="N1588" s="49" t="e">
        <f>VLOOKUP(report_masivo[[#This Row],[INCAPACIDAD]],D3814:M3891,7,0)</f>
        <v>#N/A</v>
      </c>
      <c r="O1588" s="47" t="e">
        <f>VLOOKUP(report_masivo[[#This Row],[INCAPACIDAD]],D3814:M3891,8,0)</f>
        <v>#N/A</v>
      </c>
    </row>
    <row r="1589" spans="3:15" x14ac:dyDescent="0.3">
      <c r="C1589" s="46" t="s">
        <v>10196</v>
      </c>
      <c r="D1589" s="4"/>
      <c r="E1589" s="4"/>
      <c r="F1589" s="16"/>
      <c r="G1589" s="80" t="e">
        <f>VLOOKUP(report_masivo[[#This Row],[INCAPACIDAD]],D3815:M3892,3,0)</f>
        <v>#N/A</v>
      </c>
      <c r="I1589" s="47"/>
      <c r="K1589" s="46" t="e">
        <f>VLOOKUP(report_masivo[[#This Row],[INCAPACIDAD]],D3815:M3892,4,0)</f>
        <v>#N/A</v>
      </c>
      <c r="L1589" s="46" t="e">
        <f>VLOOKUP(report_masivo[[#This Row],[INCAPACIDAD]],D3815:M3892,5,0)</f>
        <v>#N/A</v>
      </c>
      <c r="M1589" s="46" t="e">
        <f>VLOOKUP(report_masivo[[#This Row],[INCAPACIDAD]],D3815:M3892,6,0)</f>
        <v>#N/A</v>
      </c>
      <c r="N1589" s="49" t="e">
        <f>VLOOKUP(report_masivo[[#This Row],[INCAPACIDAD]],D3815:M3892,7,0)</f>
        <v>#N/A</v>
      </c>
      <c r="O1589" s="47" t="e">
        <f>VLOOKUP(report_masivo[[#This Row],[INCAPACIDAD]],D3815:M3892,8,0)</f>
        <v>#N/A</v>
      </c>
    </row>
    <row r="1590" spans="3:15" x14ac:dyDescent="0.3">
      <c r="C1590" s="46" t="s">
        <v>10196</v>
      </c>
      <c r="D1590" s="4"/>
      <c r="E1590" s="4"/>
      <c r="F1590" s="16"/>
      <c r="G1590" s="80" t="e">
        <f>VLOOKUP(report_masivo[[#This Row],[INCAPACIDAD]],D3816:M3893,3,0)</f>
        <v>#N/A</v>
      </c>
      <c r="I1590" s="47"/>
      <c r="K1590" s="46" t="e">
        <f>VLOOKUP(report_masivo[[#This Row],[INCAPACIDAD]],D3816:M3893,4,0)</f>
        <v>#N/A</v>
      </c>
      <c r="L1590" s="46" t="e">
        <f>VLOOKUP(report_masivo[[#This Row],[INCAPACIDAD]],D3816:M3893,5,0)</f>
        <v>#N/A</v>
      </c>
      <c r="M1590" s="46" t="e">
        <f>VLOOKUP(report_masivo[[#This Row],[INCAPACIDAD]],D3816:M3893,6,0)</f>
        <v>#N/A</v>
      </c>
      <c r="N1590" s="49" t="e">
        <f>VLOOKUP(report_masivo[[#This Row],[INCAPACIDAD]],D3816:M3893,7,0)</f>
        <v>#N/A</v>
      </c>
      <c r="O1590" s="47" t="e">
        <f>VLOOKUP(report_masivo[[#This Row],[INCAPACIDAD]],D3816:M3893,8,0)</f>
        <v>#N/A</v>
      </c>
    </row>
    <row r="1591" spans="3:15" x14ac:dyDescent="0.3">
      <c r="C1591" s="46" t="s">
        <v>10196</v>
      </c>
      <c r="D1591" s="4"/>
      <c r="E1591" s="4"/>
      <c r="F1591" s="16"/>
      <c r="G1591" s="80" t="e">
        <f>VLOOKUP(report_masivo[[#This Row],[INCAPACIDAD]],D3817:M3894,3,0)</f>
        <v>#N/A</v>
      </c>
      <c r="I1591" s="47"/>
      <c r="K1591" s="46" t="e">
        <f>VLOOKUP(report_masivo[[#This Row],[INCAPACIDAD]],D3817:M3894,4,0)</f>
        <v>#N/A</v>
      </c>
      <c r="L1591" s="46" t="e">
        <f>VLOOKUP(report_masivo[[#This Row],[INCAPACIDAD]],D3817:M3894,5,0)</f>
        <v>#N/A</v>
      </c>
      <c r="M1591" s="46" t="e">
        <f>VLOOKUP(report_masivo[[#This Row],[INCAPACIDAD]],D3817:M3894,6,0)</f>
        <v>#N/A</v>
      </c>
      <c r="N1591" s="49" t="e">
        <f>VLOOKUP(report_masivo[[#This Row],[INCAPACIDAD]],D3817:M3894,7,0)</f>
        <v>#N/A</v>
      </c>
      <c r="O1591" s="47" t="e">
        <f>VLOOKUP(report_masivo[[#This Row],[INCAPACIDAD]],D3817:M3894,8,0)</f>
        <v>#N/A</v>
      </c>
    </row>
    <row r="1592" spans="3:15" x14ac:dyDescent="0.3">
      <c r="C1592" s="46" t="s">
        <v>10196</v>
      </c>
      <c r="D1592" s="4"/>
      <c r="E1592" s="4"/>
      <c r="F1592" s="16"/>
      <c r="G1592" s="80" t="e">
        <f>VLOOKUP(report_masivo[[#This Row],[INCAPACIDAD]],D3818:M3895,3,0)</f>
        <v>#N/A</v>
      </c>
      <c r="I1592" s="47"/>
      <c r="K1592" s="46" t="e">
        <f>VLOOKUP(report_masivo[[#This Row],[INCAPACIDAD]],D3818:M3895,4,0)</f>
        <v>#N/A</v>
      </c>
      <c r="L1592" s="46" t="e">
        <f>VLOOKUP(report_masivo[[#This Row],[INCAPACIDAD]],D3818:M3895,5,0)</f>
        <v>#N/A</v>
      </c>
      <c r="M1592" s="46" t="e">
        <f>VLOOKUP(report_masivo[[#This Row],[INCAPACIDAD]],D3818:M3895,6,0)</f>
        <v>#N/A</v>
      </c>
      <c r="N1592" s="49" t="e">
        <f>VLOOKUP(report_masivo[[#This Row],[INCAPACIDAD]],D3818:M3895,7,0)</f>
        <v>#N/A</v>
      </c>
      <c r="O1592" s="47" t="e">
        <f>VLOOKUP(report_masivo[[#This Row],[INCAPACIDAD]],D3818:M3895,8,0)</f>
        <v>#N/A</v>
      </c>
    </row>
    <row r="1593" spans="3:15" x14ac:dyDescent="0.3">
      <c r="C1593" s="46" t="s">
        <v>10196</v>
      </c>
      <c r="D1593" s="4"/>
      <c r="E1593" s="4"/>
      <c r="F1593" s="16"/>
      <c r="G1593" s="80" t="e">
        <f>VLOOKUP(report_masivo[[#This Row],[INCAPACIDAD]],D3819:M3896,3,0)</f>
        <v>#N/A</v>
      </c>
      <c r="I1593" s="47"/>
      <c r="K1593" s="46" t="e">
        <f>VLOOKUP(report_masivo[[#This Row],[INCAPACIDAD]],D3819:M3896,4,0)</f>
        <v>#N/A</v>
      </c>
      <c r="L1593" s="46" t="e">
        <f>VLOOKUP(report_masivo[[#This Row],[INCAPACIDAD]],D3819:M3896,5,0)</f>
        <v>#N/A</v>
      </c>
      <c r="M1593" s="46" t="e">
        <f>VLOOKUP(report_masivo[[#This Row],[INCAPACIDAD]],D3819:M3896,6,0)</f>
        <v>#N/A</v>
      </c>
      <c r="N1593" s="49" t="e">
        <f>VLOOKUP(report_masivo[[#This Row],[INCAPACIDAD]],D3819:M3896,7,0)</f>
        <v>#N/A</v>
      </c>
      <c r="O1593" s="47" t="e">
        <f>VLOOKUP(report_masivo[[#This Row],[INCAPACIDAD]],D3819:M3896,8,0)</f>
        <v>#N/A</v>
      </c>
    </row>
    <row r="1594" spans="3:15" x14ac:dyDescent="0.3">
      <c r="C1594" s="46" t="s">
        <v>10196</v>
      </c>
      <c r="D1594" s="4"/>
      <c r="E1594" s="4"/>
      <c r="F1594" s="16"/>
      <c r="G1594" s="80" t="e">
        <f>VLOOKUP(report_masivo[[#This Row],[INCAPACIDAD]],D3820:M3897,3,0)</f>
        <v>#N/A</v>
      </c>
      <c r="I1594" s="47"/>
      <c r="K1594" s="46" t="e">
        <f>VLOOKUP(report_masivo[[#This Row],[INCAPACIDAD]],D3820:M3897,4,0)</f>
        <v>#N/A</v>
      </c>
      <c r="L1594" s="46" t="e">
        <f>VLOOKUP(report_masivo[[#This Row],[INCAPACIDAD]],D3820:M3897,5,0)</f>
        <v>#N/A</v>
      </c>
      <c r="M1594" s="46" t="e">
        <f>VLOOKUP(report_masivo[[#This Row],[INCAPACIDAD]],D3820:M3897,6,0)</f>
        <v>#N/A</v>
      </c>
      <c r="N1594" s="49" t="e">
        <f>VLOOKUP(report_masivo[[#This Row],[INCAPACIDAD]],D3820:M3897,7,0)</f>
        <v>#N/A</v>
      </c>
      <c r="O1594" s="47" t="e">
        <f>VLOOKUP(report_masivo[[#This Row],[INCAPACIDAD]],D3820:M3897,8,0)</f>
        <v>#N/A</v>
      </c>
    </row>
    <row r="1595" spans="3:15" x14ac:dyDescent="0.3">
      <c r="C1595" s="46" t="s">
        <v>10196</v>
      </c>
      <c r="D1595" s="4"/>
      <c r="E1595" s="4"/>
      <c r="F1595" s="16"/>
      <c r="G1595" s="80" t="e">
        <f>VLOOKUP(report_masivo[[#This Row],[INCAPACIDAD]],D3821:M3898,3,0)</f>
        <v>#N/A</v>
      </c>
      <c r="I1595" s="47"/>
      <c r="K1595" s="46" t="e">
        <f>VLOOKUP(report_masivo[[#This Row],[INCAPACIDAD]],D3821:M3898,4,0)</f>
        <v>#N/A</v>
      </c>
      <c r="L1595" s="46" t="e">
        <f>VLOOKUP(report_masivo[[#This Row],[INCAPACIDAD]],D3821:M3898,5,0)</f>
        <v>#N/A</v>
      </c>
      <c r="M1595" s="46" t="e">
        <f>VLOOKUP(report_masivo[[#This Row],[INCAPACIDAD]],D3821:M3898,6,0)</f>
        <v>#N/A</v>
      </c>
      <c r="N1595" s="49" t="e">
        <f>VLOOKUP(report_masivo[[#This Row],[INCAPACIDAD]],D3821:M3898,7,0)</f>
        <v>#N/A</v>
      </c>
      <c r="O1595" s="47" t="e">
        <f>VLOOKUP(report_masivo[[#This Row],[INCAPACIDAD]],D3821:M3898,8,0)</f>
        <v>#N/A</v>
      </c>
    </row>
    <row r="1596" spans="3:15" x14ac:dyDescent="0.3">
      <c r="C1596" s="46" t="s">
        <v>10196</v>
      </c>
      <c r="D1596" s="4"/>
      <c r="E1596" s="4"/>
      <c r="F1596" s="16"/>
      <c r="G1596" s="80" t="e">
        <f>VLOOKUP(report_masivo[[#This Row],[INCAPACIDAD]],D3822:M3899,3,0)</f>
        <v>#N/A</v>
      </c>
      <c r="I1596" s="47"/>
      <c r="K1596" s="46" t="e">
        <f>VLOOKUP(report_masivo[[#This Row],[INCAPACIDAD]],D3822:M3899,4,0)</f>
        <v>#N/A</v>
      </c>
      <c r="L1596" s="46" t="e">
        <f>VLOOKUP(report_masivo[[#This Row],[INCAPACIDAD]],D3822:M3899,5,0)</f>
        <v>#N/A</v>
      </c>
      <c r="M1596" s="46" t="e">
        <f>VLOOKUP(report_masivo[[#This Row],[INCAPACIDAD]],D3822:M3899,6,0)</f>
        <v>#N/A</v>
      </c>
      <c r="N1596" s="49" t="e">
        <f>VLOOKUP(report_masivo[[#This Row],[INCAPACIDAD]],D3822:M3899,7,0)</f>
        <v>#N/A</v>
      </c>
      <c r="O1596" s="47" t="e">
        <f>VLOOKUP(report_masivo[[#This Row],[INCAPACIDAD]],D3822:M3899,8,0)</f>
        <v>#N/A</v>
      </c>
    </row>
    <row r="1597" spans="3:15" x14ac:dyDescent="0.3">
      <c r="C1597" s="46" t="s">
        <v>10196</v>
      </c>
      <c r="D1597" s="4"/>
      <c r="E1597" s="4"/>
      <c r="F1597" s="16"/>
      <c r="G1597" s="80" t="e">
        <f>VLOOKUP(report_masivo[[#This Row],[INCAPACIDAD]],D3823:M3900,3,0)</f>
        <v>#N/A</v>
      </c>
      <c r="I1597" s="47"/>
      <c r="K1597" s="46" t="e">
        <f>VLOOKUP(report_masivo[[#This Row],[INCAPACIDAD]],D3823:M3900,4,0)</f>
        <v>#N/A</v>
      </c>
      <c r="L1597" s="46" t="e">
        <f>VLOOKUP(report_masivo[[#This Row],[INCAPACIDAD]],D3823:M3900,5,0)</f>
        <v>#N/A</v>
      </c>
      <c r="M1597" s="46" t="e">
        <f>VLOOKUP(report_masivo[[#This Row],[INCAPACIDAD]],D3823:M3900,6,0)</f>
        <v>#N/A</v>
      </c>
      <c r="N1597" s="49" t="e">
        <f>VLOOKUP(report_masivo[[#This Row],[INCAPACIDAD]],D3823:M3900,7,0)</f>
        <v>#N/A</v>
      </c>
      <c r="O1597" s="47" t="e">
        <f>VLOOKUP(report_masivo[[#This Row],[INCAPACIDAD]],D3823:M3900,8,0)</f>
        <v>#N/A</v>
      </c>
    </row>
    <row r="1598" spans="3:15" x14ac:dyDescent="0.3">
      <c r="C1598" s="46" t="s">
        <v>10196</v>
      </c>
      <c r="D1598" s="4"/>
      <c r="E1598" s="4"/>
      <c r="F1598" s="16"/>
      <c r="G1598" s="80" t="e">
        <f>VLOOKUP(report_masivo[[#This Row],[INCAPACIDAD]],D3824:M3901,3,0)</f>
        <v>#N/A</v>
      </c>
      <c r="I1598" s="47"/>
      <c r="K1598" s="46" t="e">
        <f>VLOOKUP(report_masivo[[#This Row],[INCAPACIDAD]],D3824:M3901,4,0)</f>
        <v>#N/A</v>
      </c>
      <c r="L1598" s="46" t="e">
        <f>VLOOKUP(report_masivo[[#This Row],[INCAPACIDAD]],D3824:M3901,5,0)</f>
        <v>#N/A</v>
      </c>
      <c r="M1598" s="46" t="e">
        <f>VLOOKUP(report_masivo[[#This Row],[INCAPACIDAD]],D3824:M3901,6,0)</f>
        <v>#N/A</v>
      </c>
      <c r="N1598" s="49" t="e">
        <f>VLOOKUP(report_masivo[[#This Row],[INCAPACIDAD]],D3824:M3901,7,0)</f>
        <v>#N/A</v>
      </c>
      <c r="O1598" s="47" t="e">
        <f>VLOOKUP(report_masivo[[#This Row],[INCAPACIDAD]],D3824:M3901,8,0)</f>
        <v>#N/A</v>
      </c>
    </row>
    <row r="1599" spans="3:15" x14ac:dyDescent="0.3">
      <c r="C1599" s="46" t="s">
        <v>10196</v>
      </c>
      <c r="D1599" s="4"/>
      <c r="E1599" s="4"/>
      <c r="F1599" s="16"/>
      <c r="G1599" s="80" t="e">
        <f>VLOOKUP(report_masivo[[#This Row],[INCAPACIDAD]],D3825:M3902,3,0)</f>
        <v>#N/A</v>
      </c>
      <c r="I1599" s="47"/>
      <c r="K1599" s="46" t="e">
        <f>VLOOKUP(report_masivo[[#This Row],[INCAPACIDAD]],D3825:M3902,4,0)</f>
        <v>#N/A</v>
      </c>
      <c r="L1599" s="46" t="e">
        <f>VLOOKUP(report_masivo[[#This Row],[INCAPACIDAD]],D3825:M3902,5,0)</f>
        <v>#N/A</v>
      </c>
      <c r="M1599" s="46" t="e">
        <f>VLOOKUP(report_masivo[[#This Row],[INCAPACIDAD]],D3825:M3902,6,0)</f>
        <v>#N/A</v>
      </c>
      <c r="N1599" s="49" t="e">
        <f>VLOOKUP(report_masivo[[#This Row],[INCAPACIDAD]],D3825:M3902,7,0)</f>
        <v>#N/A</v>
      </c>
      <c r="O1599" s="47" t="e">
        <f>VLOOKUP(report_masivo[[#This Row],[INCAPACIDAD]],D3825:M3902,8,0)</f>
        <v>#N/A</v>
      </c>
    </row>
    <row r="1600" spans="3:15" x14ac:dyDescent="0.3">
      <c r="C1600" s="46" t="s">
        <v>10196</v>
      </c>
      <c r="D1600" s="4"/>
      <c r="E1600" s="4"/>
      <c r="F1600" s="16"/>
      <c r="G1600" s="80" t="e">
        <f>VLOOKUP(report_masivo[[#This Row],[INCAPACIDAD]],D3826:M3903,3,0)</f>
        <v>#N/A</v>
      </c>
      <c r="I1600" s="47"/>
      <c r="K1600" s="46" t="e">
        <f>VLOOKUP(report_masivo[[#This Row],[INCAPACIDAD]],D3826:M3903,4,0)</f>
        <v>#N/A</v>
      </c>
      <c r="L1600" s="46" t="e">
        <f>VLOOKUP(report_masivo[[#This Row],[INCAPACIDAD]],D3826:M3903,5,0)</f>
        <v>#N/A</v>
      </c>
      <c r="M1600" s="46" t="e">
        <f>VLOOKUP(report_masivo[[#This Row],[INCAPACIDAD]],D3826:M3903,6,0)</f>
        <v>#N/A</v>
      </c>
      <c r="N1600" s="49" t="e">
        <f>VLOOKUP(report_masivo[[#This Row],[INCAPACIDAD]],D3826:M3903,7,0)</f>
        <v>#N/A</v>
      </c>
      <c r="O1600" s="47" t="e">
        <f>VLOOKUP(report_masivo[[#This Row],[INCAPACIDAD]],D3826:M3903,8,0)</f>
        <v>#N/A</v>
      </c>
    </row>
    <row r="1601" spans="3:15" x14ac:dyDescent="0.3">
      <c r="C1601" s="46" t="s">
        <v>10196</v>
      </c>
      <c r="D1601" s="4"/>
      <c r="E1601" s="4"/>
      <c r="F1601" s="16"/>
      <c r="G1601" s="80" t="e">
        <f>VLOOKUP(report_masivo[[#This Row],[INCAPACIDAD]],D3827:M3904,3,0)</f>
        <v>#N/A</v>
      </c>
      <c r="I1601" s="47"/>
      <c r="K1601" s="46" t="e">
        <f>VLOOKUP(report_masivo[[#This Row],[INCAPACIDAD]],D3827:M3904,4,0)</f>
        <v>#N/A</v>
      </c>
      <c r="L1601" s="46" t="e">
        <f>VLOOKUP(report_masivo[[#This Row],[INCAPACIDAD]],D3827:M3904,5,0)</f>
        <v>#N/A</v>
      </c>
      <c r="M1601" s="46" t="e">
        <f>VLOOKUP(report_masivo[[#This Row],[INCAPACIDAD]],D3827:M3904,6,0)</f>
        <v>#N/A</v>
      </c>
      <c r="N1601" s="49" t="e">
        <f>VLOOKUP(report_masivo[[#This Row],[INCAPACIDAD]],D3827:M3904,7,0)</f>
        <v>#N/A</v>
      </c>
      <c r="O1601" s="47" t="e">
        <f>VLOOKUP(report_masivo[[#This Row],[INCAPACIDAD]],D3827:M3904,8,0)</f>
        <v>#N/A</v>
      </c>
    </row>
    <row r="1602" spans="3:15" x14ac:dyDescent="0.3">
      <c r="C1602" s="46" t="s">
        <v>10196</v>
      </c>
      <c r="D1602" s="4"/>
      <c r="E1602" s="4"/>
      <c r="F1602" s="16"/>
      <c r="G1602" s="80" t="e">
        <f>VLOOKUP(report_masivo[[#This Row],[INCAPACIDAD]],D3828:M3905,3,0)</f>
        <v>#N/A</v>
      </c>
      <c r="I1602" s="47"/>
      <c r="K1602" s="46" t="e">
        <f>VLOOKUP(report_masivo[[#This Row],[INCAPACIDAD]],D3828:M3905,4,0)</f>
        <v>#N/A</v>
      </c>
      <c r="L1602" s="46" t="e">
        <f>VLOOKUP(report_masivo[[#This Row],[INCAPACIDAD]],D3828:M3905,5,0)</f>
        <v>#N/A</v>
      </c>
      <c r="M1602" s="46" t="e">
        <f>VLOOKUP(report_masivo[[#This Row],[INCAPACIDAD]],D3828:M3905,6,0)</f>
        <v>#N/A</v>
      </c>
      <c r="N1602" s="49" t="e">
        <f>VLOOKUP(report_masivo[[#This Row],[INCAPACIDAD]],D3828:M3905,7,0)</f>
        <v>#N/A</v>
      </c>
      <c r="O1602" s="47" t="e">
        <f>VLOOKUP(report_masivo[[#This Row],[INCAPACIDAD]],D3828:M3905,8,0)</f>
        <v>#N/A</v>
      </c>
    </row>
    <row r="1603" spans="3:15" x14ac:dyDescent="0.3">
      <c r="C1603" s="46" t="s">
        <v>10196</v>
      </c>
      <c r="D1603" s="4"/>
      <c r="E1603" s="4"/>
      <c r="F1603" s="16"/>
      <c r="G1603" s="80" t="e">
        <f>VLOOKUP(report_masivo[[#This Row],[INCAPACIDAD]],D3829:M3906,3,0)</f>
        <v>#N/A</v>
      </c>
      <c r="I1603" s="47"/>
      <c r="K1603" s="46" t="e">
        <f>VLOOKUP(report_masivo[[#This Row],[INCAPACIDAD]],D3829:M3906,4,0)</f>
        <v>#N/A</v>
      </c>
      <c r="L1603" s="46" t="e">
        <f>VLOOKUP(report_masivo[[#This Row],[INCAPACIDAD]],D3829:M3906,5,0)</f>
        <v>#N/A</v>
      </c>
      <c r="M1603" s="46" t="e">
        <f>VLOOKUP(report_masivo[[#This Row],[INCAPACIDAD]],D3829:M3906,6,0)</f>
        <v>#N/A</v>
      </c>
      <c r="N1603" s="49" t="e">
        <f>VLOOKUP(report_masivo[[#This Row],[INCAPACIDAD]],D3829:M3906,7,0)</f>
        <v>#N/A</v>
      </c>
      <c r="O1603" s="47" t="e">
        <f>VLOOKUP(report_masivo[[#This Row],[INCAPACIDAD]],D3829:M3906,8,0)</f>
        <v>#N/A</v>
      </c>
    </row>
    <row r="1604" spans="3:15" x14ac:dyDescent="0.3">
      <c r="C1604" s="46" t="s">
        <v>10196</v>
      </c>
      <c r="D1604" s="4"/>
      <c r="E1604" s="4"/>
      <c r="F1604" s="16"/>
      <c r="G1604" s="80" t="e">
        <f>VLOOKUP(report_masivo[[#This Row],[INCAPACIDAD]],D3830:M3907,3,0)</f>
        <v>#N/A</v>
      </c>
      <c r="I1604" s="47"/>
      <c r="K1604" s="46" t="e">
        <f>VLOOKUP(report_masivo[[#This Row],[INCAPACIDAD]],D3830:M3907,4,0)</f>
        <v>#N/A</v>
      </c>
      <c r="L1604" s="46" t="e">
        <f>VLOOKUP(report_masivo[[#This Row],[INCAPACIDAD]],D3830:M3907,5,0)</f>
        <v>#N/A</v>
      </c>
      <c r="M1604" s="46" t="e">
        <f>VLOOKUP(report_masivo[[#This Row],[INCAPACIDAD]],D3830:M3907,6,0)</f>
        <v>#N/A</v>
      </c>
      <c r="N1604" s="49" t="e">
        <f>VLOOKUP(report_masivo[[#This Row],[INCAPACIDAD]],D3830:M3907,7,0)</f>
        <v>#N/A</v>
      </c>
      <c r="O1604" s="47" t="e">
        <f>VLOOKUP(report_masivo[[#This Row],[INCAPACIDAD]],D3830:M3907,8,0)</f>
        <v>#N/A</v>
      </c>
    </row>
    <row r="1605" spans="3:15" x14ac:dyDescent="0.3">
      <c r="C1605" s="46" t="s">
        <v>10196</v>
      </c>
      <c r="D1605" s="4"/>
      <c r="E1605" s="4"/>
      <c r="F1605" s="16"/>
      <c r="G1605" s="80" t="e">
        <f>VLOOKUP(report_masivo[[#This Row],[INCAPACIDAD]],D3831:M3908,3,0)</f>
        <v>#N/A</v>
      </c>
      <c r="I1605" s="47"/>
      <c r="K1605" s="46" t="e">
        <f>VLOOKUP(report_masivo[[#This Row],[INCAPACIDAD]],D3831:M3908,4,0)</f>
        <v>#N/A</v>
      </c>
      <c r="L1605" s="46" t="e">
        <f>VLOOKUP(report_masivo[[#This Row],[INCAPACIDAD]],D3831:M3908,5,0)</f>
        <v>#N/A</v>
      </c>
      <c r="M1605" s="46" t="e">
        <f>VLOOKUP(report_masivo[[#This Row],[INCAPACIDAD]],D3831:M3908,6,0)</f>
        <v>#N/A</v>
      </c>
      <c r="N1605" s="49" t="e">
        <f>VLOOKUP(report_masivo[[#This Row],[INCAPACIDAD]],D3831:M3908,7,0)</f>
        <v>#N/A</v>
      </c>
      <c r="O1605" s="47" t="e">
        <f>VLOOKUP(report_masivo[[#This Row],[INCAPACIDAD]],D3831:M3908,8,0)</f>
        <v>#N/A</v>
      </c>
    </row>
    <row r="1606" spans="3:15" x14ac:dyDescent="0.3">
      <c r="C1606" s="46" t="s">
        <v>10196</v>
      </c>
      <c r="D1606" s="4"/>
      <c r="E1606" s="4"/>
      <c r="F1606" s="16"/>
      <c r="G1606" s="80" t="e">
        <f>VLOOKUP(report_masivo[[#This Row],[INCAPACIDAD]],D3832:M3909,3,0)</f>
        <v>#N/A</v>
      </c>
      <c r="I1606" s="47"/>
      <c r="K1606" s="46" t="e">
        <f>VLOOKUP(report_masivo[[#This Row],[INCAPACIDAD]],D3832:M3909,4,0)</f>
        <v>#N/A</v>
      </c>
      <c r="L1606" s="46" t="e">
        <f>VLOOKUP(report_masivo[[#This Row],[INCAPACIDAD]],D3832:M3909,5,0)</f>
        <v>#N/A</v>
      </c>
      <c r="M1606" s="46" t="e">
        <f>VLOOKUP(report_masivo[[#This Row],[INCAPACIDAD]],D3832:M3909,6,0)</f>
        <v>#N/A</v>
      </c>
      <c r="N1606" s="49" t="e">
        <f>VLOOKUP(report_masivo[[#This Row],[INCAPACIDAD]],D3832:M3909,7,0)</f>
        <v>#N/A</v>
      </c>
      <c r="O1606" s="47" t="e">
        <f>VLOOKUP(report_masivo[[#This Row],[INCAPACIDAD]],D3832:M3909,8,0)</f>
        <v>#N/A</v>
      </c>
    </row>
    <row r="1607" spans="3:15" x14ac:dyDescent="0.3">
      <c r="C1607" s="46" t="s">
        <v>10196</v>
      </c>
      <c r="D1607" s="4"/>
      <c r="E1607" s="4"/>
      <c r="F1607" s="16"/>
      <c r="G1607" s="80" t="e">
        <f>VLOOKUP(report_masivo[[#This Row],[INCAPACIDAD]],D3833:M3910,3,0)</f>
        <v>#N/A</v>
      </c>
      <c r="I1607" s="47"/>
      <c r="K1607" s="46" t="e">
        <f>VLOOKUP(report_masivo[[#This Row],[INCAPACIDAD]],D3833:M3910,4,0)</f>
        <v>#N/A</v>
      </c>
      <c r="L1607" s="46" t="e">
        <f>VLOOKUP(report_masivo[[#This Row],[INCAPACIDAD]],D3833:M3910,5,0)</f>
        <v>#N/A</v>
      </c>
      <c r="M1607" s="46" t="e">
        <f>VLOOKUP(report_masivo[[#This Row],[INCAPACIDAD]],D3833:M3910,6,0)</f>
        <v>#N/A</v>
      </c>
      <c r="N1607" s="49" t="e">
        <f>VLOOKUP(report_masivo[[#This Row],[INCAPACIDAD]],D3833:M3910,7,0)</f>
        <v>#N/A</v>
      </c>
      <c r="O1607" s="47" t="e">
        <f>VLOOKUP(report_masivo[[#This Row],[INCAPACIDAD]],D3833:M3910,8,0)</f>
        <v>#N/A</v>
      </c>
    </row>
    <row r="1608" spans="3:15" x14ac:dyDescent="0.3">
      <c r="C1608" s="46" t="s">
        <v>10196</v>
      </c>
      <c r="D1608" s="4"/>
      <c r="E1608" s="4"/>
      <c r="F1608" s="16"/>
      <c r="G1608" s="80" t="e">
        <f>VLOOKUP(report_masivo[[#This Row],[INCAPACIDAD]],D3834:M3911,3,0)</f>
        <v>#N/A</v>
      </c>
      <c r="I1608" s="47"/>
      <c r="K1608" s="46" t="e">
        <f>VLOOKUP(report_masivo[[#This Row],[INCAPACIDAD]],D3834:M3911,4,0)</f>
        <v>#N/A</v>
      </c>
      <c r="L1608" s="46" t="e">
        <f>VLOOKUP(report_masivo[[#This Row],[INCAPACIDAD]],D3834:M3911,5,0)</f>
        <v>#N/A</v>
      </c>
      <c r="M1608" s="46" t="e">
        <f>VLOOKUP(report_masivo[[#This Row],[INCAPACIDAD]],D3834:M3911,6,0)</f>
        <v>#N/A</v>
      </c>
      <c r="N1608" s="49" t="e">
        <f>VLOOKUP(report_masivo[[#This Row],[INCAPACIDAD]],D3834:M3911,7,0)</f>
        <v>#N/A</v>
      </c>
      <c r="O1608" s="47" t="e">
        <f>VLOOKUP(report_masivo[[#This Row],[INCAPACIDAD]],D3834:M3911,8,0)</f>
        <v>#N/A</v>
      </c>
    </row>
    <row r="1609" spans="3:15" x14ac:dyDescent="0.3">
      <c r="C1609" s="46" t="s">
        <v>10196</v>
      </c>
      <c r="D1609" s="4"/>
      <c r="E1609" s="4"/>
      <c r="F1609" s="16"/>
      <c r="G1609" s="80" t="e">
        <f>VLOOKUP(report_masivo[[#This Row],[INCAPACIDAD]],D3835:M3912,3,0)</f>
        <v>#N/A</v>
      </c>
      <c r="I1609" s="47"/>
      <c r="K1609" s="46" t="e">
        <f>VLOOKUP(report_masivo[[#This Row],[INCAPACIDAD]],D3835:M3912,4,0)</f>
        <v>#N/A</v>
      </c>
      <c r="L1609" s="46" t="e">
        <f>VLOOKUP(report_masivo[[#This Row],[INCAPACIDAD]],D3835:M3912,5,0)</f>
        <v>#N/A</v>
      </c>
      <c r="M1609" s="46" t="e">
        <f>VLOOKUP(report_masivo[[#This Row],[INCAPACIDAD]],D3835:M3912,6,0)</f>
        <v>#N/A</v>
      </c>
      <c r="N1609" s="49" t="e">
        <f>VLOOKUP(report_masivo[[#This Row],[INCAPACIDAD]],D3835:M3912,7,0)</f>
        <v>#N/A</v>
      </c>
      <c r="O1609" s="47" t="e">
        <f>VLOOKUP(report_masivo[[#This Row],[INCAPACIDAD]],D3835:M3912,8,0)</f>
        <v>#N/A</v>
      </c>
    </row>
    <row r="1610" spans="3:15" x14ac:dyDescent="0.3">
      <c r="C1610" s="46" t="s">
        <v>10196</v>
      </c>
      <c r="D1610" s="4"/>
      <c r="E1610" s="4"/>
      <c r="F1610" s="16"/>
      <c r="G1610" s="80" t="e">
        <f>VLOOKUP(report_masivo[[#This Row],[INCAPACIDAD]],D3836:M3913,3,0)</f>
        <v>#N/A</v>
      </c>
      <c r="I1610" s="47"/>
      <c r="K1610" s="46" t="e">
        <f>VLOOKUP(report_masivo[[#This Row],[INCAPACIDAD]],D3836:M3913,4,0)</f>
        <v>#N/A</v>
      </c>
      <c r="L1610" s="46" t="e">
        <f>VLOOKUP(report_masivo[[#This Row],[INCAPACIDAD]],D3836:M3913,5,0)</f>
        <v>#N/A</v>
      </c>
      <c r="M1610" s="46" t="e">
        <f>VLOOKUP(report_masivo[[#This Row],[INCAPACIDAD]],D3836:M3913,6,0)</f>
        <v>#N/A</v>
      </c>
      <c r="N1610" s="49" t="e">
        <f>VLOOKUP(report_masivo[[#This Row],[INCAPACIDAD]],D3836:M3913,7,0)</f>
        <v>#N/A</v>
      </c>
      <c r="O1610" s="47" t="e">
        <f>VLOOKUP(report_masivo[[#This Row],[INCAPACIDAD]],D3836:M3913,8,0)</f>
        <v>#N/A</v>
      </c>
    </row>
    <row r="1611" spans="3:15" x14ac:dyDescent="0.3">
      <c r="C1611" s="46" t="s">
        <v>10196</v>
      </c>
      <c r="D1611" s="4"/>
      <c r="E1611" s="4"/>
      <c r="F1611" s="16"/>
      <c r="G1611" s="80" t="e">
        <f>VLOOKUP(report_masivo[[#This Row],[INCAPACIDAD]],D3837:M3914,3,0)</f>
        <v>#N/A</v>
      </c>
      <c r="I1611" s="47"/>
      <c r="K1611" s="46" t="e">
        <f>VLOOKUP(report_masivo[[#This Row],[INCAPACIDAD]],D3837:M3914,4,0)</f>
        <v>#N/A</v>
      </c>
      <c r="L1611" s="46" t="e">
        <f>VLOOKUP(report_masivo[[#This Row],[INCAPACIDAD]],D3837:M3914,5,0)</f>
        <v>#N/A</v>
      </c>
      <c r="M1611" s="46" t="e">
        <f>VLOOKUP(report_masivo[[#This Row],[INCAPACIDAD]],D3837:M3914,6,0)</f>
        <v>#N/A</v>
      </c>
      <c r="N1611" s="49" t="e">
        <f>VLOOKUP(report_masivo[[#This Row],[INCAPACIDAD]],D3837:M3914,7,0)</f>
        <v>#N/A</v>
      </c>
      <c r="O1611" s="47" t="e">
        <f>VLOOKUP(report_masivo[[#This Row],[INCAPACIDAD]],D3837:M3914,8,0)</f>
        <v>#N/A</v>
      </c>
    </row>
    <row r="1612" spans="3:15" x14ac:dyDescent="0.3">
      <c r="C1612" s="46" t="s">
        <v>10196</v>
      </c>
      <c r="D1612" s="4"/>
      <c r="E1612" s="4"/>
      <c r="F1612" s="16"/>
      <c r="G1612" s="80" t="e">
        <f>VLOOKUP(report_masivo[[#This Row],[INCAPACIDAD]],D3838:M3915,3,0)</f>
        <v>#N/A</v>
      </c>
      <c r="I1612" s="47"/>
      <c r="K1612" s="46" t="e">
        <f>VLOOKUP(report_masivo[[#This Row],[INCAPACIDAD]],D3838:M3915,4,0)</f>
        <v>#N/A</v>
      </c>
      <c r="L1612" s="46" t="e">
        <f>VLOOKUP(report_masivo[[#This Row],[INCAPACIDAD]],D3838:M3915,5,0)</f>
        <v>#N/A</v>
      </c>
      <c r="M1612" s="46" t="e">
        <f>VLOOKUP(report_masivo[[#This Row],[INCAPACIDAD]],D3838:M3915,6,0)</f>
        <v>#N/A</v>
      </c>
      <c r="N1612" s="49" t="e">
        <f>VLOOKUP(report_masivo[[#This Row],[INCAPACIDAD]],D3838:M3915,7,0)</f>
        <v>#N/A</v>
      </c>
      <c r="O1612" s="47" t="e">
        <f>VLOOKUP(report_masivo[[#This Row],[INCAPACIDAD]],D3838:M3915,8,0)</f>
        <v>#N/A</v>
      </c>
    </row>
    <row r="1613" spans="3:15" x14ac:dyDescent="0.3">
      <c r="C1613" s="46" t="s">
        <v>10196</v>
      </c>
      <c r="D1613" s="4"/>
      <c r="E1613" s="4"/>
      <c r="F1613" s="16"/>
      <c r="G1613" s="80" t="e">
        <f>VLOOKUP(report_masivo[[#This Row],[INCAPACIDAD]],D3839:M3916,3,0)</f>
        <v>#N/A</v>
      </c>
      <c r="I1613" s="47"/>
      <c r="K1613" s="46" t="e">
        <f>VLOOKUP(report_masivo[[#This Row],[INCAPACIDAD]],D3839:M3916,4,0)</f>
        <v>#N/A</v>
      </c>
      <c r="L1613" s="46" t="e">
        <f>VLOOKUP(report_masivo[[#This Row],[INCAPACIDAD]],D3839:M3916,5,0)</f>
        <v>#N/A</v>
      </c>
      <c r="M1613" s="46" t="e">
        <f>VLOOKUP(report_masivo[[#This Row],[INCAPACIDAD]],D3839:M3916,6,0)</f>
        <v>#N/A</v>
      </c>
      <c r="N1613" s="49" t="e">
        <f>VLOOKUP(report_masivo[[#This Row],[INCAPACIDAD]],D3839:M3916,7,0)</f>
        <v>#N/A</v>
      </c>
      <c r="O1613" s="47" t="e">
        <f>VLOOKUP(report_masivo[[#This Row],[INCAPACIDAD]],D3839:M3916,8,0)</f>
        <v>#N/A</v>
      </c>
    </row>
    <row r="1614" spans="3:15" x14ac:dyDescent="0.3">
      <c r="C1614" s="46" t="s">
        <v>10196</v>
      </c>
      <c r="D1614" s="4"/>
      <c r="E1614" s="4"/>
      <c r="F1614" s="16"/>
      <c r="G1614" s="80" t="e">
        <f>VLOOKUP(report_masivo[[#This Row],[INCAPACIDAD]],D3840:M3917,3,0)</f>
        <v>#N/A</v>
      </c>
      <c r="I1614" s="47"/>
      <c r="K1614" s="46" t="e">
        <f>VLOOKUP(report_masivo[[#This Row],[INCAPACIDAD]],D3840:M3917,4,0)</f>
        <v>#N/A</v>
      </c>
      <c r="L1614" s="46" t="e">
        <f>VLOOKUP(report_masivo[[#This Row],[INCAPACIDAD]],D3840:M3917,5,0)</f>
        <v>#N/A</v>
      </c>
      <c r="M1614" s="46" t="e">
        <f>VLOOKUP(report_masivo[[#This Row],[INCAPACIDAD]],D3840:M3917,6,0)</f>
        <v>#N/A</v>
      </c>
      <c r="N1614" s="49" t="e">
        <f>VLOOKUP(report_masivo[[#This Row],[INCAPACIDAD]],D3840:M3917,7,0)</f>
        <v>#N/A</v>
      </c>
      <c r="O1614" s="47" t="e">
        <f>VLOOKUP(report_masivo[[#This Row],[INCAPACIDAD]],D3840:M3917,8,0)</f>
        <v>#N/A</v>
      </c>
    </row>
    <row r="1615" spans="3:15" x14ac:dyDescent="0.3">
      <c r="C1615" s="46" t="s">
        <v>10196</v>
      </c>
      <c r="D1615" s="4"/>
      <c r="E1615" s="4"/>
      <c r="F1615" s="16"/>
      <c r="G1615" s="80" t="e">
        <f>VLOOKUP(report_masivo[[#This Row],[INCAPACIDAD]],D3841:M3918,3,0)</f>
        <v>#N/A</v>
      </c>
      <c r="I1615" s="47"/>
      <c r="K1615" s="46" t="e">
        <f>VLOOKUP(report_masivo[[#This Row],[INCAPACIDAD]],D3841:M3918,4,0)</f>
        <v>#N/A</v>
      </c>
      <c r="L1615" s="46" t="e">
        <f>VLOOKUP(report_masivo[[#This Row],[INCAPACIDAD]],D3841:M3918,5,0)</f>
        <v>#N/A</v>
      </c>
      <c r="M1615" s="46" t="e">
        <f>VLOOKUP(report_masivo[[#This Row],[INCAPACIDAD]],D3841:M3918,6,0)</f>
        <v>#N/A</v>
      </c>
      <c r="N1615" s="49" t="e">
        <f>VLOOKUP(report_masivo[[#This Row],[INCAPACIDAD]],D3841:M3918,7,0)</f>
        <v>#N/A</v>
      </c>
      <c r="O1615" s="47" t="e">
        <f>VLOOKUP(report_masivo[[#This Row],[INCAPACIDAD]],D3841:M3918,8,0)</f>
        <v>#N/A</v>
      </c>
    </row>
    <row r="1616" spans="3:15" x14ac:dyDescent="0.3">
      <c r="C1616" s="46" t="s">
        <v>10196</v>
      </c>
      <c r="D1616" s="4"/>
      <c r="E1616" s="4"/>
      <c r="F1616" s="16"/>
      <c r="G1616" s="80" t="e">
        <f>VLOOKUP(report_masivo[[#This Row],[INCAPACIDAD]],D3842:M3919,3,0)</f>
        <v>#N/A</v>
      </c>
      <c r="I1616" s="47"/>
      <c r="K1616" s="46" t="e">
        <f>VLOOKUP(report_masivo[[#This Row],[INCAPACIDAD]],D3842:M3919,4,0)</f>
        <v>#N/A</v>
      </c>
      <c r="L1616" s="46" t="e">
        <f>VLOOKUP(report_masivo[[#This Row],[INCAPACIDAD]],D3842:M3919,5,0)</f>
        <v>#N/A</v>
      </c>
      <c r="M1616" s="46" t="e">
        <f>VLOOKUP(report_masivo[[#This Row],[INCAPACIDAD]],D3842:M3919,6,0)</f>
        <v>#N/A</v>
      </c>
      <c r="N1616" s="49" t="e">
        <f>VLOOKUP(report_masivo[[#This Row],[INCAPACIDAD]],D3842:M3919,7,0)</f>
        <v>#N/A</v>
      </c>
      <c r="O1616" s="47" t="e">
        <f>VLOOKUP(report_masivo[[#This Row],[INCAPACIDAD]],D3842:M3919,8,0)</f>
        <v>#N/A</v>
      </c>
    </row>
    <row r="1617" spans="3:15" x14ac:dyDescent="0.3">
      <c r="C1617" s="46" t="s">
        <v>10196</v>
      </c>
      <c r="D1617" s="4"/>
      <c r="E1617" s="4"/>
      <c r="F1617" s="16"/>
      <c r="G1617" s="80" t="e">
        <f>VLOOKUP(report_masivo[[#This Row],[INCAPACIDAD]],D3843:M3920,3,0)</f>
        <v>#N/A</v>
      </c>
      <c r="I1617" s="47"/>
      <c r="K1617" s="46" t="e">
        <f>VLOOKUP(report_masivo[[#This Row],[INCAPACIDAD]],D3843:M3920,4,0)</f>
        <v>#N/A</v>
      </c>
      <c r="L1617" s="46" t="e">
        <f>VLOOKUP(report_masivo[[#This Row],[INCAPACIDAD]],D3843:M3920,5,0)</f>
        <v>#N/A</v>
      </c>
      <c r="M1617" s="46" t="e">
        <f>VLOOKUP(report_masivo[[#This Row],[INCAPACIDAD]],D3843:M3920,6,0)</f>
        <v>#N/A</v>
      </c>
      <c r="N1617" s="49" t="e">
        <f>VLOOKUP(report_masivo[[#This Row],[INCAPACIDAD]],D3843:M3920,7,0)</f>
        <v>#N/A</v>
      </c>
      <c r="O1617" s="47" t="e">
        <f>VLOOKUP(report_masivo[[#This Row],[INCAPACIDAD]],D3843:M3920,8,0)</f>
        <v>#N/A</v>
      </c>
    </row>
    <row r="1618" spans="3:15" x14ac:dyDescent="0.3">
      <c r="C1618" s="46" t="s">
        <v>10196</v>
      </c>
      <c r="D1618" s="4"/>
      <c r="E1618" s="4"/>
      <c r="F1618" s="16"/>
      <c r="G1618" s="80" t="e">
        <f>VLOOKUP(report_masivo[[#This Row],[INCAPACIDAD]],D3844:M3921,3,0)</f>
        <v>#N/A</v>
      </c>
      <c r="I1618" s="47"/>
      <c r="K1618" s="46" t="e">
        <f>VLOOKUP(report_masivo[[#This Row],[INCAPACIDAD]],D3844:M3921,4,0)</f>
        <v>#N/A</v>
      </c>
      <c r="L1618" s="46" t="e">
        <f>VLOOKUP(report_masivo[[#This Row],[INCAPACIDAD]],D3844:M3921,5,0)</f>
        <v>#N/A</v>
      </c>
      <c r="M1618" s="46" t="e">
        <f>VLOOKUP(report_masivo[[#This Row],[INCAPACIDAD]],D3844:M3921,6,0)</f>
        <v>#N/A</v>
      </c>
      <c r="N1618" s="49" t="e">
        <f>VLOOKUP(report_masivo[[#This Row],[INCAPACIDAD]],D3844:M3921,7,0)</f>
        <v>#N/A</v>
      </c>
      <c r="O1618" s="47" t="e">
        <f>VLOOKUP(report_masivo[[#This Row],[INCAPACIDAD]],D3844:M3921,8,0)</f>
        <v>#N/A</v>
      </c>
    </row>
    <row r="1619" spans="3:15" x14ac:dyDescent="0.3">
      <c r="C1619" s="46" t="s">
        <v>10196</v>
      </c>
      <c r="D1619" s="4"/>
      <c r="E1619" s="4"/>
      <c r="F1619" s="16"/>
      <c r="G1619" s="80" t="e">
        <f>VLOOKUP(report_masivo[[#This Row],[INCAPACIDAD]],D3845:M3922,3,0)</f>
        <v>#N/A</v>
      </c>
      <c r="I1619" s="47"/>
      <c r="K1619" s="46" t="e">
        <f>VLOOKUP(report_masivo[[#This Row],[INCAPACIDAD]],D3845:M3922,4,0)</f>
        <v>#N/A</v>
      </c>
      <c r="L1619" s="46" t="e">
        <f>VLOOKUP(report_masivo[[#This Row],[INCAPACIDAD]],D3845:M3922,5,0)</f>
        <v>#N/A</v>
      </c>
      <c r="M1619" s="46" t="e">
        <f>VLOOKUP(report_masivo[[#This Row],[INCAPACIDAD]],D3845:M3922,6,0)</f>
        <v>#N/A</v>
      </c>
      <c r="N1619" s="49" t="e">
        <f>VLOOKUP(report_masivo[[#This Row],[INCAPACIDAD]],D3845:M3922,7,0)</f>
        <v>#N/A</v>
      </c>
      <c r="O1619" s="47" t="e">
        <f>VLOOKUP(report_masivo[[#This Row],[INCAPACIDAD]],D3845:M3922,8,0)</f>
        <v>#N/A</v>
      </c>
    </row>
    <row r="1620" spans="3:15" x14ac:dyDescent="0.3">
      <c r="C1620" s="46" t="s">
        <v>10196</v>
      </c>
      <c r="D1620" s="4"/>
      <c r="E1620" s="4"/>
      <c r="F1620" s="16"/>
      <c r="G1620" s="80" t="e">
        <f>VLOOKUP(report_masivo[[#This Row],[INCAPACIDAD]],D3846:M3923,3,0)</f>
        <v>#N/A</v>
      </c>
      <c r="I1620" s="47"/>
      <c r="K1620" s="46" t="e">
        <f>VLOOKUP(report_masivo[[#This Row],[INCAPACIDAD]],D3846:M3923,4,0)</f>
        <v>#N/A</v>
      </c>
      <c r="L1620" s="46" t="e">
        <f>VLOOKUP(report_masivo[[#This Row],[INCAPACIDAD]],D3846:M3923,5,0)</f>
        <v>#N/A</v>
      </c>
      <c r="M1620" s="46" t="e">
        <f>VLOOKUP(report_masivo[[#This Row],[INCAPACIDAD]],D3846:M3923,6,0)</f>
        <v>#N/A</v>
      </c>
      <c r="N1620" s="49" t="e">
        <f>VLOOKUP(report_masivo[[#This Row],[INCAPACIDAD]],D3846:M3923,7,0)</f>
        <v>#N/A</v>
      </c>
      <c r="O1620" s="47" t="e">
        <f>VLOOKUP(report_masivo[[#This Row],[INCAPACIDAD]],D3846:M3923,8,0)</f>
        <v>#N/A</v>
      </c>
    </row>
    <row r="1621" spans="3:15" x14ac:dyDescent="0.3">
      <c r="C1621" s="46" t="s">
        <v>10196</v>
      </c>
      <c r="D1621" s="4"/>
      <c r="E1621" s="4"/>
      <c r="F1621" s="16"/>
      <c r="G1621" s="80" t="e">
        <f>VLOOKUP(report_masivo[[#This Row],[INCAPACIDAD]],D3847:M3924,3,0)</f>
        <v>#N/A</v>
      </c>
      <c r="I1621" s="47"/>
      <c r="K1621" s="46" t="e">
        <f>VLOOKUP(report_masivo[[#This Row],[INCAPACIDAD]],D3847:M3924,4,0)</f>
        <v>#N/A</v>
      </c>
      <c r="L1621" s="46" t="e">
        <f>VLOOKUP(report_masivo[[#This Row],[INCAPACIDAD]],D3847:M3924,5,0)</f>
        <v>#N/A</v>
      </c>
      <c r="M1621" s="46" t="e">
        <f>VLOOKUP(report_masivo[[#This Row],[INCAPACIDAD]],D3847:M3924,6,0)</f>
        <v>#N/A</v>
      </c>
      <c r="N1621" s="49" t="e">
        <f>VLOOKUP(report_masivo[[#This Row],[INCAPACIDAD]],D3847:M3924,7,0)</f>
        <v>#N/A</v>
      </c>
      <c r="O1621" s="47" t="e">
        <f>VLOOKUP(report_masivo[[#This Row],[INCAPACIDAD]],D3847:M3924,8,0)</f>
        <v>#N/A</v>
      </c>
    </row>
    <row r="1622" spans="3:15" x14ac:dyDescent="0.3">
      <c r="C1622" s="46" t="s">
        <v>10196</v>
      </c>
      <c r="D1622" s="4"/>
      <c r="E1622" s="4"/>
      <c r="F1622" s="16"/>
      <c r="G1622" s="80" t="e">
        <f>VLOOKUP(report_masivo[[#This Row],[INCAPACIDAD]],D3848:M3925,3,0)</f>
        <v>#N/A</v>
      </c>
      <c r="I1622" s="47"/>
      <c r="K1622" s="46" t="e">
        <f>VLOOKUP(report_masivo[[#This Row],[INCAPACIDAD]],D3848:M3925,4,0)</f>
        <v>#N/A</v>
      </c>
      <c r="L1622" s="46" t="e">
        <f>VLOOKUP(report_masivo[[#This Row],[INCAPACIDAD]],D3848:M3925,5,0)</f>
        <v>#N/A</v>
      </c>
      <c r="M1622" s="46" t="e">
        <f>VLOOKUP(report_masivo[[#This Row],[INCAPACIDAD]],D3848:M3925,6,0)</f>
        <v>#N/A</v>
      </c>
      <c r="N1622" s="49" t="e">
        <f>VLOOKUP(report_masivo[[#This Row],[INCAPACIDAD]],D3848:M3925,7,0)</f>
        <v>#N/A</v>
      </c>
      <c r="O1622" s="47" t="e">
        <f>VLOOKUP(report_masivo[[#This Row],[INCAPACIDAD]],D3848:M3925,8,0)</f>
        <v>#N/A</v>
      </c>
    </row>
    <row r="1623" spans="3:15" x14ac:dyDescent="0.3">
      <c r="C1623" s="46" t="s">
        <v>10196</v>
      </c>
      <c r="D1623" s="4"/>
      <c r="E1623" s="4"/>
      <c r="F1623" s="16"/>
      <c r="G1623" s="80" t="e">
        <f>VLOOKUP(report_masivo[[#This Row],[INCAPACIDAD]],D3849:M3926,3,0)</f>
        <v>#N/A</v>
      </c>
      <c r="I1623" s="47"/>
      <c r="K1623" s="46" t="e">
        <f>VLOOKUP(report_masivo[[#This Row],[INCAPACIDAD]],D3849:M3926,4,0)</f>
        <v>#N/A</v>
      </c>
      <c r="L1623" s="46" t="e">
        <f>VLOOKUP(report_masivo[[#This Row],[INCAPACIDAD]],D3849:M3926,5,0)</f>
        <v>#N/A</v>
      </c>
      <c r="M1623" s="46" t="e">
        <f>VLOOKUP(report_masivo[[#This Row],[INCAPACIDAD]],D3849:M3926,6,0)</f>
        <v>#N/A</v>
      </c>
      <c r="N1623" s="49" t="e">
        <f>VLOOKUP(report_masivo[[#This Row],[INCAPACIDAD]],D3849:M3926,7,0)</f>
        <v>#N/A</v>
      </c>
      <c r="O1623" s="47" t="e">
        <f>VLOOKUP(report_masivo[[#This Row],[INCAPACIDAD]],D3849:M3926,8,0)</f>
        <v>#N/A</v>
      </c>
    </row>
    <row r="1624" spans="3:15" x14ac:dyDescent="0.3">
      <c r="C1624" s="46" t="s">
        <v>10196</v>
      </c>
      <c r="D1624" s="4"/>
      <c r="E1624" s="4"/>
      <c r="F1624" s="16"/>
      <c r="G1624" s="80" t="e">
        <f>VLOOKUP(report_masivo[[#This Row],[INCAPACIDAD]],D3850:M3927,3,0)</f>
        <v>#N/A</v>
      </c>
      <c r="I1624" s="47"/>
      <c r="K1624" s="46" t="e">
        <f>VLOOKUP(report_masivo[[#This Row],[INCAPACIDAD]],D3850:M3927,4,0)</f>
        <v>#N/A</v>
      </c>
      <c r="L1624" s="46" t="e">
        <f>VLOOKUP(report_masivo[[#This Row],[INCAPACIDAD]],D3850:M3927,5,0)</f>
        <v>#N/A</v>
      </c>
      <c r="M1624" s="46" t="e">
        <f>VLOOKUP(report_masivo[[#This Row],[INCAPACIDAD]],D3850:M3927,6,0)</f>
        <v>#N/A</v>
      </c>
      <c r="N1624" s="49" t="e">
        <f>VLOOKUP(report_masivo[[#This Row],[INCAPACIDAD]],D3850:M3927,7,0)</f>
        <v>#N/A</v>
      </c>
      <c r="O1624" s="47" t="e">
        <f>VLOOKUP(report_masivo[[#This Row],[INCAPACIDAD]],D3850:M3927,8,0)</f>
        <v>#N/A</v>
      </c>
    </row>
    <row r="1625" spans="3:15" x14ac:dyDescent="0.3">
      <c r="C1625" s="46" t="s">
        <v>10196</v>
      </c>
      <c r="D1625" s="4"/>
      <c r="E1625" s="4"/>
      <c r="F1625" s="16"/>
      <c r="G1625" s="80" t="e">
        <f>VLOOKUP(report_masivo[[#This Row],[INCAPACIDAD]],D3851:M3928,3,0)</f>
        <v>#N/A</v>
      </c>
      <c r="I1625" s="47"/>
      <c r="K1625" s="46" t="e">
        <f>VLOOKUP(report_masivo[[#This Row],[INCAPACIDAD]],D3851:M3928,4,0)</f>
        <v>#N/A</v>
      </c>
      <c r="L1625" s="46" t="e">
        <f>VLOOKUP(report_masivo[[#This Row],[INCAPACIDAD]],D3851:M3928,5,0)</f>
        <v>#N/A</v>
      </c>
      <c r="M1625" s="46" t="e">
        <f>VLOOKUP(report_masivo[[#This Row],[INCAPACIDAD]],D3851:M3928,6,0)</f>
        <v>#N/A</v>
      </c>
      <c r="N1625" s="49" t="e">
        <f>VLOOKUP(report_masivo[[#This Row],[INCAPACIDAD]],D3851:M3928,7,0)</f>
        <v>#N/A</v>
      </c>
      <c r="O1625" s="47" t="e">
        <f>VLOOKUP(report_masivo[[#This Row],[INCAPACIDAD]],D3851:M3928,8,0)</f>
        <v>#N/A</v>
      </c>
    </row>
    <row r="1626" spans="3:15" x14ac:dyDescent="0.3">
      <c r="C1626" s="46" t="s">
        <v>10196</v>
      </c>
      <c r="D1626" s="4"/>
      <c r="E1626" s="4"/>
      <c r="F1626" s="16"/>
      <c r="G1626" s="80" t="e">
        <f>VLOOKUP(report_masivo[[#This Row],[INCAPACIDAD]],D3852:M3929,3,0)</f>
        <v>#N/A</v>
      </c>
      <c r="I1626" s="47"/>
      <c r="K1626" s="46" t="e">
        <f>VLOOKUP(report_masivo[[#This Row],[INCAPACIDAD]],D3852:M3929,4,0)</f>
        <v>#N/A</v>
      </c>
      <c r="L1626" s="46" t="e">
        <f>VLOOKUP(report_masivo[[#This Row],[INCAPACIDAD]],D3852:M3929,5,0)</f>
        <v>#N/A</v>
      </c>
      <c r="M1626" s="46" t="e">
        <f>VLOOKUP(report_masivo[[#This Row],[INCAPACIDAD]],D3852:M3929,6,0)</f>
        <v>#N/A</v>
      </c>
      <c r="N1626" s="49" t="e">
        <f>VLOOKUP(report_masivo[[#This Row],[INCAPACIDAD]],D3852:M3929,7,0)</f>
        <v>#N/A</v>
      </c>
      <c r="O1626" s="47" t="e">
        <f>VLOOKUP(report_masivo[[#This Row],[INCAPACIDAD]],D3852:M3929,8,0)</f>
        <v>#N/A</v>
      </c>
    </row>
    <row r="1627" spans="3:15" x14ac:dyDescent="0.3">
      <c r="C1627" s="46" t="s">
        <v>10196</v>
      </c>
      <c r="D1627" s="4"/>
      <c r="E1627" s="4"/>
      <c r="F1627" s="16"/>
      <c r="G1627" s="80" t="e">
        <f>VLOOKUP(report_masivo[[#This Row],[INCAPACIDAD]],D3853:M3930,3,0)</f>
        <v>#N/A</v>
      </c>
      <c r="I1627" s="47"/>
      <c r="K1627" s="46" t="e">
        <f>VLOOKUP(report_masivo[[#This Row],[INCAPACIDAD]],D3853:M3930,4,0)</f>
        <v>#N/A</v>
      </c>
      <c r="L1627" s="46" t="e">
        <f>VLOOKUP(report_masivo[[#This Row],[INCAPACIDAD]],D3853:M3930,5,0)</f>
        <v>#N/A</v>
      </c>
      <c r="M1627" s="46" t="e">
        <f>VLOOKUP(report_masivo[[#This Row],[INCAPACIDAD]],D3853:M3930,6,0)</f>
        <v>#N/A</v>
      </c>
      <c r="N1627" s="49" t="e">
        <f>VLOOKUP(report_masivo[[#This Row],[INCAPACIDAD]],D3853:M3930,7,0)</f>
        <v>#N/A</v>
      </c>
      <c r="O1627" s="47" t="e">
        <f>VLOOKUP(report_masivo[[#This Row],[INCAPACIDAD]],D3853:M3930,8,0)</f>
        <v>#N/A</v>
      </c>
    </row>
    <row r="1628" spans="3:15" x14ac:dyDescent="0.3">
      <c r="C1628" s="46" t="s">
        <v>10196</v>
      </c>
      <c r="D1628" s="4"/>
      <c r="E1628" s="4"/>
      <c r="F1628" s="16"/>
      <c r="G1628" s="80" t="e">
        <f>VLOOKUP(report_masivo[[#This Row],[INCAPACIDAD]],D3854:M3931,3,0)</f>
        <v>#N/A</v>
      </c>
      <c r="I1628" s="47"/>
      <c r="K1628" s="46" t="e">
        <f>VLOOKUP(report_masivo[[#This Row],[INCAPACIDAD]],D3854:M3931,4,0)</f>
        <v>#N/A</v>
      </c>
      <c r="L1628" s="46" t="e">
        <f>VLOOKUP(report_masivo[[#This Row],[INCAPACIDAD]],D3854:M3931,5,0)</f>
        <v>#N/A</v>
      </c>
      <c r="M1628" s="46" t="e">
        <f>VLOOKUP(report_masivo[[#This Row],[INCAPACIDAD]],D3854:M3931,6,0)</f>
        <v>#N/A</v>
      </c>
      <c r="N1628" s="49" t="e">
        <f>VLOOKUP(report_masivo[[#This Row],[INCAPACIDAD]],D3854:M3931,7,0)</f>
        <v>#N/A</v>
      </c>
      <c r="O1628" s="47" t="e">
        <f>VLOOKUP(report_masivo[[#This Row],[INCAPACIDAD]],D3854:M3931,8,0)</f>
        <v>#N/A</v>
      </c>
    </row>
    <row r="1629" spans="3:15" x14ac:dyDescent="0.3">
      <c r="C1629" s="46" t="s">
        <v>10196</v>
      </c>
      <c r="D1629" s="4"/>
      <c r="E1629" s="4"/>
      <c r="F1629" s="16"/>
      <c r="G1629" s="80" t="e">
        <f>VLOOKUP(report_masivo[[#This Row],[INCAPACIDAD]],D3855:M3932,3,0)</f>
        <v>#N/A</v>
      </c>
      <c r="I1629" s="47"/>
      <c r="K1629" s="46" t="e">
        <f>VLOOKUP(report_masivo[[#This Row],[INCAPACIDAD]],D3855:M3932,4,0)</f>
        <v>#N/A</v>
      </c>
      <c r="L1629" s="46" t="e">
        <f>VLOOKUP(report_masivo[[#This Row],[INCAPACIDAD]],D3855:M3932,5,0)</f>
        <v>#N/A</v>
      </c>
      <c r="M1629" s="46" t="e">
        <f>VLOOKUP(report_masivo[[#This Row],[INCAPACIDAD]],D3855:M3932,6,0)</f>
        <v>#N/A</v>
      </c>
      <c r="N1629" s="49" t="e">
        <f>VLOOKUP(report_masivo[[#This Row],[INCAPACIDAD]],D3855:M3932,7,0)</f>
        <v>#N/A</v>
      </c>
      <c r="O1629" s="47" t="e">
        <f>VLOOKUP(report_masivo[[#This Row],[INCAPACIDAD]],D3855:M3932,8,0)</f>
        <v>#N/A</v>
      </c>
    </row>
    <row r="1630" spans="3:15" x14ac:dyDescent="0.3">
      <c r="C1630" s="46" t="s">
        <v>10196</v>
      </c>
      <c r="D1630" s="4"/>
      <c r="E1630" s="4"/>
      <c r="F1630" s="16"/>
      <c r="G1630" s="80" t="e">
        <f>VLOOKUP(report_masivo[[#This Row],[INCAPACIDAD]],D3856:M3933,3,0)</f>
        <v>#N/A</v>
      </c>
      <c r="I1630" s="47"/>
      <c r="K1630" s="46" t="e">
        <f>VLOOKUP(report_masivo[[#This Row],[INCAPACIDAD]],D3856:M3933,4,0)</f>
        <v>#N/A</v>
      </c>
      <c r="L1630" s="46" t="e">
        <f>VLOOKUP(report_masivo[[#This Row],[INCAPACIDAD]],D3856:M3933,5,0)</f>
        <v>#N/A</v>
      </c>
      <c r="M1630" s="46" t="e">
        <f>VLOOKUP(report_masivo[[#This Row],[INCAPACIDAD]],D3856:M3933,6,0)</f>
        <v>#N/A</v>
      </c>
      <c r="N1630" s="49" t="e">
        <f>VLOOKUP(report_masivo[[#This Row],[INCAPACIDAD]],D3856:M3933,7,0)</f>
        <v>#N/A</v>
      </c>
      <c r="O1630" s="47" t="e">
        <f>VLOOKUP(report_masivo[[#This Row],[INCAPACIDAD]],D3856:M3933,8,0)</f>
        <v>#N/A</v>
      </c>
    </row>
    <row r="1631" spans="3:15" x14ac:dyDescent="0.3">
      <c r="C1631" s="46" t="s">
        <v>10196</v>
      </c>
      <c r="D1631" s="4"/>
      <c r="E1631" s="4"/>
      <c r="F1631" s="16"/>
      <c r="G1631" s="80" t="e">
        <f>VLOOKUP(report_masivo[[#This Row],[INCAPACIDAD]],D3857:M3934,3,0)</f>
        <v>#N/A</v>
      </c>
      <c r="I1631" s="47"/>
      <c r="K1631" s="46" t="e">
        <f>VLOOKUP(report_masivo[[#This Row],[INCAPACIDAD]],D3857:M3934,4,0)</f>
        <v>#N/A</v>
      </c>
      <c r="L1631" s="46" t="e">
        <f>VLOOKUP(report_masivo[[#This Row],[INCAPACIDAD]],D3857:M3934,5,0)</f>
        <v>#N/A</v>
      </c>
      <c r="M1631" s="46" t="e">
        <f>VLOOKUP(report_masivo[[#This Row],[INCAPACIDAD]],D3857:M3934,6,0)</f>
        <v>#N/A</v>
      </c>
      <c r="N1631" s="49" t="e">
        <f>VLOOKUP(report_masivo[[#This Row],[INCAPACIDAD]],D3857:M3934,7,0)</f>
        <v>#N/A</v>
      </c>
      <c r="O1631" s="47" t="e">
        <f>VLOOKUP(report_masivo[[#This Row],[INCAPACIDAD]],D3857:M3934,8,0)</f>
        <v>#N/A</v>
      </c>
    </row>
    <row r="1632" spans="3:15" x14ac:dyDescent="0.3">
      <c r="C1632" s="46" t="s">
        <v>10196</v>
      </c>
      <c r="D1632" s="4"/>
      <c r="E1632" s="4"/>
      <c r="F1632" s="16"/>
      <c r="G1632" s="80" t="e">
        <f>VLOOKUP(report_masivo[[#This Row],[INCAPACIDAD]],D3858:M3935,3,0)</f>
        <v>#N/A</v>
      </c>
      <c r="I1632" s="47"/>
      <c r="K1632" s="46" t="e">
        <f>VLOOKUP(report_masivo[[#This Row],[INCAPACIDAD]],D3858:M3935,4,0)</f>
        <v>#N/A</v>
      </c>
      <c r="L1632" s="46" t="e">
        <f>VLOOKUP(report_masivo[[#This Row],[INCAPACIDAD]],D3858:M3935,5,0)</f>
        <v>#N/A</v>
      </c>
      <c r="M1632" s="46" t="e">
        <f>VLOOKUP(report_masivo[[#This Row],[INCAPACIDAD]],D3858:M3935,6,0)</f>
        <v>#N/A</v>
      </c>
      <c r="N1632" s="49" t="e">
        <f>VLOOKUP(report_masivo[[#This Row],[INCAPACIDAD]],D3858:M3935,7,0)</f>
        <v>#N/A</v>
      </c>
      <c r="O1632" s="47" t="e">
        <f>VLOOKUP(report_masivo[[#This Row],[INCAPACIDAD]],D3858:M3935,8,0)</f>
        <v>#N/A</v>
      </c>
    </row>
    <row r="1633" spans="3:15" x14ac:dyDescent="0.3">
      <c r="C1633" s="46" t="s">
        <v>10196</v>
      </c>
      <c r="D1633" s="4"/>
      <c r="E1633" s="4"/>
      <c r="F1633" s="16"/>
      <c r="G1633" s="80" t="e">
        <f>VLOOKUP(report_masivo[[#This Row],[INCAPACIDAD]],D3859:M3936,3,0)</f>
        <v>#N/A</v>
      </c>
      <c r="I1633" s="47"/>
      <c r="K1633" s="46" t="e">
        <f>VLOOKUP(report_masivo[[#This Row],[INCAPACIDAD]],D3859:M3936,4,0)</f>
        <v>#N/A</v>
      </c>
      <c r="L1633" s="46" t="e">
        <f>VLOOKUP(report_masivo[[#This Row],[INCAPACIDAD]],D3859:M3936,5,0)</f>
        <v>#N/A</v>
      </c>
      <c r="M1633" s="46" t="e">
        <f>VLOOKUP(report_masivo[[#This Row],[INCAPACIDAD]],D3859:M3936,6,0)</f>
        <v>#N/A</v>
      </c>
      <c r="N1633" s="49" t="e">
        <f>VLOOKUP(report_masivo[[#This Row],[INCAPACIDAD]],D3859:M3936,7,0)</f>
        <v>#N/A</v>
      </c>
      <c r="O1633" s="47" t="e">
        <f>VLOOKUP(report_masivo[[#This Row],[INCAPACIDAD]],D3859:M3936,8,0)</f>
        <v>#N/A</v>
      </c>
    </row>
    <row r="1634" spans="3:15" x14ac:dyDescent="0.3">
      <c r="C1634" s="46" t="s">
        <v>10196</v>
      </c>
      <c r="D1634" s="4"/>
      <c r="E1634" s="4"/>
      <c r="F1634" s="16"/>
      <c r="G1634" s="80" t="e">
        <f>VLOOKUP(report_masivo[[#This Row],[INCAPACIDAD]],D3860:M3937,3,0)</f>
        <v>#N/A</v>
      </c>
      <c r="I1634" s="47"/>
      <c r="K1634" s="46" t="e">
        <f>VLOOKUP(report_masivo[[#This Row],[INCAPACIDAD]],D3860:M3937,4,0)</f>
        <v>#N/A</v>
      </c>
      <c r="L1634" s="46" t="e">
        <f>VLOOKUP(report_masivo[[#This Row],[INCAPACIDAD]],D3860:M3937,5,0)</f>
        <v>#N/A</v>
      </c>
      <c r="M1634" s="46" t="e">
        <f>VLOOKUP(report_masivo[[#This Row],[INCAPACIDAD]],D3860:M3937,6,0)</f>
        <v>#N/A</v>
      </c>
      <c r="N1634" s="49" t="e">
        <f>VLOOKUP(report_masivo[[#This Row],[INCAPACIDAD]],D3860:M3937,7,0)</f>
        <v>#N/A</v>
      </c>
      <c r="O1634" s="47" t="e">
        <f>VLOOKUP(report_masivo[[#This Row],[INCAPACIDAD]],D3860:M3937,8,0)</f>
        <v>#N/A</v>
      </c>
    </row>
    <row r="1635" spans="3:15" x14ac:dyDescent="0.3">
      <c r="C1635" s="46" t="s">
        <v>10196</v>
      </c>
      <c r="D1635" s="4"/>
      <c r="E1635" s="4"/>
      <c r="F1635" s="16"/>
      <c r="G1635" s="80" t="e">
        <f>VLOOKUP(report_masivo[[#This Row],[INCAPACIDAD]],D3861:M3938,3,0)</f>
        <v>#N/A</v>
      </c>
      <c r="I1635" s="47"/>
      <c r="K1635" s="46" t="e">
        <f>VLOOKUP(report_masivo[[#This Row],[INCAPACIDAD]],D3861:M3938,4,0)</f>
        <v>#N/A</v>
      </c>
      <c r="L1635" s="46" t="e">
        <f>VLOOKUP(report_masivo[[#This Row],[INCAPACIDAD]],D3861:M3938,5,0)</f>
        <v>#N/A</v>
      </c>
      <c r="M1635" s="46" t="e">
        <f>VLOOKUP(report_masivo[[#This Row],[INCAPACIDAD]],D3861:M3938,6,0)</f>
        <v>#N/A</v>
      </c>
      <c r="N1635" s="49" t="e">
        <f>VLOOKUP(report_masivo[[#This Row],[INCAPACIDAD]],D3861:M3938,7,0)</f>
        <v>#N/A</v>
      </c>
      <c r="O1635" s="47" t="e">
        <f>VLOOKUP(report_masivo[[#This Row],[INCAPACIDAD]],D3861:M3938,8,0)</f>
        <v>#N/A</v>
      </c>
    </row>
    <row r="1636" spans="3:15" x14ac:dyDescent="0.3">
      <c r="C1636" s="46" t="s">
        <v>10196</v>
      </c>
      <c r="D1636" s="4"/>
      <c r="E1636" s="4"/>
      <c r="F1636" s="16"/>
      <c r="G1636" s="80" t="e">
        <f>VLOOKUP(report_masivo[[#This Row],[INCAPACIDAD]],D3862:M3939,3,0)</f>
        <v>#N/A</v>
      </c>
      <c r="I1636" s="47"/>
      <c r="K1636" s="46" t="e">
        <f>VLOOKUP(report_masivo[[#This Row],[INCAPACIDAD]],D3862:M3939,4,0)</f>
        <v>#N/A</v>
      </c>
      <c r="L1636" s="46" t="e">
        <f>VLOOKUP(report_masivo[[#This Row],[INCAPACIDAD]],D3862:M3939,5,0)</f>
        <v>#N/A</v>
      </c>
      <c r="M1636" s="46" t="e">
        <f>VLOOKUP(report_masivo[[#This Row],[INCAPACIDAD]],D3862:M3939,6,0)</f>
        <v>#N/A</v>
      </c>
      <c r="N1636" s="49" t="e">
        <f>VLOOKUP(report_masivo[[#This Row],[INCAPACIDAD]],D3862:M3939,7,0)</f>
        <v>#N/A</v>
      </c>
      <c r="O1636" s="47" t="e">
        <f>VLOOKUP(report_masivo[[#This Row],[INCAPACIDAD]],D3862:M3939,8,0)</f>
        <v>#N/A</v>
      </c>
    </row>
    <row r="1637" spans="3:15" x14ac:dyDescent="0.3">
      <c r="C1637" s="46" t="s">
        <v>10196</v>
      </c>
      <c r="D1637" s="4"/>
      <c r="E1637" s="4"/>
      <c r="F1637" s="16"/>
      <c r="G1637" s="80" t="e">
        <f>VLOOKUP(report_masivo[[#This Row],[INCAPACIDAD]],D3863:M3940,3,0)</f>
        <v>#N/A</v>
      </c>
      <c r="I1637" s="47"/>
      <c r="K1637" s="46" t="e">
        <f>VLOOKUP(report_masivo[[#This Row],[INCAPACIDAD]],D3863:M3940,4,0)</f>
        <v>#N/A</v>
      </c>
      <c r="L1637" s="46" t="e">
        <f>VLOOKUP(report_masivo[[#This Row],[INCAPACIDAD]],D3863:M3940,5,0)</f>
        <v>#N/A</v>
      </c>
      <c r="M1637" s="46" t="e">
        <f>VLOOKUP(report_masivo[[#This Row],[INCAPACIDAD]],D3863:M3940,6,0)</f>
        <v>#N/A</v>
      </c>
      <c r="N1637" s="49" t="e">
        <f>VLOOKUP(report_masivo[[#This Row],[INCAPACIDAD]],D3863:M3940,7,0)</f>
        <v>#N/A</v>
      </c>
      <c r="O1637" s="47" t="e">
        <f>VLOOKUP(report_masivo[[#This Row],[INCAPACIDAD]],D3863:M3940,8,0)</f>
        <v>#N/A</v>
      </c>
    </row>
    <row r="1638" spans="3:15" x14ac:dyDescent="0.3">
      <c r="C1638" s="46" t="s">
        <v>10196</v>
      </c>
      <c r="D1638" s="4"/>
      <c r="E1638" s="4"/>
      <c r="F1638" s="16"/>
      <c r="G1638" s="80" t="e">
        <f>VLOOKUP(report_masivo[[#This Row],[INCAPACIDAD]],D3864:M3941,3,0)</f>
        <v>#N/A</v>
      </c>
      <c r="I1638" s="47"/>
      <c r="K1638" s="46" t="e">
        <f>VLOOKUP(report_masivo[[#This Row],[INCAPACIDAD]],D3864:M3941,4,0)</f>
        <v>#N/A</v>
      </c>
      <c r="L1638" s="46" t="e">
        <f>VLOOKUP(report_masivo[[#This Row],[INCAPACIDAD]],D3864:M3941,5,0)</f>
        <v>#N/A</v>
      </c>
      <c r="M1638" s="46" t="e">
        <f>VLOOKUP(report_masivo[[#This Row],[INCAPACIDAD]],D3864:M3941,6,0)</f>
        <v>#N/A</v>
      </c>
      <c r="N1638" s="49" t="e">
        <f>VLOOKUP(report_masivo[[#This Row],[INCAPACIDAD]],D3864:M3941,7,0)</f>
        <v>#N/A</v>
      </c>
      <c r="O1638" s="47" t="e">
        <f>VLOOKUP(report_masivo[[#This Row],[INCAPACIDAD]],D3864:M3941,8,0)</f>
        <v>#N/A</v>
      </c>
    </row>
    <row r="1639" spans="3:15" x14ac:dyDescent="0.3">
      <c r="C1639" s="46" t="s">
        <v>10196</v>
      </c>
      <c r="D1639" s="4"/>
      <c r="E1639" s="4"/>
      <c r="F1639" s="16"/>
      <c r="G1639" s="80" t="e">
        <f>VLOOKUP(report_masivo[[#This Row],[INCAPACIDAD]],D3865:M3942,3,0)</f>
        <v>#N/A</v>
      </c>
      <c r="I1639" s="47"/>
      <c r="K1639" s="46" t="e">
        <f>VLOOKUP(report_masivo[[#This Row],[INCAPACIDAD]],D3865:M3942,4,0)</f>
        <v>#N/A</v>
      </c>
      <c r="L1639" s="46" t="e">
        <f>VLOOKUP(report_masivo[[#This Row],[INCAPACIDAD]],D3865:M3942,5,0)</f>
        <v>#N/A</v>
      </c>
      <c r="M1639" s="46" t="e">
        <f>VLOOKUP(report_masivo[[#This Row],[INCAPACIDAD]],D3865:M3942,6,0)</f>
        <v>#N/A</v>
      </c>
      <c r="N1639" s="49" t="e">
        <f>VLOOKUP(report_masivo[[#This Row],[INCAPACIDAD]],D3865:M3942,7,0)</f>
        <v>#N/A</v>
      </c>
      <c r="O1639" s="47" t="e">
        <f>VLOOKUP(report_masivo[[#This Row],[INCAPACIDAD]],D3865:M3942,8,0)</f>
        <v>#N/A</v>
      </c>
    </row>
    <row r="1640" spans="3:15" x14ac:dyDescent="0.3">
      <c r="C1640" s="46" t="s">
        <v>10196</v>
      </c>
      <c r="D1640" s="4"/>
      <c r="E1640" s="4"/>
      <c r="F1640" s="16"/>
      <c r="G1640" s="80" t="e">
        <f>VLOOKUP(report_masivo[[#This Row],[INCAPACIDAD]],D3866:M3943,3,0)</f>
        <v>#N/A</v>
      </c>
      <c r="I1640" s="47"/>
      <c r="K1640" s="46" t="e">
        <f>VLOOKUP(report_masivo[[#This Row],[INCAPACIDAD]],D3866:M3943,4,0)</f>
        <v>#N/A</v>
      </c>
      <c r="L1640" s="46" t="e">
        <f>VLOOKUP(report_masivo[[#This Row],[INCAPACIDAD]],D3866:M3943,5,0)</f>
        <v>#N/A</v>
      </c>
      <c r="M1640" s="46" t="e">
        <f>VLOOKUP(report_masivo[[#This Row],[INCAPACIDAD]],D3866:M3943,6,0)</f>
        <v>#N/A</v>
      </c>
      <c r="N1640" s="49" t="e">
        <f>VLOOKUP(report_masivo[[#This Row],[INCAPACIDAD]],D3866:M3943,7,0)</f>
        <v>#N/A</v>
      </c>
      <c r="O1640" s="47" t="e">
        <f>VLOOKUP(report_masivo[[#This Row],[INCAPACIDAD]],D3866:M3943,8,0)</f>
        <v>#N/A</v>
      </c>
    </row>
    <row r="1641" spans="3:15" x14ac:dyDescent="0.3">
      <c r="C1641" s="46" t="s">
        <v>10196</v>
      </c>
      <c r="D1641" s="4"/>
      <c r="E1641" s="4"/>
      <c r="F1641" s="16"/>
      <c r="G1641" s="80" t="e">
        <f>VLOOKUP(report_masivo[[#This Row],[INCAPACIDAD]],D3867:M3944,3,0)</f>
        <v>#N/A</v>
      </c>
      <c r="I1641" s="47"/>
      <c r="K1641" s="46" t="e">
        <f>VLOOKUP(report_masivo[[#This Row],[INCAPACIDAD]],D3867:M3944,4,0)</f>
        <v>#N/A</v>
      </c>
      <c r="L1641" s="46" t="e">
        <f>VLOOKUP(report_masivo[[#This Row],[INCAPACIDAD]],D3867:M3944,5,0)</f>
        <v>#N/A</v>
      </c>
      <c r="M1641" s="46" t="e">
        <f>VLOOKUP(report_masivo[[#This Row],[INCAPACIDAD]],D3867:M3944,6,0)</f>
        <v>#N/A</v>
      </c>
      <c r="N1641" s="49" t="e">
        <f>VLOOKUP(report_masivo[[#This Row],[INCAPACIDAD]],D3867:M3944,7,0)</f>
        <v>#N/A</v>
      </c>
      <c r="O1641" s="47" t="e">
        <f>VLOOKUP(report_masivo[[#This Row],[INCAPACIDAD]],D3867:M3944,8,0)</f>
        <v>#N/A</v>
      </c>
    </row>
    <row r="1642" spans="3:15" x14ac:dyDescent="0.3">
      <c r="C1642" s="46" t="s">
        <v>10196</v>
      </c>
      <c r="D1642" s="4"/>
      <c r="E1642" s="4"/>
      <c r="F1642" s="16"/>
      <c r="G1642" s="80" t="e">
        <f>VLOOKUP(report_masivo[[#This Row],[INCAPACIDAD]],D3868:M3945,3,0)</f>
        <v>#N/A</v>
      </c>
      <c r="I1642" s="47"/>
      <c r="K1642" s="46" t="e">
        <f>VLOOKUP(report_masivo[[#This Row],[INCAPACIDAD]],D3868:M3945,4,0)</f>
        <v>#N/A</v>
      </c>
      <c r="L1642" s="46" t="e">
        <f>VLOOKUP(report_masivo[[#This Row],[INCAPACIDAD]],D3868:M3945,5,0)</f>
        <v>#N/A</v>
      </c>
      <c r="M1642" s="46" t="e">
        <f>VLOOKUP(report_masivo[[#This Row],[INCAPACIDAD]],D3868:M3945,6,0)</f>
        <v>#N/A</v>
      </c>
      <c r="N1642" s="49" t="e">
        <f>VLOOKUP(report_masivo[[#This Row],[INCAPACIDAD]],D3868:M3945,7,0)</f>
        <v>#N/A</v>
      </c>
      <c r="O1642" s="47" t="e">
        <f>VLOOKUP(report_masivo[[#This Row],[INCAPACIDAD]],D3868:M3945,8,0)</f>
        <v>#N/A</v>
      </c>
    </row>
    <row r="1643" spans="3:15" x14ac:dyDescent="0.3">
      <c r="C1643" s="46" t="s">
        <v>10196</v>
      </c>
      <c r="D1643" s="4"/>
      <c r="E1643" s="4"/>
      <c r="F1643" s="16"/>
      <c r="G1643" s="80" t="e">
        <f>VLOOKUP(report_masivo[[#This Row],[INCAPACIDAD]],D3869:M3946,3,0)</f>
        <v>#N/A</v>
      </c>
      <c r="I1643" s="47"/>
      <c r="K1643" s="46" t="e">
        <f>VLOOKUP(report_masivo[[#This Row],[INCAPACIDAD]],D3869:M3946,4,0)</f>
        <v>#N/A</v>
      </c>
      <c r="L1643" s="46" t="e">
        <f>VLOOKUP(report_masivo[[#This Row],[INCAPACIDAD]],D3869:M3946,5,0)</f>
        <v>#N/A</v>
      </c>
      <c r="M1643" s="46" t="e">
        <f>VLOOKUP(report_masivo[[#This Row],[INCAPACIDAD]],D3869:M3946,6,0)</f>
        <v>#N/A</v>
      </c>
      <c r="N1643" s="49" t="e">
        <f>VLOOKUP(report_masivo[[#This Row],[INCAPACIDAD]],D3869:M3946,7,0)</f>
        <v>#N/A</v>
      </c>
      <c r="O1643" s="47" t="e">
        <f>VLOOKUP(report_masivo[[#This Row],[INCAPACIDAD]],D3869:M3946,8,0)</f>
        <v>#N/A</v>
      </c>
    </row>
    <row r="1644" spans="3:15" x14ac:dyDescent="0.3">
      <c r="C1644" s="46" t="s">
        <v>10196</v>
      </c>
      <c r="D1644" s="4"/>
      <c r="E1644" s="4"/>
      <c r="F1644" s="16"/>
      <c r="G1644" s="80" t="e">
        <f>VLOOKUP(report_masivo[[#This Row],[INCAPACIDAD]],D3870:M3947,3,0)</f>
        <v>#N/A</v>
      </c>
      <c r="I1644" s="47"/>
      <c r="K1644" s="46" t="e">
        <f>VLOOKUP(report_masivo[[#This Row],[INCAPACIDAD]],D3870:M3947,4,0)</f>
        <v>#N/A</v>
      </c>
      <c r="L1644" s="46" t="e">
        <f>VLOOKUP(report_masivo[[#This Row],[INCAPACIDAD]],D3870:M3947,5,0)</f>
        <v>#N/A</v>
      </c>
      <c r="M1644" s="46" t="e">
        <f>VLOOKUP(report_masivo[[#This Row],[INCAPACIDAD]],D3870:M3947,6,0)</f>
        <v>#N/A</v>
      </c>
      <c r="N1644" s="49" t="e">
        <f>VLOOKUP(report_masivo[[#This Row],[INCAPACIDAD]],D3870:M3947,7,0)</f>
        <v>#N/A</v>
      </c>
      <c r="O1644" s="47" t="e">
        <f>VLOOKUP(report_masivo[[#This Row],[INCAPACIDAD]],D3870:M3947,8,0)</f>
        <v>#N/A</v>
      </c>
    </row>
    <row r="1645" spans="3:15" x14ac:dyDescent="0.3">
      <c r="C1645" s="46" t="s">
        <v>10196</v>
      </c>
      <c r="D1645" s="4"/>
      <c r="E1645" s="4"/>
      <c r="F1645" s="16"/>
      <c r="G1645" s="80" t="e">
        <f>VLOOKUP(report_masivo[[#This Row],[INCAPACIDAD]],D3871:M3948,3,0)</f>
        <v>#N/A</v>
      </c>
      <c r="I1645" s="47"/>
      <c r="K1645" s="46" t="e">
        <f>VLOOKUP(report_masivo[[#This Row],[INCAPACIDAD]],D3871:M3948,4,0)</f>
        <v>#N/A</v>
      </c>
      <c r="L1645" s="46" t="e">
        <f>VLOOKUP(report_masivo[[#This Row],[INCAPACIDAD]],D3871:M3948,5,0)</f>
        <v>#N/A</v>
      </c>
      <c r="M1645" s="46" t="e">
        <f>VLOOKUP(report_masivo[[#This Row],[INCAPACIDAD]],D3871:M3948,6,0)</f>
        <v>#N/A</v>
      </c>
      <c r="N1645" s="49" t="e">
        <f>VLOOKUP(report_masivo[[#This Row],[INCAPACIDAD]],D3871:M3948,7,0)</f>
        <v>#N/A</v>
      </c>
      <c r="O1645" s="47" t="e">
        <f>VLOOKUP(report_masivo[[#This Row],[INCAPACIDAD]],D3871:M3948,8,0)</f>
        <v>#N/A</v>
      </c>
    </row>
    <row r="1646" spans="3:15" x14ac:dyDescent="0.3">
      <c r="C1646" s="46" t="s">
        <v>10196</v>
      </c>
      <c r="D1646" s="4"/>
      <c r="E1646" s="4"/>
      <c r="F1646" s="16"/>
      <c r="G1646" s="80" t="e">
        <f>VLOOKUP(report_masivo[[#This Row],[INCAPACIDAD]],D3872:M3949,3,0)</f>
        <v>#N/A</v>
      </c>
      <c r="I1646" s="47"/>
      <c r="K1646" s="46" t="e">
        <f>VLOOKUP(report_masivo[[#This Row],[INCAPACIDAD]],D3872:M3949,4,0)</f>
        <v>#N/A</v>
      </c>
      <c r="L1646" s="46" t="e">
        <f>VLOOKUP(report_masivo[[#This Row],[INCAPACIDAD]],D3872:M3949,5,0)</f>
        <v>#N/A</v>
      </c>
      <c r="M1646" s="46" t="e">
        <f>VLOOKUP(report_masivo[[#This Row],[INCAPACIDAD]],D3872:M3949,6,0)</f>
        <v>#N/A</v>
      </c>
      <c r="N1646" s="49" t="e">
        <f>VLOOKUP(report_masivo[[#This Row],[INCAPACIDAD]],D3872:M3949,7,0)</f>
        <v>#N/A</v>
      </c>
      <c r="O1646" s="47" t="e">
        <f>VLOOKUP(report_masivo[[#This Row],[INCAPACIDAD]],D3872:M3949,8,0)</f>
        <v>#N/A</v>
      </c>
    </row>
    <row r="1647" spans="3:15" x14ac:dyDescent="0.3">
      <c r="C1647" s="46" t="s">
        <v>10196</v>
      </c>
      <c r="D1647" s="4"/>
      <c r="E1647" s="4"/>
      <c r="F1647" s="16"/>
      <c r="G1647" s="80" t="e">
        <f>VLOOKUP(report_masivo[[#This Row],[INCAPACIDAD]],D3873:M3950,3,0)</f>
        <v>#N/A</v>
      </c>
      <c r="I1647" s="47"/>
      <c r="K1647" s="46" t="e">
        <f>VLOOKUP(report_masivo[[#This Row],[INCAPACIDAD]],D3873:M3950,4,0)</f>
        <v>#N/A</v>
      </c>
      <c r="L1647" s="46" t="e">
        <f>VLOOKUP(report_masivo[[#This Row],[INCAPACIDAD]],D3873:M3950,5,0)</f>
        <v>#N/A</v>
      </c>
      <c r="M1647" s="46" t="e">
        <f>VLOOKUP(report_masivo[[#This Row],[INCAPACIDAD]],D3873:M3950,6,0)</f>
        <v>#N/A</v>
      </c>
      <c r="N1647" s="49" t="e">
        <f>VLOOKUP(report_masivo[[#This Row],[INCAPACIDAD]],D3873:M3950,7,0)</f>
        <v>#N/A</v>
      </c>
      <c r="O1647" s="47" t="e">
        <f>VLOOKUP(report_masivo[[#This Row],[INCAPACIDAD]],D3873:M3950,8,0)</f>
        <v>#N/A</v>
      </c>
    </row>
    <row r="1648" spans="3:15" x14ac:dyDescent="0.3">
      <c r="C1648" s="46" t="s">
        <v>10196</v>
      </c>
      <c r="D1648" s="4"/>
      <c r="E1648" s="4"/>
      <c r="F1648" s="16"/>
      <c r="G1648" s="80" t="e">
        <f>VLOOKUP(report_masivo[[#This Row],[INCAPACIDAD]],D3874:M3951,3,0)</f>
        <v>#N/A</v>
      </c>
      <c r="I1648" s="47"/>
      <c r="K1648" s="46" t="e">
        <f>VLOOKUP(report_masivo[[#This Row],[INCAPACIDAD]],D3874:M3951,4,0)</f>
        <v>#N/A</v>
      </c>
      <c r="L1648" s="46" t="e">
        <f>VLOOKUP(report_masivo[[#This Row],[INCAPACIDAD]],D3874:M3951,5,0)</f>
        <v>#N/A</v>
      </c>
      <c r="M1648" s="46" t="e">
        <f>VLOOKUP(report_masivo[[#This Row],[INCAPACIDAD]],D3874:M3951,6,0)</f>
        <v>#N/A</v>
      </c>
      <c r="N1648" s="49" t="e">
        <f>VLOOKUP(report_masivo[[#This Row],[INCAPACIDAD]],D3874:M3951,7,0)</f>
        <v>#N/A</v>
      </c>
      <c r="O1648" s="47" t="e">
        <f>VLOOKUP(report_masivo[[#This Row],[INCAPACIDAD]],D3874:M3951,8,0)</f>
        <v>#N/A</v>
      </c>
    </row>
    <row r="1649" spans="3:15" x14ac:dyDescent="0.3">
      <c r="C1649" s="46" t="s">
        <v>10196</v>
      </c>
      <c r="D1649" s="4"/>
      <c r="E1649" s="4"/>
      <c r="F1649" s="16"/>
      <c r="G1649" s="80" t="e">
        <f>VLOOKUP(report_masivo[[#This Row],[INCAPACIDAD]],D3875:M3952,3,0)</f>
        <v>#N/A</v>
      </c>
      <c r="I1649" s="47"/>
      <c r="K1649" s="46" t="e">
        <f>VLOOKUP(report_masivo[[#This Row],[INCAPACIDAD]],D3875:M3952,4,0)</f>
        <v>#N/A</v>
      </c>
      <c r="L1649" s="46" t="e">
        <f>VLOOKUP(report_masivo[[#This Row],[INCAPACIDAD]],D3875:M3952,5,0)</f>
        <v>#N/A</v>
      </c>
      <c r="M1649" s="46" t="e">
        <f>VLOOKUP(report_masivo[[#This Row],[INCAPACIDAD]],D3875:M3952,6,0)</f>
        <v>#N/A</v>
      </c>
      <c r="N1649" s="49" t="e">
        <f>VLOOKUP(report_masivo[[#This Row],[INCAPACIDAD]],D3875:M3952,7,0)</f>
        <v>#N/A</v>
      </c>
      <c r="O1649" s="47" t="e">
        <f>VLOOKUP(report_masivo[[#This Row],[INCAPACIDAD]],D3875:M3952,8,0)</f>
        <v>#N/A</v>
      </c>
    </row>
    <row r="1650" spans="3:15" x14ac:dyDescent="0.3">
      <c r="C1650" s="46" t="s">
        <v>10196</v>
      </c>
      <c r="D1650" s="4"/>
      <c r="E1650" s="4"/>
      <c r="F1650" s="16"/>
      <c r="G1650" s="80" t="e">
        <f>VLOOKUP(report_masivo[[#This Row],[INCAPACIDAD]],D3876:M3953,3,0)</f>
        <v>#N/A</v>
      </c>
      <c r="I1650" s="47"/>
      <c r="K1650" s="46" t="e">
        <f>VLOOKUP(report_masivo[[#This Row],[INCAPACIDAD]],D3876:M3953,4,0)</f>
        <v>#N/A</v>
      </c>
      <c r="L1650" s="46" t="e">
        <f>VLOOKUP(report_masivo[[#This Row],[INCAPACIDAD]],D3876:M3953,5,0)</f>
        <v>#N/A</v>
      </c>
      <c r="M1650" s="46" t="e">
        <f>VLOOKUP(report_masivo[[#This Row],[INCAPACIDAD]],D3876:M3953,6,0)</f>
        <v>#N/A</v>
      </c>
      <c r="N1650" s="49" t="e">
        <f>VLOOKUP(report_masivo[[#This Row],[INCAPACIDAD]],D3876:M3953,7,0)</f>
        <v>#N/A</v>
      </c>
      <c r="O1650" s="47" t="e">
        <f>VLOOKUP(report_masivo[[#This Row],[INCAPACIDAD]],D3876:M3953,8,0)</f>
        <v>#N/A</v>
      </c>
    </row>
    <row r="1651" spans="3:15" x14ac:dyDescent="0.3">
      <c r="C1651" s="46" t="s">
        <v>10196</v>
      </c>
      <c r="D1651" s="4"/>
      <c r="E1651" s="4"/>
      <c r="F1651" s="16"/>
      <c r="G1651" s="80" t="e">
        <f>VLOOKUP(report_masivo[[#This Row],[INCAPACIDAD]],D3877:M3954,3,0)</f>
        <v>#N/A</v>
      </c>
      <c r="I1651" s="47"/>
      <c r="K1651" s="46" t="e">
        <f>VLOOKUP(report_masivo[[#This Row],[INCAPACIDAD]],D3877:M3954,4,0)</f>
        <v>#N/A</v>
      </c>
      <c r="L1651" s="46" t="e">
        <f>VLOOKUP(report_masivo[[#This Row],[INCAPACIDAD]],D3877:M3954,5,0)</f>
        <v>#N/A</v>
      </c>
      <c r="M1651" s="46" t="e">
        <f>VLOOKUP(report_masivo[[#This Row],[INCAPACIDAD]],D3877:M3954,6,0)</f>
        <v>#N/A</v>
      </c>
      <c r="N1651" s="49" t="e">
        <f>VLOOKUP(report_masivo[[#This Row],[INCAPACIDAD]],D3877:M3954,7,0)</f>
        <v>#N/A</v>
      </c>
      <c r="O1651" s="47" t="e">
        <f>VLOOKUP(report_masivo[[#This Row],[INCAPACIDAD]],D3877:M3954,8,0)</f>
        <v>#N/A</v>
      </c>
    </row>
    <row r="1652" spans="3:15" x14ac:dyDescent="0.3">
      <c r="C1652" s="46" t="s">
        <v>10196</v>
      </c>
      <c r="D1652" s="4"/>
      <c r="E1652" s="4"/>
      <c r="F1652" s="16"/>
      <c r="G1652" s="80" t="e">
        <f>VLOOKUP(report_masivo[[#This Row],[INCAPACIDAD]],D3878:M3955,3,0)</f>
        <v>#N/A</v>
      </c>
      <c r="I1652" s="47"/>
      <c r="K1652" s="46" t="e">
        <f>VLOOKUP(report_masivo[[#This Row],[INCAPACIDAD]],D3878:M3955,4,0)</f>
        <v>#N/A</v>
      </c>
      <c r="L1652" s="46" t="e">
        <f>VLOOKUP(report_masivo[[#This Row],[INCAPACIDAD]],D3878:M3955,5,0)</f>
        <v>#N/A</v>
      </c>
      <c r="M1652" s="46" t="e">
        <f>VLOOKUP(report_masivo[[#This Row],[INCAPACIDAD]],D3878:M3955,6,0)</f>
        <v>#N/A</v>
      </c>
      <c r="N1652" s="49" t="e">
        <f>VLOOKUP(report_masivo[[#This Row],[INCAPACIDAD]],D3878:M3955,7,0)</f>
        <v>#N/A</v>
      </c>
      <c r="O1652" s="47" t="e">
        <f>VLOOKUP(report_masivo[[#This Row],[INCAPACIDAD]],D3878:M3955,8,0)</f>
        <v>#N/A</v>
      </c>
    </row>
    <row r="1653" spans="3:15" x14ac:dyDescent="0.3">
      <c r="C1653" s="46" t="s">
        <v>10196</v>
      </c>
      <c r="D1653" s="4"/>
      <c r="E1653" s="4"/>
      <c r="F1653" s="16"/>
      <c r="G1653" s="80" t="e">
        <f>VLOOKUP(report_masivo[[#This Row],[INCAPACIDAD]],D3879:M3956,3,0)</f>
        <v>#N/A</v>
      </c>
      <c r="I1653" s="47"/>
      <c r="K1653" s="46" t="e">
        <f>VLOOKUP(report_masivo[[#This Row],[INCAPACIDAD]],D3879:M3956,4,0)</f>
        <v>#N/A</v>
      </c>
      <c r="L1653" s="46" t="e">
        <f>VLOOKUP(report_masivo[[#This Row],[INCAPACIDAD]],D3879:M3956,5,0)</f>
        <v>#N/A</v>
      </c>
      <c r="M1653" s="46" t="e">
        <f>VLOOKUP(report_masivo[[#This Row],[INCAPACIDAD]],D3879:M3956,6,0)</f>
        <v>#N/A</v>
      </c>
      <c r="N1653" s="49" t="e">
        <f>VLOOKUP(report_masivo[[#This Row],[INCAPACIDAD]],D3879:M3956,7,0)</f>
        <v>#N/A</v>
      </c>
      <c r="O1653" s="47" t="e">
        <f>VLOOKUP(report_masivo[[#This Row],[INCAPACIDAD]],D3879:M3956,8,0)</f>
        <v>#N/A</v>
      </c>
    </row>
    <row r="1654" spans="3:15" x14ac:dyDescent="0.3">
      <c r="C1654" s="46" t="s">
        <v>10196</v>
      </c>
      <c r="D1654" s="4"/>
      <c r="E1654" s="4"/>
      <c r="F1654" s="16"/>
      <c r="G1654" s="80" t="e">
        <f>VLOOKUP(report_masivo[[#This Row],[INCAPACIDAD]],D3880:M3957,3,0)</f>
        <v>#N/A</v>
      </c>
      <c r="I1654" s="47"/>
      <c r="K1654" s="46" t="e">
        <f>VLOOKUP(report_masivo[[#This Row],[INCAPACIDAD]],D3880:M3957,4,0)</f>
        <v>#N/A</v>
      </c>
      <c r="L1654" s="46" t="e">
        <f>VLOOKUP(report_masivo[[#This Row],[INCAPACIDAD]],D3880:M3957,5,0)</f>
        <v>#N/A</v>
      </c>
      <c r="M1654" s="46" t="e">
        <f>VLOOKUP(report_masivo[[#This Row],[INCAPACIDAD]],D3880:M3957,6,0)</f>
        <v>#N/A</v>
      </c>
      <c r="N1654" s="49" t="e">
        <f>VLOOKUP(report_masivo[[#This Row],[INCAPACIDAD]],D3880:M3957,7,0)</f>
        <v>#N/A</v>
      </c>
      <c r="O1654" s="47" t="e">
        <f>VLOOKUP(report_masivo[[#This Row],[INCAPACIDAD]],D3880:M3957,8,0)</f>
        <v>#N/A</v>
      </c>
    </row>
    <row r="1655" spans="3:15" x14ac:dyDescent="0.3">
      <c r="C1655" s="46" t="s">
        <v>10196</v>
      </c>
      <c r="D1655" s="4"/>
      <c r="E1655" s="4"/>
      <c r="F1655" s="16"/>
      <c r="G1655" s="80" t="e">
        <f>VLOOKUP(report_masivo[[#This Row],[INCAPACIDAD]],D3881:M3958,3,0)</f>
        <v>#N/A</v>
      </c>
      <c r="I1655" s="47"/>
      <c r="K1655" s="46" t="e">
        <f>VLOOKUP(report_masivo[[#This Row],[INCAPACIDAD]],D3881:M3958,4,0)</f>
        <v>#N/A</v>
      </c>
      <c r="L1655" s="46" t="e">
        <f>VLOOKUP(report_masivo[[#This Row],[INCAPACIDAD]],D3881:M3958,5,0)</f>
        <v>#N/A</v>
      </c>
      <c r="M1655" s="46" t="e">
        <f>VLOOKUP(report_masivo[[#This Row],[INCAPACIDAD]],D3881:M3958,6,0)</f>
        <v>#N/A</v>
      </c>
      <c r="N1655" s="49" t="e">
        <f>VLOOKUP(report_masivo[[#This Row],[INCAPACIDAD]],D3881:M3958,7,0)</f>
        <v>#N/A</v>
      </c>
      <c r="O1655" s="47" t="e">
        <f>VLOOKUP(report_masivo[[#This Row],[INCAPACIDAD]],D3881:M3958,8,0)</f>
        <v>#N/A</v>
      </c>
    </row>
    <row r="1656" spans="3:15" x14ac:dyDescent="0.3">
      <c r="C1656" s="46" t="s">
        <v>10196</v>
      </c>
      <c r="D1656" s="4"/>
      <c r="E1656" s="4"/>
      <c r="F1656" s="16"/>
      <c r="G1656" s="80" t="e">
        <f>VLOOKUP(report_masivo[[#This Row],[INCAPACIDAD]],D3882:M3959,3,0)</f>
        <v>#N/A</v>
      </c>
      <c r="I1656" s="47"/>
      <c r="K1656" s="46" t="e">
        <f>VLOOKUP(report_masivo[[#This Row],[INCAPACIDAD]],D3882:M3959,4,0)</f>
        <v>#N/A</v>
      </c>
      <c r="L1656" s="46" t="e">
        <f>VLOOKUP(report_masivo[[#This Row],[INCAPACIDAD]],D3882:M3959,5,0)</f>
        <v>#N/A</v>
      </c>
      <c r="M1656" s="46" t="e">
        <f>VLOOKUP(report_masivo[[#This Row],[INCAPACIDAD]],D3882:M3959,6,0)</f>
        <v>#N/A</v>
      </c>
      <c r="N1656" s="49" t="e">
        <f>VLOOKUP(report_masivo[[#This Row],[INCAPACIDAD]],D3882:M3959,7,0)</f>
        <v>#N/A</v>
      </c>
      <c r="O1656" s="47" t="e">
        <f>VLOOKUP(report_masivo[[#This Row],[INCAPACIDAD]],D3882:M3959,8,0)</f>
        <v>#N/A</v>
      </c>
    </row>
    <row r="1657" spans="3:15" x14ac:dyDescent="0.3">
      <c r="C1657" s="46" t="s">
        <v>10196</v>
      </c>
      <c r="D1657" s="4"/>
      <c r="E1657" s="4"/>
      <c r="F1657" s="16"/>
      <c r="G1657" s="80" t="e">
        <f>VLOOKUP(report_masivo[[#This Row],[INCAPACIDAD]],D3883:M3960,3,0)</f>
        <v>#N/A</v>
      </c>
      <c r="I1657" s="47"/>
      <c r="K1657" s="46" t="e">
        <f>VLOOKUP(report_masivo[[#This Row],[INCAPACIDAD]],D3883:M3960,4,0)</f>
        <v>#N/A</v>
      </c>
      <c r="L1657" s="46" t="e">
        <f>VLOOKUP(report_masivo[[#This Row],[INCAPACIDAD]],D3883:M3960,5,0)</f>
        <v>#N/A</v>
      </c>
      <c r="M1657" s="46" t="e">
        <f>VLOOKUP(report_masivo[[#This Row],[INCAPACIDAD]],D3883:M3960,6,0)</f>
        <v>#N/A</v>
      </c>
      <c r="N1657" s="49" t="e">
        <f>VLOOKUP(report_masivo[[#This Row],[INCAPACIDAD]],D3883:M3960,7,0)</f>
        <v>#N/A</v>
      </c>
      <c r="O1657" s="47" t="e">
        <f>VLOOKUP(report_masivo[[#This Row],[INCAPACIDAD]],D3883:M3960,8,0)</f>
        <v>#N/A</v>
      </c>
    </row>
    <row r="1658" spans="3:15" x14ac:dyDescent="0.3">
      <c r="C1658" s="46" t="s">
        <v>10196</v>
      </c>
      <c r="D1658" s="4"/>
      <c r="E1658" s="4"/>
      <c r="F1658" s="16"/>
      <c r="G1658" s="80" t="e">
        <f>VLOOKUP(report_masivo[[#This Row],[INCAPACIDAD]],D3884:M3961,3,0)</f>
        <v>#N/A</v>
      </c>
      <c r="I1658" s="47"/>
      <c r="K1658" s="46" t="e">
        <f>VLOOKUP(report_masivo[[#This Row],[INCAPACIDAD]],D3884:M3961,4,0)</f>
        <v>#N/A</v>
      </c>
      <c r="L1658" s="46" t="e">
        <f>VLOOKUP(report_masivo[[#This Row],[INCAPACIDAD]],D3884:M3961,5,0)</f>
        <v>#N/A</v>
      </c>
      <c r="M1658" s="46" t="e">
        <f>VLOOKUP(report_masivo[[#This Row],[INCAPACIDAD]],D3884:M3961,6,0)</f>
        <v>#N/A</v>
      </c>
      <c r="N1658" s="49" t="e">
        <f>VLOOKUP(report_masivo[[#This Row],[INCAPACIDAD]],D3884:M3961,7,0)</f>
        <v>#N/A</v>
      </c>
      <c r="O1658" s="47" t="e">
        <f>VLOOKUP(report_masivo[[#This Row],[INCAPACIDAD]],D3884:M3961,8,0)</f>
        <v>#N/A</v>
      </c>
    </row>
    <row r="1659" spans="3:15" x14ac:dyDescent="0.3">
      <c r="C1659" s="46" t="s">
        <v>10196</v>
      </c>
      <c r="D1659" s="4"/>
      <c r="E1659" s="4"/>
      <c r="F1659" s="16"/>
      <c r="G1659" s="80" t="e">
        <f>VLOOKUP(report_masivo[[#This Row],[INCAPACIDAD]],D3885:M3962,3,0)</f>
        <v>#N/A</v>
      </c>
      <c r="I1659" s="47"/>
      <c r="K1659" s="46" t="e">
        <f>VLOOKUP(report_masivo[[#This Row],[INCAPACIDAD]],D3885:M3962,4,0)</f>
        <v>#N/A</v>
      </c>
      <c r="L1659" s="46" t="e">
        <f>VLOOKUP(report_masivo[[#This Row],[INCAPACIDAD]],D3885:M3962,5,0)</f>
        <v>#N/A</v>
      </c>
      <c r="M1659" s="46" t="e">
        <f>VLOOKUP(report_masivo[[#This Row],[INCAPACIDAD]],D3885:M3962,6,0)</f>
        <v>#N/A</v>
      </c>
      <c r="N1659" s="49" t="e">
        <f>VLOOKUP(report_masivo[[#This Row],[INCAPACIDAD]],D3885:M3962,7,0)</f>
        <v>#N/A</v>
      </c>
      <c r="O1659" s="47" t="e">
        <f>VLOOKUP(report_masivo[[#This Row],[INCAPACIDAD]],D3885:M3962,8,0)</f>
        <v>#N/A</v>
      </c>
    </row>
    <row r="1660" spans="3:15" x14ac:dyDescent="0.3">
      <c r="C1660" s="46" t="s">
        <v>10196</v>
      </c>
      <c r="D1660" s="4"/>
      <c r="E1660" s="4"/>
      <c r="F1660" s="16"/>
      <c r="G1660" s="80" t="e">
        <f>VLOOKUP(report_masivo[[#This Row],[INCAPACIDAD]],D3886:M3963,3,0)</f>
        <v>#N/A</v>
      </c>
      <c r="I1660" s="47"/>
      <c r="K1660" s="46" t="e">
        <f>VLOOKUP(report_masivo[[#This Row],[INCAPACIDAD]],D3886:M3963,4,0)</f>
        <v>#N/A</v>
      </c>
      <c r="L1660" s="46" t="e">
        <f>VLOOKUP(report_masivo[[#This Row],[INCAPACIDAD]],D3886:M3963,5,0)</f>
        <v>#N/A</v>
      </c>
      <c r="M1660" s="46" t="e">
        <f>VLOOKUP(report_masivo[[#This Row],[INCAPACIDAD]],D3886:M3963,6,0)</f>
        <v>#N/A</v>
      </c>
      <c r="N1660" s="49" t="e">
        <f>VLOOKUP(report_masivo[[#This Row],[INCAPACIDAD]],D3886:M3963,7,0)</f>
        <v>#N/A</v>
      </c>
      <c r="O1660" s="47" t="e">
        <f>VLOOKUP(report_masivo[[#This Row],[INCAPACIDAD]],D3886:M3963,8,0)</f>
        <v>#N/A</v>
      </c>
    </row>
    <row r="1661" spans="3:15" x14ac:dyDescent="0.3">
      <c r="C1661" s="46" t="s">
        <v>10196</v>
      </c>
      <c r="D1661" s="4"/>
      <c r="E1661" s="4"/>
      <c r="F1661" s="16"/>
      <c r="G1661" s="80" t="e">
        <f>VLOOKUP(report_masivo[[#This Row],[INCAPACIDAD]],D3887:M3964,3,0)</f>
        <v>#N/A</v>
      </c>
      <c r="I1661" s="47"/>
      <c r="K1661" s="46" t="e">
        <f>VLOOKUP(report_masivo[[#This Row],[INCAPACIDAD]],D3887:M3964,4,0)</f>
        <v>#N/A</v>
      </c>
      <c r="L1661" s="46" t="e">
        <f>VLOOKUP(report_masivo[[#This Row],[INCAPACIDAD]],D3887:M3964,5,0)</f>
        <v>#N/A</v>
      </c>
      <c r="M1661" s="46" t="e">
        <f>VLOOKUP(report_masivo[[#This Row],[INCAPACIDAD]],D3887:M3964,6,0)</f>
        <v>#N/A</v>
      </c>
      <c r="N1661" s="49" t="e">
        <f>VLOOKUP(report_masivo[[#This Row],[INCAPACIDAD]],D3887:M3964,7,0)</f>
        <v>#N/A</v>
      </c>
      <c r="O1661" s="47" t="e">
        <f>VLOOKUP(report_masivo[[#This Row],[INCAPACIDAD]],D3887:M3964,8,0)</f>
        <v>#N/A</v>
      </c>
    </row>
    <row r="1662" spans="3:15" x14ac:dyDescent="0.3">
      <c r="C1662" s="46" t="s">
        <v>10196</v>
      </c>
      <c r="D1662" s="4"/>
      <c r="E1662" s="4"/>
      <c r="F1662" s="16"/>
      <c r="G1662" s="80" t="e">
        <f>VLOOKUP(report_masivo[[#This Row],[INCAPACIDAD]],D3888:M3965,3,0)</f>
        <v>#N/A</v>
      </c>
      <c r="I1662" s="47"/>
      <c r="K1662" s="46" t="e">
        <f>VLOOKUP(report_masivo[[#This Row],[INCAPACIDAD]],D3888:M3965,4,0)</f>
        <v>#N/A</v>
      </c>
      <c r="L1662" s="46" t="e">
        <f>VLOOKUP(report_masivo[[#This Row],[INCAPACIDAD]],D3888:M3965,5,0)</f>
        <v>#N/A</v>
      </c>
      <c r="M1662" s="46" t="e">
        <f>VLOOKUP(report_masivo[[#This Row],[INCAPACIDAD]],D3888:M3965,6,0)</f>
        <v>#N/A</v>
      </c>
      <c r="N1662" s="49" t="e">
        <f>VLOOKUP(report_masivo[[#This Row],[INCAPACIDAD]],D3888:M3965,7,0)</f>
        <v>#N/A</v>
      </c>
      <c r="O1662" s="47" t="e">
        <f>VLOOKUP(report_masivo[[#This Row],[INCAPACIDAD]],D3888:M3965,8,0)</f>
        <v>#N/A</v>
      </c>
    </row>
    <row r="1663" spans="3:15" x14ac:dyDescent="0.3">
      <c r="C1663" s="46" t="s">
        <v>10196</v>
      </c>
      <c r="D1663" s="4"/>
      <c r="E1663" s="4"/>
      <c r="F1663" s="16"/>
      <c r="G1663" s="80" t="e">
        <f>VLOOKUP(report_masivo[[#This Row],[INCAPACIDAD]],D3889:M3966,3,0)</f>
        <v>#N/A</v>
      </c>
      <c r="I1663" s="47"/>
      <c r="K1663" s="46" t="e">
        <f>VLOOKUP(report_masivo[[#This Row],[INCAPACIDAD]],D3889:M3966,4,0)</f>
        <v>#N/A</v>
      </c>
      <c r="L1663" s="46" t="e">
        <f>VLOOKUP(report_masivo[[#This Row],[INCAPACIDAD]],D3889:M3966,5,0)</f>
        <v>#N/A</v>
      </c>
      <c r="M1663" s="46" t="e">
        <f>VLOOKUP(report_masivo[[#This Row],[INCAPACIDAD]],D3889:M3966,6,0)</f>
        <v>#N/A</v>
      </c>
      <c r="N1663" s="49" t="e">
        <f>VLOOKUP(report_masivo[[#This Row],[INCAPACIDAD]],D3889:M3966,7,0)</f>
        <v>#N/A</v>
      </c>
      <c r="O1663" s="47" t="e">
        <f>VLOOKUP(report_masivo[[#This Row],[INCAPACIDAD]],D3889:M3966,8,0)</f>
        <v>#N/A</v>
      </c>
    </row>
    <row r="1664" spans="3:15" x14ac:dyDescent="0.3">
      <c r="C1664" s="46" t="s">
        <v>10196</v>
      </c>
      <c r="D1664" s="4"/>
      <c r="E1664" s="4"/>
      <c r="F1664" s="16"/>
      <c r="G1664" s="80" t="e">
        <f>VLOOKUP(report_masivo[[#This Row],[INCAPACIDAD]],D3890:M3967,3,0)</f>
        <v>#N/A</v>
      </c>
      <c r="I1664" s="47"/>
      <c r="K1664" s="46" t="e">
        <f>VLOOKUP(report_masivo[[#This Row],[INCAPACIDAD]],D3890:M3967,4,0)</f>
        <v>#N/A</v>
      </c>
      <c r="L1664" s="46" t="e">
        <f>VLOOKUP(report_masivo[[#This Row],[INCAPACIDAD]],D3890:M3967,5,0)</f>
        <v>#N/A</v>
      </c>
      <c r="M1664" s="46" t="e">
        <f>VLOOKUP(report_masivo[[#This Row],[INCAPACIDAD]],D3890:M3967,6,0)</f>
        <v>#N/A</v>
      </c>
      <c r="N1664" s="49" t="e">
        <f>VLOOKUP(report_masivo[[#This Row],[INCAPACIDAD]],D3890:M3967,7,0)</f>
        <v>#N/A</v>
      </c>
      <c r="O1664" s="47" t="e">
        <f>VLOOKUP(report_masivo[[#This Row],[INCAPACIDAD]],D3890:M3967,8,0)</f>
        <v>#N/A</v>
      </c>
    </row>
    <row r="1665" spans="3:15" x14ac:dyDescent="0.3">
      <c r="C1665" s="46" t="s">
        <v>10196</v>
      </c>
      <c r="D1665" s="4"/>
      <c r="E1665" s="4"/>
      <c r="F1665" s="16"/>
      <c r="G1665" s="80" t="e">
        <f>VLOOKUP(report_masivo[[#This Row],[INCAPACIDAD]],D3891:M3968,3,0)</f>
        <v>#N/A</v>
      </c>
      <c r="I1665" s="47"/>
      <c r="K1665" s="46" t="e">
        <f>VLOOKUP(report_masivo[[#This Row],[INCAPACIDAD]],D3891:M3968,4,0)</f>
        <v>#N/A</v>
      </c>
      <c r="L1665" s="46" t="e">
        <f>VLOOKUP(report_masivo[[#This Row],[INCAPACIDAD]],D3891:M3968,5,0)</f>
        <v>#N/A</v>
      </c>
      <c r="M1665" s="46" t="e">
        <f>VLOOKUP(report_masivo[[#This Row],[INCAPACIDAD]],D3891:M3968,6,0)</f>
        <v>#N/A</v>
      </c>
      <c r="N1665" s="49" t="e">
        <f>VLOOKUP(report_masivo[[#This Row],[INCAPACIDAD]],D3891:M3968,7,0)</f>
        <v>#N/A</v>
      </c>
      <c r="O1665" s="47" t="e">
        <f>VLOOKUP(report_masivo[[#This Row],[INCAPACIDAD]],D3891:M3968,8,0)</f>
        <v>#N/A</v>
      </c>
    </row>
    <row r="1666" spans="3:15" x14ac:dyDescent="0.3">
      <c r="C1666" s="46" t="s">
        <v>10196</v>
      </c>
      <c r="D1666" s="4"/>
      <c r="E1666" s="4"/>
      <c r="F1666" s="16"/>
      <c r="G1666" s="80" t="e">
        <f>VLOOKUP(report_masivo[[#This Row],[INCAPACIDAD]],D3892:M3969,3,0)</f>
        <v>#N/A</v>
      </c>
      <c r="I1666" s="47"/>
      <c r="K1666" s="46" t="e">
        <f>VLOOKUP(report_masivo[[#This Row],[INCAPACIDAD]],D3892:M3969,4,0)</f>
        <v>#N/A</v>
      </c>
      <c r="L1666" s="46" t="e">
        <f>VLOOKUP(report_masivo[[#This Row],[INCAPACIDAD]],D3892:M3969,5,0)</f>
        <v>#N/A</v>
      </c>
      <c r="M1666" s="46" t="e">
        <f>VLOOKUP(report_masivo[[#This Row],[INCAPACIDAD]],D3892:M3969,6,0)</f>
        <v>#N/A</v>
      </c>
      <c r="N1666" s="49" t="e">
        <f>VLOOKUP(report_masivo[[#This Row],[INCAPACIDAD]],D3892:M3969,7,0)</f>
        <v>#N/A</v>
      </c>
      <c r="O1666" s="47" t="e">
        <f>VLOOKUP(report_masivo[[#This Row],[INCAPACIDAD]],D3892:M3969,8,0)</f>
        <v>#N/A</v>
      </c>
    </row>
    <row r="1667" spans="3:15" x14ac:dyDescent="0.3">
      <c r="C1667" s="46" t="s">
        <v>10196</v>
      </c>
      <c r="D1667" s="4"/>
      <c r="E1667" s="4"/>
      <c r="F1667" s="16"/>
      <c r="G1667" s="80" t="e">
        <f>VLOOKUP(report_masivo[[#This Row],[INCAPACIDAD]],D3893:M3970,3,0)</f>
        <v>#N/A</v>
      </c>
      <c r="I1667" s="47"/>
      <c r="K1667" s="46" t="e">
        <f>VLOOKUP(report_masivo[[#This Row],[INCAPACIDAD]],D3893:M3970,4,0)</f>
        <v>#N/A</v>
      </c>
      <c r="L1667" s="46" t="e">
        <f>VLOOKUP(report_masivo[[#This Row],[INCAPACIDAD]],D3893:M3970,5,0)</f>
        <v>#N/A</v>
      </c>
      <c r="M1667" s="46" t="e">
        <f>VLOOKUP(report_masivo[[#This Row],[INCAPACIDAD]],D3893:M3970,6,0)</f>
        <v>#N/A</v>
      </c>
      <c r="N1667" s="49" t="e">
        <f>VLOOKUP(report_masivo[[#This Row],[INCAPACIDAD]],D3893:M3970,7,0)</f>
        <v>#N/A</v>
      </c>
      <c r="O1667" s="47" t="e">
        <f>VLOOKUP(report_masivo[[#This Row],[INCAPACIDAD]],D3893:M3970,8,0)</f>
        <v>#N/A</v>
      </c>
    </row>
    <row r="1668" spans="3:15" x14ac:dyDescent="0.3">
      <c r="C1668" s="46" t="s">
        <v>10196</v>
      </c>
      <c r="D1668" s="4"/>
      <c r="E1668" s="4"/>
      <c r="F1668" s="16"/>
      <c r="G1668" s="80" t="e">
        <f>VLOOKUP(report_masivo[[#This Row],[INCAPACIDAD]],D3894:M3971,3,0)</f>
        <v>#N/A</v>
      </c>
      <c r="I1668" s="47"/>
      <c r="K1668" s="46" t="e">
        <f>VLOOKUP(report_masivo[[#This Row],[INCAPACIDAD]],D3894:M3971,4,0)</f>
        <v>#N/A</v>
      </c>
      <c r="L1668" s="46" t="e">
        <f>VLOOKUP(report_masivo[[#This Row],[INCAPACIDAD]],D3894:M3971,5,0)</f>
        <v>#N/A</v>
      </c>
      <c r="M1668" s="46" t="e">
        <f>VLOOKUP(report_masivo[[#This Row],[INCAPACIDAD]],D3894:M3971,6,0)</f>
        <v>#N/A</v>
      </c>
      <c r="N1668" s="49" t="e">
        <f>VLOOKUP(report_masivo[[#This Row],[INCAPACIDAD]],D3894:M3971,7,0)</f>
        <v>#N/A</v>
      </c>
      <c r="O1668" s="47" t="e">
        <f>VLOOKUP(report_masivo[[#This Row],[INCAPACIDAD]],D3894:M3971,8,0)</f>
        <v>#N/A</v>
      </c>
    </row>
    <row r="1669" spans="3:15" x14ac:dyDescent="0.3">
      <c r="C1669" s="46" t="s">
        <v>10196</v>
      </c>
      <c r="D1669" s="4"/>
      <c r="E1669" s="4"/>
      <c r="F1669" s="16"/>
      <c r="G1669" s="80" t="e">
        <f>VLOOKUP(report_masivo[[#This Row],[INCAPACIDAD]],D3895:M3972,3,0)</f>
        <v>#N/A</v>
      </c>
      <c r="I1669" s="47"/>
      <c r="K1669" s="46" t="e">
        <f>VLOOKUP(report_masivo[[#This Row],[INCAPACIDAD]],D3895:M3972,4,0)</f>
        <v>#N/A</v>
      </c>
      <c r="L1669" s="46" t="e">
        <f>VLOOKUP(report_masivo[[#This Row],[INCAPACIDAD]],D3895:M3972,5,0)</f>
        <v>#N/A</v>
      </c>
      <c r="M1669" s="46" t="e">
        <f>VLOOKUP(report_masivo[[#This Row],[INCAPACIDAD]],D3895:M3972,6,0)</f>
        <v>#N/A</v>
      </c>
      <c r="N1669" s="49" t="e">
        <f>VLOOKUP(report_masivo[[#This Row],[INCAPACIDAD]],D3895:M3972,7,0)</f>
        <v>#N/A</v>
      </c>
      <c r="O1669" s="47" t="e">
        <f>VLOOKUP(report_masivo[[#This Row],[INCAPACIDAD]],D3895:M3972,8,0)</f>
        <v>#N/A</v>
      </c>
    </row>
    <row r="1670" spans="3:15" x14ac:dyDescent="0.3">
      <c r="C1670" s="46" t="s">
        <v>10196</v>
      </c>
      <c r="D1670" s="4"/>
      <c r="E1670" s="4"/>
      <c r="F1670" s="16"/>
      <c r="G1670" s="80" t="e">
        <f>VLOOKUP(report_masivo[[#This Row],[INCAPACIDAD]],D3896:M3973,3,0)</f>
        <v>#N/A</v>
      </c>
      <c r="I1670" s="47"/>
      <c r="K1670" s="46" t="e">
        <f>VLOOKUP(report_masivo[[#This Row],[INCAPACIDAD]],D3896:M3973,4,0)</f>
        <v>#N/A</v>
      </c>
      <c r="L1670" s="46" t="e">
        <f>VLOOKUP(report_masivo[[#This Row],[INCAPACIDAD]],D3896:M3973,5,0)</f>
        <v>#N/A</v>
      </c>
      <c r="M1670" s="46" t="e">
        <f>VLOOKUP(report_masivo[[#This Row],[INCAPACIDAD]],D3896:M3973,6,0)</f>
        <v>#N/A</v>
      </c>
      <c r="N1670" s="49" t="e">
        <f>VLOOKUP(report_masivo[[#This Row],[INCAPACIDAD]],D3896:M3973,7,0)</f>
        <v>#N/A</v>
      </c>
      <c r="O1670" s="47" t="e">
        <f>VLOOKUP(report_masivo[[#This Row],[INCAPACIDAD]],D3896:M3973,8,0)</f>
        <v>#N/A</v>
      </c>
    </row>
    <row r="1671" spans="3:15" x14ac:dyDescent="0.3">
      <c r="C1671" s="46" t="s">
        <v>10196</v>
      </c>
      <c r="D1671" s="4"/>
      <c r="E1671" s="4"/>
      <c r="F1671" s="16"/>
      <c r="G1671" s="80" t="e">
        <f>VLOOKUP(report_masivo[[#This Row],[INCAPACIDAD]],D3897:M3974,3,0)</f>
        <v>#N/A</v>
      </c>
      <c r="I1671" s="47"/>
      <c r="K1671" s="46" t="e">
        <f>VLOOKUP(report_masivo[[#This Row],[INCAPACIDAD]],D3897:M3974,4,0)</f>
        <v>#N/A</v>
      </c>
      <c r="L1671" s="46" t="e">
        <f>VLOOKUP(report_masivo[[#This Row],[INCAPACIDAD]],D3897:M3974,5,0)</f>
        <v>#N/A</v>
      </c>
      <c r="M1671" s="46" t="e">
        <f>VLOOKUP(report_masivo[[#This Row],[INCAPACIDAD]],D3897:M3974,6,0)</f>
        <v>#N/A</v>
      </c>
      <c r="N1671" s="49" t="e">
        <f>VLOOKUP(report_masivo[[#This Row],[INCAPACIDAD]],D3897:M3974,7,0)</f>
        <v>#N/A</v>
      </c>
      <c r="O1671" s="47" t="e">
        <f>VLOOKUP(report_masivo[[#This Row],[INCAPACIDAD]],D3897:M3974,8,0)</f>
        <v>#N/A</v>
      </c>
    </row>
    <row r="1672" spans="3:15" x14ac:dyDescent="0.3">
      <c r="C1672" s="46" t="s">
        <v>10196</v>
      </c>
      <c r="D1672" s="4"/>
      <c r="E1672" s="4"/>
      <c r="F1672" s="16"/>
      <c r="G1672" s="80" t="e">
        <f>VLOOKUP(report_masivo[[#This Row],[INCAPACIDAD]],D3898:M3975,3,0)</f>
        <v>#N/A</v>
      </c>
      <c r="I1672" s="47"/>
      <c r="K1672" s="46" t="e">
        <f>VLOOKUP(report_masivo[[#This Row],[INCAPACIDAD]],D3898:M3975,4,0)</f>
        <v>#N/A</v>
      </c>
      <c r="L1672" s="46" t="e">
        <f>VLOOKUP(report_masivo[[#This Row],[INCAPACIDAD]],D3898:M3975,5,0)</f>
        <v>#N/A</v>
      </c>
      <c r="M1672" s="46" t="e">
        <f>VLOOKUP(report_masivo[[#This Row],[INCAPACIDAD]],D3898:M3975,6,0)</f>
        <v>#N/A</v>
      </c>
      <c r="N1672" s="49" t="e">
        <f>VLOOKUP(report_masivo[[#This Row],[INCAPACIDAD]],D3898:M3975,7,0)</f>
        <v>#N/A</v>
      </c>
      <c r="O1672" s="47" t="e">
        <f>VLOOKUP(report_masivo[[#This Row],[INCAPACIDAD]],D3898:M3975,8,0)</f>
        <v>#N/A</v>
      </c>
    </row>
    <row r="1673" spans="3:15" x14ac:dyDescent="0.3">
      <c r="C1673" s="46" t="s">
        <v>10196</v>
      </c>
      <c r="D1673" s="4"/>
      <c r="E1673" s="4"/>
      <c r="F1673" s="16"/>
      <c r="G1673" s="80" t="e">
        <f>VLOOKUP(report_masivo[[#This Row],[INCAPACIDAD]],D3899:M3976,3,0)</f>
        <v>#N/A</v>
      </c>
      <c r="I1673" s="47"/>
      <c r="K1673" s="46" t="e">
        <f>VLOOKUP(report_masivo[[#This Row],[INCAPACIDAD]],D3899:M3976,4,0)</f>
        <v>#N/A</v>
      </c>
      <c r="L1673" s="46" t="e">
        <f>VLOOKUP(report_masivo[[#This Row],[INCAPACIDAD]],D3899:M3976,5,0)</f>
        <v>#N/A</v>
      </c>
      <c r="M1673" s="46" t="e">
        <f>VLOOKUP(report_masivo[[#This Row],[INCAPACIDAD]],D3899:M3976,6,0)</f>
        <v>#N/A</v>
      </c>
      <c r="N1673" s="49" t="e">
        <f>VLOOKUP(report_masivo[[#This Row],[INCAPACIDAD]],D3899:M3976,7,0)</f>
        <v>#N/A</v>
      </c>
      <c r="O1673" s="47" t="e">
        <f>VLOOKUP(report_masivo[[#This Row],[INCAPACIDAD]],D3899:M3976,8,0)</f>
        <v>#N/A</v>
      </c>
    </row>
    <row r="1674" spans="3:15" x14ac:dyDescent="0.3">
      <c r="C1674" s="46" t="s">
        <v>10196</v>
      </c>
      <c r="D1674" s="4"/>
      <c r="E1674" s="4"/>
      <c r="F1674" s="16"/>
      <c r="G1674" s="80" t="e">
        <f>VLOOKUP(report_masivo[[#This Row],[INCAPACIDAD]],D3900:M3977,3,0)</f>
        <v>#N/A</v>
      </c>
      <c r="I1674" s="47"/>
      <c r="K1674" s="46" t="e">
        <f>VLOOKUP(report_masivo[[#This Row],[INCAPACIDAD]],D3900:M3977,4,0)</f>
        <v>#N/A</v>
      </c>
      <c r="L1674" s="46" t="e">
        <f>VLOOKUP(report_masivo[[#This Row],[INCAPACIDAD]],D3900:M3977,5,0)</f>
        <v>#N/A</v>
      </c>
      <c r="M1674" s="46" t="e">
        <f>VLOOKUP(report_masivo[[#This Row],[INCAPACIDAD]],D3900:M3977,6,0)</f>
        <v>#N/A</v>
      </c>
      <c r="N1674" s="49" t="e">
        <f>VLOOKUP(report_masivo[[#This Row],[INCAPACIDAD]],D3900:M3977,7,0)</f>
        <v>#N/A</v>
      </c>
      <c r="O1674" s="47" t="e">
        <f>VLOOKUP(report_masivo[[#This Row],[INCAPACIDAD]],D3900:M3977,8,0)</f>
        <v>#N/A</v>
      </c>
    </row>
    <row r="1675" spans="3:15" x14ac:dyDescent="0.3">
      <c r="C1675" s="46" t="s">
        <v>10196</v>
      </c>
      <c r="D1675" s="4"/>
      <c r="E1675" s="4"/>
      <c r="F1675" s="16"/>
      <c r="G1675" s="80" t="e">
        <f>VLOOKUP(report_masivo[[#This Row],[INCAPACIDAD]],D3901:M3978,3,0)</f>
        <v>#N/A</v>
      </c>
      <c r="I1675" s="47"/>
      <c r="K1675" s="46" t="e">
        <f>VLOOKUP(report_masivo[[#This Row],[INCAPACIDAD]],D3901:M3978,4,0)</f>
        <v>#N/A</v>
      </c>
      <c r="L1675" s="46" t="e">
        <f>VLOOKUP(report_masivo[[#This Row],[INCAPACIDAD]],D3901:M3978,5,0)</f>
        <v>#N/A</v>
      </c>
      <c r="M1675" s="46" t="e">
        <f>VLOOKUP(report_masivo[[#This Row],[INCAPACIDAD]],D3901:M3978,6,0)</f>
        <v>#N/A</v>
      </c>
      <c r="N1675" s="49" t="e">
        <f>VLOOKUP(report_masivo[[#This Row],[INCAPACIDAD]],D3901:M3978,7,0)</f>
        <v>#N/A</v>
      </c>
      <c r="O1675" s="47" t="e">
        <f>VLOOKUP(report_masivo[[#This Row],[INCAPACIDAD]],D3901:M3978,8,0)</f>
        <v>#N/A</v>
      </c>
    </row>
    <row r="1676" spans="3:15" x14ac:dyDescent="0.3">
      <c r="C1676" s="46" t="s">
        <v>10196</v>
      </c>
      <c r="D1676" s="4"/>
      <c r="E1676" s="4"/>
      <c r="F1676" s="16"/>
      <c r="G1676" s="80" t="e">
        <f>VLOOKUP(report_masivo[[#This Row],[INCAPACIDAD]],D3902:M3979,3,0)</f>
        <v>#N/A</v>
      </c>
      <c r="I1676" s="47"/>
      <c r="K1676" s="46" t="e">
        <f>VLOOKUP(report_masivo[[#This Row],[INCAPACIDAD]],D3902:M3979,4,0)</f>
        <v>#N/A</v>
      </c>
      <c r="L1676" s="46" t="e">
        <f>VLOOKUP(report_masivo[[#This Row],[INCAPACIDAD]],D3902:M3979,5,0)</f>
        <v>#N/A</v>
      </c>
      <c r="M1676" s="46" t="e">
        <f>VLOOKUP(report_masivo[[#This Row],[INCAPACIDAD]],D3902:M3979,6,0)</f>
        <v>#N/A</v>
      </c>
      <c r="N1676" s="49" t="e">
        <f>VLOOKUP(report_masivo[[#This Row],[INCAPACIDAD]],D3902:M3979,7,0)</f>
        <v>#N/A</v>
      </c>
      <c r="O1676" s="47" t="e">
        <f>VLOOKUP(report_masivo[[#This Row],[INCAPACIDAD]],D3902:M3979,8,0)</f>
        <v>#N/A</v>
      </c>
    </row>
    <row r="1677" spans="3:15" x14ac:dyDescent="0.3">
      <c r="C1677" s="46" t="s">
        <v>10196</v>
      </c>
      <c r="D1677" s="4"/>
      <c r="E1677" s="4"/>
      <c r="F1677" s="16"/>
      <c r="G1677" s="80" t="e">
        <f>VLOOKUP(report_masivo[[#This Row],[INCAPACIDAD]],D3903:M3980,3,0)</f>
        <v>#N/A</v>
      </c>
      <c r="I1677" s="47"/>
      <c r="K1677" s="46" t="e">
        <f>VLOOKUP(report_masivo[[#This Row],[INCAPACIDAD]],D3903:M3980,4,0)</f>
        <v>#N/A</v>
      </c>
      <c r="L1677" s="46" t="e">
        <f>VLOOKUP(report_masivo[[#This Row],[INCAPACIDAD]],D3903:M3980,5,0)</f>
        <v>#N/A</v>
      </c>
      <c r="M1677" s="46" t="e">
        <f>VLOOKUP(report_masivo[[#This Row],[INCAPACIDAD]],D3903:M3980,6,0)</f>
        <v>#N/A</v>
      </c>
      <c r="N1677" s="49" t="e">
        <f>VLOOKUP(report_masivo[[#This Row],[INCAPACIDAD]],D3903:M3980,7,0)</f>
        <v>#N/A</v>
      </c>
      <c r="O1677" s="47" t="e">
        <f>VLOOKUP(report_masivo[[#This Row],[INCAPACIDAD]],D3903:M3980,8,0)</f>
        <v>#N/A</v>
      </c>
    </row>
    <row r="1678" spans="3:15" x14ac:dyDescent="0.3">
      <c r="C1678" s="46" t="s">
        <v>10196</v>
      </c>
      <c r="D1678" s="4"/>
      <c r="E1678" s="4"/>
      <c r="F1678" s="16"/>
      <c r="G1678" s="80" t="e">
        <f>VLOOKUP(report_masivo[[#This Row],[INCAPACIDAD]],D3904:M3981,3,0)</f>
        <v>#N/A</v>
      </c>
      <c r="I1678" s="47"/>
      <c r="K1678" s="46" t="e">
        <f>VLOOKUP(report_masivo[[#This Row],[INCAPACIDAD]],D3904:M3981,4,0)</f>
        <v>#N/A</v>
      </c>
      <c r="L1678" s="46" t="e">
        <f>VLOOKUP(report_masivo[[#This Row],[INCAPACIDAD]],D3904:M3981,5,0)</f>
        <v>#N/A</v>
      </c>
      <c r="M1678" s="46" t="e">
        <f>VLOOKUP(report_masivo[[#This Row],[INCAPACIDAD]],D3904:M3981,6,0)</f>
        <v>#N/A</v>
      </c>
      <c r="N1678" s="49" t="e">
        <f>VLOOKUP(report_masivo[[#This Row],[INCAPACIDAD]],D3904:M3981,7,0)</f>
        <v>#N/A</v>
      </c>
      <c r="O1678" s="47" t="e">
        <f>VLOOKUP(report_masivo[[#This Row],[INCAPACIDAD]],D3904:M3981,8,0)</f>
        <v>#N/A</v>
      </c>
    </row>
    <row r="1679" spans="3:15" x14ac:dyDescent="0.3">
      <c r="C1679" s="46" t="s">
        <v>10196</v>
      </c>
      <c r="D1679" s="4"/>
      <c r="E1679" s="4"/>
      <c r="F1679" s="16"/>
      <c r="G1679" s="80" t="e">
        <f>VLOOKUP(report_masivo[[#This Row],[INCAPACIDAD]],D3905:M3982,3,0)</f>
        <v>#N/A</v>
      </c>
      <c r="I1679" s="47"/>
      <c r="K1679" s="46" t="e">
        <f>VLOOKUP(report_masivo[[#This Row],[INCAPACIDAD]],D3905:M3982,4,0)</f>
        <v>#N/A</v>
      </c>
      <c r="L1679" s="46" t="e">
        <f>VLOOKUP(report_masivo[[#This Row],[INCAPACIDAD]],D3905:M3982,5,0)</f>
        <v>#N/A</v>
      </c>
      <c r="M1679" s="46" t="e">
        <f>VLOOKUP(report_masivo[[#This Row],[INCAPACIDAD]],D3905:M3982,6,0)</f>
        <v>#N/A</v>
      </c>
      <c r="N1679" s="49" t="e">
        <f>VLOOKUP(report_masivo[[#This Row],[INCAPACIDAD]],D3905:M3982,7,0)</f>
        <v>#N/A</v>
      </c>
      <c r="O1679" s="47" t="e">
        <f>VLOOKUP(report_masivo[[#This Row],[INCAPACIDAD]],D3905:M3982,8,0)</f>
        <v>#N/A</v>
      </c>
    </row>
    <row r="1680" spans="3:15" x14ac:dyDescent="0.3">
      <c r="C1680" s="46" t="s">
        <v>10196</v>
      </c>
      <c r="D1680" s="4"/>
      <c r="E1680" s="4"/>
      <c r="F1680" s="16"/>
      <c r="G1680" s="80" t="e">
        <f>VLOOKUP(report_masivo[[#This Row],[INCAPACIDAD]],D3906:M3983,3,0)</f>
        <v>#N/A</v>
      </c>
      <c r="I1680" s="47"/>
      <c r="K1680" s="46" t="e">
        <f>VLOOKUP(report_masivo[[#This Row],[INCAPACIDAD]],D3906:M3983,4,0)</f>
        <v>#N/A</v>
      </c>
      <c r="L1680" s="46" t="e">
        <f>VLOOKUP(report_masivo[[#This Row],[INCAPACIDAD]],D3906:M3983,5,0)</f>
        <v>#N/A</v>
      </c>
      <c r="M1680" s="46" t="e">
        <f>VLOOKUP(report_masivo[[#This Row],[INCAPACIDAD]],D3906:M3983,6,0)</f>
        <v>#N/A</v>
      </c>
      <c r="N1680" s="49" t="e">
        <f>VLOOKUP(report_masivo[[#This Row],[INCAPACIDAD]],D3906:M3983,7,0)</f>
        <v>#N/A</v>
      </c>
      <c r="O1680" s="47" t="e">
        <f>VLOOKUP(report_masivo[[#This Row],[INCAPACIDAD]],D3906:M3983,8,0)</f>
        <v>#N/A</v>
      </c>
    </row>
    <row r="1681" spans="3:15" x14ac:dyDescent="0.3">
      <c r="C1681" s="46" t="s">
        <v>10196</v>
      </c>
      <c r="D1681" s="4"/>
      <c r="E1681" s="4"/>
      <c r="F1681" s="16"/>
      <c r="G1681" s="80" t="e">
        <f>VLOOKUP(report_masivo[[#This Row],[INCAPACIDAD]],D3907:M3984,3,0)</f>
        <v>#N/A</v>
      </c>
      <c r="I1681" s="47"/>
      <c r="K1681" s="46" t="e">
        <f>VLOOKUP(report_masivo[[#This Row],[INCAPACIDAD]],D3907:M3984,4,0)</f>
        <v>#N/A</v>
      </c>
      <c r="L1681" s="46" t="e">
        <f>VLOOKUP(report_masivo[[#This Row],[INCAPACIDAD]],D3907:M3984,5,0)</f>
        <v>#N/A</v>
      </c>
      <c r="M1681" s="46" t="e">
        <f>VLOOKUP(report_masivo[[#This Row],[INCAPACIDAD]],D3907:M3984,6,0)</f>
        <v>#N/A</v>
      </c>
      <c r="N1681" s="49" t="e">
        <f>VLOOKUP(report_masivo[[#This Row],[INCAPACIDAD]],D3907:M3984,7,0)</f>
        <v>#N/A</v>
      </c>
      <c r="O1681" s="47" t="e">
        <f>VLOOKUP(report_masivo[[#This Row],[INCAPACIDAD]],D3907:M3984,8,0)</f>
        <v>#N/A</v>
      </c>
    </row>
    <row r="1682" spans="3:15" x14ac:dyDescent="0.3">
      <c r="C1682" s="46" t="s">
        <v>10196</v>
      </c>
      <c r="D1682" s="4"/>
      <c r="E1682" s="4"/>
      <c r="F1682" s="16"/>
      <c r="G1682" s="80" t="e">
        <f>VLOOKUP(report_masivo[[#This Row],[INCAPACIDAD]],D3908:M3985,3,0)</f>
        <v>#N/A</v>
      </c>
      <c r="I1682" s="47"/>
      <c r="K1682" s="46" t="e">
        <f>VLOOKUP(report_masivo[[#This Row],[INCAPACIDAD]],D3908:M3985,4,0)</f>
        <v>#N/A</v>
      </c>
      <c r="L1682" s="46" t="e">
        <f>VLOOKUP(report_masivo[[#This Row],[INCAPACIDAD]],D3908:M3985,5,0)</f>
        <v>#N/A</v>
      </c>
      <c r="M1682" s="46" t="e">
        <f>VLOOKUP(report_masivo[[#This Row],[INCAPACIDAD]],D3908:M3985,6,0)</f>
        <v>#N/A</v>
      </c>
      <c r="N1682" s="49" t="e">
        <f>VLOOKUP(report_masivo[[#This Row],[INCAPACIDAD]],D3908:M3985,7,0)</f>
        <v>#N/A</v>
      </c>
      <c r="O1682" s="47" t="e">
        <f>VLOOKUP(report_masivo[[#This Row],[INCAPACIDAD]],D3908:M3985,8,0)</f>
        <v>#N/A</v>
      </c>
    </row>
    <row r="1683" spans="3:15" x14ac:dyDescent="0.3">
      <c r="C1683" s="46" t="s">
        <v>10196</v>
      </c>
      <c r="D1683" s="4"/>
      <c r="E1683" s="4"/>
      <c r="F1683" s="16"/>
      <c r="G1683" s="80" t="e">
        <f>VLOOKUP(report_masivo[[#This Row],[INCAPACIDAD]],D3909:M3986,3,0)</f>
        <v>#N/A</v>
      </c>
      <c r="I1683" s="47"/>
      <c r="K1683" s="46" t="e">
        <f>VLOOKUP(report_masivo[[#This Row],[INCAPACIDAD]],D3909:M3986,4,0)</f>
        <v>#N/A</v>
      </c>
      <c r="L1683" s="46" t="e">
        <f>VLOOKUP(report_masivo[[#This Row],[INCAPACIDAD]],D3909:M3986,5,0)</f>
        <v>#N/A</v>
      </c>
      <c r="M1683" s="46" t="e">
        <f>VLOOKUP(report_masivo[[#This Row],[INCAPACIDAD]],D3909:M3986,6,0)</f>
        <v>#N/A</v>
      </c>
      <c r="N1683" s="49" t="e">
        <f>VLOOKUP(report_masivo[[#This Row],[INCAPACIDAD]],D3909:M3986,7,0)</f>
        <v>#N/A</v>
      </c>
      <c r="O1683" s="47" t="e">
        <f>VLOOKUP(report_masivo[[#This Row],[INCAPACIDAD]],D3909:M3986,8,0)</f>
        <v>#N/A</v>
      </c>
    </row>
    <row r="1684" spans="3:15" x14ac:dyDescent="0.3">
      <c r="C1684" s="46" t="s">
        <v>10196</v>
      </c>
      <c r="D1684" s="4"/>
      <c r="E1684" s="4"/>
      <c r="F1684" s="16"/>
      <c r="G1684" s="80" t="e">
        <f>VLOOKUP(report_masivo[[#This Row],[INCAPACIDAD]],D3910:M3987,3,0)</f>
        <v>#N/A</v>
      </c>
      <c r="I1684" s="47"/>
      <c r="K1684" s="46" t="e">
        <f>VLOOKUP(report_masivo[[#This Row],[INCAPACIDAD]],D3910:M3987,4,0)</f>
        <v>#N/A</v>
      </c>
      <c r="L1684" s="46" t="e">
        <f>VLOOKUP(report_masivo[[#This Row],[INCAPACIDAD]],D3910:M3987,5,0)</f>
        <v>#N/A</v>
      </c>
      <c r="M1684" s="46" t="e">
        <f>VLOOKUP(report_masivo[[#This Row],[INCAPACIDAD]],D3910:M3987,6,0)</f>
        <v>#N/A</v>
      </c>
      <c r="N1684" s="49" t="e">
        <f>VLOOKUP(report_masivo[[#This Row],[INCAPACIDAD]],D3910:M3987,7,0)</f>
        <v>#N/A</v>
      </c>
      <c r="O1684" s="47" t="e">
        <f>VLOOKUP(report_masivo[[#This Row],[INCAPACIDAD]],D3910:M3987,8,0)</f>
        <v>#N/A</v>
      </c>
    </row>
    <row r="1685" spans="3:15" x14ac:dyDescent="0.3">
      <c r="C1685" s="46" t="s">
        <v>10196</v>
      </c>
      <c r="D1685" s="4"/>
      <c r="E1685" s="4"/>
      <c r="F1685" s="16"/>
      <c r="G1685" s="80" t="e">
        <f>VLOOKUP(report_masivo[[#This Row],[INCAPACIDAD]],D3911:M3988,3,0)</f>
        <v>#N/A</v>
      </c>
      <c r="I1685" s="47"/>
      <c r="K1685" s="46" t="e">
        <f>VLOOKUP(report_masivo[[#This Row],[INCAPACIDAD]],D3911:M3988,4,0)</f>
        <v>#N/A</v>
      </c>
      <c r="L1685" s="46" t="e">
        <f>VLOOKUP(report_masivo[[#This Row],[INCAPACIDAD]],D3911:M3988,5,0)</f>
        <v>#N/A</v>
      </c>
      <c r="M1685" s="46" t="e">
        <f>VLOOKUP(report_masivo[[#This Row],[INCAPACIDAD]],D3911:M3988,6,0)</f>
        <v>#N/A</v>
      </c>
      <c r="N1685" s="49" t="e">
        <f>VLOOKUP(report_masivo[[#This Row],[INCAPACIDAD]],D3911:M3988,7,0)</f>
        <v>#N/A</v>
      </c>
      <c r="O1685" s="47" t="e">
        <f>VLOOKUP(report_masivo[[#This Row],[INCAPACIDAD]],D3911:M3988,8,0)</f>
        <v>#N/A</v>
      </c>
    </row>
    <row r="1686" spans="3:15" x14ac:dyDescent="0.3">
      <c r="C1686" s="46" t="s">
        <v>10196</v>
      </c>
      <c r="D1686" s="4"/>
      <c r="E1686" s="4"/>
      <c r="F1686" s="16"/>
      <c r="G1686" s="80" t="e">
        <f>VLOOKUP(report_masivo[[#This Row],[INCAPACIDAD]],D3912:M3989,3,0)</f>
        <v>#N/A</v>
      </c>
      <c r="I1686" s="47"/>
      <c r="K1686" s="46" t="e">
        <f>VLOOKUP(report_masivo[[#This Row],[INCAPACIDAD]],D3912:M3989,4,0)</f>
        <v>#N/A</v>
      </c>
      <c r="L1686" s="46" t="e">
        <f>VLOOKUP(report_masivo[[#This Row],[INCAPACIDAD]],D3912:M3989,5,0)</f>
        <v>#N/A</v>
      </c>
      <c r="M1686" s="46" t="e">
        <f>VLOOKUP(report_masivo[[#This Row],[INCAPACIDAD]],D3912:M3989,6,0)</f>
        <v>#N/A</v>
      </c>
      <c r="N1686" s="49" t="e">
        <f>VLOOKUP(report_masivo[[#This Row],[INCAPACIDAD]],D3912:M3989,7,0)</f>
        <v>#N/A</v>
      </c>
      <c r="O1686" s="47" t="e">
        <f>VLOOKUP(report_masivo[[#This Row],[INCAPACIDAD]],D3912:M3989,8,0)</f>
        <v>#N/A</v>
      </c>
    </row>
    <row r="1687" spans="3:15" x14ac:dyDescent="0.3">
      <c r="C1687" s="46" t="s">
        <v>10196</v>
      </c>
      <c r="D1687" s="4"/>
      <c r="E1687" s="4"/>
      <c r="F1687" s="16"/>
      <c r="G1687" s="80" t="e">
        <f>VLOOKUP(report_masivo[[#This Row],[INCAPACIDAD]],D3913:M3990,3,0)</f>
        <v>#N/A</v>
      </c>
      <c r="I1687" s="47"/>
      <c r="K1687" s="46" t="e">
        <f>VLOOKUP(report_masivo[[#This Row],[INCAPACIDAD]],D3913:M3990,4,0)</f>
        <v>#N/A</v>
      </c>
      <c r="L1687" s="46" t="e">
        <f>VLOOKUP(report_masivo[[#This Row],[INCAPACIDAD]],D3913:M3990,5,0)</f>
        <v>#N/A</v>
      </c>
      <c r="M1687" s="46" t="e">
        <f>VLOOKUP(report_masivo[[#This Row],[INCAPACIDAD]],D3913:M3990,6,0)</f>
        <v>#N/A</v>
      </c>
      <c r="N1687" s="49" t="e">
        <f>VLOOKUP(report_masivo[[#This Row],[INCAPACIDAD]],D3913:M3990,7,0)</f>
        <v>#N/A</v>
      </c>
      <c r="O1687" s="47" t="e">
        <f>VLOOKUP(report_masivo[[#This Row],[INCAPACIDAD]],D3913:M3990,8,0)</f>
        <v>#N/A</v>
      </c>
    </row>
    <row r="1688" spans="3:15" x14ac:dyDescent="0.3">
      <c r="C1688" s="46" t="s">
        <v>10196</v>
      </c>
      <c r="D1688" s="4"/>
      <c r="E1688" s="4"/>
      <c r="F1688" s="16"/>
      <c r="G1688" s="80" t="e">
        <f>VLOOKUP(report_masivo[[#This Row],[INCAPACIDAD]],D3914:M3991,3,0)</f>
        <v>#N/A</v>
      </c>
      <c r="I1688" s="47"/>
      <c r="K1688" s="46" t="e">
        <f>VLOOKUP(report_masivo[[#This Row],[INCAPACIDAD]],D3914:M3991,4,0)</f>
        <v>#N/A</v>
      </c>
      <c r="L1688" s="46" t="e">
        <f>VLOOKUP(report_masivo[[#This Row],[INCAPACIDAD]],D3914:M3991,5,0)</f>
        <v>#N/A</v>
      </c>
      <c r="M1688" s="46" t="e">
        <f>VLOOKUP(report_masivo[[#This Row],[INCAPACIDAD]],D3914:M3991,6,0)</f>
        <v>#N/A</v>
      </c>
      <c r="N1688" s="49" t="e">
        <f>VLOOKUP(report_masivo[[#This Row],[INCAPACIDAD]],D3914:M3991,7,0)</f>
        <v>#N/A</v>
      </c>
      <c r="O1688" s="47" t="e">
        <f>VLOOKUP(report_masivo[[#This Row],[INCAPACIDAD]],D3914:M3991,8,0)</f>
        <v>#N/A</v>
      </c>
    </row>
    <row r="1689" spans="3:15" x14ac:dyDescent="0.3">
      <c r="C1689" s="46" t="s">
        <v>10196</v>
      </c>
      <c r="D1689" s="4"/>
      <c r="E1689" s="4"/>
      <c r="F1689" s="16"/>
      <c r="G1689" s="80" t="e">
        <f>VLOOKUP(report_masivo[[#This Row],[INCAPACIDAD]],D3915:M3992,3,0)</f>
        <v>#N/A</v>
      </c>
      <c r="I1689" s="47"/>
      <c r="K1689" s="46" t="e">
        <f>VLOOKUP(report_masivo[[#This Row],[INCAPACIDAD]],D3915:M3992,4,0)</f>
        <v>#N/A</v>
      </c>
      <c r="L1689" s="46" t="e">
        <f>VLOOKUP(report_masivo[[#This Row],[INCAPACIDAD]],D3915:M3992,5,0)</f>
        <v>#N/A</v>
      </c>
      <c r="M1689" s="46" t="e">
        <f>VLOOKUP(report_masivo[[#This Row],[INCAPACIDAD]],D3915:M3992,6,0)</f>
        <v>#N/A</v>
      </c>
      <c r="N1689" s="49" t="e">
        <f>VLOOKUP(report_masivo[[#This Row],[INCAPACIDAD]],D3915:M3992,7,0)</f>
        <v>#N/A</v>
      </c>
      <c r="O1689" s="47" t="e">
        <f>VLOOKUP(report_masivo[[#This Row],[INCAPACIDAD]],D3915:M3992,8,0)</f>
        <v>#N/A</v>
      </c>
    </row>
    <row r="1690" spans="3:15" x14ac:dyDescent="0.3">
      <c r="C1690" s="46" t="s">
        <v>10196</v>
      </c>
      <c r="D1690" s="4"/>
      <c r="E1690" s="4"/>
      <c r="F1690" s="16"/>
      <c r="G1690" s="80" t="e">
        <f>VLOOKUP(report_masivo[[#This Row],[INCAPACIDAD]],D3916:M3993,3,0)</f>
        <v>#N/A</v>
      </c>
      <c r="I1690" s="47"/>
      <c r="K1690" s="46" t="e">
        <f>VLOOKUP(report_masivo[[#This Row],[INCAPACIDAD]],D3916:M3993,4,0)</f>
        <v>#N/A</v>
      </c>
      <c r="L1690" s="46" t="e">
        <f>VLOOKUP(report_masivo[[#This Row],[INCAPACIDAD]],D3916:M3993,5,0)</f>
        <v>#N/A</v>
      </c>
      <c r="M1690" s="46" t="e">
        <f>VLOOKUP(report_masivo[[#This Row],[INCAPACIDAD]],D3916:M3993,6,0)</f>
        <v>#N/A</v>
      </c>
      <c r="N1690" s="49" t="e">
        <f>VLOOKUP(report_masivo[[#This Row],[INCAPACIDAD]],D3916:M3993,7,0)</f>
        <v>#N/A</v>
      </c>
      <c r="O1690" s="47" t="e">
        <f>VLOOKUP(report_masivo[[#This Row],[INCAPACIDAD]],D3916:M3993,8,0)</f>
        <v>#N/A</v>
      </c>
    </row>
    <row r="1691" spans="3:15" x14ac:dyDescent="0.3">
      <c r="C1691" s="46" t="s">
        <v>10196</v>
      </c>
      <c r="D1691" s="4"/>
      <c r="E1691" s="4"/>
      <c r="F1691" s="16"/>
      <c r="G1691" s="80" t="e">
        <f>VLOOKUP(report_masivo[[#This Row],[INCAPACIDAD]],D3917:M3994,3,0)</f>
        <v>#N/A</v>
      </c>
      <c r="I1691" s="47"/>
      <c r="K1691" s="46" t="e">
        <f>VLOOKUP(report_masivo[[#This Row],[INCAPACIDAD]],D3917:M3994,4,0)</f>
        <v>#N/A</v>
      </c>
      <c r="L1691" s="46" t="e">
        <f>VLOOKUP(report_masivo[[#This Row],[INCAPACIDAD]],D3917:M3994,5,0)</f>
        <v>#N/A</v>
      </c>
      <c r="M1691" s="46" t="e">
        <f>VLOOKUP(report_masivo[[#This Row],[INCAPACIDAD]],D3917:M3994,6,0)</f>
        <v>#N/A</v>
      </c>
      <c r="N1691" s="49" t="e">
        <f>VLOOKUP(report_masivo[[#This Row],[INCAPACIDAD]],D3917:M3994,7,0)</f>
        <v>#N/A</v>
      </c>
      <c r="O1691" s="47" t="e">
        <f>VLOOKUP(report_masivo[[#This Row],[INCAPACIDAD]],D3917:M3994,8,0)</f>
        <v>#N/A</v>
      </c>
    </row>
    <row r="1692" spans="3:15" x14ac:dyDescent="0.3">
      <c r="C1692" s="46" t="s">
        <v>10196</v>
      </c>
      <c r="D1692" s="4"/>
      <c r="E1692" s="4"/>
      <c r="F1692" s="16"/>
      <c r="G1692" s="80" t="e">
        <f>VLOOKUP(report_masivo[[#This Row],[INCAPACIDAD]],D3918:M3995,3,0)</f>
        <v>#N/A</v>
      </c>
      <c r="I1692" s="47"/>
      <c r="K1692" s="46" t="e">
        <f>VLOOKUP(report_masivo[[#This Row],[INCAPACIDAD]],D3918:M3995,4,0)</f>
        <v>#N/A</v>
      </c>
      <c r="L1692" s="46" t="e">
        <f>VLOOKUP(report_masivo[[#This Row],[INCAPACIDAD]],D3918:M3995,5,0)</f>
        <v>#N/A</v>
      </c>
      <c r="M1692" s="46" t="e">
        <f>VLOOKUP(report_masivo[[#This Row],[INCAPACIDAD]],D3918:M3995,6,0)</f>
        <v>#N/A</v>
      </c>
      <c r="N1692" s="49" t="e">
        <f>VLOOKUP(report_masivo[[#This Row],[INCAPACIDAD]],D3918:M3995,7,0)</f>
        <v>#N/A</v>
      </c>
      <c r="O1692" s="47" t="e">
        <f>VLOOKUP(report_masivo[[#This Row],[INCAPACIDAD]],D3918:M3995,8,0)</f>
        <v>#N/A</v>
      </c>
    </row>
    <row r="1693" spans="3:15" x14ac:dyDescent="0.3">
      <c r="C1693" s="46" t="s">
        <v>10196</v>
      </c>
      <c r="D1693" s="4"/>
      <c r="E1693" s="4"/>
      <c r="F1693" s="16"/>
      <c r="G1693" s="80" t="e">
        <f>VLOOKUP(report_masivo[[#This Row],[INCAPACIDAD]],D3919:M3996,3,0)</f>
        <v>#N/A</v>
      </c>
      <c r="I1693" s="47"/>
      <c r="K1693" s="46" t="e">
        <f>VLOOKUP(report_masivo[[#This Row],[INCAPACIDAD]],D3919:M3996,4,0)</f>
        <v>#N/A</v>
      </c>
      <c r="L1693" s="46" t="e">
        <f>VLOOKUP(report_masivo[[#This Row],[INCAPACIDAD]],D3919:M3996,5,0)</f>
        <v>#N/A</v>
      </c>
      <c r="M1693" s="46" t="e">
        <f>VLOOKUP(report_masivo[[#This Row],[INCAPACIDAD]],D3919:M3996,6,0)</f>
        <v>#N/A</v>
      </c>
      <c r="N1693" s="49" t="e">
        <f>VLOOKUP(report_masivo[[#This Row],[INCAPACIDAD]],D3919:M3996,7,0)</f>
        <v>#N/A</v>
      </c>
      <c r="O1693" s="47" t="e">
        <f>VLOOKUP(report_masivo[[#This Row],[INCAPACIDAD]],D3919:M3996,8,0)</f>
        <v>#N/A</v>
      </c>
    </row>
    <row r="1694" spans="3:15" x14ac:dyDescent="0.3">
      <c r="C1694" s="46" t="s">
        <v>10196</v>
      </c>
      <c r="D1694" s="4"/>
      <c r="E1694" s="4"/>
      <c r="F1694" s="16"/>
      <c r="G1694" s="80" t="e">
        <f>VLOOKUP(report_masivo[[#This Row],[INCAPACIDAD]],D3920:M3997,3,0)</f>
        <v>#N/A</v>
      </c>
      <c r="I1694" s="47"/>
      <c r="K1694" s="46" t="e">
        <f>VLOOKUP(report_masivo[[#This Row],[INCAPACIDAD]],D3920:M3997,4,0)</f>
        <v>#N/A</v>
      </c>
      <c r="L1694" s="46" t="e">
        <f>VLOOKUP(report_masivo[[#This Row],[INCAPACIDAD]],D3920:M3997,5,0)</f>
        <v>#N/A</v>
      </c>
      <c r="M1694" s="46" t="e">
        <f>VLOOKUP(report_masivo[[#This Row],[INCAPACIDAD]],D3920:M3997,6,0)</f>
        <v>#N/A</v>
      </c>
      <c r="N1694" s="49" t="e">
        <f>VLOOKUP(report_masivo[[#This Row],[INCAPACIDAD]],D3920:M3997,7,0)</f>
        <v>#N/A</v>
      </c>
      <c r="O1694" s="47" t="e">
        <f>VLOOKUP(report_masivo[[#This Row],[INCAPACIDAD]],D3920:M3997,8,0)</f>
        <v>#N/A</v>
      </c>
    </row>
    <row r="1695" spans="3:15" x14ac:dyDescent="0.3">
      <c r="C1695" s="46" t="s">
        <v>10196</v>
      </c>
      <c r="D1695" s="4"/>
      <c r="E1695" s="4"/>
      <c r="F1695" s="16"/>
      <c r="G1695" s="80" t="e">
        <f>VLOOKUP(report_masivo[[#This Row],[INCAPACIDAD]],D3921:M3998,3,0)</f>
        <v>#N/A</v>
      </c>
      <c r="I1695" s="47"/>
      <c r="K1695" s="46" t="e">
        <f>VLOOKUP(report_masivo[[#This Row],[INCAPACIDAD]],D3921:M3998,4,0)</f>
        <v>#N/A</v>
      </c>
      <c r="L1695" s="46" t="e">
        <f>VLOOKUP(report_masivo[[#This Row],[INCAPACIDAD]],D3921:M3998,5,0)</f>
        <v>#N/A</v>
      </c>
      <c r="M1695" s="46" t="e">
        <f>VLOOKUP(report_masivo[[#This Row],[INCAPACIDAD]],D3921:M3998,6,0)</f>
        <v>#N/A</v>
      </c>
      <c r="N1695" s="49" t="e">
        <f>VLOOKUP(report_masivo[[#This Row],[INCAPACIDAD]],D3921:M3998,7,0)</f>
        <v>#N/A</v>
      </c>
      <c r="O1695" s="47" t="e">
        <f>VLOOKUP(report_masivo[[#This Row],[INCAPACIDAD]],D3921:M3998,8,0)</f>
        <v>#N/A</v>
      </c>
    </row>
    <row r="1696" spans="3:15" x14ac:dyDescent="0.3">
      <c r="C1696" s="46" t="s">
        <v>10196</v>
      </c>
      <c r="D1696" s="4"/>
      <c r="E1696" s="4"/>
      <c r="F1696" s="16"/>
      <c r="G1696" s="80" t="e">
        <f>VLOOKUP(report_masivo[[#This Row],[INCAPACIDAD]],D3922:M3999,3,0)</f>
        <v>#N/A</v>
      </c>
      <c r="I1696" s="47"/>
      <c r="K1696" s="46" t="e">
        <f>VLOOKUP(report_masivo[[#This Row],[INCAPACIDAD]],D3922:M3999,4,0)</f>
        <v>#N/A</v>
      </c>
      <c r="L1696" s="46" t="e">
        <f>VLOOKUP(report_masivo[[#This Row],[INCAPACIDAD]],D3922:M3999,5,0)</f>
        <v>#N/A</v>
      </c>
      <c r="M1696" s="46" t="e">
        <f>VLOOKUP(report_masivo[[#This Row],[INCAPACIDAD]],D3922:M3999,6,0)</f>
        <v>#N/A</v>
      </c>
      <c r="N1696" s="49" t="e">
        <f>VLOOKUP(report_masivo[[#This Row],[INCAPACIDAD]],D3922:M3999,7,0)</f>
        <v>#N/A</v>
      </c>
      <c r="O1696" s="47" t="e">
        <f>VLOOKUP(report_masivo[[#This Row],[INCAPACIDAD]],D3922:M3999,8,0)</f>
        <v>#N/A</v>
      </c>
    </row>
    <row r="1697" spans="3:15" x14ac:dyDescent="0.3">
      <c r="C1697" s="46" t="s">
        <v>10196</v>
      </c>
      <c r="D1697" s="4"/>
      <c r="E1697" s="4"/>
      <c r="F1697" s="16"/>
      <c r="G1697" s="80" t="e">
        <f>VLOOKUP(report_masivo[[#This Row],[INCAPACIDAD]],D3923:M4000,3,0)</f>
        <v>#N/A</v>
      </c>
      <c r="I1697" s="47"/>
      <c r="K1697" s="46" t="e">
        <f>VLOOKUP(report_masivo[[#This Row],[INCAPACIDAD]],D3923:M4000,4,0)</f>
        <v>#N/A</v>
      </c>
      <c r="L1697" s="46" t="e">
        <f>VLOOKUP(report_masivo[[#This Row],[INCAPACIDAD]],D3923:M4000,5,0)</f>
        <v>#N/A</v>
      </c>
      <c r="M1697" s="46" t="e">
        <f>VLOOKUP(report_masivo[[#This Row],[INCAPACIDAD]],D3923:M4000,6,0)</f>
        <v>#N/A</v>
      </c>
      <c r="N1697" s="49" t="e">
        <f>VLOOKUP(report_masivo[[#This Row],[INCAPACIDAD]],D3923:M4000,7,0)</f>
        <v>#N/A</v>
      </c>
      <c r="O1697" s="47" t="e">
        <f>VLOOKUP(report_masivo[[#This Row],[INCAPACIDAD]],D3923:M4000,8,0)</f>
        <v>#N/A</v>
      </c>
    </row>
    <row r="1698" spans="3:15" x14ac:dyDescent="0.3">
      <c r="C1698" s="46" t="s">
        <v>10196</v>
      </c>
      <c r="D1698" s="4"/>
      <c r="E1698" s="4"/>
      <c r="F1698" s="16"/>
      <c r="G1698" s="80" t="e">
        <f>VLOOKUP(report_masivo[[#This Row],[INCAPACIDAD]],D3924:M4001,3,0)</f>
        <v>#N/A</v>
      </c>
      <c r="I1698" s="47"/>
      <c r="K1698" s="46" t="e">
        <f>VLOOKUP(report_masivo[[#This Row],[INCAPACIDAD]],D3924:M4001,4,0)</f>
        <v>#N/A</v>
      </c>
      <c r="L1698" s="46" t="e">
        <f>VLOOKUP(report_masivo[[#This Row],[INCAPACIDAD]],D3924:M4001,5,0)</f>
        <v>#N/A</v>
      </c>
      <c r="M1698" s="46" t="e">
        <f>VLOOKUP(report_masivo[[#This Row],[INCAPACIDAD]],D3924:M4001,6,0)</f>
        <v>#N/A</v>
      </c>
      <c r="N1698" s="49" t="e">
        <f>VLOOKUP(report_masivo[[#This Row],[INCAPACIDAD]],D3924:M4001,7,0)</f>
        <v>#N/A</v>
      </c>
      <c r="O1698" s="47" t="e">
        <f>VLOOKUP(report_masivo[[#This Row],[INCAPACIDAD]],D3924:M4001,8,0)</f>
        <v>#N/A</v>
      </c>
    </row>
    <row r="1699" spans="3:15" x14ac:dyDescent="0.3">
      <c r="C1699" s="46" t="s">
        <v>10196</v>
      </c>
      <c r="D1699" s="4"/>
      <c r="E1699" s="4"/>
      <c r="F1699" s="16"/>
      <c r="G1699" s="80" t="e">
        <f>VLOOKUP(report_masivo[[#This Row],[INCAPACIDAD]],D3925:M4002,3,0)</f>
        <v>#N/A</v>
      </c>
      <c r="I1699" s="47"/>
      <c r="K1699" s="46" t="e">
        <f>VLOOKUP(report_masivo[[#This Row],[INCAPACIDAD]],D3925:M4002,4,0)</f>
        <v>#N/A</v>
      </c>
      <c r="L1699" s="46" t="e">
        <f>VLOOKUP(report_masivo[[#This Row],[INCAPACIDAD]],D3925:M4002,5,0)</f>
        <v>#N/A</v>
      </c>
      <c r="M1699" s="46" t="e">
        <f>VLOOKUP(report_masivo[[#This Row],[INCAPACIDAD]],D3925:M4002,6,0)</f>
        <v>#N/A</v>
      </c>
      <c r="N1699" s="49" t="e">
        <f>VLOOKUP(report_masivo[[#This Row],[INCAPACIDAD]],D3925:M4002,7,0)</f>
        <v>#N/A</v>
      </c>
      <c r="O1699" s="47" t="e">
        <f>VLOOKUP(report_masivo[[#This Row],[INCAPACIDAD]],D3925:M4002,8,0)</f>
        <v>#N/A</v>
      </c>
    </row>
    <row r="1700" spans="3:15" x14ac:dyDescent="0.3">
      <c r="C1700" s="46" t="s">
        <v>10196</v>
      </c>
      <c r="D1700" s="4"/>
      <c r="E1700" s="4"/>
      <c r="F1700" s="16"/>
      <c r="G1700" s="80" t="e">
        <f>VLOOKUP(report_masivo[[#This Row],[INCAPACIDAD]],D3926:M4003,3,0)</f>
        <v>#N/A</v>
      </c>
      <c r="I1700" s="47"/>
      <c r="K1700" s="46" t="e">
        <f>VLOOKUP(report_masivo[[#This Row],[INCAPACIDAD]],D3926:M4003,4,0)</f>
        <v>#N/A</v>
      </c>
      <c r="L1700" s="46" t="e">
        <f>VLOOKUP(report_masivo[[#This Row],[INCAPACIDAD]],D3926:M4003,5,0)</f>
        <v>#N/A</v>
      </c>
      <c r="M1700" s="46" t="e">
        <f>VLOOKUP(report_masivo[[#This Row],[INCAPACIDAD]],D3926:M4003,6,0)</f>
        <v>#N/A</v>
      </c>
      <c r="N1700" s="49" t="e">
        <f>VLOOKUP(report_masivo[[#This Row],[INCAPACIDAD]],D3926:M4003,7,0)</f>
        <v>#N/A</v>
      </c>
      <c r="O1700" s="47" t="e">
        <f>VLOOKUP(report_masivo[[#This Row],[INCAPACIDAD]],D3926:M4003,8,0)</f>
        <v>#N/A</v>
      </c>
    </row>
    <row r="1701" spans="3:15" x14ac:dyDescent="0.3">
      <c r="C1701" s="46" t="s">
        <v>10196</v>
      </c>
      <c r="D1701" s="4"/>
      <c r="E1701" s="4"/>
      <c r="F1701" s="16"/>
      <c r="G1701" s="80" t="e">
        <f>VLOOKUP(report_masivo[[#This Row],[INCAPACIDAD]],D3927:M4004,3,0)</f>
        <v>#N/A</v>
      </c>
      <c r="I1701" s="47"/>
      <c r="K1701" s="46" t="e">
        <f>VLOOKUP(report_masivo[[#This Row],[INCAPACIDAD]],D3927:M4004,4,0)</f>
        <v>#N/A</v>
      </c>
      <c r="L1701" s="46" t="e">
        <f>VLOOKUP(report_masivo[[#This Row],[INCAPACIDAD]],D3927:M4004,5,0)</f>
        <v>#N/A</v>
      </c>
      <c r="M1701" s="46" t="e">
        <f>VLOOKUP(report_masivo[[#This Row],[INCAPACIDAD]],D3927:M4004,6,0)</f>
        <v>#N/A</v>
      </c>
      <c r="N1701" s="49" t="e">
        <f>VLOOKUP(report_masivo[[#This Row],[INCAPACIDAD]],D3927:M4004,7,0)</f>
        <v>#N/A</v>
      </c>
      <c r="O1701" s="47" t="e">
        <f>VLOOKUP(report_masivo[[#This Row],[INCAPACIDAD]],D3927:M4004,8,0)</f>
        <v>#N/A</v>
      </c>
    </row>
    <row r="1702" spans="3:15" x14ac:dyDescent="0.3">
      <c r="C1702" s="46" t="s">
        <v>10196</v>
      </c>
      <c r="D1702" s="4"/>
      <c r="E1702" s="4"/>
      <c r="F1702" s="16"/>
      <c r="G1702" s="80" t="e">
        <f>VLOOKUP(report_masivo[[#This Row],[INCAPACIDAD]],D3928:M4005,3,0)</f>
        <v>#N/A</v>
      </c>
      <c r="I1702" s="47"/>
      <c r="K1702" s="46" t="e">
        <f>VLOOKUP(report_masivo[[#This Row],[INCAPACIDAD]],D3928:M4005,4,0)</f>
        <v>#N/A</v>
      </c>
      <c r="L1702" s="46" t="e">
        <f>VLOOKUP(report_masivo[[#This Row],[INCAPACIDAD]],D3928:M4005,5,0)</f>
        <v>#N/A</v>
      </c>
      <c r="M1702" s="46" t="e">
        <f>VLOOKUP(report_masivo[[#This Row],[INCAPACIDAD]],D3928:M4005,6,0)</f>
        <v>#N/A</v>
      </c>
      <c r="N1702" s="49" t="e">
        <f>VLOOKUP(report_masivo[[#This Row],[INCAPACIDAD]],D3928:M4005,7,0)</f>
        <v>#N/A</v>
      </c>
      <c r="O1702" s="47" t="e">
        <f>VLOOKUP(report_masivo[[#This Row],[INCAPACIDAD]],D3928:M4005,8,0)</f>
        <v>#N/A</v>
      </c>
    </row>
    <row r="1703" spans="3:15" x14ac:dyDescent="0.3">
      <c r="C1703" s="46" t="s">
        <v>10196</v>
      </c>
      <c r="D1703" s="4"/>
      <c r="E1703" s="4"/>
      <c r="F1703" s="16"/>
      <c r="G1703" s="80" t="e">
        <f>VLOOKUP(report_masivo[[#This Row],[INCAPACIDAD]],D3929:M4006,3,0)</f>
        <v>#N/A</v>
      </c>
      <c r="I1703" s="47"/>
      <c r="K1703" s="46" t="e">
        <f>VLOOKUP(report_masivo[[#This Row],[INCAPACIDAD]],D3929:M4006,4,0)</f>
        <v>#N/A</v>
      </c>
      <c r="L1703" s="46" t="e">
        <f>VLOOKUP(report_masivo[[#This Row],[INCAPACIDAD]],D3929:M4006,5,0)</f>
        <v>#N/A</v>
      </c>
      <c r="M1703" s="46" t="e">
        <f>VLOOKUP(report_masivo[[#This Row],[INCAPACIDAD]],D3929:M4006,6,0)</f>
        <v>#N/A</v>
      </c>
      <c r="N1703" s="49" t="e">
        <f>VLOOKUP(report_masivo[[#This Row],[INCAPACIDAD]],D3929:M4006,7,0)</f>
        <v>#N/A</v>
      </c>
      <c r="O1703" s="47" t="e">
        <f>VLOOKUP(report_masivo[[#This Row],[INCAPACIDAD]],D3929:M4006,8,0)</f>
        <v>#N/A</v>
      </c>
    </row>
    <row r="1704" spans="3:15" x14ac:dyDescent="0.3">
      <c r="C1704" s="46" t="s">
        <v>10196</v>
      </c>
      <c r="D1704" s="4"/>
      <c r="E1704" s="4"/>
      <c r="F1704" s="16"/>
      <c r="G1704" s="80" t="e">
        <f>VLOOKUP(report_masivo[[#This Row],[INCAPACIDAD]],D3930:M4007,3,0)</f>
        <v>#N/A</v>
      </c>
      <c r="I1704" s="47"/>
      <c r="K1704" s="46" t="e">
        <f>VLOOKUP(report_masivo[[#This Row],[INCAPACIDAD]],D3930:M4007,4,0)</f>
        <v>#N/A</v>
      </c>
      <c r="L1704" s="46" t="e">
        <f>VLOOKUP(report_masivo[[#This Row],[INCAPACIDAD]],D3930:M4007,5,0)</f>
        <v>#N/A</v>
      </c>
      <c r="M1704" s="46" t="e">
        <f>VLOOKUP(report_masivo[[#This Row],[INCAPACIDAD]],D3930:M4007,6,0)</f>
        <v>#N/A</v>
      </c>
      <c r="N1704" s="49" t="e">
        <f>VLOOKUP(report_masivo[[#This Row],[INCAPACIDAD]],D3930:M4007,7,0)</f>
        <v>#N/A</v>
      </c>
      <c r="O1704" s="47" t="e">
        <f>VLOOKUP(report_masivo[[#This Row],[INCAPACIDAD]],D3930:M4007,8,0)</f>
        <v>#N/A</v>
      </c>
    </row>
    <row r="1705" spans="3:15" x14ac:dyDescent="0.3">
      <c r="C1705" s="46" t="s">
        <v>10196</v>
      </c>
      <c r="D1705" s="4"/>
      <c r="E1705" s="4"/>
      <c r="F1705" s="16"/>
      <c r="G1705" s="80" t="e">
        <f>VLOOKUP(report_masivo[[#This Row],[INCAPACIDAD]],D3931:M4008,3,0)</f>
        <v>#N/A</v>
      </c>
      <c r="I1705" s="47"/>
      <c r="K1705" s="46" t="e">
        <f>VLOOKUP(report_masivo[[#This Row],[INCAPACIDAD]],D3931:M4008,4,0)</f>
        <v>#N/A</v>
      </c>
      <c r="L1705" s="46" t="e">
        <f>VLOOKUP(report_masivo[[#This Row],[INCAPACIDAD]],D3931:M4008,5,0)</f>
        <v>#N/A</v>
      </c>
      <c r="M1705" s="46" t="e">
        <f>VLOOKUP(report_masivo[[#This Row],[INCAPACIDAD]],D3931:M4008,6,0)</f>
        <v>#N/A</v>
      </c>
      <c r="N1705" s="49" t="e">
        <f>VLOOKUP(report_masivo[[#This Row],[INCAPACIDAD]],D3931:M4008,7,0)</f>
        <v>#N/A</v>
      </c>
      <c r="O1705" s="47" t="e">
        <f>VLOOKUP(report_masivo[[#This Row],[INCAPACIDAD]],D3931:M4008,8,0)</f>
        <v>#N/A</v>
      </c>
    </row>
    <row r="1706" spans="3:15" x14ac:dyDescent="0.3">
      <c r="C1706" s="46" t="s">
        <v>10196</v>
      </c>
      <c r="D1706" s="4"/>
      <c r="E1706" s="4"/>
      <c r="F1706" s="16"/>
      <c r="G1706" s="80" t="e">
        <f>VLOOKUP(report_masivo[[#This Row],[INCAPACIDAD]],D3932:M4009,3,0)</f>
        <v>#N/A</v>
      </c>
      <c r="I1706" s="47"/>
      <c r="K1706" s="46" t="e">
        <f>VLOOKUP(report_masivo[[#This Row],[INCAPACIDAD]],D3932:M4009,4,0)</f>
        <v>#N/A</v>
      </c>
      <c r="L1706" s="46" t="e">
        <f>VLOOKUP(report_masivo[[#This Row],[INCAPACIDAD]],D3932:M4009,5,0)</f>
        <v>#N/A</v>
      </c>
      <c r="M1706" s="46" t="e">
        <f>VLOOKUP(report_masivo[[#This Row],[INCAPACIDAD]],D3932:M4009,6,0)</f>
        <v>#N/A</v>
      </c>
      <c r="N1706" s="49" t="e">
        <f>VLOOKUP(report_masivo[[#This Row],[INCAPACIDAD]],D3932:M4009,7,0)</f>
        <v>#N/A</v>
      </c>
      <c r="O1706" s="47" t="e">
        <f>VLOOKUP(report_masivo[[#This Row],[INCAPACIDAD]],D3932:M4009,8,0)</f>
        <v>#N/A</v>
      </c>
    </row>
    <row r="1707" spans="3:15" x14ac:dyDescent="0.3">
      <c r="C1707" s="46" t="s">
        <v>10196</v>
      </c>
      <c r="D1707" s="4"/>
      <c r="E1707" s="4"/>
      <c r="F1707" s="16"/>
      <c r="G1707" s="80" t="e">
        <f>VLOOKUP(report_masivo[[#This Row],[INCAPACIDAD]],D3933:M4010,3,0)</f>
        <v>#N/A</v>
      </c>
      <c r="I1707" s="47"/>
      <c r="K1707" s="46" t="e">
        <f>VLOOKUP(report_masivo[[#This Row],[INCAPACIDAD]],D3933:M4010,4,0)</f>
        <v>#N/A</v>
      </c>
      <c r="L1707" s="46" t="e">
        <f>VLOOKUP(report_masivo[[#This Row],[INCAPACIDAD]],D3933:M4010,5,0)</f>
        <v>#N/A</v>
      </c>
      <c r="M1707" s="46" t="e">
        <f>VLOOKUP(report_masivo[[#This Row],[INCAPACIDAD]],D3933:M4010,6,0)</f>
        <v>#N/A</v>
      </c>
      <c r="N1707" s="49" t="e">
        <f>VLOOKUP(report_masivo[[#This Row],[INCAPACIDAD]],D3933:M4010,7,0)</f>
        <v>#N/A</v>
      </c>
      <c r="O1707" s="47" t="e">
        <f>VLOOKUP(report_masivo[[#This Row],[INCAPACIDAD]],D3933:M4010,8,0)</f>
        <v>#N/A</v>
      </c>
    </row>
    <row r="1708" spans="3:15" x14ac:dyDescent="0.3">
      <c r="C1708" s="46" t="s">
        <v>10196</v>
      </c>
      <c r="D1708" s="4"/>
      <c r="E1708" s="4"/>
      <c r="F1708" s="16"/>
      <c r="G1708" s="80" t="e">
        <f>VLOOKUP(report_masivo[[#This Row],[INCAPACIDAD]],D3934:M4011,3,0)</f>
        <v>#N/A</v>
      </c>
      <c r="I1708" s="47"/>
      <c r="K1708" s="46" t="e">
        <f>VLOOKUP(report_masivo[[#This Row],[INCAPACIDAD]],D3934:M4011,4,0)</f>
        <v>#N/A</v>
      </c>
      <c r="L1708" s="46" t="e">
        <f>VLOOKUP(report_masivo[[#This Row],[INCAPACIDAD]],D3934:M4011,5,0)</f>
        <v>#N/A</v>
      </c>
      <c r="M1708" s="46" t="e">
        <f>VLOOKUP(report_masivo[[#This Row],[INCAPACIDAD]],D3934:M4011,6,0)</f>
        <v>#N/A</v>
      </c>
      <c r="N1708" s="49" t="e">
        <f>VLOOKUP(report_masivo[[#This Row],[INCAPACIDAD]],D3934:M4011,7,0)</f>
        <v>#N/A</v>
      </c>
      <c r="O1708" s="47" t="e">
        <f>VLOOKUP(report_masivo[[#This Row],[INCAPACIDAD]],D3934:M4011,8,0)</f>
        <v>#N/A</v>
      </c>
    </row>
    <row r="1709" spans="3:15" x14ac:dyDescent="0.3">
      <c r="C1709" s="46" t="s">
        <v>10196</v>
      </c>
      <c r="D1709" s="4"/>
      <c r="E1709" s="4"/>
      <c r="F1709" s="16"/>
      <c r="G1709" s="80" t="e">
        <f>VLOOKUP(report_masivo[[#This Row],[INCAPACIDAD]],D3935:M4012,3,0)</f>
        <v>#N/A</v>
      </c>
      <c r="I1709" s="47"/>
      <c r="K1709" s="46" t="e">
        <f>VLOOKUP(report_masivo[[#This Row],[INCAPACIDAD]],D3935:M4012,4,0)</f>
        <v>#N/A</v>
      </c>
      <c r="L1709" s="46" t="e">
        <f>VLOOKUP(report_masivo[[#This Row],[INCAPACIDAD]],D3935:M4012,5,0)</f>
        <v>#N/A</v>
      </c>
      <c r="M1709" s="46" t="e">
        <f>VLOOKUP(report_masivo[[#This Row],[INCAPACIDAD]],D3935:M4012,6,0)</f>
        <v>#N/A</v>
      </c>
      <c r="N1709" s="49" t="e">
        <f>VLOOKUP(report_masivo[[#This Row],[INCAPACIDAD]],D3935:M4012,7,0)</f>
        <v>#N/A</v>
      </c>
      <c r="O1709" s="47" t="e">
        <f>VLOOKUP(report_masivo[[#This Row],[INCAPACIDAD]],D3935:M4012,8,0)</f>
        <v>#N/A</v>
      </c>
    </row>
    <row r="1710" spans="3:15" x14ac:dyDescent="0.3">
      <c r="C1710" s="46" t="s">
        <v>10196</v>
      </c>
      <c r="D1710" s="4"/>
      <c r="E1710" s="4"/>
      <c r="F1710" s="16"/>
      <c r="G1710" s="80" t="e">
        <f>VLOOKUP(report_masivo[[#This Row],[INCAPACIDAD]],D3936:M4013,3,0)</f>
        <v>#N/A</v>
      </c>
      <c r="I1710" s="47"/>
      <c r="K1710" s="46" t="e">
        <f>VLOOKUP(report_masivo[[#This Row],[INCAPACIDAD]],D3936:M4013,4,0)</f>
        <v>#N/A</v>
      </c>
      <c r="L1710" s="46" t="e">
        <f>VLOOKUP(report_masivo[[#This Row],[INCAPACIDAD]],D3936:M4013,5,0)</f>
        <v>#N/A</v>
      </c>
      <c r="M1710" s="46" t="e">
        <f>VLOOKUP(report_masivo[[#This Row],[INCAPACIDAD]],D3936:M4013,6,0)</f>
        <v>#N/A</v>
      </c>
      <c r="N1710" s="49" t="e">
        <f>VLOOKUP(report_masivo[[#This Row],[INCAPACIDAD]],D3936:M4013,7,0)</f>
        <v>#N/A</v>
      </c>
      <c r="O1710" s="47" t="e">
        <f>VLOOKUP(report_masivo[[#This Row],[INCAPACIDAD]],D3936:M4013,8,0)</f>
        <v>#N/A</v>
      </c>
    </row>
    <row r="1711" spans="3:15" x14ac:dyDescent="0.3">
      <c r="C1711" s="46" t="s">
        <v>10196</v>
      </c>
      <c r="D1711" s="4"/>
      <c r="E1711" s="4"/>
      <c r="F1711" s="16"/>
      <c r="G1711" s="80" t="e">
        <f>VLOOKUP(report_masivo[[#This Row],[INCAPACIDAD]],D3937:M4014,3,0)</f>
        <v>#N/A</v>
      </c>
      <c r="I1711" s="47"/>
      <c r="K1711" s="46" t="e">
        <f>VLOOKUP(report_masivo[[#This Row],[INCAPACIDAD]],D3937:M4014,4,0)</f>
        <v>#N/A</v>
      </c>
      <c r="L1711" s="46" t="e">
        <f>VLOOKUP(report_masivo[[#This Row],[INCAPACIDAD]],D3937:M4014,5,0)</f>
        <v>#N/A</v>
      </c>
      <c r="M1711" s="46" t="e">
        <f>VLOOKUP(report_masivo[[#This Row],[INCAPACIDAD]],D3937:M4014,6,0)</f>
        <v>#N/A</v>
      </c>
      <c r="N1711" s="49" t="e">
        <f>VLOOKUP(report_masivo[[#This Row],[INCAPACIDAD]],D3937:M4014,7,0)</f>
        <v>#N/A</v>
      </c>
      <c r="O1711" s="47" t="e">
        <f>VLOOKUP(report_masivo[[#This Row],[INCAPACIDAD]],D3937:M4014,8,0)</f>
        <v>#N/A</v>
      </c>
    </row>
    <row r="1712" spans="3:15" x14ac:dyDescent="0.3">
      <c r="C1712" s="46" t="s">
        <v>10196</v>
      </c>
      <c r="D1712" s="4"/>
      <c r="E1712" s="4"/>
      <c r="F1712" s="16"/>
      <c r="G1712" s="80" t="e">
        <f>VLOOKUP(report_masivo[[#This Row],[INCAPACIDAD]],D3938:M4015,3,0)</f>
        <v>#N/A</v>
      </c>
      <c r="I1712" s="47"/>
      <c r="K1712" s="46" t="e">
        <f>VLOOKUP(report_masivo[[#This Row],[INCAPACIDAD]],D3938:M4015,4,0)</f>
        <v>#N/A</v>
      </c>
      <c r="L1712" s="46" t="e">
        <f>VLOOKUP(report_masivo[[#This Row],[INCAPACIDAD]],D3938:M4015,5,0)</f>
        <v>#N/A</v>
      </c>
      <c r="M1712" s="46" t="e">
        <f>VLOOKUP(report_masivo[[#This Row],[INCAPACIDAD]],D3938:M4015,6,0)</f>
        <v>#N/A</v>
      </c>
      <c r="N1712" s="49" t="e">
        <f>VLOOKUP(report_masivo[[#This Row],[INCAPACIDAD]],D3938:M4015,7,0)</f>
        <v>#N/A</v>
      </c>
      <c r="O1712" s="47" t="e">
        <f>VLOOKUP(report_masivo[[#This Row],[INCAPACIDAD]],D3938:M4015,8,0)</f>
        <v>#N/A</v>
      </c>
    </row>
    <row r="1713" spans="3:15" x14ac:dyDescent="0.3">
      <c r="C1713" s="46" t="s">
        <v>10196</v>
      </c>
      <c r="D1713" s="4"/>
      <c r="E1713" s="4"/>
      <c r="F1713" s="16"/>
      <c r="G1713" s="80" t="e">
        <f>VLOOKUP(report_masivo[[#This Row],[INCAPACIDAD]],D3939:M4016,3,0)</f>
        <v>#N/A</v>
      </c>
      <c r="I1713" s="47"/>
      <c r="K1713" s="46" t="e">
        <f>VLOOKUP(report_masivo[[#This Row],[INCAPACIDAD]],D3939:M4016,4,0)</f>
        <v>#N/A</v>
      </c>
      <c r="L1713" s="46" t="e">
        <f>VLOOKUP(report_masivo[[#This Row],[INCAPACIDAD]],D3939:M4016,5,0)</f>
        <v>#N/A</v>
      </c>
      <c r="M1713" s="46" t="e">
        <f>VLOOKUP(report_masivo[[#This Row],[INCAPACIDAD]],D3939:M4016,6,0)</f>
        <v>#N/A</v>
      </c>
      <c r="N1713" s="49" t="e">
        <f>VLOOKUP(report_masivo[[#This Row],[INCAPACIDAD]],D3939:M4016,7,0)</f>
        <v>#N/A</v>
      </c>
      <c r="O1713" s="47" t="e">
        <f>VLOOKUP(report_masivo[[#This Row],[INCAPACIDAD]],D3939:M4016,8,0)</f>
        <v>#N/A</v>
      </c>
    </row>
    <row r="1714" spans="3:15" x14ac:dyDescent="0.3">
      <c r="C1714" s="46" t="s">
        <v>10196</v>
      </c>
      <c r="D1714" s="4"/>
      <c r="E1714" s="4"/>
      <c r="F1714" s="16"/>
      <c r="G1714" s="80" t="e">
        <f>VLOOKUP(report_masivo[[#This Row],[INCAPACIDAD]],D3940:M4017,3,0)</f>
        <v>#N/A</v>
      </c>
      <c r="I1714" s="47"/>
      <c r="K1714" s="46" t="e">
        <f>VLOOKUP(report_masivo[[#This Row],[INCAPACIDAD]],D3940:M4017,4,0)</f>
        <v>#N/A</v>
      </c>
      <c r="L1714" s="46" t="e">
        <f>VLOOKUP(report_masivo[[#This Row],[INCAPACIDAD]],D3940:M4017,5,0)</f>
        <v>#N/A</v>
      </c>
      <c r="M1714" s="46" t="e">
        <f>VLOOKUP(report_masivo[[#This Row],[INCAPACIDAD]],D3940:M4017,6,0)</f>
        <v>#N/A</v>
      </c>
      <c r="N1714" s="49" t="e">
        <f>VLOOKUP(report_masivo[[#This Row],[INCAPACIDAD]],D3940:M4017,7,0)</f>
        <v>#N/A</v>
      </c>
      <c r="O1714" s="47" t="e">
        <f>VLOOKUP(report_masivo[[#This Row],[INCAPACIDAD]],D3940:M4017,8,0)</f>
        <v>#N/A</v>
      </c>
    </row>
    <row r="1715" spans="3:15" x14ac:dyDescent="0.3">
      <c r="C1715" s="46" t="s">
        <v>10196</v>
      </c>
      <c r="D1715" s="4"/>
      <c r="E1715" s="4"/>
      <c r="F1715" s="16"/>
      <c r="G1715" s="80" t="e">
        <f>VLOOKUP(report_masivo[[#This Row],[INCAPACIDAD]],D3941:M4018,3,0)</f>
        <v>#N/A</v>
      </c>
      <c r="I1715" s="47"/>
      <c r="K1715" s="46" t="e">
        <f>VLOOKUP(report_masivo[[#This Row],[INCAPACIDAD]],D3941:M4018,4,0)</f>
        <v>#N/A</v>
      </c>
      <c r="L1715" s="46" t="e">
        <f>VLOOKUP(report_masivo[[#This Row],[INCAPACIDAD]],D3941:M4018,5,0)</f>
        <v>#N/A</v>
      </c>
      <c r="M1715" s="46" t="e">
        <f>VLOOKUP(report_masivo[[#This Row],[INCAPACIDAD]],D3941:M4018,6,0)</f>
        <v>#N/A</v>
      </c>
      <c r="N1715" s="49" t="e">
        <f>VLOOKUP(report_masivo[[#This Row],[INCAPACIDAD]],D3941:M4018,7,0)</f>
        <v>#N/A</v>
      </c>
      <c r="O1715" s="47" t="e">
        <f>VLOOKUP(report_masivo[[#This Row],[INCAPACIDAD]],D3941:M4018,8,0)</f>
        <v>#N/A</v>
      </c>
    </row>
    <row r="1716" spans="3:15" x14ac:dyDescent="0.3">
      <c r="C1716" s="46" t="s">
        <v>10196</v>
      </c>
      <c r="D1716" s="4"/>
      <c r="E1716" s="4"/>
      <c r="F1716" s="16"/>
      <c r="G1716" s="80" t="e">
        <f>VLOOKUP(report_masivo[[#This Row],[INCAPACIDAD]],D3942:M4019,3,0)</f>
        <v>#N/A</v>
      </c>
      <c r="I1716" s="47"/>
      <c r="K1716" s="46" t="e">
        <f>VLOOKUP(report_masivo[[#This Row],[INCAPACIDAD]],D3942:M4019,4,0)</f>
        <v>#N/A</v>
      </c>
      <c r="L1716" s="46" t="e">
        <f>VLOOKUP(report_masivo[[#This Row],[INCAPACIDAD]],D3942:M4019,5,0)</f>
        <v>#N/A</v>
      </c>
      <c r="M1716" s="46" t="e">
        <f>VLOOKUP(report_masivo[[#This Row],[INCAPACIDAD]],D3942:M4019,6,0)</f>
        <v>#N/A</v>
      </c>
      <c r="N1716" s="49" t="e">
        <f>VLOOKUP(report_masivo[[#This Row],[INCAPACIDAD]],D3942:M4019,7,0)</f>
        <v>#N/A</v>
      </c>
      <c r="O1716" s="47" t="e">
        <f>VLOOKUP(report_masivo[[#This Row],[INCAPACIDAD]],D3942:M4019,8,0)</f>
        <v>#N/A</v>
      </c>
    </row>
    <row r="1717" spans="3:15" x14ac:dyDescent="0.3">
      <c r="C1717" s="46" t="s">
        <v>10196</v>
      </c>
      <c r="D1717" s="4"/>
      <c r="E1717" s="4"/>
      <c r="F1717" s="16"/>
      <c r="G1717" s="80" t="e">
        <f>VLOOKUP(report_masivo[[#This Row],[INCAPACIDAD]],D3943:M4020,3,0)</f>
        <v>#N/A</v>
      </c>
      <c r="I1717" s="47"/>
      <c r="K1717" s="46" t="e">
        <f>VLOOKUP(report_masivo[[#This Row],[INCAPACIDAD]],D3943:M4020,4,0)</f>
        <v>#N/A</v>
      </c>
      <c r="L1717" s="46" t="e">
        <f>VLOOKUP(report_masivo[[#This Row],[INCAPACIDAD]],D3943:M4020,5,0)</f>
        <v>#N/A</v>
      </c>
      <c r="M1717" s="46" t="e">
        <f>VLOOKUP(report_masivo[[#This Row],[INCAPACIDAD]],D3943:M4020,6,0)</f>
        <v>#N/A</v>
      </c>
      <c r="N1717" s="49" t="e">
        <f>VLOOKUP(report_masivo[[#This Row],[INCAPACIDAD]],D3943:M4020,7,0)</f>
        <v>#N/A</v>
      </c>
      <c r="O1717" s="47" t="e">
        <f>VLOOKUP(report_masivo[[#This Row],[INCAPACIDAD]],D3943:M4020,8,0)</f>
        <v>#N/A</v>
      </c>
    </row>
    <row r="1718" spans="3:15" x14ac:dyDescent="0.3">
      <c r="C1718" s="46" t="s">
        <v>10196</v>
      </c>
      <c r="D1718" s="4"/>
      <c r="E1718" s="4"/>
      <c r="F1718" s="16"/>
      <c r="G1718" s="80" t="e">
        <f>VLOOKUP(report_masivo[[#This Row],[INCAPACIDAD]],D3944:M4021,3,0)</f>
        <v>#N/A</v>
      </c>
      <c r="I1718" s="47"/>
      <c r="K1718" s="46" t="e">
        <f>VLOOKUP(report_masivo[[#This Row],[INCAPACIDAD]],D3944:M4021,4,0)</f>
        <v>#N/A</v>
      </c>
      <c r="L1718" s="46" t="e">
        <f>VLOOKUP(report_masivo[[#This Row],[INCAPACIDAD]],D3944:M4021,5,0)</f>
        <v>#N/A</v>
      </c>
      <c r="M1718" s="46" t="e">
        <f>VLOOKUP(report_masivo[[#This Row],[INCAPACIDAD]],D3944:M4021,6,0)</f>
        <v>#N/A</v>
      </c>
      <c r="N1718" s="49" t="e">
        <f>VLOOKUP(report_masivo[[#This Row],[INCAPACIDAD]],D3944:M4021,7,0)</f>
        <v>#N/A</v>
      </c>
      <c r="O1718" s="47" t="e">
        <f>VLOOKUP(report_masivo[[#This Row],[INCAPACIDAD]],D3944:M4021,8,0)</f>
        <v>#N/A</v>
      </c>
    </row>
    <row r="1719" spans="3:15" x14ac:dyDescent="0.3">
      <c r="C1719" s="46" t="s">
        <v>10196</v>
      </c>
      <c r="D1719" s="4"/>
      <c r="E1719" s="4"/>
      <c r="F1719" s="16"/>
      <c r="G1719" s="80" t="e">
        <f>VLOOKUP(report_masivo[[#This Row],[INCAPACIDAD]],D3945:M4022,3,0)</f>
        <v>#N/A</v>
      </c>
      <c r="I1719" s="47"/>
      <c r="K1719" s="46" t="e">
        <f>VLOOKUP(report_masivo[[#This Row],[INCAPACIDAD]],D3945:M4022,4,0)</f>
        <v>#N/A</v>
      </c>
      <c r="L1719" s="46" t="e">
        <f>VLOOKUP(report_masivo[[#This Row],[INCAPACIDAD]],D3945:M4022,5,0)</f>
        <v>#N/A</v>
      </c>
      <c r="M1719" s="46" t="e">
        <f>VLOOKUP(report_masivo[[#This Row],[INCAPACIDAD]],D3945:M4022,6,0)</f>
        <v>#N/A</v>
      </c>
      <c r="N1719" s="49" t="e">
        <f>VLOOKUP(report_masivo[[#This Row],[INCAPACIDAD]],D3945:M4022,7,0)</f>
        <v>#N/A</v>
      </c>
      <c r="O1719" s="47" t="e">
        <f>VLOOKUP(report_masivo[[#This Row],[INCAPACIDAD]],D3945:M4022,8,0)</f>
        <v>#N/A</v>
      </c>
    </row>
    <row r="1720" spans="3:15" x14ac:dyDescent="0.3">
      <c r="C1720" s="46" t="s">
        <v>10196</v>
      </c>
      <c r="D1720" s="4"/>
      <c r="E1720" s="4"/>
      <c r="F1720" s="16"/>
      <c r="G1720" s="80" t="e">
        <f>VLOOKUP(report_masivo[[#This Row],[INCAPACIDAD]],D3946:M4023,3,0)</f>
        <v>#N/A</v>
      </c>
      <c r="I1720" s="47"/>
      <c r="K1720" s="46" t="e">
        <f>VLOOKUP(report_masivo[[#This Row],[INCAPACIDAD]],D3946:M4023,4,0)</f>
        <v>#N/A</v>
      </c>
      <c r="L1720" s="46" t="e">
        <f>VLOOKUP(report_masivo[[#This Row],[INCAPACIDAD]],D3946:M4023,5,0)</f>
        <v>#N/A</v>
      </c>
      <c r="M1720" s="46" t="e">
        <f>VLOOKUP(report_masivo[[#This Row],[INCAPACIDAD]],D3946:M4023,6,0)</f>
        <v>#N/A</v>
      </c>
      <c r="N1720" s="49" t="e">
        <f>VLOOKUP(report_masivo[[#This Row],[INCAPACIDAD]],D3946:M4023,7,0)</f>
        <v>#N/A</v>
      </c>
      <c r="O1720" s="47" t="e">
        <f>VLOOKUP(report_masivo[[#This Row],[INCAPACIDAD]],D3946:M4023,8,0)</f>
        <v>#N/A</v>
      </c>
    </row>
    <row r="1721" spans="3:15" x14ac:dyDescent="0.3">
      <c r="C1721" s="46" t="s">
        <v>10196</v>
      </c>
      <c r="D1721" s="4"/>
      <c r="E1721" s="4"/>
      <c r="F1721" s="16"/>
      <c r="G1721" s="80" t="e">
        <f>VLOOKUP(report_masivo[[#This Row],[INCAPACIDAD]],D3947:M4024,3,0)</f>
        <v>#N/A</v>
      </c>
      <c r="I1721" s="47"/>
      <c r="K1721" s="46" t="e">
        <f>VLOOKUP(report_masivo[[#This Row],[INCAPACIDAD]],D3947:M4024,4,0)</f>
        <v>#N/A</v>
      </c>
      <c r="L1721" s="46" t="e">
        <f>VLOOKUP(report_masivo[[#This Row],[INCAPACIDAD]],D3947:M4024,5,0)</f>
        <v>#N/A</v>
      </c>
      <c r="M1721" s="46" t="e">
        <f>VLOOKUP(report_masivo[[#This Row],[INCAPACIDAD]],D3947:M4024,6,0)</f>
        <v>#N/A</v>
      </c>
      <c r="N1721" s="49" t="e">
        <f>VLOOKUP(report_masivo[[#This Row],[INCAPACIDAD]],D3947:M4024,7,0)</f>
        <v>#N/A</v>
      </c>
      <c r="O1721" s="47" t="e">
        <f>VLOOKUP(report_masivo[[#This Row],[INCAPACIDAD]],D3947:M4024,8,0)</f>
        <v>#N/A</v>
      </c>
    </row>
    <row r="1722" spans="3:15" x14ac:dyDescent="0.3">
      <c r="C1722" s="46" t="s">
        <v>10196</v>
      </c>
      <c r="D1722" s="4"/>
      <c r="E1722" s="4"/>
      <c r="F1722" s="16"/>
      <c r="G1722" s="80" t="e">
        <f>VLOOKUP(report_masivo[[#This Row],[INCAPACIDAD]],D3948:M4025,3,0)</f>
        <v>#N/A</v>
      </c>
      <c r="I1722" s="47"/>
      <c r="K1722" s="46" t="e">
        <f>VLOOKUP(report_masivo[[#This Row],[INCAPACIDAD]],D3948:M4025,4,0)</f>
        <v>#N/A</v>
      </c>
      <c r="L1722" s="46" t="e">
        <f>VLOOKUP(report_masivo[[#This Row],[INCAPACIDAD]],D3948:M4025,5,0)</f>
        <v>#N/A</v>
      </c>
      <c r="M1722" s="46" t="e">
        <f>VLOOKUP(report_masivo[[#This Row],[INCAPACIDAD]],D3948:M4025,6,0)</f>
        <v>#N/A</v>
      </c>
      <c r="N1722" s="49" t="e">
        <f>VLOOKUP(report_masivo[[#This Row],[INCAPACIDAD]],D3948:M4025,7,0)</f>
        <v>#N/A</v>
      </c>
      <c r="O1722" s="47" t="e">
        <f>VLOOKUP(report_masivo[[#This Row],[INCAPACIDAD]],D3948:M4025,8,0)</f>
        <v>#N/A</v>
      </c>
    </row>
    <row r="1723" spans="3:15" x14ac:dyDescent="0.3">
      <c r="C1723" s="46" t="s">
        <v>10196</v>
      </c>
      <c r="D1723" s="4"/>
      <c r="E1723" s="4"/>
      <c r="F1723" s="16"/>
      <c r="G1723" s="80" t="e">
        <f>VLOOKUP(report_masivo[[#This Row],[INCAPACIDAD]],D3949:M4026,3,0)</f>
        <v>#N/A</v>
      </c>
      <c r="I1723" s="47"/>
      <c r="K1723" s="46" t="e">
        <f>VLOOKUP(report_masivo[[#This Row],[INCAPACIDAD]],D3949:M4026,4,0)</f>
        <v>#N/A</v>
      </c>
      <c r="L1723" s="46" t="e">
        <f>VLOOKUP(report_masivo[[#This Row],[INCAPACIDAD]],D3949:M4026,5,0)</f>
        <v>#N/A</v>
      </c>
      <c r="M1723" s="46" t="e">
        <f>VLOOKUP(report_masivo[[#This Row],[INCAPACIDAD]],D3949:M4026,6,0)</f>
        <v>#N/A</v>
      </c>
      <c r="N1723" s="49" t="e">
        <f>VLOOKUP(report_masivo[[#This Row],[INCAPACIDAD]],D3949:M4026,7,0)</f>
        <v>#N/A</v>
      </c>
      <c r="O1723" s="47" t="e">
        <f>VLOOKUP(report_masivo[[#This Row],[INCAPACIDAD]],D3949:M4026,8,0)</f>
        <v>#N/A</v>
      </c>
    </row>
    <row r="1724" spans="3:15" x14ac:dyDescent="0.3">
      <c r="C1724" s="46" t="s">
        <v>10196</v>
      </c>
      <c r="D1724" s="4"/>
      <c r="E1724" s="4"/>
      <c r="F1724" s="16"/>
      <c r="G1724" s="80" t="e">
        <f>VLOOKUP(report_masivo[[#This Row],[INCAPACIDAD]],D3950:M4027,3,0)</f>
        <v>#N/A</v>
      </c>
      <c r="I1724" s="47"/>
      <c r="K1724" s="46" t="e">
        <f>VLOOKUP(report_masivo[[#This Row],[INCAPACIDAD]],D3950:M4027,4,0)</f>
        <v>#N/A</v>
      </c>
      <c r="L1724" s="46" t="e">
        <f>VLOOKUP(report_masivo[[#This Row],[INCAPACIDAD]],D3950:M4027,5,0)</f>
        <v>#N/A</v>
      </c>
      <c r="M1724" s="46" t="e">
        <f>VLOOKUP(report_masivo[[#This Row],[INCAPACIDAD]],D3950:M4027,6,0)</f>
        <v>#N/A</v>
      </c>
      <c r="N1724" s="49" t="e">
        <f>VLOOKUP(report_masivo[[#This Row],[INCAPACIDAD]],D3950:M4027,7,0)</f>
        <v>#N/A</v>
      </c>
      <c r="O1724" s="47" t="e">
        <f>VLOOKUP(report_masivo[[#This Row],[INCAPACIDAD]],D3950:M4027,8,0)</f>
        <v>#N/A</v>
      </c>
    </row>
    <row r="1725" spans="3:15" x14ac:dyDescent="0.3">
      <c r="C1725" s="46" t="s">
        <v>10196</v>
      </c>
      <c r="D1725" s="4"/>
      <c r="E1725" s="4"/>
      <c r="F1725" s="16"/>
      <c r="G1725" s="80" t="e">
        <f>VLOOKUP(report_masivo[[#This Row],[INCAPACIDAD]],D3951:M4028,3,0)</f>
        <v>#N/A</v>
      </c>
      <c r="I1725" s="47"/>
      <c r="K1725" s="46" t="e">
        <f>VLOOKUP(report_masivo[[#This Row],[INCAPACIDAD]],D3951:M4028,4,0)</f>
        <v>#N/A</v>
      </c>
      <c r="L1725" s="46" t="e">
        <f>VLOOKUP(report_masivo[[#This Row],[INCAPACIDAD]],D3951:M4028,5,0)</f>
        <v>#N/A</v>
      </c>
      <c r="M1725" s="46" t="e">
        <f>VLOOKUP(report_masivo[[#This Row],[INCAPACIDAD]],D3951:M4028,6,0)</f>
        <v>#N/A</v>
      </c>
      <c r="N1725" s="49" t="e">
        <f>VLOOKUP(report_masivo[[#This Row],[INCAPACIDAD]],D3951:M4028,7,0)</f>
        <v>#N/A</v>
      </c>
      <c r="O1725" s="47" t="e">
        <f>VLOOKUP(report_masivo[[#This Row],[INCAPACIDAD]],D3951:M4028,8,0)</f>
        <v>#N/A</v>
      </c>
    </row>
    <row r="1726" spans="3:15" x14ac:dyDescent="0.3">
      <c r="C1726" s="46" t="s">
        <v>10196</v>
      </c>
      <c r="D1726" s="4"/>
      <c r="E1726" s="4"/>
      <c r="F1726" s="16"/>
      <c r="G1726" s="80" t="e">
        <f>VLOOKUP(report_masivo[[#This Row],[INCAPACIDAD]],D3952:M4029,3,0)</f>
        <v>#N/A</v>
      </c>
      <c r="I1726" s="47"/>
      <c r="K1726" s="46" t="e">
        <f>VLOOKUP(report_masivo[[#This Row],[INCAPACIDAD]],D3952:M4029,4,0)</f>
        <v>#N/A</v>
      </c>
      <c r="L1726" s="46" t="e">
        <f>VLOOKUP(report_masivo[[#This Row],[INCAPACIDAD]],D3952:M4029,5,0)</f>
        <v>#N/A</v>
      </c>
      <c r="M1726" s="46" t="e">
        <f>VLOOKUP(report_masivo[[#This Row],[INCAPACIDAD]],D3952:M4029,6,0)</f>
        <v>#N/A</v>
      </c>
      <c r="N1726" s="49" t="e">
        <f>VLOOKUP(report_masivo[[#This Row],[INCAPACIDAD]],D3952:M4029,7,0)</f>
        <v>#N/A</v>
      </c>
      <c r="O1726" s="47" t="e">
        <f>VLOOKUP(report_masivo[[#This Row],[INCAPACIDAD]],D3952:M4029,8,0)</f>
        <v>#N/A</v>
      </c>
    </row>
    <row r="1727" spans="3:15" x14ac:dyDescent="0.3">
      <c r="C1727" s="46" t="s">
        <v>10196</v>
      </c>
      <c r="D1727" s="4"/>
      <c r="E1727" s="4"/>
      <c r="F1727" s="16"/>
      <c r="G1727" s="80" t="e">
        <f>VLOOKUP(report_masivo[[#This Row],[INCAPACIDAD]],D3953:M4030,3,0)</f>
        <v>#N/A</v>
      </c>
      <c r="I1727" s="47"/>
      <c r="K1727" s="46" t="e">
        <f>VLOOKUP(report_masivo[[#This Row],[INCAPACIDAD]],D3953:M4030,4,0)</f>
        <v>#N/A</v>
      </c>
      <c r="L1727" s="46" t="e">
        <f>VLOOKUP(report_masivo[[#This Row],[INCAPACIDAD]],D3953:M4030,5,0)</f>
        <v>#N/A</v>
      </c>
      <c r="M1727" s="46" t="e">
        <f>VLOOKUP(report_masivo[[#This Row],[INCAPACIDAD]],D3953:M4030,6,0)</f>
        <v>#N/A</v>
      </c>
      <c r="N1727" s="49" t="e">
        <f>VLOOKUP(report_masivo[[#This Row],[INCAPACIDAD]],D3953:M4030,7,0)</f>
        <v>#N/A</v>
      </c>
      <c r="O1727" s="47" t="e">
        <f>VLOOKUP(report_masivo[[#This Row],[INCAPACIDAD]],D3953:M4030,8,0)</f>
        <v>#N/A</v>
      </c>
    </row>
    <row r="1728" spans="3:15" x14ac:dyDescent="0.3">
      <c r="C1728" s="46" t="s">
        <v>10196</v>
      </c>
      <c r="D1728" s="4"/>
      <c r="E1728" s="4"/>
      <c r="F1728" s="16"/>
      <c r="G1728" s="80" t="e">
        <f>VLOOKUP(report_masivo[[#This Row],[INCAPACIDAD]],D3954:M4031,3,0)</f>
        <v>#N/A</v>
      </c>
      <c r="I1728" s="47"/>
      <c r="K1728" s="46" t="e">
        <f>VLOOKUP(report_masivo[[#This Row],[INCAPACIDAD]],D3954:M4031,4,0)</f>
        <v>#N/A</v>
      </c>
      <c r="L1728" s="46" t="e">
        <f>VLOOKUP(report_masivo[[#This Row],[INCAPACIDAD]],D3954:M4031,5,0)</f>
        <v>#N/A</v>
      </c>
      <c r="M1728" s="46" t="e">
        <f>VLOOKUP(report_masivo[[#This Row],[INCAPACIDAD]],D3954:M4031,6,0)</f>
        <v>#N/A</v>
      </c>
      <c r="N1728" s="49" t="e">
        <f>VLOOKUP(report_masivo[[#This Row],[INCAPACIDAD]],D3954:M4031,7,0)</f>
        <v>#N/A</v>
      </c>
      <c r="O1728" s="47" t="e">
        <f>VLOOKUP(report_masivo[[#This Row],[INCAPACIDAD]],D3954:M4031,8,0)</f>
        <v>#N/A</v>
      </c>
    </row>
    <row r="1729" spans="3:15" x14ac:dyDescent="0.3">
      <c r="C1729" s="46" t="s">
        <v>10196</v>
      </c>
      <c r="D1729" s="4"/>
      <c r="E1729" s="4"/>
      <c r="F1729" s="16"/>
      <c r="G1729" s="80" t="e">
        <f>VLOOKUP(report_masivo[[#This Row],[INCAPACIDAD]],D3955:M4032,3,0)</f>
        <v>#N/A</v>
      </c>
      <c r="I1729" s="47"/>
      <c r="K1729" s="46" t="e">
        <f>VLOOKUP(report_masivo[[#This Row],[INCAPACIDAD]],D3955:M4032,4,0)</f>
        <v>#N/A</v>
      </c>
      <c r="L1729" s="46" t="e">
        <f>VLOOKUP(report_masivo[[#This Row],[INCAPACIDAD]],D3955:M4032,5,0)</f>
        <v>#N/A</v>
      </c>
      <c r="M1729" s="46" t="e">
        <f>VLOOKUP(report_masivo[[#This Row],[INCAPACIDAD]],D3955:M4032,6,0)</f>
        <v>#N/A</v>
      </c>
      <c r="N1729" s="49" t="e">
        <f>VLOOKUP(report_masivo[[#This Row],[INCAPACIDAD]],D3955:M4032,7,0)</f>
        <v>#N/A</v>
      </c>
      <c r="O1729" s="47" t="e">
        <f>VLOOKUP(report_masivo[[#This Row],[INCAPACIDAD]],D3955:M4032,8,0)</f>
        <v>#N/A</v>
      </c>
    </row>
    <row r="1730" spans="3:15" x14ac:dyDescent="0.3">
      <c r="C1730" s="46" t="s">
        <v>10196</v>
      </c>
      <c r="D1730" s="4"/>
      <c r="E1730" s="4"/>
      <c r="F1730" s="16"/>
      <c r="G1730" s="80" t="e">
        <f>VLOOKUP(report_masivo[[#This Row],[INCAPACIDAD]],D3956:M4033,3,0)</f>
        <v>#N/A</v>
      </c>
      <c r="I1730" s="47"/>
      <c r="K1730" s="46" t="e">
        <f>VLOOKUP(report_masivo[[#This Row],[INCAPACIDAD]],D3956:M4033,4,0)</f>
        <v>#N/A</v>
      </c>
      <c r="L1730" s="46" t="e">
        <f>VLOOKUP(report_masivo[[#This Row],[INCAPACIDAD]],D3956:M4033,5,0)</f>
        <v>#N/A</v>
      </c>
      <c r="M1730" s="46" t="e">
        <f>VLOOKUP(report_masivo[[#This Row],[INCAPACIDAD]],D3956:M4033,6,0)</f>
        <v>#N/A</v>
      </c>
      <c r="N1730" s="49" t="e">
        <f>VLOOKUP(report_masivo[[#This Row],[INCAPACIDAD]],D3956:M4033,7,0)</f>
        <v>#N/A</v>
      </c>
      <c r="O1730" s="47" t="e">
        <f>VLOOKUP(report_masivo[[#This Row],[INCAPACIDAD]],D3956:M4033,8,0)</f>
        <v>#N/A</v>
      </c>
    </row>
    <row r="1731" spans="3:15" x14ac:dyDescent="0.3">
      <c r="C1731" s="46" t="s">
        <v>10196</v>
      </c>
      <c r="D1731" s="4"/>
      <c r="E1731" s="4"/>
      <c r="F1731" s="16"/>
      <c r="G1731" s="80" t="e">
        <f>VLOOKUP(report_masivo[[#This Row],[INCAPACIDAD]],D3957:M4034,3,0)</f>
        <v>#N/A</v>
      </c>
      <c r="I1731" s="47"/>
      <c r="K1731" s="46" t="e">
        <f>VLOOKUP(report_masivo[[#This Row],[INCAPACIDAD]],D3957:M4034,4,0)</f>
        <v>#N/A</v>
      </c>
      <c r="L1731" s="46" t="e">
        <f>VLOOKUP(report_masivo[[#This Row],[INCAPACIDAD]],D3957:M4034,5,0)</f>
        <v>#N/A</v>
      </c>
      <c r="M1731" s="46" t="e">
        <f>VLOOKUP(report_masivo[[#This Row],[INCAPACIDAD]],D3957:M4034,6,0)</f>
        <v>#N/A</v>
      </c>
      <c r="N1731" s="49" t="e">
        <f>VLOOKUP(report_masivo[[#This Row],[INCAPACIDAD]],D3957:M4034,7,0)</f>
        <v>#N/A</v>
      </c>
      <c r="O1731" s="47" t="e">
        <f>VLOOKUP(report_masivo[[#This Row],[INCAPACIDAD]],D3957:M4034,8,0)</f>
        <v>#N/A</v>
      </c>
    </row>
    <row r="1732" spans="3:15" x14ac:dyDescent="0.3">
      <c r="C1732" s="46" t="s">
        <v>10196</v>
      </c>
      <c r="D1732" s="4"/>
      <c r="E1732" s="4"/>
      <c r="F1732" s="16"/>
      <c r="G1732" s="80" t="e">
        <f>VLOOKUP(report_masivo[[#This Row],[INCAPACIDAD]],D3958:M4035,3,0)</f>
        <v>#N/A</v>
      </c>
      <c r="I1732" s="47"/>
      <c r="K1732" s="46" t="e">
        <f>VLOOKUP(report_masivo[[#This Row],[INCAPACIDAD]],D3958:M4035,4,0)</f>
        <v>#N/A</v>
      </c>
      <c r="L1732" s="46" t="e">
        <f>VLOOKUP(report_masivo[[#This Row],[INCAPACIDAD]],D3958:M4035,5,0)</f>
        <v>#N/A</v>
      </c>
      <c r="M1732" s="46" t="e">
        <f>VLOOKUP(report_masivo[[#This Row],[INCAPACIDAD]],D3958:M4035,6,0)</f>
        <v>#N/A</v>
      </c>
      <c r="N1732" s="49" t="e">
        <f>VLOOKUP(report_masivo[[#This Row],[INCAPACIDAD]],D3958:M4035,7,0)</f>
        <v>#N/A</v>
      </c>
      <c r="O1732" s="47" t="e">
        <f>VLOOKUP(report_masivo[[#This Row],[INCAPACIDAD]],D3958:M4035,8,0)</f>
        <v>#N/A</v>
      </c>
    </row>
    <row r="1733" spans="3:15" x14ac:dyDescent="0.3">
      <c r="C1733" s="46" t="s">
        <v>10196</v>
      </c>
      <c r="D1733" s="4"/>
      <c r="E1733" s="4"/>
      <c r="F1733" s="16"/>
      <c r="G1733" s="80" t="e">
        <f>VLOOKUP(report_masivo[[#This Row],[INCAPACIDAD]],D3959:M4036,3,0)</f>
        <v>#N/A</v>
      </c>
      <c r="I1733" s="47"/>
      <c r="K1733" s="46" t="e">
        <f>VLOOKUP(report_masivo[[#This Row],[INCAPACIDAD]],D3959:M4036,4,0)</f>
        <v>#N/A</v>
      </c>
      <c r="L1733" s="46" t="e">
        <f>VLOOKUP(report_masivo[[#This Row],[INCAPACIDAD]],D3959:M4036,5,0)</f>
        <v>#N/A</v>
      </c>
      <c r="M1733" s="46" t="e">
        <f>VLOOKUP(report_masivo[[#This Row],[INCAPACIDAD]],D3959:M4036,6,0)</f>
        <v>#N/A</v>
      </c>
      <c r="N1733" s="49" t="e">
        <f>VLOOKUP(report_masivo[[#This Row],[INCAPACIDAD]],D3959:M4036,7,0)</f>
        <v>#N/A</v>
      </c>
      <c r="O1733" s="47" t="e">
        <f>VLOOKUP(report_masivo[[#This Row],[INCAPACIDAD]],D3959:M4036,8,0)</f>
        <v>#N/A</v>
      </c>
    </row>
    <row r="1734" spans="3:15" x14ac:dyDescent="0.3">
      <c r="C1734" s="46" t="s">
        <v>10196</v>
      </c>
      <c r="D1734" s="4"/>
      <c r="E1734" s="4"/>
      <c r="F1734" s="16"/>
      <c r="G1734" s="80" t="e">
        <f>VLOOKUP(report_masivo[[#This Row],[INCAPACIDAD]],D3960:M4037,3,0)</f>
        <v>#N/A</v>
      </c>
      <c r="I1734" s="47"/>
      <c r="K1734" s="46" t="e">
        <f>VLOOKUP(report_masivo[[#This Row],[INCAPACIDAD]],D3960:M4037,4,0)</f>
        <v>#N/A</v>
      </c>
      <c r="L1734" s="46" t="e">
        <f>VLOOKUP(report_masivo[[#This Row],[INCAPACIDAD]],D3960:M4037,5,0)</f>
        <v>#N/A</v>
      </c>
      <c r="M1734" s="46" t="e">
        <f>VLOOKUP(report_masivo[[#This Row],[INCAPACIDAD]],D3960:M4037,6,0)</f>
        <v>#N/A</v>
      </c>
      <c r="N1734" s="49" t="e">
        <f>VLOOKUP(report_masivo[[#This Row],[INCAPACIDAD]],D3960:M4037,7,0)</f>
        <v>#N/A</v>
      </c>
      <c r="O1734" s="47" t="e">
        <f>VLOOKUP(report_masivo[[#This Row],[INCAPACIDAD]],D3960:M4037,8,0)</f>
        <v>#N/A</v>
      </c>
    </row>
    <row r="1735" spans="3:15" x14ac:dyDescent="0.3">
      <c r="C1735" s="46" t="s">
        <v>10196</v>
      </c>
      <c r="D1735" s="4"/>
      <c r="E1735" s="4"/>
      <c r="F1735" s="16"/>
      <c r="G1735" s="80" t="e">
        <f>VLOOKUP(report_masivo[[#This Row],[INCAPACIDAD]],D3961:M4038,3,0)</f>
        <v>#N/A</v>
      </c>
      <c r="I1735" s="47"/>
      <c r="K1735" s="46" t="e">
        <f>VLOOKUP(report_masivo[[#This Row],[INCAPACIDAD]],D3961:M4038,4,0)</f>
        <v>#N/A</v>
      </c>
      <c r="L1735" s="46" t="e">
        <f>VLOOKUP(report_masivo[[#This Row],[INCAPACIDAD]],D3961:M4038,5,0)</f>
        <v>#N/A</v>
      </c>
      <c r="M1735" s="46" t="e">
        <f>VLOOKUP(report_masivo[[#This Row],[INCAPACIDAD]],D3961:M4038,6,0)</f>
        <v>#N/A</v>
      </c>
      <c r="N1735" s="49" t="e">
        <f>VLOOKUP(report_masivo[[#This Row],[INCAPACIDAD]],D3961:M4038,7,0)</f>
        <v>#N/A</v>
      </c>
      <c r="O1735" s="47" t="e">
        <f>VLOOKUP(report_masivo[[#This Row],[INCAPACIDAD]],D3961:M4038,8,0)</f>
        <v>#N/A</v>
      </c>
    </row>
    <row r="1736" spans="3:15" x14ac:dyDescent="0.3">
      <c r="C1736" s="46" t="s">
        <v>10196</v>
      </c>
      <c r="D1736" s="4"/>
      <c r="E1736" s="4"/>
      <c r="F1736" s="16"/>
      <c r="G1736" s="80" t="e">
        <f>VLOOKUP(report_masivo[[#This Row],[INCAPACIDAD]],D3962:M4039,3,0)</f>
        <v>#N/A</v>
      </c>
      <c r="I1736" s="47"/>
      <c r="K1736" s="46" t="e">
        <f>VLOOKUP(report_masivo[[#This Row],[INCAPACIDAD]],D3962:M4039,4,0)</f>
        <v>#N/A</v>
      </c>
      <c r="L1736" s="46" t="e">
        <f>VLOOKUP(report_masivo[[#This Row],[INCAPACIDAD]],D3962:M4039,5,0)</f>
        <v>#N/A</v>
      </c>
      <c r="M1736" s="46" t="e">
        <f>VLOOKUP(report_masivo[[#This Row],[INCAPACIDAD]],D3962:M4039,6,0)</f>
        <v>#N/A</v>
      </c>
      <c r="N1736" s="49" t="e">
        <f>VLOOKUP(report_masivo[[#This Row],[INCAPACIDAD]],D3962:M4039,7,0)</f>
        <v>#N/A</v>
      </c>
      <c r="O1736" s="47" t="e">
        <f>VLOOKUP(report_masivo[[#This Row],[INCAPACIDAD]],D3962:M4039,8,0)</f>
        <v>#N/A</v>
      </c>
    </row>
    <row r="1737" spans="3:15" x14ac:dyDescent="0.3">
      <c r="C1737" s="46" t="s">
        <v>10196</v>
      </c>
      <c r="D1737" s="4"/>
      <c r="E1737" s="4"/>
      <c r="F1737" s="16"/>
      <c r="G1737" s="80" t="e">
        <f>VLOOKUP(report_masivo[[#This Row],[INCAPACIDAD]],D3963:M4040,3,0)</f>
        <v>#N/A</v>
      </c>
      <c r="I1737" s="47"/>
      <c r="K1737" s="46" t="e">
        <f>VLOOKUP(report_masivo[[#This Row],[INCAPACIDAD]],D3963:M4040,4,0)</f>
        <v>#N/A</v>
      </c>
      <c r="L1737" s="46" t="e">
        <f>VLOOKUP(report_masivo[[#This Row],[INCAPACIDAD]],D3963:M4040,5,0)</f>
        <v>#N/A</v>
      </c>
      <c r="M1737" s="46" t="e">
        <f>VLOOKUP(report_masivo[[#This Row],[INCAPACIDAD]],D3963:M4040,6,0)</f>
        <v>#N/A</v>
      </c>
      <c r="N1737" s="49" t="e">
        <f>VLOOKUP(report_masivo[[#This Row],[INCAPACIDAD]],D3963:M4040,7,0)</f>
        <v>#N/A</v>
      </c>
      <c r="O1737" s="47" t="e">
        <f>VLOOKUP(report_masivo[[#This Row],[INCAPACIDAD]],D3963:M4040,8,0)</f>
        <v>#N/A</v>
      </c>
    </row>
    <row r="1738" spans="3:15" x14ac:dyDescent="0.3">
      <c r="C1738" s="46" t="s">
        <v>10196</v>
      </c>
      <c r="D1738" s="4"/>
      <c r="E1738" s="4"/>
      <c r="F1738" s="16"/>
      <c r="G1738" s="80" t="e">
        <f>VLOOKUP(report_masivo[[#This Row],[INCAPACIDAD]],D3964:M4041,3,0)</f>
        <v>#N/A</v>
      </c>
      <c r="I1738" s="47"/>
      <c r="K1738" s="46" t="e">
        <f>VLOOKUP(report_masivo[[#This Row],[INCAPACIDAD]],D3964:M4041,4,0)</f>
        <v>#N/A</v>
      </c>
      <c r="L1738" s="46" t="e">
        <f>VLOOKUP(report_masivo[[#This Row],[INCAPACIDAD]],D3964:M4041,5,0)</f>
        <v>#N/A</v>
      </c>
      <c r="M1738" s="46" t="e">
        <f>VLOOKUP(report_masivo[[#This Row],[INCAPACIDAD]],D3964:M4041,6,0)</f>
        <v>#N/A</v>
      </c>
      <c r="N1738" s="49" t="e">
        <f>VLOOKUP(report_masivo[[#This Row],[INCAPACIDAD]],D3964:M4041,7,0)</f>
        <v>#N/A</v>
      </c>
      <c r="O1738" s="47" t="e">
        <f>VLOOKUP(report_masivo[[#This Row],[INCAPACIDAD]],D3964:M4041,8,0)</f>
        <v>#N/A</v>
      </c>
    </row>
    <row r="1739" spans="3:15" x14ac:dyDescent="0.3">
      <c r="C1739" s="46" t="s">
        <v>10196</v>
      </c>
      <c r="D1739" s="4"/>
      <c r="E1739" s="4"/>
      <c r="F1739" s="16"/>
      <c r="G1739" s="80" t="e">
        <f>VLOOKUP(report_masivo[[#This Row],[INCAPACIDAD]],D3965:M4042,3,0)</f>
        <v>#N/A</v>
      </c>
      <c r="I1739" s="47"/>
      <c r="K1739" s="46" t="e">
        <f>VLOOKUP(report_masivo[[#This Row],[INCAPACIDAD]],D3965:M4042,4,0)</f>
        <v>#N/A</v>
      </c>
      <c r="L1739" s="46" t="e">
        <f>VLOOKUP(report_masivo[[#This Row],[INCAPACIDAD]],D3965:M4042,5,0)</f>
        <v>#N/A</v>
      </c>
      <c r="M1739" s="46" t="e">
        <f>VLOOKUP(report_masivo[[#This Row],[INCAPACIDAD]],D3965:M4042,6,0)</f>
        <v>#N/A</v>
      </c>
      <c r="N1739" s="49" t="e">
        <f>VLOOKUP(report_masivo[[#This Row],[INCAPACIDAD]],D3965:M4042,7,0)</f>
        <v>#N/A</v>
      </c>
      <c r="O1739" s="47" t="e">
        <f>VLOOKUP(report_masivo[[#This Row],[INCAPACIDAD]],D3965:M4042,8,0)</f>
        <v>#N/A</v>
      </c>
    </row>
    <row r="1740" spans="3:15" x14ac:dyDescent="0.3">
      <c r="C1740" s="46" t="s">
        <v>10196</v>
      </c>
      <c r="D1740" s="4"/>
      <c r="E1740" s="4"/>
      <c r="F1740" s="16"/>
      <c r="G1740" s="80" t="e">
        <f>VLOOKUP(report_masivo[[#This Row],[INCAPACIDAD]],D3966:M4043,3,0)</f>
        <v>#N/A</v>
      </c>
      <c r="I1740" s="47"/>
      <c r="K1740" s="46" t="e">
        <f>VLOOKUP(report_masivo[[#This Row],[INCAPACIDAD]],D3966:M4043,4,0)</f>
        <v>#N/A</v>
      </c>
      <c r="L1740" s="46" t="e">
        <f>VLOOKUP(report_masivo[[#This Row],[INCAPACIDAD]],D3966:M4043,5,0)</f>
        <v>#N/A</v>
      </c>
      <c r="M1740" s="46" t="e">
        <f>VLOOKUP(report_masivo[[#This Row],[INCAPACIDAD]],D3966:M4043,6,0)</f>
        <v>#N/A</v>
      </c>
      <c r="N1740" s="49" t="e">
        <f>VLOOKUP(report_masivo[[#This Row],[INCAPACIDAD]],D3966:M4043,7,0)</f>
        <v>#N/A</v>
      </c>
      <c r="O1740" s="47" t="e">
        <f>VLOOKUP(report_masivo[[#This Row],[INCAPACIDAD]],D3966:M4043,8,0)</f>
        <v>#N/A</v>
      </c>
    </row>
    <row r="1741" spans="3:15" x14ac:dyDescent="0.3">
      <c r="C1741" s="46" t="s">
        <v>10196</v>
      </c>
      <c r="D1741" s="4"/>
      <c r="E1741" s="4"/>
      <c r="F1741" s="16"/>
      <c r="G1741" s="80" t="e">
        <f>VLOOKUP(report_masivo[[#This Row],[INCAPACIDAD]],D3967:M4044,3,0)</f>
        <v>#N/A</v>
      </c>
      <c r="I1741" s="47"/>
      <c r="K1741" s="46" t="e">
        <f>VLOOKUP(report_masivo[[#This Row],[INCAPACIDAD]],D3967:M4044,4,0)</f>
        <v>#N/A</v>
      </c>
      <c r="L1741" s="46" t="e">
        <f>VLOOKUP(report_masivo[[#This Row],[INCAPACIDAD]],D3967:M4044,5,0)</f>
        <v>#N/A</v>
      </c>
      <c r="M1741" s="46" t="e">
        <f>VLOOKUP(report_masivo[[#This Row],[INCAPACIDAD]],D3967:M4044,6,0)</f>
        <v>#N/A</v>
      </c>
      <c r="N1741" s="49" t="e">
        <f>VLOOKUP(report_masivo[[#This Row],[INCAPACIDAD]],D3967:M4044,7,0)</f>
        <v>#N/A</v>
      </c>
      <c r="O1741" s="47" t="e">
        <f>VLOOKUP(report_masivo[[#This Row],[INCAPACIDAD]],D3967:M4044,8,0)</f>
        <v>#N/A</v>
      </c>
    </row>
    <row r="1742" spans="3:15" x14ac:dyDescent="0.3">
      <c r="C1742" s="46" t="s">
        <v>10196</v>
      </c>
      <c r="D1742" s="4"/>
      <c r="E1742" s="4"/>
      <c r="F1742" s="16"/>
      <c r="G1742" s="80" t="e">
        <f>VLOOKUP(report_masivo[[#This Row],[INCAPACIDAD]],D3968:M4045,3,0)</f>
        <v>#N/A</v>
      </c>
      <c r="I1742" s="47"/>
      <c r="K1742" s="46" t="e">
        <f>VLOOKUP(report_masivo[[#This Row],[INCAPACIDAD]],D3968:M4045,4,0)</f>
        <v>#N/A</v>
      </c>
      <c r="L1742" s="46" t="e">
        <f>VLOOKUP(report_masivo[[#This Row],[INCAPACIDAD]],D3968:M4045,5,0)</f>
        <v>#N/A</v>
      </c>
      <c r="M1742" s="46" t="e">
        <f>VLOOKUP(report_masivo[[#This Row],[INCAPACIDAD]],D3968:M4045,6,0)</f>
        <v>#N/A</v>
      </c>
      <c r="N1742" s="49" t="e">
        <f>VLOOKUP(report_masivo[[#This Row],[INCAPACIDAD]],D3968:M4045,7,0)</f>
        <v>#N/A</v>
      </c>
      <c r="O1742" s="47" t="e">
        <f>VLOOKUP(report_masivo[[#This Row],[INCAPACIDAD]],D3968:M4045,8,0)</f>
        <v>#N/A</v>
      </c>
    </row>
    <row r="1743" spans="3:15" x14ac:dyDescent="0.3">
      <c r="C1743" s="46" t="s">
        <v>10196</v>
      </c>
      <c r="D1743" s="4"/>
      <c r="E1743" s="4"/>
      <c r="F1743" s="16"/>
      <c r="G1743" s="80" t="e">
        <f>VLOOKUP(report_masivo[[#This Row],[INCAPACIDAD]],D3969:M4046,3,0)</f>
        <v>#N/A</v>
      </c>
      <c r="I1743" s="47"/>
      <c r="K1743" s="46" t="e">
        <f>VLOOKUP(report_masivo[[#This Row],[INCAPACIDAD]],D3969:M4046,4,0)</f>
        <v>#N/A</v>
      </c>
      <c r="L1743" s="46" t="e">
        <f>VLOOKUP(report_masivo[[#This Row],[INCAPACIDAD]],D3969:M4046,5,0)</f>
        <v>#N/A</v>
      </c>
      <c r="M1743" s="46" t="e">
        <f>VLOOKUP(report_masivo[[#This Row],[INCAPACIDAD]],D3969:M4046,6,0)</f>
        <v>#N/A</v>
      </c>
      <c r="N1743" s="49" t="e">
        <f>VLOOKUP(report_masivo[[#This Row],[INCAPACIDAD]],D3969:M4046,7,0)</f>
        <v>#N/A</v>
      </c>
      <c r="O1743" s="47" t="e">
        <f>VLOOKUP(report_masivo[[#This Row],[INCAPACIDAD]],D3969:M4046,8,0)</f>
        <v>#N/A</v>
      </c>
    </row>
    <row r="1744" spans="3:15" x14ac:dyDescent="0.3">
      <c r="C1744" s="46" t="s">
        <v>10196</v>
      </c>
      <c r="D1744" s="4"/>
      <c r="E1744" s="4"/>
      <c r="F1744" s="16"/>
      <c r="G1744" s="80" t="e">
        <f>VLOOKUP(report_masivo[[#This Row],[INCAPACIDAD]],D3970:M4047,3,0)</f>
        <v>#N/A</v>
      </c>
      <c r="I1744" s="47"/>
      <c r="K1744" s="46" t="e">
        <f>VLOOKUP(report_masivo[[#This Row],[INCAPACIDAD]],D3970:M4047,4,0)</f>
        <v>#N/A</v>
      </c>
      <c r="L1744" s="46" t="e">
        <f>VLOOKUP(report_masivo[[#This Row],[INCAPACIDAD]],D3970:M4047,5,0)</f>
        <v>#N/A</v>
      </c>
      <c r="M1744" s="46" t="e">
        <f>VLOOKUP(report_masivo[[#This Row],[INCAPACIDAD]],D3970:M4047,6,0)</f>
        <v>#N/A</v>
      </c>
      <c r="N1744" s="49" t="e">
        <f>VLOOKUP(report_masivo[[#This Row],[INCAPACIDAD]],D3970:M4047,7,0)</f>
        <v>#N/A</v>
      </c>
      <c r="O1744" s="47" t="e">
        <f>VLOOKUP(report_masivo[[#This Row],[INCAPACIDAD]],D3970:M4047,8,0)</f>
        <v>#N/A</v>
      </c>
    </row>
    <row r="1745" spans="3:15" x14ac:dyDescent="0.3">
      <c r="C1745" s="46" t="s">
        <v>10196</v>
      </c>
      <c r="D1745" s="4"/>
      <c r="E1745" s="4"/>
      <c r="F1745" s="16"/>
      <c r="G1745" s="80" t="e">
        <f>VLOOKUP(report_masivo[[#This Row],[INCAPACIDAD]],D3971:M4048,3,0)</f>
        <v>#N/A</v>
      </c>
      <c r="I1745" s="47"/>
      <c r="K1745" s="46" t="e">
        <f>VLOOKUP(report_masivo[[#This Row],[INCAPACIDAD]],D3971:M4048,4,0)</f>
        <v>#N/A</v>
      </c>
      <c r="L1745" s="46" t="e">
        <f>VLOOKUP(report_masivo[[#This Row],[INCAPACIDAD]],D3971:M4048,5,0)</f>
        <v>#N/A</v>
      </c>
      <c r="M1745" s="46" t="e">
        <f>VLOOKUP(report_masivo[[#This Row],[INCAPACIDAD]],D3971:M4048,6,0)</f>
        <v>#N/A</v>
      </c>
      <c r="N1745" s="49" t="e">
        <f>VLOOKUP(report_masivo[[#This Row],[INCAPACIDAD]],D3971:M4048,7,0)</f>
        <v>#N/A</v>
      </c>
      <c r="O1745" s="47" t="e">
        <f>VLOOKUP(report_masivo[[#This Row],[INCAPACIDAD]],D3971:M4048,8,0)</f>
        <v>#N/A</v>
      </c>
    </row>
    <row r="1746" spans="3:15" x14ac:dyDescent="0.3">
      <c r="C1746" s="46" t="s">
        <v>10196</v>
      </c>
      <c r="D1746" s="4"/>
      <c r="E1746" s="4"/>
      <c r="F1746" s="16"/>
      <c r="G1746" s="80" t="e">
        <f>VLOOKUP(report_masivo[[#This Row],[INCAPACIDAD]],D3972:M4049,3,0)</f>
        <v>#N/A</v>
      </c>
      <c r="I1746" s="47"/>
      <c r="K1746" s="46" t="e">
        <f>VLOOKUP(report_masivo[[#This Row],[INCAPACIDAD]],D3972:M4049,4,0)</f>
        <v>#N/A</v>
      </c>
      <c r="L1746" s="46" t="e">
        <f>VLOOKUP(report_masivo[[#This Row],[INCAPACIDAD]],D3972:M4049,5,0)</f>
        <v>#N/A</v>
      </c>
      <c r="M1746" s="46" t="e">
        <f>VLOOKUP(report_masivo[[#This Row],[INCAPACIDAD]],D3972:M4049,6,0)</f>
        <v>#N/A</v>
      </c>
      <c r="N1746" s="49" t="e">
        <f>VLOOKUP(report_masivo[[#This Row],[INCAPACIDAD]],D3972:M4049,7,0)</f>
        <v>#N/A</v>
      </c>
      <c r="O1746" s="47" t="e">
        <f>VLOOKUP(report_masivo[[#This Row],[INCAPACIDAD]],D3972:M4049,8,0)</f>
        <v>#N/A</v>
      </c>
    </row>
    <row r="1747" spans="3:15" x14ac:dyDescent="0.3">
      <c r="C1747" s="46" t="s">
        <v>10196</v>
      </c>
      <c r="D1747" s="4"/>
      <c r="E1747" s="4"/>
      <c r="F1747" s="16"/>
      <c r="G1747" s="80" t="e">
        <f>VLOOKUP(report_masivo[[#This Row],[INCAPACIDAD]],D3973:M4050,3,0)</f>
        <v>#N/A</v>
      </c>
      <c r="I1747" s="47"/>
      <c r="K1747" s="46" t="e">
        <f>VLOOKUP(report_masivo[[#This Row],[INCAPACIDAD]],D3973:M4050,4,0)</f>
        <v>#N/A</v>
      </c>
      <c r="L1747" s="46" t="e">
        <f>VLOOKUP(report_masivo[[#This Row],[INCAPACIDAD]],D3973:M4050,5,0)</f>
        <v>#N/A</v>
      </c>
      <c r="M1747" s="46" t="e">
        <f>VLOOKUP(report_masivo[[#This Row],[INCAPACIDAD]],D3973:M4050,6,0)</f>
        <v>#N/A</v>
      </c>
      <c r="N1747" s="49" t="e">
        <f>VLOOKUP(report_masivo[[#This Row],[INCAPACIDAD]],D3973:M4050,7,0)</f>
        <v>#N/A</v>
      </c>
      <c r="O1747" s="47" t="e">
        <f>VLOOKUP(report_masivo[[#This Row],[INCAPACIDAD]],D3973:M4050,8,0)</f>
        <v>#N/A</v>
      </c>
    </row>
    <row r="1748" spans="3:15" x14ac:dyDescent="0.3">
      <c r="C1748" s="46" t="s">
        <v>10196</v>
      </c>
      <c r="D1748" s="4"/>
      <c r="E1748" s="4"/>
      <c r="F1748" s="16"/>
      <c r="G1748" s="80" t="e">
        <f>VLOOKUP(report_masivo[[#This Row],[INCAPACIDAD]],D3974:M4051,3,0)</f>
        <v>#N/A</v>
      </c>
      <c r="I1748" s="47"/>
      <c r="K1748" s="46" t="e">
        <f>VLOOKUP(report_masivo[[#This Row],[INCAPACIDAD]],D3974:M4051,4,0)</f>
        <v>#N/A</v>
      </c>
      <c r="L1748" s="46" t="e">
        <f>VLOOKUP(report_masivo[[#This Row],[INCAPACIDAD]],D3974:M4051,5,0)</f>
        <v>#N/A</v>
      </c>
      <c r="M1748" s="46" t="e">
        <f>VLOOKUP(report_masivo[[#This Row],[INCAPACIDAD]],D3974:M4051,6,0)</f>
        <v>#N/A</v>
      </c>
      <c r="N1748" s="49" t="e">
        <f>VLOOKUP(report_masivo[[#This Row],[INCAPACIDAD]],D3974:M4051,7,0)</f>
        <v>#N/A</v>
      </c>
      <c r="O1748" s="47" t="e">
        <f>VLOOKUP(report_masivo[[#This Row],[INCAPACIDAD]],D3974:M4051,8,0)</f>
        <v>#N/A</v>
      </c>
    </row>
    <row r="1749" spans="3:15" x14ac:dyDescent="0.3">
      <c r="C1749" s="46" t="s">
        <v>10196</v>
      </c>
      <c r="D1749" s="4"/>
      <c r="E1749" s="4"/>
      <c r="F1749" s="16"/>
      <c r="G1749" s="80" t="e">
        <f>VLOOKUP(report_masivo[[#This Row],[INCAPACIDAD]],D3975:M4052,3,0)</f>
        <v>#N/A</v>
      </c>
      <c r="I1749" s="47"/>
      <c r="K1749" s="46" t="e">
        <f>VLOOKUP(report_masivo[[#This Row],[INCAPACIDAD]],D3975:M4052,4,0)</f>
        <v>#N/A</v>
      </c>
      <c r="L1749" s="46" t="e">
        <f>VLOOKUP(report_masivo[[#This Row],[INCAPACIDAD]],D3975:M4052,5,0)</f>
        <v>#N/A</v>
      </c>
      <c r="M1749" s="46" t="e">
        <f>VLOOKUP(report_masivo[[#This Row],[INCAPACIDAD]],D3975:M4052,6,0)</f>
        <v>#N/A</v>
      </c>
      <c r="N1749" s="49" t="e">
        <f>VLOOKUP(report_masivo[[#This Row],[INCAPACIDAD]],D3975:M4052,7,0)</f>
        <v>#N/A</v>
      </c>
      <c r="O1749" s="47" t="e">
        <f>VLOOKUP(report_masivo[[#This Row],[INCAPACIDAD]],D3975:M4052,8,0)</f>
        <v>#N/A</v>
      </c>
    </row>
    <row r="1750" spans="3:15" x14ac:dyDescent="0.3">
      <c r="C1750" s="46" t="s">
        <v>10196</v>
      </c>
      <c r="D1750" s="4"/>
      <c r="E1750" s="4"/>
      <c r="F1750" s="16"/>
      <c r="G1750" s="80" t="e">
        <f>VLOOKUP(report_masivo[[#This Row],[INCAPACIDAD]],D3976:M4053,3,0)</f>
        <v>#N/A</v>
      </c>
      <c r="I1750" s="47"/>
      <c r="K1750" s="46" t="e">
        <f>VLOOKUP(report_masivo[[#This Row],[INCAPACIDAD]],D3976:M4053,4,0)</f>
        <v>#N/A</v>
      </c>
      <c r="L1750" s="46" t="e">
        <f>VLOOKUP(report_masivo[[#This Row],[INCAPACIDAD]],D3976:M4053,5,0)</f>
        <v>#N/A</v>
      </c>
      <c r="M1750" s="46" t="e">
        <f>VLOOKUP(report_masivo[[#This Row],[INCAPACIDAD]],D3976:M4053,6,0)</f>
        <v>#N/A</v>
      </c>
      <c r="N1750" s="49" t="e">
        <f>VLOOKUP(report_masivo[[#This Row],[INCAPACIDAD]],D3976:M4053,7,0)</f>
        <v>#N/A</v>
      </c>
      <c r="O1750" s="47" t="e">
        <f>VLOOKUP(report_masivo[[#This Row],[INCAPACIDAD]],D3976:M4053,8,0)</f>
        <v>#N/A</v>
      </c>
    </row>
    <row r="1751" spans="3:15" x14ac:dyDescent="0.3">
      <c r="C1751" s="46" t="s">
        <v>10196</v>
      </c>
      <c r="D1751" s="4"/>
      <c r="E1751" s="4"/>
      <c r="F1751" s="16"/>
      <c r="G1751" s="80" t="e">
        <f>VLOOKUP(report_masivo[[#This Row],[INCAPACIDAD]],D3977:M4054,3,0)</f>
        <v>#N/A</v>
      </c>
      <c r="I1751" s="47"/>
      <c r="K1751" s="46" t="e">
        <f>VLOOKUP(report_masivo[[#This Row],[INCAPACIDAD]],D3977:M4054,4,0)</f>
        <v>#N/A</v>
      </c>
      <c r="L1751" s="46" t="e">
        <f>VLOOKUP(report_masivo[[#This Row],[INCAPACIDAD]],D3977:M4054,5,0)</f>
        <v>#N/A</v>
      </c>
      <c r="M1751" s="46" t="e">
        <f>VLOOKUP(report_masivo[[#This Row],[INCAPACIDAD]],D3977:M4054,6,0)</f>
        <v>#N/A</v>
      </c>
      <c r="N1751" s="49" t="e">
        <f>VLOOKUP(report_masivo[[#This Row],[INCAPACIDAD]],D3977:M4054,7,0)</f>
        <v>#N/A</v>
      </c>
      <c r="O1751" s="47" t="e">
        <f>VLOOKUP(report_masivo[[#This Row],[INCAPACIDAD]],D3977:M4054,8,0)</f>
        <v>#N/A</v>
      </c>
    </row>
    <row r="1752" spans="3:15" x14ac:dyDescent="0.3">
      <c r="C1752" s="46" t="s">
        <v>10196</v>
      </c>
      <c r="D1752" s="4"/>
      <c r="E1752" s="4"/>
      <c r="F1752" s="16"/>
      <c r="G1752" s="80" t="e">
        <f>VLOOKUP(report_masivo[[#This Row],[INCAPACIDAD]],D3978:M4055,3,0)</f>
        <v>#N/A</v>
      </c>
      <c r="I1752" s="47"/>
      <c r="K1752" s="46" t="e">
        <f>VLOOKUP(report_masivo[[#This Row],[INCAPACIDAD]],D3978:M4055,4,0)</f>
        <v>#N/A</v>
      </c>
      <c r="L1752" s="46" t="e">
        <f>VLOOKUP(report_masivo[[#This Row],[INCAPACIDAD]],D3978:M4055,5,0)</f>
        <v>#N/A</v>
      </c>
      <c r="M1752" s="46" t="e">
        <f>VLOOKUP(report_masivo[[#This Row],[INCAPACIDAD]],D3978:M4055,6,0)</f>
        <v>#N/A</v>
      </c>
      <c r="N1752" s="49" t="e">
        <f>VLOOKUP(report_masivo[[#This Row],[INCAPACIDAD]],D3978:M4055,7,0)</f>
        <v>#N/A</v>
      </c>
      <c r="O1752" s="47" t="e">
        <f>VLOOKUP(report_masivo[[#This Row],[INCAPACIDAD]],D3978:M4055,8,0)</f>
        <v>#N/A</v>
      </c>
    </row>
    <row r="1753" spans="3:15" x14ac:dyDescent="0.3">
      <c r="C1753" s="46" t="s">
        <v>10196</v>
      </c>
      <c r="D1753" s="4"/>
      <c r="E1753" s="4"/>
      <c r="F1753" s="16"/>
      <c r="G1753" s="80" t="e">
        <f>VLOOKUP(report_masivo[[#This Row],[INCAPACIDAD]],D3979:M4056,3,0)</f>
        <v>#N/A</v>
      </c>
      <c r="I1753" s="47"/>
      <c r="K1753" s="46" t="e">
        <f>VLOOKUP(report_masivo[[#This Row],[INCAPACIDAD]],D3979:M4056,4,0)</f>
        <v>#N/A</v>
      </c>
      <c r="L1753" s="46" t="e">
        <f>VLOOKUP(report_masivo[[#This Row],[INCAPACIDAD]],D3979:M4056,5,0)</f>
        <v>#N/A</v>
      </c>
      <c r="M1753" s="46" t="e">
        <f>VLOOKUP(report_masivo[[#This Row],[INCAPACIDAD]],D3979:M4056,6,0)</f>
        <v>#N/A</v>
      </c>
      <c r="N1753" s="49" t="e">
        <f>VLOOKUP(report_masivo[[#This Row],[INCAPACIDAD]],D3979:M4056,7,0)</f>
        <v>#N/A</v>
      </c>
      <c r="O1753" s="47" t="e">
        <f>VLOOKUP(report_masivo[[#This Row],[INCAPACIDAD]],D3979:M4056,8,0)</f>
        <v>#N/A</v>
      </c>
    </row>
    <row r="1754" spans="3:15" x14ac:dyDescent="0.3">
      <c r="C1754" s="46" t="s">
        <v>10196</v>
      </c>
      <c r="D1754" s="4"/>
      <c r="E1754" s="4"/>
      <c r="F1754" s="16"/>
      <c r="G1754" s="80" t="e">
        <f>VLOOKUP(report_masivo[[#This Row],[INCAPACIDAD]],D3980:M4057,3,0)</f>
        <v>#N/A</v>
      </c>
      <c r="I1754" s="47"/>
      <c r="K1754" s="46" t="e">
        <f>VLOOKUP(report_masivo[[#This Row],[INCAPACIDAD]],D3980:M4057,4,0)</f>
        <v>#N/A</v>
      </c>
      <c r="L1754" s="46" t="e">
        <f>VLOOKUP(report_masivo[[#This Row],[INCAPACIDAD]],D3980:M4057,5,0)</f>
        <v>#N/A</v>
      </c>
      <c r="M1754" s="46" t="e">
        <f>VLOOKUP(report_masivo[[#This Row],[INCAPACIDAD]],D3980:M4057,6,0)</f>
        <v>#N/A</v>
      </c>
      <c r="N1754" s="49" t="e">
        <f>VLOOKUP(report_masivo[[#This Row],[INCAPACIDAD]],D3980:M4057,7,0)</f>
        <v>#N/A</v>
      </c>
      <c r="O1754" s="47" t="e">
        <f>VLOOKUP(report_masivo[[#This Row],[INCAPACIDAD]],D3980:M4057,8,0)</f>
        <v>#N/A</v>
      </c>
    </row>
    <row r="1755" spans="3:15" x14ac:dyDescent="0.3">
      <c r="C1755" s="46" t="s">
        <v>10196</v>
      </c>
      <c r="D1755" s="4"/>
      <c r="E1755" s="4"/>
      <c r="F1755" s="16"/>
      <c r="G1755" s="80" t="e">
        <f>VLOOKUP(report_masivo[[#This Row],[INCAPACIDAD]],D3981:M4058,3,0)</f>
        <v>#N/A</v>
      </c>
      <c r="I1755" s="47"/>
      <c r="K1755" s="46" t="e">
        <f>VLOOKUP(report_masivo[[#This Row],[INCAPACIDAD]],D3981:M4058,4,0)</f>
        <v>#N/A</v>
      </c>
      <c r="L1755" s="46" t="e">
        <f>VLOOKUP(report_masivo[[#This Row],[INCAPACIDAD]],D3981:M4058,5,0)</f>
        <v>#N/A</v>
      </c>
      <c r="M1755" s="46" t="e">
        <f>VLOOKUP(report_masivo[[#This Row],[INCAPACIDAD]],D3981:M4058,6,0)</f>
        <v>#N/A</v>
      </c>
      <c r="N1755" s="49" t="e">
        <f>VLOOKUP(report_masivo[[#This Row],[INCAPACIDAD]],D3981:M4058,7,0)</f>
        <v>#N/A</v>
      </c>
      <c r="O1755" s="47" t="e">
        <f>VLOOKUP(report_masivo[[#This Row],[INCAPACIDAD]],D3981:M4058,8,0)</f>
        <v>#N/A</v>
      </c>
    </row>
    <row r="1756" spans="3:15" x14ac:dyDescent="0.3">
      <c r="C1756" s="46" t="s">
        <v>10196</v>
      </c>
      <c r="D1756" s="4"/>
      <c r="E1756" s="4"/>
      <c r="F1756" s="16"/>
      <c r="G1756" s="80" t="e">
        <f>VLOOKUP(report_masivo[[#This Row],[INCAPACIDAD]],D3982:M4059,3,0)</f>
        <v>#N/A</v>
      </c>
      <c r="I1756" s="47"/>
      <c r="K1756" s="46" t="e">
        <f>VLOOKUP(report_masivo[[#This Row],[INCAPACIDAD]],D3982:M4059,4,0)</f>
        <v>#N/A</v>
      </c>
      <c r="L1756" s="46" t="e">
        <f>VLOOKUP(report_masivo[[#This Row],[INCAPACIDAD]],D3982:M4059,5,0)</f>
        <v>#N/A</v>
      </c>
      <c r="M1756" s="46" t="e">
        <f>VLOOKUP(report_masivo[[#This Row],[INCAPACIDAD]],D3982:M4059,6,0)</f>
        <v>#N/A</v>
      </c>
      <c r="N1756" s="49" t="e">
        <f>VLOOKUP(report_masivo[[#This Row],[INCAPACIDAD]],D3982:M4059,7,0)</f>
        <v>#N/A</v>
      </c>
      <c r="O1756" s="47" t="e">
        <f>VLOOKUP(report_masivo[[#This Row],[INCAPACIDAD]],D3982:M4059,8,0)</f>
        <v>#N/A</v>
      </c>
    </row>
    <row r="1757" spans="3:15" x14ac:dyDescent="0.3">
      <c r="C1757" s="46" t="s">
        <v>10196</v>
      </c>
      <c r="D1757" s="4"/>
      <c r="E1757" s="4"/>
      <c r="F1757" s="16"/>
      <c r="G1757" s="80" t="e">
        <f>VLOOKUP(report_masivo[[#This Row],[INCAPACIDAD]],D3983:M4060,3,0)</f>
        <v>#N/A</v>
      </c>
      <c r="I1757" s="47"/>
      <c r="K1757" s="46" t="e">
        <f>VLOOKUP(report_masivo[[#This Row],[INCAPACIDAD]],D3983:M4060,4,0)</f>
        <v>#N/A</v>
      </c>
      <c r="L1757" s="46" t="e">
        <f>VLOOKUP(report_masivo[[#This Row],[INCAPACIDAD]],D3983:M4060,5,0)</f>
        <v>#N/A</v>
      </c>
      <c r="M1757" s="46" t="e">
        <f>VLOOKUP(report_masivo[[#This Row],[INCAPACIDAD]],D3983:M4060,6,0)</f>
        <v>#N/A</v>
      </c>
      <c r="N1757" s="49" t="e">
        <f>VLOOKUP(report_masivo[[#This Row],[INCAPACIDAD]],D3983:M4060,7,0)</f>
        <v>#N/A</v>
      </c>
      <c r="O1757" s="47" t="e">
        <f>VLOOKUP(report_masivo[[#This Row],[INCAPACIDAD]],D3983:M4060,8,0)</f>
        <v>#N/A</v>
      </c>
    </row>
    <row r="1758" spans="3:15" x14ac:dyDescent="0.3">
      <c r="C1758" s="46" t="s">
        <v>10196</v>
      </c>
      <c r="D1758" s="4"/>
      <c r="E1758" s="4"/>
      <c r="F1758" s="16"/>
      <c r="G1758" s="80" t="e">
        <f>VLOOKUP(report_masivo[[#This Row],[INCAPACIDAD]],D3984:M4061,3,0)</f>
        <v>#N/A</v>
      </c>
      <c r="I1758" s="47"/>
      <c r="K1758" s="46" t="e">
        <f>VLOOKUP(report_masivo[[#This Row],[INCAPACIDAD]],D3984:M4061,4,0)</f>
        <v>#N/A</v>
      </c>
      <c r="L1758" s="46" t="e">
        <f>VLOOKUP(report_masivo[[#This Row],[INCAPACIDAD]],D3984:M4061,5,0)</f>
        <v>#N/A</v>
      </c>
      <c r="M1758" s="46" t="e">
        <f>VLOOKUP(report_masivo[[#This Row],[INCAPACIDAD]],D3984:M4061,6,0)</f>
        <v>#N/A</v>
      </c>
      <c r="N1758" s="49" t="e">
        <f>VLOOKUP(report_masivo[[#This Row],[INCAPACIDAD]],D3984:M4061,7,0)</f>
        <v>#N/A</v>
      </c>
      <c r="O1758" s="47" t="e">
        <f>VLOOKUP(report_masivo[[#This Row],[INCAPACIDAD]],D3984:M4061,8,0)</f>
        <v>#N/A</v>
      </c>
    </row>
    <row r="1759" spans="3:15" x14ac:dyDescent="0.3">
      <c r="C1759" s="46" t="s">
        <v>10196</v>
      </c>
      <c r="D1759" s="4"/>
      <c r="E1759" s="4"/>
      <c r="F1759" s="16"/>
      <c r="G1759" s="80" t="e">
        <f>VLOOKUP(report_masivo[[#This Row],[INCAPACIDAD]],D3985:M4062,3,0)</f>
        <v>#N/A</v>
      </c>
      <c r="I1759" s="47"/>
      <c r="K1759" s="46" t="e">
        <f>VLOOKUP(report_masivo[[#This Row],[INCAPACIDAD]],D3985:M4062,4,0)</f>
        <v>#N/A</v>
      </c>
      <c r="L1759" s="46" t="e">
        <f>VLOOKUP(report_masivo[[#This Row],[INCAPACIDAD]],D3985:M4062,5,0)</f>
        <v>#N/A</v>
      </c>
      <c r="M1759" s="46" t="e">
        <f>VLOOKUP(report_masivo[[#This Row],[INCAPACIDAD]],D3985:M4062,6,0)</f>
        <v>#N/A</v>
      </c>
      <c r="N1759" s="49" t="e">
        <f>VLOOKUP(report_masivo[[#This Row],[INCAPACIDAD]],D3985:M4062,7,0)</f>
        <v>#N/A</v>
      </c>
      <c r="O1759" s="47" t="e">
        <f>VLOOKUP(report_masivo[[#This Row],[INCAPACIDAD]],D3985:M4062,8,0)</f>
        <v>#N/A</v>
      </c>
    </row>
    <row r="1760" spans="3:15" x14ac:dyDescent="0.3">
      <c r="C1760" s="46" t="s">
        <v>10196</v>
      </c>
      <c r="D1760" s="4"/>
      <c r="E1760" s="4"/>
      <c r="F1760" s="16"/>
      <c r="G1760" s="80" t="e">
        <f>VLOOKUP(report_masivo[[#This Row],[INCAPACIDAD]],D3986:M4063,3,0)</f>
        <v>#N/A</v>
      </c>
      <c r="I1760" s="47"/>
      <c r="K1760" s="46" t="e">
        <f>VLOOKUP(report_masivo[[#This Row],[INCAPACIDAD]],D3986:M4063,4,0)</f>
        <v>#N/A</v>
      </c>
      <c r="L1760" s="46" t="e">
        <f>VLOOKUP(report_masivo[[#This Row],[INCAPACIDAD]],D3986:M4063,5,0)</f>
        <v>#N/A</v>
      </c>
      <c r="M1760" s="46" t="e">
        <f>VLOOKUP(report_masivo[[#This Row],[INCAPACIDAD]],D3986:M4063,6,0)</f>
        <v>#N/A</v>
      </c>
      <c r="N1760" s="49" t="e">
        <f>VLOOKUP(report_masivo[[#This Row],[INCAPACIDAD]],D3986:M4063,7,0)</f>
        <v>#N/A</v>
      </c>
      <c r="O1760" s="47" t="e">
        <f>VLOOKUP(report_masivo[[#This Row],[INCAPACIDAD]],D3986:M4063,8,0)</f>
        <v>#N/A</v>
      </c>
    </row>
    <row r="1761" spans="3:15" x14ac:dyDescent="0.3">
      <c r="C1761" s="46" t="s">
        <v>10196</v>
      </c>
      <c r="D1761" s="4"/>
      <c r="E1761" s="4"/>
      <c r="F1761" s="16"/>
      <c r="G1761" s="80" t="e">
        <f>VLOOKUP(report_masivo[[#This Row],[INCAPACIDAD]],D3987:M4064,3,0)</f>
        <v>#N/A</v>
      </c>
      <c r="I1761" s="47"/>
      <c r="K1761" s="46" t="e">
        <f>VLOOKUP(report_masivo[[#This Row],[INCAPACIDAD]],D3987:M4064,4,0)</f>
        <v>#N/A</v>
      </c>
      <c r="L1761" s="46" t="e">
        <f>VLOOKUP(report_masivo[[#This Row],[INCAPACIDAD]],D3987:M4064,5,0)</f>
        <v>#N/A</v>
      </c>
      <c r="M1761" s="46" t="e">
        <f>VLOOKUP(report_masivo[[#This Row],[INCAPACIDAD]],D3987:M4064,6,0)</f>
        <v>#N/A</v>
      </c>
      <c r="N1761" s="49" t="e">
        <f>VLOOKUP(report_masivo[[#This Row],[INCAPACIDAD]],D3987:M4064,7,0)</f>
        <v>#N/A</v>
      </c>
      <c r="O1761" s="47" t="e">
        <f>VLOOKUP(report_masivo[[#This Row],[INCAPACIDAD]],D3987:M4064,8,0)</f>
        <v>#N/A</v>
      </c>
    </row>
    <row r="1762" spans="3:15" x14ac:dyDescent="0.3">
      <c r="C1762" s="46" t="s">
        <v>10196</v>
      </c>
      <c r="D1762" s="4"/>
      <c r="E1762" s="4"/>
      <c r="F1762" s="16"/>
      <c r="G1762" s="80" t="e">
        <f>VLOOKUP(report_masivo[[#This Row],[INCAPACIDAD]],D3988:M4065,3,0)</f>
        <v>#N/A</v>
      </c>
      <c r="I1762" s="47"/>
      <c r="K1762" s="46" t="e">
        <f>VLOOKUP(report_masivo[[#This Row],[INCAPACIDAD]],D3988:M4065,4,0)</f>
        <v>#N/A</v>
      </c>
      <c r="L1762" s="46" t="e">
        <f>VLOOKUP(report_masivo[[#This Row],[INCAPACIDAD]],D3988:M4065,5,0)</f>
        <v>#N/A</v>
      </c>
      <c r="M1762" s="46" t="e">
        <f>VLOOKUP(report_masivo[[#This Row],[INCAPACIDAD]],D3988:M4065,6,0)</f>
        <v>#N/A</v>
      </c>
      <c r="N1762" s="49" t="e">
        <f>VLOOKUP(report_masivo[[#This Row],[INCAPACIDAD]],D3988:M4065,7,0)</f>
        <v>#N/A</v>
      </c>
      <c r="O1762" s="47" t="e">
        <f>VLOOKUP(report_masivo[[#This Row],[INCAPACIDAD]],D3988:M4065,8,0)</f>
        <v>#N/A</v>
      </c>
    </row>
    <row r="1763" spans="3:15" x14ac:dyDescent="0.3">
      <c r="C1763" s="46" t="s">
        <v>10196</v>
      </c>
      <c r="D1763" s="4"/>
      <c r="E1763" s="4"/>
      <c r="F1763" s="16"/>
      <c r="G1763" s="80" t="e">
        <f>VLOOKUP(report_masivo[[#This Row],[INCAPACIDAD]],D3989:M4066,3,0)</f>
        <v>#N/A</v>
      </c>
      <c r="I1763" s="47"/>
      <c r="K1763" s="46" t="e">
        <f>VLOOKUP(report_masivo[[#This Row],[INCAPACIDAD]],D3989:M4066,4,0)</f>
        <v>#N/A</v>
      </c>
      <c r="L1763" s="46" t="e">
        <f>VLOOKUP(report_masivo[[#This Row],[INCAPACIDAD]],D3989:M4066,5,0)</f>
        <v>#N/A</v>
      </c>
      <c r="M1763" s="46" t="e">
        <f>VLOOKUP(report_masivo[[#This Row],[INCAPACIDAD]],D3989:M4066,6,0)</f>
        <v>#N/A</v>
      </c>
      <c r="N1763" s="49" t="e">
        <f>VLOOKUP(report_masivo[[#This Row],[INCAPACIDAD]],D3989:M4066,7,0)</f>
        <v>#N/A</v>
      </c>
      <c r="O1763" s="47" t="e">
        <f>VLOOKUP(report_masivo[[#This Row],[INCAPACIDAD]],D3989:M4066,8,0)</f>
        <v>#N/A</v>
      </c>
    </row>
    <row r="1764" spans="3:15" x14ac:dyDescent="0.3">
      <c r="C1764" s="46" t="s">
        <v>10196</v>
      </c>
      <c r="D1764" s="4"/>
      <c r="E1764" s="4"/>
      <c r="F1764" s="16"/>
      <c r="G1764" s="80" t="e">
        <f>VLOOKUP(report_masivo[[#This Row],[INCAPACIDAD]],D3990:M4067,3,0)</f>
        <v>#N/A</v>
      </c>
      <c r="I1764" s="47"/>
      <c r="K1764" s="46" t="e">
        <f>VLOOKUP(report_masivo[[#This Row],[INCAPACIDAD]],D3990:M4067,4,0)</f>
        <v>#N/A</v>
      </c>
      <c r="L1764" s="46" t="e">
        <f>VLOOKUP(report_masivo[[#This Row],[INCAPACIDAD]],D3990:M4067,5,0)</f>
        <v>#N/A</v>
      </c>
      <c r="M1764" s="46" t="e">
        <f>VLOOKUP(report_masivo[[#This Row],[INCAPACIDAD]],D3990:M4067,6,0)</f>
        <v>#N/A</v>
      </c>
      <c r="N1764" s="49" t="e">
        <f>VLOOKUP(report_masivo[[#This Row],[INCAPACIDAD]],D3990:M4067,7,0)</f>
        <v>#N/A</v>
      </c>
      <c r="O1764" s="47" t="e">
        <f>VLOOKUP(report_masivo[[#This Row],[INCAPACIDAD]],D3990:M4067,8,0)</f>
        <v>#N/A</v>
      </c>
    </row>
    <row r="1765" spans="3:15" x14ac:dyDescent="0.3">
      <c r="C1765" s="46" t="s">
        <v>10196</v>
      </c>
      <c r="D1765" s="4"/>
      <c r="E1765" s="4"/>
      <c r="F1765" s="16"/>
      <c r="G1765" s="80" t="e">
        <f>VLOOKUP(report_masivo[[#This Row],[INCAPACIDAD]],D3991:M4068,3,0)</f>
        <v>#N/A</v>
      </c>
      <c r="I1765" s="47"/>
      <c r="K1765" s="46" t="e">
        <f>VLOOKUP(report_masivo[[#This Row],[INCAPACIDAD]],D3991:M4068,4,0)</f>
        <v>#N/A</v>
      </c>
      <c r="L1765" s="46" t="e">
        <f>VLOOKUP(report_masivo[[#This Row],[INCAPACIDAD]],D3991:M4068,5,0)</f>
        <v>#N/A</v>
      </c>
      <c r="M1765" s="46" t="e">
        <f>VLOOKUP(report_masivo[[#This Row],[INCAPACIDAD]],D3991:M4068,6,0)</f>
        <v>#N/A</v>
      </c>
      <c r="N1765" s="49" t="e">
        <f>VLOOKUP(report_masivo[[#This Row],[INCAPACIDAD]],D3991:M4068,7,0)</f>
        <v>#N/A</v>
      </c>
      <c r="O1765" s="47" t="e">
        <f>VLOOKUP(report_masivo[[#This Row],[INCAPACIDAD]],D3991:M4068,8,0)</f>
        <v>#N/A</v>
      </c>
    </row>
    <row r="1766" spans="3:15" x14ac:dyDescent="0.3">
      <c r="C1766" s="46" t="s">
        <v>10196</v>
      </c>
      <c r="D1766" s="4"/>
      <c r="E1766" s="4"/>
      <c r="F1766" s="16"/>
      <c r="G1766" s="80" t="e">
        <f>VLOOKUP(report_masivo[[#This Row],[INCAPACIDAD]],D3992:M4069,3,0)</f>
        <v>#N/A</v>
      </c>
      <c r="I1766" s="47"/>
      <c r="K1766" s="46" t="e">
        <f>VLOOKUP(report_masivo[[#This Row],[INCAPACIDAD]],D3992:M4069,4,0)</f>
        <v>#N/A</v>
      </c>
      <c r="L1766" s="46" t="e">
        <f>VLOOKUP(report_masivo[[#This Row],[INCAPACIDAD]],D3992:M4069,5,0)</f>
        <v>#N/A</v>
      </c>
      <c r="M1766" s="46" t="e">
        <f>VLOOKUP(report_masivo[[#This Row],[INCAPACIDAD]],D3992:M4069,6,0)</f>
        <v>#N/A</v>
      </c>
      <c r="N1766" s="49" t="e">
        <f>VLOOKUP(report_masivo[[#This Row],[INCAPACIDAD]],D3992:M4069,7,0)</f>
        <v>#N/A</v>
      </c>
      <c r="O1766" s="47" t="e">
        <f>VLOOKUP(report_masivo[[#This Row],[INCAPACIDAD]],D3992:M4069,8,0)</f>
        <v>#N/A</v>
      </c>
    </row>
    <row r="1767" spans="3:15" x14ac:dyDescent="0.3">
      <c r="C1767" s="46" t="s">
        <v>10196</v>
      </c>
      <c r="D1767" s="4"/>
      <c r="E1767" s="4"/>
      <c r="F1767" s="16"/>
      <c r="G1767" s="80" t="e">
        <f>VLOOKUP(report_masivo[[#This Row],[INCAPACIDAD]],D3993:M4070,3,0)</f>
        <v>#N/A</v>
      </c>
      <c r="I1767" s="47"/>
      <c r="K1767" s="46" t="e">
        <f>VLOOKUP(report_masivo[[#This Row],[INCAPACIDAD]],D3993:M4070,4,0)</f>
        <v>#N/A</v>
      </c>
      <c r="L1767" s="46" t="e">
        <f>VLOOKUP(report_masivo[[#This Row],[INCAPACIDAD]],D3993:M4070,5,0)</f>
        <v>#N/A</v>
      </c>
      <c r="M1767" s="46" t="e">
        <f>VLOOKUP(report_masivo[[#This Row],[INCAPACIDAD]],D3993:M4070,6,0)</f>
        <v>#N/A</v>
      </c>
      <c r="N1767" s="49" t="e">
        <f>VLOOKUP(report_masivo[[#This Row],[INCAPACIDAD]],D3993:M4070,7,0)</f>
        <v>#N/A</v>
      </c>
      <c r="O1767" s="47" t="e">
        <f>VLOOKUP(report_masivo[[#This Row],[INCAPACIDAD]],D3993:M4070,8,0)</f>
        <v>#N/A</v>
      </c>
    </row>
    <row r="1768" spans="3:15" x14ac:dyDescent="0.3">
      <c r="C1768" s="46" t="s">
        <v>10196</v>
      </c>
      <c r="D1768" s="4"/>
      <c r="E1768" s="4"/>
      <c r="F1768" s="16"/>
      <c r="G1768" s="80" t="e">
        <f>VLOOKUP(report_masivo[[#This Row],[INCAPACIDAD]],D3994:M4071,3,0)</f>
        <v>#N/A</v>
      </c>
      <c r="I1768" s="47"/>
      <c r="K1768" s="46" t="e">
        <f>VLOOKUP(report_masivo[[#This Row],[INCAPACIDAD]],D3994:M4071,4,0)</f>
        <v>#N/A</v>
      </c>
      <c r="L1768" s="46" t="e">
        <f>VLOOKUP(report_masivo[[#This Row],[INCAPACIDAD]],D3994:M4071,5,0)</f>
        <v>#N/A</v>
      </c>
      <c r="M1768" s="46" t="e">
        <f>VLOOKUP(report_masivo[[#This Row],[INCAPACIDAD]],D3994:M4071,6,0)</f>
        <v>#N/A</v>
      </c>
      <c r="N1768" s="49" t="e">
        <f>VLOOKUP(report_masivo[[#This Row],[INCAPACIDAD]],D3994:M4071,7,0)</f>
        <v>#N/A</v>
      </c>
      <c r="O1768" s="47" t="e">
        <f>VLOOKUP(report_masivo[[#This Row],[INCAPACIDAD]],D3994:M4071,8,0)</f>
        <v>#N/A</v>
      </c>
    </row>
    <row r="1769" spans="3:15" x14ac:dyDescent="0.3">
      <c r="C1769" s="46" t="s">
        <v>10196</v>
      </c>
      <c r="D1769" s="4"/>
      <c r="E1769" s="4"/>
      <c r="F1769" s="16"/>
      <c r="G1769" s="80" t="e">
        <f>VLOOKUP(report_masivo[[#This Row],[INCAPACIDAD]],D3995:M4072,3,0)</f>
        <v>#N/A</v>
      </c>
      <c r="I1769" s="47"/>
      <c r="K1769" s="46" t="e">
        <f>VLOOKUP(report_masivo[[#This Row],[INCAPACIDAD]],D3995:M4072,4,0)</f>
        <v>#N/A</v>
      </c>
      <c r="L1769" s="46" t="e">
        <f>VLOOKUP(report_masivo[[#This Row],[INCAPACIDAD]],D3995:M4072,5,0)</f>
        <v>#N/A</v>
      </c>
      <c r="M1769" s="46" t="e">
        <f>VLOOKUP(report_masivo[[#This Row],[INCAPACIDAD]],D3995:M4072,6,0)</f>
        <v>#N/A</v>
      </c>
      <c r="N1769" s="49" t="e">
        <f>VLOOKUP(report_masivo[[#This Row],[INCAPACIDAD]],D3995:M4072,7,0)</f>
        <v>#N/A</v>
      </c>
      <c r="O1769" s="47" t="e">
        <f>VLOOKUP(report_masivo[[#This Row],[INCAPACIDAD]],D3995:M4072,8,0)</f>
        <v>#N/A</v>
      </c>
    </row>
    <row r="1770" spans="3:15" x14ac:dyDescent="0.3">
      <c r="C1770" s="46" t="s">
        <v>10196</v>
      </c>
      <c r="D1770" s="4"/>
      <c r="E1770" s="4"/>
      <c r="F1770" s="16"/>
      <c r="G1770" s="80" t="e">
        <f>VLOOKUP(report_masivo[[#This Row],[INCAPACIDAD]],D3996:M4073,3,0)</f>
        <v>#N/A</v>
      </c>
      <c r="I1770" s="47"/>
      <c r="K1770" s="46" t="e">
        <f>VLOOKUP(report_masivo[[#This Row],[INCAPACIDAD]],D3996:M4073,4,0)</f>
        <v>#N/A</v>
      </c>
      <c r="L1770" s="46" t="e">
        <f>VLOOKUP(report_masivo[[#This Row],[INCAPACIDAD]],D3996:M4073,5,0)</f>
        <v>#N/A</v>
      </c>
      <c r="M1770" s="46" t="e">
        <f>VLOOKUP(report_masivo[[#This Row],[INCAPACIDAD]],D3996:M4073,6,0)</f>
        <v>#N/A</v>
      </c>
      <c r="N1770" s="49" t="e">
        <f>VLOOKUP(report_masivo[[#This Row],[INCAPACIDAD]],D3996:M4073,7,0)</f>
        <v>#N/A</v>
      </c>
      <c r="O1770" s="47" t="e">
        <f>VLOOKUP(report_masivo[[#This Row],[INCAPACIDAD]],D3996:M4073,8,0)</f>
        <v>#N/A</v>
      </c>
    </row>
    <row r="1771" spans="3:15" x14ac:dyDescent="0.3">
      <c r="C1771" s="46" t="s">
        <v>10196</v>
      </c>
      <c r="D1771" s="4"/>
      <c r="E1771" s="4"/>
      <c r="F1771" s="16"/>
      <c r="G1771" s="80" t="e">
        <f>VLOOKUP(report_masivo[[#This Row],[INCAPACIDAD]],D3997:M4074,3,0)</f>
        <v>#N/A</v>
      </c>
      <c r="I1771" s="47"/>
      <c r="K1771" s="46" t="e">
        <f>VLOOKUP(report_masivo[[#This Row],[INCAPACIDAD]],D3997:M4074,4,0)</f>
        <v>#N/A</v>
      </c>
      <c r="L1771" s="46" t="e">
        <f>VLOOKUP(report_masivo[[#This Row],[INCAPACIDAD]],D3997:M4074,5,0)</f>
        <v>#N/A</v>
      </c>
      <c r="M1771" s="46" t="e">
        <f>VLOOKUP(report_masivo[[#This Row],[INCAPACIDAD]],D3997:M4074,6,0)</f>
        <v>#N/A</v>
      </c>
      <c r="N1771" s="49" t="e">
        <f>VLOOKUP(report_masivo[[#This Row],[INCAPACIDAD]],D3997:M4074,7,0)</f>
        <v>#N/A</v>
      </c>
      <c r="O1771" s="47" t="e">
        <f>VLOOKUP(report_masivo[[#This Row],[INCAPACIDAD]],D3997:M4074,8,0)</f>
        <v>#N/A</v>
      </c>
    </row>
    <row r="1772" spans="3:15" x14ac:dyDescent="0.3">
      <c r="C1772" s="46" t="s">
        <v>10196</v>
      </c>
      <c r="D1772" s="4"/>
      <c r="E1772" s="4"/>
      <c r="F1772" s="16"/>
      <c r="G1772" s="80" t="e">
        <f>VLOOKUP(report_masivo[[#This Row],[INCAPACIDAD]],D3998:M4075,3,0)</f>
        <v>#N/A</v>
      </c>
      <c r="I1772" s="47"/>
      <c r="K1772" s="46" t="e">
        <f>VLOOKUP(report_masivo[[#This Row],[INCAPACIDAD]],D3998:M4075,4,0)</f>
        <v>#N/A</v>
      </c>
      <c r="L1772" s="46" t="e">
        <f>VLOOKUP(report_masivo[[#This Row],[INCAPACIDAD]],D3998:M4075,5,0)</f>
        <v>#N/A</v>
      </c>
      <c r="M1772" s="46" t="e">
        <f>VLOOKUP(report_masivo[[#This Row],[INCAPACIDAD]],D3998:M4075,6,0)</f>
        <v>#N/A</v>
      </c>
      <c r="N1772" s="49" t="e">
        <f>VLOOKUP(report_masivo[[#This Row],[INCAPACIDAD]],D3998:M4075,7,0)</f>
        <v>#N/A</v>
      </c>
      <c r="O1772" s="47" t="e">
        <f>VLOOKUP(report_masivo[[#This Row],[INCAPACIDAD]],D3998:M4075,8,0)</f>
        <v>#N/A</v>
      </c>
    </row>
    <row r="1773" spans="3:15" x14ac:dyDescent="0.3">
      <c r="C1773" s="46" t="s">
        <v>10196</v>
      </c>
      <c r="D1773" s="4"/>
      <c r="E1773" s="4"/>
      <c r="F1773" s="16"/>
      <c r="G1773" s="80" t="e">
        <f>VLOOKUP(report_masivo[[#This Row],[INCAPACIDAD]],D3999:M4076,3,0)</f>
        <v>#N/A</v>
      </c>
      <c r="I1773" s="47"/>
      <c r="K1773" s="46" t="e">
        <f>VLOOKUP(report_masivo[[#This Row],[INCAPACIDAD]],D3999:M4076,4,0)</f>
        <v>#N/A</v>
      </c>
      <c r="L1773" s="46" t="e">
        <f>VLOOKUP(report_masivo[[#This Row],[INCAPACIDAD]],D3999:M4076,5,0)</f>
        <v>#N/A</v>
      </c>
      <c r="M1773" s="46" t="e">
        <f>VLOOKUP(report_masivo[[#This Row],[INCAPACIDAD]],D3999:M4076,6,0)</f>
        <v>#N/A</v>
      </c>
      <c r="N1773" s="49" t="e">
        <f>VLOOKUP(report_masivo[[#This Row],[INCAPACIDAD]],D3999:M4076,7,0)</f>
        <v>#N/A</v>
      </c>
      <c r="O1773" s="47" t="e">
        <f>VLOOKUP(report_masivo[[#This Row],[INCAPACIDAD]],D3999:M4076,8,0)</f>
        <v>#N/A</v>
      </c>
    </row>
    <row r="1774" spans="3:15" x14ac:dyDescent="0.3">
      <c r="C1774" s="46" t="s">
        <v>10196</v>
      </c>
      <c r="D1774" s="4"/>
      <c r="E1774" s="4"/>
      <c r="F1774" s="16"/>
      <c r="G1774" s="80" t="e">
        <f>VLOOKUP(report_masivo[[#This Row],[INCAPACIDAD]],D4000:M4077,3,0)</f>
        <v>#N/A</v>
      </c>
      <c r="I1774" s="47"/>
      <c r="K1774" s="46" t="e">
        <f>VLOOKUP(report_masivo[[#This Row],[INCAPACIDAD]],D4000:M4077,4,0)</f>
        <v>#N/A</v>
      </c>
      <c r="L1774" s="46" t="e">
        <f>VLOOKUP(report_masivo[[#This Row],[INCAPACIDAD]],D4000:M4077,5,0)</f>
        <v>#N/A</v>
      </c>
      <c r="M1774" s="46" t="e">
        <f>VLOOKUP(report_masivo[[#This Row],[INCAPACIDAD]],D4000:M4077,6,0)</f>
        <v>#N/A</v>
      </c>
      <c r="N1774" s="49" t="e">
        <f>VLOOKUP(report_masivo[[#This Row],[INCAPACIDAD]],D4000:M4077,7,0)</f>
        <v>#N/A</v>
      </c>
      <c r="O1774" s="47" t="e">
        <f>VLOOKUP(report_masivo[[#This Row],[INCAPACIDAD]],D4000:M4077,8,0)</f>
        <v>#N/A</v>
      </c>
    </row>
    <row r="1775" spans="3:15" x14ac:dyDescent="0.3">
      <c r="C1775" s="46" t="s">
        <v>10196</v>
      </c>
      <c r="D1775" s="4"/>
      <c r="E1775" s="4"/>
      <c r="F1775" s="16"/>
      <c r="G1775" s="80" t="e">
        <f>VLOOKUP(report_masivo[[#This Row],[INCAPACIDAD]],D4001:M4078,3,0)</f>
        <v>#N/A</v>
      </c>
      <c r="I1775" s="47"/>
      <c r="K1775" s="46" t="e">
        <f>VLOOKUP(report_masivo[[#This Row],[INCAPACIDAD]],D4001:M4078,4,0)</f>
        <v>#N/A</v>
      </c>
      <c r="L1775" s="46" t="e">
        <f>VLOOKUP(report_masivo[[#This Row],[INCAPACIDAD]],D4001:M4078,5,0)</f>
        <v>#N/A</v>
      </c>
      <c r="M1775" s="46" t="e">
        <f>VLOOKUP(report_masivo[[#This Row],[INCAPACIDAD]],D4001:M4078,6,0)</f>
        <v>#N/A</v>
      </c>
      <c r="N1775" s="49" t="e">
        <f>VLOOKUP(report_masivo[[#This Row],[INCAPACIDAD]],D4001:M4078,7,0)</f>
        <v>#N/A</v>
      </c>
      <c r="O1775" s="47" t="e">
        <f>VLOOKUP(report_masivo[[#This Row],[INCAPACIDAD]],D4001:M4078,8,0)</f>
        <v>#N/A</v>
      </c>
    </row>
    <row r="1776" spans="3:15" x14ac:dyDescent="0.3">
      <c r="C1776" s="46" t="s">
        <v>10196</v>
      </c>
      <c r="D1776" s="4"/>
      <c r="E1776" s="4"/>
      <c r="F1776" s="16"/>
      <c r="G1776" s="80" t="e">
        <f>VLOOKUP(report_masivo[[#This Row],[INCAPACIDAD]],D4002:M4079,3,0)</f>
        <v>#N/A</v>
      </c>
      <c r="I1776" s="47"/>
      <c r="K1776" s="46" t="e">
        <f>VLOOKUP(report_masivo[[#This Row],[INCAPACIDAD]],D4002:M4079,4,0)</f>
        <v>#N/A</v>
      </c>
      <c r="L1776" s="46" t="e">
        <f>VLOOKUP(report_masivo[[#This Row],[INCAPACIDAD]],D4002:M4079,5,0)</f>
        <v>#N/A</v>
      </c>
      <c r="M1776" s="46" t="e">
        <f>VLOOKUP(report_masivo[[#This Row],[INCAPACIDAD]],D4002:M4079,6,0)</f>
        <v>#N/A</v>
      </c>
      <c r="N1776" s="49" t="e">
        <f>VLOOKUP(report_masivo[[#This Row],[INCAPACIDAD]],D4002:M4079,7,0)</f>
        <v>#N/A</v>
      </c>
      <c r="O1776" s="47" t="e">
        <f>VLOOKUP(report_masivo[[#This Row],[INCAPACIDAD]],D4002:M4079,8,0)</f>
        <v>#N/A</v>
      </c>
    </row>
    <row r="1777" spans="3:15" x14ac:dyDescent="0.3">
      <c r="C1777" s="46" t="s">
        <v>10196</v>
      </c>
      <c r="D1777" s="4"/>
      <c r="E1777" s="4"/>
      <c r="F1777" s="16"/>
      <c r="G1777" s="80" t="e">
        <f>VLOOKUP(report_masivo[[#This Row],[INCAPACIDAD]],D4003:M4080,3,0)</f>
        <v>#N/A</v>
      </c>
      <c r="I1777" s="47"/>
      <c r="K1777" s="46" t="e">
        <f>VLOOKUP(report_masivo[[#This Row],[INCAPACIDAD]],D4003:M4080,4,0)</f>
        <v>#N/A</v>
      </c>
      <c r="L1777" s="46" t="e">
        <f>VLOOKUP(report_masivo[[#This Row],[INCAPACIDAD]],D4003:M4080,5,0)</f>
        <v>#N/A</v>
      </c>
      <c r="M1777" s="46" t="e">
        <f>VLOOKUP(report_masivo[[#This Row],[INCAPACIDAD]],D4003:M4080,6,0)</f>
        <v>#N/A</v>
      </c>
      <c r="N1777" s="49" t="e">
        <f>VLOOKUP(report_masivo[[#This Row],[INCAPACIDAD]],D4003:M4080,7,0)</f>
        <v>#N/A</v>
      </c>
      <c r="O1777" s="47" t="e">
        <f>VLOOKUP(report_masivo[[#This Row],[INCAPACIDAD]],D4003:M4080,8,0)</f>
        <v>#N/A</v>
      </c>
    </row>
    <row r="1778" spans="3:15" x14ac:dyDescent="0.3">
      <c r="C1778" s="46" t="s">
        <v>10196</v>
      </c>
      <c r="D1778" s="4"/>
      <c r="E1778" s="4"/>
      <c r="F1778" s="16"/>
      <c r="G1778" s="80" t="e">
        <f>VLOOKUP(report_masivo[[#This Row],[INCAPACIDAD]],D4004:M4081,3,0)</f>
        <v>#N/A</v>
      </c>
      <c r="I1778" s="47"/>
      <c r="K1778" s="46" t="e">
        <f>VLOOKUP(report_masivo[[#This Row],[INCAPACIDAD]],D4004:M4081,4,0)</f>
        <v>#N/A</v>
      </c>
      <c r="L1778" s="46" t="e">
        <f>VLOOKUP(report_masivo[[#This Row],[INCAPACIDAD]],D4004:M4081,5,0)</f>
        <v>#N/A</v>
      </c>
      <c r="M1778" s="46" t="e">
        <f>VLOOKUP(report_masivo[[#This Row],[INCAPACIDAD]],D4004:M4081,6,0)</f>
        <v>#N/A</v>
      </c>
      <c r="N1778" s="49" t="e">
        <f>VLOOKUP(report_masivo[[#This Row],[INCAPACIDAD]],D4004:M4081,7,0)</f>
        <v>#N/A</v>
      </c>
      <c r="O1778" s="47" t="e">
        <f>VLOOKUP(report_masivo[[#This Row],[INCAPACIDAD]],D4004:M4081,8,0)</f>
        <v>#N/A</v>
      </c>
    </row>
    <row r="1779" spans="3:15" x14ac:dyDescent="0.3">
      <c r="C1779" s="46" t="s">
        <v>10196</v>
      </c>
      <c r="D1779" s="4"/>
      <c r="E1779" s="4"/>
      <c r="F1779" s="16"/>
      <c r="G1779" s="80" t="e">
        <f>VLOOKUP(report_masivo[[#This Row],[INCAPACIDAD]],D4005:M4082,3,0)</f>
        <v>#N/A</v>
      </c>
      <c r="I1779" s="47"/>
      <c r="K1779" s="46" t="e">
        <f>VLOOKUP(report_masivo[[#This Row],[INCAPACIDAD]],D4005:M4082,4,0)</f>
        <v>#N/A</v>
      </c>
      <c r="L1779" s="46" t="e">
        <f>VLOOKUP(report_masivo[[#This Row],[INCAPACIDAD]],D4005:M4082,5,0)</f>
        <v>#N/A</v>
      </c>
      <c r="M1779" s="46" t="e">
        <f>VLOOKUP(report_masivo[[#This Row],[INCAPACIDAD]],D4005:M4082,6,0)</f>
        <v>#N/A</v>
      </c>
      <c r="N1779" s="49" t="e">
        <f>VLOOKUP(report_masivo[[#This Row],[INCAPACIDAD]],D4005:M4082,7,0)</f>
        <v>#N/A</v>
      </c>
      <c r="O1779" s="47" t="e">
        <f>VLOOKUP(report_masivo[[#This Row],[INCAPACIDAD]],D4005:M4082,8,0)</f>
        <v>#N/A</v>
      </c>
    </row>
    <row r="1780" spans="3:15" x14ac:dyDescent="0.3">
      <c r="C1780" s="46" t="s">
        <v>10196</v>
      </c>
      <c r="D1780" s="4"/>
      <c r="E1780" s="4"/>
      <c r="F1780" s="16"/>
      <c r="G1780" s="80" t="e">
        <f>VLOOKUP(report_masivo[[#This Row],[INCAPACIDAD]],D4006:M4083,3,0)</f>
        <v>#N/A</v>
      </c>
      <c r="I1780" s="47"/>
      <c r="K1780" s="46" t="e">
        <f>VLOOKUP(report_masivo[[#This Row],[INCAPACIDAD]],D4006:M4083,4,0)</f>
        <v>#N/A</v>
      </c>
      <c r="L1780" s="46" t="e">
        <f>VLOOKUP(report_masivo[[#This Row],[INCAPACIDAD]],D4006:M4083,5,0)</f>
        <v>#N/A</v>
      </c>
      <c r="M1780" s="46" t="e">
        <f>VLOOKUP(report_masivo[[#This Row],[INCAPACIDAD]],D4006:M4083,6,0)</f>
        <v>#N/A</v>
      </c>
      <c r="N1780" s="49" t="e">
        <f>VLOOKUP(report_masivo[[#This Row],[INCAPACIDAD]],D4006:M4083,7,0)</f>
        <v>#N/A</v>
      </c>
      <c r="O1780" s="47" t="e">
        <f>VLOOKUP(report_masivo[[#This Row],[INCAPACIDAD]],D4006:M4083,8,0)</f>
        <v>#N/A</v>
      </c>
    </row>
    <row r="1781" spans="3:15" x14ac:dyDescent="0.3">
      <c r="C1781" s="46" t="s">
        <v>10196</v>
      </c>
      <c r="D1781" s="4"/>
      <c r="E1781" s="4"/>
      <c r="F1781" s="16"/>
      <c r="G1781" s="80" t="e">
        <f>VLOOKUP(report_masivo[[#This Row],[INCAPACIDAD]],D4007:M4084,3,0)</f>
        <v>#N/A</v>
      </c>
      <c r="I1781" s="47"/>
      <c r="K1781" s="46" t="e">
        <f>VLOOKUP(report_masivo[[#This Row],[INCAPACIDAD]],D4007:M4084,4,0)</f>
        <v>#N/A</v>
      </c>
      <c r="L1781" s="46" t="e">
        <f>VLOOKUP(report_masivo[[#This Row],[INCAPACIDAD]],D4007:M4084,5,0)</f>
        <v>#N/A</v>
      </c>
      <c r="M1781" s="46" t="e">
        <f>VLOOKUP(report_masivo[[#This Row],[INCAPACIDAD]],D4007:M4084,6,0)</f>
        <v>#N/A</v>
      </c>
      <c r="N1781" s="49" t="e">
        <f>VLOOKUP(report_masivo[[#This Row],[INCAPACIDAD]],D4007:M4084,7,0)</f>
        <v>#N/A</v>
      </c>
      <c r="O1781" s="47" t="e">
        <f>VLOOKUP(report_masivo[[#This Row],[INCAPACIDAD]],D4007:M4084,8,0)</f>
        <v>#N/A</v>
      </c>
    </row>
    <row r="1782" spans="3:15" x14ac:dyDescent="0.3">
      <c r="C1782" s="46" t="s">
        <v>10196</v>
      </c>
      <c r="D1782" s="4"/>
      <c r="E1782" s="4"/>
      <c r="F1782" s="16"/>
      <c r="G1782" s="80" t="e">
        <f>VLOOKUP(report_masivo[[#This Row],[INCAPACIDAD]],D4008:M4085,3,0)</f>
        <v>#N/A</v>
      </c>
      <c r="I1782" s="47"/>
      <c r="K1782" s="46" t="e">
        <f>VLOOKUP(report_masivo[[#This Row],[INCAPACIDAD]],D4008:M4085,4,0)</f>
        <v>#N/A</v>
      </c>
      <c r="L1782" s="46" t="e">
        <f>VLOOKUP(report_masivo[[#This Row],[INCAPACIDAD]],D4008:M4085,5,0)</f>
        <v>#N/A</v>
      </c>
      <c r="M1782" s="46" t="e">
        <f>VLOOKUP(report_masivo[[#This Row],[INCAPACIDAD]],D4008:M4085,6,0)</f>
        <v>#N/A</v>
      </c>
      <c r="N1782" s="49" t="e">
        <f>VLOOKUP(report_masivo[[#This Row],[INCAPACIDAD]],D4008:M4085,7,0)</f>
        <v>#N/A</v>
      </c>
      <c r="O1782" s="47" t="e">
        <f>VLOOKUP(report_masivo[[#This Row],[INCAPACIDAD]],D4008:M4085,8,0)</f>
        <v>#N/A</v>
      </c>
    </row>
    <row r="1783" spans="3:15" x14ac:dyDescent="0.3">
      <c r="C1783" s="46" t="s">
        <v>10196</v>
      </c>
      <c r="D1783" s="4"/>
      <c r="E1783" s="4"/>
      <c r="F1783" s="16"/>
      <c r="G1783" s="80" t="e">
        <f>VLOOKUP(report_masivo[[#This Row],[INCAPACIDAD]],D4009:M4086,3,0)</f>
        <v>#N/A</v>
      </c>
      <c r="I1783" s="47"/>
      <c r="K1783" s="46" t="e">
        <f>VLOOKUP(report_masivo[[#This Row],[INCAPACIDAD]],D4009:M4086,4,0)</f>
        <v>#N/A</v>
      </c>
      <c r="L1783" s="46" t="e">
        <f>VLOOKUP(report_masivo[[#This Row],[INCAPACIDAD]],D4009:M4086,5,0)</f>
        <v>#N/A</v>
      </c>
      <c r="M1783" s="46" t="e">
        <f>VLOOKUP(report_masivo[[#This Row],[INCAPACIDAD]],D4009:M4086,6,0)</f>
        <v>#N/A</v>
      </c>
      <c r="N1783" s="49" t="e">
        <f>VLOOKUP(report_masivo[[#This Row],[INCAPACIDAD]],D4009:M4086,7,0)</f>
        <v>#N/A</v>
      </c>
      <c r="O1783" s="47" t="e">
        <f>VLOOKUP(report_masivo[[#This Row],[INCAPACIDAD]],D4009:M4086,8,0)</f>
        <v>#N/A</v>
      </c>
    </row>
    <row r="1784" spans="3:15" x14ac:dyDescent="0.3">
      <c r="C1784" s="46" t="s">
        <v>10196</v>
      </c>
      <c r="D1784" s="4"/>
      <c r="E1784" s="4"/>
      <c r="F1784" s="16"/>
      <c r="G1784" s="80" t="e">
        <f>VLOOKUP(report_masivo[[#This Row],[INCAPACIDAD]],D4010:M4087,3,0)</f>
        <v>#N/A</v>
      </c>
      <c r="I1784" s="47"/>
      <c r="K1784" s="46" t="e">
        <f>VLOOKUP(report_masivo[[#This Row],[INCAPACIDAD]],D4010:M4087,4,0)</f>
        <v>#N/A</v>
      </c>
      <c r="L1784" s="46" t="e">
        <f>VLOOKUP(report_masivo[[#This Row],[INCAPACIDAD]],D4010:M4087,5,0)</f>
        <v>#N/A</v>
      </c>
      <c r="M1784" s="46" t="e">
        <f>VLOOKUP(report_masivo[[#This Row],[INCAPACIDAD]],D4010:M4087,6,0)</f>
        <v>#N/A</v>
      </c>
      <c r="N1784" s="49" t="e">
        <f>VLOOKUP(report_masivo[[#This Row],[INCAPACIDAD]],D4010:M4087,7,0)</f>
        <v>#N/A</v>
      </c>
      <c r="O1784" s="47" t="e">
        <f>VLOOKUP(report_masivo[[#This Row],[INCAPACIDAD]],D4010:M4087,8,0)</f>
        <v>#N/A</v>
      </c>
    </row>
    <row r="1785" spans="3:15" x14ac:dyDescent="0.3">
      <c r="C1785" s="46" t="s">
        <v>10196</v>
      </c>
      <c r="D1785" s="4"/>
      <c r="E1785" s="4"/>
      <c r="F1785" s="16"/>
      <c r="G1785" s="80" t="e">
        <f>VLOOKUP(report_masivo[[#This Row],[INCAPACIDAD]],D4011:M4088,3,0)</f>
        <v>#N/A</v>
      </c>
      <c r="I1785" s="47"/>
      <c r="K1785" s="46" t="e">
        <f>VLOOKUP(report_masivo[[#This Row],[INCAPACIDAD]],D4011:M4088,4,0)</f>
        <v>#N/A</v>
      </c>
      <c r="L1785" s="46" t="e">
        <f>VLOOKUP(report_masivo[[#This Row],[INCAPACIDAD]],D4011:M4088,5,0)</f>
        <v>#N/A</v>
      </c>
      <c r="M1785" s="46" t="e">
        <f>VLOOKUP(report_masivo[[#This Row],[INCAPACIDAD]],D4011:M4088,6,0)</f>
        <v>#N/A</v>
      </c>
      <c r="N1785" s="49" t="e">
        <f>VLOOKUP(report_masivo[[#This Row],[INCAPACIDAD]],D4011:M4088,7,0)</f>
        <v>#N/A</v>
      </c>
      <c r="O1785" s="47" t="e">
        <f>VLOOKUP(report_masivo[[#This Row],[INCAPACIDAD]],D4011:M4088,8,0)</f>
        <v>#N/A</v>
      </c>
    </row>
    <row r="1786" spans="3:15" x14ac:dyDescent="0.3">
      <c r="C1786" s="46" t="s">
        <v>10196</v>
      </c>
      <c r="D1786" s="4"/>
      <c r="E1786" s="4"/>
      <c r="F1786" s="16"/>
      <c r="G1786" s="80" t="e">
        <f>VLOOKUP(report_masivo[[#This Row],[INCAPACIDAD]],D4012:M4089,3,0)</f>
        <v>#N/A</v>
      </c>
      <c r="I1786" s="47"/>
      <c r="K1786" s="46" t="e">
        <f>VLOOKUP(report_masivo[[#This Row],[INCAPACIDAD]],D4012:M4089,4,0)</f>
        <v>#N/A</v>
      </c>
      <c r="L1786" s="46" t="e">
        <f>VLOOKUP(report_masivo[[#This Row],[INCAPACIDAD]],D4012:M4089,5,0)</f>
        <v>#N/A</v>
      </c>
      <c r="M1786" s="46" t="e">
        <f>VLOOKUP(report_masivo[[#This Row],[INCAPACIDAD]],D4012:M4089,6,0)</f>
        <v>#N/A</v>
      </c>
      <c r="N1786" s="49" t="e">
        <f>VLOOKUP(report_masivo[[#This Row],[INCAPACIDAD]],D4012:M4089,7,0)</f>
        <v>#N/A</v>
      </c>
      <c r="O1786" s="47" t="e">
        <f>VLOOKUP(report_masivo[[#This Row],[INCAPACIDAD]],D4012:M4089,8,0)</f>
        <v>#N/A</v>
      </c>
    </row>
    <row r="1787" spans="3:15" x14ac:dyDescent="0.3">
      <c r="C1787" s="46" t="s">
        <v>10196</v>
      </c>
      <c r="D1787" s="4"/>
      <c r="E1787" s="4"/>
      <c r="F1787" s="16"/>
      <c r="G1787" s="80" t="e">
        <f>VLOOKUP(report_masivo[[#This Row],[INCAPACIDAD]],D4013:M4090,3,0)</f>
        <v>#N/A</v>
      </c>
      <c r="I1787" s="47"/>
      <c r="K1787" s="46" t="e">
        <f>VLOOKUP(report_masivo[[#This Row],[INCAPACIDAD]],D4013:M4090,4,0)</f>
        <v>#N/A</v>
      </c>
      <c r="L1787" s="46" t="e">
        <f>VLOOKUP(report_masivo[[#This Row],[INCAPACIDAD]],D4013:M4090,5,0)</f>
        <v>#N/A</v>
      </c>
      <c r="M1787" s="46" t="e">
        <f>VLOOKUP(report_masivo[[#This Row],[INCAPACIDAD]],D4013:M4090,6,0)</f>
        <v>#N/A</v>
      </c>
      <c r="N1787" s="49" t="e">
        <f>VLOOKUP(report_masivo[[#This Row],[INCAPACIDAD]],D4013:M4090,7,0)</f>
        <v>#N/A</v>
      </c>
      <c r="O1787" s="47" t="e">
        <f>VLOOKUP(report_masivo[[#This Row],[INCAPACIDAD]],D4013:M4090,8,0)</f>
        <v>#N/A</v>
      </c>
    </row>
    <row r="1788" spans="3:15" x14ac:dyDescent="0.3">
      <c r="C1788" s="46" t="s">
        <v>10196</v>
      </c>
      <c r="D1788" s="4"/>
      <c r="E1788" s="4"/>
      <c r="F1788" s="16"/>
      <c r="G1788" s="80" t="e">
        <f>VLOOKUP(report_masivo[[#This Row],[INCAPACIDAD]],D4014:M4091,3,0)</f>
        <v>#N/A</v>
      </c>
      <c r="I1788" s="47"/>
      <c r="K1788" s="46" t="e">
        <f>VLOOKUP(report_masivo[[#This Row],[INCAPACIDAD]],D4014:M4091,4,0)</f>
        <v>#N/A</v>
      </c>
      <c r="L1788" s="46" t="e">
        <f>VLOOKUP(report_masivo[[#This Row],[INCAPACIDAD]],D4014:M4091,5,0)</f>
        <v>#N/A</v>
      </c>
      <c r="M1788" s="46" t="e">
        <f>VLOOKUP(report_masivo[[#This Row],[INCAPACIDAD]],D4014:M4091,6,0)</f>
        <v>#N/A</v>
      </c>
      <c r="N1788" s="49" t="e">
        <f>VLOOKUP(report_masivo[[#This Row],[INCAPACIDAD]],D4014:M4091,7,0)</f>
        <v>#N/A</v>
      </c>
      <c r="O1788" s="47" t="e">
        <f>VLOOKUP(report_masivo[[#This Row],[INCAPACIDAD]],D4014:M4091,8,0)</f>
        <v>#N/A</v>
      </c>
    </row>
    <row r="1789" spans="3:15" x14ac:dyDescent="0.3">
      <c r="C1789" s="46" t="s">
        <v>10196</v>
      </c>
      <c r="D1789" s="4"/>
      <c r="E1789" s="4"/>
      <c r="F1789" s="16"/>
      <c r="G1789" s="80" t="e">
        <f>VLOOKUP(report_masivo[[#This Row],[INCAPACIDAD]],D4015:M4092,3,0)</f>
        <v>#N/A</v>
      </c>
      <c r="I1789" s="47"/>
      <c r="K1789" s="46" t="e">
        <f>VLOOKUP(report_masivo[[#This Row],[INCAPACIDAD]],D4015:M4092,4,0)</f>
        <v>#N/A</v>
      </c>
      <c r="L1789" s="46" t="e">
        <f>VLOOKUP(report_masivo[[#This Row],[INCAPACIDAD]],D4015:M4092,5,0)</f>
        <v>#N/A</v>
      </c>
      <c r="M1789" s="46" t="e">
        <f>VLOOKUP(report_masivo[[#This Row],[INCAPACIDAD]],D4015:M4092,6,0)</f>
        <v>#N/A</v>
      </c>
      <c r="N1789" s="49" t="e">
        <f>VLOOKUP(report_masivo[[#This Row],[INCAPACIDAD]],D4015:M4092,7,0)</f>
        <v>#N/A</v>
      </c>
      <c r="O1789" s="47" t="e">
        <f>VLOOKUP(report_masivo[[#This Row],[INCAPACIDAD]],D4015:M4092,8,0)</f>
        <v>#N/A</v>
      </c>
    </row>
    <row r="1790" spans="3:15" x14ac:dyDescent="0.3">
      <c r="C1790" s="46" t="s">
        <v>10196</v>
      </c>
      <c r="D1790" s="4"/>
      <c r="E1790" s="4"/>
      <c r="F1790" s="16"/>
      <c r="G1790" s="80" t="e">
        <f>VLOOKUP(report_masivo[[#This Row],[INCAPACIDAD]],D4016:M4093,3,0)</f>
        <v>#N/A</v>
      </c>
      <c r="I1790" s="47"/>
      <c r="K1790" s="46" t="e">
        <f>VLOOKUP(report_masivo[[#This Row],[INCAPACIDAD]],D4016:M4093,4,0)</f>
        <v>#N/A</v>
      </c>
      <c r="L1790" s="46" t="e">
        <f>VLOOKUP(report_masivo[[#This Row],[INCAPACIDAD]],D4016:M4093,5,0)</f>
        <v>#N/A</v>
      </c>
      <c r="M1790" s="46" t="e">
        <f>VLOOKUP(report_masivo[[#This Row],[INCAPACIDAD]],D4016:M4093,6,0)</f>
        <v>#N/A</v>
      </c>
      <c r="N1790" s="49" t="e">
        <f>VLOOKUP(report_masivo[[#This Row],[INCAPACIDAD]],D4016:M4093,7,0)</f>
        <v>#N/A</v>
      </c>
      <c r="O1790" s="47" t="e">
        <f>VLOOKUP(report_masivo[[#This Row],[INCAPACIDAD]],D4016:M4093,8,0)</f>
        <v>#N/A</v>
      </c>
    </row>
    <row r="1791" spans="3:15" x14ac:dyDescent="0.3">
      <c r="C1791" s="46" t="s">
        <v>10196</v>
      </c>
      <c r="D1791" s="4"/>
      <c r="E1791" s="4"/>
      <c r="F1791" s="16"/>
      <c r="G1791" s="80" t="e">
        <f>VLOOKUP(report_masivo[[#This Row],[INCAPACIDAD]],D4017:M4094,3,0)</f>
        <v>#N/A</v>
      </c>
      <c r="I1791" s="47"/>
      <c r="K1791" s="46" t="e">
        <f>VLOOKUP(report_masivo[[#This Row],[INCAPACIDAD]],D4017:M4094,4,0)</f>
        <v>#N/A</v>
      </c>
      <c r="L1791" s="46" t="e">
        <f>VLOOKUP(report_masivo[[#This Row],[INCAPACIDAD]],D4017:M4094,5,0)</f>
        <v>#N/A</v>
      </c>
      <c r="M1791" s="46" t="e">
        <f>VLOOKUP(report_masivo[[#This Row],[INCAPACIDAD]],D4017:M4094,6,0)</f>
        <v>#N/A</v>
      </c>
      <c r="N1791" s="49" t="e">
        <f>VLOOKUP(report_masivo[[#This Row],[INCAPACIDAD]],D4017:M4094,7,0)</f>
        <v>#N/A</v>
      </c>
      <c r="O1791" s="47" t="e">
        <f>VLOOKUP(report_masivo[[#This Row],[INCAPACIDAD]],D4017:M4094,8,0)</f>
        <v>#N/A</v>
      </c>
    </row>
    <row r="1792" spans="3:15" x14ac:dyDescent="0.3">
      <c r="C1792" s="46" t="s">
        <v>10196</v>
      </c>
      <c r="D1792" s="4"/>
      <c r="E1792" s="4"/>
      <c r="F1792" s="16"/>
      <c r="G1792" s="80" t="e">
        <f>VLOOKUP(report_masivo[[#This Row],[INCAPACIDAD]],D4018:M4095,3,0)</f>
        <v>#N/A</v>
      </c>
      <c r="I1792" s="47"/>
      <c r="K1792" s="46" t="e">
        <f>VLOOKUP(report_masivo[[#This Row],[INCAPACIDAD]],D4018:M4095,4,0)</f>
        <v>#N/A</v>
      </c>
      <c r="L1792" s="46" t="e">
        <f>VLOOKUP(report_masivo[[#This Row],[INCAPACIDAD]],D4018:M4095,5,0)</f>
        <v>#N/A</v>
      </c>
      <c r="M1792" s="46" t="e">
        <f>VLOOKUP(report_masivo[[#This Row],[INCAPACIDAD]],D4018:M4095,6,0)</f>
        <v>#N/A</v>
      </c>
      <c r="N1792" s="49" t="e">
        <f>VLOOKUP(report_masivo[[#This Row],[INCAPACIDAD]],D4018:M4095,7,0)</f>
        <v>#N/A</v>
      </c>
      <c r="O1792" s="47" t="e">
        <f>VLOOKUP(report_masivo[[#This Row],[INCAPACIDAD]],D4018:M4095,8,0)</f>
        <v>#N/A</v>
      </c>
    </row>
    <row r="1793" spans="3:15" x14ac:dyDescent="0.3">
      <c r="C1793" s="46" t="s">
        <v>10196</v>
      </c>
      <c r="D1793" s="4"/>
      <c r="E1793" s="4"/>
      <c r="F1793" s="16"/>
      <c r="G1793" s="80" t="e">
        <f>VLOOKUP(report_masivo[[#This Row],[INCAPACIDAD]],D4019:M4096,3,0)</f>
        <v>#N/A</v>
      </c>
      <c r="I1793" s="47"/>
      <c r="K1793" s="46" t="e">
        <f>VLOOKUP(report_masivo[[#This Row],[INCAPACIDAD]],D4019:M4096,4,0)</f>
        <v>#N/A</v>
      </c>
      <c r="L1793" s="46" t="e">
        <f>VLOOKUP(report_masivo[[#This Row],[INCAPACIDAD]],D4019:M4096,5,0)</f>
        <v>#N/A</v>
      </c>
      <c r="M1793" s="46" t="e">
        <f>VLOOKUP(report_masivo[[#This Row],[INCAPACIDAD]],D4019:M4096,6,0)</f>
        <v>#N/A</v>
      </c>
      <c r="N1793" s="49" t="e">
        <f>VLOOKUP(report_masivo[[#This Row],[INCAPACIDAD]],D4019:M4096,7,0)</f>
        <v>#N/A</v>
      </c>
      <c r="O1793" s="47" t="e">
        <f>VLOOKUP(report_masivo[[#This Row],[INCAPACIDAD]],D4019:M4096,8,0)</f>
        <v>#N/A</v>
      </c>
    </row>
    <row r="1794" spans="3:15" x14ac:dyDescent="0.3">
      <c r="C1794" s="46" t="s">
        <v>10196</v>
      </c>
      <c r="D1794" s="4"/>
      <c r="E1794" s="4"/>
      <c r="F1794" s="16"/>
      <c r="G1794" s="80" t="e">
        <f>VLOOKUP(report_masivo[[#This Row],[INCAPACIDAD]],D4020:M4097,3,0)</f>
        <v>#N/A</v>
      </c>
      <c r="I1794" s="47"/>
      <c r="K1794" s="46" t="e">
        <f>VLOOKUP(report_masivo[[#This Row],[INCAPACIDAD]],D4020:M4097,4,0)</f>
        <v>#N/A</v>
      </c>
      <c r="L1794" s="46" t="e">
        <f>VLOOKUP(report_masivo[[#This Row],[INCAPACIDAD]],D4020:M4097,5,0)</f>
        <v>#N/A</v>
      </c>
      <c r="M1794" s="46" t="e">
        <f>VLOOKUP(report_masivo[[#This Row],[INCAPACIDAD]],D4020:M4097,6,0)</f>
        <v>#N/A</v>
      </c>
      <c r="N1794" s="49" t="e">
        <f>VLOOKUP(report_masivo[[#This Row],[INCAPACIDAD]],D4020:M4097,7,0)</f>
        <v>#N/A</v>
      </c>
      <c r="O1794" s="47" t="e">
        <f>VLOOKUP(report_masivo[[#This Row],[INCAPACIDAD]],D4020:M4097,8,0)</f>
        <v>#N/A</v>
      </c>
    </row>
    <row r="1795" spans="3:15" x14ac:dyDescent="0.3">
      <c r="C1795" s="46" t="s">
        <v>10196</v>
      </c>
      <c r="D1795" s="4"/>
      <c r="E1795" s="4"/>
      <c r="F1795" s="16"/>
      <c r="G1795" s="80" t="e">
        <f>VLOOKUP(report_masivo[[#This Row],[INCAPACIDAD]],D4021:M4098,3,0)</f>
        <v>#N/A</v>
      </c>
      <c r="I1795" s="47"/>
      <c r="K1795" s="46" t="e">
        <f>VLOOKUP(report_masivo[[#This Row],[INCAPACIDAD]],D4021:M4098,4,0)</f>
        <v>#N/A</v>
      </c>
      <c r="L1795" s="46" t="e">
        <f>VLOOKUP(report_masivo[[#This Row],[INCAPACIDAD]],D4021:M4098,5,0)</f>
        <v>#N/A</v>
      </c>
      <c r="M1795" s="46" t="e">
        <f>VLOOKUP(report_masivo[[#This Row],[INCAPACIDAD]],D4021:M4098,6,0)</f>
        <v>#N/A</v>
      </c>
      <c r="N1795" s="49" t="e">
        <f>VLOOKUP(report_masivo[[#This Row],[INCAPACIDAD]],D4021:M4098,7,0)</f>
        <v>#N/A</v>
      </c>
      <c r="O1795" s="47" t="e">
        <f>VLOOKUP(report_masivo[[#This Row],[INCAPACIDAD]],D4021:M4098,8,0)</f>
        <v>#N/A</v>
      </c>
    </row>
    <row r="1796" spans="3:15" x14ac:dyDescent="0.3">
      <c r="C1796" s="46" t="s">
        <v>10196</v>
      </c>
      <c r="D1796" s="4"/>
      <c r="E1796" s="4"/>
      <c r="F1796" s="16"/>
      <c r="G1796" s="80" t="e">
        <f>VLOOKUP(report_masivo[[#This Row],[INCAPACIDAD]],D4022:M4099,3,0)</f>
        <v>#N/A</v>
      </c>
      <c r="I1796" s="47"/>
      <c r="K1796" s="46" t="e">
        <f>VLOOKUP(report_masivo[[#This Row],[INCAPACIDAD]],D4022:M4099,4,0)</f>
        <v>#N/A</v>
      </c>
      <c r="L1796" s="46" t="e">
        <f>VLOOKUP(report_masivo[[#This Row],[INCAPACIDAD]],D4022:M4099,5,0)</f>
        <v>#N/A</v>
      </c>
      <c r="M1796" s="46" t="e">
        <f>VLOOKUP(report_masivo[[#This Row],[INCAPACIDAD]],D4022:M4099,6,0)</f>
        <v>#N/A</v>
      </c>
      <c r="N1796" s="49" t="e">
        <f>VLOOKUP(report_masivo[[#This Row],[INCAPACIDAD]],D4022:M4099,7,0)</f>
        <v>#N/A</v>
      </c>
      <c r="O1796" s="47" t="e">
        <f>VLOOKUP(report_masivo[[#This Row],[INCAPACIDAD]],D4022:M4099,8,0)</f>
        <v>#N/A</v>
      </c>
    </row>
    <row r="1797" spans="3:15" x14ac:dyDescent="0.3">
      <c r="C1797" s="46" t="s">
        <v>10196</v>
      </c>
      <c r="D1797" s="4"/>
      <c r="E1797" s="4"/>
      <c r="F1797" s="16"/>
      <c r="G1797" s="80" t="e">
        <f>VLOOKUP(report_masivo[[#This Row],[INCAPACIDAD]],D4023:M4100,3,0)</f>
        <v>#N/A</v>
      </c>
      <c r="I1797" s="47"/>
      <c r="K1797" s="46" t="e">
        <f>VLOOKUP(report_masivo[[#This Row],[INCAPACIDAD]],D4023:M4100,4,0)</f>
        <v>#N/A</v>
      </c>
      <c r="L1797" s="46" t="e">
        <f>VLOOKUP(report_masivo[[#This Row],[INCAPACIDAD]],D4023:M4100,5,0)</f>
        <v>#N/A</v>
      </c>
      <c r="M1797" s="46" t="e">
        <f>VLOOKUP(report_masivo[[#This Row],[INCAPACIDAD]],D4023:M4100,6,0)</f>
        <v>#N/A</v>
      </c>
      <c r="N1797" s="49" t="e">
        <f>VLOOKUP(report_masivo[[#This Row],[INCAPACIDAD]],D4023:M4100,7,0)</f>
        <v>#N/A</v>
      </c>
      <c r="O1797" s="47" t="e">
        <f>VLOOKUP(report_masivo[[#This Row],[INCAPACIDAD]],D4023:M4100,8,0)</f>
        <v>#N/A</v>
      </c>
    </row>
    <row r="1798" spans="3:15" x14ac:dyDescent="0.3">
      <c r="C1798" s="46" t="s">
        <v>10196</v>
      </c>
      <c r="D1798" s="4"/>
      <c r="E1798" s="4"/>
      <c r="F1798" s="16"/>
      <c r="G1798" s="80" t="e">
        <f>VLOOKUP(report_masivo[[#This Row],[INCAPACIDAD]],D4024:M4101,3,0)</f>
        <v>#N/A</v>
      </c>
      <c r="I1798" s="47"/>
      <c r="K1798" s="46" t="e">
        <f>VLOOKUP(report_masivo[[#This Row],[INCAPACIDAD]],D4024:M4101,4,0)</f>
        <v>#N/A</v>
      </c>
      <c r="L1798" s="46" t="e">
        <f>VLOOKUP(report_masivo[[#This Row],[INCAPACIDAD]],D4024:M4101,5,0)</f>
        <v>#N/A</v>
      </c>
      <c r="M1798" s="46" t="e">
        <f>VLOOKUP(report_masivo[[#This Row],[INCAPACIDAD]],D4024:M4101,6,0)</f>
        <v>#N/A</v>
      </c>
      <c r="N1798" s="49" t="e">
        <f>VLOOKUP(report_masivo[[#This Row],[INCAPACIDAD]],D4024:M4101,7,0)</f>
        <v>#N/A</v>
      </c>
      <c r="O1798" s="47" t="e">
        <f>VLOOKUP(report_masivo[[#This Row],[INCAPACIDAD]],D4024:M4101,8,0)</f>
        <v>#N/A</v>
      </c>
    </row>
    <row r="1799" spans="3:15" x14ac:dyDescent="0.3">
      <c r="C1799" s="46" t="s">
        <v>10196</v>
      </c>
      <c r="D1799" s="4"/>
      <c r="E1799" s="4"/>
      <c r="F1799" s="16"/>
      <c r="G1799" s="80" t="e">
        <f>VLOOKUP(report_masivo[[#This Row],[INCAPACIDAD]],D4025:M4102,3,0)</f>
        <v>#N/A</v>
      </c>
      <c r="I1799" s="47"/>
      <c r="K1799" s="46" t="e">
        <f>VLOOKUP(report_masivo[[#This Row],[INCAPACIDAD]],D4025:M4102,4,0)</f>
        <v>#N/A</v>
      </c>
      <c r="L1799" s="46" t="e">
        <f>VLOOKUP(report_masivo[[#This Row],[INCAPACIDAD]],D4025:M4102,5,0)</f>
        <v>#N/A</v>
      </c>
      <c r="M1799" s="46" t="e">
        <f>VLOOKUP(report_masivo[[#This Row],[INCAPACIDAD]],D4025:M4102,6,0)</f>
        <v>#N/A</v>
      </c>
      <c r="N1799" s="49" t="e">
        <f>VLOOKUP(report_masivo[[#This Row],[INCAPACIDAD]],D4025:M4102,7,0)</f>
        <v>#N/A</v>
      </c>
      <c r="O1799" s="47" t="e">
        <f>VLOOKUP(report_masivo[[#This Row],[INCAPACIDAD]],D4025:M4102,8,0)</f>
        <v>#N/A</v>
      </c>
    </row>
    <row r="1800" spans="3:15" x14ac:dyDescent="0.3">
      <c r="C1800" s="46" t="s">
        <v>10196</v>
      </c>
      <c r="D1800" s="4"/>
      <c r="E1800" s="4"/>
      <c r="F1800" s="16"/>
      <c r="G1800" s="80" t="e">
        <f>VLOOKUP(report_masivo[[#This Row],[INCAPACIDAD]],D4026:M4103,3,0)</f>
        <v>#N/A</v>
      </c>
      <c r="I1800" s="47"/>
      <c r="K1800" s="46" t="e">
        <f>VLOOKUP(report_masivo[[#This Row],[INCAPACIDAD]],D4026:M4103,4,0)</f>
        <v>#N/A</v>
      </c>
      <c r="L1800" s="46" t="e">
        <f>VLOOKUP(report_masivo[[#This Row],[INCAPACIDAD]],D4026:M4103,5,0)</f>
        <v>#N/A</v>
      </c>
      <c r="M1800" s="46" t="e">
        <f>VLOOKUP(report_masivo[[#This Row],[INCAPACIDAD]],D4026:M4103,6,0)</f>
        <v>#N/A</v>
      </c>
      <c r="N1800" s="49" t="e">
        <f>VLOOKUP(report_masivo[[#This Row],[INCAPACIDAD]],D4026:M4103,7,0)</f>
        <v>#N/A</v>
      </c>
      <c r="O1800" s="47" t="e">
        <f>VLOOKUP(report_masivo[[#This Row],[INCAPACIDAD]],D4026:M4103,8,0)</f>
        <v>#N/A</v>
      </c>
    </row>
    <row r="1801" spans="3:15" x14ac:dyDescent="0.3">
      <c r="C1801" s="46" t="s">
        <v>10196</v>
      </c>
      <c r="D1801" s="4"/>
      <c r="E1801" s="4"/>
      <c r="F1801" s="16"/>
      <c r="G1801" s="80" t="e">
        <f>VLOOKUP(report_masivo[[#This Row],[INCAPACIDAD]],D4027:M4104,3,0)</f>
        <v>#N/A</v>
      </c>
      <c r="I1801" s="47"/>
      <c r="K1801" s="46" t="e">
        <f>VLOOKUP(report_masivo[[#This Row],[INCAPACIDAD]],D4027:M4104,4,0)</f>
        <v>#N/A</v>
      </c>
      <c r="L1801" s="46" t="e">
        <f>VLOOKUP(report_masivo[[#This Row],[INCAPACIDAD]],D4027:M4104,5,0)</f>
        <v>#N/A</v>
      </c>
      <c r="M1801" s="46" t="e">
        <f>VLOOKUP(report_masivo[[#This Row],[INCAPACIDAD]],D4027:M4104,6,0)</f>
        <v>#N/A</v>
      </c>
      <c r="N1801" s="49" t="e">
        <f>VLOOKUP(report_masivo[[#This Row],[INCAPACIDAD]],D4027:M4104,7,0)</f>
        <v>#N/A</v>
      </c>
      <c r="O1801" s="47" t="e">
        <f>VLOOKUP(report_masivo[[#This Row],[INCAPACIDAD]],D4027:M4104,8,0)</f>
        <v>#N/A</v>
      </c>
    </row>
    <row r="1802" spans="3:15" x14ac:dyDescent="0.3">
      <c r="C1802" s="46" t="s">
        <v>10196</v>
      </c>
      <c r="D1802" s="4"/>
      <c r="E1802" s="4"/>
      <c r="F1802" s="16"/>
      <c r="G1802" s="80" t="e">
        <f>VLOOKUP(report_masivo[[#This Row],[INCAPACIDAD]],D4028:M4105,3,0)</f>
        <v>#N/A</v>
      </c>
      <c r="I1802" s="47"/>
      <c r="K1802" s="46" t="e">
        <f>VLOOKUP(report_masivo[[#This Row],[INCAPACIDAD]],D4028:M4105,4,0)</f>
        <v>#N/A</v>
      </c>
      <c r="L1802" s="46" t="e">
        <f>VLOOKUP(report_masivo[[#This Row],[INCAPACIDAD]],D4028:M4105,5,0)</f>
        <v>#N/A</v>
      </c>
      <c r="M1802" s="46" t="e">
        <f>VLOOKUP(report_masivo[[#This Row],[INCAPACIDAD]],D4028:M4105,6,0)</f>
        <v>#N/A</v>
      </c>
      <c r="N1802" s="49" t="e">
        <f>VLOOKUP(report_masivo[[#This Row],[INCAPACIDAD]],D4028:M4105,7,0)</f>
        <v>#N/A</v>
      </c>
      <c r="O1802" s="47" t="e">
        <f>VLOOKUP(report_masivo[[#This Row],[INCAPACIDAD]],D4028:M4105,8,0)</f>
        <v>#N/A</v>
      </c>
    </row>
    <row r="1803" spans="3:15" x14ac:dyDescent="0.3">
      <c r="C1803" s="46" t="s">
        <v>10196</v>
      </c>
      <c r="D1803" s="4"/>
      <c r="E1803" s="4"/>
      <c r="F1803" s="16"/>
      <c r="G1803" s="80" t="e">
        <f>VLOOKUP(report_masivo[[#This Row],[INCAPACIDAD]],D4029:M4106,3,0)</f>
        <v>#N/A</v>
      </c>
      <c r="I1803" s="47"/>
      <c r="K1803" s="46" t="e">
        <f>VLOOKUP(report_masivo[[#This Row],[INCAPACIDAD]],D4029:M4106,4,0)</f>
        <v>#N/A</v>
      </c>
      <c r="L1803" s="46" t="e">
        <f>VLOOKUP(report_masivo[[#This Row],[INCAPACIDAD]],D4029:M4106,5,0)</f>
        <v>#N/A</v>
      </c>
      <c r="M1803" s="46" t="e">
        <f>VLOOKUP(report_masivo[[#This Row],[INCAPACIDAD]],D4029:M4106,6,0)</f>
        <v>#N/A</v>
      </c>
      <c r="N1803" s="49" t="e">
        <f>VLOOKUP(report_masivo[[#This Row],[INCAPACIDAD]],D4029:M4106,7,0)</f>
        <v>#N/A</v>
      </c>
      <c r="O1803" s="47" t="e">
        <f>VLOOKUP(report_masivo[[#This Row],[INCAPACIDAD]],D4029:M4106,8,0)</f>
        <v>#N/A</v>
      </c>
    </row>
    <row r="1804" spans="3:15" x14ac:dyDescent="0.3">
      <c r="C1804" s="46" t="s">
        <v>10196</v>
      </c>
      <c r="D1804" s="4"/>
      <c r="E1804" s="4"/>
      <c r="F1804" s="16"/>
      <c r="G1804" s="80" t="e">
        <f>VLOOKUP(report_masivo[[#This Row],[INCAPACIDAD]],D4030:M4107,3,0)</f>
        <v>#N/A</v>
      </c>
      <c r="I1804" s="47"/>
      <c r="K1804" s="46" t="e">
        <f>VLOOKUP(report_masivo[[#This Row],[INCAPACIDAD]],D4030:M4107,4,0)</f>
        <v>#N/A</v>
      </c>
      <c r="L1804" s="46" t="e">
        <f>VLOOKUP(report_masivo[[#This Row],[INCAPACIDAD]],D4030:M4107,5,0)</f>
        <v>#N/A</v>
      </c>
      <c r="M1804" s="46" t="e">
        <f>VLOOKUP(report_masivo[[#This Row],[INCAPACIDAD]],D4030:M4107,6,0)</f>
        <v>#N/A</v>
      </c>
      <c r="N1804" s="49" t="e">
        <f>VLOOKUP(report_masivo[[#This Row],[INCAPACIDAD]],D4030:M4107,7,0)</f>
        <v>#N/A</v>
      </c>
      <c r="O1804" s="47" t="e">
        <f>VLOOKUP(report_masivo[[#This Row],[INCAPACIDAD]],D4030:M4107,8,0)</f>
        <v>#N/A</v>
      </c>
    </row>
    <row r="1805" spans="3:15" x14ac:dyDescent="0.3">
      <c r="C1805" s="46" t="s">
        <v>10196</v>
      </c>
      <c r="D1805" s="4"/>
      <c r="E1805" s="4"/>
      <c r="F1805" s="16"/>
      <c r="G1805" s="80" t="e">
        <f>VLOOKUP(report_masivo[[#This Row],[INCAPACIDAD]],D4031:M4108,3,0)</f>
        <v>#N/A</v>
      </c>
      <c r="I1805" s="47"/>
      <c r="K1805" s="46" t="e">
        <f>VLOOKUP(report_masivo[[#This Row],[INCAPACIDAD]],D4031:M4108,4,0)</f>
        <v>#N/A</v>
      </c>
      <c r="L1805" s="46" t="e">
        <f>VLOOKUP(report_masivo[[#This Row],[INCAPACIDAD]],D4031:M4108,5,0)</f>
        <v>#N/A</v>
      </c>
      <c r="M1805" s="46" t="e">
        <f>VLOOKUP(report_masivo[[#This Row],[INCAPACIDAD]],D4031:M4108,6,0)</f>
        <v>#N/A</v>
      </c>
      <c r="N1805" s="49" t="e">
        <f>VLOOKUP(report_masivo[[#This Row],[INCAPACIDAD]],D4031:M4108,7,0)</f>
        <v>#N/A</v>
      </c>
      <c r="O1805" s="47" t="e">
        <f>VLOOKUP(report_masivo[[#This Row],[INCAPACIDAD]],D4031:M4108,8,0)</f>
        <v>#N/A</v>
      </c>
    </row>
    <row r="1806" spans="3:15" x14ac:dyDescent="0.3">
      <c r="C1806" s="46" t="s">
        <v>10196</v>
      </c>
      <c r="D1806" s="4"/>
      <c r="E1806" s="4"/>
      <c r="F1806" s="16"/>
      <c r="G1806" s="80" t="e">
        <f>VLOOKUP(report_masivo[[#This Row],[INCAPACIDAD]],D4032:M4109,3,0)</f>
        <v>#N/A</v>
      </c>
      <c r="I1806" s="47"/>
      <c r="K1806" s="46" t="e">
        <f>VLOOKUP(report_masivo[[#This Row],[INCAPACIDAD]],D4032:M4109,4,0)</f>
        <v>#N/A</v>
      </c>
      <c r="L1806" s="46" t="e">
        <f>VLOOKUP(report_masivo[[#This Row],[INCAPACIDAD]],D4032:M4109,5,0)</f>
        <v>#N/A</v>
      </c>
      <c r="M1806" s="46" t="e">
        <f>VLOOKUP(report_masivo[[#This Row],[INCAPACIDAD]],D4032:M4109,6,0)</f>
        <v>#N/A</v>
      </c>
      <c r="N1806" s="49" t="e">
        <f>VLOOKUP(report_masivo[[#This Row],[INCAPACIDAD]],D4032:M4109,7,0)</f>
        <v>#N/A</v>
      </c>
      <c r="O1806" s="47" t="e">
        <f>VLOOKUP(report_masivo[[#This Row],[INCAPACIDAD]],D4032:M4109,8,0)</f>
        <v>#N/A</v>
      </c>
    </row>
    <row r="1807" spans="3:15" x14ac:dyDescent="0.3">
      <c r="C1807" s="46" t="s">
        <v>10196</v>
      </c>
      <c r="D1807" s="4"/>
      <c r="E1807" s="4"/>
      <c r="F1807" s="16"/>
      <c r="G1807" s="80" t="e">
        <f>VLOOKUP(report_masivo[[#This Row],[INCAPACIDAD]],D4033:M4110,3,0)</f>
        <v>#N/A</v>
      </c>
      <c r="I1807" s="47"/>
      <c r="K1807" s="46" t="e">
        <f>VLOOKUP(report_masivo[[#This Row],[INCAPACIDAD]],D4033:M4110,4,0)</f>
        <v>#N/A</v>
      </c>
      <c r="L1807" s="46" t="e">
        <f>VLOOKUP(report_masivo[[#This Row],[INCAPACIDAD]],D4033:M4110,5,0)</f>
        <v>#N/A</v>
      </c>
      <c r="M1807" s="46" t="e">
        <f>VLOOKUP(report_masivo[[#This Row],[INCAPACIDAD]],D4033:M4110,6,0)</f>
        <v>#N/A</v>
      </c>
      <c r="N1807" s="49" t="e">
        <f>VLOOKUP(report_masivo[[#This Row],[INCAPACIDAD]],D4033:M4110,7,0)</f>
        <v>#N/A</v>
      </c>
      <c r="O1807" s="47" t="e">
        <f>VLOOKUP(report_masivo[[#This Row],[INCAPACIDAD]],D4033:M4110,8,0)</f>
        <v>#N/A</v>
      </c>
    </row>
    <row r="1808" spans="3:15" x14ac:dyDescent="0.3">
      <c r="C1808" s="46" t="s">
        <v>10196</v>
      </c>
      <c r="D1808" s="4"/>
      <c r="E1808" s="4"/>
      <c r="F1808" s="16"/>
      <c r="G1808" s="80" t="e">
        <f>VLOOKUP(report_masivo[[#This Row],[INCAPACIDAD]],D4034:M4111,3,0)</f>
        <v>#N/A</v>
      </c>
      <c r="I1808" s="47"/>
      <c r="K1808" s="46" t="e">
        <f>VLOOKUP(report_masivo[[#This Row],[INCAPACIDAD]],D4034:M4111,4,0)</f>
        <v>#N/A</v>
      </c>
      <c r="L1808" s="46" t="e">
        <f>VLOOKUP(report_masivo[[#This Row],[INCAPACIDAD]],D4034:M4111,5,0)</f>
        <v>#N/A</v>
      </c>
      <c r="M1808" s="46" t="e">
        <f>VLOOKUP(report_masivo[[#This Row],[INCAPACIDAD]],D4034:M4111,6,0)</f>
        <v>#N/A</v>
      </c>
      <c r="N1808" s="49" t="e">
        <f>VLOOKUP(report_masivo[[#This Row],[INCAPACIDAD]],D4034:M4111,7,0)</f>
        <v>#N/A</v>
      </c>
      <c r="O1808" s="47" t="e">
        <f>VLOOKUP(report_masivo[[#This Row],[INCAPACIDAD]],D4034:M4111,8,0)</f>
        <v>#N/A</v>
      </c>
    </row>
    <row r="1809" spans="3:15" x14ac:dyDescent="0.3">
      <c r="C1809" s="46" t="s">
        <v>10196</v>
      </c>
      <c r="D1809" s="4"/>
      <c r="E1809" s="4"/>
      <c r="F1809" s="16"/>
      <c r="G1809" s="80" t="e">
        <f>VLOOKUP(report_masivo[[#This Row],[INCAPACIDAD]],D4035:M4112,3,0)</f>
        <v>#N/A</v>
      </c>
      <c r="I1809" s="47"/>
      <c r="K1809" s="46" t="e">
        <f>VLOOKUP(report_masivo[[#This Row],[INCAPACIDAD]],D4035:M4112,4,0)</f>
        <v>#N/A</v>
      </c>
      <c r="L1809" s="46" t="e">
        <f>VLOOKUP(report_masivo[[#This Row],[INCAPACIDAD]],D4035:M4112,5,0)</f>
        <v>#N/A</v>
      </c>
      <c r="M1809" s="46" t="e">
        <f>VLOOKUP(report_masivo[[#This Row],[INCAPACIDAD]],D4035:M4112,6,0)</f>
        <v>#N/A</v>
      </c>
      <c r="N1809" s="49" t="e">
        <f>VLOOKUP(report_masivo[[#This Row],[INCAPACIDAD]],D4035:M4112,7,0)</f>
        <v>#N/A</v>
      </c>
      <c r="O1809" s="47" t="e">
        <f>VLOOKUP(report_masivo[[#This Row],[INCAPACIDAD]],D4035:M4112,8,0)</f>
        <v>#N/A</v>
      </c>
    </row>
    <row r="1810" spans="3:15" x14ac:dyDescent="0.3">
      <c r="C1810" s="46" t="s">
        <v>10196</v>
      </c>
      <c r="D1810" s="4"/>
      <c r="E1810" s="4"/>
      <c r="F1810" s="16"/>
      <c r="G1810" s="80" t="e">
        <f>VLOOKUP(report_masivo[[#This Row],[INCAPACIDAD]],D4036:M4113,3,0)</f>
        <v>#N/A</v>
      </c>
      <c r="I1810" s="47"/>
      <c r="K1810" s="46" t="e">
        <f>VLOOKUP(report_masivo[[#This Row],[INCAPACIDAD]],D4036:M4113,4,0)</f>
        <v>#N/A</v>
      </c>
      <c r="L1810" s="46" t="e">
        <f>VLOOKUP(report_masivo[[#This Row],[INCAPACIDAD]],D4036:M4113,5,0)</f>
        <v>#N/A</v>
      </c>
      <c r="M1810" s="46" t="e">
        <f>VLOOKUP(report_masivo[[#This Row],[INCAPACIDAD]],D4036:M4113,6,0)</f>
        <v>#N/A</v>
      </c>
      <c r="N1810" s="49" t="e">
        <f>VLOOKUP(report_masivo[[#This Row],[INCAPACIDAD]],D4036:M4113,7,0)</f>
        <v>#N/A</v>
      </c>
      <c r="O1810" s="47" t="e">
        <f>VLOOKUP(report_masivo[[#This Row],[INCAPACIDAD]],D4036:M4113,8,0)</f>
        <v>#N/A</v>
      </c>
    </row>
    <row r="1811" spans="3:15" x14ac:dyDescent="0.3">
      <c r="C1811" s="46" t="s">
        <v>10196</v>
      </c>
      <c r="D1811" s="4"/>
      <c r="E1811" s="4"/>
      <c r="F1811" s="16"/>
      <c r="G1811" s="80" t="e">
        <f>VLOOKUP(report_masivo[[#This Row],[INCAPACIDAD]],D4037:M4114,3,0)</f>
        <v>#N/A</v>
      </c>
      <c r="I1811" s="47"/>
      <c r="K1811" s="46" t="e">
        <f>VLOOKUP(report_masivo[[#This Row],[INCAPACIDAD]],D4037:M4114,4,0)</f>
        <v>#N/A</v>
      </c>
      <c r="L1811" s="46" t="e">
        <f>VLOOKUP(report_masivo[[#This Row],[INCAPACIDAD]],D4037:M4114,5,0)</f>
        <v>#N/A</v>
      </c>
      <c r="M1811" s="46" t="e">
        <f>VLOOKUP(report_masivo[[#This Row],[INCAPACIDAD]],D4037:M4114,6,0)</f>
        <v>#N/A</v>
      </c>
      <c r="N1811" s="49" t="e">
        <f>VLOOKUP(report_masivo[[#This Row],[INCAPACIDAD]],D4037:M4114,7,0)</f>
        <v>#N/A</v>
      </c>
      <c r="O1811" s="47" t="e">
        <f>VLOOKUP(report_masivo[[#This Row],[INCAPACIDAD]],D4037:M4114,8,0)</f>
        <v>#N/A</v>
      </c>
    </row>
    <row r="1812" spans="3:15" x14ac:dyDescent="0.3">
      <c r="C1812" s="46" t="s">
        <v>10196</v>
      </c>
      <c r="D1812" s="4"/>
      <c r="E1812" s="4"/>
      <c r="F1812" s="16"/>
      <c r="G1812" s="80" t="e">
        <f>VLOOKUP(report_masivo[[#This Row],[INCAPACIDAD]],D4038:M4115,3,0)</f>
        <v>#N/A</v>
      </c>
      <c r="I1812" s="47"/>
      <c r="K1812" s="46" t="e">
        <f>VLOOKUP(report_masivo[[#This Row],[INCAPACIDAD]],D4038:M4115,4,0)</f>
        <v>#N/A</v>
      </c>
      <c r="L1812" s="46" t="e">
        <f>VLOOKUP(report_masivo[[#This Row],[INCAPACIDAD]],D4038:M4115,5,0)</f>
        <v>#N/A</v>
      </c>
      <c r="M1812" s="46" t="e">
        <f>VLOOKUP(report_masivo[[#This Row],[INCAPACIDAD]],D4038:M4115,6,0)</f>
        <v>#N/A</v>
      </c>
      <c r="N1812" s="49" t="e">
        <f>VLOOKUP(report_masivo[[#This Row],[INCAPACIDAD]],D4038:M4115,7,0)</f>
        <v>#N/A</v>
      </c>
      <c r="O1812" s="47" t="e">
        <f>VLOOKUP(report_masivo[[#This Row],[INCAPACIDAD]],D4038:M4115,8,0)</f>
        <v>#N/A</v>
      </c>
    </row>
    <row r="1813" spans="3:15" x14ac:dyDescent="0.3">
      <c r="C1813" s="46" t="s">
        <v>10196</v>
      </c>
      <c r="D1813" s="4"/>
      <c r="E1813" s="4"/>
      <c r="F1813" s="16"/>
      <c r="G1813" s="80" t="e">
        <f>VLOOKUP(report_masivo[[#This Row],[INCAPACIDAD]],D4039:M4116,3,0)</f>
        <v>#N/A</v>
      </c>
      <c r="I1813" s="47"/>
      <c r="K1813" s="46" t="e">
        <f>VLOOKUP(report_masivo[[#This Row],[INCAPACIDAD]],D4039:M4116,4,0)</f>
        <v>#N/A</v>
      </c>
      <c r="L1813" s="46" t="e">
        <f>VLOOKUP(report_masivo[[#This Row],[INCAPACIDAD]],D4039:M4116,5,0)</f>
        <v>#N/A</v>
      </c>
      <c r="M1813" s="46" t="e">
        <f>VLOOKUP(report_masivo[[#This Row],[INCAPACIDAD]],D4039:M4116,6,0)</f>
        <v>#N/A</v>
      </c>
      <c r="N1813" s="49" t="e">
        <f>VLOOKUP(report_masivo[[#This Row],[INCAPACIDAD]],D4039:M4116,7,0)</f>
        <v>#N/A</v>
      </c>
      <c r="O1813" s="47" t="e">
        <f>VLOOKUP(report_masivo[[#This Row],[INCAPACIDAD]],D4039:M4116,8,0)</f>
        <v>#N/A</v>
      </c>
    </row>
    <row r="1814" spans="3:15" x14ac:dyDescent="0.3">
      <c r="C1814" s="46" t="s">
        <v>10196</v>
      </c>
      <c r="D1814" s="4"/>
      <c r="E1814" s="4"/>
      <c r="F1814" s="16"/>
      <c r="G1814" s="80" t="e">
        <f>VLOOKUP(report_masivo[[#This Row],[INCAPACIDAD]],D4040:M4117,3,0)</f>
        <v>#N/A</v>
      </c>
      <c r="I1814" s="47"/>
      <c r="K1814" s="46" t="e">
        <f>VLOOKUP(report_masivo[[#This Row],[INCAPACIDAD]],D4040:M4117,4,0)</f>
        <v>#N/A</v>
      </c>
      <c r="L1814" s="46" t="e">
        <f>VLOOKUP(report_masivo[[#This Row],[INCAPACIDAD]],D4040:M4117,5,0)</f>
        <v>#N/A</v>
      </c>
      <c r="M1814" s="46" t="e">
        <f>VLOOKUP(report_masivo[[#This Row],[INCAPACIDAD]],D4040:M4117,6,0)</f>
        <v>#N/A</v>
      </c>
      <c r="N1814" s="49" t="e">
        <f>VLOOKUP(report_masivo[[#This Row],[INCAPACIDAD]],D4040:M4117,7,0)</f>
        <v>#N/A</v>
      </c>
      <c r="O1814" s="47" t="e">
        <f>VLOOKUP(report_masivo[[#This Row],[INCAPACIDAD]],D4040:M4117,8,0)</f>
        <v>#N/A</v>
      </c>
    </row>
    <row r="1815" spans="3:15" x14ac:dyDescent="0.3">
      <c r="C1815" s="46" t="s">
        <v>10196</v>
      </c>
      <c r="D1815" s="4"/>
      <c r="E1815" s="4"/>
      <c r="F1815" s="16"/>
      <c r="G1815" s="80" t="e">
        <f>VLOOKUP(report_masivo[[#This Row],[INCAPACIDAD]],D4041:M4118,3,0)</f>
        <v>#N/A</v>
      </c>
      <c r="I1815" s="47"/>
      <c r="K1815" s="46" t="e">
        <f>VLOOKUP(report_masivo[[#This Row],[INCAPACIDAD]],D4041:M4118,4,0)</f>
        <v>#N/A</v>
      </c>
      <c r="L1815" s="46" t="e">
        <f>VLOOKUP(report_masivo[[#This Row],[INCAPACIDAD]],D4041:M4118,5,0)</f>
        <v>#N/A</v>
      </c>
      <c r="M1815" s="46" t="e">
        <f>VLOOKUP(report_masivo[[#This Row],[INCAPACIDAD]],D4041:M4118,6,0)</f>
        <v>#N/A</v>
      </c>
      <c r="N1815" s="49" t="e">
        <f>VLOOKUP(report_masivo[[#This Row],[INCAPACIDAD]],D4041:M4118,7,0)</f>
        <v>#N/A</v>
      </c>
      <c r="O1815" s="47" t="e">
        <f>VLOOKUP(report_masivo[[#This Row],[INCAPACIDAD]],D4041:M4118,8,0)</f>
        <v>#N/A</v>
      </c>
    </row>
    <row r="1816" spans="3:15" x14ac:dyDescent="0.3">
      <c r="C1816" s="46" t="s">
        <v>10196</v>
      </c>
      <c r="D1816" s="4"/>
      <c r="E1816" s="4"/>
      <c r="F1816" s="16"/>
      <c r="G1816" s="80" t="e">
        <f>VLOOKUP(report_masivo[[#This Row],[INCAPACIDAD]],D4042:M4119,3,0)</f>
        <v>#N/A</v>
      </c>
      <c r="I1816" s="47"/>
      <c r="K1816" s="46" t="e">
        <f>VLOOKUP(report_masivo[[#This Row],[INCAPACIDAD]],D4042:M4119,4,0)</f>
        <v>#N/A</v>
      </c>
      <c r="L1816" s="46" t="e">
        <f>VLOOKUP(report_masivo[[#This Row],[INCAPACIDAD]],D4042:M4119,5,0)</f>
        <v>#N/A</v>
      </c>
      <c r="M1816" s="46" t="e">
        <f>VLOOKUP(report_masivo[[#This Row],[INCAPACIDAD]],D4042:M4119,6,0)</f>
        <v>#N/A</v>
      </c>
      <c r="N1816" s="49" t="e">
        <f>VLOOKUP(report_masivo[[#This Row],[INCAPACIDAD]],D4042:M4119,7,0)</f>
        <v>#N/A</v>
      </c>
      <c r="O1816" s="47" t="e">
        <f>VLOOKUP(report_masivo[[#This Row],[INCAPACIDAD]],D4042:M4119,8,0)</f>
        <v>#N/A</v>
      </c>
    </row>
    <row r="1817" spans="3:15" x14ac:dyDescent="0.3">
      <c r="C1817" s="46" t="s">
        <v>10196</v>
      </c>
      <c r="D1817" s="4"/>
      <c r="E1817" s="4"/>
      <c r="F1817" s="16"/>
      <c r="G1817" s="80" t="e">
        <f>VLOOKUP(report_masivo[[#This Row],[INCAPACIDAD]],D4043:M4120,3,0)</f>
        <v>#N/A</v>
      </c>
      <c r="I1817" s="47"/>
      <c r="K1817" s="46" t="e">
        <f>VLOOKUP(report_masivo[[#This Row],[INCAPACIDAD]],D4043:M4120,4,0)</f>
        <v>#N/A</v>
      </c>
      <c r="L1817" s="46" t="e">
        <f>VLOOKUP(report_masivo[[#This Row],[INCAPACIDAD]],D4043:M4120,5,0)</f>
        <v>#N/A</v>
      </c>
      <c r="M1817" s="46" t="e">
        <f>VLOOKUP(report_masivo[[#This Row],[INCAPACIDAD]],D4043:M4120,6,0)</f>
        <v>#N/A</v>
      </c>
      <c r="N1817" s="49" t="e">
        <f>VLOOKUP(report_masivo[[#This Row],[INCAPACIDAD]],D4043:M4120,7,0)</f>
        <v>#N/A</v>
      </c>
      <c r="O1817" s="47" t="e">
        <f>VLOOKUP(report_masivo[[#This Row],[INCAPACIDAD]],D4043:M4120,8,0)</f>
        <v>#N/A</v>
      </c>
    </row>
    <row r="1818" spans="3:15" x14ac:dyDescent="0.3">
      <c r="C1818" s="46" t="s">
        <v>10196</v>
      </c>
      <c r="D1818" s="4"/>
      <c r="E1818" s="4"/>
      <c r="F1818" s="16"/>
      <c r="G1818" s="80" t="e">
        <f>VLOOKUP(report_masivo[[#This Row],[INCAPACIDAD]],D4044:M4121,3,0)</f>
        <v>#N/A</v>
      </c>
      <c r="I1818" s="47"/>
      <c r="K1818" s="46" t="e">
        <f>VLOOKUP(report_masivo[[#This Row],[INCAPACIDAD]],D4044:M4121,4,0)</f>
        <v>#N/A</v>
      </c>
      <c r="L1818" s="46" t="e">
        <f>VLOOKUP(report_masivo[[#This Row],[INCAPACIDAD]],D4044:M4121,5,0)</f>
        <v>#N/A</v>
      </c>
      <c r="M1818" s="46" t="e">
        <f>VLOOKUP(report_masivo[[#This Row],[INCAPACIDAD]],D4044:M4121,6,0)</f>
        <v>#N/A</v>
      </c>
      <c r="N1818" s="49" t="e">
        <f>VLOOKUP(report_masivo[[#This Row],[INCAPACIDAD]],D4044:M4121,7,0)</f>
        <v>#N/A</v>
      </c>
      <c r="O1818" s="47" t="e">
        <f>VLOOKUP(report_masivo[[#This Row],[INCAPACIDAD]],D4044:M4121,8,0)</f>
        <v>#N/A</v>
      </c>
    </row>
    <row r="1819" spans="3:15" x14ac:dyDescent="0.3">
      <c r="C1819" s="46" t="s">
        <v>10196</v>
      </c>
      <c r="D1819" s="4"/>
      <c r="E1819" s="4"/>
      <c r="F1819" s="16"/>
      <c r="G1819" s="80" t="e">
        <f>VLOOKUP(report_masivo[[#This Row],[INCAPACIDAD]],D4045:M4122,3,0)</f>
        <v>#N/A</v>
      </c>
      <c r="I1819" s="47"/>
      <c r="K1819" s="46" t="e">
        <f>VLOOKUP(report_masivo[[#This Row],[INCAPACIDAD]],D4045:M4122,4,0)</f>
        <v>#N/A</v>
      </c>
      <c r="L1819" s="46" t="e">
        <f>VLOOKUP(report_masivo[[#This Row],[INCAPACIDAD]],D4045:M4122,5,0)</f>
        <v>#N/A</v>
      </c>
      <c r="M1819" s="46" t="e">
        <f>VLOOKUP(report_masivo[[#This Row],[INCAPACIDAD]],D4045:M4122,6,0)</f>
        <v>#N/A</v>
      </c>
      <c r="N1819" s="49" t="e">
        <f>VLOOKUP(report_masivo[[#This Row],[INCAPACIDAD]],D4045:M4122,7,0)</f>
        <v>#N/A</v>
      </c>
      <c r="O1819" s="47" t="e">
        <f>VLOOKUP(report_masivo[[#This Row],[INCAPACIDAD]],D4045:M4122,8,0)</f>
        <v>#N/A</v>
      </c>
    </row>
    <row r="1820" spans="3:15" x14ac:dyDescent="0.3">
      <c r="C1820" s="46" t="s">
        <v>10196</v>
      </c>
      <c r="D1820" s="4"/>
      <c r="E1820" s="4"/>
      <c r="F1820" s="16"/>
      <c r="G1820" s="80" t="e">
        <f>VLOOKUP(report_masivo[[#This Row],[INCAPACIDAD]],D4046:M4123,3,0)</f>
        <v>#N/A</v>
      </c>
      <c r="I1820" s="47"/>
      <c r="K1820" s="46" t="e">
        <f>VLOOKUP(report_masivo[[#This Row],[INCAPACIDAD]],D4046:M4123,4,0)</f>
        <v>#N/A</v>
      </c>
      <c r="L1820" s="46" t="e">
        <f>VLOOKUP(report_masivo[[#This Row],[INCAPACIDAD]],D4046:M4123,5,0)</f>
        <v>#N/A</v>
      </c>
      <c r="M1820" s="46" t="e">
        <f>VLOOKUP(report_masivo[[#This Row],[INCAPACIDAD]],D4046:M4123,6,0)</f>
        <v>#N/A</v>
      </c>
      <c r="N1820" s="49" t="e">
        <f>VLOOKUP(report_masivo[[#This Row],[INCAPACIDAD]],D4046:M4123,7,0)</f>
        <v>#N/A</v>
      </c>
      <c r="O1820" s="47" t="e">
        <f>VLOOKUP(report_masivo[[#This Row],[INCAPACIDAD]],D4046:M4123,8,0)</f>
        <v>#N/A</v>
      </c>
    </row>
    <row r="1821" spans="3:15" x14ac:dyDescent="0.3">
      <c r="C1821" s="46" t="s">
        <v>10196</v>
      </c>
      <c r="D1821" s="4"/>
      <c r="E1821" s="4"/>
      <c r="F1821" s="16"/>
      <c r="G1821" s="80" t="e">
        <f>VLOOKUP(report_masivo[[#This Row],[INCAPACIDAD]],D4047:M4124,3,0)</f>
        <v>#N/A</v>
      </c>
      <c r="I1821" s="47"/>
      <c r="K1821" s="46" t="e">
        <f>VLOOKUP(report_masivo[[#This Row],[INCAPACIDAD]],D4047:M4124,4,0)</f>
        <v>#N/A</v>
      </c>
      <c r="L1821" s="46" t="e">
        <f>VLOOKUP(report_masivo[[#This Row],[INCAPACIDAD]],D4047:M4124,5,0)</f>
        <v>#N/A</v>
      </c>
      <c r="M1821" s="46" t="e">
        <f>VLOOKUP(report_masivo[[#This Row],[INCAPACIDAD]],D4047:M4124,6,0)</f>
        <v>#N/A</v>
      </c>
      <c r="N1821" s="49" t="e">
        <f>VLOOKUP(report_masivo[[#This Row],[INCAPACIDAD]],D4047:M4124,7,0)</f>
        <v>#N/A</v>
      </c>
      <c r="O1821" s="47" t="e">
        <f>VLOOKUP(report_masivo[[#This Row],[INCAPACIDAD]],D4047:M4124,8,0)</f>
        <v>#N/A</v>
      </c>
    </row>
    <row r="1822" spans="3:15" x14ac:dyDescent="0.3">
      <c r="C1822" s="46" t="s">
        <v>10196</v>
      </c>
      <c r="D1822" s="4"/>
      <c r="E1822" s="4"/>
      <c r="F1822" s="16"/>
      <c r="G1822" s="80" t="e">
        <f>VLOOKUP(report_masivo[[#This Row],[INCAPACIDAD]],D4048:M4125,3,0)</f>
        <v>#N/A</v>
      </c>
      <c r="I1822" s="47"/>
      <c r="K1822" s="46" t="e">
        <f>VLOOKUP(report_masivo[[#This Row],[INCAPACIDAD]],D4048:M4125,4,0)</f>
        <v>#N/A</v>
      </c>
      <c r="L1822" s="46" t="e">
        <f>VLOOKUP(report_masivo[[#This Row],[INCAPACIDAD]],D4048:M4125,5,0)</f>
        <v>#N/A</v>
      </c>
      <c r="M1822" s="46" t="e">
        <f>VLOOKUP(report_masivo[[#This Row],[INCAPACIDAD]],D4048:M4125,6,0)</f>
        <v>#N/A</v>
      </c>
      <c r="N1822" s="49" t="e">
        <f>VLOOKUP(report_masivo[[#This Row],[INCAPACIDAD]],D4048:M4125,7,0)</f>
        <v>#N/A</v>
      </c>
      <c r="O1822" s="47" t="e">
        <f>VLOOKUP(report_masivo[[#This Row],[INCAPACIDAD]],D4048:M4125,8,0)</f>
        <v>#N/A</v>
      </c>
    </row>
    <row r="1823" spans="3:15" x14ac:dyDescent="0.3">
      <c r="C1823" s="46" t="s">
        <v>10196</v>
      </c>
      <c r="D1823" s="4"/>
      <c r="E1823" s="4"/>
      <c r="F1823" s="16"/>
      <c r="G1823" s="80" t="e">
        <f>VLOOKUP(report_masivo[[#This Row],[INCAPACIDAD]],D4049:M4126,3,0)</f>
        <v>#N/A</v>
      </c>
      <c r="I1823" s="47"/>
      <c r="K1823" s="46" t="e">
        <f>VLOOKUP(report_masivo[[#This Row],[INCAPACIDAD]],D4049:M4126,4,0)</f>
        <v>#N/A</v>
      </c>
      <c r="L1823" s="46" t="e">
        <f>VLOOKUP(report_masivo[[#This Row],[INCAPACIDAD]],D4049:M4126,5,0)</f>
        <v>#N/A</v>
      </c>
      <c r="M1823" s="46" t="e">
        <f>VLOOKUP(report_masivo[[#This Row],[INCAPACIDAD]],D4049:M4126,6,0)</f>
        <v>#N/A</v>
      </c>
      <c r="N1823" s="49" t="e">
        <f>VLOOKUP(report_masivo[[#This Row],[INCAPACIDAD]],D4049:M4126,7,0)</f>
        <v>#N/A</v>
      </c>
      <c r="O1823" s="47" t="e">
        <f>VLOOKUP(report_masivo[[#This Row],[INCAPACIDAD]],D4049:M4126,8,0)</f>
        <v>#N/A</v>
      </c>
    </row>
    <row r="1824" spans="3:15" x14ac:dyDescent="0.3">
      <c r="C1824" s="46" t="s">
        <v>10196</v>
      </c>
      <c r="D1824" s="4"/>
      <c r="E1824" s="4"/>
      <c r="F1824" s="16"/>
      <c r="G1824" s="80" t="e">
        <f>VLOOKUP(report_masivo[[#This Row],[INCAPACIDAD]],D4050:M4127,3,0)</f>
        <v>#N/A</v>
      </c>
      <c r="I1824" s="47"/>
      <c r="K1824" s="46" t="e">
        <f>VLOOKUP(report_masivo[[#This Row],[INCAPACIDAD]],D4050:M4127,4,0)</f>
        <v>#N/A</v>
      </c>
      <c r="L1824" s="46" t="e">
        <f>VLOOKUP(report_masivo[[#This Row],[INCAPACIDAD]],D4050:M4127,5,0)</f>
        <v>#N/A</v>
      </c>
      <c r="M1824" s="46" t="e">
        <f>VLOOKUP(report_masivo[[#This Row],[INCAPACIDAD]],D4050:M4127,6,0)</f>
        <v>#N/A</v>
      </c>
      <c r="N1824" s="49" t="e">
        <f>VLOOKUP(report_masivo[[#This Row],[INCAPACIDAD]],D4050:M4127,7,0)</f>
        <v>#N/A</v>
      </c>
      <c r="O1824" s="47" t="e">
        <f>VLOOKUP(report_masivo[[#This Row],[INCAPACIDAD]],D4050:M4127,8,0)</f>
        <v>#N/A</v>
      </c>
    </row>
    <row r="1825" spans="3:15" x14ac:dyDescent="0.3">
      <c r="C1825" s="46" t="s">
        <v>10196</v>
      </c>
      <c r="D1825" s="4"/>
      <c r="E1825" s="4"/>
      <c r="F1825" s="16"/>
      <c r="G1825" s="80" t="e">
        <f>VLOOKUP(report_masivo[[#This Row],[INCAPACIDAD]],D4051:M4128,3,0)</f>
        <v>#N/A</v>
      </c>
      <c r="I1825" s="47"/>
      <c r="K1825" s="46" t="e">
        <f>VLOOKUP(report_masivo[[#This Row],[INCAPACIDAD]],D4051:M4128,4,0)</f>
        <v>#N/A</v>
      </c>
      <c r="L1825" s="46" t="e">
        <f>VLOOKUP(report_masivo[[#This Row],[INCAPACIDAD]],D4051:M4128,5,0)</f>
        <v>#N/A</v>
      </c>
      <c r="M1825" s="46" t="e">
        <f>VLOOKUP(report_masivo[[#This Row],[INCAPACIDAD]],D4051:M4128,6,0)</f>
        <v>#N/A</v>
      </c>
      <c r="N1825" s="49" t="e">
        <f>VLOOKUP(report_masivo[[#This Row],[INCAPACIDAD]],D4051:M4128,7,0)</f>
        <v>#N/A</v>
      </c>
      <c r="O1825" s="47" t="e">
        <f>VLOOKUP(report_masivo[[#This Row],[INCAPACIDAD]],D4051:M4128,8,0)</f>
        <v>#N/A</v>
      </c>
    </row>
    <row r="1826" spans="3:15" x14ac:dyDescent="0.3">
      <c r="C1826" s="46" t="s">
        <v>10196</v>
      </c>
      <c r="D1826" s="4"/>
      <c r="E1826" s="4"/>
      <c r="F1826" s="16"/>
      <c r="G1826" s="80" t="e">
        <f>VLOOKUP(report_masivo[[#This Row],[INCAPACIDAD]],D4052:M4129,3,0)</f>
        <v>#N/A</v>
      </c>
      <c r="I1826" s="47"/>
      <c r="K1826" s="46" t="e">
        <f>VLOOKUP(report_masivo[[#This Row],[INCAPACIDAD]],D4052:M4129,4,0)</f>
        <v>#N/A</v>
      </c>
      <c r="L1826" s="46" t="e">
        <f>VLOOKUP(report_masivo[[#This Row],[INCAPACIDAD]],D4052:M4129,5,0)</f>
        <v>#N/A</v>
      </c>
      <c r="M1826" s="46" t="e">
        <f>VLOOKUP(report_masivo[[#This Row],[INCAPACIDAD]],D4052:M4129,6,0)</f>
        <v>#N/A</v>
      </c>
      <c r="N1826" s="49" t="e">
        <f>VLOOKUP(report_masivo[[#This Row],[INCAPACIDAD]],D4052:M4129,7,0)</f>
        <v>#N/A</v>
      </c>
      <c r="O1826" s="47" t="e">
        <f>VLOOKUP(report_masivo[[#This Row],[INCAPACIDAD]],D4052:M4129,8,0)</f>
        <v>#N/A</v>
      </c>
    </row>
    <row r="1827" spans="3:15" x14ac:dyDescent="0.3">
      <c r="C1827" s="46" t="s">
        <v>10196</v>
      </c>
      <c r="D1827" s="4"/>
      <c r="E1827" s="4"/>
      <c r="F1827" s="16"/>
      <c r="G1827" s="80" t="e">
        <f>VLOOKUP(report_masivo[[#This Row],[INCAPACIDAD]],D4053:M4130,3,0)</f>
        <v>#N/A</v>
      </c>
      <c r="I1827" s="47"/>
      <c r="K1827" s="46" t="e">
        <f>VLOOKUP(report_masivo[[#This Row],[INCAPACIDAD]],D4053:M4130,4,0)</f>
        <v>#N/A</v>
      </c>
      <c r="L1827" s="46" t="e">
        <f>VLOOKUP(report_masivo[[#This Row],[INCAPACIDAD]],D4053:M4130,5,0)</f>
        <v>#N/A</v>
      </c>
      <c r="M1827" s="46" t="e">
        <f>VLOOKUP(report_masivo[[#This Row],[INCAPACIDAD]],D4053:M4130,6,0)</f>
        <v>#N/A</v>
      </c>
      <c r="N1827" s="49" t="e">
        <f>VLOOKUP(report_masivo[[#This Row],[INCAPACIDAD]],D4053:M4130,7,0)</f>
        <v>#N/A</v>
      </c>
      <c r="O1827" s="47" t="e">
        <f>VLOOKUP(report_masivo[[#This Row],[INCAPACIDAD]],D4053:M4130,8,0)</f>
        <v>#N/A</v>
      </c>
    </row>
    <row r="1828" spans="3:15" x14ac:dyDescent="0.3">
      <c r="C1828" s="46" t="s">
        <v>10196</v>
      </c>
      <c r="D1828" s="4"/>
      <c r="E1828" s="4"/>
      <c r="F1828" s="16"/>
      <c r="G1828" s="80" t="e">
        <f>VLOOKUP(report_masivo[[#This Row],[INCAPACIDAD]],D4054:M4131,3,0)</f>
        <v>#N/A</v>
      </c>
      <c r="I1828" s="47"/>
      <c r="K1828" s="46" t="e">
        <f>VLOOKUP(report_masivo[[#This Row],[INCAPACIDAD]],D4054:M4131,4,0)</f>
        <v>#N/A</v>
      </c>
      <c r="L1828" s="46" t="e">
        <f>VLOOKUP(report_masivo[[#This Row],[INCAPACIDAD]],D4054:M4131,5,0)</f>
        <v>#N/A</v>
      </c>
      <c r="M1828" s="46" t="e">
        <f>VLOOKUP(report_masivo[[#This Row],[INCAPACIDAD]],D4054:M4131,6,0)</f>
        <v>#N/A</v>
      </c>
      <c r="N1828" s="49" t="e">
        <f>VLOOKUP(report_masivo[[#This Row],[INCAPACIDAD]],D4054:M4131,7,0)</f>
        <v>#N/A</v>
      </c>
      <c r="O1828" s="47" t="e">
        <f>VLOOKUP(report_masivo[[#This Row],[INCAPACIDAD]],D4054:M4131,8,0)</f>
        <v>#N/A</v>
      </c>
    </row>
    <row r="1829" spans="3:15" x14ac:dyDescent="0.3">
      <c r="C1829" s="46" t="s">
        <v>10196</v>
      </c>
      <c r="D1829" s="4"/>
      <c r="E1829" s="4"/>
      <c r="F1829" s="16"/>
      <c r="G1829" s="80" t="e">
        <f>VLOOKUP(report_masivo[[#This Row],[INCAPACIDAD]],D4055:M4132,3,0)</f>
        <v>#N/A</v>
      </c>
      <c r="I1829" s="47"/>
      <c r="K1829" s="46" t="e">
        <f>VLOOKUP(report_masivo[[#This Row],[INCAPACIDAD]],D4055:M4132,4,0)</f>
        <v>#N/A</v>
      </c>
      <c r="L1829" s="46" t="e">
        <f>VLOOKUP(report_masivo[[#This Row],[INCAPACIDAD]],D4055:M4132,5,0)</f>
        <v>#N/A</v>
      </c>
      <c r="M1829" s="46" t="e">
        <f>VLOOKUP(report_masivo[[#This Row],[INCAPACIDAD]],D4055:M4132,6,0)</f>
        <v>#N/A</v>
      </c>
      <c r="N1829" s="49" t="e">
        <f>VLOOKUP(report_masivo[[#This Row],[INCAPACIDAD]],D4055:M4132,7,0)</f>
        <v>#N/A</v>
      </c>
      <c r="O1829" s="47" t="e">
        <f>VLOOKUP(report_masivo[[#This Row],[INCAPACIDAD]],D4055:M4132,8,0)</f>
        <v>#N/A</v>
      </c>
    </row>
    <row r="1830" spans="3:15" x14ac:dyDescent="0.3">
      <c r="C1830" s="46" t="s">
        <v>10196</v>
      </c>
      <c r="D1830" s="4"/>
      <c r="E1830" s="4"/>
      <c r="F1830" s="16"/>
      <c r="G1830" s="80" t="e">
        <f>VLOOKUP(report_masivo[[#This Row],[INCAPACIDAD]],D4056:M4133,3,0)</f>
        <v>#N/A</v>
      </c>
      <c r="I1830" s="47"/>
      <c r="K1830" s="46" t="e">
        <f>VLOOKUP(report_masivo[[#This Row],[INCAPACIDAD]],D4056:M4133,4,0)</f>
        <v>#N/A</v>
      </c>
      <c r="L1830" s="46" t="e">
        <f>VLOOKUP(report_masivo[[#This Row],[INCAPACIDAD]],D4056:M4133,5,0)</f>
        <v>#N/A</v>
      </c>
      <c r="M1830" s="46" t="e">
        <f>VLOOKUP(report_masivo[[#This Row],[INCAPACIDAD]],D4056:M4133,6,0)</f>
        <v>#N/A</v>
      </c>
      <c r="N1830" s="49" t="e">
        <f>VLOOKUP(report_masivo[[#This Row],[INCAPACIDAD]],D4056:M4133,7,0)</f>
        <v>#N/A</v>
      </c>
      <c r="O1830" s="47" t="e">
        <f>VLOOKUP(report_masivo[[#This Row],[INCAPACIDAD]],D4056:M4133,8,0)</f>
        <v>#N/A</v>
      </c>
    </row>
    <row r="1831" spans="3:15" x14ac:dyDescent="0.3">
      <c r="C1831" s="46" t="s">
        <v>10196</v>
      </c>
      <c r="D1831" s="4"/>
      <c r="E1831" s="4"/>
      <c r="F1831" s="16"/>
      <c r="G1831" s="80" t="e">
        <f>VLOOKUP(report_masivo[[#This Row],[INCAPACIDAD]],D4057:M4134,3,0)</f>
        <v>#N/A</v>
      </c>
      <c r="I1831" s="47"/>
      <c r="K1831" s="46" t="e">
        <f>VLOOKUP(report_masivo[[#This Row],[INCAPACIDAD]],D4057:M4134,4,0)</f>
        <v>#N/A</v>
      </c>
      <c r="L1831" s="46" t="e">
        <f>VLOOKUP(report_masivo[[#This Row],[INCAPACIDAD]],D4057:M4134,5,0)</f>
        <v>#N/A</v>
      </c>
      <c r="M1831" s="46" t="e">
        <f>VLOOKUP(report_masivo[[#This Row],[INCAPACIDAD]],D4057:M4134,6,0)</f>
        <v>#N/A</v>
      </c>
      <c r="N1831" s="49" t="e">
        <f>VLOOKUP(report_masivo[[#This Row],[INCAPACIDAD]],D4057:M4134,7,0)</f>
        <v>#N/A</v>
      </c>
      <c r="O1831" s="47" t="e">
        <f>VLOOKUP(report_masivo[[#This Row],[INCAPACIDAD]],D4057:M4134,8,0)</f>
        <v>#N/A</v>
      </c>
    </row>
    <row r="1832" spans="3:15" x14ac:dyDescent="0.3">
      <c r="C1832" s="46" t="s">
        <v>10196</v>
      </c>
      <c r="D1832" s="4"/>
      <c r="E1832" s="4"/>
      <c r="F1832" s="16"/>
      <c r="G1832" s="80" t="e">
        <f>VLOOKUP(report_masivo[[#This Row],[INCAPACIDAD]],D4058:M4135,3,0)</f>
        <v>#N/A</v>
      </c>
      <c r="I1832" s="47"/>
      <c r="K1832" s="46" t="e">
        <f>VLOOKUP(report_masivo[[#This Row],[INCAPACIDAD]],D4058:M4135,4,0)</f>
        <v>#N/A</v>
      </c>
      <c r="L1832" s="46" t="e">
        <f>VLOOKUP(report_masivo[[#This Row],[INCAPACIDAD]],D4058:M4135,5,0)</f>
        <v>#N/A</v>
      </c>
      <c r="M1832" s="46" t="e">
        <f>VLOOKUP(report_masivo[[#This Row],[INCAPACIDAD]],D4058:M4135,6,0)</f>
        <v>#N/A</v>
      </c>
      <c r="N1832" s="49" t="e">
        <f>VLOOKUP(report_masivo[[#This Row],[INCAPACIDAD]],D4058:M4135,7,0)</f>
        <v>#N/A</v>
      </c>
      <c r="O1832" s="47" t="e">
        <f>VLOOKUP(report_masivo[[#This Row],[INCAPACIDAD]],D4058:M4135,8,0)</f>
        <v>#N/A</v>
      </c>
    </row>
    <row r="1833" spans="3:15" x14ac:dyDescent="0.3">
      <c r="C1833" s="46" t="s">
        <v>10196</v>
      </c>
      <c r="D1833" s="4"/>
      <c r="E1833" s="4"/>
      <c r="F1833" s="16"/>
      <c r="G1833" s="80" t="e">
        <f>VLOOKUP(report_masivo[[#This Row],[INCAPACIDAD]],D4059:M4136,3,0)</f>
        <v>#N/A</v>
      </c>
      <c r="I1833" s="47"/>
      <c r="K1833" s="46" t="e">
        <f>VLOOKUP(report_masivo[[#This Row],[INCAPACIDAD]],D4059:M4136,4,0)</f>
        <v>#N/A</v>
      </c>
      <c r="L1833" s="46" t="e">
        <f>VLOOKUP(report_masivo[[#This Row],[INCAPACIDAD]],D4059:M4136,5,0)</f>
        <v>#N/A</v>
      </c>
      <c r="M1833" s="46" t="e">
        <f>VLOOKUP(report_masivo[[#This Row],[INCAPACIDAD]],D4059:M4136,6,0)</f>
        <v>#N/A</v>
      </c>
      <c r="N1833" s="49" t="e">
        <f>VLOOKUP(report_masivo[[#This Row],[INCAPACIDAD]],D4059:M4136,7,0)</f>
        <v>#N/A</v>
      </c>
      <c r="O1833" s="47" t="e">
        <f>VLOOKUP(report_masivo[[#This Row],[INCAPACIDAD]],D4059:M4136,8,0)</f>
        <v>#N/A</v>
      </c>
    </row>
    <row r="1834" spans="3:15" x14ac:dyDescent="0.3">
      <c r="C1834" s="46" t="s">
        <v>10196</v>
      </c>
      <c r="D1834" s="4"/>
      <c r="E1834" s="4"/>
      <c r="F1834" s="16"/>
      <c r="G1834" s="80" t="e">
        <f>VLOOKUP(report_masivo[[#This Row],[INCAPACIDAD]],D4060:M4137,3,0)</f>
        <v>#N/A</v>
      </c>
      <c r="I1834" s="47"/>
      <c r="K1834" s="46" t="e">
        <f>VLOOKUP(report_masivo[[#This Row],[INCAPACIDAD]],D4060:M4137,4,0)</f>
        <v>#N/A</v>
      </c>
      <c r="L1834" s="46" t="e">
        <f>VLOOKUP(report_masivo[[#This Row],[INCAPACIDAD]],D4060:M4137,5,0)</f>
        <v>#N/A</v>
      </c>
      <c r="M1834" s="46" t="e">
        <f>VLOOKUP(report_masivo[[#This Row],[INCAPACIDAD]],D4060:M4137,6,0)</f>
        <v>#N/A</v>
      </c>
      <c r="N1834" s="49" t="e">
        <f>VLOOKUP(report_masivo[[#This Row],[INCAPACIDAD]],D4060:M4137,7,0)</f>
        <v>#N/A</v>
      </c>
      <c r="O1834" s="47" t="e">
        <f>VLOOKUP(report_masivo[[#This Row],[INCAPACIDAD]],D4060:M4137,8,0)</f>
        <v>#N/A</v>
      </c>
    </row>
    <row r="1835" spans="3:15" x14ac:dyDescent="0.3">
      <c r="C1835" s="46" t="s">
        <v>10196</v>
      </c>
      <c r="D1835" s="4"/>
      <c r="E1835" s="4"/>
      <c r="F1835" s="16"/>
      <c r="G1835" s="80" t="e">
        <f>VLOOKUP(report_masivo[[#This Row],[INCAPACIDAD]],D4061:M4138,3,0)</f>
        <v>#N/A</v>
      </c>
      <c r="I1835" s="47"/>
      <c r="K1835" s="46" t="e">
        <f>VLOOKUP(report_masivo[[#This Row],[INCAPACIDAD]],D4061:M4138,4,0)</f>
        <v>#N/A</v>
      </c>
      <c r="L1835" s="46" t="e">
        <f>VLOOKUP(report_masivo[[#This Row],[INCAPACIDAD]],D4061:M4138,5,0)</f>
        <v>#N/A</v>
      </c>
      <c r="M1835" s="46" t="e">
        <f>VLOOKUP(report_masivo[[#This Row],[INCAPACIDAD]],D4061:M4138,6,0)</f>
        <v>#N/A</v>
      </c>
      <c r="N1835" s="49" t="e">
        <f>VLOOKUP(report_masivo[[#This Row],[INCAPACIDAD]],D4061:M4138,7,0)</f>
        <v>#N/A</v>
      </c>
      <c r="O1835" s="47" t="e">
        <f>VLOOKUP(report_masivo[[#This Row],[INCAPACIDAD]],D4061:M4138,8,0)</f>
        <v>#N/A</v>
      </c>
    </row>
    <row r="1836" spans="3:15" x14ac:dyDescent="0.3">
      <c r="C1836" s="46" t="s">
        <v>10196</v>
      </c>
      <c r="D1836" s="4"/>
      <c r="E1836" s="4"/>
      <c r="F1836" s="16"/>
      <c r="G1836" s="80" t="e">
        <f>VLOOKUP(report_masivo[[#This Row],[INCAPACIDAD]],D4062:M4139,3,0)</f>
        <v>#N/A</v>
      </c>
      <c r="I1836" s="47"/>
      <c r="K1836" s="46" t="e">
        <f>VLOOKUP(report_masivo[[#This Row],[INCAPACIDAD]],D4062:M4139,4,0)</f>
        <v>#N/A</v>
      </c>
      <c r="L1836" s="46" t="e">
        <f>VLOOKUP(report_masivo[[#This Row],[INCAPACIDAD]],D4062:M4139,5,0)</f>
        <v>#N/A</v>
      </c>
      <c r="M1836" s="46" t="e">
        <f>VLOOKUP(report_masivo[[#This Row],[INCAPACIDAD]],D4062:M4139,6,0)</f>
        <v>#N/A</v>
      </c>
      <c r="N1836" s="49" t="e">
        <f>VLOOKUP(report_masivo[[#This Row],[INCAPACIDAD]],D4062:M4139,7,0)</f>
        <v>#N/A</v>
      </c>
      <c r="O1836" s="47" t="e">
        <f>VLOOKUP(report_masivo[[#This Row],[INCAPACIDAD]],D4062:M4139,8,0)</f>
        <v>#N/A</v>
      </c>
    </row>
    <row r="1837" spans="3:15" x14ac:dyDescent="0.3">
      <c r="C1837" s="46" t="s">
        <v>10196</v>
      </c>
      <c r="D1837" s="4"/>
      <c r="E1837" s="4"/>
      <c r="F1837" s="16"/>
      <c r="G1837" s="80" t="e">
        <f>VLOOKUP(report_masivo[[#This Row],[INCAPACIDAD]],D4063:M4140,3,0)</f>
        <v>#N/A</v>
      </c>
      <c r="I1837" s="47"/>
      <c r="K1837" s="46" t="e">
        <f>VLOOKUP(report_masivo[[#This Row],[INCAPACIDAD]],D4063:M4140,4,0)</f>
        <v>#N/A</v>
      </c>
      <c r="L1837" s="46" t="e">
        <f>VLOOKUP(report_masivo[[#This Row],[INCAPACIDAD]],D4063:M4140,5,0)</f>
        <v>#N/A</v>
      </c>
      <c r="M1837" s="46" t="e">
        <f>VLOOKUP(report_masivo[[#This Row],[INCAPACIDAD]],D4063:M4140,6,0)</f>
        <v>#N/A</v>
      </c>
      <c r="N1837" s="49" t="e">
        <f>VLOOKUP(report_masivo[[#This Row],[INCAPACIDAD]],D4063:M4140,7,0)</f>
        <v>#N/A</v>
      </c>
      <c r="O1837" s="47" t="e">
        <f>VLOOKUP(report_masivo[[#This Row],[INCAPACIDAD]],D4063:M4140,8,0)</f>
        <v>#N/A</v>
      </c>
    </row>
    <row r="1838" spans="3:15" x14ac:dyDescent="0.3">
      <c r="C1838" s="46" t="s">
        <v>10196</v>
      </c>
      <c r="D1838" s="4"/>
      <c r="E1838" s="4"/>
      <c r="F1838" s="16"/>
      <c r="G1838" s="80" t="e">
        <f>VLOOKUP(report_masivo[[#This Row],[INCAPACIDAD]],D4064:M4141,3,0)</f>
        <v>#N/A</v>
      </c>
      <c r="I1838" s="47"/>
      <c r="K1838" s="46" t="e">
        <f>VLOOKUP(report_masivo[[#This Row],[INCAPACIDAD]],D4064:M4141,4,0)</f>
        <v>#N/A</v>
      </c>
      <c r="L1838" s="46" t="e">
        <f>VLOOKUP(report_masivo[[#This Row],[INCAPACIDAD]],D4064:M4141,5,0)</f>
        <v>#N/A</v>
      </c>
      <c r="M1838" s="46" t="e">
        <f>VLOOKUP(report_masivo[[#This Row],[INCAPACIDAD]],D4064:M4141,6,0)</f>
        <v>#N/A</v>
      </c>
      <c r="N1838" s="49" t="e">
        <f>VLOOKUP(report_masivo[[#This Row],[INCAPACIDAD]],D4064:M4141,7,0)</f>
        <v>#N/A</v>
      </c>
      <c r="O1838" s="47" t="e">
        <f>VLOOKUP(report_masivo[[#This Row],[INCAPACIDAD]],D4064:M4141,8,0)</f>
        <v>#N/A</v>
      </c>
    </row>
    <row r="1839" spans="3:15" x14ac:dyDescent="0.3">
      <c r="C1839" s="46" t="s">
        <v>10196</v>
      </c>
      <c r="D1839" s="4"/>
      <c r="E1839" s="4"/>
      <c r="F1839" s="16"/>
      <c r="G1839" s="80" t="e">
        <f>VLOOKUP(report_masivo[[#This Row],[INCAPACIDAD]],D4065:M4142,3,0)</f>
        <v>#N/A</v>
      </c>
      <c r="I1839" s="47"/>
      <c r="K1839" s="46" t="e">
        <f>VLOOKUP(report_masivo[[#This Row],[INCAPACIDAD]],D4065:M4142,4,0)</f>
        <v>#N/A</v>
      </c>
      <c r="L1839" s="46" t="e">
        <f>VLOOKUP(report_masivo[[#This Row],[INCAPACIDAD]],D4065:M4142,5,0)</f>
        <v>#N/A</v>
      </c>
      <c r="M1839" s="46" t="e">
        <f>VLOOKUP(report_masivo[[#This Row],[INCAPACIDAD]],D4065:M4142,6,0)</f>
        <v>#N/A</v>
      </c>
      <c r="N1839" s="49" t="e">
        <f>VLOOKUP(report_masivo[[#This Row],[INCAPACIDAD]],D4065:M4142,7,0)</f>
        <v>#N/A</v>
      </c>
      <c r="O1839" s="47" t="e">
        <f>VLOOKUP(report_masivo[[#This Row],[INCAPACIDAD]],D4065:M4142,8,0)</f>
        <v>#N/A</v>
      </c>
    </row>
    <row r="1840" spans="3:15" x14ac:dyDescent="0.3">
      <c r="C1840" s="46" t="s">
        <v>10196</v>
      </c>
      <c r="D1840" s="4"/>
      <c r="E1840" s="4"/>
      <c r="F1840" s="16"/>
      <c r="G1840" s="80" t="e">
        <f>VLOOKUP(report_masivo[[#This Row],[INCAPACIDAD]],D4066:M4143,3,0)</f>
        <v>#N/A</v>
      </c>
      <c r="I1840" s="47"/>
      <c r="K1840" s="46" t="e">
        <f>VLOOKUP(report_masivo[[#This Row],[INCAPACIDAD]],D4066:M4143,4,0)</f>
        <v>#N/A</v>
      </c>
      <c r="L1840" s="46" t="e">
        <f>VLOOKUP(report_masivo[[#This Row],[INCAPACIDAD]],D4066:M4143,5,0)</f>
        <v>#N/A</v>
      </c>
      <c r="M1840" s="46" t="e">
        <f>VLOOKUP(report_masivo[[#This Row],[INCAPACIDAD]],D4066:M4143,6,0)</f>
        <v>#N/A</v>
      </c>
      <c r="N1840" s="49" t="e">
        <f>VLOOKUP(report_masivo[[#This Row],[INCAPACIDAD]],D4066:M4143,7,0)</f>
        <v>#N/A</v>
      </c>
      <c r="O1840" s="47" t="e">
        <f>VLOOKUP(report_masivo[[#This Row],[INCAPACIDAD]],D4066:M4143,8,0)</f>
        <v>#N/A</v>
      </c>
    </row>
    <row r="1841" spans="3:15" x14ac:dyDescent="0.3">
      <c r="C1841" s="46" t="s">
        <v>10196</v>
      </c>
      <c r="D1841" s="4"/>
      <c r="E1841" s="4"/>
      <c r="F1841" s="16"/>
      <c r="G1841" s="80" t="e">
        <f>VLOOKUP(report_masivo[[#This Row],[INCAPACIDAD]],D4067:M4144,3,0)</f>
        <v>#N/A</v>
      </c>
      <c r="I1841" s="47"/>
      <c r="K1841" s="46" t="e">
        <f>VLOOKUP(report_masivo[[#This Row],[INCAPACIDAD]],D4067:M4144,4,0)</f>
        <v>#N/A</v>
      </c>
      <c r="L1841" s="46" t="e">
        <f>VLOOKUP(report_masivo[[#This Row],[INCAPACIDAD]],D4067:M4144,5,0)</f>
        <v>#N/A</v>
      </c>
      <c r="M1841" s="46" t="e">
        <f>VLOOKUP(report_masivo[[#This Row],[INCAPACIDAD]],D4067:M4144,6,0)</f>
        <v>#N/A</v>
      </c>
      <c r="N1841" s="49" t="e">
        <f>VLOOKUP(report_masivo[[#This Row],[INCAPACIDAD]],D4067:M4144,7,0)</f>
        <v>#N/A</v>
      </c>
      <c r="O1841" s="47" t="e">
        <f>VLOOKUP(report_masivo[[#This Row],[INCAPACIDAD]],D4067:M4144,8,0)</f>
        <v>#N/A</v>
      </c>
    </row>
    <row r="1842" spans="3:15" x14ac:dyDescent="0.3">
      <c r="C1842" s="46" t="s">
        <v>10196</v>
      </c>
      <c r="D1842" s="4"/>
      <c r="E1842" s="4"/>
      <c r="F1842" s="16"/>
      <c r="G1842" s="80" t="e">
        <f>VLOOKUP(report_masivo[[#This Row],[INCAPACIDAD]],D4068:M4145,3,0)</f>
        <v>#N/A</v>
      </c>
      <c r="I1842" s="47"/>
      <c r="K1842" s="46" t="e">
        <f>VLOOKUP(report_masivo[[#This Row],[INCAPACIDAD]],D4068:M4145,4,0)</f>
        <v>#N/A</v>
      </c>
      <c r="L1842" s="46" t="e">
        <f>VLOOKUP(report_masivo[[#This Row],[INCAPACIDAD]],D4068:M4145,5,0)</f>
        <v>#N/A</v>
      </c>
      <c r="M1842" s="46" t="e">
        <f>VLOOKUP(report_masivo[[#This Row],[INCAPACIDAD]],D4068:M4145,6,0)</f>
        <v>#N/A</v>
      </c>
      <c r="N1842" s="49" t="e">
        <f>VLOOKUP(report_masivo[[#This Row],[INCAPACIDAD]],D4068:M4145,7,0)</f>
        <v>#N/A</v>
      </c>
      <c r="O1842" s="47" t="e">
        <f>VLOOKUP(report_masivo[[#This Row],[INCAPACIDAD]],D4068:M4145,8,0)</f>
        <v>#N/A</v>
      </c>
    </row>
    <row r="1843" spans="3:15" x14ac:dyDescent="0.3">
      <c r="C1843" s="46" t="s">
        <v>10196</v>
      </c>
      <c r="D1843" s="4"/>
      <c r="E1843" s="4"/>
      <c r="F1843" s="16"/>
      <c r="G1843" s="80" t="e">
        <f>VLOOKUP(report_masivo[[#This Row],[INCAPACIDAD]],D4069:M4146,3,0)</f>
        <v>#N/A</v>
      </c>
      <c r="I1843" s="47"/>
      <c r="K1843" s="46" t="e">
        <f>VLOOKUP(report_masivo[[#This Row],[INCAPACIDAD]],D4069:M4146,4,0)</f>
        <v>#N/A</v>
      </c>
      <c r="L1843" s="46" t="e">
        <f>VLOOKUP(report_masivo[[#This Row],[INCAPACIDAD]],D4069:M4146,5,0)</f>
        <v>#N/A</v>
      </c>
      <c r="M1843" s="46" t="e">
        <f>VLOOKUP(report_masivo[[#This Row],[INCAPACIDAD]],D4069:M4146,6,0)</f>
        <v>#N/A</v>
      </c>
      <c r="N1843" s="49" t="e">
        <f>VLOOKUP(report_masivo[[#This Row],[INCAPACIDAD]],D4069:M4146,7,0)</f>
        <v>#N/A</v>
      </c>
      <c r="O1843" s="47" t="e">
        <f>VLOOKUP(report_masivo[[#This Row],[INCAPACIDAD]],D4069:M4146,8,0)</f>
        <v>#N/A</v>
      </c>
    </row>
    <row r="1844" spans="3:15" x14ac:dyDescent="0.3">
      <c r="C1844" s="46" t="s">
        <v>10196</v>
      </c>
      <c r="D1844" s="4"/>
      <c r="E1844" s="4"/>
      <c r="F1844" s="16"/>
      <c r="G1844" s="80" t="e">
        <f>VLOOKUP(report_masivo[[#This Row],[INCAPACIDAD]],D4070:M4147,3,0)</f>
        <v>#N/A</v>
      </c>
      <c r="I1844" s="47"/>
      <c r="K1844" s="46" t="e">
        <f>VLOOKUP(report_masivo[[#This Row],[INCAPACIDAD]],D4070:M4147,4,0)</f>
        <v>#N/A</v>
      </c>
      <c r="L1844" s="46" t="e">
        <f>VLOOKUP(report_masivo[[#This Row],[INCAPACIDAD]],D4070:M4147,5,0)</f>
        <v>#N/A</v>
      </c>
      <c r="M1844" s="46" t="e">
        <f>VLOOKUP(report_masivo[[#This Row],[INCAPACIDAD]],D4070:M4147,6,0)</f>
        <v>#N/A</v>
      </c>
      <c r="N1844" s="49" t="e">
        <f>VLOOKUP(report_masivo[[#This Row],[INCAPACIDAD]],D4070:M4147,7,0)</f>
        <v>#N/A</v>
      </c>
      <c r="O1844" s="47" t="e">
        <f>VLOOKUP(report_masivo[[#This Row],[INCAPACIDAD]],D4070:M4147,8,0)</f>
        <v>#N/A</v>
      </c>
    </row>
    <row r="1845" spans="3:15" x14ac:dyDescent="0.3">
      <c r="C1845" s="46" t="s">
        <v>10196</v>
      </c>
      <c r="D1845" s="4"/>
      <c r="E1845" s="4"/>
      <c r="F1845" s="16"/>
      <c r="G1845" s="80" t="e">
        <f>VLOOKUP(report_masivo[[#This Row],[INCAPACIDAD]],D4071:M4148,3,0)</f>
        <v>#N/A</v>
      </c>
      <c r="I1845" s="47"/>
      <c r="K1845" s="46" t="e">
        <f>VLOOKUP(report_masivo[[#This Row],[INCAPACIDAD]],D4071:M4148,4,0)</f>
        <v>#N/A</v>
      </c>
      <c r="L1845" s="46" t="e">
        <f>VLOOKUP(report_masivo[[#This Row],[INCAPACIDAD]],D4071:M4148,5,0)</f>
        <v>#N/A</v>
      </c>
      <c r="M1845" s="46" t="e">
        <f>VLOOKUP(report_masivo[[#This Row],[INCAPACIDAD]],D4071:M4148,6,0)</f>
        <v>#N/A</v>
      </c>
      <c r="N1845" s="49" t="e">
        <f>VLOOKUP(report_masivo[[#This Row],[INCAPACIDAD]],D4071:M4148,7,0)</f>
        <v>#N/A</v>
      </c>
      <c r="O1845" s="47" t="e">
        <f>VLOOKUP(report_masivo[[#This Row],[INCAPACIDAD]],D4071:M4148,8,0)</f>
        <v>#N/A</v>
      </c>
    </row>
    <row r="1846" spans="3:15" x14ac:dyDescent="0.3">
      <c r="C1846" s="46" t="s">
        <v>10196</v>
      </c>
      <c r="D1846" s="4"/>
      <c r="E1846" s="4"/>
      <c r="F1846" s="16"/>
      <c r="G1846" s="80" t="e">
        <f>VLOOKUP(report_masivo[[#This Row],[INCAPACIDAD]],D4072:M4149,3,0)</f>
        <v>#N/A</v>
      </c>
      <c r="I1846" s="47"/>
      <c r="K1846" s="46" t="e">
        <f>VLOOKUP(report_masivo[[#This Row],[INCAPACIDAD]],D4072:M4149,4,0)</f>
        <v>#N/A</v>
      </c>
      <c r="L1846" s="46" t="e">
        <f>VLOOKUP(report_masivo[[#This Row],[INCAPACIDAD]],D4072:M4149,5,0)</f>
        <v>#N/A</v>
      </c>
      <c r="M1846" s="46" t="e">
        <f>VLOOKUP(report_masivo[[#This Row],[INCAPACIDAD]],D4072:M4149,6,0)</f>
        <v>#N/A</v>
      </c>
      <c r="N1846" s="49" t="e">
        <f>VLOOKUP(report_masivo[[#This Row],[INCAPACIDAD]],D4072:M4149,7,0)</f>
        <v>#N/A</v>
      </c>
      <c r="O1846" s="47" t="e">
        <f>VLOOKUP(report_masivo[[#This Row],[INCAPACIDAD]],D4072:M4149,8,0)</f>
        <v>#N/A</v>
      </c>
    </row>
    <row r="1847" spans="3:15" x14ac:dyDescent="0.3">
      <c r="C1847" s="46" t="s">
        <v>10196</v>
      </c>
      <c r="D1847" s="4"/>
      <c r="E1847" s="4"/>
      <c r="F1847" s="16"/>
      <c r="G1847" s="80" t="e">
        <f>VLOOKUP(report_masivo[[#This Row],[INCAPACIDAD]],D4073:M4150,3,0)</f>
        <v>#N/A</v>
      </c>
      <c r="I1847" s="47"/>
      <c r="K1847" s="46" t="e">
        <f>VLOOKUP(report_masivo[[#This Row],[INCAPACIDAD]],D4073:M4150,4,0)</f>
        <v>#N/A</v>
      </c>
      <c r="L1847" s="46" t="e">
        <f>VLOOKUP(report_masivo[[#This Row],[INCAPACIDAD]],D4073:M4150,5,0)</f>
        <v>#N/A</v>
      </c>
      <c r="M1847" s="46" t="e">
        <f>VLOOKUP(report_masivo[[#This Row],[INCAPACIDAD]],D4073:M4150,6,0)</f>
        <v>#N/A</v>
      </c>
      <c r="N1847" s="49" t="e">
        <f>VLOOKUP(report_masivo[[#This Row],[INCAPACIDAD]],D4073:M4150,7,0)</f>
        <v>#N/A</v>
      </c>
      <c r="O1847" s="47" t="e">
        <f>VLOOKUP(report_masivo[[#This Row],[INCAPACIDAD]],D4073:M4150,8,0)</f>
        <v>#N/A</v>
      </c>
    </row>
    <row r="1848" spans="3:15" x14ac:dyDescent="0.3">
      <c r="C1848" s="46" t="s">
        <v>10196</v>
      </c>
      <c r="D1848" s="4"/>
      <c r="E1848" s="4"/>
      <c r="F1848" s="16"/>
      <c r="G1848" s="80" t="e">
        <f>VLOOKUP(report_masivo[[#This Row],[INCAPACIDAD]],D4074:M4151,3,0)</f>
        <v>#N/A</v>
      </c>
      <c r="I1848" s="47"/>
      <c r="K1848" s="46" t="e">
        <f>VLOOKUP(report_masivo[[#This Row],[INCAPACIDAD]],D4074:M4151,4,0)</f>
        <v>#N/A</v>
      </c>
      <c r="L1848" s="46" t="e">
        <f>VLOOKUP(report_masivo[[#This Row],[INCAPACIDAD]],D4074:M4151,5,0)</f>
        <v>#N/A</v>
      </c>
      <c r="M1848" s="46" t="e">
        <f>VLOOKUP(report_masivo[[#This Row],[INCAPACIDAD]],D4074:M4151,6,0)</f>
        <v>#N/A</v>
      </c>
      <c r="N1848" s="49" t="e">
        <f>VLOOKUP(report_masivo[[#This Row],[INCAPACIDAD]],D4074:M4151,7,0)</f>
        <v>#N/A</v>
      </c>
      <c r="O1848" s="47" t="e">
        <f>VLOOKUP(report_masivo[[#This Row],[INCAPACIDAD]],D4074:M4151,8,0)</f>
        <v>#N/A</v>
      </c>
    </row>
    <row r="1849" spans="3:15" x14ac:dyDescent="0.3">
      <c r="C1849" s="46" t="s">
        <v>10196</v>
      </c>
      <c r="D1849" s="4"/>
      <c r="E1849" s="4"/>
      <c r="F1849" s="16"/>
      <c r="G1849" s="80" t="e">
        <f>VLOOKUP(report_masivo[[#This Row],[INCAPACIDAD]],D4075:M4152,3,0)</f>
        <v>#N/A</v>
      </c>
      <c r="I1849" s="47"/>
      <c r="K1849" s="46" t="e">
        <f>VLOOKUP(report_masivo[[#This Row],[INCAPACIDAD]],D4075:M4152,4,0)</f>
        <v>#N/A</v>
      </c>
      <c r="L1849" s="46" t="e">
        <f>VLOOKUP(report_masivo[[#This Row],[INCAPACIDAD]],D4075:M4152,5,0)</f>
        <v>#N/A</v>
      </c>
      <c r="M1849" s="46" t="e">
        <f>VLOOKUP(report_masivo[[#This Row],[INCAPACIDAD]],D4075:M4152,6,0)</f>
        <v>#N/A</v>
      </c>
      <c r="N1849" s="49" t="e">
        <f>VLOOKUP(report_masivo[[#This Row],[INCAPACIDAD]],D4075:M4152,7,0)</f>
        <v>#N/A</v>
      </c>
      <c r="O1849" s="47" t="e">
        <f>VLOOKUP(report_masivo[[#This Row],[INCAPACIDAD]],D4075:M4152,8,0)</f>
        <v>#N/A</v>
      </c>
    </row>
    <row r="1850" spans="3:15" x14ac:dyDescent="0.3">
      <c r="C1850" s="46" t="s">
        <v>10196</v>
      </c>
      <c r="D1850" s="4"/>
      <c r="E1850" s="4"/>
      <c r="F1850" s="16"/>
      <c r="G1850" s="80" t="e">
        <f>VLOOKUP(report_masivo[[#This Row],[INCAPACIDAD]],D4076:M4153,3,0)</f>
        <v>#N/A</v>
      </c>
      <c r="I1850" s="47"/>
      <c r="K1850" s="46" t="e">
        <f>VLOOKUP(report_masivo[[#This Row],[INCAPACIDAD]],D4076:M4153,4,0)</f>
        <v>#N/A</v>
      </c>
      <c r="L1850" s="46" t="e">
        <f>VLOOKUP(report_masivo[[#This Row],[INCAPACIDAD]],D4076:M4153,5,0)</f>
        <v>#N/A</v>
      </c>
      <c r="M1850" s="46" t="e">
        <f>VLOOKUP(report_masivo[[#This Row],[INCAPACIDAD]],D4076:M4153,6,0)</f>
        <v>#N/A</v>
      </c>
      <c r="N1850" s="49" t="e">
        <f>VLOOKUP(report_masivo[[#This Row],[INCAPACIDAD]],D4076:M4153,7,0)</f>
        <v>#N/A</v>
      </c>
      <c r="O1850" s="47" t="e">
        <f>VLOOKUP(report_masivo[[#This Row],[INCAPACIDAD]],D4076:M4153,8,0)</f>
        <v>#N/A</v>
      </c>
    </row>
    <row r="1851" spans="3:15" x14ac:dyDescent="0.3">
      <c r="C1851" s="46" t="s">
        <v>10196</v>
      </c>
      <c r="D1851" s="4"/>
      <c r="E1851" s="4"/>
      <c r="F1851" s="16"/>
      <c r="G1851" s="80" t="e">
        <f>VLOOKUP(report_masivo[[#This Row],[INCAPACIDAD]],D4077:M4154,3,0)</f>
        <v>#N/A</v>
      </c>
      <c r="I1851" s="47"/>
      <c r="K1851" s="46" t="e">
        <f>VLOOKUP(report_masivo[[#This Row],[INCAPACIDAD]],D4077:M4154,4,0)</f>
        <v>#N/A</v>
      </c>
      <c r="L1851" s="46" t="e">
        <f>VLOOKUP(report_masivo[[#This Row],[INCAPACIDAD]],D4077:M4154,5,0)</f>
        <v>#N/A</v>
      </c>
      <c r="M1851" s="46" t="e">
        <f>VLOOKUP(report_masivo[[#This Row],[INCAPACIDAD]],D4077:M4154,6,0)</f>
        <v>#N/A</v>
      </c>
      <c r="N1851" s="49" t="e">
        <f>VLOOKUP(report_masivo[[#This Row],[INCAPACIDAD]],D4077:M4154,7,0)</f>
        <v>#N/A</v>
      </c>
      <c r="O1851" s="47" t="e">
        <f>VLOOKUP(report_masivo[[#This Row],[INCAPACIDAD]],D4077:M4154,8,0)</f>
        <v>#N/A</v>
      </c>
    </row>
    <row r="1852" spans="3:15" x14ac:dyDescent="0.3">
      <c r="C1852" s="46" t="s">
        <v>10196</v>
      </c>
      <c r="D1852" s="4"/>
      <c r="E1852" s="4"/>
      <c r="F1852" s="16"/>
      <c r="G1852" s="80" t="e">
        <f>VLOOKUP(report_masivo[[#This Row],[INCAPACIDAD]],D4078:M4155,3,0)</f>
        <v>#N/A</v>
      </c>
      <c r="I1852" s="47"/>
      <c r="K1852" s="46" t="e">
        <f>VLOOKUP(report_masivo[[#This Row],[INCAPACIDAD]],D4078:M4155,4,0)</f>
        <v>#N/A</v>
      </c>
      <c r="L1852" s="46" t="e">
        <f>VLOOKUP(report_masivo[[#This Row],[INCAPACIDAD]],D4078:M4155,5,0)</f>
        <v>#N/A</v>
      </c>
      <c r="M1852" s="46" t="e">
        <f>VLOOKUP(report_masivo[[#This Row],[INCAPACIDAD]],D4078:M4155,6,0)</f>
        <v>#N/A</v>
      </c>
      <c r="N1852" s="49" t="e">
        <f>VLOOKUP(report_masivo[[#This Row],[INCAPACIDAD]],D4078:M4155,7,0)</f>
        <v>#N/A</v>
      </c>
      <c r="O1852" s="47" t="e">
        <f>VLOOKUP(report_masivo[[#This Row],[INCAPACIDAD]],D4078:M4155,8,0)</f>
        <v>#N/A</v>
      </c>
    </row>
    <row r="1853" spans="3:15" x14ac:dyDescent="0.3">
      <c r="C1853" s="46" t="s">
        <v>10196</v>
      </c>
      <c r="D1853" s="4"/>
      <c r="E1853" s="4"/>
      <c r="F1853" s="16"/>
      <c r="G1853" s="80" t="e">
        <f>VLOOKUP(report_masivo[[#This Row],[INCAPACIDAD]],D4079:M4156,3,0)</f>
        <v>#N/A</v>
      </c>
      <c r="I1853" s="47"/>
      <c r="K1853" s="46" t="e">
        <f>VLOOKUP(report_masivo[[#This Row],[INCAPACIDAD]],D4079:M4156,4,0)</f>
        <v>#N/A</v>
      </c>
      <c r="L1853" s="46" t="e">
        <f>VLOOKUP(report_masivo[[#This Row],[INCAPACIDAD]],D4079:M4156,5,0)</f>
        <v>#N/A</v>
      </c>
      <c r="M1853" s="46" t="e">
        <f>VLOOKUP(report_masivo[[#This Row],[INCAPACIDAD]],D4079:M4156,6,0)</f>
        <v>#N/A</v>
      </c>
      <c r="N1853" s="49" t="e">
        <f>VLOOKUP(report_masivo[[#This Row],[INCAPACIDAD]],D4079:M4156,7,0)</f>
        <v>#N/A</v>
      </c>
      <c r="O1853" s="47" t="e">
        <f>VLOOKUP(report_masivo[[#This Row],[INCAPACIDAD]],D4079:M4156,8,0)</f>
        <v>#N/A</v>
      </c>
    </row>
    <row r="1854" spans="3:15" x14ac:dyDescent="0.3">
      <c r="C1854" s="46" t="s">
        <v>10196</v>
      </c>
      <c r="D1854" s="4"/>
      <c r="E1854" s="4"/>
      <c r="F1854" s="16"/>
      <c r="G1854" s="80" t="e">
        <f>VLOOKUP(report_masivo[[#This Row],[INCAPACIDAD]],D4080:M4157,3,0)</f>
        <v>#N/A</v>
      </c>
      <c r="I1854" s="47"/>
      <c r="K1854" s="46" t="e">
        <f>VLOOKUP(report_masivo[[#This Row],[INCAPACIDAD]],D4080:M4157,4,0)</f>
        <v>#N/A</v>
      </c>
      <c r="L1854" s="46" t="e">
        <f>VLOOKUP(report_masivo[[#This Row],[INCAPACIDAD]],D4080:M4157,5,0)</f>
        <v>#N/A</v>
      </c>
      <c r="M1854" s="46" t="e">
        <f>VLOOKUP(report_masivo[[#This Row],[INCAPACIDAD]],D4080:M4157,6,0)</f>
        <v>#N/A</v>
      </c>
      <c r="N1854" s="49" t="e">
        <f>VLOOKUP(report_masivo[[#This Row],[INCAPACIDAD]],D4080:M4157,7,0)</f>
        <v>#N/A</v>
      </c>
      <c r="O1854" s="47" t="e">
        <f>VLOOKUP(report_masivo[[#This Row],[INCAPACIDAD]],D4080:M4157,8,0)</f>
        <v>#N/A</v>
      </c>
    </row>
    <row r="1855" spans="3:15" x14ac:dyDescent="0.3">
      <c r="C1855" s="46" t="s">
        <v>10196</v>
      </c>
      <c r="D1855" s="4"/>
      <c r="E1855" s="4"/>
      <c r="F1855" s="16"/>
      <c r="G1855" s="80" t="e">
        <f>VLOOKUP(report_masivo[[#This Row],[INCAPACIDAD]],D4081:M4158,3,0)</f>
        <v>#N/A</v>
      </c>
      <c r="I1855" s="47"/>
      <c r="K1855" s="46" t="e">
        <f>VLOOKUP(report_masivo[[#This Row],[INCAPACIDAD]],D4081:M4158,4,0)</f>
        <v>#N/A</v>
      </c>
      <c r="L1855" s="46" t="e">
        <f>VLOOKUP(report_masivo[[#This Row],[INCAPACIDAD]],D4081:M4158,5,0)</f>
        <v>#N/A</v>
      </c>
      <c r="M1855" s="46" t="e">
        <f>VLOOKUP(report_masivo[[#This Row],[INCAPACIDAD]],D4081:M4158,6,0)</f>
        <v>#N/A</v>
      </c>
      <c r="N1855" s="49" t="e">
        <f>VLOOKUP(report_masivo[[#This Row],[INCAPACIDAD]],D4081:M4158,7,0)</f>
        <v>#N/A</v>
      </c>
      <c r="O1855" s="47" t="e">
        <f>VLOOKUP(report_masivo[[#This Row],[INCAPACIDAD]],D4081:M4158,8,0)</f>
        <v>#N/A</v>
      </c>
    </row>
    <row r="1856" spans="3:15" x14ac:dyDescent="0.3">
      <c r="C1856" s="46" t="s">
        <v>10196</v>
      </c>
      <c r="D1856" s="4"/>
      <c r="E1856" s="4"/>
      <c r="F1856" s="16"/>
      <c r="G1856" s="80" t="e">
        <f>VLOOKUP(report_masivo[[#This Row],[INCAPACIDAD]],D4082:M4159,3,0)</f>
        <v>#N/A</v>
      </c>
      <c r="I1856" s="47"/>
      <c r="K1856" s="46" t="e">
        <f>VLOOKUP(report_masivo[[#This Row],[INCAPACIDAD]],D4082:M4159,4,0)</f>
        <v>#N/A</v>
      </c>
      <c r="L1856" s="46" t="e">
        <f>VLOOKUP(report_masivo[[#This Row],[INCAPACIDAD]],D4082:M4159,5,0)</f>
        <v>#N/A</v>
      </c>
      <c r="M1856" s="46" t="e">
        <f>VLOOKUP(report_masivo[[#This Row],[INCAPACIDAD]],D4082:M4159,6,0)</f>
        <v>#N/A</v>
      </c>
      <c r="N1856" s="49" t="e">
        <f>VLOOKUP(report_masivo[[#This Row],[INCAPACIDAD]],D4082:M4159,7,0)</f>
        <v>#N/A</v>
      </c>
      <c r="O1856" s="47" t="e">
        <f>VLOOKUP(report_masivo[[#This Row],[INCAPACIDAD]],D4082:M4159,8,0)</f>
        <v>#N/A</v>
      </c>
    </row>
    <row r="1857" spans="3:15" x14ac:dyDescent="0.3">
      <c r="C1857" s="46" t="s">
        <v>10196</v>
      </c>
      <c r="D1857" s="4"/>
      <c r="E1857" s="4"/>
      <c r="F1857" s="16"/>
      <c r="G1857" s="80" t="e">
        <f>VLOOKUP(report_masivo[[#This Row],[INCAPACIDAD]],D4083:M4160,3,0)</f>
        <v>#N/A</v>
      </c>
      <c r="I1857" s="47"/>
      <c r="K1857" s="46" t="e">
        <f>VLOOKUP(report_masivo[[#This Row],[INCAPACIDAD]],D4083:M4160,4,0)</f>
        <v>#N/A</v>
      </c>
      <c r="L1857" s="46" t="e">
        <f>VLOOKUP(report_masivo[[#This Row],[INCAPACIDAD]],D4083:M4160,5,0)</f>
        <v>#N/A</v>
      </c>
      <c r="M1857" s="46" t="e">
        <f>VLOOKUP(report_masivo[[#This Row],[INCAPACIDAD]],D4083:M4160,6,0)</f>
        <v>#N/A</v>
      </c>
      <c r="N1857" s="49" t="e">
        <f>VLOOKUP(report_masivo[[#This Row],[INCAPACIDAD]],D4083:M4160,7,0)</f>
        <v>#N/A</v>
      </c>
      <c r="O1857" s="47" t="e">
        <f>VLOOKUP(report_masivo[[#This Row],[INCAPACIDAD]],D4083:M4160,8,0)</f>
        <v>#N/A</v>
      </c>
    </row>
    <row r="1858" spans="3:15" x14ac:dyDescent="0.3">
      <c r="C1858" s="46" t="s">
        <v>10196</v>
      </c>
      <c r="D1858" s="4"/>
      <c r="E1858" s="4"/>
      <c r="F1858" s="16"/>
      <c r="G1858" s="80" t="e">
        <f>VLOOKUP(report_masivo[[#This Row],[INCAPACIDAD]],D4084:M4161,3,0)</f>
        <v>#N/A</v>
      </c>
      <c r="I1858" s="47"/>
      <c r="K1858" s="46" t="e">
        <f>VLOOKUP(report_masivo[[#This Row],[INCAPACIDAD]],D4084:M4161,4,0)</f>
        <v>#N/A</v>
      </c>
      <c r="L1858" s="46" t="e">
        <f>VLOOKUP(report_masivo[[#This Row],[INCAPACIDAD]],D4084:M4161,5,0)</f>
        <v>#N/A</v>
      </c>
      <c r="M1858" s="46" t="e">
        <f>VLOOKUP(report_masivo[[#This Row],[INCAPACIDAD]],D4084:M4161,6,0)</f>
        <v>#N/A</v>
      </c>
      <c r="N1858" s="49" t="e">
        <f>VLOOKUP(report_masivo[[#This Row],[INCAPACIDAD]],D4084:M4161,7,0)</f>
        <v>#N/A</v>
      </c>
      <c r="O1858" s="47" t="e">
        <f>VLOOKUP(report_masivo[[#This Row],[INCAPACIDAD]],D4084:M4161,8,0)</f>
        <v>#N/A</v>
      </c>
    </row>
    <row r="1859" spans="3:15" x14ac:dyDescent="0.3">
      <c r="C1859" s="46" t="s">
        <v>10196</v>
      </c>
      <c r="D1859" s="4"/>
      <c r="E1859" s="4"/>
      <c r="F1859" s="16"/>
      <c r="G1859" s="80" t="e">
        <f>VLOOKUP(report_masivo[[#This Row],[INCAPACIDAD]],D4085:M4162,3,0)</f>
        <v>#N/A</v>
      </c>
      <c r="I1859" s="47"/>
      <c r="K1859" s="46" t="e">
        <f>VLOOKUP(report_masivo[[#This Row],[INCAPACIDAD]],D4085:M4162,4,0)</f>
        <v>#N/A</v>
      </c>
      <c r="L1859" s="46" t="e">
        <f>VLOOKUP(report_masivo[[#This Row],[INCAPACIDAD]],D4085:M4162,5,0)</f>
        <v>#N/A</v>
      </c>
      <c r="M1859" s="46" t="e">
        <f>VLOOKUP(report_masivo[[#This Row],[INCAPACIDAD]],D4085:M4162,6,0)</f>
        <v>#N/A</v>
      </c>
      <c r="N1859" s="49" t="e">
        <f>VLOOKUP(report_masivo[[#This Row],[INCAPACIDAD]],D4085:M4162,7,0)</f>
        <v>#N/A</v>
      </c>
      <c r="O1859" s="47" t="e">
        <f>VLOOKUP(report_masivo[[#This Row],[INCAPACIDAD]],D4085:M4162,8,0)</f>
        <v>#N/A</v>
      </c>
    </row>
    <row r="1860" spans="3:15" x14ac:dyDescent="0.3">
      <c r="C1860" s="46" t="s">
        <v>10196</v>
      </c>
      <c r="D1860" s="4"/>
      <c r="E1860" s="4"/>
      <c r="F1860" s="16"/>
      <c r="G1860" s="80" t="e">
        <f>VLOOKUP(report_masivo[[#This Row],[INCAPACIDAD]],D4086:M4163,3,0)</f>
        <v>#N/A</v>
      </c>
      <c r="I1860" s="47"/>
      <c r="K1860" s="46" t="e">
        <f>VLOOKUP(report_masivo[[#This Row],[INCAPACIDAD]],D4086:M4163,4,0)</f>
        <v>#N/A</v>
      </c>
      <c r="L1860" s="46" t="e">
        <f>VLOOKUP(report_masivo[[#This Row],[INCAPACIDAD]],D4086:M4163,5,0)</f>
        <v>#N/A</v>
      </c>
      <c r="M1860" s="46" t="e">
        <f>VLOOKUP(report_masivo[[#This Row],[INCAPACIDAD]],D4086:M4163,6,0)</f>
        <v>#N/A</v>
      </c>
      <c r="N1860" s="49" t="e">
        <f>VLOOKUP(report_masivo[[#This Row],[INCAPACIDAD]],D4086:M4163,7,0)</f>
        <v>#N/A</v>
      </c>
      <c r="O1860" s="47" t="e">
        <f>VLOOKUP(report_masivo[[#This Row],[INCAPACIDAD]],D4086:M4163,8,0)</f>
        <v>#N/A</v>
      </c>
    </row>
    <row r="1861" spans="3:15" x14ac:dyDescent="0.3">
      <c r="C1861" s="46" t="s">
        <v>10196</v>
      </c>
      <c r="D1861" s="4"/>
      <c r="E1861" s="4"/>
      <c r="F1861" s="16"/>
      <c r="G1861" s="80" t="e">
        <f>VLOOKUP(report_masivo[[#This Row],[INCAPACIDAD]],D4087:M4164,3,0)</f>
        <v>#N/A</v>
      </c>
      <c r="I1861" s="47"/>
      <c r="K1861" s="46" t="e">
        <f>VLOOKUP(report_masivo[[#This Row],[INCAPACIDAD]],D4087:M4164,4,0)</f>
        <v>#N/A</v>
      </c>
      <c r="L1861" s="46" t="e">
        <f>VLOOKUP(report_masivo[[#This Row],[INCAPACIDAD]],D4087:M4164,5,0)</f>
        <v>#N/A</v>
      </c>
      <c r="M1861" s="46" t="e">
        <f>VLOOKUP(report_masivo[[#This Row],[INCAPACIDAD]],D4087:M4164,6,0)</f>
        <v>#N/A</v>
      </c>
      <c r="N1861" s="49" t="e">
        <f>VLOOKUP(report_masivo[[#This Row],[INCAPACIDAD]],D4087:M4164,7,0)</f>
        <v>#N/A</v>
      </c>
      <c r="O1861" s="47" t="e">
        <f>VLOOKUP(report_masivo[[#This Row],[INCAPACIDAD]],D4087:M4164,8,0)</f>
        <v>#N/A</v>
      </c>
    </row>
    <row r="1862" spans="3:15" x14ac:dyDescent="0.3">
      <c r="C1862" s="46" t="s">
        <v>10196</v>
      </c>
      <c r="D1862" s="4"/>
      <c r="E1862" s="4"/>
      <c r="F1862" s="16"/>
      <c r="G1862" s="80" t="e">
        <f>VLOOKUP(report_masivo[[#This Row],[INCAPACIDAD]],D4088:M4165,3,0)</f>
        <v>#N/A</v>
      </c>
      <c r="I1862" s="47"/>
      <c r="K1862" s="46" t="e">
        <f>VLOOKUP(report_masivo[[#This Row],[INCAPACIDAD]],D4088:M4165,4,0)</f>
        <v>#N/A</v>
      </c>
      <c r="L1862" s="46" t="e">
        <f>VLOOKUP(report_masivo[[#This Row],[INCAPACIDAD]],D4088:M4165,5,0)</f>
        <v>#N/A</v>
      </c>
      <c r="M1862" s="46" t="e">
        <f>VLOOKUP(report_masivo[[#This Row],[INCAPACIDAD]],D4088:M4165,6,0)</f>
        <v>#N/A</v>
      </c>
      <c r="N1862" s="49" t="e">
        <f>VLOOKUP(report_masivo[[#This Row],[INCAPACIDAD]],D4088:M4165,7,0)</f>
        <v>#N/A</v>
      </c>
      <c r="O1862" s="47" t="e">
        <f>VLOOKUP(report_masivo[[#This Row],[INCAPACIDAD]],D4088:M4165,8,0)</f>
        <v>#N/A</v>
      </c>
    </row>
    <row r="1863" spans="3:15" x14ac:dyDescent="0.3">
      <c r="C1863" s="46" t="s">
        <v>10196</v>
      </c>
      <c r="D1863" s="4"/>
      <c r="E1863" s="4"/>
      <c r="F1863" s="16"/>
      <c r="G1863" s="80" t="e">
        <f>VLOOKUP(report_masivo[[#This Row],[INCAPACIDAD]],D4089:M4166,3,0)</f>
        <v>#N/A</v>
      </c>
      <c r="I1863" s="47"/>
      <c r="K1863" s="46" t="e">
        <f>VLOOKUP(report_masivo[[#This Row],[INCAPACIDAD]],D4089:M4166,4,0)</f>
        <v>#N/A</v>
      </c>
      <c r="L1863" s="46" t="e">
        <f>VLOOKUP(report_masivo[[#This Row],[INCAPACIDAD]],D4089:M4166,5,0)</f>
        <v>#N/A</v>
      </c>
      <c r="M1863" s="46" t="e">
        <f>VLOOKUP(report_masivo[[#This Row],[INCAPACIDAD]],D4089:M4166,6,0)</f>
        <v>#N/A</v>
      </c>
      <c r="N1863" s="49" t="e">
        <f>VLOOKUP(report_masivo[[#This Row],[INCAPACIDAD]],D4089:M4166,7,0)</f>
        <v>#N/A</v>
      </c>
      <c r="O1863" s="47" t="e">
        <f>VLOOKUP(report_masivo[[#This Row],[INCAPACIDAD]],D4089:M4166,8,0)</f>
        <v>#N/A</v>
      </c>
    </row>
    <row r="1864" spans="3:15" x14ac:dyDescent="0.3">
      <c r="C1864" s="46" t="s">
        <v>10196</v>
      </c>
      <c r="D1864" s="4"/>
      <c r="E1864" s="4"/>
      <c r="F1864" s="16"/>
      <c r="G1864" s="80" t="e">
        <f>VLOOKUP(report_masivo[[#This Row],[INCAPACIDAD]],D4090:M4167,3,0)</f>
        <v>#N/A</v>
      </c>
      <c r="I1864" s="47"/>
      <c r="K1864" s="46" t="e">
        <f>VLOOKUP(report_masivo[[#This Row],[INCAPACIDAD]],D4090:M4167,4,0)</f>
        <v>#N/A</v>
      </c>
      <c r="L1864" s="46" t="e">
        <f>VLOOKUP(report_masivo[[#This Row],[INCAPACIDAD]],D4090:M4167,5,0)</f>
        <v>#N/A</v>
      </c>
      <c r="M1864" s="46" t="e">
        <f>VLOOKUP(report_masivo[[#This Row],[INCAPACIDAD]],D4090:M4167,6,0)</f>
        <v>#N/A</v>
      </c>
      <c r="N1864" s="49" t="e">
        <f>VLOOKUP(report_masivo[[#This Row],[INCAPACIDAD]],D4090:M4167,7,0)</f>
        <v>#N/A</v>
      </c>
      <c r="O1864" s="47" t="e">
        <f>VLOOKUP(report_masivo[[#This Row],[INCAPACIDAD]],D4090:M4167,8,0)</f>
        <v>#N/A</v>
      </c>
    </row>
    <row r="1865" spans="3:15" x14ac:dyDescent="0.3">
      <c r="C1865" s="46" t="s">
        <v>10196</v>
      </c>
      <c r="D1865" s="4"/>
      <c r="E1865" s="4"/>
      <c r="F1865" s="16"/>
      <c r="G1865" s="80" t="e">
        <f>VLOOKUP(report_masivo[[#This Row],[INCAPACIDAD]],D4091:M4168,3,0)</f>
        <v>#N/A</v>
      </c>
      <c r="I1865" s="47"/>
      <c r="K1865" s="46" t="e">
        <f>VLOOKUP(report_masivo[[#This Row],[INCAPACIDAD]],D4091:M4168,4,0)</f>
        <v>#N/A</v>
      </c>
      <c r="L1865" s="46" t="e">
        <f>VLOOKUP(report_masivo[[#This Row],[INCAPACIDAD]],D4091:M4168,5,0)</f>
        <v>#N/A</v>
      </c>
      <c r="M1865" s="46" t="e">
        <f>VLOOKUP(report_masivo[[#This Row],[INCAPACIDAD]],D4091:M4168,6,0)</f>
        <v>#N/A</v>
      </c>
      <c r="N1865" s="49" t="e">
        <f>VLOOKUP(report_masivo[[#This Row],[INCAPACIDAD]],D4091:M4168,7,0)</f>
        <v>#N/A</v>
      </c>
      <c r="O1865" s="47" t="e">
        <f>VLOOKUP(report_masivo[[#This Row],[INCAPACIDAD]],D4091:M4168,8,0)</f>
        <v>#N/A</v>
      </c>
    </row>
    <row r="1866" spans="3:15" x14ac:dyDescent="0.3">
      <c r="C1866" s="46" t="s">
        <v>10196</v>
      </c>
      <c r="D1866" s="4"/>
      <c r="E1866" s="4"/>
      <c r="F1866" s="16"/>
      <c r="G1866" s="80" t="e">
        <f>VLOOKUP(report_masivo[[#This Row],[INCAPACIDAD]],D4092:M4169,3,0)</f>
        <v>#N/A</v>
      </c>
      <c r="I1866" s="47"/>
      <c r="K1866" s="46" t="e">
        <f>VLOOKUP(report_masivo[[#This Row],[INCAPACIDAD]],D4092:M4169,4,0)</f>
        <v>#N/A</v>
      </c>
      <c r="L1866" s="46" t="e">
        <f>VLOOKUP(report_masivo[[#This Row],[INCAPACIDAD]],D4092:M4169,5,0)</f>
        <v>#N/A</v>
      </c>
      <c r="M1866" s="46" t="e">
        <f>VLOOKUP(report_masivo[[#This Row],[INCAPACIDAD]],D4092:M4169,6,0)</f>
        <v>#N/A</v>
      </c>
      <c r="N1866" s="49" t="e">
        <f>VLOOKUP(report_masivo[[#This Row],[INCAPACIDAD]],D4092:M4169,7,0)</f>
        <v>#N/A</v>
      </c>
      <c r="O1866" s="47" t="e">
        <f>VLOOKUP(report_masivo[[#This Row],[INCAPACIDAD]],D4092:M4169,8,0)</f>
        <v>#N/A</v>
      </c>
    </row>
    <row r="1867" spans="3:15" x14ac:dyDescent="0.3">
      <c r="C1867" s="46" t="s">
        <v>10196</v>
      </c>
      <c r="D1867" s="4"/>
      <c r="E1867" s="4"/>
      <c r="F1867" s="16"/>
      <c r="G1867" s="80" t="e">
        <f>VLOOKUP(report_masivo[[#This Row],[INCAPACIDAD]],D4093:M4170,3,0)</f>
        <v>#N/A</v>
      </c>
      <c r="I1867" s="47"/>
      <c r="K1867" s="46" t="e">
        <f>VLOOKUP(report_masivo[[#This Row],[INCAPACIDAD]],D4093:M4170,4,0)</f>
        <v>#N/A</v>
      </c>
      <c r="L1867" s="46" t="e">
        <f>VLOOKUP(report_masivo[[#This Row],[INCAPACIDAD]],D4093:M4170,5,0)</f>
        <v>#N/A</v>
      </c>
      <c r="M1867" s="46" t="e">
        <f>VLOOKUP(report_masivo[[#This Row],[INCAPACIDAD]],D4093:M4170,6,0)</f>
        <v>#N/A</v>
      </c>
      <c r="N1867" s="49" t="e">
        <f>VLOOKUP(report_masivo[[#This Row],[INCAPACIDAD]],D4093:M4170,7,0)</f>
        <v>#N/A</v>
      </c>
      <c r="O1867" s="47" t="e">
        <f>VLOOKUP(report_masivo[[#This Row],[INCAPACIDAD]],D4093:M4170,8,0)</f>
        <v>#N/A</v>
      </c>
    </row>
    <row r="1868" spans="3:15" x14ac:dyDescent="0.3">
      <c r="C1868" s="46" t="s">
        <v>10196</v>
      </c>
      <c r="D1868" s="4"/>
      <c r="E1868" s="4"/>
      <c r="F1868" s="16"/>
      <c r="G1868" s="80" t="e">
        <f>VLOOKUP(report_masivo[[#This Row],[INCAPACIDAD]],D4094:M4171,3,0)</f>
        <v>#N/A</v>
      </c>
      <c r="I1868" s="47"/>
      <c r="K1868" s="46" t="e">
        <f>VLOOKUP(report_masivo[[#This Row],[INCAPACIDAD]],D4094:M4171,4,0)</f>
        <v>#N/A</v>
      </c>
      <c r="L1868" s="46" t="e">
        <f>VLOOKUP(report_masivo[[#This Row],[INCAPACIDAD]],D4094:M4171,5,0)</f>
        <v>#N/A</v>
      </c>
      <c r="M1868" s="46" t="e">
        <f>VLOOKUP(report_masivo[[#This Row],[INCAPACIDAD]],D4094:M4171,6,0)</f>
        <v>#N/A</v>
      </c>
      <c r="N1868" s="49" t="e">
        <f>VLOOKUP(report_masivo[[#This Row],[INCAPACIDAD]],D4094:M4171,7,0)</f>
        <v>#N/A</v>
      </c>
      <c r="O1868" s="47" t="e">
        <f>VLOOKUP(report_masivo[[#This Row],[INCAPACIDAD]],D4094:M4171,8,0)</f>
        <v>#N/A</v>
      </c>
    </row>
    <row r="1869" spans="3:15" x14ac:dyDescent="0.3">
      <c r="C1869" s="46" t="s">
        <v>10196</v>
      </c>
      <c r="D1869" s="4"/>
      <c r="E1869" s="4"/>
      <c r="F1869" s="16"/>
      <c r="G1869" s="80" t="e">
        <f>VLOOKUP(report_masivo[[#This Row],[INCAPACIDAD]],D4095:M4172,3,0)</f>
        <v>#N/A</v>
      </c>
      <c r="I1869" s="47"/>
      <c r="K1869" s="46" t="e">
        <f>VLOOKUP(report_masivo[[#This Row],[INCAPACIDAD]],D4095:M4172,4,0)</f>
        <v>#N/A</v>
      </c>
      <c r="L1869" s="46" t="e">
        <f>VLOOKUP(report_masivo[[#This Row],[INCAPACIDAD]],D4095:M4172,5,0)</f>
        <v>#N/A</v>
      </c>
      <c r="M1869" s="46" t="e">
        <f>VLOOKUP(report_masivo[[#This Row],[INCAPACIDAD]],D4095:M4172,6,0)</f>
        <v>#N/A</v>
      </c>
      <c r="N1869" s="49" t="e">
        <f>VLOOKUP(report_masivo[[#This Row],[INCAPACIDAD]],D4095:M4172,7,0)</f>
        <v>#N/A</v>
      </c>
      <c r="O1869" s="47" t="e">
        <f>VLOOKUP(report_masivo[[#This Row],[INCAPACIDAD]],D4095:M4172,8,0)</f>
        <v>#N/A</v>
      </c>
    </row>
    <row r="1870" spans="3:15" x14ac:dyDescent="0.3">
      <c r="C1870" s="46" t="s">
        <v>10196</v>
      </c>
      <c r="D1870" s="4"/>
      <c r="E1870" s="4"/>
      <c r="F1870" s="16"/>
      <c r="G1870" s="80" t="e">
        <f>VLOOKUP(report_masivo[[#This Row],[INCAPACIDAD]],D4096:M4173,3,0)</f>
        <v>#N/A</v>
      </c>
      <c r="I1870" s="47"/>
      <c r="K1870" s="46" t="e">
        <f>VLOOKUP(report_masivo[[#This Row],[INCAPACIDAD]],D4096:M4173,4,0)</f>
        <v>#N/A</v>
      </c>
      <c r="L1870" s="46" t="e">
        <f>VLOOKUP(report_masivo[[#This Row],[INCAPACIDAD]],D4096:M4173,5,0)</f>
        <v>#N/A</v>
      </c>
      <c r="M1870" s="46" t="e">
        <f>VLOOKUP(report_masivo[[#This Row],[INCAPACIDAD]],D4096:M4173,6,0)</f>
        <v>#N/A</v>
      </c>
      <c r="N1870" s="49" t="e">
        <f>VLOOKUP(report_masivo[[#This Row],[INCAPACIDAD]],D4096:M4173,7,0)</f>
        <v>#N/A</v>
      </c>
      <c r="O1870" s="47" t="e">
        <f>VLOOKUP(report_masivo[[#This Row],[INCAPACIDAD]],D4096:M4173,8,0)</f>
        <v>#N/A</v>
      </c>
    </row>
    <row r="1871" spans="3:15" x14ac:dyDescent="0.3">
      <c r="C1871" s="46" t="s">
        <v>10196</v>
      </c>
      <c r="D1871" s="4"/>
      <c r="E1871" s="4"/>
      <c r="F1871" s="16"/>
      <c r="G1871" s="80" t="e">
        <f>VLOOKUP(report_masivo[[#This Row],[INCAPACIDAD]],D4097:M4174,3,0)</f>
        <v>#N/A</v>
      </c>
      <c r="I1871" s="47"/>
      <c r="K1871" s="46" t="e">
        <f>VLOOKUP(report_masivo[[#This Row],[INCAPACIDAD]],D4097:M4174,4,0)</f>
        <v>#N/A</v>
      </c>
      <c r="L1871" s="46" t="e">
        <f>VLOOKUP(report_masivo[[#This Row],[INCAPACIDAD]],D4097:M4174,5,0)</f>
        <v>#N/A</v>
      </c>
      <c r="M1871" s="46" t="e">
        <f>VLOOKUP(report_masivo[[#This Row],[INCAPACIDAD]],D4097:M4174,6,0)</f>
        <v>#N/A</v>
      </c>
      <c r="N1871" s="49" t="e">
        <f>VLOOKUP(report_masivo[[#This Row],[INCAPACIDAD]],D4097:M4174,7,0)</f>
        <v>#N/A</v>
      </c>
      <c r="O1871" s="47" t="e">
        <f>VLOOKUP(report_masivo[[#This Row],[INCAPACIDAD]],D4097:M4174,8,0)</f>
        <v>#N/A</v>
      </c>
    </row>
    <row r="1872" spans="3:15" x14ac:dyDescent="0.3">
      <c r="C1872" s="46" t="s">
        <v>10196</v>
      </c>
      <c r="D1872" s="4"/>
      <c r="E1872" s="4"/>
      <c r="F1872" s="16"/>
      <c r="G1872" s="80" t="e">
        <f>VLOOKUP(report_masivo[[#This Row],[INCAPACIDAD]],D4098:M4175,3,0)</f>
        <v>#N/A</v>
      </c>
      <c r="I1872" s="47"/>
      <c r="K1872" s="46" t="e">
        <f>VLOOKUP(report_masivo[[#This Row],[INCAPACIDAD]],D4098:M4175,4,0)</f>
        <v>#N/A</v>
      </c>
      <c r="L1872" s="46" t="e">
        <f>VLOOKUP(report_masivo[[#This Row],[INCAPACIDAD]],D4098:M4175,5,0)</f>
        <v>#N/A</v>
      </c>
      <c r="M1872" s="46" t="e">
        <f>VLOOKUP(report_masivo[[#This Row],[INCAPACIDAD]],D4098:M4175,6,0)</f>
        <v>#N/A</v>
      </c>
      <c r="N1872" s="49" t="e">
        <f>VLOOKUP(report_masivo[[#This Row],[INCAPACIDAD]],D4098:M4175,7,0)</f>
        <v>#N/A</v>
      </c>
      <c r="O1872" s="47" t="e">
        <f>VLOOKUP(report_masivo[[#This Row],[INCAPACIDAD]],D4098:M4175,8,0)</f>
        <v>#N/A</v>
      </c>
    </row>
    <row r="1873" spans="3:15" x14ac:dyDescent="0.3">
      <c r="C1873" s="46" t="s">
        <v>10196</v>
      </c>
      <c r="D1873" s="4"/>
      <c r="E1873" s="4"/>
      <c r="F1873" s="16"/>
      <c r="G1873" s="80" t="e">
        <f>VLOOKUP(report_masivo[[#This Row],[INCAPACIDAD]],D4099:M4176,3,0)</f>
        <v>#N/A</v>
      </c>
      <c r="I1873" s="47"/>
      <c r="K1873" s="46" t="e">
        <f>VLOOKUP(report_masivo[[#This Row],[INCAPACIDAD]],D4099:M4176,4,0)</f>
        <v>#N/A</v>
      </c>
      <c r="L1873" s="46" t="e">
        <f>VLOOKUP(report_masivo[[#This Row],[INCAPACIDAD]],D4099:M4176,5,0)</f>
        <v>#N/A</v>
      </c>
      <c r="M1873" s="46" t="e">
        <f>VLOOKUP(report_masivo[[#This Row],[INCAPACIDAD]],D4099:M4176,6,0)</f>
        <v>#N/A</v>
      </c>
      <c r="N1873" s="49" t="e">
        <f>VLOOKUP(report_masivo[[#This Row],[INCAPACIDAD]],D4099:M4176,7,0)</f>
        <v>#N/A</v>
      </c>
      <c r="O1873" s="47" t="e">
        <f>VLOOKUP(report_masivo[[#This Row],[INCAPACIDAD]],D4099:M4176,8,0)</f>
        <v>#N/A</v>
      </c>
    </row>
    <row r="1874" spans="3:15" x14ac:dyDescent="0.3">
      <c r="C1874" s="46" t="s">
        <v>10196</v>
      </c>
      <c r="D1874" s="4"/>
      <c r="E1874" s="4"/>
      <c r="F1874" s="16"/>
      <c r="G1874" s="80" t="e">
        <f>VLOOKUP(report_masivo[[#This Row],[INCAPACIDAD]],D4100:M4177,3,0)</f>
        <v>#N/A</v>
      </c>
      <c r="I1874" s="47"/>
      <c r="K1874" s="46" t="e">
        <f>VLOOKUP(report_masivo[[#This Row],[INCAPACIDAD]],D4100:M4177,4,0)</f>
        <v>#N/A</v>
      </c>
      <c r="L1874" s="46" t="e">
        <f>VLOOKUP(report_masivo[[#This Row],[INCAPACIDAD]],D4100:M4177,5,0)</f>
        <v>#N/A</v>
      </c>
      <c r="M1874" s="46" t="e">
        <f>VLOOKUP(report_masivo[[#This Row],[INCAPACIDAD]],D4100:M4177,6,0)</f>
        <v>#N/A</v>
      </c>
      <c r="N1874" s="49" t="e">
        <f>VLOOKUP(report_masivo[[#This Row],[INCAPACIDAD]],D4100:M4177,7,0)</f>
        <v>#N/A</v>
      </c>
      <c r="O1874" s="47" t="e">
        <f>VLOOKUP(report_masivo[[#This Row],[INCAPACIDAD]],D4100:M4177,8,0)</f>
        <v>#N/A</v>
      </c>
    </row>
    <row r="1875" spans="3:15" x14ac:dyDescent="0.3">
      <c r="C1875" s="46" t="s">
        <v>10196</v>
      </c>
      <c r="D1875" s="4"/>
      <c r="E1875" s="4"/>
      <c r="F1875" s="16"/>
      <c r="G1875" s="80" t="e">
        <f>VLOOKUP(report_masivo[[#This Row],[INCAPACIDAD]],D4101:M4178,3,0)</f>
        <v>#N/A</v>
      </c>
      <c r="I1875" s="47"/>
      <c r="K1875" s="46" t="e">
        <f>VLOOKUP(report_masivo[[#This Row],[INCAPACIDAD]],D4101:M4178,4,0)</f>
        <v>#N/A</v>
      </c>
      <c r="L1875" s="46" t="e">
        <f>VLOOKUP(report_masivo[[#This Row],[INCAPACIDAD]],D4101:M4178,5,0)</f>
        <v>#N/A</v>
      </c>
      <c r="M1875" s="46" t="e">
        <f>VLOOKUP(report_masivo[[#This Row],[INCAPACIDAD]],D4101:M4178,6,0)</f>
        <v>#N/A</v>
      </c>
      <c r="N1875" s="49" t="e">
        <f>VLOOKUP(report_masivo[[#This Row],[INCAPACIDAD]],D4101:M4178,7,0)</f>
        <v>#N/A</v>
      </c>
      <c r="O1875" s="47" t="e">
        <f>VLOOKUP(report_masivo[[#This Row],[INCAPACIDAD]],D4101:M4178,8,0)</f>
        <v>#N/A</v>
      </c>
    </row>
    <row r="1876" spans="3:15" x14ac:dyDescent="0.3">
      <c r="C1876" s="46" t="s">
        <v>10196</v>
      </c>
      <c r="D1876" s="4"/>
      <c r="E1876" s="4"/>
      <c r="F1876" s="16"/>
      <c r="G1876" s="80" t="e">
        <f>VLOOKUP(report_masivo[[#This Row],[INCAPACIDAD]],D4102:M4179,3,0)</f>
        <v>#N/A</v>
      </c>
      <c r="I1876" s="47"/>
      <c r="K1876" s="46" t="e">
        <f>VLOOKUP(report_masivo[[#This Row],[INCAPACIDAD]],D4102:M4179,4,0)</f>
        <v>#N/A</v>
      </c>
      <c r="L1876" s="46" t="e">
        <f>VLOOKUP(report_masivo[[#This Row],[INCAPACIDAD]],D4102:M4179,5,0)</f>
        <v>#N/A</v>
      </c>
      <c r="M1876" s="46" t="e">
        <f>VLOOKUP(report_masivo[[#This Row],[INCAPACIDAD]],D4102:M4179,6,0)</f>
        <v>#N/A</v>
      </c>
      <c r="N1876" s="49" t="e">
        <f>VLOOKUP(report_masivo[[#This Row],[INCAPACIDAD]],D4102:M4179,7,0)</f>
        <v>#N/A</v>
      </c>
      <c r="O1876" s="47" t="e">
        <f>VLOOKUP(report_masivo[[#This Row],[INCAPACIDAD]],D4102:M4179,8,0)</f>
        <v>#N/A</v>
      </c>
    </row>
    <row r="1877" spans="3:15" x14ac:dyDescent="0.3">
      <c r="C1877" s="46" t="s">
        <v>10196</v>
      </c>
      <c r="D1877" s="4"/>
      <c r="E1877" s="4"/>
      <c r="F1877" s="16"/>
      <c r="G1877" s="80" t="e">
        <f>VLOOKUP(report_masivo[[#This Row],[INCAPACIDAD]],D4103:M4180,3,0)</f>
        <v>#N/A</v>
      </c>
      <c r="I1877" s="47"/>
      <c r="K1877" s="46" t="e">
        <f>VLOOKUP(report_masivo[[#This Row],[INCAPACIDAD]],D4103:M4180,4,0)</f>
        <v>#N/A</v>
      </c>
      <c r="L1877" s="46" t="e">
        <f>VLOOKUP(report_masivo[[#This Row],[INCAPACIDAD]],D4103:M4180,5,0)</f>
        <v>#N/A</v>
      </c>
      <c r="M1877" s="46" t="e">
        <f>VLOOKUP(report_masivo[[#This Row],[INCAPACIDAD]],D4103:M4180,6,0)</f>
        <v>#N/A</v>
      </c>
      <c r="N1877" s="49" t="e">
        <f>VLOOKUP(report_masivo[[#This Row],[INCAPACIDAD]],D4103:M4180,7,0)</f>
        <v>#N/A</v>
      </c>
      <c r="O1877" s="47" t="e">
        <f>VLOOKUP(report_masivo[[#This Row],[INCAPACIDAD]],D4103:M4180,8,0)</f>
        <v>#N/A</v>
      </c>
    </row>
    <row r="1878" spans="3:15" x14ac:dyDescent="0.3">
      <c r="C1878" s="46" t="s">
        <v>10196</v>
      </c>
      <c r="D1878" s="4"/>
      <c r="E1878" s="4"/>
      <c r="F1878" s="16"/>
      <c r="G1878" s="80" t="e">
        <f>VLOOKUP(report_masivo[[#This Row],[INCAPACIDAD]],D4104:M4181,3,0)</f>
        <v>#N/A</v>
      </c>
      <c r="I1878" s="47"/>
      <c r="K1878" s="46" t="e">
        <f>VLOOKUP(report_masivo[[#This Row],[INCAPACIDAD]],D4104:M4181,4,0)</f>
        <v>#N/A</v>
      </c>
      <c r="L1878" s="46" t="e">
        <f>VLOOKUP(report_masivo[[#This Row],[INCAPACIDAD]],D4104:M4181,5,0)</f>
        <v>#N/A</v>
      </c>
      <c r="M1878" s="46" t="e">
        <f>VLOOKUP(report_masivo[[#This Row],[INCAPACIDAD]],D4104:M4181,6,0)</f>
        <v>#N/A</v>
      </c>
      <c r="N1878" s="49" t="e">
        <f>VLOOKUP(report_masivo[[#This Row],[INCAPACIDAD]],D4104:M4181,7,0)</f>
        <v>#N/A</v>
      </c>
      <c r="O1878" s="47" t="e">
        <f>VLOOKUP(report_masivo[[#This Row],[INCAPACIDAD]],D4104:M4181,8,0)</f>
        <v>#N/A</v>
      </c>
    </row>
    <row r="1879" spans="3:15" x14ac:dyDescent="0.3">
      <c r="C1879" s="46" t="s">
        <v>10196</v>
      </c>
      <c r="D1879" s="4"/>
      <c r="E1879" s="4"/>
      <c r="F1879" s="16"/>
      <c r="G1879" s="80" t="e">
        <f>VLOOKUP(report_masivo[[#This Row],[INCAPACIDAD]],D4105:M4182,3,0)</f>
        <v>#N/A</v>
      </c>
      <c r="I1879" s="47"/>
      <c r="K1879" s="46" t="e">
        <f>VLOOKUP(report_masivo[[#This Row],[INCAPACIDAD]],D4105:M4182,4,0)</f>
        <v>#N/A</v>
      </c>
      <c r="L1879" s="46" t="e">
        <f>VLOOKUP(report_masivo[[#This Row],[INCAPACIDAD]],D4105:M4182,5,0)</f>
        <v>#N/A</v>
      </c>
      <c r="M1879" s="46" t="e">
        <f>VLOOKUP(report_masivo[[#This Row],[INCAPACIDAD]],D4105:M4182,6,0)</f>
        <v>#N/A</v>
      </c>
      <c r="N1879" s="49" t="e">
        <f>VLOOKUP(report_masivo[[#This Row],[INCAPACIDAD]],D4105:M4182,7,0)</f>
        <v>#N/A</v>
      </c>
      <c r="O1879" s="47" t="e">
        <f>VLOOKUP(report_masivo[[#This Row],[INCAPACIDAD]],D4105:M4182,8,0)</f>
        <v>#N/A</v>
      </c>
    </row>
    <row r="1880" spans="3:15" x14ac:dyDescent="0.3">
      <c r="C1880" s="46" t="s">
        <v>10196</v>
      </c>
      <c r="D1880" s="4"/>
      <c r="E1880" s="4"/>
      <c r="F1880" s="16"/>
      <c r="G1880" s="80" t="e">
        <f>VLOOKUP(report_masivo[[#This Row],[INCAPACIDAD]],D4106:M4183,3,0)</f>
        <v>#N/A</v>
      </c>
      <c r="I1880" s="47"/>
      <c r="K1880" s="46" t="e">
        <f>VLOOKUP(report_masivo[[#This Row],[INCAPACIDAD]],D4106:M4183,4,0)</f>
        <v>#N/A</v>
      </c>
      <c r="L1880" s="46" t="e">
        <f>VLOOKUP(report_masivo[[#This Row],[INCAPACIDAD]],D4106:M4183,5,0)</f>
        <v>#N/A</v>
      </c>
      <c r="M1880" s="46" t="e">
        <f>VLOOKUP(report_masivo[[#This Row],[INCAPACIDAD]],D4106:M4183,6,0)</f>
        <v>#N/A</v>
      </c>
      <c r="N1880" s="49" t="e">
        <f>VLOOKUP(report_masivo[[#This Row],[INCAPACIDAD]],D4106:M4183,7,0)</f>
        <v>#N/A</v>
      </c>
      <c r="O1880" s="47" t="e">
        <f>VLOOKUP(report_masivo[[#This Row],[INCAPACIDAD]],D4106:M4183,8,0)</f>
        <v>#N/A</v>
      </c>
    </row>
    <row r="1881" spans="3:15" x14ac:dyDescent="0.3">
      <c r="C1881" s="46" t="s">
        <v>10196</v>
      </c>
      <c r="D1881" s="4"/>
      <c r="E1881" s="4"/>
      <c r="F1881" s="16"/>
      <c r="G1881" s="80" t="e">
        <f>VLOOKUP(report_masivo[[#This Row],[INCAPACIDAD]],D4107:M4184,3,0)</f>
        <v>#N/A</v>
      </c>
      <c r="I1881" s="47"/>
      <c r="K1881" s="46" t="e">
        <f>VLOOKUP(report_masivo[[#This Row],[INCAPACIDAD]],D4107:M4184,4,0)</f>
        <v>#N/A</v>
      </c>
      <c r="L1881" s="46" t="e">
        <f>VLOOKUP(report_masivo[[#This Row],[INCAPACIDAD]],D4107:M4184,5,0)</f>
        <v>#N/A</v>
      </c>
      <c r="M1881" s="46" t="e">
        <f>VLOOKUP(report_masivo[[#This Row],[INCAPACIDAD]],D4107:M4184,6,0)</f>
        <v>#N/A</v>
      </c>
      <c r="N1881" s="49" t="e">
        <f>VLOOKUP(report_masivo[[#This Row],[INCAPACIDAD]],D4107:M4184,7,0)</f>
        <v>#N/A</v>
      </c>
      <c r="O1881" s="47" t="e">
        <f>VLOOKUP(report_masivo[[#This Row],[INCAPACIDAD]],D4107:M4184,8,0)</f>
        <v>#N/A</v>
      </c>
    </row>
    <row r="1882" spans="3:15" x14ac:dyDescent="0.3">
      <c r="C1882" s="46" t="s">
        <v>10196</v>
      </c>
      <c r="D1882" s="4"/>
      <c r="E1882" s="4"/>
      <c r="F1882" s="16"/>
      <c r="G1882" s="80" t="e">
        <f>VLOOKUP(report_masivo[[#This Row],[INCAPACIDAD]],D4108:M4185,3,0)</f>
        <v>#N/A</v>
      </c>
      <c r="I1882" s="47"/>
      <c r="K1882" s="46" t="e">
        <f>VLOOKUP(report_masivo[[#This Row],[INCAPACIDAD]],D4108:M4185,4,0)</f>
        <v>#N/A</v>
      </c>
      <c r="L1882" s="46" t="e">
        <f>VLOOKUP(report_masivo[[#This Row],[INCAPACIDAD]],D4108:M4185,5,0)</f>
        <v>#N/A</v>
      </c>
      <c r="M1882" s="46" t="e">
        <f>VLOOKUP(report_masivo[[#This Row],[INCAPACIDAD]],D4108:M4185,6,0)</f>
        <v>#N/A</v>
      </c>
      <c r="N1882" s="49" t="e">
        <f>VLOOKUP(report_masivo[[#This Row],[INCAPACIDAD]],D4108:M4185,7,0)</f>
        <v>#N/A</v>
      </c>
      <c r="O1882" s="47" t="e">
        <f>VLOOKUP(report_masivo[[#This Row],[INCAPACIDAD]],D4108:M4185,8,0)</f>
        <v>#N/A</v>
      </c>
    </row>
    <row r="1883" spans="3:15" x14ac:dyDescent="0.3">
      <c r="C1883" s="46" t="s">
        <v>10196</v>
      </c>
      <c r="D1883" s="4"/>
      <c r="E1883" s="4"/>
      <c r="F1883" s="16"/>
      <c r="G1883" s="80" t="e">
        <f>VLOOKUP(report_masivo[[#This Row],[INCAPACIDAD]],D4109:M4186,3,0)</f>
        <v>#N/A</v>
      </c>
      <c r="I1883" s="47"/>
      <c r="K1883" s="46" t="e">
        <f>VLOOKUP(report_masivo[[#This Row],[INCAPACIDAD]],D4109:M4186,4,0)</f>
        <v>#N/A</v>
      </c>
      <c r="L1883" s="46" t="e">
        <f>VLOOKUP(report_masivo[[#This Row],[INCAPACIDAD]],D4109:M4186,5,0)</f>
        <v>#N/A</v>
      </c>
      <c r="M1883" s="46" t="e">
        <f>VLOOKUP(report_masivo[[#This Row],[INCAPACIDAD]],D4109:M4186,6,0)</f>
        <v>#N/A</v>
      </c>
      <c r="N1883" s="49" t="e">
        <f>VLOOKUP(report_masivo[[#This Row],[INCAPACIDAD]],D4109:M4186,7,0)</f>
        <v>#N/A</v>
      </c>
      <c r="O1883" s="47" t="e">
        <f>VLOOKUP(report_masivo[[#This Row],[INCAPACIDAD]],D4109:M4186,8,0)</f>
        <v>#N/A</v>
      </c>
    </row>
    <row r="1884" spans="3:15" x14ac:dyDescent="0.3">
      <c r="C1884" s="46" t="s">
        <v>10196</v>
      </c>
      <c r="D1884" s="4"/>
      <c r="E1884" s="4"/>
      <c r="F1884" s="16"/>
      <c r="G1884" s="80" t="e">
        <f>VLOOKUP(report_masivo[[#This Row],[INCAPACIDAD]],D4110:M4187,3,0)</f>
        <v>#N/A</v>
      </c>
      <c r="I1884" s="47"/>
      <c r="K1884" s="46" t="e">
        <f>VLOOKUP(report_masivo[[#This Row],[INCAPACIDAD]],D4110:M4187,4,0)</f>
        <v>#N/A</v>
      </c>
      <c r="L1884" s="46" t="e">
        <f>VLOOKUP(report_masivo[[#This Row],[INCAPACIDAD]],D4110:M4187,5,0)</f>
        <v>#N/A</v>
      </c>
      <c r="M1884" s="46" t="e">
        <f>VLOOKUP(report_masivo[[#This Row],[INCAPACIDAD]],D4110:M4187,6,0)</f>
        <v>#N/A</v>
      </c>
      <c r="N1884" s="49" t="e">
        <f>VLOOKUP(report_masivo[[#This Row],[INCAPACIDAD]],D4110:M4187,7,0)</f>
        <v>#N/A</v>
      </c>
      <c r="O1884" s="47" t="e">
        <f>VLOOKUP(report_masivo[[#This Row],[INCAPACIDAD]],D4110:M4187,8,0)</f>
        <v>#N/A</v>
      </c>
    </row>
    <row r="1885" spans="3:15" x14ac:dyDescent="0.3">
      <c r="C1885" s="46" t="s">
        <v>10196</v>
      </c>
      <c r="D1885" s="4"/>
      <c r="E1885" s="4"/>
      <c r="F1885" s="16"/>
      <c r="G1885" s="80" t="e">
        <f>VLOOKUP(report_masivo[[#This Row],[INCAPACIDAD]],D4111:M4188,3,0)</f>
        <v>#N/A</v>
      </c>
      <c r="I1885" s="47"/>
      <c r="K1885" s="46" t="e">
        <f>VLOOKUP(report_masivo[[#This Row],[INCAPACIDAD]],D4111:M4188,4,0)</f>
        <v>#N/A</v>
      </c>
      <c r="L1885" s="46" t="e">
        <f>VLOOKUP(report_masivo[[#This Row],[INCAPACIDAD]],D4111:M4188,5,0)</f>
        <v>#N/A</v>
      </c>
      <c r="M1885" s="46" t="e">
        <f>VLOOKUP(report_masivo[[#This Row],[INCAPACIDAD]],D4111:M4188,6,0)</f>
        <v>#N/A</v>
      </c>
      <c r="N1885" s="49" t="e">
        <f>VLOOKUP(report_masivo[[#This Row],[INCAPACIDAD]],D4111:M4188,7,0)</f>
        <v>#N/A</v>
      </c>
      <c r="O1885" s="47" t="e">
        <f>VLOOKUP(report_masivo[[#This Row],[INCAPACIDAD]],D4111:M4188,8,0)</f>
        <v>#N/A</v>
      </c>
    </row>
    <row r="1886" spans="3:15" x14ac:dyDescent="0.3">
      <c r="C1886" s="46" t="s">
        <v>10196</v>
      </c>
      <c r="D1886" s="4"/>
      <c r="E1886" s="4"/>
      <c r="F1886" s="16"/>
      <c r="G1886" s="80" t="e">
        <f>VLOOKUP(report_masivo[[#This Row],[INCAPACIDAD]],D4112:M4189,3,0)</f>
        <v>#N/A</v>
      </c>
      <c r="I1886" s="47"/>
      <c r="K1886" s="46" t="e">
        <f>VLOOKUP(report_masivo[[#This Row],[INCAPACIDAD]],D4112:M4189,4,0)</f>
        <v>#N/A</v>
      </c>
      <c r="L1886" s="46" t="e">
        <f>VLOOKUP(report_masivo[[#This Row],[INCAPACIDAD]],D4112:M4189,5,0)</f>
        <v>#N/A</v>
      </c>
      <c r="M1886" s="46" t="e">
        <f>VLOOKUP(report_masivo[[#This Row],[INCAPACIDAD]],D4112:M4189,6,0)</f>
        <v>#N/A</v>
      </c>
      <c r="N1886" s="49" t="e">
        <f>VLOOKUP(report_masivo[[#This Row],[INCAPACIDAD]],D4112:M4189,7,0)</f>
        <v>#N/A</v>
      </c>
      <c r="O1886" s="47" t="e">
        <f>VLOOKUP(report_masivo[[#This Row],[INCAPACIDAD]],D4112:M4189,8,0)</f>
        <v>#N/A</v>
      </c>
    </row>
    <row r="1887" spans="3:15" x14ac:dyDescent="0.3">
      <c r="C1887" s="46" t="s">
        <v>10196</v>
      </c>
      <c r="D1887" s="4"/>
      <c r="E1887" s="4"/>
      <c r="F1887" s="16"/>
      <c r="G1887" s="80" t="e">
        <f>VLOOKUP(report_masivo[[#This Row],[INCAPACIDAD]],D4113:M4190,3,0)</f>
        <v>#N/A</v>
      </c>
      <c r="I1887" s="47"/>
      <c r="K1887" s="46" t="e">
        <f>VLOOKUP(report_masivo[[#This Row],[INCAPACIDAD]],D4113:M4190,4,0)</f>
        <v>#N/A</v>
      </c>
      <c r="L1887" s="46" t="e">
        <f>VLOOKUP(report_masivo[[#This Row],[INCAPACIDAD]],D4113:M4190,5,0)</f>
        <v>#N/A</v>
      </c>
      <c r="M1887" s="46" t="e">
        <f>VLOOKUP(report_masivo[[#This Row],[INCAPACIDAD]],D4113:M4190,6,0)</f>
        <v>#N/A</v>
      </c>
      <c r="N1887" s="49" t="e">
        <f>VLOOKUP(report_masivo[[#This Row],[INCAPACIDAD]],D4113:M4190,7,0)</f>
        <v>#N/A</v>
      </c>
      <c r="O1887" s="47" t="e">
        <f>VLOOKUP(report_masivo[[#This Row],[INCAPACIDAD]],D4113:M4190,8,0)</f>
        <v>#N/A</v>
      </c>
    </row>
    <row r="1888" spans="3:15" x14ac:dyDescent="0.3">
      <c r="C1888" s="46" t="s">
        <v>10196</v>
      </c>
      <c r="D1888" s="4"/>
      <c r="E1888" s="4"/>
      <c r="F1888" s="16"/>
      <c r="G1888" s="80" t="e">
        <f>VLOOKUP(report_masivo[[#This Row],[INCAPACIDAD]],D4114:M4191,3,0)</f>
        <v>#N/A</v>
      </c>
      <c r="I1888" s="47"/>
      <c r="K1888" s="46" t="e">
        <f>VLOOKUP(report_masivo[[#This Row],[INCAPACIDAD]],D4114:M4191,4,0)</f>
        <v>#N/A</v>
      </c>
      <c r="L1888" s="46" t="e">
        <f>VLOOKUP(report_masivo[[#This Row],[INCAPACIDAD]],D4114:M4191,5,0)</f>
        <v>#N/A</v>
      </c>
      <c r="M1888" s="46" t="e">
        <f>VLOOKUP(report_masivo[[#This Row],[INCAPACIDAD]],D4114:M4191,6,0)</f>
        <v>#N/A</v>
      </c>
      <c r="N1888" s="49" t="e">
        <f>VLOOKUP(report_masivo[[#This Row],[INCAPACIDAD]],D4114:M4191,7,0)</f>
        <v>#N/A</v>
      </c>
      <c r="O1888" s="47" t="e">
        <f>VLOOKUP(report_masivo[[#This Row],[INCAPACIDAD]],D4114:M4191,8,0)</f>
        <v>#N/A</v>
      </c>
    </row>
    <row r="1889" spans="3:15" x14ac:dyDescent="0.3">
      <c r="C1889" s="46" t="s">
        <v>10196</v>
      </c>
      <c r="D1889" s="4"/>
      <c r="E1889" s="4"/>
      <c r="F1889" s="16"/>
      <c r="G1889" s="80" t="e">
        <f>VLOOKUP(report_masivo[[#This Row],[INCAPACIDAD]],D4115:M4192,3,0)</f>
        <v>#N/A</v>
      </c>
      <c r="I1889" s="47"/>
      <c r="K1889" s="46" t="e">
        <f>VLOOKUP(report_masivo[[#This Row],[INCAPACIDAD]],D4115:M4192,4,0)</f>
        <v>#N/A</v>
      </c>
      <c r="L1889" s="46" t="e">
        <f>VLOOKUP(report_masivo[[#This Row],[INCAPACIDAD]],D4115:M4192,5,0)</f>
        <v>#N/A</v>
      </c>
      <c r="M1889" s="46" t="e">
        <f>VLOOKUP(report_masivo[[#This Row],[INCAPACIDAD]],D4115:M4192,6,0)</f>
        <v>#N/A</v>
      </c>
      <c r="N1889" s="49" t="e">
        <f>VLOOKUP(report_masivo[[#This Row],[INCAPACIDAD]],D4115:M4192,7,0)</f>
        <v>#N/A</v>
      </c>
      <c r="O1889" s="47" t="e">
        <f>VLOOKUP(report_masivo[[#This Row],[INCAPACIDAD]],D4115:M4192,8,0)</f>
        <v>#N/A</v>
      </c>
    </row>
    <row r="1890" spans="3:15" x14ac:dyDescent="0.3">
      <c r="C1890" s="46" t="s">
        <v>10196</v>
      </c>
      <c r="D1890" s="4"/>
      <c r="E1890" s="4"/>
      <c r="F1890" s="16"/>
      <c r="G1890" s="80" t="e">
        <f>VLOOKUP(report_masivo[[#This Row],[INCAPACIDAD]],D4116:M4193,3,0)</f>
        <v>#N/A</v>
      </c>
      <c r="I1890" s="47"/>
      <c r="K1890" s="46" t="e">
        <f>VLOOKUP(report_masivo[[#This Row],[INCAPACIDAD]],D4116:M4193,4,0)</f>
        <v>#N/A</v>
      </c>
      <c r="L1890" s="46" t="e">
        <f>VLOOKUP(report_masivo[[#This Row],[INCAPACIDAD]],D4116:M4193,5,0)</f>
        <v>#N/A</v>
      </c>
      <c r="M1890" s="46" t="e">
        <f>VLOOKUP(report_masivo[[#This Row],[INCAPACIDAD]],D4116:M4193,6,0)</f>
        <v>#N/A</v>
      </c>
      <c r="N1890" s="49" t="e">
        <f>VLOOKUP(report_masivo[[#This Row],[INCAPACIDAD]],D4116:M4193,7,0)</f>
        <v>#N/A</v>
      </c>
      <c r="O1890" s="47" t="e">
        <f>VLOOKUP(report_masivo[[#This Row],[INCAPACIDAD]],D4116:M4193,8,0)</f>
        <v>#N/A</v>
      </c>
    </row>
    <row r="1891" spans="3:15" x14ac:dyDescent="0.3">
      <c r="C1891" s="46" t="s">
        <v>10196</v>
      </c>
      <c r="D1891" s="4"/>
      <c r="E1891" s="4"/>
      <c r="F1891" s="16"/>
      <c r="G1891" s="80" t="e">
        <f>VLOOKUP(report_masivo[[#This Row],[INCAPACIDAD]],D4117:M4194,3,0)</f>
        <v>#N/A</v>
      </c>
      <c r="I1891" s="47"/>
      <c r="K1891" s="46" t="e">
        <f>VLOOKUP(report_masivo[[#This Row],[INCAPACIDAD]],D4117:M4194,4,0)</f>
        <v>#N/A</v>
      </c>
      <c r="L1891" s="46" t="e">
        <f>VLOOKUP(report_masivo[[#This Row],[INCAPACIDAD]],D4117:M4194,5,0)</f>
        <v>#N/A</v>
      </c>
      <c r="M1891" s="46" t="e">
        <f>VLOOKUP(report_masivo[[#This Row],[INCAPACIDAD]],D4117:M4194,6,0)</f>
        <v>#N/A</v>
      </c>
      <c r="N1891" s="49" t="e">
        <f>VLOOKUP(report_masivo[[#This Row],[INCAPACIDAD]],D4117:M4194,7,0)</f>
        <v>#N/A</v>
      </c>
      <c r="O1891" s="47" t="e">
        <f>VLOOKUP(report_masivo[[#This Row],[INCAPACIDAD]],D4117:M4194,8,0)</f>
        <v>#N/A</v>
      </c>
    </row>
    <row r="1892" spans="3:15" x14ac:dyDescent="0.3">
      <c r="C1892" s="46" t="s">
        <v>10196</v>
      </c>
      <c r="D1892" s="4"/>
      <c r="E1892" s="4"/>
      <c r="F1892" s="16"/>
      <c r="G1892" s="80" t="e">
        <f>VLOOKUP(report_masivo[[#This Row],[INCAPACIDAD]],D4118:M4195,3,0)</f>
        <v>#N/A</v>
      </c>
      <c r="I1892" s="47"/>
      <c r="K1892" s="46" t="e">
        <f>VLOOKUP(report_masivo[[#This Row],[INCAPACIDAD]],D4118:M4195,4,0)</f>
        <v>#N/A</v>
      </c>
      <c r="L1892" s="46" t="e">
        <f>VLOOKUP(report_masivo[[#This Row],[INCAPACIDAD]],D4118:M4195,5,0)</f>
        <v>#N/A</v>
      </c>
      <c r="M1892" s="46" t="e">
        <f>VLOOKUP(report_masivo[[#This Row],[INCAPACIDAD]],D4118:M4195,6,0)</f>
        <v>#N/A</v>
      </c>
      <c r="N1892" s="49" t="e">
        <f>VLOOKUP(report_masivo[[#This Row],[INCAPACIDAD]],D4118:M4195,7,0)</f>
        <v>#N/A</v>
      </c>
      <c r="O1892" s="47" t="e">
        <f>VLOOKUP(report_masivo[[#This Row],[INCAPACIDAD]],D4118:M4195,8,0)</f>
        <v>#N/A</v>
      </c>
    </row>
    <row r="1893" spans="3:15" x14ac:dyDescent="0.3">
      <c r="C1893" s="46" t="s">
        <v>10196</v>
      </c>
      <c r="D1893" s="4"/>
      <c r="E1893" s="4"/>
      <c r="F1893" s="16"/>
      <c r="G1893" s="80" t="e">
        <f>VLOOKUP(report_masivo[[#This Row],[INCAPACIDAD]],D4119:M4196,3,0)</f>
        <v>#N/A</v>
      </c>
      <c r="I1893" s="47"/>
      <c r="K1893" s="46" t="e">
        <f>VLOOKUP(report_masivo[[#This Row],[INCAPACIDAD]],D4119:M4196,4,0)</f>
        <v>#N/A</v>
      </c>
      <c r="L1893" s="46" t="e">
        <f>VLOOKUP(report_masivo[[#This Row],[INCAPACIDAD]],D4119:M4196,5,0)</f>
        <v>#N/A</v>
      </c>
      <c r="M1893" s="46" t="e">
        <f>VLOOKUP(report_masivo[[#This Row],[INCAPACIDAD]],D4119:M4196,6,0)</f>
        <v>#N/A</v>
      </c>
      <c r="N1893" s="49" t="e">
        <f>VLOOKUP(report_masivo[[#This Row],[INCAPACIDAD]],D4119:M4196,7,0)</f>
        <v>#N/A</v>
      </c>
      <c r="O1893" s="47" t="e">
        <f>VLOOKUP(report_masivo[[#This Row],[INCAPACIDAD]],D4119:M4196,8,0)</f>
        <v>#N/A</v>
      </c>
    </row>
    <row r="1894" spans="3:15" x14ac:dyDescent="0.3">
      <c r="C1894" s="46" t="s">
        <v>10196</v>
      </c>
      <c r="D1894" s="4"/>
      <c r="E1894" s="4"/>
      <c r="F1894" s="16"/>
      <c r="G1894" s="80" t="e">
        <f>VLOOKUP(report_masivo[[#This Row],[INCAPACIDAD]],D4120:M4197,3,0)</f>
        <v>#N/A</v>
      </c>
      <c r="I1894" s="47"/>
      <c r="K1894" s="46" t="e">
        <f>VLOOKUP(report_masivo[[#This Row],[INCAPACIDAD]],D4120:M4197,4,0)</f>
        <v>#N/A</v>
      </c>
      <c r="L1894" s="46" t="e">
        <f>VLOOKUP(report_masivo[[#This Row],[INCAPACIDAD]],D4120:M4197,5,0)</f>
        <v>#N/A</v>
      </c>
      <c r="M1894" s="46" t="e">
        <f>VLOOKUP(report_masivo[[#This Row],[INCAPACIDAD]],D4120:M4197,6,0)</f>
        <v>#N/A</v>
      </c>
      <c r="N1894" s="49" t="e">
        <f>VLOOKUP(report_masivo[[#This Row],[INCAPACIDAD]],D4120:M4197,7,0)</f>
        <v>#N/A</v>
      </c>
      <c r="O1894" s="47" t="e">
        <f>VLOOKUP(report_masivo[[#This Row],[INCAPACIDAD]],D4120:M4197,8,0)</f>
        <v>#N/A</v>
      </c>
    </row>
    <row r="1895" spans="3:15" x14ac:dyDescent="0.3">
      <c r="C1895" s="46" t="s">
        <v>10196</v>
      </c>
      <c r="D1895" s="4"/>
      <c r="E1895" s="4"/>
      <c r="F1895" s="16"/>
      <c r="G1895" s="80" t="e">
        <f>VLOOKUP(report_masivo[[#This Row],[INCAPACIDAD]],D4121:M4198,3,0)</f>
        <v>#N/A</v>
      </c>
      <c r="I1895" s="47"/>
      <c r="K1895" s="46" t="e">
        <f>VLOOKUP(report_masivo[[#This Row],[INCAPACIDAD]],D4121:M4198,4,0)</f>
        <v>#N/A</v>
      </c>
      <c r="L1895" s="46" t="e">
        <f>VLOOKUP(report_masivo[[#This Row],[INCAPACIDAD]],D4121:M4198,5,0)</f>
        <v>#N/A</v>
      </c>
      <c r="M1895" s="46" t="e">
        <f>VLOOKUP(report_masivo[[#This Row],[INCAPACIDAD]],D4121:M4198,6,0)</f>
        <v>#N/A</v>
      </c>
      <c r="N1895" s="49" t="e">
        <f>VLOOKUP(report_masivo[[#This Row],[INCAPACIDAD]],D4121:M4198,7,0)</f>
        <v>#N/A</v>
      </c>
      <c r="O1895" s="47" t="e">
        <f>VLOOKUP(report_masivo[[#This Row],[INCAPACIDAD]],D4121:M4198,8,0)</f>
        <v>#N/A</v>
      </c>
    </row>
    <row r="1896" spans="3:15" x14ac:dyDescent="0.3">
      <c r="C1896" s="46" t="s">
        <v>10196</v>
      </c>
      <c r="D1896" s="4"/>
      <c r="E1896" s="4"/>
      <c r="F1896" s="16"/>
      <c r="G1896" s="80" t="e">
        <f>VLOOKUP(report_masivo[[#This Row],[INCAPACIDAD]],D4122:M4199,3,0)</f>
        <v>#N/A</v>
      </c>
      <c r="I1896" s="47"/>
      <c r="K1896" s="46" t="e">
        <f>VLOOKUP(report_masivo[[#This Row],[INCAPACIDAD]],D4122:M4199,4,0)</f>
        <v>#N/A</v>
      </c>
      <c r="L1896" s="46" t="e">
        <f>VLOOKUP(report_masivo[[#This Row],[INCAPACIDAD]],D4122:M4199,5,0)</f>
        <v>#N/A</v>
      </c>
      <c r="M1896" s="46" t="e">
        <f>VLOOKUP(report_masivo[[#This Row],[INCAPACIDAD]],D4122:M4199,6,0)</f>
        <v>#N/A</v>
      </c>
      <c r="N1896" s="49" t="e">
        <f>VLOOKUP(report_masivo[[#This Row],[INCAPACIDAD]],D4122:M4199,7,0)</f>
        <v>#N/A</v>
      </c>
      <c r="O1896" s="47" t="e">
        <f>VLOOKUP(report_masivo[[#This Row],[INCAPACIDAD]],D4122:M4199,8,0)</f>
        <v>#N/A</v>
      </c>
    </row>
    <row r="1897" spans="3:15" x14ac:dyDescent="0.3">
      <c r="C1897" s="46" t="s">
        <v>10196</v>
      </c>
      <c r="D1897" s="4"/>
      <c r="E1897" s="4"/>
      <c r="F1897" s="16"/>
      <c r="G1897" s="80" t="e">
        <f>VLOOKUP(report_masivo[[#This Row],[INCAPACIDAD]],D4123:M4200,3,0)</f>
        <v>#N/A</v>
      </c>
      <c r="I1897" s="47"/>
      <c r="K1897" s="46" t="e">
        <f>VLOOKUP(report_masivo[[#This Row],[INCAPACIDAD]],D4123:M4200,4,0)</f>
        <v>#N/A</v>
      </c>
      <c r="L1897" s="46" t="e">
        <f>VLOOKUP(report_masivo[[#This Row],[INCAPACIDAD]],D4123:M4200,5,0)</f>
        <v>#N/A</v>
      </c>
      <c r="M1897" s="46" t="e">
        <f>VLOOKUP(report_masivo[[#This Row],[INCAPACIDAD]],D4123:M4200,6,0)</f>
        <v>#N/A</v>
      </c>
      <c r="N1897" s="49" t="e">
        <f>VLOOKUP(report_masivo[[#This Row],[INCAPACIDAD]],D4123:M4200,7,0)</f>
        <v>#N/A</v>
      </c>
      <c r="O1897" s="47" t="e">
        <f>VLOOKUP(report_masivo[[#This Row],[INCAPACIDAD]],D4123:M4200,8,0)</f>
        <v>#N/A</v>
      </c>
    </row>
    <row r="1898" spans="3:15" x14ac:dyDescent="0.3">
      <c r="C1898" s="46" t="s">
        <v>10196</v>
      </c>
      <c r="D1898" s="4"/>
      <c r="E1898" s="4"/>
      <c r="F1898" s="16"/>
      <c r="G1898" s="80" t="e">
        <f>VLOOKUP(report_masivo[[#This Row],[INCAPACIDAD]],D4124:M4201,3,0)</f>
        <v>#N/A</v>
      </c>
      <c r="I1898" s="47"/>
      <c r="K1898" s="46" t="e">
        <f>VLOOKUP(report_masivo[[#This Row],[INCAPACIDAD]],D4124:M4201,4,0)</f>
        <v>#N/A</v>
      </c>
      <c r="L1898" s="46" t="e">
        <f>VLOOKUP(report_masivo[[#This Row],[INCAPACIDAD]],D4124:M4201,5,0)</f>
        <v>#N/A</v>
      </c>
      <c r="M1898" s="46" t="e">
        <f>VLOOKUP(report_masivo[[#This Row],[INCAPACIDAD]],D4124:M4201,6,0)</f>
        <v>#N/A</v>
      </c>
      <c r="N1898" s="49" t="e">
        <f>VLOOKUP(report_masivo[[#This Row],[INCAPACIDAD]],D4124:M4201,7,0)</f>
        <v>#N/A</v>
      </c>
      <c r="O1898" s="47" t="e">
        <f>VLOOKUP(report_masivo[[#This Row],[INCAPACIDAD]],D4124:M4201,8,0)</f>
        <v>#N/A</v>
      </c>
    </row>
    <row r="1899" spans="3:15" x14ac:dyDescent="0.3">
      <c r="C1899" s="46" t="s">
        <v>10196</v>
      </c>
      <c r="D1899" s="4"/>
      <c r="E1899" s="4"/>
      <c r="F1899" s="16"/>
      <c r="G1899" s="80" t="e">
        <f>VLOOKUP(report_masivo[[#This Row],[INCAPACIDAD]],D4125:M4202,3,0)</f>
        <v>#N/A</v>
      </c>
      <c r="I1899" s="47"/>
      <c r="K1899" s="46" t="e">
        <f>VLOOKUP(report_masivo[[#This Row],[INCAPACIDAD]],D4125:M4202,4,0)</f>
        <v>#N/A</v>
      </c>
      <c r="L1899" s="46" t="e">
        <f>VLOOKUP(report_masivo[[#This Row],[INCAPACIDAD]],D4125:M4202,5,0)</f>
        <v>#N/A</v>
      </c>
      <c r="M1899" s="46" t="e">
        <f>VLOOKUP(report_masivo[[#This Row],[INCAPACIDAD]],D4125:M4202,6,0)</f>
        <v>#N/A</v>
      </c>
      <c r="N1899" s="49" t="e">
        <f>VLOOKUP(report_masivo[[#This Row],[INCAPACIDAD]],D4125:M4202,7,0)</f>
        <v>#N/A</v>
      </c>
      <c r="O1899" s="47" t="e">
        <f>VLOOKUP(report_masivo[[#This Row],[INCAPACIDAD]],D4125:M4202,8,0)</f>
        <v>#N/A</v>
      </c>
    </row>
    <row r="1900" spans="3:15" x14ac:dyDescent="0.3">
      <c r="C1900" s="46" t="s">
        <v>10196</v>
      </c>
      <c r="D1900" s="4"/>
      <c r="E1900" s="4"/>
      <c r="F1900" s="16"/>
      <c r="G1900" s="80" t="e">
        <f>VLOOKUP(report_masivo[[#This Row],[INCAPACIDAD]],D4126:M4203,3,0)</f>
        <v>#N/A</v>
      </c>
      <c r="I1900" s="47"/>
      <c r="K1900" s="46" t="e">
        <f>VLOOKUP(report_masivo[[#This Row],[INCAPACIDAD]],D4126:M4203,4,0)</f>
        <v>#N/A</v>
      </c>
      <c r="L1900" s="46" t="e">
        <f>VLOOKUP(report_masivo[[#This Row],[INCAPACIDAD]],D4126:M4203,5,0)</f>
        <v>#N/A</v>
      </c>
      <c r="M1900" s="46" t="e">
        <f>VLOOKUP(report_masivo[[#This Row],[INCAPACIDAD]],D4126:M4203,6,0)</f>
        <v>#N/A</v>
      </c>
      <c r="N1900" s="49" t="e">
        <f>VLOOKUP(report_masivo[[#This Row],[INCAPACIDAD]],D4126:M4203,7,0)</f>
        <v>#N/A</v>
      </c>
      <c r="O1900" s="47" t="e">
        <f>VLOOKUP(report_masivo[[#This Row],[INCAPACIDAD]],D4126:M4203,8,0)</f>
        <v>#N/A</v>
      </c>
    </row>
    <row r="1901" spans="3:15" x14ac:dyDescent="0.3">
      <c r="C1901" s="46" t="s">
        <v>10196</v>
      </c>
      <c r="D1901" s="4"/>
      <c r="E1901" s="4"/>
      <c r="F1901" s="16"/>
      <c r="G1901" s="80" t="e">
        <f>VLOOKUP(report_masivo[[#This Row],[INCAPACIDAD]],D4127:M4204,3,0)</f>
        <v>#N/A</v>
      </c>
      <c r="I1901" s="47"/>
      <c r="K1901" s="46" t="e">
        <f>VLOOKUP(report_masivo[[#This Row],[INCAPACIDAD]],D4127:M4204,4,0)</f>
        <v>#N/A</v>
      </c>
      <c r="L1901" s="46" t="e">
        <f>VLOOKUP(report_masivo[[#This Row],[INCAPACIDAD]],D4127:M4204,5,0)</f>
        <v>#N/A</v>
      </c>
      <c r="M1901" s="46" t="e">
        <f>VLOOKUP(report_masivo[[#This Row],[INCAPACIDAD]],D4127:M4204,6,0)</f>
        <v>#N/A</v>
      </c>
      <c r="N1901" s="49" t="e">
        <f>VLOOKUP(report_masivo[[#This Row],[INCAPACIDAD]],D4127:M4204,7,0)</f>
        <v>#N/A</v>
      </c>
      <c r="O1901" s="47" t="e">
        <f>VLOOKUP(report_masivo[[#This Row],[INCAPACIDAD]],D4127:M4204,8,0)</f>
        <v>#N/A</v>
      </c>
    </row>
    <row r="1902" spans="3:15" x14ac:dyDescent="0.3">
      <c r="C1902" s="46" t="s">
        <v>10196</v>
      </c>
      <c r="D1902" s="4"/>
      <c r="E1902" s="4"/>
      <c r="F1902" s="16"/>
      <c r="G1902" s="80" t="e">
        <f>VLOOKUP(report_masivo[[#This Row],[INCAPACIDAD]],D4128:M4205,3,0)</f>
        <v>#N/A</v>
      </c>
      <c r="I1902" s="47"/>
      <c r="K1902" s="46" t="e">
        <f>VLOOKUP(report_masivo[[#This Row],[INCAPACIDAD]],D4128:M4205,4,0)</f>
        <v>#N/A</v>
      </c>
      <c r="L1902" s="46" t="e">
        <f>VLOOKUP(report_masivo[[#This Row],[INCAPACIDAD]],D4128:M4205,5,0)</f>
        <v>#N/A</v>
      </c>
      <c r="M1902" s="46" t="e">
        <f>VLOOKUP(report_masivo[[#This Row],[INCAPACIDAD]],D4128:M4205,6,0)</f>
        <v>#N/A</v>
      </c>
      <c r="N1902" s="49" t="e">
        <f>VLOOKUP(report_masivo[[#This Row],[INCAPACIDAD]],D4128:M4205,7,0)</f>
        <v>#N/A</v>
      </c>
      <c r="O1902" s="47" t="e">
        <f>VLOOKUP(report_masivo[[#This Row],[INCAPACIDAD]],D4128:M4205,8,0)</f>
        <v>#N/A</v>
      </c>
    </row>
    <row r="1903" spans="3:15" x14ac:dyDescent="0.3">
      <c r="C1903" s="46" t="s">
        <v>10196</v>
      </c>
      <c r="D1903" s="4"/>
      <c r="E1903" s="4"/>
      <c r="F1903" s="16"/>
      <c r="G1903" s="80" t="e">
        <f>VLOOKUP(report_masivo[[#This Row],[INCAPACIDAD]],D4129:M4206,3,0)</f>
        <v>#N/A</v>
      </c>
      <c r="I1903" s="47"/>
      <c r="K1903" s="46" t="e">
        <f>VLOOKUP(report_masivo[[#This Row],[INCAPACIDAD]],D4129:M4206,4,0)</f>
        <v>#N/A</v>
      </c>
      <c r="L1903" s="46" t="e">
        <f>VLOOKUP(report_masivo[[#This Row],[INCAPACIDAD]],D4129:M4206,5,0)</f>
        <v>#N/A</v>
      </c>
      <c r="M1903" s="46" t="e">
        <f>VLOOKUP(report_masivo[[#This Row],[INCAPACIDAD]],D4129:M4206,6,0)</f>
        <v>#N/A</v>
      </c>
      <c r="N1903" s="49" t="e">
        <f>VLOOKUP(report_masivo[[#This Row],[INCAPACIDAD]],D4129:M4206,7,0)</f>
        <v>#N/A</v>
      </c>
      <c r="O1903" s="47" t="e">
        <f>VLOOKUP(report_masivo[[#This Row],[INCAPACIDAD]],D4129:M4206,8,0)</f>
        <v>#N/A</v>
      </c>
    </row>
    <row r="1904" spans="3:15" x14ac:dyDescent="0.3">
      <c r="C1904" s="46" t="s">
        <v>10196</v>
      </c>
      <c r="D1904" s="4"/>
      <c r="E1904" s="4"/>
      <c r="F1904" s="16"/>
      <c r="G1904" s="80" t="e">
        <f>VLOOKUP(report_masivo[[#This Row],[INCAPACIDAD]],D4130:M4207,3,0)</f>
        <v>#N/A</v>
      </c>
      <c r="I1904" s="47"/>
      <c r="K1904" s="46" t="e">
        <f>VLOOKUP(report_masivo[[#This Row],[INCAPACIDAD]],D4130:M4207,4,0)</f>
        <v>#N/A</v>
      </c>
      <c r="L1904" s="46" t="e">
        <f>VLOOKUP(report_masivo[[#This Row],[INCAPACIDAD]],D4130:M4207,5,0)</f>
        <v>#N/A</v>
      </c>
      <c r="M1904" s="46" t="e">
        <f>VLOOKUP(report_masivo[[#This Row],[INCAPACIDAD]],D4130:M4207,6,0)</f>
        <v>#N/A</v>
      </c>
      <c r="N1904" s="49" t="e">
        <f>VLOOKUP(report_masivo[[#This Row],[INCAPACIDAD]],D4130:M4207,7,0)</f>
        <v>#N/A</v>
      </c>
      <c r="O1904" s="47" t="e">
        <f>VLOOKUP(report_masivo[[#This Row],[INCAPACIDAD]],D4130:M4207,8,0)</f>
        <v>#N/A</v>
      </c>
    </row>
    <row r="1905" spans="3:15" x14ac:dyDescent="0.3">
      <c r="C1905" s="46" t="s">
        <v>10196</v>
      </c>
      <c r="D1905" s="4"/>
      <c r="E1905" s="4"/>
      <c r="F1905" s="16"/>
      <c r="G1905" s="80" t="e">
        <f>VLOOKUP(report_masivo[[#This Row],[INCAPACIDAD]],D4131:M4208,3,0)</f>
        <v>#N/A</v>
      </c>
      <c r="I1905" s="47"/>
      <c r="K1905" s="46" t="e">
        <f>VLOOKUP(report_masivo[[#This Row],[INCAPACIDAD]],D4131:M4208,4,0)</f>
        <v>#N/A</v>
      </c>
      <c r="L1905" s="46" t="e">
        <f>VLOOKUP(report_masivo[[#This Row],[INCAPACIDAD]],D4131:M4208,5,0)</f>
        <v>#N/A</v>
      </c>
      <c r="M1905" s="46" t="e">
        <f>VLOOKUP(report_masivo[[#This Row],[INCAPACIDAD]],D4131:M4208,6,0)</f>
        <v>#N/A</v>
      </c>
      <c r="N1905" s="49" t="e">
        <f>VLOOKUP(report_masivo[[#This Row],[INCAPACIDAD]],D4131:M4208,7,0)</f>
        <v>#N/A</v>
      </c>
      <c r="O1905" s="47" t="e">
        <f>VLOOKUP(report_masivo[[#This Row],[INCAPACIDAD]],D4131:M4208,8,0)</f>
        <v>#N/A</v>
      </c>
    </row>
    <row r="1906" spans="3:15" x14ac:dyDescent="0.3">
      <c r="C1906" s="46" t="s">
        <v>10196</v>
      </c>
      <c r="D1906" s="4"/>
      <c r="E1906" s="4"/>
      <c r="F1906" s="16"/>
      <c r="G1906" s="80" t="e">
        <f>VLOOKUP(report_masivo[[#This Row],[INCAPACIDAD]],D4132:M4209,3,0)</f>
        <v>#N/A</v>
      </c>
      <c r="I1906" s="47"/>
      <c r="K1906" s="46" t="e">
        <f>VLOOKUP(report_masivo[[#This Row],[INCAPACIDAD]],D4132:M4209,4,0)</f>
        <v>#N/A</v>
      </c>
      <c r="L1906" s="46" t="e">
        <f>VLOOKUP(report_masivo[[#This Row],[INCAPACIDAD]],D4132:M4209,5,0)</f>
        <v>#N/A</v>
      </c>
      <c r="M1906" s="46" t="e">
        <f>VLOOKUP(report_masivo[[#This Row],[INCAPACIDAD]],D4132:M4209,6,0)</f>
        <v>#N/A</v>
      </c>
      <c r="N1906" s="49" t="e">
        <f>VLOOKUP(report_masivo[[#This Row],[INCAPACIDAD]],D4132:M4209,7,0)</f>
        <v>#N/A</v>
      </c>
      <c r="O1906" s="47" t="e">
        <f>VLOOKUP(report_masivo[[#This Row],[INCAPACIDAD]],D4132:M4209,8,0)</f>
        <v>#N/A</v>
      </c>
    </row>
    <row r="1907" spans="3:15" x14ac:dyDescent="0.3">
      <c r="C1907" s="46" t="s">
        <v>10196</v>
      </c>
      <c r="D1907" s="4"/>
      <c r="E1907" s="4"/>
      <c r="F1907" s="16"/>
      <c r="G1907" s="80" t="e">
        <f>VLOOKUP(report_masivo[[#This Row],[INCAPACIDAD]],D4133:M4210,3,0)</f>
        <v>#N/A</v>
      </c>
      <c r="I1907" s="47"/>
      <c r="K1907" s="46" t="e">
        <f>VLOOKUP(report_masivo[[#This Row],[INCAPACIDAD]],D4133:M4210,4,0)</f>
        <v>#N/A</v>
      </c>
      <c r="L1907" s="46" t="e">
        <f>VLOOKUP(report_masivo[[#This Row],[INCAPACIDAD]],D4133:M4210,5,0)</f>
        <v>#N/A</v>
      </c>
      <c r="M1907" s="46" t="e">
        <f>VLOOKUP(report_masivo[[#This Row],[INCAPACIDAD]],D4133:M4210,6,0)</f>
        <v>#N/A</v>
      </c>
      <c r="N1907" s="49" t="e">
        <f>VLOOKUP(report_masivo[[#This Row],[INCAPACIDAD]],D4133:M4210,7,0)</f>
        <v>#N/A</v>
      </c>
      <c r="O1907" s="47" t="e">
        <f>VLOOKUP(report_masivo[[#This Row],[INCAPACIDAD]],D4133:M4210,8,0)</f>
        <v>#N/A</v>
      </c>
    </row>
    <row r="1908" spans="3:15" x14ac:dyDescent="0.3">
      <c r="C1908" s="46" t="s">
        <v>10196</v>
      </c>
      <c r="D1908" s="4"/>
      <c r="E1908" s="4"/>
      <c r="F1908" s="16"/>
      <c r="G1908" s="80" t="e">
        <f>VLOOKUP(report_masivo[[#This Row],[INCAPACIDAD]],D4134:M4211,3,0)</f>
        <v>#N/A</v>
      </c>
      <c r="I1908" s="47"/>
      <c r="K1908" s="46" t="e">
        <f>VLOOKUP(report_masivo[[#This Row],[INCAPACIDAD]],D4134:M4211,4,0)</f>
        <v>#N/A</v>
      </c>
      <c r="L1908" s="46" t="e">
        <f>VLOOKUP(report_masivo[[#This Row],[INCAPACIDAD]],D4134:M4211,5,0)</f>
        <v>#N/A</v>
      </c>
      <c r="M1908" s="46" t="e">
        <f>VLOOKUP(report_masivo[[#This Row],[INCAPACIDAD]],D4134:M4211,6,0)</f>
        <v>#N/A</v>
      </c>
      <c r="N1908" s="49" t="e">
        <f>VLOOKUP(report_masivo[[#This Row],[INCAPACIDAD]],D4134:M4211,7,0)</f>
        <v>#N/A</v>
      </c>
      <c r="O1908" s="47" t="e">
        <f>VLOOKUP(report_masivo[[#This Row],[INCAPACIDAD]],D4134:M4211,8,0)</f>
        <v>#N/A</v>
      </c>
    </row>
    <row r="1909" spans="3:15" x14ac:dyDescent="0.3">
      <c r="C1909" s="46" t="s">
        <v>10196</v>
      </c>
      <c r="D1909" s="4"/>
      <c r="E1909" s="4"/>
      <c r="F1909" s="16"/>
      <c r="G1909" s="80" t="e">
        <f>VLOOKUP(report_masivo[[#This Row],[INCAPACIDAD]],D4135:M4212,3,0)</f>
        <v>#N/A</v>
      </c>
      <c r="I1909" s="47"/>
      <c r="K1909" s="46" t="e">
        <f>VLOOKUP(report_masivo[[#This Row],[INCAPACIDAD]],D4135:M4212,4,0)</f>
        <v>#N/A</v>
      </c>
      <c r="L1909" s="46" t="e">
        <f>VLOOKUP(report_masivo[[#This Row],[INCAPACIDAD]],D4135:M4212,5,0)</f>
        <v>#N/A</v>
      </c>
      <c r="M1909" s="46" t="e">
        <f>VLOOKUP(report_masivo[[#This Row],[INCAPACIDAD]],D4135:M4212,6,0)</f>
        <v>#N/A</v>
      </c>
      <c r="N1909" s="49" t="e">
        <f>VLOOKUP(report_masivo[[#This Row],[INCAPACIDAD]],D4135:M4212,7,0)</f>
        <v>#N/A</v>
      </c>
      <c r="O1909" s="47" t="e">
        <f>VLOOKUP(report_masivo[[#This Row],[INCAPACIDAD]],D4135:M4212,8,0)</f>
        <v>#N/A</v>
      </c>
    </row>
    <row r="1910" spans="3:15" x14ac:dyDescent="0.3">
      <c r="C1910" s="46" t="s">
        <v>10196</v>
      </c>
      <c r="D1910" s="4"/>
      <c r="E1910" s="4"/>
      <c r="F1910" s="16"/>
      <c r="G1910" s="80" t="e">
        <f>VLOOKUP(report_masivo[[#This Row],[INCAPACIDAD]],D4136:M4213,3,0)</f>
        <v>#N/A</v>
      </c>
      <c r="I1910" s="47"/>
      <c r="K1910" s="46" t="e">
        <f>VLOOKUP(report_masivo[[#This Row],[INCAPACIDAD]],D4136:M4213,4,0)</f>
        <v>#N/A</v>
      </c>
      <c r="L1910" s="46" t="e">
        <f>VLOOKUP(report_masivo[[#This Row],[INCAPACIDAD]],D4136:M4213,5,0)</f>
        <v>#N/A</v>
      </c>
      <c r="M1910" s="46" t="e">
        <f>VLOOKUP(report_masivo[[#This Row],[INCAPACIDAD]],D4136:M4213,6,0)</f>
        <v>#N/A</v>
      </c>
      <c r="N1910" s="49" t="e">
        <f>VLOOKUP(report_masivo[[#This Row],[INCAPACIDAD]],D4136:M4213,7,0)</f>
        <v>#N/A</v>
      </c>
      <c r="O1910" s="47" t="e">
        <f>VLOOKUP(report_masivo[[#This Row],[INCAPACIDAD]],D4136:M4213,8,0)</f>
        <v>#N/A</v>
      </c>
    </row>
    <row r="1911" spans="3:15" x14ac:dyDescent="0.3">
      <c r="C1911" s="46" t="s">
        <v>10196</v>
      </c>
      <c r="D1911" s="4"/>
      <c r="E1911" s="4"/>
      <c r="F1911" s="16"/>
      <c r="G1911" s="80" t="e">
        <f>VLOOKUP(report_masivo[[#This Row],[INCAPACIDAD]],D4137:M4214,3,0)</f>
        <v>#N/A</v>
      </c>
      <c r="I1911" s="47"/>
      <c r="K1911" s="46" t="e">
        <f>VLOOKUP(report_masivo[[#This Row],[INCAPACIDAD]],D4137:M4214,4,0)</f>
        <v>#N/A</v>
      </c>
      <c r="L1911" s="46" t="e">
        <f>VLOOKUP(report_masivo[[#This Row],[INCAPACIDAD]],D4137:M4214,5,0)</f>
        <v>#N/A</v>
      </c>
      <c r="M1911" s="46" t="e">
        <f>VLOOKUP(report_masivo[[#This Row],[INCAPACIDAD]],D4137:M4214,6,0)</f>
        <v>#N/A</v>
      </c>
      <c r="N1911" s="49" t="e">
        <f>VLOOKUP(report_masivo[[#This Row],[INCAPACIDAD]],D4137:M4214,7,0)</f>
        <v>#N/A</v>
      </c>
      <c r="O1911" s="47" t="e">
        <f>VLOOKUP(report_masivo[[#This Row],[INCAPACIDAD]],D4137:M4214,8,0)</f>
        <v>#N/A</v>
      </c>
    </row>
    <row r="1912" spans="3:15" x14ac:dyDescent="0.3">
      <c r="C1912" s="46" t="s">
        <v>10196</v>
      </c>
      <c r="D1912" s="4"/>
      <c r="E1912" s="4"/>
      <c r="F1912" s="16"/>
      <c r="G1912" s="80" t="e">
        <f>VLOOKUP(report_masivo[[#This Row],[INCAPACIDAD]],D4138:M4215,3,0)</f>
        <v>#N/A</v>
      </c>
      <c r="I1912" s="47"/>
      <c r="K1912" s="46" t="e">
        <f>VLOOKUP(report_masivo[[#This Row],[INCAPACIDAD]],D4138:M4215,4,0)</f>
        <v>#N/A</v>
      </c>
      <c r="L1912" s="46" t="e">
        <f>VLOOKUP(report_masivo[[#This Row],[INCAPACIDAD]],D4138:M4215,5,0)</f>
        <v>#N/A</v>
      </c>
      <c r="M1912" s="46" t="e">
        <f>VLOOKUP(report_masivo[[#This Row],[INCAPACIDAD]],D4138:M4215,6,0)</f>
        <v>#N/A</v>
      </c>
      <c r="N1912" s="49" t="e">
        <f>VLOOKUP(report_masivo[[#This Row],[INCAPACIDAD]],D4138:M4215,7,0)</f>
        <v>#N/A</v>
      </c>
      <c r="O1912" s="47" t="e">
        <f>VLOOKUP(report_masivo[[#This Row],[INCAPACIDAD]],D4138:M4215,8,0)</f>
        <v>#N/A</v>
      </c>
    </row>
    <row r="1913" spans="3:15" x14ac:dyDescent="0.3">
      <c r="C1913" s="46" t="s">
        <v>10196</v>
      </c>
      <c r="D1913" s="4"/>
      <c r="E1913" s="4"/>
      <c r="F1913" s="16"/>
      <c r="G1913" s="80" t="e">
        <f>VLOOKUP(report_masivo[[#This Row],[INCAPACIDAD]],D4139:M4216,3,0)</f>
        <v>#N/A</v>
      </c>
      <c r="I1913" s="47"/>
      <c r="K1913" s="46" t="e">
        <f>VLOOKUP(report_masivo[[#This Row],[INCAPACIDAD]],D4139:M4216,4,0)</f>
        <v>#N/A</v>
      </c>
      <c r="L1913" s="46" t="e">
        <f>VLOOKUP(report_masivo[[#This Row],[INCAPACIDAD]],D4139:M4216,5,0)</f>
        <v>#N/A</v>
      </c>
      <c r="M1913" s="46" t="e">
        <f>VLOOKUP(report_masivo[[#This Row],[INCAPACIDAD]],D4139:M4216,6,0)</f>
        <v>#N/A</v>
      </c>
      <c r="N1913" s="49" t="e">
        <f>VLOOKUP(report_masivo[[#This Row],[INCAPACIDAD]],D4139:M4216,7,0)</f>
        <v>#N/A</v>
      </c>
      <c r="O1913" s="47" t="e">
        <f>VLOOKUP(report_masivo[[#This Row],[INCAPACIDAD]],D4139:M4216,8,0)</f>
        <v>#N/A</v>
      </c>
    </row>
    <row r="1914" spans="3:15" x14ac:dyDescent="0.3">
      <c r="C1914" s="46" t="s">
        <v>10196</v>
      </c>
      <c r="D1914" s="4"/>
      <c r="E1914" s="4"/>
      <c r="F1914" s="16"/>
      <c r="G1914" s="80" t="e">
        <f>VLOOKUP(report_masivo[[#This Row],[INCAPACIDAD]],D4140:M4217,3,0)</f>
        <v>#N/A</v>
      </c>
      <c r="I1914" s="47"/>
      <c r="K1914" s="46" t="e">
        <f>VLOOKUP(report_masivo[[#This Row],[INCAPACIDAD]],D4140:M4217,4,0)</f>
        <v>#N/A</v>
      </c>
      <c r="L1914" s="46" t="e">
        <f>VLOOKUP(report_masivo[[#This Row],[INCAPACIDAD]],D4140:M4217,5,0)</f>
        <v>#N/A</v>
      </c>
      <c r="M1914" s="46" t="e">
        <f>VLOOKUP(report_masivo[[#This Row],[INCAPACIDAD]],D4140:M4217,6,0)</f>
        <v>#N/A</v>
      </c>
      <c r="N1914" s="49" t="e">
        <f>VLOOKUP(report_masivo[[#This Row],[INCAPACIDAD]],D4140:M4217,7,0)</f>
        <v>#N/A</v>
      </c>
      <c r="O1914" s="47" t="e">
        <f>VLOOKUP(report_masivo[[#This Row],[INCAPACIDAD]],D4140:M4217,8,0)</f>
        <v>#N/A</v>
      </c>
    </row>
    <row r="1915" spans="3:15" x14ac:dyDescent="0.3">
      <c r="C1915" s="46" t="s">
        <v>10196</v>
      </c>
      <c r="D1915" s="4"/>
      <c r="E1915" s="4"/>
      <c r="F1915" s="16"/>
      <c r="G1915" s="80" t="e">
        <f>VLOOKUP(report_masivo[[#This Row],[INCAPACIDAD]],D4141:M4218,3,0)</f>
        <v>#N/A</v>
      </c>
      <c r="I1915" s="47"/>
      <c r="K1915" s="46" t="e">
        <f>VLOOKUP(report_masivo[[#This Row],[INCAPACIDAD]],D4141:M4218,4,0)</f>
        <v>#N/A</v>
      </c>
      <c r="L1915" s="46" t="e">
        <f>VLOOKUP(report_masivo[[#This Row],[INCAPACIDAD]],D4141:M4218,5,0)</f>
        <v>#N/A</v>
      </c>
      <c r="M1915" s="46" t="e">
        <f>VLOOKUP(report_masivo[[#This Row],[INCAPACIDAD]],D4141:M4218,6,0)</f>
        <v>#N/A</v>
      </c>
      <c r="N1915" s="49" t="e">
        <f>VLOOKUP(report_masivo[[#This Row],[INCAPACIDAD]],D4141:M4218,7,0)</f>
        <v>#N/A</v>
      </c>
      <c r="O1915" s="47" t="e">
        <f>VLOOKUP(report_masivo[[#This Row],[INCAPACIDAD]],D4141:M4218,8,0)</f>
        <v>#N/A</v>
      </c>
    </row>
    <row r="1916" spans="3:15" x14ac:dyDescent="0.3">
      <c r="C1916" s="46" t="s">
        <v>10196</v>
      </c>
      <c r="D1916" s="4"/>
      <c r="E1916" s="4"/>
      <c r="F1916" s="16"/>
      <c r="G1916" s="80" t="e">
        <f>VLOOKUP(report_masivo[[#This Row],[INCAPACIDAD]],D4142:M4219,3,0)</f>
        <v>#N/A</v>
      </c>
      <c r="I1916" s="47"/>
      <c r="K1916" s="46" t="e">
        <f>VLOOKUP(report_masivo[[#This Row],[INCAPACIDAD]],D4142:M4219,4,0)</f>
        <v>#N/A</v>
      </c>
      <c r="L1916" s="46" t="e">
        <f>VLOOKUP(report_masivo[[#This Row],[INCAPACIDAD]],D4142:M4219,5,0)</f>
        <v>#N/A</v>
      </c>
      <c r="M1916" s="46" t="e">
        <f>VLOOKUP(report_masivo[[#This Row],[INCAPACIDAD]],D4142:M4219,6,0)</f>
        <v>#N/A</v>
      </c>
      <c r="N1916" s="49" t="e">
        <f>VLOOKUP(report_masivo[[#This Row],[INCAPACIDAD]],D4142:M4219,7,0)</f>
        <v>#N/A</v>
      </c>
      <c r="O1916" s="47" t="e">
        <f>VLOOKUP(report_masivo[[#This Row],[INCAPACIDAD]],D4142:M4219,8,0)</f>
        <v>#N/A</v>
      </c>
    </row>
    <row r="1917" spans="3:15" x14ac:dyDescent="0.3">
      <c r="C1917" s="46" t="s">
        <v>10196</v>
      </c>
      <c r="D1917" s="4"/>
      <c r="E1917" s="4"/>
      <c r="F1917" s="16"/>
      <c r="G1917" s="80" t="e">
        <f>VLOOKUP(report_masivo[[#This Row],[INCAPACIDAD]],D4143:M4220,3,0)</f>
        <v>#N/A</v>
      </c>
      <c r="I1917" s="47"/>
      <c r="K1917" s="46" t="e">
        <f>VLOOKUP(report_masivo[[#This Row],[INCAPACIDAD]],D4143:M4220,4,0)</f>
        <v>#N/A</v>
      </c>
      <c r="L1917" s="46" t="e">
        <f>VLOOKUP(report_masivo[[#This Row],[INCAPACIDAD]],D4143:M4220,5,0)</f>
        <v>#N/A</v>
      </c>
      <c r="M1917" s="46" t="e">
        <f>VLOOKUP(report_masivo[[#This Row],[INCAPACIDAD]],D4143:M4220,6,0)</f>
        <v>#N/A</v>
      </c>
      <c r="N1917" s="49" t="e">
        <f>VLOOKUP(report_masivo[[#This Row],[INCAPACIDAD]],D4143:M4220,7,0)</f>
        <v>#N/A</v>
      </c>
      <c r="O1917" s="47" t="e">
        <f>VLOOKUP(report_masivo[[#This Row],[INCAPACIDAD]],D4143:M4220,8,0)</f>
        <v>#N/A</v>
      </c>
    </row>
    <row r="1918" spans="3:15" x14ac:dyDescent="0.3">
      <c r="C1918" s="46" t="s">
        <v>10196</v>
      </c>
      <c r="D1918" s="4"/>
      <c r="E1918" s="4"/>
      <c r="F1918" s="16"/>
      <c r="G1918" s="80" t="e">
        <f>VLOOKUP(report_masivo[[#This Row],[INCAPACIDAD]],D4144:M4221,3,0)</f>
        <v>#N/A</v>
      </c>
      <c r="I1918" s="47"/>
      <c r="K1918" s="46" t="e">
        <f>VLOOKUP(report_masivo[[#This Row],[INCAPACIDAD]],D4144:M4221,4,0)</f>
        <v>#N/A</v>
      </c>
      <c r="L1918" s="46" t="e">
        <f>VLOOKUP(report_masivo[[#This Row],[INCAPACIDAD]],D4144:M4221,5,0)</f>
        <v>#N/A</v>
      </c>
      <c r="M1918" s="46" t="e">
        <f>VLOOKUP(report_masivo[[#This Row],[INCAPACIDAD]],D4144:M4221,6,0)</f>
        <v>#N/A</v>
      </c>
      <c r="N1918" s="49" t="e">
        <f>VLOOKUP(report_masivo[[#This Row],[INCAPACIDAD]],D4144:M4221,7,0)</f>
        <v>#N/A</v>
      </c>
      <c r="O1918" s="47" t="e">
        <f>VLOOKUP(report_masivo[[#This Row],[INCAPACIDAD]],D4144:M4221,8,0)</f>
        <v>#N/A</v>
      </c>
    </row>
    <row r="1919" spans="3:15" x14ac:dyDescent="0.3">
      <c r="C1919" s="46" t="s">
        <v>10196</v>
      </c>
      <c r="D1919" s="4"/>
      <c r="E1919" s="4"/>
      <c r="F1919" s="16"/>
      <c r="G1919" s="80" t="e">
        <f>VLOOKUP(report_masivo[[#This Row],[INCAPACIDAD]],D4145:M4222,3,0)</f>
        <v>#N/A</v>
      </c>
      <c r="I1919" s="47"/>
      <c r="K1919" s="46" t="e">
        <f>VLOOKUP(report_masivo[[#This Row],[INCAPACIDAD]],D4145:M4222,4,0)</f>
        <v>#N/A</v>
      </c>
      <c r="L1919" s="46" t="e">
        <f>VLOOKUP(report_masivo[[#This Row],[INCAPACIDAD]],D4145:M4222,5,0)</f>
        <v>#N/A</v>
      </c>
      <c r="M1919" s="46" t="e">
        <f>VLOOKUP(report_masivo[[#This Row],[INCAPACIDAD]],D4145:M4222,6,0)</f>
        <v>#N/A</v>
      </c>
      <c r="N1919" s="49" t="e">
        <f>VLOOKUP(report_masivo[[#This Row],[INCAPACIDAD]],D4145:M4222,7,0)</f>
        <v>#N/A</v>
      </c>
      <c r="O1919" s="47" t="e">
        <f>VLOOKUP(report_masivo[[#This Row],[INCAPACIDAD]],D4145:M4222,8,0)</f>
        <v>#N/A</v>
      </c>
    </row>
    <row r="1920" spans="3:15" x14ac:dyDescent="0.3">
      <c r="C1920" s="46" t="s">
        <v>10196</v>
      </c>
      <c r="D1920" s="4"/>
      <c r="E1920" s="4"/>
      <c r="F1920" s="16"/>
      <c r="G1920" s="80" t="e">
        <f>VLOOKUP(report_masivo[[#This Row],[INCAPACIDAD]],D4146:M4223,3,0)</f>
        <v>#N/A</v>
      </c>
      <c r="I1920" s="47"/>
      <c r="K1920" s="46" t="e">
        <f>VLOOKUP(report_masivo[[#This Row],[INCAPACIDAD]],D4146:M4223,4,0)</f>
        <v>#N/A</v>
      </c>
      <c r="L1920" s="46" t="e">
        <f>VLOOKUP(report_masivo[[#This Row],[INCAPACIDAD]],D4146:M4223,5,0)</f>
        <v>#N/A</v>
      </c>
      <c r="M1920" s="46" t="e">
        <f>VLOOKUP(report_masivo[[#This Row],[INCAPACIDAD]],D4146:M4223,6,0)</f>
        <v>#N/A</v>
      </c>
      <c r="N1920" s="49" t="e">
        <f>VLOOKUP(report_masivo[[#This Row],[INCAPACIDAD]],D4146:M4223,7,0)</f>
        <v>#N/A</v>
      </c>
      <c r="O1920" s="47" t="e">
        <f>VLOOKUP(report_masivo[[#This Row],[INCAPACIDAD]],D4146:M4223,8,0)</f>
        <v>#N/A</v>
      </c>
    </row>
    <row r="1921" spans="3:15" x14ac:dyDescent="0.3">
      <c r="C1921" s="46" t="s">
        <v>10196</v>
      </c>
      <c r="D1921" s="4"/>
      <c r="E1921" s="4"/>
      <c r="F1921" s="16"/>
      <c r="G1921" s="80" t="e">
        <f>VLOOKUP(report_masivo[[#This Row],[INCAPACIDAD]],D4147:M4224,3,0)</f>
        <v>#N/A</v>
      </c>
      <c r="I1921" s="47"/>
      <c r="K1921" s="46" t="e">
        <f>VLOOKUP(report_masivo[[#This Row],[INCAPACIDAD]],D4147:M4224,4,0)</f>
        <v>#N/A</v>
      </c>
      <c r="L1921" s="46" t="e">
        <f>VLOOKUP(report_masivo[[#This Row],[INCAPACIDAD]],D4147:M4224,5,0)</f>
        <v>#N/A</v>
      </c>
      <c r="M1921" s="46" t="e">
        <f>VLOOKUP(report_masivo[[#This Row],[INCAPACIDAD]],D4147:M4224,6,0)</f>
        <v>#N/A</v>
      </c>
      <c r="N1921" s="49" t="e">
        <f>VLOOKUP(report_masivo[[#This Row],[INCAPACIDAD]],D4147:M4224,7,0)</f>
        <v>#N/A</v>
      </c>
      <c r="O1921" s="47" t="e">
        <f>VLOOKUP(report_masivo[[#This Row],[INCAPACIDAD]],D4147:M4224,8,0)</f>
        <v>#N/A</v>
      </c>
    </row>
    <row r="1922" spans="3:15" x14ac:dyDescent="0.3">
      <c r="C1922" s="46" t="s">
        <v>10196</v>
      </c>
      <c r="D1922" s="4"/>
      <c r="E1922" s="4"/>
      <c r="F1922" s="16"/>
      <c r="G1922" s="80" t="e">
        <f>VLOOKUP(report_masivo[[#This Row],[INCAPACIDAD]],D4148:M4225,3,0)</f>
        <v>#N/A</v>
      </c>
      <c r="I1922" s="47"/>
      <c r="K1922" s="46" t="e">
        <f>VLOOKUP(report_masivo[[#This Row],[INCAPACIDAD]],D4148:M4225,4,0)</f>
        <v>#N/A</v>
      </c>
      <c r="L1922" s="46" t="e">
        <f>VLOOKUP(report_masivo[[#This Row],[INCAPACIDAD]],D4148:M4225,5,0)</f>
        <v>#N/A</v>
      </c>
      <c r="M1922" s="46" t="e">
        <f>VLOOKUP(report_masivo[[#This Row],[INCAPACIDAD]],D4148:M4225,6,0)</f>
        <v>#N/A</v>
      </c>
      <c r="N1922" s="49" t="e">
        <f>VLOOKUP(report_masivo[[#This Row],[INCAPACIDAD]],D4148:M4225,7,0)</f>
        <v>#N/A</v>
      </c>
      <c r="O1922" s="47" t="e">
        <f>VLOOKUP(report_masivo[[#This Row],[INCAPACIDAD]],D4148:M4225,8,0)</f>
        <v>#N/A</v>
      </c>
    </row>
    <row r="1923" spans="3:15" x14ac:dyDescent="0.3">
      <c r="C1923" s="46" t="s">
        <v>10196</v>
      </c>
      <c r="D1923" s="4"/>
      <c r="E1923" s="4"/>
      <c r="F1923" s="16"/>
      <c r="G1923" s="80" t="e">
        <f>VLOOKUP(report_masivo[[#This Row],[INCAPACIDAD]],D4149:M4226,3,0)</f>
        <v>#N/A</v>
      </c>
      <c r="I1923" s="47"/>
      <c r="K1923" s="46" t="e">
        <f>VLOOKUP(report_masivo[[#This Row],[INCAPACIDAD]],D4149:M4226,4,0)</f>
        <v>#N/A</v>
      </c>
      <c r="L1923" s="46" t="e">
        <f>VLOOKUP(report_masivo[[#This Row],[INCAPACIDAD]],D4149:M4226,5,0)</f>
        <v>#N/A</v>
      </c>
      <c r="M1923" s="46" t="e">
        <f>VLOOKUP(report_masivo[[#This Row],[INCAPACIDAD]],D4149:M4226,6,0)</f>
        <v>#N/A</v>
      </c>
      <c r="N1923" s="49" t="e">
        <f>VLOOKUP(report_masivo[[#This Row],[INCAPACIDAD]],D4149:M4226,7,0)</f>
        <v>#N/A</v>
      </c>
      <c r="O1923" s="47" t="e">
        <f>VLOOKUP(report_masivo[[#This Row],[INCAPACIDAD]],D4149:M4226,8,0)</f>
        <v>#N/A</v>
      </c>
    </row>
    <row r="1924" spans="3:15" x14ac:dyDescent="0.3">
      <c r="C1924" s="46" t="s">
        <v>10196</v>
      </c>
      <c r="D1924" s="4"/>
      <c r="E1924" s="4"/>
      <c r="F1924" s="16"/>
      <c r="G1924" s="80" t="e">
        <f>VLOOKUP(report_masivo[[#This Row],[INCAPACIDAD]],D4150:M4227,3,0)</f>
        <v>#N/A</v>
      </c>
      <c r="I1924" s="47"/>
      <c r="K1924" s="46" t="e">
        <f>VLOOKUP(report_masivo[[#This Row],[INCAPACIDAD]],D4150:M4227,4,0)</f>
        <v>#N/A</v>
      </c>
      <c r="L1924" s="46" t="e">
        <f>VLOOKUP(report_masivo[[#This Row],[INCAPACIDAD]],D4150:M4227,5,0)</f>
        <v>#N/A</v>
      </c>
      <c r="M1924" s="46" t="e">
        <f>VLOOKUP(report_masivo[[#This Row],[INCAPACIDAD]],D4150:M4227,6,0)</f>
        <v>#N/A</v>
      </c>
      <c r="N1924" s="49" t="e">
        <f>VLOOKUP(report_masivo[[#This Row],[INCAPACIDAD]],D4150:M4227,7,0)</f>
        <v>#N/A</v>
      </c>
      <c r="O1924" s="47" t="e">
        <f>VLOOKUP(report_masivo[[#This Row],[INCAPACIDAD]],D4150:M4227,8,0)</f>
        <v>#N/A</v>
      </c>
    </row>
    <row r="1925" spans="3:15" x14ac:dyDescent="0.3">
      <c r="C1925" s="46" t="s">
        <v>10196</v>
      </c>
      <c r="D1925" s="4"/>
      <c r="E1925" s="4"/>
      <c r="F1925" s="16"/>
      <c r="G1925" s="80" t="e">
        <f>VLOOKUP(report_masivo[[#This Row],[INCAPACIDAD]],D4151:M4228,3,0)</f>
        <v>#N/A</v>
      </c>
      <c r="I1925" s="47"/>
      <c r="K1925" s="46" t="e">
        <f>VLOOKUP(report_masivo[[#This Row],[INCAPACIDAD]],D4151:M4228,4,0)</f>
        <v>#N/A</v>
      </c>
      <c r="L1925" s="46" t="e">
        <f>VLOOKUP(report_masivo[[#This Row],[INCAPACIDAD]],D4151:M4228,5,0)</f>
        <v>#N/A</v>
      </c>
      <c r="M1925" s="46" t="e">
        <f>VLOOKUP(report_masivo[[#This Row],[INCAPACIDAD]],D4151:M4228,6,0)</f>
        <v>#N/A</v>
      </c>
      <c r="N1925" s="49" t="e">
        <f>VLOOKUP(report_masivo[[#This Row],[INCAPACIDAD]],D4151:M4228,7,0)</f>
        <v>#N/A</v>
      </c>
      <c r="O1925" s="47" t="e">
        <f>VLOOKUP(report_masivo[[#This Row],[INCAPACIDAD]],D4151:M4228,8,0)</f>
        <v>#N/A</v>
      </c>
    </row>
    <row r="1926" spans="3:15" x14ac:dyDescent="0.3">
      <c r="C1926" s="46" t="s">
        <v>10196</v>
      </c>
      <c r="D1926" s="4"/>
      <c r="E1926" s="4"/>
      <c r="F1926" s="16"/>
      <c r="G1926" s="80" t="e">
        <f>VLOOKUP(report_masivo[[#This Row],[INCAPACIDAD]],D4152:M4229,3,0)</f>
        <v>#N/A</v>
      </c>
      <c r="I1926" s="47"/>
      <c r="K1926" s="46" t="e">
        <f>VLOOKUP(report_masivo[[#This Row],[INCAPACIDAD]],D4152:M4229,4,0)</f>
        <v>#N/A</v>
      </c>
      <c r="L1926" s="46" t="e">
        <f>VLOOKUP(report_masivo[[#This Row],[INCAPACIDAD]],D4152:M4229,5,0)</f>
        <v>#N/A</v>
      </c>
      <c r="M1926" s="46" t="e">
        <f>VLOOKUP(report_masivo[[#This Row],[INCAPACIDAD]],D4152:M4229,6,0)</f>
        <v>#N/A</v>
      </c>
      <c r="N1926" s="49" t="e">
        <f>VLOOKUP(report_masivo[[#This Row],[INCAPACIDAD]],D4152:M4229,7,0)</f>
        <v>#N/A</v>
      </c>
      <c r="O1926" s="47" t="e">
        <f>VLOOKUP(report_masivo[[#This Row],[INCAPACIDAD]],D4152:M4229,8,0)</f>
        <v>#N/A</v>
      </c>
    </row>
    <row r="1927" spans="3:15" x14ac:dyDescent="0.3">
      <c r="C1927" s="46" t="s">
        <v>10196</v>
      </c>
      <c r="D1927" s="4"/>
      <c r="E1927" s="4"/>
      <c r="F1927" s="16"/>
      <c r="G1927" s="80" t="e">
        <f>VLOOKUP(report_masivo[[#This Row],[INCAPACIDAD]],D4153:M4230,3,0)</f>
        <v>#N/A</v>
      </c>
      <c r="I1927" s="47"/>
      <c r="K1927" s="46" t="e">
        <f>VLOOKUP(report_masivo[[#This Row],[INCAPACIDAD]],D4153:M4230,4,0)</f>
        <v>#N/A</v>
      </c>
      <c r="L1927" s="46" t="e">
        <f>VLOOKUP(report_masivo[[#This Row],[INCAPACIDAD]],D4153:M4230,5,0)</f>
        <v>#N/A</v>
      </c>
      <c r="M1927" s="46" t="e">
        <f>VLOOKUP(report_masivo[[#This Row],[INCAPACIDAD]],D4153:M4230,6,0)</f>
        <v>#N/A</v>
      </c>
      <c r="N1927" s="49" t="e">
        <f>VLOOKUP(report_masivo[[#This Row],[INCAPACIDAD]],D4153:M4230,7,0)</f>
        <v>#N/A</v>
      </c>
      <c r="O1927" s="47" t="e">
        <f>VLOOKUP(report_masivo[[#This Row],[INCAPACIDAD]],D4153:M4230,8,0)</f>
        <v>#N/A</v>
      </c>
    </row>
    <row r="1928" spans="3:15" x14ac:dyDescent="0.3">
      <c r="C1928" s="46" t="s">
        <v>10196</v>
      </c>
      <c r="D1928" s="4"/>
      <c r="E1928" s="4"/>
      <c r="F1928" s="16"/>
      <c r="G1928" s="80" t="e">
        <f>VLOOKUP(report_masivo[[#This Row],[INCAPACIDAD]],D4154:M4231,3,0)</f>
        <v>#N/A</v>
      </c>
      <c r="I1928" s="47"/>
      <c r="K1928" s="46" t="e">
        <f>VLOOKUP(report_masivo[[#This Row],[INCAPACIDAD]],D4154:M4231,4,0)</f>
        <v>#N/A</v>
      </c>
      <c r="L1928" s="46" t="e">
        <f>VLOOKUP(report_masivo[[#This Row],[INCAPACIDAD]],D4154:M4231,5,0)</f>
        <v>#N/A</v>
      </c>
      <c r="M1928" s="46" t="e">
        <f>VLOOKUP(report_masivo[[#This Row],[INCAPACIDAD]],D4154:M4231,6,0)</f>
        <v>#N/A</v>
      </c>
      <c r="N1928" s="49" t="e">
        <f>VLOOKUP(report_masivo[[#This Row],[INCAPACIDAD]],D4154:M4231,7,0)</f>
        <v>#N/A</v>
      </c>
      <c r="O1928" s="47" t="e">
        <f>VLOOKUP(report_masivo[[#This Row],[INCAPACIDAD]],D4154:M4231,8,0)</f>
        <v>#N/A</v>
      </c>
    </row>
    <row r="1929" spans="3:15" x14ac:dyDescent="0.3">
      <c r="C1929" s="46" t="s">
        <v>10196</v>
      </c>
      <c r="D1929" s="4"/>
      <c r="E1929" s="4"/>
      <c r="F1929" s="16"/>
      <c r="G1929" s="80" t="e">
        <f>VLOOKUP(report_masivo[[#This Row],[INCAPACIDAD]],D4155:M4232,3,0)</f>
        <v>#N/A</v>
      </c>
      <c r="I1929" s="47"/>
      <c r="K1929" s="46" t="e">
        <f>VLOOKUP(report_masivo[[#This Row],[INCAPACIDAD]],D4155:M4232,4,0)</f>
        <v>#N/A</v>
      </c>
      <c r="L1929" s="46" t="e">
        <f>VLOOKUP(report_masivo[[#This Row],[INCAPACIDAD]],D4155:M4232,5,0)</f>
        <v>#N/A</v>
      </c>
      <c r="M1929" s="46" t="e">
        <f>VLOOKUP(report_masivo[[#This Row],[INCAPACIDAD]],D4155:M4232,6,0)</f>
        <v>#N/A</v>
      </c>
      <c r="N1929" s="49" t="e">
        <f>VLOOKUP(report_masivo[[#This Row],[INCAPACIDAD]],D4155:M4232,7,0)</f>
        <v>#N/A</v>
      </c>
      <c r="O1929" s="47" t="e">
        <f>VLOOKUP(report_masivo[[#This Row],[INCAPACIDAD]],D4155:M4232,8,0)</f>
        <v>#N/A</v>
      </c>
    </row>
    <row r="1930" spans="3:15" x14ac:dyDescent="0.3">
      <c r="C1930" s="46" t="s">
        <v>10196</v>
      </c>
      <c r="D1930" s="4"/>
      <c r="E1930" s="4"/>
      <c r="F1930" s="16"/>
      <c r="G1930" s="80" t="e">
        <f>VLOOKUP(report_masivo[[#This Row],[INCAPACIDAD]],D4156:M4233,3,0)</f>
        <v>#N/A</v>
      </c>
      <c r="I1930" s="47"/>
      <c r="K1930" s="46" t="e">
        <f>VLOOKUP(report_masivo[[#This Row],[INCAPACIDAD]],D4156:M4233,4,0)</f>
        <v>#N/A</v>
      </c>
      <c r="L1930" s="46" t="e">
        <f>VLOOKUP(report_masivo[[#This Row],[INCAPACIDAD]],D4156:M4233,5,0)</f>
        <v>#N/A</v>
      </c>
      <c r="M1930" s="46" t="e">
        <f>VLOOKUP(report_masivo[[#This Row],[INCAPACIDAD]],D4156:M4233,6,0)</f>
        <v>#N/A</v>
      </c>
      <c r="N1930" s="49" t="e">
        <f>VLOOKUP(report_masivo[[#This Row],[INCAPACIDAD]],D4156:M4233,7,0)</f>
        <v>#N/A</v>
      </c>
      <c r="O1930" s="47" t="e">
        <f>VLOOKUP(report_masivo[[#This Row],[INCAPACIDAD]],D4156:M4233,8,0)</f>
        <v>#N/A</v>
      </c>
    </row>
    <row r="1931" spans="3:15" x14ac:dyDescent="0.3">
      <c r="C1931" s="46" t="s">
        <v>10196</v>
      </c>
      <c r="D1931" s="4"/>
      <c r="E1931" s="4"/>
      <c r="F1931" s="16"/>
      <c r="G1931" s="80" t="e">
        <f>VLOOKUP(report_masivo[[#This Row],[INCAPACIDAD]],D4157:M4234,3,0)</f>
        <v>#N/A</v>
      </c>
      <c r="I1931" s="47"/>
      <c r="K1931" s="46" t="e">
        <f>VLOOKUP(report_masivo[[#This Row],[INCAPACIDAD]],D4157:M4234,4,0)</f>
        <v>#N/A</v>
      </c>
      <c r="L1931" s="46" t="e">
        <f>VLOOKUP(report_masivo[[#This Row],[INCAPACIDAD]],D4157:M4234,5,0)</f>
        <v>#N/A</v>
      </c>
      <c r="M1931" s="46" t="e">
        <f>VLOOKUP(report_masivo[[#This Row],[INCAPACIDAD]],D4157:M4234,6,0)</f>
        <v>#N/A</v>
      </c>
      <c r="N1931" s="49" t="e">
        <f>VLOOKUP(report_masivo[[#This Row],[INCAPACIDAD]],D4157:M4234,7,0)</f>
        <v>#N/A</v>
      </c>
      <c r="O1931" s="47" t="e">
        <f>VLOOKUP(report_masivo[[#This Row],[INCAPACIDAD]],D4157:M4234,8,0)</f>
        <v>#N/A</v>
      </c>
    </row>
    <row r="1932" spans="3:15" x14ac:dyDescent="0.3">
      <c r="C1932" s="46" t="s">
        <v>10196</v>
      </c>
      <c r="D1932" s="4"/>
      <c r="E1932" s="4"/>
      <c r="F1932" s="16"/>
      <c r="G1932" s="80" t="e">
        <f>VLOOKUP(report_masivo[[#This Row],[INCAPACIDAD]],D4158:M4235,3,0)</f>
        <v>#N/A</v>
      </c>
      <c r="I1932" s="47"/>
      <c r="K1932" s="46" t="e">
        <f>VLOOKUP(report_masivo[[#This Row],[INCAPACIDAD]],D4158:M4235,4,0)</f>
        <v>#N/A</v>
      </c>
      <c r="L1932" s="46" t="e">
        <f>VLOOKUP(report_masivo[[#This Row],[INCAPACIDAD]],D4158:M4235,5,0)</f>
        <v>#N/A</v>
      </c>
      <c r="M1932" s="46" t="e">
        <f>VLOOKUP(report_masivo[[#This Row],[INCAPACIDAD]],D4158:M4235,6,0)</f>
        <v>#N/A</v>
      </c>
      <c r="N1932" s="49" t="e">
        <f>VLOOKUP(report_masivo[[#This Row],[INCAPACIDAD]],D4158:M4235,7,0)</f>
        <v>#N/A</v>
      </c>
      <c r="O1932" s="47" t="e">
        <f>VLOOKUP(report_masivo[[#This Row],[INCAPACIDAD]],D4158:M4235,8,0)</f>
        <v>#N/A</v>
      </c>
    </row>
    <row r="1933" spans="3:15" x14ac:dyDescent="0.3">
      <c r="C1933" s="46" t="s">
        <v>10196</v>
      </c>
      <c r="D1933" s="4"/>
      <c r="E1933" s="4"/>
      <c r="F1933" s="16"/>
      <c r="G1933" s="80" t="e">
        <f>VLOOKUP(report_masivo[[#This Row],[INCAPACIDAD]],D4159:M4236,3,0)</f>
        <v>#N/A</v>
      </c>
      <c r="I1933" s="47"/>
      <c r="K1933" s="46" t="e">
        <f>VLOOKUP(report_masivo[[#This Row],[INCAPACIDAD]],D4159:M4236,4,0)</f>
        <v>#N/A</v>
      </c>
      <c r="L1933" s="46" t="e">
        <f>VLOOKUP(report_masivo[[#This Row],[INCAPACIDAD]],D4159:M4236,5,0)</f>
        <v>#N/A</v>
      </c>
      <c r="M1933" s="46" t="e">
        <f>VLOOKUP(report_masivo[[#This Row],[INCAPACIDAD]],D4159:M4236,6,0)</f>
        <v>#N/A</v>
      </c>
      <c r="N1933" s="49" t="e">
        <f>VLOOKUP(report_masivo[[#This Row],[INCAPACIDAD]],D4159:M4236,7,0)</f>
        <v>#N/A</v>
      </c>
      <c r="O1933" s="47" t="e">
        <f>VLOOKUP(report_masivo[[#This Row],[INCAPACIDAD]],D4159:M4236,8,0)</f>
        <v>#N/A</v>
      </c>
    </row>
    <row r="1934" spans="3:15" x14ac:dyDescent="0.3">
      <c r="C1934" s="46" t="s">
        <v>10196</v>
      </c>
      <c r="D1934" s="4"/>
      <c r="E1934" s="4"/>
      <c r="F1934" s="16"/>
      <c r="G1934" s="80" t="e">
        <f>VLOOKUP(report_masivo[[#This Row],[INCAPACIDAD]],D4160:M4237,3,0)</f>
        <v>#N/A</v>
      </c>
      <c r="I1934" s="47"/>
      <c r="K1934" s="46" t="e">
        <f>VLOOKUP(report_masivo[[#This Row],[INCAPACIDAD]],D4160:M4237,4,0)</f>
        <v>#N/A</v>
      </c>
      <c r="L1934" s="46" t="e">
        <f>VLOOKUP(report_masivo[[#This Row],[INCAPACIDAD]],D4160:M4237,5,0)</f>
        <v>#N/A</v>
      </c>
      <c r="M1934" s="46" t="e">
        <f>VLOOKUP(report_masivo[[#This Row],[INCAPACIDAD]],D4160:M4237,6,0)</f>
        <v>#N/A</v>
      </c>
      <c r="N1934" s="49" t="e">
        <f>VLOOKUP(report_masivo[[#This Row],[INCAPACIDAD]],D4160:M4237,7,0)</f>
        <v>#N/A</v>
      </c>
      <c r="O1934" s="47" t="e">
        <f>VLOOKUP(report_masivo[[#This Row],[INCAPACIDAD]],D4160:M4237,8,0)</f>
        <v>#N/A</v>
      </c>
    </row>
    <row r="1935" spans="3:15" x14ac:dyDescent="0.3">
      <c r="C1935" s="46" t="s">
        <v>10196</v>
      </c>
      <c r="D1935" s="4"/>
      <c r="E1935" s="4"/>
      <c r="F1935" s="16"/>
      <c r="G1935" s="80" t="e">
        <f>VLOOKUP(report_masivo[[#This Row],[INCAPACIDAD]],D4161:M4238,3,0)</f>
        <v>#N/A</v>
      </c>
      <c r="I1935" s="47"/>
      <c r="K1935" s="46" t="e">
        <f>VLOOKUP(report_masivo[[#This Row],[INCAPACIDAD]],D4161:M4238,4,0)</f>
        <v>#N/A</v>
      </c>
      <c r="L1935" s="46" t="e">
        <f>VLOOKUP(report_masivo[[#This Row],[INCAPACIDAD]],D4161:M4238,5,0)</f>
        <v>#N/A</v>
      </c>
      <c r="M1935" s="46" t="e">
        <f>VLOOKUP(report_masivo[[#This Row],[INCAPACIDAD]],D4161:M4238,6,0)</f>
        <v>#N/A</v>
      </c>
      <c r="N1935" s="49" t="e">
        <f>VLOOKUP(report_masivo[[#This Row],[INCAPACIDAD]],D4161:M4238,7,0)</f>
        <v>#N/A</v>
      </c>
      <c r="O1935" s="47" t="e">
        <f>VLOOKUP(report_masivo[[#This Row],[INCAPACIDAD]],D4161:M4238,8,0)</f>
        <v>#N/A</v>
      </c>
    </row>
    <row r="1936" spans="3:15" x14ac:dyDescent="0.3">
      <c r="C1936" s="46" t="s">
        <v>10196</v>
      </c>
      <c r="D1936" s="4"/>
      <c r="E1936" s="4"/>
      <c r="F1936" s="16"/>
      <c r="G1936" s="80" t="e">
        <f>VLOOKUP(report_masivo[[#This Row],[INCAPACIDAD]],D4162:M4239,3,0)</f>
        <v>#N/A</v>
      </c>
      <c r="I1936" s="47"/>
      <c r="K1936" s="46" t="e">
        <f>VLOOKUP(report_masivo[[#This Row],[INCAPACIDAD]],D4162:M4239,4,0)</f>
        <v>#N/A</v>
      </c>
      <c r="L1936" s="46" t="e">
        <f>VLOOKUP(report_masivo[[#This Row],[INCAPACIDAD]],D4162:M4239,5,0)</f>
        <v>#N/A</v>
      </c>
      <c r="M1936" s="46" t="e">
        <f>VLOOKUP(report_masivo[[#This Row],[INCAPACIDAD]],D4162:M4239,6,0)</f>
        <v>#N/A</v>
      </c>
      <c r="N1936" s="49" t="e">
        <f>VLOOKUP(report_masivo[[#This Row],[INCAPACIDAD]],D4162:M4239,7,0)</f>
        <v>#N/A</v>
      </c>
      <c r="O1936" s="47" t="e">
        <f>VLOOKUP(report_masivo[[#This Row],[INCAPACIDAD]],D4162:M4239,8,0)</f>
        <v>#N/A</v>
      </c>
    </row>
    <row r="1937" spans="3:15" x14ac:dyDescent="0.3">
      <c r="C1937" s="46" t="s">
        <v>10196</v>
      </c>
      <c r="D1937" s="4"/>
      <c r="E1937" s="4"/>
      <c r="F1937" s="16"/>
      <c r="G1937" s="80" t="e">
        <f>VLOOKUP(report_masivo[[#This Row],[INCAPACIDAD]],D4163:M4240,3,0)</f>
        <v>#N/A</v>
      </c>
      <c r="I1937" s="47"/>
      <c r="K1937" s="46" t="e">
        <f>VLOOKUP(report_masivo[[#This Row],[INCAPACIDAD]],D4163:M4240,4,0)</f>
        <v>#N/A</v>
      </c>
      <c r="L1937" s="46" t="e">
        <f>VLOOKUP(report_masivo[[#This Row],[INCAPACIDAD]],D4163:M4240,5,0)</f>
        <v>#N/A</v>
      </c>
      <c r="M1937" s="46" t="e">
        <f>VLOOKUP(report_masivo[[#This Row],[INCAPACIDAD]],D4163:M4240,6,0)</f>
        <v>#N/A</v>
      </c>
      <c r="N1937" s="49" t="e">
        <f>VLOOKUP(report_masivo[[#This Row],[INCAPACIDAD]],D4163:M4240,7,0)</f>
        <v>#N/A</v>
      </c>
      <c r="O1937" s="47" t="e">
        <f>VLOOKUP(report_masivo[[#This Row],[INCAPACIDAD]],D4163:M4240,8,0)</f>
        <v>#N/A</v>
      </c>
    </row>
    <row r="1938" spans="3:15" x14ac:dyDescent="0.3">
      <c r="C1938" s="46" t="s">
        <v>10196</v>
      </c>
      <c r="D1938" s="4"/>
      <c r="E1938" s="4"/>
      <c r="F1938" s="16"/>
      <c r="G1938" s="80" t="e">
        <f>VLOOKUP(report_masivo[[#This Row],[INCAPACIDAD]],D4164:M4241,3,0)</f>
        <v>#N/A</v>
      </c>
      <c r="I1938" s="47"/>
      <c r="K1938" s="46" t="e">
        <f>VLOOKUP(report_masivo[[#This Row],[INCAPACIDAD]],D4164:M4241,4,0)</f>
        <v>#N/A</v>
      </c>
      <c r="L1938" s="46" t="e">
        <f>VLOOKUP(report_masivo[[#This Row],[INCAPACIDAD]],D4164:M4241,5,0)</f>
        <v>#N/A</v>
      </c>
      <c r="M1938" s="46" t="e">
        <f>VLOOKUP(report_masivo[[#This Row],[INCAPACIDAD]],D4164:M4241,6,0)</f>
        <v>#N/A</v>
      </c>
      <c r="N1938" s="49" t="e">
        <f>VLOOKUP(report_masivo[[#This Row],[INCAPACIDAD]],D4164:M4241,7,0)</f>
        <v>#N/A</v>
      </c>
      <c r="O1938" s="47" t="e">
        <f>VLOOKUP(report_masivo[[#This Row],[INCAPACIDAD]],D4164:M4241,8,0)</f>
        <v>#N/A</v>
      </c>
    </row>
    <row r="1939" spans="3:15" x14ac:dyDescent="0.3">
      <c r="C1939" s="46" t="s">
        <v>10196</v>
      </c>
      <c r="D1939" s="4"/>
      <c r="E1939" s="4"/>
      <c r="F1939" s="16"/>
      <c r="G1939" s="80" t="e">
        <f>VLOOKUP(report_masivo[[#This Row],[INCAPACIDAD]],D4165:M4242,3,0)</f>
        <v>#N/A</v>
      </c>
      <c r="I1939" s="47"/>
      <c r="K1939" s="46" t="e">
        <f>VLOOKUP(report_masivo[[#This Row],[INCAPACIDAD]],D4165:M4242,4,0)</f>
        <v>#N/A</v>
      </c>
      <c r="L1939" s="46" t="e">
        <f>VLOOKUP(report_masivo[[#This Row],[INCAPACIDAD]],D4165:M4242,5,0)</f>
        <v>#N/A</v>
      </c>
      <c r="M1939" s="46" t="e">
        <f>VLOOKUP(report_masivo[[#This Row],[INCAPACIDAD]],D4165:M4242,6,0)</f>
        <v>#N/A</v>
      </c>
      <c r="N1939" s="49" t="e">
        <f>VLOOKUP(report_masivo[[#This Row],[INCAPACIDAD]],D4165:M4242,7,0)</f>
        <v>#N/A</v>
      </c>
      <c r="O1939" s="47" t="e">
        <f>VLOOKUP(report_masivo[[#This Row],[INCAPACIDAD]],D4165:M4242,8,0)</f>
        <v>#N/A</v>
      </c>
    </row>
    <row r="1940" spans="3:15" x14ac:dyDescent="0.3">
      <c r="C1940" s="46" t="s">
        <v>10196</v>
      </c>
      <c r="D1940" s="4"/>
      <c r="E1940" s="4"/>
      <c r="F1940" s="16"/>
      <c r="G1940" s="80" t="e">
        <f>VLOOKUP(report_masivo[[#This Row],[INCAPACIDAD]],D4166:M4243,3,0)</f>
        <v>#N/A</v>
      </c>
      <c r="I1940" s="47"/>
      <c r="K1940" s="46" t="e">
        <f>VLOOKUP(report_masivo[[#This Row],[INCAPACIDAD]],D4166:M4243,4,0)</f>
        <v>#N/A</v>
      </c>
      <c r="L1940" s="46" t="e">
        <f>VLOOKUP(report_masivo[[#This Row],[INCAPACIDAD]],D4166:M4243,5,0)</f>
        <v>#N/A</v>
      </c>
      <c r="M1940" s="46" t="e">
        <f>VLOOKUP(report_masivo[[#This Row],[INCAPACIDAD]],D4166:M4243,6,0)</f>
        <v>#N/A</v>
      </c>
      <c r="N1940" s="49" t="e">
        <f>VLOOKUP(report_masivo[[#This Row],[INCAPACIDAD]],D4166:M4243,7,0)</f>
        <v>#N/A</v>
      </c>
      <c r="O1940" s="47" t="e">
        <f>VLOOKUP(report_masivo[[#This Row],[INCAPACIDAD]],D4166:M4243,8,0)</f>
        <v>#N/A</v>
      </c>
    </row>
    <row r="1941" spans="3:15" x14ac:dyDescent="0.3">
      <c r="C1941" s="46" t="s">
        <v>10196</v>
      </c>
      <c r="D1941" s="4"/>
      <c r="E1941" s="4"/>
      <c r="F1941" s="16"/>
      <c r="G1941" s="80" t="e">
        <f>VLOOKUP(report_masivo[[#This Row],[INCAPACIDAD]],D4167:M4244,3,0)</f>
        <v>#N/A</v>
      </c>
      <c r="I1941" s="47"/>
      <c r="K1941" s="46" t="e">
        <f>VLOOKUP(report_masivo[[#This Row],[INCAPACIDAD]],D4167:M4244,4,0)</f>
        <v>#N/A</v>
      </c>
      <c r="L1941" s="46" t="e">
        <f>VLOOKUP(report_masivo[[#This Row],[INCAPACIDAD]],D4167:M4244,5,0)</f>
        <v>#N/A</v>
      </c>
      <c r="M1941" s="46" t="e">
        <f>VLOOKUP(report_masivo[[#This Row],[INCAPACIDAD]],D4167:M4244,6,0)</f>
        <v>#N/A</v>
      </c>
      <c r="N1941" s="49" t="e">
        <f>VLOOKUP(report_masivo[[#This Row],[INCAPACIDAD]],D4167:M4244,7,0)</f>
        <v>#N/A</v>
      </c>
      <c r="O1941" s="47" t="e">
        <f>VLOOKUP(report_masivo[[#This Row],[INCAPACIDAD]],D4167:M4244,8,0)</f>
        <v>#N/A</v>
      </c>
    </row>
    <row r="1942" spans="3:15" x14ac:dyDescent="0.3">
      <c r="C1942" s="46" t="s">
        <v>10196</v>
      </c>
      <c r="D1942" s="4"/>
      <c r="E1942" s="4"/>
      <c r="F1942" s="16"/>
      <c r="G1942" s="80" t="e">
        <f>VLOOKUP(report_masivo[[#This Row],[INCAPACIDAD]],D4168:M4245,3,0)</f>
        <v>#N/A</v>
      </c>
      <c r="I1942" s="47"/>
      <c r="K1942" s="46" t="e">
        <f>VLOOKUP(report_masivo[[#This Row],[INCAPACIDAD]],D4168:M4245,4,0)</f>
        <v>#N/A</v>
      </c>
      <c r="L1942" s="46" t="e">
        <f>VLOOKUP(report_masivo[[#This Row],[INCAPACIDAD]],D4168:M4245,5,0)</f>
        <v>#N/A</v>
      </c>
      <c r="M1942" s="46" t="e">
        <f>VLOOKUP(report_masivo[[#This Row],[INCAPACIDAD]],D4168:M4245,6,0)</f>
        <v>#N/A</v>
      </c>
      <c r="N1942" s="49" t="e">
        <f>VLOOKUP(report_masivo[[#This Row],[INCAPACIDAD]],D4168:M4245,7,0)</f>
        <v>#N/A</v>
      </c>
      <c r="O1942" s="47" t="e">
        <f>VLOOKUP(report_masivo[[#This Row],[INCAPACIDAD]],D4168:M4245,8,0)</f>
        <v>#N/A</v>
      </c>
    </row>
    <row r="1943" spans="3:15" x14ac:dyDescent="0.3">
      <c r="C1943" s="46" t="s">
        <v>10196</v>
      </c>
      <c r="D1943" s="4"/>
      <c r="E1943" s="4"/>
      <c r="F1943" s="16"/>
      <c r="G1943" s="80" t="e">
        <f>VLOOKUP(report_masivo[[#This Row],[INCAPACIDAD]],D4169:M4246,3,0)</f>
        <v>#N/A</v>
      </c>
      <c r="I1943" s="47"/>
      <c r="K1943" s="46" t="e">
        <f>VLOOKUP(report_masivo[[#This Row],[INCAPACIDAD]],D4169:M4246,4,0)</f>
        <v>#N/A</v>
      </c>
      <c r="L1943" s="46" t="e">
        <f>VLOOKUP(report_masivo[[#This Row],[INCAPACIDAD]],D4169:M4246,5,0)</f>
        <v>#N/A</v>
      </c>
      <c r="M1943" s="46" t="e">
        <f>VLOOKUP(report_masivo[[#This Row],[INCAPACIDAD]],D4169:M4246,6,0)</f>
        <v>#N/A</v>
      </c>
      <c r="N1943" s="49" t="e">
        <f>VLOOKUP(report_masivo[[#This Row],[INCAPACIDAD]],D4169:M4246,7,0)</f>
        <v>#N/A</v>
      </c>
      <c r="O1943" s="47" t="e">
        <f>VLOOKUP(report_masivo[[#This Row],[INCAPACIDAD]],D4169:M4246,8,0)</f>
        <v>#N/A</v>
      </c>
    </row>
    <row r="1944" spans="3:15" x14ac:dyDescent="0.3">
      <c r="C1944" s="46" t="s">
        <v>10196</v>
      </c>
      <c r="D1944" s="4"/>
      <c r="E1944" s="4"/>
      <c r="F1944" s="16"/>
      <c r="G1944" s="80" t="e">
        <f>VLOOKUP(report_masivo[[#This Row],[INCAPACIDAD]],D4170:M4247,3,0)</f>
        <v>#N/A</v>
      </c>
      <c r="I1944" s="47"/>
      <c r="K1944" s="46" t="e">
        <f>VLOOKUP(report_masivo[[#This Row],[INCAPACIDAD]],D4170:M4247,4,0)</f>
        <v>#N/A</v>
      </c>
      <c r="L1944" s="46" t="e">
        <f>VLOOKUP(report_masivo[[#This Row],[INCAPACIDAD]],D4170:M4247,5,0)</f>
        <v>#N/A</v>
      </c>
      <c r="M1944" s="46" t="e">
        <f>VLOOKUP(report_masivo[[#This Row],[INCAPACIDAD]],D4170:M4247,6,0)</f>
        <v>#N/A</v>
      </c>
      <c r="N1944" s="49" t="e">
        <f>VLOOKUP(report_masivo[[#This Row],[INCAPACIDAD]],D4170:M4247,7,0)</f>
        <v>#N/A</v>
      </c>
      <c r="O1944" s="47" t="e">
        <f>VLOOKUP(report_masivo[[#This Row],[INCAPACIDAD]],D4170:M4247,8,0)</f>
        <v>#N/A</v>
      </c>
    </row>
    <row r="1945" spans="3:15" x14ac:dyDescent="0.3">
      <c r="C1945" s="46" t="s">
        <v>10196</v>
      </c>
      <c r="D1945" s="4"/>
      <c r="E1945" s="4"/>
      <c r="F1945" s="16"/>
      <c r="G1945" s="80" t="e">
        <f>VLOOKUP(report_masivo[[#This Row],[INCAPACIDAD]],D4171:M4248,3,0)</f>
        <v>#N/A</v>
      </c>
      <c r="I1945" s="47"/>
      <c r="K1945" s="46" t="e">
        <f>VLOOKUP(report_masivo[[#This Row],[INCAPACIDAD]],D4171:M4248,4,0)</f>
        <v>#N/A</v>
      </c>
      <c r="L1945" s="46" t="e">
        <f>VLOOKUP(report_masivo[[#This Row],[INCAPACIDAD]],D4171:M4248,5,0)</f>
        <v>#N/A</v>
      </c>
      <c r="M1945" s="46" t="e">
        <f>VLOOKUP(report_masivo[[#This Row],[INCAPACIDAD]],D4171:M4248,6,0)</f>
        <v>#N/A</v>
      </c>
      <c r="N1945" s="49" t="e">
        <f>VLOOKUP(report_masivo[[#This Row],[INCAPACIDAD]],D4171:M4248,7,0)</f>
        <v>#N/A</v>
      </c>
      <c r="O1945" s="47" t="e">
        <f>VLOOKUP(report_masivo[[#This Row],[INCAPACIDAD]],D4171:M4248,8,0)</f>
        <v>#N/A</v>
      </c>
    </row>
    <row r="1946" spans="3:15" x14ac:dyDescent="0.3">
      <c r="C1946" s="46" t="s">
        <v>10196</v>
      </c>
      <c r="D1946" s="4"/>
      <c r="E1946" s="4"/>
      <c r="F1946" s="16"/>
      <c r="G1946" s="80" t="e">
        <f>VLOOKUP(report_masivo[[#This Row],[INCAPACIDAD]],D4172:M4249,3,0)</f>
        <v>#N/A</v>
      </c>
      <c r="I1946" s="47"/>
      <c r="K1946" s="46" t="e">
        <f>VLOOKUP(report_masivo[[#This Row],[INCAPACIDAD]],D4172:M4249,4,0)</f>
        <v>#N/A</v>
      </c>
      <c r="L1946" s="46" t="e">
        <f>VLOOKUP(report_masivo[[#This Row],[INCAPACIDAD]],D4172:M4249,5,0)</f>
        <v>#N/A</v>
      </c>
      <c r="M1946" s="46" t="e">
        <f>VLOOKUP(report_masivo[[#This Row],[INCAPACIDAD]],D4172:M4249,6,0)</f>
        <v>#N/A</v>
      </c>
      <c r="N1946" s="49" t="e">
        <f>VLOOKUP(report_masivo[[#This Row],[INCAPACIDAD]],D4172:M4249,7,0)</f>
        <v>#N/A</v>
      </c>
      <c r="O1946" s="47" t="e">
        <f>VLOOKUP(report_masivo[[#This Row],[INCAPACIDAD]],D4172:M4249,8,0)</f>
        <v>#N/A</v>
      </c>
    </row>
    <row r="1947" spans="3:15" x14ac:dyDescent="0.3">
      <c r="C1947" s="46" t="s">
        <v>10196</v>
      </c>
      <c r="D1947" s="4"/>
      <c r="E1947" s="4"/>
      <c r="F1947" s="16"/>
      <c r="G1947" s="80" t="e">
        <f>VLOOKUP(report_masivo[[#This Row],[INCAPACIDAD]],D4173:M4250,3,0)</f>
        <v>#N/A</v>
      </c>
      <c r="I1947" s="47"/>
      <c r="K1947" s="46" t="e">
        <f>VLOOKUP(report_masivo[[#This Row],[INCAPACIDAD]],D4173:M4250,4,0)</f>
        <v>#N/A</v>
      </c>
      <c r="L1947" s="46" t="e">
        <f>VLOOKUP(report_masivo[[#This Row],[INCAPACIDAD]],D4173:M4250,5,0)</f>
        <v>#N/A</v>
      </c>
      <c r="M1947" s="46" t="e">
        <f>VLOOKUP(report_masivo[[#This Row],[INCAPACIDAD]],D4173:M4250,6,0)</f>
        <v>#N/A</v>
      </c>
      <c r="N1947" s="49" t="e">
        <f>VLOOKUP(report_masivo[[#This Row],[INCAPACIDAD]],D4173:M4250,7,0)</f>
        <v>#N/A</v>
      </c>
      <c r="O1947" s="47" t="e">
        <f>VLOOKUP(report_masivo[[#This Row],[INCAPACIDAD]],D4173:M4250,8,0)</f>
        <v>#N/A</v>
      </c>
    </row>
    <row r="1948" spans="3:15" x14ac:dyDescent="0.3">
      <c r="C1948" s="46" t="s">
        <v>10196</v>
      </c>
      <c r="D1948" s="4"/>
      <c r="E1948" s="4"/>
      <c r="F1948" s="16"/>
      <c r="G1948" s="80" t="e">
        <f>VLOOKUP(report_masivo[[#This Row],[INCAPACIDAD]],D4174:M4251,3,0)</f>
        <v>#N/A</v>
      </c>
      <c r="I1948" s="47"/>
      <c r="K1948" s="46" t="e">
        <f>VLOOKUP(report_masivo[[#This Row],[INCAPACIDAD]],D4174:M4251,4,0)</f>
        <v>#N/A</v>
      </c>
      <c r="L1948" s="46" t="e">
        <f>VLOOKUP(report_masivo[[#This Row],[INCAPACIDAD]],D4174:M4251,5,0)</f>
        <v>#N/A</v>
      </c>
      <c r="M1948" s="46" t="e">
        <f>VLOOKUP(report_masivo[[#This Row],[INCAPACIDAD]],D4174:M4251,6,0)</f>
        <v>#N/A</v>
      </c>
      <c r="N1948" s="49" t="e">
        <f>VLOOKUP(report_masivo[[#This Row],[INCAPACIDAD]],D4174:M4251,7,0)</f>
        <v>#N/A</v>
      </c>
      <c r="O1948" s="47" t="e">
        <f>VLOOKUP(report_masivo[[#This Row],[INCAPACIDAD]],D4174:M4251,8,0)</f>
        <v>#N/A</v>
      </c>
    </row>
    <row r="1949" spans="3:15" x14ac:dyDescent="0.3">
      <c r="C1949" s="46" t="s">
        <v>10196</v>
      </c>
      <c r="D1949" s="4"/>
      <c r="E1949" s="4"/>
      <c r="F1949" s="16"/>
      <c r="G1949" s="80" t="e">
        <f>VLOOKUP(report_masivo[[#This Row],[INCAPACIDAD]],D4175:M4252,3,0)</f>
        <v>#N/A</v>
      </c>
      <c r="I1949" s="47"/>
      <c r="K1949" s="46" t="e">
        <f>VLOOKUP(report_masivo[[#This Row],[INCAPACIDAD]],D4175:M4252,4,0)</f>
        <v>#N/A</v>
      </c>
      <c r="L1949" s="46" t="e">
        <f>VLOOKUP(report_masivo[[#This Row],[INCAPACIDAD]],D4175:M4252,5,0)</f>
        <v>#N/A</v>
      </c>
      <c r="M1949" s="46" t="e">
        <f>VLOOKUP(report_masivo[[#This Row],[INCAPACIDAD]],D4175:M4252,6,0)</f>
        <v>#N/A</v>
      </c>
      <c r="N1949" s="49" t="e">
        <f>VLOOKUP(report_masivo[[#This Row],[INCAPACIDAD]],D4175:M4252,7,0)</f>
        <v>#N/A</v>
      </c>
      <c r="O1949" s="47" t="e">
        <f>VLOOKUP(report_masivo[[#This Row],[INCAPACIDAD]],D4175:M4252,8,0)</f>
        <v>#N/A</v>
      </c>
    </row>
    <row r="1950" spans="3:15" x14ac:dyDescent="0.3">
      <c r="C1950" s="46" t="s">
        <v>10196</v>
      </c>
      <c r="D1950" s="4"/>
      <c r="E1950" s="4"/>
      <c r="F1950" s="16"/>
      <c r="G1950" s="80" t="e">
        <f>VLOOKUP(report_masivo[[#This Row],[INCAPACIDAD]],D4176:M4253,3,0)</f>
        <v>#N/A</v>
      </c>
      <c r="I1950" s="47"/>
      <c r="K1950" s="46" t="e">
        <f>VLOOKUP(report_masivo[[#This Row],[INCAPACIDAD]],D4176:M4253,4,0)</f>
        <v>#N/A</v>
      </c>
      <c r="L1950" s="46" t="e">
        <f>VLOOKUP(report_masivo[[#This Row],[INCAPACIDAD]],D4176:M4253,5,0)</f>
        <v>#N/A</v>
      </c>
      <c r="M1950" s="46" t="e">
        <f>VLOOKUP(report_masivo[[#This Row],[INCAPACIDAD]],D4176:M4253,6,0)</f>
        <v>#N/A</v>
      </c>
      <c r="N1950" s="49" t="e">
        <f>VLOOKUP(report_masivo[[#This Row],[INCAPACIDAD]],D4176:M4253,7,0)</f>
        <v>#N/A</v>
      </c>
      <c r="O1950" s="47" t="e">
        <f>VLOOKUP(report_masivo[[#This Row],[INCAPACIDAD]],D4176:M4253,8,0)</f>
        <v>#N/A</v>
      </c>
    </row>
    <row r="1951" spans="3:15" x14ac:dyDescent="0.3">
      <c r="C1951" s="46" t="s">
        <v>10196</v>
      </c>
      <c r="D1951" s="4"/>
      <c r="E1951" s="4"/>
      <c r="F1951" s="16"/>
      <c r="G1951" s="80" t="e">
        <f>VLOOKUP(report_masivo[[#This Row],[INCAPACIDAD]],D4177:M4254,3,0)</f>
        <v>#N/A</v>
      </c>
      <c r="I1951" s="47"/>
      <c r="K1951" s="46" t="e">
        <f>VLOOKUP(report_masivo[[#This Row],[INCAPACIDAD]],D4177:M4254,4,0)</f>
        <v>#N/A</v>
      </c>
      <c r="L1951" s="46" t="e">
        <f>VLOOKUP(report_masivo[[#This Row],[INCAPACIDAD]],D4177:M4254,5,0)</f>
        <v>#N/A</v>
      </c>
      <c r="M1951" s="46" t="e">
        <f>VLOOKUP(report_masivo[[#This Row],[INCAPACIDAD]],D4177:M4254,6,0)</f>
        <v>#N/A</v>
      </c>
      <c r="N1951" s="49" t="e">
        <f>VLOOKUP(report_masivo[[#This Row],[INCAPACIDAD]],D4177:M4254,7,0)</f>
        <v>#N/A</v>
      </c>
      <c r="O1951" s="47" t="e">
        <f>VLOOKUP(report_masivo[[#This Row],[INCAPACIDAD]],D4177:M4254,8,0)</f>
        <v>#N/A</v>
      </c>
    </row>
    <row r="1952" spans="3:15" x14ac:dyDescent="0.3">
      <c r="C1952" s="46" t="s">
        <v>10196</v>
      </c>
      <c r="D1952" s="4"/>
      <c r="E1952" s="4"/>
      <c r="F1952" s="16"/>
      <c r="G1952" s="80" t="e">
        <f>VLOOKUP(report_masivo[[#This Row],[INCAPACIDAD]],D4178:M4255,3,0)</f>
        <v>#N/A</v>
      </c>
      <c r="I1952" s="47"/>
      <c r="K1952" s="46" t="e">
        <f>VLOOKUP(report_masivo[[#This Row],[INCAPACIDAD]],D4178:M4255,4,0)</f>
        <v>#N/A</v>
      </c>
      <c r="L1952" s="46" t="e">
        <f>VLOOKUP(report_masivo[[#This Row],[INCAPACIDAD]],D4178:M4255,5,0)</f>
        <v>#N/A</v>
      </c>
      <c r="M1952" s="46" t="e">
        <f>VLOOKUP(report_masivo[[#This Row],[INCAPACIDAD]],D4178:M4255,6,0)</f>
        <v>#N/A</v>
      </c>
      <c r="N1952" s="49" t="e">
        <f>VLOOKUP(report_masivo[[#This Row],[INCAPACIDAD]],D4178:M4255,7,0)</f>
        <v>#N/A</v>
      </c>
      <c r="O1952" s="47" t="e">
        <f>VLOOKUP(report_masivo[[#This Row],[INCAPACIDAD]],D4178:M4255,8,0)</f>
        <v>#N/A</v>
      </c>
    </row>
    <row r="1953" spans="3:15" x14ac:dyDescent="0.3">
      <c r="C1953" s="46" t="s">
        <v>10196</v>
      </c>
      <c r="D1953" s="4"/>
      <c r="E1953" s="4"/>
      <c r="F1953" s="16"/>
      <c r="G1953" s="80" t="e">
        <f>VLOOKUP(report_masivo[[#This Row],[INCAPACIDAD]],D4179:M4256,3,0)</f>
        <v>#N/A</v>
      </c>
      <c r="I1953" s="47"/>
      <c r="K1953" s="46" t="e">
        <f>VLOOKUP(report_masivo[[#This Row],[INCAPACIDAD]],D4179:M4256,4,0)</f>
        <v>#N/A</v>
      </c>
      <c r="L1953" s="46" t="e">
        <f>VLOOKUP(report_masivo[[#This Row],[INCAPACIDAD]],D4179:M4256,5,0)</f>
        <v>#N/A</v>
      </c>
      <c r="M1953" s="46" t="e">
        <f>VLOOKUP(report_masivo[[#This Row],[INCAPACIDAD]],D4179:M4256,6,0)</f>
        <v>#N/A</v>
      </c>
      <c r="N1953" s="49" t="e">
        <f>VLOOKUP(report_masivo[[#This Row],[INCAPACIDAD]],D4179:M4256,7,0)</f>
        <v>#N/A</v>
      </c>
      <c r="O1953" s="47" t="e">
        <f>VLOOKUP(report_masivo[[#This Row],[INCAPACIDAD]],D4179:M4256,8,0)</f>
        <v>#N/A</v>
      </c>
    </row>
    <row r="1954" spans="3:15" x14ac:dyDescent="0.3">
      <c r="C1954" s="46" t="s">
        <v>10196</v>
      </c>
      <c r="D1954" s="4"/>
      <c r="E1954" s="4"/>
      <c r="F1954" s="16"/>
      <c r="G1954" s="80" t="e">
        <f>VLOOKUP(report_masivo[[#This Row],[INCAPACIDAD]],D4180:M4257,3,0)</f>
        <v>#N/A</v>
      </c>
      <c r="I1954" s="47"/>
      <c r="K1954" s="46" t="e">
        <f>VLOOKUP(report_masivo[[#This Row],[INCAPACIDAD]],D4180:M4257,4,0)</f>
        <v>#N/A</v>
      </c>
      <c r="L1954" s="46" t="e">
        <f>VLOOKUP(report_masivo[[#This Row],[INCAPACIDAD]],D4180:M4257,5,0)</f>
        <v>#N/A</v>
      </c>
      <c r="M1954" s="46" t="e">
        <f>VLOOKUP(report_masivo[[#This Row],[INCAPACIDAD]],D4180:M4257,6,0)</f>
        <v>#N/A</v>
      </c>
      <c r="N1954" s="49" t="e">
        <f>VLOOKUP(report_masivo[[#This Row],[INCAPACIDAD]],D4180:M4257,7,0)</f>
        <v>#N/A</v>
      </c>
      <c r="O1954" s="47" t="e">
        <f>VLOOKUP(report_masivo[[#This Row],[INCAPACIDAD]],D4180:M4257,8,0)</f>
        <v>#N/A</v>
      </c>
    </row>
    <row r="1955" spans="3:15" x14ac:dyDescent="0.3">
      <c r="C1955" s="46" t="s">
        <v>10196</v>
      </c>
      <c r="D1955" s="4"/>
      <c r="E1955" s="4"/>
      <c r="F1955" s="16"/>
      <c r="G1955" s="80" t="e">
        <f>VLOOKUP(report_masivo[[#This Row],[INCAPACIDAD]],D4181:M4258,3,0)</f>
        <v>#N/A</v>
      </c>
      <c r="I1955" s="47"/>
      <c r="K1955" s="46" t="e">
        <f>VLOOKUP(report_masivo[[#This Row],[INCAPACIDAD]],D4181:M4258,4,0)</f>
        <v>#N/A</v>
      </c>
      <c r="L1955" s="46" t="e">
        <f>VLOOKUP(report_masivo[[#This Row],[INCAPACIDAD]],D4181:M4258,5,0)</f>
        <v>#N/A</v>
      </c>
      <c r="M1955" s="46" t="e">
        <f>VLOOKUP(report_masivo[[#This Row],[INCAPACIDAD]],D4181:M4258,6,0)</f>
        <v>#N/A</v>
      </c>
      <c r="N1955" s="49" t="e">
        <f>VLOOKUP(report_masivo[[#This Row],[INCAPACIDAD]],D4181:M4258,7,0)</f>
        <v>#N/A</v>
      </c>
      <c r="O1955" s="47" t="e">
        <f>VLOOKUP(report_masivo[[#This Row],[INCAPACIDAD]],D4181:M4258,8,0)</f>
        <v>#N/A</v>
      </c>
    </row>
    <row r="1956" spans="3:15" x14ac:dyDescent="0.3">
      <c r="C1956" s="46" t="s">
        <v>10196</v>
      </c>
      <c r="D1956" s="4"/>
      <c r="E1956" s="4"/>
      <c r="F1956" s="16"/>
      <c r="G1956" s="80" t="e">
        <f>VLOOKUP(report_masivo[[#This Row],[INCAPACIDAD]],D4182:M4259,3,0)</f>
        <v>#N/A</v>
      </c>
      <c r="I1956" s="47"/>
      <c r="K1956" s="46" t="e">
        <f>VLOOKUP(report_masivo[[#This Row],[INCAPACIDAD]],D4182:M4259,4,0)</f>
        <v>#N/A</v>
      </c>
      <c r="L1956" s="46" t="e">
        <f>VLOOKUP(report_masivo[[#This Row],[INCAPACIDAD]],D4182:M4259,5,0)</f>
        <v>#N/A</v>
      </c>
      <c r="M1956" s="46" t="e">
        <f>VLOOKUP(report_masivo[[#This Row],[INCAPACIDAD]],D4182:M4259,6,0)</f>
        <v>#N/A</v>
      </c>
      <c r="N1956" s="49" t="e">
        <f>VLOOKUP(report_masivo[[#This Row],[INCAPACIDAD]],D4182:M4259,7,0)</f>
        <v>#N/A</v>
      </c>
      <c r="O1956" s="47" t="e">
        <f>VLOOKUP(report_masivo[[#This Row],[INCAPACIDAD]],D4182:M4259,8,0)</f>
        <v>#N/A</v>
      </c>
    </row>
    <row r="1957" spans="3:15" x14ac:dyDescent="0.3">
      <c r="C1957" s="46" t="s">
        <v>10196</v>
      </c>
      <c r="D1957" s="4"/>
      <c r="E1957" s="4"/>
      <c r="F1957" s="16"/>
      <c r="G1957" s="80" t="e">
        <f>VLOOKUP(report_masivo[[#This Row],[INCAPACIDAD]],D4183:M4260,3,0)</f>
        <v>#N/A</v>
      </c>
      <c r="I1957" s="47"/>
      <c r="K1957" s="46" t="e">
        <f>VLOOKUP(report_masivo[[#This Row],[INCAPACIDAD]],D4183:M4260,4,0)</f>
        <v>#N/A</v>
      </c>
      <c r="L1957" s="46" t="e">
        <f>VLOOKUP(report_masivo[[#This Row],[INCAPACIDAD]],D4183:M4260,5,0)</f>
        <v>#N/A</v>
      </c>
      <c r="M1957" s="46" t="e">
        <f>VLOOKUP(report_masivo[[#This Row],[INCAPACIDAD]],D4183:M4260,6,0)</f>
        <v>#N/A</v>
      </c>
      <c r="N1957" s="49" t="e">
        <f>VLOOKUP(report_masivo[[#This Row],[INCAPACIDAD]],D4183:M4260,7,0)</f>
        <v>#N/A</v>
      </c>
      <c r="O1957" s="47" t="e">
        <f>VLOOKUP(report_masivo[[#This Row],[INCAPACIDAD]],D4183:M4260,8,0)</f>
        <v>#N/A</v>
      </c>
    </row>
    <row r="1958" spans="3:15" x14ac:dyDescent="0.3">
      <c r="C1958" s="46" t="s">
        <v>10196</v>
      </c>
      <c r="D1958" s="4"/>
      <c r="E1958" s="4"/>
      <c r="F1958" s="16"/>
      <c r="G1958" s="80" t="e">
        <f>VLOOKUP(report_masivo[[#This Row],[INCAPACIDAD]],D4184:M4261,3,0)</f>
        <v>#N/A</v>
      </c>
      <c r="I1958" s="47"/>
      <c r="K1958" s="46" t="e">
        <f>VLOOKUP(report_masivo[[#This Row],[INCAPACIDAD]],D4184:M4261,4,0)</f>
        <v>#N/A</v>
      </c>
      <c r="L1958" s="46" t="e">
        <f>VLOOKUP(report_masivo[[#This Row],[INCAPACIDAD]],D4184:M4261,5,0)</f>
        <v>#N/A</v>
      </c>
      <c r="M1958" s="46" t="e">
        <f>VLOOKUP(report_masivo[[#This Row],[INCAPACIDAD]],D4184:M4261,6,0)</f>
        <v>#N/A</v>
      </c>
      <c r="N1958" s="49" t="e">
        <f>VLOOKUP(report_masivo[[#This Row],[INCAPACIDAD]],D4184:M4261,7,0)</f>
        <v>#N/A</v>
      </c>
      <c r="O1958" s="47" t="e">
        <f>VLOOKUP(report_masivo[[#This Row],[INCAPACIDAD]],D4184:M4261,8,0)</f>
        <v>#N/A</v>
      </c>
    </row>
    <row r="1959" spans="3:15" x14ac:dyDescent="0.3">
      <c r="C1959" s="46" t="s">
        <v>10196</v>
      </c>
      <c r="D1959" s="4"/>
      <c r="E1959" s="4"/>
      <c r="F1959" s="16"/>
      <c r="G1959" s="80" t="e">
        <f>VLOOKUP(report_masivo[[#This Row],[INCAPACIDAD]],D4185:M4262,3,0)</f>
        <v>#N/A</v>
      </c>
      <c r="I1959" s="47"/>
      <c r="K1959" s="46" t="e">
        <f>VLOOKUP(report_masivo[[#This Row],[INCAPACIDAD]],D4185:M4262,4,0)</f>
        <v>#N/A</v>
      </c>
      <c r="L1959" s="46" t="e">
        <f>VLOOKUP(report_masivo[[#This Row],[INCAPACIDAD]],D4185:M4262,5,0)</f>
        <v>#N/A</v>
      </c>
      <c r="M1959" s="46" t="e">
        <f>VLOOKUP(report_masivo[[#This Row],[INCAPACIDAD]],D4185:M4262,6,0)</f>
        <v>#N/A</v>
      </c>
      <c r="N1959" s="49" t="e">
        <f>VLOOKUP(report_masivo[[#This Row],[INCAPACIDAD]],D4185:M4262,7,0)</f>
        <v>#N/A</v>
      </c>
      <c r="O1959" s="47" t="e">
        <f>VLOOKUP(report_masivo[[#This Row],[INCAPACIDAD]],D4185:M4262,8,0)</f>
        <v>#N/A</v>
      </c>
    </row>
    <row r="1960" spans="3:15" x14ac:dyDescent="0.3">
      <c r="C1960" s="46" t="s">
        <v>10196</v>
      </c>
      <c r="D1960" s="4"/>
      <c r="E1960" s="4"/>
      <c r="F1960" s="16"/>
      <c r="G1960" s="80" t="e">
        <f>VLOOKUP(report_masivo[[#This Row],[INCAPACIDAD]],D4186:M4263,3,0)</f>
        <v>#N/A</v>
      </c>
      <c r="I1960" s="47"/>
      <c r="K1960" s="46" t="e">
        <f>VLOOKUP(report_masivo[[#This Row],[INCAPACIDAD]],D4186:M4263,4,0)</f>
        <v>#N/A</v>
      </c>
      <c r="L1960" s="46" t="e">
        <f>VLOOKUP(report_masivo[[#This Row],[INCAPACIDAD]],D4186:M4263,5,0)</f>
        <v>#N/A</v>
      </c>
      <c r="M1960" s="46" t="e">
        <f>VLOOKUP(report_masivo[[#This Row],[INCAPACIDAD]],D4186:M4263,6,0)</f>
        <v>#N/A</v>
      </c>
      <c r="N1960" s="49" t="e">
        <f>VLOOKUP(report_masivo[[#This Row],[INCAPACIDAD]],D4186:M4263,7,0)</f>
        <v>#N/A</v>
      </c>
      <c r="O1960" s="47" t="e">
        <f>VLOOKUP(report_masivo[[#This Row],[INCAPACIDAD]],D4186:M4263,8,0)</f>
        <v>#N/A</v>
      </c>
    </row>
    <row r="1961" spans="3:15" x14ac:dyDescent="0.3">
      <c r="C1961" s="46" t="s">
        <v>10196</v>
      </c>
      <c r="D1961" s="4"/>
      <c r="E1961" s="4"/>
      <c r="F1961" s="16"/>
      <c r="G1961" s="80" t="e">
        <f>VLOOKUP(report_masivo[[#This Row],[INCAPACIDAD]],D4187:M4264,3,0)</f>
        <v>#N/A</v>
      </c>
      <c r="I1961" s="47"/>
      <c r="K1961" s="46" t="e">
        <f>VLOOKUP(report_masivo[[#This Row],[INCAPACIDAD]],D4187:M4264,4,0)</f>
        <v>#N/A</v>
      </c>
      <c r="L1961" s="46" t="e">
        <f>VLOOKUP(report_masivo[[#This Row],[INCAPACIDAD]],D4187:M4264,5,0)</f>
        <v>#N/A</v>
      </c>
      <c r="M1961" s="46" t="e">
        <f>VLOOKUP(report_masivo[[#This Row],[INCAPACIDAD]],D4187:M4264,6,0)</f>
        <v>#N/A</v>
      </c>
      <c r="N1961" s="49" t="e">
        <f>VLOOKUP(report_masivo[[#This Row],[INCAPACIDAD]],D4187:M4264,7,0)</f>
        <v>#N/A</v>
      </c>
      <c r="O1961" s="47" t="e">
        <f>VLOOKUP(report_masivo[[#This Row],[INCAPACIDAD]],D4187:M4264,8,0)</f>
        <v>#N/A</v>
      </c>
    </row>
    <row r="1962" spans="3:15" x14ac:dyDescent="0.3">
      <c r="C1962" s="46" t="s">
        <v>10196</v>
      </c>
      <c r="D1962" s="4"/>
      <c r="E1962" s="4"/>
      <c r="F1962" s="16"/>
      <c r="G1962" s="80" t="e">
        <f>VLOOKUP(report_masivo[[#This Row],[INCAPACIDAD]],D4188:M4265,3,0)</f>
        <v>#N/A</v>
      </c>
      <c r="I1962" s="47"/>
      <c r="K1962" s="46" t="e">
        <f>VLOOKUP(report_masivo[[#This Row],[INCAPACIDAD]],D4188:M4265,4,0)</f>
        <v>#N/A</v>
      </c>
      <c r="L1962" s="46" t="e">
        <f>VLOOKUP(report_masivo[[#This Row],[INCAPACIDAD]],D4188:M4265,5,0)</f>
        <v>#N/A</v>
      </c>
      <c r="M1962" s="46" t="e">
        <f>VLOOKUP(report_masivo[[#This Row],[INCAPACIDAD]],D4188:M4265,6,0)</f>
        <v>#N/A</v>
      </c>
      <c r="N1962" s="49" t="e">
        <f>VLOOKUP(report_masivo[[#This Row],[INCAPACIDAD]],D4188:M4265,7,0)</f>
        <v>#N/A</v>
      </c>
      <c r="O1962" s="47" t="e">
        <f>VLOOKUP(report_masivo[[#This Row],[INCAPACIDAD]],D4188:M4265,8,0)</f>
        <v>#N/A</v>
      </c>
    </row>
    <row r="1963" spans="3:15" x14ac:dyDescent="0.3">
      <c r="C1963" s="46" t="s">
        <v>10196</v>
      </c>
      <c r="D1963" s="4"/>
      <c r="E1963" s="4"/>
      <c r="F1963" s="16"/>
      <c r="G1963" s="80" t="e">
        <f>VLOOKUP(report_masivo[[#This Row],[INCAPACIDAD]],D4189:M4266,3,0)</f>
        <v>#N/A</v>
      </c>
      <c r="I1963" s="47"/>
      <c r="K1963" s="46" t="e">
        <f>VLOOKUP(report_masivo[[#This Row],[INCAPACIDAD]],D4189:M4266,4,0)</f>
        <v>#N/A</v>
      </c>
      <c r="L1963" s="46" t="e">
        <f>VLOOKUP(report_masivo[[#This Row],[INCAPACIDAD]],D4189:M4266,5,0)</f>
        <v>#N/A</v>
      </c>
      <c r="M1963" s="46" t="e">
        <f>VLOOKUP(report_masivo[[#This Row],[INCAPACIDAD]],D4189:M4266,6,0)</f>
        <v>#N/A</v>
      </c>
      <c r="N1963" s="49" t="e">
        <f>VLOOKUP(report_masivo[[#This Row],[INCAPACIDAD]],D4189:M4266,7,0)</f>
        <v>#N/A</v>
      </c>
      <c r="O1963" s="47" t="e">
        <f>VLOOKUP(report_masivo[[#This Row],[INCAPACIDAD]],D4189:M4266,8,0)</f>
        <v>#N/A</v>
      </c>
    </row>
    <row r="1964" spans="3:15" x14ac:dyDescent="0.3">
      <c r="C1964" s="46" t="s">
        <v>10196</v>
      </c>
      <c r="D1964" s="4"/>
      <c r="E1964" s="4"/>
      <c r="F1964" s="16"/>
      <c r="G1964" s="80" t="e">
        <f>VLOOKUP(report_masivo[[#This Row],[INCAPACIDAD]],D4190:M4267,3,0)</f>
        <v>#N/A</v>
      </c>
      <c r="I1964" s="47"/>
      <c r="K1964" s="46" t="e">
        <f>VLOOKUP(report_masivo[[#This Row],[INCAPACIDAD]],D4190:M4267,4,0)</f>
        <v>#N/A</v>
      </c>
      <c r="L1964" s="46" t="e">
        <f>VLOOKUP(report_masivo[[#This Row],[INCAPACIDAD]],D4190:M4267,5,0)</f>
        <v>#N/A</v>
      </c>
      <c r="M1964" s="46" t="e">
        <f>VLOOKUP(report_masivo[[#This Row],[INCAPACIDAD]],D4190:M4267,6,0)</f>
        <v>#N/A</v>
      </c>
      <c r="N1964" s="49" t="e">
        <f>VLOOKUP(report_masivo[[#This Row],[INCAPACIDAD]],D4190:M4267,7,0)</f>
        <v>#N/A</v>
      </c>
      <c r="O1964" s="47" t="e">
        <f>VLOOKUP(report_masivo[[#This Row],[INCAPACIDAD]],D4190:M4267,8,0)</f>
        <v>#N/A</v>
      </c>
    </row>
    <row r="1965" spans="3:15" x14ac:dyDescent="0.3">
      <c r="C1965" s="46" t="s">
        <v>10196</v>
      </c>
      <c r="D1965" s="4"/>
      <c r="E1965" s="4"/>
      <c r="F1965" s="16"/>
      <c r="G1965" s="80" t="e">
        <f>VLOOKUP(report_masivo[[#This Row],[INCAPACIDAD]],D4191:M4268,3,0)</f>
        <v>#N/A</v>
      </c>
      <c r="I1965" s="47"/>
      <c r="K1965" s="46" t="e">
        <f>VLOOKUP(report_masivo[[#This Row],[INCAPACIDAD]],D4191:M4268,4,0)</f>
        <v>#N/A</v>
      </c>
      <c r="L1965" s="46" t="e">
        <f>VLOOKUP(report_masivo[[#This Row],[INCAPACIDAD]],D4191:M4268,5,0)</f>
        <v>#N/A</v>
      </c>
      <c r="M1965" s="46" t="e">
        <f>VLOOKUP(report_masivo[[#This Row],[INCAPACIDAD]],D4191:M4268,6,0)</f>
        <v>#N/A</v>
      </c>
      <c r="N1965" s="49" t="e">
        <f>VLOOKUP(report_masivo[[#This Row],[INCAPACIDAD]],D4191:M4268,7,0)</f>
        <v>#N/A</v>
      </c>
      <c r="O1965" s="47" t="e">
        <f>VLOOKUP(report_masivo[[#This Row],[INCAPACIDAD]],D4191:M4268,8,0)</f>
        <v>#N/A</v>
      </c>
    </row>
    <row r="1966" spans="3:15" x14ac:dyDescent="0.3">
      <c r="C1966" s="46" t="s">
        <v>10196</v>
      </c>
      <c r="D1966" s="4"/>
      <c r="E1966" s="4"/>
      <c r="F1966" s="16"/>
      <c r="G1966" s="80" t="e">
        <f>VLOOKUP(report_masivo[[#This Row],[INCAPACIDAD]],D4192:M4269,3,0)</f>
        <v>#N/A</v>
      </c>
      <c r="I1966" s="47"/>
      <c r="K1966" s="46" t="e">
        <f>VLOOKUP(report_masivo[[#This Row],[INCAPACIDAD]],D4192:M4269,4,0)</f>
        <v>#N/A</v>
      </c>
      <c r="L1966" s="46" t="e">
        <f>VLOOKUP(report_masivo[[#This Row],[INCAPACIDAD]],D4192:M4269,5,0)</f>
        <v>#N/A</v>
      </c>
      <c r="M1966" s="46" t="e">
        <f>VLOOKUP(report_masivo[[#This Row],[INCAPACIDAD]],D4192:M4269,6,0)</f>
        <v>#N/A</v>
      </c>
      <c r="N1966" s="49" t="e">
        <f>VLOOKUP(report_masivo[[#This Row],[INCAPACIDAD]],D4192:M4269,7,0)</f>
        <v>#N/A</v>
      </c>
      <c r="O1966" s="47" t="e">
        <f>VLOOKUP(report_masivo[[#This Row],[INCAPACIDAD]],D4192:M4269,8,0)</f>
        <v>#N/A</v>
      </c>
    </row>
    <row r="1967" spans="3:15" x14ac:dyDescent="0.3">
      <c r="C1967" s="46" t="s">
        <v>10196</v>
      </c>
      <c r="D1967" s="4"/>
      <c r="E1967" s="4"/>
      <c r="F1967" s="16"/>
      <c r="G1967" s="80" t="e">
        <f>VLOOKUP(report_masivo[[#This Row],[INCAPACIDAD]],D4193:M4270,3,0)</f>
        <v>#N/A</v>
      </c>
      <c r="I1967" s="47"/>
      <c r="K1967" s="46" t="e">
        <f>VLOOKUP(report_masivo[[#This Row],[INCAPACIDAD]],D4193:M4270,4,0)</f>
        <v>#N/A</v>
      </c>
      <c r="L1967" s="46" t="e">
        <f>VLOOKUP(report_masivo[[#This Row],[INCAPACIDAD]],D4193:M4270,5,0)</f>
        <v>#N/A</v>
      </c>
      <c r="M1967" s="46" t="e">
        <f>VLOOKUP(report_masivo[[#This Row],[INCAPACIDAD]],D4193:M4270,6,0)</f>
        <v>#N/A</v>
      </c>
      <c r="N1967" s="49" t="e">
        <f>VLOOKUP(report_masivo[[#This Row],[INCAPACIDAD]],D4193:M4270,7,0)</f>
        <v>#N/A</v>
      </c>
      <c r="O1967" s="47" t="e">
        <f>VLOOKUP(report_masivo[[#This Row],[INCAPACIDAD]],D4193:M4270,8,0)</f>
        <v>#N/A</v>
      </c>
    </row>
    <row r="1968" spans="3:15" x14ac:dyDescent="0.3">
      <c r="C1968" s="46" t="s">
        <v>10196</v>
      </c>
      <c r="D1968" s="4"/>
      <c r="E1968" s="4"/>
      <c r="F1968" s="16"/>
      <c r="G1968" s="80" t="e">
        <f>VLOOKUP(report_masivo[[#This Row],[INCAPACIDAD]],D4194:M4271,3,0)</f>
        <v>#N/A</v>
      </c>
      <c r="I1968" s="47"/>
      <c r="K1968" s="46" t="e">
        <f>VLOOKUP(report_masivo[[#This Row],[INCAPACIDAD]],D4194:M4271,4,0)</f>
        <v>#N/A</v>
      </c>
      <c r="L1968" s="46" t="e">
        <f>VLOOKUP(report_masivo[[#This Row],[INCAPACIDAD]],D4194:M4271,5,0)</f>
        <v>#N/A</v>
      </c>
      <c r="M1968" s="46" t="e">
        <f>VLOOKUP(report_masivo[[#This Row],[INCAPACIDAD]],D4194:M4271,6,0)</f>
        <v>#N/A</v>
      </c>
      <c r="N1968" s="49" t="e">
        <f>VLOOKUP(report_masivo[[#This Row],[INCAPACIDAD]],D4194:M4271,7,0)</f>
        <v>#N/A</v>
      </c>
      <c r="O1968" s="47" t="e">
        <f>VLOOKUP(report_masivo[[#This Row],[INCAPACIDAD]],D4194:M4271,8,0)</f>
        <v>#N/A</v>
      </c>
    </row>
    <row r="1969" spans="3:15" x14ac:dyDescent="0.3">
      <c r="C1969" s="46" t="s">
        <v>10196</v>
      </c>
      <c r="D1969" s="4"/>
      <c r="E1969" s="4"/>
      <c r="F1969" s="16"/>
      <c r="G1969" s="80" t="e">
        <f>VLOOKUP(report_masivo[[#This Row],[INCAPACIDAD]],D4195:M4272,3,0)</f>
        <v>#N/A</v>
      </c>
      <c r="I1969" s="47"/>
      <c r="K1969" s="46" t="e">
        <f>VLOOKUP(report_masivo[[#This Row],[INCAPACIDAD]],D4195:M4272,4,0)</f>
        <v>#N/A</v>
      </c>
      <c r="L1969" s="46" t="e">
        <f>VLOOKUP(report_masivo[[#This Row],[INCAPACIDAD]],D4195:M4272,5,0)</f>
        <v>#N/A</v>
      </c>
      <c r="M1969" s="46" t="e">
        <f>VLOOKUP(report_masivo[[#This Row],[INCAPACIDAD]],D4195:M4272,6,0)</f>
        <v>#N/A</v>
      </c>
      <c r="N1969" s="49" t="e">
        <f>VLOOKUP(report_masivo[[#This Row],[INCAPACIDAD]],D4195:M4272,7,0)</f>
        <v>#N/A</v>
      </c>
      <c r="O1969" s="47" t="e">
        <f>VLOOKUP(report_masivo[[#This Row],[INCAPACIDAD]],D4195:M4272,8,0)</f>
        <v>#N/A</v>
      </c>
    </row>
    <row r="1970" spans="3:15" x14ac:dyDescent="0.3">
      <c r="C1970" s="46" t="s">
        <v>10196</v>
      </c>
      <c r="D1970" s="4"/>
      <c r="E1970" s="4"/>
      <c r="F1970" s="16"/>
      <c r="G1970" s="80" t="e">
        <f>VLOOKUP(report_masivo[[#This Row],[INCAPACIDAD]],D4196:M4273,3,0)</f>
        <v>#N/A</v>
      </c>
      <c r="I1970" s="47"/>
      <c r="K1970" s="46" t="e">
        <f>VLOOKUP(report_masivo[[#This Row],[INCAPACIDAD]],D4196:M4273,4,0)</f>
        <v>#N/A</v>
      </c>
      <c r="L1970" s="46" t="e">
        <f>VLOOKUP(report_masivo[[#This Row],[INCAPACIDAD]],D4196:M4273,5,0)</f>
        <v>#N/A</v>
      </c>
      <c r="M1970" s="46" t="e">
        <f>VLOOKUP(report_masivo[[#This Row],[INCAPACIDAD]],D4196:M4273,6,0)</f>
        <v>#N/A</v>
      </c>
      <c r="N1970" s="49" t="e">
        <f>VLOOKUP(report_masivo[[#This Row],[INCAPACIDAD]],D4196:M4273,7,0)</f>
        <v>#N/A</v>
      </c>
      <c r="O1970" s="47" t="e">
        <f>VLOOKUP(report_masivo[[#This Row],[INCAPACIDAD]],D4196:M4273,8,0)</f>
        <v>#N/A</v>
      </c>
    </row>
    <row r="1971" spans="3:15" x14ac:dyDescent="0.3">
      <c r="C1971" s="46" t="s">
        <v>10196</v>
      </c>
      <c r="D1971" s="4"/>
      <c r="E1971" s="4"/>
      <c r="F1971" s="16"/>
      <c r="G1971" s="80" t="e">
        <f>VLOOKUP(report_masivo[[#This Row],[INCAPACIDAD]],D4197:M4274,3,0)</f>
        <v>#N/A</v>
      </c>
      <c r="I1971" s="47"/>
      <c r="K1971" s="46" t="e">
        <f>VLOOKUP(report_masivo[[#This Row],[INCAPACIDAD]],D4197:M4274,4,0)</f>
        <v>#N/A</v>
      </c>
      <c r="L1971" s="46" t="e">
        <f>VLOOKUP(report_masivo[[#This Row],[INCAPACIDAD]],D4197:M4274,5,0)</f>
        <v>#N/A</v>
      </c>
      <c r="M1971" s="46" t="e">
        <f>VLOOKUP(report_masivo[[#This Row],[INCAPACIDAD]],D4197:M4274,6,0)</f>
        <v>#N/A</v>
      </c>
      <c r="N1971" s="49" t="e">
        <f>VLOOKUP(report_masivo[[#This Row],[INCAPACIDAD]],D4197:M4274,7,0)</f>
        <v>#N/A</v>
      </c>
      <c r="O1971" s="47" t="e">
        <f>VLOOKUP(report_masivo[[#This Row],[INCAPACIDAD]],D4197:M4274,8,0)</f>
        <v>#N/A</v>
      </c>
    </row>
    <row r="1972" spans="3:15" x14ac:dyDescent="0.3">
      <c r="C1972" s="46" t="s">
        <v>10196</v>
      </c>
      <c r="D1972" s="4"/>
      <c r="E1972" s="4"/>
      <c r="F1972" s="16"/>
      <c r="G1972" s="80" t="e">
        <f>VLOOKUP(report_masivo[[#This Row],[INCAPACIDAD]],D4198:M4275,3,0)</f>
        <v>#N/A</v>
      </c>
      <c r="I1972" s="47"/>
      <c r="K1972" s="46" t="e">
        <f>VLOOKUP(report_masivo[[#This Row],[INCAPACIDAD]],D4198:M4275,4,0)</f>
        <v>#N/A</v>
      </c>
      <c r="L1972" s="46" t="e">
        <f>VLOOKUP(report_masivo[[#This Row],[INCAPACIDAD]],D4198:M4275,5,0)</f>
        <v>#N/A</v>
      </c>
      <c r="M1972" s="46" t="e">
        <f>VLOOKUP(report_masivo[[#This Row],[INCAPACIDAD]],D4198:M4275,6,0)</f>
        <v>#N/A</v>
      </c>
      <c r="N1972" s="49" t="e">
        <f>VLOOKUP(report_masivo[[#This Row],[INCAPACIDAD]],D4198:M4275,7,0)</f>
        <v>#N/A</v>
      </c>
      <c r="O1972" s="47" t="e">
        <f>VLOOKUP(report_masivo[[#This Row],[INCAPACIDAD]],D4198:M4275,8,0)</f>
        <v>#N/A</v>
      </c>
    </row>
    <row r="1973" spans="3:15" x14ac:dyDescent="0.3">
      <c r="C1973" s="46" t="s">
        <v>10196</v>
      </c>
      <c r="D1973" s="4"/>
      <c r="E1973" s="4"/>
      <c r="F1973" s="16"/>
      <c r="G1973" s="80" t="e">
        <f>VLOOKUP(report_masivo[[#This Row],[INCAPACIDAD]],D4199:M4276,3,0)</f>
        <v>#N/A</v>
      </c>
      <c r="I1973" s="47"/>
      <c r="K1973" s="46" t="e">
        <f>VLOOKUP(report_masivo[[#This Row],[INCAPACIDAD]],D4199:M4276,4,0)</f>
        <v>#N/A</v>
      </c>
      <c r="L1973" s="46" t="e">
        <f>VLOOKUP(report_masivo[[#This Row],[INCAPACIDAD]],D4199:M4276,5,0)</f>
        <v>#N/A</v>
      </c>
      <c r="M1973" s="46" t="e">
        <f>VLOOKUP(report_masivo[[#This Row],[INCAPACIDAD]],D4199:M4276,6,0)</f>
        <v>#N/A</v>
      </c>
      <c r="N1973" s="49" t="e">
        <f>VLOOKUP(report_masivo[[#This Row],[INCAPACIDAD]],D4199:M4276,7,0)</f>
        <v>#N/A</v>
      </c>
      <c r="O1973" s="47" t="e">
        <f>VLOOKUP(report_masivo[[#This Row],[INCAPACIDAD]],D4199:M4276,8,0)</f>
        <v>#N/A</v>
      </c>
    </row>
    <row r="1974" spans="3:15" x14ac:dyDescent="0.3">
      <c r="C1974" s="46" t="s">
        <v>10196</v>
      </c>
      <c r="D1974" s="4"/>
      <c r="E1974" s="4"/>
      <c r="F1974" s="16"/>
      <c r="G1974" s="80" t="e">
        <f>VLOOKUP(report_masivo[[#This Row],[INCAPACIDAD]],D4200:M4277,3,0)</f>
        <v>#N/A</v>
      </c>
      <c r="I1974" s="47"/>
      <c r="K1974" s="46" t="e">
        <f>VLOOKUP(report_masivo[[#This Row],[INCAPACIDAD]],D4200:M4277,4,0)</f>
        <v>#N/A</v>
      </c>
      <c r="L1974" s="46" t="e">
        <f>VLOOKUP(report_masivo[[#This Row],[INCAPACIDAD]],D4200:M4277,5,0)</f>
        <v>#N/A</v>
      </c>
      <c r="M1974" s="46" t="e">
        <f>VLOOKUP(report_masivo[[#This Row],[INCAPACIDAD]],D4200:M4277,6,0)</f>
        <v>#N/A</v>
      </c>
      <c r="N1974" s="49" t="e">
        <f>VLOOKUP(report_masivo[[#This Row],[INCAPACIDAD]],D4200:M4277,7,0)</f>
        <v>#N/A</v>
      </c>
      <c r="O1974" s="47" t="e">
        <f>VLOOKUP(report_masivo[[#This Row],[INCAPACIDAD]],D4200:M4277,8,0)</f>
        <v>#N/A</v>
      </c>
    </row>
    <row r="1975" spans="3:15" x14ac:dyDescent="0.3">
      <c r="C1975" s="46" t="s">
        <v>10196</v>
      </c>
      <c r="D1975" s="4"/>
      <c r="E1975" s="4"/>
      <c r="F1975" s="16"/>
      <c r="G1975" s="80" t="e">
        <f>VLOOKUP(report_masivo[[#This Row],[INCAPACIDAD]],D4201:M4278,3,0)</f>
        <v>#N/A</v>
      </c>
      <c r="I1975" s="47"/>
      <c r="K1975" s="46" t="e">
        <f>VLOOKUP(report_masivo[[#This Row],[INCAPACIDAD]],D4201:M4278,4,0)</f>
        <v>#N/A</v>
      </c>
      <c r="L1975" s="46" t="e">
        <f>VLOOKUP(report_masivo[[#This Row],[INCAPACIDAD]],D4201:M4278,5,0)</f>
        <v>#N/A</v>
      </c>
      <c r="M1975" s="46" t="e">
        <f>VLOOKUP(report_masivo[[#This Row],[INCAPACIDAD]],D4201:M4278,6,0)</f>
        <v>#N/A</v>
      </c>
      <c r="N1975" s="49" t="e">
        <f>VLOOKUP(report_masivo[[#This Row],[INCAPACIDAD]],D4201:M4278,7,0)</f>
        <v>#N/A</v>
      </c>
      <c r="O1975" s="47" t="e">
        <f>VLOOKUP(report_masivo[[#This Row],[INCAPACIDAD]],D4201:M4278,8,0)</f>
        <v>#N/A</v>
      </c>
    </row>
    <row r="1976" spans="3:15" x14ac:dyDescent="0.3">
      <c r="C1976" s="46" t="s">
        <v>10196</v>
      </c>
      <c r="D1976" s="4"/>
      <c r="E1976" s="4"/>
      <c r="F1976" s="16"/>
      <c r="G1976" s="80" t="e">
        <f>VLOOKUP(report_masivo[[#This Row],[INCAPACIDAD]],D4202:M4279,3,0)</f>
        <v>#N/A</v>
      </c>
      <c r="I1976" s="47"/>
      <c r="K1976" s="46" t="e">
        <f>VLOOKUP(report_masivo[[#This Row],[INCAPACIDAD]],D4202:M4279,4,0)</f>
        <v>#N/A</v>
      </c>
      <c r="L1976" s="46" t="e">
        <f>VLOOKUP(report_masivo[[#This Row],[INCAPACIDAD]],D4202:M4279,5,0)</f>
        <v>#N/A</v>
      </c>
      <c r="M1976" s="46" t="e">
        <f>VLOOKUP(report_masivo[[#This Row],[INCAPACIDAD]],D4202:M4279,6,0)</f>
        <v>#N/A</v>
      </c>
      <c r="N1976" s="49" t="e">
        <f>VLOOKUP(report_masivo[[#This Row],[INCAPACIDAD]],D4202:M4279,7,0)</f>
        <v>#N/A</v>
      </c>
      <c r="O1976" s="47" t="e">
        <f>VLOOKUP(report_masivo[[#This Row],[INCAPACIDAD]],D4202:M4279,8,0)</f>
        <v>#N/A</v>
      </c>
    </row>
    <row r="1977" spans="3:15" x14ac:dyDescent="0.3">
      <c r="C1977" s="46" t="s">
        <v>10196</v>
      </c>
      <c r="D1977" s="4"/>
      <c r="E1977" s="4"/>
      <c r="F1977" s="16"/>
      <c r="G1977" s="80" t="e">
        <f>VLOOKUP(report_masivo[[#This Row],[INCAPACIDAD]],D4203:M4280,3,0)</f>
        <v>#N/A</v>
      </c>
      <c r="I1977" s="47"/>
      <c r="K1977" s="46" t="e">
        <f>VLOOKUP(report_masivo[[#This Row],[INCAPACIDAD]],D4203:M4280,4,0)</f>
        <v>#N/A</v>
      </c>
      <c r="L1977" s="46" t="e">
        <f>VLOOKUP(report_masivo[[#This Row],[INCAPACIDAD]],D4203:M4280,5,0)</f>
        <v>#N/A</v>
      </c>
      <c r="M1977" s="46" t="e">
        <f>VLOOKUP(report_masivo[[#This Row],[INCAPACIDAD]],D4203:M4280,6,0)</f>
        <v>#N/A</v>
      </c>
      <c r="N1977" s="49" t="e">
        <f>VLOOKUP(report_masivo[[#This Row],[INCAPACIDAD]],D4203:M4280,7,0)</f>
        <v>#N/A</v>
      </c>
      <c r="O1977" s="47" t="e">
        <f>VLOOKUP(report_masivo[[#This Row],[INCAPACIDAD]],D4203:M4280,8,0)</f>
        <v>#N/A</v>
      </c>
    </row>
    <row r="1978" spans="3:15" x14ac:dyDescent="0.3">
      <c r="C1978" s="46" t="s">
        <v>10196</v>
      </c>
      <c r="D1978" s="4"/>
      <c r="E1978" s="4"/>
      <c r="F1978" s="16"/>
      <c r="G1978" s="80" t="e">
        <f>VLOOKUP(report_masivo[[#This Row],[INCAPACIDAD]],D4204:M4281,3,0)</f>
        <v>#N/A</v>
      </c>
      <c r="I1978" s="47"/>
      <c r="K1978" s="46" t="e">
        <f>VLOOKUP(report_masivo[[#This Row],[INCAPACIDAD]],D4204:M4281,4,0)</f>
        <v>#N/A</v>
      </c>
      <c r="L1978" s="46" t="e">
        <f>VLOOKUP(report_masivo[[#This Row],[INCAPACIDAD]],D4204:M4281,5,0)</f>
        <v>#N/A</v>
      </c>
      <c r="M1978" s="46" t="e">
        <f>VLOOKUP(report_masivo[[#This Row],[INCAPACIDAD]],D4204:M4281,6,0)</f>
        <v>#N/A</v>
      </c>
      <c r="N1978" s="49" t="e">
        <f>VLOOKUP(report_masivo[[#This Row],[INCAPACIDAD]],D4204:M4281,7,0)</f>
        <v>#N/A</v>
      </c>
      <c r="O1978" s="47" t="e">
        <f>VLOOKUP(report_masivo[[#This Row],[INCAPACIDAD]],D4204:M4281,8,0)</f>
        <v>#N/A</v>
      </c>
    </row>
    <row r="1979" spans="3:15" x14ac:dyDescent="0.3">
      <c r="C1979" s="46" t="s">
        <v>10196</v>
      </c>
      <c r="D1979" s="4"/>
      <c r="E1979" s="4"/>
      <c r="F1979" s="16"/>
      <c r="G1979" s="80" t="e">
        <f>VLOOKUP(report_masivo[[#This Row],[INCAPACIDAD]],D4205:M4282,3,0)</f>
        <v>#N/A</v>
      </c>
      <c r="I1979" s="47"/>
      <c r="K1979" s="46" t="e">
        <f>VLOOKUP(report_masivo[[#This Row],[INCAPACIDAD]],D4205:M4282,4,0)</f>
        <v>#N/A</v>
      </c>
      <c r="L1979" s="46" t="e">
        <f>VLOOKUP(report_masivo[[#This Row],[INCAPACIDAD]],D4205:M4282,5,0)</f>
        <v>#N/A</v>
      </c>
      <c r="M1979" s="46" t="e">
        <f>VLOOKUP(report_masivo[[#This Row],[INCAPACIDAD]],D4205:M4282,6,0)</f>
        <v>#N/A</v>
      </c>
      <c r="N1979" s="49" t="e">
        <f>VLOOKUP(report_masivo[[#This Row],[INCAPACIDAD]],D4205:M4282,7,0)</f>
        <v>#N/A</v>
      </c>
      <c r="O1979" s="47" t="e">
        <f>VLOOKUP(report_masivo[[#This Row],[INCAPACIDAD]],D4205:M4282,8,0)</f>
        <v>#N/A</v>
      </c>
    </row>
    <row r="1980" spans="3:15" x14ac:dyDescent="0.3">
      <c r="C1980" s="46" t="s">
        <v>10196</v>
      </c>
      <c r="D1980" s="4"/>
      <c r="E1980" s="4"/>
      <c r="F1980" s="16"/>
      <c r="G1980" s="80" t="e">
        <f>VLOOKUP(report_masivo[[#This Row],[INCAPACIDAD]],D4206:M4283,3,0)</f>
        <v>#N/A</v>
      </c>
      <c r="I1980" s="47"/>
      <c r="K1980" s="46" t="e">
        <f>VLOOKUP(report_masivo[[#This Row],[INCAPACIDAD]],D4206:M4283,4,0)</f>
        <v>#N/A</v>
      </c>
      <c r="L1980" s="46" t="e">
        <f>VLOOKUP(report_masivo[[#This Row],[INCAPACIDAD]],D4206:M4283,5,0)</f>
        <v>#N/A</v>
      </c>
      <c r="M1980" s="46" t="e">
        <f>VLOOKUP(report_masivo[[#This Row],[INCAPACIDAD]],D4206:M4283,6,0)</f>
        <v>#N/A</v>
      </c>
      <c r="N1980" s="49" t="e">
        <f>VLOOKUP(report_masivo[[#This Row],[INCAPACIDAD]],D4206:M4283,7,0)</f>
        <v>#N/A</v>
      </c>
      <c r="O1980" s="47" t="e">
        <f>VLOOKUP(report_masivo[[#This Row],[INCAPACIDAD]],D4206:M4283,8,0)</f>
        <v>#N/A</v>
      </c>
    </row>
    <row r="1981" spans="3:15" x14ac:dyDescent="0.3">
      <c r="C1981" s="46" t="s">
        <v>10196</v>
      </c>
      <c r="D1981" s="4"/>
      <c r="E1981" s="4"/>
      <c r="F1981" s="16"/>
      <c r="G1981" s="80" t="e">
        <f>VLOOKUP(report_masivo[[#This Row],[INCAPACIDAD]],D4207:M4284,3,0)</f>
        <v>#N/A</v>
      </c>
      <c r="I1981" s="47"/>
      <c r="K1981" s="46" t="e">
        <f>VLOOKUP(report_masivo[[#This Row],[INCAPACIDAD]],D4207:M4284,4,0)</f>
        <v>#N/A</v>
      </c>
      <c r="L1981" s="46" t="e">
        <f>VLOOKUP(report_masivo[[#This Row],[INCAPACIDAD]],D4207:M4284,5,0)</f>
        <v>#N/A</v>
      </c>
      <c r="M1981" s="46" t="e">
        <f>VLOOKUP(report_masivo[[#This Row],[INCAPACIDAD]],D4207:M4284,6,0)</f>
        <v>#N/A</v>
      </c>
      <c r="N1981" s="49" t="e">
        <f>VLOOKUP(report_masivo[[#This Row],[INCAPACIDAD]],D4207:M4284,7,0)</f>
        <v>#N/A</v>
      </c>
      <c r="O1981" s="47" t="e">
        <f>VLOOKUP(report_masivo[[#This Row],[INCAPACIDAD]],D4207:M4284,8,0)</f>
        <v>#N/A</v>
      </c>
    </row>
    <row r="1982" spans="3:15" x14ac:dyDescent="0.3">
      <c r="C1982" s="46" t="s">
        <v>10196</v>
      </c>
      <c r="D1982" s="4"/>
      <c r="E1982" s="4"/>
      <c r="F1982" s="16"/>
      <c r="G1982" s="80" t="e">
        <f>VLOOKUP(report_masivo[[#This Row],[INCAPACIDAD]],D4208:M4285,3,0)</f>
        <v>#N/A</v>
      </c>
      <c r="I1982" s="47"/>
      <c r="K1982" s="46" t="e">
        <f>VLOOKUP(report_masivo[[#This Row],[INCAPACIDAD]],D4208:M4285,4,0)</f>
        <v>#N/A</v>
      </c>
      <c r="L1982" s="46" t="e">
        <f>VLOOKUP(report_masivo[[#This Row],[INCAPACIDAD]],D4208:M4285,5,0)</f>
        <v>#N/A</v>
      </c>
      <c r="M1982" s="46" t="e">
        <f>VLOOKUP(report_masivo[[#This Row],[INCAPACIDAD]],D4208:M4285,6,0)</f>
        <v>#N/A</v>
      </c>
      <c r="N1982" s="49" t="e">
        <f>VLOOKUP(report_masivo[[#This Row],[INCAPACIDAD]],D4208:M4285,7,0)</f>
        <v>#N/A</v>
      </c>
      <c r="O1982" s="47" t="e">
        <f>VLOOKUP(report_masivo[[#This Row],[INCAPACIDAD]],D4208:M4285,8,0)</f>
        <v>#N/A</v>
      </c>
    </row>
    <row r="1983" spans="3:15" x14ac:dyDescent="0.3">
      <c r="C1983" s="46" t="s">
        <v>10196</v>
      </c>
      <c r="D1983" s="4"/>
      <c r="E1983" s="4"/>
      <c r="F1983" s="16"/>
      <c r="G1983" s="80" t="e">
        <f>VLOOKUP(report_masivo[[#This Row],[INCAPACIDAD]],D4209:M4286,3,0)</f>
        <v>#N/A</v>
      </c>
      <c r="I1983" s="47"/>
      <c r="K1983" s="46" t="e">
        <f>VLOOKUP(report_masivo[[#This Row],[INCAPACIDAD]],D4209:M4286,4,0)</f>
        <v>#N/A</v>
      </c>
      <c r="L1983" s="46" t="e">
        <f>VLOOKUP(report_masivo[[#This Row],[INCAPACIDAD]],D4209:M4286,5,0)</f>
        <v>#N/A</v>
      </c>
      <c r="M1983" s="46" t="e">
        <f>VLOOKUP(report_masivo[[#This Row],[INCAPACIDAD]],D4209:M4286,6,0)</f>
        <v>#N/A</v>
      </c>
      <c r="N1983" s="49" t="e">
        <f>VLOOKUP(report_masivo[[#This Row],[INCAPACIDAD]],D4209:M4286,7,0)</f>
        <v>#N/A</v>
      </c>
      <c r="O1983" s="47" t="e">
        <f>VLOOKUP(report_masivo[[#This Row],[INCAPACIDAD]],D4209:M4286,8,0)</f>
        <v>#N/A</v>
      </c>
    </row>
    <row r="1984" spans="3:15" x14ac:dyDescent="0.3">
      <c r="C1984" s="46" t="s">
        <v>10196</v>
      </c>
      <c r="D1984" s="4"/>
      <c r="E1984" s="4"/>
      <c r="F1984" s="16"/>
      <c r="G1984" s="80" t="e">
        <f>VLOOKUP(report_masivo[[#This Row],[INCAPACIDAD]],D4210:M4287,3,0)</f>
        <v>#N/A</v>
      </c>
      <c r="I1984" s="47"/>
      <c r="K1984" s="46" t="e">
        <f>VLOOKUP(report_masivo[[#This Row],[INCAPACIDAD]],D4210:M4287,4,0)</f>
        <v>#N/A</v>
      </c>
      <c r="L1984" s="46" t="e">
        <f>VLOOKUP(report_masivo[[#This Row],[INCAPACIDAD]],D4210:M4287,5,0)</f>
        <v>#N/A</v>
      </c>
      <c r="M1984" s="46" t="e">
        <f>VLOOKUP(report_masivo[[#This Row],[INCAPACIDAD]],D4210:M4287,6,0)</f>
        <v>#N/A</v>
      </c>
      <c r="N1984" s="49" t="e">
        <f>VLOOKUP(report_masivo[[#This Row],[INCAPACIDAD]],D4210:M4287,7,0)</f>
        <v>#N/A</v>
      </c>
      <c r="O1984" s="47" t="e">
        <f>VLOOKUP(report_masivo[[#This Row],[INCAPACIDAD]],D4210:M4287,8,0)</f>
        <v>#N/A</v>
      </c>
    </row>
    <row r="1985" spans="3:15" x14ac:dyDescent="0.3">
      <c r="C1985" s="46" t="s">
        <v>10196</v>
      </c>
      <c r="D1985" s="4"/>
      <c r="E1985" s="4"/>
      <c r="F1985" s="16"/>
      <c r="G1985" s="80" t="e">
        <f>VLOOKUP(report_masivo[[#This Row],[INCAPACIDAD]],D4211:M4288,3,0)</f>
        <v>#N/A</v>
      </c>
      <c r="I1985" s="47"/>
      <c r="K1985" s="46" t="e">
        <f>VLOOKUP(report_masivo[[#This Row],[INCAPACIDAD]],D4211:M4288,4,0)</f>
        <v>#N/A</v>
      </c>
      <c r="L1985" s="46" t="e">
        <f>VLOOKUP(report_masivo[[#This Row],[INCAPACIDAD]],D4211:M4288,5,0)</f>
        <v>#N/A</v>
      </c>
      <c r="M1985" s="46" t="e">
        <f>VLOOKUP(report_masivo[[#This Row],[INCAPACIDAD]],D4211:M4288,6,0)</f>
        <v>#N/A</v>
      </c>
      <c r="N1985" s="49" t="e">
        <f>VLOOKUP(report_masivo[[#This Row],[INCAPACIDAD]],D4211:M4288,7,0)</f>
        <v>#N/A</v>
      </c>
      <c r="O1985" s="47" t="e">
        <f>VLOOKUP(report_masivo[[#This Row],[INCAPACIDAD]],D4211:M4288,8,0)</f>
        <v>#N/A</v>
      </c>
    </row>
    <row r="1986" spans="3:15" x14ac:dyDescent="0.3">
      <c r="C1986" s="46" t="s">
        <v>10196</v>
      </c>
      <c r="D1986" s="4"/>
      <c r="E1986" s="4"/>
      <c r="F1986" s="16"/>
      <c r="G1986" s="80" t="e">
        <f>VLOOKUP(report_masivo[[#This Row],[INCAPACIDAD]],D4212:M4289,3,0)</f>
        <v>#N/A</v>
      </c>
      <c r="I1986" s="47"/>
      <c r="K1986" s="46" t="e">
        <f>VLOOKUP(report_masivo[[#This Row],[INCAPACIDAD]],D4212:M4289,4,0)</f>
        <v>#N/A</v>
      </c>
      <c r="L1986" s="46" t="e">
        <f>VLOOKUP(report_masivo[[#This Row],[INCAPACIDAD]],D4212:M4289,5,0)</f>
        <v>#N/A</v>
      </c>
      <c r="M1986" s="46" t="e">
        <f>VLOOKUP(report_masivo[[#This Row],[INCAPACIDAD]],D4212:M4289,6,0)</f>
        <v>#N/A</v>
      </c>
      <c r="N1986" s="49" t="e">
        <f>VLOOKUP(report_masivo[[#This Row],[INCAPACIDAD]],D4212:M4289,7,0)</f>
        <v>#N/A</v>
      </c>
      <c r="O1986" s="47" t="e">
        <f>VLOOKUP(report_masivo[[#This Row],[INCAPACIDAD]],D4212:M4289,8,0)</f>
        <v>#N/A</v>
      </c>
    </row>
    <row r="1987" spans="3:15" x14ac:dyDescent="0.3">
      <c r="C1987" s="46" t="s">
        <v>10196</v>
      </c>
      <c r="D1987" s="4"/>
      <c r="E1987" s="4"/>
      <c r="F1987" s="16"/>
      <c r="G1987" s="80" t="e">
        <f>VLOOKUP(report_masivo[[#This Row],[INCAPACIDAD]],D4213:M4290,3,0)</f>
        <v>#N/A</v>
      </c>
      <c r="I1987" s="47"/>
      <c r="K1987" s="46" t="e">
        <f>VLOOKUP(report_masivo[[#This Row],[INCAPACIDAD]],D4213:M4290,4,0)</f>
        <v>#N/A</v>
      </c>
      <c r="L1987" s="46" t="e">
        <f>VLOOKUP(report_masivo[[#This Row],[INCAPACIDAD]],D4213:M4290,5,0)</f>
        <v>#N/A</v>
      </c>
      <c r="M1987" s="46" t="e">
        <f>VLOOKUP(report_masivo[[#This Row],[INCAPACIDAD]],D4213:M4290,6,0)</f>
        <v>#N/A</v>
      </c>
      <c r="N1987" s="49" t="e">
        <f>VLOOKUP(report_masivo[[#This Row],[INCAPACIDAD]],D4213:M4290,7,0)</f>
        <v>#N/A</v>
      </c>
      <c r="O1987" s="47" t="e">
        <f>VLOOKUP(report_masivo[[#This Row],[INCAPACIDAD]],D4213:M4290,8,0)</f>
        <v>#N/A</v>
      </c>
    </row>
    <row r="1988" spans="3:15" x14ac:dyDescent="0.3">
      <c r="C1988" s="46" t="s">
        <v>10196</v>
      </c>
      <c r="D1988" s="4"/>
      <c r="E1988" s="4"/>
      <c r="F1988" s="16"/>
      <c r="G1988" s="80" t="e">
        <f>VLOOKUP(report_masivo[[#This Row],[INCAPACIDAD]],D4214:M4291,3,0)</f>
        <v>#N/A</v>
      </c>
      <c r="I1988" s="47"/>
      <c r="K1988" s="46" t="e">
        <f>VLOOKUP(report_masivo[[#This Row],[INCAPACIDAD]],D4214:M4291,4,0)</f>
        <v>#N/A</v>
      </c>
      <c r="L1988" s="46" t="e">
        <f>VLOOKUP(report_masivo[[#This Row],[INCAPACIDAD]],D4214:M4291,5,0)</f>
        <v>#N/A</v>
      </c>
      <c r="M1988" s="46" t="e">
        <f>VLOOKUP(report_masivo[[#This Row],[INCAPACIDAD]],D4214:M4291,6,0)</f>
        <v>#N/A</v>
      </c>
      <c r="N1988" s="49" t="e">
        <f>VLOOKUP(report_masivo[[#This Row],[INCAPACIDAD]],D4214:M4291,7,0)</f>
        <v>#N/A</v>
      </c>
      <c r="O1988" s="47" t="e">
        <f>VLOOKUP(report_masivo[[#This Row],[INCAPACIDAD]],D4214:M4291,8,0)</f>
        <v>#N/A</v>
      </c>
    </row>
    <row r="1989" spans="3:15" x14ac:dyDescent="0.3">
      <c r="C1989" s="46" t="s">
        <v>10196</v>
      </c>
      <c r="D1989" s="4"/>
      <c r="E1989" s="4"/>
      <c r="F1989" s="16"/>
      <c r="G1989" s="80" t="e">
        <f>VLOOKUP(report_masivo[[#This Row],[INCAPACIDAD]],D4215:M4292,3,0)</f>
        <v>#N/A</v>
      </c>
      <c r="I1989" s="47"/>
      <c r="K1989" s="46" t="e">
        <f>VLOOKUP(report_masivo[[#This Row],[INCAPACIDAD]],D4215:M4292,4,0)</f>
        <v>#N/A</v>
      </c>
      <c r="L1989" s="46" t="e">
        <f>VLOOKUP(report_masivo[[#This Row],[INCAPACIDAD]],D4215:M4292,5,0)</f>
        <v>#N/A</v>
      </c>
      <c r="M1989" s="46" t="e">
        <f>VLOOKUP(report_masivo[[#This Row],[INCAPACIDAD]],D4215:M4292,6,0)</f>
        <v>#N/A</v>
      </c>
      <c r="N1989" s="49" t="e">
        <f>VLOOKUP(report_masivo[[#This Row],[INCAPACIDAD]],D4215:M4292,7,0)</f>
        <v>#N/A</v>
      </c>
      <c r="O1989" s="47" t="e">
        <f>VLOOKUP(report_masivo[[#This Row],[INCAPACIDAD]],D4215:M4292,8,0)</f>
        <v>#N/A</v>
      </c>
    </row>
    <row r="1990" spans="3:15" x14ac:dyDescent="0.3">
      <c r="C1990" s="46" t="s">
        <v>10196</v>
      </c>
      <c r="D1990" s="4"/>
      <c r="E1990" s="4"/>
      <c r="F1990" s="16"/>
      <c r="G1990" s="80" t="e">
        <f>VLOOKUP(report_masivo[[#This Row],[INCAPACIDAD]],D4216:M4293,3,0)</f>
        <v>#N/A</v>
      </c>
      <c r="I1990" s="47"/>
      <c r="K1990" s="46" t="e">
        <f>VLOOKUP(report_masivo[[#This Row],[INCAPACIDAD]],D4216:M4293,4,0)</f>
        <v>#N/A</v>
      </c>
      <c r="L1990" s="46" t="e">
        <f>VLOOKUP(report_masivo[[#This Row],[INCAPACIDAD]],D4216:M4293,5,0)</f>
        <v>#N/A</v>
      </c>
      <c r="M1990" s="46" t="e">
        <f>VLOOKUP(report_masivo[[#This Row],[INCAPACIDAD]],D4216:M4293,6,0)</f>
        <v>#N/A</v>
      </c>
      <c r="N1990" s="49" t="e">
        <f>VLOOKUP(report_masivo[[#This Row],[INCAPACIDAD]],D4216:M4293,7,0)</f>
        <v>#N/A</v>
      </c>
      <c r="O1990" s="47" t="e">
        <f>VLOOKUP(report_masivo[[#This Row],[INCAPACIDAD]],D4216:M4293,8,0)</f>
        <v>#N/A</v>
      </c>
    </row>
    <row r="1991" spans="3:15" x14ac:dyDescent="0.3">
      <c r="C1991" s="46" t="s">
        <v>10196</v>
      </c>
      <c r="D1991" s="4"/>
      <c r="E1991" s="4"/>
      <c r="F1991" s="16"/>
      <c r="G1991" s="80" t="e">
        <f>VLOOKUP(report_masivo[[#This Row],[INCAPACIDAD]],D4217:M4294,3,0)</f>
        <v>#N/A</v>
      </c>
      <c r="I1991" s="47"/>
      <c r="K1991" s="46" t="e">
        <f>VLOOKUP(report_masivo[[#This Row],[INCAPACIDAD]],D4217:M4294,4,0)</f>
        <v>#N/A</v>
      </c>
      <c r="L1991" s="46" t="e">
        <f>VLOOKUP(report_masivo[[#This Row],[INCAPACIDAD]],D4217:M4294,5,0)</f>
        <v>#N/A</v>
      </c>
      <c r="M1991" s="46" t="e">
        <f>VLOOKUP(report_masivo[[#This Row],[INCAPACIDAD]],D4217:M4294,6,0)</f>
        <v>#N/A</v>
      </c>
      <c r="N1991" s="49" t="e">
        <f>VLOOKUP(report_masivo[[#This Row],[INCAPACIDAD]],D4217:M4294,7,0)</f>
        <v>#N/A</v>
      </c>
      <c r="O1991" s="47" t="e">
        <f>VLOOKUP(report_masivo[[#This Row],[INCAPACIDAD]],D4217:M4294,8,0)</f>
        <v>#N/A</v>
      </c>
    </row>
    <row r="1992" spans="3:15" x14ac:dyDescent="0.3">
      <c r="C1992" s="46" t="s">
        <v>10196</v>
      </c>
      <c r="D1992" s="4"/>
      <c r="E1992" s="4"/>
      <c r="F1992" s="16"/>
      <c r="G1992" s="80" t="e">
        <f>VLOOKUP(report_masivo[[#This Row],[INCAPACIDAD]],D4218:M4295,3,0)</f>
        <v>#N/A</v>
      </c>
      <c r="I1992" s="47"/>
      <c r="K1992" s="46" t="e">
        <f>VLOOKUP(report_masivo[[#This Row],[INCAPACIDAD]],D4218:M4295,4,0)</f>
        <v>#N/A</v>
      </c>
      <c r="L1992" s="46" t="e">
        <f>VLOOKUP(report_masivo[[#This Row],[INCAPACIDAD]],D4218:M4295,5,0)</f>
        <v>#N/A</v>
      </c>
      <c r="M1992" s="46" t="e">
        <f>VLOOKUP(report_masivo[[#This Row],[INCAPACIDAD]],D4218:M4295,6,0)</f>
        <v>#N/A</v>
      </c>
      <c r="N1992" s="49" t="e">
        <f>VLOOKUP(report_masivo[[#This Row],[INCAPACIDAD]],D4218:M4295,7,0)</f>
        <v>#N/A</v>
      </c>
      <c r="O1992" s="47" t="e">
        <f>VLOOKUP(report_masivo[[#This Row],[INCAPACIDAD]],D4218:M4295,8,0)</f>
        <v>#N/A</v>
      </c>
    </row>
    <row r="1993" spans="3:15" x14ac:dyDescent="0.3">
      <c r="C1993" s="46" t="s">
        <v>10196</v>
      </c>
      <c r="D1993" s="4"/>
      <c r="E1993" s="4"/>
      <c r="F1993" s="16"/>
      <c r="G1993" s="80" t="e">
        <f>VLOOKUP(report_masivo[[#This Row],[INCAPACIDAD]],D4219:M4296,3,0)</f>
        <v>#N/A</v>
      </c>
      <c r="I1993" s="47"/>
      <c r="K1993" s="46" t="e">
        <f>VLOOKUP(report_masivo[[#This Row],[INCAPACIDAD]],D4219:M4296,4,0)</f>
        <v>#N/A</v>
      </c>
      <c r="L1993" s="46" t="e">
        <f>VLOOKUP(report_masivo[[#This Row],[INCAPACIDAD]],D4219:M4296,5,0)</f>
        <v>#N/A</v>
      </c>
      <c r="M1993" s="46" t="e">
        <f>VLOOKUP(report_masivo[[#This Row],[INCAPACIDAD]],D4219:M4296,6,0)</f>
        <v>#N/A</v>
      </c>
      <c r="N1993" s="49" t="e">
        <f>VLOOKUP(report_masivo[[#This Row],[INCAPACIDAD]],D4219:M4296,7,0)</f>
        <v>#N/A</v>
      </c>
      <c r="O1993" s="47" t="e">
        <f>VLOOKUP(report_masivo[[#This Row],[INCAPACIDAD]],D4219:M4296,8,0)</f>
        <v>#N/A</v>
      </c>
    </row>
    <row r="1994" spans="3:15" x14ac:dyDescent="0.3">
      <c r="C1994" s="46" t="s">
        <v>10196</v>
      </c>
      <c r="D1994" s="4"/>
      <c r="E1994" s="4"/>
      <c r="F1994" s="16"/>
      <c r="G1994" s="80" t="e">
        <f>VLOOKUP(report_masivo[[#This Row],[INCAPACIDAD]],D4220:M4297,3,0)</f>
        <v>#N/A</v>
      </c>
      <c r="I1994" s="47"/>
      <c r="K1994" s="46" t="e">
        <f>VLOOKUP(report_masivo[[#This Row],[INCAPACIDAD]],D4220:M4297,4,0)</f>
        <v>#N/A</v>
      </c>
      <c r="L1994" s="46" t="e">
        <f>VLOOKUP(report_masivo[[#This Row],[INCAPACIDAD]],D4220:M4297,5,0)</f>
        <v>#N/A</v>
      </c>
      <c r="M1994" s="46" t="e">
        <f>VLOOKUP(report_masivo[[#This Row],[INCAPACIDAD]],D4220:M4297,6,0)</f>
        <v>#N/A</v>
      </c>
      <c r="N1994" s="49" t="e">
        <f>VLOOKUP(report_masivo[[#This Row],[INCAPACIDAD]],D4220:M4297,7,0)</f>
        <v>#N/A</v>
      </c>
      <c r="O1994" s="47" t="e">
        <f>VLOOKUP(report_masivo[[#This Row],[INCAPACIDAD]],D4220:M4297,8,0)</f>
        <v>#N/A</v>
      </c>
    </row>
    <row r="1995" spans="3:15" x14ac:dyDescent="0.3">
      <c r="C1995" s="46" t="s">
        <v>10196</v>
      </c>
      <c r="D1995" s="4"/>
      <c r="E1995" s="4"/>
      <c r="F1995" s="16"/>
      <c r="G1995" s="80" t="e">
        <f>VLOOKUP(report_masivo[[#This Row],[INCAPACIDAD]],D4221:M4298,3,0)</f>
        <v>#N/A</v>
      </c>
      <c r="I1995" s="47"/>
      <c r="K1995" s="46" t="e">
        <f>VLOOKUP(report_masivo[[#This Row],[INCAPACIDAD]],D4221:M4298,4,0)</f>
        <v>#N/A</v>
      </c>
      <c r="L1995" s="46" t="e">
        <f>VLOOKUP(report_masivo[[#This Row],[INCAPACIDAD]],D4221:M4298,5,0)</f>
        <v>#N/A</v>
      </c>
      <c r="M1995" s="46" t="e">
        <f>VLOOKUP(report_masivo[[#This Row],[INCAPACIDAD]],D4221:M4298,6,0)</f>
        <v>#N/A</v>
      </c>
      <c r="N1995" s="49" t="e">
        <f>VLOOKUP(report_masivo[[#This Row],[INCAPACIDAD]],D4221:M4298,7,0)</f>
        <v>#N/A</v>
      </c>
      <c r="O1995" s="47" t="e">
        <f>VLOOKUP(report_masivo[[#This Row],[INCAPACIDAD]],D4221:M4298,8,0)</f>
        <v>#N/A</v>
      </c>
    </row>
    <row r="1996" spans="3:15" x14ac:dyDescent="0.3">
      <c r="C1996" s="46" t="s">
        <v>10196</v>
      </c>
      <c r="D1996" s="4"/>
      <c r="E1996" s="4"/>
      <c r="F1996" s="16"/>
      <c r="G1996" s="80" t="e">
        <f>VLOOKUP(report_masivo[[#This Row],[INCAPACIDAD]],D4222:M4299,3,0)</f>
        <v>#N/A</v>
      </c>
      <c r="I1996" s="47"/>
      <c r="K1996" s="46" t="e">
        <f>VLOOKUP(report_masivo[[#This Row],[INCAPACIDAD]],D4222:M4299,4,0)</f>
        <v>#N/A</v>
      </c>
      <c r="L1996" s="46" t="e">
        <f>VLOOKUP(report_masivo[[#This Row],[INCAPACIDAD]],D4222:M4299,5,0)</f>
        <v>#N/A</v>
      </c>
      <c r="M1996" s="46" t="e">
        <f>VLOOKUP(report_masivo[[#This Row],[INCAPACIDAD]],D4222:M4299,6,0)</f>
        <v>#N/A</v>
      </c>
      <c r="N1996" s="49" t="e">
        <f>VLOOKUP(report_masivo[[#This Row],[INCAPACIDAD]],D4222:M4299,7,0)</f>
        <v>#N/A</v>
      </c>
      <c r="O1996" s="47" t="e">
        <f>VLOOKUP(report_masivo[[#This Row],[INCAPACIDAD]],D4222:M4299,8,0)</f>
        <v>#N/A</v>
      </c>
    </row>
    <row r="1997" spans="3:15" x14ac:dyDescent="0.3">
      <c r="C1997" s="46" t="s">
        <v>10196</v>
      </c>
      <c r="D1997" s="4"/>
      <c r="E1997" s="4"/>
      <c r="F1997" s="16"/>
      <c r="G1997" s="80" t="e">
        <f>VLOOKUP(report_masivo[[#This Row],[INCAPACIDAD]],D4223:M4300,3,0)</f>
        <v>#N/A</v>
      </c>
      <c r="I1997" s="47"/>
      <c r="K1997" s="46" t="e">
        <f>VLOOKUP(report_masivo[[#This Row],[INCAPACIDAD]],D4223:M4300,4,0)</f>
        <v>#N/A</v>
      </c>
      <c r="L1997" s="46" t="e">
        <f>VLOOKUP(report_masivo[[#This Row],[INCAPACIDAD]],D4223:M4300,5,0)</f>
        <v>#N/A</v>
      </c>
      <c r="M1997" s="46" t="e">
        <f>VLOOKUP(report_masivo[[#This Row],[INCAPACIDAD]],D4223:M4300,6,0)</f>
        <v>#N/A</v>
      </c>
      <c r="N1997" s="49" t="e">
        <f>VLOOKUP(report_masivo[[#This Row],[INCAPACIDAD]],D4223:M4300,7,0)</f>
        <v>#N/A</v>
      </c>
      <c r="O1997" s="47" t="e">
        <f>VLOOKUP(report_masivo[[#This Row],[INCAPACIDAD]],D4223:M4300,8,0)</f>
        <v>#N/A</v>
      </c>
    </row>
    <row r="1998" spans="3:15" x14ac:dyDescent="0.3">
      <c r="C1998" s="46" t="s">
        <v>10196</v>
      </c>
      <c r="D1998" s="4"/>
      <c r="E1998" s="4"/>
      <c r="F1998" s="16"/>
      <c r="G1998" s="80" t="e">
        <f>VLOOKUP(report_masivo[[#This Row],[INCAPACIDAD]],D4224:M4301,3,0)</f>
        <v>#N/A</v>
      </c>
      <c r="I1998" s="47"/>
      <c r="K1998" s="46" t="e">
        <f>VLOOKUP(report_masivo[[#This Row],[INCAPACIDAD]],D4224:M4301,4,0)</f>
        <v>#N/A</v>
      </c>
      <c r="L1998" s="46" t="e">
        <f>VLOOKUP(report_masivo[[#This Row],[INCAPACIDAD]],D4224:M4301,5,0)</f>
        <v>#N/A</v>
      </c>
      <c r="M1998" s="46" t="e">
        <f>VLOOKUP(report_masivo[[#This Row],[INCAPACIDAD]],D4224:M4301,6,0)</f>
        <v>#N/A</v>
      </c>
      <c r="N1998" s="49" t="e">
        <f>VLOOKUP(report_masivo[[#This Row],[INCAPACIDAD]],D4224:M4301,7,0)</f>
        <v>#N/A</v>
      </c>
      <c r="O1998" s="47" t="e">
        <f>VLOOKUP(report_masivo[[#This Row],[INCAPACIDAD]],D4224:M4301,8,0)</f>
        <v>#N/A</v>
      </c>
    </row>
    <row r="1999" spans="3:15" x14ac:dyDescent="0.3">
      <c r="C1999" s="46" t="s">
        <v>10196</v>
      </c>
      <c r="D1999" s="4"/>
      <c r="E1999" s="4"/>
      <c r="F1999" s="16"/>
      <c r="G1999" s="80" t="e">
        <f>VLOOKUP(report_masivo[[#This Row],[INCAPACIDAD]],D4225:M4302,3,0)</f>
        <v>#N/A</v>
      </c>
      <c r="I1999" s="47"/>
      <c r="K1999" s="46" t="e">
        <f>VLOOKUP(report_masivo[[#This Row],[INCAPACIDAD]],D4225:M4302,4,0)</f>
        <v>#N/A</v>
      </c>
      <c r="L1999" s="46" t="e">
        <f>VLOOKUP(report_masivo[[#This Row],[INCAPACIDAD]],D4225:M4302,5,0)</f>
        <v>#N/A</v>
      </c>
      <c r="M1999" s="46" t="e">
        <f>VLOOKUP(report_masivo[[#This Row],[INCAPACIDAD]],D4225:M4302,6,0)</f>
        <v>#N/A</v>
      </c>
      <c r="N1999" s="49" t="e">
        <f>VLOOKUP(report_masivo[[#This Row],[INCAPACIDAD]],D4225:M4302,7,0)</f>
        <v>#N/A</v>
      </c>
      <c r="O1999" s="47" t="e">
        <f>VLOOKUP(report_masivo[[#This Row],[INCAPACIDAD]],D4225:M4302,8,0)</f>
        <v>#N/A</v>
      </c>
    </row>
    <row r="2000" spans="3:15" x14ac:dyDescent="0.3">
      <c r="C2000" s="46" t="s">
        <v>10196</v>
      </c>
      <c r="D2000" s="4"/>
      <c r="E2000" s="4"/>
      <c r="F2000" s="16"/>
      <c r="G2000" s="80" t="e">
        <f>VLOOKUP(report_masivo[[#This Row],[INCAPACIDAD]],D4226:M4303,3,0)</f>
        <v>#N/A</v>
      </c>
      <c r="I2000" s="47"/>
      <c r="K2000" s="46" t="e">
        <f>VLOOKUP(report_masivo[[#This Row],[INCAPACIDAD]],D4226:M4303,4,0)</f>
        <v>#N/A</v>
      </c>
      <c r="L2000" s="46" t="e">
        <f>VLOOKUP(report_masivo[[#This Row],[INCAPACIDAD]],D4226:M4303,5,0)</f>
        <v>#N/A</v>
      </c>
      <c r="M2000" s="46" t="e">
        <f>VLOOKUP(report_masivo[[#This Row],[INCAPACIDAD]],D4226:M4303,6,0)</f>
        <v>#N/A</v>
      </c>
      <c r="N2000" s="49" t="e">
        <f>VLOOKUP(report_masivo[[#This Row],[INCAPACIDAD]],D4226:M4303,7,0)</f>
        <v>#N/A</v>
      </c>
      <c r="O2000" s="47" t="e">
        <f>VLOOKUP(report_masivo[[#This Row],[INCAPACIDAD]],D4226:M4303,8,0)</f>
        <v>#N/A</v>
      </c>
    </row>
    <row r="2001" spans="3:15" x14ac:dyDescent="0.3">
      <c r="C2001" s="46" t="s">
        <v>10196</v>
      </c>
      <c r="D2001" s="4"/>
      <c r="E2001" s="4"/>
      <c r="F2001" s="16"/>
      <c r="G2001" s="80" t="e">
        <f>VLOOKUP(report_masivo[[#This Row],[INCAPACIDAD]],D4227:M4304,3,0)</f>
        <v>#N/A</v>
      </c>
      <c r="I2001" s="47"/>
      <c r="K2001" s="46" t="e">
        <f>VLOOKUP(report_masivo[[#This Row],[INCAPACIDAD]],D4227:M4304,4,0)</f>
        <v>#N/A</v>
      </c>
      <c r="L2001" s="46" t="e">
        <f>VLOOKUP(report_masivo[[#This Row],[INCAPACIDAD]],D4227:M4304,5,0)</f>
        <v>#N/A</v>
      </c>
      <c r="M2001" s="46" t="e">
        <f>VLOOKUP(report_masivo[[#This Row],[INCAPACIDAD]],D4227:M4304,6,0)</f>
        <v>#N/A</v>
      </c>
      <c r="N2001" s="49" t="e">
        <f>VLOOKUP(report_masivo[[#This Row],[INCAPACIDAD]],D4227:M4304,7,0)</f>
        <v>#N/A</v>
      </c>
      <c r="O2001" s="47" t="e">
        <f>VLOOKUP(report_masivo[[#This Row],[INCAPACIDAD]],D4227:M4304,8,0)</f>
        <v>#N/A</v>
      </c>
    </row>
    <row r="2002" spans="3:15" x14ac:dyDescent="0.3">
      <c r="C2002" s="46" t="s">
        <v>10196</v>
      </c>
      <c r="D2002" s="4"/>
      <c r="E2002" s="4"/>
      <c r="F2002" s="16"/>
      <c r="G2002" s="80" t="e">
        <f>VLOOKUP(report_masivo[[#This Row],[INCAPACIDAD]],D4228:M4305,3,0)</f>
        <v>#N/A</v>
      </c>
      <c r="I2002" s="47"/>
      <c r="K2002" s="46" t="e">
        <f>VLOOKUP(report_masivo[[#This Row],[INCAPACIDAD]],D4228:M4305,4,0)</f>
        <v>#N/A</v>
      </c>
      <c r="L2002" s="46" t="e">
        <f>VLOOKUP(report_masivo[[#This Row],[INCAPACIDAD]],D4228:M4305,5,0)</f>
        <v>#N/A</v>
      </c>
      <c r="M2002" s="46" t="e">
        <f>VLOOKUP(report_masivo[[#This Row],[INCAPACIDAD]],D4228:M4305,6,0)</f>
        <v>#N/A</v>
      </c>
      <c r="N2002" s="49" t="e">
        <f>VLOOKUP(report_masivo[[#This Row],[INCAPACIDAD]],D4228:M4305,7,0)</f>
        <v>#N/A</v>
      </c>
      <c r="O2002" s="47" t="e">
        <f>VLOOKUP(report_masivo[[#This Row],[INCAPACIDAD]],D4228:M4305,8,0)</f>
        <v>#N/A</v>
      </c>
    </row>
    <row r="2003" spans="3:15" x14ac:dyDescent="0.3">
      <c r="C2003" s="46" t="s">
        <v>10196</v>
      </c>
      <c r="D2003" s="4"/>
      <c r="E2003" s="4"/>
      <c r="F2003" s="16"/>
      <c r="G2003" s="80" t="e">
        <f>VLOOKUP(report_masivo[[#This Row],[INCAPACIDAD]],D4229:M4306,3,0)</f>
        <v>#N/A</v>
      </c>
      <c r="I2003" s="47"/>
      <c r="K2003" s="46" t="e">
        <f>VLOOKUP(report_masivo[[#This Row],[INCAPACIDAD]],D4229:M4306,4,0)</f>
        <v>#N/A</v>
      </c>
      <c r="L2003" s="46" t="e">
        <f>VLOOKUP(report_masivo[[#This Row],[INCAPACIDAD]],D4229:M4306,5,0)</f>
        <v>#N/A</v>
      </c>
      <c r="M2003" s="46" t="e">
        <f>VLOOKUP(report_masivo[[#This Row],[INCAPACIDAD]],D4229:M4306,6,0)</f>
        <v>#N/A</v>
      </c>
      <c r="N2003" s="49" t="e">
        <f>VLOOKUP(report_masivo[[#This Row],[INCAPACIDAD]],D4229:M4306,7,0)</f>
        <v>#N/A</v>
      </c>
      <c r="O2003" s="47" t="e">
        <f>VLOOKUP(report_masivo[[#This Row],[INCAPACIDAD]],D4229:M4306,8,0)</f>
        <v>#N/A</v>
      </c>
    </row>
    <row r="2004" spans="3:15" x14ac:dyDescent="0.3">
      <c r="C2004" s="46" t="s">
        <v>10196</v>
      </c>
      <c r="D2004" s="4"/>
      <c r="E2004" s="4"/>
      <c r="F2004" s="16"/>
      <c r="G2004" s="80" t="e">
        <f>VLOOKUP(report_masivo[[#This Row],[INCAPACIDAD]],D4230:M4307,3,0)</f>
        <v>#N/A</v>
      </c>
      <c r="I2004" s="47"/>
      <c r="K2004" s="46" t="e">
        <f>VLOOKUP(report_masivo[[#This Row],[INCAPACIDAD]],D4230:M4307,4,0)</f>
        <v>#N/A</v>
      </c>
      <c r="L2004" s="46" t="e">
        <f>VLOOKUP(report_masivo[[#This Row],[INCAPACIDAD]],D4230:M4307,5,0)</f>
        <v>#N/A</v>
      </c>
      <c r="M2004" s="46" t="e">
        <f>VLOOKUP(report_masivo[[#This Row],[INCAPACIDAD]],D4230:M4307,6,0)</f>
        <v>#N/A</v>
      </c>
      <c r="N2004" s="49" t="e">
        <f>VLOOKUP(report_masivo[[#This Row],[INCAPACIDAD]],D4230:M4307,7,0)</f>
        <v>#N/A</v>
      </c>
      <c r="O2004" s="47" t="e">
        <f>VLOOKUP(report_masivo[[#This Row],[INCAPACIDAD]],D4230:M4307,8,0)</f>
        <v>#N/A</v>
      </c>
    </row>
    <row r="2005" spans="3:15" x14ac:dyDescent="0.3">
      <c r="C2005" s="46" t="s">
        <v>10196</v>
      </c>
      <c r="D2005" s="4"/>
      <c r="E2005" s="4"/>
      <c r="F2005" s="16"/>
      <c r="G2005" s="80" t="e">
        <f>VLOOKUP(report_masivo[[#This Row],[INCAPACIDAD]],D4231:M4308,3,0)</f>
        <v>#N/A</v>
      </c>
      <c r="I2005" s="47"/>
      <c r="K2005" s="46" t="e">
        <f>VLOOKUP(report_masivo[[#This Row],[INCAPACIDAD]],D4231:M4308,4,0)</f>
        <v>#N/A</v>
      </c>
      <c r="L2005" s="46" t="e">
        <f>VLOOKUP(report_masivo[[#This Row],[INCAPACIDAD]],D4231:M4308,5,0)</f>
        <v>#N/A</v>
      </c>
      <c r="M2005" s="46" t="e">
        <f>VLOOKUP(report_masivo[[#This Row],[INCAPACIDAD]],D4231:M4308,6,0)</f>
        <v>#N/A</v>
      </c>
      <c r="N2005" s="49" t="e">
        <f>VLOOKUP(report_masivo[[#This Row],[INCAPACIDAD]],D4231:M4308,7,0)</f>
        <v>#N/A</v>
      </c>
      <c r="O2005" s="47" t="e">
        <f>VLOOKUP(report_masivo[[#This Row],[INCAPACIDAD]],D4231:M4308,8,0)</f>
        <v>#N/A</v>
      </c>
    </row>
    <row r="2006" spans="3:15" x14ac:dyDescent="0.3">
      <c r="C2006" s="46" t="s">
        <v>10196</v>
      </c>
      <c r="D2006" s="4"/>
      <c r="E2006" s="4"/>
      <c r="F2006" s="16"/>
      <c r="G2006" s="80" t="e">
        <f>VLOOKUP(report_masivo[[#This Row],[INCAPACIDAD]],D4232:M4309,3,0)</f>
        <v>#N/A</v>
      </c>
      <c r="I2006" s="47"/>
      <c r="K2006" s="46" t="e">
        <f>VLOOKUP(report_masivo[[#This Row],[INCAPACIDAD]],D4232:M4309,4,0)</f>
        <v>#N/A</v>
      </c>
      <c r="L2006" s="46" t="e">
        <f>VLOOKUP(report_masivo[[#This Row],[INCAPACIDAD]],D4232:M4309,5,0)</f>
        <v>#N/A</v>
      </c>
      <c r="M2006" s="46" t="e">
        <f>VLOOKUP(report_masivo[[#This Row],[INCAPACIDAD]],D4232:M4309,6,0)</f>
        <v>#N/A</v>
      </c>
      <c r="N2006" s="49" t="e">
        <f>VLOOKUP(report_masivo[[#This Row],[INCAPACIDAD]],D4232:M4309,7,0)</f>
        <v>#N/A</v>
      </c>
      <c r="O2006" s="47" t="e">
        <f>VLOOKUP(report_masivo[[#This Row],[INCAPACIDAD]],D4232:M4309,8,0)</f>
        <v>#N/A</v>
      </c>
    </row>
    <row r="2007" spans="3:15" x14ac:dyDescent="0.3">
      <c r="C2007" s="46" t="s">
        <v>10196</v>
      </c>
      <c r="D2007" s="4"/>
      <c r="E2007" s="4"/>
      <c r="F2007" s="16"/>
      <c r="G2007" s="80" t="e">
        <f>VLOOKUP(report_masivo[[#This Row],[INCAPACIDAD]],D4233:M4310,3,0)</f>
        <v>#N/A</v>
      </c>
      <c r="I2007" s="47"/>
      <c r="K2007" s="46" t="e">
        <f>VLOOKUP(report_masivo[[#This Row],[INCAPACIDAD]],D4233:M4310,4,0)</f>
        <v>#N/A</v>
      </c>
      <c r="L2007" s="46" t="e">
        <f>VLOOKUP(report_masivo[[#This Row],[INCAPACIDAD]],D4233:M4310,5,0)</f>
        <v>#N/A</v>
      </c>
      <c r="M2007" s="46" t="e">
        <f>VLOOKUP(report_masivo[[#This Row],[INCAPACIDAD]],D4233:M4310,6,0)</f>
        <v>#N/A</v>
      </c>
      <c r="N2007" s="49" t="e">
        <f>VLOOKUP(report_masivo[[#This Row],[INCAPACIDAD]],D4233:M4310,7,0)</f>
        <v>#N/A</v>
      </c>
      <c r="O2007" s="47" t="e">
        <f>VLOOKUP(report_masivo[[#This Row],[INCAPACIDAD]],D4233:M4310,8,0)</f>
        <v>#N/A</v>
      </c>
    </row>
    <row r="2008" spans="3:15" x14ac:dyDescent="0.3">
      <c r="C2008" s="46" t="s">
        <v>10196</v>
      </c>
      <c r="D2008" s="4"/>
      <c r="E2008" s="4"/>
      <c r="F2008" s="16"/>
      <c r="G2008" s="80" t="e">
        <f>VLOOKUP(report_masivo[[#This Row],[INCAPACIDAD]],D4234:M4311,3,0)</f>
        <v>#N/A</v>
      </c>
      <c r="I2008" s="47"/>
      <c r="K2008" s="46" t="e">
        <f>VLOOKUP(report_masivo[[#This Row],[INCAPACIDAD]],D4234:M4311,4,0)</f>
        <v>#N/A</v>
      </c>
      <c r="L2008" s="46" t="e">
        <f>VLOOKUP(report_masivo[[#This Row],[INCAPACIDAD]],D4234:M4311,5,0)</f>
        <v>#N/A</v>
      </c>
      <c r="M2008" s="46" t="e">
        <f>VLOOKUP(report_masivo[[#This Row],[INCAPACIDAD]],D4234:M4311,6,0)</f>
        <v>#N/A</v>
      </c>
      <c r="N2008" s="49" t="e">
        <f>VLOOKUP(report_masivo[[#This Row],[INCAPACIDAD]],D4234:M4311,7,0)</f>
        <v>#N/A</v>
      </c>
      <c r="O2008" s="47" t="e">
        <f>VLOOKUP(report_masivo[[#This Row],[INCAPACIDAD]],D4234:M4311,8,0)</f>
        <v>#N/A</v>
      </c>
    </row>
    <row r="2009" spans="3:15" x14ac:dyDescent="0.3">
      <c r="C2009" s="46" t="s">
        <v>10196</v>
      </c>
      <c r="D2009" s="4"/>
      <c r="E2009" s="4"/>
      <c r="F2009" s="16"/>
      <c r="G2009" s="80" t="e">
        <f>VLOOKUP(report_masivo[[#This Row],[INCAPACIDAD]],D4235:M4312,3,0)</f>
        <v>#N/A</v>
      </c>
      <c r="I2009" s="47"/>
      <c r="K2009" s="46" t="e">
        <f>VLOOKUP(report_masivo[[#This Row],[INCAPACIDAD]],D4235:M4312,4,0)</f>
        <v>#N/A</v>
      </c>
      <c r="L2009" s="46" t="e">
        <f>VLOOKUP(report_masivo[[#This Row],[INCAPACIDAD]],D4235:M4312,5,0)</f>
        <v>#N/A</v>
      </c>
      <c r="M2009" s="46" t="e">
        <f>VLOOKUP(report_masivo[[#This Row],[INCAPACIDAD]],D4235:M4312,6,0)</f>
        <v>#N/A</v>
      </c>
      <c r="N2009" s="49" t="e">
        <f>VLOOKUP(report_masivo[[#This Row],[INCAPACIDAD]],D4235:M4312,7,0)</f>
        <v>#N/A</v>
      </c>
      <c r="O2009" s="47" t="e">
        <f>VLOOKUP(report_masivo[[#This Row],[INCAPACIDAD]],D4235:M4312,8,0)</f>
        <v>#N/A</v>
      </c>
    </row>
    <row r="2010" spans="3:15" x14ac:dyDescent="0.3">
      <c r="C2010" s="46" t="s">
        <v>10196</v>
      </c>
      <c r="D2010" s="4"/>
      <c r="E2010" s="4"/>
      <c r="F2010" s="16"/>
      <c r="G2010" s="80" t="e">
        <f>VLOOKUP(report_masivo[[#This Row],[INCAPACIDAD]],D4236:M4313,3,0)</f>
        <v>#N/A</v>
      </c>
      <c r="I2010" s="47"/>
      <c r="K2010" s="46" t="e">
        <f>VLOOKUP(report_masivo[[#This Row],[INCAPACIDAD]],D4236:M4313,4,0)</f>
        <v>#N/A</v>
      </c>
      <c r="L2010" s="46" t="e">
        <f>VLOOKUP(report_masivo[[#This Row],[INCAPACIDAD]],D4236:M4313,5,0)</f>
        <v>#N/A</v>
      </c>
      <c r="M2010" s="46" t="e">
        <f>VLOOKUP(report_masivo[[#This Row],[INCAPACIDAD]],D4236:M4313,6,0)</f>
        <v>#N/A</v>
      </c>
      <c r="N2010" s="49" t="e">
        <f>VLOOKUP(report_masivo[[#This Row],[INCAPACIDAD]],D4236:M4313,7,0)</f>
        <v>#N/A</v>
      </c>
      <c r="O2010" s="47" t="e">
        <f>VLOOKUP(report_masivo[[#This Row],[INCAPACIDAD]],D4236:M4313,8,0)</f>
        <v>#N/A</v>
      </c>
    </row>
    <row r="2011" spans="3:15" x14ac:dyDescent="0.3">
      <c r="C2011" s="46" t="s">
        <v>10196</v>
      </c>
      <c r="D2011" s="4"/>
      <c r="E2011" s="4"/>
      <c r="F2011" s="16"/>
      <c r="G2011" s="80" t="e">
        <f>VLOOKUP(report_masivo[[#This Row],[INCAPACIDAD]],D4237:M4314,3,0)</f>
        <v>#N/A</v>
      </c>
      <c r="I2011" s="47"/>
      <c r="K2011" s="46" t="e">
        <f>VLOOKUP(report_masivo[[#This Row],[INCAPACIDAD]],D4237:M4314,4,0)</f>
        <v>#N/A</v>
      </c>
      <c r="L2011" s="46" t="e">
        <f>VLOOKUP(report_masivo[[#This Row],[INCAPACIDAD]],D4237:M4314,5,0)</f>
        <v>#N/A</v>
      </c>
      <c r="M2011" s="46" t="e">
        <f>VLOOKUP(report_masivo[[#This Row],[INCAPACIDAD]],D4237:M4314,6,0)</f>
        <v>#N/A</v>
      </c>
      <c r="N2011" s="49" t="e">
        <f>VLOOKUP(report_masivo[[#This Row],[INCAPACIDAD]],D4237:M4314,7,0)</f>
        <v>#N/A</v>
      </c>
      <c r="O2011" s="47" t="e">
        <f>VLOOKUP(report_masivo[[#This Row],[INCAPACIDAD]],D4237:M4314,8,0)</f>
        <v>#N/A</v>
      </c>
    </row>
    <row r="2012" spans="3:15" x14ac:dyDescent="0.3">
      <c r="C2012" s="46" t="s">
        <v>10196</v>
      </c>
      <c r="D2012" s="4"/>
      <c r="E2012" s="4"/>
      <c r="F2012" s="16"/>
      <c r="G2012" s="80" t="e">
        <f>VLOOKUP(report_masivo[[#This Row],[INCAPACIDAD]],D4238:M4315,3,0)</f>
        <v>#N/A</v>
      </c>
      <c r="I2012" s="47"/>
      <c r="K2012" s="46" t="e">
        <f>VLOOKUP(report_masivo[[#This Row],[INCAPACIDAD]],D4238:M4315,4,0)</f>
        <v>#N/A</v>
      </c>
      <c r="L2012" s="46" t="e">
        <f>VLOOKUP(report_masivo[[#This Row],[INCAPACIDAD]],D4238:M4315,5,0)</f>
        <v>#N/A</v>
      </c>
      <c r="M2012" s="46" t="e">
        <f>VLOOKUP(report_masivo[[#This Row],[INCAPACIDAD]],D4238:M4315,6,0)</f>
        <v>#N/A</v>
      </c>
      <c r="N2012" s="49" t="e">
        <f>VLOOKUP(report_masivo[[#This Row],[INCAPACIDAD]],D4238:M4315,7,0)</f>
        <v>#N/A</v>
      </c>
      <c r="O2012" s="47" t="e">
        <f>VLOOKUP(report_masivo[[#This Row],[INCAPACIDAD]],D4238:M4315,8,0)</f>
        <v>#N/A</v>
      </c>
    </row>
    <row r="2013" spans="3:15" x14ac:dyDescent="0.3">
      <c r="C2013" s="46" t="s">
        <v>10196</v>
      </c>
      <c r="D2013" s="4"/>
      <c r="E2013" s="4"/>
      <c r="F2013" s="16"/>
      <c r="G2013" s="80" t="e">
        <f>VLOOKUP(report_masivo[[#This Row],[INCAPACIDAD]],D4239:M4316,3,0)</f>
        <v>#N/A</v>
      </c>
      <c r="I2013" s="47"/>
      <c r="K2013" s="46" t="e">
        <f>VLOOKUP(report_masivo[[#This Row],[INCAPACIDAD]],D4239:M4316,4,0)</f>
        <v>#N/A</v>
      </c>
      <c r="L2013" s="46" t="e">
        <f>VLOOKUP(report_masivo[[#This Row],[INCAPACIDAD]],D4239:M4316,5,0)</f>
        <v>#N/A</v>
      </c>
      <c r="M2013" s="46" t="e">
        <f>VLOOKUP(report_masivo[[#This Row],[INCAPACIDAD]],D4239:M4316,6,0)</f>
        <v>#N/A</v>
      </c>
      <c r="N2013" s="49" t="e">
        <f>VLOOKUP(report_masivo[[#This Row],[INCAPACIDAD]],D4239:M4316,7,0)</f>
        <v>#N/A</v>
      </c>
      <c r="O2013" s="47" t="e">
        <f>VLOOKUP(report_masivo[[#This Row],[INCAPACIDAD]],D4239:M4316,8,0)</f>
        <v>#N/A</v>
      </c>
    </row>
    <row r="2014" spans="3:15" x14ac:dyDescent="0.3">
      <c r="C2014" s="46" t="s">
        <v>10196</v>
      </c>
      <c r="D2014" s="4"/>
      <c r="E2014" s="4"/>
      <c r="F2014" s="16"/>
      <c r="G2014" s="80" t="e">
        <f>VLOOKUP(report_masivo[[#This Row],[INCAPACIDAD]],D4240:M4317,3,0)</f>
        <v>#N/A</v>
      </c>
      <c r="I2014" s="47"/>
      <c r="K2014" s="46" t="e">
        <f>VLOOKUP(report_masivo[[#This Row],[INCAPACIDAD]],D4240:M4317,4,0)</f>
        <v>#N/A</v>
      </c>
      <c r="L2014" s="46" t="e">
        <f>VLOOKUP(report_masivo[[#This Row],[INCAPACIDAD]],D4240:M4317,5,0)</f>
        <v>#N/A</v>
      </c>
      <c r="M2014" s="46" t="e">
        <f>VLOOKUP(report_masivo[[#This Row],[INCAPACIDAD]],D4240:M4317,6,0)</f>
        <v>#N/A</v>
      </c>
      <c r="N2014" s="49" t="e">
        <f>VLOOKUP(report_masivo[[#This Row],[INCAPACIDAD]],D4240:M4317,7,0)</f>
        <v>#N/A</v>
      </c>
      <c r="O2014" s="47" t="e">
        <f>VLOOKUP(report_masivo[[#This Row],[INCAPACIDAD]],D4240:M4317,8,0)</f>
        <v>#N/A</v>
      </c>
    </row>
    <row r="2015" spans="3:15" x14ac:dyDescent="0.3">
      <c r="C2015" s="46" t="s">
        <v>10196</v>
      </c>
      <c r="D2015" s="4"/>
      <c r="E2015" s="4"/>
      <c r="F2015" s="16"/>
      <c r="G2015" s="80" t="e">
        <f>VLOOKUP(report_masivo[[#This Row],[INCAPACIDAD]],D4241:M4318,3,0)</f>
        <v>#N/A</v>
      </c>
      <c r="I2015" s="47"/>
      <c r="K2015" s="46" t="e">
        <f>VLOOKUP(report_masivo[[#This Row],[INCAPACIDAD]],D4241:M4318,4,0)</f>
        <v>#N/A</v>
      </c>
      <c r="L2015" s="46" t="e">
        <f>VLOOKUP(report_masivo[[#This Row],[INCAPACIDAD]],D4241:M4318,5,0)</f>
        <v>#N/A</v>
      </c>
      <c r="M2015" s="46" t="e">
        <f>VLOOKUP(report_masivo[[#This Row],[INCAPACIDAD]],D4241:M4318,6,0)</f>
        <v>#N/A</v>
      </c>
      <c r="N2015" s="49" t="e">
        <f>VLOOKUP(report_masivo[[#This Row],[INCAPACIDAD]],D4241:M4318,7,0)</f>
        <v>#N/A</v>
      </c>
      <c r="O2015" s="47" t="e">
        <f>VLOOKUP(report_masivo[[#This Row],[INCAPACIDAD]],D4241:M4318,8,0)</f>
        <v>#N/A</v>
      </c>
    </row>
    <row r="2016" spans="3:15" x14ac:dyDescent="0.3">
      <c r="C2016" s="46" t="s">
        <v>10196</v>
      </c>
      <c r="D2016" s="4"/>
      <c r="E2016" s="4"/>
      <c r="F2016" s="16"/>
      <c r="G2016" s="80" t="e">
        <f>VLOOKUP(report_masivo[[#This Row],[INCAPACIDAD]],D4242:M4319,3,0)</f>
        <v>#N/A</v>
      </c>
      <c r="I2016" s="47"/>
      <c r="K2016" s="46" t="e">
        <f>VLOOKUP(report_masivo[[#This Row],[INCAPACIDAD]],D4242:M4319,4,0)</f>
        <v>#N/A</v>
      </c>
      <c r="L2016" s="46" t="e">
        <f>VLOOKUP(report_masivo[[#This Row],[INCAPACIDAD]],D4242:M4319,5,0)</f>
        <v>#N/A</v>
      </c>
      <c r="M2016" s="46" t="e">
        <f>VLOOKUP(report_masivo[[#This Row],[INCAPACIDAD]],D4242:M4319,6,0)</f>
        <v>#N/A</v>
      </c>
      <c r="N2016" s="49" t="e">
        <f>VLOOKUP(report_masivo[[#This Row],[INCAPACIDAD]],D4242:M4319,7,0)</f>
        <v>#N/A</v>
      </c>
      <c r="O2016" s="47" t="e">
        <f>VLOOKUP(report_masivo[[#This Row],[INCAPACIDAD]],D4242:M4319,8,0)</f>
        <v>#N/A</v>
      </c>
    </row>
    <row r="2017" spans="3:15" x14ac:dyDescent="0.3">
      <c r="C2017" s="46" t="s">
        <v>10196</v>
      </c>
      <c r="D2017" s="4"/>
      <c r="E2017" s="4"/>
      <c r="F2017" s="16"/>
      <c r="G2017" s="80" t="e">
        <f>VLOOKUP(report_masivo[[#This Row],[INCAPACIDAD]],D4243:M4320,3,0)</f>
        <v>#N/A</v>
      </c>
      <c r="I2017" s="47"/>
      <c r="K2017" s="46" t="e">
        <f>VLOOKUP(report_masivo[[#This Row],[INCAPACIDAD]],D4243:M4320,4,0)</f>
        <v>#N/A</v>
      </c>
      <c r="L2017" s="46" t="e">
        <f>VLOOKUP(report_masivo[[#This Row],[INCAPACIDAD]],D4243:M4320,5,0)</f>
        <v>#N/A</v>
      </c>
      <c r="M2017" s="46" t="e">
        <f>VLOOKUP(report_masivo[[#This Row],[INCAPACIDAD]],D4243:M4320,6,0)</f>
        <v>#N/A</v>
      </c>
      <c r="N2017" s="49" t="e">
        <f>VLOOKUP(report_masivo[[#This Row],[INCAPACIDAD]],D4243:M4320,7,0)</f>
        <v>#N/A</v>
      </c>
      <c r="O2017" s="47" t="e">
        <f>VLOOKUP(report_masivo[[#This Row],[INCAPACIDAD]],D4243:M4320,8,0)</f>
        <v>#N/A</v>
      </c>
    </row>
    <row r="2018" spans="3:15" x14ac:dyDescent="0.3">
      <c r="C2018" s="46" t="s">
        <v>10196</v>
      </c>
      <c r="D2018" s="4"/>
      <c r="E2018" s="4"/>
      <c r="F2018" s="16"/>
      <c r="G2018" s="80" t="e">
        <f>VLOOKUP(report_masivo[[#This Row],[INCAPACIDAD]],D4244:M4321,3,0)</f>
        <v>#N/A</v>
      </c>
      <c r="I2018" s="47"/>
      <c r="K2018" s="46" t="e">
        <f>VLOOKUP(report_masivo[[#This Row],[INCAPACIDAD]],D4244:M4321,4,0)</f>
        <v>#N/A</v>
      </c>
      <c r="L2018" s="46" t="e">
        <f>VLOOKUP(report_masivo[[#This Row],[INCAPACIDAD]],D4244:M4321,5,0)</f>
        <v>#N/A</v>
      </c>
      <c r="M2018" s="46" t="e">
        <f>VLOOKUP(report_masivo[[#This Row],[INCAPACIDAD]],D4244:M4321,6,0)</f>
        <v>#N/A</v>
      </c>
      <c r="N2018" s="49" t="e">
        <f>VLOOKUP(report_masivo[[#This Row],[INCAPACIDAD]],D4244:M4321,7,0)</f>
        <v>#N/A</v>
      </c>
      <c r="O2018" s="47" t="e">
        <f>VLOOKUP(report_masivo[[#This Row],[INCAPACIDAD]],D4244:M4321,8,0)</f>
        <v>#N/A</v>
      </c>
    </row>
    <row r="2019" spans="3:15" x14ac:dyDescent="0.3">
      <c r="C2019" s="46" t="s">
        <v>10196</v>
      </c>
      <c r="D2019" s="4"/>
      <c r="E2019" s="4"/>
      <c r="F2019" s="16"/>
      <c r="G2019" s="80" t="e">
        <f>VLOOKUP(report_masivo[[#This Row],[INCAPACIDAD]],D4245:M4322,3,0)</f>
        <v>#N/A</v>
      </c>
      <c r="I2019" s="47"/>
      <c r="K2019" s="46" t="e">
        <f>VLOOKUP(report_masivo[[#This Row],[INCAPACIDAD]],D4245:M4322,4,0)</f>
        <v>#N/A</v>
      </c>
      <c r="L2019" s="46" t="e">
        <f>VLOOKUP(report_masivo[[#This Row],[INCAPACIDAD]],D4245:M4322,5,0)</f>
        <v>#N/A</v>
      </c>
      <c r="M2019" s="46" t="e">
        <f>VLOOKUP(report_masivo[[#This Row],[INCAPACIDAD]],D4245:M4322,6,0)</f>
        <v>#N/A</v>
      </c>
      <c r="N2019" s="49" t="e">
        <f>VLOOKUP(report_masivo[[#This Row],[INCAPACIDAD]],D4245:M4322,7,0)</f>
        <v>#N/A</v>
      </c>
      <c r="O2019" s="47" t="e">
        <f>VLOOKUP(report_masivo[[#This Row],[INCAPACIDAD]],D4245:M4322,8,0)</f>
        <v>#N/A</v>
      </c>
    </row>
    <row r="2020" spans="3:15" x14ac:dyDescent="0.3">
      <c r="C2020" s="46" t="s">
        <v>10196</v>
      </c>
      <c r="D2020" s="4"/>
      <c r="E2020" s="4"/>
      <c r="F2020" s="16"/>
      <c r="G2020" s="80" t="e">
        <f>VLOOKUP(report_masivo[[#This Row],[INCAPACIDAD]],D4246:M4323,3,0)</f>
        <v>#N/A</v>
      </c>
      <c r="I2020" s="47"/>
      <c r="K2020" s="46" t="e">
        <f>VLOOKUP(report_masivo[[#This Row],[INCAPACIDAD]],D4246:M4323,4,0)</f>
        <v>#N/A</v>
      </c>
      <c r="L2020" s="46" t="e">
        <f>VLOOKUP(report_masivo[[#This Row],[INCAPACIDAD]],D4246:M4323,5,0)</f>
        <v>#N/A</v>
      </c>
      <c r="M2020" s="46" t="e">
        <f>VLOOKUP(report_masivo[[#This Row],[INCAPACIDAD]],D4246:M4323,6,0)</f>
        <v>#N/A</v>
      </c>
      <c r="N2020" s="49" t="e">
        <f>VLOOKUP(report_masivo[[#This Row],[INCAPACIDAD]],D4246:M4323,7,0)</f>
        <v>#N/A</v>
      </c>
      <c r="O2020" s="47" t="e">
        <f>VLOOKUP(report_masivo[[#This Row],[INCAPACIDAD]],D4246:M4323,8,0)</f>
        <v>#N/A</v>
      </c>
    </row>
    <row r="2021" spans="3:15" x14ac:dyDescent="0.3">
      <c r="C2021" s="46" t="s">
        <v>10196</v>
      </c>
      <c r="D2021" s="4"/>
      <c r="E2021" s="4"/>
      <c r="F2021" s="16"/>
      <c r="G2021" s="80" t="e">
        <f>VLOOKUP(report_masivo[[#This Row],[INCAPACIDAD]],D4247:M4324,3,0)</f>
        <v>#N/A</v>
      </c>
      <c r="I2021" s="47"/>
      <c r="K2021" s="46" t="e">
        <f>VLOOKUP(report_masivo[[#This Row],[INCAPACIDAD]],D4247:M4324,4,0)</f>
        <v>#N/A</v>
      </c>
      <c r="L2021" s="46" t="e">
        <f>VLOOKUP(report_masivo[[#This Row],[INCAPACIDAD]],D4247:M4324,5,0)</f>
        <v>#N/A</v>
      </c>
      <c r="M2021" s="46" t="e">
        <f>VLOOKUP(report_masivo[[#This Row],[INCAPACIDAD]],D4247:M4324,6,0)</f>
        <v>#N/A</v>
      </c>
      <c r="N2021" s="49" t="e">
        <f>VLOOKUP(report_masivo[[#This Row],[INCAPACIDAD]],D4247:M4324,7,0)</f>
        <v>#N/A</v>
      </c>
      <c r="O2021" s="47" t="e">
        <f>VLOOKUP(report_masivo[[#This Row],[INCAPACIDAD]],D4247:M4324,8,0)</f>
        <v>#N/A</v>
      </c>
    </row>
    <row r="2022" spans="3:15" x14ac:dyDescent="0.3">
      <c r="C2022" s="46" t="s">
        <v>10196</v>
      </c>
      <c r="D2022" s="4"/>
      <c r="E2022" s="4"/>
      <c r="F2022" s="16"/>
      <c r="G2022" s="80" t="e">
        <f>VLOOKUP(report_masivo[[#This Row],[INCAPACIDAD]],D4248:M4325,3,0)</f>
        <v>#N/A</v>
      </c>
      <c r="I2022" s="47"/>
      <c r="K2022" s="46" t="e">
        <f>VLOOKUP(report_masivo[[#This Row],[INCAPACIDAD]],D4248:M4325,4,0)</f>
        <v>#N/A</v>
      </c>
      <c r="L2022" s="46" t="e">
        <f>VLOOKUP(report_masivo[[#This Row],[INCAPACIDAD]],D4248:M4325,5,0)</f>
        <v>#N/A</v>
      </c>
      <c r="M2022" s="46" t="e">
        <f>VLOOKUP(report_masivo[[#This Row],[INCAPACIDAD]],D4248:M4325,6,0)</f>
        <v>#N/A</v>
      </c>
      <c r="N2022" s="49" t="e">
        <f>VLOOKUP(report_masivo[[#This Row],[INCAPACIDAD]],D4248:M4325,7,0)</f>
        <v>#N/A</v>
      </c>
      <c r="O2022" s="47" t="e">
        <f>VLOOKUP(report_masivo[[#This Row],[INCAPACIDAD]],D4248:M4325,8,0)</f>
        <v>#N/A</v>
      </c>
    </row>
    <row r="2023" spans="3:15" x14ac:dyDescent="0.3">
      <c r="C2023" s="46" t="s">
        <v>10196</v>
      </c>
      <c r="D2023" s="4"/>
      <c r="E2023" s="4"/>
      <c r="F2023" s="16"/>
      <c r="G2023" s="80" t="e">
        <f>VLOOKUP(report_masivo[[#This Row],[INCAPACIDAD]],D4249:M4326,3,0)</f>
        <v>#N/A</v>
      </c>
      <c r="I2023" s="47"/>
      <c r="K2023" s="46" t="e">
        <f>VLOOKUP(report_masivo[[#This Row],[INCAPACIDAD]],D4249:M4326,4,0)</f>
        <v>#N/A</v>
      </c>
      <c r="L2023" s="46" t="e">
        <f>VLOOKUP(report_masivo[[#This Row],[INCAPACIDAD]],D4249:M4326,5,0)</f>
        <v>#N/A</v>
      </c>
      <c r="M2023" s="46" t="e">
        <f>VLOOKUP(report_masivo[[#This Row],[INCAPACIDAD]],D4249:M4326,6,0)</f>
        <v>#N/A</v>
      </c>
      <c r="N2023" s="49" t="e">
        <f>VLOOKUP(report_masivo[[#This Row],[INCAPACIDAD]],D4249:M4326,7,0)</f>
        <v>#N/A</v>
      </c>
      <c r="O2023" s="47" t="e">
        <f>VLOOKUP(report_masivo[[#This Row],[INCAPACIDAD]],D4249:M4326,8,0)</f>
        <v>#N/A</v>
      </c>
    </row>
    <row r="2024" spans="3:15" x14ac:dyDescent="0.3">
      <c r="C2024" s="46" t="s">
        <v>10196</v>
      </c>
      <c r="D2024" s="4"/>
      <c r="E2024" s="4"/>
      <c r="F2024" s="16"/>
      <c r="G2024" s="80" t="e">
        <f>VLOOKUP(report_masivo[[#This Row],[INCAPACIDAD]],D4250:M4327,3,0)</f>
        <v>#N/A</v>
      </c>
      <c r="I2024" s="47"/>
      <c r="K2024" s="46" t="e">
        <f>VLOOKUP(report_masivo[[#This Row],[INCAPACIDAD]],D4250:M4327,4,0)</f>
        <v>#N/A</v>
      </c>
      <c r="L2024" s="46" t="e">
        <f>VLOOKUP(report_masivo[[#This Row],[INCAPACIDAD]],D4250:M4327,5,0)</f>
        <v>#N/A</v>
      </c>
      <c r="M2024" s="46" t="e">
        <f>VLOOKUP(report_masivo[[#This Row],[INCAPACIDAD]],D4250:M4327,6,0)</f>
        <v>#N/A</v>
      </c>
      <c r="N2024" s="49" t="e">
        <f>VLOOKUP(report_masivo[[#This Row],[INCAPACIDAD]],D4250:M4327,7,0)</f>
        <v>#N/A</v>
      </c>
      <c r="O2024" s="47" t="e">
        <f>VLOOKUP(report_masivo[[#This Row],[INCAPACIDAD]],D4250:M4327,8,0)</f>
        <v>#N/A</v>
      </c>
    </row>
    <row r="2025" spans="3:15" x14ac:dyDescent="0.3">
      <c r="C2025" s="46" t="s">
        <v>10196</v>
      </c>
      <c r="D2025" s="4"/>
      <c r="E2025" s="4"/>
      <c r="F2025" s="16"/>
      <c r="G2025" s="80" t="e">
        <f>VLOOKUP(report_masivo[[#This Row],[INCAPACIDAD]],D4251:M4328,3,0)</f>
        <v>#N/A</v>
      </c>
      <c r="I2025" s="47"/>
      <c r="K2025" s="46" t="e">
        <f>VLOOKUP(report_masivo[[#This Row],[INCAPACIDAD]],D4251:M4328,4,0)</f>
        <v>#N/A</v>
      </c>
      <c r="L2025" s="46" t="e">
        <f>VLOOKUP(report_masivo[[#This Row],[INCAPACIDAD]],D4251:M4328,5,0)</f>
        <v>#N/A</v>
      </c>
      <c r="M2025" s="46" t="e">
        <f>VLOOKUP(report_masivo[[#This Row],[INCAPACIDAD]],D4251:M4328,6,0)</f>
        <v>#N/A</v>
      </c>
      <c r="N2025" s="49" t="e">
        <f>VLOOKUP(report_masivo[[#This Row],[INCAPACIDAD]],D4251:M4328,7,0)</f>
        <v>#N/A</v>
      </c>
      <c r="O2025" s="47" t="e">
        <f>VLOOKUP(report_masivo[[#This Row],[INCAPACIDAD]],D4251:M4328,8,0)</f>
        <v>#N/A</v>
      </c>
    </row>
    <row r="2026" spans="3:15" x14ac:dyDescent="0.3">
      <c r="C2026" s="46" t="s">
        <v>10196</v>
      </c>
      <c r="D2026" s="4"/>
      <c r="E2026" s="4"/>
      <c r="F2026" s="16"/>
      <c r="G2026" s="80" t="e">
        <f>VLOOKUP(report_masivo[[#This Row],[INCAPACIDAD]],D4252:M4329,3,0)</f>
        <v>#N/A</v>
      </c>
      <c r="I2026" s="47"/>
      <c r="K2026" s="46" t="e">
        <f>VLOOKUP(report_masivo[[#This Row],[INCAPACIDAD]],D4252:M4329,4,0)</f>
        <v>#N/A</v>
      </c>
      <c r="L2026" s="46" t="e">
        <f>VLOOKUP(report_masivo[[#This Row],[INCAPACIDAD]],D4252:M4329,5,0)</f>
        <v>#N/A</v>
      </c>
      <c r="M2026" s="46" t="e">
        <f>VLOOKUP(report_masivo[[#This Row],[INCAPACIDAD]],D4252:M4329,6,0)</f>
        <v>#N/A</v>
      </c>
      <c r="N2026" s="49" t="e">
        <f>VLOOKUP(report_masivo[[#This Row],[INCAPACIDAD]],D4252:M4329,7,0)</f>
        <v>#N/A</v>
      </c>
      <c r="O2026" s="47" t="e">
        <f>VLOOKUP(report_masivo[[#This Row],[INCAPACIDAD]],D4252:M4329,8,0)</f>
        <v>#N/A</v>
      </c>
    </row>
    <row r="2027" spans="3:15" x14ac:dyDescent="0.3">
      <c r="C2027" s="46" t="s">
        <v>10196</v>
      </c>
      <c r="D2027" s="4"/>
      <c r="E2027" s="4"/>
      <c r="F2027" s="16"/>
      <c r="G2027" s="80" t="e">
        <f>VLOOKUP(report_masivo[[#This Row],[INCAPACIDAD]],D4253:M4330,3,0)</f>
        <v>#N/A</v>
      </c>
      <c r="I2027" s="47"/>
      <c r="K2027" s="46" t="e">
        <f>VLOOKUP(report_masivo[[#This Row],[INCAPACIDAD]],D4253:M4330,4,0)</f>
        <v>#N/A</v>
      </c>
      <c r="L2027" s="46" t="e">
        <f>VLOOKUP(report_masivo[[#This Row],[INCAPACIDAD]],D4253:M4330,5,0)</f>
        <v>#N/A</v>
      </c>
      <c r="M2027" s="46" t="e">
        <f>VLOOKUP(report_masivo[[#This Row],[INCAPACIDAD]],D4253:M4330,6,0)</f>
        <v>#N/A</v>
      </c>
      <c r="N2027" s="49" t="e">
        <f>VLOOKUP(report_masivo[[#This Row],[INCAPACIDAD]],D4253:M4330,7,0)</f>
        <v>#N/A</v>
      </c>
      <c r="O2027" s="47" t="e">
        <f>VLOOKUP(report_masivo[[#This Row],[INCAPACIDAD]],D4253:M4330,8,0)</f>
        <v>#N/A</v>
      </c>
    </row>
    <row r="2028" spans="3:15" x14ac:dyDescent="0.3">
      <c r="C2028" s="46" t="s">
        <v>10196</v>
      </c>
      <c r="D2028" s="4"/>
      <c r="E2028" s="4"/>
      <c r="F2028" s="16"/>
      <c r="G2028" s="80" t="e">
        <f>VLOOKUP(report_masivo[[#This Row],[INCAPACIDAD]],D4254:M4331,3,0)</f>
        <v>#N/A</v>
      </c>
      <c r="I2028" s="47"/>
      <c r="K2028" s="46" t="e">
        <f>VLOOKUP(report_masivo[[#This Row],[INCAPACIDAD]],D4254:M4331,4,0)</f>
        <v>#N/A</v>
      </c>
      <c r="L2028" s="46" t="e">
        <f>VLOOKUP(report_masivo[[#This Row],[INCAPACIDAD]],D4254:M4331,5,0)</f>
        <v>#N/A</v>
      </c>
      <c r="M2028" s="46" t="e">
        <f>VLOOKUP(report_masivo[[#This Row],[INCAPACIDAD]],D4254:M4331,6,0)</f>
        <v>#N/A</v>
      </c>
      <c r="N2028" s="49" t="e">
        <f>VLOOKUP(report_masivo[[#This Row],[INCAPACIDAD]],D4254:M4331,7,0)</f>
        <v>#N/A</v>
      </c>
      <c r="O2028" s="47" t="e">
        <f>VLOOKUP(report_masivo[[#This Row],[INCAPACIDAD]],D4254:M4331,8,0)</f>
        <v>#N/A</v>
      </c>
    </row>
    <row r="2029" spans="3:15" x14ac:dyDescent="0.3">
      <c r="C2029" s="46" t="s">
        <v>10196</v>
      </c>
      <c r="D2029" s="4"/>
      <c r="E2029" s="4"/>
      <c r="F2029" s="16"/>
      <c r="G2029" s="80" t="e">
        <f>VLOOKUP(report_masivo[[#This Row],[INCAPACIDAD]],D4255:M4332,3,0)</f>
        <v>#N/A</v>
      </c>
      <c r="I2029" s="47"/>
      <c r="K2029" s="46" t="e">
        <f>VLOOKUP(report_masivo[[#This Row],[INCAPACIDAD]],D4255:M4332,4,0)</f>
        <v>#N/A</v>
      </c>
      <c r="L2029" s="46" t="e">
        <f>VLOOKUP(report_masivo[[#This Row],[INCAPACIDAD]],D4255:M4332,5,0)</f>
        <v>#N/A</v>
      </c>
      <c r="M2029" s="46" t="e">
        <f>VLOOKUP(report_masivo[[#This Row],[INCAPACIDAD]],D4255:M4332,6,0)</f>
        <v>#N/A</v>
      </c>
      <c r="N2029" s="49" t="e">
        <f>VLOOKUP(report_masivo[[#This Row],[INCAPACIDAD]],D4255:M4332,7,0)</f>
        <v>#N/A</v>
      </c>
      <c r="O2029" s="47" t="e">
        <f>VLOOKUP(report_masivo[[#This Row],[INCAPACIDAD]],D4255:M4332,8,0)</f>
        <v>#N/A</v>
      </c>
    </row>
    <row r="2030" spans="3:15" x14ac:dyDescent="0.3">
      <c r="C2030" s="46" t="s">
        <v>10196</v>
      </c>
      <c r="D2030" s="4"/>
      <c r="E2030" s="4"/>
      <c r="F2030" s="16"/>
      <c r="G2030" s="80" t="e">
        <f>VLOOKUP(report_masivo[[#This Row],[INCAPACIDAD]],D4256:M4333,3,0)</f>
        <v>#N/A</v>
      </c>
      <c r="I2030" s="47"/>
      <c r="K2030" s="46" t="e">
        <f>VLOOKUP(report_masivo[[#This Row],[INCAPACIDAD]],D4256:M4333,4,0)</f>
        <v>#N/A</v>
      </c>
      <c r="L2030" s="46" t="e">
        <f>VLOOKUP(report_masivo[[#This Row],[INCAPACIDAD]],D4256:M4333,5,0)</f>
        <v>#N/A</v>
      </c>
      <c r="M2030" s="46" t="e">
        <f>VLOOKUP(report_masivo[[#This Row],[INCAPACIDAD]],D4256:M4333,6,0)</f>
        <v>#N/A</v>
      </c>
      <c r="N2030" s="49" t="e">
        <f>VLOOKUP(report_masivo[[#This Row],[INCAPACIDAD]],D4256:M4333,7,0)</f>
        <v>#N/A</v>
      </c>
      <c r="O2030" s="47" t="e">
        <f>VLOOKUP(report_masivo[[#This Row],[INCAPACIDAD]],D4256:M4333,8,0)</f>
        <v>#N/A</v>
      </c>
    </row>
    <row r="2031" spans="3:15" x14ac:dyDescent="0.3">
      <c r="C2031" s="46" t="s">
        <v>10196</v>
      </c>
      <c r="D2031" s="4"/>
      <c r="E2031" s="4"/>
      <c r="F2031" s="16"/>
      <c r="G2031" s="80" t="e">
        <f>VLOOKUP(report_masivo[[#This Row],[INCAPACIDAD]],D4257:M4334,3,0)</f>
        <v>#N/A</v>
      </c>
      <c r="I2031" s="47"/>
      <c r="K2031" s="46" t="e">
        <f>VLOOKUP(report_masivo[[#This Row],[INCAPACIDAD]],D4257:M4334,4,0)</f>
        <v>#N/A</v>
      </c>
      <c r="L2031" s="46" t="e">
        <f>VLOOKUP(report_masivo[[#This Row],[INCAPACIDAD]],D4257:M4334,5,0)</f>
        <v>#N/A</v>
      </c>
      <c r="M2031" s="46" t="e">
        <f>VLOOKUP(report_masivo[[#This Row],[INCAPACIDAD]],D4257:M4334,6,0)</f>
        <v>#N/A</v>
      </c>
      <c r="N2031" s="49" t="e">
        <f>VLOOKUP(report_masivo[[#This Row],[INCAPACIDAD]],D4257:M4334,7,0)</f>
        <v>#N/A</v>
      </c>
      <c r="O2031" s="47" t="e">
        <f>VLOOKUP(report_masivo[[#This Row],[INCAPACIDAD]],D4257:M4334,8,0)</f>
        <v>#N/A</v>
      </c>
    </row>
    <row r="2032" spans="3:15" x14ac:dyDescent="0.3">
      <c r="C2032" s="46" t="s">
        <v>10196</v>
      </c>
      <c r="D2032" s="4"/>
      <c r="E2032" s="4"/>
      <c r="F2032" s="16"/>
      <c r="G2032" s="80" t="e">
        <f>VLOOKUP(report_masivo[[#This Row],[INCAPACIDAD]],D4258:M4335,3,0)</f>
        <v>#N/A</v>
      </c>
      <c r="I2032" s="47"/>
      <c r="K2032" s="46" t="e">
        <f>VLOOKUP(report_masivo[[#This Row],[INCAPACIDAD]],D4258:M4335,4,0)</f>
        <v>#N/A</v>
      </c>
      <c r="L2032" s="46" t="e">
        <f>VLOOKUP(report_masivo[[#This Row],[INCAPACIDAD]],D4258:M4335,5,0)</f>
        <v>#N/A</v>
      </c>
      <c r="M2032" s="46" t="e">
        <f>VLOOKUP(report_masivo[[#This Row],[INCAPACIDAD]],D4258:M4335,6,0)</f>
        <v>#N/A</v>
      </c>
      <c r="N2032" s="49" t="e">
        <f>VLOOKUP(report_masivo[[#This Row],[INCAPACIDAD]],D4258:M4335,7,0)</f>
        <v>#N/A</v>
      </c>
      <c r="O2032" s="47" t="e">
        <f>VLOOKUP(report_masivo[[#This Row],[INCAPACIDAD]],D4258:M4335,8,0)</f>
        <v>#N/A</v>
      </c>
    </row>
    <row r="2033" spans="3:15" x14ac:dyDescent="0.3">
      <c r="C2033" s="46" t="s">
        <v>10196</v>
      </c>
      <c r="D2033" s="4"/>
      <c r="E2033" s="4"/>
      <c r="F2033" s="16"/>
      <c r="G2033" s="80" t="e">
        <f>VLOOKUP(report_masivo[[#This Row],[INCAPACIDAD]],D4259:M4336,3,0)</f>
        <v>#N/A</v>
      </c>
      <c r="I2033" s="47"/>
      <c r="K2033" s="46" t="e">
        <f>VLOOKUP(report_masivo[[#This Row],[INCAPACIDAD]],D4259:M4336,4,0)</f>
        <v>#N/A</v>
      </c>
      <c r="L2033" s="46" t="e">
        <f>VLOOKUP(report_masivo[[#This Row],[INCAPACIDAD]],D4259:M4336,5,0)</f>
        <v>#N/A</v>
      </c>
      <c r="M2033" s="46" t="e">
        <f>VLOOKUP(report_masivo[[#This Row],[INCAPACIDAD]],D4259:M4336,6,0)</f>
        <v>#N/A</v>
      </c>
      <c r="N2033" s="49" t="e">
        <f>VLOOKUP(report_masivo[[#This Row],[INCAPACIDAD]],D4259:M4336,7,0)</f>
        <v>#N/A</v>
      </c>
      <c r="O2033" s="47" t="e">
        <f>VLOOKUP(report_masivo[[#This Row],[INCAPACIDAD]],D4259:M4336,8,0)</f>
        <v>#N/A</v>
      </c>
    </row>
    <row r="2034" spans="3:15" x14ac:dyDescent="0.3">
      <c r="C2034" s="46" t="s">
        <v>10196</v>
      </c>
      <c r="D2034" s="4"/>
      <c r="E2034" s="4"/>
      <c r="F2034" s="16"/>
      <c r="G2034" s="80" t="e">
        <f>VLOOKUP(report_masivo[[#This Row],[INCAPACIDAD]],D4260:M4337,3,0)</f>
        <v>#N/A</v>
      </c>
      <c r="I2034" s="47"/>
      <c r="K2034" s="46" t="e">
        <f>VLOOKUP(report_masivo[[#This Row],[INCAPACIDAD]],D4260:M4337,4,0)</f>
        <v>#N/A</v>
      </c>
      <c r="L2034" s="46" t="e">
        <f>VLOOKUP(report_masivo[[#This Row],[INCAPACIDAD]],D4260:M4337,5,0)</f>
        <v>#N/A</v>
      </c>
      <c r="M2034" s="46" t="e">
        <f>VLOOKUP(report_masivo[[#This Row],[INCAPACIDAD]],D4260:M4337,6,0)</f>
        <v>#N/A</v>
      </c>
      <c r="N2034" s="49" t="e">
        <f>VLOOKUP(report_masivo[[#This Row],[INCAPACIDAD]],D4260:M4337,7,0)</f>
        <v>#N/A</v>
      </c>
      <c r="O2034" s="47" t="e">
        <f>VLOOKUP(report_masivo[[#This Row],[INCAPACIDAD]],D4260:M4337,8,0)</f>
        <v>#N/A</v>
      </c>
    </row>
    <row r="2035" spans="3:15" x14ac:dyDescent="0.3">
      <c r="C2035" s="46" t="s">
        <v>10196</v>
      </c>
      <c r="D2035" s="4"/>
      <c r="E2035" s="4"/>
      <c r="F2035" s="16"/>
      <c r="G2035" s="80" t="e">
        <f>VLOOKUP(report_masivo[[#This Row],[INCAPACIDAD]],D4261:M4338,3,0)</f>
        <v>#N/A</v>
      </c>
      <c r="I2035" s="47"/>
      <c r="K2035" s="46" t="e">
        <f>VLOOKUP(report_masivo[[#This Row],[INCAPACIDAD]],D4261:M4338,4,0)</f>
        <v>#N/A</v>
      </c>
      <c r="L2035" s="46" t="e">
        <f>VLOOKUP(report_masivo[[#This Row],[INCAPACIDAD]],D4261:M4338,5,0)</f>
        <v>#N/A</v>
      </c>
      <c r="M2035" s="46" t="e">
        <f>VLOOKUP(report_masivo[[#This Row],[INCAPACIDAD]],D4261:M4338,6,0)</f>
        <v>#N/A</v>
      </c>
      <c r="N2035" s="49" t="e">
        <f>VLOOKUP(report_masivo[[#This Row],[INCAPACIDAD]],D4261:M4338,7,0)</f>
        <v>#N/A</v>
      </c>
      <c r="O2035" s="47" t="e">
        <f>VLOOKUP(report_masivo[[#This Row],[INCAPACIDAD]],D4261:M4338,8,0)</f>
        <v>#N/A</v>
      </c>
    </row>
    <row r="2036" spans="3:15" x14ac:dyDescent="0.3">
      <c r="C2036" s="46" t="s">
        <v>10196</v>
      </c>
      <c r="D2036" s="4"/>
      <c r="E2036" s="4"/>
      <c r="F2036" s="16"/>
      <c r="G2036" s="80" t="e">
        <f>VLOOKUP(report_masivo[[#This Row],[INCAPACIDAD]],D4262:M4339,3,0)</f>
        <v>#N/A</v>
      </c>
      <c r="I2036" s="47"/>
      <c r="K2036" s="46" t="e">
        <f>VLOOKUP(report_masivo[[#This Row],[INCAPACIDAD]],D4262:M4339,4,0)</f>
        <v>#N/A</v>
      </c>
      <c r="L2036" s="46" t="e">
        <f>VLOOKUP(report_masivo[[#This Row],[INCAPACIDAD]],D4262:M4339,5,0)</f>
        <v>#N/A</v>
      </c>
      <c r="M2036" s="46" t="e">
        <f>VLOOKUP(report_masivo[[#This Row],[INCAPACIDAD]],D4262:M4339,6,0)</f>
        <v>#N/A</v>
      </c>
      <c r="N2036" s="49" t="e">
        <f>VLOOKUP(report_masivo[[#This Row],[INCAPACIDAD]],D4262:M4339,7,0)</f>
        <v>#N/A</v>
      </c>
      <c r="O2036" s="47" t="e">
        <f>VLOOKUP(report_masivo[[#This Row],[INCAPACIDAD]],D4262:M4339,8,0)</f>
        <v>#N/A</v>
      </c>
    </row>
    <row r="2037" spans="3:15" x14ac:dyDescent="0.3">
      <c r="C2037" s="46" t="s">
        <v>10196</v>
      </c>
      <c r="D2037" s="4"/>
      <c r="E2037" s="4"/>
      <c r="F2037" s="16"/>
      <c r="G2037" s="80" t="e">
        <f>VLOOKUP(report_masivo[[#This Row],[INCAPACIDAD]],D4263:M4340,3,0)</f>
        <v>#N/A</v>
      </c>
      <c r="I2037" s="47"/>
      <c r="K2037" s="46" t="e">
        <f>VLOOKUP(report_masivo[[#This Row],[INCAPACIDAD]],D4263:M4340,4,0)</f>
        <v>#N/A</v>
      </c>
      <c r="L2037" s="46" t="e">
        <f>VLOOKUP(report_masivo[[#This Row],[INCAPACIDAD]],D4263:M4340,5,0)</f>
        <v>#N/A</v>
      </c>
      <c r="M2037" s="46" t="e">
        <f>VLOOKUP(report_masivo[[#This Row],[INCAPACIDAD]],D4263:M4340,6,0)</f>
        <v>#N/A</v>
      </c>
      <c r="N2037" s="49" t="e">
        <f>VLOOKUP(report_masivo[[#This Row],[INCAPACIDAD]],D4263:M4340,7,0)</f>
        <v>#N/A</v>
      </c>
      <c r="O2037" s="47" t="e">
        <f>VLOOKUP(report_masivo[[#This Row],[INCAPACIDAD]],D4263:M4340,8,0)</f>
        <v>#N/A</v>
      </c>
    </row>
    <row r="2038" spans="3:15" x14ac:dyDescent="0.3">
      <c r="C2038" s="46" t="s">
        <v>10196</v>
      </c>
      <c r="D2038" s="4"/>
      <c r="E2038" s="4"/>
      <c r="F2038" s="16"/>
      <c r="G2038" s="80" t="e">
        <f>VLOOKUP(report_masivo[[#This Row],[INCAPACIDAD]],D4264:M4341,3,0)</f>
        <v>#N/A</v>
      </c>
      <c r="I2038" s="47"/>
      <c r="K2038" s="46" t="e">
        <f>VLOOKUP(report_masivo[[#This Row],[INCAPACIDAD]],D4264:M4341,4,0)</f>
        <v>#N/A</v>
      </c>
      <c r="L2038" s="46" t="e">
        <f>VLOOKUP(report_masivo[[#This Row],[INCAPACIDAD]],D4264:M4341,5,0)</f>
        <v>#N/A</v>
      </c>
      <c r="M2038" s="46" t="e">
        <f>VLOOKUP(report_masivo[[#This Row],[INCAPACIDAD]],D4264:M4341,6,0)</f>
        <v>#N/A</v>
      </c>
      <c r="N2038" s="49" t="e">
        <f>VLOOKUP(report_masivo[[#This Row],[INCAPACIDAD]],D4264:M4341,7,0)</f>
        <v>#N/A</v>
      </c>
      <c r="O2038" s="47" t="e">
        <f>VLOOKUP(report_masivo[[#This Row],[INCAPACIDAD]],D4264:M4341,8,0)</f>
        <v>#N/A</v>
      </c>
    </row>
    <row r="2039" spans="3:15" x14ac:dyDescent="0.3">
      <c r="C2039" s="46" t="s">
        <v>10196</v>
      </c>
      <c r="D2039" s="4"/>
      <c r="E2039" s="4"/>
      <c r="F2039" s="16"/>
      <c r="G2039" s="80" t="e">
        <f>VLOOKUP(report_masivo[[#This Row],[INCAPACIDAD]],D4265:M4342,3,0)</f>
        <v>#N/A</v>
      </c>
      <c r="I2039" s="47"/>
      <c r="K2039" s="46" t="e">
        <f>VLOOKUP(report_masivo[[#This Row],[INCAPACIDAD]],D4265:M4342,4,0)</f>
        <v>#N/A</v>
      </c>
      <c r="L2039" s="46" t="e">
        <f>VLOOKUP(report_masivo[[#This Row],[INCAPACIDAD]],D4265:M4342,5,0)</f>
        <v>#N/A</v>
      </c>
      <c r="M2039" s="46" t="e">
        <f>VLOOKUP(report_masivo[[#This Row],[INCAPACIDAD]],D4265:M4342,6,0)</f>
        <v>#N/A</v>
      </c>
      <c r="N2039" s="49" t="e">
        <f>VLOOKUP(report_masivo[[#This Row],[INCAPACIDAD]],D4265:M4342,7,0)</f>
        <v>#N/A</v>
      </c>
      <c r="O2039" s="47" t="e">
        <f>VLOOKUP(report_masivo[[#This Row],[INCAPACIDAD]],D4265:M4342,8,0)</f>
        <v>#N/A</v>
      </c>
    </row>
    <row r="2040" spans="3:15" x14ac:dyDescent="0.3">
      <c r="C2040" s="46" t="s">
        <v>10196</v>
      </c>
      <c r="D2040" s="4"/>
      <c r="E2040" s="4"/>
      <c r="F2040" s="16"/>
      <c r="G2040" s="80" t="e">
        <f>VLOOKUP(report_masivo[[#This Row],[INCAPACIDAD]],D4266:M4343,3,0)</f>
        <v>#N/A</v>
      </c>
      <c r="I2040" s="47"/>
      <c r="K2040" s="46" t="e">
        <f>VLOOKUP(report_masivo[[#This Row],[INCAPACIDAD]],D4266:M4343,4,0)</f>
        <v>#N/A</v>
      </c>
      <c r="L2040" s="46" t="e">
        <f>VLOOKUP(report_masivo[[#This Row],[INCAPACIDAD]],D4266:M4343,5,0)</f>
        <v>#N/A</v>
      </c>
      <c r="M2040" s="46" t="e">
        <f>VLOOKUP(report_masivo[[#This Row],[INCAPACIDAD]],D4266:M4343,6,0)</f>
        <v>#N/A</v>
      </c>
      <c r="N2040" s="49" t="e">
        <f>VLOOKUP(report_masivo[[#This Row],[INCAPACIDAD]],D4266:M4343,7,0)</f>
        <v>#N/A</v>
      </c>
      <c r="O2040" s="47" t="e">
        <f>VLOOKUP(report_masivo[[#This Row],[INCAPACIDAD]],D4266:M4343,8,0)</f>
        <v>#N/A</v>
      </c>
    </row>
    <row r="2041" spans="3:15" x14ac:dyDescent="0.3">
      <c r="C2041" s="46" t="s">
        <v>10196</v>
      </c>
      <c r="D2041" s="4"/>
      <c r="E2041" s="4"/>
      <c r="F2041" s="16"/>
      <c r="G2041" s="80" t="e">
        <f>VLOOKUP(report_masivo[[#This Row],[INCAPACIDAD]],D4267:M4344,3,0)</f>
        <v>#N/A</v>
      </c>
      <c r="I2041" s="47"/>
      <c r="K2041" s="46" t="e">
        <f>VLOOKUP(report_masivo[[#This Row],[INCAPACIDAD]],D4267:M4344,4,0)</f>
        <v>#N/A</v>
      </c>
      <c r="L2041" s="46" t="e">
        <f>VLOOKUP(report_masivo[[#This Row],[INCAPACIDAD]],D4267:M4344,5,0)</f>
        <v>#N/A</v>
      </c>
      <c r="M2041" s="46" t="e">
        <f>VLOOKUP(report_masivo[[#This Row],[INCAPACIDAD]],D4267:M4344,6,0)</f>
        <v>#N/A</v>
      </c>
      <c r="N2041" s="49" t="e">
        <f>VLOOKUP(report_masivo[[#This Row],[INCAPACIDAD]],D4267:M4344,7,0)</f>
        <v>#N/A</v>
      </c>
      <c r="O2041" s="47" t="e">
        <f>VLOOKUP(report_masivo[[#This Row],[INCAPACIDAD]],D4267:M4344,8,0)</f>
        <v>#N/A</v>
      </c>
    </row>
    <row r="2042" spans="3:15" x14ac:dyDescent="0.3">
      <c r="C2042" s="46" t="s">
        <v>10196</v>
      </c>
      <c r="D2042" s="4"/>
      <c r="E2042" s="4"/>
      <c r="F2042" s="16"/>
      <c r="G2042" s="80" t="e">
        <f>VLOOKUP(report_masivo[[#This Row],[INCAPACIDAD]],D4268:M4345,3,0)</f>
        <v>#N/A</v>
      </c>
      <c r="I2042" s="47"/>
      <c r="K2042" s="46" t="e">
        <f>VLOOKUP(report_masivo[[#This Row],[INCAPACIDAD]],D4268:M4345,4,0)</f>
        <v>#N/A</v>
      </c>
      <c r="L2042" s="46" t="e">
        <f>VLOOKUP(report_masivo[[#This Row],[INCAPACIDAD]],D4268:M4345,5,0)</f>
        <v>#N/A</v>
      </c>
      <c r="M2042" s="46" t="e">
        <f>VLOOKUP(report_masivo[[#This Row],[INCAPACIDAD]],D4268:M4345,6,0)</f>
        <v>#N/A</v>
      </c>
      <c r="N2042" s="49" t="e">
        <f>VLOOKUP(report_masivo[[#This Row],[INCAPACIDAD]],D4268:M4345,7,0)</f>
        <v>#N/A</v>
      </c>
      <c r="O2042" s="47" t="e">
        <f>VLOOKUP(report_masivo[[#This Row],[INCAPACIDAD]],D4268:M4345,8,0)</f>
        <v>#N/A</v>
      </c>
    </row>
    <row r="2043" spans="3:15" x14ac:dyDescent="0.3">
      <c r="C2043" s="46" t="s">
        <v>10196</v>
      </c>
      <c r="D2043" s="4"/>
      <c r="E2043" s="4"/>
      <c r="F2043" s="16"/>
      <c r="G2043" s="80" t="e">
        <f>VLOOKUP(report_masivo[[#This Row],[INCAPACIDAD]],D4269:M4346,3,0)</f>
        <v>#N/A</v>
      </c>
      <c r="I2043" s="47"/>
      <c r="K2043" s="46" t="e">
        <f>VLOOKUP(report_masivo[[#This Row],[INCAPACIDAD]],D4269:M4346,4,0)</f>
        <v>#N/A</v>
      </c>
      <c r="L2043" s="46" t="e">
        <f>VLOOKUP(report_masivo[[#This Row],[INCAPACIDAD]],D4269:M4346,5,0)</f>
        <v>#N/A</v>
      </c>
      <c r="M2043" s="46" t="e">
        <f>VLOOKUP(report_masivo[[#This Row],[INCAPACIDAD]],D4269:M4346,6,0)</f>
        <v>#N/A</v>
      </c>
      <c r="N2043" s="49" t="e">
        <f>VLOOKUP(report_masivo[[#This Row],[INCAPACIDAD]],D4269:M4346,7,0)</f>
        <v>#N/A</v>
      </c>
      <c r="O2043" s="47" t="e">
        <f>VLOOKUP(report_masivo[[#This Row],[INCAPACIDAD]],D4269:M4346,8,0)</f>
        <v>#N/A</v>
      </c>
    </row>
    <row r="2044" spans="3:15" x14ac:dyDescent="0.3">
      <c r="C2044" s="46" t="s">
        <v>10196</v>
      </c>
      <c r="D2044" s="4"/>
      <c r="E2044" s="4"/>
      <c r="F2044" s="16"/>
      <c r="G2044" s="80" t="e">
        <f>VLOOKUP(report_masivo[[#This Row],[INCAPACIDAD]],D4270:M4347,3,0)</f>
        <v>#N/A</v>
      </c>
      <c r="I2044" s="47"/>
      <c r="K2044" s="46" t="e">
        <f>VLOOKUP(report_masivo[[#This Row],[INCAPACIDAD]],D4270:M4347,4,0)</f>
        <v>#N/A</v>
      </c>
      <c r="L2044" s="46" t="e">
        <f>VLOOKUP(report_masivo[[#This Row],[INCAPACIDAD]],D4270:M4347,5,0)</f>
        <v>#N/A</v>
      </c>
      <c r="M2044" s="46" t="e">
        <f>VLOOKUP(report_masivo[[#This Row],[INCAPACIDAD]],D4270:M4347,6,0)</f>
        <v>#N/A</v>
      </c>
      <c r="N2044" s="49" t="e">
        <f>VLOOKUP(report_masivo[[#This Row],[INCAPACIDAD]],D4270:M4347,7,0)</f>
        <v>#N/A</v>
      </c>
      <c r="O2044" s="47" t="e">
        <f>VLOOKUP(report_masivo[[#This Row],[INCAPACIDAD]],D4270:M4347,8,0)</f>
        <v>#N/A</v>
      </c>
    </row>
    <row r="2045" spans="3:15" x14ac:dyDescent="0.3">
      <c r="C2045" s="46" t="s">
        <v>10196</v>
      </c>
      <c r="D2045" s="4"/>
      <c r="E2045" s="4"/>
      <c r="F2045" s="16"/>
      <c r="G2045" s="80" t="e">
        <f>VLOOKUP(report_masivo[[#This Row],[INCAPACIDAD]],D4271:M4348,3,0)</f>
        <v>#N/A</v>
      </c>
      <c r="I2045" s="47"/>
      <c r="K2045" s="46" t="e">
        <f>VLOOKUP(report_masivo[[#This Row],[INCAPACIDAD]],D4271:M4348,4,0)</f>
        <v>#N/A</v>
      </c>
      <c r="L2045" s="46" t="e">
        <f>VLOOKUP(report_masivo[[#This Row],[INCAPACIDAD]],D4271:M4348,5,0)</f>
        <v>#N/A</v>
      </c>
      <c r="M2045" s="46" t="e">
        <f>VLOOKUP(report_masivo[[#This Row],[INCAPACIDAD]],D4271:M4348,6,0)</f>
        <v>#N/A</v>
      </c>
      <c r="N2045" s="49" t="e">
        <f>VLOOKUP(report_masivo[[#This Row],[INCAPACIDAD]],D4271:M4348,7,0)</f>
        <v>#N/A</v>
      </c>
      <c r="O2045" s="47" t="e">
        <f>VLOOKUP(report_masivo[[#This Row],[INCAPACIDAD]],D4271:M4348,8,0)</f>
        <v>#N/A</v>
      </c>
    </row>
    <row r="2046" spans="3:15" x14ac:dyDescent="0.3">
      <c r="C2046" s="46" t="s">
        <v>10196</v>
      </c>
      <c r="D2046" s="4"/>
      <c r="E2046" s="4"/>
      <c r="F2046" s="16"/>
      <c r="G2046" s="80" t="e">
        <f>VLOOKUP(report_masivo[[#This Row],[INCAPACIDAD]],D4272:M4349,3,0)</f>
        <v>#N/A</v>
      </c>
      <c r="I2046" s="47"/>
      <c r="K2046" s="46" t="e">
        <f>VLOOKUP(report_masivo[[#This Row],[INCAPACIDAD]],D4272:M4349,4,0)</f>
        <v>#N/A</v>
      </c>
      <c r="L2046" s="46" t="e">
        <f>VLOOKUP(report_masivo[[#This Row],[INCAPACIDAD]],D4272:M4349,5,0)</f>
        <v>#N/A</v>
      </c>
      <c r="M2046" s="46" t="e">
        <f>VLOOKUP(report_masivo[[#This Row],[INCAPACIDAD]],D4272:M4349,6,0)</f>
        <v>#N/A</v>
      </c>
      <c r="N2046" s="49" t="e">
        <f>VLOOKUP(report_masivo[[#This Row],[INCAPACIDAD]],D4272:M4349,7,0)</f>
        <v>#N/A</v>
      </c>
      <c r="O2046" s="47" t="e">
        <f>VLOOKUP(report_masivo[[#This Row],[INCAPACIDAD]],D4272:M4349,8,0)</f>
        <v>#N/A</v>
      </c>
    </row>
    <row r="2047" spans="3:15" x14ac:dyDescent="0.3">
      <c r="C2047" s="46" t="s">
        <v>10196</v>
      </c>
      <c r="D2047" s="4"/>
      <c r="E2047" s="4"/>
      <c r="F2047" s="16"/>
      <c r="G2047" s="80" t="e">
        <f>VLOOKUP(report_masivo[[#This Row],[INCAPACIDAD]],D4273:M4350,3,0)</f>
        <v>#N/A</v>
      </c>
      <c r="I2047" s="47"/>
      <c r="K2047" s="46" t="e">
        <f>VLOOKUP(report_masivo[[#This Row],[INCAPACIDAD]],D4273:M4350,4,0)</f>
        <v>#N/A</v>
      </c>
      <c r="L2047" s="46" t="e">
        <f>VLOOKUP(report_masivo[[#This Row],[INCAPACIDAD]],D4273:M4350,5,0)</f>
        <v>#N/A</v>
      </c>
      <c r="M2047" s="46" t="e">
        <f>VLOOKUP(report_masivo[[#This Row],[INCAPACIDAD]],D4273:M4350,6,0)</f>
        <v>#N/A</v>
      </c>
      <c r="N2047" s="49" t="e">
        <f>VLOOKUP(report_masivo[[#This Row],[INCAPACIDAD]],D4273:M4350,7,0)</f>
        <v>#N/A</v>
      </c>
      <c r="O2047" s="47" t="e">
        <f>VLOOKUP(report_masivo[[#This Row],[INCAPACIDAD]],D4273:M4350,8,0)</f>
        <v>#N/A</v>
      </c>
    </row>
    <row r="2048" spans="3:15" x14ac:dyDescent="0.3">
      <c r="C2048" s="46" t="s">
        <v>10196</v>
      </c>
      <c r="D2048" s="4"/>
      <c r="E2048" s="4"/>
      <c r="F2048" s="16"/>
      <c r="G2048" s="80" t="e">
        <f>VLOOKUP(report_masivo[[#This Row],[INCAPACIDAD]],D4274:M4351,3,0)</f>
        <v>#N/A</v>
      </c>
      <c r="I2048" s="47"/>
      <c r="K2048" s="46" t="e">
        <f>VLOOKUP(report_masivo[[#This Row],[INCAPACIDAD]],D4274:M4351,4,0)</f>
        <v>#N/A</v>
      </c>
      <c r="L2048" s="46" t="e">
        <f>VLOOKUP(report_masivo[[#This Row],[INCAPACIDAD]],D4274:M4351,5,0)</f>
        <v>#N/A</v>
      </c>
      <c r="M2048" s="46" t="e">
        <f>VLOOKUP(report_masivo[[#This Row],[INCAPACIDAD]],D4274:M4351,6,0)</f>
        <v>#N/A</v>
      </c>
      <c r="N2048" s="49" t="e">
        <f>VLOOKUP(report_masivo[[#This Row],[INCAPACIDAD]],D4274:M4351,7,0)</f>
        <v>#N/A</v>
      </c>
      <c r="O2048" s="47" t="e">
        <f>VLOOKUP(report_masivo[[#This Row],[INCAPACIDAD]],D4274:M4351,8,0)</f>
        <v>#N/A</v>
      </c>
    </row>
    <row r="2049" spans="3:15" x14ac:dyDescent="0.3">
      <c r="C2049" s="46" t="s">
        <v>10196</v>
      </c>
      <c r="D2049" s="4"/>
      <c r="E2049" s="4"/>
      <c r="F2049" s="16"/>
      <c r="G2049" s="80" t="e">
        <f>VLOOKUP(report_masivo[[#This Row],[INCAPACIDAD]],D4275:M4352,3,0)</f>
        <v>#N/A</v>
      </c>
      <c r="I2049" s="47"/>
      <c r="K2049" s="46" t="e">
        <f>VLOOKUP(report_masivo[[#This Row],[INCAPACIDAD]],D4275:M4352,4,0)</f>
        <v>#N/A</v>
      </c>
      <c r="L2049" s="46" t="e">
        <f>VLOOKUP(report_masivo[[#This Row],[INCAPACIDAD]],D4275:M4352,5,0)</f>
        <v>#N/A</v>
      </c>
      <c r="M2049" s="46" t="e">
        <f>VLOOKUP(report_masivo[[#This Row],[INCAPACIDAD]],D4275:M4352,6,0)</f>
        <v>#N/A</v>
      </c>
      <c r="N2049" s="49" t="e">
        <f>VLOOKUP(report_masivo[[#This Row],[INCAPACIDAD]],D4275:M4352,7,0)</f>
        <v>#N/A</v>
      </c>
      <c r="O2049" s="47" t="e">
        <f>VLOOKUP(report_masivo[[#This Row],[INCAPACIDAD]],D4275:M4352,8,0)</f>
        <v>#N/A</v>
      </c>
    </row>
    <row r="2050" spans="3:15" x14ac:dyDescent="0.3">
      <c r="C2050" s="46" t="s">
        <v>10196</v>
      </c>
      <c r="D2050" s="4"/>
      <c r="E2050" s="4"/>
      <c r="F2050" s="16"/>
      <c r="G2050" s="80" t="e">
        <f>VLOOKUP(report_masivo[[#This Row],[INCAPACIDAD]],D4276:M4353,3,0)</f>
        <v>#N/A</v>
      </c>
      <c r="I2050" s="47"/>
      <c r="K2050" s="46" t="e">
        <f>VLOOKUP(report_masivo[[#This Row],[INCAPACIDAD]],D4276:M4353,4,0)</f>
        <v>#N/A</v>
      </c>
      <c r="L2050" s="46" t="e">
        <f>VLOOKUP(report_masivo[[#This Row],[INCAPACIDAD]],D4276:M4353,5,0)</f>
        <v>#N/A</v>
      </c>
      <c r="M2050" s="46" t="e">
        <f>VLOOKUP(report_masivo[[#This Row],[INCAPACIDAD]],D4276:M4353,6,0)</f>
        <v>#N/A</v>
      </c>
      <c r="N2050" s="49" t="e">
        <f>VLOOKUP(report_masivo[[#This Row],[INCAPACIDAD]],D4276:M4353,7,0)</f>
        <v>#N/A</v>
      </c>
      <c r="O2050" s="47" t="e">
        <f>VLOOKUP(report_masivo[[#This Row],[INCAPACIDAD]],D4276:M4353,8,0)</f>
        <v>#N/A</v>
      </c>
    </row>
    <row r="2051" spans="3:15" x14ac:dyDescent="0.3">
      <c r="C2051" s="46" t="s">
        <v>10196</v>
      </c>
      <c r="D2051" s="4"/>
      <c r="E2051" s="4"/>
      <c r="F2051" s="16"/>
      <c r="G2051" s="80" t="e">
        <f>VLOOKUP(report_masivo[[#This Row],[INCAPACIDAD]],D4277:M4354,3,0)</f>
        <v>#N/A</v>
      </c>
      <c r="I2051" s="47"/>
      <c r="K2051" s="46" t="e">
        <f>VLOOKUP(report_masivo[[#This Row],[INCAPACIDAD]],D4277:M4354,4,0)</f>
        <v>#N/A</v>
      </c>
      <c r="L2051" s="46" t="e">
        <f>VLOOKUP(report_masivo[[#This Row],[INCAPACIDAD]],D4277:M4354,5,0)</f>
        <v>#N/A</v>
      </c>
      <c r="M2051" s="46" t="e">
        <f>VLOOKUP(report_masivo[[#This Row],[INCAPACIDAD]],D4277:M4354,6,0)</f>
        <v>#N/A</v>
      </c>
      <c r="N2051" s="49" t="e">
        <f>VLOOKUP(report_masivo[[#This Row],[INCAPACIDAD]],D4277:M4354,7,0)</f>
        <v>#N/A</v>
      </c>
      <c r="O2051" s="47" t="e">
        <f>VLOOKUP(report_masivo[[#This Row],[INCAPACIDAD]],D4277:M4354,8,0)</f>
        <v>#N/A</v>
      </c>
    </row>
    <row r="2052" spans="3:15" x14ac:dyDescent="0.3">
      <c r="C2052" s="46" t="s">
        <v>10196</v>
      </c>
      <c r="D2052" s="4"/>
      <c r="E2052" s="4"/>
      <c r="F2052" s="16"/>
      <c r="G2052" s="80" t="e">
        <f>VLOOKUP(report_masivo[[#This Row],[INCAPACIDAD]],D4278:M4355,3,0)</f>
        <v>#N/A</v>
      </c>
      <c r="I2052" s="47"/>
      <c r="K2052" s="46" t="e">
        <f>VLOOKUP(report_masivo[[#This Row],[INCAPACIDAD]],D4278:M4355,4,0)</f>
        <v>#N/A</v>
      </c>
      <c r="L2052" s="46" t="e">
        <f>VLOOKUP(report_masivo[[#This Row],[INCAPACIDAD]],D4278:M4355,5,0)</f>
        <v>#N/A</v>
      </c>
      <c r="M2052" s="46" t="e">
        <f>VLOOKUP(report_masivo[[#This Row],[INCAPACIDAD]],D4278:M4355,6,0)</f>
        <v>#N/A</v>
      </c>
      <c r="N2052" s="49" t="e">
        <f>VLOOKUP(report_masivo[[#This Row],[INCAPACIDAD]],D4278:M4355,7,0)</f>
        <v>#N/A</v>
      </c>
      <c r="O2052" s="47" t="e">
        <f>VLOOKUP(report_masivo[[#This Row],[INCAPACIDAD]],D4278:M4355,8,0)</f>
        <v>#N/A</v>
      </c>
    </row>
    <row r="2053" spans="3:15" x14ac:dyDescent="0.3">
      <c r="C2053" s="46" t="s">
        <v>10196</v>
      </c>
      <c r="D2053" s="4"/>
      <c r="E2053" s="4"/>
      <c r="F2053" s="16"/>
      <c r="G2053" s="80" t="e">
        <f>VLOOKUP(report_masivo[[#This Row],[INCAPACIDAD]],D4279:M4356,3,0)</f>
        <v>#N/A</v>
      </c>
      <c r="I2053" s="47"/>
      <c r="K2053" s="46" t="e">
        <f>VLOOKUP(report_masivo[[#This Row],[INCAPACIDAD]],D4279:M4356,4,0)</f>
        <v>#N/A</v>
      </c>
      <c r="L2053" s="46" t="e">
        <f>VLOOKUP(report_masivo[[#This Row],[INCAPACIDAD]],D4279:M4356,5,0)</f>
        <v>#N/A</v>
      </c>
      <c r="M2053" s="46" t="e">
        <f>VLOOKUP(report_masivo[[#This Row],[INCAPACIDAD]],D4279:M4356,6,0)</f>
        <v>#N/A</v>
      </c>
      <c r="N2053" s="49" t="e">
        <f>VLOOKUP(report_masivo[[#This Row],[INCAPACIDAD]],D4279:M4356,7,0)</f>
        <v>#N/A</v>
      </c>
      <c r="O2053" s="47" t="e">
        <f>VLOOKUP(report_masivo[[#This Row],[INCAPACIDAD]],D4279:M4356,8,0)</f>
        <v>#N/A</v>
      </c>
    </row>
    <row r="2054" spans="3:15" x14ac:dyDescent="0.3">
      <c r="C2054" s="46" t="s">
        <v>10196</v>
      </c>
      <c r="D2054" s="4"/>
      <c r="E2054" s="4"/>
      <c r="F2054" s="16"/>
      <c r="G2054" s="80" t="e">
        <f>VLOOKUP(report_masivo[[#This Row],[INCAPACIDAD]],D4280:M4357,3,0)</f>
        <v>#N/A</v>
      </c>
      <c r="I2054" s="47"/>
      <c r="K2054" s="46" t="e">
        <f>VLOOKUP(report_masivo[[#This Row],[INCAPACIDAD]],D4280:M4357,4,0)</f>
        <v>#N/A</v>
      </c>
      <c r="L2054" s="46" t="e">
        <f>VLOOKUP(report_masivo[[#This Row],[INCAPACIDAD]],D4280:M4357,5,0)</f>
        <v>#N/A</v>
      </c>
      <c r="M2054" s="46" t="e">
        <f>VLOOKUP(report_masivo[[#This Row],[INCAPACIDAD]],D4280:M4357,6,0)</f>
        <v>#N/A</v>
      </c>
      <c r="N2054" s="49" t="e">
        <f>VLOOKUP(report_masivo[[#This Row],[INCAPACIDAD]],D4280:M4357,7,0)</f>
        <v>#N/A</v>
      </c>
      <c r="O2054" s="47" t="e">
        <f>VLOOKUP(report_masivo[[#This Row],[INCAPACIDAD]],D4280:M4357,8,0)</f>
        <v>#N/A</v>
      </c>
    </row>
    <row r="2055" spans="3:15" x14ac:dyDescent="0.3">
      <c r="C2055" s="46" t="s">
        <v>10196</v>
      </c>
      <c r="D2055" s="4"/>
      <c r="E2055" s="4"/>
      <c r="F2055" s="16"/>
      <c r="G2055" s="80" t="e">
        <f>VLOOKUP(report_masivo[[#This Row],[INCAPACIDAD]],D4281:M4358,3,0)</f>
        <v>#N/A</v>
      </c>
      <c r="I2055" s="47"/>
      <c r="K2055" s="46" t="e">
        <f>VLOOKUP(report_masivo[[#This Row],[INCAPACIDAD]],D4281:M4358,4,0)</f>
        <v>#N/A</v>
      </c>
      <c r="L2055" s="46" t="e">
        <f>VLOOKUP(report_masivo[[#This Row],[INCAPACIDAD]],D4281:M4358,5,0)</f>
        <v>#N/A</v>
      </c>
      <c r="M2055" s="46" t="e">
        <f>VLOOKUP(report_masivo[[#This Row],[INCAPACIDAD]],D4281:M4358,6,0)</f>
        <v>#N/A</v>
      </c>
      <c r="N2055" s="49" t="e">
        <f>VLOOKUP(report_masivo[[#This Row],[INCAPACIDAD]],D4281:M4358,7,0)</f>
        <v>#N/A</v>
      </c>
      <c r="O2055" s="47" t="e">
        <f>VLOOKUP(report_masivo[[#This Row],[INCAPACIDAD]],D4281:M4358,8,0)</f>
        <v>#N/A</v>
      </c>
    </row>
    <row r="2056" spans="3:15" x14ac:dyDescent="0.3">
      <c r="C2056" s="46" t="s">
        <v>10196</v>
      </c>
      <c r="D2056" s="4"/>
      <c r="E2056" s="4"/>
      <c r="F2056" s="16"/>
      <c r="G2056" s="80" t="e">
        <f>VLOOKUP(report_masivo[[#This Row],[INCAPACIDAD]],D4282:M4359,3,0)</f>
        <v>#N/A</v>
      </c>
      <c r="I2056" s="47"/>
      <c r="K2056" s="46" t="e">
        <f>VLOOKUP(report_masivo[[#This Row],[INCAPACIDAD]],D4282:M4359,4,0)</f>
        <v>#N/A</v>
      </c>
      <c r="L2056" s="46" t="e">
        <f>VLOOKUP(report_masivo[[#This Row],[INCAPACIDAD]],D4282:M4359,5,0)</f>
        <v>#N/A</v>
      </c>
      <c r="M2056" s="46" t="e">
        <f>VLOOKUP(report_masivo[[#This Row],[INCAPACIDAD]],D4282:M4359,6,0)</f>
        <v>#N/A</v>
      </c>
      <c r="N2056" s="49" t="e">
        <f>VLOOKUP(report_masivo[[#This Row],[INCAPACIDAD]],D4282:M4359,7,0)</f>
        <v>#N/A</v>
      </c>
      <c r="O2056" s="47" t="e">
        <f>VLOOKUP(report_masivo[[#This Row],[INCAPACIDAD]],D4282:M4359,8,0)</f>
        <v>#N/A</v>
      </c>
    </row>
    <row r="2057" spans="3:15" x14ac:dyDescent="0.3">
      <c r="C2057" s="46" t="s">
        <v>10196</v>
      </c>
      <c r="D2057" s="4"/>
      <c r="E2057" s="4"/>
      <c r="F2057" s="16"/>
      <c r="G2057" s="80" t="e">
        <f>VLOOKUP(report_masivo[[#This Row],[INCAPACIDAD]],D4283:M4360,3,0)</f>
        <v>#N/A</v>
      </c>
      <c r="I2057" s="47"/>
      <c r="K2057" s="46" t="e">
        <f>VLOOKUP(report_masivo[[#This Row],[INCAPACIDAD]],D4283:M4360,4,0)</f>
        <v>#N/A</v>
      </c>
      <c r="L2057" s="46" t="e">
        <f>VLOOKUP(report_masivo[[#This Row],[INCAPACIDAD]],D4283:M4360,5,0)</f>
        <v>#N/A</v>
      </c>
      <c r="M2057" s="46" t="e">
        <f>VLOOKUP(report_masivo[[#This Row],[INCAPACIDAD]],D4283:M4360,6,0)</f>
        <v>#N/A</v>
      </c>
      <c r="N2057" s="49" t="e">
        <f>VLOOKUP(report_masivo[[#This Row],[INCAPACIDAD]],D4283:M4360,7,0)</f>
        <v>#N/A</v>
      </c>
      <c r="O2057" s="47" t="e">
        <f>VLOOKUP(report_masivo[[#This Row],[INCAPACIDAD]],D4283:M4360,8,0)</f>
        <v>#N/A</v>
      </c>
    </row>
    <row r="2058" spans="3:15" x14ac:dyDescent="0.3">
      <c r="C2058" s="46" t="s">
        <v>10196</v>
      </c>
      <c r="D2058" s="4"/>
      <c r="E2058" s="4"/>
      <c r="F2058" s="16"/>
      <c r="G2058" s="80" t="e">
        <f>VLOOKUP(report_masivo[[#This Row],[INCAPACIDAD]],D4284:M4361,3,0)</f>
        <v>#N/A</v>
      </c>
      <c r="I2058" s="47"/>
      <c r="K2058" s="46" t="e">
        <f>VLOOKUP(report_masivo[[#This Row],[INCAPACIDAD]],D4284:M4361,4,0)</f>
        <v>#N/A</v>
      </c>
      <c r="L2058" s="46" t="e">
        <f>VLOOKUP(report_masivo[[#This Row],[INCAPACIDAD]],D4284:M4361,5,0)</f>
        <v>#N/A</v>
      </c>
      <c r="M2058" s="46" t="e">
        <f>VLOOKUP(report_masivo[[#This Row],[INCAPACIDAD]],D4284:M4361,6,0)</f>
        <v>#N/A</v>
      </c>
      <c r="N2058" s="49" t="e">
        <f>VLOOKUP(report_masivo[[#This Row],[INCAPACIDAD]],D4284:M4361,7,0)</f>
        <v>#N/A</v>
      </c>
      <c r="O2058" s="47" t="e">
        <f>VLOOKUP(report_masivo[[#This Row],[INCAPACIDAD]],D4284:M4361,8,0)</f>
        <v>#N/A</v>
      </c>
    </row>
    <row r="2059" spans="3:15" x14ac:dyDescent="0.3">
      <c r="C2059" s="46" t="s">
        <v>10196</v>
      </c>
      <c r="D2059" s="4"/>
      <c r="E2059" s="4"/>
      <c r="F2059" s="16"/>
      <c r="G2059" s="80" t="e">
        <f>VLOOKUP(report_masivo[[#This Row],[INCAPACIDAD]],D4285:M4362,3,0)</f>
        <v>#N/A</v>
      </c>
      <c r="I2059" s="47"/>
      <c r="K2059" s="46" t="e">
        <f>VLOOKUP(report_masivo[[#This Row],[INCAPACIDAD]],D4285:M4362,4,0)</f>
        <v>#N/A</v>
      </c>
      <c r="L2059" s="46" t="e">
        <f>VLOOKUP(report_masivo[[#This Row],[INCAPACIDAD]],D4285:M4362,5,0)</f>
        <v>#N/A</v>
      </c>
      <c r="M2059" s="46" t="e">
        <f>VLOOKUP(report_masivo[[#This Row],[INCAPACIDAD]],D4285:M4362,6,0)</f>
        <v>#N/A</v>
      </c>
      <c r="N2059" s="49" t="e">
        <f>VLOOKUP(report_masivo[[#This Row],[INCAPACIDAD]],D4285:M4362,7,0)</f>
        <v>#N/A</v>
      </c>
      <c r="O2059" s="47" t="e">
        <f>VLOOKUP(report_masivo[[#This Row],[INCAPACIDAD]],D4285:M4362,8,0)</f>
        <v>#N/A</v>
      </c>
    </row>
    <row r="2060" spans="3:15" x14ac:dyDescent="0.3">
      <c r="C2060" s="46" t="s">
        <v>10196</v>
      </c>
      <c r="D2060" s="4"/>
      <c r="E2060" s="4"/>
      <c r="F2060" s="16"/>
      <c r="G2060" s="80" t="e">
        <f>VLOOKUP(report_masivo[[#This Row],[INCAPACIDAD]],D4286:M4363,3,0)</f>
        <v>#N/A</v>
      </c>
      <c r="I2060" s="47"/>
      <c r="K2060" s="46" t="e">
        <f>VLOOKUP(report_masivo[[#This Row],[INCAPACIDAD]],D4286:M4363,4,0)</f>
        <v>#N/A</v>
      </c>
      <c r="L2060" s="46" t="e">
        <f>VLOOKUP(report_masivo[[#This Row],[INCAPACIDAD]],D4286:M4363,5,0)</f>
        <v>#N/A</v>
      </c>
      <c r="M2060" s="46" t="e">
        <f>VLOOKUP(report_masivo[[#This Row],[INCAPACIDAD]],D4286:M4363,6,0)</f>
        <v>#N/A</v>
      </c>
      <c r="N2060" s="49" t="e">
        <f>VLOOKUP(report_masivo[[#This Row],[INCAPACIDAD]],D4286:M4363,7,0)</f>
        <v>#N/A</v>
      </c>
      <c r="O2060" s="47" t="e">
        <f>VLOOKUP(report_masivo[[#This Row],[INCAPACIDAD]],D4286:M4363,8,0)</f>
        <v>#N/A</v>
      </c>
    </row>
    <row r="2061" spans="3:15" x14ac:dyDescent="0.3">
      <c r="C2061" s="46" t="s">
        <v>10196</v>
      </c>
      <c r="D2061" s="4"/>
      <c r="E2061" s="4"/>
      <c r="F2061" s="16"/>
      <c r="G2061" s="80" t="e">
        <f>VLOOKUP(report_masivo[[#This Row],[INCAPACIDAD]],D4287:M4364,3,0)</f>
        <v>#N/A</v>
      </c>
      <c r="I2061" s="47"/>
      <c r="K2061" s="46" t="e">
        <f>VLOOKUP(report_masivo[[#This Row],[INCAPACIDAD]],D4287:M4364,4,0)</f>
        <v>#N/A</v>
      </c>
      <c r="L2061" s="46" t="e">
        <f>VLOOKUP(report_masivo[[#This Row],[INCAPACIDAD]],D4287:M4364,5,0)</f>
        <v>#N/A</v>
      </c>
      <c r="M2061" s="46" t="e">
        <f>VLOOKUP(report_masivo[[#This Row],[INCAPACIDAD]],D4287:M4364,6,0)</f>
        <v>#N/A</v>
      </c>
      <c r="N2061" s="49" t="e">
        <f>VLOOKUP(report_masivo[[#This Row],[INCAPACIDAD]],D4287:M4364,7,0)</f>
        <v>#N/A</v>
      </c>
      <c r="O2061" s="47" t="e">
        <f>VLOOKUP(report_masivo[[#This Row],[INCAPACIDAD]],D4287:M4364,8,0)</f>
        <v>#N/A</v>
      </c>
    </row>
    <row r="2062" spans="3:15" x14ac:dyDescent="0.3">
      <c r="C2062" s="46" t="s">
        <v>10196</v>
      </c>
      <c r="D2062" s="4"/>
      <c r="E2062" s="4"/>
      <c r="F2062" s="16"/>
      <c r="G2062" s="80" t="e">
        <f>VLOOKUP(report_masivo[[#This Row],[INCAPACIDAD]],D4288:M4365,3,0)</f>
        <v>#N/A</v>
      </c>
      <c r="I2062" s="47"/>
      <c r="K2062" s="46" t="e">
        <f>VLOOKUP(report_masivo[[#This Row],[INCAPACIDAD]],D4288:M4365,4,0)</f>
        <v>#N/A</v>
      </c>
      <c r="L2062" s="46" t="e">
        <f>VLOOKUP(report_masivo[[#This Row],[INCAPACIDAD]],D4288:M4365,5,0)</f>
        <v>#N/A</v>
      </c>
      <c r="M2062" s="46" t="e">
        <f>VLOOKUP(report_masivo[[#This Row],[INCAPACIDAD]],D4288:M4365,6,0)</f>
        <v>#N/A</v>
      </c>
      <c r="N2062" s="49" t="e">
        <f>VLOOKUP(report_masivo[[#This Row],[INCAPACIDAD]],D4288:M4365,7,0)</f>
        <v>#N/A</v>
      </c>
      <c r="O2062" s="47" t="e">
        <f>VLOOKUP(report_masivo[[#This Row],[INCAPACIDAD]],D4288:M4365,8,0)</f>
        <v>#N/A</v>
      </c>
    </row>
    <row r="2063" spans="3:15" x14ac:dyDescent="0.3">
      <c r="C2063" s="46" t="s">
        <v>10196</v>
      </c>
      <c r="D2063" s="4"/>
      <c r="E2063" s="4"/>
      <c r="F2063" s="16"/>
      <c r="G2063" s="80" t="e">
        <f>VLOOKUP(report_masivo[[#This Row],[INCAPACIDAD]],D4289:M4366,3,0)</f>
        <v>#N/A</v>
      </c>
      <c r="I2063" s="47"/>
      <c r="K2063" s="46" t="e">
        <f>VLOOKUP(report_masivo[[#This Row],[INCAPACIDAD]],D4289:M4366,4,0)</f>
        <v>#N/A</v>
      </c>
      <c r="L2063" s="46" t="e">
        <f>VLOOKUP(report_masivo[[#This Row],[INCAPACIDAD]],D4289:M4366,5,0)</f>
        <v>#N/A</v>
      </c>
      <c r="M2063" s="46" t="e">
        <f>VLOOKUP(report_masivo[[#This Row],[INCAPACIDAD]],D4289:M4366,6,0)</f>
        <v>#N/A</v>
      </c>
      <c r="N2063" s="49" t="e">
        <f>VLOOKUP(report_masivo[[#This Row],[INCAPACIDAD]],D4289:M4366,7,0)</f>
        <v>#N/A</v>
      </c>
      <c r="O2063" s="47" t="e">
        <f>VLOOKUP(report_masivo[[#This Row],[INCAPACIDAD]],D4289:M4366,8,0)</f>
        <v>#N/A</v>
      </c>
    </row>
    <row r="2064" spans="3:15" x14ac:dyDescent="0.3">
      <c r="C2064" s="46" t="s">
        <v>10196</v>
      </c>
      <c r="D2064" s="4"/>
      <c r="E2064" s="4"/>
      <c r="F2064" s="16"/>
      <c r="G2064" s="80" t="e">
        <f>VLOOKUP(report_masivo[[#This Row],[INCAPACIDAD]],D4290:M4367,3,0)</f>
        <v>#N/A</v>
      </c>
      <c r="I2064" s="47"/>
      <c r="K2064" s="46" t="e">
        <f>VLOOKUP(report_masivo[[#This Row],[INCAPACIDAD]],D4290:M4367,4,0)</f>
        <v>#N/A</v>
      </c>
      <c r="L2064" s="46" t="e">
        <f>VLOOKUP(report_masivo[[#This Row],[INCAPACIDAD]],D4290:M4367,5,0)</f>
        <v>#N/A</v>
      </c>
      <c r="M2064" s="46" t="e">
        <f>VLOOKUP(report_masivo[[#This Row],[INCAPACIDAD]],D4290:M4367,6,0)</f>
        <v>#N/A</v>
      </c>
      <c r="N2064" s="49" t="e">
        <f>VLOOKUP(report_masivo[[#This Row],[INCAPACIDAD]],D4290:M4367,7,0)</f>
        <v>#N/A</v>
      </c>
      <c r="O2064" s="47" t="e">
        <f>VLOOKUP(report_masivo[[#This Row],[INCAPACIDAD]],D4290:M4367,8,0)</f>
        <v>#N/A</v>
      </c>
    </row>
    <row r="2065" spans="3:15" x14ac:dyDescent="0.3">
      <c r="C2065" s="46" t="s">
        <v>10196</v>
      </c>
      <c r="D2065" s="4"/>
      <c r="E2065" s="4"/>
      <c r="F2065" s="16"/>
      <c r="G2065" s="80" t="e">
        <f>VLOOKUP(report_masivo[[#This Row],[INCAPACIDAD]],D4291:M4368,3,0)</f>
        <v>#N/A</v>
      </c>
      <c r="I2065" s="47"/>
      <c r="K2065" s="46" t="e">
        <f>VLOOKUP(report_masivo[[#This Row],[INCAPACIDAD]],D4291:M4368,4,0)</f>
        <v>#N/A</v>
      </c>
      <c r="L2065" s="46" t="e">
        <f>VLOOKUP(report_masivo[[#This Row],[INCAPACIDAD]],D4291:M4368,5,0)</f>
        <v>#N/A</v>
      </c>
      <c r="M2065" s="46" t="e">
        <f>VLOOKUP(report_masivo[[#This Row],[INCAPACIDAD]],D4291:M4368,6,0)</f>
        <v>#N/A</v>
      </c>
      <c r="N2065" s="49" t="e">
        <f>VLOOKUP(report_masivo[[#This Row],[INCAPACIDAD]],D4291:M4368,7,0)</f>
        <v>#N/A</v>
      </c>
      <c r="O2065" s="47" t="e">
        <f>VLOOKUP(report_masivo[[#This Row],[INCAPACIDAD]],D4291:M4368,8,0)</f>
        <v>#N/A</v>
      </c>
    </row>
    <row r="2066" spans="3:15" x14ac:dyDescent="0.3">
      <c r="C2066" s="46" t="s">
        <v>10196</v>
      </c>
      <c r="D2066" s="4"/>
      <c r="E2066" s="4"/>
      <c r="F2066" s="16"/>
      <c r="G2066" s="80" t="e">
        <f>VLOOKUP(report_masivo[[#This Row],[INCAPACIDAD]],D4292:M4369,3,0)</f>
        <v>#N/A</v>
      </c>
      <c r="I2066" s="47"/>
      <c r="K2066" s="46" t="e">
        <f>VLOOKUP(report_masivo[[#This Row],[INCAPACIDAD]],D4292:M4369,4,0)</f>
        <v>#N/A</v>
      </c>
      <c r="L2066" s="46" t="e">
        <f>VLOOKUP(report_masivo[[#This Row],[INCAPACIDAD]],D4292:M4369,5,0)</f>
        <v>#N/A</v>
      </c>
      <c r="M2066" s="46" t="e">
        <f>VLOOKUP(report_masivo[[#This Row],[INCAPACIDAD]],D4292:M4369,6,0)</f>
        <v>#N/A</v>
      </c>
      <c r="N2066" s="49" t="e">
        <f>VLOOKUP(report_masivo[[#This Row],[INCAPACIDAD]],D4292:M4369,7,0)</f>
        <v>#N/A</v>
      </c>
      <c r="O2066" s="47" t="e">
        <f>VLOOKUP(report_masivo[[#This Row],[INCAPACIDAD]],D4292:M4369,8,0)</f>
        <v>#N/A</v>
      </c>
    </row>
    <row r="2067" spans="3:15" x14ac:dyDescent="0.3">
      <c r="C2067" s="46" t="s">
        <v>10196</v>
      </c>
      <c r="D2067" s="4"/>
      <c r="E2067" s="4"/>
      <c r="F2067" s="16"/>
      <c r="G2067" s="80" t="e">
        <f>VLOOKUP(report_masivo[[#This Row],[INCAPACIDAD]],D4293:M4370,3,0)</f>
        <v>#N/A</v>
      </c>
      <c r="I2067" s="47"/>
      <c r="K2067" s="46" t="e">
        <f>VLOOKUP(report_masivo[[#This Row],[INCAPACIDAD]],D4293:M4370,4,0)</f>
        <v>#N/A</v>
      </c>
      <c r="L2067" s="46" t="e">
        <f>VLOOKUP(report_masivo[[#This Row],[INCAPACIDAD]],D4293:M4370,5,0)</f>
        <v>#N/A</v>
      </c>
      <c r="M2067" s="46" t="e">
        <f>VLOOKUP(report_masivo[[#This Row],[INCAPACIDAD]],D4293:M4370,6,0)</f>
        <v>#N/A</v>
      </c>
      <c r="N2067" s="49" t="e">
        <f>VLOOKUP(report_masivo[[#This Row],[INCAPACIDAD]],D4293:M4370,7,0)</f>
        <v>#N/A</v>
      </c>
      <c r="O2067" s="47" t="e">
        <f>VLOOKUP(report_masivo[[#This Row],[INCAPACIDAD]],D4293:M4370,8,0)</f>
        <v>#N/A</v>
      </c>
    </row>
    <row r="2068" spans="3:15" x14ac:dyDescent="0.3">
      <c r="C2068" s="46" t="s">
        <v>10196</v>
      </c>
      <c r="D2068" s="4"/>
      <c r="E2068" s="4"/>
      <c r="F2068" s="16"/>
      <c r="G2068" s="80" t="e">
        <f>VLOOKUP(report_masivo[[#This Row],[INCAPACIDAD]],D4294:M4371,3,0)</f>
        <v>#N/A</v>
      </c>
      <c r="I2068" s="47"/>
      <c r="K2068" s="46" t="e">
        <f>VLOOKUP(report_masivo[[#This Row],[INCAPACIDAD]],D4294:M4371,4,0)</f>
        <v>#N/A</v>
      </c>
      <c r="L2068" s="46" t="e">
        <f>VLOOKUP(report_masivo[[#This Row],[INCAPACIDAD]],D4294:M4371,5,0)</f>
        <v>#N/A</v>
      </c>
      <c r="M2068" s="46" t="e">
        <f>VLOOKUP(report_masivo[[#This Row],[INCAPACIDAD]],D4294:M4371,6,0)</f>
        <v>#N/A</v>
      </c>
      <c r="N2068" s="49" t="e">
        <f>VLOOKUP(report_masivo[[#This Row],[INCAPACIDAD]],D4294:M4371,7,0)</f>
        <v>#N/A</v>
      </c>
      <c r="O2068" s="47" t="e">
        <f>VLOOKUP(report_masivo[[#This Row],[INCAPACIDAD]],D4294:M4371,8,0)</f>
        <v>#N/A</v>
      </c>
    </row>
    <row r="2069" spans="3:15" x14ac:dyDescent="0.3">
      <c r="C2069" s="46" t="s">
        <v>10196</v>
      </c>
      <c r="D2069" s="4"/>
      <c r="E2069" s="4"/>
      <c r="F2069" s="16"/>
      <c r="G2069" s="80" t="e">
        <f>VLOOKUP(report_masivo[[#This Row],[INCAPACIDAD]],D4295:M4372,3,0)</f>
        <v>#N/A</v>
      </c>
      <c r="I2069" s="47"/>
      <c r="K2069" s="46" t="e">
        <f>VLOOKUP(report_masivo[[#This Row],[INCAPACIDAD]],D4295:M4372,4,0)</f>
        <v>#N/A</v>
      </c>
      <c r="L2069" s="46" t="e">
        <f>VLOOKUP(report_masivo[[#This Row],[INCAPACIDAD]],D4295:M4372,5,0)</f>
        <v>#N/A</v>
      </c>
      <c r="M2069" s="46" t="e">
        <f>VLOOKUP(report_masivo[[#This Row],[INCAPACIDAD]],D4295:M4372,6,0)</f>
        <v>#N/A</v>
      </c>
      <c r="N2069" s="49" t="e">
        <f>VLOOKUP(report_masivo[[#This Row],[INCAPACIDAD]],D4295:M4372,7,0)</f>
        <v>#N/A</v>
      </c>
      <c r="O2069" s="47" t="e">
        <f>VLOOKUP(report_masivo[[#This Row],[INCAPACIDAD]],D4295:M4372,8,0)</f>
        <v>#N/A</v>
      </c>
    </row>
    <row r="2070" spans="3:15" x14ac:dyDescent="0.3">
      <c r="C2070" s="46" t="s">
        <v>10196</v>
      </c>
      <c r="D2070" s="4"/>
      <c r="E2070" s="4"/>
      <c r="F2070" s="16"/>
      <c r="G2070" s="80" t="e">
        <f>VLOOKUP(report_masivo[[#This Row],[INCAPACIDAD]],D4296:M4373,3,0)</f>
        <v>#N/A</v>
      </c>
      <c r="I2070" s="47"/>
      <c r="K2070" s="46" t="e">
        <f>VLOOKUP(report_masivo[[#This Row],[INCAPACIDAD]],D4296:M4373,4,0)</f>
        <v>#N/A</v>
      </c>
      <c r="L2070" s="46" t="e">
        <f>VLOOKUP(report_masivo[[#This Row],[INCAPACIDAD]],D4296:M4373,5,0)</f>
        <v>#N/A</v>
      </c>
      <c r="M2070" s="46" t="e">
        <f>VLOOKUP(report_masivo[[#This Row],[INCAPACIDAD]],D4296:M4373,6,0)</f>
        <v>#N/A</v>
      </c>
      <c r="N2070" s="49" t="e">
        <f>VLOOKUP(report_masivo[[#This Row],[INCAPACIDAD]],D4296:M4373,7,0)</f>
        <v>#N/A</v>
      </c>
      <c r="O2070" s="47" t="e">
        <f>VLOOKUP(report_masivo[[#This Row],[INCAPACIDAD]],D4296:M4373,8,0)</f>
        <v>#N/A</v>
      </c>
    </row>
    <row r="2071" spans="3:15" x14ac:dyDescent="0.3">
      <c r="C2071" s="46" t="s">
        <v>10196</v>
      </c>
      <c r="D2071" s="4"/>
      <c r="E2071" s="4"/>
      <c r="F2071" s="16"/>
      <c r="G2071" s="80" t="e">
        <f>VLOOKUP(report_masivo[[#This Row],[INCAPACIDAD]],D4297:M4374,3,0)</f>
        <v>#N/A</v>
      </c>
      <c r="I2071" s="47"/>
      <c r="K2071" s="46" t="e">
        <f>VLOOKUP(report_masivo[[#This Row],[INCAPACIDAD]],D4297:M4374,4,0)</f>
        <v>#N/A</v>
      </c>
      <c r="L2071" s="46" t="e">
        <f>VLOOKUP(report_masivo[[#This Row],[INCAPACIDAD]],D4297:M4374,5,0)</f>
        <v>#N/A</v>
      </c>
      <c r="M2071" s="46" t="e">
        <f>VLOOKUP(report_masivo[[#This Row],[INCAPACIDAD]],D4297:M4374,6,0)</f>
        <v>#N/A</v>
      </c>
      <c r="N2071" s="49" t="e">
        <f>VLOOKUP(report_masivo[[#This Row],[INCAPACIDAD]],D4297:M4374,7,0)</f>
        <v>#N/A</v>
      </c>
      <c r="O2071" s="47" t="e">
        <f>VLOOKUP(report_masivo[[#This Row],[INCAPACIDAD]],D4297:M4374,8,0)</f>
        <v>#N/A</v>
      </c>
    </row>
    <row r="2072" spans="3:15" x14ac:dyDescent="0.3">
      <c r="C2072" s="46" t="s">
        <v>10196</v>
      </c>
      <c r="D2072" s="4"/>
      <c r="E2072" s="4"/>
      <c r="F2072" s="16"/>
      <c r="G2072" s="80" t="e">
        <f>VLOOKUP(report_masivo[[#This Row],[INCAPACIDAD]],D4298:M4375,3,0)</f>
        <v>#N/A</v>
      </c>
      <c r="I2072" s="47"/>
      <c r="K2072" s="46" t="e">
        <f>VLOOKUP(report_masivo[[#This Row],[INCAPACIDAD]],D4298:M4375,4,0)</f>
        <v>#N/A</v>
      </c>
      <c r="L2072" s="46" t="e">
        <f>VLOOKUP(report_masivo[[#This Row],[INCAPACIDAD]],D4298:M4375,5,0)</f>
        <v>#N/A</v>
      </c>
      <c r="M2072" s="46" t="e">
        <f>VLOOKUP(report_masivo[[#This Row],[INCAPACIDAD]],D4298:M4375,6,0)</f>
        <v>#N/A</v>
      </c>
      <c r="N2072" s="49" t="e">
        <f>VLOOKUP(report_masivo[[#This Row],[INCAPACIDAD]],D4298:M4375,7,0)</f>
        <v>#N/A</v>
      </c>
      <c r="O2072" s="47" t="e">
        <f>VLOOKUP(report_masivo[[#This Row],[INCAPACIDAD]],D4298:M4375,8,0)</f>
        <v>#N/A</v>
      </c>
    </row>
    <row r="2073" spans="3:15" x14ac:dyDescent="0.3">
      <c r="C2073" s="46" t="s">
        <v>10196</v>
      </c>
      <c r="D2073" s="4"/>
      <c r="E2073" s="4"/>
      <c r="F2073" s="16"/>
      <c r="G2073" s="80" t="e">
        <f>VLOOKUP(report_masivo[[#This Row],[INCAPACIDAD]],D4299:M4376,3,0)</f>
        <v>#N/A</v>
      </c>
      <c r="I2073" s="47"/>
      <c r="K2073" s="46" t="e">
        <f>VLOOKUP(report_masivo[[#This Row],[INCAPACIDAD]],D4299:M4376,4,0)</f>
        <v>#N/A</v>
      </c>
      <c r="L2073" s="46" t="e">
        <f>VLOOKUP(report_masivo[[#This Row],[INCAPACIDAD]],D4299:M4376,5,0)</f>
        <v>#N/A</v>
      </c>
      <c r="M2073" s="46" t="e">
        <f>VLOOKUP(report_masivo[[#This Row],[INCAPACIDAD]],D4299:M4376,6,0)</f>
        <v>#N/A</v>
      </c>
      <c r="N2073" s="49" t="e">
        <f>VLOOKUP(report_masivo[[#This Row],[INCAPACIDAD]],D4299:M4376,7,0)</f>
        <v>#N/A</v>
      </c>
      <c r="O2073" s="47" t="e">
        <f>VLOOKUP(report_masivo[[#This Row],[INCAPACIDAD]],D4299:M4376,8,0)</f>
        <v>#N/A</v>
      </c>
    </row>
    <row r="2074" spans="3:15" x14ac:dyDescent="0.3">
      <c r="C2074" s="46" t="s">
        <v>10196</v>
      </c>
      <c r="D2074" s="4"/>
      <c r="E2074" s="4"/>
      <c r="F2074" s="16"/>
      <c r="G2074" s="80" t="e">
        <f>VLOOKUP(report_masivo[[#This Row],[INCAPACIDAD]],D4300:M4377,3,0)</f>
        <v>#N/A</v>
      </c>
      <c r="I2074" s="47"/>
      <c r="K2074" s="46" t="e">
        <f>VLOOKUP(report_masivo[[#This Row],[INCAPACIDAD]],D4300:M4377,4,0)</f>
        <v>#N/A</v>
      </c>
      <c r="L2074" s="46" t="e">
        <f>VLOOKUP(report_masivo[[#This Row],[INCAPACIDAD]],D4300:M4377,5,0)</f>
        <v>#N/A</v>
      </c>
      <c r="M2074" s="46" t="e">
        <f>VLOOKUP(report_masivo[[#This Row],[INCAPACIDAD]],D4300:M4377,6,0)</f>
        <v>#N/A</v>
      </c>
      <c r="N2074" s="49" t="e">
        <f>VLOOKUP(report_masivo[[#This Row],[INCAPACIDAD]],D4300:M4377,7,0)</f>
        <v>#N/A</v>
      </c>
      <c r="O2074" s="47" t="e">
        <f>VLOOKUP(report_masivo[[#This Row],[INCAPACIDAD]],D4300:M4377,8,0)</f>
        <v>#N/A</v>
      </c>
    </row>
    <row r="2075" spans="3:15" x14ac:dyDescent="0.3">
      <c r="C2075" s="46" t="s">
        <v>10196</v>
      </c>
      <c r="D2075" s="4"/>
      <c r="E2075" s="4"/>
      <c r="F2075" s="16"/>
      <c r="G2075" s="80" t="e">
        <f>VLOOKUP(report_masivo[[#This Row],[INCAPACIDAD]],D4301:M4378,3,0)</f>
        <v>#N/A</v>
      </c>
      <c r="I2075" s="47"/>
      <c r="K2075" s="46" t="e">
        <f>VLOOKUP(report_masivo[[#This Row],[INCAPACIDAD]],D4301:M4378,4,0)</f>
        <v>#N/A</v>
      </c>
      <c r="L2075" s="46" t="e">
        <f>VLOOKUP(report_masivo[[#This Row],[INCAPACIDAD]],D4301:M4378,5,0)</f>
        <v>#N/A</v>
      </c>
      <c r="M2075" s="46" t="e">
        <f>VLOOKUP(report_masivo[[#This Row],[INCAPACIDAD]],D4301:M4378,6,0)</f>
        <v>#N/A</v>
      </c>
      <c r="N2075" s="49" t="e">
        <f>VLOOKUP(report_masivo[[#This Row],[INCAPACIDAD]],D4301:M4378,7,0)</f>
        <v>#N/A</v>
      </c>
      <c r="O2075" s="47" t="e">
        <f>VLOOKUP(report_masivo[[#This Row],[INCAPACIDAD]],D4301:M4378,8,0)</f>
        <v>#N/A</v>
      </c>
    </row>
    <row r="2076" spans="3:15" x14ac:dyDescent="0.3">
      <c r="C2076" s="46" t="s">
        <v>10196</v>
      </c>
      <c r="D2076" s="4"/>
      <c r="E2076" s="4"/>
      <c r="F2076" s="16"/>
      <c r="G2076" s="80" t="e">
        <f>VLOOKUP(report_masivo[[#This Row],[INCAPACIDAD]],D4302:M4379,3,0)</f>
        <v>#N/A</v>
      </c>
      <c r="I2076" s="47"/>
      <c r="K2076" s="46" t="e">
        <f>VLOOKUP(report_masivo[[#This Row],[INCAPACIDAD]],D4302:M4379,4,0)</f>
        <v>#N/A</v>
      </c>
      <c r="L2076" s="46" t="e">
        <f>VLOOKUP(report_masivo[[#This Row],[INCAPACIDAD]],D4302:M4379,5,0)</f>
        <v>#N/A</v>
      </c>
      <c r="M2076" s="46" t="e">
        <f>VLOOKUP(report_masivo[[#This Row],[INCAPACIDAD]],D4302:M4379,6,0)</f>
        <v>#N/A</v>
      </c>
      <c r="N2076" s="49" t="e">
        <f>VLOOKUP(report_masivo[[#This Row],[INCAPACIDAD]],D4302:M4379,7,0)</f>
        <v>#N/A</v>
      </c>
      <c r="O2076" s="47" t="e">
        <f>VLOOKUP(report_masivo[[#This Row],[INCAPACIDAD]],D4302:M4379,8,0)</f>
        <v>#N/A</v>
      </c>
    </row>
    <row r="2077" spans="3:15" x14ac:dyDescent="0.3">
      <c r="C2077" s="46" t="s">
        <v>10196</v>
      </c>
      <c r="D2077" s="4"/>
      <c r="E2077" s="4"/>
      <c r="F2077" s="16"/>
      <c r="G2077" s="80" t="e">
        <f>VLOOKUP(report_masivo[[#This Row],[INCAPACIDAD]],D4303:M4380,3,0)</f>
        <v>#N/A</v>
      </c>
      <c r="I2077" s="47"/>
      <c r="K2077" s="46" t="e">
        <f>VLOOKUP(report_masivo[[#This Row],[INCAPACIDAD]],D4303:M4380,4,0)</f>
        <v>#N/A</v>
      </c>
      <c r="L2077" s="46" t="e">
        <f>VLOOKUP(report_masivo[[#This Row],[INCAPACIDAD]],D4303:M4380,5,0)</f>
        <v>#N/A</v>
      </c>
      <c r="M2077" s="46" t="e">
        <f>VLOOKUP(report_masivo[[#This Row],[INCAPACIDAD]],D4303:M4380,6,0)</f>
        <v>#N/A</v>
      </c>
      <c r="N2077" s="49" t="e">
        <f>VLOOKUP(report_masivo[[#This Row],[INCAPACIDAD]],D4303:M4380,7,0)</f>
        <v>#N/A</v>
      </c>
      <c r="O2077" s="47" t="e">
        <f>VLOOKUP(report_masivo[[#This Row],[INCAPACIDAD]],D4303:M4380,8,0)</f>
        <v>#N/A</v>
      </c>
    </row>
    <row r="2078" spans="3:15" x14ac:dyDescent="0.3">
      <c r="C2078" s="46" t="s">
        <v>10196</v>
      </c>
      <c r="D2078" s="4"/>
      <c r="E2078" s="4"/>
      <c r="F2078" s="16"/>
      <c r="G2078" s="80" t="e">
        <f>VLOOKUP(report_masivo[[#This Row],[INCAPACIDAD]],D4304:M4381,3,0)</f>
        <v>#N/A</v>
      </c>
      <c r="I2078" s="47"/>
      <c r="K2078" s="46" t="e">
        <f>VLOOKUP(report_masivo[[#This Row],[INCAPACIDAD]],D4304:M4381,4,0)</f>
        <v>#N/A</v>
      </c>
      <c r="L2078" s="46" t="e">
        <f>VLOOKUP(report_masivo[[#This Row],[INCAPACIDAD]],D4304:M4381,5,0)</f>
        <v>#N/A</v>
      </c>
      <c r="M2078" s="46" t="e">
        <f>VLOOKUP(report_masivo[[#This Row],[INCAPACIDAD]],D4304:M4381,6,0)</f>
        <v>#N/A</v>
      </c>
      <c r="N2078" s="49" t="e">
        <f>VLOOKUP(report_masivo[[#This Row],[INCAPACIDAD]],D4304:M4381,7,0)</f>
        <v>#N/A</v>
      </c>
      <c r="O2078" s="47" t="e">
        <f>VLOOKUP(report_masivo[[#This Row],[INCAPACIDAD]],D4304:M4381,8,0)</f>
        <v>#N/A</v>
      </c>
    </row>
    <row r="2079" spans="3:15" x14ac:dyDescent="0.3">
      <c r="C2079" s="46" t="s">
        <v>10196</v>
      </c>
      <c r="D2079" s="4"/>
      <c r="E2079" s="4"/>
      <c r="F2079" s="16"/>
      <c r="G2079" s="80" t="e">
        <f>VLOOKUP(report_masivo[[#This Row],[INCAPACIDAD]],D4305:M4382,3,0)</f>
        <v>#N/A</v>
      </c>
      <c r="I2079" s="47"/>
      <c r="K2079" s="46" t="e">
        <f>VLOOKUP(report_masivo[[#This Row],[INCAPACIDAD]],D4305:M4382,4,0)</f>
        <v>#N/A</v>
      </c>
      <c r="L2079" s="46" t="e">
        <f>VLOOKUP(report_masivo[[#This Row],[INCAPACIDAD]],D4305:M4382,5,0)</f>
        <v>#N/A</v>
      </c>
      <c r="M2079" s="46" t="e">
        <f>VLOOKUP(report_masivo[[#This Row],[INCAPACIDAD]],D4305:M4382,6,0)</f>
        <v>#N/A</v>
      </c>
      <c r="N2079" s="49" t="e">
        <f>VLOOKUP(report_masivo[[#This Row],[INCAPACIDAD]],D4305:M4382,7,0)</f>
        <v>#N/A</v>
      </c>
      <c r="O2079" s="47" t="e">
        <f>VLOOKUP(report_masivo[[#This Row],[INCAPACIDAD]],D4305:M4382,8,0)</f>
        <v>#N/A</v>
      </c>
    </row>
    <row r="2080" spans="3:15" x14ac:dyDescent="0.3">
      <c r="C2080" s="46" t="s">
        <v>10196</v>
      </c>
      <c r="D2080" s="4"/>
      <c r="E2080" s="4"/>
      <c r="F2080" s="16"/>
      <c r="G2080" s="80" t="e">
        <f>VLOOKUP(report_masivo[[#This Row],[INCAPACIDAD]],D4306:M4383,3,0)</f>
        <v>#N/A</v>
      </c>
      <c r="I2080" s="47"/>
      <c r="K2080" s="46" t="e">
        <f>VLOOKUP(report_masivo[[#This Row],[INCAPACIDAD]],D4306:M4383,4,0)</f>
        <v>#N/A</v>
      </c>
      <c r="L2080" s="46" t="e">
        <f>VLOOKUP(report_masivo[[#This Row],[INCAPACIDAD]],D4306:M4383,5,0)</f>
        <v>#N/A</v>
      </c>
      <c r="M2080" s="46" t="e">
        <f>VLOOKUP(report_masivo[[#This Row],[INCAPACIDAD]],D4306:M4383,6,0)</f>
        <v>#N/A</v>
      </c>
      <c r="N2080" s="49" t="e">
        <f>VLOOKUP(report_masivo[[#This Row],[INCAPACIDAD]],D4306:M4383,7,0)</f>
        <v>#N/A</v>
      </c>
      <c r="O2080" s="47" t="e">
        <f>VLOOKUP(report_masivo[[#This Row],[INCAPACIDAD]],D4306:M4383,8,0)</f>
        <v>#N/A</v>
      </c>
    </row>
    <row r="2081" spans="3:15" x14ac:dyDescent="0.3">
      <c r="C2081" s="46" t="s">
        <v>10196</v>
      </c>
      <c r="D2081" s="4"/>
      <c r="E2081" s="4"/>
      <c r="F2081" s="16"/>
      <c r="G2081" s="80" t="e">
        <f>VLOOKUP(report_masivo[[#This Row],[INCAPACIDAD]],D4307:M4384,3,0)</f>
        <v>#N/A</v>
      </c>
      <c r="I2081" s="47"/>
      <c r="K2081" s="46" t="e">
        <f>VLOOKUP(report_masivo[[#This Row],[INCAPACIDAD]],D4307:M4384,4,0)</f>
        <v>#N/A</v>
      </c>
      <c r="L2081" s="46" t="e">
        <f>VLOOKUP(report_masivo[[#This Row],[INCAPACIDAD]],D4307:M4384,5,0)</f>
        <v>#N/A</v>
      </c>
      <c r="M2081" s="46" t="e">
        <f>VLOOKUP(report_masivo[[#This Row],[INCAPACIDAD]],D4307:M4384,6,0)</f>
        <v>#N/A</v>
      </c>
      <c r="N2081" s="49" t="e">
        <f>VLOOKUP(report_masivo[[#This Row],[INCAPACIDAD]],D4307:M4384,7,0)</f>
        <v>#N/A</v>
      </c>
      <c r="O2081" s="47" t="e">
        <f>VLOOKUP(report_masivo[[#This Row],[INCAPACIDAD]],D4307:M4384,8,0)</f>
        <v>#N/A</v>
      </c>
    </row>
    <row r="2082" spans="3:15" x14ac:dyDescent="0.3">
      <c r="C2082" s="46" t="s">
        <v>10196</v>
      </c>
      <c r="D2082" s="4"/>
      <c r="E2082" s="4"/>
      <c r="F2082" s="16"/>
      <c r="G2082" s="80" t="e">
        <f>VLOOKUP(report_masivo[[#This Row],[INCAPACIDAD]],D4308:M4385,3,0)</f>
        <v>#N/A</v>
      </c>
      <c r="I2082" s="47"/>
      <c r="K2082" s="46" t="e">
        <f>VLOOKUP(report_masivo[[#This Row],[INCAPACIDAD]],D4308:M4385,4,0)</f>
        <v>#N/A</v>
      </c>
      <c r="L2082" s="46" t="e">
        <f>VLOOKUP(report_masivo[[#This Row],[INCAPACIDAD]],D4308:M4385,5,0)</f>
        <v>#N/A</v>
      </c>
      <c r="M2082" s="46" t="e">
        <f>VLOOKUP(report_masivo[[#This Row],[INCAPACIDAD]],D4308:M4385,6,0)</f>
        <v>#N/A</v>
      </c>
      <c r="N2082" s="49" t="e">
        <f>VLOOKUP(report_masivo[[#This Row],[INCAPACIDAD]],D4308:M4385,7,0)</f>
        <v>#N/A</v>
      </c>
      <c r="O2082" s="47" t="e">
        <f>VLOOKUP(report_masivo[[#This Row],[INCAPACIDAD]],D4308:M4385,8,0)</f>
        <v>#N/A</v>
      </c>
    </row>
    <row r="2083" spans="3:15" x14ac:dyDescent="0.3">
      <c r="C2083" s="46" t="s">
        <v>10196</v>
      </c>
      <c r="D2083" s="4"/>
      <c r="E2083" s="4"/>
      <c r="F2083" s="16"/>
      <c r="G2083" s="80" t="e">
        <f>VLOOKUP(report_masivo[[#This Row],[INCAPACIDAD]],D4309:M4386,3,0)</f>
        <v>#N/A</v>
      </c>
      <c r="I2083" s="47"/>
      <c r="K2083" s="46" t="e">
        <f>VLOOKUP(report_masivo[[#This Row],[INCAPACIDAD]],D4309:M4386,4,0)</f>
        <v>#N/A</v>
      </c>
      <c r="L2083" s="46" t="e">
        <f>VLOOKUP(report_masivo[[#This Row],[INCAPACIDAD]],D4309:M4386,5,0)</f>
        <v>#N/A</v>
      </c>
      <c r="M2083" s="46" t="e">
        <f>VLOOKUP(report_masivo[[#This Row],[INCAPACIDAD]],D4309:M4386,6,0)</f>
        <v>#N/A</v>
      </c>
      <c r="N2083" s="49" t="e">
        <f>VLOOKUP(report_masivo[[#This Row],[INCAPACIDAD]],D4309:M4386,7,0)</f>
        <v>#N/A</v>
      </c>
      <c r="O2083" s="47" t="e">
        <f>VLOOKUP(report_masivo[[#This Row],[INCAPACIDAD]],D4309:M4386,8,0)</f>
        <v>#N/A</v>
      </c>
    </row>
    <row r="2084" spans="3:15" x14ac:dyDescent="0.3">
      <c r="C2084" s="46" t="s">
        <v>10196</v>
      </c>
      <c r="D2084" s="4"/>
      <c r="E2084" s="4"/>
      <c r="F2084" s="16"/>
      <c r="G2084" s="80" t="e">
        <f>VLOOKUP(report_masivo[[#This Row],[INCAPACIDAD]],D4310:M4387,3,0)</f>
        <v>#N/A</v>
      </c>
      <c r="I2084" s="47"/>
      <c r="K2084" s="46" t="e">
        <f>VLOOKUP(report_masivo[[#This Row],[INCAPACIDAD]],D4310:M4387,4,0)</f>
        <v>#N/A</v>
      </c>
      <c r="L2084" s="46" t="e">
        <f>VLOOKUP(report_masivo[[#This Row],[INCAPACIDAD]],D4310:M4387,5,0)</f>
        <v>#N/A</v>
      </c>
      <c r="M2084" s="46" t="e">
        <f>VLOOKUP(report_masivo[[#This Row],[INCAPACIDAD]],D4310:M4387,6,0)</f>
        <v>#N/A</v>
      </c>
      <c r="N2084" s="49" t="e">
        <f>VLOOKUP(report_masivo[[#This Row],[INCAPACIDAD]],D4310:M4387,7,0)</f>
        <v>#N/A</v>
      </c>
      <c r="O2084" s="47" t="e">
        <f>VLOOKUP(report_masivo[[#This Row],[INCAPACIDAD]],D4310:M4387,8,0)</f>
        <v>#N/A</v>
      </c>
    </row>
    <row r="2085" spans="3:15" x14ac:dyDescent="0.3">
      <c r="C2085" s="46" t="s">
        <v>10196</v>
      </c>
      <c r="D2085" s="4"/>
      <c r="E2085" s="4"/>
      <c r="F2085" s="16"/>
      <c r="G2085" s="80" t="e">
        <f>VLOOKUP(report_masivo[[#This Row],[INCAPACIDAD]],D4311:M4388,3,0)</f>
        <v>#N/A</v>
      </c>
      <c r="I2085" s="47"/>
      <c r="K2085" s="46" t="e">
        <f>VLOOKUP(report_masivo[[#This Row],[INCAPACIDAD]],D4311:M4388,4,0)</f>
        <v>#N/A</v>
      </c>
      <c r="L2085" s="46" t="e">
        <f>VLOOKUP(report_masivo[[#This Row],[INCAPACIDAD]],D4311:M4388,5,0)</f>
        <v>#N/A</v>
      </c>
      <c r="M2085" s="46" t="e">
        <f>VLOOKUP(report_masivo[[#This Row],[INCAPACIDAD]],D4311:M4388,6,0)</f>
        <v>#N/A</v>
      </c>
      <c r="N2085" s="49" t="e">
        <f>VLOOKUP(report_masivo[[#This Row],[INCAPACIDAD]],D4311:M4388,7,0)</f>
        <v>#N/A</v>
      </c>
      <c r="O2085" s="47" t="e">
        <f>VLOOKUP(report_masivo[[#This Row],[INCAPACIDAD]],D4311:M4388,8,0)</f>
        <v>#N/A</v>
      </c>
    </row>
    <row r="2086" spans="3:15" x14ac:dyDescent="0.3">
      <c r="C2086" s="46" t="s">
        <v>10196</v>
      </c>
      <c r="D2086" s="4"/>
      <c r="E2086" s="4"/>
      <c r="F2086" s="16"/>
      <c r="G2086" s="80" t="e">
        <f>VLOOKUP(report_masivo[[#This Row],[INCAPACIDAD]],D4312:M4389,3,0)</f>
        <v>#N/A</v>
      </c>
      <c r="I2086" s="47"/>
      <c r="K2086" s="46" t="e">
        <f>VLOOKUP(report_masivo[[#This Row],[INCAPACIDAD]],D4312:M4389,4,0)</f>
        <v>#N/A</v>
      </c>
      <c r="L2086" s="46" t="e">
        <f>VLOOKUP(report_masivo[[#This Row],[INCAPACIDAD]],D4312:M4389,5,0)</f>
        <v>#N/A</v>
      </c>
      <c r="M2086" s="46" t="e">
        <f>VLOOKUP(report_masivo[[#This Row],[INCAPACIDAD]],D4312:M4389,6,0)</f>
        <v>#N/A</v>
      </c>
      <c r="N2086" s="49" t="e">
        <f>VLOOKUP(report_masivo[[#This Row],[INCAPACIDAD]],D4312:M4389,7,0)</f>
        <v>#N/A</v>
      </c>
      <c r="O2086" s="47" t="e">
        <f>VLOOKUP(report_masivo[[#This Row],[INCAPACIDAD]],D4312:M4389,8,0)</f>
        <v>#N/A</v>
      </c>
    </row>
    <row r="2087" spans="3:15" x14ac:dyDescent="0.3">
      <c r="C2087" s="46" t="s">
        <v>10196</v>
      </c>
      <c r="D2087" s="4"/>
      <c r="E2087" s="4"/>
      <c r="F2087" s="16"/>
      <c r="G2087" s="80" t="e">
        <f>VLOOKUP(report_masivo[[#This Row],[INCAPACIDAD]],D4313:M4390,3,0)</f>
        <v>#N/A</v>
      </c>
      <c r="I2087" s="47"/>
      <c r="K2087" s="46" t="e">
        <f>VLOOKUP(report_masivo[[#This Row],[INCAPACIDAD]],D4313:M4390,4,0)</f>
        <v>#N/A</v>
      </c>
      <c r="L2087" s="46" t="e">
        <f>VLOOKUP(report_masivo[[#This Row],[INCAPACIDAD]],D4313:M4390,5,0)</f>
        <v>#N/A</v>
      </c>
      <c r="M2087" s="46" t="e">
        <f>VLOOKUP(report_masivo[[#This Row],[INCAPACIDAD]],D4313:M4390,6,0)</f>
        <v>#N/A</v>
      </c>
      <c r="N2087" s="49" t="e">
        <f>VLOOKUP(report_masivo[[#This Row],[INCAPACIDAD]],D4313:M4390,7,0)</f>
        <v>#N/A</v>
      </c>
      <c r="O2087" s="47" t="e">
        <f>VLOOKUP(report_masivo[[#This Row],[INCAPACIDAD]],D4313:M4390,8,0)</f>
        <v>#N/A</v>
      </c>
    </row>
    <row r="2088" spans="3:15" x14ac:dyDescent="0.3">
      <c r="C2088" s="46" t="s">
        <v>10196</v>
      </c>
      <c r="D2088" s="4"/>
      <c r="E2088" s="4"/>
      <c r="F2088" s="16"/>
      <c r="G2088" s="80" t="e">
        <f>VLOOKUP(report_masivo[[#This Row],[INCAPACIDAD]],D4314:M4391,3,0)</f>
        <v>#N/A</v>
      </c>
      <c r="I2088" s="47"/>
      <c r="K2088" s="46" t="e">
        <f>VLOOKUP(report_masivo[[#This Row],[INCAPACIDAD]],D4314:M4391,4,0)</f>
        <v>#N/A</v>
      </c>
      <c r="L2088" s="46" t="e">
        <f>VLOOKUP(report_masivo[[#This Row],[INCAPACIDAD]],D4314:M4391,5,0)</f>
        <v>#N/A</v>
      </c>
      <c r="M2088" s="46" t="e">
        <f>VLOOKUP(report_masivo[[#This Row],[INCAPACIDAD]],D4314:M4391,6,0)</f>
        <v>#N/A</v>
      </c>
      <c r="N2088" s="49" t="e">
        <f>VLOOKUP(report_masivo[[#This Row],[INCAPACIDAD]],D4314:M4391,7,0)</f>
        <v>#N/A</v>
      </c>
      <c r="O2088" s="47" t="e">
        <f>VLOOKUP(report_masivo[[#This Row],[INCAPACIDAD]],D4314:M4391,8,0)</f>
        <v>#N/A</v>
      </c>
    </row>
    <row r="2089" spans="3:15" x14ac:dyDescent="0.3">
      <c r="C2089" s="46" t="s">
        <v>10196</v>
      </c>
      <c r="D2089" s="4"/>
      <c r="E2089" s="4"/>
      <c r="F2089" s="16"/>
      <c r="G2089" s="80" t="e">
        <f>VLOOKUP(report_masivo[[#This Row],[INCAPACIDAD]],D4315:M4392,3,0)</f>
        <v>#N/A</v>
      </c>
      <c r="I2089" s="47"/>
      <c r="K2089" s="46" t="e">
        <f>VLOOKUP(report_masivo[[#This Row],[INCAPACIDAD]],D4315:M4392,4,0)</f>
        <v>#N/A</v>
      </c>
      <c r="L2089" s="46" t="e">
        <f>VLOOKUP(report_masivo[[#This Row],[INCAPACIDAD]],D4315:M4392,5,0)</f>
        <v>#N/A</v>
      </c>
      <c r="M2089" s="46" t="e">
        <f>VLOOKUP(report_masivo[[#This Row],[INCAPACIDAD]],D4315:M4392,6,0)</f>
        <v>#N/A</v>
      </c>
      <c r="N2089" s="49" t="e">
        <f>VLOOKUP(report_masivo[[#This Row],[INCAPACIDAD]],D4315:M4392,7,0)</f>
        <v>#N/A</v>
      </c>
      <c r="O2089" s="47" t="e">
        <f>VLOOKUP(report_masivo[[#This Row],[INCAPACIDAD]],D4315:M4392,8,0)</f>
        <v>#N/A</v>
      </c>
    </row>
    <row r="2090" spans="3:15" x14ac:dyDescent="0.3">
      <c r="C2090" s="46" t="s">
        <v>10196</v>
      </c>
      <c r="D2090" s="4"/>
      <c r="E2090" s="4"/>
      <c r="F2090" s="16"/>
      <c r="G2090" s="80" t="e">
        <f>VLOOKUP(report_masivo[[#This Row],[INCAPACIDAD]],D4316:M4393,3,0)</f>
        <v>#N/A</v>
      </c>
      <c r="I2090" s="47"/>
      <c r="K2090" s="46" t="e">
        <f>VLOOKUP(report_masivo[[#This Row],[INCAPACIDAD]],D4316:M4393,4,0)</f>
        <v>#N/A</v>
      </c>
      <c r="L2090" s="46" t="e">
        <f>VLOOKUP(report_masivo[[#This Row],[INCAPACIDAD]],D4316:M4393,5,0)</f>
        <v>#N/A</v>
      </c>
      <c r="M2090" s="46" t="e">
        <f>VLOOKUP(report_masivo[[#This Row],[INCAPACIDAD]],D4316:M4393,6,0)</f>
        <v>#N/A</v>
      </c>
      <c r="N2090" s="49" t="e">
        <f>VLOOKUP(report_masivo[[#This Row],[INCAPACIDAD]],D4316:M4393,7,0)</f>
        <v>#N/A</v>
      </c>
      <c r="O2090" s="47" t="e">
        <f>VLOOKUP(report_masivo[[#This Row],[INCAPACIDAD]],D4316:M4393,8,0)</f>
        <v>#N/A</v>
      </c>
    </row>
    <row r="2091" spans="3:15" x14ac:dyDescent="0.3">
      <c r="C2091" s="46" t="s">
        <v>10196</v>
      </c>
      <c r="D2091" s="4"/>
      <c r="E2091" s="4"/>
      <c r="F2091" s="16"/>
      <c r="G2091" s="80" t="e">
        <f>VLOOKUP(report_masivo[[#This Row],[INCAPACIDAD]],D4317:M4394,3,0)</f>
        <v>#N/A</v>
      </c>
      <c r="I2091" s="47"/>
      <c r="K2091" s="46" t="e">
        <f>VLOOKUP(report_masivo[[#This Row],[INCAPACIDAD]],D4317:M4394,4,0)</f>
        <v>#N/A</v>
      </c>
      <c r="L2091" s="46" t="e">
        <f>VLOOKUP(report_masivo[[#This Row],[INCAPACIDAD]],D4317:M4394,5,0)</f>
        <v>#N/A</v>
      </c>
      <c r="M2091" s="46" t="e">
        <f>VLOOKUP(report_masivo[[#This Row],[INCAPACIDAD]],D4317:M4394,6,0)</f>
        <v>#N/A</v>
      </c>
      <c r="N2091" s="49" t="e">
        <f>VLOOKUP(report_masivo[[#This Row],[INCAPACIDAD]],D4317:M4394,7,0)</f>
        <v>#N/A</v>
      </c>
      <c r="O2091" s="47" t="e">
        <f>VLOOKUP(report_masivo[[#This Row],[INCAPACIDAD]],D4317:M4394,8,0)</f>
        <v>#N/A</v>
      </c>
    </row>
    <row r="2092" spans="3:15" x14ac:dyDescent="0.3">
      <c r="C2092" s="46" t="s">
        <v>10196</v>
      </c>
      <c r="D2092" s="4"/>
      <c r="E2092" s="4"/>
      <c r="F2092" s="16"/>
      <c r="G2092" s="80" t="e">
        <f>VLOOKUP(report_masivo[[#This Row],[INCAPACIDAD]],D4318:M4395,3,0)</f>
        <v>#N/A</v>
      </c>
      <c r="I2092" s="47"/>
      <c r="K2092" s="46" t="e">
        <f>VLOOKUP(report_masivo[[#This Row],[INCAPACIDAD]],D4318:M4395,4,0)</f>
        <v>#N/A</v>
      </c>
      <c r="L2092" s="46" t="e">
        <f>VLOOKUP(report_masivo[[#This Row],[INCAPACIDAD]],D4318:M4395,5,0)</f>
        <v>#N/A</v>
      </c>
      <c r="M2092" s="46" t="e">
        <f>VLOOKUP(report_masivo[[#This Row],[INCAPACIDAD]],D4318:M4395,6,0)</f>
        <v>#N/A</v>
      </c>
      <c r="N2092" s="49" t="e">
        <f>VLOOKUP(report_masivo[[#This Row],[INCAPACIDAD]],D4318:M4395,7,0)</f>
        <v>#N/A</v>
      </c>
      <c r="O2092" s="47" t="e">
        <f>VLOOKUP(report_masivo[[#This Row],[INCAPACIDAD]],D4318:M4395,8,0)</f>
        <v>#N/A</v>
      </c>
    </row>
    <row r="2093" spans="3:15" x14ac:dyDescent="0.3">
      <c r="C2093" s="46" t="s">
        <v>10196</v>
      </c>
      <c r="D2093" s="4"/>
      <c r="E2093" s="4"/>
      <c r="F2093" s="16"/>
      <c r="G2093" s="80" t="e">
        <f>VLOOKUP(report_masivo[[#This Row],[INCAPACIDAD]],D4319:M4396,3,0)</f>
        <v>#N/A</v>
      </c>
      <c r="I2093" s="47"/>
      <c r="K2093" s="46" t="e">
        <f>VLOOKUP(report_masivo[[#This Row],[INCAPACIDAD]],D4319:M4396,4,0)</f>
        <v>#N/A</v>
      </c>
      <c r="L2093" s="46" t="e">
        <f>VLOOKUP(report_masivo[[#This Row],[INCAPACIDAD]],D4319:M4396,5,0)</f>
        <v>#N/A</v>
      </c>
      <c r="M2093" s="46" t="e">
        <f>VLOOKUP(report_masivo[[#This Row],[INCAPACIDAD]],D4319:M4396,6,0)</f>
        <v>#N/A</v>
      </c>
      <c r="N2093" s="49" t="e">
        <f>VLOOKUP(report_masivo[[#This Row],[INCAPACIDAD]],D4319:M4396,7,0)</f>
        <v>#N/A</v>
      </c>
      <c r="O2093" s="47" t="e">
        <f>VLOOKUP(report_masivo[[#This Row],[INCAPACIDAD]],D4319:M4396,8,0)</f>
        <v>#N/A</v>
      </c>
    </row>
    <row r="2094" spans="3:15" x14ac:dyDescent="0.3">
      <c r="C2094" s="46" t="s">
        <v>10196</v>
      </c>
      <c r="D2094" s="4"/>
      <c r="E2094" s="4"/>
      <c r="F2094" s="16"/>
      <c r="G2094" s="80" t="e">
        <f>VLOOKUP(report_masivo[[#This Row],[INCAPACIDAD]],D4320:M4397,3,0)</f>
        <v>#N/A</v>
      </c>
      <c r="I2094" s="47"/>
      <c r="K2094" s="46" t="e">
        <f>VLOOKUP(report_masivo[[#This Row],[INCAPACIDAD]],D4320:M4397,4,0)</f>
        <v>#N/A</v>
      </c>
      <c r="L2094" s="46" t="e">
        <f>VLOOKUP(report_masivo[[#This Row],[INCAPACIDAD]],D4320:M4397,5,0)</f>
        <v>#N/A</v>
      </c>
      <c r="M2094" s="46" t="e">
        <f>VLOOKUP(report_masivo[[#This Row],[INCAPACIDAD]],D4320:M4397,6,0)</f>
        <v>#N/A</v>
      </c>
      <c r="N2094" s="49" t="e">
        <f>VLOOKUP(report_masivo[[#This Row],[INCAPACIDAD]],D4320:M4397,7,0)</f>
        <v>#N/A</v>
      </c>
      <c r="O2094" s="47" t="e">
        <f>VLOOKUP(report_masivo[[#This Row],[INCAPACIDAD]],D4320:M4397,8,0)</f>
        <v>#N/A</v>
      </c>
    </row>
    <row r="2095" spans="3:15" x14ac:dyDescent="0.3">
      <c r="C2095" s="46" t="s">
        <v>10196</v>
      </c>
      <c r="D2095" s="4"/>
      <c r="E2095" s="4"/>
      <c r="F2095" s="16"/>
      <c r="G2095" s="80" t="e">
        <f>VLOOKUP(report_masivo[[#This Row],[INCAPACIDAD]],D4321:M4398,3,0)</f>
        <v>#N/A</v>
      </c>
      <c r="I2095" s="47"/>
      <c r="K2095" s="46" t="e">
        <f>VLOOKUP(report_masivo[[#This Row],[INCAPACIDAD]],D4321:M4398,4,0)</f>
        <v>#N/A</v>
      </c>
      <c r="L2095" s="46" t="e">
        <f>VLOOKUP(report_masivo[[#This Row],[INCAPACIDAD]],D4321:M4398,5,0)</f>
        <v>#N/A</v>
      </c>
      <c r="M2095" s="46" t="e">
        <f>VLOOKUP(report_masivo[[#This Row],[INCAPACIDAD]],D4321:M4398,6,0)</f>
        <v>#N/A</v>
      </c>
      <c r="N2095" s="49" t="e">
        <f>VLOOKUP(report_masivo[[#This Row],[INCAPACIDAD]],D4321:M4398,7,0)</f>
        <v>#N/A</v>
      </c>
      <c r="O2095" s="47" t="e">
        <f>VLOOKUP(report_masivo[[#This Row],[INCAPACIDAD]],D4321:M4398,8,0)</f>
        <v>#N/A</v>
      </c>
    </row>
    <row r="2096" spans="3:15" x14ac:dyDescent="0.3">
      <c r="C2096" s="46" t="s">
        <v>10196</v>
      </c>
      <c r="D2096" s="4"/>
      <c r="E2096" s="4"/>
      <c r="F2096" s="16"/>
      <c r="G2096" s="80" t="e">
        <f>VLOOKUP(report_masivo[[#This Row],[INCAPACIDAD]],D4322:M4399,3,0)</f>
        <v>#N/A</v>
      </c>
      <c r="I2096" s="47"/>
      <c r="K2096" s="46" t="e">
        <f>VLOOKUP(report_masivo[[#This Row],[INCAPACIDAD]],D4322:M4399,4,0)</f>
        <v>#N/A</v>
      </c>
      <c r="L2096" s="46" t="e">
        <f>VLOOKUP(report_masivo[[#This Row],[INCAPACIDAD]],D4322:M4399,5,0)</f>
        <v>#N/A</v>
      </c>
      <c r="M2096" s="46" t="e">
        <f>VLOOKUP(report_masivo[[#This Row],[INCAPACIDAD]],D4322:M4399,6,0)</f>
        <v>#N/A</v>
      </c>
      <c r="N2096" s="49" t="e">
        <f>VLOOKUP(report_masivo[[#This Row],[INCAPACIDAD]],D4322:M4399,7,0)</f>
        <v>#N/A</v>
      </c>
      <c r="O2096" s="47" t="e">
        <f>VLOOKUP(report_masivo[[#This Row],[INCAPACIDAD]],D4322:M4399,8,0)</f>
        <v>#N/A</v>
      </c>
    </row>
    <row r="2097" spans="3:15" x14ac:dyDescent="0.3">
      <c r="C2097" s="46" t="s">
        <v>10196</v>
      </c>
      <c r="D2097" s="4"/>
      <c r="E2097" s="4"/>
      <c r="F2097" s="16"/>
      <c r="G2097" s="80" t="e">
        <f>VLOOKUP(report_masivo[[#This Row],[INCAPACIDAD]],D4323:M4400,3,0)</f>
        <v>#N/A</v>
      </c>
      <c r="I2097" s="47"/>
      <c r="K2097" s="46" t="e">
        <f>VLOOKUP(report_masivo[[#This Row],[INCAPACIDAD]],D4323:M4400,4,0)</f>
        <v>#N/A</v>
      </c>
      <c r="L2097" s="46" t="e">
        <f>VLOOKUP(report_masivo[[#This Row],[INCAPACIDAD]],D4323:M4400,5,0)</f>
        <v>#N/A</v>
      </c>
      <c r="M2097" s="46" t="e">
        <f>VLOOKUP(report_masivo[[#This Row],[INCAPACIDAD]],D4323:M4400,6,0)</f>
        <v>#N/A</v>
      </c>
      <c r="N2097" s="49" t="e">
        <f>VLOOKUP(report_masivo[[#This Row],[INCAPACIDAD]],D4323:M4400,7,0)</f>
        <v>#N/A</v>
      </c>
      <c r="O2097" s="47" t="e">
        <f>VLOOKUP(report_masivo[[#This Row],[INCAPACIDAD]],D4323:M4400,8,0)</f>
        <v>#N/A</v>
      </c>
    </row>
    <row r="2098" spans="3:15" x14ac:dyDescent="0.3">
      <c r="C2098" s="46" t="s">
        <v>10196</v>
      </c>
      <c r="D2098" s="4"/>
      <c r="E2098" s="4"/>
      <c r="F2098" s="16"/>
      <c r="G2098" s="80" t="e">
        <f>VLOOKUP(report_masivo[[#This Row],[INCAPACIDAD]],D4324:M4401,3,0)</f>
        <v>#N/A</v>
      </c>
      <c r="I2098" s="47"/>
      <c r="K2098" s="46" t="e">
        <f>VLOOKUP(report_masivo[[#This Row],[INCAPACIDAD]],D4324:M4401,4,0)</f>
        <v>#N/A</v>
      </c>
      <c r="L2098" s="46" t="e">
        <f>VLOOKUP(report_masivo[[#This Row],[INCAPACIDAD]],D4324:M4401,5,0)</f>
        <v>#N/A</v>
      </c>
      <c r="M2098" s="46" t="e">
        <f>VLOOKUP(report_masivo[[#This Row],[INCAPACIDAD]],D4324:M4401,6,0)</f>
        <v>#N/A</v>
      </c>
      <c r="N2098" s="49" t="e">
        <f>VLOOKUP(report_masivo[[#This Row],[INCAPACIDAD]],D4324:M4401,7,0)</f>
        <v>#N/A</v>
      </c>
      <c r="O2098" s="47" t="e">
        <f>VLOOKUP(report_masivo[[#This Row],[INCAPACIDAD]],D4324:M4401,8,0)</f>
        <v>#N/A</v>
      </c>
    </row>
    <row r="2099" spans="3:15" x14ac:dyDescent="0.3">
      <c r="C2099" s="46" t="s">
        <v>10196</v>
      </c>
      <c r="D2099" s="4"/>
      <c r="E2099" s="4"/>
      <c r="F2099" s="16"/>
      <c r="G2099" s="80" t="e">
        <f>VLOOKUP(report_masivo[[#This Row],[INCAPACIDAD]],D4325:M4402,3,0)</f>
        <v>#N/A</v>
      </c>
      <c r="I2099" s="47"/>
      <c r="K2099" s="46" t="e">
        <f>VLOOKUP(report_masivo[[#This Row],[INCAPACIDAD]],D4325:M4402,4,0)</f>
        <v>#N/A</v>
      </c>
      <c r="L2099" s="46" t="e">
        <f>VLOOKUP(report_masivo[[#This Row],[INCAPACIDAD]],D4325:M4402,5,0)</f>
        <v>#N/A</v>
      </c>
      <c r="M2099" s="46" t="e">
        <f>VLOOKUP(report_masivo[[#This Row],[INCAPACIDAD]],D4325:M4402,6,0)</f>
        <v>#N/A</v>
      </c>
      <c r="N2099" s="49" t="e">
        <f>VLOOKUP(report_masivo[[#This Row],[INCAPACIDAD]],D4325:M4402,7,0)</f>
        <v>#N/A</v>
      </c>
      <c r="O2099" s="47" t="e">
        <f>VLOOKUP(report_masivo[[#This Row],[INCAPACIDAD]],D4325:M4402,8,0)</f>
        <v>#N/A</v>
      </c>
    </row>
    <row r="2100" spans="3:15" x14ac:dyDescent="0.3">
      <c r="C2100" s="46" t="s">
        <v>10196</v>
      </c>
      <c r="D2100" s="4"/>
      <c r="E2100" s="4"/>
      <c r="F2100" s="16"/>
      <c r="G2100" s="80" t="e">
        <f>VLOOKUP(report_masivo[[#This Row],[INCAPACIDAD]],D4326:M4403,3,0)</f>
        <v>#N/A</v>
      </c>
      <c r="I2100" s="47"/>
      <c r="K2100" s="46" t="e">
        <f>VLOOKUP(report_masivo[[#This Row],[INCAPACIDAD]],D4326:M4403,4,0)</f>
        <v>#N/A</v>
      </c>
      <c r="L2100" s="46" t="e">
        <f>VLOOKUP(report_masivo[[#This Row],[INCAPACIDAD]],D4326:M4403,5,0)</f>
        <v>#N/A</v>
      </c>
      <c r="M2100" s="46" t="e">
        <f>VLOOKUP(report_masivo[[#This Row],[INCAPACIDAD]],D4326:M4403,6,0)</f>
        <v>#N/A</v>
      </c>
      <c r="N2100" s="49" t="e">
        <f>VLOOKUP(report_masivo[[#This Row],[INCAPACIDAD]],D4326:M4403,7,0)</f>
        <v>#N/A</v>
      </c>
      <c r="O2100" s="47" t="e">
        <f>VLOOKUP(report_masivo[[#This Row],[INCAPACIDAD]],D4326:M4403,8,0)</f>
        <v>#N/A</v>
      </c>
    </row>
    <row r="2101" spans="3:15" x14ac:dyDescent="0.3">
      <c r="C2101" s="46" t="s">
        <v>10196</v>
      </c>
      <c r="D2101" s="4"/>
      <c r="E2101" s="4"/>
      <c r="F2101" s="16"/>
      <c r="G2101" s="80" t="e">
        <f>VLOOKUP(report_masivo[[#This Row],[INCAPACIDAD]],D4327:M4404,3,0)</f>
        <v>#N/A</v>
      </c>
      <c r="I2101" s="47"/>
      <c r="K2101" s="46" t="e">
        <f>VLOOKUP(report_masivo[[#This Row],[INCAPACIDAD]],D4327:M4404,4,0)</f>
        <v>#N/A</v>
      </c>
      <c r="L2101" s="46" t="e">
        <f>VLOOKUP(report_masivo[[#This Row],[INCAPACIDAD]],D4327:M4404,5,0)</f>
        <v>#N/A</v>
      </c>
      <c r="M2101" s="46" t="e">
        <f>VLOOKUP(report_masivo[[#This Row],[INCAPACIDAD]],D4327:M4404,6,0)</f>
        <v>#N/A</v>
      </c>
      <c r="N2101" s="49" t="e">
        <f>VLOOKUP(report_masivo[[#This Row],[INCAPACIDAD]],D4327:M4404,7,0)</f>
        <v>#N/A</v>
      </c>
      <c r="O2101" s="47" t="e">
        <f>VLOOKUP(report_masivo[[#This Row],[INCAPACIDAD]],D4327:M4404,8,0)</f>
        <v>#N/A</v>
      </c>
    </row>
    <row r="2102" spans="3:15" x14ac:dyDescent="0.3">
      <c r="C2102" s="46" t="s">
        <v>10196</v>
      </c>
      <c r="D2102" s="4"/>
      <c r="E2102" s="4"/>
      <c r="F2102" s="16"/>
      <c r="G2102" s="80" t="e">
        <f>VLOOKUP(report_masivo[[#This Row],[INCAPACIDAD]],D4328:M4405,3,0)</f>
        <v>#N/A</v>
      </c>
      <c r="I2102" s="47"/>
      <c r="K2102" s="46" t="e">
        <f>VLOOKUP(report_masivo[[#This Row],[INCAPACIDAD]],D4328:M4405,4,0)</f>
        <v>#N/A</v>
      </c>
      <c r="L2102" s="46" t="e">
        <f>VLOOKUP(report_masivo[[#This Row],[INCAPACIDAD]],D4328:M4405,5,0)</f>
        <v>#N/A</v>
      </c>
      <c r="M2102" s="46" t="e">
        <f>VLOOKUP(report_masivo[[#This Row],[INCAPACIDAD]],D4328:M4405,6,0)</f>
        <v>#N/A</v>
      </c>
      <c r="N2102" s="49" t="e">
        <f>VLOOKUP(report_masivo[[#This Row],[INCAPACIDAD]],D4328:M4405,7,0)</f>
        <v>#N/A</v>
      </c>
      <c r="O2102" s="47" t="e">
        <f>VLOOKUP(report_masivo[[#This Row],[INCAPACIDAD]],D4328:M4405,8,0)</f>
        <v>#N/A</v>
      </c>
    </row>
    <row r="2103" spans="3:15" x14ac:dyDescent="0.3">
      <c r="C2103" s="46" t="s">
        <v>10196</v>
      </c>
      <c r="D2103" s="4"/>
      <c r="E2103" s="4"/>
      <c r="F2103" s="16"/>
      <c r="G2103" s="80" t="e">
        <f>VLOOKUP(report_masivo[[#This Row],[INCAPACIDAD]],D4329:M4406,3,0)</f>
        <v>#N/A</v>
      </c>
      <c r="I2103" s="47"/>
      <c r="K2103" s="46" t="e">
        <f>VLOOKUP(report_masivo[[#This Row],[INCAPACIDAD]],D4329:M4406,4,0)</f>
        <v>#N/A</v>
      </c>
      <c r="L2103" s="46" t="e">
        <f>VLOOKUP(report_masivo[[#This Row],[INCAPACIDAD]],D4329:M4406,5,0)</f>
        <v>#N/A</v>
      </c>
      <c r="M2103" s="46" t="e">
        <f>VLOOKUP(report_masivo[[#This Row],[INCAPACIDAD]],D4329:M4406,6,0)</f>
        <v>#N/A</v>
      </c>
      <c r="N2103" s="49" t="e">
        <f>VLOOKUP(report_masivo[[#This Row],[INCAPACIDAD]],D4329:M4406,7,0)</f>
        <v>#N/A</v>
      </c>
      <c r="O2103" s="47" t="e">
        <f>VLOOKUP(report_masivo[[#This Row],[INCAPACIDAD]],D4329:M4406,8,0)</f>
        <v>#N/A</v>
      </c>
    </row>
    <row r="2104" spans="3:15" x14ac:dyDescent="0.3">
      <c r="C2104" s="46" t="s">
        <v>10196</v>
      </c>
      <c r="D2104" s="4"/>
      <c r="E2104" s="4"/>
      <c r="F2104" s="16"/>
      <c r="G2104" s="80" t="e">
        <f>VLOOKUP(report_masivo[[#This Row],[INCAPACIDAD]],D4330:M4407,3,0)</f>
        <v>#N/A</v>
      </c>
      <c r="I2104" s="47"/>
      <c r="K2104" s="46" t="e">
        <f>VLOOKUP(report_masivo[[#This Row],[INCAPACIDAD]],D4330:M4407,4,0)</f>
        <v>#N/A</v>
      </c>
      <c r="L2104" s="46" t="e">
        <f>VLOOKUP(report_masivo[[#This Row],[INCAPACIDAD]],D4330:M4407,5,0)</f>
        <v>#N/A</v>
      </c>
      <c r="M2104" s="46" t="e">
        <f>VLOOKUP(report_masivo[[#This Row],[INCAPACIDAD]],D4330:M4407,6,0)</f>
        <v>#N/A</v>
      </c>
      <c r="N2104" s="49" t="e">
        <f>VLOOKUP(report_masivo[[#This Row],[INCAPACIDAD]],D4330:M4407,7,0)</f>
        <v>#N/A</v>
      </c>
      <c r="O2104" s="47" t="e">
        <f>VLOOKUP(report_masivo[[#This Row],[INCAPACIDAD]],D4330:M4407,8,0)</f>
        <v>#N/A</v>
      </c>
    </row>
    <row r="2105" spans="3:15" x14ac:dyDescent="0.3">
      <c r="C2105" s="46" t="s">
        <v>10196</v>
      </c>
      <c r="D2105" s="4"/>
      <c r="E2105" s="4"/>
      <c r="F2105" s="16"/>
      <c r="G2105" s="80" t="e">
        <f>VLOOKUP(report_masivo[[#This Row],[INCAPACIDAD]],D4331:M4408,3,0)</f>
        <v>#N/A</v>
      </c>
      <c r="I2105" s="47"/>
      <c r="K2105" s="46" t="e">
        <f>VLOOKUP(report_masivo[[#This Row],[INCAPACIDAD]],D4331:M4408,4,0)</f>
        <v>#N/A</v>
      </c>
      <c r="L2105" s="46" t="e">
        <f>VLOOKUP(report_masivo[[#This Row],[INCAPACIDAD]],D4331:M4408,5,0)</f>
        <v>#N/A</v>
      </c>
      <c r="M2105" s="46" t="e">
        <f>VLOOKUP(report_masivo[[#This Row],[INCAPACIDAD]],D4331:M4408,6,0)</f>
        <v>#N/A</v>
      </c>
      <c r="N2105" s="49" t="e">
        <f>VLOOKUP(report_masivo[[#This Row],[INCAPACIDAD]],D4331:M4408,7,0)</f>
        <v>#N/A</v>
      </c>
      <c r="O2105" s="47" t="e">
        <f>VLOOKUP(report_masivo[[#This Row],[INCAPACIDAD]],D4331:M4408,8,0)</f>
        <v>#N/A</v>
      </c>
    </row>
    <row r="2106" spans="3:15" x14ac:dyDescent="0.3">
      <c r="C2106" s="46" t="s">
        <v>10196</v>
      </c>
      <c r="D2106" s="4"/>
      <c r="E2106" s="4"/>
      <c r="F2106" s="16"/>
      <c r="G2106" s="80" t="e">
        <f>VLOOKUP(report_masivo[[#This Row],[INCAPACIDAD]],D4332:M4409,3,0)</f>
        <v>#N/A</v>
      </c>
      <c r="I2106" s="47"/>
      <c r="K2106" s="46" t="e">
        <f>VLOOKUP(report_masivo[[#This Row],[INCAPACIDAD]],D4332:M4409,4,0)</f>
        <v>#N/A</v>
      </c>
      <c r="L2106" s="46" t="e">
        <f>VLOOKUP(report_masivo[[#This Row],[INCAPACIDAD]],D4332:M4409,5,0)</f>
        <v>#N/A</v>
      </c>
      <c r="M2106" s="46" t="e">
        <f>VLOOKUP(report_masivo[[#This Row],[INCAPACIDAD]],D4332:M4409,6,0)</f>
        <v>#N/A</v>
      </c>
      <c r="N2106" s="49" t="e">
        <f>VLOOKUP(report_masivo[[#This Row],[INCAPACIDAD]],D4332:M4409,7,0)</f>
        <v>#N/A</v>
      </c>
      <c r="O2106" s="47" t="e">
        <f>VLOOKUP(report_masivo[[#This Row],[INCAPACIDAD]],D4332:M4409,8,0)</f>
        <v>#N/A</v>
      </c>
    </row>
    <row r="2107" spans="3:15" x14ac:dyDescent="0.3">
      <c r="C2107" s="46" t="s">
        <v>10196</v>
      </c>
      <c r="D2107" s="4"/>
      <c r="E2107" s="4"/>
      <c r="F2107" s="16"/>
      <c r="G2107" s="80" t="e">
        <f>VLOOKUP(report_masivo[[#This Row],[INCAPACIDAD]],D4333:M4410,3,0)</f>
        <v>#N/A</v>
      </c>
      <c r="I2107" s="47"/>
      <c r="K2107" s="46" t="e">
        <f>VLOOKUP(report_masivo[[#This Row],[INCAPACIDAD]],D4333:M4410,4,0)</f>
        <v>#N/A</v>
      </c>
      <c r="L2107" s="46" t="e">
        <f>VLOOKUP(report_masivo[[#This Row],[INCAPACIDAD]],D4333:M4410,5,0)</f>
        <v>#N/A</v>
      </c>
      <c r="M2107" s="46" t="e">
        <f>VLOOKUP(report_masivo[[#This Row],[INCAPACIDAD]],D4333:M4410,6,0)</f>
        <v>#N/A</v>
      </c>
      <c r="N2107" s="49" t="e">
        <f>VLOOKUP(report_masivo[[#This Row],[INCAPACIDAD]],D4333:M4410,7,0)</f>
        <v>#N/A</v>
      </c>
      <c r="O2107" s="47" t="e">
        <f>VLOOKUP(report_masivo[[#This Row],[INCAPACIDAD]],D4333:M4410,8,0)</f>
        <v>#N/A</v>
      </c>
    </row>
    <row r="2108" spans="3:15" x14ac:dyDescent="0.3">
      <c r="C2108" s="46" t="s">
        <v>10196</v>
      </c>
      <c r="D2108" s="4"/>
      <c r="E2108" s="4"/>
      <c r="F2108" s="16"/>
      <c r="G2108" s="80" t="e">
        <f>VLOOKUP(report_masivo[[#This Row],[INCAPACIDAD]],D4334:M4411,3,0)</f>
        <v>#N/A</v>
      </c>
      <c r="I2108" s="47"/>
      <c r="K2108" s="46" t="e">
        <f>VLOOKUP(report_masivo[[#This Row],[INCAPACIDAD]],D4334:M4411,4,0)</f>
        <v>#N/A</v>
      </c>
      <c r="L2108" s="46" t="e">
        <f>VLOOKUP(report_masivo[[#This Row],[INCAPACIDAD]],D4334:M4411,5,0)</f>
        <v>#N/A</v>
      </c>
      <c r="M2108" s="46" t="e">
        <f>VLOOKUP(report_masivo[[#This Row],[INCAPACIDAD]],D4334:M4411,6,0)</f>
        <v>#N/A</v>
      </c>
      <c r="N2108" s="49" t="e">
        <f>VLOOKUP(report_masivo[[#This Row],[INCAPACIDAD]],D4334:M4411,7,0)</f>
        <v>#N/A</v>
      </c>
      <c r="O2108" s="47" t="e">
        <f>VLOOKUP(report_masivo[[#This Row],[INCAPACIDAD]],D4334:M4411,8,0)</f>
        <v>#N/A</v>
      </c>
    </row>
    <row r="2109" spans="3:15" x14ac:dyDescent="0.3">
      <c r="C2109" s="46" t="s">
        <v>10196</v>
      </c>
      <c r="D2109" s="4"/>
      <c r="E2109" s="4"/>
      <c r="F2109" s="16"/>
      <c r="G2109" s="80" t="e">
        <f>VLOOKUP(report_masivo[[#This Row],[INCAPACIDAD]],D4335:M4412,3,0)</f>
        <v>#N/A</v>
      </c>
      <c r="I2109" s="47"/>
      <c r="J2109" s="47"/>
      <c r="K2109" s="46" t="e">
        <f>VLOOKUP(report_masivo[[#This Row],[INCAPACIDAD]],D4335:M4412,4,0)</f>
        <v>#N/A</v>
      </c>
      <c r="L2109" s="46" t="e">
        <f>VLOOKUP(report_masivo[[#This Row],[INCAPACIDAD]],D4335:M4412,5,0)</f>
        <v>#N/A</v>
      </c>
      <c r="M2109" s="46" t="e">
        <f>VLOOKUP(report_masivo[[#This Row],[INCAPACIDAD]],D4335:M4412,6,0)</f>
        <v>#N/A</v>
      </c>
      <c r="N2109" s="49" t="e">
        <f>VLOOKUP(report_masivo[[#This Row],[INCAPACIDAD]],D4335:M4412,7,0)</f>
        <v>#N/A</v>
      </c>
      <c r="O2109" s="47" t="e">
        <f>VLOOKUP(report_masivo[[#This Row],[INCAPACIDAD]],D4335:M4412,8,0)</f>
        <v>#N/A</v>
      </c>
    </row>
    <row r="2110" spans="3:15" x14ac:dyDescent="0.3">
      <c r="C2110" s="46" t="s">
        <v>10196</v>
      </c>
      <c r="D2110" s="4"/>
      <c r="E2110" s="4"/>
      <c r="F2110" s="16"/>
      <c r="G2110" s="80" t="e">
        <f>VLOOKUP(report_masivo[[#This Row],[INCAPACIDAD]],D4336:M4413,3,0)</f>
        <v>#N/A</v>
      </c>
      <c r="I2110" s="47"/>
      <c r="J2110" s="47"/>
      <c r="K2110" s="46" t="e">
        <f>VLOOKUP(report_masivo[[#This Row],[INCAPACIDAD]],D4336:M4413,4,0)</f>
        <v>#N/A</v>
      </c>
      <c r="L2110" s="46" t="e">
        <f>VLOOKUP(report_masivo[[#This Row],[INCAPACIDAD]],D4336:M4413,5,0)</f>
        <v>#N/A</v>
      </c>
      <c r="M2110" s="46" t="e">
        <f>VLOOKUP(report_masivo[[#This Row],[INCAPACIDAD]],D4336:M4413,6,0)</f>
        <v>#N/A</v>
      </c>
      <c r="N2110" s="49" t="e">
        <f>VLOOKUP(report_masivo[[#This Row],[INCAPACIDAD]],D4336:M4413,7,0)</f>
        <v>#N/A</v>
      </c>
      <c r="O2110" s="47" t="e">
        <f>VLOOKUP(report_masivo[[#This Row],[INCAPACIDAD]],D4336:M4413,8,0)</f>
        <v>#N/A</v>
      </c>
    </row>
    <row r="2111" spans="3:15" x14ac:dyDescent="0.3">
      <c r="C2111" s="46" t="s">
        <v>10196</v>
      </c>
      <c r="D2111" s="4"/>
      <c r="E2111" s="4"/>
      <c r="F2111" s="16"/>
      <c r="G2111" s="80" t="e">
        <f>VLOOKUP(report_masivo[[#This Row],[INCAPACIDAD]],D4337:M4414,3,0)</f>
        <v>#N/A</v>
      </c>
      <c r="I2111" s="47"/>
      <c r="J2111" s="47"/>
      <c r="K2111" s="46" t="e">
        <f>VLOOKUP(report_masivo[[#This Row],[INCAPACIDAD]],D4337:M4414,4,0)</f>
        <v>#N/A</v>
      </c>
      <c r="L2111" s="46" t="e">
        <f>VLOOKUP(report_masivo[[#This Row],[INCAPACIDAD]],D4337:M4414,5,0)</f>
        <v>#N/A</v>
      </c>
      <c r="M2111" s="46" t="e">
        <f>VLOOKUP(report_masivo[[#This Row],[INCAPACIDAD]],D4337:M4414,6,0)</f>
        <v>#N/A</v>
      </c>
      <c r="N2111" s="49" t="e">
        <f>VLOOKUP(report_masivo[[#This Row],[INCAPACIDAD]],D4337:M4414,7,0)</f>
        <v>#N/A</v>
      </c>
      <c r="O2111" s="47" t="e">
        <f>VLOOKUP(report_masivo[[#This Row],[INCAPACIDAD]],D4337:M4414,8,0)</f>
        <v>#N/A</v>
      </c>
    </row>
    <row r="2112" spans="3:15" x14ac:dyDescent="0.3">
      <c r="C2112" s="46" t="s">
        <v>10196</v>
      </c>
      <c r="D2112" s="4"/>
      <c r="E2112" s="4"/>
      <c r="F2112" s="16"/>
      <c r="G2112" s="80" t="e">
        <f>VLOOKUP(report_masivo[[#This Row],[INCAPACIDAD]],D4338:M4415,3,0)</f>
        <v>#N/A</v>
      </c>
      <c r="I2112" s="47"/>
      <c r="J2112" s="47"/>
      <c r="K2112" s="46" t="e">
        <f>VLOOKUP(report_masivo[[#This Row],[INCAPACIDAD]],D4338:M4415,4,0)</f>
        <v>#N/A</v>
      </c>
      <c r="L2112" s="46" t="e">
        <f>VLOOKUP(report_masivo[[#This Row],[INCAPACIDAD]],D4338:M4415,5,0)</f>
        <v>#N/A</v>
      </c>
      <c r="M2112" s="46" t="e">
        <f>VLOOKUP(report_masivo[[#This Row],[INCAPACIDAD]],D4338:M4415,6,0)</f>
        <v>#N/A</v>
      </c>
      <c r="N2112" s="49" t="e">
        <f>VLOOKUP(report_masivo[[#This Row],[INCAPACIDAD]],D4338:M4415,7,0)</f>
        <v>#N/A</v>
      </c>
      <c r="O2112" s="47" t="e">
        <f>VLOOKUP(report_masivo[[#This Row],[INCAPACIDAD]],D4338:M4415,8,0)</f>
        <v>#N/A</v>
      </c>
    </row>
    <row r="2113" spans="3:15" x14ac:dyDescent="0.3">
      <c r="C2113" s="46" t="s">
        <v>10196</v>
      </c>
      <c r="D2113" s="4"/>
      <c r="E2113" s="4"/>
      <c r="F2113" s="16"/>
      <c r="G2113" s="80" t="e">
        <f>VLOOKUP(report_masivo[[#This Row],[INCAPACIDAD]],D4339:M4416,3,0)</f>
        <v>#N/A</v>
      </c>
      <c r="I2113" s="47"/>
      <c r="J2113" s="47"/>
      <c r="K2113" s="46" t="e">
        <f>VLOOKUP(report_masivo[[#This Row],[INCAPACIDAD]],D4339:M4416,4,0)</f>
        <v>#N/A</v>
      </c>
      <c r="L2113" s="46" t="e">
        <f>VLOOKUP(report_masivo[[#This Row],[INCAPACIDAD]],D4339:M4416,5,0)</f>
        <v>#N/A</v>
      </c>
      <c r="M2113" s="46" t="e">
        <f>VLOOKUP(report_masivo[[#This Row],[INCAPACIDAD]],D4339:M4416,6,0)</f>
        <v>#N/A</v>
      </c>
      <c r="N2113" s="49" t="e">
        <f>VLOOKUP(report_masivo[[#This Row],[INCAPACIDAD]],D4339:M4416,7,0)</f>
        <v>#N/A</v>
      </c>
      <c r="O2113" s="47" t="e">
        <f>VLOOKUP(report_masivo[[#This Row],[INCAPACIDAD]],D4339:M4416,8,0)</f>
        <v>#N/A</v>
      </c>
    </row>
    <row r="2114" spans="3:15" x14ac:dyDescent="0.3">
      <c r="C2114" s="46" t="s">
        <v>10196</v>
      </c>
      <c r="D2114" s="4"/>
      <c r="E2114" s="4"/>
      <c r="F2114" s="16"/>
      <c r="G2114" s="80" t="e">
        <f>VLOOKUP(report_masivo[[#This Row],[INCAPACIDAD]],D4340:M4417,3,0)</f>
        <v>#N/A</v>
      </c>
      <c r="I2114" s="47"/>
      <c r="J2114" s="47"/>
      <c r="K2114" s="46" t="e">
        <f>VLOOKUP(report_masivo[[#This Row],[INCAPACIDAD]],D4340:M4417,4,0)</f>
        <v>#N/A</v>
      </c>
      <c r="L2114" s="46" t="e">
        <f>VLOOKUP(report_masivo[[#This Row],[INCAPACIDAD]],D4340:M4417,5,0)</f>
        <v>#N/A</v>
      </c>
      <c r="M2114" s="46" t="e">
        <f>VLOOKUP(report_masivo[[#This Row],[INCAPACIDAD]],D4340:M4417,6,0)</f>
        <v>#N/A</v>
      </c>
      <c r="N2114" s="49" t="e">
        <f>VLOOKUP(report_masivo[[#This Row],[INCAPACIDAD]],D4340:M4417,7,0)</f>
        <v>#N/A</v>
      </c>
      <c r="O2114" s="47" t="e">
        <f>VLOOKUP(report_masivo[[#This Row],[INCAPACIDAD]],D4340:M4417,8,0)</f>
        <v>#N/A</v>
      </c>
    </row>
    <row r="2115" spans="3:15" x14ac:dyDescent="0.3">
      <c r="C2115" s="46" t="s">
        <v>10196</v>
      </c>
      <c r="D2115" s="4"/>
      <c r="E2115" s="4"/>
      <c r="F2115" s="16"/>
      <c r="G2115" s="80" t="e">
        <f>VLOOKUP(report_masivo[[#This Row],[INCAPACIDAD]],D4341:M4418,3,0)</f>
        <v>#N/A</v>
      </c>
      <c r="I2115" s="47"/>
      <c r="J2115" s="47"/>
      <c r="K2115" s="46" t="e">
        <f>VLOOKUP(report_masivo[[#This Row],[INCAPACIDAD]],D4341:M4418,4,0)</f>
        <v>#N/A</v>
      </c>
      <c r="L2115" s="46" t="e">
        <f>VLOOKUP(report_masivo[[#This Row],[INCAPACIDAD]],D4341:M4418,5,0)</f>
        <v>#N/A</v>
      </c>
      <c r="M2115" s="46" t="e">
        <f>VLOOKUP(report_masivo[[#This Row],[INCAPACIDAD]],D4341:M4418,6,0)</f>
        <v>#N/A</v>
      </c>
      <c r="N2115" s="49" t="e">
        <f>VLOOKUP(report_masivo[[#This Row],[INCAPACIDAD]],D4341:M4418,7,0)</f>
        <v>#N/A</v>
      </c>
      <c r="O2115" s="47" t="e">
        <f>VLOOKUP(report_masivo[[#This Row],[INCAPACIDAD]],D4341:M4418,8,0)</f>
        <v>#N/A</v>
      </c>
    </row>
    <row r="2116" spans="3:15" x14ac:dyDescent="0.3">
      <c r="C2116" s="46" t="s">
        <v>10196</v>
      </c>
      <c r="D2116" s="4"/>
      <c r="E2116" s="4"/>
      <c r="F2116" s="16"/>
      <c r="G2116" s="80" t="e">
        <f>VLOOKUP(report_masivo[[#This Row],[INCAPACIDAD]],D4342:M4419,3,0)</f>
        <v>#N/A</v>
      </c>
      <c r="I2116" s="47"/>
      <c r="J2116" s="47"/>
      <c r="K2116" s="46" t="e">
        <f>VLOOKUP(report_masivo[[#This Row],[INCAPACIDAD]],D4342:M4419,4,0)</f>
        <v>#N/A</v>
      </c>
      <c r="L2116" s="46" t="e">
        <f>VLOOKUP(report_masivo[[#This Row],[INCAPACIDAD]],D4342:M4419,5,0)</f>
        <v>#N/A</v>
      </c>
      <c r="M2116" s="46" t="e">
        <f>VLOOKUP(report_masivo[[#This Row],[INCAPACIDAD]],D4342:M4419,6,0)</f>
        <v>#N/A</v>
      </c>
      <c r="N2116" s="49" t="e">
        <f>VLOOKUP(report_masivo[[#This Row],[INCAPACIDAD]],D4342:M4419,7,0)</f>
        <v>#N/A</v>
      </c>
      <c r="O2116" s="47" t="e">
        <f>VLOOKUP(report_masivo[[#This Row],[INCAPACIDAD]],D4342:M4419,8,0)</f>
        <v>#N/A</v>
      </c>
    </row>
    <row r="2117" spans="3:15" x14ac:dyDescent="0.3">
      <c r="C2117" s="46" t="s">
        <v>10196</v>
      </c>
      <c r="D2117" s="4"/>
      <c r="E2117" s="4"/>
      <c r="F2117" s="16"/>
      <c r="G2117" s="80" t="e">
        <f>VLOOKUP(report_masivo[[#This Row],[INCAPACIDAD]],D4343:M4420,3,0)</f>
        <v>#N/A</v>
      </c>
      <c r="I2117" s="47"/>
      <c r="J2117" s="47"/>
      <c r="K2117" s="46" t="e">
        <f>VLOOKUP(report_masivo[[#This Row],[INCAPACIDAD]],D4343:M4420,4,0)</f>
        <v>#N/A</v>
      </c>
      <c r="L2117" s="46" t="e">
        <f>VLOOKUP(report_masivo[[#This Row],[INCAPACIDAD]],D4343:M4420,5,0)</f>
        <v>#N/A</v>
      </c>
      <c r="M2117" s="46" t="e">
        <f>VLOOKUP(report_masivo[[#This Row],[INCAPACIDAD]],D4343:M4420,6,0)</f>
        <v>#N/A</v>
      </c>
      <c r="N2117" s="49" t="e">
        <f>VLOOKUP(report_masivo[[#This Row],[INCAPACIDAD]],D4343:M4420,7,0)</f>
        <v>#N/A</v>
      </c>
      <c r="O2117" s="47" t="e">
        <f>VLOOKUP(report_masivo[[#This Row],[INCAPACIDAD]],D4343:M4420,8,0)</f>
        <v>#N/A</v>
      </c>
    </row>
    <row r="2118" spans="3:15" x14ac:dyDescent="0.3">
      <c r="C2118" s="46" t="s">
        <v>10196</v>
      </c>
      <c r="D2118" s="4"/>
      <c r="E2118" s="4"/>
      <c r="F2118" s="16"/>
      <c r="G2118" s="80" t="e">
        <f>VLOOKUP(report_masivo[[#This Row],[INCAPACIDAD]],D4344:M4421,3,0)</f>
        <v>#N/A</v>
      </c>
      <c r="I2118" s="47"/>
      <c r="K2118" s="46" t="e">
        <f>VLOOKUP(report_masivo[[#This Row],[INCAPACIDAD]],D4344:M4421,4,0)</f>
        <v>#N/A</v>
      </c>
      <c r="L2118" s="46" t="e">
        <f>VLOOKUP(report_masivo[[#This Row],[INCAPACIDAD]],D4344:M4421,5,0)</f>
        <v>#N/A</v>
      </c>
      <c r="M2118" s="46" t="e">
        <f>VLOOKUP(report_masivo[[#This Row],[INCAPACIDAD]],D4344:M4421,6,0)</f>
        <v>#N/A</v>
      </c>
      <c r="N2118" s="49" t="e">
        <f>VLOOKUP(report_masivo[[#This Row],[INCAPACIDAD]],D4344:M4421,7,0)</f>
        <v>#N/A</v>
      </c>
      <c r="O2118" s="47" t="e">
        <f>VLOOKUP(report_masivo[[#This Row],[INCAPACIDAD]],D4344:M4421,8,0)</f>
        <v>#N/A</v>
      </c>
    </row>
    <row r="2119" spans="3:15" x14ac:dyDescent="0.3">
      <c r="C2119" s="46" t="s">
        <v>10196</v>
      </c>
      <c r="D2119" s="4"/>
      <c r="E2119" s="4"/>
      <c r="F2119" s="16"/>
      <c r="G2119" s="80" t="e">
        <f>VLOOKUP(report_masivo[[#This Row],[INCAPACIDAD]],D4345:M4422,3,0)</f>
        <v>#N/A</v>
      </c>
      <c r="I2119" s="47"/>
      <c r="J2119" s="47"/>
      <c r="K2119" s="46" t="e">
        <f>VLOOKUP(report_masivo[[#This Row],[INCAPACIDAD]],D4345:M4422,4,0)</f>
        <v>#N/A</v>
      </c>
      <c r="L2119" s="46" t="e">
        <f>VLOOKUP(report_masivo[[#This Row],[INCAPACIDAD]],D4345:M4422,5,0)</f>
        <v>#N/A</v>
      </c>
      <c r="M2119" s="46" t="e">
        <f>VLOOKUP(report_masivo[[#This Row],[INCAPACIDAD]],D4345:M4422,6,0)</f>
        <v>#N/A</v>
      </c>
      <c r="N2119" s="49" t="e">
        <f>VLOOKUP(report_masivo[[#This Row],[INCAPACIDAD]],D4345:M4422,7,0)</f>
        <v>#N/A</v>
      </c>
      <c r="O2119" s="47" t="e">
        <f>VLOOKUP(report_masivo[[#This Row],[INCAPACIDAD]],D4345:M4422,8,0)</f>
        <v>#N/A</v>
      </c>
    </row>
    <row r="2120" spans="3:15" x14ac:dyDescent="0.3">
      <c r="C2120" s="46" t="s">
        <v>10196</v>
      </c>
      <c r="D2120" s="4"/>
      <c r="E2120" s="4"/>
      <c r="F2120" s="16"/>
      <c r="G2120" s="80" t="e">
        <f>VLOOKUP(report_masivo[[#This Row],[INCAPACIDAD]],D4346:M4423,3,0)</f>
        <v>#N/A</v>
      </c>
      <c r="I2120" s="47"/>
      <c r="K2120" s="46" t="e">
        <f>VLOOKUP(report_masivo[[#This Row],[INCAPACIDAD]],D4346:M4423,4,0)</f>
        <v>#N/A</v>
      </c>
      <c r="L2120" s="46" t="e">
        <f>VLOOKUP(report_masivo[[#This Row],[INCAPACIDAD]],D4346:M4423,5,0)</f>
        <v>#N/A</v>
      </c>
      <c r="M2120" s="46" t="e">
        <f>VLOOKUP(report_masivo[[#This Row],[INCAPACIDAD]],D4346:M4423,6,0)</f>
        <v>#N/A</v>
      </c>
      <c r="N2120" s="49" t="e">
        <f>VLOOKUP(report_masivo[[#This Row],[INCAPACIDAD]],D4346:M4423,7,0)</f>
        <v>#N/A</v>
      </c>
      <c r="O2120" s="47" t="e">
        <f>VLOOKUP(report_masivo[[#This Row],[INCAPACIDAD]],D4346:M4423,8,0)</f>
        <v>#N/A</v>
      </c>
    </row>
    <row r="2121" spans="3:15" x14ac:dyDescent="0.3">
      <c r="C2121" s="46" t="s">
        <v>10196</v>
      </c>
      <c r="D2121" s="4"/>
      <c r="E2121" s="4"/>
      <c r="F2121" s="16"/>
      <c r="G2121" s="80" t="e">
        <f>VLOOKUP(report_masivo[[#This Row],[INCAPACIDAD]],D4347:M4424,3,0)</f>
        <v>#N/A</v>
      </c>
      <c r="I2121" s="47"/>
      <c r="K2121" s="46" t="e">
        <f>VLOOKUP(report_masivo[[#This Row],[INCAPACIDAD]],D4347:M4424,4,0)</f>
        <v>#N/A</v>
      </c>
      <c r="L2121" s="46" t="e">
        <f>VLOOKUP(report_masivo[[#This Row],[INCAPACIDAD]],D4347:M4424,5,0)</f>
        <v>#N/A</v>
      </c>
      <c r="M2121" s="46" t="e">
        <f>VLOOKUP(report_masivo[[#This Row],[INCAPACIDAD]],D4347:M4424,6,0)</f>
        <v>#N/A</v>
      </c>
      <c r="N2121" s="49" t="e">
        <f>VLOOKUP(report_masivo[[#This Row],[INCAPACIDAD]],D4347:M4424,7,0)</f>
        <v>#N/A</v>
      </c>
      <c r="O2121" s="47" t="e">
        <f>VLOOKUP(report_masivo[[#This Row],[INCAPACIDAD]],D4347:M4424,8,0)</f>
        <v>#N/A</v>
      </c>
    </row>
    <row r="2122" spans="3:15" x14ac:dyDescent="0.3">
      <c r="C2122" s="46" t="s">
        <v>10196</v>
      </c>
      <c r="D2122" s="4"/>
      <c r="E2122" s="4"/>
      <c r="F2122" s="16"/>
      <c r="G2122" s="80" t="e">
        <f>VLOOKUP(report_masivo[[#This Row],[INCAPACIDAD]],D4348:M4425,3,0)</f>
        <v>#N/A</v>
      </c>
      <c r="I2122" s="47"/>
      <c r="K2122" s="46" t="e">
        <f>VLOOKUP(report_masivo[[#This Row],[INCAPACIDAD]],D4348:M4425,4,0)</f>
        <v>#N/A</v>
      </c>
      <c r="L2122" s="46" t="e">
        <f>VLOOKUP(report_masivo[[#This Row],[INCAPACIDAD]],D4348:M4425,5,0)</f>
        <v>#N/A</v>
      </c>
      <c r="M2122" s="46" t="e">
        <f>VLOOKUP(report_masivo[[#This Row],[INCAPACIDAD]],D4348:M4425,6,0)</f>
        <v>#N/A</v>
      </c>
      <c r="N2122" s="49" t="e">
        <f>VLOOKUP(report_masivo[[#This Row],[INCAPACIDAD]],D4348:M4425,7,0)</f>
        <v>#N/A</v>
      </c>
      <c r="O2122" s="47" t="e">
        <f>VLOOKUP(report_masivo[[#This Row],[INCAPACIDAD]],D4348:M4425,8,0)</f>
        <v>#N/A</v>
      </c>
    </row>
    <row r="2123" spans="3:15" x14ac:dyDescent="0.3">
      <c r="C2123" s="46" t="s">
        <v>10196</v>
      </c>
      <c r="D2123" s="4"/>
      <c r="E2123" s="4"/>
      <c r="F2123" s="16"/>
      <c r="G2123" s="80" t="e">
        <f>VLOOKUP(report_masivo[[#This Row],[INCAPACIDAD]],D4349:M4426,3,0)</f>
        <v>#N/A</v>
      </c>
      <c r="I2123" s="47"/>
      <c r="K2123" s="46" t="e">
        <f>VLOOKUP(report_masivo[[#This Row],[INCAPACIDAD]],D4349:M4426,4,0)</f>
        <v>#N/A</v>
      </c>
      <c r="L2123" s="46" t="e">
        <f>VLOOKUP(report_masivo[[#This Row],[INCAPACIDAD]],D4349:M4426,5,0)</f>
        <v>#N/A</v>
      </c>
      <c r="M2123" s="46" t="e">
        <f>VLOOKUP(report_masivo[[#This Row],[INCAPACIDAD]],D4349:M4426,6,0)</f>
        <v>#N/A</v>
      </c>
      <c r="N2123" s="49" t="e">
        <f>VLOOKUP(report_masivo[[#This Row],[INCAPACIDAD]],D4349:M4426,7,0)</f>
        <v>#N/A</v>
      </c>
      <c r="O2123" s="47" t="e">
        <f>VLOOKUP(report_masivo[[#This Row],[INCAPACIDAD]],D4349:M4426,8,0)</f>
        <v>#N/A</v>
      </c>
    </row>
    <row r="2124" spans="3:15" x14ac:dyDescent="0.3">
      <c r="C2124" s="46" t="s">
        <v>10196</v>
      </c>
      <c r="D2124" s="4"/>
      <c r="E2124" s="4"/>
      <c r="F2124" s="16"/>
      <c r="G2124" s="80" t="e">
        <f>VLOOKUP(report_masivo[[#This Row],[INCAPACIDAD]],D4350:M4427,3,0)</f>
        <v>#N/A</v>
      </c>
      <c r="I2124" s="47"/>
      <c r="K2124" s="46" t="e">
        <f>VLOOKUP(report_masivo[[#This Row],[INCAPACIDAD]],D4350:M4427,4,0)</f>
        <v>#N/A</v>
      </c>
      <c r="L2124" s="46" t="e">
        <f>VLOOKUP(report_masivo[[#This Row],[INCAPACIDAD]],D4350:M4427,5,0)</f>
        <v>#N/A</v>
      </c>
      <c r="M2124" s="46" t="e">
        <f>VLOOKUP(report_masivo[[#This Row],[INCAPACIDAD]],D4350:M4427,6,0)</f>
        <v>#N/A</v>
      </c>
      <c r="N2124" s="49" t="e">
        <f>VLOOKUP(report_masivo[[#This Row],[INCAPACIDAD]],D4350:M4427,7,0)</f>
        <v>#N/A</v>
      </c>
      <c r="O2124" s="47" t="e">
        <f>VLOOKUP(report_masivo[[#This Row],[INCAPACIDAD]],D4350:M4427,8,0)</f>
        <v>#N/A</v>
      </c>
    </row>
    <row r="2125" spans="3:15" x14ac:dyDescent="0.3">
      <c r="C2125" s="46" t="s">
        <v>10196</v>
      </c>
      <c r="D2125" s="4"/>
      <c r="E2125" s="4"/>
      <c r="F2125" s="16"/>
      <c r="G2125" s="80" t="e">
        <f>VLOOKUP(report_masivo[[#This Row],[INCAPACIDAD]],D4351:M4428,3,0)</f>
        <v>#N/A</v>
      </c>
      <c r="I2125" s="47"/>
      <c r="K2125" s="46" t="e">
        <f>VLOOKUP(report_masivo[[#This Row],[INCAPACIDAD]],D4351:M4428,4,0)</f>
        <v>#N/A</v>
      </c>
      <c r="L2125" s="46" t="e">
        <f>VLOOKUP(report_masivo[[#This Row],[INCAPACIDAD]],D4351:M4428,5,0)</f>
        <v>#N/A</v>
      </c>
      <c r="M2125" s="46" t="e">
        <f>VLOOKUP(report_masivo[[#This Row],[INCAPACIDAD]],D4351:M4428,6,0)</f>
        <v>#N/A</v>
      </c>
      <c r="N2125" s="49" t="e">
        <f>VLOOKUP(report_masivo[[#This Row],[INCAPACIDAD]],D4351:M4428,7,0)</f>
        <v>#N/A</v>
      </c>
      <c r="O2125" s="47" t="e">
        <f>VLOOKUP(report_masivo[[#This Row],[INCAPACIDAD]],D4351:M4428,8,0)</f>
        <v>#N/A</v>
      </c>
    </row>
    <row r="2126" spans="3:15" x14ac:dyDescent="0.3">
      <c r="C2126" s="46" t="s">
        <v>10196</v>
      </c>
      <c r="D2126" s="4"/>
      <c r="E2126" s="4"/>
      <c r="F2126" s="16"/>
      <c r="G2126" s="80" t="e">
        <f>VLOOKUP(report_masivo[[#This Row],[INCAPACIDAD]],D4352:M4429,3,0)</f>
        <v>#N/A</v>
      </c>
      <c r="I2126" s="47"/>
      <c r="K2126" s="46" t="e">
        <f>VLOOKUP(report_masivo[[#This Row],[INCAPACIDAD]],D4352:M4429,4,0)</f>
        <v>#N/A</v>
      </c>
      <c r="L2126" s="46" t="e">
        <f>VLOOKUP(report_masivo[[#This Row],[INCAPACIDAD]],D4352:M4429,5,0)</f>
        <v>#N/A</v>
      </c>
      <c r="M2126" s="46" t="e">
        <f>VLOOKUP(report_masivo[[#This Row],[INCAPACIDAD]],D4352:M4429,6,0)</f>
        <v>#N/A</v>
      </c>
      <c r="N2126" s="49" t="e">
        <f>VLOOKUP(report_masivo[[#This Row],[INCAPACIDAD]],D4352:M4429,7,0)</f>
        <v>#N/A</v>
      </c>
      <c r="O2126" s="47" t="e">
        <f>VLOOKUP(report_masivo[[#This Row],[INCAPACIDAD]],D4352:M4429,8,0)</f>
        <v>#N/A</v>
      </c>
    </row>
    <row r="2127" spans="3:15" x14ac:dyDescent="0.3">
      <c r="C2127" s="46" t="s">
        <v>10196</v>
      </c>
      <c r="D2127" s="4"/>
      <c r="E2127" s="4"/>
      <c r="F2127" s="16"/>
      <c r="G2127" s="80" t="e">
        <f>VLOOKUP(report_masivo[[#This Row],[INCAPACIDAD]],D4353:M4430,3,0)</f>
        <v>#N/A</v>
      </c>
      <c r="I2127" s="47"/>
      <c r="J2127" s="47"/>
      <c r="K2127" s="46" t="e">
        <f>VLOOKUP(report_masivo[[#This Row],[INCAPACIDAD]],D4353:M4430,4,0)</f>
        <v>#N/A</v>
      </c>
      <c r="L2127" s="46" t="e">
        <f>VLOOKUP(report_masivo[[#This Row],[INCAPACIDAD]],D4353:M4430,5,0)</f>
        <v>#N/A</v>
      </c>
      <c r="M2127" s="46" t="e">
        <f>VLOOKUP(report_masivo[[#This Row],[INCAPACIDAD]],D4353:M4430,6,0)</f>
        <v>#N/A</v>
      </c>
      <c r="N2127" s="49" t="e">
        <f>VLOOKUP(report_masivo[[#This Row],[INCAPACIDAD]],D4353:M4430,7,0)</f>
        <v>#N/A</v>
      </c>
      <c r="O2127" s="47" t="e">
        <f>VLOOKUP(report_masivo[[#This Row],[INCAPACIDAD]],D4353:M4430,8,0)</f>
        <v>#N/A</v>
      </c>
    </row>
    <row r="2128" spans="3:15" x14ac:dyDescent="0.3">
      <c r="C2128" s="46" t="s">
        <v>10196</v>
      </c>
      <c r="D2128" s="4"/>
      <c r="E2128" s="4"/>
      <c r="F2128" s="16"/>
      <c r="G2128" s="80" t="e">
        <f>VLOOKUP(report_masivo[[#This Row],[INCAPACIDAD]],D4354:M4431,3,0)</f>
        <v>#N/A</v>
      </c>
      <c r="I2128" s="47"/>
      <c r="J2128" s="47"/>
      <c r="K2128" s="46" t="e">
        <f>VLOOKUP(report_masivo[[#This Row],[INCAPACIDAD]],D4354:M4431,4,0)</f>
        <v>#N/A</v>
      </c>
      <c r="L2128" s="46" t="e">
        <f>VLOOKUP(report_masivo[[#This Row],[INCAPACIDAD]],D4354:M4431,5,0)</f>
        <v>#N/A</v>
      </c>
      <c r="M2128" s="46" t="e">
        <f>VLOOKUP(report_masivo[[#This Row],[INCAPACIDAD]],D4354:M4431,6,0)</f>
        <v>#N/A</v>
      </c>
      <c r="N2128" s="49" t="e">
        <f>VLOOKUP(report_masivo[[#This Row],[INCAPACIDAD]],D4354:M4431,7,0)</f>
        <v>#N/A</v>
      </c>
      <c r="O2128" s="47" t="e">
        <f>VLOOKUP(report_masivo[[#This Row],[INCAPACIDAD]],D4354:M4431,8,0)</f>
        <v>#N/A</v>
      </c>
    </row>
    <row r="2129" spans="3:15" x14ac:dyDescent="0.3">
      <c r="C2129" s="46" t="s">
        <v>10196</v>
      </c>
      <c r="D2129" s="4"/>
      <c r="E2129" s="4"/>
      <c r="F2129" s="16"/>
      <c r="G2129" s="80" t="e">
        <f>VLOOKUP(report_masivo[[#This Row],[INCAPACIDAD]],D4355:M4432,3,0)</f>
        <v>#N/A</v>
      </c>
      <c r="I2129" s="47"/>
      <c r="K2129" s="46" t="e">
        <f>VLOOKUP(report_masivo[[#This Row],[INCAPACIDAD]],D4355:M4432,4,0)</f>
        <v>#N/A</v>
      </c>
      <c r="L2129" s="46" t="e">
        <f>VLOOKUP(report_masivo[[#This Row],[INCAPACIDAD]],D4355:M4432,5,0)</f>
        <v>#N/A</v>
      </c>
      <c r="M2129" s="46" t="e">
        <f>VLOOKUP(report_masivo[[#This Row],[INCAPACIDAD]],D4355:M4432,6,0)</f>
        <v>#N/A</v>
      </c>
      <c r="N2129" s="49" t="e">
        <f>VLOOKUP(report_masivo[[#This Row],[INCAPACIDAD]],D4355:M4432,7,0)</f>
        <v>#N/A</v>
      </c>
      <c r="O2129" s="47" t="e">
        <f>VLOOKUP(report_masivo[[#This Row],[INCAPACIDAD]],D4355:M4432,8,0)</f>
        <v>#N/A</v>
      </c>
    </row>
    <row r="2130" spans="3:15" x14ac:dyDescent="0.3">
      <c r="C2130" s="46" t="s">
        <v>10196</v>
      </c>
      <c r="D2130" s="4"/>
      <c r="E2130" s="4"/>
      <c r="F2130" s="16"/>
      <c r="G2130" s="80" t="e">
        <f>VLOOKUP(report_masivo[[#This Row],[INCAPACIDAD]],D4356:M4433,3,0)</f>
        <v>#N/A</v>
      </c>
      <c r="I2130" s="47"/>
      <c r="K2130" s="46" t="e">
        <f>VLOOKUP(report_masivo[[#This Row],[INCAPACIDAD]],D4356:M4433,4,0)</f>
        <v>#N/A</v>
      </c>
      <c r="L2130" s="46" t="e">
        <f>VLOOKUP(report_masivo[[#This Row],[INCAPACIDAD]],D4356:M4433,5,0)</f>
        <v>#N/A</v>
      </c>
      <c r="M2130" s="46" t="e">
        <f>VLOOKUP(report_masivo[[#This Row],[INCAPACIDAD]],D4356:M4433,6,0)</f>
        <v>#N/A</v>
      </c>
      <c r="N2130" s="49" t="e">
        <f>VLOOKUP(report_masivo[[#This Row],[INCAPACIDAD]],D4356:M4433,7,0)</f>
        <v>#N/A</v>
      </c>
      <c r="O2130" s="47" t="e">
        <f>VLOOKUP(report_masivo[[#This Row],[INCAPACIDAD]],D4356:M4433,8,0)</f>
        <v>#N/A</v>
      </c>
    </row>
    <row r="2131" spans="3:15" x14ac:dyDescent="0.3">
      <c r="C2131" s="46" t="s">
        <v>10196</v>
      </c>
      <c r="D2131" s="4"/>
      <c r="E2131" s="4"/>
      <c r="F2131" s="16"/>
      <c r="G2131" s="80" t="e">
        <f>VLOOKUP(report_masivo[[#This Row],[INCAPACIDAD]],D4357:M4434,3,0)</f>
        <v>#N/A</v>
      </c>
      <c r="I2131" s="47"/>
      <c r="K2131" s="46" t="e">
        <f>VLOOKUP(report_masivo[[#This Row],[INCAPACIDAD]],D4357:M4434,4,0)</f>
        <v>#N/A</v>
      </c>
      <c r="L2131" s="46" t="e">
        <f>VLOOKUP(report_masivo[[#This Row],[INCAPACIDAD]],D4357:M4434,5,0)</f>
        <v>#N/A</v>
      </c>
      <c r="M2131" s="46" t="e">
        <f>VLOOKUP(report_masivo[[#This Row],[INCAPACIDAD]],D4357:M4434,6,0)</f>
        <v>#N/A</v>
      </c>
      <c r="N2131" s="49" t="e">
        <f>VLOOKUP(report_masivo[[#This Row],[INCAPACIDAD]],D4357:M4434,7,0)</f>
        <v>#N/A</v>
      </c>
      <c r="O2131" s="47" t="e">
        <f>VLOOKUP(report_masivo[[#This Row],[INCAPACIDAD]],D4357:M4434,8,0)</f>
        <v>#N/A</v>
      </c>
    </row>
    <row r="2132" spans="3:15" x14ac:dyDescent="0.3">
      <c r="C2132" s="46" t="s">
        <v>10196</v>
      </c>
      <c r="D2132" s="4"/>
      <c r="E2132" s="4"/>
      <c r="F2132" s="16"/>
      <c r="G2132" s="80" t="e">
        <f>VLOOKUP(report_masivo[[#This Row],[INCAPACIDAD]],D4358:M4435,3,0)</f>
        <v>#N/A</v>
      </c>
      <c r="I2132" s="47"/>
      <c r="K2132" s="46" t="e">
        <f>VLOOKUP(report_masivo[[#This Row],[INCAPACIDAD]],D4358:M4435,4,0)</f>
        <v>#N/A</v>
      </c>
      <c r="L2132" s="46" t="e">
        <f>VLOOKUP(report_masivo[[#This Row],[INCAPACIDAD]],D4358:M4435,5,0)</f>
        <v>#N/A</v>
      </c>
      <c r="M2132" s="46" t="e">
        <f>VLOOKUP(report_masivo[[#This Row],[INCAPACIDAD]],D4358:M4435,6,0)</f>
        <v>#N/A</v>
      </c>
      <c r="N2132" s="49" t="e">
        <f>VLOOKUP(report_masivo[[#This Row],[INCAPACIDAD]],D4358:M4435,7,0)</f>
        <v>#N/A</v>
      </c>
      <c r="O2132" s="47" t="e">
        <f>VLOOKUP(report_masivo[[#This Row],[INCAPACIDAD]],D4358:M4435,8,0)</f>
        <v>#N/A</v>
      </c>
    </row>
    <row r="2133" spans="3:15" x14ac:dyDescent="0.3">
      <c r="C2133" s="46" t="s">
        <v>10196</v>
      </c>
      <c r="D2133" s="4"/>
      <c r="E2133" s="4"/>
      <c r="F2133" s="16"/>
      <c r="G2133" s="80" t="e">
        <f>VLOOKUP(report_masivo[[#This Row],[INCAPACIDAD]],D4359:M4436,3,0)</f>
        <v>#N/A</v>
      </c>
      <c r="I2133" s="47"/>
      <c r="K2133" s="46" t="e">
        <f>VLOOKUP(report_masivo[[#This Row],[INCAPACIDAD]],D4359:M4436,4,0)</f>
        <v>#N/A</v>
      </c>
      <c r="L2133" s="46" t="e">
        <f>VLOOKUP(report_masivo[[#This Row],[INCAPACIDAD]],D4359:M4436,5,0)</f>
        <v>#N/A</v>
      </c>
      <c r="M2133" s="46" t="e">
        <f>VLOOKUP(report_masivo[[#This Row],[INCAPACIDAD]],D4359:M4436,6,0)</f>
        <v>#N/A</v>
      </c>
      <c r="N2133" s="49" t="e">
        <f>VLOOKUP(report_masivo[[#This Row],[INCAPACIDAD]],D4359:M4436,7,0)</f>
        <v>#N/A</v>
      </c>
      <c r="O2133" s="47" t="e">
        <f>VLOOKUP(report_masivo[[#This Row],[INCAPACIDAD]],D4359:M4436,8,0)</f>
        <v>#N/A</v>
      </c>
    </row>
    <row r="2134" spans="3:15" x14ac:dyDescent="0.3">
      <c r="C2134" s="46" t="s">
        <v>10196</v>
      </c>
      <c r="D2134" s="4"/>
      <c r="E2134" s="4"/>
      <c r="F2134" s="16"/>
      <c r="G2134" s="80" t="e">
        <f>VLOOKUP(report_masivo[[#This Row],[INCAPACIDAD]],D4360:M4437,3,0)</f>
        <v>#N/A</v>
      </c>
      <c r="I2134" s="47"/>
      <c r="K2134" s="46" t="e">
        <f>VLOOKUP(report_masivo[[#This Row],[INCAPACIDAD]],D4360:M4437,4,0)</f>
        <v>#N/A</v>
      </c>
      <c r="L2134" s="46" t="e">
        <f>VLOOKUP(report_masivo[[#This Row],[INCAPACIDAD]],D4360:M4437,5,0)</f>
        <v>#N/A</v>
      </c>
      <c r="M2134" s="46" t="e">
        <f>VLOOKUP(report_masivo[[#This Row],[INCAPACIDAD]],D4360:M4437,6,0)</f>
        <v>#N/A</v>
      </c>
      <c r="N2134" s="49" t="e">
        <f>VLOOKUP(report_masivo[[#This Row],[INCAPACIDAD]],D4360:M4437,7,0)</f>
        <v>#N/A</v>
      </c>
      <c r="O2134" s="47" t="e">
        <f>VLOOKUP(report_masivo[[#This Row],[INCAPACIDAD]],D4360:M4437,8,0)</f>
        <v>#N/A</v>
      </c>
    </row>
    <row r="2135" spans="3:15" x14ac:dyDescent="0.3">
      <c r="C2135" s="46" t="s">
        <v>10196</v>
      </c>
      <c r="D2135" s="4"/>
      <c r="E2135" s="4"/>
      <c r="F2135" s="16"/>
      <c r="G2135" s="80" t="e">
        <f>VLOOKUP(report_masivo[[#This Row],[INCAPACIDAD]],D4361:M4438,3,0)</f>
        <v>#N/A</v>
      </c>
      <c r="I2135" s="47"/>
      <c r="K2135" s="46" t="e">
        <f>VLOOKUP(report_masivo[[#This Row],[INCAPACIDAD]],D4361:M4438,4,0)</f>
        <v>#N/A</v>
      </c>
      <c r="L2135" s="46" t="e">
        <f>VLOOKUP(report_masivo[[#This Row],[INCAPACIDAD]],D4361:M4438,5,0)</f>
        <v>#N/A</v>
      </c>
      <c r="M2135" s="46" t="e">
        <f>VLOOKUP(report_masivo[[#This Row],[INCAPACIDAD]],D4361:M4438,6,0)</f>
        <v>#N/A</v>
      </c>
      <c r="N2135" s="49" t="e">
        <f>VLOOKUP(report_masivo[[#This Row],[INCAPACIDAD]],D4361:M4438,7,0)</f>
        <v>#N/A</v>
      </c>
      <c r="O2135" s="47" t="e">
        <f>VLOOKUP(report_masivo[[#This Row],[INCAPACIDAD]],D4361:M4438,8,0)</f>
        <v>#N/A</v>
      </c>
    </row>
    <row r="2136" spans="3:15" x14ac:dyDescent="0.3">
      <c r="C2136" s="46" t="s">
        <v>10196</v>
      </c>
      <c r="D2136" s="4"/>
      <c r="E2136" s="4"/>
      <c r="F2136" s="16"/>
      <c r="G2136" s="80" t="e">
        <f>VLOOKUP(report_masivo[[#This Row],[INCAPACIDAD]],D4362:M4439,3,0)</f>
        <v>#N/A</v>
      </c>
      <c r="I2136" s="47"/>
      <c r="K2136" s="46" t="e">
        <f>VLOOKUP(report_masivo[[#This Row],[INCAPACIDAD]],D4362:M4439,4,0)</f>
        <v>#N/A</v>
      </c>
      <c r="L2136" s="46" t="e">
        <f>VLOOKUP(report_masivo[[#This Row],[INCAPACIDAD]],D4362:M4439,5,0)</f>
        <v>#N/A</v>
      </c>
      <c r="M2136" s="46" t="e">
        <f>VLOOKUP(report_masivo[[#This Row],[INCAPACIDAD]],D4362:M4439,6,0)</f>
        <v>#N/A</v>
      </c>
      <c r="N2136" s="49" t="e">
        <f>VLOOKUP(report_masivo[[#This Row],[INCAPACIDAD]],D4362:M4439,7,0)</f>
        <v>#N/A</v>
      </c>
      <c r="O2136" s="47" t="e">
        <f>VLOOKUP(report_masivo[[#This Row],[INCAPACIDAD]],D4362:M4439,8,0)</f>
        <v>#N/A</v>
      </c>
    </row>
    <row r="2137" spans="3:15" x14ac:dyDescent="0.3">
      <c r="C2137" s="46" t="s">
        <v>10196</v>
      </c>
      <c r="D2137" s="4"/>
      <c r="E2137" s="4"/>
      <c r="F2137" s="16"/>
      <c r="G2137" s="80" t="e">
        <f>VLOOKUP(report_masivo[[#This Row],[INCAPACIDAD]],D4363:M4440,3,0)</f>
        <v>#N/A</v>
      </c>
      <c r="I2137" s="47"/>
      <c r="K2137" s="46" t="e">
        <f>VLOOKUP(report_masivo[[#This Row],[INCAPACIDAD]],D4363:M4440,4,0)</f>
        <v>#N/A</v>
      </c>
      <c r="L2137" s="46" t="e">
        <f>VLOOKUP(report_masivo[[#This Row],[INCAPACIDAD]],D4363:M4440,5,0)</f>
        <v>#N/A</v>
      </c>
      <c r="M2137" s="46" t="e">
        <f>VLOOKUP(report_masivo[[#This Row],[INCAPACIDAD]],D4363:M4440,6,0)</f>
        <v>#N/A</v>
      </c>
      <c r="N2137" s="49" t="e">
        <f>VLOOKUP(report_masivo[[#This Row],[INCAPACIDAD]],D4363:M4440,7,0)</f>
        <v>#N/A</v>
      </c>
      <c r="O2137" s="47" t="e">
        <f>VLOOKUP(report_masivo[[#This Row],[INCAPACIDAD]],D4363:M4440,8,0)</f>
        <v>#N/A</v>
      </c>
    </row>
    <row r="2138" spans="3:15" x14ac:dyDescent="0.3">
      <c r="C2138" s="46" t="s">
        <v>10196</v>
      </c>
      <c r="D2138" s="4"/>
      <c r="E2138" s="4"/>
      <c r="F2138" s="16"/>
      <c r="G2138" s="80" t="e">
        <f>VLOOKUP(report_masivo[[#This Row],[INCAPACIDAD]],D4364:M4441,3,0)</f>
        <v>#N/A</v>
      </c>
      <c r="I2138" s="47"/>
      <c r="K2138" s="46" t="e">
        <f>VLOOKUP(report_masivo[[#This Row],[INCAPACIDAD]],D4364:M4441,4,0)</f>
        <v>#N/A</v>
      </c>
      <c r="L2138" s="46" t="e">
        <f>VLOOKUP(report_masivo[[#This Row],[INCAPACIDAD]],D4364:M4441,5,0)</f>
        <v>#N/A</v>
      </c>
      <c r="M2138" s="46" t="e">
        <f>VLOOKUP(report_masivo[[#This Row],[INCAPACIDAD]],D4364:M4441,6,0)</f>
        <v>#N/A</v>
      </c>
      <c r="N2138" s="49" t="e">
        <f>VLOOKUP(report_masivo[[#This Row],[INCAPACIDAD]],D4364:M4441,7,0)</f>
        <v>#N/A</v>
      </c>
      <c r="O2138" s="47" t="e">
        <f>VLOOKUP(report_masivo[[#This Row],[INCAPACIDAD]],D4364:M4441,8,0)</f>
        <v>#N/A</v>
      </c>
    </row>
    <row r="2139" spans="3:15" x14ac:dyDescent="0.3">
      <c r="C2139" s="46" t="s">
        <v>10196</v>
      </c>
      <c r="D2139" s="4"/>
      <c r="E2139" s="4"/>
      <c r="F2139" s="16"/>
      <c r="G2139" s="80" t="e">
        <f>VLOOKUP(report_masivo[[#This Row],[INCAPACIDAD]],D4365:M4442,3,0)</f>
        <v>#N/A</v>
      </c>
      <c r="I2139" s="47"/>
      <c r="K2139" s="46" t="e">
        <f>VLOOKUP(report_masivo[[#This Row],[INCAPACIDAD]],D4365:M4442,4,0)</f>
        <v>#N/A</v>
      </c>
      <c r="L2139" s="46" t="e">
        <f>VLOOKUP(report_masivo[[#This Row],[INCAPACIDAD]],D4365:M4442,5,0)</f>
        <v>#N/A</v>
      </c>
      <c r="M2139" s="46" t="e">
        <f>VLOOKUP(report_masivo[[#This Row],[INCAPACIDAD]],D4365:M4442,6,0)</f>
        <v>#N/A</v>
      </c>
      <c r="N2139" s="49" t="e">
        <f>VLOOKUP(report_masivo[[#This Row],[INCAPACIDAD]],D4365:M4442,7,0)</f>
        <v>#N/A</v>
      </c>
      <c r="O2139" s="47" t="e">
        <f>VLOOKUP(report_masivo[[#This Row],[INCAPACIDAD]],D4365:M4442,8,0)</f>
        <v>#N/A</v>
      </c>
    </row>
    <row r="2140" spans="3:15" x14ac:dyDescent="0.3">
      <c r="C2140" s="46" t="s">
        <v>10196</v>
      </c>
      <c r="D2140" s="4"/>
      <c r="E2140" s="4"/>
      <c r="F2140" s="16"/>
      <c r="G2140" s="80" t="e">
        <f>VLOOKUP(report_masivo[[#This Row],[INCAPACIDAD]],D4366:M4443,3,0)</f>
        <v>#N/A</v>
      </c>
      <c r="I2140" s="47"/>
      <c r="K2140" s="46" t="e">
        <f>VLOOKUP(report_masivo[[#This Row],[INCAPACIDAD]],D4366:M4443,4,0)</f>
        <v>#N/A</v>
      </c>
      <c r="L2140" s="46" t="e">
        <f>VLOOKUP(report_masivo[[#This Row],[INCAPACIDAD]],D4366:M4443,5,0)</f>
        <v>#N/A</v>
      </c>
      <c r="M2140" s="46" t="e">
        <f>VLOOKUP(report_masivo[[#This Row],[INCAPACIDAD]],D4366:M4443,6,0)</f>
        <v>#N/A</v>
      </c>
      <c r="N2140" s="49" t="e">
        <f>VLOOKUP(report_masivo[[#This Row],[INCAPACIDAD]],D4366:M4443,7,0)</f>
        <v>#N/A</v>
      </c>
      <c r="O2140" s="47" t="e">
        <f>VLOOKUP(report_masivo[[#This Row],[INCAPACIDAD]],D4366:M4443,8,0)</f>
        <v>#N/A</v>
      </c>
    </row>
    <row r="2141" spans="3:15" x14ac:dyDescent="0.3">
      <c r="C2141" s="46" t="s">
        <v>10196</v>
      </c>
      <c r="D2141" s="4"/>
      <c r="E2141" s="4"/>
      <c r="F2141" s="16"/>
      <c r="G2141" s="80" t="e">
        <f>VLOOKUP(report_masivo[[#This Row],[INCAPACIDAD]],D4367:M4444,3,0)</f>
        <v>#N/A</v>
      </c>
      <c r="I2141" s="47"/>
      <c r="K2141" s="46" t="e">
        <f>VLOOKUP(report_masivo[[#This Row],[INCAPACIDAD]],D4367:M4444,4,0)</f>
        <v>#N/A</v>
      </c>
      <c r="L2141" s="46" t="e">
        <f>VLOOKUP(report_masivo[[#This Row],[INCAPACIDAD]],D4367:M4444,5,0)</f>
        <v>#N/A</v>
      </c>
      <c r="M2141" s="46" t="e">
        <f>VLOOKUP(report_masivo[[#This Row],[INCAPACIDAD]],D4367:M4444,6,0)</f>
        <v>#N/A</v>
      </c>
      <c r="N2141" s="49" t="e">
        <f>VLOOKUP(report_masivo[[#This Row],[INCAPACIDAD]],D4367:M4444,7,0)</f>
        <v>#N/A</v>
      </c>
      <c r="O2141" s="47" t="e">
        <f>VLOOKUP(report_masivo[[#This Row],[INCAPACIDAD]],D4367:M4444,8,0)</f>
        <v>#N/A</v>
      </c>
    </row>
    <row r="2142" spans="3:15" x14ac:dyDescent="0.3">
      <c r="C2142" s="46" t="s">
        <v>10196</v>
      </c>
      <c r="D2142" s="4"/>
      <c r="E2142" s="4"/>
      <c r="F2142" s="16"/>
      <c r="G2142" s="80" t="e">
        <f>VLOOKUP(report_masivo[[#This Row],[INCAPACIDAD]],D4368:M4445,3,0)</f>
        <v>#N/A</v>
      </c>
      <c r="I2142" s="47"/>
      <c r="K2142" s="46" t="e">
        <f>VLOOKUP(report_masivo[[#This Row],[INCAPACIDAD]],D4368:M4445,4,0)</f>
        <v>#N/A</v>
      </c>
      <c r="L2142" s="46" t="e">
        <f>VLOOKUP(report_masivo[[#This Row],[INCAPACIDAD]],D4368:M4445,5,0)</f>
        <v>#N/A</v>
      </c>
      <c r="M2142" s="46" t="e">
        <f>VLOOKUP(report_masivo[[#This Row],[INCAPACIDAD]],D4368:M4445,6,0)</f>
        <v>#N/A</v>
      </c>
      <c r="N2142" s="49" t="e">
        <f>VLOOKUP(report_masivo[[#This Row],[INCAPACIDAD]],D4368:M4445,7,0)</f>
        <v>#N/A</v>
      </c>
      <c r="O2142" s="47" t="e">
        <f>VLOOKUP(report_masivo[[#This Row],[INCAPACIDAD]],D4368:M4445,8,0)</f>
        <v>#N/A</v>
      </c>
    </row>
    <row r="2143" spans="3:15" x14ac:dyDescent="0.3">
      <c r="C2143" s="46" t="s">
        <v>10196</v>
      </c>
      <c r="D2143" s="4"/>
      <c r="E2143" s="4"/>
      <c r="F2143" s="16"/>
      <c r="G2143" s="80" t="e">
        <f>VLOOKUP(report_masivo[[#This Row],[INCAPACIDAD]],D4369:M4446,3,0)</f>
        <v>#N/A</v>
      </c>
      <c r="I2143" s="47"/>
      <c r="J2143" s="47"/>
      <c r="K2143" s="46" t="e">
        <f>VLOOKUP(report_masivo[[#This Row],[INCAPACIDAD]],D4369:M4446,4,0)</f>
        <v>#N/A</v>
      </c>
      <c r="L2143" s="46" t="e">
        <f>VLOOKUP(report_masivo[[#This Row],[INCAPACIDAD]],D4369:M4446,5,0)</f>
        <v>#N/A</v>
      </c>
      <c r="M2143" s="46" t="e">
        <f>VLOOKUP(report_masivo[[#This Row],[INCAPACIDAD]],D4369:M4446,6,0)</f>
        <v>#N/A</v>
      </c>
      <c r="N2143" s="49" t="e">
        <f>VLOOKUP(report_masivo[[#This Row],[INCAPACIDAD]],D4369:M4446,7,0)</f>
        <v>#N/A</v>
      </c>
      <c r="O2143" s="47" t="e">
        <f>VLOOKUP(report_masivo[[#This Row],[INCAPACIDAD]],D4369:M4446,8,0)</f>
        <v>#N/A</v>
      </c>
    </row>
    <row r="2144" spans="3:15" x14ac:dyDescent="0.3">
      <c r="C2144" s="46" t="s">
        <v>10196</v>
      </c>
      <c r="D2144" s="4"/>
      <c r="E2144" s="4"/>
      <c r="F2144" s="16"/>
      <c r="G2144" s="80" t="e">
        <f>VLOOKUP(report_masivo[[#This Row],[INCAPACIDAD]],D4370:M4447,3,0)</f>
        <v>#N/A</v>
      </c>
      <c r="I2144" s="47"/>
      <c r="K2144" s="46" t="e">
        <f>VLOOKUP(report_masivo[[#This Row],[INCAPACIDAD]],D4370:M4447,4,0)</f>
        <v>#N/A</v>
      </c>
      <c r="L2144" s="46" t="e">
        <f>VLOOKUP(report_masivo[[#This Row],[INCAPACIDAD]],D4370:M4447,5,0)</f>
        <v>#N/A</v>
      </c>
      <c r="M2144" s="46" t="e">
        <f>VLOOKUP(report_masivo[[#This Row],[INCAPACIDAD]],D4370:M4447,6,0)</f>
        <v>#N/A</v>
      </c>
      <c r="N2144" s="49" t="e">
        <f>VLOOKUP(report_masivo[[#This Row],[INCAPACIDAD]],D4370:M4447,7,0)</f>
        <v>#N/A</v>
      </c>
      <c r="O2144" s="47" t="e">
        <f>VLOOKUP(report_masivo[[#This Row],[INCAPACIDAD]],D4370:M4447,8,0)</f>
        <v>#N/A</v>
      </c>
    </row>
    <row r="2145" spans="3:15" x14ac:dyDescent="0.3">
      <c r="C2145" s="46" t="s">
        <v>10196</v>
      </c>
      <c r="D2145" s="4"/>
      <c r="E2145" s="4"/>
      <c r="F2145" s="16"/>
      <c r="G2145" s="80" t="e">
        <f>VLOOKUP(report_masivo[[#This Row],[INCAPACIDAD]],D4371:M4448,3,0)</f>
        <v>#N/A</v>
      </c>
      <c r="I2145" s="47"/>
      <c r="J2145" s="47"/>
      <c r="K2145" s="46" t="e">
        <f>VLOOKUP(report_masivo[[#This Row],[INCAPACIDAD]],D4371:M4448,4,0)</f>
        <v>#N/A</v>
      </c>
      <c r="L2145" s="46" t="e">
        <f>VLOOKUP(report_masivo[[#This Row],[INCAPACIDAD]],D4371:M4448,5,0)</f>
        <v>#N/A</v>
      </c>
      <c r="M2145" s="46" t="e">
        <f>VLOOKUP(report_masivo[[#This Row],[INCAPACIDAD]],D4371:M4448,6,0)</f>
        <v>#N/A</v>
      </c>
      <c r="N2145" s="49" t="e">
        <f>VLOOKUP(report_masivo[[#This Row],[INCAPACIDAD]],D4371:M4448,7,0)</f>
        <v>#N/A</v>
      </c>
      <c r="O2145" s="47" t="e">
        <f>VLOOKUP(report_masivo[[#This Row],[INCAPACIDAD]],D4371:M4448,8,0)</f>
        <v>#N/A</v>
      </c>
    </row>
    <row r="2146" spans="3:15" x14ac:dyDescent="0.3">
      <c r="C2146" s="46" t="s">
        <v>10196</v>
      </c>
      <c r="D2146" s="4"/>
      <c r="E2146" s="4"/>
      <c r="F2146" s="16"/>
      <c r="G2146" s="80" t="e">
        <f>VLOOKUP(report_masivo[[#This Row],[INCAPACIDAD]],D4372:M4449,3,0)</f>
        <v>#N/A</v>
      </c>
      <c r="I2146" s="47"/>
      <c r="J2146" s="47"/>
      <c r="K2146" s="46" t="e">
        <f>VLOOKUP(report_masivo[[#This Row],[INCAPACIDAD]],D4372:M4449,4,0)</f>
        <v>#N/A</v>
      </c>
      <c r="L2146" s="46" t="e">
        <f>VLOOKUP(report_masivo[[#This Row],[INCAPACIDAD]],D4372:M4449,5,0)</f>
        <v>#N/A</v>
      </c>
      <c r="M2146" s="46" t="e">
        <f>VLOOKUP(report_masivo[[#This Row],[INCAPACIDAD]],D4372:M4449,6,0)</f>
        <v>#N/A</v>
      </c>
      <c r="N2146" s="49" t="e">
        <f>VLOOKUP(report_masivo[[#This Row],[INCAPACIDAD]],D4372:M4449,7,0)</f>
        <v>#N/A</v>
      </c>
      <c r="O2146" s="47" t="e">
        <f>VLOOKUP(report_masivo[[#This Row],[INCAPACIDAD]],D4372:M4449,8,0)</f>
        <v>#N/A</v>
      </c>
    </row>
    <row r="2147" spans="3:15" x14ac:dyDescent="0.3">
      <c r="C2147" s="46" t="s">
        <v>10196</v>
      </c>
      <c r="D2147" s="4"/>
      <c r="E2147" s="4"/>
      <c r="F2147" s="16"/>
      <c r="G2147" s="80" t="e">
        <f>VLOOKUP(report_masivo[[#This Row],[INCAPACIDAD]],D4373:M4450,3,0)</f>
        <v>#N/A</v>
      </c>
      <c r="I2147" s="47"/>
      <c r="J2147" s="47"/>
      <c r="K2147" s="46" t="e">
        <f>VLOOKUP(report_masivo[[#This Row],[INCAPACIDAD]],D4373:M4450,4,0)</f>
        <v>#N/A</v>
      </c>
      <c r="L2147" s="46" t="e">
        <f>VLOOKUP(report_masivo[[#This Row],[INCAPACIDAD]],D4373:M4450,5,0)</f>
        <v>#N/A</v>
      </c>
      <c r="M2147" s="46" t="e">
        <f>VLOOKUP(report_masivo[[#This Row],[INCAPACIDAD]],D4373:M4450,6,0)</f>
        <v>#N/A</v>
      </c>
      <c r="N2147" s="49" t="e">
        <f>VLOOKUP(report_masivo[[#This Row],[INCAPACIDAD]],D4373:M4450,7,0)</f>
        <v>#N/A</v>
      </c>
      <c r="O2147" s="47" t="e">
        <f>VLOOKUP(report_masivo[[#This Row],[INCAPACIDAD]],D4373:M4450,8,0)</f>
        <v>#N/A</v>
      </c>
    </row>
    <row r="2148" spans="3:15" x14ac:dyDescent="0.3">
      <c r="C2148" s="46" t="s">
        <v>10196</v>
      </c>
      <c r="D2148" s="4"/>
      <c r="E2148" s="4"/>
      <c r="F2148" s="16"/>
      <c r="G2148" s="80" t="e">
        <f>VLOOKUP(report_masivo[[#This Row],[INCAPACIDAD]],D4374:M4451,3,0)</f>
        <v>#N/A</v>
      </c>
      <c r="I2148" s="47"/>
      <c r="K2148" s="46" t="e">
        <f>VLOOKUP(report_masivo[[#This Row],[INCAPACIDAD]],D4374:M4451,4,0)</f>
        <v>#N/A</v>
      </c>
      <c r="L2148" s="46" t="e">
        <f>VLOOKUP(report_masivo[[#This Row],[INCAPACIDAD]],D4374:M4451,5,0)</f>
        <v>#N/A</v>
      </c>
      <c r="M2148" s="46" t="e">
        <f>VLOOKUP(report_masivo[[#This Row],[INCAPACIDAD]],D4374:M4451,6,0)</f>
        <v>#N/A</v>
      </c>
      <c r="N2148" s="49" t="e">
        <f>VLOOKUP(report_masivo[[#This Row],[INCAPACIDAD]],D4374:M4451,7,0)</f>
        <v>#N/A</v>
      </c>
      <c r="O2148" s="47" t="e">
        <f>VLOOKUP(report_masivo[[#This Row],[INCAPACIDAD]],D4374:M4451,8,0)</f>
        <v>#N/A</v>
      </c>
    </row>
    <row r="2149" spans="3:15" x14ac:dyDescent="0.3">
      <c r="C2149" s="46" t="s">
        <v>10196</v>
      </c>
      <c r="D2149" s="4"/>
      <c r="E2149" s="4"/>
      <c r="F2149" s="16"/>
      <c r="G2149" s="80" t="e">
        <f>VLOOKUP(report_masivo[[#This Row],[INCAPACIDAD]],D4375:M4452,3,0)</f>
        <v>#N/A</v>
      </c>
      <c r="I2149" s="47"/>
      <c r="K2149" s="46" t="e">
        <f>VLOOKUP(report_masivo[[#This Row],[INCAPACIDAD]],D4375:M4452,4,0)</f>
        <v>#N/A</v>
      </c>
      <c r="L2149" s="46" t="e">
        <f>VLOOKUP(report_masivo[[#This Row],[INCAPACIDAD]],D4375:M4452,5,0)</f>
        <v>#N/A</v>
      </c>
      <c r="M2149" s="46" t="e">
        <f>VLOOKUP(report_masivo[[#This Row],[INCAPACIDAD]],D4375:M4452,6,0)</f>
        <v>#N/A</v>
      </c>
      <c r="N2149" s="49" t="e">
        <f>VLOOKUP(report_masivo[[#This Row],[INCAPACIDAD]],D4375:M4452,7,0)</f>
        <v>#N/A</v>
      </c>
      <c r="O2149" s="47" t="e">
        <f>VLOOKUP(report_masivo[[#This Row],[INCAPACIDAD]],D4375:M4452,8,0)</f>
        <v>#N/A</v>
      </c>
    </row>
    <row r="2150" spans="3:15" x14ac:dyDescent="0.3">
      <c r="C2150" s="46" t="s">
        <v>10196</v>
      </c>
      <c r="D2150" s="4"/>
      <c r="E2150" s="4"/>
      <c r="F2150" s="16"/>
      <c r="G2150" s="80" t="e">
        <f>VLOOKUP(report_masivo[[#This Row],[INCAPACIDAD]],D4376:M4453,3,0)</f>
        <v>#N/A</v>
      </c>
      <c r="I2150" s="47"/>
      <c r="K2150" s="46" t="e">
        <f>VLOOKUP(report_masivo[[#This Row],[INCAPACIDAD]],D4376:M4453,4,0)</f>
        <v>#N/A</v>
      </c>
      <c r="L2150" s="46" t="e">
        <f>VLOOKUP(report_masivo[[#This Row],[INCAPACIDAD]],D4376:M4453,5,0)</f>
        <v>#N/A</v>
      </c>
      <c r="M2150" s="46" t="e">
        <f>VLOOKUP(report_masivo[[#This Row],[INCAPACIDAD]],D4376:M4453,6,0)</f>
        <v>#N/A</v>
      </c>
      <c r="N2150" s="49" t="e">
        <f>VLOOKUP(report_masivo[[#This Row],[INCAPACIDAD]],D4376:M4453,7,0)</f>
        <v>#N/A</v>
      </c>
      <c r="O2150" s="47" t="e">
        <f>VLOOKUP(report_masivo[[#This Row],[INCAPACIDAD]],D4376:M4453,8,0)</f>
        <v>#N/A</v>
      </c>
    </row>
    <row r="2151" spans="3:15" x14ac:dyDescent="0.3">
      <c r="C2151" s="46" t="s">
        <v>10196</v>
      </c>
      <c r="D2151" s="4"/>
      <c r="E2151" s="4"/>
      <c r="F2151" s="16"/>
      <c r="G2151" s="80" t="e">
        <f>VLOOKUP(report_masivo[[#This Row],[INCAPACIDAD]],D4377:M4454,3,0)</f>
        <v>#N/A</v>
      </c>
      <c r="I2151" s="47"/>
      <c r="K2151" s="46" t="e">
        <f>VLOOKUP(report_masivo[[#This Row],[INCAPACIDAD]],D4377:M4454,4,0)</f>
        <v>#N/A</v>
      </c>
      <c r="L2151" s="46" t="e">
        <f>VLOOKUP(report_masivo[[#This Row],[INCAPACIDAD]],D4377:M4454,5,0)</f>
        <v>#N/A</v>
      </c>
      <c r="M2151" s="46" t="e">
        <f>VLOOKUP(report_masivo[[#This Row],[INCAPACIDAD]],D4377:M4454,6,0)</f>
        <v>#N/A</v>
      </c>
      <c r="N2151" s="49" t="e">
        <f>VLOOKUP(report_masivo[[#This Row],[INCAPACIDAD]],D4377:M4454,7,0)</f>
        <v>#N/A</v>
      </c>
      <c r="O2151" s="47" t="e">
        <f>VLOOKUP(report_masivo[[#This Row],[INCAPACIDAD]],D4377:M4454,8,0)</f>
        <v>#N/A</v>
      </c>
    </row>
    <row r="2152" spans="3:15" x14ac:dyDescent="0.3">
      <c r="C2152" s="46" t="s">
        <v>10196</v>
      </c>
      <c r="D2152" s="4"/>
      <c r="E2152" s="4"/>
      <c r="F2152" s="16"/>
      <c r="G2152" s="80" t="e">
        <f>VLOOKUP(report_masivo[[#This Row],[INCAPACIDAD]],D4378:M4455,3,0)</f>
        <v>#N/A</v>
      </c>
      <c r="I2152" s="47"/>
      <c r="K2152" s="46" t="e">
        <f>VLOOKUP(report_masivo[[#This Row],[INCAPACIDAD]],D4378:M4455,4,0)</f>
        <v>#N/A</v>
      </c>
      <c r="L2152" s="46" t="e">
        <f>VLOOKUP(report_masivo[[#This Row],[INCAPACIDAD]],D4378:M4455,5,0)</f>
        <v>#N/A</v>
      </c>
      <c r="M2152" s="46" t="e">
        <f>VLOOKUP(report_masivo[[#This Row],[INCAPACIDAD]],D4378:M4455,6,0)</f>
        <v>#N/A</v>
      </c>
      <c r="N2152" s="49" t="e">
        <f>VLOOKUP(report_masivo[[#This Row],[INCAPACIDAD]],D4378:M4455,7,0)</f>
        <v>#N/A</v>
      </c>
      <c r="O2152" s="47" t="e">
        <f>VLOOKUP(report_masivo[[#This Row],[INCAPACIDAD]],D4378:M4455,8,0)</f>
        <v>#N/A</v>
      </c>
    </row>
    <row r="2153" spans="3:15" x14ac:dyDescent="0.3">
      <c r="C2153" s="46" t="s">
        <v>10196</v>
      </c>
      <c r="D2153" s="4"/>
      <c r="E2153" s="4"/>
      <c r="F2153" s="16"/>
      <c r="G2153" s="80" t="e">
        <f>VLOOKUP(report_masivo[[#This Row],[INCAPACIDAD]],D4379:M4456,3,0)</f>
        <v>#N/A</v>
      </c>
      <c r="I2153" s="47"/>
      <c r="K2153" s="46" t="e">
        <f>VLOOKUP(report_masivo[[#This Row],[INCAPACIDAD]],D4379:M4456,4,0)</f>
        <v>#N/A</v>
      </c>
      <c r="L2153" s="46" t="e">
        <f>VLOOKUP(report_masivo[[#This Row],[INCAPACIDAD]],D4379:M4456,5,0)</f>
        <v>#N/A</v>
      </c>
      <c r="M2153" s="46" t="e">
        <f>VLOOKUP(report_masivo[[#This Row],[INCAPACIDAD]],D4379:M4456,6,0)</f>
        <v>#N/A</v>
      </c>
      <c r="N2153" s="49" t="e">
        <f>VLOOKUP(report_masivo[[#This Row],[INCAPACIDAD]],D4379:M4456,7,0)</f>
        <v>#N/A</v>
      </c>
      <c r="O2153" s="47" t="e">
        <f>VLOOKUP(report_masivo[[#This Row],[INCAPACIDAD]],D4379:M4456,8,0)</f>
        <v>#N/A</v>
      </c>
    </row>
    <row r="2154" spans="3:15" x14ac:dyDescent="0.3">
      <c r="C2154" s="46" t="s">
        <v>10196</v>
      </c>
      <c r="D2154" s="4"/>
      <c r="E2154" s="4"/>
      <c r="F2154" s="16"/>
      <c r="G2154" s="80" t="e">
        <f>VLOOKUP(report_masivo[[#This Row],[INCAPACIDAD]],D4380:M4457,3,0)</f>
        <v>#N/A</v>
      </c>
      <c r="I2154" s="47"/>
      <c r="K2154" s="46" t="e">
        <f>VLOOKUP(report_masivo[[#This Row],[INCAPACIDAD]],D4380:M4457,4,0)</f>
        <v>#N/A</v>
      </c>
      <c r="L2154" s="46" t="e">
        <f>VLOOKUP(report_masivo[[#This Row],[INCAPACIDAD]],D4380:M4457,5,0)</f>
        <v>#N/A</v>
      </c>
      <c r="M2154" s="46" t="e">
        <f>VLOOKUP(report_masivo[[#This Row],[INCAPACIDAD]],D4380:M4457,6,0)</f>
        <v>#N/A</v>
      </c>
      <c r="N2154" s="49" t="e">
        <f>VLOOKUP(report_masivo[[#This Row],[INCAPACIDAD]],D4380:M4457,7,0)</f>
        <v>#N/A</v>
      </c>
      <c r="O2154" s="47" t="e">
        <f>VLOOKUP(report_masivo[[#This Row],[INCAPACIDAD]],D4380:M4457,8,0)</f>
        <v>#N/A</v>
      </c>
    </row>
    <row r="2155" spans="3:15" x14ac:dyDescent="0.3">
      <c r="C2155" s="46" t="s">
        <v>10196</v>
      </c>
      <c r="D2155" s="4"/>
      <c r="E2155" s="4"/>
      <c r="F2155" s="16"/>
      <c r="G2155" s="80" t="e">
        <f>VLOOKUP(report_masivo[[#This Row],[INCAPACIDAD]],D4381:M4458,3,0)</f>
        <v>#N/A</v>
      </c>
      <c r="I2155" s="47"/>
      <c r="K2155" s="46" t="e">
        <f>VLOOKUP(report_masivo[[#This Row],[INCAPACIDAD]],D4381:M4458,4,0)</f>
        <v>#N/A</v>
      </c>
      <c r="L2155" s="46" t="e">
        <f>VLOOKUP(report_masivo[[#This Row],[INCAPACIDAD]],D4381:M4458,5,0)</f>
        <v>#N/A</v>
      </c>
      <c r="M2155" s="46" t="e">
        <f>VLOOKUP(report_masivo[[#This Row],[INCAPACIDAD]],D4381:M4458,6,0)</f>
        <v>#N/A</v>
      </c>
      <c r="N2155" s="49" t="e">
        <f>VLOOKUP(report_masivo[[#This Row],[INCAPACIDAD]],D4381:M4458,7,0)</f>
        <v>#N/A</v>
      </c>
      <c r="O2155" s="47" t="e">
        <f>VLOOKUP(report_masivo[[#This Row],[INCAPACIDAD]],D4381:M4458,8,0)</f>
        <v>#N/A</v>
      </c>
    </row>
    <row r="2156" spans="3:15" x14ac:dyDescent="0.3">
      <c r="C2156" s="46" t="s">
        <v>10196</v>
      </c>
      <c r="D2156" s="4"/>
      <c r="E2156" s="4"/>
      <c r="F2156" s="16"/>
      <c r="G2156" s="80" t="e">
        <f>VLOOKUP(report_masivo[[#This Row],[INCAPACIDAD]],D4382:M4459,3,0)</f>
        <v>#N/A</v>
      </c>
      <c r="I2156" s="47"/>
      <c r="K2156" s="46" t="e">
        <f>VLOOKUP(report_masivo[[#This Row],[INCAPACIDAD]],D4382:M4459,4,0)</f>
        <v>#N/A</v>
      </c>
      <c r="L2156" s="46" t="e">
        <f>VLOOKUP(report_masivo[[#This Row],[INCAPACIDAD]],D4382:M4459,5,0)</f>
        <v>#N/A</v>
      </c>
      <c r="M2156" s="46" t="e">
        <f>VLOOKUP(report_masivo[[#This Row],[INCAPACIDAD]],D4382:M4459,6,0)</f>
        <v>#N/A</v>
      </c>
      <c r="N2156" s="49" t="e">
        <f>VLOOKUP(report_masivo[[#This Row],[INCAPACIDAD]],D4382:M4459,7,0)</f>
        <v>#N/A</v>
      </c>
      <c r="O2156" s="47" t="e">
        <f>VLOOKUP(report_masivo[[#This Row],[INCAPACIDAD]],D4382:M4459,8,0)</f>
        <v>#N/A</v>
      </c>
    </row>
    <row r="2157" spans="3:15" x14ac:dyDescent="0.3">
      <c r="C2157" s="46" t="s">
        <v>10196</v>
      </c>
      <c r="D2157" s="4"/>
      <c r="E2157" s="4"/>
      <c r="F2157" s="16"/>
      <c r="G2157" s="80" t="e">
        <f>VLOOKUP(report_masivo[[#This Row],[INCAPACIDAD]],D4383:M4460,3,0)</f>
        <v>#N/A</v>
      </c>
      <c r="I2157" s="47"/>
      <c r="K2157" s="46" t="e">
        <f>VLOOKUP(report_masivo[[#This Row],[INCAPACIDAD]],D4383:M4460,4,0)</f>
        <v>#N/A</v>
      </c>
      <c r="L2157" s="46" t="e">
        <f>VLOOKUP(report_masivo[[#This Row],[INCAPACIDAD]],D4383:M4460,5,0)</f>
        <v>#N/A</v>
      </c>
      <c r="M2157" s="46" t="e">
        <f>VLOOKUP(report_masivo[[#This Row],[INCAPACIDAD]],D4383:M4460,6,0)</f>
        <v>#N/A</v>
      </c>
      <c r="N2157" s="49" t="e">
        <f>VLOOKUP(report_masivo[[#This Row],[INCAPACIDAD]],D4383:M4460,7,0)</f>
        <v>#N/A</v>
      </c>
      <c r="O2157" s="47" t="e">
        <f>VLOOKUP(report_masivo[[#This Row],[INCAPACIDAD]],D4383:M4460,8,0)</f>
        <v>#N/A</v>
      </c>
    </row>
    <row r="2158" spans="3:15" x14ac:dyDescent="0.3">
      <c r="C2158" s="46" t="s">
        <v>10196</v>
      </c>
      <c r="D2158" s="4"/>
      <c r="E2158" s="4"/>
      <c r="F2158" s="16"/>
      <c r="G2158" s="80" t="e">
        <f>VLOOKUP(report_masivo[[#This Row],[INCAPACIDAD]],D4384:M4461,3,0)</f>
        <v>#N/A</v>
      </c>
      <c r="I2158" s="47"/>
      <c r="K2158" s="46" t="e">
        <f>VLOOKUP(report_masivo[[#This Row],[INCAPACIDAD]],D4384:M4461,4,0)</f>
        <v>#N/A</v>
      </c>
      <c r="L2158" s="46" t="e">
        <f>VLOOKUP(report_masivo[[#This Row],[INCAPACIDAD]],D4384:M4461,5,0)</f>
        <v>#N/A</v>
      </c>
      <c r="M2158" s="46" t="e">
        <f>VLOOKUP(report_masivo[[#This Row],[INCAPACIDAD]],D4384:M4461,6,0)</f>
        <v>#N/A</v>
      </c>
      <c r="N2158" s="49" t="e">
        <f>VLOOKUP(report_masivo[[#This Row],[INCAPACIDAD]],D4384:M4461,7,0)</f>
        <v>#N/A</v>
      </c>
      <c r="O2158" s="47" t="e">
        <f>VLOOKUP(report_masivo[[#This Row],[INCAPACIDAD]],D4384:M4461,8,0)</f>
        <v>#N/A</v>
      </c>
    </row>
    <row r="2159" spans="3:15" x14ac:dyDescent="0.3">
      <c r="C2159" s="46" t="s">
        <v>10196</v>
      </c>
      <c r="D2159" s="4"/>
      <c r="E2159" s="4"/>
      <c r="F2159" s="16"/>
      <c r="G2159" s="80" t="e">
        <f>VLOOKUP(report_masivo[[#This Row],[INCAPACIDAD]],D4385:M4462,3,0)</f>
        <v>#N/A</v>
      </c>
      <c r="I2159" s="47"/>
      <c r="K2159" s="46" t="e">
        <f>VLOOKUP(report_masivo[[#This Row],[INCAPACIDAD]],D4385:M4462,4,0)</f>
        <v>#N/A</v>
      </c>
      <c r="L2159" s="46" t="e">
        <f>VLOOKUP(report_masivo[[#This Row],[INCAPACIDAD]],D4385:M4462,5,0)</f>
        <v>#N/A</v>
      </c>
      <c r="M2159" s="46" t="e">
        <f>VLOOKUP(report_masivo[[#This Row],[INCAPACIDAD]],D4385:M4462,6,0)</f>
        <v>#N/A</v>
      </c>
      <c r="N2159" s="49" t="e">
        <f>VLOOKUP(report_masivo[[#This Row],[INCAPACIDAD]],D4385:M4462,7,0)</f>
        <v>#N/A</v>
      </c>
      <c r="O2159" s="47" t="e">
        <f>VLOOKUP(report_masivo[[#This Row],[INCAPACIDAD]],D4385:M4462,8,0)</f>
        <v>#N/A</v>
      </c>
    </row>
    <row r="2160" spans="3:15" x14ac:dyDescent="0.3">
      <c r="C2160" s="46" t="s">
        <v>10196</v>
      </c>
      <c r="D2160" s="4"/>
      <c r="E2160" s="4"/>
      <c r="F2160" s="16"/>
      <c r="G2160" s="80" t="e">
        <f>VLOOKUP(report_masivo[[#This Row],[INCAPACIDAD]],D4386:M4463,3,0)</f>
        <v>#N/A</v>
      </c>
      <c r="I2160" s="47"/>
      <c r="K2160" s="46" t="e">
        <f>VLOOKUP(report_masivo[[#This Row],[INCAPACIDAD]],D4386:M4463,4,0)</f>
        <v>#N/A</v>
      </c>
      <c r="L2160" s="46" t="e">
        <f>VLOOKUP(report_masivo[[#This Row],[INCAPACIDAD]],D4386:M4463,5,0)</f>
        <v>#N/A</v>
      </c>
      <c r="M2160" s="46" t="e">
        <f>VLOOKUP(report_masivo[[#This Row],[INCAPACIDAD]],D4386:M4463,6,0)</f>
        <v>#N/A</v>
      </c>
      <c r="N2160" s="49" t="e">
        <f>VLOOKUP(report_masivo[[#This Row],[INCAPACIDAD]],D4386:M4463,7,0)</f>
        <v>#N/A</v>
      </c>
      <c r="O2160" s="47" t="e">
        <f>VLOOKUP(report_masivo[[#This Row],[INCAPACIDAD]],D4386:M4463,8,0)</f>
        <v>#N/A</v>
      </c>
    </row>
    <row r="2161" spans="3:15" x14ac:dyDescent="0.3">
      <c r="C2161" s="46" t="s">
        <v>10196</v>
      </c>
      <c r="D2161" s="4"/>
      <c r="E2161" s="4"/>
      <c r="F2161" s="16"/>
      <c r="G2161" s="80" t="e">
        <f>VLOOKUP(report_masivo[[#This Row],[INCAPACIDAD]],D4387:M4464,3,0)</f>
        <v>#N/A</v>
      </c>
      <c r="I2161" s="47"/>
      <c r="K2161" s="46" t="e">
        <f>VLOOKUP(report_masivo[[#This Row],[INCAPACIDAD]],D4387:M4464,4,0)</f>
        <v>#N/A</v>
      </c>
      <c r="L2161" s="46" t="e">
        <f>VLOOKUP(report_masivo[[#This Row],[INCAPACIDAD]],D4387:M4464,5,0)</f>
        <v>#N/A</v>
      </c>
      <c r="M2161" s="46" t="e">
        <f>VLOOKUP(report_masivo[[#This Row],[INCAPACIDAD]],D4387:M4464,6,0)</f>
        <v>#N/A</v>
      </c>
      <c r="N2161" s="49" t="e">
        <f>VLOOKUP(report_masivo[[#This Row],[INCAPACIDAD]],D4387:M4464,7,0)</f>
        <v>#N/A</v>
      </c>
      <c r="O2161" s="47" t="e">
        <f>VLOOKUP(report_masivo[[#This Row],[INCAPACIDAD]],D4387:M4464,8,0)</f>
        <v>#N/A</v>
      </c>
    </row>
    <row r="2162" spans="3:15" x14ac:dyDescent="0.3">
      <c r="C2162" s="46" t="s">
        <v>10196</v>
      </c>
      <c r="D2162" s="4"/>
      <c r="E2162" s="4"/>
      <c r="F2162" s="16"/>
      <c r="G2162" s="80" t="e">
        <f>VLOOKUP(report_masivo[[#This Row],[INCAPACIDAD]],D4388:M4465,3,0)</f>
        <v>#N/A</v>
      </c>
      <c r="I2162" s="47"/>
      <c r="K2162" s="46" t="e">
        <f>VLOOKUP(report_masivo[[#This Row],[INCAPACIDAD]],D4388:M4465,4,0)</f>
        <v>#N/A</v>
      </c>
      <c r="L2162" s="46" t="e">
        <f>VLOOKUP(report_masivo[[#This Row],[INCAPACIDAD]],D4388:M4465,5,0)</f>
        <v>#N/A</v>
      </c>
      <c r="M2162" s="46" t="e">
        <f>VLOOKUP(report_masivo[[#This Row],[INCAPACIDAD]],D4388:M4465,6,0)</f>
        <v>#N/A</v>
      </c>
      <c r="N2162" s="49" t="e">
        <f>VLOOKUP(report_masivo[[#This Row],[INCAPACIDAD]],D4388:M4465,7,0)</f>
        <v>#N/A</v>
      </c>
      <c r="O2162" s="47" t="e">
        <f>VLOOKUP(report_masivo[[#This Row],[INCAPACIDAD]],D4388:M4465,8,0)</f>
        <v>#N/A</v>
      </c>
    </row>
    <row r="2163" spans="3:15" x14ac:dyDescent="0.3">
      <c r="C2163" s="46" t="s">
        <v>10196</v>
      </c>
      <c r="D2163" s="4"/>
      <c r="E2163" s="4"/>
      <c r="F2163" s="16"/>
      <c r="G2163" s="80" t="e">
        <f>VLOOKUP(report_masivo[[#This Row],[INCAPACIDAD]],D4389:M4466,3,0)</f>
        <v>#N/A</v>
      </c>
      <c r="I2163" s="47"/>
      <c r="K2163" s="46" t="e">
        <f>VLOOKUP(report_masivo[[#This Row],[INCAPACIDAD]],D4389:M4466,4,0)</f>
        <v>#N/A</v>
      </c>
      <c r="L2163" s="46" t="e">
        <f>VLOOKUP(report_masivo[[#This Row],[INCAPACIDAD]],D4389:M4466,5,0)</f>
        <v>#N/A</v>
      </c>
      <c r="M2163" s="46" t="e">
        <f>VLOOKUP(report_masivo[[#This Row],[INCAPACIDAD]],D4389:M4466,6,0)</f>
        <v>#N/A</v>
      </c>
      <c r="N2163" s="49" t="e">
        <f>VLOOKUP(report_masivo[[#This Row],[INCAPACIDAD]],D4389:M4466,7,0)</f>
        <v>#N/A</v>
      </c>
      <c r="O2163" s="47" t="e">
        <f>VLOOKUP(report_masivo[[#This Row],[INCAPACIDAD]],D4389:M4466,8,0)</f>
        <v>#N/A</v>
      </c>
    </row>
    <row r="2164" spans="3:15" x14ac:dyDescent="0.3">
      <c r="C2164" s="46" t="s">
        <v>10196</v>
      </c>
      <c r="D2164" s="4"/>
      <c r="E2164" s="4"/>
      <c r="F2164" s="16"/>
      <c r="G2164" s="80" t="e">
        <f>VLOOKUP(report_masivo[[#This Row],[INCAPACIDAD]],D4390:M4467,3,0)</f>
        <v>#N/A</v>
      </c>
      <c r="I2164" s="47"/>
      <c r="K2164" s="46" t="e">
        <f>VLOOKUP(report_masivo[[#This Row],[INCAPACIDAD]],D4390:M4467,4,0)</f>
        <v>#N/A</v>
      </c>
      <c r="L2164" s="46" t="e">
        <f>VLOOKUP(report_masivo[[#This Row],[INCAPACIDAD]],D4390:M4467,5,0)</f>
        <v>#N/A</v>
      </c>
      <c r="M2164" s="46" t="e">
        <f>VLOOKUP(report_masivo[[#This Row],[INCAPACIDAD]],D4390:M4467,6,0)</f>
        <v>#N/A</v>
      </c>
      <c r="N2164" s="49" t="e">
        <f>VLOOKUP(report_masivo[[#This Row],[INCAPACIDAD]],D4390:M4467,7,0)</f>
        <v>#N/A</v>
      </c>
      <c r="O2164" s="47" t="e">
        <f>VLOOKUP(report_masivo[[#This Row],[INCAPACIDAD]],D4390:M4467,8,0)</f>
        <v>#N/A</v>
      </c>
    </row>
    <row r="2165" spans="3:15" x14ac:dyDescent="0.3">
      <c r="C2165" s="46" t="s">
        <v>10196</v>
      </c>
      <c r="D2165" s="4"/>
      <c r="E2165" s="4"/>
      <c r="F2165" s="16"/>
      <c r="G2165" s="80" t="e">
        <f>VLOOKUP(report_masivo[[#This Row],[INCAPACIDAD]],D4391:M4468,3,0)</f>
        <v>#N/A</v>
      </c>
      <c r="I2165" s="47"/>
      <c r="K2165" s="46" t="e">
        <f>VLOOKUP(report_masivo[[#This Row],[INCAPACIDAD]],D4391:M4468,4,0)</f>
        <v>#N/A</v>
      </c>
      <c r="L2165" s="46" t="e">
        <f>VLOOKUP(report_masivo[[#This Row],[INCAPACIDAD]],D4391:M4468,5,0)</f>
        <v>#N/A</v>
      </c>
      <c r="M2165" s="46" t="e">
        <f>VLOOKUP(report_masivo[[#This Row],[INCAPACIDAD]],D4391:M4468,6,0)</f>
        <v>#N/A</v>
      </c>
      <c r="N2165" s="49" t="e">
        <f>VLOOKUP(report_masivo[[#This Row],[INCAPACIDAD]],D4391:M4468,7,0)</f>
        <v>#N/A</v>
      </c>
      <c r="O2165" s="47" t="e">
        <f>VLOOKUP(report_masivo[[#This Row],[INCAPACIDAD]],D4391:M4468,8,0)</f>
        <v>#N/A</v>
      </c>
    </row>
    <row r="2166" spans="3:15" x14ac:dyDescent="0.3">
      <c r="C2166" s="46" t="s">
        <v>10196</v>
      </c>
      <c r="D2166" s="4"/>
      <c r="E2166" s="4"/>
      <c r="F2166" s="16"/>
      <c r="G2166" s="80" t="e">
        <f>VLOOKUP(report_masivo[[#This Row],[INCAPACIDAD]],D4392:M4469,3,0)</f>
        <v>#N/A</v>
      </c>
      <c r="I2166" s="47"/>
      <c r="K2166" s="46" t="e">
        <f>VLOOKUP(report_masivo[[#This Row],[INCAPACIDAD]],D4392:M4469,4,0)</f>
        <v>#N/A</v>
      </c>
      <c r="L2166" s="46" t="e">
        <f>VLOOKUP(report_masivo[[#This Row],[INCAPACIDAD]],D4392:M4469,5,0)</f>
        <v>#N/A</v>
      </c>
      <c r="M2166" s="46" t="e">
        <f>VLOOKUP(report_masivo[[#This Row],[INCAPACIDAD]],D4392:M4469,6,0)</f>
        <v>#N/A</v>
      </c>
      <c r="N2166" s="49" t="e">
        <f>VLOOKUP(report_masivo[[#This Row],[INCAPACIDAD]],D4392:M4469,7,0)</f>
        <v>#N/A</v>
      </c>
      <c r="O2166" s="47" t="e">
        <f>VLOOKUP(report_masivo[[#This Row],[INCAPACIDAD]],D4392:M4469,8,0)</f>
        <v>#N/A</v>
      </c>
    </row>
    <row r="2167" spans="3:15" x14ac:dyDescent="0.3">
      <c r="C2167" s="46" t="s">
        <v>10196</v>
      </c>
      <c r="D2167" s="4"/>
      <c r="E2167" s="4"/>
      <c r="F2167" s="16"/>
      <c r="G2167" s="80" t="e">
        <f>VLOOKUP(report_masivo[[#This Row],[INCAPACIDAD]],D4393:M4470,3,0)</f>
        <v>#N/A</v>
      </c>
      <c r="I2167" s="47"/>
      <c r="K2167" s="46" t="e">
        <f>VLOOKUP(report_masivo[[#This Row],[INCAPACIDAD]],D4393:M4470,4,0)</f>
        <v>#N/A</v>
      </c>
      <c r="L2167" s="46" t="e">
        <f>VLOOKUP(report_masivo[[#This Row],[INCAPACIDAD]],D4393:M4470,5,0)</f>
        <v>#N/A</v>
      </c>
      <c r="M2167" s="46" t="e">
        <f>VLOOKUP(report_masivo[[#This Row],[INCAPACIDAD]],D4393:M4470,6,0)</f>
        <v>#N/A</v>
      </c>
      <c r="N2167" s="49" t="e">
        <f>VLOOKUP(report_masivo[[#This Row],[INCAPACIDAD]],D4393:M4470,7,0)</f>
        <v>#N/A</v>
      </c>
      <c r="O2167" s="47" t="e">
        <f>VLOOKUP(report_masivo[[#This Row],[INCAPACIDAD]],D4393:M4470,8,0)</f>
        <v>#N/A</v>
      </c>
    </row>
    <row r="2168" spans="3:15" x14ac:dyDescent="0.3">
      <c r="C2168" s="46" t="s">
        <v>10196</v>
      </c>
      <c r="D2168" s="4"/>
      <c r="E2168" s="4"/>
      <c r="F2168" s="16"/>
      <c r="G2168" s="80" t="e">
        <f>VLOOKUP(report_masivo[[#This Row],[INCAPACIDAD]],D4394:M4471,3,0)</f>
        <v>#N/A</v>
      </c>
      <c r="I2168" s="47"/>
      <c r="K2168" s="46" t="e">
        <f>VLOOKUP(report_masivo[[#This Row],[INCAPACIDAD]],D4394:M4471,4,0)</f>
        <v>#N/A</v>
      </c>
      <c r="L2168" s="46" t="e">
        <f>VLOOKUP(report_masivo[[#This Row],[INCAPACIDAD]],D4394:M4471,5,0)</f>
        <v>#N/A</v>
      </c>
      <c r="M2168" s="46" t="e">
        <f>VLOOKUP(report_masivo[[#This Row],[INCAPACIDAD]],D4394:M4471,6,0)</f>
        <v>#N/A</v>
      </c>
      <c r="N2168" s="49" t="e">
        <f>VLOOKUP(report_masivo[[#This Row],[INCAPACIDAD]],D4394:M4471,7,0)</f>
        <v>#N/A</v>
      </c>
      <c r="O2168" s="47" t="e">
        <f>VLOOKUP(report_masivo[[#This Row],[INCAPACIDAD]],D4394:M4471,8,0)</f>
        <v>#N/A</v>
      </c>
    </row>
    <row r="2169" spans="3:15" x14ac:dyDescent="0.3">
      <c r="C2169" s="46" t="s">
        <v>10196</v>
      </c>
      <c r="D2169" s="4"/>
      <c r="E2169" s="4"/>
      <c r="F2169" s="16"/>
      <c r="G2169" s="80" t="e">
        <f>VLOOKUP(report_masivo[[#This Row],[INCAPACIDAD]],D4395:M4472,3,0)</f>
        <v>#N/A</v>
      </c>
      <c r="I2169" s="47"/>
      <c r="K2169" s="46" t="e">
        <f>VLOOKUP(report_masivo[[#This Row],[INCAPACIDAD]],D4395:M4472,4,0)</f>
        <v>#N/A</v>
      </c>
      <c r="L2169" s="46" t="e">
        <f>VLOOKUP(report_masivo[[#This Row],[INCAPACIDAD]],D4395:M4472,5,0)</f>
        <v>#N/A</v>
      </c>
      <c r="M2169" s="46" t="e">
        <f>VLOOKUP(report_masivo[[#This Row],[INCAPACIDAD]],D4395:M4472,6,0)</f>
        <v>#N/A</v>
      </c>
      <c r="N2169" s="49" t="e">
        <f>VLOOKUP(report_masivo[[#This Row],[INCAPACIDAD]],D4395:M4472,7,0)</f>
        <v>#N/A</v>
      </c>
      <c r="O2169" s="47" t="e">
        <f>VLOOKUP(report_masivo[[#This Row],[INCAPACIDAD]],D4395:M4472,8,0)</f>
        <v>#N/A</v>
      </c>
    </row>
    <row r="2170" spans="3:15" x14ac:dyDescent="0.3">
      <c r="C2170" s="46" t="s">
        <v>10196</v>
      </c>
      <c r="D2170" s="4"/>
      <c r="E2170" s="4"/>
      <c r="F2170" s="16"/>
      <c r="G2170" s="80" t="e">
        <f>VLOOKUP(report_masivo[[#This Row],[INCAPACIDAD]],D4396:M4473,3,0)</f>
        <v>#N/A</v>
      </c>
      <c r="I2170" s="47"/>
      <c r="K2170" s="46" t="e">
        <f>VLOOKUP(report_masivo[[#This Row],[INCAPACIDAD]],D4396:M4473,4,0)</f>
        <v>#N/A</v>
      </c>
      <c r="L2170" s="46" t="e">
        <f>VLOOKUP(report_masivo[[#This Row],[INCAPACIDAD]],D4396:M4473,5,0)</f>
        <v>#N/A</v>
      </c>
      <c r="M2170" s="46" t="e">
        <f>VLOOKUP(report_masivo[[#This Row],[INCAPACIDAD]],D4396:M4473,6,0)</f>
        <v>#N/A</v>
      </c>
      <c r="N2170" s="49" t="e">
        <f>VLOOKUP(report_masivo[[#This Row],[INCAPACIDAD]],D4396:M4473,7,0)</f>
        <v>#N/A</v>
      </c>
      <c r="O2170" s="47" t="e">
        <f>VLOOKUP(report_masivo[[#This Row],[INCAPACIDAD]],D4396:M4473,8,0)</f>
        <v>#N/A</v>
      </c>
    </row>
    <row r="2171" spans="3:15" x14ac:dyDescent="0.3">
      <c r="C2171" s="46" t="s">
        <v>10196</v>
      </c>
      <c r="D2171" s="4"/>
      <c r="E2171" s="4"/>
      <c r="F2171" s="16"/>
      <c r="G2171" s="80" t="e">
        <f>VLOOKUP(report_masivo[[#This Row],[INCAPACIDAD]],D4397:M4474,3,0)</f>
        <v>#N/A</v>
      </c>
      <c r="I2171" s="47"/>
      <c r="K2171" s="46" t="e">
        <f>VLOOKUP(report_masivo[[#This Row],[INCAPACIDAD]],D4397:M4474,4,0)</f>
        <v>#N/A</v>
      </c>
      <c r="L2171" s="46" t="e">
        <f>VLOOKUP(report_masivo[[#This Row],[INCAPACIDAD]],D4397:M4474,5,0)</f>
        <v>#N/A</v>
      </c>
      <c r="M2171" s="46" t="e">
        <f>VLOOKUP(report_masivo[[#This Row],[INCAPACIDAD]],D4397:M4474,6,0)</f>
        <v>#N/A</v>
      </c>
      <c r="N2171" s="49" t="e">
        <f>VLOOKUP(report_masivo[[#This Row],[INCAPACIDAD]],D4397:M4474,7,0)</f>
        <v>#N/A</v>
      </c>
      <c r="O2171" s="47" t="e">
        <f>VLOOKUP(report_masivo[[#This Row],[INCAPACIDAD]],D4397:M4474,8,0)</f>
        <v>#N/A</v>
      </c>
    </row>
    <row r="2172" spans="3:15" x14ac:dyDescent="0.3">
      <c r="C2172" s="46" t="s">
        <v>10196</v>
      </c>
      <c r="D2172" s="4"/>
      <c r="E2172" s="4"/>
      <c r="F2172" s="16"/>
      <c r="G2172" s="80" t="e">
        <f>VLOOKUP(report_masivo[[#This Row],[INCAPACIDAD]],D4398:M4475,3,0)</f>
        <v>#N/A</v>
      </c>
      <c r="I2172" s="47"/>
      <c r="K2172" s="46" t="e">
        <f>VLOOKUP(report_masivo[[#This Row],[INCAPACIDAD]],D4398:M4475,4,0)</f>
        <v>#N/A</v>
      </c>
      <c r="L2172" s="46" t="e">
        <f>VLOOKUP(report_masivo[[#This Row],[INCAPACIDAD]],D4398:M4475,5,0)</f>
        <v>#N/A</v>
      </c>
      <c r="M2172" s="46" t="e">
        <f>VLOOKUP(report_masivo[[#This Row],[INCAPACIDAD]],D4398:M4475,6,0)</f>
        <v>#N/A</v>
      </c>
      <c r="N2172" s="49" t="e">
        <f>VLOOKUP(report_masivo[[#This Row],[INCAPACIDAD]],D4398:M4475,7,0)</f>
        <v>#N/A</v>
      </c>
      <c r="O2172" s="47" t="e">
        <f>VLOOKUP(report_masivo[[#This Row],[INCAPACIDAD]],D4398:M4475,8,0)</f>
        <v>#N/A</v>
      </c>
    </row>
    <row r="2173" spans="3:15" x14ac:dyDescent="0.3">
      <c r="C2173" s="46" t="s">
        <v>10196</v>
      </c>
      <c r="D2173" s="4"/>
      <c r="E2173" s="4"/>
      <c r="F2173" s="16"/>
      <c r="G2173" s="80" t="e">
        <f>VLOOKUP(report_masivo[[#This Row],[INCAPACIDAD]],D4399:M4476,3,0)</f>
        <v>#N/A</v>
      </c>
      <c r="I2173" s="47"/>
      <c r="K2173" s="46" t="e">
        <f>VLOOKUP(report_masivo[[#This Row],[INCAPACIDAD]],D4399:M4476,4,0)</f>
        <v>#N/A</v>
      </c>
      <c r="L2173" s="46" t="e">
        <f>VLOOKUP(report_masivo[[#This Row],[INCAPACIDAD]],D4399:M4476,5,0)</f>
        <v>#N/A</v>
      </c>
      <c r="M2173" s="46" t="e">
        <f>VLOOKUP(report_masivo[[#This Row],[INCAPACIDAD]],D4399:M4476,6,0)</f>
        <v>#N/A</v>
      </c>
      <c r="N2173" s="49" t="e">
        <f>VLOOKUP(report_masivo[[#This Row],[INCAPACIDAD]],D4399:M4476,7,0)</f>
        <v>#N/A</v>
      </c>
      <c r="O2173" s="47" t="e">
        <f>VLOOKUP(report_masivo[[#This Row],[INCAPACIDAD]],D4399:M4476,8,0)</f>
        <v>#N/A</v>
      </c>
    </row>
    <row r="2174" spans="3:15" x14ac:dyDescent="0.3">
      <c r="C2174" s="46" t="s">
        <v>10196</v>
      </c>
      <c r="D2174" s="4"/>
      <c r="E2174" s="4"/>
      <c r="F2174" s="16"/>
      <c r="G2174" s="80" t="e">
        <f>VLOOKUP(report_masivo[[#This Row],[INCAPACIDAD]],D4400:M4477,3,0)</f>
        <v>#N/A</v>
      </c>
      <c r="I2174" s="47"/>
      <c r="K2174" s="46" t="e">
        <f>VLOOKUP(report_masivo[[#This Row],[INCAPACIDAD]],D4400:M4477,4,0)</f>
        <v>#N/A</v>
      </c>
      <c r="L2174" s="46" t="e">
        <f>VLOOKUP(report_masivo[[#This Row],[INCAPACIDAD]],D4400:M4477,5,0)</f>
        <v>#N/A</v>
      </c>
      <c r="M2174" s="46" t="e">
        <f>VLOOKUP(report_masivo[[#This Row],[INCAPACIDAD]],D4400:M4477,6,0)</f>
        <v>#N/A</v>
      </c>
      <c r="N2174" s="49" t="e">
        <f>VLOOKUP(report_masivo[[#This Row],[INCAPACIDAD]],D4400:M4477,7,0)</f>
        <v>#N/A</v>
      </c>
      <c r="O2174" s="47" t="e">
        <f>VLOOKUP(report_masivo[[#This Row],[INCAPACIDAD]],D4400:M4477,8,0)</f>
        <v>#N/A</v>
      </c>
    </row>
    <row r="2175" spans="3:15" x14ac:dyDescent="0.3">
      <c r="C2175" s="46" t="s">
        <v>10196</v>
      </c>
      <c r="D2175" s="4"/>
      <c r="E2175" s="4"/>
      <c r="F2175" s="16"/>
      <c r="G2175" s="80" t="e">
        <f>VLOOKUP(report_masivo[[#This Row],[INCAPACIDAD]],D4401:M4478,3,0)</f>
        <v>#N/A</v>
      </c>
      <c r="I2175" s="47"/>
      <c r="K2175" s="46" t="e">
        <f>VLOOKUP(report_masivo[[#This Row],[INCAPACIDAD]],D4401:M4478,4,0)</f>
        <v>#N/A</v>
      </c>
      <c r="L2175" s="46" t="e">
        <f>VLOOKUP(report_masivo[[#This Row],[INCAPACIDAD]],D4401:M4478,5,0)</f>
        <v>#N/A</v>
      </c>
      <c r="M2175" s="46" t="e">
        <f>VLOOKUP(report_masivo[[#This Row],[INCAPACIDAD]],D4401:M4478,6,0)</f>
        <v>#N/A</v>
      </c>
      <c r="N2175" s="49" t="e">
        <f>VLOOKUP(report_masivo[[#This Row],[INCAPACIDAD]],D4401:M4478,7,0)</f>
        <v>#N/A</v>
      </c>
      <c r="O2175" s="47" t="e">
        <f>VLOOKUP(report_masivo[[#This Row],[INCAPACIDAD]],D4401:M4478,8,0)</f>
        <v>#N/A</v>
      </c>
    </row>
    <row r="2176" spans="3:15" x14ac:dyDescent="0.3">
      <c r="C2176" s="46" t="s">
        <v>10196</v>
      </c>
      <c r="D2176" s="4"/>
      <c r="E2176" s="4"/>
      <c r="F2176" s="16"/>
      <c r="G2176" s="80" t="e">
        <f>VLOOKUP(report_masivo[[#This Row],[INCAPACIDAD]],D4402:M4479,3,0)</f>
        <v>#N/A</v>
      </c>
      <c r="I2176" s="47"/>
      <c r="K2176" s="46" t="e">
        <f>VLOOKUP(report_masivo[[#This Row],[INCAPACIDAD]],D4402:M4479,4,0)</f>
        <v>#N/A</v>
      </c>
      <c r="L2176" s="46" t="e">
        <f>VLOOKUP(report_masivo[[#This Row],[INCAPACIDAD]],D4402:M4479,5,0)</f>
        <v>#N/A</v>
      </c>
      <c r="M2176" s="46" t="e">
        <f>VLOOKUP(report_masivo[[#This Row],[INCAPACIDAD]],D4402:M4479,6,0)</f>
        <v>#N/A</v>
      </c>
      <c r="N2176" s="49" t="e">
        <f>VLOOKUP(report_masivo[[#This Row],[INCAPACIDAD]],D4402:M4479,7,0)</f>
        <v>#N/A</v>
      </c>
      <c r="O2176" s="47" t="e">
        <f>VLOOKUP(report_masivo[[#This Row],[INCAPACIDAD]],D4402:M4479,8,0)</f>
        <v>#N/A</v>
      </c>
    </row>
    <row r="2177" spans="3:15" x14ac:dyDescent="0.3">
      <c r="C2177" s="46" t="s">
        <v>10196</v>
      </c>
      <c r="D2177" s="4"/>
      <c r="E2177" s="4"/>
      <c r="F2177" s="16"/>
      <c r="G2177" s="80" t="e">
        <f>VLOOKUP(report_masivo[[#This Row],[INCAPACIDAD]],D4403:M4480,3,0)</f>
        <v>#N/A</v>
      </c>
      <c r="I2177" s="47"/>
      <c r="K2177" s="46" t="e">
        <f>VLOOKUP(report_masivo[[#This Row],[INCAPACIDAD]],D4403:M4480,4,0)</f>
        <v>#N/A</v>
      </c>
      <c r="L2177" s="46" t="e">
        <f>VLOOKUP(report_masivo[[#This Row],[INCAPACIDAD]],D4403:M4480,5,0)</f>
        <v>#N/A</v>
      </c>
      <c r="M2177" s="46" t="e">
        <f>VLOOKUP(report_masivo[[#This Row],[INCAPACIDAD]],D4403:M4480,6,0)</f>
        <v>#N/A</v>
      </c>
      <c r="N2177" s="49" t="e">
        <f>VLOOKUP(report_masivo[[#This Row],[INCAPACIDAD]],D4403:M4480,7,0)</f>
        <v>#N/A</v>
      </c>
      <c r="O2177" s="47" t="e">
        <f>VLOOKUP(report_masivo[[#This Row],[INCAPACIDAD]],D4403:M4480,8,0)</f>
        <v>#N/A</v>
      </c>
    </row>
    <row r="2178" spans="3:15" x14ac:dyDescent="0.3">
      <c r="C2178" s="46" t="s">
        <v>10196</v>
      </c>
      <c r="D2178" s="4"/>
      <c r="E2178" s="4"/>
      <c r="F2178" s="16"/>
      <c r="G2178" s="80" t="e">
        <f>VLOOKUP(report_masivo[[#This Row],[INCAPACIDAD]],D4404:M4481,3,0)</f>
        <v>#N/A</v>
      </c>
      <c r="I2178" s="47"/>
      <c r="K2178" s="46" t="e">
        <f>VLOOKUP(report_masivo[[#This Row],[INCAPACIDAD]],D4404:M4481,4,0)</f>
        <v>#N/A</v>
      </c>
      <c r="L2178" s="46" t="e">
        <f>VLOOKUP(report_masivo[[#This Row],[INCAPACIDAD]],D4404:M4481,5,0)</f>
        <v>#N/A</v>
      </c>
      <c r="M2178" s="46" t="e">
        <f>VLOOKUP(report_masivo[[#This Row],[INCAPACIDAD]],D4404:M4481,6,0)</f>
        <v>#N/A</v>
      </c>
      <c r="N2178" s="49" t="e">
        <f>VLOOKUP(report_masivo[[#This Row],[INCAPACIDAD]],D4404:M4481,7,0)</f>
        <v>#N/A</v>
      </c>
      <c r="O2178" s="47" t="e">
        <f>VLOOKUP(report_masivo[[#This Row],[INCAPACIDAD]],D4404:M4481,8,0)</f>
        <v>#N/A</v>
      </c>
    </row>
    <row r="2179" spans="3:15" x14ac:dyDescent="0.3">
      <c r="C2179" s="46" t="s">
        <v>10196</v>
      </c>
      <c r="D2179" s="4"/>
      <c r="E2179" s="4"/>
      <c r="F2179" s="16"/>
      <c r="G2179" s="80" t="e">
        <f>VLOOKUP(report_masivo[[#This Row],[INCAPACIDAD]],D4405:M4482,3,0)</f>
        <v>#N/A</v>
      </c>
      <c r="I2179" s="47"/>
      <c r="K2179" s="46" t="e">
        <f>VLOOKUP(report_masivo[[#This Row],[INCAPACIDAD]],D4405:M4482,4,0)</f>
        <v>#N/A</v>
      </c>
      <c r="L2179" s="46" t="e">
        <f>VLOOKUP(report_masivo[[#This Row],[INCAPACIDAD]],D4405:M4482,5,0)</f>
        <v>#N/A</v>
      </c>
      <c r="M2179" s="46" t="e">
        <f>VLOOKUP(report_masivo[[#This Row],[INCAPACIDAD]],D4405:M4482,6,0)</f>
        <v>#N/A</v>
      </c>
      <c r="N2179" s="49" t="e">
        <f>VLOOKUP(report_masivo[[#This Row],[INCAPACIDAD]],D4405:M4482,7,0)</f>
        <v>#N/A</v>
      </c>
      <c r="O2179" s="47" t="e">
        <f>VLOOKUP(report_masivo[[#This Row],[INCAPACIDAD]],D4405:M4482,8,0)</f>
        <v>#N/A</v>
      </c>
    </row>
    <row r="2180" spans="3:15" x14ac:dyDescent="0.3">
      <c r="C2180" s="46" t="s">
        <v>10196</v>
      </c>
      <c r="D2180" s="4"/>
      <c r="E2180" s="4"/>
      <c r="F2180" s="16"/>
      <c r="G2180" s="80" t="e">
        <f>VLOOKUP(report_masivo[[#This Row],[INCAPACIDAD]],D4406:M4483,3,0)</f>
        <v>#N/A</v>
      </c>
      <c r="I2180" s="47"/>
      <c r="K2180" s="46" t="e">
        <f>VLOOKUP(report_masivo[[#This Row],[INCAPACIDAD]],D4406:M4483,4,0)</f>
        <v>#N/A</v>
      </c>
      <c r="L2180" s="46" t="e">
        <f>VLOOKUP(report_masivo[[#This Row],[INCAPACIDAD]],D4406:M4483,5,0)</f>
        <v>#N/A</v>
      </c>
      <c r="M2180" s="46" t="e">
        <f>VLOOKUP(report_masivo[[#This Row],[INCAPACIDAD]],D4406:M4483,6,0)</f>
        <v>#N/A</v>
      </c>
      <c r="N2180" s="49" t="e">
        <f>VLOOKUP(report_masivo[[#This Row],[INCAPACIDAD]],D4406:M4483,7,0)</f>
        <v>#N/A</v>
      </c>
      <c r="O2180" s="47" t="e">
        <f>VLOOKUP(report_masivo[[#This Row],[INCAPACIDAD]],D4406:M4483,8,0)</f>
        <v>#N/A</v>
      </c>
    </row>
    <row r="2181" spans="3:15" x14ac:dyDescent="0.3">
      <c r="C2181" s="46" t="s">
        <v>10196</v>
      </c>
      <c r="D2181" s="4"/>
      <c r="E2181" s="4"/>
      <c r="F2181" s="16"/>
      <c r="G2181" s="80" t="e">
        <f>VLOOKUP(report_masivo[[#This Row],[INCAPACIDAD]],D4407:M4484,3,0)</f>
        <v>#N/A</v>
      </c>
      <c r="I2181" s="47"/>
      <c r="K2181" s="46" t="e">
        <f>VLOOKUP(report_masivo[[#This Row],[INCAPACIDAD]],D4407:M4484,4,0)</f>
        <v>#N/A</v>
      </c>
      <c r="L2181" s="46" t="e">
        <f>VLOOKUP(report_masivo[[#This Row],[INCAPACIDAD]],D4407:M4484,5,0)</f>
        <v>#N/A</v>
      </c>
      <c r="M2181" s="46" t="e">
        <f>VLOOKUP(report_masivo[[#This Row],[INCAPACIDAD]],D4407:M4484,6,0)</f>
        <v>#N/A</v>
      </c>
      <c r="N2181" s="49" t="e">
        <f>VLOOKUP(report_masivo[[#This Row],[INCAPACIDAD]],D4407:M4484,7,0)</f>
        <v>#N/A</v>
      </c>
      <c r="O2181" s="47" t="e">
        <f>VLOOKUP(report_masivo[[#This Row],[INCAPACIDAD]],D4407:M4484,8,0)</f>
        <v>#N/A</v>
      </c>
    </row>
    <row r="2182" spans="3:15" x14ac:dyDescent="0.3">
      <c r="C2182" s="46" t="s">
        <v>10196</v>
      </c>
      <c r="D2182" s="4"/>
      <c r="E2182" s="4"/>
      <c r="F2182" s="16"/>
      <c r="G2182" s="80" t="e">
        <f>VLOOKUP(report_masivo[[#This Row],[INCAPACIDAD]],D4408:M4485,3,0)</f>
        <v>#N/A</v>
      </c>
      <c r="I2182" s="47"/>
      <c r="K2182" s="46" t="e">
        <f>VLOOKUP(report_masivo[[#This Row],[INCAPACIDAD]],D4408:M4485,4,0)</f>
        <v>#N/A</v>
      </c>
      <c r="L2182" s="46" t="e">
        <f>VLOOKUP(report_masivo[[#This Row],[INCAPACIDAD]],D4408:M4485,5,0)</f>
        <v>#N/A</v>
      </c>
      <c r="M2182" s="46" t="e">
        <f>VLOOKUP(report_masivo[[#This Row],[INCAPACIDAD]],D4408:M4485,6,0)</f>
        <v>#N/A</v>
      </c>
      <c r="N2182" s="49" t="e">
        <f>VLOOKUP(report_masivo[[#This Row],[INCAPACIDAD]],D4408:M4485,7,0)</f>
        <v>#N/A</v>
      </c>
      <c r="O2182" s="47" t="e">
        <f>VLOOKUP(report_masivo[[#This Row],[INCAPACIDAD]],D4408:M4485,8,0)</f>
        <v>#N/A</v>
      </c>
    </row>
    <row r="2183" spans="3:15" x14ac:dyDescent="0.3">
      <c r="C2183" s="46" t="s">
        <v>10196</v>
      </c>
      <c r="D2183" s="4"/>
      <c r="E2183" s="4"/>
      <c r="F2183" s="16"/>
      <c r="G2183" s="80" t="e">
        <f>VLOOKUP(report_masivo[[#This Row],[INCAPACIDAD]],D4409:M4486,3,0)</f>
        <v>#N/A</v>
      </c>
      <c r="I2183" s="47"/>
      <c r="K2183" s="46" t="e">
        <f>VLOOKUP(report_masivo[[#This Row],[INCAPACIDAD]],D4409:M4486,4,0)</f>
        <v>#N/A</v>
      </c>
      <c r="L2183" s="46" t="e">
        <f>VLOOKUP(report_masivo[[#This Row],[INCAPACIDAD]],D4409:M4486,5,0)</f>
        <v>#N/A</v>
      </c>
      <c r="M2183" s="46" t="e">
        <f>VLOOKUP(report_masivo[[#This Row],[INCAPACIDAD]],D4409:M4486,6,0)</f>
        <v>#N/A</v>
      </c>
      <c r="N2183" s="49" t="e">
        <f>VLOOKUP(report_masivo[[#This Row],[INCAPACIDAD]],D4409:M4486,7,0)</f>
        <v>#N/A</v>
      </c>
      <c r="O2183" s="47" t="e">
        <f>VLOOKUP(report_masivo[[#This Row],[INCAPACIDAD]],D4409:M4486,8,0)</f>
        <v>#N/A</v>
      </c>
    </row>
    <row r="2184" spans="3:15" x14ac:dyDescent="0.3">
      <c r="C2184" s="46" t="s">
        <v>10196</v>
      </c>
      <c r="D2184" s="4"/>
      <c r="E2184" s="4"/>
      <c r="F2184" s="16"/>
      <c r="G2184" s="80" t="e">
        <f>VLOOKUP(report_masivo[[#This Row],[INCAPACIDAD]],D4410:M4487,3,0)</f>
        <v>#N/A</v>
      </c>
      <c r="I2184" s="47"/>
      <c r="K2184" s="46" t="e">
        <f>VLOOKUP(report_masivo[[#This Row],[INCAPACIDAD]],D4410:M4487,4,0)</f>
        <v>#N/A</v>
      </c>
      <c r="L2184" s="46" t="e">
        <f>VLOOKUP(report_masivo[[#This Row],[INCAPACIDAD]],D4410:M4487,5,0)</f>
        <v>#N/A</v>
      </c>
      <c r="M2184" s="46" t="e">
        <f>VLOOKUP(report_masivo[[#This Row],[INCAPACIDAD]],D4410:M4487,6,0)</f>
        <v>#N/A</v>
      </c>
      <c r="N2184" s="49" t="e">
        <f>VLOOKUP(report_masivo[[#This Row],[INCAPACIDAD]],D4410:M4487,7,0)</f>
        <v>#N/A</v>
      </c>
      <c r="O2184" s="47" t="e">
        <f>VLOOKUP(report_masivo[[#This Row],[INCAPACIDAD]],D4410:M4487,8,0)</f>
        <v>#N/A</v>
      </c>
    </row>
    <row r="2185" spans="3:15" x14ac:dyDescent="0.3">
      <c r="C2185" s="46" t="s">
        <v>10196</v>
      </c>
      <c r="D2185" s="4"/>
      <c r="E2185" s="4"/>
      <c r="F2185" s="16"/>
      <c r="G2185" s="80" t="e">
        <f>VLOOKUP(report_masivo[[#This Row],[INCAPACIDAD]],D4411:M4488,3,0)</f>
        <v>#N/A</v>
      </c>
      <c r="I2185" s="47"/>
      <c r="K2185" s="46" t="e">
        <f>VLOOKUP(report_masivo[[#This Row],[INCAPACIDAD]],D4411:M4488,4,0)</f>
        <v>#N/A</v>
      </c>
      <c r="L2185" s="46" t="e">
        <f>VLOOKUP(report_masivo[[#This Row],[INCAPACIDAD]],D4411:M4488,5,0)</f>
        <v>#N/A</v>
      </c>
      <c r="M2185" s="46" t="e">
        <f>VLOOKUP(report_masivo[[#This Row],[INCAPACIDAD]],D4411:M4488,6,0)</f>
        <v>#N/A</v>
      </c>
      <c r="N2185" s="49" t="e">
        <f>VLOOKUP(report_masivo[[#This Row],[INCAPACIDAD]],D4411:M4488,7,0)</f>
        <v>#N/A</v>
      </c>
      <c r="O2185" s="47" t="e">
        <f>VLOOKUP(report_masivo[[#This Row],[INCAPACIDAD]],D4411:M4488,8,0)</f>
        <v>#N/A</v>
      </c>
    </row>
    <row r="2186" spans="3:15" x14ac:dyDescent="0.3">
      <c r="C2186" s="46" t="s">
        <v>10196</v>
      </c>
      <c r="D2186" s="4"/>
      <c r="E2186" s="4"/>
      <c r="F2186" s="16"/>
      <c r="G2186" s="80" t="e">
        <f>VLOOKUP(report_masivo[[#This Row],[INCAPACIDAD]],D4412:M4489,3,0)</f>
        <v>#N/A</v>
      </c>
      <c r="I2186" s="47"/>
      <c r="K2186" s="46" t="e">
        <f>VLOOKUP(report_masivo[[#This Row],[INCAPACIDAD]],D4412:M4489,4,0)</f>
        <v>#N/A</v>
      </c>
      <c r="L2186" s="46" t="e">
        <f>VLOOKUP(report_masivo[[#This Row],[INCAPACIDAD]],D4412:M4489,5,0)</f>
        <v>#N/A</v>
      </c>
      <c r="M2186" s="46" t="e">
        <f>VLOOKUP(report_masivo[[#This Row],[INCAPACIDAD]],D4412:M4489,6,0)</f>
        <v>#N/A</v>
      </c>
      <c r="N2186" s="49" t="e">
        <f>VLOOKUP(report_masivo[[#This Row],[INCAPACIDAD]],D4412:M4489,7,0)</f>
        <v>#N/A</v>
      </c>
      <c r="O2186" s="47" t="e">
        <f>VLOOKUP(report_masivo[[#This Row],[INCAPACIDAD]],D4412:M4489,8,0)</f>
        <v>#N/A</v>
      </c>
    </row>
    <row r="2187" spans="3:15" x14ac:dyDescent="0.3">
      <c r="C2187" s="46" t="s">
        <v>10196</v>
      </c>
      <c r="D2187" s="4"/>
      <c r="E2187" s="4"/>
      <c r="F2187" s="16"/>
      <c r="G2187" s="80" t="e">
        <f>VLOOKUP(report_masivo[[#This Row],[INCAPACIDAD]],D4413:M4490,3,0)</f>
        <v>#N/A</v>
      </c>
      <c r="I2187" s="47"/>
      <c r="K2187" s="46" t="e">
        <f>VLOOKUP(report_masivo[[#This Row],[INCAPACIDAD]],D4413:M4490,4,0)</f>
        <v>#N/A</v>
      </c>
      <c r="L2187" s="46" t="e">
        <f>VLOOKUP(report_masivo[[#This Row],[INCAPACIDAD]],D4413:M4490,5,0)</f>
        <v>#N/A</v>
      </c>
      <c r="M2187" s="46" t="e">
        <f>VLOOKUP(report_masivo[[#This Row],[INCAPACIDAD]],D4413:M4490,6,0)</f>
        <v>#N/A</v>
      </c>
      <c r="N2187" s="49" t="e">
        <f>VLOOKUP(report_masivo[[#This Row],[INCAPACIDAD]],D4413:M4490,7,0)</f>
        <v>#N/A</v>
      </c>
      <c r="O2187" s="47" t="e">
        <f>VLOOKUP(report_masivo[[#This Row],[INCAPACIDAD]],D4413:M4490,8,0)</f>
        <v>#N/A</v>
      </c>
    </row>
    <row r="2188" spans="3:15" x14ac:dyDescent="0.3">
      <c r="C2188" s="46" t="s">
        <v>10196</v>
      </c>
      <c r="D2188" s="4"/>
      <c r="E2188" s="4"/>
      <c r="F2188" s="16"/>
      <c r="G2188" s="80" t="e">
        <f>VLOOKUP(report_masivo[[#This Row],[INCAPACIDAD]],D4414:M4491,3,0)</f>
        <v>#N/A</v>
      </c>
      <c r="I2188" s="47"/>
      <c r="K2188" s="46" t="e">
        <f>VLOOKUP(report_masivo[[#This Row],[INCAPACIDAD]],D4414:M4491,4,0)</f>
        <v>#N/A</v>
      </c>
      <c r="L2188" s="46" t="e">
        <f>VLOOKUP(report_masivo[[#This Row],[INCAPACIDAD]],D4414:M4491,5,0)</f>
        <v>#N/A</v>
      </c>
      <c r="M2188" s="46" t="e">
        <f>VLOOKUP(report_masivo[[#This Row],[INCAPACIDAD]],D4414:M4491,6,0)</f>
        <v>#N/A</v>
      </c>
      <c r="N2188" s="49" t="e">
        <f>VLOOKUP(report_masivo[[#This Row],[INCAPACIDAD]],D4414:M4491,7,0)</f>
        <v>#N/A</v>
      </c>
      <c r="O2188" s="47" t="e">
        <f>VLOOKUP(report_masivo[[#This Row],[INCAPACIDAD]],D4414:M4491,8,0)</f>
        <v>#N/A</v>
      </c>
    </row>
    <row r="2189" spans="3:15" x14ac:dyDescent="0.3">
      <c r="C2189" s="46" t="s">
        <v>10196</v>
      </c>
      <c r="D2189" s="4"/>
      <c r="E2189" s="4"/>
      <c r="F2189" s="16"/>
      <c r="G2189" s="80" t="e">
        <f>VLOOKUP(report_masivo[[#This Row],[INCAPACIDAD]],D4415:M4492,3,0)</f>
        <v>#N/A</v>
      </c>
      <c r="I2189" s="47"/>
      <c r="K2189" s="46" t="e">
        <f>VLOOKUP(report_masivo[[#This Row],[INCAPACIDAD]],D4415:M4492,4,0)</f>
        <v>#N/A</v>
      </c>
      <c r="L2189" s="46" t="e">
        <f>VLOOKUP(report_masivo[[#This Row],[INCAPACIDAD]],D4415:M4492,5,0)</f>
        <v>#N/A</v>
      </c>
      <c r="M2189" s="46" t="e">
        <f>VLOOKUP(report_masivo[[#This Row],[INCAPACIDAD]],D4415:M4492,6,0)</f>
        <v>#N/A</v>
      </c>
      <c r="N2189" s="49" t="e">
        <f>VLOOKUP(report_masivo[[#This Row],[INCAPACIDAD]],D4415:M4492,7,0)</f>
        <v>#N/A</v>
      </c>
      <c r="O2189" s="47" t="e">
        <f>VLOOKUP(report_masivo[[#This Row],[INCAPACIDAD]],D4415:M4492,8,0)</f>
        <v>#N/A</v>
      </c>
    </row>
    <row r="2190" spans="3:15" x14ac:dyDescent="0.3">
      <c r="C2190" s="46" t="s">
        <v>10196</v>
      </c>
      <c r="D2190" s="4"/>
      <c r="E2190" s="4"/>
      <c r="F2190" s="16"/>
      <c r="G2190" s="80" t="e">
        <f>VLOOKUP(report_masivo[[#This Row],[INCAPACIDAD]],D4416:M4493,3,0)</f>
        <v>#N/A</v>
      </c>
      <c r="I2190" s="47"/>
      <c r="K2190" s="46" t="e">
        <f>VLOOKUP(report_masivo[[#This Row],[INCAPACIDAD]],D4416:M4493,4,0)</f>
        <v>#N/A</v>
      </c>
      <c r="L2190" s="46" t="e">
        <f>VLOOKUP(report_masivo[[#This Row],[INCAPACIDAD]],D4416:M4493,5,0)</f>
        <v>#N/A</v>
      </c>
      <c r="M2190" s="46" t="e">
        <f>VLOOKUP(report_masivo[[#This Row],[INCAPACIDAD]],D4416:M4493,6,0)</f>
        <v>#N/A</v>
      </c>
      <c r="N2190" s="49" t="e">
        <f>VLOOKUP(report_masivo[[#This Row],[INCAPACIDAD]],D4416:M4493,7,0)</f>
        <v>#N/A</v>
      </c>
      <c r="O2190" s="47" t="e">
        <f>VLOOKUP(report_masivo[[#This Row],[INCAPACIDAD]],D4416:M4493,8,0)</f>
        <v>#N/A</v>
      </c>
    </row>
    <row r="2191" spans="3:15" x14ac:dyDescent="0.3">
      <c r="C2191" s="46" t="s">
        <v>10196</v>
      </c>
      <c r="D2191" s="4"/>
      <c r="E2191" s="4"/>
      <c r="F2191" s="16"/>
      <c r="G2191" s="80" t="e">
        <f>VLOOKUP(report_masivo[[#This Row],[INCAPACIDAD]],D4417:M4494,3,0)</f>
        <v>#N/A</v>
      </c>
      <c r="I2191" s="47"/>
      <c r="K2191" s="46" t="e">
        <f>VLOOKUP(report_masivo[[#This Row],[INCAPACIDAD]],D4417:M4494,4,0)</f>
        <v>#N/A</v>
      </c>
      <c r="L2191" s="46" t="e">
        <f>VLOOKUP(report_masivo[[#This Row],[INCAPACIDAD]],D4417:M4494,5,0)</f>
        <v>#N/A</v>
      </c>
      <c r="M2191" s="46" t="e">
        <f>VLOOKUP(report_masivo[[#This Row],[INCAPACIDAD]],D4417:M4494,6,0)</f>
        <v>#N/A</v>
      </c>
      <c r="N2191" s="49" t="e">
        <f>VLOOKUP(report_masivo[[#This Row],[INCAPACIDAD]],D4417:M4494,7,0)</f>
        <v>#N/A</v>
      </c>
      <c r="O2191" s="47" t="e">
        <f>VLOOKUP(report_masivo[[#This Row],[INCAPACIDAD]],D4417:M4494,8,0)</f>
        <v>#N/A</v>
      </c>
    </row>
    <row r="2192" spans="3:15" x14ac:dyDescent="0.3">
      <c r="C2192" s="46" t="s">
        <v>10196</v>
      </c>
      <c r="D2192" s="4"/>
      <c r="E2192" s="4"/>
      <c r="F2192" s="16"/>
      <c r="G2192" s="80" t="e">
        <f>VLOOKUP(report_masivo[[#This Row],[INCAPACIDAD]],D4418:M4495,3,0)</f>
        <v>#N/A</v>
      </c>
      <c r="I2192" s="47"/>
      <c r="K2192" s="46" t="e">
        <f>VLOOKUP(report_masivo[[#This Row],[INCAPACIDAD]],D4418:M4495,4,0)</f>
        <v>#N/A</v>
      </c>
      <c r="L2192" s="46" t="e">
        <f>VLOOKUP(report_masivo[[#This Row],[INCAPACIDAD]],D4418:M4495,5,0)</f>
        <v>#N/A</v>
      </c>
      <c r="M2192" s="46" t="e">
        <f>VLOOKUP(report_masivo[[#This Row],[INCAPACIDAD]],D4418:M4495,6,0)</f>
        <v>#N/A</v>
      </c>
      <c r="N2192" s="49" t="e">
        <f>VLOOKUP(report_masivo[[#This Row],[INCAPACIDAD]],D4418:M4495,7,0)</f>
        <v>#N/A</v>
      </c>
      <c r="O2192" s="47" t="e">
        <f>VLOOKUP(report_masivo[[#This Row],[INCAPACIDAD]],D4418:M4495,8,0)</f>
        <v>#N/A</v>
      </c>
    </row>
    <row r="2193" spans="3:15" x14ac:dyDescent="0.3">
      <c r="C2193" s="46" t="s">
        <v>10196</v>
      </c>
      <c r="D2193" s="4"/>
      <c r="E2193" s="4"/>
      <c r="F2193" s="16"/>
      <c r="G2193" s="80" t="e">
        <f>VLOOKUP(report_masivo[[#This Row],[INCAPACIDAD]],D4419:M4496,3,0)</f>
        <v>#N/A</v>
      </c>
      <c r="I2193" s="47"/>
      <c r="K2193" s="46" t="e">
        <f>VLOOKUP(report_masivo[[#This Row],[INCAPACIDAD]],D4419:M4496,4,0)</f>
        <v>#N/A</v>
      </c>
      <c r="L2193" s="46" t="e">
        <f>VLOOKUP(report_masivo[[#This Row],[INCAPACIDAD]],D4419:M4496,5,0)</f>
        <v>#N/A</v>
      </c>
      <c r="M2193" s="46" t="e">
        <f>VLOOKUP(report_masivo[[#This Row],[INCAPACIDAD]],D4419:M4496,6,0)</f>
        <v>#N/A</v>
      </c>
      <c r="N2193" s="49" t="e">
        <f>VLOOKUP(report_masivo[[#This Row],[INCAPACIDAD]],D4419:M4496,7,0)</f>
        <v>#N/A</v>
      </c>
      <c r="O2193" s="47" t="e">
        <f>VLOOKUP(report_masivo[[#This Row],[INCAPACIDAD]],D4419:M4496,8,0)</f>
        <v>#N/A</v>
      </c>
    </row>
    <row r="2194" spans="3:15" x14ac:dyDescent="0.3">
      <c r="C2194" s="46" t="s">
        <v>10196</v>
      </c>
      <c r="D2194" s="4"/>
      <c r="E2194" s="4"/>
      <c r="F2194" s="16"/>
      <c r="G2194" s="80" t="e">
        <f>VLOOKUP(report_masivo[[#This Row],[INCAPACIDAD]],D4420:M4497,3,0)</f>
        <v>#N/A</v>
      </c>
      <c r="I2194" s="47"/>
      <c r="K2194" s="46" t="e">
        <f>VLOOKUP(report_masivo[[#This Row],[INCAPACIDAD]],D4420:M4497,4,0)</f>
        <v>#N/A</v>
      </c>
      <c r="L2194" s="46" t="e">
        <f>VLOOKUP(report_masivo[[#This Row],[INCAPACIDAD]],D4420:M4497,5,0)</f>
        <v>#N/A</v>
      </c>
      <c r="M2194" s="46" t="e">
        <f>VLOOKUP(report_masivo[[#This Row],[INCAPACIDAD]],D4420:M4497,6,0)</f>
        <v>#N/A</v>
      </c>
      <c r="N2194" s="49" t="e">
        <f>VLOOKUP(report_masivo[[#This Row],[INCAPACIDAD]],D4420:M4497,7,0)</f>
        <v>#N/A</v>
      </c>
      <c r="O2194" s="47" t="e">
        <f>VLOOKUP(report_masivo[[#This Row],[INCAPACIDAD]],D4420:M4497,8,0)</f>
        <v>#N/A</v>
      </c>
    </row>
    <row r="2195" spans="3:15" x14ac:dyDescent="0.3">
      <c r="C2195" s="46" t="s">
        <v>10196</v>
      </c>
      <c r="D2195" s="4"/>
      <c r="E2195" s="4"/>
      <c r="F2195" s="16"/>
      <c r="G2195" s="80" t="e">
        <f>VLOOKUP(report_masivo[[#This Row],[INCAPACIDAD]],D4421:M4498,3,0)</f>
        <v>#N/A</v>
      </c>
      <c r="I2195" s="47"/>
      <c r="K2195" s="46" t="e">
        <f>VLOOKUP(report_masivo[[#This Row],[INCAPACIDAD]],D4421:M4498,4,0)</f>
        <v>#N/A</v>
      </c>
      <c r="L2195" s="46" t="e">
        <f>VLOOKUP(report_masivo[[#This Row],[INCAPACIDAD]],D4421:M4498,5,0)</f>
        <v>#N/A</v>
      </c>
      <c r="M2195" s="46" t="e">
        <f>VLOOKUP(report_masivo[[#This Row],[INCAPACIDAD]],D4421:M4498,6,0)</f>
        <v>#N/A</v>
      </c>
      <c r="N2195" s="49" t="e">
        <f>VLOOKUP(report_masivo[[#This Row],[INCAPACIDAD]],D4421:M4498,7,0)</f>
        <v>#N/A</v>
      </c>
      <c r="O2195" s="47" t="e">
        <f>VLOOKUP(report_masivo[[#This Row],[INCAPACIDAD]],D4421:M4498,8,0)</f>
        <v>#N/A</v>
      </c>
    </row>
    <row r="2196" spans="3:15" x14ac:dyDescent="0.3">
      <c r="C2196" s="46" t="s">
        <v>10196</v>
      </c>
      <c r="D2196" s="4"/>
      <c r="E2196" s="4"/>
      <c r="F2196" s="16"/>
      <c r="G2196" s="80" t="e">
        <f>VLOOKUP(report_masivo[[#This Row],[INCAPACIDAD]],D4422:M4499,3,0)</f>
        <v>#N/A</v>
      </c>
      <c r="I2196" s="47"/>
      <c r="K2196" s="46" t="e">
        <f>VLOOKUP(report_masivo[[#This Row],[INCAPACIDAD]],D4422:M4499,4,0)</f>
        <v>#N/A</v>
      </c>
      <c r="L2196" s="46" t="e">
        <f>VLOOKUP(report_masivo[[#This Row],[INCAPACIDAD]],D4422:M4499,5,0)</f>
        <v>#N/A</v>
      </c>
      <c r="M2196" s="46" t="e">
        <f>VLOOKUP(report_masivo[[#This Row],[INCAPACIDAD]],D4422:M4499,6,0)</f>
        <v>#N/A</v>
      </c>
      <c r="N2196" s="49" t="e">
        <f>VLOOKUP(report_masivo[[#This Row],[INCAPACIDAD]],D4422:M4499,7,0)</f>
        <v>#N/A</v>
      </c>
      <c r="O2196" s="47" t="e">
        <f>VLOOKUP(report_masivo[[#This Row],[INCAPACIDAD]],D4422:M4499,8,0)</f>
        <v>#N/A</v>
      </c>
    </row>
    <row r="2197" spans="3:15" x14ac:dyDescent="0.3">
      <c r="C2197" s="46" t="s">
        <v>10196</v>
      </c>
      <c r="D2197" s="4"/>
      <c r="E2197" s="4"/>
      <c r="F2197" s="16"/>
      <c r="G2197" s="80" t="e">
        <f>VLOOKUP(report_masivo[[#This Row],[INCAPACIDAD]],D4423:M4500,3,0)</f>
        <v>#N/A</v>
      </c>
      <c r="I2197" s="47"/>
      <c r="J2197" s="47"/>
      <c r="K2197" s="46" t="e">
        <f>VLOOKUP(report_masivo[[#This Row],[INCAPACIDAD]],D4423:M4500,4,0)</f>
        <v>#N/A</v>
      </c>
      <c r="L2197" s="46" t="e">
        <f>VLOOKUP(report_masivo[[#This Row],[INCAPACIDAD]],D4423:M4500,5,0)</f>
        <v>#N/A</v>
      </c>
      <c r="M2197" s="46" t="e">
        <f>VLOOKUP(report_masivo[[#This Row],[INCAPACIDAD]],D4423:M4500,6,0)</f>
        <v>#N/A</v>
      </c>
      <c r="N2197" s="49" t="e">
        <f>VLOOKUP(report_masivo[[#This Row],[INCAPACIDAD]],D4423:M4500,7,0)</f>
        <v>#N/A</v>
      </c>
      <c r="O2197" s="47" t="e">
        <f>VLOOKUP(report_masivo[[#This Row],[INCAPACIDAD]],D4423:M4500,8,0)</f>
        <v>#N/A</v>
      </c>
    </row>
    <row r="2198" spans="3:15" x14ac:dyDescent="0.3">
      <c r="C2198" s="46" t="s">
        <v>10196</v>
      </c>
      <c r="D2198" s="4"/>
      <c r="E2198" s="4"/>
      <c r="F2198" s="16"/>
      <c r="G2198" s="80" t="e">
        <f>VLOOKUP(report_masivo[[#This Row],[INCAPACIDAD]],D4424:M4501,3,0)</f>
        <v>#N/A</v>
      </c>
      <c r="I2198" s="47"/>
      <c r="K2198" s="46" t="e">
        <f>VLOOKUP(report_masivo[[#This Row],[INCAPACIDAD]],D4424:M4501,4,0)</f>
        <v>#N/A</v>
      </c>
      <c r="L2198" s="46" t="e">
        <f>VLOOKUP(report_masivo[[#This Row],[INCAPACIDAD]],D4424:M4501,5,0)</f>
        <v>#N/A</v>
      </c>
      <c r="M2198" s="46" t="e">
        <f>VLOOKUP(report_masivo[[#This Row],[INCAPACIDAD]],D4424:M4501,6,0)</f>
        <v>#N/A</v>
      </c>
      <c r="N2198" s="49" t="e">
        <f>VLOOKUP(report_masivo[[#This Row],[INCAPACIDAD]],D4424:M4501,7,0)</f>
        <v>#N/A</v>
      </c>
      <c r="O2198" s="47" t="e">
        <f>VLOOKUP(report_masivo[[#This Row],[INCAPACIDAD]],D4424:M4501,8,0)</f>
        <v>#N/A</v>
      </c>
    </row>
    <row r="2199" spans="3:15" x14ac:dyDescent="0.3">
      <c r="C2199" s="46" t="s">
        <v>10196</v>
      </c>
      <c r="D2199" s="4"/>
      <c r="E2199" s="4"/>
      <c r="F2199" s="16"/>
      <c r="G2199" s="80" t="e">
        <f>VLOOKUP(report_masivo[[#This Row],[INCAPACIDAD]],D4425:M4502,3,0)</f>
        <v>#N/A</v>
      </c>
      <c r="I2199" s="47"/>
      <c r="K2199" s="46" t="e">
        <f>VLOOKUP(report_masivo[[#This Row],[INCAPACIDAD]],D4425:M4502,4,0)</f>
        <v>#N/A</v>
      </c>
      <c r="L2199" s="46" t="e">
        <f>VLOOKUP(report_masivo[[#This Row],[INCAPACIDAD]],D4425:M4502,5,0)</f>
        <v>#N/A</v>
      </c>
      <c r="M2199" s="46" t="e">
        <f>VLOOKUP(report_masivo[[#This Row],[INCAPACIDAD]],D4425:M4502,6,0)</f>
        <v>#N/A</v>
      </c>
      <c r="N2199" s="49" t="e">
        <f>VLOOKUP(report_masivo[[#This Row],[INCAPACIDAD]],D4425:M4502,7,0)</f>
        <v>#N/A</v>
      </c>
      <c r="O2199" s="47" t="e">
        <f>VLOOKUP(report_masivo[[#This Row],[INCAPACIDAD]],D4425:M4502,8,0)</f>
        <v>#N/A</v>
      </c>
    </row>
    <row r="2200" spans="3:15" x14ac:dyDescent="0.3">
      <c r="C2200" s="46" t="s">
        <v>10196</v>
      </c>
      <c r="D2200" s="4"/>
      <c r="E2200" s="4"/>
      <c r="F2200" s="16"/>
      <c r="G2200" s="80" t="e">
        <f>VLOOKUP(report_masivo[[#This Row],[INCAPACIDAD]],D4426:M4503,3,0)</f>
        <v>#N/A</v>
      </c>
      <c r="I2200" s="47"/>
      <c r="K2200" s="46" t="e">
        <f>VLOOKUP(report_masivo[[#This Row],[INCAPACIDAD]],D4426:M4503,4,0)</f>
        <v>#N/A</v>
      </c>
      <c r="L2200" s="46" t="e">
        <f>VLOOKUP(report_masivo[[#This Row],[INCAPACIDAD]],D4426:M4503,5,0)</f>
        <v>#N/A</v>
      </c>
      <c r="M2200" s="46" t="e">
        <f>VLOOKUP(report_masivo[[#This Row],[INCAPACIDAD]],D4426:M4503,6,0)</f>
        <v>#N/A</v>
      </c>
      <c r="N2200" s="49" t="e">
        <f>VLOOKUP(report_masivo[[#This Row],[INCAPACIDAD]],D4426:M4503,7,0)</f>
        <v>#N/A</v>
      </c>
      <c r="O2200" s="47" t="e">
        <f>VLOOKUP(report_masivo[[#This Row],[INCAPACIDAD]],D4426:M4503,8,0)</f>
        <v>#N/A</v>
      </c>
    </row>
    <row r="2201" spans="3:15" x14ac:dyDescent="0.3">
      <c r="C2201" s="46" t="s">
        <v>10196</v>
      </c>
      <c r="D2201" s="4"/>
      <c r="E2201" s="4"/>
      <c r="F2201" s="16"/>
      <c r="G2201" s="80" t="e">
        <f>VLOOKUP(report_masivo[[#This Row],[INCAPACIDAD]],D4427:M4504,3,0)</f>
        <v>#N/A</v>
      </c>
      <c r="I2201" s="47"/>
      <c r="K2201" s="46" t="e">
        <f>VLOOKUP(report_masivo[[#This Row],[INCAPACIDAD]],D4427:M4504,4,0)</f>
        <v>#N/A</v>
      </c>
      <c r="L2201" s="46" t="e">
        <f>VLOOKUP(report_masivo[[#This Row],[INCAPACIDAD]],D4427:M4504,5,0)</f>
        <v>#N/A</v>
      </c>
      <c r="M2201" s="46" t="e">
        <f>VLOOKUP(report_masivo[[#This Row],[INCAPACIDAD]],D4427:M4504,6,0)</f>
        <v>#N/A</v>
      </c>
      <c r="N2201" s="49" t="e">
        <f>VLOOKUP(report_masivo[[#This Row],[INCAPACIDAD]],D4427:M4504,7,0)</f>
        <v>#N/A</v>
      </c>
      <c r="O2201" s="47" t="e">
        <f>VLOOKUP(report_masivo[[#This Row],[INCAPACIDAD]],D4427:M4504,8,0)</f>
        <v>#N/A</v>
      </c>
    </row>
    <row r="2202" spans="3:15" x14ac:dyDescent="0.3">
      <c r="C2202" s="46" t="s">
        <v>10196</v>
      </c>
      <c r="D2202" s="4"/>
      <c r="E2202" s="4"/>
      <c r="F2202" s="16"/>
      <c r="G2202" s="80" t="e">
        <f>VLOOKUP(report_masivo[[#This Row],[INCAPACIDAD]],D4428:M4505,3,0)</f>
        <v>#N/A</v>
      </c>
      <c r="I2202" s="47"/>
      <c r="K2202" s="46" t="e">
        <f>VLOOKUP(report_masivo[[#This Row],[INCAPACIDAD]],D4428:M4505,4,0)</f>
        <v>#N/A</v>
      </c>
      <c r="L2202" s="46" t="e">
        <f>VLOOKUP(report_masivo[[#This Row],[INCAPACIDAD]],D4428:M4505,5,0)</f>
        <v>#N/A</v>
      </c>
      <c r="M2202" s="46" t="e">
        <f>VLOOKUP(report_masivo[[#This Row],[INCAPACIDAD]],D4428:M4505,6,0)</f>
        <v>#N/A</v>
      </c>
      <c r="N2202" s="49" t="e">
        <f>VLOOKUP(report_masivo[[#This Row],[INCAPACIDAD]],D4428:M4505,7,0)</f>
        <v>#N/A</v>
      </c>
      <c r="O2202" s="47" t="e">
        <f>VLOOKUP(report_masivo[[#This Row],[INCAPACIDAD]],D4428:M4505,8,0)</f>
        <v>#N/A</v>
      </c>
    </row>
    <row r="2203" spans="3:15" x14ac:dyDescent="0.3">
      <c r="C2203" s="46" t="s">
        <v>10196</v>
      </c>
      <c r="D2203" s="4"/>
      <c r="E2203" s="4"/>
      <c r="F2203" s="16"/>
      <c r="G2203" s="80" t="e">
        <f>VLOOKUP(report_masivo[[#This Row],[INCAPACIDAD]],D4429:M4506,3,0)</f>
        <v>#N/A</v>
      </c>
      <c r="I2203" s="47"/>
      <c r="K2203" s="46" t="e">
        <f>VLOOKUP(report_masivo[[#This Row],[INCAPACIDAD]],D4429:M4506,4,0)</f>
        <v>#N/A</v>
      </c>
      <c r="L2203" s="46" t="e">
        <f>VLOOKUP(report_masivo[[#This Row],[INCAPACIDAD]],D4429:M4506,5,0)</f>
        <v>#N/A</v>
      </c>
      <c r="M2203" s="46" t="e">
        <f>VLOOKUP(report_masivo[[#This Row],[INCAPACIDAD]],D4429:M4506,6,0)</f>
        <v>#N/A</v>
      </c>
      <c r="N2203" s="49" t="e">
        <f>VLOOKUP(report_masivo[[#This Row],[INCAPACIDAD]],D4429:M4506,7,0)</f>
        <v>#N/A</v>
      </c>
      <c r="O2203" s="47" t="e">
        <f>VLOOKUP(report_masivo[[#This Row],[INCAPACIDAD]],D4429:M4506,8,0)</f>
        <v>#N/A</v>
      </c>
    </row>
    <row r="2204" spans="3:15" x14ac:dyDescent="0.3">
      <c r="C2204" s="46" t="s">
        <v>10196</v>
      </c>
      <c r="D2204" s="4"/>
      <c r="E2204" s="4"/>
      <c r="F2204" s="16"/>
      <c r="G2204" s="80" t="e">
        <f>VLOOKUP(report_masivo[[#This Row],[INCAPACIDAD]],D4430:M4507,3,0)</f>
        <v>#N/A</v>
      </c>
      <c r="I2204" s="47"/>
      <c r="K2204" s="46" t="e">
        <f>VLOOKUP(report_masivo[[#This Row],[INCAPACIDAD]],D4430:M4507,4,0)</f>
        <v>#N/A</v>
      </c>
      <c r="L2204" s="46" t="e">
        <f>VLOOKUP(report_masivo[[#This Row],[INCAPACIDAD]],D4430:M4507,5,0)</f>
        <v>#N/A</v>
      </c>
      <c r="M2204" s="46" t="e">
        <f>VLOOKUP(report_masivo[[#This Row],[INCAPACIDAD]],D4430:M4507,6,0)</f>
        <v>#N/A</v>
      </c>
      <c r="N2204" s="49" t="e">
        <f>VLOOKUP(report_masivo[[#This Row],[INCAPACIDAD]],D4430:M4507,7,0)</f>
        <v>#N/A</v>
      </c>
      <c r="O2204" s="47" t="e">
        <f>VLOOKUP(report_masivo[[#This Row],[INCAPACIDAD]],D4430:M4507,8,0)</f>
        <v>#N/A</v>
      </c>
    </row>
    <row r="2205" spans="3:15" x14ac:dyDescent="0.3">
      <c r="C2205" s="46" t="s">
        <v>10196</v>
      </c>
      <c r="D2205" s="4"/>
      <c r="E2205" s="4"/>
      <c r="F2205" s="16"/>
      <c r="G2205" s="80" t="e">
        <f>VLOOKUP(report_masivo[[#This Row],[INCAPACIDAD]],D4431:M4508,3,0)</f>
        <v>#N/A</v>
      </c>
      <c r="I2205" s="47"/>
      <c r="K2205" s="46" t="e">
        <f>VLOOKUP(report_masivo[[#This Row],[INCAPACIDAD]],D4431:M4508,4,0)</f>
        <v>#N/A</v>
      </c>
      <c r="L2205" s="46" t="e">
        <f>VLOOKUP(report_masivo[[#This Row],[INCAPACIDAD]],D4431:M4508,5,0)</f>
        <v>#N/A</v>
      </c>
      <c r="M2205" s="46" t="e">
        <f>VLOOKUP(report_masivo[[#This Row],[INCAPACIDAD]],D4431:M4508,6,0)</f>
        <v>#N/A</v>
      </c>
      <c r="N2205" s="49" t="e">
        <f>VLOOKUP(report_masivo[[#This Row],[INCAPACIDAD]],D4431:M4508,7,0)</f>
        <v>#N/A</v>
      </c>
      <c r="O2205" s="47" t="e">
        <f>VLOOKUP(report_masivo[[#This Row],[INCAPACIDAD]],D4431:M4508,8,0)</f>
        <v>#N/A</v>
      </c>
    </row>
    <row r="2206" spans="3:15" x14ac:dyDescent="0.3">
      <c r="C2206" s="46" t="s">
        <v>10196</v>
      </c>
      <c r="D2206" s="4"/>
      <c r="E2206" s="4"/>
      <c r="F2206" s="16"/>
      <c r="G2206" s="80" t="e">
        <f>VLOOKUP(report_masivo[[#This Row],[INCAPACIDAD]],D4432:M4509,3,0)</f>
        <v>#N/A</v>
      </c>
      <c r="I2206" s="47"/>
      <c r="K2206" s="46" t="e">
        <f>VLOOKUP(report_masivo[[#This Row],[INCAPACIDAD]],D4432:M4509,4,0)</f>
        <v>#N/A</v>
      </c>
      <c r="L2206" s="46" t="e">
        <f>VLOOKUP(report_masivo[[#This Row],[INCAPACIDAD]],D4432:M4509,5,0)</f>
        <v>#N/A</v>
      </c>
      <c r="M2206" s="46" t="e">
        <f>VLOOKUP(report_masivo[[#This Row],[INCAPACIDAD]],D4432:M4509,6,0)</f>
        <v>#N/A</v>
      </c>
      <c r="N2206" s="49" t="e">
        <f>VLOOKUP(report_masivo[[#This Row],[INCAPACIDAD]],D4432:M4509,7,0)</f>
        <v>#N/A</v>
      </c>
      <c r="O2206" s="47" t="e">
        <f>VLOOKUP(report_masivo[[#This Row],[INCAPACIDAD]],D4432:M4509,8,0)</f>
        <v>#N/A</v>
      </c>
    </row>
    <row r="2207" spans="3:15" x14ac:dyDescent="0.3">
      <c r="C2207" s="46" t="s">
        <v>10196</v>
      </c>
      <c r="D2207" s="4"/>
      <c r="E2207" s="4"/>
      <c r="F2207" s="16"/>
      <c r="G2207" s="80" t="e">
        <f>VLOOKUP(report_masivo[[#This Row],[INCAPACIDAD]],D4433:M4510,3,0)</f>
        <v>#N/A</v>
      </c>
      <c r="I2207" s="47"/>
      <c r="K2207" s="46" t="e">
        <f>VLOOKUP(report_masivo[[#This Row],[INCAPACIDAD]],D4433:M4510,4,0)</f>
        <v>#N/A</v>
      </c>
      <c r="L2207" s="46" t="e">
        <f>VLOOKUP(report_masivo[[#This Row],[INCAPACIDAD]],D4433:M4510,5,0)</f>
        <v>#N/A</v>
      </c>
      <c r="M2207" s="46" t="e">
        <f>VLOOKUP(report_masivo[[#This Row],[INCAPACIDAD]],D4433:M4510,6,0)</f>
        <v>#N/A</v>
      </c>
      <c r="N2207" s="49" t="e">
        <f>VLOOKUP(report_masivo[[#This Row],[INCAPACIDAD]],D4433:M4510,7,0)</f>
        <v>#N/A</v>
      </c>
      <c r="O2207" s="47" t="e">
        <f>VLOOKUP(report_masivo[[#This Row],[INCAPACIDAD]],D4433:M4510,8,0)</f>
        <v>#N/A</v>
      </c>
    </row>
    <row r="2208" spans="3:15" x14ac:dyDescent="0.3">
      <c r="C2208" s="46" t="s">
        <v>10196</v>
      </c>
      <c r="D2208" s="4"/>
      <c r="E2208" s="4"/>
      <c r="F2208" s="16"/>
      <c r="G2208" s="80" t="e">
        <f>VLOOKUP(report_masivo[[#This Row],[INCAPACIDAD]],D4434:M4511,3,0)</f>
        <v>#N/A</v>
      </c>
      <c r="I2208" s="47"/>
      <c r="K2208" s="46" t="e">
        <f>VLOOKUP(report_masivo[[#This Row],[INCAPACIDAD]],D4434:M4511,4,0)</f>
        <v>#N/A</v>
      </c>
      <c r="L2208" s="46" t="e">
        <f>VLOOKUP(report_masivo[[#This Row],[INCAPACIDAD]],D4434:M4511,5,0)</f>
        <v>#N/A</v>
      </c>
      <c r="M2208" s="46" t="e">
        <f>VLOOKUP(report_masivo[[#This Row],[INCAPACIDAD]],D4434:M4511,6,0)</f>
        <v>#N/A</v>
      </c>
      <c r="N2208" s="49" t="e">
        <f>VLOOKUP(report_masivo[[#This Row],[INCAPACIDAD]],D4434:M4511,7,0)</f>
        <v>#N/A</v>
      </c>
      <c r="O2208" s="47" t="e">
        <f>VLOOKUP(report_masivo[[#This Row],[INCAPACIDAD]],D4434:M4511,8,0)</f>
        <v>#N/A</v>
      </c>
    </row>
    <row r="2209" spans="3:15" x14ac:dyDescent="0.3">
      <c r="C2209" s="46" t="s">
        <v>10196</v>
      </c>
      <c r="D2209" s="4"/>
      <c r="E2209" s="4"/>
      <c r="F2209" s="16"/>
      <c r="G2209" s="80" t="e">
        <f>VLOOKUP(report_masivo[[#This Row],[INCAPACIDAD]],D4435:M4512,3,0)</f>
        <v>#N/A</v>
      </c>
      <c r="I2209" s="47"/>
      <c r="K2209" s="46" t="e">
        <f>VLOOKUP(report_masivo[[#This Row],[INCAPACIDAD]],D4435:M4512,4,0)</f>
        <v>#N/A</v>
      </c>
      <c r="L2209" s="46" t="e">
        <f>VLOOKUP(report_masivo[[#This Row],[INCAPACIDAD]],D4435:M4512,5,0)</f>
        <v>#N/A</v>
      </c>
      <c r="M2209" s="46" t="e">
        <f>VLOOKUP(report_masivo[[#This Row],[INCAPACIDAD]],D4435:M4512,6,0)</f>
        <v>#N/A</v>
      </c>
      <c r="N2209" s="49" t="e">
        <f>VLOOKUP(report_masivo[[#This Row],[INCAPACIDAD]],D4435:M4512,7,0)</f>
        <v>#N/A</v>
      </c>
      <c r="O2209" s="47" t="e">
        <f>VLOOKUP(report_masivo[[#This Row],[INCAPACIDAD]],D4435:M4512,8,0)</f>
        <v>#N/A</v>
      </c>
    </row>
    <row r="2210" spans="3:15" x14ac:dyDescent="0.3">
      <c r="C2210" s="46" t="s">
        <v>10196</v>
      </c>
      <c r="D2210" s="4"/>
      <c r="E2210" s="4"/>
      <c r="F2210" s="16"/>
      <c r="G2210" s="80" t="e">
        <f>VLOOKUP(report_masivo[[#This Row],[INCAPACIDAD]],D4436:M4513,3,0)</f>
        <v>#N/A</v>
      </c>
      <c r="I2210" s="47"/>
      <c r="K2210" s="46" t="e">
        <f>VLOOKUP(report_masivo[[#This Row],[INCAPACIDAD]],D4436:M4513,4,0)</f>
        <v>#N/A</v>
      </c>
      <c r="L2210" s="46" t="e">
        <f>VLOOKUP(report_masivo[[#This Row],[INCAPACIDAD]],D4436:M4513,5,0)</f>
        <v>#N/A</v>
      </c>
      <c r="M2210" s="46" t="e">
        <f>VLOOKUP(report_masivo[[#This Row],[INCAPACIDAD]],D4436:M4513,6,0)</f>
        <v>#N/A</v>
      </c>
      <c r="N2210" s="49" t="e">
        <f>VLOOKUP(report_masivo[[#This Row],[INCAPACIDAD]],D4436:M4513,7,0)</f>
        <v>#N/A</v>
      </c>
      <c r="O2210" s="47" t="e">
        <f>VLOOKUP(report_masivo[[#This Row],[INCAPACIDAD]],D4436:M4513,8,0)</f>
        <v>#N/A</v>
      </c>
    </row>
    <row r="2211" spans="3:15" x14ac:dyDescent="0.3">
      <c r="C2211" s="46" t="s">
        <v>10196</v>
      </c>
      <c r="D2211" s="4"/>
      <c r="E2211" s="4"/>
      <c r="F2211" s="16"/>
      <c r="G2211" s="80" t="e">
        <f>VLOOKUP(report_masivo[[#This Row],[INCAPACIDAD]],D4437:M4514,3,0)</f>
        <v>#N/A</v>
      </c>
      <c r="I2211" s="47"/>
      <c r="K2211" s="46" t="e">
        <f>VLOOKUP(report_masivo[[#This Row],[INCAPACIDAD]],D4437:M4514,4,0)</f>
        <v>#N/A</v>
      </c>
      <c r="L2211" s="46" t="e">
        <f>VLOOKUP(report_masivo[[#This Row],[INCAPACIDAD]],D4437:M4514,5,0)</f>
        <v>#N/A</v>
      </c>
      <c r="M2211" s="46" t="e">
        <f>VLOOKUP(report_masivo[[#This Row],[INCAPACIDAD]],D4437:M4514,6,0)</f>
        <v>#N/A</v>
      </c>
      <c r="N2211" s="49" t="e">
        <f>VLOOKUP(report_masivo[[#This Row],[INCAPACIDAD]],D4437:M4514,7,0)</f>
        <v>#N/A</v>
      </c>
      <c r="O2211" s="47" t="e">
        <f>VLOOKUP(report_masivo[[#This Row],[INCAPACIDAD]],D4437:M4514,8,0)</f>
        <v>#N/A</v>
      </c>
    </row>
    <row r="2212" spans="3:15" x14ac:dyDescent="0.3">
      <c r="C2212" s="46" t="s">
        <v>10196</v>
      </c>
      <c r="D2212" s="4"/>
      <c r="E2212" s="4"/>
      <c r="F2212" s="16"/>
      <c r="G2212" s="80" t="e">
        <f>VLOOKUP(report_masivo[[#This Row],[INCAPACIDAD]],D4438:M4515,3,0)</f>
        <v>#N/A</v>
      </c>
      <c r="I2212" s="47"/>
      <c r="K2212" s="46" t="e">
        <f>VLOOKUP(report_masivo[[#This Row],[INCAPACIDAD]],D4438:M4515,4,0)</f>
        <v>#N/A</v>
      </c>
      <c r="L2212" s="46" t="e">
        <f>VLOOKUP(report_masivo[[#This Row],[INCAPACIDAD]],D4438:M4515,5,0)</f>
        <v>#N/A</v>
      </c>
      <c r="M2212" s="46" t="e">
        <f>VLOOKUP(report_masivo[[#This Row],[INCAPACIDAD]],D4438:M4515,6,0)</f>
        <v>#N/A</v>
      </c>
      <c r="N2212" s="49" t="e">
        <f>VLOOKUP(report_masivo[[#This Row],[INCAPACIDAD]],D4438:M4515,7,0)</f>
        <v>#N/A</v>
      </c>
      <c r="O2212" s="47" t="e">
        <f>VLOOKUP(report_masivo[[#This Row],[INCAPACIDAD]],D4438:M4515,8,0)</f>
        <v>#N/A</v>
      </c>
    </row>
    <row r="2213" spans="3:15" x14ac:dyDescent="0.3">
      <c r="C2213" s="46" t="s">
        <v>10196</v>
      </c>
      <c r="D2213" s="4"/>
      <c r="E2213" s="4"/>
      <c r="F2213" s="16"/>
      <c r="G2213" s="80" t="e">
        <f>VLOOKUP(report_masivo[[#This Row],[INCAPACIDAD]],D4439:M4516,3,0)</f>
        <v>#N/A</v>
      </c>
      <c r="I2213" s="47"/>
      <c r="K2213" s="46" t="e">
        <f>VLOOKUP(report_masivo[[#This Row],[INCAPACIDAD]],D4439:M4516,4,0)</f>
        <v>#N/A</v>
      </c>
      <c r="L2213" s="46" t="e">
        <f>VLOOKUP(report_masivo[[#This Row],[INCAPACIDAD]],D4439:M4516,5,0)</f>
        <v>#N/A</v>
      </c>
      <c r="M2213" s="46" t="e">
        <f>VLOOKUP(report_masivo[[#This Row],[INCAPACIDAD]],D4439:M4516,6,0)</f>
        <v>#N/A</v>
      </c>
      <c r="N2213" s="49" t="e">
        <f>VLOOKUP(report_masivo[[#This Row],[INCAPACIDAD]],D4439:M4516,7,0)</f>
        <v>#N/A</v>
      </c>
      <c r="O2213" s="47" t="e">
        <f>VLOOKUP(report_masivo[[#This Row],[INCAPACIDAD]],D4439:M4516,8,0)</f>
        <v>#N/A</v>
      </c>
    </row>
    <row r="2214" spans="3:15" x14ac:dyDescent="0.3">
      <c r="C2214" s="46" t="s">
        <v>10196</v>
      </c>
      <c r="D2214" s="4"/>
      <c r="E2214" s="4"/>
      <c r="F2214" s="16"/>
      <c r="G2214" s="80" t="e">
        <f>VLOOKUP(report_masivo[[#This Row],[INCAPACIDAD]],D4440:M4517,3,0)</f>
        <v>#N/A</v>
      </c>
      <c r="I2214" s="47"/>
      <c r="K2214" s="46" t="e">
        <f>VLOOKUP(report_masivo[[#This Row],[INCAPACIDAD]],D4440:M4517,4,0)</f>
        <v>#N/A</v>
      </c>
      <c r="L2214" s="46" t="e">
        <f>VLOOKUP(report_masivo[[#This Row],[INCAPACIDAD]],D4440:M4517,5,0)</f>
        <v>#N/A</v>
      </c>
      <c r="M2214" s="46" t="e">
        <f>VLOOKUP(report_masivo[[#This Row],[INCAPACIDAD]],D4440:M4517,6,0)</f>
        <v>#N/A</v>
      </c>
      <c r="N2214" s="49" t="e">
        <f>VLOOKUP(report_masivo[[#This Row],[INCAPACIDAD]],D4440:M4517,7,0)</f>
        <v>#N/A</v>
      </c>
      <c r="O2214" s="47" t="e">
        <f>VLOOKUP(report_masivo[[#This Row],[INCAPACIDAD]],D4440:M4517,8,0)</f>
        <v>#N/A</v>
      </c>
    </row>
    <row r="2215" spans="3:15" x14ac:dyDescent="0.3">
      <c r="C2215" s="46" t="s">
        <v>10196</v>
      </c>
      <c r="D2215" s="4"/>
      <c r="E2215" s="4"/>
      <c r="F2215" s="16"/>
      <c r="G2215" s="80" t="e">
        <f>VLOOKUP(report_masivo[[#This Row],[INCAPACIDAD]],D4441:M4518,3,0)</f>
        <v>#N/A</v>
      </c>
      <c r="I2215" s="47"/>
      <c r="K2215" s="46" t="e">
        <f>VLOOKUP(report_masivo[[#This Row],[INCAPACIDAD]],D4441:M4518,4,0)</f>
        <v>#N/A</v>
      </c>
      <c r="L2215" s="46" t="e">
        <f>VLOOKUP(report_masivo[[#This Row],[INCAPACIDAD]],D4441:M4518,5,0)</f>
        <v>#N/A</v>
      </c>
      <c r="M2215" s="46" t="e">
        <f>VLOOKUP(report_masivo[[#This Row],[INCAPACIDAD]],D4441:M4518,6,0)</f>
        <v>#N/A</v>
      </c>
      <c r="N2215" s="49" t="e">
        <f>VLOOKUP(report_masivo[[#This Row],[INCAPACIDAD]],D4441:M4518,7,0)</f>
        <v>#N/A</v>
      </c>
      <c r="O2215" s="47" t="e">
        <f>VLOOKUP(report_masivo[[#This Row],[INCAPACIDAD]],D4441:M4518,8,0)</f>
        <v>#N/A</v>
      </c>
    </row>
    <row r="2216" spans="3:15" x14ac:dyDescent="0.3">
      <c r="C2216" s="46" t="s">
        <v>10196</v>
      </c>
      <c r="D2216" s="4"/>
      <c r="E2216" s="4"/>
      <c r="F2216" s="16"/>
      <c r="G2216" s="80" t="e">
        <f>VLOOKUP(report_masivo[[#This Row],[INCAPACIDAD]],D4442:M4519,3,0)</f>
        <v>#N/A</v>
      </c>
      <c r="I2216" s="47"/>
      <c r="K2216" s="46" t="e">
        <f>VLOOKUP(report_masivo[[#This Row],[INCAPACIDAD]],D4442:M4519,4,0)</f>
        <v>#N/A</v>
      </c>
      <c r="L2216" s="46" t="e">
        <f>VLOOKUP(report_masivo[[#This Row],[INCAPACIDAD]],D4442:M4519,5,0)</f>
        <v>#N/A</v>
      </c>
      <c r="M2216" s="46" t="e">
        <f>VLOOKUP(report_masivo[[#This Row],[INCAPACIDAD]],D4442:M4519,6,0)</f>
        <v>#N/A</v>
      </c>
      <c r="N2216" s="49" t="e">
        <f>VLOOKUP(report_masivo[[#This Row],[INCAPACIDAD]],D4442:M4519,7,0)</f>
        <v>#N/A</v>
      </c>
      <c r="O2216" s="47" t="e">
        <f>VLOOKUP(report_masivo[[#This Row],[INCAPACIDAD]],D4442:M4519,8,0)</f>
        <v>#N/A</v>
      </c>
    </row>
    <row r="2217" spans="3:15" x14ac:dyDescent="0.3">
      <c r="C2217" s="46" t="s">
        <v>10196</v>
      </c>
      <c r="D2217" s="4"/>
      <c r="E2217" s="4"/>
      <c r="F2217" s="16"/>
      <c r="G2217" s="80" t="e">
        <f>VLOOKUP(report_masivo[[#This Row],[INCAPACIDAD]],D4443:M4520,3,0)</f>
        <v>#N/A</v>
      </c>
      <c r="I2217" s="47"/>
      <c r="K2217" s="46" t="e">
        <f>VLOOKUP(report_masivo[[#This Row],[INCAPACIDAD]],D4443:M4520,4,0)</f>
        <v>#N/A</v>
      </c>
      <c r="L2217" s="46" t="e">
        <f>VLOOKUP(report_masivo[[#This Row],[INCAPACIDAD]],D4443:M4520,5,0)</f>
        <v>#N/A</v>
      </c>
      <c r="M2217" s="46" t="e">
        <f>VLOOKUP(report_masivo[[#This Row],[INCAPACIDAD]],D4443:M4520,6,0)</f>
        <v>#N/A</v>
      </c>
      <c r="N2217" s="49" t="e">
        <f>VLOOKUP(report_masivo[[#This Row],[INCAPACIDAD]],D4443:M4520,7,0)</f>
        <v>#N/A</v>
      </c>
      <c r="O2217" s="47" t="e">
        <f>VLOOKUP(report_masivo[[#This Row],[INCAPACIDAD]],D4443:M4520,8,0)</f>
        <v>#N/A</v>
      </c>
    </row>
    <row r="2218" spans="3:15" x14ac:dyDescent="0.3">
      <c r="C2218" s="46" t="s">
        <v>10196</v>
      </c>
      <c r="D2218" s="4"/>
      <c r="E2218" s="4"/>
      <c r="F2218" s="16"/>
      <c r="G2218" s="80" t="e">
        <f>VLOOKUP(report_masivo[[#This Row],[INCAPACIDAD]],D4444:M4521,3,0)</f>
        <v>#N/A</v>
      </c>
      <c r="I2218" s="47"/>
      <c r="K2218" s="46" t="e">
        <f>VLOOKUP(report_masivo[[#This Row],[INCAPACIDAD]],D4444:M4521,4,0)</f>
        <v>#N/A</v>
      </c>
      <c r="L2218" s="46" t="e">
        <f>VLOOKUP(report_masivo[[#This Row],[INCAPACIDAD]],D4444:M4521,5,0)</f>
        <v>#N/A</v>
      </c>
      <c r="M2218" s="46" t="e">
        <f>VLOOKUP(report_masivo[[#This Row],[INCAPACIDAD]],D4444:M4521,6,0)</f>
        <v>#N/A</v>
      </c>
      <c r="N2218" s="49" t="e">
        <f>VLOOKUP(report_masivo[[#This Row],[INCAPACIDAD]],D4444:M4521,7,0)</f>
        <v>#N/A</v>
      </c>
      <c r="O2218" s="47" t="e">
        <f>VLOOKUP(report_masivo[[#This Row],[INCAPACIDAD]],D4444:M4521,8,0)</f>
        <v>#N/A</v>
      </c>
    </row>
    <row r="2219" spans="3:15" x14ac:dyDescent="0.3">
      <c r="C2219" s="46" t="s">
        <v>10196</v>
      </c>
      <c r="D2219" s="4"/>
      <c r="E2219" s="4"/>
      <c r="F2219" s="16"/>
      <c r="G2219" s="80" t="e">
        <f>VLOOKUP(report_masivo[[#This Row],[INCAPACIDAD]],D4445:M4522,3,0)</f>
        <v>#N/A</v>
      </c>
      <c r="I2219" s="47"/>
      <c r="K2219" s="46" t="e">
        <f>VLOOKUP(report_masivo[[#This Row],[INCAPACIDAD]],D4445:M4522,4,0)</f>
        <v>#N/A</v>
      </c>
      <c r="L2219" s="46" t="e">
        <f>VLOOKUP(report_masivo[[#This Row],[INCAPACIDAD]],D4445:M4522,5,0)</f>
        <v>#N/A</v>
      </c>
      <c r="M2219" s="46" t="e">
        <f>VLOOKUP(report_masivo[[#This Row],[INCAPACIDAD]],D4445:M4522,6,0)</f>
        <v>#N/A</v>
      </c>
      <c r="N2219" s="49" t="e">
        <f>VLOOKUP(report_masivo[[#This Row],[INCAPACIDAD]],D4445:M4522,7,0)</f>
        <v>#N/A</v>
      </c>
      <c r="O2219" s="47" t="e">
        <f>VLOOKUP(report_masivo[[#This Row],[INCAPACIDAD]],D4445:M4522,8,0)</f>
        <v>#N/A</v>
      </c>
    </row>
    <row r="2220" spans="3:15" x14ac:dyDescent="0.3">
      <c r="C2220" s="46" t="s">
        <v>10196</v>
      </c>
      <c r="D2220" s="4"/>
      <c r="E2220" s="4"/>
      <c r="F2220" s="16"/>
      <c r="G2220" s="80" t="e">
        <f>VLOOKUP(report_masivo[[#This Row],[INCAPACIDAD]],D4446:M4523,3,0)</f>
        <v>#N/A</v>
      </c>
      <c r="I2220" s="47"/>
      <c r="K2220" s="46" t="e">
        <f>VLOOKUP(report_masivo[[#This Row],[INCAPACIDAD]],D4446:M4523,4,0)</f>
        <v>#N/A</v>
      </c>
      <c r="L2220" s="46" t="e">
        <f>VLOOKUP(report_masivo[[#This Row],[INCAPACIDAD]],D4446:M4523,5,0)</f>
        <v>#N/A</v>
      </c>
      <c r="M2220" s="46" t="e">
        <f>VLOOKUP(report_masivo[[#This Row],[INCAPACIDAD]],D4446:M4523,6,0)</f>
        <v>#N/A</v>
      </c>
      <c r="N2220" s="49" t="e">
        <f>VLOOKUP(report_masivo[[#This Row],[INCAPACIDAD]],D4446:M4523,7,0)</f>
        <v>#N/A</v>
      </c>
      <c r="O2220" s="47" t="e">
        <f>VLOOKUP(report_masivo[[#This Row],[INCAPACIDAD]],D4446:M4523,8,0)</f>
        <v>#N/A</v>
      </c>
    </row>
    <row r="2221" spans="3:15" x14ac:dyDescent="0.3">
      <c r="C2221" s="46" t="s">
        <v>10196</v>
      </c>
      <c r="D2221" s="4"/>
      <c r="E2221" s="4"/>
      <c r="F2221" s="16"/>
      <c r="G2221" s="80" t="e">
        <f>VLOOKUP(report_masivo[[#This Row],[INCAPACIDAD]],D4447:M4524,3,0)</f>
        <v>#N/A</v>
      </c>
      <c r="I2221" s="47"/>
      <c r="K2221" s="46" t="e">
        <f>VLOOKUP(report_masivo[[#This Row],[INCAPACIDAD]],D4447:M4524,4,0)</f>
        <v>#N/A</v>
      </c>
      <c r="L2221" s="46" t="e">
        <f>VLOOKUP(report_masivo[[#This Row],[INCAPACIDAD]],D4447:M4524,5,0)</f>
        <v>#N/A</v>
      </c>
      <c r="M2221" s="46" t="e">
        <f>VLOOKUP(report_masivo[[#This Row],[INCAPACIDAD]],D4447:M4524,6,0)</f>
        <v>#N/A</v>
      </c>
      <c r="N2221" s="49" t="e">
        <f>VLOOKUP(report_masivo[[#This Row],[INCAPACIDAD]],D4447:M4524,7,0)</f>
        <v>#N/A</v>
      </c>
      <c r="O2221" s="47" t="e">
        <f>VLOOKUP(report_masivo[[#This Row],[INCAPACIDAD]],D4447:M4524,8,0)</f>
        <v>#N/A</v>
      </c>
    </row>
    <row r="2222" spans="3:15" x14ac:dyDescent="0.3">
      <c r="C2222" s="46" t="s">
        <v>10196</v>
      </c>
      <c r="D2222" s="4"/>
      <c r="E2222" s="4"/>
      <c r="F2222" s="16"/>
      <c r="G2222" s="80" t="e">
        <f>VLOOKUP(report_masivo[[#This Row],[INCAPACIDAD]],D4448:M4525,3,0)</f>
        <v>#N/A</v>
      </c>
      <c r="I2222" s="47"/>
      <c r="K2222" s="46" t="e">
        <f>VLOOKUP(report_masivo[[#This Row],[INCAPACIDAD]],D4448:M4525,4,0)</f>
        <v>#N/A</v>
      </c>
      <c r="L2222" s="46" t="e">
        <f>VLOOKUP(report_masivo[[#This Row],[INCAPACIDAD]],D4448:M4525,5,0)</f>
        <v>#N/A</v>
      </c>
      <c r="M2222" s="46" t="e">
        <f>VLOOKUP(report_masivo[[#This Row],[INCAPACIDAD]],D4448:M4525,6,0)</f>
        <v>#N/A</v>
      </c>
      <c r="N2222" s="49" t="e">
        <f>VLOOKUP(report_masivo[[#This Row],[INCAPACIDAD]],D4448:M4525,7,0)</f>
        <v>#N/A</v>
      </c>
      <c r="O2222" s="47" t="e">
        <f>VLOOKUP(report_masivo[[#This Row],[INCAPACIDAD]],D4448:M4525,8,0)</f>
        <v>#N/A</v>
      </c>
    </row>
    <row r="2223" spans="3:15" x14ac:dyDescent="0.3">
      <c r="C2223" s="46" t="s">
        <v>10196</v>
      </c>
      <c r="D2223" s="4"/>
      <c r="E2223" s="4"/>
      <c r="F2223" s="16"/>
      <c r="G2223" s="80" t="e">
        <f>VLOOKUP(report_masivo[[#This Row],[INCAPACIDAD]],D4449:M4526,3,0)</f>
        <v>#N/A</v>
      </c>
      <c r="I2223" s="47"/>
      <c r="K2223" s="46" t="e">
        <f>VLOOKUP(report_masivo[[#This Row],[INCAPACIDAD]],D4449:M4526,4,0)</f>
        <v>#N/A</v>
      </c>
      <c r="L2223" s="46" t="e">
        <f>VLOOKUP(report_masivo[[#This Row],[INCAPACIDAD]],D4449:M4526,5,0)</f>
        <v>#N/A</v>
      </c>
      <c r="M2223" s="46" t="e">
        <f>VLOOKUP(report_masivo[[#This Row],[INCAPACIDAD]],D4449:M4526,6,0)</f>
        <v>#N/A</v>
      </c>
      <c r="N2223" s="49" t="e">
        <f>VLOOKUP(report_masivo[[#This Row],[INCAPACIDAD]],D4449:M4526,7,0)</f>
        <v>#N/A</v>
      </c>
      <c r="O2223" s="47" t="e">
        <f>VLOOKUP(report_masivo[[#This Row],[INCAPACIDAD]],D4449:M4526,8,0)</f>
        <v>#N/A</v>
      </c>
    </row>
    <row r="2224" spans="3:15" x14ac:dyDescent="0.3">
      <c r="C2224" s="46" t="s">
        <v>10196</v>
      </c>
      <c r="D2224" s="4"/>
      <c r="E2224" s="4"/>
      <c r="F2224" s="16"/>
      <c r="G2224" s="80" t="e">
        <f>VLOOKUP(report_masivo[[#This Row],[INCAPACIDAD]],D4450:M4527,3,0)</f>
        <v>#N/A</v>
      </c>
      <c r="I2224" s="47"/>
      <c r="K2224" s="46" t="e">
        <f>VLOOKUP(report_masivo[[#This Row],[INCAPACIDAD]],D4450:M4527,4,0)</f>
        <v>#N/A</v>
      </c>
      <c r="L2224" s="46" t="e">
        <f>VLOOKUP(report_masivo[[#This Row],[INCAPACIDAD]],D4450:M4527,5,0)</f>
        <v>#N/A</v>
      </c>
      <c r="M2224" s="46" t="e">
        <f>VLOOKUP(report_masivo[[#This Row],[INCAPACIDAD]],D4450:M4527,6,0)</f>
        <v>#N/A</v>
      </c>
      <c r="N2224" s="49" t="e">
        <f>VLOOKUP(report_masivo[[#This Row],[INCAPACIDAD]],D4450:M4527,7,0)</f>
        <v>#N/A</v>
      </c>
      <c r="O2224" s="47" t="e">
        <f>VLOOKUP(report_masivo[[#This Row],[INCAPACIDAD]],D4450:M4527,8,0)</f>
        <v>#N/A</v>
      </c>
    </row>
    <row r="2225" spans="3:15" x14ac:dyDescent="0.3">
      <c r="C2225" s="46" t="s">
        <v>10196</v>
      </c>
      <c r="D2225" s="4"/>
      <c r="E2225" s="4"/>
      <c r="F2225" s="16"/>
      <c r="G2225" s="80" t="e">
        <f>VLOOKUP(report_masivo[[#This Row],[INCAPACIDAD]],D4451:M4528,3,0)</f>
        <v>#N/A</v>
      </c>
      <c r="I2225" s="47"/>
      <c r="K2225" s="46" t="e">
        <f>VLOOKUP(report_masivo[[#This Row],[INCAPACIDAD]],D4451:M4528,4,0)</f>
        <v>#N/A</v>
      </c>
      <c r="L2225" s="46" t="e">
        <f>VLOOKUP(report_masivo[[#This Row],[INCAPACIDAD]],D4451:M4528,5,0)</f>
        <v>#N/A</v>
      </c>
      <c r="M2225" s="46" t="e">
        <f>VLOOKUP(report_masivo[[#This Row],[INCAPACIDAD]],D4451:M4528,6,0)</f>
        <v>#N/A</v>
      </c>
      <c r="N2225" s="49" t="e">
        <f>VLOOKUP(report_masivo[[#This Row],[INCAPACIDAD]],D4451:M4528,7,0)</f>
        <v>#N/A</v>
      </c>
      <c r="O2225" s="47" t="e">
        <f>VLOOKUP(report_masivo[[#This Row],[INCAPACIDAD]],D4451:M4528,8,0)</f>
        <v>#N/A</v>
      </c>
    </row>
    <row r="2226" spans="3:15" x14ac:dyDescent="0.3">
      <c r="C2226" s="46" t="s">
        <v>10196</v>
      </c>
      <c r="D2226" s="4"/>
      <c r="E2226" s="4"/>
      <c r="F2226" s="16"/>
      <c r="G2226" s="80" t="e">
        <f>VLOOKUP(report_masivo[[#This Row],[INCAPACIDAD]],D4452:M4529,3,0)</f>
        <v>#N/A</v>
      </c>
      <c r="I2226" s="47"/>
      <c r="K2226" s="46" t="e">
        <f>VLOOKUP(report_masivo[[#This Row],[INCAPACIDAD]],D4452:M4529,4,0)</f>
        <v>#N/A</v>
      </c>
      <c r="L2226" s="46" t="e">
        <f>VLOOKUP(report_masivo[[#This Row],[INCAPACIDAD]],D4452:M4529,5,0)</f>
        <v>#N/A</v>
      </c>
      <c r="M2226" s="46" t="e">
        <f>VLOOKUP(report_masivo[[#This Row],[INCAPACIDAD]],D4452:M4529,6,0)</f>
        <v>#N/A</v>
      </c>
      <c r="N2226" s="49" t="e">
        <f>VLOOKUP(report_masivo[[#This Row],[INCAPACIDAD]],D4452:M4529,7,0)</f>
        <v>#N/A</v>
      </c>
      <c r="O2226" s="47" t="e">
        <f>VLOOKUP(report_masivo[[#This Row],[INCAPACIDAD]],D4452:M4529,8,0)</f>
        <v>#N/A</v>
      </c>
    </row>
    <row r="2227" spans="3:15" x14ac:dyDescent="0.3">
      <c r="C2227" s="46" t="s">
        <v>10196</v>
      </c>
      <c r="D2227" s="4"/>
      <c r="E2227" s="4"/>
      <c r="F2227" s="16"/>
      <c r="G2227" s="80" t="e">
        <f>VLOOKUP(report_masivo[[#This Row],[INCAPACIDAD]],D4453:M4530,3,0)</f>
        <v>#N/A</v>
      </c>
      <c r="I2227" s="47"/>
      <c r="K2227" s="46" t="e">
        <f>VLOOKUP(report_masivo[[#This Row],[INCAPACIDAD]],D4453:M4530,4,0)</f>
        <v>#N/A</v>
      </c>
      <c r="L2227" s="46" t="e">
        <f>VLOOKUP(report_masivo[[#This Row],[INCAPACIDAD]],D4453:M4530,5,0)</f>
        <v>#N/A</v>
      </c>
      <c r="M2227" s="46" t="e">
        <f>VLOOKUP(report_masivo[[#This Row],[INCAPACIDAD]],D4453:M4530,6,0)</f>
        <v>#N/A</v>
      </c>
      <c r="N2227" s="49" t="e">
        <f>VLOOKUP(report_masivo[[#This Row],[INCAPACIDAD]],D4453:M4530,7,0)</f>
        <v>#N/A</v>
      </c>
      <c r="O2227" s="47" t="e">
        <f>VLOOKUP(report_masivo[[#This Row],[INCAPACIDAD]],D4453:M4530,8,0)</f>
        <v>#N/A</v>
      </c>
    </row>
    <row r="2228" spans="3:15" x14ac:dyDescent="0.3">
      <c r="C2228" s="46" t="s">
        <v>10196</v>
      </c>
      <c r="D2228" s="4"/>
      <c r="E2228" s="4"/>
      <c r="F2228" s="16"/>
      <c r="G2228" s="80" t="e">
        <f>VLOOKUP(report_masivo[[#This Row],[INCAPACIDAD]],D4454:M4531,3,0)</f>
        <v>#N/A</v>
      </c>
      <c r="I2228" s="47"/>
      <c r="J2228"/>
      <c r="K2228" s="46" t="e">
        <f>VLOOKUP(report_masivo[[#This Row],[INCAPACIDAD]],D4454:M4531,4,0)</f>
        <v>#N/A</v>
      </c>
      <c r="L2228" s="46" t="e">
        <f>VLOOKUP(report_masivo[[#This Row],[INCAPACIDAD]],D4454:M4531,5,0)</f>
        <v>#N/A</v>
      </c>
      <c r="M2228" s="46" t="e">
        <f>VLOOKUP(report_masivo[[#This Row],[INCAPACIDAD]],D4454:M4531,6,0)</f>
        <v>#N/A</v>
      </c>
      <c r="N2228" s="49" t="e">
        <f>VLOOKUP(report_masivo[[#This Row],[INCAPACIDAD]],D4454:M4531,7,0)</f>
        <v>#N/A</v>
      </c>
      <c r="O2228" s="47" t="e">
        <f>VLOOKUP(report_masivo[[#This Row],[INCAPACIDAD]],D4454:M4531,8,0)</f>
        <v>#N/A</v>
      </c>
    </row>
    <row r="2231" spans="3:15" x14ac:dyDescent="0.3">
      <c r="C2231" s="71" t="s">
        <v>10205</v>
      </c>
      <c r="D2231" s="71" t="s">
        <v>10206</v>
      </c>
      <c r="E2231" s="71" t="s">
        <v>10207</v>
      </c>
      <c r="F2231" s="71" t="s">
        <v>10210</v>
      </c>
      <c r="G2231" s="71" t="s">
        <v>10211</v>
      </c>
      <c r="H2231" s="72" t="s">
        <v>10212</v>
      </c>
      <c r="I2231" s="72" t="s">
        <v>10213</v>
      </c>
      <c r="J2231" s="71" t="s">
        <v>10214</v>
      </c>
      <c r="K2231" s="71" t="s">
        <v>10215</v>
      </c>
      <c r="L2231" s="71" t="s">
        <v>10216</v>
      </c>
      <c r="M2231" s="71" t="s">
        <v>10217</v>
      </c>
    </row>
    <row r="2232" spans="3:15" x14ac:dyDescent="0.3">
      <c r="C2232" s="63">
        <v>1065647092</v>
      </c>
      <c r="D2232" s="63">
        <v>6179375</v>
      </c>
      <c r="E2232" s="67">
        <v>44025</v>
      </c>
      <c r="F2232" s="69" t="s">
        <v>13922</v>
      </c>
      <c r="G2232" s="63" t="s">
        <v>10615</v>
      </c>
      <c r="H2232" s="63" t="s">
        <v>14325</v>
      </c>
      <c r="I2232" s="63" t="s">
        <v>14326</v>
      </c>
      <c r="J2232" s="66">
        <v>2088920</v>
      </c>
      <c r="K2232" s="65">
        <v>44081</v>
      </c>
      <c r="L2232" s="63">
        <v>1370880</v>
      </c>
      <c r="M2232" s="65">
        <v>44056</v>
      </c>
    </row>
    <row r="2233" spans="3:15" x14ac:dyDescent="0.3">
      <c r="C2233" s="63">
        <v>1013590489</v>
      </c>
      <c r="D2233" s="63">
        <v>6272049</v>
      </c>
      <c r="E2233" s="67">
        <v>44041</v>
      </c>
      <c r="F2233" s="69" t="s">
        <v>13922</v>
      </c>
      <c r="G2233" s="63" t="s">
        <v>10615</v>
      </c>
      <c r="H2233" s="63" t="s">
        <v>14325</v>
      </c>
      <c r="I2233" s="63" t="s">
        <v>14326</v>
      </c>
      <c r="J2233" s="66">
        <v>2241965</v>
      </c>
      <c r="K2233" s="65">
        <v>44141</v>
      </c>
      <c r="L2233" s="63">
        <v>1394232</v>
      </c>
      <c r="M2233" s="65">
        <v>44102</v>
      </c>
    </row>
    <row r="2234" spans="3:15" x14ac:dyDescent="0.3">
      <c r="C2234" s="63">
        <v>1013590489</v>
      </c>
      <c r="D2234" s="63">
        <v>6272051</v>
      </c>
      <c r="E2234" s="67">
        <v>44057</v>
      </c>
      <c r="F2234" s="69" t="s">
        <v>13922</v>
      </c>
      <c r="G2234" s="63" t="s">
        <v>10615</v>
      </c>
      <c r="H2234" s="63" t="s">
        <v>14325</v>
      </c>
      <c r="I2234" s="63" t="s">
        <v>14326</v>
      </c>
      <c r="J2234" s="66">
        <v>3320684</v>
      </c>
      <c r="K2234" s="65">
        <v>44141</v>
      </c>
      <c r="L2234" s="63">
        <v>1394232</v>
      </c>
      <c r="M2234" s="65">
        <v>44102</v>
      </c>
    </row>
    <row r="2235" spans="3:15" x14ac:dyDescent="0.3">
      <c r="C2235" s="63">
        <v>1032393944</v>
      </c>
      <c r="D2235" s="63">
        <v>6278335</v>
      </c>
      <c r="E2235" s="67">
        <v>44102</v>
      </c>
      <c r="F2235" s="69" t="s">
        <v>13922</v>
      </c>
      <c r="G2235" s="63" t="s">
        <v>10615</v>
      </c>
      <c r="H2235" s="63" t="s">
        <v>14325</v>
      </c>
      <c r="I2235" s="63" t="s">
        <v>14326</v>
      </c>
      <c r="J2235" s="66">
        <v>633141</v>
      </c>
      <c r="K2235" s="65">
        <v>44180</v>
      </c>
      <c r="L2235" s="63">
        <v>1420038</v>
      </c>
      <c r="M2235" s="65">
        <v>44146</v>
      </c>
    </row>
    <row r="2236" spans="3:15" x14ac:dyDescent="0.3">
      <c r="C2236" s="63">
        <v>1018459248</v>
      </c>
      <c r="D2236" s="63">
        <v>6286932</v>
      </c>
      <c r="E2236" s="67">
        <v>44098</v>
      </c>
      <c r="F2236" s="69" t="s">
        <v>13922</v>
      </c>
      <c r="G2236" s="63" t="s">
        <v>10615</v>
      </c>
      <c r="H2236" s="63" t="s">
        <v>14325</v>
      </c>
      <c r="I2236" s="63" t="s">
        <v>14326</v>
      </c>
      <c r="J2236" s="66">
        <v>4068287</v>
      </c>
      <c r="K2236" s="65">
        <v>44180</v>
      </c>
      <c r="L2236" s="63">
        <v>1420038</v>
      </c>
      <c r="M2236" s="65">
        <v>44146</v>
      </c>
    </row>
    <row r="2237" spans="3:15" x14ac:dyDescent="0.3">
      <c r="C2237" s="63">
        <v>1032393944</v>
      </c>
      <c r="D2237" s="63">
        <v>6422618</v>
      </c>
      <c r="E2237" s="67">
        <v>43868</v>
      </c>
      <c r="F2237" s="69" t="s">
        <v>13922</v>
      </c>
      <c r="G2237" s="63" t="s">
        <v>10615</v>
      </c>
      <c r="H2237" s="63" t="s">
        <v>14325</v>
      </c>
      <c r="I2237" s="63" t="s">
        <v>14326</v>
      </c>
      <c r="J2237" s="66">
        <v>3200126</v>
      </c>
      <c r="K2237" s="65">
        <v>44214</v>
      </c>
      <c r="L2237" s="63">
        <v>1431958</v>
      </c>
      <c r="M2237" s="65">
        <v>44167</v>
      </c>
    </row>
    <row r="2238" spans="3:15" x14ac:dyDescent="0.3">
      <c r="C2238" s="63">
        <v>1032393944</v>
      </c>
      <c r="D2238" s="63">
        <v>6411029</v>
      </c>
      <c r="E2238" s="67">
        <v>44160</v>
      </c>
      <c r="F2238" s="69" t="s">
        <v>13922</v>
      </c>
      <c r="G2238" s="63" t="s">
        <v>10615</v>
      </c>
      <c r="H2238" s="63" t="s">
        <v>14325</v>
      </c>
      <c r="I2238" s="63" t="s">
        <v>14326</v>
      </c>
      <c r="J2238" s="66">
        <v>1168519</v>
      </c>
      <c r="K2238" s="65">
        <v>44235</v>
      </c>
      <c r="L2238" s="63">
        <v>1449155</v>
      </c>
      <c r="M2238" s="65">
        <v>44201</v>
      </c>
    </row>
    <row r="2239" spans="3:15" x14ac:dyDescent="0.3">
      <c r="C2239" s="63">
        <v>51796829</v>
      </c>
      <c r="D2239" s="63">
        <v>6484240</v>
      </c>
      <c r="E2239" s="67">
        <v>44191</v>
      </c>
      <c r="F2239" s="69" t="s">
        <v>13922</v>
      </c>
      <c r="G2239" s="63" t="s">
        <v>10615</v>
      </c>
      <c r="H2239" s="63" t="s">
        <v>14325</v>
      </c>
      <c r="I2239" s="63" t="s">
        <v>14326</v>
      </c>
      <c r="J2239" s="66">
        <v>1676254</v>
      </c>
      <c r="K2239" s="70">
        <v>44242</v>
      </c>
      <c r="L2239" s="70">
        <v>1461139</v>
      </c>
      <c r="M2239" s="70">
        <v>44221</v>
      </c>
    </row>
    <row r="2240" spans="3:15" x14ac:dyDescent="0.3">
      <c r="C2240" s="63">
        <v>74301930</v>
      </c>
      <c r="D2240" s="63">
        <v>6650990</v>
      </c>
      <c r="E2240" s="67">
        <v>44247</v>
      </c>
      <c r="F2240" s="69" t="s">
        <v>13922</v>
      </c>
      <c r="G2240" s="63" t="s">
        <v>10615</v>
      </c>
      <c r="H2240" s="63" t="s">
        <v>14325</v>
      </c>
      <c r="I2240" s="63" t="s">
        <v>14326</v>
      </c>
      <c r="J2240" s="66">
        <v>176837</v>
      </c>
      <c r="K2240" s="70">
        <v>44313</v>
      </c>
      <c r="L2240" s="70">
        <v>1502498</v>
      </c>
      <c r="M2240" s="70">
        <v>44291</v>
      </c>
    </row>
    <row r="2241" spans="3:13" x14ac:dyDescent="0.3">
      <c r="C2241" s="63">
        <v>79946437</v>
      </c>
      <c r="D2241" s="63">
        <v>6701903</v>
      </c>
      <c r="E2241" s="67">
        <v>44264</v>
      </c>
      <c r="F2241" s="69" t="s">
        <v>13922</v>
      </c>
      <c r="G2241" s="63" t="s">
        <v>10615</v>
      </c>
      <c r="H2241" s="63" t="s">
        <v>14325</v>
      </c>
      <c r="I2241" s="63" t="s">
        <v>14326</v>
      </c>
      <c r="J2241" s="66">
        <v>1697951</v>
      </c>
      <c r="K2241" s="70">
        <v>44329</v>
      </c>
      <c r="L2241" s="70">
        <v>1505855</v>
      </c>
      <c r="M2241" s="70">
        <v>44295</v>
      </c>
    </row>
    <row r="2242" spans="3:13" x14ac:dyDescent="0.3">
      <c r="C2242" s="63">
        <v>79946437</v>
      </c>
      <c r="D2242" s="63">
        <v>6701904</v>
      </c>
      <c r="E2242" s="67">
        <v>44273</v>
      </c>
      <c r="F2242" s="69" t="s">
        <v>13922</v>
      </c>
      <c r="G2242" s="63" t="s">
        <v>10615</v>
      </c>
      <c r="H2242" s="63" t="s">
        <v>14325</v>
      </c>
      <c r="I2242" s="63" t="s">
        <v>14326</v>
      </c>
      <c r="J2242" s="66">
        <v>3638466</v>
      </c>
      <c r="K2242" s="70">
        <v>44329</v>
      </c>
      <c r="L2242" s="70">
        <v>1513333</v>
      </c>
      <c r="M2242" s="70">
        <v>44307</v>
      </c>
    </row>
    <row r="2243" spans="3:13" x14ac:dyDescent="0.3">
      <c r="C2243" s="63">
        <v>20940346</v>
      </c>
      <c r="D2243" s="63">
        <v>6696872</v>
      </c>
      <c r="E2243" s="67">
        <v>44279</v>
      </c>
      <c r="F2243" s="69" t="s">
        <v>13922</v>
      </c>
      <c r="G2243" s="63" t="s">
        <v>10615</v>
      </c>
      <c r="H2243" s="63" t="s">
        <v>14325</v>
      </c>
      <c r="I2243" s="63" t="s">
        <v>14326</v>
      </c>
      <c r="J2243" s="66">
        <v>261862</v>
      </c>
      <c r="K2243" s="70">
        <v>44342</v>
      </c>
      <c r="L2243" s="70">
        <v>1521480</v>
      </c>
      <c r="M2243" s="70">
        <v>44321</v>
      </c>
    </row>
    <row r="2244" spans="3:13" x14ac:dyDescent="0.3">
      <c r="C2244" s="63">
        <v>21176926</v>
      </c>
      <c r="D2244" s="63">
        <v>6734572</v>
      </c>
      <c r="E2244" s="67">
        <v>44295</v>
      </c>
      <c r="F2244" s="69" t="s">
        <v>13922</v>
      </c>
      <c r="G2244" s="63" t="s">
        <v>10615</v>
      </c>
      <c r="H2244" s="63" t="s">
        <v>14325</v>
      </c>
      <c r="I2244" s="63" t="s">
        <v>14326</v>
      </c>
      <c r="J2244" s="66">
        <v>407606</v>
      </c>
      <c r="K2244" s="70">
        <v>44350</v>
      </c>
      <c r="L2244" s="70">
        <v>1524908</v>
      </c>
      <c r="M2244" s="70">
        <v>44327</v>
      </c>
    </row>
    <row r="2245" spans="3:13" x14ac:dyDescent="0.3">
      <c r="C2245" s="63">
        <v>70810545</v>
      </c>
      <c r="D2245" s="63">
        <v>6763160</v>
      </c>
      <c r="E2245" s="67">
        <v>44306</v>
      </c>
      <c r="F2245" s="69" t="s">
        <v>13922</v>
      </c>
      <c r="G2245" s="63" t="s">
        <v>10615</v>
      </c>
      <c r="H2245" s="63" t="s">
        <v>14325</v>
      </c>
      <c r="I2245" s="63" t="s">
        <v>14326</v>
      </c>
      <c r="J2245" s="66">
        <v>523084</v>
      </c>
      <c r="K2245" s="70">
        <v>44358</v>
      </c>
      <c r="L2245" s="70">
        <v>1531667</v>
      </c>
      <c r="M2245" s="70">
        <v>44337</v>
      </c>
    </row>
    <row r="2246" spans="3:13" x14ac:dyDescent="0.3">
      <c r="C2246" s="63">
        <v>53119130</v>
      </c>
      <c r="D2246" s="63">
        <v>6858592</v>
      </c>
      <c r="E2246" s="67">
        <v>44322</v>
      </c>
      <c r="F2246" s="69" t="s">
        <v>13922</v>
      </c>
      <c r="G2246" s="63" t="s">
        <v>10615</v>
      </c>
      <c r="H2246" s="63" t="s">
        <v>14325</v>
      </c>
      <c r="I2246" s="63" t="s">
        <v>14326</v>
      </c>
      <c r="J2246" s="66">
        <v>1012534</v>
      </c>
      <c r="K2246" s="70">
        <v>44386</v>
      </c>
      <c r="L2246" s="70">
        <v>1545626</v>
      </c>
      <c r="M2246" s="70">
        <v>44358</v>
      </c>
    </row>
    <row r="2247" spans="3:13" x14ac:dyDescent="0.3">
      <c r="C2247" s="63">
        <v>79118098</v>
      </c>
      <c r="D2247" s="63">
        <v>6948481</v>
      </c>
      <c r="E2247" s="67">
        <v>44371</v>
      </c>
      <c r="F2247" s="69" t="s">
        <v>13922</v>
      </c>
      <c r="G2247" s="63" t="s">
        <v>10615</v>
      </c>
      <c r="H2247" s="63" t="s">
        <v>14325</v>
      </c>
      <c r="I2247" s="63" t="s">
        <v>14326</v>
      </c>
      <c r="J2247" s="66">
        <v>1433409</v>
      </c>
      <c r="K2247" s="70">
        <v>44449</v>
      </c>
      <c r="L2247" s="70">
        <v>1575910</v>
      </c>
      <c r="M2247" s="70">
        <v>44403</v>
      </c>
    </row>
    <row r="2248" spans="3:13" x14ac:dyDescent="0.3">
      <c r="C2248" s="63">
        <v>7722950</v>
      </c>
      <c r="D2248" s="63">
        <v>6967669</v>
      </c>
      <c r="E2248" s="67">
        <v>44377</v>
      </c>
      <c r="F2248" s="69" t="s">
        <v>13922</v>
      </c>
      <c r="G2248" s="63" t="s">
        <v>10615</v>
      </c>
      <c r="H2248" s="63" t="s">
        <v>14325</v>
      </c>
      <c r="I2248" s="63" t="s">
        <v>14326</v>
      </c>
      <c r="J2248" s="66">
        <v>485129</v>
      </c>
      <c r="K2248" s="70">
        <v>44449</v>
      </c>
      <c r="L2248" s="70">
        <v>1584392</v>
      </c>
      <c r="M2248" s="70">
        <v>44413</v>
      </c>
    </row>
    <row r="2249" spans="3:13" x14ac:dyDescent="0.3">
      <c r="C2249" s="63">
        <v>79118098</v>
      </c>
      <c r="D2249" s="63">
        <v>6993444</v>
      </c>
      <c r="E2249" s="67">
        <v>44385</v>
      </c>
      <c r="F2249" s="69" t="s">
        <v>13922</v>
      </c>
      <c r="G2249" s="63" t="s">
        <v>10615</v>
      </c>
      <c r="H2249" s="63" t="s">
        <v>14325</v>
      </c>
      <c r="I2249" s="63" t="s">
        <v>14326</v>
      </c>
      <c r="J2249" s="66">
        <v>1672310</v>
      </c>
      <c r="K2249" s="70">
        <v>44449</v>
      </c>
      <c r="L2249" s="70">
        <v>1591736</v>
      </c>
      <c r="M2249" s="70">
        <v>44425</v>
      </c>
    </row>
    <row r="2250" spans="3:13" x14ac:dyDescent="0.3">
      <c r="C2250" s="63">
        <v>45480315</v>
      </c>
      <c r="D2250" s="63">
        <v>7074254</v>
      </c>
      <c r="E2250" s="67">
        <v>44407</v>
      </c>
      <c r="F2250" s="69" t="s">
        <v>13922</v>
      </c>
      <c r="G2250" s="63" t="s">
        <v>10615</v>
      </c>
      <c r="H2250" s="63" t="s">
        <v>14325</v>
      </c>
      <c r="I2250" s="63" t="s">
        <v>14326</v>
      </c>
      <c r="J2250" s="66">
        <v>14133333</v>
      </c>
      <c r="K2250" s="70">
        <v>44477</v>
      </c>
      <c r="L2250" s="70">
        <v>1601564</v>
      </c>
      <c r="M2250" s="70">
        <v>44438</v>
      </c>
    </row>
    <row r="2251" spans="3:13" x14ac:dyDescent="0.3">
      <c r="C2251" s="63">
        <v>79118098</v>
      </c>
      <c r="D2251" s="63">
        <v>7130500</v>
      </c>
      <c r="E2251" s="67">
        <v>44347</v>
      </c>
      <c r="F2251" s="69" t="s">
        <v>13922</v>
      </c>
      <c r="G2251" s="63" t="s">
        <v>10615</v>
      </c>
      <c r="H2251" s="63" t="s">
        <v>14325</v>
      </c>
      <c r="I2251" s="63" t="s">
        <v>14326</v>
      </c>
      <c r="J2251" s="66">
        <v>238901</v>
      </c>
      <c r="K2251" s="70">
        <v>44477</v>
      </c>
      <c r="L2251" s="70">
        <v>1601564</v>
      </c>
      <c r="M2251" s="70">
        <v>44438</v>
      </c>
    </row>
    <row r="2252" spans="3:13" x14ac:dyDescent="0.3">
      <c r="C2252" s="63">
        <v>79118098</v>
      </c>
      <c r="D2252" s="63">
        <v>7130526</v>
      </c>
      <c r="E2252" s="67">
        <v>44351</v>
      </c>
      <c r="F2252" s="69" t="s">
        <v>13922</v>
      </c>
      <c r="G2252" s="63" t="s">
        <v>10615</v>
      </c>
      <c r="H2252" s="63" t="s">
        <v>14325</v>
      </c>
      <c r="I2252" s="63" t="s">
        <v>14326</v>
      </c>
      <c r="J2252" s="66">
        <v>2389015</v>
      </c>
      <c r="K2252" s="70">
        <v>44477</v>
      </c>
      <c r="L2252" s="70">
        <v>1601564</v>
      </c>
      <c r="M2252" s="70">
        <v>44438</v>
      </c>
    </row>
    <row r="2253" spans="3:13" x14ac:dyDescent="0.3">
      <c r="C2253" s="63">
        <v>79364265</v>
      </c>
      <c r="D2253" s="63">
        <v>7222023</v>
      </c>
      <c r="E2253" s="67">
        <v>44424</v>
      </c>
      <c r="F2253" s="69" t="s">
        <v>13922</v>
      </c>
      <c r="G2253" s="63" t="s">
        <v>10615</v>
      </c>
      <c r="H2253" s="63" t="s">
        <v>14325</v>
      </c>
      <c r="I2253" s="63" t="s">
        <v>14326</v>
      </c>
      <c r="J2253" s="66">
        <v>103986</v>
      </c>
      <c r="K2253" s="70">
        <v>44505</v>
      </c>
      <c r="L2253" s="70">
        <v>1621325</v>
      </c>
      <c r="M2253" s="70">
        <v>44466</v>
      </c>
    </row>
    <row r="2254" spans="3:13" x14ac:dyDescent="0.3">
      <c r="C2254" s="63">
        <v>19345158</v>
      </c>
      <c r="D2254" s="63">
        <v>7224122</v>
      </c>
      <c r="E2254" s="67">
        <v>44363</v>
      </c>
      <c r="F2254" s="69" t="s">
        <v>13922</v>
      </c>
      <c r="G2254" s="63" t="s">
        <v>10615</v>
      </c>
      <c r="H2254" s="63" t="s">
        <v>14325</v>
      </c>
      <c r="I2254" s="63" t="s">
        <v>14326</v>
      </c>
      <c r="J2254" s="66">
        <v>1102048</v>
      </c>
      <c r="K2254" s="70">
        <v>44533</v>
      </c>
      <c r="L2254" s="70">
        <v>1632837</v>
      </c>
      <c r="M2254" s="70">
        <v>44483</v>
      </c>
    </row>
    <row r="2255" spans="3:13" x14ac:dyDescent="0.3">
      <c r="C2255" s="63">
        <v>20940346</v>
      </c>
      <c r="D2255" s="63">
        <v>7215586</v>
      </c>
      <c r="E2255" s="67">
        <v>44462</v>
      </c>
      <c r="F2255" s="69" t="s">
        <v>13922</v>
      </c>
      <c r="G2255" s="63" t="s">
        <v>10615</v>
      </c>
      <c r="H2255" s="63" t="s">
        <v>14325</v>
      </c>
      <c r="I2255" s="63" t="s">
        <v>14326</v>
      </c>
      <c r="J2255" s="66">
        <v>87287</v>
      </c>
      <c r="K2255" s="70">
        <v>44533</v>
      </c>
      <c r="L2255" s="70">
        <v>1639422</v>
      </c>
      <c r="M2255" s="70">
        <v>44494</v>
      </c>
    </row>
    <row r="2256" spans="3:13" x14ac:dyDescent="0.3">
      <c r="C2256" s="63">
        <v>21176926</v>
      </c>
      <c r="D2256" s="63">
        <v>7421656</v>
      </c>
      <c r="E2256" s="67">
        <v>44536</v>
      </c>
      <c r="F2256" s="69" t="s">
        <v>13922</v>
      </c>
      <c r="G2256" s="63" t="s">
        <v>10615</v>
      </c>
      <c r="H2256" s="63" t="s">
        <v>14325</v>
      </c>
      <c r="I2256" s="63" t="s">
        <v>14326</v>
      </c>
      <c r="J2256" s="66">
        <v>83283</v>
      </c>
      <c r="K2256" s="70">
        <v>44608</v>
      </c>
      <c r="L2256" s="70">
        <v>1680046</v>
      </c>
      <c r="M2256" s="70">
        <v>44574</v>
      </c>
    </row>
    <row r="2257" spans="3:13" x14ac:dyDescent="0.3">
      <c r="C2257" s="63">
        <v>52328841</v>
      </c>
      <c r="D2257" s="63">
        <v>7544337</v>
      </c>
      <c r="E2257" s="67">
        <v>44357</v>
      </c>
      <c r="F2257" s="69" t="s">
        <v>13922</v>
      </c>
      <c r="G2257" s="63" t="s">
        <v>10615</v>
      </c>
      <c r="H2257" s="63" t="s">
        <v>14325</v>
      </c>
      <c r="I2257" s="63" t="s">
        <v>14326</v>
      </c>
      <c r="J2257" s="66">
        <v>1514286</v>
      </c>
      <c r="K2257" s="70">
        <v>44594</v>
      </c>
      <c r="L2257" s="70">
        <v>1684776</v>
      </c>
      <c r="M2257" s="70">
        <v>44581</v>
      </c>
    </row>
    <row r="2258" spans="3:13" x14ac:dyDescent="0.3">
      <c r="C2258" s="63">
        <v>52328841</v>
      </c>
      <c r="D2258" s="63">
        <v>7544393</v>
      </c>
      <c r="E2258" s="67">
        <v>44362</v>
      </c>
      <c r="F2258" s="69" t="s">
        <v>13922</v>
      </c>
      <c r="G2258" s="63" t="s">
        <v>10615</v>
      </c>
      <c r="H2258" s="63" t="s">
        <v>14325</v>
      </c>
      <c r="I2258" s="63" t="s">
        <v>14326</v>
      </c>
      <c r="J2258" s="66">
        <v>2523810</v>
      </c>
      <c r="K2258" s="70">
        <v>44594</v>
      </c>
      <c r="L2258" s="70">
        <v>1684776</v>
      </c>
      <c r="M2258" s="70">
        <v>44581</v>
      </c>
    </row>
    <row r="2259" spans="3:13" x14ac:dyDescent="0.3">
      <c r="C2259" s="63">
        <v>11187258</v>
      </c>
      <c r="D2259" s="63">
        <v>7545490</v>
      </c>
      <c r="E2259" s="67">
        <v>44573</v>
      </c>
      <c r="F2259" s="69" t="s">
        <v>13922</v>
      </c>
      <c r="G2259" s="63" t="s">
        <v>10615</v>
      </c>
      <c r="H2259" s="63" t="s">
        <v>14325</v>
      </c>
      <c r="I2259" s="63" t="s">
        <v>14326</v>
      </c>
      <c r="J2259" s="66">
        <v>68987</v>
      </c>
      <c r="K2259" s="70">
        <v>44659</v>
      </c>
      <c r="L2259" s="70">
        <v>1705812</v>
      </c>
      <c r="M2259" s="70">
        <v>44610</v>
      </c>
    </row>
    <row r="2260" spans="3:13" x14ac:dyDescent="0.3">
      <c r="C2260" s="63">
        <v>13957285</v>
      </c>
      <c r="D2260" s="63">
        <v>7585007</v>
      </c>
      <c r="E2260" s="67">
        <v>44581</v>
      </c>
      <c r="F2260" s="69" t="s">
        <v>13922</v>
      </c>
      <c r="G2260" s="63" t="s">
        <v>10615</v>
      </c>
      <c r="H2260" s="63" t="s">
        <v>14325</v>
      </c>
      <c r="I2260" s="63" t="s">
        <v>14326</v>
      </c>
      <c r="J2260" s="66">
        <v>162769</v>
      </c>
      <c r="K2260" s="70">
        <v>44659</v>
      </c>
      <c r="L2260" s="70">
        <v>1709055</v>
      </c>
      <c r="M2260" s="70">
        <v>44615</v>
      </c>
    </row>
    <row r="2261" spans="3:13" x14ac:dyDescent="0.3">
      <c r="C2261" s="63">
        <v>1085273754</v>
      </c>
      <c r="D2261" s="63">
        <v>7667292</v>
      </c>
      <c r="E2261" s="67">
        <v>44619</v>
      </c>
      <c r="F2261" s="69" t="s">
        <v>13922</v>
      </c>
      <c r="G2261" s="63" t="s">
        <v>10615</v>
      </c>
      <c r="H2261" s="63" t="s">
        <v>14325</v>
      </c>
      <c r="I2261" s="63" t="s">
        <v>14326</v>
      </c>
      <c r="J2261" s="66">
        <v>1370335</v>
      </c>
      <c r="K2261" s="70">
        <v>44698</v>
      </c>
      <c r="L2261" s="70">
        <v>1735526</v>
      </c>
      <c r="M2261" s="70">
        <v>44655</v>
      </c>
    </row>
    <row r="2262" spans="3:13" x14ac:dyDescent="0.3">
      <c r="C2262" s="63">
        <v>53119130</v>
      </c>
      <c r="D2262" s="63">
        <v>7713283</v>
      </c>
      <c r="E2262" s="67">
        <v>44636</v>
      </c>
      <c r="F2262" s="69" t="s">
        <v>13922</v>
      </c>
      <c r="G2262" s="63" t="s">
        <v>10615</v>
      </c>
      <c r="H2262" s="63" t="s">
        <v>14325</v>
      </c>
      <c r="I2262" s="63" t="s">
        <v>14326</v>
      </c>
      <c r="J2262" s="66">
        <v>86219</v>
      </c>
      <c r="K2262" s="70">
        <v>44698</v>
      </c>
      <c r="L2262" s="70">
        <v>1744128</v>
      </c>
      <c r="M2262" s="70">
        <v>44670</v>
      </c>
    </row>
    <row r="2263" spans="3:13" x14ac:dyDescent="0.3">
      <c r="C2263" s="63">
        <v>41770259</v>
      </c>
      <c r="D2263" s="63">
        <v>7747755</v>
      </c>
      <c r="E2263" s="67">
        <v>44649</v>
      </c>
      <c r="F2263" s="69" t="s">
        <v>13922</v>
      </c>
      <c r="G2263" s="63" t="s">
        <v>10615</v>
      </c>
      <c r="H2263" s="63" t="s">
        <v>14325</v>
      </c>
      <c r="I2263" s="63" t="s">
        <v>14326</v>
      </c>
      <c r="J2263" s="66">
        <v>45329</v>
      </c>
      <c r="K2263" s="70">
        <v>44722</v>
      </c>
      <c r="L2263" s="70">
        <v>1758021</v>
      </c>
      <c r="M2263" s="70">
        <v>44690</v>
      </c>
    </row>
    <row r="2264" spans="3:13" x14ac:dyDescent="0.3">
      <c r="C2264" s="63">
        <v>39683296</v>
      </c>
      <c r="D2264" s="63">
        <v>7940017</v>
      </c>
      <c r="E2264" s="67">
        <v>44695</v>
      </c>
      <c r="F2264" s="69" t="s">
        <v>13922</v>
      </c>
      <c r="G2264" s="63" t="s">
        <v>10615</v>
      </c>
      <c r="H2264" s="63" t="s">
        <v>14325</v>
      </c>
      <c r="I2264" s="63" t="s">
        <v>14326</v>
      </c>
      <c r="J2264" s="66">
        <v>948563</v>
      </c>
      <c r="K2264" s="70">
        <v>44760</v>
      </c>
      <c r="L2264" s="70">
        <v>1786840</v>
      </c>
      <c r="M2264" s="70">
        <v>44728</v>
      </c>
    </row>
    <row r="2265" spans="3:13" x14ac:dyDescent="0.3">
      <c r="C2265" s="63">
        <v>20940346</v>
      </c>
      <c r="D2265" s="63">
        <v>6696872</v>
      </c>
      <c r="E2265" s="67">
        <v>44279</v>
      </c>
      <c r="F2265" s="69" t="s">
        <v>13922</v>
      </c>
      <c r="G2265" s="63" t="s">
        <v>10615</v>
      </c>
      <c r="H2265" s="63" t="s">
        <v>14325</v>
      </c>
      <c r="I2265" s="63" t="s">
        <v>14326</v>
      </c>
      <c r="J2265" s="66">
        <v>3887</v>
      </c>
      <c r="K2265" s="70">
        <v>44792</v>
      </c>
      <c r="L2265" s="70">
        <v>1815204</v>
      </c>
      <c r="M2265" s="70">
        <v>44769</v>
      </c>
    </row>
    <row r="2266" spans="3:13" x14ac:dyDescent="0.3">
      <c r="C2266" s="63">
        <v>79118098</v>
      </c>
      <c r="D2266" s="63">
        <v>7130500</v>
      </c>
      <c r="E2266" s="67">
        <v>44347</v>
      </c>
      <c r="F2266" s="69" t="s">
        <v>13922</v>
      </c>
      <c r="G2266" s="63" t="s">
        <v>10615</v>
      </c>
      <c r="H2266" s="63" t="s">
        <v>14325</v>
      </c>
      <c r="I2266" s="63" t="s">
        <v>14326</v>
      </c>
      <c r="J2266" s="66">
        <v>5231</v>
      </c>
      <c r="K2266" s="70">
        <v>44792</v>
      </c>
      <c r="L2266" s="70">
        <v>1815204</v>
      </c>
      <c r="M2266" s="70">
        <v>44769</v>
      </c>
    </row>
    <row r="2267" spans="3:13" x14ac:dyDescent="0.3">
      <c r="C2267" s="63">
        <v>79118098</v>
      </c>
      <c r="D2267" s="63">
        <v>7130526</v>
      </c>
      <c r="E2267" s="67">
        <v>44351</v>
      </c>
      <c r="F2267" s="69" t="s">
        <v>13922</v>
      </c>
      <c r="G2267" s="63" t="s">
        <v>10615</v>
      </c>
      <c r="H2267" s="63" t="s">
        <v>14325</v>
      </c>
      <c r="I2267" s="63" t="s">
        <v>14326</v>
      </c>
      <c r="J2267" s="66">
        <v>52312</v>
      </c>
      <c r="K2267" s="70">
        <v>44792</v>
      </c>
      <c r="L2267" s="70">
        <v>1815204</v>
      </c>
      <c r="M2267" s="70">
        <v>44769</v>
      </c>
    </row>
    <row r="2268" spans="3:13" x14ac:dyDescent="0.3">
      <c r="C2268" s="63">
        <v>79118098</v>
      </c>
      <c r="D2268" s="63">
        <v>6948481</v>
      </c>
      <c r="E2268" s="67">
        <v>44371</v>
      </c>
      <c r="F2268" s="69" t="s">
        <v>13922</v>
      </c>
      <c r="G2268" s="63" t="s">
        <v>10615</v>
      </c>
      <c r="H2268" s="63" t="s">
        <v>14325</v>
      </c>
      <c r="I2268" s="63" t="s">
        <v>14326</v>
      </c>
      <c r="J2268" s="66">
        <v>31387</v>
      </c>
      <c r="K2268" s="70">
        <v>44792</v>
      </c>
      <c r="L2268" s="70">
        <v>1815204</v>
      </c>
      <c r="M2268" s="70">
        <v>44769</v>
      </c>
    </row>
    <row r="2269" spans="3:13" x14ac:dyDescent="0.3">
      <c r="C2269" s="63">
        <v>79118098</v>
      </c>
      <c r="D2269" s="63">
        <v>6993444</v>
      </c>
      <c r="E2269" s="67">
        <v>44385</v>
      </c>
      <c r="F2269" s="69" t="s">
        <v>13922</v>
      </c>
      <c r="G2269" s="63" t="s">
        <v>10615</v>
      </c>
      <c r="H2269" s="63" t="s">
        <v>14325</v>
      </c>
      <c r="I2269" s="63" t="s">
        <v>14326</v>
      </c>
      <c r="J2269" s="66">
        <v>36618</v>
      </c>
      <c r="K2269" s="70">
        <v>44792</v>
      </c>
      <c r="L2269" s="70">
        <v>1815204</v>
      </c>
      <c r="M2269" s="70">
        <v>44769</v>
      </c>
    </row>
    <row r="2270" spans="3:13" x14ac:dyDescent="0.3">
      <c r="C2270" s="63">
        <v>79364265</v>
      </c>
      <c r="D2270" s="63">
        <v>7222023</v>
      </c>
      <c r="E2270" s="67">
        <v>44424</v>
      </c>
      <c r="F2270" s="69" t="s">
        <v>13922</v>
      </c>
      <c r="G2270" s="63" t="s">
        <v>10615</v>
      </c>
      <c r="H2270" s="63" t="s">
        <v>14325</v>
      </c>
      <c r="I2270" s="63" t="s">
        <v>14326</v>
      </c>
      <c r="J2270" s="66">
        <v>2348</v>
      </c>
      <c r="K2270" s="70">
        <v>44792</v>
      </c>
      <c r="L2270" s="70">
        <v>1815204</v>
      </c>
      <c r="M2270" s="70">
        <v>44769</v>
      </c>
    </row>
    <row r="2271" spans="3:13" x14ac:dyDescent="0.3">
      <c r="C2271" s="63">
        <v>79946437</v>
      </c>
      <c r="D2271" s="63">
        <v>6701904</v>
      </c>
      <c r="E2271" s="67">
        <v>44273</v>
      </c>
      <c r="F2271" s="69" t="s">
        <v>13922</v>
      </c>
      <c r="G2271" s="63" t="s">
        <v>10615</v>
      </c>
      <c r="H2271" s="63" t="s">
        <v>14325</v>
      </c>
      <c r="I2271" s="63" t="s">
        <v>14326</v>
      </c>
      <c r="J2271" s="66">
        <v>56886</v>
      </c>
      <c r="K2271" s="70">
        <v>44792</v>
      </c>
      <c r="L2271" s="70">
        <v>1815204</v>
      </c>
      <c r="M2271" s="70">
        <v>44769</v>
      </c>
    </row>
    <row r="2272" spans="3:13" x14ac:dyDescent="0.3">
      <c r="C2272" s="63">
        <v>79946437</v>
      </c>
      <c r="D2272" s="63">
        <v>6701903</v>
      </c>
      <c r="E2272" s="67">
        <v>44264</v>
      </c>
      <c r="F2272" s="69" t="s">
        <v>13922</v>
      </c>
      <c r="G2272" s="63" t="s">
        <v>10615</v>
      </c>
      <c r="H2272" s="63" t="s">
        <v>14325</v>
      </c>
      <c r="I2272" s="63" t="s">
        <v>14326</v>
      </c>
      <c r="J2272" s="66">
        <v>26547</v>
      </c>
      <c r="K2272" s="70">
        <v>44792</v>
      </c>
      <c r="L2272" s="70">
        <v>1815204</v>
      </c>
      <c r="M2272" s="70">
        <v>44769</v>
      </c>
    </row>
    <row r="2273" spans="3:13" x14ac:dyDescent="0.3">
      <c r="C2273" s="63">
        <v>11187258</v>
      </c>
      <c r="D2273" s="63">
        <v>7894843</v>
      </c>
      <c r="E2273" s="67">
        <v>44699</v>
      </c>
      <c r="F2273" s="69" t="s">
        <v>13922</v>
      </c>
      <c r="G2273" s="63" t="s">
        <v>10615</v>
      </c>
      <c r="H2273" s="63" t="s">
        <v>14325</v>
      </c>
      <c r="I2273" s="63" t="s">
        <v>14326</v>
      </c>
      <c r="J2273" s="66">
        <v>275946</v>
      </c>
      <c r="K2273" s="70">
        <v>44792</v>
      </c>
      <c r="L2273" s="70">
        <v>1818377</v>
      </c>
      <c r="M2273" s="70">
        <v>44774</v>
      </c>
    </row>
    <row r="2274" spans="3:13" x14ac:dyDescent="0.3">
      <c r="C2274" s="63">
        <v>98476471</v>
      </c>
      <c r="D2274" s="63">
        <v>8024032</v>
      </c>
      <c r="E2274" s="67">
        <v>44717</v>
      </c>
      <c r="F2274" s="69" t="s">
        <v>13922</v>
      </c>
      <c r="G2274" s="63" t="s">
        <v>10615</v>
      </c>
      <c r="H2274" s="63" t="s">
        <v>14325</v>
      </c>
      <c r="I2274" s="63" t="s">
        <v>14326</v>
      </c>
      <c r="J2274" s="66">
        <v>519726</v>
      </c>
      <c r="K2274" s="70">
        <v>44792</v>
      </c>
      <c r="L2274" s="70">
        <v>1818377</v>
      </c>
      <c r="M2274" s="70">
        <v>44774</v>
      </c>
    </row>
    <row r="2275" spans="3:13" x14ac:dyDescent="0.3">
      <c r="C2275" s="63">
        <v>53119130</v>
      </c>
      <c r="D2275" s="63">
        <v>8036068</v>
      </c>
      <c r="E2275" s="67">
        <v>44741</v>
      </c>
      <c r="F2275" s="69" t="s">
        <v>13922</v>
      </c>
      <c r="G2275" s="63" t="s">
        <v>10615</v>
      </c>
      <c r="H2275" s="63" t="s">
        <v>14325</v>
      </c>
      <c r="I2275" s="63" t="s">
        <v>14326</v>
      </c>
      <c r="J2275" s="66">
        <v>91877</v>
      </c>
      <c r="K2275" s="70">
        <v>44792</v>
      </c>
      <c r="L2275" s="70">
        <v>1818377</v>
      </c>
      <c r="M2275" s="70">
        <v>44774</v>
      </c>
    </row>
    <row r="2276" spans="3:13" x14ac:dyDescent="0.3">
      <c r="C2276" s="63">
        <v>53123841</v>
      </c>
      <c r="D2276" s="63">
        <v>8036204</v>
      </c>
      <c r="E2276" s="67">
        <v>44741</v>
      </c>
      <c r="F2276" s="69" t="s">
        <v>13922</v>
      </c>
      <c r="G2276" s="63" t="s">
        <v>10615</v>
      </c>
      <c r="H2276" s="63" t="s">
        <v>14325</v>
      </c>
      <c r="I2276" s="63" t="s">
        <v>14326</v>
      </c>
      <c r="J2276" s="66">
        <v>144400</v>
      </c>
      <c r="K2276" s="70">
        <v>44792</v>
      </c>
      <c r="L2276" s="70">
        <v>1818377</v>
      </c>
      <c r="M2276" s="70">
        <v>44774</v>
      </c>
    </row>
    <row r="2277" spans="3:13" x14ac:dyDescent="0.3">
      <c r="C2277" s="63">
        <v>79642079</v>
      </c>
      <c r="D2277" s="63">
        <v>8039954</v>
      </c>
      <c r="E2277" s="67">
        <v>44737</v>
      </c>
      <c r="F2277" s="69" t="s">
        <v>13922</v>
      </c>
      <c r="G2277" s="63" t="s">
        <v>10615</v>
      </c>
      <c r="H2277" s="63" t="s">
        <v>14325</v>
      </c>
      <c r="I2277" s="63" t="s">
        <v>14326</v>
      </c>
      <c r="J2277" s="66">
        <v>640209</v>
      </c>
      <c r="K2277" s="70">
        <v>44792</v>
      </c>
      <c r="L2277" s="70">
        <v>1818377</v>
      </c>
      <c r="M2277" s="70">
        <v>44774</v>
      </c>
    </row>
    <row r="2278" spans="3:13" x14ac:dyDescent="0.3">
      <c r="C2278" s="63">
        <v>20940346</v>
      </c>
      <c r="D2278" s="63">
        <v>7215586</v>
      </c>
      <c r="E2278" s="67">
        <v>44462</v>
      </c>
      <c r="F2278" s="69" t="s">
        <v>13922</v>
      </c>
      <c r="G2278" s="63" t="s">
        <v>10615</v>
      </c>
      <c r="H2278" s="63" t="s">
        <v>14325</v>
      </c>
      <c r="I2278" s="63" t="s">
        <v>14326</v>
      </c>
      <c r="J2278" s="66">
        <v>1943</v>
      </c>
      <c r="K2278" s="70">
        <v>44792</v>
      </c>
      <c r="L2278" s="70">
        <v>1815204</v>
      </c>
      <c r="M2278" s="70">
        <v>44769</v>
      </c>
    </row>
    <row r="2279" spans="3:13" x14ac:dyDescent="0.3">
      <c r="C2279" s="63">
        <v>7722950</v>
      </c>
      <c r="D2279" s="63">
        <v>8067294</v>
      </c>
      <c r="E2279" s="67">
        <v>44750</v>
      </c>
      <c r="F2279" s="69" t="s">
        <v>13922</v>
      </c>
      <c r="G2279" s="63" t="s">
        <v>10615</v>
      </c>
      <c r="H2279" s="63" t="s">
        <v>14325</v>
      </c>
      <c r="I2279" s="63" t="s">
        <v>14326</v>
      </c>
      <c r="J2279" s="66">
        <v>265206</v>
      </c>
      <c r="K2279" s="70">
        <v>44799</v>
      </c>
      <c r="L2279" s="70">
        <v>1827501</v>
      </c>
      <c r="M2279" s="70">
        <v>44784</v>
      </c>
    </row>
    <row r="2280" spans="3:13" x14ac:dyDescent="0.3">
      <c r="C2280" s="63">
        <v>46362807</v>
      </c>
      <c r="D2280" s="63">
        <v>8166519</v>
      </c>
      <c r="E2280" s="67">
        <v>44754</v>
      </c>
      <c r="F2280" s="69" t="s">
        <v>13922</v>
      </c>
      <c r="G2280" s="63" t="s">
        <v>10615</v>
      </c>
      <c r="H2280" s="63" t="s">
        <v>14325</v>
      </c>
      <c r="I2280" s="63" t="s">
        <v>14326</v>
      </c>
      <c r="J2280" s="66">
        <v>1207318</v>
      </c>
      <c r="K2280" s="70">
        <v>44799</v>
      </c>
      <c r="L2280" s="70">
        <v>1827501</v>
      </c>
      <c r="M2280" s="70">
        <v>44784</v>
      </c>
    </row>
    <row r="2281" spans="3:13" x14ac:dyDescent="0.3">
      <c r="C2281" s="63">
        <v>1018423607</v>
      </c>
      <c r="D2281" s="63">
        <v>8195014</v>
      </c>
      <c r="E2281" s="67">
        <v>44755</v>
      </c>
      <c r="F2281" s="69" t="s">
        <v>13922</v>
      </c>
      <c r="G2281" s="63" t="s">
        <v>10615</v>
      </c>
      <c r="H2281" s="63" t="s">
        <v>14325</v>
      </c>
      <c r="I2281" s="63" t="s">
        <v>14326</v>
      </c>
      <c r="J2281" s="66">
        <v>71261</v>
      </c>
      <c r="K2281" s="70">
        <v>44813</v>
      </c>
      <c r="L2281" s="70">
        <v>1832419</v>
      </c>
      <c r="M2281" s="70">
        <v>44791</v>
      </c>
    </row>
    <row r="2282" spans="3:13" x14ac:dyDescent="0.3">
      <c r="C2282" s="63">
        <v>11187258</v>
      </c>
      <c r="D2282" s="63">
        <v>7894843</v>
      </c>
      <c r="E2282" s="67">
        <v>44699</v>
      </c>
      <c r="F2282" s="69" t="s">
        <v>13922</v>
      </c>
      <c r="G2282" s="63" t="s">
        <v>10615</v>
      </c>
      <c r="H2282" s="63" t="s">
        <v>14325</v>
      </c>
      <c r="I2282" s="63" t="s">
        <v>14326</v>
      </c>
      <c r="J2282" s="66">
        <v>18198</v>
      </c>
      <c r="K2282" s="70">
        <v>44820</v>
      </c>
      <c r="L2282" s="70">
        <v>1834448</v>
      </c>
      <c r="M2282" s="70">
        <v>44796</v>
      </c>
    </row>
    <row r="2283" spans="3:13" x14ac:dyDescent="0.3">
      <c r="C2283" s="63">
        <v>1018459248</v>
      </c>
      <c r="D2283" s="63">
        <v>8176155</v>
      </c>
      <c r="E2283" s="67">
        <v>44769</v>
      </c>
      <c r="F2283" s="69" t="s">
        <v>13922</v>
      </c>
      <c r="G2283" s="63" t="s">
        <v>10615</v>
      </c>
      <c r="H2283" s="63" t="s">
        <v>14325</v>
      </c>
      <c r="I2283" s="63" t="s">
        <v>14326</v>
      </c>
      <c r="J2283" s="66">
        <v>263423</v>
      </c>
      <c r="K2283" s="70">
        <v>44813</v>
      </c>
      <c r="L2283" s="70">
        <v>1839276</v>
      </c>
      <c r="M2283" s="70">
        <v>44799</v>
      </c>
    </row>
    <row r="2284" spans="3:13" x14ac:dyDescent="0.3">
      <c r="C2284" s="63">
        <v>51796829</v>
      </c>
      <c r="D2284" s="63">
        <v>8296068</v>
      </c>
      <c r="E2284" s="67">
        <v>44803</v>
      </c>
      <c r="F2284" s="69" t="s">
        <v>13922</v>
      </c>
      <c r="G2284" s="63" t="s">
        <v>10615</v>
      </c>
      <c r="H2284" s="63" t="s">
        <v>14325</v>
      </c>
      <c r="I2284" s="63" t="s">
        <v>14326</v>
      </c>
      <c r="J2284" s="66">
        <v>153871</v>
      </c>
      <c r="K2284" s="70">
        <v>44866</v>
      </c>
      <c r="L2284" s="70">
        <v>1877658</v>
      </c>
      <c r="M2284" s="70">
        <v>44847</v>
      </c>
    </row>
    <row r="2285" spans="3:13" x14ac:dyDescent="0.3">
      <c r="C2285" s="63">
        <v>1049619832</v>
      </c>
      <c r="D2285" s="63">
        <v>8312769</v>
      </c>
      <c r="E2285" s="67">
        <v>44810</v>
      </c>
      <c r="F2285" s="69" t="s">
        <v>13922</v>
      </c>
      <c r="G2285" s="63" t="s">
        <v>10615</v>
      </c>
      <c r="H2285" s="63" t="s">
        <v>14325</v>
      </c>
      <c r="I2285" s="63" t="s">
        <v>14326</v>
      </c>
      <c r="J2285" s="66">
        <v>3268134</v>
      </c>
      <c r="K2285" s="70">
        <v>44866</v>
      </c>
      <c r="L2285" s="70">
        <v>1877658</v>
      </c>
      <c r="M2285" s="70">
        <v>44847</v>
      </c>
    </row>
    <row r="2286" spans="3:13" x14ac:dyDescent="0.3">
      <c r="C2286" s="63">
        <v>51593219</v>
      </c>
      <c r="D2286" s="63">
        <v>8506329</v>
      </c>
      <c r="E2286" s="67">
        <v>44881</v>
      </c>
      <c r="F2286" s="69" t="s">
        <v>13922</v>
      </c>
      <c r="G2286" s="63" t="s">
        <v>10615</v>
      </c>
      <c r="H2286" s="63" t="s">
        <v>14325</v>
      </c>
      <c r="I2286" s="63" t="s">
        <v>14326</v>
      </c>
      <c r="J2286" s="66">
        <v>570154</v>
      </c>
      <c r="K2286" s="70">
        <v>44946</v>
      </c>
      <c r="L2286" s="70">
        <v>1940206</v>
      </c>
      <c r="M2286" s="70">
        <v>44924</v>
      </c>
    </row>
    <row r="2287" spans="3:13" x14ac:dyDescent="0.3">
      <c r="C2287" s="63">
        <v>53123841</v>
      </c>
      <c r="D2287" s="63">
        <v>8644540</v>
      </c>
      <c r="E2287" s="67">
        <v>44918</v>
      </c>
      <c r="F2287" s="69" t="s">
        <v>13922</v>
      </c>
      <c r="G2287" s="63" t="s">
        <v>10615</v>
      </c>
      <c r="H2287" s="63" t="s">
        <v>14325</v>
      </c>
      <c r="I2287" s="63" t="s">
        <v>14326</v>
      </c>
      <c r="J2287" s="66">
        <v>144400</v>
      </c>
      <c r="K2287" s="70">
        <v>44967</v>
      </c>
      <c r="L2287" s="70">
        <v>1961005</v>
      </c>
      <c r="M2287" s="70">
        <v>44951</v>
      </c>
    </row>
    <row r="2288" spans="3:13" x14ac:dyDescent="0.3">
      <c r="C2288" s="63">
        <v>79046703</v>
      </c>
      <c r="D2288" s="63">
        <v>8676648</v>
      </c>
      <c r="E2288" s="67">
        <v>44914</v>
      </c>
      <c r="F2288" s="69" t="s">
        <v>13922</v>
      </c>
      <c r="G2288" s="63" t="s">
        <v>10615</v>
      </c>
      <c r="H2288" s="63" t="s">
        <v>14325</v>
      </c>
      <c r="I2288" s="63" t="s">
        <v>14326</v>
      </c>
      <c r="J2288" s="66">
        <v>78421</v>
      </c>
      <c r="K2288" s="70">
        <v>44967</v>
      </c>
      <c r="L2288" s="70">
        <v>1961005</v>
      </c>
      <c r="M2288" s="70">
        <v>44951</v>
      </c>
    </row>
    <row r="2289" spans="3:13" x14ac:dyDescent="0.3">
      <c r="C2289" s="63">
        <v>1049619832</v>
      </c>
      <c r="D2289" s="63">
        <v>8342391</v>
      </c>
      <c r="E2289" s="67">
        <v>44830</v>
      </c>
      <c r="F2289" s="69" t="s">
        <v>13922</v>
      </c>
      <c r="G2289" s="63" t="s">
        <v>10615</v>
      </c>
      <c r="H2289" s="63" t="s">
        <v>14325</v>
      </c>
      <c r="I2289" s="63" t="s">
        <v>14326</v>
      </c>
      <c r="J2289" s="66">
        <v>3086571</v>
      </c>
      <c r="K2289" s="70">
        <v>44974</v>
      </c>
      <c r="L2289" s="70">
        <v>1964331</v>
      </c>
      <c r="M2289" s="70">
        <v>44956</v>
      </c>
    </row>
    <row r="2290" spans="3:13" x14ac:dyDescent="0.3">
      <c r="C2290" s="63">
        <v>14139271</v>
      </c>
      <c r="D2290" s="63">
        <v>8450658</v>
      </c>
      <c r="E2290" s="67">
        <v>44863</v>
      </c>
      <c r="F2290" s="69" t="s">
        <v>13922</v>
      </c>
      <c r="G2290" s="63" t="s">
        <v>10615</v>
      </c>
      <c r="H2290" s="63" t="s">
        <v>14325</v>
      </c>
      <c r="I2290" s="63" t="s">
        <v>14326</v>
      </c>
      <c r="J2290" s="66">
        <v>8524847</v>
      </c>
      <c r="K2290" s="70">
        <v>44974</v>
      </c>
      <c r="L2290" s="70">
        <v>1964331</v>
      </c>
      <c r="M2290" s="70">
        <v>44956</v>
      </c>
    </row>
    <row r="2291" spans="3:13" x14ac:dyDescent="0.3">
      <c r="C2291" s="63">
        <v>20940346</v>
      </c>
      <c r="D2291" s="63">
        <v>8769513</v>
      </c>
      <c r="E2291" s="67">
        <v>44944</v>
      </c>
      <c r="F2291" s="69" t="s">
        <v>13922</v>
      </c>
      <c r="G2291" s="63" t="s">
        <v>10615</v>
      </c>
      <c r="H2291" s="63" t="s">
        <v>14325</v>
      </c>
      <c r="I2291" s="63" t="s">
        <v>14326</v>
      </c>
      <c r="J2291" s="66">
        <v>951500</v>
      </c>
      <c r="K2291" s="70">
        <v>44998</v>
      </c>
      <c r="L2291" s="70">
        <v>1981494</v>
      </c>
      <c r="M2291" s="70">
        <v>44977</v>
      </c>
    </row>
    <row r="2292" spans="3:13" x14ac:dyDescent="0.3">
      <c r="C2292" s="63">
        <v>1049619832</v>
      </c>
      <c r="D2292" s="63">
        <v>8738151</v>
      </c>
      <c r="E2292" s="67">
        <v>44949</v>
      </c>
      <c r="F2292" s="69" t="s">
        <v>13922</v>
      </c>
      <c r="G2292" s="63" t="s">
        <v>10615</v>
      </c>
      <c r="H2292" s="63" t="s">
        <v>14325</v>
      </c>
      <c r="I2292" s="63" t="s">
        <v>14326</v>
      </c>
      <c r="J2292" s="66">
        <v>891939</v>
      </c>
      <c r="K2292" s="70">
        <v>44998</v>
      </c>
      <c r="L2292" s="70">
        <v>1984984</v>
      </c>
      <c r="M2292" s="70">
        <v>44980</v>
      </c>
    </row>
    <row r="2293" spans="3:13" x14ac:dyDescent="0.3">
      <c r="C2293" s="63">
        <v>79046703</v>
      </c>
      <c r="D2293" s="63">
        <v>8766603</v>
      </c>
      <c r="E2293" s="67">
        <v>44950</v>
      </c>
      <c r="F2293" s="69" t="s">
        <v>13922</v>
      </c>
      <c r="G2293" s="63" t="s">
        <v>10615</v>
      </c>
      <c r="H2293" s="63" t="s">
        <v>14325</v>
      </c>
      <c r="I2293" s="63" t="s">
        <v>14326</v>
      </c>
      <c r="J2293" s="66">
        <v>78421</v>
      </c>
      <c r="K2293" s="70">
        <v>44998</v>
      </c>
      <c r="L2293" s="70">
        <v>1984984</v>
      </c>
      <c r="M2293" s="70">
        <v>44980</v>
      </c>
    </row>
    <row r="2294" spans="3:13" x14ac:dyDescent="0.3">
      <c r="C2294" s="63">
        <v>12556270</v>
      </c>
      <c r="D2294" s="63">
        <v>8872781</v>
      </c>
      <c r="E2294" s="67">
        <v>44972</v>
      </c>
      <c r="F2294" s="69" t="s">
        <v>13922</v>
      </c>
      <c r="G2294" s="63" t="s">
        <v>10615</v>
      </c>
      <c r="H2294" s="63" t="s">
        <v>14325</v>
      </c>
      <c r="I2294" s="63" t="s">
        <v>14326</v>
      </c>
      <c r="J2294" s="66">
        <v>195325</v>
      </c>
      <c r="K2294" s="70">
        <v>45030</v>
      </c>
      <c r="L2294" s="70">
        <v>2012224</v>
      </c>
      <c r="M2294" s="70">
        <v>45013</v>
      </c>
    </row>
    <row r="2295" spans="3:13" x14ac:dyDescent="0.3">
      <c r="C2295" s="63">
        <v>1049619832</v>
      </c>
      <c r="D2295" s="63">
        <v>8993383</v>
      </c>
      <c r="E2295" s="67">
        <v>44956</v>
      </c>
      <c r="F2295" s="69" t="s">
        <v>13922</v>
      </c>
      <c r="G2295" s="63" t="s">
        <v>10615</v>
      </c>
      <c r="H2295" s="63" t="s">
        <v>14325</v>
      </c>
      <c r="I2295" s="63" t="s">
        <v>14326</v>
      </c>
      <c r="J2295" s="66">
        <v>178388</v>
      </c>
      <c r="K2295" s="70">
        <v>45048</v>
      </c>
      <c r="L2295" s="70">
        <v>2022000</v>
      </c>
      <c r="M2295" s="70">
        <v>45027</v>
      </c>
    </row>
    <row r="2296" spans="3:13" x14ac:dyDescent="0.3">
      <c r="C2296" s="63">
        <v>51593219</v>
      </c>
      <c r="D2296" s="63">
        <v>8962172</v>
      </c>
      <c r="E2296" s="67">
        <v>45013</v>
      </c>
      <c r="F2296" s="69" t="s">
        <v>13922</v>
      </c>
      <c r="G2296" s="63" t="s">
        <v>10615</v>
      </c>
      <c r="H2296" s="63" t="s">
        <v>14325</v>
      </c>
      <c r="I2296" s="63" t="s">
        <v>14326</v>
      </c>
      <c r="J2296" s="66">
        <v>91877</v>
      </c>
      <c r="K2296" s="70">
        <v>45065</v>
      </c>
      <c r="L2296" s="70">
        <v>2044319</v>
      </c>
      <c r="M2296" s="70">
        <v>45050</v>
      </c>
    </row>
    <row r="2297" spans="3:13" x14ac:dyDescent="0.3">
      <c r="C2297" s="63">
        <v>35319304</v>
      </c>
      <c r="D2297" s="63">
        <v>9067100</v>
      </c>
      <c r="E2297" s="67">
        <v>44608</v>
      </c>
      <c r="F2297" s="69" t="s">
        <v>13922</v>
      </c>
      <c r="G2297" s="63" t="s">
        <v>10615</v>
      </c>
      <c r="H2297" s="63" t="s">
        <v>14325</v>
      </c>
      <c r="I2297" s="63" t="s">
        <v>14326</v>
      </c>
      <c r="J2297" s="66">
        <v>1044711</v>
      </c>
      <c r="K2297" s="70">
        <v>45065</v>
      </c>
      <c r="L2297" s="70">
        <v>2044319</v>
      </c>
      <c r="M2297" s="70">
        <v>45050</v>
      </c>
    </row>
    <row r="2298" spans="3:13" x14ac:dyDescent="0.3">
      <c r="C2298" s="63">
        <v>1018459248</v>
      </c>
      <c r="D2298" s="63">
        <v>9083873</v>
      </c>
      <c r="E2298" s="67">
        <v>45029</v>
      </c>
      <c r="F2298" s="69" t="s">
        <v>13922</v>
      </c>
      <c r="G2298" s="63" t="s">
        <v>10615</v>
      </c>
      <c r="H2298" s="63" t="s">
        <v>14325</v>
      </c>
      <c r="I2298" s="63" t="s">
        <v>14326</v>
      </c>
      <c r="J2298" s="66">
        <v>3424493</v>
      </c>
      <c r="K2298" s="70">
        <v>45086</v>
      </c>
      <c r="L2298" s="70">
        <v>2052858</v>
      </c>
      <c r="M2298" s="70">
        <v>45061</v>
      </c>
    </row>
    <row r="2299" spans="3:13" x14ac:dyDescent="0.3">
      <c r="C2299" s="63">
        <v>51769681</v>
      </c>
      <c r="D2299" s="63">
        <v>9120619</v>
      </c>
      <c r="E2299" s="67">
        <v>44997</v>
      </c>
      <c r="F2299" s="69" t="s">
        <v>13922</v>
      </c>
      <c r="G2299" s="63" t="s">
        <v>10615</v>
      </c>
      <c r="H2299" s="63" t="s">
        <v>14325</v>
      </c>
      <c r="I2299" s="63" t="s">
        <v>14326</v>
      </c>
      <c r="J2299" s="66">
        <v>226899</v>
      </c>
      <c r="K2299" s="70">
        <v>45086</v>
      </c>
      <c r="L2299" s="70">
        <v>2052858</v>
      </c>
      <c r="M2299" s="70">
        <v>45061</v>
      </c>
    </row>
    <row r="2300" spans="3:13" x14ac:dyDescent="0.3">
      <c r="C2300" s="63">
        <v>1098785853</v>
      </c>
      <c r="D2300" s="63">
        <v>9089324</v>
      </c>
      <c r="E2300" s="67">
        <v>45035</v>
      </c>
      <c r="F2300" s="69" t="s">
        <v>13922</v>
      </c>
      <c r="G2300" s="63" t="s">
        <v>10615</v>
      </c>
      <c r="H2300" s="63" t="s">
        <v>14325</v>
      </c>
      <c r="I2300" s="63" t="s">
        <v>14326</v>
      </c>
      <c r="J2300" s="66">
        <v>2737202</v>
      </c>
      <c r="K2300" s="70">
        <v>45093</v>
      </c>
      <c r="L2300" s="70">
        <v>2066553</v>
      </c>
      <c r="M2300" s="70">
        <v>45076</v>
      </c>
    </row>
    <row r="2301" spans="3:13" x14ac:dyDescent="0.3">
      <c r="C2301" s="63">
        <v>46362807</v>
      </c>
      <c r="D2301" s="63">
        <v>9126846</v>
      </c>
      <c r="E2301" s="67">
        <v>45045</v>
      </c>
      <c r="F2301" s="69" t="s">
        <v>13922</v>
      </c>
      <c r="G2301" s="63" t="s">
        <v>10615</v>
      </c>
      <c r="H2301" s="63" t="s">
        <v>14325</v>
      </c>
      <c r="I2301" s="63" t="s">
        <v>14326</v>
      </c>
      <c r="J2301" s="66">
        <v>6905531</v>
      </c>
      <c r="K2301" s="70">
        <v>45093</v>
      </c>
      <c r="L2301" s="70">
        <v>2066553</v>
      </c>
      <c r="M2301" s="70">
        <v>45076</v>
      </c>
    </row>
    <row r="2302" spans="3:13" x14ac:dyDescent="0.3">
      <c r="C2302" s="63">
        <v>1098785853</v>
      </c>
      <c r="D2302" s="63">
        <v>9145939</v>
      </c>
      <c r="E2302" s="67">
        <v>45055</v>
      </c>
      <c r="F2302" s="69" t="s">
        <v>44</v>
      </c>
      <c r="G2302" s="63" t="s">
        <v>10615</v>
      </c>
      <c r="H2302" s="63" t="s">
        <v>14325</v>
      </c>
      <c r="I2302" s="63" t="s">
        <v>14326</v>
      </c>
      <c r="J2302" s="66">
        <v>1276431</v>
      </c>
      <c r="K2302" s="70"/>
      <c r="L2302" s="70">
        <v>2075690</v>
      </c>
      <c r="M2302" s="70">
        <v>45086</v>
      </c>
    </row>
    <row r="2303" spans="3:13" x14ac:dyDescent="0.3">
      <c r="C2303" s="63">
        <v>1083877466</v>
      </c>
      <c r="D2303" s="63">
        <v>7406744</v>
      </c>
      <c r="E2303" s="67">
        <v>44525</v>
      </c>
      <c r="F2303" s="69" t="s">
        <v>13922</v>
      </c>
      <c r="G2303" s="63" t="s">
        <v>10615</v>
      </c>
      <c r="H2303" s="63" t="s">
        <v>14325</v>
      </c>
      <c r="I2303" s="63" t="s">
        <v>14326</v>
      </c>
      <c r="J2303" s="66">
        <v>46917461</v>
      </c>
      <c r="K2303" s="70">
        <v>44601</v>
      </c>
      <c r="L2303" s="70">
        <v>1680682</v>
      </c>
      <c r="M2303" s="70">
        <v>44574</v>
      </c>
    </row>
    <row r="2304" spans="3:13" x14ac:dyDescent="0.3">
      <c r="C2304" s="63">
        <v>53090899</v>
      </c>
      <c r="D2304" s="63">
        <v>7528149</v>
      </c>
      <c r="E2304" s="67">
        <v>44526</v>
      </c>
      <c r="F2304" s="69" t="s">
        <v>13922</v>
      </c>
      <c r="G2304" s="63" t="s">
        <v>10615</v>
      </c>
      <c r="H2304" s="63" t="s">
        <v>14325</v>
      </c>
      <c r="I2304" s="63" t="s">
        <v>14326</v>
      </c>
      <c r="J2304" s="66">
        <v>37527899</v>
      </c>
      <c r="K2304" s="70">
        <v>44601</v>
      </c>
      <c r="L2304" s="70">
        <v>1682694</v>
      </c>
      <c r="M2304" s="70">
        <v>44578</v>
      </c>
    </row>
    <row r="2305" spans="3:13" x14ac:dyDescent="0.3">
      <c r="C2305" s="63">
        <v>1049619832</v>
      </c>
      <c r="D2305" s="63">
        <v>8827966</v>
      </c>
      <c r="E2305" s="67">
        <v>44958</v>
      </c>
      <c r="F2305" s="69" t="s">
        <v>13922</v>
      </c>
      <c r="G2305" s="63" t="s">
        <v>10615</v>
      </c>
      <c r="H2305" s="63" t="s">
        <v>14325</v>
      </c>
      <c r="I2305" s="63" t="s">
        <v>14326</v>
      </c>
      <c r="J2305" s="66">
        <v>34765651</v>
      </c>
      <c r="K2305" s="70">
        <v>45006</v>
      </c>
      <c r="L2305" s="70">
        <v>1993657</v>
      </c>
      <c r="M2305" s="70">
        <v>44991</v>
      </c>
    </row>
    <row r="2306" spans="3:13" x14ac:dyDescent="0.3">
      <c r="C2306" s="63">
        <v>1098719615</v>
      </c>
      <c r="D2306" s="63">
        <v>8251917</v>
      </c>
      <c r="E2306" s="67">
        <v>44786</v>
      </c>
      <c r="F2306" s="69" t="s">
        <v>13922</v>
      </c>
      <c r="G2306" s="63" t="s">
        <v>10615</v>
      </c>
      <c r="H2306" s="63" t="s">
        <v>14325</v>
      </c>
      <c r="I2306" s="63" t="s">
        <v>14326</v>
      </c>
      <c r="J2306" s="66">
        <v>63103698</v>
      </c>
      <c r="K2306" s="70">
        <v>45065</v>
      </c>
      <c r="L2306" s="70">
        <v>2039393</v>
      </c>
      <c r="M2306" s="70">
        <v>45044</v>
      </c>
    </row>
    <row r="2307" spans="3:13" x14ac:dyDescent="0.3">
      <c r="C2307" s="63">
        <v>1024533890</v>
      </c>
      <c r="D2307" s="63">
        <v>8033345</v>
      </c>
      <c r="E2307" s="67">
        <v>44726</v>
      </c>
      <c r="F2307" s="69" t="s">
        <v>13922</v>
      </c>
      <c r="G2307" s="63" t="s">
        <v>10615</v>
      </c>
      <c r="H2307" s="63" t="s">
        <v>14325</v>
      </c>
      <c r="I2307" s="63" t="s">
        <v>14326</v>
      </c>
      <c r="J2307" s="66">
        <v>2975314</v>
      </c>
      <c r="K2307" s="70">
        <v>44813</v>
      </c>
      <c r="L2307" s="70">
        <v>1819154</v>
      </c>
      <c r="M2307" s="70">
        <v>44774</v>
      </c>
    </row>
    <row r="2308" spans="3:13" x14ac:dyDescent="0.3">
      <c r="C2308" s="63">
        <v>98476471</v>
      </c>
      <c r="D2308" s="63">
        <v>7950113</v>
      </c>
      <c r="E2308" s="67">
        <v>44690</v>
      </c>
      <c r="F2308" s="69" t="s">
        <v>13922</v>
      </c>
      <c r="G2308" s="63" t="s">
        <v>10615</v>
      </c>
      <c r="H2308" s="63" t="s">
        <v>14325</v>
      </c>
      <c r="I2308" s="63" t="s">
        <v>14326</v>
      </c>
      <c r="J2308" s="66">
        <v>122066</v>
      </c>
      <c r="K2308" s="70">
        <v>44760</v>
      </c>
      <c r="L2308" s="70">
        <v>1786840</v>
      </c>
      <c r="M2308" s="70">
        <v>44728</v>
      </c>
    </row>
    <row r="2309" spans="3:13" x14ac:dyDescent="0.3">
      <c r="C2309" s="63">
        <v>98476471</v>
      </c>
      <c r="D2309" s="63">
        <v>7950113</v>
      </c>
      <c r="E2309" s="67">
        <v>44690</v>
      </c>
      <c r="F2309" s="69" t="s">
        <v>13922</v>
      </c>
      <c r="G2309" s="63" t="s">
        <v>10615</v>
      </c>
      <c r="H2309" s="63" t="s">
        <v>14325</v>
      </c>
      <c r="I2309" s="63" t="s">
        <v>14326</v>
      </c>
      <c r="J2309" s="66">
        <v>8025</v>
      </c>
      <c r="K2309" s="70">
        <v>44820</v>
      </c>
      <c r="L2309" s="70">
        <v>1834448</v>
      </c>
      <c r="M2309" s="70">
        <v>44796</v>
      </c>
    </row>
  </sheetData>
  <autoFilter ref="BK6:BV6" xr:uid="{00000000-0009-0000-0000-000003000000}"/>
  <mergeCells count="1">
    <mergeCell ref="C2:S2"/>
  </mergeCells>
  <dataValidations count="3">
    <dataValidation type="list" allowBlank="1" showInputMessage="1" sqref="I5 N5" xr:uid="{00000000-0002-0000-0300-000000000000}">
      <formula1>"FECHA NOTIFICACIÓN, FECHA RADICACIÓN, PERIODO COTIZADO, OBSERVACION, VALOR AUTORIZADO, CAUSAL, FECHA PAGO"</formula1>
    </dataValidation>
    <dataValidation type="list" allowBlank="1" showInputMessage="1" showErrorMessage="1" sqref="J5" xr:uid="{00000000-0002-0000-0300-000001000000}">
      <formula1>"FECHA PAGO, OBSERVACIÓN, FECHA NOTIFICACIÓN"</formula1>
    </dataValidation>
    <dataValidation type="list" allowBlank="1" showInputMessage="1" sqref="H5" xr:uid="{00000000-0002-0000-0300-000002000000}">
      <formula1>"CAUSAL, RADICADO, IBC REPORTADO, OBSERVACIÓN, VALOR AUTORIZADO, FECHA NOTIFICACIÓN, FECHA PAGO"</formula1>
    </dataValidation>
  </dataValidations>
  <pageMargins left="0.7" right="0.7" top="0.75" bottom="0.75" header="0.3" footer="0.3"/>
  <pageSetup orientation="portrait" r:id="rId1"/>
  <drawing r:id="rId2"/>
  <tableParts count="4">
    <tablePart r:id="rId3"/>
    <tablePart r:id="rId4"/>
    <tablePart r:id="rId5"/>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C2:AT93"/>
  <sheetViews>
    <sheetView zoomScale="73" zoomScaleNormal="73" workbookViewId="0">
      <selection activeCell="K23" sqref="K23"/>
    </sheetView>
  </sheetViews>
  <sheetFormatPr baseColWidth="10" defaultRowHeight="14.4" x14ac:dyDescent="0.3"/>
  <cols>
    <col min="1" max="1" width="25.6640625" customWidth="1"/>
    <col min="3" max="3" width="7.5546875" style="1" customWidth="1"/>
    <col min="4" max="4" width="6" customWidth="1"/>
    <col min="5" max="5" width="13.33203125" customWidth="1"/>
    <col min="6" max="6" width="12.109375" style="30" customWidth="1"/>
    <col min="7" max="7" width="12.33203125" style="3" customWidth="1"/>
    <col min="8" max="8" width="10.109375" style="1" customWidth="1"/>
    <col min="9" max="9" width="13.44140625" style="85" customWidth="1"/>
    <col min="10" max="10" width="15.44140625" style="85" customWidth="1"/>
    <col min="11" max="11" width="19.109375" customWidth="1"/>
    <col min="12" max="12" width="16.6640625" customWidth="1"/>
    <col min="13" max="13" width="26.109375" customWidth="1"/>
    <col min="14" max="15" width="15.109375" customWidth="1"/>
    <col min="16" max="16" width="18.33203125" customWidth="1"/>
    <col min="17" max="17" width="19.6640625" customWidth="1"/>
    <col min="18" max="18" width="18.5546875" customWidth="1"/>
    <col min="19" max="19" width="16.44140625" customWidth="1"/>
    <col min="20" max="20" width="13.6640625" customWidth="1"/>
    <col min="21" max="21" width="15" customWidth="1"/>
    <col min="22" max="22" width="18.6640625" customWidth="1"/>
    <col min="23" max="23" width="19.5546875" customWidth="1"/>
    <col min="24" max="24" width="14" customWidth="1"/>
    <col min="25" max="25" width="22.33203125" customWidth="1"/>
    <col min="26" max="26" width="25" customWidth="1"/>
    <col min="27" max="27" width="17.6640625" customWidth="1"/>
    <col min="28" max="29" width="22.6640625" customWidth="1"/>
    <col min="30" max="30" width="19.109375" customWidth="1"/>
    <col min="31" max="31" width="17.109375" customWidth="1"/>
    <col min="32" max="32" width="20.33203125" customWidth="1"/>
    <col min="33" max="33" width="25" customWidth="1"/>
    <col min="34" max="34" width="23" customWidth="1"/>
    <col min="35" max="35" width="20.44140625" customWidth="1"/>
    <col min="36" max="37" width="16.6640625" bestFit="1" customWidth="1"/>
    <col min="38" max="38" width="17" customWidth="1"/>
    <col min="39" max="39" width="15.88671875" customWidth="1"/>
    <col min="40" max="40" width="15.5546875" bestFit="1" customWidth="1"/>
    <col min="41" max="41" width="16.109375" customWidth="1"/>
    <col min="42" max="42" width="24" customWidth="1"/>
    <col min="43" max="43" width="16.109375" customWidth="1"/>
    <col min="44" max="44" width="16.44140625" customWidth="1"/>
    <col min="45" max="45" width="21.6640625" customWidth="1"/>
    <col min="46" max="46" width="17.44140625" customWidth="1"/>
  </cols>
  <sheetData>
    <row r="2" spans="3:46" x14ac:dyDescent="0.3">
      <c r="C2" s="1" t="s">
        <v>25107</v>
      </c>
      <c r="D2" t="s">
        <v>25108</v>
      </c>
      <c r="E2" t="s">
        <v>2484</v>
      </c>
      <c r="F2" s="3" t="s">
        <v>15043</v>
      </c>
      <c r="G2" s="30" t="s">
        <v>15044</v>
      </c>
      <c r="H2" s="1" t="s">
        <v>15045</v>
      </c>
      <c r="I2" s="85" t="s">
        <v>15046</v>
      </c>
      <c r="J2" s="85" t="s">
        <v>15047</v>
      </c>
      <c r="K2" t="s">
        <v>18808</v>
      </c>
      <c r="M2" t="s">
        <v>10205</v>
      </c>
      <c r="N2" t="s">
        <v>10206</v>
      </c>
      <c r="O2" t="s">
        <v>10207</v>
      </c>
      <c r="P2" t="s">
        <v>13782</v>
      </c>
      <c r="Q2" t="s">
        <v>10214</v>
      </c>
      <c r="R2" t="s">
        <v>25919</v>
      </c>
      <c r="S2" t="s">
        <v>25920</v>
      </c>
      <c r="T2" t="s">
        <v>8150</v>
      </c>
      <c r="U2" t="s">
        <v>21689</v>
      </c>
      <c r="W2" t="s">
        <v>28050</v>
      </c>
      <c r="X2" t="s">
        <v>28051</v>
      </c>
      <c r="Y2" t="s">
        <v>28052</v>
      </c>
      <c r="Z2" t="s">
        <v>28053</v>
      </c>
      <c r="AA2" t="s">
        <v>28054</v>
      </c>
      <c r="AB2" t="s">
        <v>28055</v>
      </c>
      <c r="AC2" t="s">
        <v>28056</v>
      </c>
      <c r="AD2" t="s">
        <v>28057</v>
      </c>
      <c r="AE2" t="s">
        <v>28058</v>
      </c>
      <c r="AF2" t="s">
        <v>28059</v>
      </c>
      <c r="AG2" t="s">
        <v>28060</v>
      </c>
      <c r="AH2" t="s">
        <v>28061</v>
      </c>
      <c r="AI2" t="s">
        <v>28062</v>
      </c>
      <c r="AJ2" t="s">
        <v>28063</v>
      </c>
      <c r="AK2" t="s">
        <v>28064</v>
      </c>
      <c r="AL2" t="s">
        <v>28065</v>
      </c>
      <c r="AM2" t="s">
        <v>28066</v>
      </c>
      <c r="AN2" t="s">
        <v>28067</v>
      </c>
      <c r="AO2" t="s">
        <v>28068</v>
      </c>
      <c r="AP2" t="s">
        <v>28069</v>
      </c>
      <c r="AQ2" t="s">
        <v>28070</v>
      </c>
      <c r="AR2" t="s">
        <v>28071</v>
      </c>
      <c r="AS2" t="s">
        <v>28072</v>
      </c>
      <c r="AT2" t="s">
        <v>28073</v>
      </c>
    </row>
    <row r="3" spans="3:46" x14ac:dyDescent="0.3">
      <c r="C3">
        <v>9</v>
      </c>
      <c r="D3">
        <v>2022</v>
      </c>
      <c r="E3">
        <v>60251566</v>
      </c>
      <c r="F3" s="3">
        <v>899999239</v>
      </c>
      <c r="G3" s="30">
        <v>1701514</v>
      </c>
      <c r="H3">
        <v>30</v>
      </c>
      <c r="I3" s="1">
        <v>44813</v>
      </c>
      <c r="J3" t="s">
        <v>29369</v>
      </c>
      <c r="K3" s="30">
        <f>pagos_cartera[[#This Row],[IBC]]</f>
        <v>1701514</v>
      </c>
      <c r="M3">
        <v>6776590</v>
      </c>
      <c r="N3">
        <v>8836908</v>
      </c>
      <c r="O3" s="1">
        <v>44961</v>
      </c>
      <c r="P3">
        <v>27</v>
      </c>
      <c r="Q3" s="30">
        <v>7393047</v>
      </c>
      <c r="R3" s="30">
        <v>0</v>
      </c>
      <c r="S3" s="30">
        <v>0</v>
      </c>
      <c r="W3">
        <v>8800459</v>
      </c>
      <c r="X3" t="s">
        <v>13922</v>
      </c>
      <c r="Y3" t="s">
        <v>28074</v>
      </c>
      <c r="Z3">
        <v>2263742</v>
      </c>
      <c r="AA3" s="139">
        <v>45006</v>
      </c>
      <c r="AB3" t="s">
        <v>44</v>
      </c>
      <c r="AC3" t="s">
        <v>44</v>
      </c>
      <c r="AD3">
        <v>4</v>
      </c>
      <c r="AE3">
        <v>815002042</v>
      </c>
      <c r="AF3" t="s">
        <v>28913</v>
      </c>
      <c r="AG3">
        <v>3</v>
      </c>
      <c r="AH3">
        <v>16890208</v>
      </c>
      <c r="AI3" t="s">
        <v>28910</v>
      </c>
      <c r="AJ3" s="1">
        <v>44714</v>
      </c>
      <c r="AK3" s="1">
        <v>44716</v>
      </c>
      <c r="AL3">
        <v>3</v>
      </c>
      <c r="AM3">
        <v>1</v>
      </c>
      <c r="AN3" s="1">
        <v>44713</v>
      </c>
      <c r="AO3" s="30">
        <v>3753457</v>
      </c>
      <c r="AP3">
        <v>1781945</v>
      </c>
      <c r="AQ3" s="30">
        <v>83414</v>
      </c>
      <c r="AR3">
        <v>0</v>
      </c>
      <c r="AS3">
        <v>0</v>
      </c>
      <c r="AT3" s="30">
        <v>83414</v>
      </c>
    </row>
    <row r="4" spans="3:46" x14ac:dyDescent="0.3">
      <c r="C4">
        <v>10</v>
      </c>
      <c r="D4">
        <v>2022</v>
      </c>
      <c r="E4">
        <v>60251566</v>
      </c>
      <c r="F4" s="3">
        <v>899999239</v>
      </c>
      <c r="G4" s="30">
        <v>1701514</v>
      </c>
      <c r="H4">
        <v>30</v>
      </c>
      <c r="I4" s="1">
        <v>44845</v>
      </c>
      <c r="J4" t="s">
        <v>29370</v>
      </c>
      <c r="K4" s="30">
        <f>pagos_cartera[[#This Row],[IBC]]</f>
        <v>1701514</v>
      </c>
      <c r="M4">
        <v>6776590</v>
      </c>
      <c r="N4">
        <v>8925739</v>
      </c>
      <c r="O4" s="1">
        <v>44993</v>
      </c>
      <c r="P4">
        <v>9</v>
      </c>
      <c r="Q4" s="30">
        <v>2640374</v>
      </c>
      <c r="R4" s="30">
        <v>0</v>
      </c>
      <c r="S4" s="30">
        <v>0</v>
      </c>
      <c r="W4">
        <v>8479463</v>
      </c>
      <c r="X4" t="s">
        <v>13922</v>
      </c>
      <c r="Y4" t="s">
        <v>28074</v>
      </c>
      <c r="Z4">
        <v>2138850</v>
      </c>
      <c r="AA4" s="139">
        <v>44890</v>
      </c>
      <c r="AB4" t="s">
        <v>44</v>
      </c>
      <c r="AC4" t="s">
        <v>44</v>
      </c>
      <c r="AD4">
        <v>4</v>
      </c>
      <c r="AE4">
        <v>815002042</v>
      </c>
      <c r="AF4" t="s">
        <v>28913</v>
      </c>
      <c r="AG4">
        <v>3</v>
      </c>
      <c r="AH4">
        <v>16890208</v>
      </c>
      <c r="AI4" t="s">
        <v>28910</v>
      </c>
      <c r="AJ4" s="1">
        <v>44735</v>
      </c>
      <c r="AK4" s="1">
        <v>44737</v>
      </c>
      <c r="AL4">
        <v>3</v>
      </c>
      <c r="AM4">
        <v>1</v>
      </c>
      <c r="AN4" s="1">
        <v>44713</v>
      </c>
      <c r="AO4" s="30">
        <v>3753457</v>
      </c>
      <c r="AP4">
        <v>1731504</v>
      </c>
      <c r="AQ4" s="30">
        <v>83414</v>
      </c>
      <c r="AR4">
        <v>0</v>
      </c>
      <c r="AS4">
        <v>0</v>
      </c>
      <c r="AT4" s="30">
        <v>83414</v>
      </c>
    </row>
    <row r="5" spans="3:46" x14ac:dyDescent="0.3">
      <c r="C5">
        <v>11</v>
      </c>
      <c r="D5">
        <v>2022</v>
      </c>
      <c r="E5">
        <v>60251566</v>
      </c>
      <c r="F5" s="3">
        <v>899999239</v>
      </c>
      <c r="G5" s="30">
        <v>1701514</v>
      </c>
      <c r="H5">
        <v>30</v>
      </c>
      <c r="I5" s="1">
        <v>44875</v>
      </c>
      <c r="J5" t="s">
        <v>29371</v>
      </c>
      <c r="K5" s="30">
        <f>pagos_cartera[[#This Row],[IBC]]</f>
        <v>1701514</v>
      </c>
      <c r="M5">
        <v>6776590</v>
      </c>
      <c r="N5">
        <v>8925739</v>
      </c>
      <c r="O5" s="1">
        <v>44993</v>
      </c>
      <c r="P5">
        <v>1</v>
      </c>
      <c r="Q5" s="30">
        <v>386000</v>
      </c>
      <c r="R5" s="30">
        <v>0</v>
      </c>
      <c r="S5" s="30">
        <v>0</v>
      </c>
      <c r="T5" s="30"/>
      <c r="U5" s="30">
        <f>peconomicas_giros__2[[#This Row],[VALORTOTAL]]-peconomicas_giros__2[[#This Row],[Valor Autorizado]]</f>
        <v>-386000</v>
      </c>
      <c r="W5">
        <v>8479494</v>
      </c>
      <c r="X5" t="s">
        <v>13922</v>
      </c>
      <c r="Y5" t="s">
        <v>28074</v>
      </c>
      <c r="Z5">
        <v>2138850</v>
      </c>
      <c r="AA5" s="139">
        <v>44890</v>
      </c>
      <c r="AB5" t="s">
        <v>44</v>
      </c>
      <c r="AC5" t="s">
        <v>44</v>
      </c>
      <c r="AD5">
        <v>4</v>
      </c>
      <c r="AE5">
        <v>815002042</v>
      </c>
      <c r="AF5" t="s">
        <v>28913</v>
      </c>
      <c r="AG5">
        <v>3</v>
      </c>
      <c r="AH5">
        <v>16890208</v>
      </c>
      <c r="AI5" t="s">
        <v>28910</v>
      </c>
      <c r="AJ5" s="1">
        <v>44744</v>
      </c>
      <c r="AK5" s="1">
        <v>44746</v>
      </c>
      <c r="AL5">
        <v>3</v>
      </c>
      <c r="AM5">
        <v>1</v>
      </c>
      <c r="AN5" s="1">
        <v>44743</v>
      </c>
      <c r="AO5" s="30">
        <v>3830408</v>
      </c>
      <c r="AP5">
        <v>1731504</v>
      </c>
      <c r="AQ5" s="30">
        <v>85124</v>
      </c>
      <c r="AR5">
        <v>0</v>
      </c>
      <c r="AS5">
        <v>0</v>
      </c>
      <c r="AT5" s="30">
        <v>85124</v>
      </c>
    </row>
    <row r="6" spans="3:46" x14ac:dyDescent="0.3">
      <c r="C6">
        <v>12</v>
      </c>
      <c r="D6">
        <v>2022</v>
      </c>
      <c r="E6">
        <v>60251566</v>
      </c>
      <c r="F6" s="3">
        <v>899999239</v>
      </c>
      <c r="G6" s="30">
        <v>1701514</v>
      </c>
      <c r="H6">
        <v>30</v>
      </c>
      <c r="I6" s="1">
        <v>44907</v>
      </c>
      <c r="J6" t="s">
        <v>29372</v>
      </c>
      <c r="K6" s="30">
        <f>pagos_cartera[[#This Row],[IBC]]</f>
        <v>1701514</v>
      </c>
      <c r="O6" s="1"/>
      <c r="Q6" s="30"/>
      <c r="R6" s="30"/>
      <c r="S6" s="30"/>
      <c r="T6" s="30"/>
      <c r="U6" s="130"/>
      <c r="W6">
        <v>8479557</v>
      </c>
      <c r="X6" t="s">
        <v>13922</v>
      </c>
      <c r="Y6" t="s">
        <v>28074</v>
      </c>
      <c r="Z6">
        <v>2138850</v>
      </c>
      <c r="AA6" s="139">
        <v>44890</v>
      </c>
      <c r="AB6" t="s">
        <v>44</v>
      </c>
      <c r="AC6" t="s">
        <v>44</v>
      </c>
      <c r="AD6">
        <v>4</v>
      </c>
      <c r="AE6">
        <v>815002042</v>
      </c>
      <c r="AF6" t="s">
        <v>28913</v>
      </c>
      <c r="AG6">
        <v>3</v>
      </c>
      <c r="AH6">
        <v>16890208</v>
      </c>
      <c r="AI6" t="s">
        <v>28910</v>
      </c>
      <c r="AJ6" s="1">
        <v>44774</v>
      </c>
      <c r="AK6" s="1">
        <v>44778</v>
      </c>
      <c r="AL6">
        <v>5</v>
      </c>
      <c r="AM6">
        <v>3</v>
      </c>
      <c r="AN6" s="1">
        <v>44774</v>
      </c>
      <c r="AO6" s="30">
        <v>3664659</v>
      </c>
      <c r="AP6">
        <v>1731504</v>
      </c>
      <c r="AQ6" s="30">
        <v>244323</v>
      </c>
      <c r="AR6">
        <v>0</v>
      </c>
      <c r="AS6">
        <v>0</v>
      </c>
      <c r="AT6" s="30">
        <v>244323</v>
      </c>
    </row>
    <row r="7" spans="3:46" x14ac:dyDescent="0.3">
      <c r="C7">
        <v>1</v>
      </c>
      <c r="D7">
        <v>2023</v>
      </c>
      <c r="E7">
        <v>60251566</v>
      </c>
      <c r="F7" s="3">
        <v>899999239</v>
      </c>
      <c r="G7" s="30">
        <v>1701514</v>
      </c>
      <c r="H7">
        <v>30</v>
      </c>
      <c r="I7" s="1">
        <v>44922</v>
      </c>
      <c r="J7" t="s">
        <v>29373</v>
      </c>
      <c r="K7" s="30">
        <f>pagos_cartera[[#This Row],[IBC]]</f>
        <v>1701514</v>
      </c>
      <c r="O7" s="1"/>
      <c r="Q7" s="30"/>
      <c r="R7" s="30"/>
      <c r="S7" s="30"/>
      <c r="W7">
        <v>8479658</v>
      </c>
      <c r="X7" t="s">
        <v>13922</v>
      </c>
      <c r="Y7" t="s">
        <v>28074</v>
      </c>
      <c r="Z7">
        <v>2138850</v>
      </c>
      <c r="AA7" s="139">
        <v>44890</v>
      </c>
      <c r="AB7" t="s">
        <v>44</v>
      </c>
      <c r="AC7" t="s">
        <v>44</v>
      </c>
      <c r="AD7">
        <v>4</v>
      </c>
      <c r="AE7">
        <v>815002042</v>
      </c>
      <c r="AF7" t="s">
        <v>28913</v>
      </c>
      <c r="AG7">
        <v>3</v>
      </c>
      <c r="AH7">
        <v>16890208</v>
      </c>
      <c r="AI7" t="s">
        <v>28910</v>
      </c>
      <c r="AJ7" s="1">
        <v>44820</v>
      </c>
      <c r="AK7" s="1">
        <v>44824</v>
      </c>
      <c r="AL7">
        <v>5</v>
      </c>
      <c r="AM7">
        <v>3</v>
      </c>
      <c r="AN7" s="1">
        <v>44805</v>
      </c>
      <c r="AO7" s="30">
        <v>3521749</v>
      </c>
      <c r="AP7">
        <v>1731504</v>
      </c>
      <c r="AQ7" s="30">
        <v>234795</v>
      </c>
      <c r="AR7">
        <v>0</v>
      </c>
      <c r="AS7">
        <v>0</v>
      </c>
      <c r="AT7" s="30">
        <v>234795</v>
      </c>
    </row>
    <row r="8" spans="3:46" x14ac:dyDescent="0.3">
      <c r="C8">
        <v>2</v>
      </c>
      <c r="D8">
        <v>2023</v>
      </c>
      <c r="E8">
        <v>60251566</v>
      </c>
      <c r="F8" s="3">
        <v>899999239</v>
      </c>
      <c r="G8" s="30">
        <v>2382120</v>
      </c>
      <c r="H8">
        <v>27</v>
      </c>
      <c r="I8" s="1">
        <v>44966</v>
      </c>
      <c r="J8" t="s">
        <v>29374</v>
      </c>
      <c r="K8" s="30"/>
      <c r="W8">
        <v>8800516</v>
      </c>
      <c r="X8" t="s">
        <v>13922</v>
      </c>
      <c r="Y8" t="s">
        <v>28074</v>
      </c>
      <c r="Z8">
        <v>2263742</v>
      </c>
      <c r="AA8" s="139">
        <v>45006</v>
      </c>
      <c r="AB8" t="s">
        <v>44</v>
      </c>
      <c r="AC8" t="s">
        <v>44</v>
      </c>
      <c r="AD8">
        <v>4</v>
      </c>
      <c r="AE8">
        <v>815002042</v>
      </c>
      <c r="AF8" t="s">
        <v>28913</v>
      </c>
      <c r="AG8">
        <v>3</v>
      </c>
      <c r="AH8">
        <v>16890208</v>
      </c>
      <c r="AI8" t="s">
        <v>28910</v>
      </c>
      <c r="AJ8" s="1">
        <v>44825</v>
      </c>
      <c r="AK8" s="1">
        <v>44827</v>
      </c>
      <c r="AL8">
        <v>3</v>
      </c>
      <c r="AM8">
        <v>3</v>
      </c>
      <c r="AN8" s="1">
        <v>44805</v>
      </c>
      <c r="AO8" s="30">
        <v>3521749</v>
      </c>
      <c r="AP8">
        <v>1781945</v>
      </c>
      <c r="AQ8" s="30">
        <v>234795</v>
      </c>
      <c r="AR8">
        <v>0</v>
      </c>
      <c r="AS8">
        <v>0</v>
      </c>
      <c r="AT8" s="30">
        <v>234795</v>
      </c>
    </row>
    <row r="9" spans="3:46" x14ac:dyDescent="0.3">
      <c r="C9">
        <v>2</v>
      </c>
      <c r="D9">
        <v>2023</v>
      </c>
      <c r="E9">
        <v>60251566</v>
      </c>
      <c r="F9" s="3">
        <v>899999239</v>
      </c>
      <c r="G9" s="30">
        <v>151245</v>
      </c>
      <c r="H9">
        <v>3</v>
      </c>
      <c r="I9" s="1">
        <v>44966</v>
      </c>
      <c r="J9" t="s">
        <v>29375</v>
      </c>
      <c r="K9" s="30">
        <f>pagos_cartera[[#This Row],[IBC]]+G8</f>
        <v>2533365</v>
      </c>
      <c r="W9">
        <v>8479615</v>
      </c>
      <c r="X9" t="s">
        <v>13922</v>
      </c>
      <c r="Y9" t="s">
        <v>28074</v>
      </c>
      <c r="Z9">
        <v>2138850</v>
      </c>
      <c r="AA9" s="139">
        <v>44890</v>
      </c>
      <c r="AB9" t="s">
        <v>44</v>
      </c>
      <c r="AC9" t="s">
        <v>44</v>
      </c>
      <c r="AD9">
        <v>4</v>
      </c>
      <c r="AE9">
        <v>815002042</v>
      </c>
      <c r="AF9" t="s">
        <v>28913</v>
      </c>
      <c r="AG9">
        <v>3</v>
      </c>
      <c r="AH9">
        <v>16890208</v>
      </c>
      <c r="AI9" t="s">
        <v>28910</v>
      </c>
      <c r="AJ9" s="1">
        <v>44845</v>
      </c>
      <c r="AK9" s="1">
        <v>44849</v>
      </c>
      <c r="AL9">
        <v>5</v>
      </c>
      <c r="AM9">
        <v>5</v>
      </c>
      <c r="AN9" s="1">
        <v>44835</v>
      </c>
      <c r="AO9" s="30">
        <v>3404899</v>
      </c>
      <c r="AP9">
        <v>1738173</v>
      </c>
      <c r="AQ9" s="30">
        <v>378341</v>
      </c>
      <c r="AR9">
        <v>0</v>
      </c>
      <c r="AS9">
        <v>0</v>
      </c>
      <c r="AT9" s="30">
        <v>378341</v>
      </c>
    </row>
    <row r="10" spans="3:46" x14ac:dyDescent="0.3">
      <c r="C10">
        <v>3</v>
      </c>
      <c r="D10">
        <v>2023</v>
      </c>
      <c r="E10">
        <v>60251566</v>
      </c>
      <c r="F10" s="3">
        <v>899999239</v>
      </c>
      <c r="G10" s="30">
        <v>1701514</v>
      </c>
      <c r="H10">
        <v>30</v>
      </c>
      <c r="I10" s="1">
        <v>44994</v>
      </c>
      <c r="J10" t="s">
        <v>29376</v>
      </c>
      <c r="K10" s="30">
        <f>pagos_cartera[[#This Row],[IBC]]</f>
        <v>1701514</v>
      </c>
      <c r="W10">
        <v>8479719</v>
      </c>
      <c r="X10" t="s">
        <v>13922</v>
      </c>
      <c r="Y10" t="s">
        <v>28074</v>
      </c>
      <c r="Z10">
        <v>2224345</v>
      </c>
      <c r="AA10" s="139">
        <v>44967</v>
      </c>
      <c r="AB10" t="s">
        <v>44</v>
      </c>
      <c r="AC10" t="s">
        <v>44</v>
      </c>
      <c r="AD10">
        <v>4</v>
      </c>
      <c r="AE10">
        <v>815002042</v>
      </c>
      <c r="AF10" t="s">
        <v>28913</v>
      </c>
      <c r="AG10">
        <v>3</v>
      </c>
      <c r="AH10">
        <v>16890208</v>
      </c>
      <c r="AI10" t="s">
        <v>28910</v>
      </c>
      <c r="AJ10" s="1">
        <v>44858</v>
      </c>
      <c r="AK10" s="1">
        <v>44861</v>
      </c>
      <c r="AL10">
        <v>4</v>
      </c>
      <c r="AM10">
        <v>4</v>
      </c>
      <c r="AN10" s="1">
        <v>44835</v>
      </c>
      <c r="AO10" s="30">
        <v>3404899</v>
      </c>
      <c r="AP10">
        <v>1781945</v>
      </c>
      <c r="AQ10" s="30">
        <v>302673</v>
      </c>
      <c r="AR10">
        <v>0</v>
      </c>
      <c r="AS10">
        <v>0</v>
      </c>
      <c r="AT10" s="30">
        <v>302673</v>
      </c>
    </row>
    <row r="11" spans="3:46" x14ac:dyDescent="0.3">
      <c r="C11">
        <v>4</v>
      </c>
      <c r="D11">
        <v>2023</v>
      </c>
      <c r="E11">
        <v>60251566</v>
      </c>
      <c r="F11" s="3">
        <v>899999239</v>
      </c>
      <c r="G11" s="30">
        <v>1474646</v>
      </c>
      <c r="H11">
        <v>26</v>
      </c>
      <c r="I11" s="1">
        <v>45027</v>
      </c>
      <c r="J11" t="s">
        <v>29377</v>
      </c>
      <c r="K11" s="30"/>
      <c r="W11">
        <v>8479762</v>
      </c>
      <c r="X11" t="s">
        <v>13922</v>
      </c>
      <c r="Y11" t="s">
        <v>28074</v>
      </c>
      <c r="Z11">
        <v>2224345</v>
      </c>
      <c r="AA11" s="139">
        <v>44967</v>
      </c>
      <c r="AB11" t="s">
        <v>44</v>
      </c>
      <c r="AC11" t="s">
        <v>44</v>
      </c>
      <c r="AD11">
        <v>4</v>
      </c>
      <c r="AE11">
        <v>815002042</v>
      </c>
      <c r="AF11" t="s">
        <v>28913</v>
      </c>
      <c r="AG11">
        <v>3</v>
      </c>
      <c r="AH11">
        <v>16890208</v>
      </c>
      <c r="AI11" t="s">
        <v>28910</v>
      </c>
      <c r="AJ11" s="1">
        <v>44867</v>
      </c>
      <c r="AK11" s="1">
        <v>44869</v>
      </c>
      <c r="AL11">
        <v>3</v>
      </c>
      <c r="AM11">
        <v>3</v>
      </c>
      <c r="AN11" s="1">
        <v>44866</v>
      </c>
      <c r="AO11" s="30">
        <v>3323695</v>
      </c>
      <c r="AP11">
        <v>1781945</v>
      </c>
      <c r="AQ11" s="30">
        <v>221591</v>
      </c>
      <c r="AR11">
        <v>0</v>
      </c>
      <c r="AS11">
        <v>0</v>
      </c>
      <c r="AT11" s="30">
        <v>221591</v>
      </c>
    </row>
    <row r="12" spans="3:46" x14ac:dyDescent="0.3">
      <c r="C12">
        <v>4</v>
      </c>
      <c r="D12">
        <v>2023</v>
      </c>
      <c r="E12">
        <v>60251566</v>
      </c>
      <c r="F12" s="3">
        <v>899999239</v>
      </c>
      <c r="G12" s="30">
        <v>189056</v>
      </c>
      <c r="H12">
        <v>4</v>
      </c>
      <c r="I12" s="1">
        <v>45027</v>
      </c>
      <c r="J12" t="s">
        <v>29378</v>
      </c>
      <c r="K12" s="30">
        <f>pagos_cartera[[#This Row],[IBC]]+G11</f>
        <v>1663702</v>
      </c>
      <c r="W12">
        <v>8583446</v>
      </c>
      <c r="X12" t="s">
        <v>13922</v>
      </c>
      <c r="Y12" t="s">
        <v>28074</v>
      </c>
      <c r="Z12">
        <v>2224345</v>
      </c>
      <c r="AA12" s="139">
        <v>44967</v>
      </c>
      <c r="AB12" t="s">
        <v>44</v>
      </c>
      <c r="AC12" t="s">
        <v>44</v>
      </c>
      <c r="AD12">
        <v>4</v>
      </c>
      <c r="AE12">
        <v>815002042</v>
      </c>
      <c r="AF12" t="s">
        <v>28913</v>
      </c>
      <c r="AG12">
        <v>3</v>
      </c>
      <c r="AH12">
        <v>16890208</v>
      </c>
      <c r="AI12" t="s">
        <v>28910</v>
      </c>
      <c r="AJ12" s="1">
        <v>44882</v>
      </c>
      <c r="AK12" s="1">
        <v>44884</v>
      </c>
      <c r="AL12">
        <v>3</v>
      </c>
      <c r="AM12">
        <v>1</v>
      </c>
      <c r="AN12" s="1">
        <v>44866</v>
      </c>
      <c r="AO12" s="30">
        <v>3323695</v>
      </c>
      <c r="AP12">
        <v>1738173</v>
      </c>
      <c r="AQ12" s="30">
        <v>73864</v>
      </c>
      <c r="AR12">
        <v>0</v>
      </c>
      <c r="AS12">
        <v>0</v>
      </c>
      <c r="AT12" s="30">
        <v>73864</v>
      </c>
    </row>
    <row r="13" spans="3:46" x14ac:dyDescent="0.3">
      <c r="C13">
        <v>5</v>
      </c>
      <c r="D13">
        <v>2023</v>
      </c>
      <c r="E13">
        <v>60251566</v>
      </c>
      <c r="F13" s="3">
        <v>899999239</v>
      </c>
      <c r="G13" s="30">
        <v>1701514</v>
      </c>
      <c r="H13">
        <v>30</v>
      </c>
      <c r="I13" s="1">
        <v>45056</v>
      </c>
      <c r="J13" t="s">
        <v>29379</v>
      </c>
      <c r="K13" s="30">
        <f>pagos_cartera[[#This Row],[IBC]]</f>
        <v>1701514</v>
      </c>
      <c r="V13" s="129"/>
      <c r="W13">
        <v>8799659</v>
      </c>
      <c r="X13" t="s">
        <v>13922</v>
      </c>
      <c r="Y13" t="s">
        <v>28074</v>
      </c>
      <c r="Z13">
        <v>2263742</v>
      </c>
      <c r="AA13" s="139">
        <v>45006</v>
      </c>
      <c r="AB13" t="s">
        <v>44</v>
      </c>
      <c r="AC13" t="s">
        <v>44</v>
      </c>
      <c r="AD13">
        <v>4</v>
      </c>
      <c r="AE13">
        <v>815002042</v>
      </c>
      <c r="AF13" t="s">
        <v>28913</v>
      </c>
      <c r="AG13">
        <v>3</v>
      </c>
      <c r="AH13">
        <v>16890208</v>
      </c>
      <c r="AI13" t="s">
        <v>28910</v>
      </c>
      <c r="AJ13" s="1">
        <v>44893</v>
      </c>
      <c r="AK13" s="1">
        <v>44922</v>
      </c>
      <c r="AL13">
        <v>30</v>
      </c>
      <c r="AM13">
        <v>30</v>
      </c>
      <c r="AN13" s="1">
        <v>44866</v>
      </c>
      <c r="AO13" s="30">
        <v>3323695</v>
      </c>
      <c r="AP13">
        <v>1781945</v>
      </c>
      <c r="AQ13" s="30">
        <v>2215907</v>
      </c>
      <c r="AR13">
        <v>0</v>
      </c>
      <c r="AS13">
        <v>0</v>
      </c>
      <c r="AT13" s="30">
        <v>2215907</v>
      </c>
    </row>
    <row r="14" spans="3:46" x14ac:dyDescent="0.3">
      <c r="C14">
        <v>6</v>
      </c>
      <c r="D14">
        <v>2023</v>
      </c>
      <c r="E14">
        <v>60251566</v>
      </c>
      <c r="F14" s="3">
        <v>899999239</v>
      </c>
      <c r="G14" s="30">
        <v>1531363</v>
      </c>
      <c r="H14">
        <v>27</v>
      </c>
      <c r="I14" s="1">
        <v>45085</v>
      </c>
      <c r="J14" t="s">
        <v>29380</v>
      </c>
      <c r="K14" s="30"/>
      <c r="W14">
        <v>8800546</v>
      </c>
      <c r="X14" t="s">
        <v>28075</v>
      </c>
      <c r="Y14" t="s">
        <v>28074</v>
      </c>
      <c r="AA14" s="139"/>
      <c r="AB14" t="s">
        <v>44</v>
      </c>
      <c r="AC14" t="s">
        <v>44</v>
      </c>
      <c r="AD14">
        <v>4</v>
      </c>
      <c r="AE14">
        <v>815002042</v>
      </c>
      <c r="AF14" t="s">
        <v>28913</v>
      </c>
      <c r="AG14">
        <v>3</v>
      </c>
      <c r="AH14">
        <v>16890208</v>
      </c>
      <c r="AI14" t="s">
        <v>28910</v>
      </c>
      <c r="AJ14" s="1">
        <v>44953</v>
      </c>
      <c r="AK14" s="1">
        <v>44967</v>
      </c>
      <c r="AL14">
        <v>15</v>
      </c>
      <c r="AM14">
        <v>13</v>
      </c>
      <c r="AN14" s="1">
        <v>44927</v>
      </c>
      <c r="AO14" s="30">
        <v>3178154</v>
      </c>
      <c r="AP14">
        <v>1805971</v>
      </c>
      <c r="AQ14" s="30">
        <v>918179</v>
      </c>
      <c r="AR14">
        <v>0</v>
      </c>
      <c r="AS14">
        <v>0</v>
      </c>
      <c r="AT14" s="30">
        <v>918179</v>
      </c>
    </row>
    <row r="15" spans="3:46" x14ac:dyDescent="0.3">
      <c r="C15">
        <v>6</v>
      </c>
      <c r="D15">
        <v>2023</v>
      </c>
      <c r="E15">
        <v>60251566</v>
      </c>
      <c r="F15" s="3">
        <v>899999239</v>
      </c>
      <c r="G15" s="30">
        <v>152101</v>
      </c>
      <c r="H15">
        <v>3</v>
      </c>
      <c r="I15" s="1">
        <v>45085</v>
      </c>
      <c r="J15" t="s">
        <v>29381</v>
      </c>
      <c r="K15" s="30">
        <f>pagos_cartera[[#This Row],[IBC]]+G14</f>
        <v>1683464</v>
      </c>
      <c r="W15">
        <v>9293790</v>
      </c>
      <c r="X15" t="s">
        <v>28075</v>
      </c>
      <c r="Y15" t="s">
        <v>28074</v>
      </c>
      <c r="AA15" s="139"/>
      <c r="AB15" t="s">
        <v>44</v>
      </c>
      <c r="AC15" t="s">
        <v>44</v>
      </c>
      <c r="AD15">
        <v>4</v>
      </c>
      <c r="AE15">
        <v>815002042</v>
      </c>
      <c r="AF15" t="s">
        <v>28913</v>
      </c>
      <c r="AG15">
        <v>3</v>
      </c>
      <c r="AH15">
        <v>16890208</v>
      </c>
      <c r="AI15" t="s">
        <v>28910</v>
      </c>
      <c r="AJ15" s="1">
        <v>45076</v>
      </c>
      <c r="AK15" s="1">
        <v>45090</v>
      </c>
      <c r="AL15">
        <v>15</v>
      </c>
      <c r="AM15">
        <v>13</v>
      </c>
      <c r="AN15" s="1">
        <v>45047</v>
      </c>
      <c r="AO15" s="30">
        <v>2709216</v>
      </c>
      <c r="AP15">
        <v>1904922</v>
      </c>
      <c r="AQ15" s="30">
        <v>782702</v>
      </c>
      <c r="AR15">
        <v>0</v>
      </c>
      <c r="AS15">
        <v>0</v>
      </c>
      <c r="AT15" s="30">
        <v>782702</v>
      </c>
    </row>
    <row r="16" spans="3:46" x14ac:dyDescent="0.3">
      <c r="C16">
        <v>7</v>
      </c>
      <c r="D16">
        <v>2023</v>
      </c>
      <c r="E16">
        <v>60251566</v>
      </c>
      <c r="F16" s="3">
        <v>899999239</v>
      </c>
      <c r="G16" s="30">
        <v>1010079</v>
      </c>
      <c r="H16">
        <v>18</v>
      </c>
      <c r="I16" s="1">
        <v>45119</v>
      </c>
      <c r="J16" t="s">
        <v>29382</v>
      </c>
      <c r="K16" s="30"/>
      <c r="W16">
        <v>9293827</v>
      </c>
      <c r="X16" t="s">
        <v>13922</v>
      </c>
      <c r="Y16" t="s">
        <v>28074</v>
      </c>
      <c r="Z16">
        <v>2438802</v>
      </c>
      <c r="AA16" s="139">
        <v>45163</v>
      </c>
      <c r="AB16" t="s">
        <v>44</v>
      </c>
      <c r="AC16" t="s">
        <v>44</v>
      </c>
      <c r="AD16">
        <v>4</v>
      </c>
      <c r="AE16">
        <v>815002042</v>
      </c>
      <c r="AF16" t="s">
        <v>28913</v>
      </c>
      <c r="AG16">
        <v>3</v>
      </c>
      <c r="AH16">
        <v>16890208</v>
      </c>
      <c r="AI16" t="s">
        <v>28910</v>
      </c>
      <c r="AJ16" s="1">
        <v>45091</v>
      </c>
      <c r="AK16" s="1">
        <v>45095</v>
      </c>
      <c r="AL16">
        <v>5</v>
      </c>
      <c r="AM16">
        <v>5</v>
      </c>
      <c r="AN16" s="1">
        <v>45078</v>
      </c>
      <c r="AO16" s="30">
        <v>2477952</v>
      </c>
      <c r="AP16">
        <v>1904922</v>
      </c>
      <c r="AQ16" s="30">
        <v>275342</v>
      </c>
      <c r="AR16">
        <v>0</v>
      </c>
      <c r="AS16">
        <v>0</v>
      </c>
      <c r="AT16" s="30">
        <v>275342</v>
      </c>
    </row>
    <row r="17" spans="3:24" x14ac:dyDescent="0.3">
      <c r="C17">
        <v>7</v>
      </c>
      <c r="D17">
        <v>2023</v>
      </c>
      <c r="E17">
        <v>60251566</v>
      </c>
      <c r="F17" s="3">
        <v>899999239</v>
      </c>
      <c r="G17" s="30">
        <v>780111</v>
      </c>
      <c r="H17">
        <v>12</v>
      </c>
      <c r="I17" s="1">
        <v>45119</v>
      </c>
      <c r="J17" t="s">
        <v>29383</v>
      </c>
      <c r="K17" s="30">
        <f>pagos_cartera[[#This Row],[IBC]]+G16</f>
        <v>1790190</v>
      </c>
    </row>
    <row r="18" spans="3:24" x14ac:dyDescent="0.3">
      <c r="C18">
        <v>8</v>
      </c>
      <c r="D18">
        <v>2023</v>
      </c>
      <c r="E18">
        <v>60251566</v>
      </c>
      <c r="F18" s="3">
        <v>899999239</v>
      </c>
      <c r="G18" s="30">
        <v>1625230</v>
      </c>
      <c r="H18">
        <v>25</v>
      </c>
      <c r="I18" s="1">
        <v>45148</v>
      </c>
      <c r="J18" t="s">
        <v>29384</v>
      </c>
      <c r="K18" s="30"/>
    </row>
    <row r="19" spans="3:24" x14ac:dyDescent="0.3">
      <c r="C19">
        <v>8</v>
      </c>
      <c r="D19">
        <v>2023</v>
      </c>
      <c r="E19">
        <v>60251566</v>
      </c>
      <c r="F19" s="3">
        <v>899999239</v>
      </c>
      <c r="G19" s="30">
        <v>321598</v>
      </c>
      <c r="H19">
        <v>5</v>
      </c>
      <c r="I19" s="1">
        <v>45148</v>
      </c>
      <c r="J19" t="s">
        <v>29385</v>
      </c>
      <c r="K19" s="30">
        <f>pagos_cartera[[#This Row],[IBC]]+G18</f>
        <v>1946828</v>
      </c>
    </row>
    <row r="20" spans="3:24" x14ac:dyDescent="0.3">
      <c r="C20">
        <v>9</v>
      </c>
      <c r="D20">
        <v>2023</v>
      </c>
      <c r="E20">
        <v>60251566</v>
      </c>
      <c r="F20" s="3">
        <v>899999239</v>
      </c>
      <c r="G20" s="30">
        <v>1235175</v>
      </c>
      <c r="H20">
        <v>19</v>
      </c>
      <c r="I20" s="1">
        <v>45180</v>
      </c>
      <c r="J20" t="s">
        <v>29386</v>
      </c>
      <c r="K20" s="30"/>
    </row>
    <row r="21" spans="3:24" x14ac:dyDescent="0.3">
      <c r="C21">
        <v>9</v>
      </c>
      <c r="D21">
        <v>2023</v>
      </c>
      <c r="E21">
        <v>60251566</v>
      </c>
      <c r="F21" s="3">
        <v>899999239</v>
      </c>
      <c r="G21" s="30">
        <v>346332</v>
      </c>
      <c r="H21">
        <v>7</v>
      </c>
      <c r="I21" s="1">
        <v>45180</v>
      </c>
      <c r="J21" t="s">
        <v>29387</v>
      </c>
      <c r="K21" s="30"/>
      <c r="M21" s="147">
        <v>6</v>
      </c>
      <c r="N21" s="149">
        <v>0.66669999999999996</v>
      </c>
      <c r="O21" s="148">
        <f>pagos_cartera[[#Totals],[VALOR REPORTADO]]/30</f>
        <v>59921.107692307691</v>
      </c>
      <c r="P21" s="148">
        <f>O21*N21</f>
        <v>39949.402498461532</v>
      </c>
      <c r="Q21" s="148">
        <f>P21*M21</f>
        <v>239696.41499076918</v>
      </c>
      <c r="S21" s="105"/>
    </row>
    <row r="22" spans="3:24" x14ac:dyDescent="0.3">
      <c r="C22">
        <v>9</v>
      </c>
      <c r="D22">
        <v>2023</v>
      </c>
      <c r="E22">
        <v>60251566</v>
      </c>
      <c r="F22" s="3">
        <v>899999239</v>
      </c>
      <c r="G22" s="30">
        <v>259578</v>
      </c>
      <c r="H22">
        <v>4</v>
      </c>
      <c r="I22" s="1">
        <v>45180</v>
      </c>
      <c r="J22" t="s">
        <v>29388</v>
      </c>
      <c r="K22" s="30">
        <f>pagos_cartera[[#This Row],[IBC]]+G21+G20</f>
        <v>1841085</v>
      </c>
      <c r="M22" s="147">
        <v>11</v>
      </c>
      <c r="N22" s="149">
        <v>0.5</v>
      </c>
      <c r="O22" s="148">
        <f>pagos_cartera[[#Totals],[VALOR REPORTADO]]/30</f>
        <v>59921.107692307691</v>
      </c>
      <c r="P22" s="148">
        <f>O22*N22</f>
        <v>29960.553846153845</v>
      </c>
      <c r="Q22" s="148">
        <f>P22*M22</f>
        <v>329566.09230769228</v>
      </c>
      <c r="S22" s="105"/>
    </row>
    <row r="23" spans="3:24" x14ac:dyDescent="0.3">
      <c r="C23" t="s">
        <v>16941</v>
      </c>
      <c r="F23" s="3"/>
      <c r="G23" s="30"/>
      <c r="H23"/>
      <c r="I23" s="1"/>
      <c r="J23"/>
      <c r="K23" s="30">
        <f>SUBTOTAL(101,pagos_cartera[VALOR REPORTADO])</f>
        <v>1797633.2307692308</v>
      </c>
      <c r="S23" s="105"/>
    </row>
    <row r="24" spans="3:24" x14ac:dyDescent="0.3">
      <c r="S24" s="105"/>
    </row>
    <row r="25" spans="3:24" x14ac:dyDescent="0.3">
      <c r="J25"/>
      <c r="K25" s="105"/>
      <c r="M25" s="113">
        <v>1085257342</v>
      </c>
      <c r="N25" s="113">
        <v>6838751</v>
      </c>
      <c r="O25" s="112">
        <v>44334</v>
      </c>
      <c r="P25" s="146">
        <v>6</v>
      </c>
      <c r="Q25" s="149">
        <v>0.66669999999999996</v>
      </c>
      <c r="R25" s="148">
        <f>pagos_cartera[[#Totals],[VALOR REPORTADO]]/30</f>
        <v>59921.107692307691</v>
      </c>
      <c r="S25" s="148">
        <f>R25*Q25</f>
        <v>39949.402498461532</v>
      </c>
      <c r="T25" s="148">
        <f>S25*P25</f>
        <v>239696.41499076918</v>
      </c>
      <c r="U25" s="105">
        <v>192002</v>
      </c>
      <c r="V25" s="30">
        <f>U25-T25</f>
        <v>-47694.414990769175</v>
      </c>
      <c r="X25" s="105">
        <v>908526</v>
      </c>
    </row>
    <row r="26" spans="3:24" x14ac:dyDescent="0.3">
      <c r="J26"/>
      <c r="M26" s="113">
        <v>1085257342</v>
      </c>
      <c r="N26" s="113">
        <v>8574271</v>
      </c>
      <c r="O26" s="112">
        <v>44897</v>
      </c>
      <c r="P26" s="146">
        <v>2</v>
      </c>
      <c r="Q26" s="149">
        <v>0.66669999999999996</v>
      </c>
      <c r="R26" s="148">
        <f>pagos_cartera[[#Totals],[VALOR REPORTADO]]/30</f>
        <v>59921.107692307691</v>
      </c>
      <c r="S26" s="148">
        <f>R26*Q26</f>
        <v>39949.402498461532</v>
      </c>
      <c r="T26" s="148">
        <f>S26*P26</f>
        <v>79898.804996923063</v>
      </c>
      <c r="U26" s="105">
        <v>70445</v>
      </c>
      <c r="V26" s="30">
        <f t="shared" ref="V26:V31" si="0">U26-T26</f>
        <v>-9453.8049969230633</v>
      </c>
      <c r="X26" s="105">
        <v>1000000</v>
      </c>
    </row>
    <row r="27" spans="3:24" x14ac:dyDescent="0.3">
      <c r="I27"/>
      <c r="J27"/>
      <c r="M27" s="113">
        <v>1085257342</v>
      </c>
      <c r="N27" s="113">
        <v>8808419</v>
      </c>
      <c r="O27" s="112">
        <v>44925</v>
      </c>
      <c r="P27">
        <v>20</v>
      </c>
      <c r="Q27" s="149">
        <v>0.66669999999999996</v>
      </c>
      <c r="R27" s="148">
        <f>pagos_cartera[[#Totals],[VALOR REPORTADO]]/30</f>
        <v>59921.107692307691</v>
      </c>
      <c r="S27" s="148">
        <f t="shared" ref="S27:S31" si="1">R27*Q27</f>
        <v>39949.402498461532</v>
      </c>
      <c r="T27" s="148">
        <f t="shared" ref="T27:T31" si="2">S27*P27</f>
        <v>798988.04996923066</v>
      </c>
      <c r="U27" s="105">
        <v>704447</v>
      </c>
      <c r="V27" s="30">
        <f t="shared" si="0"/>
        <v>-94541.049969230662</v>
      </c>
      <c r="X27" s="105">
        <v>1000000</v>
      </c>
    </row>
    <row r="28" spans="3:24" x14ac:dyDescent="0.3">
      <c r="I28"/>
      <c r="J28"/>
      <c r="M28" s="113">
        <v>1085257342</v>
      </c>
      <c r="N28" s="113">
        <v>8735785</v>
      </c>
      <c r="O28" s="112">
        <v>44947</v>
      </c>
      <c r="P28">
        <v>14</v>
      </c>
      <c r="Q28" s="149">
        <v>0.66669999999999996</v>
      </c>
      <c r="R28" s="148">
        <f>pagos_cartera[[#Totals],[VALOR REPORTADO]]/30</f>
        <v>59921.107692307691</v>
      </c>
      <c r="S28" s="148">
        <f t="shared" si="1"/>
        <v>39949.402498461532</v>
      </c>
      <c r="T28" s="148">
        <f t="shared" si="2"/>
        <v>559291.63497846143</v>
      </c>
      <c r="U28" s="105">
        <v>572010</v>
      </c>
      <c r="V28" s="30">
        <f t="shared" si="0"/>
        <v>12718.365021538571</v>
      </c>
      <c r="X28" s="105">
        <v>1160000</v>
      </c>
    </row>
    <row r="29" spans="3:24" x14ac:dyDescent="0.3">
      <c r="E29" s="118" t="s">
        <v>21754</v>
      </c>
      <c r="I29"/>
      <c r="J29"/>
      <c r="M29" s="113">
        <v>1085257342</v>
      </c>
      <c r="N29" s="113">
        <v>8888982</v>
      </c>
      <c r="O29" s="112">
        <v>44963</v>
      </c>
      <c r="P29">
        <v>25</v>
      </c>
      <c r="Q29" s="149">
        <v>0.66669999999999996</v>
      </c>
      <c r="R29" s="148">
        <f>pagos_cartera[[#Totals],[VALOR REPORTADO]]/30</f>
        <v>59921.107692307691</v>
      </c>
      <c r="S29" s="148">
        <f t="shared" si="1"/>
        <v>39949.402498461532</v>
      </c>
      <c r="T29" s="148">
        <f t="shared" si="2"/>
        <v>998735.06246153824</v>
      </c>
      <c r="U29" s="105">
        <v>1021448</v>
      </c>
      <c r="V29" s="30">
        <f t="shared" si="0"/>
        <v>22712.93753846176</v>
      </c>
      <c r="X29" s="105">
        <v>1160000</v>
      </c>
    </row>
    <row r="30" spans="3:24" x14ac:dyDescent="0.3">
      <c r="I30"/>
      <c r="J30"/>
      <c r="M30" s="113">
        <v>1085257342</v>
      </c>
      <c r="N30" s="113">
        <v>9050750</v>
      </c>
      <c r="O30" s="112">
        <v>45033</v>
      </c>
      <c r="P30">
        <v>1</v>
      </c>
      <c r="Q30" s="149">
        <v>0.66669999999999996</v>
      </c>
      <c r="R30" s="148">
        <f>pagos_cartera[[#Totals],[VALOR REPORTADO]]/30</f>
        <v>59921.107692307691</v>
      </c>
      <c r="S30" s="148">
        <f t="shared" si="1"/>
        <v>39949.402498461532</v>
      </c>
      <c r="T30" s="148">
        <f t="shared" si="2"/>
        <v>39949.402498461532</v>
      </c>
      <c r="U30" s="105">
        <v>40858</v>
      </c>
      <c r="V30" s="30">
        <f t="shared" si="0"/>
        <v>908.59750153846835</v>
      </c>
      <c r="X30" s="105">
        <v>1160000</v>
      </c>
    </row>
    <row r="31" spans="3:24" x14ac:dyDescent="0.3">
      <c r="I31"/>
      <c r="J31"/>
      <c r="M31" s="113">
        <v>1085257342</v>
      </c>
      <c r="N31" s="113">
        <v>9050759</v>
      </c>
      <c r="O31" s="112">
        <v>45036</v>
      </c>
      <c r="P31">
        <v>15</v>
      </c>
      <c r="Q31" s="149">
        <v>0.66669999999999996</v>
      </c>
      <c r="R31" s="148">
        <f>pagos_cartera[[#Totals],[VALOR REPORTADO]]/30</f>
        <v>59921.107692307691</v>
      </c>
      <c r="S31" s="148">
        <f t="shared" si="1"/>
        <v>39949.402498461532</v>
      </c>
      <c r="T31" s="148">
        <f t="shared" si="2"/>
        <v>599241.03747692297</v>
      </c>
      <c r="U31" s="105">
        <v>612868</v>
      </c>
      <c r="V31" s="30">
        <f t="shared" si="0"/>
        <v>13626.962523077033</v>
      </c>
      <c r="X31" s="105">
        <v>1160000</v>
      </c>
    </row>
    <row r="32" spans="3:24" x14ac:dyDescent="0.3">
      <c r="I32"/>
      <c r="J32"/>
      <c r="M32" s="113"/>
      <c r="N32" s="113"/>
      <c r="O32" s="112"/>
      <c r="Q32" s="149"/>
      <c r="R32" s="148"/>
      <c r="S32" s="148"/>
      <c r="T32" s="148"/>
      <c r="U32" s="105"/>
      <c r="V32" s="30"/>
      <c r="X32" s="105"/>
    </row>
    <row r="33" spans="9:10" x14ac:dyDescent="0.3">
      <c r="I33"/>
      <c r="J33"/>
    </row>
    <row r="34" spans="9:10" x14ac:dyDescent="0.3">
      <c r="I34"/>
      <c r="J34"/>
    </row>
    <row r="35" spans="9:10" x14ac:dyDescent="0.3">
      <c r="I35"/>
      <c r="J35"/>
    </row>
    <row r="36" spans="9:10" x14ac:dyDescent="0.3">
      <c r="I36"/>
      <c r="J36"/>
    </row>
    <row r="37" spans="9:10" x14ac:dyDescent="0.3">
      <c r="I37"/>
      <c r="J37"/>
    </row>
    <row r="38" spans="9:10" x14ac:dyDescent="0.3">
      <c r="I38"/>
      <c r="J38"/>
    </row>
    <row r="39" spans="9:10" x14ac:dyDescent="0.3">
      <c r="I39"/>
    </row>
    <row r="40" spans="9:10" x14ac:dyDescent="0.3">
      <c r="I40"/>
    </row>
    <row r="76" spans="6:8" x14ac:dyDescent="0.3">
      <c r="F76">
        <v>1096037609</v>
      </c>
      <c r="H76" s="1">
        <v>44995</v>
      </c>
    </row>
    <row r="77" spans="6:8" x14ac:dyDescent="0.3">
      <c r="F77">
        <v>45492698</v>
      </c>
      <c r="H77" s="1">
        <v>45028</v>
      </c>
    </row>
    <row r="78" spans="6:8" x14ac:dyDescent="0.3">
      <c r="F78">
        <v>1094967656</v>
      </c>
      <c r="H78" s="1">
        <v>45069</v>
      </c>
    </row>
    <row r="79" spans="6:8" x14ac:dyDescent="0.3">
      <c r="F79">
        <v>45492698</v>
      </c>
      <c r="H79" s="1">
        <v>45069</v>
      </c>
    </row>
    <row r="80" spans="6:8" x14ac:dyDescent="0.3">
      <c r="F80">
        <v>39281339</v>
      </c>
      <c r="H80" s="1">
        <v>45098</v>
      </c>
    </row>
    <row r="81" spans="6:17" x14ac:dyDescent="0.3">
      <c r="F81">
        <v>39275808</v>
      </c>
      <c r="H81" s="1">
        <v>45105</v>
      </c>
    </row>
    <row r="82" spans="6:17" x14ac:dyDescent="0.3">
      <c r="F82">
        <v>45492698</v>
      </c>
      <c r="H82" s="1">
        <v>45098</v>
      </c>
    </row>
    <row r="83" spans="6:17" x14ac:dyDescent="0.3">
      <c r="F83">
        <v>45492698</v>
      </c>
      <c r="H83" s="1">
        <v>45106</v>
      </c>
    </row>
    <row r="84" spans="6:17" x14ac:dyDescent="0.3">
      <c r="F84">
        <v>1116279115</v>
      </c>
      <c r="H84" s="1">
        <v>45110</v>
      </c>
    </row>
    <row r="85" spans="6:17" x14ac:dyDescent="0.3">
      <c r="F85">
        <v>1088348021</v>
      </c>
      <c r="H85" s="1">
        <v>45125</v>
      </c>
    </row>
    <row r="86" spans="6:17" x14ac:dyDescent="0.3">
      <c r="F86">
        <v>1115080868</v>
      </c>
      <c r="H86" s="1">
        <v>45132</v>
      </c>
    </row>
    <row r="87" spans="6:17" x14ac:dyDescent="0.3">
      <c r="F87">
        <v>39281339</v>
      </c>
      <c r="H87" s="1">
        <v>45128</v>
      </c>
    </row>
    <row r="90" spans="6:17" x14ac:dyDescent="0.3">
      <c r="L90" s="104"/>
    </row>
    <row r="93" spans="6:17" x14ac:dyDescent="0.3">
      <c r="M93" s="113">
        <v>8955502</v>
      </c>
      <c r="N93" s="112">
        <v>44992</v>
      </c>
      <c r="O93" s="104" t="s">
        <v>13922</v>
      </c>
      <c r="P93" s="104" t="s">
        <v>21393</v>
      </c>
      <c r="Q93" s="105">
        <v>2397354</v>
      </c>
    </row>
  </sheetData>
  <conditionalFormatting sqref="J3:J16 J18:J22">
    <cfRule type="colorScale" priority="1135">
      <colorScale>
        <cfvo type="min"/>
        <cfvo type="percentile" val="50"/>
        <cfvo type="max"/>
        <color rgb="FF63BE7B"/>
        <color rgb="FFFFEB84"/>
        <color rgb="FFF8696B"/>
      </colorScale>
    </cfRule>
  </conditionalFormatting>
  <conditionalFormatting sqref="C3:C23">
    <cfRule type="uniqueValues" dxfId="147" priority="1138"/>
    <cfRule type="duplicateValues" dxfId="146" priority="1139"/>
  </conditionalFormatting>
  <dataValidations count="1">
    <dataValidation type="list" allowBlank="1" showInputMessage="1" sqref="M21:M22 X25" xr:uid="{00000000-0002-0000-0400-000000000000}">
      <formula1>"FECHA NOTIFICACIÓN, FECHA RADICACIÓN, IBC REPORTADO, RADICADO, PERIODO COTIZADO, OBSERVACION, VALOR AUTORIZADO, CAUSAL, FECHA PAGO"</formula1>
    </dataValidation>
  </dataValidations>
  <pageMargins left="0.7" right="0.7" top="0.75" bottom="0.75" header="0.3" footer="0.3"/>
  <pageSetup orientation="portrait" r:id="rId1"/>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
    <tabColor theme="9"/>
  </sheetPr>
  <dimension ref="C1:CC552"/>
  <sheetViews>
    <sheetView showGridLines="0" tabSelected="1" zoomScale="87" zoomScaleNormal="87" workbookViewId="0">
      <pane xSplit="1" topLeftCell="B1" activePane="topRight" state="frozen"/>
      <selection pane="topRight" activeCell="G16" sqref="G16"/>
    </sheetView>
  </sheetViews>
  <sheetFormatPr baseColWidth="10" defaultRowHeight="14.4" outlineLevelCol="1" x14ac:dyDescent="0.3"/>
  <cols>
    <col min="1" max="1" width="25.5546875" customWidth="1"/>
    <col min="2" max="2" width="5" customWidth="1"/>
    <col min="3" max="3" width="15.109375" style="20" customWidth="1"/>
    <col min="4" max="4" width="19.109375" customWidth="1"/>
    <col min="5" max="5" width="25.109375" customWidth="1"/>
    <col min="6" max="6" width="16.33203125" style="94" customWidth="1"/>
    <col min="7" max="7" width="22" style="16" customWidth="1"/>
    <col min="8" max="8" width="12.5546875" customWidth="1"/>
    <col min="9" max="9" width="16.6640625" style="3" customWidth="1"/>
    <col min="10" max="10" width="13.44140625" hidden="1" customWidth="1" outlineLevel="1"/>
    <col min="11" max="11" width="22.33203125" hidden="1" customWidth="1" outlineLevel="1"/>
    <col min="12" max="12" width="25.44140625" hidden="1" customWidth="1" outlineLevel="1"/>
    <col min="13" max="13" width="40.44140625" hidden="1" customWidth="1" outlineLevel="1"/>
    <col min="14" max="14" width="14.5546875" hidden="1" customWidth="1" outlineLevel="1"/>
    <col min="15" max="15" width="49.6640625" hidden="1" customWidth="1" outlineLevel="1"/>
    <col min="16" max="16" width="22" hidden="1" customWidth="1" outlineLevel="1"/>
    <col min="17" max="17" width="21.44140625" hidden="1" customWidth="1" outlineLevel="1"/>
    <col min="18" max="18" width="50.109375" hidden="1" customWidth="1" outlineLevel="1"/>
    <col min="19" max="19" width="24.109375" hidden="1" customWidth="1" outlineLevel="1"/>
    <col min="20" max="20" width="18.6640625" hidden="1" customWidth="1" outlineLevel="1"/>
    <col min="21" max="21" width="35.5546875" hidden="1" customWidth="1" outlineLevel="1"/>
    <col min="22" max="22" width="14.5546875" hidden="1" customWidth="1" outlineLevel="1"/>
    <col min="23" max="23" width="13.6640625" hidden="1" customWidth="1" outlineLevel="1"/>
    <col min="24" max="24" width="19.88671875" hidden="1" customWidth="1" outlineLevel="1"/>
    <col min="25" max="25" width="6.44140625" hidden="1" customWidth="1" outlineLevel="1"/>
    <col min="26" max="26" width="34.44140625" hidden="1" customWidth="1" outlineLevel="1"/>
    <col min="27" max="27" width="18.109375" hidden="1" customWidth="1" outlineLevel="1"/>
    <col min="28" max="28" width="25.109375" hidden="1" customWidth="1" outlineLevel="1"/>
    <col min="29" max="29" width="25.6640625" hidden="1" customWidth="1" outlineLevel="1"/>
    <col min="30" max="30" width="49.44140625" hidden="1" customWidth="1" outlineLevel="1"/>
    <col min="31" max="31" width="255.6640625" hidden="1" customWidth="1" outlineLevel="1"/>
    <col min="32" max="32" width="18.5546875" hidden="1" customWidth="1" outlineLevel="1"/>
    <col min="33" max="33" width="12.88671875" hidden="1" customWidth="1" outlineLevel="1"/>
    <col min="34" max="34" width="11.44140625" collapsed="1"/>
    <col min="35" max="35" width="23.6640625" customWidth="1"/>
    <col min="36" max="37" width="0" hidden="1" customWidth="1"/>
    <col min="39" max="39" width="25.88671875" style="4" hidden="1" customWidth="1" outlineLevel="1"/>
    <col min="40" max="40" width="47.109375" hidden="1" customWidth="1" outlineLevel="1"/>
    <col min="41" max="41" width="47.6640625" hidden="1" customWidth="1" outlineLevel="1"/>
    <col min="42" max="42" width="47.33203125" hidden="1" customWidth="1" outlineLevel="1"/>
    <col min="43" max="46" width="12.109375" hidden="1" customWidth="1" outlineLevel="1"/>
    <col min="47" max="47" width="18" customWidth="1" collapsed="1"/>
    <col min="48" max="48" width="11.5546875" customWidth="1"/>
    <col min="49" max="49" width="15.44140625" customWidth="1"/>
    <col min="50" max="50" width="12.44140625" customWidth="1"/>
    <col min="52" max="52" width="15" customWidth="1"/>
    <col min="53" max="53" width="20.5546875" customWidth="1"/>
    <col min="55" max="55" width="19.88671875" customWidth="1"/>
    <col min="56" max="56" width="20.5546875" customWidth="1"/>
    <col min="57" max="57" width="20" customWidth="1"/>
    <col min="58" max="58" width="23.44140625" customWidth="1"/>
    <col min="59" max="59" width="22.5546875" customWidth="1"/>
    <col min="60" max="60" width="17.5546875" customWidth="1"/>
    <col min="61" max="61" width="24" customWidth="1"/>
    <col min="62" max="62" width="11.6640625" customWidth="1"/>
    <col min="63" max="63" width="12.5546875" customWidth="1"/>
    <col min="64" max="64" width="18.88671875" customWidth="1"/>
    <col min="66" max="66" width="17.5546875" customWidth="1"/>
    <col min="67" max="67" width="16.88671875" customWidth="1"/>
    <col min="68" max="68" width="23.44140625" customWidth="1"/>
    <col min="69" max="69" width="24.109375" customWidth="1"/>
    <col min="70" max="70" width="27.33203125" customWidth="1"/>
    <col min="71" max="71" width="18.109375" customWidth="1"/>
    <col min="72" max="72" width="17.88671875" customWidth="1"/>
    <col min="73" max="73" width="11.88671875" customWidth="1"/>
  </cols>
  <sheetData>
    <row r="1" spans="3:78" ht="90.75" customHeight="1" x14ac:dyDescent="0.3"/>
    <row r="2" spans="3:78" ht="28.8" x14ac:dyDescent="0.3">
      <c r="C2" s="17" t="s">
        <v>0</v>
      </c>
      <c r="D2" t="s">
        <v>1</v>
      </c>
      <c r="E2" t="s">
        <v>2</v>
      </c>
      <c r="F2" s="94" t="s">
        <v>3</v>
      </c>
      <c r="G2" s="16" t="s">
        <v>5684</v>
      </c>
      <c r="H2" t="s">
        <v>4</v>
      </c>
      <c r="I2" s="3" t="s">
        <v>5685</v>
      </c>
      <c r="J2" t="s">
        <v>7</v>
      </c>
      <c r="K2" t="s">
        <v>8</v>
      </c>
      <c r="L2" t="s">
        <v>9</v>
      </c>
      <c r="M2" t="s">
        <v>10</v>
      </c>
      <c r="N2" t="s">
        <v>11</v>
      </c>
      <c r="O2" t="s">
        <v>12</v>
      </c>
      <c r="P2" t="s">
        <v>6</v>
      </c>
      <c r="Q2" t="s">
        <v>13</v>
      </c>
      <c r="R2" t="s">
        <v>14</v>
      </c>
      <c r="S2" t="s">
        <v>15</v>
      </c>
      <c r="T2" t="s">
        <v>16</v>
      </c>
      <c r="U2" t="s">
        <v>17</v>
      </c>
      <c r="V2" t="s">
        <v>18</v>
      </c>
      <c r="W2" t="s">
        <v>19</v>
      </c>
      <c r="X2" t="s">
        <v>20</v>
      </c>
      <c r="Y2" t="s">
        <v>21</v>
      </c>
      <c r="Z2" t="s">
        <v>22</v>
      </c>
      <c r="AA2" t="s">
        <v>23</v>
      </c>
      <c r="AB2" t="s">
        <v>24</v>
      </c>
      <c r="AC2" t="s">
        <v>25</v>
      </c>
      <c r="AD2" t="s">
        <v>26</v>
      </c>
      <c r="AE2" t="s">
        <v>27</v>
      </c>
      <c r="AF2" t="s">
        <v>28</v>
      </c>
      <c r="AG2" t="s">
        <v>8150</v>
      </c>
      <c r="AI2" s="114" t="s">
        <v>19878</v>
      </c>
      <c r="AM2" s="4" t="s">
        <v>20651</v>
      </c>
      <c r="AN2" t="s">
        <v>19559</v>
      </c>
      <c r="AO2" t="s">
        <v>19560</v>
      </c>
      <c r="AP2" t="s">
        <v>19561</v>
      </c>
      <c r="AQ2" t="s">
        <v>20652</v>
      </c>
      <c r="AR2" t="s">
        <v>20653</v>
      </c>
      <c r="AS2" t="s">
        <v>20654</v>
      </c>
      <c r="AT2" t="s">
        <v>20655</v>
      </c>
      <c r="AU2" t="s">
        <v>28352</v>
      </c>
      <c r="AV2" s="95" t="s">
        <v>0</v>
      </c>
      <c r="AW2" s="96" t="s">
        <v>1</v>
      </c>
      <c r="AX2" s="96" t="s">
        <v>2</v>
      </c>
      <c r="AY2" s="97" t="s">
        <v>3</v>
      </c>
      <c r="AZ2" s="98" t="s">
        <v>5684</v>
      </c>
      <c r="BA2" s="96" t="s">
        <v>4</v>
      </c>
      <c r="BB2" s="99" t="s">
        <v>5685</v>
      </c>
      <c r="BC2" s="96" t="s">
        <v>7</v>
      </c>
      <c r="BD2" s="96" t="s">
        <v>8</v>
      </c>
      <c r="BE2" s="96" t="s">
        <v>9</v>
      </c>
      <c r="BF2" s="96" t="s">
        <v>10</v>
      </c>
      <c r="BG2" s="96" t="s">
        <v>11</v>
      </c>
      <c r="BH2" s="96" t="s">
        <v>12</v>
      </c>
      <c r="BI2" s="96" t="s">
        <v>6</v>
      </c>
      <c r="BJ2" s="96" t="s">
        <v>13</v>
      </c>
      <c r="BK2" s="96" t="s">
        <v>14</v>
      </c>
      <c r="BL2" s="96" t="s">
        <v>15</v>
      </c>
      <c r="BM2" s="96" t="s">
        <v>16</v>
      </c>
      <c r="BN2" s="96" t="s">
        <v>17</v>
      </c>
      <c r="BO2" s="96" t="s">
        <v>18</v>
      </c>
      <c r="BP2" s="96" t="s">
        <v>19</v>
      </c>
      <c r="BQ2" s="96" t="s">
        <v>20</v>
      </c>
      <c r="BR2" s="96" t="s">
        <v>21</v>
      </c>
      <c r="BS2" s="96" t="s">
        <v>22</v>
      </c>
      <c r="BT2" s="96" t="s">
        <v>23</v>
      </c>
      <c r="BU2" s="96" t="s">
        <v>24</v>
      </c>
      <c r="BV2" s="96" t="s">
        <v>25</v>
      </c>
      <c r="BW2" s="96" t="s">
        <v>26</v>
      </c>
      <c r="BX2" s="96" t="s">
        <v>27</v>
      </c>
      <c r="BY2" s="96" t="s">
        <v>28</v>
      </c>
      <c r="BZ2" s="96" t="s">
        <v>8150</v>
      </c>
    </row>
    <row r="3" spans="3:78" x14ac:dyDescent="0.3">
      <c r="C3" s="20">
        <v>2722428</v>
      </c>
      <c r="D3" t="s">
        <v>29</v>
      </c>
      <c r="E3" s="1" t="s">
        <v>63</v>
      </c>
      <c r="F3" s="94" t="s">
        <v>28536</v>
      </c>
      <c r="G3" s="94" t="s">
        <v>28190</v>
      </c>
      <c r="H3" s="3" t="s">
        <v>27105</v>
      </c>
      <c r="J3" t="s">
        <v>33</v>
      </c>
      <c r="K3" t="s">
        <v>382</v>
      </c>
      <c r="L3" t="s">
        <v>35</v>
      </c>
      <c r="M3" t="s">
        <v>292</v>
      </c>
      <c r="N3" t="s">
        <v>37</v>
      </c>
      <c r="O3" t="s">
        <v>29389</v>
      </c>
      <c r="P3" s="13" t="s">
        <v>27757</v>
      </c>
      <c r="Q3" s="2" t="s">
        <v>29390</v>
      </c>
      <c r="R3" t="s">
        <v>29389</v>
      </c>
      <c r="S3" s="13" t="s">
        <v>27757</v>
      </c>
      <c r="T3" t="s">
        <v>29391</v>
      </c>
      <c r="U3" t="s">
        <v>29392</v>
      </c>
      <c r="V3" t="s">
        <v>37</v>
      </c>
      <c r="W3" t="s">
        <v>42</v>
      </c>
      <c r="X3" t="s">
        <v>14571</v>
      </c>
      <c r="Y3" t="s">
        <v>44</v>
      </c>
      <c r="Z3" t="s">
        <v>2444</v>
      </c>
      <c r="AA3" t="s">
        <v>29393</v>
      </c>
      <c r="AB3" t="s">
        <v>124</v>
      </c>
      <c r="AC3" t="s">
        <v>29394</v>
      </c>
      <c r="AD3" t="s">
        <v>29395</v>
      </c>
      <c r="AE3" t="s">
        <v>29396</v>
      </c>
      <c r="AF3" t="s">
        <v>51</v>
      </c>
      <c r="AH3" s="21"/>
      <c r="AI3" s="20"/>
      <c r="AM3" s="133"/>
      <c r="AN3" t="s">
        <v>19562</v>
      </c>
      <c r="AO3" t="s">
        <v>19563</v>
      </c>
      <c r="AP3" t="s">
        <v>19564</v>
      </c>
    </row>
    <row r="4" spans="3:78" x14ac:dyDescent="0.3">
      <c r="C4" s="20">
        <v>2722758</v>
      </c>
      <c r="D4" t="s">
        <v>29</v>
      </c>
      <c r="E4" s="1" t="s">
        <v>30</v>
      </c>
      <c r="F4" s="94" t="s">
        <v>28536</v>
      </c>
      <c r="G4" s="94" t="s">
        <v>28190</v>
      </c>
      <c r="H4" s="3" t="s">
        <v>27105</v>
      </c>
      <c r="J4" t="s">
        <v>33</v>
      </c>
      <c r="K4" t="s">
        <v>382</v>
      </c>
      <c r="L4" t="s">
        <v>35</v>
      </c>
      <c r="M4" t="s">
        <v>117</v>
      </c>
      <c r="N4" t="s">
        <v>37</v>
      </c>
      <c r="O4" t="s">
        <v>29397</v>
      </c>
      <c r="P4" s="13" t="s">
        <v>27757</v>
      </c>
      <c r="Q4" s="2" t="s">
        <v>29398</v>
      </c>
      <c r="R4" t="s">
        <v>29397</v>
      </c>
      <c r="S4" s="13" t="s">
        <v>27757</v>
      </c>
      <c r="T4" t="s">
        <v>29399</v>
      </c>
      <c r="U4" t="s">
        <v>29397</v>
      </c>
      <c r="V4" t="s">
        <v>37</v>
      </c>
      <c r="W4" t="s">
        <v>42</v>
      </c>
      <c r="X4" t="s">
        <v>5390</v>
      </c>
      <c r="Y4" t="s">
        <v>44</v>
      </c>
      <c r="Z4" t="s">
        <v>45</v>
      </c>
      <c r="AA4" t="s">
        <v>29400</v>
      </c>
      <c r="AB4" t="s">
        <v>29401</v>
      </c>
      <c r="AC4" t="s">
        <v>29402</v>
      </c>
      <c r="AD4" t="s">
        <v>29403</v>
      </c>
      <c r="AE4" t="s">
        <v>29404</v>
      </c>
      <c r="AF4" t="s">
        <v>51</v>
      </c>
      <c r="AH4" s="21"/>
      <c r="AI4" s="20"/>
      <c r="AM4" s="133"/>
      <c r="AN4" t="s">
        <v>19565</v>
      </c>
      <c r="AV4" s="21"/>
      <c r="AX4" s="1"/>
      <c r="AY4" s="94"/>
      <c r="AZ4" s="94"/>
      <c r="BA4" s="1"/>
      <c r="BB4" s="3"/>
      <c r="BI4" s="13"/>
      <c r="BJ4" s="2"/>
      <c r="BL4" s="13"/>
    </row>
    <row r="5" spans="3:78" x14ac:dyDescent="0.3">
      <c r="C5" s="20">
        <v>2723121</v>
      </c>
      <c r="D5" t="s">
        <v>29</v>
      </c>
      <c r="E5" s="1" t="s">
        <v>63</v>
      </c>
      <c r="F5" s="94" t="s">
        <v>28536</v>
      </c>
      <c r="G5" s="94" t="s">
        <v>28190</v>
      </c>
      <c r="H5" s="3" t="s">
        <v>27105</v>
      </c>
      <c r="J5" t="s">
        <v>33</v>
      </c>
      <c r="K5" t="s">
        <v>382</v>
      </c>
      <c r="L5" t="s">
        <v>35</v>
      </c>
      <c r="M5" t="s">
        <v>143</v>
      </c>
      <c r="N5" t="s">
        <v>37</v>
      </c>
      <c r="O5" t="s">
        <v>29405</v>
      </c>
      <c r="P5" s="13" t="s">
        <v>27757</v>
      </c>
      <c r="Q5" s="2" t="s">
        <v>29406</v>
      </c>
      <c r="R5" t="s">
        <v>29407</v>
      </c>
      <c r="S5" s="13" t="s">
        <v>27757</v>
      </c>
      <c r="T5" t="s">
        <v>29408</v>
      </c>
      <c r="U5" t="s">
        <v>44</v>
      </c>
      <c r="V5" t="s">
        <v>37</v>
      </c>
      <c r="W5" t="s">
        <v>42</v>
      </c>
      <c r="X5" t="s">
        <v>23651</v>
      </c>
      <c r="Y5" t="s">
        <v>44</v>
      </c>
      <c r="Z5" t="s">
        <v>359</v>
      </c>
      <c r="AA5" t="s">
        <v>29409</v>
      </c>
      <c r="AB5" t="s">
        <v>29410</v>
      </c>
      <c r="AC5" t="s">
        <v>29410</v>
      </c>
      <c r="AD5" t="s">
        <v>29411</v>
      </c>
      <c r="AE5" t="s">
        <v>29412</v>
      </c>
      <c r="AF5" t="s">
        <v>51</v>
      </c>
      <c r="AH5" s="21"/>
      <c r="AI5" s="20"/>
      <c r="AM5" s="133"/>
      <c r="AN5" t="s">
        <v>19566</v>
      </c>
    </row>
    <row r="6" spans="3:78" x14ac:dyDescent="0.3">
      <c r="C6" s="20">
        <v>2724321</v>
      </c>
      <c r="D6" t="s">
        <v>29</v>
      </c>
      <c r="E6" s="1" t="s">
        <v>30</v>
      </c>
      <c r="F6" s="94" t="s">
        <v>28536</v>
      </c>
      <c r="G6" s="94" t="s">
        <v>28190</v>
      </c>
      <c r="H6" s="3" t="s">
        <v>27105</v>
      </c>
      <c r="J6" t="s">
        <v>33</v>
      </c>
      <c r="K6" t="s">
        <v>382</v>
      </c>
      <c r="L6" t="s">
        <v>35</v>
      </c>
      <c r="M6" t="s">
        <v>64</v>
      </c>
      <c r="N6" t="s">
        <v>37</v>
      </c>
      <c r="O6" t="s">
        <v>29413</v>
      </c>
      <c r="P6" s="13" t="s">
        <v>27757</v>
      </c>
      <c r="Q6" s="2" t="s">
        <v>29414</v>
      </c>
      <c r="R6" t="s">
        <v>29415</v>
      </c>
      <c r="S6" s="13" t="s">
        <v>27757</v>
      </c>
      <c r="T6" t="s">
        <v>29416</v>
      </c>
      <c r="U6" t="s">
        <v>44</v>
      </c>
      <c r="V6" t="s">
        <v>37</v>
      </c>
      <c r="W6" t="s">
        <v>42</v>
      </c>
      <c r="X6" t="s">
        <v>480</v>
      </c>
      <c r="Y6" t="s">
        <v>44</v>
      </c>
      <c r="Z6" t="s">
        <v>45</v>
      </c>
      <c r="AA6" t="s">
        <v>29417</v>
      </c>
      <c r="AB6" t="s">
        <v>44</v>
      </c>
      <c r="AC6" t="s">
        <v>29418</v>
      </c>
      <c r="AD6" t="s">
        <v>29419</v>
      </c>
      <c r="AE6" t="s">
        <v>29420</v>
      </c>
      <c r="AF6" t="s">
        <v>51</v>
      </c>
      <c r="AH6" s="21"/>
      <c r="AI6" s="20"/>
      <c r="AM6" s="133"/>
      <c r="AN6" t="s">
        <v>19567</v>
      </c>
    </row>
    <row r="7" spans="3:78" x14ac:dyDescent="0.3">
      <c r="C7" s="20">
        <v>2726137</v>
      </c>
      <c r="D7" t="s">
        <v>29</v>
      </c>
      <c r="E7" s="1" t="s">
        <v>63</v>
      </c>
      <c r="F7" s="94" t="s">
        <v>28621</v>
      </c>
      <c r="G7" s="94" t="s">
        <v>28190</v>
      </c>
      <c r="H7" s="3" t="s">
        <v>27105</v>
      </c>
      <c r="J7" t="s">
        <v>33</v>
      </c>
      <c r="K7" t="s">
        <v>382</v>
      </c>
      <c r="L7" t="s">
        <v>35</v>
      </c>
      <c r="M7" t="s">
        <v>117</v>
      </c>
      <c r="N7" t="s">
        <v>37</v>
      </c>
      <c r="O7" t="s">
        <v>29421</v>
      </c>
      <c r="P7" s="13" t="s">
        <v>27865</v>
      </c>
      <c r="Q7" s="2" t="s">
        <v>29422</v>
      </c>
      <c r="R7" t="s">
        <v>29421</v>
      </c>
      <c r="S7" s="13" t="s">
        <v>27865</v>
      </c>
      <c r="T7" t="s">
        <v>29423</v>
      </c>
      <c r="U7" t="s">
        <v>29424</v>
      </c>
      <c r="V7" t="s">
        <v>37</v>
      </c>
      <c r="W7" t="s">
        <v>42</v>
      </c>
      <c r="X7" t="s">
        <v>29020</v>
      </c>
      <c r="Y7" t="s">
        <v>44</v>
      </c>
      <c r="Z7" t="s">
        <v>45</v>
      </c>
      <c r="AA7" t="s">
        <v>29425</v>
      </c>
      <c r="AB7" t="s">
        <v>124</v>
      </c>
      <c r="AC7" t="s">
        <v>29426</v>
      </c>
      <c r="AD7" t="s">
        <v>29427</v>
      </c>
      <c r="AE7" t="s">
        <v>29428</v>
      </c>
      <c r="AF7" t="s">
        <v>51</v>
      </c>
      <c r="AH7" s="21"/>
      <c r="AI7" s="20"/>
      <c r="AM7" s="133"/>
      <c r="AN7" t="s">
        <v>19568</v>
      </c>
      <c r="AO7" t="s">
        <v>19569</v>
      </c>
    </row>
    <row r="8" spans="3:78" x14ac:dyDescent="0.3">
      <c r="C8" s="20">
        <v>2726342</v>
      </c>
      <c r="D8" t="s">
        <v>29</v>
      </c>
      <c r="E8" s="1" t="s">
        <v>63</v>
      </c>
      <c r="F8" s="94" t="s">
        <v>28621</v>
      </c>
      <c r="G8" s="94" t="s">
        <v>28190</v>
      </c>
      <c r="H8" s="3" t="s">
        <v>27105</v>
      </c>
      <c r="J8" t="s">
        <v>33</v>
      </c>
      <c r="K8" t="s">
        <v>382</v>
      </c>
      <c r="L8" t="s">
        <v>35</v>
      </c>
      <c r="M8" t="s">
        <v>64</v>
      </c>
      <c r="N8" t="s">
        <v>37</v>
      </c>
      <c r="O8" t="s">
        <v>29429</v>
      </c>
      <c r="P8" s="13" t="s">
        <v>27865</v>
      </c>
      <c r="Q8" s="2" t="s">
        <v>29430</v>
      </c>
      <c r="R8" t="s">
        <v>29431</v>
      </c>
      <c r="S8" s="13" t="s">
        <v>27865</v>
      </c>
      <c r="T8" t="s">
        <v>29432</v>
      </c>
      <c r="U8" t="s">
        <v>29433</v>
      </c>
      <c r="V8" t="s">
        <v>37</v>
      </c>
      <c r="W8" t="s">
        <v>42</v>
      </c>
      <c r="X8" t="s">
        <v>855</v>
      </c>
      <c r="Y8" t="s">
        <v>44</v>
      </c>
      <c r="Z8" t="s">
        <v>356</v>
      </c>
      <c r="AA8" t="s">
        <v>29434</v>
      </c>
      <c r="AB8" t="s">
        <v>44</v>
      </c>
      <c r="AC8" t="s">
        <v>29435</v>
      </c>
      <c r="AD8" t="s">
        <v>29436</v>
      </c>
      <c r="AE8" t="s">
        <v>29437</v>
      </c>
      <c r="AF8" t="s">
        <v>51</v>
      </c>
      <c r="AH8" s="21"/>
      <c r="AI8" s="20"/>
      <c r="AM8" s="133"/>
      <c r="AN8" t="s">
        <v>19570</v>
      </c>
      <c r="AO8" t="s">
        <v>19571</v>
      </c>
    </row>
    <row r="9" spans="3:78" x14ac:dyDescent="0.3">
      <c r="C9" s="20">
        <v>2726519</v>
      </c>
      <c r="D9" t="s">
        <v>29</v>
      </c>
      <c r="E9" s="1" t="s">
        <v>63</v>
      </c>
      <c r="F9" s="94" t="s">
        <v>28621</v>
      </c>
      <c r="G9" s="94" t="s">
        <v>28190</v>
      </c>
      <c r="H9" s="3" t="s">
        <v>27105</v>
      </c>
      <c r="J9" t="s">
        <v>33</v>
      </c>
      <c r="K9" t="s">
        <v>382</v>
      </c>
      <c r="L9" t="s">
        <v>35</v>
      </c>
      <c r="M9" t="s">
        <v>117</v>
      </c>
      <c r="N9" t="s">
        <v>37</v>
      </c>
      <c r="O9" t="s">
        <v>29438</v>
      </c>
      <c r="P9" s="13" t="s">
        <v>27865</v>
      </c>
      <c r="Q9" s="2" t="s">
        <v>29439</v>
      </c>
      <c r="R9" t="s">
        <v>29438</v>
      </c>
      <c r="S9" s="13" t="s">
        <v>27865</v>
      </c>
      <c r="T9" t="s">
        <v>29440</v>
      </c>
      <c r="U9" t="s">
        <v>29441</v>
      </c>
      <c r="V9" t="s">
        <v>37</v>
      </c>
      <c r="W9" t="s">
        <v>42</v>
      </c>
      <c r="X9" t="s">
        <v>10030</v>
      </c>
      <c r="Y9" t="s">
        <v>44</v>
      </c>
      <c r="Z9" t="s">
        <v>45</v>
      </c>
      <c r="AA9" t="s">
        <v>29442</v>
      </c>
      <c r="AB9" t="s">
        <v>29443</v>
      </c>
      <c r="AC9" t="s">
        <v>29444</v>
      </c>
      <c r="AD9" t="s">
        <v>29445</v>
      </c>
      <c r="AE9" t="s">
        <v>29446</v>
      </c>
      <c r="AF9" t="s">
        <v>51</v>
      </c>
      <c r="AH9" s="21"/>
      <c r="AI9" s="20"/>
      <c r="AM9" s="133"/>
      <c r="AN9" t="s">
        <v>19572</v>
      </c>
    </row>
    <row r="10" spans="3:78" x14ac:dyDescent="0.3">
      <c r="C10" s="20">
        <v>2725460</v>
      </c>
      <c r="D10" t="s">
        <v>14654</v>
      </c>
      <c r="E10" s="1" t="s">
        <v>63</v>
      </c>
      <c r="F10" s="94" t="s">
        <v>28190</v>
      </c>
      <c r="G10" s="94" t="s">
        <v>28190</v>
      </c>
      <c r="H10" s="3" t="s">
        <v>27105</v>
      </c>
      <c r="J10" t="s">
        <v>33</v>
      </c>
      <c r="K10" t="s">
        <v>382</v>
      </c>
      <c r="L10" t="s">
        <v>35</v>
      </c>
      <c r="M10" t="s">
        <v>52</v>
      </c>
      <c r="N10" t="s">
        <v>37</v>
      </c>
      <c r="O10" t="s">
        <v>29141</v>
      </c>
      <c r="P10" s="13" t="s">
        <v>27865</v>
      </c>
      <c r="Q10" s="2" t="s">
        <v>29142</v>
      </c>
      <c r="R10" t="s">
        <v>29141</v>
      </c>
      <c r="S10" s="13" t="s">
        <v>27865</v>
      </c>
      <c r="T10" t="s">
        <v>29143</v>
      </c>
      <c r="U10" t="s">
        <v>44</v>
      </c>
      <c r="V10" t="s">
        <v>37</v>
      </c>
      <c r="W10" t="s">
        <v>42</v>
      </c>
      <c r="X10" t="s">
        <v>14675</v>
      </c>
      <c r="Y10" t="s">
        <v>44</v>
      </c>
      <c r="Z10" t="s">
        <v>78</v>
      </c>
      <c r="AA10" t="s">
        <v>29144</v>
      </c>
      <c r="AB10" t="s">
        <v>44</v>
      </c>
      <c r="AC10" t="s">
        <v>29145</v>
      </c>
      <c r="AD10" t="s">
        <v>29146</v>
      </c>
      <c r="AE10" t="s">
        <v>29147</v>
      </c>
      <c r="AF10" t="s">
        <v>483</v>
      </c>
      <c r="AH10" s="21"/>
      <c r="AI10" s="20"/>
      <c r="AM10" s="133"/>
      <c r="AN10" t="s">
        <v>19573</v>
      </c>
      <c r="AO10" t="s">
        <v>19574</v>
      </c>
    </row>
    <row r="11" spans="3:78" x14ac:dyDescent="0.3">
      <c r="C11" s="20">
        <v>2722556</v>
      </c>
      <c r="D11" t="s">
        <v>102</v>
      </c>
      <c r="E11" s="1" t="s">
        <v>280</v>
      </c>
      <c r="F11" s="94" t="s">
        <v>29036</v>
      </c>
      <c r="G11" s="94" t="s">
        <v>28190</v>
      </c>
      <c r="H11" s="3" t="s">
        <v>27105</v>
      </c>
      <c r="J11" t="s">
        <v>33</v>
      </c>
      <c r="K11" t="s">
        <v>34</v>
      </c>
      <c r="L11" t="s">
        <v>35</v>
      </c>
      <c r="M11" t="s">
        <v>143</v>
      </c>
      <c r="N11" t="s">
        <v>37</v>
      </c>
      <c r="O11" t="s">
        <v>29048</v>
      </c>
      <c r="P11" s="13" t="s">
        <v>27757</v>
      </c>
      <c r="Q11" s="2" t="s">
        <v>44</v>
      </c>
      <c r="R11" t="s">
        <v>29049</v>
      </c>
      <c r="S11" s="13" t="s">
        <v>27757</v>
      </c>
      <c r="T11" t="s">
        <v>29050</v>
      </c>
      <c r="U11" t="s">
        <v>44</v>
      </c>
      <c r="V11" t="s">
        <v>37</v>
      </c>
      <c r="W11" t="s">
        <v>42</v>
      </c>
      <c r="X11" t="s">
        <v>164</v>
      </c>
      <c r="Y11" t="s">
        <v>44</v>
      </c>
      <c r="Z11" t="s">
        <v>78</v>
      </c>
      <c r="AA11" t="s">
        <v>29051</v>
      </c>
      <c r="AB11" t="s">
        <v>44</v>
      </c>
      <c r="AC11" t="s">
        <v>44</v>
      </c>
      <c r="AD11" t="s">
        <v>29052</v>
      </c>
      <c r="AE11" t="s">
        <v>29053</v>
      </c>
      <c r="AF11" t="s">
        <v>115</v>
      </c>
      <c r="AH11" s="21"/>
      <c r="AI11" s="20"/>
      <c r="AM11" s="133"/>
      <c r="AN11" t="s">
        <v>19575</v>
      </c>
    </row>
    <row r="12" spans="3:78" x14ac:dyDescent="0.3">
      <c r="C12" s="20">
        <v>2722578</v>
      </c>
      <c r="D12" t="s">
        <v>102</v>
      </c>
      <c r="E12" s="1" t="s">
        <v>141</v>
      </c>
      <c r="F12" s="94" t="s">
        <v>29036</v>
      </c>
      <c r="G12" s="94" t="s">
        <v>28190</v>
      </c>
      <c r="H12" s="3" t="s">
        <v>27105</v>
      </c>
      <c r="J12" t="s">
        <v>33</v>
      </c>
      <c r="K12" t="s">
        <v>34</v>
      </c>
      <c r="L12" t="s">
        <v>35</v>
      </c>
      <c r="M12" t="s">
        <v>292</v>
      </c>
      <c r="N12" t="s">
        <v>37</v>
      </c>
      <c r="O12" t="s">
        <v>27668</v>
      </c>
      <c r="P12" s="13" t="s">
        <v>27757</v>
      </c>
      <c r="Q12" s="2" t="s">
        <v>44</v>
      </c>
      <c r="R12" t="s">
        <v>27669</v>
      </c>
      <c r="S12" s="13" t="s">
        <v>27757</v>
      </c>
      <c r="T12" t="s">
        <v>24082</v>
      </c>
      <c r="U12" t="s">
        <v>44</v>
      </c>
      <c r="V12" t="s">
        <v>37</v>
      </c>
      <c r="W12" t="s">
        <v>42</v>
      </c>
      <c r="X12" t="s">
        <v>164</v>
      </c>
      <c r="Y12" t="s">
        <v>44</v>
      </c>
      <c r="Z12" t="s">
        <v>78</v>
      </c>
      <c r="AA12" t="s">
        <v>27670</v>
      </c>
      <c r="AB12" t="s">
        <v>27671</v>
      </c>
      <c r="AC12" t="s">
        <v>44</v>
      </c>
      <c r="AD12" t="s">
        <v>27672</v>
      </c>
      <c r="AE12" t="s">
        <v>29054</v>
      </c>
      <c r="AF12" t="s">
        <v>115</v>
      </c>
      <c r="AH12" s="21"/>
      <c r="AI12" s="20"/>
      <c r="AM12" s="133"/>
      <c r="AN12" t="s">
        <v>19576</v>
      </c>
    </row>
    <row r="13" spans="3:78" x14ac:dyDescent="0.3">
      <c r="C13" s="20">
        <v>2722773</v>
      </c>
      <c r="D13" t="s">
        <v>102</v>
      </c>
      <c r="E13" s="1" t="s">
        <v>63</v>
      </c>
      <c r="F13" s="94" t="s">
        <v>29036</v>
      </c>
      <c r="G13" s="94" t="s">
        <v>28190</v>
      </c>
      <c r="H13" s="3" t="s">
        <v>27105</v>
      </c>
      <c r="J13" t="s">
        <v>33</v>
      </c>
      <c r="K13" t="s">
        <v>34</v>
      </c>
      <c r="L13" t="s">
        <v>35</v>
      </c>
      <c r="M13" t="s">
        <v>117</v>
      </c>
      <c r="N13" t="s">
        <v>37</v>
      </c>
      <c r="O13" t="s">
        <v>29055</v>
      </c>
      <c r="P13" s="13" t="s">
        <v>27757</v>
      </c>
      <c r="Q13" s="2" t="s">
        <v>29056</v>
      </c>
      <c r="R13" t="s">
        <v>29057</v>
      </c>
      <c r="S13" s="13" t="s">
        <v>27757</v>
      </c>
      <c r="T13" t="s">
        <v>2739</v>
      </c>
      <c r="U13" t="s">
        <v>2740</v>
      </c>
      <c r="V13" t="s">
        <v>37</v>
      </c>
      <c r="W13" t="s">
        <v>42</v>
      </c>
      <c r="X13" t="s">
        <v>12598</v>
      </c>
      <c r="Y13" t="s">
        <v>44</v>
      </c>
      <c r="Z13" t="s">
        <v>78</v>
      </c>
      <c r="AA13" t="s">
        <v>29058</v>
      </c>
      <c r="AB13" t="s">
        <v>124</v>
      </c>
      <c r="AC13" t="s">
        <v>29059</v>
      </c>
      <c r="AD13" t="s">
        <v>29060</v>
      </c>
      <c r="AE13" t="s">
        <v>29061</v>
      </c>
      <c r="AF13" t="s">
        <v>115</v>
      </c>
      <c r="AH13" s="21"/>
      <c r="AI13" s="20"/>
      <c r="AM13" s="133"/>
      <c r="AN13" t="s">
        <v>19577</v>
      </c>
    </row>
    <row r="14" spans="3:78" x14ac:dyDescent="0.3">
      <c r="C14" s="20">
        <v>2722883</v>
      </c>
      <c r="D14" t="s">
        <v>102</v>
      </c>
      <c r="E14" s="1" t="s">
        <v>63</v>
      </c>
      <c r="F14" s="94" t="s">
        <v>29036</v>
      </c>
      <c r="G14" s="94" t="s">
        <v>28190</v>
      </c>
      <c r="H14" s="3" t="s">
        <v>27105</v>
      </c>
      <c r="J14" t="s">
        <v>33</v>
      </c>
      <c r="K14" t="s">
        <v>34</v>
      </c>
      <c r="L14" t="s">
        <v>35</v>
      </c>
      <c r="M14" t="s">
        <v>36</v>
      </c>
      <c r="N14" t="s">
        <v>37</v>
      </c>
      <c r="O14" t="s">
        <v>19119</v>
      </c>
      <c r="P14" s="13" t="s">
        <v>27757</v>
      </c>
      <c r="Q14" s="2" t="s">
        <v>44</v>
      </c>
      <c r="R14" t="s">
        <v>19120</v>
      </c>
      <c r="S14" s="13" t="s">
        <v>27757</v>
      </c>
      <c r="T14" t="s">
        <v>19121</v>
      </c>
      <c r="U14" t="s">
        <v>44</v>
      </c>
      <c r="V14" t="s">
        <v>37</v>
      </c>
      <c r="W14" t="s">
        <v>42</v>
      </c>
      <c r="X14" t="s">
        <v>164</v>
      </c>
      <c r="Y14" t="s">
        <v>44</v>
      </c>
      <c r="Z14" t="s">
        <v>78</v>
      </c>
      <c r="AA14" t="s">
        <v>19122</v>
      </c>
      <c r="AB14" t="s">
        <v>26823</v>
      </c>
      <c r="AC14" t="s">
        <v>44</v>
      </c>
      <c r="AD14" t="s">
        <v>19124</v>
      </c>
      <c r="AE14" t="s">
        <v>29062</v>
      </c>
      <c r="AF14" t="s">
        <v>115</v>
      </c>
      <c r="AH14" s="21"/>
      <c r="AI14" s="20"/>
      <c r="AM14" s="133"/>
      <c r="AN14" t="s">
        <v>19578</v>
      </c>
    </row>
    <row r="15" spans="3:78" x14ac:dyDescent="0.3">
      <c r="C15" s="20">
        <v>2722893</v>
      </c>
      <c r="D15" t="s">
        <v>102</v>
      </c>
      <c r="E15" s="1" t="s">
        <v>63</v>
      </c>
      <c r="F15" s="94" t="s">
        <v>29036</v>
      </c>
      <c r="G15" s="94" t="s">
        <v>28190</v>
      </c>
      <c r="H15" s="3" t="s">
        <v>27105</v>
      </c>
      <c r="J15" t="s">
        <v>33</v>
      </c>
      <c r="K15" t="s">
        <v>34</v>
      </c>
      <c r="L15" t="s">
        <v>35</v>
      </c>
      <c r="M15" t="s">
        <v>36</v>
      </c>
      <c r="N15" t="s">
        <v>37</v>
      </c>
      <c r="O15" t="s">
        <v>29063</v>
      </c>
      <c r="P15" s="13" t="s">
        <v>27757</v>
      </c>
      <c r="Q15" s="2" t="s">
        <v>44</v>
      </c>
      <c r="R15" t="s">
        <v>29064</v>
      </c>
      <c r="S15" s="13" t="s">
        <v>27757</v>
      </c>
      <c r="T15" t="s">
        <v>29065</v>
      </c>
      <c r="U15" t="s">
        <v>200</v>
      </c>
      <c r="V15" t="s">
        <v>37</v>
      </c>
      <c r="W15" t="s">
        <v>42</v>
      </c>
      <c r="X15" t="s">
        <v>164</v>
      </c>
      <c r="Y15" t="s">
        <v>44</v>
      </c>
      <c r="Z15" t="s">
        <v>78</v>
      </c>
      <c r="AA15" t="s">
        <v>29066</v>
      </c>
      <c r="AB15" t="s">
        <v>29067</v>
      </c>
      <c r="AC15" t="s">
        <v>29067</v>
      </c>
      <c r="AD15" t="s">
        <v>29068</v>
      </c>
      <c r="AE15" t="s">
        <v>29069</v>
      </c>
      <c r="AF15" t="s">
        <v>115</v>
      </c>
      <c r="AH15" s="21"/>
      <c r="AI15" s="20"/>
      <c r="AM15" s="133"/>
      <c r="AN15" t="s">
        <v>19579</v>
      </c>
    </row>
    <row r="16" spans="3:78" x14ac:dyDescent="0.3">
      <c r="C16" s="20">
        <v>2723098</v>
      </c>
      <c r="D16" t="s">
        <v>102</v>
      </c>
      <c r="E16" s="1" t="s">
        <v>280</v>
      </c>
      <c r="F16" s="94" t="s">
        <v>29036</v>
      </c>
      <c r="G16" s="94" t="s">
        <v>28190</v>
      </c>
      <c r="H16" s="3"/>
      <c r="J16" t="s">
        <v>33</v>
      </c>
      <c r="K16" t="s">
        <v>34</v>
      </c>
      <c r="L16" t="s">
        <v>35</v>
      </c>
      <c r="M16" t="s">
        <v>64</v>
      </c>
      <c r="N16" t="s">
        <v>37</v>
      </c>
      <c r="O16" t="s">
        <v>29070</v>
      </c>
      <c r="P16" s="13" t="s">
        <v>27757</v>
      </c>
      <c r="Q16" s="2" t="s">
        <v>29071</v>
      </c>
      <c r="R16" t="s">
        <v>29072</v>
      </c>
      <c r="S16" s="13" t="s">
        <v>27757</v>
      </c>
      <c r="T16" t="s">
        <v>29073</v>
      </c>
      <c r="U16" t="s">
        <v>29074</v>
      </c>
      <c r="V16" t="s">
        <v>37</v>
      </c>
      <c r="W16" t="s">
        <v>42</v>
      </c>
      <c r="X16" t="s">
        <v>211</v>
      </c>
      <c r="Y16" t="s">
        <v>44</v>
      </c>
      <c r="Z16" t="s">
        <v>45</v>
      </c>
      <c r="AA16" t="s">
        <v>29075</v>
      </c>
      <c r="AB16" t="s">
        <v>124</v>
      </c>
      <c r="AC16" t="s">
        <v>124</v>
      </c>
      <c r="AD16" t="s">
        <v>29076</v>
      </c>
      <c r="AE16" t="s">
        <v>29077</v>
      </c>
      <c r="AF16" t="s">
        <v>115</v>
      </c>
      <c r="AH16" s="21"/>
      <c r="AI16" s="20"/>
      <c r="AM16" s="133"/>
      <c r="AN16" t="s">
        <v>19580</v>
      </c>
      <c r="AO16" t="s">
        <v>19581</v>
      </c>
      <c r="AP16" t="s">
        <v>19582</v>
      </c>
    </row>
    <row r="17" spans="3:47" x14ac:dyDescent="0.3">
      <c r="C17" s="20">
        <v>2723225</v>
      </c>
      <c r="D17" t="s">
        <v>102</v>
      </c>
      <c r="E17" s="1" t="s">
        <v>63</v>
      </c>
      <c r="F17" s="94" t="s">
        <v>29036</v>
      </c>
      <c r="G17" s="94" t="s">
        <v>28190</v>
      </c>
      <c r="H17" s="3"/>
      <c r="J17" t="s">
        <v>33</v>
      </c>
      <c r="K17" t="s">
        <v>34</v>
      </c>
      <c r="L17" t="s">
        <v>35</v>
      </c>
      <c r="M17" t="s">
        <v>52</v>
      </c>
      <c r="N17" t="s">
        <v>37</v>
      </c>
      <c r="O17" t="s">
        <v>29078</v>
      </c>
      <c r="P17" s="13" t="s">
        <v>27757</v>
      </c>
      <c r="Q17" s="2" t="s">
        <v>29079</v>
      </c>
      <c r="R17" t="s">
        <v>29078</v>
      </c>
      <c r="S17" s="13" t="s">
        <v>27757</v>
      </c>
      <c r="T17" t="s">
        <v>29080</v>
      </c>
      <c r="U17" t="s">
        <v>29081</v>
      </c>
      <c r="V17" t="s">
        <v>37</v>
      </c>
      <c r="W17" t="s">
        <v>42</v>
      </c>
      <c r="X17" t="s">
        <v>428</v>
      </c>
      <c r="Y17" t="s">
        <v>44</v>
      </c>
      <c r="Z17" t="s">
        <v>45</v>
      </c>
      <c r="AA17" t="s">
        <v>29082</v>
      </c>
      <c r="AB17" t="s">
        <v>29083</v>
      </c>
      <c r="AC17" t="s">
        <v>29083</v>
      </c>
      <c r="AD17" t="s">
        <v>29084</v>
      </c>
      <c r="AE17" t="s">
        <v>29085</v>
      </c>
      <c r="AF17" t="s">
        <v>115</v>
      </c>
      <c r="AI17" s="20"/>
      <c r="AM17" s="133"/>
      <c r="AN17" t="s">
        <v>19583</v>
      </c>
    </row>
    <row r="18" spans="3:47" x14ac:dyDescent="0.3">
      <c r="C18" s="20">
        <v>2723553</v>
      </c>
      <c r="D18" t="s">
        <v>102</v>
      </c>
      <c r="E18" s="1" t="s">
        <v>63</v>
      </c>
      <c r="F18" s="94" t="s">
        <v>29036</v>
      </c>
      <c r="G18" s="94" t="s">
        <v>28190</v>
      </c>
      <c r="H18" s="3"/>
      <c r="J18" t="s">
        <v>33</v>
      </c>
      <c r="K18" t="s">
        <v>34</v>
      </c>
      <c r="L18" t="s">
        <v>35</v>
      </c>
      <c r="M18" t="s">
        <v>36</v>
      </c>
      <c r="N18" t="s">
        <v>37</v>
      </c>
      <c r="O18" t="s">
        <v>29086</v>
      </c>
      <c r="P18" s="13" t="s">
        <v>27757</v>
      </c>
      <c r="Q18" s="2" t="s">
        <v>44</v>
      </c>
      <c r="R18" t="s">
        <v>29087</v>
      </c>
      <c r="S18" s="13" t="s">
        <v>27757</v>
      </c>
      <c r="T18" t="s">
        <v>29088</v>
      </c>
      <c r="U18" t="s">
        <v>44</v>
      </c>
      <c r="V18" t="s">
        <v>37</v>
      </c>
      <c r="W18" t="s">
        <v>42</v>
      </c>
      <c r="X18" t="s">
        <v>164</v>
      </c>
      <c r="Y18" t="s">
        <v>44</v>
      </c>
      <c r="Z18" t="s">
        <v>78</v>
      </c>
      <c r="AA18" t="s">
        <v>29089</v>
      </c>
      <c r="AB18" t="s">
        <v>44</v>
      </c>
      <c r="AC18" t="s">
        <v>44</v>
      </c>
      <c r="AD18" t="s">
        <v>29090</v>
      </c>
      <c r="AE18" t="s">
        <v>29091</v>
      </c>
      <c r="AF18" t="s">
        <v>115</v>
      </c>
      <c r="AI18" s="20"/>
      <c r="AM18" s="133"/>
      <c r="AN18" t="s">
        <v>19584</v>
      </c>
    </row>
    <row r="19" spans="3:47" x14ac:dyDescent="0.3">
      <c r="C19" s="20">
        <v>2723622</v>
      </c>
      <c r="D19" t="s">
        <v>102</v>
      </c>
      <c r="E19" s="1" t="s">
        <v>63</v>
      </c>
      <c r="F19" s="94" t="s">
        <v>29036</v>
      </c>
      <c r="G19" s="94" t="s">
        <v>28190</v>
      </c>
      <c r="H19" s="3"/>
      <c r="J19" t="s">
        <v>33</v>
      </c>
      <c r="K19" t="s">
        <v>34</v>
      </c>
      <c r="L19" t="s">
        <v>35</v>
      </c>
      <c r="M19" t="s">
        <v>143</v>
      </c>
      <c r="N19" t="s">
        <v>37</v>
      </c>
      <c r="O19" t="s">
        <v>29092</v>
      </c>
      <c r="P19" s="13" t="s">
        <v>27757</v>
      </c>
      <c r="Q19" s="2" t="s">
        <v>29093</v>
      </c>
      <c r="R19" t="s">
        <v>29092</v>
      </c>
      <c r="S19" s="13" t="s">
        <v>27757</v>
      </c>
      <c r="T19" t="s">
        <v>29094</v>
      </c>
      <c r="U19" t="s">
        <v>29095</v>
      </c>
      <c r="V19" t="s">
        <v>37</v>
      </c>
      <c r="W19" t="s">
        <v>42</v>
      </c>
      <c r="X19" t="s">
        <v>3857</v>
      </c>
      <c r="Y19" t="s">
        <v>44</v>
      </c>
      <c r="Z19" t="s">
        <v>45</v>
      </c>
      <c r="AA19" t="s">
        <v>29096</v>
      </c>
      <c r="AB19" t="s">
        <v>29097</v>
      </c>
      <c r="AC19" t="s">
        <v>29098</v>
      </c>
      <c r="AD19" t="s">
        <v>29099</v>
      </c>
      <c r="AE19" t="s">
        <v>29100</v>
      </c>
      <c r="AF19" t="s">
        <v>115</v>
      </c>
      <c r="AI19" s="20"/>
      <c r="AM19" s="133"/>
      <c r="AN19" t="s">
        <v>19585</v>
      </c>
    </row>
    <row r="20" spans="3:47" x14ac:dyDescent="0.3">
      <c r="C20" s="20">
        <v>2723740</v>
      </c>
      <c r="D20" t="s">
        <v>102</v>
      </c>
      <c r="E20" s="1" t="s">
        <v>63</v>
      </c>
      <c r="F20" s="94" t="s">
        <v>29036</v>
      </c>
      <c r="G20" s="94" t="s">
        <v>28190</v>
      </c>
      <c r="H20" s="3"/>
      <c r="J20" t="s">
        <v>33</v>
      </c>
      <c r="K20" t="s">
        <v>34</v>
      </c>
      <c r="L20" t="s">
        <v>35</v>
      </c>
      <c r="M20" t="s">
        <v>36</v>
      </c>
      <c r="N20" t="s">
        <v>37</v>
      </c>
      <c r="O20" t="s">
        <v>29101</v>
      </c>
      <c r="P20" s="13" t="s">
        <v>27757</v>
      </c>
      <c r="Q20" s="2" t="s">
        <v>29102</v>
      </c>
      <c r="R20" t="s">
        <v>29101</v>
      </c>
      <c r="S20" s="13" t="s">
        <v>27757</v>
      </c>
      <c r="T20" t="s">
        <v>29103</v>
      </c>
      <c r="U20" t="s">
        <v>29104</v>
      </c>
      <c r="V20" t="s">
        <v>37</v>
      </c>
      <c r="W20" t="s">
        <v>42</v>
      </c>
      <c r="X20" t="s">
        <v>26189</v>
      </c>
      <c r="Y20" t="s">
        <v>44</v>
      </c>
      <c r="Z20" t="s">
        <v>45</v>
      </c>
      <c r="AA20" t="s">
        <v>29105</v>
      </c>
      <c r="AB20" t="s">
        <v>29106</v>
      </c>
      <c r="AC20" t="s">
        <v>29107</v>
      </c>
      <c r="AD20" t="s">
        <v>29108</v>
      </c>
      <c r="AE20" t="s">
        <v>29109</v>
      </c>
      <c r="AF20" t="s">
        <v>115</v>
      </c>
      <c r="AI20" s="20"/>
      <c r="AM20" s="133"/>
      <c r="AN20" t="s">
        <v>19586</v>
      </c>
    </row>
    <row r="21" spans="3:47" x14ac:dyDescent="0.3">
      <c r="C21" s="20">
        <v>2723933</v>
      </c>
      <c r="D21" t="s">
        <v>102</v>
      </c>
      <c r="E21" s="1" t="s">
        <v>280</v>
      </c>
      <c r="F21" s="94" t="s">
        <v>29036</v>
      </c>
      <c r="G21" s="94" t="s">
        <v>28190</v>
      </c>
      <c r="H21" s="3"/>
      <c r="J21" t="s">
        <v>33</v>
      </c>
      <c r="K21" t="s">
        <v>34</v>
      </c>
      <c r="L21" t="s">
        <v>35</v>
      </c>
      <c r="M21" t="s">
        <v>143</v>
      </c>
      <c r="N21" t="s">
        <v>37</v>
      </c>
      <c r="O21" t="s">
        <v>29110</v>
      </c>
      <c r="P21" s="13" t="s">
        <v>27757</v>
      </c>
      <c r="Q21" s="2" t="s">
        <v>29111</v>
      </c>
      <c r="R21" t="s">
        <v>29112</v>
      </c>
      <c r="S21" s="13" t="s">
        <v>27757</v>
      </c>
      <c r="T21" t="s">
        <v>29113</v>
      </c>
      <c r="U21" t="s">
        <v>124</v>
      </c>
      <c r="V21" t="s">
        <v>37</v>
      </c>
      <c r="W21" t="s">
        <v>42</v>
      </c>
      <c r="X21" t="s">
        <v>148</v>
      </c>
      <c r="Y21" t="s">
        <v>44</v>
      </c>
      <c r="Z21" t="s">
        <v>45</v>
      </c>
      <c r="AA21" t="s">
        <v>29114</v>
      </c>
      <c r="AB21" t="s">
        <v>124</v>
      </c>
      <c r="AC21" t="s">
        <v>124</v>
      </c>
      <c r="AD21" t="s">
        <v>124</v>
      </c>
      <c r="AE21" t="s">
        <v>29115</v>
      </c>
      <c r="AF21" t="s">
        <v>115</v>
      </c>
      <c r="AI21" s="20"/>
      <c r="AM21" s="133"/>
      <c r="AN21" t="s">
        <v>19587</v>
      </c>
      <c r="AO21" t="s">
        <v>19588</v>
      </c>
    </row>
    <row r="22" spans="3:47" x14ac:dyDescent="0.3">
      <c r="C22" s="20">
        <v>2724313</v>
      </c>
      <c r="D22" t="s">
        <v>102</v>
      </c>
      <c r="E22" s="1" t="s">
        <v>141</v>
      </c>
      <c r="F22" s="94" t="s">
        <v>29036</v>
      </c>
      <c r="G22" s="94" t="s">
        <v>28190</v>
      </c>
      <c r="H22" s="3"/>
      <c r="J22" t="s">
        <v>33</v>
      </c>
      <c r="K22" t="s">
        <v>34</v>
      </c>
      <c r="L22" t="s">
        <v>35</v>
      </c>
      <c r="M22" t="s">
        <v>52</v>
      </c>
      <c r="N22" t="s">
        <v>37</v>
      </c>
      <c r="O22" t="s">
        <v>27691</v>
      </c>
      <c r="P22" s="13" t="s">
        <v>27757</v>
      </c>
      <c r="Q22" s="2" t="s">
        <v>29116</v>
      </c>
      <c r="R22" t="s">
        <v>29117</v>
      </c>
      <c r="S22" s="13" t="s">
        <v>27757</v>
      </c>
      <c r="T22" t="s">
        <v>27694</v>
      </c>
      <c r="U22" t="s">
        <v>44</v>
      </c>
      <c r="V22" t="s">
        <v>37</v>
      </c>
      <c r="W22" t="s">
        <v>42</v>
      </c>
      <c r="X22" t="s">
        <v>20829</v>
      </c>
      <c r="Y22" t="s">
        <v>44</v>
      </c>
      <c r="Z22" t="s">
        <v>264</v>
      </c>
      <c r="AA22" t="s">
        <v>27695</v>
      </c>
      <c r="AB22" t="s">
        <v>44</v>
      </c>
      <c r="AC22" t="s">
        <v>625</v>
      </c>
      <c r="AD22" t="s">
        <v>27697</v>
      </c>
      <c r="AE22" t="s">
        <v>29118</v>
      </c>
      <c r="AF22" t="s">
        <v>115</v>
      </c>
      <c r="AI22" s="20"/>
      <c r="AM22" s="133"/>
      <c r="AN22" t="s">
        <v>19589</v>
      </c>
    </row>
    <row r="23" spans="3:47" x14ac:dyDescent="0.3">
      <c r="C23" s="20">
        <v>2725265</v>
      </c>
      <c r="D23" t="s">
        <v>102</v>
      </c>
      <c r="E23" s="1" t="s">
        <v>63</v>
      </c>
      <c r="F23" s="94" t="s">
        <v>29119</v>
      </c>
      <c r="G23" s="94" t="s">
        <v>28190</v>
      </c>
      <c r="H23" s="3"/>
      <c r="J23" t="s">
        <v>33</v>
      </c>
      <c r="K23" t="s">
        <v>34</v>
      </c>
      <c r="L23" t="s">
        <v>35</v>
      </c>
      <c r="M23" t="s">
        <v>143</v>
      </c>
      <c r="N23" t="s">
        <v>37</v>
      </c>
      <c r="O23" t="s">
        <v>29120</v>
      </c>
      <c r="P23" s="13" t="s">
        <v>27865</v>
      </c>
      <c r="Q23" s="2" t="s">
        <v>29121</v>
      </c>
      <c r="R23" t="s">
        <v>27208</v>
      </c>
      <c r="S23" s="13" t="s">
        <v>27865</v>
      </c>
      <c r="T23" t="s">
        <v>27209</v>
      </c>
      <c r="U23" t="s">
        <v>124</v>
      </c>
      <c r="V23" t="s">
        <v>37</v>
      </c>
      <c r="W23" t="s">
        <v>42</v>
      </c>
      <c r="X23" t="s">
        <v>618</v>
      </c>
      <c r="Y23" t="s">
        <v>44</v>
      </c>
      <c r="Z23" t="s">
        <v>45</v>
      </c>
      <c r="AA23" t="s">
        <v>29122</v>
      </c>
      <c r="AB23" t="s">
        <v>124</v>
      </c>
      <c r="AC23" t="s">
        <v>124</v>
      </c>
      <c r="AD23" t="s">
        <v>29123</v>
      </c>
      <c r="AE23" t="s">
        <v>29124</v>
      </c>
      <c r="AF23" t="s">
        <v>115</v>
      </c>
      <c r="AI23" s="20"/>
      <c r="AM23" s="133"/>
      <c r="AN23" t="s">
        <v>19590</v>
      </c>
      <c r="AO23" t="s">
        <v>19591</v>
      </c>
      <c r="AU23">
        <v>20581</v>
      </c>
    </row>
    <row r="24" spans="3:47" x14ac:dyDescent="0.3">
      <c r="C24" s="20">
        <v>2725505</v>
      </c>
      <c r="D24" t="s">
        <v>102</v>
      </c>
      <c r="E24" s="1" t="s">
        <v>30</v>
      </c>
      <c r="F24" s="94" t="s">
        <v>29119</v>
      </c>
      <c r="G24" s="94" t="s">
        <v>28190</v>
      </c>
      <c r="H24" s="3"/>
      <c r="J24" t="s">
        <v>33</v>
      </c>
      <c r="K24" t="s">
        <v>34</v>
      </c>
      <c r="L24" t="s">
        <v>35</v>
      </c>
      <c r="M24" t="s">
        <v>36</v>
      </c>
      <c r="N24" t="s">
        <v>37</v>
      </c>
      <c r="O24" t="s">
        <v>29125</v>
      </c>
      <c r="P24" s="13" t="s">
        <v>27865</v>
      </c>
      <c r="Q24" s="2" t="s">
        <v>7701</v>
      </c>
      <c r="R24" t="s">
        <v>29125</v>
      </c>
      <c r="S24" s="13" t="s">
        <v>27865</v>
      </c>
      <c r="T24" t="s">
        <v>29126</v>
      </c>
      <c r="U24" t="s">
        <v>29127</v>
      </c>
      <c r="V24" t="s">
        <v>37</v>
      </c>
      <c r="W24" t="s">
        <v>42</v>
      </c>
      <c r="X24" t="s">
        <v>3371</v>
      </c>
      <c r="Y24" t="s">
        <v>44</v>
      </c>
      <c r="Z24" t="s">
        <v>359</v>
      </c>
      <c r="AA24" t="s">
        <v>29128</v>
      </c>
      <c r="AB24" t="s">
        <v>29129</v>
      </c>
      <c r="AC24" t="s">
        <v>29130</v>
      </c>
      <c r="AD24" t="s">
        <v>29131</v>
      </c>
      <c r="AE24" t="s">
        <v>29132</v>
      </c>
      <c r="AF24" t="s">
        <v>115</v>
      </c>
      <c r="AI24" s="20"/>
      <c r="AM24" s="133"/>
      <c r="AN24" t="s">
        <v>19592</v>
      </c>
      <c r="AO24" t="s">
        <v>19593</v>
      </c>
      <c r="AP24" t="s">
        <v>19594</v>
      </c>
    </row>
    <row r="25" spans="3:47" x14ac:dyDescent="0.3">
      <c r="C25" s="20">
        <v>2725660</v>
      </c>
      <c r="D25" t="s">
        <v>102</v>
      </c>
      <c r="E25" s="1" t="s">
        <v>63</v>
      </c>
      <c r="F25" s="94" t="s">
        <v>29119</v>
      </c>
      <c r="G25" s="94" t="s">
        <v>28190</v>
      </c>
      <c r="H25" s="3"/>
      <c r="J25" t="s">
        <v>33</v>
      </c>
      <c r="K25" t="s">
        <v>34</v>
      </c>
      <c r="L25" t="s">
        <v>35</v>
      </c>
      <c r="M25" t="s">
        <v>143</v>
      </c>
      <c r="N25" t="s">
        <v>37</v>
      </c>
      <c r="O25" t="s">
        <v>29133</v>
      </c>
      <c r="P25" s="13" t="s">
        <v>27865</v>
      </c>
      <c r="Q25" s="2" t="s">
        <v>29134</v>
      </c>
      <c r="R25" t="s">
        <v>29133</v>
      </c>
      <c r="S25" s="13" t="s">
        <v>27865</v>
      </c>
      <c r="T25" t="s">
        <v>29135</v>
      </c>
      <c r="U25" t="s">
        <v>200</v>
      </c>
      <c r="V25" t="s">
        <v>37</v>
      </c>
      <c r="W25" t="s">
        <v>42</v>
      </c>
      <c r="X25" t="s">
        <v>25819</v>
      </c>
      <c r="Y25" t="s">
        <v>44</v>
      </c>
      <c r="Z25" t="s">
        <v>78</v>
      </c>
      <c r="AA25" t="s">
        <v>29136</v>
      </c>
      <c r="AB25" t="s">
        <v>44</v>
      </c>
      <c r="AC25" t="s">
        <v>29137</v>
      </c>
      <c r="AD25" t="s">
        <v>29138</v>
      </c>
      <c r="AE25" t="s">
        <v>29139</v>
      </c>
      <c r="AF25" t="s">
        <v>115</v>
      </c>
      <c r="AI25" s="20"/>
      <c r="AM25" s="133"/>
      <c r="AN25" t="s">
        <v>19595</v>
      </c>
    </row>
    <row r="26" spans="3:47" x14ac:dyDescent="0.3">
      <c r="C26" s="20">
        <v>2726278</v>
      </c>
      <c r="D26" t="s">
        <v>102</v>
      </c>
      <c r="E26" s="1" t="s">
        <v>63</v>
      </c>
      <c r="F26" s="94" t="s">
        <v>29119</v>
      </c>
      <c r="G26" s="94" t="s">
        <v>28190</v>
      </c>
      <c r="H26" s="3"/>
      <c r="J26" t="s">
        <v>33</v>
      </c>
      <c r="K26" t="s">
        <v>34</v>
      </c>
      <c r="L26" t="s">
        <v>35</v>
      </c>
      <c r="M26" t="s">
        <v>64</v>
      </c>
      <c r="N26" t="s">
        <v>37</v>
      </c>
      <c r="O26" t="s">
        <v>29249</v>
      </c>
      <c r="P26" s="13" t="s">
        <v>27865</v>
      </c>
      <c r="Q26" s="2" t="s">
        <v>29250</v>
      </c>
      <c r="R26" t="s">
        <v>29249</v>
      </c>
      <c r="S26" s="13" t="s">
        <v>27865</v>
      </c>
      <c r="T26" t="s">
        <v>29251</v>
      </c>
      <c r="U26" t="s">
        <v>29252</v>
      </c>
      <c r="V26" t="s">
        <v>37</v>
      </c>
      <c r="W26" t="s">
        <v>42</v>
      </c>
      <c r="X26" t="s">
        <v>355</v>
      </c>
      <c r="Y26" t="s">
        <v>44</v>
      </c>
      <c r="Z26" t="s">
        <v>356</v>
      </c>
      <c r="AA26" t="s">
        <v>29253</v>
      </c>
      <c r="AB26" t="s">
        <v>29254</v>
      </c>
      <c r="AC26" t="s">
        <v>29255</v>
      </c>
      <c r="AD26" t="s">
        <v>29256</v>
      </c>
      <c r="AE26" t="s">
        <v>29257</v>
      </c>
      <c r="AF26" t="s">
        <v>115</v>
      </c>
      <c r="AI26" s="20"/>
      <c r="AM26" s="133"/>
      <c r="AN26" t="s">
        <v>19596</v>
      </c>
    </row>
    <row r="27" spans="3:47" x14ac:dyDescent="0.3">
      <c r="C27" s="20">
        <v>2726791</v>
      </c>
      <c r="D27" t="s">
        <v>102</v>
      </c>
      <c r="E27" s="1" t="s">
        <v>357</v>
      </c>
      <c r="F27" s="94" t="s">
        <v>29119</v>
      </c>
      <c r="G27" s="94" t="s">
        <v>28190</v>
      </c>
      <c r="H27" s="3"/>
      <c r="J27" t="s">
        <v>33</v>
      </c>
      <c r="K27" t="s">
        <v>34</v>
      </c>
      <c r="L27" t="s">
        <v>35</v>
      </c>
      <c r="M27" t="s">
        <v>52</v>
      </c>
      <c r="N27" t="s">
        <v>37</v>
      </c>
      <c r="O27" t="s">
        <v>29258</v>
      </c>
      <c r="P27" s="13" t="s">
        <v>27865</v>
      </c>
      <c r="Q27" s="2" t="s">
        <v>29259</v>
      </c>
      <c r="R27" t="s">
        <v>29258</v>
      </c>
      <c r="S27" s="13" t="s">
        <v>27865</v>
      </c>
      <c r="T27" t="s">
        <v>29260</v>
      </c>
      <c r="U27" t="s">
        <v>29261</v>
      </c>
      <c r="V27" t="s">
        <v>37</v>
      </c>
      <c r="W27" t="s">
        <v>42</v>
      </c>
      <c r="X27" t="s">
        <v>13234</v>
      </c>
      <c r="Y27" t="s">
        <v>44</v>
      </c>
      <c r="Z27" t="s">
        <v>78</v>
      </c>
      <c r="AA27" t="s">
        <v>29262</v>
      </c>
      <c r="AB27" t="s">
        <v>29263</v>
      </c>
      <c r="AC27" t="s">
        <v>29264</v>
      </c>
      <c r="AD27" t="s">
        <v>29265</v>
      </c>
      <c r="AE27" t="s">
        <v>29266</v>
      </c>
      <c r="AF27" t="s">
        <v>115</v>
      </c>
      <c r="AI27" s="4"/>
      <c r="AM27" s="133"/>
      <c r="AN27" t="s">
        <v>19597</v>
      </c>
    </row>
    <row r="28" spans="3:47" x14ac:dyDescent="0.3">
      <c r="C28" s="20">
        <v>2731788</v>
      </c>
      <c r="D28" t="s">
        <v>29</v>
      </c>
      <c r="E28" s="1" t="s">
        <v>63</v>
      </c>
      <c r="F28" s="94" t="s">
        <v>29036</v>
      </c>
      <c r="G28" s="94"/>
      <c r="H28" s="3"/>
      <c r="J28" t="s">
        <v>33</v>
      </c>
      <c r="K28" t="s">
        <v>34</v>
      </c>
      <c r="L28" t="s">
        <v>35</v>
      </c>
      <c r="M28" t="s">
        <v>143</v>
      </c>
      <c r="N28" t="s">
        <v>37</v>
      </c>
      <c r="O28" t="s">
        <v>29447</v>
      </c>
      <c r="P28" s="13" t="s">
        <v>28126</v>
      </c>
      <c r="Q28" s="2" t="s">
        <v>29448</v>
      </c>
      <c r="R28" t="s">
        <v>29447</v>
      </c>
      <c r="S28" s="13" t="s">
        <v>28126</v>
      </c>
      <c r="T28" t="s">
        <v>29449</v>
      </c>
      <c r="U28" t="s">
        <v>29450</v>
      </c>
      <c r="V28" t="s">
        <v>37</v>
      </c>
      <c r="W28" t="s">
        <v>42</v>
      </c>
      <c r="X28" t="s">
        <v>25819</v>
      </c>
      <c r="Y28" t="s">
        <v>44</v>
      </c>
      <c r="Z28" t="s">
        <v>78</v>
      </c>
      <c r="AA28" t="s">
        <v>29451</v>
      </c>
      <c r="AB28" t="s">
        <v>29452</v>
      </c>
      <c r="AC28" t="s">
        <v>29452</v>
      </c>
      <c r="AD28" t="s">
        <v>29453</v>
      </c>
      <c r="AE28" t="s">
        <v>29454</v>
      </c>
      <c r="AF28" t="s">
        <v>51</v>
      </c>
      <c r="AI28" s="4"/>
      <c r="AL28" s="33"/>
      <c r="AM28" s="133"/>
      <c r="AN28" t="s">
        <v>19598</v>
      </c>
    </row>
    <row r="29" spans="3:47" x14ac:dyDescent="0.3">
      <c r="C29" s="20">
        <v>2731954</v>
      </c>
      <c r="D29" t="s">
        <v>29</v>
      </c>
      <c r="E29" s="1" t="s">
        <v>30</v>
      </c>
      <c r="F29" s="94" t="s">
        <v>29036</v>
      </c>
      <c r="G29" s="94"/>
      <c r="H29" s="3"/>
      <c r="J29" t="s">
        <v>33</v>
      </c>
      <c r="K29" t="s">
        <v>34</v>
      </c>
      <c r="L29" t="s">
        <v>35</v>
      </c>
      <c r="M29" t="s">
        <v>52</v>
      </c>
      <c r="N29" t="s">
        <v>37</v>
      </c>
      <c r="O29" t="s">
        <v>29455</v>
      </c>
      <c r="P29" s="13" t="s">
        <v>28126</v>
      </c>
      <c r="Q29" s="2" t="s">
        <v>29456</v>
      </c>
      <c r="R29" t="s">
        <v>29455</v>
      </c>
      <c r="S29" s="13" t="s">
        <v>28126</v>
      </c>
      <c r="T29" t="s">
        <v>29457</v>
      </c>
      <c r="U29" t="s">
        <v>29458</v>
      </c>
      <c r="V29" t="s">
        <v>37</v>
      </c>
      <c r="W29" t="s">
        <v>42</v>
      </c>
      <c r="X29" t="s">
        <v>29459</v>
      </c>
      <c r="Y29" t="s">
        <v>44</v>
      </c>
      <c r="Z29" t="s">
        <v>45</v>
      </c>
      <c r="AA29" t="s">
        <v>29460</v>
      </c>
      <c r="AB29" t="s">
        <v>29461</v>
      </c>
      <c r="AC29" t="s">
        <v>29462</v>
      </c>
      <c r="AD29" t="s">
        <v>29463</v>
      </c>
      <c r="AE29" t="s">
        <v>29464</v>
      </c>
      <c r="AF29" t="s">
        <v>51</v>
      </c>
      <c r="AI29" s="4"/>
      <c r="AL29" s="33"/>
      <c r="AM29" s="133"/>
      <c r="AN29" t="s">
        <v>19599</v>
      </c>
    </row>
    <row r="30" spans="3:47" x14ac:dyDescent="0.3">
      <c r="C30" s="20">
        <v>2732032</v>
      </c>
      <c r="D30" t="s">
        <v>29</v>
      </c>
      <c r="E30" s="1" t="s">
        <v>63</v>
      </c>
      <c r="F30" s="94" t="s">
        <v>29036</v>
      </c>
      <c r="G30" s="94"/>
      <c r="H30" s="3"/>
      <c r="J30" t="s">
        <v>33</v>
      </c>
      <c r="K30" t="s">
        <v>34</v>
      </c>
      <c r="L30" t="s">
        <v>35</v>
      </c>
      <c r="M30" t="s">
        <v>52</v>
      </c>
      <c r="N30" t="s">
        <v>37</v>
      </c>
      <c r="O30" t="s">
        <v>23680</v>
      </c>
      <c r="P30" s="13" t="s">
        <v>28126</v>
      </c>
      <c r="Q30" s="2" t="s">
        <v>7930</v>
      </c>
      <c r="R30" t="s">
        <v>23680</v>
      </c>
      <c r="S30" s="13" t="s">
        <v>28126</v>
      </c>
      <c r="T30" t="s">
        <v>29465</v>
      </c>
      <c r="U30" t="s">
        <v>23680</v>
      </c>
      <c r="V30" t="s">
        <v>37</v>
      </c>
      <c r="W30" t="s">
        <v>42</v>
      </c>
      <c r="X30" t="s">
        <v>5184</v>
      </c>
      <c r="Y30" t="s">
        <v>44</v>
      </c>
      <c r="Z30" t="s">
        <v>29466</v>
      </c>
      <c r="AA30" t="s">
        <v>23682</v>
      </c>
      <c r="AB30" t="s">
        <v>29467</v>
      </c>
      <c r="AC30" t="s">
        <v>29467</v>
      </c>
      <c r="AD30" t="s">
        <v>29468</v>
      </c>
      <c r="AE30" t="s">
        <v>29469</v>
      </c>
      <c r="AF30" t="s">
        <v>51</v>
      </c>
      <c r="AI30" s="4"/>
      <c r="AL30" s="33"/>
      <c r="AM30" s="133"/>
      <c r="AN30" t="s">
        <v>19600</v>
      </c>
      <c r="AO30" t="s">
        <v>19601</v>
      </c>
      <c r="AP30" t="s">
        <v>19602</v>
      </c>
    </row>
    <row r="31" spans="3:47" x14ac:dyDescent="0.3">
      <c r="C31" s="20">
        <v>2732339</v>
      </c>
      <c r="D31" t="s">
        <v>29</v>
      </c>
      <c r="E31" s="1" t="s">
        <v>30</v>
      </c>
      <c r="F31" s="94" t="s">
        <v>29036</v>
      </c>
      <c r="G31" s="94"/>
      <c r="H31" s="3"/>
      <c r="J31" t="s">
        <v>33</v>
      </c>
      <c r="K31" t="s">
        <v>34</v>
      </c>
      <c r="L31" t="s">
        <v>35</v>
      </c>
      <c r="M31" t="s">
        <v>52</v>
      </c>
      <c r="N31" t="s">
        <v>37</v>
      </c>
      <c r="O31" t="s">
        <v>29470</v>
      </c>
      <c r="P31" s="13" t="s">
        <v>28126</v>
      </c>
      <c r="Q31" s="2" t="s">
        <v>29471</v>
      </c>
      <c r="R31" t="s">
        <v>29470</v>
      </c>
      <c r="S31" s="13" t="s">
        <v>28126</v>
      </c>
      <c r="T31" t="s">
        <v>29472</v>
      </c>
      <c r="U31" t="s">
        <v>29473</v>
      </c>
      <c r="V31" t="s">
        <v>37</v>
      </c>
      <c r="W31" t="s">
        <v>42</v>
      </c>
      <c r="X31" t="s">
        <v>13950</v>
      </c>
      <c r="Y31" t="s">
        <v>44</v>
      </c>
      <c r="Z31" t="s">
        <v>45</v>
      </c>
      <c r="AA31" t="s">
        <v>29474</v>
      </c>
      <c r="AB31" t="s">
        <v>124</v>
      </c>
      <c r="AC31" t="s">
        <v>29475</v>
      </c>
      <c r="AD31" t="s">
        <v>29476</v>
      </c>
      <c r="AE31" t="s">
        <v>29477</v>
      </c>
      <c r="AF31" t="s">
        <v>51</v>
      </c>
      <c r="AI31" s="4"/>
      <c r="AL31" s="33"/>
      <c r="AM31" s="133"/>
      <c r="AN31" t="s">
        <v>19603</v>
      </c>
    </row>
    <row r="32" spans="3:47" x14ac:dyDescent="0.3">
      <c r="C32" s="20">
        <v>2732445</v>
      </c>
      <c r="D32" t="s">
        <v>29</v>
      </c>
      <c r="E32" s="1" t="s">
        <v>63</v>
      </c>
      <c r="F32" s="94" t="s">
        <v>29036</v>
      </c>
      <c r="G32" s="94"/>
      <c r="H32" s="3"/>
      <c r="J32" t="s">
        <v>33</v>
      </c>
      <c r="K32" t="s">
        <v>34</v>
      </c>
      <c r="L32" t="s">
        <v>35</v>
      </c>
      <c r="M32" t="s">
        <v>64</v>
      </c>
      <c r="N32" t="s">
        <v>37</v>
      </c>
      <c r="O32" t="s">
        <v>29478</v>
      </c>
      <c r="P32" s="13" t="s">
        <v>28126</v>
      </c>
      <c r="Q32" s="2" t="s">
        <v>29479</v>
      </c>
      <c r="R32" t="s">
        <v>29480</v>
      </c>
      <c r="S32" s="13" t="s">
        <v>28126</v>
      </c>
      <c r="T32" t="s">
        <v>29481</v>
      </c>
      <c r="U32" t="s">
        <v>29482</v>
      </c>
      <c r="V32" t="s">
        <v>37</v>
      </c>
      <c r="W32" t="s">
        <v>42</v>
      </c>
      <c r="X32" t="s">
        <v>10406</v>
      </c>
      <c r="Y32" t="s">
        <v>44</v>
      </c>
      <c r="Z32" t="s">
        <v>78</v>
      </c>
      <c r="AA32" t="s">
        <v>29483</v>
      </c>
      <c r="AB32" t="s">
        <v>44</v>
      </c>
      <c r="AC32" t="s">
        <v>29484</v>
      </c>
      <c r="AD32" t="s">
        <v>29485</v>
      </c>
      <c r="AE32" t="s">
        <v>29486</v>
      </c>
      <c r="AF32" t="s">
        <v>51</v>
      </c>
      <c r="AI32" s="4"/>
      <c r="AL32" s="33"/>
      <c r="AM32" s="133"/>
      <c r="AN32" t="s">
        <v>19604</v>
      </c>
    </row>
    <row r="33" spans="3:41" x14ac:dyDescent="0.3">
      <c r="C33" s="20">
        <v>2732694</v>
      </c>
      <c r="D33" t="s">
        <v>29</v>
      </c>
      <c r="E33" s="1" t="s">
        <v>63</v>
      </c>
      <c r="F33" s="94" t="s">
        <v>29036</v>
      </c>
      <c r="G33" s="94"/>
      <c r="H33" s="3"/>
      <c r="J33" t="s">
        <v>33</v>
      </c>
      <c r="K33" t="s">
        <v>34</v>
      </c>
      <c r="L33" t="s">
        <v>35</v>
      </c>
      <c r="M33" t="s">
        <v>36</v>
      </c>
      <c r="N33" t="s">
        <v>37</v>
      </c>
      <c r="O33" t="s">
        <v>29487</v>
      </c>
      <c r="P33" s="13" t="s">
        <v>28126</v>
      </c>
      <c r="Q33" s="2" t="s">
        <v>29488</v>
      </c>
      <c r="R33" t="s">
        <v>21039</v>
      </c>
      <c r="S33" s="13" t="s">
        <v>28126</v>
      </c>
      <c r="T33" t="s">
        <v>16507</v>
      </c>
      <c r="U33" t="s">
        <v>16508</v>
      </c>
      <c r="V33" t="s">
        <v>37</v>
      </c>
      <c r="W33" t="s">
        <v>42</v>
      </c>
      <c r="X33" t="s">
        <v>69</v>
      </c>
      <c r="Y33" t="s">
        <v>44</v>
      </c>
      <c r="Z33" t="s">
        <v>78</v>
      </c>
      <c r="AA33" t="s">
        <v>29489</v>
      </c>
      <c r="AB33" t="s">
        <v>44</v>
      </c>
      <c r="AC33" t="s">
        <v>29490</v>
      </c>
      <c r="AD33" t="s">
        <v>16511</v>
      </c>
      <c r="AE33" t="s">
        <v>29491</v>
      </c>
      <c r="AF33" t="s">
        <v>51</v>
      </c>
      <c r="AI33" s="4"/>
      <c r="AL33" s="33"/>
      <c r="AM33" s="133"/>
      <c r="AN33" t="s">
        <v>19605</v>
      </c>
    </row>
    <row r="34" spans="3:41" x14ac:dyDescent="0.3">
      <c r="C34" s="20">
        <v>2733173</v>
      </c>
      <c r="D34" t="s">
        <v>29</v>
      </c>
      <c r="E34" s="1" t="s">
        <v>63</v>
      </c>
      <c r="F34" s="94" t="s">
        <v>29036</v>
      </c>
      <c r="G34" s="94"/>
      <c r="H34" s="3"/>
      <c r="J34" t="s">
        <v>33</v>
      </c>
      <c r="K34" t="s">
        <v>34</v>
      </c>
      <c r="L34" t="s">
        <v>35</v>
      </c>
      <c r="M34" t="s">
        <v>52</v>
      </c>
      <c r="N34" t="s">
        <v>37</v>
      </c>
      <c r="O34" t="s">
        <v>22388</v>
      </c>
      <c r="P34" s="13" t="s">
        <v>28126</v>
      </c>
      <c r="Q34" s="2" t="s">
        <v>29492</v>
      </c>
      <c r="R34" t="s">
        <v>22388</v>
      </c>
      <c r="S34" s="13" t="s">
        <v>28126</v>
      </c>
      <c r="T34" t="s">
        <v>22390</v>
      </c>
      <c r="U34" t="s">
        <v>22391</v>
      </c>
      <c r="V34" t="s">
        <v>37</v>
      </c>
      <c r="W34" t="s">
        <v>42</v>
      </c>
      <c r="X34" t="s">
        <v>11905</v>
      </c>
      <c r="Y34" t="s">
        <v>44</v>
      </c>
      <c r="Z34" t="s">
        <v>45</v>
      </c>
      <c r="AA34" t="s">
        <v>22392</v>
      </c>
      <c r="AB34" t="s">
        <v>22393</v>
      </c>
      <c r="AC34" t="s">
        <v>22393</v>
      </c>
      <c r="AD34" t="s">
        <v>22394</v>
      </c>
      <c r="AE34" t="s">
        <v>29493</v>
      </c>
      <c r="AF34" t="s">
        <v>51</v>
      </c>
      <c r="AI34" s="4"/>
      <c r="AL34" s="33"/>
      <c r="AM34" s="133"/>
      <c r="AN34" t="s">
        <v>19606</v>
      </c>
      <c r="AO34" t="s">
        <v>19607</v>
      </c>
    </row>
    <row r="35" spans="3:41" x14ac:dyDescent="0.3">
      <c r="C35" s="20">
        <v>2733450</v>
      </c>
      <c r="D35" t="s">
        <v>29</v>
      </c>
      <c r="E35" s="1" t="s">
        <v>63</v>
      </c>
      <c r="F35" s="94" t="s">
        <v>29036</v>
      </c>
      <c r="G35" s="94"/>
      <c r="H35" s="3"/>
      <c r="J35" t="s">
        <v>33</v>
      </c>
      <c r="K35" t="s">
        <v>34</v>
      </c>
      <c r="L35" t="s">
        <v>35</v>
      </c>
      <c r="M35" t="s">
        <v>36</v>
      </c>
      <c r="N35" t="s">
        <v>37</v>
      </c>
      <c r="O35" t="s">
        <v>29494</v>
      </c>
      <c r="P35" s="13" t="s">
        <v>28126</v>
      </c>
      <c r="Q35" s="2" t="s">
        <v>29495</v>
      </c>
      <c r="R35" t="s">
        <v>23494</v>
      </c>
      <c r="S35" s="13" t="s">
        <v>28126</v>
      </c>
      <c r="T35" t="s">
        <v>23495</v>
      </c>
      <c r="U35" t="s">
        <v>124</v>
      </c>
      <c r="V35" t="s">
        <v>37</v>
      </c>
      <c r="W35" t="s">
        <v>42</v>
      </c>
      <c r="X35" t="s">
        <v>4414</v>
      </c>
      <c r="Y35" t="s">
        <v>44</v>
      </c>
      <c r="Z35" t="s">
        <v>45</v>
      </c>
      <c r="AA35" t="s">
        <v>29496</v>
      </c>
      <c r="AB35" t="s">
        <v>124</v>
      </c>
      <c r="AC35" t="s">
        <v>29497</v>
      </c>
      <c r="AD35" t="s">
        <v>29498</v>
      </c>
      <c r="AE35" t="s">
        <v>29499</v>
      </c>
      <c r="AF35" t="s">
        <v>51</v>
      </c>
      <c r="AI35" s="4"/>
      <c r="AL35" s="33"/>
      <c r="AM35" s="133"/>
      <c r="AN35" t="s">
        <v>19608</v>
      </c>
    </row>
    <row r="36" spans="3:41" x14ac:dyDescent="0.3">
      <c r="C36" s="20">
        <v>2733983</v>
      </c>
      <c r="D36" t="s">
        <v>29</v>
      </c>
      <c r="E36" s="1" t="s">
        <v>63</v>
      </c>
      <c r="F36" s="94" t="s">
        <v>29119</v>
      </c>
      <c r="G36" s="94"/>
      <c r="H36" s="3"/>
      <c r="J36" t="s">
        <v>33</v>
      </c>
      <c r="K36" t="s">
        <v>34</v>
      </c>
      <c r="L36" t="s">
        <v>35</v>
      </c>
      <c r="M36" t="s">
        <v>64</v>
      </c>
      <c r="N36" t="s">
        <v>37</v>
      </c>
      <c r="O36" t="s">
        <v>29500</v>
      </c>
      <c r="P36" s="13" t="s">
        <v>28190</v>
      </c>
      <c r="Q36" s="2" t="s">
        <v>29501</v>
      </c>
      <c r="R36" t="s">
        <v>29502</v>
      </c>
      <c r="S36" s="13" t="s">
        <v>28190</v>
      </c>
      <c r="T36" t="s">
        <v>2830</v>
      </c>
      <c r="U36" t="s">
        <v>44</v>
      </c>
      <c r="V36" t="s">
        <v>37</v>
      </c>
      <c r="W36" t="s">
        <v>42</v>
      </c>
      <c r="X36" t="s">
        <v>1122</v>
      </c>
      <c r="Y36" t="s">
        <v>44</v>
      </c>
      <c r="Z36" t="s">
        <v>356</v>
      </c>
      <c r="AA36" t="s">
        <v>29503</v>
      </c>
      <c r="AB36" t="s">
        <v>44</v>
      </c>
      <c r="AC36" t="s">
        <v>29504</v>
      </c>
      <c r="AD36" t="s">
        <v>2834</v>
      </c>
      <c r="AE36" t="s">
        <v>29505</v>
      </c>
      <c r="AF36" t="s">
        <v>51</v>
      </c>
      <c r="AI36" s="4"/>
      <c r="AL36" s="33"/>
      <c r="AM36" s="133"/>
      <c r="AN36" t="s">
        <v>19609</v>
      </c>
    </row>
    <row r="37" spans="3:41" x14ac:dyDescent="0.3">
      <c r="C37" s="20">
        <v>2734083</v>
      </c>
      <c r="D37" t="s">
        <v>29</v>
      </c>
      <c r="E37" s="1" t="s">
        <v>357</v>
      </c>
      <c r="F37" s="94" t="s">
        <v>29119</v>
      </c>
      <c r="G37" s="94"/>
      <c r="H37" s="3"/>
      <c r="J37" t="s">
        <v>33</v>
      </c>
      <c r="K37" t="s">
        <v>34</v>
      </c>
      <c r="L37" t="s">
        <v>35</v>
      </c>
      <c r="M37" t="s">
        <v>143</v>
      </c>
      <c r="N37" t="s">
        <v>37</v>
      </c>
      <c r="O37" t="s">
        <v>29506</v>
      </c>
      <c r="P37" s="13" t="s">
        <v>28190</v>
      </c>
      <c r="Q37" s="2" t="s">
        <v>29507</v>
      </c>
      <c r="R37" t="s">
        <v>29506</v>
      </c>
      <c r="S37" s="13" t="s">
        <v>28190</v>
      </c>
      <c r="T37" t="s">
        <v>29508</v>
      </c>
      <c r="U37" t="s">
        <v>29509</v>
      </c>
      <c r="V37" t="s">
        <v>37</v>
      </c>
      <c r="W37" t="s">
        <v>42</v>
      </c>
      <c r="X37" t="s">
        <v>25819</v>
      </c>
      <c r="Y37" t="s">
        <v>44</v>
      </c>
      <c r="Z37" t="s">
        <v>78</v>
      </c>
      <c r="AA37" t="s">
        <v>29510</v>
      </c>
      <c r="AB37" t="s">
        <v>44</v>
      </c>
      <c r="AC37" t="s">
        <v>29511</v>
      </c>
      <c r="AD37" t="s">
        <v>29512</v>
      </c>
      <c r="AE37" t="s">
        <v>29513</v>
      </c>
      <c r="AF37" t="s">
        <v>51</v>
      </c>
      <c r="AI37" s="4"/>
      <c r="AM37" s="133"/>
      <c r="AN37" t="s">
        <v>19610</v>
      </c>
    </row>
    <row r="38" spans="3:41" x14ac:dyDescent="0.3">
      <c r="C38" s="20">
        <v>2734170</v>
      </c>
      <c r="D38" t="s">
        <v>29</v>
      </c>
      <c r="E38" s="1" t="s">
        <v>63</v>
      </c>
      <c r="F38" s="94" t="s">
        <v>29119</v>
      </c>
      <c r="G38" s="94"/>
      <c r="H38" s="3"/>
      <c r="J38" t="s">
        <v>33</v>
      </c>
      <c r="K38" t="s">
        <v>34</v>
      </c>
      <c r="L38" t="s">
        <v>35</v>
      </c>
      <c r="M38" t="s">
        <v>117</v>
      </c>
      <c r="N38" t="s">
        <v>37</v>
      </c>
      <c r="O38" t="s">
        <v>29514</v>
      </c>
      <c r="P38" s="13" t="s">
        <v>28190</v>
      </c>
      <c r="Q38" s="2" t="s">
        <v>29515</v>
      </c>
      <c r="R38" t="s">
        <v>29514</v>
      </c>
      <c r="S38" s="13" t="s">
        <v>28190</v>
      </c>
      <c r="T38" t="s">
        <v>29516</v>
      </c>
      <c r="U38" t="s">
        <v>29517</v>
      </c>
      <c r="V38" t="s">
        <v>37</v>
      </c>
      <c r="W38" t="s">
        <v>42</v>
      </c>
      <c r="X38" t="s">
        <v>97</v>
      </c>
      <c r="Y38" t="s">
        <v>44</v>
      </c>
      <c r="Z38" t="s">
        <v>78</v>
      </c>
      <c r="AA38" t="s">
        <v>29518</v>
      </c>
      <c r="AB38" t="s">
        <v>29519</v>
      </c>
      <c r="AC38" t="s">
        <v>29520</v>
      </c>
      <c r="AD38" t="s">
        <v>29521</v>
      </c>
      <c r="AE38" t="s">
        <v>29522</v>
      </c>
      <c r="AF38" t="s">
        <v>51</v>
      </c>
      <c r="AI38" s="4"/>
      <c r="AM38" s="133"/>
      <c r="AN38" t="s">
        <v>19611</v>
      </c>
    </row>
    <row r="39" spans="3:41" x14ac:dyDescent="0.3">
      <c r="C39" s="20">
        <v>2734307</v>
      </c>
      <c r="D39" t="s">
        <v>29</v>
      </c>
      <c r="E39" s="1" t="s">
        <v>63</v>
      </c>
      <c r="F39" s="94" t="s">
        <v>29119</v>
      </c>
      <c r="G39" s="94"/>
      <c r="H39" s="3"/>
      <c r="J39" t="s">
        <v>33</v>
      </c>
      <c r="K39" t="s">
        <v>34</v>
      </c>
      <c r="L39" t="s">
        <v>35</v>
      </c>
      <c r="M39" t="s">
        <v>52</v>
      </c>
      <c r="N39" t="s">
        <v>37</v>
      </c>
      <c r="O39" t="s">
        <v>29523</v>
      </c>
      <c r="P39" s="13" t="s">
        <v>28190</v>
      </c>
      <c r="Q39" s="2" t="s">
        <v>29524</v>
      </c>
      <c r="R39" t="s">
        <v>29523</v>
      </c>
      <c r="S39" s="13" t="s">
        <v>28190</v>
      </c>
      <c r="T39" t="s">
        <v>29525</v>
      </c>
      <c r="U39" t="s">
        <v>29526</v>
      </c>
      <c r="V39" t="s">
        <v>37</v>
      </c>
      <c r="W39" t="s">
        <v>42</v>
      </c>
      <c r="X39" t="s">
        <v>5184</v>
      </c>
      <c r="Y39" t="s">
        <v>44</v>
      </c>
      <c r="Z39" t="s">
        <v>5185</v>
      </c>
      <c r="AA39" t="s">
        <v>29527</v>
      </c>
      <c r="AB39" t="s">
        <v>29528</v>
      </c>
      <c r="AC39" t="s">
        <v>29529</v>
      </c>
      <c r="AD39" t="s">
        <v>29530</v>
      </c>
      <c r="AE39" t="s">
        <v>29531</v>
      </c>
      <c r="AF39" t="s">
        <v>51</v>
      </c>
      <c r="AI39" s="4"/>
      <c r="AM39" s="133"/>
      <c r="AN39" t="s">
        <v>19612</v>
      </c>
    </row>
    <row r="40" spans="3:41" x14ac:dyDescent="0.3">
      <c r="C40" s="20">
        <v>2729612</v>
      </c>
      <c r="D40" t="s">
        <v>102</v>
      </c>
      <c r="E40" s="1" t="s">
        <v>63</v>
      </c>
      <c r="F40" s="94" t="s">
        <v>29267</v>
      </c>
      <c r="G40" s="94"/>
      <c r="H40" s="3"/>
      <c r="J40" t="s">
        <v>33</v>
      </c>
      <c r="K40" t="s">
        <v>34</v>
      </c>
      <c r="L40" t="s">
        <v>35</v>
      </c>
      <c r="M40" t="s">
        <v>36</v>
      </c>
      <c r="N40" t="s">
        <v>37</v>
      </c>
      <c r="O40" t="s">
        <v>29268</v>
      </c>
      <c r="P40" s="13" t="s">
        <v>27981</v>
      </c>
      <c r="Q40" s="2" t="s">
        <v>29269</v>
      </c>
      <c r="R40" t="s">
        <v>29270</v>
      </c>
      <c r="S40" s="13" t="s">
        <v>27981</v>
      </c>
      <c r="T40" t="s">
        <v>29271</v>
      </c>
      <c r="U40" t="s">
        <v>124</v>
      </c>
      <c r="V40" t="s">
        <v>37</v>
      </c>
      <c r="W40" t="s">
        <v>42</v>
      </c>
      <c r="X40" t="s">
        <v>4460</v>
      </c>
      <c r="Y40" t="s">
        <v>44</v>
      </c>
      <c r="Z40" t="s">
        <v>4461</v>
      </c>
      <c r="AA40" t="s">
        <v>29272</v>
      </c>
      <c r="AB40" t="s">
        <v>124</v>
      </c>
      <c r="AC40" t="s">
        <v>29273</v>
      </c>
      <c r="AD40" t="s">
        <v>29274</v>
      </c>
      <c r="AE40" t="s">
        <v>29275</v>
      </c>
      <c r="AF40" t="s">
        <v>115</v>
      </c>
      <c r="AI40" s="4"/>
      <c r="AM40" s="133"/>
      <c r="AN40" t="s">
        <v>19613</v>
      </c>
    </row>
    <row r="41" spans="3:41" x14ac:dyDescent="0.3">
      <c r="C41" s="20">
        <v>2729708</v>
      </c>
      <c r="D41" t="s">
        <v>102</v>
      </c>
      <c r="E41" s="1" t="s">
        <v>63</v>
      </c>
      <c r="F41" s="94" t="s">
        <v>29267</v>
      </c>
      <c r="G41" s="94"/>
      <c r="H41" s="3"/>
      <c r="J41" t="s">
        <v>33</v>
      </c>
      <c r="K41" t="s">
        <v>34</v>
      </c>
      <c r="L41" t="s">
        <v>35</v>
      </c>
      <c r="M41" t="s">
        <v>117</v>
      </c>
      <c r="N41" t="s">
        <v>37</v>
      </c>
      <c r="O41" t="s">
        <v>29276</v>
      </c>
      <c r="P41" s="13" t="s">
        <v>27981</v>
      </c>
      <c r="Q41" s="2" t="s">
        <v>44</v>
      </c>
      <c r="R41" t="s">
        <v>29277</v>
      </c>
      <c r="S41" s="13" t="s">
        <v>27981</v>
      </c>
      <c r="T41" t="s">
        <v>23851</v>
      </c>
      <c r="U41" t="s">
        <v>44</v>
      </c>
      <c r="V41" t="s">
        <v>37</v>
      </c>
      <c r="W41" t="s">
        <v>42</v>
      </c>
      <c r="X41" t="s">
        <v>164</v>
      </c>
      <c r="Y41" t="s">
        <v>44</v>
      </c>
      <c r="Z41" t="s">
        <v>78</v>
      </c>
      <c r="AA41" t="s">
        <v>29278</v>
      </c>
      <c r="AB41" t="s">
        <v>19931</v>
      </c>
      <c r="AC41" t="s">
        <v>44</v>
      </c>
      <c r="AD41" t="s">
        <v>19932</v>
      </c>
      <c r="AE41" t="s">
        <v>29279</v>
      </c>
      <c r="AF41" t="s">
        <v>115</v>
      </c>
      <c r="AI41" s="4"/>
      <c r="AM41" s="133"/>
      <c r="AN41" t="s">
        <v>19595</v>
      </c>
    </row>
    <row r="42" spans="3:41" x14ac:dyDescent="0.3">
      <c r="C42" s="20">
        <v>2730005</v>
      </c>
      <c r="D42" t="s">
        <v>102</v>
      </c>
      <c r="E42" s="1" t="s">
        <v>63</v>
      </c>
      <c r="F42" s="94" t="s">
        <v>29267</v>
      </c>
      <c r="G42" s="94"/>
      <c r="H42" s="3"/>
      <c r="J42" t="s">
        <v>33</v>
      </c>
      <c r="K42" t="s">
        <v>34</v>
      </c>
      <c r="L42" t="s">
        <v>35</v>
      </c>
      <c r="M42" t="s">
        <v>105</v>
      </c>
      <c r="N42" t="s">
        <v>37</v>
      </c>
      <c r="O42" t="s">
        <v>29280</v>
      </c>
      <c r="P42" s="13" t="s">
        <v>27981</v>
      </c>
      <c r="Q42" s="2" t="s">
        <v>44</v>
      </c>
      <c r="R42" t="s">
        <v>29281</v>
      </c>
      <c r="S42" s="13" t="s">
        <v>27981</v>
      </c>
      <c r="T42" t="s">
        <v>29282</v>
      </c>
      <c r="U42" t="s">
        <v>44</v>
      </c>
      <c r="V42" t="s">
        <v>37</v>
      </c>
      <c r="W42" t="s">
        <v>42</v>
      </c>
      <c r="X42" t="s">
        <v>164</v>
      </c>
      <c r="Y42" t="s">
        <v>44</v>
      </c>
      <c r="Z42" t="s">
        <v>78</v>
      </c>
      <c r="AA42" t="s">
        <v>29283</v>
      </c>
      <c r="AB42" t="s">
        <v>29284</v>
      </c>
      <c r="AC42" t="s">
        <v>44</v>
      </c>
      <c r="AD42" t="s">
        <v>29285</v>
      </c>
      <c r="AE42" t="s">
        <v>29286</v>
      </c>
      <c r="AF42" t="s">
        <v>115</v>
      </c>
      <c r="AI42" s="4"/>
      <c r="AM42" s="133"/>
      <c r="AN42" t="s">
        <v>19614</v>
      </c>
    </row>
    <row r="43" spans="3:41" x14ac:dyDescent="0.3">
      <c r="C43" s="20">
        <v>2730248</v>
      </c>
      <c r="D43" t="s">
        <v>102</v>
      </c>
      <c r="E43" s="1" t="s">
        <v>63</v>
      </c>
      <c r="F43" s="94" t="s">
        <v>29267</v>
      </c>
      <c r="G43" s="94"/>
      <c r="H43" s="3"/>
      <c r="J43" t="s">
        <v>33</v>
      </c>
      <c r="K43" t="s">
        <v>34</v>
      </c>
      <c r="L43" t="s">
        <v>35</v>
      </c>
      <c r="M43" t="s">
        <v>36</v>
      </c>
      <c r="N43" t="s">
        <v>37</v>
      </c>
      <c r="O43" t="s">
        <v>29287</v>
      </c>
      <c r="P43" s="13" t="s">
        <v>27981</v>
      </c>
      <c r="Q43" s="2" t="s">
        <v>44</v>
      </c>
      <c r="R43" t="s">
        <v>29288</v>
      </c>
      <c r="S43" s="13" t="s">
        <v>27981</v>
      </c>
      <c r="T43" t="s">
        <v>29289</v>
      </c>
      <c r="U43" t="s">
        <v>44</v>
      </c>
      <c r="V43" t="s">
        <v>37</v>
      </c>
      <c r="W43" t="s">
        <v>42</v>
      </c>
      <c r="X43" t="s">
        <v>164</v>
      </c>
      <c r="Y43" t="s">
        <v>44</v>
      </c>
      <c r="Z43" t="s">
        <v>78</v>
      </c>
      <c r="AA43" t="s">
        <v>29290</v>
      </c>
      <c r="AB43" t="s">
        <v>15932</v>
      </c>
      <c r="AC43" t="s">
        <v>44</v>
      </c>
      <c r="AD43" t="s">
        <v>2466</v>
      </c>
      <c r="AE43" t="s">
        <v>29291</v>
      </c>
      <c r="AF43" t="s">
        <v>115</v>
      </c>
      <c r="AI43" s="4"/>
      <c r="AM43" s="133"/>
      <c r="AN43" t="s">
        <v>19615</v>
      </c>
    </row>
    <row r="44" spans="3:41" x14ac:dyDescent="0.3">
      <c r="C44" s="20">
        <v>2730268</v>
      </c>
      <c r="D44" t="s">
        <v>102</v>
      </c>
      <c r="E44" s="1" t="s">
        <v>63</v>
      </c>
      <c r="F44" s="94" t="s">
        <v>29267</v>
      </c>
      <c r="G44" s="94"/>
      <c r="H44" s="3"/>
      <c r="J44" t="s">
        <v>33</v>
      </c>
      <c r="K44" t="s">
        <v>34</v>
      </c>
      <c r="L44" t="s">
        <v>35</v>
      </c>
      <c r="M44" t="s">
        <v>143</v>
      </c>
      <c r="N44" t="s">
        <v>37</v>
      </c>
      <c r="O44" t="s">
        <v>29292</v>
      </c>
      <c r="P44" s="13" t="s">
        <v>27981</v>
      </c>
      <c r="Q44" s="2" t="s">
        <v>29293</v>
      </c>
      <c r="R44" t="s">
        <v>29292</v>
      </c>
      <c r="S44" s="13" t="s">
        <v>27981</v>
      </c>
      <c r="T44" t="s">
        <v>29294</v>
      </c>
      <c r="U44" t="s">
        <v>29292</v>
      </c>
      <c r="V44" t="s">
        <v>37</v>
      </c>
      <c r="W44" t="s">
        <v>42</v>
      </c>
      <c r="X44" t="s">
        <v>1425</v>
      </c>
      <c r="Y44" t="s">
        <v>44</v>
      </c>
      <c r="Z44" t="s">
        <v>1426</v>
      </c>
      <c r="AA44" t="s">
        <v>29295</v>
      </c>
      <c r="AB44" t="s">
        <v>29296</v>
      </c>
      <c r="AC44" t="s">
        <v>29297</v>
      </c>
      <c r="AD44" t="s">
        <v>29298</v>
      </c>
      <c r="AE44" t="s">
        <v>29299</v>
      </c>
      <c r="AF44" t="s">
        <v>115</v>
      </c>
      <c r="AI44" s="4"/>
      <c r="AM44" s="133"/>
      <c r="AN44" t="s">
        <v>19616</v>
      </c>
    </row>
    <row r="45" spans="3:41" x14ac:dyDescent="0.3">
      <c r="C45" s="20">
        <v>2730332</v>
      </c>
      <c r="D45" t="s">
        <v>102</v>
      </c>
      <c r="E45" s="1" t="s">
        <v>280</v>
      </c>
      <c r="F45" s="94" t="s">
        <v>29267</v>
      </c>
      <c r="G45" s="94"/>
      <c r="H45" s="3"/>
      <c r="J45" t="s">
        <v>33</v>
      </c>
      <c r="K45" t="s">
        <v>34</v>
      </c>
      <c r="L45" t="s">
        <v>35</v>
      </c>
      <c r="M45" t="s">
        <v>52</v>
      </c>
      <c r="N45" t="s">
        <v>37</v>
      </c>
      <c r="O45" t="s">
        <v>9213</v>
      </c>
      <c r="P45" s="13" t="s">
        <v>27981</v>
      </c>
      <c r="Q45" s="2" t="s">
        <v>44</v>
      </c>
      <c r="R45" t="s">
        <v>5147</v>
      </c>
      <c r="S45" s="13" t="s">
        <v>27981</v>
      </c>
      <c r="T45" t="s">
        <v>5148</v>
      </c>
      <c r="U45" t="s">
        <v>44</v>
      </c>
      <c r="V45" t="s">
        <v>37</v>
      </c>
      <c r="W45" t="s">
        <v>42</v>
      </c>
      <c r="X45" t="s">
        <v>164</v>
      </c>
      <c r="Y45" t="s">
        <v>44</v>
      </c>
      <c r="Z45" t="s">
        <v>78</v>
      </c>
      <c r="AA45" t="s">
        <v>9215</v>
      </c>
      <c r="AB45" t="s">
        <v>26714</v>
      </c>
      <c r="AC45" t="s">
        <v>44</v>
      </c>
      <c r="AD45" t="s">
        <v>26715</v>
      </c>
      <c r="AE45" t="s">
        <v>29300</v>
      </c>
      <c r="AF45" t="s">
        <v>115</v>
      </c>
      <c r="AI45" s="4"/>
      <c r="AM45" s="133"/>
      <c r="AN45" t="s">
        <v>19617</v>
      </c>
      <c r="AO45" t="s">
        <v>19618</v>
      </c>
    </row>
    <row r="46" spans="3:41" x14ac:dyDescent="0.3">
      <c r="C46" s="20">
        <v>2730365</v>
      </c>
      <c r="D46" t="s">
        <v>102</v>
      </c>
      <c r="E46" s="1" t="s">
        <v>63</v>
      </c>
      <c r="F46" s="94" t="s">
        <v>29267</v>
      </c>
      <c r="G46" s="94"/>
      <c r="H46" s="3"/>
      <c r="J46" t="s">
        <v>33</v>
      </c>
      <c r="K46" t="s">
        <v>34</v>
      </c>
      <c r="L46" t="s">
        <v>35</v>
      </c>
      <c r="M46" t="s">
        <v>52</v>
      </c>
      <c r="N46" t="s">
        <v>37</v>
      </c>
      <c r="O46" t="s">
        <v>27464</v>
      </c>
      <c r="P46" s="13" t="s">
        <v>27981</v>
      </c>
      <c r="Q46" s="2" t="s">
        <v>44</v>
      </c>
      <c r="R46" t="s">
        <v>29301</v>
      </c>
      <c r="S46" s="13" t="s">
        <v>27981</v>
      </c>
      <c r="T46" t="s">
        <v>27466</v>
      </c>
      <c r="U46" t="s">
        <v>44</v>
      </c>
      <c r="V46" t="s">
        <v>37</v>
      </c>
      <c r="W46" t="s">
        <v>42</v>
      </c>
      <c r="X46" t="s">
        <v>164</v>
      </c>
      <c r="Y46" t="s">
        <v>44</v>
      </c>
      <c r="Z46" t="s">
        <v>78</v>
      </c>
      <c r="AA46" t="s">
        <v>27467</v>
      </c>
      <c r="AB46" t="s">
        <v>27468</v>
      </c>
      <c r="AC46" t="s">
        <v>44</v>
      </c>
      <c r="AD46" t="s">
        <v>29302</v>
      </c>
      <c r="AE46" t="s">
        <v>29303</v>
      </c>
      <c r="AF46" t="s">
        <v>115</v>
      </c>
      <c r="AI46" s="4"/>
      <c r="AM46" s="133"/>
      <c r="AN46" t="s">
        <v>19619</v>
      </c>
    </row>
    <row r="47" spans="3:41" x14ac:dyDescent="0.3">
      <c r="C47" s="20">
        <v>2730653</v>
      </c>
      <c r="D47" t="s">
        <v>102</v>
      </c>
      <c r="E47" s="1" t="s">
        <v>509</v>
      </c>
      <c r="F47" s="94" t="s">
        <v>29267</v>
      </c>
      <c r="G47" s="94"/>
      <c r="H47" s="3"/>
      <c r="J47" t="s">
        <v>33</v>
      </c>
      <c r="K47" t="s">
        <v>34</v>
      </c>
      <c r="L47" t="s">
        <v>35</v>
      </c>
      <c r="M47" t="s">
        <v>36</v>
      </c>
      <c r="N47" t="s">
        <v>37</v>
      </c>
      <c r="O47" t="s">
        <v>29304</v>
      </c>
      <c r="P47" s="13" t="s">
        <v>27981</v>
      </c>
      <c r="Q47" s="2" t="s">
        <v>44</v>
      </c>
      <c r="R47" t="s">
        <v>26504</v>
      </c>
      <c r="S47" s="13" t="s">
        <v>27981</v>
      </c>
      <c r="T47" t="s">
        <v>26505</v>
      </c>
      <c r="U47" t="s">
        <v>44</v>
      </c>
      <c r="V47" t="s">
        <v>37</v>
      </c>
      <c r="W47" t="s">
        <v>42</v>
      </c>
      <c r="X47" t="s">
        <v>164</v>
      </c>
      <c r="Y47" t="s">
        <v>44</v>
      </c>
      <c r="Z47" t="s">
        <v>78</v>
      </c>
      <c r="AA47" t="s">
        <v>29305</v>
      </c>
      <c r="AB47" t="s">
        <v>29306</v>
      </c>
      <c r="AC47" t="s">
        <v>44</v>
      </c>
      <c r="AD47" t="s">
        <v>26507</v>
      </c>
      <c r="AE47" t="s">
        <v>29307</v>
      </c>
      <c r="AF47" t="s">
        <v>115</v>
      </c>
      <c r="AI47" s="4"/>
      <c r="AM47" s="133"/>
      <c r="AN47" t="s">
        <v>19620</v>
      </c>
    </row>
    <row r="48" spans="3:41" x14ac:dyDescent="0.3">
      <c r="C48" s="20">
        <v>2730756</v>
      </c>
      <c r="D48" t="s">
        <v>102</v>
      </c>
      <c r="E48" s="1" t="s">
        <v>63</v>
      </c>
      <c r="F48" s="94" t="s">
        <v>29267</v>
      </c>
      <c r="G48" s="94"/>
      <c r="H48" s="3"/>
      <c r="J48" t="s">
        <v>33</v>
      </c>
      <c r="K48" t="s">
        <v>34</v>
      </c>
      <c r="L48" t="s">
        <v>35</v>
      </c>
      <c r="M48" t="s">
        <v>36</v>
      </c>
      <c r="N48" t="s">
        <v>37</v>
      </c>
      <c r="O48" t="s">
        <v>29308</v>
      </c>
      <c r="P48" s="13" t="s">
        <v>27981</v>
      </c>
      <c r="Q48" s="2" t="s">
        <v>44</v>
      </c>
      <c r="R48" t="s">
        <v>29309</v>
      </c>
      <c r="S48" s="13" t="s">
        <v>27981</v>
      </c>
      <c r="T48" t="s">
        <v>29310</v>
      </c>
      <c r="U48" t="s">
        <v>44</v>
      </c>
      <c r="V48" t="s">
        <v>37</v>
      </c>
      <c r="W48" t="s">
        <v>42</v>
      </c>
      <c r="X48" t="s">
        <v>164</v>
      </c>
      <c r="Y48" t="s">
        <v>44</v>
      </c>
      <c r="Z48" t="s">
        <v>78</v>
      </c>
      <c r="AA48" t="s">
        <v>29311</v>
      </c>
      <c r="AB48" t="s">
        <v>29312</v>
      </c>
      <c r="AC48" t="s">
        <v>44</v>
      </c>
      <c r="AD48" t="s">
        <v>29313</v>
      </c>
      <c r="AE48" t="s">
        <v>29314</v>
      </c>
      <c r="AF48" t="s">
        <v>115</v>
      </c>
      <c r="AI48" s="4"/>
      <c r="AM48" s="133"/>
      <c r="AN48" t="s">
        <v>19621</v>
      </c>
    </row>
    <row r="49" spans="3:42" x14ac:dyDescent="0.3">
      <c r="C49" s="20">
        <v>2730889</v>
      </c>
      <c r="D49" t="s">
        <v>102</v>
      </c>
      <c r="E49" s="1" t="s">
        <v>357</v>
      </c>
      <c r="F49" s="94" t="s">
        <v>29267</v>
      </c>
      <c r="G49" s="94"/>
      <c r="H49" s="3"/>
      <c r="J49" t="s">
        <v>33</v>
      </c>
      <c r="K49" t="s">
        <v>34</v>
      </c>
      <c r="L49" t="s">
        <v>35</v>
      </c>
      <c r="M49" t="s">
        <v>143</v>
      </c>
      <c r="N49" t="s">
        <v>37</v>
      </c>
      <c r="O49" t="s">
        <v>29315</v>
      </c>
      <c r="P49" s="13" t="s">
        <v>27981</v>
      </c>
      <c r="Q49" s="2" t="s">
        <v>29316</v>
      </c>
      <c r="R49" t="s">
        <v>29317</v>
      </c>
      <c r="S49" s="13" t="s">
        <v>27981</v>
      </c>
      <c r="T49" t="s">
        <v>4502</v>
      </c>
      <c r="U49" t="s">
        <v>4503</v>
      </c>
      <c r="V49" t="s">
        <v>37</v>
      </c>
      <c r="W49" t="s">
        <v>42</v>
      </c>
      <c r="X49" t="s">
        <v>148</v>
      </c>
      <c r="Y49" t="s">
        <v>44</v>
      </c>
      <c r="Z49" t="s">
        <v>45</v>
      </c>
      <c r="AA49" t="s">
        <v>29318</v>
      </c>
      <c r="AB49" t="s">
        <v>124</v>
      </c>
      <c r="AC49" t="s">
        <v>124</v>
      </c>
      <c r="AD49" t="s">
        <v>4506</v>
      </c>
      <c r="AE49" t="s">
        <v>29319</v>
      </c>
      <c r="AF49" t="s">
        <v>115</v>
      </c>
      <c r="AI49" s="4"/>
      <c r="AM49" s="133"/>
      <c r="AN49" t="s">
        <v>19622</v>
      </c>
      <c r="AO49" t="s">
        <v>19623</v>
      </c>
    </row>
    <row r="50" spans="3:42" x14ac:dyDescent="0.3">
      <c r="C50" s="20">
        <v>2730987</v>
      </c>
      <c r="D50" t="s">
        <v>102</v>
      </c>
      <c r="E50" s="1" t="s">
        <v>509</v>
      </c>
      <c r="F50" s="94" t="s">
        <v>29267</v>
      </c>
      <c r="G50" s="94"/>
      <c r="H50" s="3"/>
      <c r="J50" t="s">
        <v>33</v>
      </c>
      <c r="K50" t="s">
        <v>34</v>
      </c>
      <c r="L50" t="s">
        <v>35</v>
      </c>
      <c r="M50" t="s">
        <v>52</v>
      </c>
      <c r="N50" t="s">
        <v>37</v>
      </c>
      <c r="O50" t="s">
        <v>27464</v>
      </c>
      <c r="P50" s="13" t="s">
        <v>27981</v>
      </c>
      <c r="Q50" s="2" t="s">
        <v>44</v>
      </c>
      <c r="R50" t="s">
        <v>29301</v>
      </c>
      <c r="S50" s="13" t="s">
        <v>27981</v>
      </c>
      <c r="T50" t="s">
        <v>27466</v>
      </c>
      <c r="U50" t="s">
        <v>44</v>
      </c>
      <c r="V50" t="s">
        <v>37</v>
      </c>
      <c r="W50" t="s">
        <v>42</v>
      </c>
      <c r="X50" t="s">
        <v>164</v>
      </c>
      <c r="Y50" t="s">
        <v>44</v>
      </c>
      <c r="Z50" t="s">
        <v>78</v>
      </c>
      <c r="AA50" t="s">
        <v>27467</v>
      </c>
      <c r="AB50" t="s">
        <v>27468</v>
      </c>
      <c r="AC50" t="s">
        <v>44</v>
      </c>
      <c r="AD50" t="s">
        <v>29302</v>
      </c>
      <c r="AE50" t="s">
        <v>29320</v>
      </c>
      <c r="AF50" t="s">
        <v>115</v>
      </c>
      <c r="AI50" s="4"/>
      <c r="AM50" s="133"/>
      <c r="AN50" t="s">
        <v>19624</v>
      </c>
    </row>
    <row r="51" spans="3:42" x14ac:dyDescent="0.3">
      <c r="C51" s="20">
        <v>2731100</v>
      </c>
      <c r="D51" t="s">
        <v>102</v>
      </c>
      <c r="E51" s="1" t="s">
        <v>63</v>
      </c>
      <c r="F51" s="94" t="s">
        <v>29267</v>
      </c>
      <c r="G51" s="94"/>
      <c r="H51" s="3"/>
      <c r="J51" t="s">
        <v>33</v>
      </c>
      <c r="K51" t="s">
        <v>34</v>
      </c>
      <c r="L51" t="s">
        <v>35</v>
      </c>
      <c r="M51" t="s">
        <v>52</v>
      </c>
      <c r="N51" t="s">
        <v>37</v>
      </c>
      <c r="O51" t="s">
        <v>1107</v>
      </c>
      <c r="P51" s="13" t="s">
        <v>27981</v>
      </c>
      <c r="Q51" s="2" t="s">
        <v>29321</v>
      </c>
      <c r="R51" t="s">
        <v>1107</v>
      </c>
      <c r="S51" s="13" t="s">
        <v>27981</v>
      </c>
      <c r="T51" t="s">
        <v>1109</v>
      </c>
      <c r="U51" t="s">
        <v>5963</v>
      </c>
      <c r="V51" t="s">
        <v>37</v>
      </c>
      <c r="W51" t="s">
        <v>42</v>
      </c>
      <c r="X51" t="s">
        <v>20829</v>
      </c>
      <c r="Y51" t="s">
        <v>44</v>
      </c>
      <c r="Z51" t="s">
        <v>264</v>
      </c>
      <c r="AA51" t="s">
        <v>1112</v>
      </c>
      <c r="AB51" t="s">
        <v>44</v>
      </c>
      <c r="AC51" t="s">
        <v>1114</v>
      </c>
      <c r="AD51" t="s">
        <v>29322</v>
      </c>
      <c r="AE51" t="s">
        <v>29323</v>
      </c>
      <c r="AF51" t="s">
        <v>115</v>
      </c>
      <c r="AI51" s="4"/>
      <c r="AM51" s="133"/>
      <c r="AN51" t="s">
        <v>19625</v>
      </c>
      <c r="AO51" t="s">
        <v>19626</v>
      </c>
    </row>
    <row r="52" spans="3:42" x14ac:dyDescent="0.3">
      <c r="C52" s="20">
        <v>2731168</v>
      </c>
      <c r="D52" t="s">
        <v>102</v>
      </c>
      <c r="E52" s="1" t="s">
        <v>63</v>
      </c>
      <c r="F52" s="94" t="s">
        <v>29267</v>
      </c>
      <c r="G52" s="94"/>
      <c r="H52" s="3"/>
      <c r="J52" t="s">
        <v>33</v>
      </c>
      <c r="K52" t="s">
        <v>34</v>
      </c>
      <c r="L52" t="s">
        <v>35</v>
      </c>
      <c r="M52" t="s">
        <v>117</v>
      </c>
      <c r="N52" t="s">
        <v>37</v>
      </c>
      <c r="O52" t="s">
        <v>27464</v>
      </c>
      <c r="P52" s="13" t="s">
        <v>27981</v>
      </c>
      <c r="Q52" s="2" t="s">
        <v>44</v>
      </c>
      <c r="R52" t="s">
        <v>29301</v>
      </c>
      <c r="S52" s="13" t="s">
        <v>27981</v>
      </c>
      <c r="T52" t="s">
        <v>27466</v>
      </c>
      <c r="U52" t="s">
        <v>44</v>
      </c>
      <c r="V52" t="s">
        <v>37</v>
      </c>
      <c r="W52" t="s">
        <v>42</v>
      </c>
      <c r="X52" t="s">
        <v>164</v>
      </c>
      <c r="Y52" t="s">
        <v>44</v>
      </c>
      <c r="Z52" t="s">
        <v>78</v>
      </c>
      <c r="AA52" t="s">
        <v>27467</v>
      </c>
      <c r="AB52" t="s">
        <v>27468</v>
      </c>
      <c r="AC52" t="s">
        <v>44</v>
      </c>
      <c r="AD52" t="s">
        <v>29302</v>
      </c>
      <c r="AE52" t="s">
        <v>29324</v>
      </c>
      <c r="AF52" t="s">
        <v>115</v>
      </c>
      <c r="AI52" s="4"/>
      <c r="AM52" s="133"/>
      <c r="AN52" t="s">
        <v>19627</v>
      </c>
      <c r="AO52" t="s">
        <v>19628</v>
      </c>
      <c r="AP52" t="s">
        <v>19629</v>
      </c>
    </row>
    <row r="53" spans="3:42" x14ac:dyDescent="0.3">
      <c r="C53" s="20">
        <v>2731205</v>
      </c>
      <c r="D53" t="s">
        <v>102</v>
      </c>
      <c r="E53" s="1" t="s">
        <v>63</v>
      </c>
      <c r="F53" s="94" t="s">
        <v>29267</v>
      </c>
      <c r="G53" s="94"/>
      <c r="H53" s="3"/>
      <c r="J53" t="s">
        <v>33</v>
      </c>
      <c r="K53" t="s">
        <v>34</v>
      </c>
      <c r="L53" t="s">
        <v>35</v>
      </c>
      <c r="M53" t="s">
        <v>52</v>
      </c>
      <c r="N53" t="s">
        <v>37</v>
      </c>
      <c r="O53" t="s">
        <v>29532</v>
      </c>
      <c r="P53" s="13" t="s">
        <v>27981</v>
      </c>
      <c r="Q53" s="2" t="s">
        <v>24687</v>
      </c>
      <c r="R53" t="s">
        <v>29532</v>
      </c>
      <c r="S53" s="13" t="s">
        <v>27981</v>
      </c>
      <c r="T53" t="s">
        <v>29533</v>
      </c>
      <c r="U53" t="s">
        <v>29534</v>
      </c>
      <c r="V53" t="s">
        <v>37</v>
      </c>
      <c r="W53" t="s">
        <v>42</v>
      </c>
      <c r="X53" t="s">
        <v>29535</v>
      </c>
      <c r="Y53" t="s">
        <v>44</v>
      </c>
      <c r="Z53" t="s">
        <v>45</v>
      </c>
      <c r="AA53" t="s">
        <v>29536</v>
      </c>
      <c r="AB53" t="s">
        <v>29537</v>
      </c>
      <c r="AC53" t="s">
        <v>29538</v>
      </c>
      <c r="AD53" t="s">
        <v>29539</v>
      </c>
      <c r="AE53" t="s">
        <v>29540</v>
      </c>
      <c r="AF53" t="s">
        <v>115</v>
      </c>
      <c r="AI53" s="4"/>
      <c r="AM53" s="133"/>
      <c r="AN53" t="s">
        <v>19562</v>
      </c>
      <c r="AO53" t="s">
        <v>19563</v>
      </c>
      <c r="AP53" t="s">
        <v>19564</v>
      </c>
    </row>
    <row r="54" spans="3:42" x14ac:dyDescent="0.3">
      <c r="C54" s="20">
        <v>2731281</v>
      </c>
      <c r="D54" t="s">
        <v>102</v>
      </c>
      <c r="E54" s="1" t="s">
        <v>63</v>
      </c>
      <c r="F54" s="94" t="s">
        <v>29267</v>
      </c>
      <c r="G54" s="94"/>
      <c r="H54" s="3"/>
      <c r="J54" t="s">
        <v>33</v>
      </c>
      <c r="K54" t="s">
        <v>34</v>
      </c>
      <c r="L54" t="s">
        <v>35</v>
      </c>
      <c r="M54" t="s">
        <v>117</v>
      </c>
      <c r="N54" t="s">
        <v>37</v>
      </c>
      <c r="O54" t="s">
        <v>29541</v>
      </c>
      <c r="P54" s="13" t="s">
        <v>27981</v>
      </c>
      <c r="Q54" s="2" t="s">
        <v>44</v>
      </c>
      <c r="R54" t="s">
        <v>5786</v>
      </c>
      <c r="S54" s="13" t="s">
        <v>27981</v>
      </c>
      <c r="T54" t="s">
        <v>5787</v>
      </c>
      <c r="U54" t="s">
        <v>44</v>
      </c>
      <c r="V54" t="s">
        <v>37</v>
      </c>
      <c r="W54" t="s">
        <v>42</v>
      </c>
      <c r="X54" t="s">
        <v>164</v>
      </c>
      <c r="Y54" t="s">
        <v>44</v>
      </c>
      <c r="Z54" t="s">
        <v>78</v>
      </c>
      <c r="AA54" t="s">
        <v>29542</v>
      </c>
      <c r="AB54" t="s">
        <v>12832</v>
      </c>
      <c r="AC54" t="s">
        <v>44</v>
      </c>
      <c r="AD54" t="s">
        <v>14079</v>
      </c>
      <c r="AE54" t="s">
        <v>29543</v>
      </c>
      <c r="AF54" t="s">
        <v>115</v>
      </c>
      <c r="AI54" s="4"/>
      <c r="AM54" s="133"/>
      <c r="AN54" t="s">
        <v>19631</v>
      </c>
    </row>
    <row r="55" spans="3:42" x14ac:dyDescent="0.3">
      <c r="C55" s="20">
        <v>2731377</v>
      </c>
      <c r="D55" t="s">
        <v>102</v>
      </c>
      <c r="E55" s="1" t="s">
        <v>63</v>
      </c>
      <c r="F55" s="94" t="s">
        <v>29267</v>
      </c>
      <c r="G55" s="94"/>
      <c r="H55" s="3"/>
      <c r="J55" t="s">
        <v>33</v>
      </c>
      <c r="K55" t="s">
        <v>34</v>
      </c>
      <c r="L55" t="s">
        <v>35</v>
      </c>
      <c r="M55" t="s">
        <v>52</v>
      </c>
      <c r="N55" t="s">
        <v>37</v>
      </c>
      <c r="O55" t="s">
        <v>29339</v>
      </c>
      <c r="P55" s="13" t="s">
        <v>27981</v>
      </c>
      <c r="Q55" s="2" t="s">
        <v>44</v>
      </c>
      <c r="R55" t="s">
        <v>29340</v>
      </c>
      <c r="S55" s="13" t="s">
        <v>27981</v>
      </c>
      <c r="T55" t="s">
        <v>29341</v>
      </c>
      <c r="U55" t="s">
        <v>44</v>
      </c>
      <c r="V55" t="s">
        <v>37</v>
      </c>
      <c r="W55" t="s">
        <v>42</v>
      </c>
      <c r="X55" t="s">
        <v>164</v>
      </c>
      <c r="Y55" t="s">
        <v>44</v>
      </c>
      <c r="Z55" t="s">
        <v>78</v>
      </c>
      <c r="AA55" t="s">
        <v>29342</v>
      </c>
      <c r="AB55" t="s">
        <v>11413</v>
      </c>
      <c r="AC55" t="s">
        <v>44</v>
      </c>
      <c r="AD55" t="s">
        <v>29343</v>
      </c>
      <c r="AE55" t="s">
        <v>29344</v>
      </c>
      <c r="AF55" t="s">
        <v>115</v>
      </c>
      <c r="AI55" s="4"/>
      <c r="AM55" s="133"/>
      <c r="AN55" t="s">
        <v>19632</v>
      </c>
    </row>
    <row r="56" spans="3:42" x14ac:dyDescent="0.3">
      <c r="C56" s="20">
        <v>2731625</v>
      </c>
      <c r="D56" t="s">
        <v>102</v>
      </c>
      <c r="E56" s="1" t="s">
        <v>63</v>
      </c>
      <c r="F56" s="94" t="s">
        <v>29544</v>
      </c>
      <c r="G56" s="94"/>
      <c r="H56" s="3"/>
      <c r="J56" t="s">
        <v>33</v>
      </c>
      <c r="K56" t="s">
        <v>34</v>
      </c>
      <c r="L56" t="s">
        <v>35</v>
      </c>
      <c r="M56" t="s">
        <v>117</v>
      </c>
      <c r="N56" t="s">
        <v>37</v>
      </c>
      <c r="O56" t="s">
        <v>29545</v>
      </c>
      <c r="P56" s="13" t="s">
        <v>28126</v>
      </c>
      <c r="Q56" s="2" t="s">
        <v>44</v>
      </c>
      <c r="R56" t="s">
        <v>29546</v>
      </c>
      <c r="S56" s="13" t="s">
        <v>28126</v>
      </c>
      <c r="T56" t="s">
        <v>29547</v>
      </c>
      <c r="U56" t="s">
        <v>44</v>
      </c>
      <c r="V56" t="s">
        <v>37</v>
      </c>
      <c r="W56" t="s">
        <v>42</v>
      </c>
      <c r="X56" t="s">
        <v>164</v>
      </c>
      <c r="Y56" t="s">
        <v>44</v>
      </c>
      <c r="Z56" t="s">
        <v>78</v>
      </c>
      <c r="AA56" t="s">
        <v>29548</v>
      </c>
      <c r="AB56" t="s">
        <v>29549</v>
      </c>
      <c r="AC56" t="s">
        <v>44</v>
      </c>
      <c r="AD56" t="s">
        <v>29550</v>
      </c>
      <c r="AE56" t="s">
        <v>29551</v>
      </c>
      <c r="AF56" t="s">
        <v>115</v>
      </c>
      <c r="AI56" s="4"/>
      <c r="AM56" s="133"/>
      <c r="AN56" t="s">
        <v>19633</v>
      </c>
    </row>
    <row r="57" spans="3:42" x14ac:dyDescent="0.3">
      <c r="C57" s="20">
        <v>2732112</v>
      </c>
      <c r="D57" t="s">
        <v>102</v>
      </c>
      <c r="E57" s="1" t="s">
        <v>63</v>
      </c>
      <c r="F57" s="94" t="s">
        <v>29544</v>
      </c>
      <c r="G57" s="94"/>
      <c r="H57" s="3"/>
      <c r="J57" t="s">
        <v>33</v>
      </c>
      <c r="K57" t="s">
        <v>34</v>
      </c>
      <c r="L57" t="s">
        <v>35</v>
      </c>
      <c r="M57" t="s">
        <v>143</v>
      </c>
      <c r="N57" t="s">
        <v>37</v>
      </c>
      <c r="O57" t="s">
        <v>29552</v>
      </c>
      <c r="P57" s="13" t="s">
        <v>28126</v>
      </c>
      <c r="Q57" s="2" t="s">
        <v>44</v>
      </c>
      <c r="R57" t="s">
        <v>29553</v>
      </c>
      <c r="S57" s="13" t="s">
        <v>28126</v>
      </c>
      <c r="T57" t="s">
        <v>29554</v>
      </c>
      <c r="U57" t="s">
        <v>44</v>
      </c>
      <c r="V57" t="s">
        <v>37</v>
      </c>
      <c r="W57" t="s">
        <v>42</v>
      </c>
      <c r="X57" t="s">
        <v>164</v>
      </c>
      <c r="Y57" t="s">
        <v>44</v>
      </c>
      <c r="Z57" t="s">
        <v>78</v>
      </c>
      <c r="AA57" t="s">
        <v>29555</v>
      </c>
      <c r="AB57" t="s">
        <v>29556</v>
      </c>
      <c r="AC57" t="s">
        <v>44</v>
      </c>
      <c r="AD57" t="s">
        <v>29557</v>
      </c>
      <c r="AE57" t="s">
        <v>29558</v>
      </c>
      <c r="AF57" t="s">
        <v>115</v>
      </c>
      <c r="AI57" s="4"/>
      <c r="AM57" s="133"/>
      <c r="AN57" t="s">
        <v>19562</v>
      </c>
      <c r="AO57" t="s">
        <v>19563</v>
      </c>
      <c r="AP57" t="s">
        <v>19564</v>
      </c>
    </row>
    <row r="58" spans="3:42" x14ac:dyDescent="0.3">
      <c r="C58" s="20">
        <v>2732556</v>
      </c>
      <c r="D58" t="s">
        <v>102</v>
      </c>
      <c r="E58" s="1" t="s">
        <v>63</v>
      </c>
      <c r="F58" s="94" t="s">
        <v>29544</v>
      </c>
      <c r="G58" s="94"/>
      <c r="H58" s="3"/>
      <c r="J58" t="s">
        <v>33</v>
      </c>
      <c r="K58" t="s">
        <v>34</v>
      </c>
      <c r="L58" t="s">
        <v>35</v>
      </c>
      <c r="M58" t="s">
        <v>292</v>
      </c>
      <c r="N58" t="s">
        <v>37</v>
      </c>
      <c r="O58" t="s">
        <v>29559</v>
      </c>
      <c r="P58" s="13" t="s">
        <v>28126</v>
      </c>
      <c r="Q58" s="2" t="s">
        <v>44</v>
      </c>
      <c r="R58" t="s">
        <v>29560</v>
      </c>
      <c r="S58" s="13" t="s">
        <v>28126</v>
      </c>
      <c r="T58" t="s">
        <v>29561</v>
      </c>
      <c r="U58" t="s">
        <v>44</v>
      </c>
      <c r="V58" t="s">
        <v>37</v>
      </c>
      <c r="W58" t="s">
        <v>42</v>
      </c>
      <c r="X58" t="s">
        <v>164</v>
      </c>
      <c r="Y58" t="s">
        <v>44</v>
      </c>
      <c r="Z58" t="s">
        <v>78</v>
      </c>
      <c r="AA58" t="s">
        <v>29562</v>
      </c>
      <c r="AB58" t="s">
        <v>29563</v>
      </c>
      <c r="AC58" t="s">
        <v>44</v>
      </c>
      <c r="AD58" t="s">
        <v>29564</v>
      </c>
      <c r="AE58" t="s">
        <v>29565</v>
      </c>
      <c r="AF58" t="s">
        <v>115</v>
      </c>
      <c r="AI58" s="4"/>
      <c r="AM58" s="133"/>
      <c r="AN58" t="s">
        <v>19565</v>
      </c>
    </row>
    <row r="59" spans="3:42" x14ac:dyDescent="0.3">
      <c r="C59" s="20">
        <v>2732619</v>
      </c>
      <c r="D59" t="s">
        <v>102</v>
      </c>
      <c r="E59" s="1" t="s">
        <v>63</v>
      </c>
      <c r="F59" s="94" t="s">
        <v>29544</v>
      </c>
      <c r="G59" s="94"/>
      <c r="H59" s="3"/>
      <c r="J59" t="s">
        <v>33</v>
      </c>
      <c r="K59" t="s">
        <v>34</v>
      </c>
      <c r="L59" t="s">
        <v>35</v>
      </c>
      <c r="M59" t="s">
        <v>117</v>
      </c>
      <c r="N59" t="s">
        <v>37</v>
      </c>
      <c r="O59" t="s">
        <v>29566</v>
      </c>
      <c r="P59" s="13" t="s">
        <v>28126</v>
      </c>
      <c r="Q59" s="2" t="s">
        <v>44</v>
      </c>
      <c r="R59" t="s">
        <v>29567</v>
      </c>
      <c r="S59" s="13" t="s">
        <v>28126</v>
      </c>
      <c r="T59" t="s">
        <v>29568</v>
      </c>
      <c r="U59" t="s">
        <v>44</v>
      </c>
      <c r="V59" t="s">
        <v>37</v>
      </c>
      <c r="W59" t="s">
        <v>42</v>
      </c>
      <c r="X59" t="s">
        <v>164</v>
      </c>
      <c r="Y59" t="s">
        <v>44</v>
      </c>
      <c r="Z59" t="s">
        <v>78</v>
      </c>
      <c r="AA59" t="s">
        <v>29569</v>
      </c>
      <c r="AB59" t="s">
        <v>29570</v>
      </c>
      <c r="AC59" t="s">
        <v>44</v>
      </c>
      <c r="AD59" t="s">
        <v>29571</v>
      </c>
      <c r="AE59" t="s">
        <v>29572</v>
      </c>
      <c r="AF59" t="s">
        <v>115</v>
      </c>
      <c r="AI59" s="4"/>
      <c r="AM59" s="133"/>
      <c r="AN59" t="s">
        <v>19566</v>
      </c>
    </row>
    <row r="60" spans="3:42" x14ac:dyDescent="0.3">
      <c r="C60" s="20">
        <v>2733200</v>
      </c>
      <c r="D60" t="s">
        <v>102</v>
      </c>
      <c r="E60" s="1" t="s">
        <v>63</v>
      </c>
      <c r="F60" s="94" t="s">
        <v>29544</v>
      </c>
      <c r="G60" s="94"/>
      <c r="H60" s="3"/>
      <c r="J60" t="s">
        <v>33</v>
      </c>
      <c r="K60" t="s">
        <v>34</v>
      </c>
      <c r="L60" t="s">
        <v>35</v>
      </c>
      <c r="M60" t="s">
        <v>143</v>
      </c>
      <c r="N60" t="s">
        <v>37</v>
      </c>
      <c r="O60" t="s">
        <v>29573</v>
      </c>
      <c r="P60" s="13" t="s">
        <v>28126</v>
      </c>
      <c r="Q60" s="2" t="s">
        <v>29574</v>
      </c>
      <c r="R60" t="s">
        <v>29573</v>
      </c>
      <c r="S60" s="13" t="s">
        <v>28126</v>
      </c>
      <c r="T60" t="s">
        <v>29575</v>
      </c>
      <c r="U60" t="s">
        <v>2784</v>
      </c>
      <c r="V60" t="s">
        <v>37</v>
      </c>
      <c r="W60" t="s">
        <v>42</v>
      </c>
      <c r="X60" t="s">
        <v>1985</v>
      </c>
      <c r="Y60" t="s">
        <v>44</v>
      </c>
      <c r="Z60" t="s">
        <v>45</v>
      </c>
      <c r="AA60" t="s">
        <v>29576</v>
      </c>
      <c r="AB60" t="s">
        <v>29577</v>
      </c>
      <c r="AC60" t="s">
        <v>29578</v>
      </c>
      <c r="AD60" t="s">
        <v>29579</v>
      </c>
      <c r="AE60" t="s">
        <v>22007</v>
      </c>
      <c r="AF60" t="s">
        <v>115</v>
      </c>
      <c r="AI60" s="4"/>
      <c r="AM60" s="133"/>
      <c r="AN60" t="s">
        <v>19567</v>
      </c>
    </row>
    <row r="61" spans="3:42" x14ac:dyDescent="0.3">
      <c r="C61" s="20">
        <v>2733913</v>
      </c>
      <c r="D61" t="s">
        <v>102</v>
      </c>
      <c r="E61" s="1" t="s">
        <v>63</v>
      </c>
      <c r="F61" s="94" t="s">
        <v>29580</v>
      </c>
      <c r="G61" s="94"/>
      <c r="H61" s="3"/>
      <c r="J61" t="s">
        <v>33</v>
      </c>
      <c r="K61" t="s">
        <v>34</v>
      </c>
      <c r="L61" t="s">
        <v>35</v>
      </c>
      <c r="M61" t="s">
        <v>64</v>
      </c>
      <c r="N61" t="s">
        <v>37</v>
      </c>
      <c r="O61" t="s">
        <v>29581</v>
      </c>
      <c r="P61" s="13" t="s">
        <v>28190</v>
      </c>
      <c r="Q61" s="2" t="s">
        <v>20758</v>
      </c>
      <c r="R61" t="s">
        <v>29581</v>
      </c>
      <c r="S61" s="13" t="s">
        <v>28190</v>
      </c>
      <c r="T61" t="s">
        <v>29582</v>
      </c>
      <c r="U61" t="s">
        <v>29581</v>
      </c>
      <c r="V61" t="s">
        <v>37</v>
      </c>
      <c r="W61" t="s">
        <v>42</v>
      </c>
      <c r="X61" t="s">
        <v>97</v>
      </c>
      <c r="Y61" t="s">
        <v>44</v>
      </c>
      <c r="Z61" t="s">
        <v>78</v>
      </c>
      <c r="AA61" t="s">
        <v>29583</v>
      </c>
      <c r="AB61" t="s">
        <v>29584</v>
      </c>
      <c r="AC61" t="s">
        <v>29584</v>
      </c>
      <c r="AD61" t="s">
        <v>29585</v>
      </c>
      <c r="AE61" t="s">
        <v>29586</v>
      </c>
      <c r="AF61" t="s">
        <v>115</v>
      </c>
      <c r="AI61" s="4"/>
      <c r="AM61" s="133"/>
      <c r="AN61" t="s">
        <v>19568</v>
      </c>
      <c r="AO61" t="s">
        <v>19569</v>
      </c>
    </row>
    <row r="62" spans="3:42" x14ac:dyDescent="0.3">
      <c r="C62" s="20">
        <v>2734007</v>
      </c>
      <c r="D62" t="s">
        <v>102</v>
      </c>
      <c r="E62" s="1" t="s">
        <v>63</v>
      </c>
      <c r="F62" s="94" t="s">
        <v>29580</v>
      </c>
      <c r="G62" s="94"/>
      <c r="H62" s="3"/>
      <c r="J62" t="s">
        <v>33</v>
      </c>
      <c r="K62" t="s">
        <v>34</v>
      </c>
      <c r="L62" t="s">
        <v>35</v>
      </c>
      <c r="M62" t="s">
        <v>36</v>
      </c>
      <c r="N62" t="s">
        <v>37</v>
      </c>
      <c r="O62" t="s">
        <v>29587</v>
      </c>
      <c r="P62" s="13" t="s">
        <v>28190</v>
      </c>
      <c r="Q62" s="2" t="s">
        <v>44</v>
      </c>
      <c r="R62" t="s">
        <v>29588</v>
      </c>
      <c r="S62" s="13" t="s">
        <v>28190</v>
      </c>
      <c r="T62" t="s">
        <v>29589</v>
      </c>
      <c r="U62" t="s">
        <v>44</v>
      </c>
      <c r="V62" t="s">
        <v>37</v>
      </c>
      <c r="W62" t="s">
        <v>42</v>
      </c>
      <c r="X62" t="s">
        <v>164</v>
      </c>
      <c r="Y62" t="s">
        <v>44</v>
      </c>
      <c r="Z62" t="s">
        <v>78</v>
      </c>
      <c r="AA62" t="s">
        <v>29590</v>
      </c>
      <c r="AB62" t="s">
        <v>29591</v>
      </c>
      <c r="AC62" t="s">
        <v>44</v>
      </c>
      <c r="AD62" t="s">
        <v>29592</v>
      </c>
      <c r="AE62" t="s">
        <v>29593</v>
      </c>
      <c r="AF62" t="s">
        <v>115</v>
      </c>
      <c r="AI62" s="4"/>
      <c r="AM62" s="133"/>
      <c r="AN62" t="s">
        <v>19570</v>
      </c>
      <c r="AO62" t="s">
        <v>19571</v>
      </c>
    </row>
    <row r="63" spans="3:42" x14ac:dyDescent="0.3">
      <c r="C63" s="20">
        <v>2734146</v>
      </c>
      <c r="D63" t="s">
        <v>102</v>
      </c>
      <c r="E63" s="1" t="s">
        <v>63</v>
      </c>
      <c r="F63" s="94" t="s">
        <v>29580</v>
      </c>
      <c r="G63" s="94"/>
      <c r="H63" s="3"/>
      <c r="J63" t="s">
        <v>33</v>
      </c>
      <c r="K63" t="s">
        <v>34</v>
      </c>
      <c r="L63" t="s">
        <v>35</v>
      </c>
      <c r="M63" t="s">
        <v>36</v>
      </c>
      <c r="N63" t="s">
        <v>37</v>
      </c>
      <c r="O63" t="s">
        <v>28332</v>
      </c>
      <c r="P63" s="13" t="s">
        <v>28190</v>
      </c>
      <c r="Q63" s="2" t="s">
        <v>29594</v>
      </c>
      <c r="R63" t="s">
        <v>29595</v>
      </c>
      <c r="S63" s="13" t="s">
        <v>28190</v>
      </c>
      <c r="T63" t="s">
        <v>27091</v>
      </c>
      <c r="U63" t="s">
        <v>44</v>
      </c>
      <c r="V63" t="s">
        <v>37</v>
      </c>
      <c r="W63" t="s">
        <v>42</v>
      </c>
      <c r="X63" t="s">
        <v>3624</v>
      </c>
      <c r="Y63" t="s">
        <v>44</v>
      </c>
      <c r="Z63" t="s">
        <v>3625</v>
      </c>
      <c r="AA63" t="s">
        <v>28333</v>
      </c>
      <c r="AB63" t="s">
        <v>44</v>
      </c>
      <c r="AC63" t="s">
        <v>27093</v>
      </c>
      <c r="AD63" t="s">
        <v>29596</v>
      </c>
      <c r="AE63" t="s">
        <v>29597</v>
      </c>
      <c r="AF63" t="s">
        <v>115</v>
      </c>
      <c r="AI63" s="4"/>
      <c r="AM63" s="133"/>
      <c r="AN63" t="s">
        <v>19572</v>
      </c>
    </row>
    <row r="64" spans="3:42" x14ac:dyDescent="0.3">
      <c r="E64" s="1"/>
      <c r="G64" s="94"/>
      <c r="H64" s="3"/>
      <c r="P64" s="13"/>
      <c r="Q64" s="2"/>
      <c r="S64" s="13"/>
      <c r="AI64" s="4"/>
      <c r="AM64" s="133"/>
      <c r="AN64" t="s">
        <v>19573</v>
      </c>
      <c r="AO64" t="s">
        <v>19574</v>
      </c>
    </row>
    <row r="65" spans="3:42" x14ac:dyDescent="0.3">
      <c r="C65" s="21" t="s">
        <v>44</v>
      </c>
      <c r="E65" s="1"/>
      <c r="G65" s="94"/>
      <c r="H65" s="1"/>
      <c r="P65" s="13"/>
      <c r="Q65" s="2"/>
      <c r="S65" s="13"/>
      <c r="AI65" s="4"/>
      <c r="AM65" s="133"/>
      <c r="AN65" t="s">
        <v>19575</v>
      </c>
    </row>
    <row r="66" spans="3:42" x14ac:dyDescent="0.3">
      <c r="C66" s="21" t="s">
        <v>44</v>
      </c>
      <c r="G66" s="94"/>
      <c r="H66" s="1"/>
      <c r="AI66" s="4"/>
      <c r="AM66" s="133"/>
      <c r="AN66" t="s">
        <v>19576</v>
      </c>
    </row>
    <row r="67" spans="3:42" x14ac:dyDescent="0.3">
      <c r="C67" s="21"/>
      <c r="G67" s="94"/>
      <c r="H67" s="1"/>
      <c r="AI67" s="4"/>
      <c r="AM67" s="133"/>
      <c r="AN67" t="s">
        <v>19577</v>
      </c>
    </row>
    <row r="68" spans="3:42" x14ac:dyDescent="0.3">
      <c r="C68" s="21"/>
      <c r="G68" s="94"/>
      <c r="H68" s="1"/>
      <c r="AI68" s="4"/>
      <c r="AM68" s="133"/>
      <c r="AN68" t="s">
        <v>19578</v>
      </c>
    </row>
    <row r="69" spans="3:42" x14ac:dyDescent="0.3">
      <c r="C69" s="21"/>
      <c r="G69" s="94"/>
      <c r="H69" s="1"/>
      <c r="AI69" s="4"/>
      <c r="AM69" s="133"/>
      <c r="AN69" t="s">
        <v>19579</v>
      </c>
    </row>
    <row r="70" spans="3:42" x14ac:dyDescent="0.3">
      <c r="C70" s="21"/>
      <c r="G70" s="94"/>
      <c r="H70" s="1"/>
      <c r="AI70" s="4"/>
      <c r="AM70" s="133"/>
      <c r="AN70" t="s">
        <v>19580</v>
      </c>
      <c r="AO70" t="s">
        <v>19581</v>
      </c>
      <c r="AP70" t="s">
        <v>19582</v>
      </c>
    </row>
    <row r="71" spans="3:42" x14ac:dyDescent="0.3">
      <c r="C71" s="21"/>
      <c r="G71" s="94"/>
      <c r="H71" s="1"/>
      <c r="AI71" s="4"/>
      <c r="AM71" s="133"/>
      <c r="AN71" t="s">
        <v>19583</v>
      </c>
    </row>
    <row r="72" spans="3:42" x14ac:dyDescent="0.3">
      <c r="C72" s="21"/>
      <c r="G72" s="94"/>
      <c r="H72" s="1"/>
      <c r="AI72" s="4"/>
      <c r="AM72" s="133"/>
      <c r="AN72" t="s">
        <v>19584</v>
      </c>
    </row>
    <row r="73" spans="3:42" x14ac:dyDescent="0.3">
      <c r="C73" s="21"/>
      <c r="G73" s="94"/>
      <c r="H73" s="1"/>
      <c r="AI73" s="4"/>
      <c r="AM73" s="133"/>
      <c r="AN73" t="s">
        <v>19585</v>
      </c>
    </row>
    <row r="74" spans="3:42" x14ac:dyDescent="0.3">
      <c r="C74" s="16"/>
      <c r="AI74" s="4"/>
      <c r="AM74" s="133"/>
      <c r="AN74" t="s">
        <v>19586</v>
      </c>
    </row>
    <row r="75" spans="3:42" x14ac:dyDescent="0.3">
      <c r="C75" s="16"/>
      <c r="AI75" s="4"/>
      <c r="AM75" s="133"/>
      <c r="AN75" t="s">
        <v>19587</v>
      </c>
      <c r="AO75" t="s">
        <v>19588</v>
      </c>
    </row>
    <row r="76" spans="3:42" x14ac:dyDescent="0.3">
      <c r="C76" s="16"/>
      <c r="J76">
        <v>8863460</v>
      </c>
      <c r="AI76" s="4"/>
      <c r="AM76" s="133"/>
      <c r="AN76" t="s">
        <v>19589</v>
      </c>
    </row>
    <row r="77" spans="3:42" x14ac:dyDescent="0.3">
      <c r="C77" s="16"/>
      <c r="AI77" s="4"/>
      <c r="AM77" s="133"/>
      <c r="AN77" t="s">
        <v>19590</v>
      </c>
      <c r="AO77" t="s">
        <v>19591</v>
      </c>
    </row>
    <row r="78" spans="3:42" x14ac:dyDescent="0.3">
      <c r="C78" s="16"/>
      <c r="J78">
        <v>9059695</v>
      </c>
      <c r="AI78" s="4"/>
      <c r="AM78" s="133"/>
      <c r="AN78" t="s">
        <v>19592</v>
      </c>
      <c r="AO78" t="s">
        <v>19593</v>
      </c>
      <c r="AP78" t="s">
        <v>19594</v>
      </c>
    </row>
    <row r="79" spans="3:42" x14ac:dyDescent="0.3">
      <c r="C79" s="16"/>
      <c r="J79">
        <v>9092042</v>
      </c>
      <c r="AI79" s="4"/>
      <c r="AM79" s="133"/>
      <c r="AN79" t="s">
        <v>19595</v>
      </c>
    </row>
    <row r="80" spans="3:42" x14ac:dyDescent="0.3">
      <c r="C80" s="16"/>
      <c r="AI80" s="4"/>
      <c r="AM80" s="133"/>
      <c r="AN80" t="s">
        <v>19596</v>
      </c>
    </row>
    <row r="81" spans="3:40" x14ac:dyDescent="0.3">
      <c r="C81" s="16"/>
      <c r="AI81" s="4"/>
      <c r="AM81" s="133"/>
      <c r="AN81" t="s">
        <v>19634</v>
      </c>
    </row>
    <row r="82" spans="3:40" x14ac:dyDescent="0.3">
      <c r="C82" s="16"/>
      <c r="AI82" s="4"/>
      <c r="AM82" s="133"/>
      <c r="AN82" t="s">
        <v>19635</v>
      </c>
    </row>
    <row r="83" spans="3:40" x14ac:dyDescent="0.3">
      <c r="C83" s="16"/>
      <c r="AI83" s="4"/>
      <c r="AM83" s="133"/>
      <c r="AN83" t="s">
        <v>19636</v>
      </c>
    </row>
    <row r="84" spans="3:40" x14ac:dyDescent="0.3">
      <c r="C84" s="16"/>
      <c r="AI84" s="4"/>
      <c r="AM84" s="133"/>
      <c r="AN84" t="s">
        <v>19637</v>
      </c>
    </row>
    <row r="85" spans="3:40" x14ac:dyDescent="0.3">
      <c r="C85" s="16"/>
      <c r="AI85" s="4"/>
      <c r="AM85" s="133"/>
      <c r="AN85" t="s">
        <v>19638</v>
      </c>
    </row>
    <row r="86" spans="3:40" x14ac:dyDescent="0.3">
      <c r="C86" s="16"/>
      <c r="AI86" s="4"/>
      <c r="AM86" s="133"/>
      <c r="AN86" t="s">
        <v>19639</v>
      </c>
    </row>
    <row r="87" spans="3:40" x14ac:dyDescent="0.3">
      <c r="C87" s="16"/>
      <c r="AI87" s="4"/>
      <c r="AM87" s="133"/>
      <c r="AN87" t="s">
        <v>19640</v>
      </c>
    </row>
    <row r="88" spans="3:40" x14ac:dyDescent="0.3">
      <c r="C88" s="16"/>
      <c r="AI88" s="4"/>
      <c r="AM88" s="133"/>
      <c r="AN88" t="s">
        <v>19641</v>
      </c>
    </row>
    <row r="89" spans="3:40" x14ac:dyDescent="0.3">
      <c r="C89" s="16"/>
      <c r="AI89" s="4"/>
      <c r="AM89" s="133"/>
      <c r="AN89" t="s">
        <v>19642</v>
      </c>
    </row>
    <row r="90" spans="3:40" x14ac:dyDescent="0.3">
      <c r="C90" s="16"/>
      <c r="AI90" s="4"/>
      <c r="AM90" s="133"/>
      <c r="AN90" t="s">
        <v>19643</v>
      </c>
    </row>
    <row r="91" spans="3:40" x14ac:dyDescent="0.3">
      <c r="C91" s="16"/>
      <c r="AI91" s="4"/>
      <c r="AM91" s="133"/>
      <c r="AN91" t="s">
        <v>19644</v>
      </c>
    </row>
    <row r="92" spans="3:40" x14ac:dyDescent="0.3">
      <c r="C92" s="16"/>
      <c r="AI92" s="4"/>
      <c r="AM92" s="133"/>
      <c r="AN92" t="s">
        <v>19645</v>
      </c>
    </row>
    <row r="93" spans="3:40" x14ac:dyDescent="0.3">
      <c r="C93" s="16"/>
      <c r="AI93" s="4"/>
      <c r="AM93" s="133"/>
      <c r="AN93" t="s">
        <v>19646</v>
      </c>
    </row>
    <row r="94" spans="3:40" x14ac:dyDescent="0.3">
      <c r="C94" s="21"/>
      <c r="AI94" s="4"/>
      <c r="AM94" s="133"/>
      <c r="AN94" t="s">
        <v>19647</v>
      </c>
    </row>
    <row r="95" spans="3:40" x14ac:dyDescent="0.3">
      <c r="AI95" s="4"/>
      <c r="AM95" s="133"/>
      <c r="AN95" t="s">
        <v>19648</v>
      </c>
    </row>
    <row r="96" spans="3:40" x14ac:dyDescent="0.3">
      <c r="AI96" s="4"/>
      <c r="AM96" s="133"/>
      <c r="AN96" t="s">
        <v>19649</v>
      </c>
    </row>
    <row r="97" spans="35:81" x14ac:dyDescent="0.3">
      <c r="AI97" s="4"/>
      <c r="AM97" s="133"/>
      <c r="AN97" t="s">
        <v>19650</v>
      </c>
    </row>
    <row r="98" spans="35:81" x14ac:dyDescent="0.3">
      <c r="AI98" s="4"/>
      <c r="AM98" s="133"/>
      <c r="AN98" t="s">
        <v>19651</v>
      </c>
    </row>
    <row r="99" spans="35:81" x14ac:dyDescent="0.3">
      <c r="AI99" s="4"/>
      <c r="AM99" s="133"/>
      <c r="AN99" t="s">
        <v>19652</v>
      </c>
    </row>
    <row r="100" spans="35:81" x14ac:dyDescent="0.3">
      <c r="AI100" s="4"/>
      <c r="AM100" s="133"/>
      <c r="AN100" t="s">
        <v>19653</v>
      </c>
    </row>
    <row r="101" spans="35:81" x14ac:dyDescent="0.3">
      <c r="AI101" s="4"/>
      <c r="AM101" s="133"/>
      <c r="AN101" t="s">
        <v>19654</v>
      </c>
    </row>
    <row r="102" spans="35:81" x14ac:dyDescent="0.3">
      <c r="AI102" s="4"/>
      <c r="AM102" s="133"/>
      <c r="AN102" t="s">
        <v>19655</v>
      </c>
    </row>
    <row r="103" spans="35:81" x14ac:dyDescent="0.3">
      <c r="AI103" s="4"/>
      <c r="AM103" s="133"/>
      <c r="AN103" t="s">
        <v>19656</v>
      </c>
      <c r="AO103" t="s">
        <v>19657</v>
      </c>
      <c r="BZ103" t="s">
        <v>19630</v>
      </c>
      <c r="CA103" t="s">
        <v>19630</v>
      </c>
      <c r="CB103" t="s">
        <v>19630</v>
      </c>
      <c r="CC103" t="s">
        <v>19630</v>
      </c>
    </row>
    <row r="104" spans="35:81" x14ac:dyDescent="0.3">
      <c r="AI104" s="4"/>
      <c r="AM104" s="133"/>
      <c r="AN104" t="s">
        <v>19658</v>
      </c>
    </row>
    <row r="105" spans="35:81" x14ac:dyDescent="0.3">
      <c r="AI105" s="4"/>
      <c r="AM105" s="133"/>
      <c r="AN105" t="s">
        <v>19659</v>
      </c>
      <c r="AO105" t="s">
        <v>19660</v>
      </c>
    </row>
    <row r="106" spans="35:81" x14ac:dyDescent="0.3">
      <c r="AI106" s="4"/>
      <c r="AM106" s="133"/>
      <c r="AN106" t="s">
        <v>19661</v>
      </c>
    </row>
    <row r="107" spans="35:81" x14ac:dyDescent="0.3">
      <c r="AI107" s="4"/>
      <c r="AM107" s="133"/>
      <c r="AN107" t="s">
        <v>19662</v>
      </c>
    </row>
    <row r="108" spans="35:81" x14ac:dyDescent="0.3">
      <c r="AI108" s="4"/>
      <c r="AM108" s="133"/>
      <c r="AN108" t="s">
        <v>19663</v>
      </c>
    </row>
    <row r="109" spans="35:81" x14ac:dyDescent="0.3">
      <c r="AI109" s="4"/>
      <c r="AM109" s="133"/>
      <c r="AN109" t="s">
        <v>19664</v>
      </c>
    </row>
    <row r="110" spans="35:81" x14ac:dyDescent="0.3">
      <c r="AI110" s="4"/>
      <c r="AM110" s="133"/>
      <c r="AN110" t="s">
        <v>19665</v>
      </c>
    </row>
    <row r="111" spans="35:81" x14ac:dyDescent="0.3">
      <c r="AI111" s="4"/>
      <c r="AM111" s="133"/>
      <c r="AN111" t="s">
        <v>19666</v>
      </c>
    </row>
    <row r="112" spans="35:81" x14ac:dyDescent="0.3">
      <c r="AI112" s="4"/>
      <c r="AM112" s="133"/>
      <c r="AN112" t="s">
        <v>19667</v>
      </c>
    </row>
    <row r="113" spans="35:42" x14ac:dyDescent="0.3">
      <c r="AI113" s="4"/>
      <c r="AM113" s="133"/>
      <c r="AN113" t="s">
        <v>19668</v>
      </c>
    </row>
    <row r="114" spans="35:42" x14ac:dyDescent="0.3">
      <c r="AI114" s="4"/>
      <c r="AM114" s="133"/>
      <c r="AN114" t="s">
        <v>19669</v>
      </c>
      <c r="AO114" t="s">
        <v>19670</v>
      </c>
    </row>
    <row r="115" spans="35:42" x14ac:dyDescent="0.3">
      <c r="AI115" s="4"/>
      <c r="AM115" s="133"/>
      <c r="AN115" t="s">
        <v>19671</v>
      </c>
    </row>
    <row r="116" spans="35:42" x14ac:dyDescent="0.3">
      <c r="AI116" s="4"/>
      <c r="AM116" s="133"/>
      <c r="AN116" t="s">
        <v>19672</v>
      </c>
    </row>
    <row r="117" spans="35:42" x14ac:dyDescent="0.3">
      <c r="AI117" s="4"/>
      <c r="AM117" s="133"/>
      <c r="AN117" t="s">
        <v>19673</v>
      </c>
      <c r="AO117" t="s">
        <v>19674</v>
      </c>
    </row>
    <row r="118" spans="35:42" x14ac:dyDescent="0.3">
      <c r="AI118" s="4"/>
      <c r="AM118" s="133"/>
      <c r="AN118" t="s">
        <v>19675</v>
      </c>
    </row>
    <row r="119" spans="35:42" x14ac:dyDescent="0.3">
      <c r="AI119" s="4"/>
      <c r="AM119" s="133"/>
      <c r="AN119" t="s">
        <v>19676</v>
      </c>
      <c r="AO119" t="s">
        <v>19677</v>
      </c>
      <c r="AP119" t="s">
        <v>19678</v>
      </c>
    </row>
    <row r="120" spans="35:42" x14ac:dyDescent="0.3">
      <c r="AI120" s="4"/>
      <c r="AM120" s="133"/>
      <c r="AN120" t="s">
        <v>19679</v>
      </c>
    </row>
    <row r="121" spans="35:42" x14ac:dyDescent="0.3">
      <c r="AI121" s="4"/>
      <c r="AM121" s="133"/>
      <c r="AN121" t="s">
        <v>19680</v>
      </c>
    </row>
    <row r="122" spans="35:42" x14ac:dyDescent="0.3">
      <c r="AI122" s="4"/>
      <c r="AM122" s="133"/>
      <c r="AN122" t="s">
        <v>19681</v>
      </c>
    </row>
    <row r="123" spans="35:42" x14ac:dyDescent="0.3">
      <c r="AI123" s="4"/>
      <c r="AM123" s="133"/>
      <c r="AN123" t="s">
        <v>19682</v>
      </c>
    </row>
    <row r="124" spans="35:42" x14ac:dyDescent="0.3">
      <c r="AI124" s="4"/>
      <c r="AM124" s="133"/>
      <c r="AN124" t="s">
        <v>19683</v>
      </c>
    </row>
    <row r="125" spans="35:42" x14ac:dyDescent="0.3">
      <c r="AM125" s="133"/>
      <c r="AN125" t="s">
        <v>19684</v>
      </c>
      <c r="AO125" t="s">
        <v>19685</v>
      </c>
    </row>
    <row r="126" spans="35:42" x14ac:dyDescent="0.3">
      <c r="AM126" s="133"/>
      <c r="AN126" t="s">
        <v>19686</v>
      </c>
      <c r="AO126" t="s">
        <v>19687</v>
      </c>
    </row>
    <row r="127" spans="35:42" x14ac:dyDescent="0.3">
      <c r="AM127" s="133"/>
      <c r="AN127" t="s">
        <v>19688</v>
      </c>
    </row>
    <row r="128" spans="35:42" x14ac:dyDescent="0.3">
      <c r="AM128" s="133"/>
      <c r="AN128" t="s">
        <v>19689</v>
      </c>
    </row>
    <row r="129" spans="39:42" x14ac:dyDescent="0.3">
      <c r="AM129" s="133"/>
      <c r="AN129" t="s">
        <v>19690</v>
      </c>
      <c r="AO129" t="s">
        <v>19691</v>
      </c>
    </row>
    <row r="130" spans="39:42" x14ac:dyDescent="0.3">
      <c r="AM130" s="133"/>
      <c r="AN130" t="s">
        <v>19692</v>
      </c>
      <c r="AO130" t="s">
        <v>19693</v>
      </c>
      <c r="AP130" t="s">
        <v>19694</v>
      </c>
    </row>
    <row r="131" spans="39:42" x14ac:dyDescent="0.3">
      <c r="AM131" s="133"/>
      <c r="AN131" t="s">
        <v>19695</v>
      </c>
    </row>
    <row r="132" spans="39:42" x14ac:dyDescent="0.3">
      <c r="AM132" s="133"/>
      <c r="AN132" t="s">
        <v>19696</v>
      </c>
    </row>
    <row r="133" spans="39:42" x14ac:dyDescent="0.3">
      <c r="AM133" s="133"/>
      <c r="AN133" t="s">
        <v>19697</v>
      </c>
      <c r="AO133" t="s">
        <v>19698</v>
      </c>
    </row>
    <row r="134" spans="39:42" x14ac:dyDescent="0.3">
      <c r="AM134" s="133"/>
      <c r="AN134" t="s">
        <v>19699</v>
      </c>
    </row>
    <row r="135" spans="39:42" x14ac:dyDescent="0.3">
      <c r="AM135" s="133"/>
      <c r="AN135" t="s">
        <v>19700</v>
      </c>
    </row>
    <row r="136" spans="39:42" x14ac:dyDescent="0.3">
      <c r="AM136" s="133"/>
      <c r="AN136" t="s">
        <v>19701</v>
      </c>
    </row>
    <row r="137" spans="39:42" x14ac:dyDescent="0.3">
      <c r="AM137" s="133"/>
      <c r="AN137" t="s">
        <v>19702</v>
      </c>
    </row>
    <row r="138" spans="39:42" x14ac:dyDescent="0.3">
      <c r="AM138" s="133"/>
      <c r="AN138" t="s">
        <v>19608</v>
      </c>
    </row>
    <row r="139" spans="39:42" x14ac:dyDescent="0.3">
      <c r="AM139" s="133"/>
      <c r="AN139" t="s">
        <v>19703</v>
      </c>
    </row>
    <row r="140" spans="39:42" x14ac:dyDescent="0.3">
      <c r="AM140" s="133"/>
      <c r="AN140" t="s">
        <v>19704</v>
      </c>
    </row>
    <row r="141" spans="39:42" x14ac:dyDescent="0.3">
      <c r="AM141" s="133"/>
      <c r="AN141" t="s">
        <v>19705</v>
      </c>
      <c r="AO141" t="s">
        <v>19706</v>
      </c>
    </row>
    <row r="142" spans="39:42" x14ac:dyDescent="0.3">
      <c r="AM142" s="133"/>
      <c r="AN142" t="s">
        <v>19707</v>
      </c>
    </row>
    <row r="143" spans="39:42" x14ac:dyDescent="0.3">
      <c r="AM143" s="133"/>
      <c r="AN143" t="s">
        <v>19708</v>
      </c>
    </row>
    <row r="144" spans="39:42" x14ac:dyDescent="0.3">
      <c r="AM144" s="133"/>
      <c r="AN144" t="s">
        <v>19709</v>
      </c>
    </row>
    <row r="145" spans="39:42" x14ac:dyDescent="0.3">
      <c r="AM145" s="133"/>
      <c r="AN145" t="s">
        <v>19710</v>
      </c>
      <c r="AO145" t="s">
        <v>19711</v>
      </c>
    </row>
    <row r="146" spans="39:42" x14ac:dyDescent="0.3">
      <c r="AM146" s="133"/>
      <c r="AN146" t="s">
        <v>19712</v>
      </c>
    </row>
    <row r="147" spans="39:42" x14ac:dyDescent="0.3">
      <c r="AM147" s="133"/>
      <c r="AN147" t="s">
        <v>19713</v>
      </c>
      <c r="AO147" t="s">
        <v>19714</v>
      </c>
    </row>
    <row r="148" spans="39:42" x14ac:dyDescent="0.3">
      <c r="AM148" s="133"/>
      <c r="AN148" t="s">
        <v>19713</v>
      </c>
      <c r="AO148" t="s">
        <v>19714</v>
      </c>
    </row>
    <row r="149" spans="39:42" x14ac:dyDescent="0.3">
      <c r="AM149" s="133"/>
      <c r="AN149" t="s">
        <v>19715</v>
      </c>
    </row>
    <row r="150" spans="39:42" x14ac:dyDescent="0.3">
      <c r="AM150" s="133"/>
      <c r="AN150" t="s">
        <v>19716</v>
      </c>
    </row>
    <row r="151" spans="39:42" x14ac:dyDescent="0.3">
      <c r="AM151" s="133"/>
      <c r="AN151" t="s">
        <v>19717</v>
      </c>
      <c r="AO151" t="s">
        <v>19718</v>
      </c>
    </row>
    <row r="152" spans="39:42" x14ac:dyDescent="0.3">
      <c r="AM152" s="133"/>
      <c r="AN152" t="s">
        <v>19719</v>
      </c>
    </row>
    <row r="153" spans="39:42" x14ac:dyDescent="0.3">
      <c r="AM153" s="133"/>
      <c r="AN153" t="s">
        <v>19720</v>
      </c>
      <c r="AO153" t="s">
        <v>19721</v>
      </c>
      <c r="AP153" t="s">
        <v>19722</v>
      </c>
    </row>
    <row r="154" spans="39:42" x14ac:dyDescent="0.3">
      <c r="AM154" s="133"/>
      <c r="AN154" t="s">
        <v>19723</v>
      </c>
      <c r="AO154" t="s">
        <v>19724</v>
      </c>
    </row>
    <row r="155" spans="39:42" x14ac:dyDescent="0.3">
      <c r="AM155" s="133"/>
      <c r="AN155" t="s">
        <v>19725</v>
      </c>
      <c r="AO155" t="s">
        <v>19691</v>
      </c>
    </row>
    <row r="156" spans="39:42" x14ac:dyDescent="0.3">
      <c r="AM156" s="133"/>
      <c r="AN156" t="s">
        <v>19726</v>
      </c>
    </row>
    <row r="157" spans="39:42" x14ac:dyDescent="0.3">
      <c r="AM157" s="133"/>
      <c r="AN157" t="s">
        <v>19727</v>
      </c>
    </row>
    <row r="158" spans="39:42" x14ac:dyDescent="0.3">
      <c r="AM158" s="133"/>
      <c r="AN158" t="s">
        <v>19728</v>
      </c>
    </row>
    <row r="159" spans="39:42" x14ac:dyDescent="0.3">
      <c r="AM159" s="133"/>
      <c r="AN159" t="s">
        <v>19728</v>
      </c>
    </row>
    <row r="160" spans="39:42" x14ac:dyDescent="0.3">
      <c r="AM160" s="133"/>
      <c r="AN160" t="s">
        <v>19729</v>
      </c>
    </row>
    <row r="161" spans="39:42" x14ac:dyDescent="0.3">
      <c r="AM161" s="133"/>
      <c r="AN161" t="s">
        <v>19730</v>
      </c>
    </row>
    <row r="162" spans="39:42" x14ac:dyDescent="0.3">
      <c r="AM162" s="133"/>
      <c r="AN162" t="s">
        <v>19731</v>
      </c>
    </row>
    <row r="163" spans="39:42" x14ac:dyDescent="0.3">
      <c r="AM163" s="133"/>
      <c r="AN163" t="s">
        <v>19732</v>
      </c>
    </row>
    <row r="164" spans="39:42" x14ac:dyDescent="0.3">
      <c r="AM164" s="133"/>
      <c r="AN164" t="s">
        <v>19733</v>
      </c>
    </row>
    <row r="165" spans="39:42" x14ac:dyDescent="0.3">
      <c r="AM165" s="133"/>
      <c r="AN165" t="s">
        <v>19734</v>
      </c>
    </row>
    <row r="166" spans="39:42" x14ac:dyDescent="0.3">
      <c r="AM166" s="133"/>
      <c r="AN166" t="s">
        <v>19735</v>
      </c>
    </row>
    <row r="167" spans="39:42" x14ac:dyDescent="0.3">
      <c r="AM167" s="133"/>
      <c r="AN167" t="s">
        <v>19736</v>
      </c>
    </row>
    <row r="168" spans="39:42" x14ac:dyDescent="0.3">
      <c r="AM168" s="133"/>
      <c r="AN168" t="s">
        <v>19737</v>
      </c>
      <c r="AO168" t="s">
        <v>19738</v>
      </c>
    </row>
    <row r="169" spans="39:42" x14ac:dyDescent="0.3">
      <c r="AM169" s="133"/>
      <c r="AN169" t="s">
        <v>19739</v>
      </c>
      <c r="AO169" t="s">
        <v>19740</v>
      </c>
      <c r="AP169" t="s">
        <v>19741</v>
      </c>
    </row>
    <row r="170" spans="39:42" x14ac:dyDescent="0.3">
      <c r="AM170" s="133"/>
      <c r="AN170" t="s">
        <v>19523</v>
      </c>
    </row>
    <row r="171" spans="39:42" x14ac:dyDescent="0.3">
      <c r="AM171" s="133"/>
      <c r="AN171" t="s">
        <v>19742</v>
      </c>
      <c r="AO171" t="s">
        <v>19743</v>
      </c>
    </row>
    <row r="172" spans="39:42" x14ac:dyDescent="0.3">
      <c r="AM172" s="133"/>
      <c r="AN172" t="s">
        <v>19627</v>
      </c>
      <c r="AO172" t="s">
        <v>19744</v>
      </c>
    </row>
    <row r="173" spans="39:42" x14ac:dyDescent="0.3">
      <c r="AM173" s="133"/>
      <c r="AN173" t="s">
        <v>19745</v>
      </c>
      <c r="AO173" t="s">
        <v>19746</v>
      </c>
    </row>
    <row r="174" spans="39:42" x14ac:dyDescent="0.3">
      <c r="AM174" s="133"/>
      <c r="AN174" t="s">
        <v>19747</v>
      </c>
      <c r="AO174" t="s">
        <v>19748</v>
      </c>
    </row>
    <row r="175" spans="39:42" x14ac:dyDescent="0.3">
      <c r="AM175" s="133"/>
      <c r="AN175" t="s">
        <v>19749</v>
      </c>
      <c r="AO175" t="s">
        <v>19750</v>
      </c>
    </row>
    <row r="176" spans="39:42" x14ac:dyDescent="0.3">
      <c r="AM176" s="133"/>
      <c r="AN176" t="s">
        <v>19751</v>
      </c>
    </row>
    <row r="177" spans="39:41" x14ac:dyDescent="0.3">
      <c r="AM177" s="133"/>
      <c r="AN177" t="s">
        <v>19752</v>
      </c>
      <c r="AO177" t="s">
        <v>19753</v>
      </c>
    </row>
    <row r="178" spans="39:41" x14ac:dyDescent="0.3">
      <c r="AM178" s="133"/>
      <c r="AN178" t="s">
        <v>19754</v>
      </c>
    </row>
    <row r="179" spans="39:41" x14ac:dyDescent="0.3">
      <c r="AM179" s="133"/>
      <c r="AN179" t="s">
        <v>19755</v>
      </c>
    </row>
    <row r="180" spans="39:41" x14ac:dyDescent="0.3">
      <c r="AM180" s="133"/>
      <c r="AN180" t="s">
        <v>19756</v>
      </c>
    </row>
    <row r="181" spans="39:41" x14ac:dyDescent="0.3">
      <c r="AM181" s="133"/>
      <c r="AN181" t="s">
        <v>19757</v>
      </c>
    </row>
    <row r="182" spans="39:41" x14ac:dyDescent="0.3">
      <c r="AM182" s="133"/>
      <c r="AN182" t="s">
        <v>19758</v>
      </c>
    </row>
    <row r="183" spans="39:41" x14ac:dyDescent="0.3">
      <c r="AM183" s="133"/>
      <c r="AN183" t="s">
        <v>19759</v>
      </c>
    </row>
    <row r="184" spans="39:41" x14ac:dyDescent="0.3">
      <c r="AM184" s="133"/>
      <c r="AN184" t="s">
        <v>19758</v>
      </c>
    </row>
    <row r="185" spans="39:41" x14ac:dyDescent="0.3">
      <c r="AM185" s="133"/>
      <c r="AN185" t="s">
        <v>19760</v>
      </c>
    </row>
    <row r="186" spans="39:41" x14ac:dyDescent="0.3">
      <c r="AM186" s="133"/>
      <c r="AN186" t="s">
        <v>19585</v>
      </c>
    </row>
    <row r="187" spans="39:41" x14ac:dyDescent="0.3">
      <c r="AM187" s="133"/>
      <c r="AN187" t="s">
        <v>19761</v>
      </c>
    </row>
    <row r="188" spans="39:41" x14ac:dyDescent="0.3">
      <c r="AM188" s="133"/>
      <c r="AN188" t="s">
        <v>19762</v>
      </c>
      <c r="AO188" t="s">
        <v>19763</v>
      </c>
    </row>
    <row r="189" spans="39:41" x14ac:dyDescent="0.3">
      <c r="AM189" s="133"/>
      <c r="AN189" t="s">
        <v>19764</v>
      </c>
    </row>
    <row r="190" spans="39:41" x14ac:dyDescent="0.3">
      <c r="AM190" s="133"/>
      <c r="AN190" t="s">
        <v>19765</v>
      </c>
      <c r="AO190" t="s">
        <v>19766</v>
      </c>
    </row>
    <row r="191" spans="39:41" x14ac:dyDescent="0.3">
      <c r="AM191" s="133"/>
      <c r="AN191" t="s">
        <v>19767</v>
      </c>
    </row>
    <row r="192" spans="39:41" x14ac:dyDescent="0.3">
      <c r="AM192" s="133"/>
      <c r="AN192" t="s">
        <v>19768</v>
      </c>
    </row>
    <row r="193" spans="39:42" x14ac:dyDescent="0.3">
      <c r="AM193" s="133"/>
      <c r="AN193" t="s">
        <v>19769</v>
      </c>
    </row>
    <row r="194" spans="39:42" x14ac:dyDescent="0.3">
      <c r="AM194" s="133"/>
      <c r="AN194" t="s">
        <v>19770</v>
      </c>
    </row>
    <row r="195" spans="39:42" x14ac:dyDescent="0.3">
      <c r="AM195" s="133"/>
      <c r="AN195" t="s">
        <v>19771</v>
      </c>
    </row>
    <row r="196" spans="39:42" x14ac:dyDescent="0.3">
      <c r="AM196" s="133"/>
      <c r="AN196" t="s">
        <v>19772</v>
      </c>
    </row>
    <row r="197" spans="39:42" x14ac:dyDescent="0.3">
      <c r="AM197" s="133"/>
      <c r="AN197" t="s">
        <v>19773</v>
      </c>
      <c r="AO197" t="s">
        <v>19774</v>
      </c>
      <c r="AP197" t="s">
        <v>19775</v>
      </c>
    </row>
    <row r="198" spans="39:42" x14ac:dyDescent="0.3">
      <c r="AM198" s="133"/>
      <c r="AN198" t="s">
        <v>19776</v>
      </c>
    </row>
    <row r="199" spans="39:42" x14ac:dyDescent="0.3">
      <c r="AM199" s="133"/>
      <c r="AN199" t="s">
        <v>19777</v>
      </c>
    </row>
    <row r="200" spans="39:42" x14ac:dyDescent="0.3">
      <c r="AM200" s="133"/>
      <c r="AN200" t="s">
        <v>19778</v>
      </c>
    </row>
    <row r="201" spans="39:42" x14ac:dyDescent="0.3">
      <c r="AM201" s="133"/>
      <c r="AN201" t="s">
        <v>19773</v>
      </c>
      <c r="AO201" t="s">
        <v>19774</v>
      </c>
      <c r="AP201" t="s">
        <v>19775</v>
      </c>
    </row>
    <row r="202" spans="39:42" x14ac:dyDescent="0.3">
      <c r="AM202" s="133"/>
      <c r="AN202" t="s">
        <v>19779</v>
      </c>
      <c r="AO202" t="s">
        <v>19780</v>
      </c>
    </row>
    <row r="203" spans="39:42" x14ac:dyDescent="0.3">
      <c r="AM203" s="133"/>
      <c r="AN203" t="s">
        <v>19781</v>
      </c>
      <c r="AO203" t="s">
        <v>19782</v>
      </c>
    </row>
    <row r="204" spans="39:42" x14ac:dyDescent="0.3">
      <c r="AM204" s="133"/>
      <c r="AN204" t="s">
        <v>19720</v>
      </c>
    </row>
    <row r="205" spans="39:42" x14ac:dyDescent="0.3">
      <c r="AM205" s="133"/>
      <c r="AN205" t="s">
        <v>19783</v>
      </c>
    </row>
    <row r="206" spans="39:42" x14ac:dyDescent="0.3">
      <c r="AM206" s="133"/>
      <c r="AN206" t="s">
        <v>19784</v>
      </c>
    </row>
    <row r="207" spans="39:42" x14ac:dyDescent="0.3">
      <c r="AM207" s="133"/>
      <c r="AN207" t="s">
        <v>19785</v>
      </c>
    </row>
    <row r="208" spans="39:42" x14ac:dyDescent="0.3">
      <c r="AM208" s="133"/>
      <c r="AN208" t="s">
        <v>19786</v>
      </c>
    </row>
    <row r="209" spans="39:42" x14ac:dyDescent="0.3">
      <c r="AM209" s="133"/>
      <c r="AN209" t="s">
        <v>19786</v>
      </c>
    </row>
    <row r="210" spans="39:42" x14ac:dyDescent="0.3">
      <c r="AM210" s="133"/>
      <c r="AN210" t="s">
        <v>19787</v>
      </c>
      <c r="AO210" t="s">
        <v>19788</v>
      </c>
    </row>
    <row r="211" spans="39:42" x14ac:dyDescent="0.3">
      <c r="AM211" s="133"/>
      <c r="AN211" t="s">
        <v>19789</v>
      </c>
    </row>
    <row r="212" spans="39:42" x14ac:dyDescent="0.3">
      <c r="AM212" s="133"/>
      <c r="AN212" t="s">
        <v>19790</v>
      </c>
    </row>
    <row r="213" spans="39:42" x14ac:dyDescent="0.3">
      <c r="AM213" s="133"/>
      <c r="AN213" t="s">
        <v>19791</v>
      </c>
    </row>
    <row r="214" spans="39:42" x14ac:dyDescent="0.3">
      <c r="AM214" s="133"/>
      <c r="AN214" t="s">
        <v>19792</v>
      </c>
    </row>
    <row r="215" spans="39:42" x14ac:dyDescent="0.3">
      <c r="AM215" s="133"/>
      <c r="AN215" t="s">
        <v>19793</v>
      </c>
      <c r="AO215" t="s">
        <v>19794</v>
      </c>
      <c r="AP215" t="s">
        <v>19795</v>
      </c>
    </row>
    <row r="216" spans="39:42" x14ac:dyDescent="0.3">
      <c r="AM216" s="133"/>
      <c r="AN216" t="s">
        <v>19789</v>
      </c>
    </row>
    <row r="217" spans="39:42" x14ac:dyDescent="0.3">
      <c r="AM217" s="133"/>
      <c r="AN217" t="s">
        <v>19796</v>
      </c>
    </row>
    <row r="218" spans="39:42" x14ac:dyDescent="0.3">
      <c r="AM218" s="133"/>
      <c r="AN218" t="s">
        <v>19797</v>
      </c>
    </row>
    <row r="219" spans="39:42" x14ac:dyDescent="0.3">
      <c r="AM219" s="133"/>
      <c r="AN219" t="s">
        <v>19798</v>
      </c>
    </row>
    <row r="220" spans="39:42" x14ac:dyDescent="0.3">
      <c r="AM220" s="133"/>
      <c r="AN220" t="s">
        <v>19799</v>
      </c>
    </row>
    <row r="221" spans="39:42" x14ac:dyDescent="0.3">
      <c r="AM221" s="133"/>
      <c r="AN221" t="s">
        <v>19800</v>
      </c>
    </row>
    <row r="222" spans="39:42" x14ac:dyDescent="0.3">
      <c r="AM222" s="133"/>
      <c r="AN222" t="s">
        <v>19801</v>
      </c>
      <c r="AO222" t="s">
        <v>19802</v>
      </c>
    </row>
    <row r="223" spans="39:42" x14ac:dyDescent="0.3">
      <c r="AM223" s="133"/>
      <c r="AN223" t="s">
        <v>19803</v>
      </c>
    </row>
    <row r="224" spans="39:42" x14ac:dyDescent="0.3">
      <c r="AM224" s="133"/>
      <c r="AN224" t="s">
        <v>19804</v>
      </c>
    </row>
    <row r="225" spans="39:42" x14ac:dyDescent="0.3">
      <c r="AM225" s="133"/>
      <c r="AN225" t="s">
        <v>19805</v>
      </c>
      <c r="AO225" t="s">
        <v>19806</v>
      </c>
    </row>
    <row r="226" spans="39:42" x14ac:dyDescent="0.3">
      <c r="AM226" s="133"/>
      <c r="AN226" t="s">
        <v>19807</v>
      </c>
    </row>
    <row r="227" spans="39:42" x14ac:dyDescent="0.3">
      <c r="AM227" s="133"/>
      <c r="AN227" t="s">
        <v>19808</v>
      </c>
    </row>
    <row r="228" spans="39:42" x14ac:dyDescent="0.3">
      <c r="AM228" s="133"/>
      <c r="AN228" t="s">
        <v>19809</v>
      </c>
      <c r="AO228" t="s">
        <v>19810</v>
      </c>
      <c r="AP228" t="s">
        <v>19811</v>
      </c>
    </row>
    <row r="229" spans="39:42" x14ac:dyDescent="0.3">
      <c r="AM229" s="133"/>
      <c r="AN229" t="s">
        <v>19812</v>
      </c>
    </row>
    <row r="230" spans="39:42" x14ac:dyDescent="0.3">
      <c r="AM230" s="133"/>
      <c r="AN230" t="s">
        <v>19813</v>
      </c>
    </row>
    <row r="231" spans="39:42" x14ac:dyDescent="0.3">
      <c r="AM231" s="133"/>
      <c r="AN231" t="s">
        <v>19814</v>
      </c>
    </row>
    <row r="232" spans="39:42" x14ac:dyDescent="0.3">
      <c r="AM232" s="133"/>
      <c r="AN232" t="s">
        <v>19815</v>
      </c>
    </row>
    <row r="233" spans="39:42" x14ac:dyDescent="0.3">
      <c r="AM233" s="133"/>
      <c r="AN233" t="s">
        <v>19816</v>
      </c>
    </row>
    <row r="234" spans="39:42" x14ac:dyDescent="0.3">
      <c r="AM234" s="133"/>
      <c r="AN234" t="s">
        <v>19817</v>
      </c>
    </row>
    <row r="235" spans="39:42" x14ac:dyDescent="0.3">
      <c r="AM235" s="133"/>
      <c r="AN235" t="s">
        <v>19818</v>
      </c>
      <c r="AO235" t="s">
        <v>19819</v>
      </c>
    </row>
    <row r="236" spans="39:42" x14ac:dyDescent="0.3">
      <c r="AM236" s="133"/>
      <c r="AN236" t="s">
        <v>19820</v>
      </c>
      <c r="AO236" t="s">
        <v>19821</v>
      </c>
    </row>
    <row r="237" spans="39:42" x14ac:dyDescent="0.3">
      <c r="AM237" s="133"/>
      <c r="AN237" t="s">
        <v>19822</v>
      </c>
    </row>
    <row r="238" spans="39:42" x14ac:dyDescent="0.3">
      <c r="AM238" s="133"/>
      <c r="AN238" t="s">
        <v>19823</v>
      </c>
    </row>
    <row r="239" spans="39:42" x14ac:dyDescent="0.3">
      <c r="AM239" s="133"/>
      <c r="AN239" t="s">
        <v>19824</v>
      </c>
    </row>
    <row r="240" spans="39:42" x14ac:dyDescent="0.3">
      <c r="AM240" s="133"/>
      <c r="AN240" t="s">
        <v>19825</v>
      </c>
    </row>
    <row r="241" spans="39:41" x14ac:dyDescent="0.3">
      <c r="AM241" s="133"/>
      <c r="AN241" t="s">
        <v>19826</v>
      </c>
    </row>
    <row r="242" spans="39:41" x14ac:dyDescent="0.3">
      <c r="AM242" s="133"/>
      <c r="AN242" t="s">
        <v>19827</v>
      </c>
    </row>
    <row r="243" spans="39:41" x14ac:dyDescent="0.3">
      <c r="AM243" s="133"/>
      <c r="AN243" t="s">
        <v>19828</v>
      </c>
    </row>
    <row r="244" spans="39:41" x14ac:dyDescent="0.3">
      <c r="AM244" s="133"/>
      <c r="AN244" t="s">
        <v>19829</v>
      </c>
    </row>
    <row r="245" spans="39:41" x14ac:dyDescent="0.3">
      <c r="AM245" s="133"/>
      <c r="AN245" t="s">
        <v>19830</v>
      </c>
    </row>
    <row r="246" spans="39:41" x14ac:dyDescent="0.3">
      <c r="AM246" s="133"/>
      <c r="AN246" t="s">
        <v>19831</v>
      </c>
      <c r="AO246" t="s">
        <v>19744</v>
      </c>
    </row>
    <row r="247" spans="39:41" x14ac:dyDescent="0.3">
      <c r="AM247" s="133"/>
      <c r="AN247" t="s">
        <v>19832</v>
      </c>
    </row>
    <row r="248" spans="39:41" x14ac:dyDescent="0.3">
      <c r="AM248" s="133"/>
      <c r="AN248" t="s">
        <v>19833</v>
      </c>
    </row>
    <row r="249" spans="39:41" x14ac:dyDescent="0.3">
      <c r="AM249" s="133"/>
      <c r="AN249" t="s">
        <v>19834</v>
      </c>
      <c r="AO249" t="s">
        <v>19835</v>
      </c>
    </row>
    <row r="250" spans="39:41" x14ac:dyDescent="0.3">
      <c r="AM250" s="133"/>
      <c r="AN250" t="s">
        <v>19836</v>
      </c>
    </row>
    <row r="251" spans="39:41" x14ac:dyDescent="0.3">
      <c r="AM251" s="133"/>
      <c r="AN251" t="s">
        <v>19837</v>
      </c>
    </row>
    <row r="252" spans="39:41" x14ac:dyDescent="0.3">
      <c r="AM252" s="133"/>
      <c r="AN252" t="s">
        <v>19838</v>
      </c>
    </row>
    <row r="253" spans="39:41" x14ac:dyDescent="0.3">
      <c r="AM253" s="133"/>
      <c r="AN253" t="s">
        <v>19839</v>
      </c>
    </row>
    <row r="254" spans="39:41" x14ac:dyDescent="0.3">
      <c r="AM254" s="133"/>
      <c r="AN254" t="s">
        <v>19840</v>
      </c>
    </row>
    <row r="255" spans="39:41" x14ac:dyDescent="0.3">
      <c r="AM255" s="133"/>
      <c r="AN255" t="s">
        <v>19841</v>
      </c>
    </row>
    <row r="256" spans="39:41" x14ac:dyDescent="0.3">
      <c r="AM256" s="133"/>
      <c r="AN256" t="s">
        <v>19842</v>
      </c>
    </row>
    <row r="257" spans="39:41" x14ac:dyDescent="0.3">
      <c r="AM257" s="133"/>
      <c r="AN257" t="s">
        <v>19843</v>
      </c>
    </row>
    <row r="258" spans="39:41" x14ac:dyDescent="0.3">
      <c r="AM258" s="133"/>
      <c r="AN258" t="s">
        <v>19844</v>
      </c>
    </row>
    <row r="259" spans="39:41" x14ac:dyDescent="0.3">
      <c r="AM259" s="133"/>
      <c r="AN259" t="s">
        <v>19845</v>
      </c>
    </row>
    <row r="260" spans="39:41" x14ac:dyDescent="0.3">
      <c r="AM260" s="133"/>
      <c r="AN260" t="s">
        <v>19846</v>
      </c>
    </row>
    <row r="261" spans="39:41" x14ac:dyDescent="0.3">
      <c r="AM261" s="133"/>
      <c r="AN261" t="s">
        <v>19847</v>
      </c>
    </row>
    <row r="262" spans="39:41" x14ac:dyDescent="0.3">
      <c r="AM262" s="133"/>
      <c r="AN262" t="s">
        <v>19848</v>
      </c>
    </row>
    <row r="263" spans="39:41" x14ac:dyDescent="0.3">
      <c r="AM263" s="133"/>
      <c r="AN263" t="s">
        <v>19849</v>
      </c>
      <c r="AO263" t="s">
        <v>19850</v>
      </c>
    </row>
    <row r="264" spans="39:41" x14ac:dyDescent="0.3">
      <c r="AM264" s="133"/>
      <c r="AN264" t="s">
        <v>19851</v>
      </c>
    </row>
    <row r="265" spans="39:41" x14ac:dyDescent="0.3">
      <c r="AM265" s="133"/>
      <c r="AN265" t="s">
        <v>19852</v>
      </c>
    </row>
    <row r="266" spans="39:41" x14ac:dyDescent="0.3">
      <c r="AM266" s="133"/>
      <c r="AN266" t="s">
        <v>19853</v>
      </c>
    </row>
    <row r="267" spans="39:41" x14ac:dyDescent="0.3">
      <c r="AM267" s="133"/>
      <c r="AN267" t="s">
        <v>19854</v>
      </c>
    </row>
    <row r="268" spans="39:41" x14ac:dyDescent="0.3">
      <c r="AM268" s="133"/>
      <c r="AN268" t="s">
        <v>19855</v>
      </c>
      <c r="AO268" t="s">
        <v>19856</v>
      </c>
    </row>
    <row r="269" spans="39:41" x14ac:dyDescent="0.3">
      <c r="AM269" s="133"/>
      <c r="AN269" t="s">
        <v>19857</v>
      </c>
    </row>
    <row r="270" spans="39:41" x14ac:dyDescent="0.3">
      <c r="AM270" s="133"/>
      <c r="AN270" t="s">
        <v>19855</v>
      </c>
    </row>
    <row r="271" spans="39:41" x14ac:dyDescent="0.3">
      <c r="AM271" s="133"/>
      <c r="AN271" t="s">
        <v>19858</v>
      </c>
    </row>
    <row r="272" spans="39:41" x14ac:dyDescent="0.3">
      <c r="AM272" s="133"/>
      <c r="AN272" t="s">
        <v>19859</v>
      </c>
    </row>
    <row r="273" spans="39:41" x14ac:dyDescent="0.3">
      <c r="AM273" s="133"/>
      <c r="AN273" t="s">
        <v>19860</v>
      </c>
    </row>
    <row r="274" spans="39:41" x14ac:dyDescent="0.3">
      <c r="AM274" s="133"/>
      <c r="AN274" t="s">
        <v>19861</v>
      </c>
    </row>
    <row r="275" spans="39:41" x14ac:dyDescent="0.3">
      <c r="AM275" s="133"/>
      <c r="AN275" t="s">
        <v>19656</v>
      </c>
      <c r="AO275" t="s">
        <v>19657</v>
      </c>
    </row>
    <row r="276" spans="39:41" x14ac:dyDescent="0.3">
      <c r="AM276" s="133"/>
      <c r="AN276" t="s">
        <v>19862</v>
      </c>
    </row>
    <row r="277" spans="39:41" x14ac:dyDescent="0.3">
      <c r="AM277" s="133"/>
      <c r="AN277" t="s">
        <v>19863</v>
      </c>
    </row>
    <row r="278" spans="39:41" x14ac:dyDescent="0.3">
      <c r="AM278" s="133"/>
      <c r="AN278" t="s">
        <v>19640</v>
      </c>
    </row>
    <row r="279" spans="39:41" x14ac:dyDescent="0.3">
      <c r="AM279" s="133"/>
      <c r="AN279" t="s">
        <v>19864</v>
      </c>
    </row>
    <row r="280" spans="39:41" x14ac:dyDescent="0.3">
      <c r="AM280" s="133"/>
      <c r="AN280" t="s">
        <v>19865</v>
      </c>
    </row>
    <row r="281" spans="39:41" x14ac:dyDescent="0.3">
      <c r="AM281" s="133"/>
      <c r="AN281" t="s">
        <v>19866</v>
      </c>
    </row>
    <row r="282" spans="39:41" x14ac:dyDescent="0.3">
      <c r="AM282" s="133"/>
      <c r="AN282" t="s">
        <v>19867</v>
      </c>
    </row>
    <row r="283" spans="39:41" x14ac:dyDescent="0.3">
      <c r="AM283" s="133"/>
      <c r="AN283" t="s">
        <v>19852</v>
      </c>
    </row>
    <row r="284" spans="39:41" x14ac:dyDescent="0.3">
      <c r="AM284" s="133"/>
      <c r="AN284" t="s">
        <v>19868</v>
      </c>
    </row>
    <row r="285" spans="39:41" x14ac:dyDescent="0.3">
      <c r="AM285" s="133"/>
      <c r="AN285" t="s">
        <v>19869</v>
      </c>
    </row>
    <row r="286" spans="39:41" x14ac:dyDescent="0.3">
      <c r="AM286" s="133"/>
      <c r="AN286" t="s">
        <v>19523</v>
      </c>
    </row>
    <row r="287" spans="39:41" x14ac:dyDescent="0.3">
      <c r="AM287" s="133"/>
      <c r="AN287" t="s">
        <v>19523</v>
      </c>
    </row>
    <row r="288" spans="39:41" x14ac:dyDescent="0.3">
      <c r="AM288" s="133"/>
      <c r="AN288" t="s">
        <v>19523</v>
      </c>
    </row>
    <row r="289" spans="39:41" x14ac:dyDescent="0.3">
      <c r="AM289" s="133"/>
      <c r="AN289" t="s">
        <v>19523</v>
      </c>
    </row>
    <row r="290" spans="39:41" x14ac:dyDescent="0.3">
      <c r="AM290" s="133"/>
      <c r="AN290" t="s">
        <v>19523</v>
      </c>
    </row>
    <row r="291" spans="39:41" x14ac:dyDescent="0.3">
      <c r="AM291" s="133"/>
      <c r="AN291" t="s">
        <v>19523</v>
      </c>
    </row>
    <row r="292" spans="39:41" x14ac:dyDescent="0.3">
      <c r="AM292" s="133"/>
      <c r="AN292" t="s">
        <v>19523</v>
      </c>
    </row>
    <row r="293" spans="39:41" x14ac:dyDescent="0.3">
      <c r="AM293" s="133"/>
      <c r="AN293" t="s">
        <v>19523</v>
      </c>
    </row>
    <row r="294" spans="39:41" x14ac:dyDescent="0.3">
      <c r="AM294" s="133"/>
      <c r="AN294" t="s">
        <v>19523</v>
      </c>
    </row>
    <row r="295" spans="39:41" x14ac:dyDescent="0.3">
      <c r="AM295" s="133"/>
      <c r="AN295" t="s">
        <v>19523</v>
      </c>
    </row>
    <row r="296" spans="39:41" x14ac:dyDescent="0.3">
      <c r="AM296" s="133"/>
      <c r="AN296" t="s">
        <v>19523</v>
      </c>
    </row>
    <row r="297" spans="39:41" x14ac:dyDescent="0.3">
      <c r="AM297" s="133"/>
      <c r="AN297" t="s">
        <v>19870</v>
      </c>
    </row>
    <row r="298" spans="39:41" x14ac:dyDescent="0.3">
      <c r="AM298" s="133"/>
      <c r="AN298" t="s">
        <v>19871</v>
      </c>
    </row>
    <row r="299" spans="39:41" x14ac:dyDescent="0.3">
      <c r="AM299" s="133"/>
      <c r="AN299" t="s">
        <v>19872</v>
      </c>
    </row>
    <row r="300" spans="39:41" x14ac:dyDescent="0.3">
      <c r="AM300" s="133"/>
      <c r="AN300" t="s">
        <v>19873</v>
      </c>
    </row>
    <row r="301" spans="39:41" x14ac:dyDescent="0.3">
      <c r="AM301" s="133"/>
      <c r="AN301" t="s">
        <v>19874</v>
      </c>
    </row>
    <row r="302" spans="39:41" x14ac:dyDescent="0.3">
      <c r="AM302" s="133"/>
      <c r="AN302" t="s">
        <v>19875</v>
      </c>
      <c r="AO302" t="s">
        <v>19876</v>
      </c>
    </row>
    <row r="303" spans="39:41" x14ac:dyDescent="0.3">
      <c r="AM303" s="133"/>
      <c r="AN303" t="s">
        <v>19877</v>
      </c>
    </row>
    <row r="304" spans="39:41" x14ac:dyDescent="0.3">
      <c r="AM304" s="133"/>
      <c r="AN304" t="s">
        <v>20108</v>
      </c>
    </row>
    <row r="305" spans="39:41" x14ac:dyDescent="0.3">
      <c r="AM305" s="133"/>
      <c r="AN305" t="s">
        <v>20109</v>
      </c>
    </row>
    <row r="306" spans="39:41" x14ac:dyDescent="0.3">
      <c r="AM306" s="133"/>
      <c r="AN306" t="s">
        <v>20110</v>
      </c>
    </row>
    <row r="307" spans="39:41" x14ac:dyDescent="0.3">
      <c r="AM307" s="133"/>
      <c r="AN307" t="s">
        <v>20111</v>
      </c>
    </row>
    <row r="308" spans="39:41" x14ac:dyDescent="0.3">
      <c r="AM308" s="133"/>
      <c r="AN308" t="s">
        <v>20112</v>
      </c>
    </row>
    <row r="309" spans="39:41" x14ac:dyDescent="0.3">
      <c r="AM309" s="133"/>
      <c r="AN309" t="s">
        <v>20113</v>
      </c>
      <c r="AO309" t="s">
        <v>20114</v>
      </c>
    </row>
    <row r="310" spans="39:41" x14ac:dyDescent="0.3">
      <c r="AM310" s="133"/>
      <c r="AN310" t="s">
        <v>20115</v>
      </c>
    </row>
    <row r="311" spans="39:41" x14ac:dyDescent="0.3">
      <c r="AM311" s="133"/>
      <c r="AN311" t="s">
        <v>20116</v>
      </c>
    </row>
    <row r="312" spans="39:41" x14ac:dyDescent="0.3">
      <c r="AM312" s="133"/>
      <c r="AN312" t="s">
        <v>20117</v>
      </c>
      <c r="AO312" t="s">
        <v>20118</v>
      </c>
    </row>
    <row r="313" spans="39:41" x14ac:dyDescent="0.3">
      <c r="AM313" s="133"/>
      <c r="AN313" t="s">
        <v>20119</v>
      </c>
    </row>
    <row r="314" spans="39:41" x14ac:dyDescent="0.3">
      <c r="AM314" s="133"/>
      <c r="AN314" t="s">
        <v>20120</v>
      </c>
    </row>
    <row r="315" spans="39:41" x14ac:dyDescent="0.3">
      <c r="AM315" s="133"/>
      <c r="AN315" t="s">
        <v>20121</v>
      </c>
      <c r="AO315" t="s">
        <v>20122</v>
      </c>
    </row>
    <row r="316" spans="39:41" x14ac:dyDescent="0.3">
      <c r="AM316" s="133"/>
      <c r="AN316" t="s">
        <v>20123</v>
      </c>
    </row>
    <row r="317" spans="39:41" x14ac:dyDescent="0.3">
      <c r="AM317" s="133"/>
      <c r="AN317" t="s">
        <v>20124</v>
      </c>
    </row>
    <row r="318" spans="39:41" x14ac:dyDescent="0.3">
      <c r="AM318" s="133"/>
      <c r="AN318" t="s">
        <v>20125</v>
      </c>
    </row>
    <row r="319" spans="39:41" x14ac:dyDescent="0.3">
      <c r="AM319" s="133"/>
      <c r="AN319" t="s">
        <v>20355</v>
      </c>
    </row>
    <row r="320" spans="39:41" x14ac:dyDescent="0.3">
      <c r="AM320" s="133"/>
      <c r="AN320" t="s">
        <v>20356</v>
      </c>
    </row>
    <row r="321" spans="39:41" x14ac:dyDescent="0.3">
      <c r="AM321" s="133"/>
      <c r="AN321" t="s">
        <v>20357</v>
      </c>
      <c r="AO321" t="s">
        <v>20358</v>
      </c>
    </row>
    <row r="322" spans="39:41" x14ac:dyDescent="0.3">
      <c r="AM322" s="133"/>
      <c r="AN322" t="s">
        <v>20359</v>
      </c>
    </row>
    <row r="323" spans="39:41" x14ac:dyDescent="0.3">
      <c r="AM323" s="133"/>
      <c r="AN323" t="s">
        <v>20360</v>
      </c>
    </row>
    <row r="324" spans="39:41" x14ac:dyDescent="0.3">
      <c r="AM324" s="133"/>
      <c r="AN324" t="s">
        <v>20361</v>
      </c>
    </row>
    <row r="325" spans="39:41" x14ac:dyDescent="0.3">
      <c r="AM325" s="133"/>
      <c r="AN325" t="s">
        <v>20360</v>
      </c>
    </row>
    <row r="326" spans="39:41" x14ac:dyDescent="0.3">
      <c r="AM326" s="133"/>
      <c r="AN326" t="s">
        <v>19523</v>
      </c>
    </row>
    <row r="327" spans="39:41" x14ac:dyDescent="0.3">
      <c r="AM327" s="133"/>
      <c r="AN327" t="s">
        <v>19523</v>
      </c>
    </row>
    <row r="328" spans="39:41" x14ac:dyDescent="0.3">
      <c r="AM328" s="133"/>
      <c r="AN328" t="s">
        <v>20362</v>
      </c>
    </row>
    <row r="329" spans="39:41" x14ac:dyDescent="0.3">
      <c r="AM329" s="133"/>
      <c r="AN329" t="s">
        <v>20363</v>
      </c>
    </row>
    <row r="330" spans="39:41" x14ac:dyDescent="0.3">
      <c r="AM330" s="133"/>
      <c r="AN330" t="s">
        <v>20364</v>
      </c>
    </row>
    <row r="331" spans="39:41" x14ac:dyDescent="0.3">
      <c r="AM331" s="133"/>
      <c r="AN331" t="s">
        <v>20365</v>
      </c>
    </row>
    <row r="332" spans="39:41" x14ac:dyDescent="0.3">
      <c r="AM332" s="133"/>
      <c r="AN332" t="s">
        <v>20366</v>
      </c>
    </row>
    <row r="333" spans="39:41" x14ac:dyDescent="0.3">
      <c r="AM333" s="133"/>
      <c r="AN333" t="s">
        <v>20125</v>
      </c>
    </row>
    <row r="334" spans="39:41" x14ac:dyDescent="0.3">
      <c r="AM334" s="133"/>
      <c r="AN334" t="s">
        <v>20367</v>
      </c>
      <c r="AO334" t="s">
        <v>20368</v>
      </c>
    </row>
    <row r="335" spans="39:41" x14ac:dyDescent="0.3">
      <c r="AM335" s="133"/>
      <c r="AN335" t="s">
        <v>20116</v>
      </c>
    </row>
    <row r="336" spans="39:41" x14ac:dyDescent="0.3">
      <c r="AM336" s="133"/>
      <c r="AN336" t="s">
        <v>20369</v>
      </c>
    </row>
    <row r="337" spans="39:42" x14ac:dyDescent="0.3">
      <c r="AM337" s="133"/>
      <c r="AN337" t="s">
        <v>20370</v>
      </c>
    </row>
    <row r="338" spans="39:42" x14ac:dyDescent="0.3">
      <c r="AM338" s="133"/>
      <c r="AN338" t="s">
        <v>20371</v>
      </c>
      <c r="AO338" t="s">
        <v>20372</v>
      </c>
      <c r="AP338" t="s">
        <v>20373</v>
      </c>
    </row>
    <row r="339" spans="39:42" x14ac:dyDescent="0.3">
      <c r="AM339" s="133"/>
      <c r="AN339" t="s">
        <v>20374</v>
      </c>
    </row>
    <row r="340" spans="39:42" x14ac:dyDescent="0.3">
      <c r="AM340" s="133"/>
      <c r="AN340" t="s">
        <v>20375</v>
      </c>
    </row>
    <row r="341" spans="39:42" x14ac:dyDescent="0.3">
      <c r="AM341" s="133"/>
      <c r="AN341" t="s">
        <v>20376</v>
      </c>
      <c r="AO341" t="s">
        <v>20377</v>
      </c>
    </row>
    <row r="342" spans="39:42" x14ac:dyDescent="0.3">
      <c r="AM342" s="133"/>
      <c r="AN342" t="s">
        <v>20378</v>
      </c>
    </row>
    <row r="343" spans="39:42" x14ac:dyDescent="0.3">
      <c r="AM343" s="133">
        <v>2571660</v>
      </c>
      <c r="AN343" t="s">
        <v>20619</v>
      </c>
    </row>
    <row r="344" spans="39:42" x14ac:dyDescent="0.3">
      <c r="AM344" s="133">
        <v>2577659</v>
      </c>
      <c r="AN344" t="s">
        <v>20620</v>
      </c>
    </row>
    <row r="345" spans="39:42" x14ac:dyDescent="0.3">
      <c r="AM345" s="133">
        <v>2578124</v>
      </c>
      <c r="AN345" t="s">
        <v>20376</v>
      </c>
      <c r="AO345" t="s">
        <v>20377</v>
      </c>
    </row>
    <row r="346" spans="39:42" x14ac:dyDescent="0.3">
      <c r="AM346" s="133">
        <v>2578357</v>
      </c>
      <c r="AN346" t="s">
        <v>20621</v>
      </c>
      <c r="AO346" t="s">
        <v>20622</v>
      </c>
      <c r="AP346" t="s">
        <v>19724</v>
      </c>
    </row>
    <row r="347" spans="39:42" x14ac:dyDescent="0.3">
      <c r="AM347" s="133">
        <v>2578368</v>
      </c>
      <c r="AN347" t="s">
        <v>20623</v>
      </c>
    </row>
    <row r="348" spans="39:42" x14ac:dyDescent="0.3">
      <c r="AM348" s="133">
        <v>2578424</v>
      </c>
      <c r="AN348" t="s">
        <v>20624</v>
      </c>
      <c r="AO348" t="s">
        <v>20625</v>
      </c>
    </row>
    <row r="349" spans="39:42" x14ac:dyDescent="0.3">
      <c r="AM349" s="133">
        <v>2578427</v>
      </c>
      <c r="AN349" t="s">
        <v>20626</v>
      </c>
    </row>
    <row r="350" spans="39:42" x14ac:dyDescent="0.3">
      <c r="AM350" s="133">
        <v>2578470</v>
      </c>
      <c r="AN350" t="s">
        <v>20627</v>
      </c>
    </row>
    <row r="351" spans="39:42" x14ac:dyDescent="0.3">
      <c r="AM351" s="133">
        <v>2578768</v>
      </c>
      <c r="AN351" t="s">
        <v>20628</v>
      </c>
    </row>
    <row r="352" spans="39:42" x14ac:dyDescent="0.3">
      <c r="AM352" s="133">
        <v>2578960</v>
      </c>
      <c r="AN352" t="s">
        <v>20629</v>
      </c>
    </row>
    <row r="353" spans="39:42" x14ac:dyDescent="0.3">
      <c r="AM353" s="133">
        <v>2578978</v>
      </c>
      <c r="AN353" t="s">
        <v>20630</v>
      </c>
    </row>
    <row r="354" spans="39:42" x14ac:dyDescent="0.3">
      <c r="AM354" s="133">
        <v>2579326</v>
      </c>
      <c r="AN354" t="s">
        <v>20631</v>
      </c>
    </row>
    <row r="355" spans="39:42" x14ac:dyDescent="0.3">
      <c r="AM355" s="133">
        <v>2579389</v>
      </c>
      <c r="AN355" t="s">
        <v>20632</v>
      </c>
    </row>
    <row r="356" spans="39:42" x14ac:dyDescent="0.3">
      <c r="AM356" s="133">
        <v>2581695</v>
      </c>
      <c r="AN356" t="s">
        <v>20378</v>
      </c>
    </row>
    <row r="357" spans="39:42" x14ac:dyDescent="0.3">
      <c r="AM357" s="133">
        <v>2582079</v>
      </c>
      <c r="AN357" t="s">
        <v>20633</v>
      </c>
      <c r="AO357" t="s">
        <v>20634</v>
      </c>
    </row>
    <row r="358" spans="39:42" x14ac:dyDescent="0.3">
      <c r="AM358" s="133">
        <v>2582119</v>
      </c>
      <c r="AN358" t="s">
        <v>20635</v>
      </c>
    </row>
    <row r="359" spans="39:42" x14ac:dyDescent="0.3">
      <c r="AM359" s="133">
        <v>2582665</v>
      </c>
      <c r="AN359" t="s">
        <v>20636</v>
      </c>
      <c r="AO359" t="s">
        <v>20637</v>
      </c>
    </row>
    <row r="360" spans="39:42" x14ac:dyDescent="0.3">
      <c r="AM360" s="133">
        <v>2582953</v>
      </c>
      <c r="AN360" t="s">
        <v>20638</v>
      </c>
    </row>
    <row r="361" spans="39:42" x14ac:dyDescent="0.3">
      <c r="AM361" s="133">
        <v>2583041</v>
      </c>
      <c r="AN361" t="s">
        <v>20639</v>
      </c>
      <c r="AO361" t="s">
        <v>20640</v>
      </c>
      <c r="AP361" t="s">
        <v>20641</v>
      </c>
    </row>
    <row r="362" spans="39:42" x14ac:dyDescent="0.3">
      <c r="AM362" s="133">
        <v>2583682</v>
      </c>
      <c r="AN362" t="s">
        <v>20642</v>
      </c>
      <c r="AO362" t="s">
        <v>20643</v>
      </c>
    </row>
    <row r="363" spans="39:42" x14ac:dyDescent="0.3">
      <c r="AM363" s="133">
        <v>2583995</v>
      </c>
      <c r="AN363" t="s">
        <v>20644</v>
      </c>
      <c r="AO363" t="s">
        <v>20645</v>
      </c>
      <c r="AP363" t="s">
        <v>20646</v>
      </c>
    </row>
    <row r="364" spans="39:42" x14ac:dyDescent="0.3">
      <c r="AM364" s="133">
        <v>2584095</v>
      </c>
      <c r="AN364" t="s">
        <v>20647</v>
      </c>
    </row>
    <row r="365" spans="39:42" x14ac:dyDescent="0.3">
      <c r="AM365" s="133">
        <v>2584195</v>
      </c>
      <c r="AN365" t="s">
        <v>20648</v>
      </c>
    </row>
    <row r="366" spans="39:42" x14ac:dyDescent="0.3">
      <c r="AM366" s="133">
        <v>2584432</v>
      </c>
      <c r="AN366" t="s">
        <v>20649</v>
      </c>
    </row>
    <row r="367" spans="39:42" x14ac:dyDescent="0.3">
      <c r="AM367" s="133">
        <v>2584511</v>
      </c>
      <c r="AN367" t="s">
        <v>20650</v>
      </c>
    </row>
    <row r="368" spans="39:42" x14ac:dyDescent="0.3">
      <c r="AM368" s="133">
        <v>2579438</v>
      </c>
      <c r="AN368" t="s">
        <v>20663</v>
      </c>
    </row>
    <row r="369" spans="39:42" x14ac:dyDescent="0.3">
      <c r="AM369" s="133">
        <v>2579663</v>
      </c>
      <c r="AN369" t="s">
        <v>20664</v>
      </c>
      <c r="AO369" t="s">
        <v>20665</v>
      </c>
      <c r="AP369" t="s">
        <v>20666</v>
      </c>
    </row>
    <row r="370" spans="39:42" x14ac:dyDescent="0.3">
      <c r="AM370" s="133">
        <v>2579908</v>
      </c>
      <c r="AN370" t="s">
        <v>20667</v>
      </c>
    </row>
    <row r="371" spans="39:42" x14ac:dyDescent="0.3">
      <c r="AM371" s="133">
        <v>2579992</v>
      </c>
      <c r="AN371" t="s">
        <v>20668</v>
      </c>
    </row>
    <row r="372" spans="39:42" x14ac:dyDescent="0.3">
      <c r="AM372" s="133">
        <v>2580036</v>
      </c>
      <c r="AN372" t="s">
        <v>20669</v>
      </c>
    </row>
    <row r="373" spans="39:42" x14ac:dyDescent="0.3">
      <c r="AM373" s="133">
        <v>2580230</v>
      </c>
      <c r="AN373" t="s">
        <v>20670</v>
      </c>
      <c r="AO373" t="s">
        <v>20671</v>
      </c>
    </row>
    <row r="374" spans="39:42" x14ac:dyDescent="0.3">
      <c r="AM374" s="133">
        <v>2580267</v>
      </c>
      <c r="AN374" t="s">
        <v>20672</v>
      </c>
    </row>
    <row r="375" spans="39:42" x14ac:dyDescent="0.3">
      <c r="AM375" s="133">
        <v>2580294</v>
      </c>
      <c r="AN375" t="s">
        <v>20673</v>
      </c>
    </row>
    <row r="376" spans="39:42" x14ac:dyDescent="0.3">
      <c r="AM376" s="133">
        <v>2580577</v>
      </c>
      <c r="AN376" t="s">
        <v>20674</v>
      </c>
      <c r="AO376" t="s">
        <v>20675</v>
      </c>
      <c r="AP376" t="s">
        <v>20676</v>
      </c>
    </row>
    <row r="377" spans="39:42" x14ac:dyDescent="0.3">
      <c r="AM377" s="133">
        <v>2580945</v>
      </c>
      <c r="AN377" t="s">
        <v>20677</v>
      </c>
    </row>
    <row r="378" spans="39:42" x14ac:dyDescent="0.3">
      <c r="AM378" s="133">
        <v>2581334</v>
      </c>
      <c r="AN378" t="s">
        <v>20678</v>
      </c>
      <c r="AO378" t="s">
        <v>20679</v>
      </c>
    </row>
    <row r="379" spans="39:42" x14ac:dyDescent="0.3">
      <c r="AM379" s="133">
        <v>2581336</v>
      </c>
      <c r="AN379" t="s">
        <v>20680</v>
      </c>
    </row>
    <row r="380" spans="39:42" x14ac:dyDescent="0.3">
      <c r="AM380" s="133">
        <v>2581501</v>
      </c>
      <c r="AN380" t="s">
        <v>20681</v>
      </c>
    </row>
    <row r="381" spans="39:42" x14ac:dyDescent="0.3">
      <c r="AM381" s="133">
        <v>2581631</v>
      </c>
      <c r="AN381" t="s">
        <v>20682</v>
      </c>
      <c r="AO381" t="s">
        <v>20683</v>
      </c>
    </row>
    <row r="382" spans="39:42" x14ac:dyDescent="0.3">
      <c r="AM382" s="133">
        <v>2581672</v>
      </c>
      <c r="AN382" t="s">
        <v>20684</v>
      </c>
    </row>
    <row r="383" spans="39:42" x14ac:dyDescent="0.3">
      <c r="AM383" s="133">
        <v>2582073</v>
      </c>
      <c r="AN383" t="s">
        <v>20685</v>
      </c>
    </row>
    <row r="384" spans="39:42" x14ac:dyDescent="0.3">
      <c r="AM384" s="133">
        <v>2582099</v>
      </c>
      <c r="AN384" t="s">
        <v>20686</v>
      </c>
    </row>
    <row r="385" spans="39:42" x14ac:dyDescent="0.3">
      <c r="AM385" s="133">
        <v>2584847</v>
      </c>
      <c r="AN385" t="s">
        <v>19671</v>
      </c>
    </row>
    <row r="386" spans="39:42" x14ac:dyDescent="0.3">
      <c r="AM386" s="133">
        <v>2585471</v>
      </c>
      <c r="AN386" t="s">
        <v>20687</v>
      </c>
    </row>
    <row r="387" spans="39:42" x14ac:dyDescent="0.3">
      <c r="AM387" s="133">
        <v>2585575</v>
      </c>
      <c r="AN387" t="s">
        <v>20688</v>
      </c>
      <c r="AO387" t="s">
        <v>20689</v>
      </c>
    </row>
    <row r="388" spans="39:42" x14ac:dyDescent="0.3">
      <c r="AM388" s="133">
        <v>2585591</v>
      </c>
      <c r="AN388" t="s">
        <v>20690</v>
      </c>
      <c r="AO388" t="s">
        <v>20691</v>
      </c>
    </row>
    <row r="389" spans="39:42" x14ac:dyDescent="0.3">
      <c r="AM389" s="133">
        <v>2586187</v>
      </c>
      <c r="AN389" t="s">
        <v>20692</v>
      </c>
    </row>
    <row r="390" spans="39:42" x14ac:dyDescent="0.3">
      <c r="AM390" s="133">
        <v>2586314</v>
      </c>
      <c r="AN390" t="s">
        <v>20678</v>
      </c>
      <c r="AO390" t="s">
        <v>20679</v>
      </c>
    </row>
    <row r="391" spans="39:42" x14ac:dyDescent="0.3">
      <c r="AM391" s="133">
        <v>2586331</v>
      </c>
      <c r="AN391" t="s">
        <v>20693</v>
      </c>
      <c r="AO391" t="s">
        <v>20694</v>
      </c>
    </row>
    <row r="392" spans="39:42" x14ac:dyDescent="0.3">
      <c r="AM392" s="133">
        <v>2586336</v>
      </c>
      <c r="AN392" t="s">
        <v>20695</v>
      </c>
    </row>
    <row r="393" spans="39:42" x14ac:dyDescent="0.3">
      <c r="AM393" s="133">
        <v>2586390</v>
      </c>
      <c r="AN393" t="s">
        <v>20696</v>
      </c>
    </row>
    <row r="394" spans="39:42" x14ac:dyDescent="0.3">
      <c r="AM394" s="133">
        <v>2580925</v>
      </c>
      <c r="AN394" t="s">
        <v>19767</v>
      </c>
    </row>
    <row r="395" spans="39:42" x14ac:dyDescent="0.3">
      <c r="AM395" s="133">
        <v>2582166</v>
      </c>
      <c r="AN395" t="s">
        <v>20941</v>
      </c>
      <c r="AO395" t="s">
        <v>20942</v>
      </c>
    </row>
    <row r="396" spans="39:42" x14ac:dyDescent="0.3">
      <c r="AM396" s="133">
        <v>2582381</v>
      </c>
      <c r="AN396" t="s">
        <v>20943</v>
      </c>
    </row>
    <row r="397" spans="39:42" x14ac:dyDescent="0.3">
      <c r="AM397" s="133">
        <v>2582692</v>
      </c>
      <c r="AN397" t="s">
        <v>20944</v>
      </c>
      <c r="AO397" t="s">
        <v>20945</v>
      </c>
      <c r="AP397" t="s">
        <v>20946</v>
      </c>
    </row>
    <row r="398" spans="39:42" x14ac:dyDescent="0.3">
      <c r="AM398" s="133">
        <v>2582786</v>
      </c>
      <c r="AN398" t="s">
        <v>20947</v>
      </c>
    </row>
    <row r="399" spans="39:42" x14ac:dyDescent="0.3">
      <c r="AM399" s="133">
        <v>2583010</v>
      </c>
      <c r="AN399" t="s">
        <v>20948</v>
      </c>
    </row>
    <row r="400" spans="39:42" x14ac:dyDescent="0.3">
      <c r="AM400" s="133">
        <v>2583285</v>
      </c>
      <c r="AN400" t="s">
        <v>20949</v>
      </c>
      <c r="AO400" t="s">
        <v>20950</v>
      </c>
    </row>
    <row r="401" spans="39:41" x14ac:dyDescent="0.3">
      <c r="AM401" s="133">
        <v>2583301</v>
      </c>
      <c r="AN401" t="s">
        <v>20951</v>
      </c>
    </row>
    <row r="402" spans="39:41" x14ac:dyDescent="0.3">
      <c r="AM402" s="133">
        <v>2583362</v>
      </c>
      <c r="AN402" t="s">
        <v>20952</v>
      </c>
    </row>
    <row r="403" spans="39:41" x14ac:dyDescent="0.3">
      <c r="AM403" s="133">
        <v>2583432</v>
      </c>
      <c r="AN403" t="s">
        <v>20951</v>
      </c>
    </row>
    <row r="404" spans="39:41" x14ac:dyDescent="0.3">
      <c r="AM404" s="133">
        <v>2583433</v>
      </c>
      <c r="AN404" t="s">
        <v>20953</v>
      </c>
    </row>
    <row r="405" spans="39:41" x14ac:dyDescent="0.3">
      <c r="AM405" s="133">
        <v>2583652</v>
      </c>
      <c r="AN405" t="s">
        <v>20954</v>
      </c>
    </row>
    <row r="406" spans="39:41" x14ac:dyDescent="0.3">
      <c r="AM406" s="133">
        <v>2584049</v>
      </c>
      <c r="AN406" t="s">
        <v>20955</v>
      </c>
    </row>
    <row r="407" spans="39:41" x14ac:dyDescent="0.3">
      <c r="AM407" s="133">
        <v>2584064</v>
      </c>
      <c r="AN407" t="s">
        <v>20956</v>
      </c>
    </row>
    <row r="408" spans="39:41" x14ac:dyDescent="0.3">
      <c r="AM408" s="133">
        <v>2584113</v>
      </c>
      <c r="AN408" t="s">
        <v>20957</v>
      </c>
    </row>
    <row r="409" spans="39:41" x14ac:dyDescent="0.3">
      <c r="AM409" s="133">
        <v>2587380</v>
      </c>
      <c r="AN409" t="s">
        <v>20958</v>
      </c>
    </row>
    <row r="410" spans="39:41" x14ac:dyDescent="0.3">
      <c r="AM410" s="133">
        <v>2587800</v>
      </c>
      <c r="AN410" t="s">
        <v>20959</v>
      </c>
      <c r="AO410" t="s">
        <v>20960</v>
      </c>
    </row>
    <row r="411" spans="39:41" x14ac:dyDescent="0.3">
      <c r="AM411" s="133">
        <v>2587851</v>
      </c>
      <c r="AN411" t="s">
        <v>20961</v>
      </c>
      <c r="AO411" t="s">
        <v>20962</v>
      </c>
    </row>
    <row r="412" spans="39:41" x14ac:dyDescent="0.3">
      <c r="AM412" s="133">
        <v>2588244</v>
      </c>
      <c r="AN412" t="s">
        <v>20963</v>
      </c>
      <c r="AO412" t="s">
        <v>20964</v>
      </c>
    </row>
    <row r="413" spans="39:41" x14ac:dyDescent="0.3">
      <c r="AM413" s="133">
        <v>2588564</v>
      </c>
      <c r="AN413" t="s">
        <v>20965</v>
      </c>
    </row>
    <row r="414" spans="39:41" x14ac:dyDescent="0.3">
      <c r="AM414" s="133">
        <v>2589040</v>
      </c>
      <c r="AN414" t="s">
        <v>20966</v>
      </c>
    </row>
    <row r="415" spans="39:41" x14ac:dyDescent="0.3">
      <c r="AM415" s="133">
        <v>2589653</v>
      </c>
      <c r="AN415" t="s">
        <v>20967</v>
      </c>
    </row>
    <row r="416" spans="39:41" x14ac:dyDescent="0.3">
      <c r="AM416" s="133">
        <v>2589722</v>
      </c>
      <c r="AN416" t="s">
        <v>20968</v>
      </c>
    </row>
    <row r="417" spans="39:42" x14ac:dyDescent="0.3">
      <c r="AM417" s="133">
        <v>2581631</v>
      </c>
      <c r="AN417" t="s">
        <v>21193</v>
      </c>
    </row>
    <row r="418" spans="39:42" x14ac:dyDescent="0.3">
      <c r="AM418" s="133">
        <v>2584571</v>
      </c>
      <c r="AN418" t="s">
        <v>21194</v>
      </c>
    </row>
    <row r="419" spans="39:42" x14ac:dyDescent="0.3">
      <c r="AM419" s="133">
        <v>2584820</v>
      </c>
      <c r="AN419" t="s">
        <v>21195</v>
      </c>
    </row>
    <row r="420" spans="39:42" x14ac:dyDescent="0.3">
      <c r="AM420" s="133">
        <v>2585166</v>
      </c>
      <c r="AN420" t="s">
        <v>21196</v>
      </c>
    </row>
    <row r="421" spans="39:42" x14ac:dyDescent="0.3">
      <c r="AM421" s="133">
        <v>2585177</v>
      </c>
      <c r="AN421" t="s">
        <v>21197</v>
      </c>
      <c r="AO421" t="s">
        <v>21198</v>
      </c>
      <c r="AP421" t="s">
        <v>21199</v>
      </c>
    </row>
    <row r="422" spans="39:42" x14ac:dyDescent="0.3">
      <c r="AM422" s="133">
        <v>2585210</v>
      </c>
      <c r="AN422" t="s">
        <v>21201</v>
      </c>
    </row>
    <row r="423" spans="39:42" x14ac:dyDescent="0.3">
      <c r="AM423" s="133">
        <v>2585240</v>
      </c>
      <c r="AN423" t="s">
        <v>21202</v>
      </c>
    </row>
    <row r="424" spans="39:42" x14ac:dyDescent="0.3">
      <c r="AM424" s="133">
        <v>2585248</v>
      </c>
      <c r="AN424" t="s">
        <v>21203</v>
      </c>
    </row>
    <row r="425" spans="39:42" x14ac:dyDescent="0.3">
      <c r="AM425" s="133">
        <v>2585278</v>
      </c>
      <c r="AN425" t="s">
        <v>21204</v>
      </c>
    </row>
    <row r="426" spans="39:42" x14ac:dyDescent="0.3">
      <c r="AM426" s="133">
        <v>2585598</v>
      </c>
      <c r="AN426" t="s">
        <v>21205</v>
      </c>
    </row>
    <row r="427" spans="39:42" x14ac:dyDescent="0.3">
      <c r="AM427" s="133">
        <v>2585859</v>
      </c>
      <c r="AN427" t="s">
        <v>21206</v>
      </c>
    </row>
    <row r="428" spans="39:42" x14ac:dyDescent="0.3">
      <c r="AM428" s="133">
        <v>2585869</v>
      </c>
      <c r="AN428" t="s">
        <v>21207</v>
      </c>
    </row>
    <row r="429" spans="39:42" x14ac:dyDescent="0.3">
      <c r="AM429" s="133">
        <v>2586218</v>
      </c>
      <c r="AN429" t="s">
        <v>21208</v>
      </c>
    </row>
    <row r="430" spans="39:42" x14ac:dyDescent="0.3">
      <c r="AM430" s="133">
        <v>2587476</v>
      </c>
      <c r="AN430" t="s">
        <v>21209</v>
      </c>
    </row>
    <row r="431" spans="39:42" x14ac:dyDescent="0.3">
      <c r="AM431" s="133">
        <v>2590272</v>
      </c>
      <c r="AN431" t="s">
        <v>21210</v>
      </c>
    </row>
    <row r="432" spans="39:42" x14ac:dyDescent="0.3">
      <c r="AM432" s="133">
        <v>2590639</v>
      </c>
      <c r="AN432" t="s">
        <v>21211</v>
      </c>
    </row>
    <row r="433" spans="39:42" x14ac:dyDescent="0.3">
      <c r="AM433" s="133">
        <v>2590693</v>
      </c>
      <c r="AN433" t="s">
        <v>19874</v>
      </c>
    </row>
    <row r="434" spans="39:42" x14ac:dyDescent="0.3">
      <c r="AM434" s="133">
        <v>2591289</v>
      </c>
      <c r="AN434" t="s">
        <v>21212</v>
      </c>
    </row>
    <row r="435" spans="39:42" x14ac:dyDescent="0.3">
      <c r="AM435" s="133">
        <v>2591303</v>
      </c>
      <c r="AN435" t="s">
        <v>21213</v>
      </c>
    </row>
    <row r="436" spans="39:42" x14ac:dyDescent="0.3">
      <c r="AM436" s="133">
        <v>2591647</v>
      </c>
      <c r="AN436" t="s">
        <v>21214</v>
      </c>
    </row>
    <row r="437" spans="39:42" x14ac:dyDescent="0.3">
      <c r="AM437" s="133">
        <v>2591672</v>
      </c>
      <c r="AN437" t="s">
        <v>21215</v>
      </c>
    </row>
    <row r="438" spans="39:42" x14ac:dyDescent="0.3">
      <c r="AM438" s="133">
        <v>2591814</v>
      </c>
      <c r="AN438" t="s">
        <v>21216</v>
      </c>
      <c r="AO438" t="s">
        <v>21217</v>
      </c>
      <c r="AP438" t="s">
        <v>21218</v>
      </c>
    </row>
    <row r="439" spans="39:42" x14ac:dyDescent="0.3">
      <c r="AM439" s="133">
        <v>2591865</v>
      </c>
      <c r="AN439" t="s">
        <v>21219</v>
      </c>
      <c r="AO439" t="s">
        <v>21220</v>
      </c>
      <c r="AP439" t="s">
        <v>21221</v>
      </c>
    </row>
    <row r="440" spans="39:42" x14ac:dyDescent="0.3">
      <c r="AM440" s="133">
        <v>2581631</v>
      </c>
      <c r="AN440" t="s">
        <v>21193</v>
      </c>
    </row>
    <row r="441" spans="39:42" x14ac:dyDescent="0.3">
      <c r="AM441" s="133">
        <v>2585186</v>
      </c>
      <c r="AN441" t="s">
        <v>21200</v>
      </c>
    </row>
    <row r="442" spans="39:42" x14ac:dyDescent="0.3">
      <c r="AM442" s="133">
        <v>2586243</v>
      </c>
      <c r="AN442" t="s">
        <v>21569</v>
      </c>
    </row>
    <row r="443" spans="39:42" x14ac:dyDescent="0.3">
      <c r="AM443" s="133">
        <v>2586394</v>
      </c>
      <c r="AN443" t="s">
        <v>21570</v>
      </c>
    </row>
    <row r="444" spans="39:42" x14ac:dyDescent="0.3">
      <c r="AM444" s="133">
        <v>2586443</v>
      </c>
      <c r="AN444" t="s">
        <v>21571</v>
      </c>
      <c r="AO444" t="s">
        <v>21199</v>
      </c>
    </row>
    <row r="445" spans="39:42" x14ac:dyDescent="0.3">
      <c r="AM445" s="133">
        <v>2586473</v>
      </c>
      <c r="AN445" t="s">
        <v>21572</v>
      </c>
    </row>
    <row r="446" spans="39:42" x14ac:dyDescent="0.3">
      <c r="AM446" s="133">
        <v>2587033</v>
      </c>
      <c r="AN446" t="s">
        <v>21573</v>
      </c>
    </row>
    <row r="447" spans="39:42" x14ac:dyDescent="0.3">
      <c r="AM447" s="133">
        <v>2587414</v>
      </c>
      <c r="AN447" t="s">
        <v>21574</v>
      </c>
    </row>
    <row r="448" spans="39:42" x14ac:dyDescent="0.3">
      <c r="AM448" s="133">
        <v>2587488</v>
      </c>
      <c r="AN448" t="s">
        <v>21575</v>
      </c>
    </row>
    <row r="449" spans="39:42" x14ac:dyDescent="0.3">
      <c r="AM449" s="133">
        <v>2587746</v>
      </c>
      <c r="AN449" t="s">
        <v>21576</v>
      </c>
    </row>
    <row r="450" spans="39:42" x14ac:dyDescent="0.3">
      <c r="AM450" s="133">
        <v>2587764</v>
      </c>
      <c r="AN450" t="s">
        <v>21577</v>
      </c>
    </row>
    <row r="451" spans="39:42" x14ac:dyDescent="0.3">
      <c r="AM451" s="133">
        <v>2587844</v>
      </c>
      <c r="AN451" t="s">
        <v>21578</v>
      </c>
    </row>
    <row r="452" spans="39:42" x14ac:dyDescent="0.3">
      <c r="AM452" s="133">
        <v>2588259</v>
      </c>
      <c r="AN452" t="s">
        <v>21579</v>
      </c>
    </row>
    <row r="453" spans="39:42" x14ac:dyDescent="0.3">
      <c r="AM453" s="133">
        <v>2588308</v>
      </c>
      <c r="AN453" t="s">
        <v>21580</v>
      </c>
      <c r="AO453" t="s">
        <v>21581</v>
      </c>
    </row>
    <row r="454" spans="39:42" x14ac:dyDescent="0.3">
      <c r="AM454" s="133">
        <v>2588572</v>
      </c>
      <c r="AN454" t="s">
        <v>21582</v>
      </c>
    </row>
    <row r="455" spans="39:42" x14ac:dyDescent="0.3">
      <c r="AM455" s="133">
        <v>2583771</v>
      </c>
      <c r="AN455" t="s">
        <v>20951</v>
      </c>
    </row>
    <row r="456" spans="39:42" x14ac:dyDescent="0.3">
      <c r="AM456" s="133">
        <v>2585533</v>
      </c>
      <c r="AN456" t="s">
        <v>21583</v>
      </c>
    </row>
    <row r="457" spans="39:42" x14ac:dyDescent="0.3">
      <c r="AM457" s="133">
        <v>2591877</v>
      </c>
      <c r="AN457" t="s">
        <v>21584</v>
      </c>
    </row>
    <row r="458" spans="39:42" x14ac:dyDescent="0.3">
      <c r="AM458" s="133">
        <v>2591952</v>
      </c>
      <c r="AN458" t="s">
        <v>21585</v>
      </c>
      <c r="AO458" t="s">
        <v>21586</v>
      </c>
    </row>
    <row r="459" spans="39:42" x14ac:dyDescent="0.3">
      <c r="AM459" s="133">
        <v>2592757</v>
      </c>
      <c r="AN459" t="s">
        <v>21587</v>
      </c>
      <c r="AO459" t="s">
        <v>21588</v>
      </c>
      <c r="AP459" t="s">
        <v>21589</v>
      </c>
    </row>
    <row r="460" spans="39:42" x14ac:dyDescent="0.3">
      <c r="AM460" s="133">
        <v>2592766</v>
      </c>
      <c r="AN460" t="s">
        <v>21590</v>
      </c>
    </row>
    <row r="461" spans="39:42" x14ac:dyDescent="0.3">
      <c r="AM461" s="133">
        <v>2593100</v>
      </c>
      <c r="AN461" t="s">
        <v>21591</v>
      </c>
    </row>
    <row r="462" spans="39:42" x14ac:dyDescent="0.3">
      <c r="AM462" s="133">
        <v>2593117</v>
      </c>
      <c r="AN462" t="s">
        <v>21592</v>
      </c>
      <c r="AO462" t="s">
        <v>21593</v>
      </c>
    </row>
    <row r="463" spans="39:42" x14ac:dyDescent="0.3">
      <c r="AM463" s="133">
        <v>2593150</v>
      </c>
      <c r="AN463" t="s">
        <v>21594</v>
      </c>
      <c r="AO463" t="s">
        <v>21595</v>
      </c>
    </row>
    <row r="464" spans="39:42" x14ac:dyDescent="0.3">
      <c r="AM464" s="133">
        <v>2593537</v>
      </c>
      <c r="AN464" t="s">
        <v>21596</v>
      </c>
    </row>
    <row r="465" spans="39:42" x14ac:dyDescent="0.3">
      <c r="AM465" s="133">
        <v>2593856</v>
      </c>
      <c r="AN465" t="s">
        <v>21597</v>
      </c>
    </row>
    <row r="466" spans="39:42" x14ac:dyDescent="0.3">
      <c r="AM466" s="133">
        <v>2593952</v>
      </c>
      <c r="AN466" t="s">
        <v>21598</v>
      </c>
    </row>
    <row r="467" spans="39:42" x14ac:dyDescent="0.3">
      <c r="AM467" s="133">
        <v>2593956</v>
      </c>
      <c r="AN467" t="s">
        <v>21219</v>
      </c>
      <c r="AO467" t="s">
        <v>21599</v>
      </c>
      <c r="AP467" t="s">
        <v>21221</v>
      </c>
    </row>
    <row r="468" spans="39:42" x14ac:dyDescent="0.3">
      <c r="AM468" s="133">
        <v>2588286</v>
      </c>
      <c r="AN468" t="s">
        <v>27508</v>
      </c>
    </row>
    <row r="469" spans="39:42" x14ac:dyDescent="0.3">
      <c r="AM469" s="133">
        <v>2588646</v>
      </c>
      <c r="AN469" t="s">
        <v>21569</v>
      </c>
    </row>
    <row r="470" spans="39:42" x14ac:dyDescent="0.3">
      <c r="AM470" s="133">
        <v>2588971</v>
      </c>
      <c r="AN470" t="s">
        <v>27509</v>
      </c>
    </row>
    <row r="471" spans="39:42" x14ac:dyDescent="0.3">
      <c r="AM471" s="133">
        <v>2589058</v>
      </c>
      <c r="AN471" t="s">
        <v>27510</v>
      </c>
    </row>
    <row r="472" spans="39:42" x14ac:dyDescent="0.3">
      <c r="AM472" s="133">
        <v>2589259</v>
      </c>
      <c r="AN472" t="s">
        <v>27511</v>
      </c>
    </row>
    <row r="473" spans="39:42" x14ac:dyDescent="0.3">
      <c r="AM473" s="133">
        <v>2589346</v>
      </c>
      <c r="AN473" t="s">
        <v>27512</v>
      </c>
    </row>
    <row r="474" spans="39:42" x14ac:dyDescent="0.3">
      <c r="AM474" s="133">
        <v>2589356</v>
      </c>
      <c r="AN474" t="s">
        <v>27513</v>
      </c>
      <c r="AO474" t="s">
        <v>27514</v>
      </c>
    </row>
    <row r="475" spans="39:42" x14ac:dyDescent="0.3">
      <c r="AM475" s="133">
        <v>2589637</v>
      </c>
      <c r="AN475" t="s">
        <v>27515</v>
      </c>
    </row>
    <row r="476" spans="39:42" x14ac:dyDescent="0.3">
      <c r="AM476" s="133">
        <v>2589705</v>
      </c>
      <c r="AN476" t="s">
        <v>27516</v>
      </c>
    </row>
    <row r="477" spans="39:42" x14ac:dyDescent="0.3">
      <c r="AM477" s="133">
        <v>2589747</v>
      </c>
      <c r="AN477" t="s">
        <v>27517</v>
      </c>
    </row>
    <row r="478" spans="39:42" x14ac:dyDescent="0.3">
      <c r="AM478" s="133">
        <v>2589756</v>
      </c>
      <c r="AN478" t="s">
        <v>27518</v>
      </c>
    </row>
    <row r="479" spans="39:42" x14ac:dyDescent="0.3">
      <c r="AM479" s="133">
        <v>2590107</v>
      </c>
      <c r="AN479" t="s">
        <v>27519</v>
      </c>
    </row>
    <row r="480" spans="39:42" x14ac:dyDescent="0.3">
      <c r="AM480" s="133">
        <v>2590356</v>
      </c>
      <c r="AN480" t="s">
        <v>27520</v>
      </c>
    </row>
    <row r="481" spans="39:42" x14ac:dyDescent="0.3">
      <c r="AM481" s="133">
        <v>2590539</v>
      </c>
      <c r="AN481" t="s">
        <v>27521</v>
      </c>
    </row>
    <row r="482" spans="39:42" x14ac:dyDescent="0.3">
      <c r="AM482" s="133">
        <v>2590550</v>
      </c>
      <c r="AN482" t="s">
        <v>27522</v>
      </c>
      <c r="AO482" t="s">
        <v>27523</v>
      </c>
      <c r="AP482" t="s">
        <v>27524</v>
      </c>
    </row>
    <row r="483" spans="39:42" x14ac:dyDescent="0.3">
      <c r="AM483" s="133">
        <v>2590593</v>
      </c>
      <c r="AN483" t="s">
        <v>27525</v>
      </c>
    </row>
    <row r="484" spans="39:42" x14ac:dyDescent="0.3">
      <c r="AM484" s="133">
        <v>2590778</v>
      </c>
      <c r="AN484" t="s">
        <v>27526</v>
      </c>
    </row>
    <row r="485" spans="39:42" x14ac:dyDescent="0.3">
      <c r="AM485" s="133">
        <v>2590794</v>
      </c>
      <c r="AN485" t="s">
        <v>27527</v>
      </c>
    </row>
    <row r="486" spans="39:42" x14ac:dyDescent="0.3">
      <c r="AM486" s="133">
        <v>2594977</v>
      </c>
      <c r="AN486" t="s">
        <v>27528</v>
      </c>
    </row>
    <row r="487" spans="39:42" x14ac:dyDescent="0.3">
      <c r="AM487" s="133">
        <v>2595213</v>
      </c>
      <c r="AN487" t="s">
        <v>27529</v>
      </c>
    </row>
    <row r="488" spans="39:42" x14ac:dyDescent="0.3">
      <c r="AM488" s="133">
        <v>2595254</v>
      </c>
      <c r="AN488" t="s">
        <v>27530</v>
      </c>
      <c r="AO488" t="s">
        <v>27531</v>
      </c>
    </row>
    <row r="489" spans="39:42" x14ac:dyDescent="0.3">
      <c r="AM489" s="133">
        <v>2595709</v>
      </c>
      <c r="AN489" t="s">
        <v>27532</v>
      </c>
    </row>
    <row r="490" spans="39:42" x14ac:dyDescent="0.3">
      <c r="AM490" s="133">
        <v>2595727</v>
      </c>
      <c r="AN490" t="s">
        <v>27533</v>
      </c>
    </row>
    <row r="491" spans="39:42" x14ac:dyDescent="0.3">
      <c r="AM491" s="133">
        <v>2595809</v>
      </c>
      <c r="AN491" t="s">
        <v>27534</v>
      </c>
    </row>
    <row r="492" spans="39:42" x14ac:dyDescent="0.3">
      <c r="AM492" s="133">
        <v>2595850</v>
      </c>
      <c r="AN492" t="s">
        <v>27535</v>
      </c>
    </row>
    <row r="493" spans="39:42" x14ac:dyDescent="0.3">
      <c r="AM493" s="133">
        <v>2591279</v>
      </c>
      <c r="AN493" t="s">
        <v>27536</v>
      </c>
    </row>
    <row r="494" spans="39:42" x14ac:dyDescent="0.3">
      <c r="AM494" s="133">
        <v>2591597</v>
      </c>
      <c r="AN494" t="s">
        <v>27537</v>
      </c>
      <c r="AO494" t="s">
        <v>27538</v>
      </c>
    </row>
    <row r="495" spans="39:42" x14ac:dyDescent="0.3">
      <c r="AM495" s="133">
        <v>2591659</v>
      </c>
      <c r="AN495" t="s">
        <v>27539</v>
      </c>
    </row>
    <row r="496" spans="39:42" x14ac:dyDescent="0.3">
      <c r="AM496" s="133">
        <v>2591783</v>
      </c>
      <c r="AN496" t="s">
        <v>27540</v>
      </c>
    </row>
    <row r="497" spans="39:41" x14ac:dyDescent="0.3">
      <c r="AM497" s="133">
        <v>2591821</v>
      </c>
      <c r="AN497" t="s">
        <v>27541</v>
      </c>
    </row>
    <row r="498" spans="39:41" x14ac:dyDescent="0.3">
      <c r="AM498" s="133">
        <v>2591908</v>
      </c>
      <c r="AN498" t="s">
        <v>27542</v>
      </c>
    </row>
    <row r="499" spans="39:41" x14ac:dyDescent="0.3">
      <c r="AM499" s="133">
        <v>2592081</v>
      </c>
      <c r="AN499" t="s">
        <v>27543</v>
      </c>
      <c r="AO499" t="s">
        <v>27544</v>
      </c>
    </row>
    <row r="500" spans="39:41" x14ac:dyDescent="0.3">
      <c r="AM500" s="133">
        <v>2592595</v>
      </c>
      <c r="AN500" t="s">
        <v>27545</v>
      </c>
    </row>
    <row r="501" spans="39:41" x14ac:dyDescent="0.3">
      <c r="AM501" s="133">
        <v>2592715</v>
      </c>
      <c r="AN501" t="s">
        <v>27546</v>
      </c>
    </row>
    <row r="502" spans="39:41" x14ac:dyDescent="0.3">
      <c r="AM502" s="133">
        <v>2592858</v>
      </c>
      <c r="AN502" t="s">
        <v>27547</v>
      </c>
      <c r="AO502" t="s">
        <v>27548</v>
      </c>
    </row>
    <row r="503" spans="39:41" x14ac:dyDescent="0.3">
      <c r="AM503" s="133">
        <v>2592864</v>
      </c>
      <c r="AN503" t="s">
        <v>27549</v>
      </c>
    </row>
    <row r="504" spans="39:41" x14ac:dyDescent="0.3">
      <c r="AM504" s="133">
        <v>2596765</v>
      </c>
      <c r="AN504" t="s">
        <v>27550</v>
      </c>
    </row>
    <row r="505" spans="39:41" x14ac:dyDescent="0.3">
      <c r="AM505" s="133">
        <v>2597463</v>
      </c>
      <c r="AN505" t="s">
        <v>27551</v>
      </c>
      <c r="AO505" t="s">
        <v>27552</v>
      </c>
    </row>
    <row r="506" spans="39:41" x14ac:dyDescent="0.3">
      <c r="AM506" s="133">
        <v>2597563</v>
      </c>
      <c r="AN506" t="s">
        <v>27553</v>
      </c>
    </row>
    <row r="507" spans="39:41" x14ac:dyDescent="0.3">
      <c r="AM507" s="133">
        <v>2597857</v>
      </c>
      <c r="AN507" t="s">
        <v>27554</v>
      </c>
    </row>
    <row r="508" spans="39:41" x14ac:dyDescent="0.3">
      <c r="AM508" s="133">
        <v>2597896</v>
      </c>
      <c r="AN508" t="s">
        <v>27555</v>
      </c>
    </row>
    <row r="509" spans="39:41" x14ac:dyDescent="0.3">
      <c r="AM509" s="133">
        <v>2598493</v>
      </c>
      <c r="AN509" t="s">
        <v>27556</v>
      </c>
    </row>
    <row r="510" spans="39:41" x14ac:dyDescent="0.3">
      <c r="AM510" s="133">
        <v>2598543</v>
      </c>
      <c r="AN510" t="s">
        <v>27557</v>
      </c>
      <c r="AO510" t="s">
        <v>27558</v>
      </c>
    </row>
    <row r="511" spans="39:41" x14ac:dyDescent="0.3">
      <c r="AM511" s="133">
        <v>2591915</v>
      </c>
      <c r="AN511" t="s">
        <v>27559</v>
      </c>
    </row>
    <row r="512" spans="39:41" x14ac:dyDescent="0.3">
      <c r="AM512" s="133">
        <v>2592606</v>
      </c>
      <c r="AN512" t="s">
        <v>27560</v>
      </c>
    </row>
    <row r="513" spans="39:42" x14ac:dyDescent="0.3">
      <c r="AM513" s="133">
        <v>2593033</v>
      </c>
      <c r="AN513" t="s">
        <v>27561</v>
      </c>
    </row>
    <row r="514" spans="39:42" x14ac:dyDescent="0.3">
      <c r="AM514" s="133">
        <v>2593164</v>
      </c>
      <c r="AN514" t="s">
        <v>27562</v>
      </c>
    </row>
    <row r="515" spans="39:42" x14ac:dyDescent="0.3">
      <c r="AM515" s="133">
        <v>2593268</v>
      </c>
      <c r="AN515" t="s">
        <v>27563</v>
      </c>
    </row>
    <row r="516" spans="39:42" x14ac:dyDescent="0.3">
      <c r="AM516" s="133">
        <v>2593425</v>
      </c>
      <c r="AN516" t="s">
        <v>27564</v>
      </c>
    </row>
    <row r="517" spans="39:42" x14ac:dyDescent="0.3">
      <c r="AM517" s="133">
        <v>2593458</v>
      </c>
      <c r="AN517" t="s">
        <v>27565</v>
      </c>
    </row>
    <row r="518" spans="39:42" x14ac:dyDescent="0.3">
      <c r="AM518" s="133">
        <v>2593813</v>
      </c>
      <c r="AN518" t="s">
        <v>27566</v>
      </c>
    </row>
    <row r="519" spans="39:42" x14ac:dyDescent="0.3">
      <c r="AM519" s="133">
        <v>2593848</v>
      </c>
      <c r="AN519" t="s">
        <v>20357</v>
      </c>
    </row>
    <row r="520" spans="39:42" x14ac:dyDescent="0.3">
      <c r="AM520" s="133">
        <v>2593953</v>
      </c>
      <c r="AN520" t="s">
        <v>27567</v>
      </c>
    </row>
    <row r="521" spans="39:42" x14ac:dyDescent="0.3">
      <c r="AM521" s="133">
        <v>2594218</v>
      </c>
      <c r="AN521" t="s">
        <v>27568</v>
      </c>
      <c r="AO521" t="s">
        <v>27569</v>
      </c>
    </row>
    <row r="522" spans="39:42" x14ac:dyDescent="0.3">
      <c r="AM522" s="133">
        <v>2594259</v>
      </c>
      <c r="AN522" t="s">
        <v>27570</v>
      </c>
      <c r="AO522" t="s">
        <v>27571</v>
      </c>
      <c r="AP522" t="s">
        <v>27572</v>
      </c>
    </row>
    <row r="523" spans="39:42" x14ac:dyDescent="0.3">
      <c r="AM523" s="133">
        <v>2594280</v>
      </c>
      <c r="AN523" t="s">
        <v>27573</v>
      </c>
    </row>
    <row r="524" spans="39:42" x14ac:dyDescent="0.3">
      <c r="AM524" s="133">
        <v>2594293</v>
      </c>
      <c r="AN524" t="s">
        <v>20951</v>
      </c>
    </row>
    <row r="525" spans="39:42" x14ac:dyDescent="0.3">
      <c r="AM525" s="133">
        <v>2594356</v>
      </c>
      <c r="AN525" t="s">
        <v>27574</v>
      </c>
    </row>
    <row r="526" spans="39:42" x14ac:dyDescent="0.3">
      <c r="AM526" s="133">
        <v>2594472</v>
      </c>
      <c r="AN526" t="s">
        <v>27575</v>
      </c>
    </row>
    <row r="527" spans="39:42" x14ac:dyDescent="0.3">
      <c r="AM527" s="133">
        <v>2594870</v>
      </c>
      <c r="AN527" t="s">
        <v>27576</v>
      </c>
      <c r="AO527" t="s">
        <v>27577</v>
      </c>
    </row>
    <row r="528" spans="39:42" x14ac:dyDescent="0.3">
      <c r="AM528" s="133">
        <v>2594875</v>
      </c>
      <c r="AN528" t="s">
        <v>27578</v>
      </c>
    </row>
    <row r="529" spans="39:42" x14ac:dyDescent="0.3">
      <c r="AM529" s="133">
        <v>2596737</v>
      </c>
      <c r="AN529" t="s">
        <v>27579</v>
      </c>
      <c r="AO529" t="s">
        <v>27580</v>
      </c>
    </row>
    <row r="530" spans="39:42" x14ac:dyDescent="0.3">
      <c r="AM530" s="133">
        <v>2688176</v>
      </c>
      <c r="AN530" t="s">
        <v>27581</v>
      </c>
    </row>
    <row r="531" spans="39:42" x14ac:dyDescent="0.3">
      <c r="AM531" s="133">
        <v>2688260</v>
      </c>
      <c r="AN531" t="s">
        <v>27582</v>
      </c>
    </row>
    <row r="532" spans="39:42" x14ac:dyDescent="0.3">
      <c r="AM532" s="133">
        <v>2688333</v>
      </c>
      <c r="AN532" t="s">
        <v>27583</v>
      </c>
    </row>
    <row r="533" spans="39:42" x14ac:dyDescent="0.3">
      <c r="AM533" s="133">
        <v>2688355</v>
      </c>
      <c r="AN533" t="s">
        <v>27584</v>
      </c>
    </row>
    <row r="534" spans="39:42" x14ac:dyDescent="0.3">
      <c r="AM534" s="133">
        <v>2689233</v>
      </c>
      <c r="AN534" t="s">
        <v>27585</v>
      </c>
    </row>
    <row r="535" spans="39:42" x14ac:dyDescent="0.3">
      <c r="AM535" s="133">
        <v>2689273</v>
      </c>
      <c r="AN535" t="s">
        <v>27586</v>
      </c>
      <c r="AO535" t="s">
        <v>27587</v>
      </c>
      <c r="AP535" t="s">
        <v>27588</v>
      </c>
    </row>
    <row r="536" spans="39:42" x14ac:dyDescent="0.3">
      <c r="AM536" s="133">
        <v>2689279</v>
      </c>
      <c r="AN536" t="s">
        <v>27589</v>
      </c>
      <c r="AO536" t="s">
        <v>27590</v>
      </c>
    </row>
    <row r="537" spans="39:42" x14ac:dyDescent="0.3">
      <c r="AM537" s="133">
        <v>2689606</v>
      </c>
      <c r="AN537" t="s">
        <v>27591</v>
      </c>
    </row>
    <row r="538" spans="39:42" x14ac:dyDescent="0.3">
      <c r="AM538" s="133">
        <v>2689792</v>
      </c>
      <c r="AN538" t="s">
        <v>27592</v>
      </c>
    </row>
    <row r="539" spans="39:42" x14ac:dyDescent="0.3">
      <c r="AM539" s="133">
        <v>2690122</v>
      </c>
      <c r="AN539" t="s">
        <v>27593</v>
      </c>
    </row>
    <row r="540" spans="39:42" x14ac:dyDescent="0.3">
      <c r="AM540" s="133">
        <v>2690161</v>
      </c>
      <c r="AN540" t="s">
        <v>27594</v>
      </c>
    </row>
    <row r="541" spans="39:42" x14ac:dyDescent="0.3">
      <c r="AM541" s="133">
        <v>2690561</v>
      </c>
      <c r="AN541" t="s">
        <v>27595</v>
      </c>
    </row>
    <row r="542" spans="39:42" x14ac:dyDescent="0.3">
      <c r="AM542" s="133">
        <v>2690910</v>
      </c>
      <c r="AN542" t="s">
        <v>27596</v>
      </c>
    </row>
    <row r="543" spans="39:42" x14ac:dyDescent="0.3">
      <c r="AM543" s="133">
        <v>2690920</v>
      </c>
      <c r="AN543" t="s">
        <v>27596</v>
      </c>
    </row>
    <row r="544" spans="39:42" x14ac:dyDescent="0.3">
      <c r="AM544" s="133">
        <v>2691662</v>
      </c>
      <c r="AN544" t="s">
        <v>27597</v>
      </c>
    </row>
    <row r="545" spans="39:41" x14ac:dyDescent="0.3">
      <c r="AM545" s="133">
        <v>2691835</v>
      </c>
      <c r="AN545" t="s">
        <v>27598</v>
      </c>
      <c r="AO545" t="s">
        <v>27599</v>
      </c>
    </row>
    <row r="546" spans="39:41" x14ac:dyDescent="0.3">
      <c r="AM546" s="133">
        <v>2692503</v>
      </c>
      <c r="AN546" t="s">
        <v>27600</v>
      </c>
    </row>
    <row r="547" spans="39:41" x14ac:dyDescent="0.3">
      <c r="AM547" s="133">
        <v>2693033</v>
      </c>
      <c r="AN547" t="s">
        <v>27601</v>
      </c>
    </row>
    <row r="548" spans="39:41" x14ac:dyDescent="0.3">
      <c r="AM548" s="133">
        <v>2693379</v>
      </c>
      <c r="AN548" t="s">
        <v>20362</v>
      </c>
    </row>
    <row r="549" spans="39:41" x14ac:dyDescent="0.3">
      <c r="AM549" s="133">
        <v>2693448</v>
      </c>
      <c r="AN549" t="s">
        <v>27602</v>
      </c>
    </row>
    <row r="550" spans="39:41" x14ac:dyDescent="0.3">
      <c r="AM550" s="133">
        <v>2693529</v>
      </c>
      <c r="AN550" t="s">
        <v>27603</v>
      </c>
    </row>
    <row r="551" spans="39:41" x14ac:dyDescent="0.3">
      <c r="AM551" s="133">
        <v>2694849</v>
      </c>
      <c r="AN551" t="s">
        <v>27604</v>
      </c>
    </row>
    <row r="552" spans="39:41" x14ac:dyDescent="0.3">
      <c r="AM552" s="133">
        <v>2695623</v>
      </c>
      <c r="AN552" t="s">
        <v>27605</v>
      </c>
      <c r="AO552" t="s">
        <v>27606</v>
      </c>
    </row>
  </sheetData>
  <conditionalFormatting sqref="C3:AG64">
    <cfRule type="expression" dxfId="103" priority="21">
      <formula>ROW()=CELL("fila")</formula>
    </cfRule>
  </conditionalFormatting>
  <conditionalFormatting sqref="AV4:BZ4">
    <cfRule type="expression" dxfId="102" priority="20">
      <formula>ROW()=CELL("fila")</formula>
    </cfRule>
  </conditionalFormatting>
  <conditionalFormatting sqref="AH3:AH16">
    <cfRule type="expression" dxfId="101" priority="10">
      <formula>ROW()=CELL("fila")</formula>
    </cfRule>
  </conditionalFormatting>
  <conditionalFormatting sqref="AI3:AI26">
    <cfRule type="expression" dxfId="100" priority="2">
      <formula>ROW()=CELL("fila")</formula>
    </cfRule>
  </conditionalFormatting>
  <pageMargins left="0.7" right="0.7" top="0.75" bottom="0.75" header="0.3" footer="0.3"/>
  <pageSetup scale="3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autoFill="0" autoPict="0" macro="[0]!copyAndDeletePENDIENTE">
                <anchor>
                  <from>
                    <xdr:col>6</xdr:col>
                    <xdr:colOff>30480</xdr:colOff>
                    <xdr:row>0</xdr:row>
                    <xdr:rowOff>228600</xdr:rowOff>
                  </from>
                  <to>
                    <xdr:col>8</xdr:col>
                    <xdr:colOff>160020</xdr:colOff>
                    <xdr:row>0</xdr:row>
                    <xdr:rowOff>685800</xdr:rowOff>
                  </to>
                </anchor>
              </controlPr>
            </control>
          </mc:Choice>
        </mc:AlternateContent>
        <mc:AlternateContent xmlns:mc="http://schemas.openxmlformats.org/markup-compatibility/2006">
          <mc:Choice Requires="x14">
            <control shapeId="7170" r:id="rId5" name="Button 2">
              <controlPr defaultSize="0" autoFill="0" autoPict="0" macro="[0]!copyAndDeleteCONSOL">
                <anchor>
                  <from>
                    <xdr:col>4</xdr:col>
                    <xdr:colOff>335280</xdr:colOff>
                    <xdr:row>0</xdr:row>
                    <xdr:rowOff>228600</xdr:rowOff>
                  </from>
                  <to>
                    <xdr:col>5</xdr:col>
                    <xdr:colOff>1066800</xdr:colOff>
                    <xdr:row>0</xdr:row>
                    <xdr:rowOff>678180</xdr:rowOff>
                  </to>
                </anchor>
              </controlPr>
            </control>
          </mc:Choice>
        </mc:AlternateContent>
        <mc:AlternateContent xmlns:mc="http://schemas.openxmlformats.org/markup-compatibility/2006">
          <mc:Choice Requires="x14">
            <control shapeId="7171" r:id="rId6" name="Button 3">
              <controlPr defaultSize="0" autoFill="0" autoPict="0" macro="[0]!clearTable">
                <anchor>
                  <from>
                    <xdr:col>8</xdr:col>
                    <xdr:colOff>190500</xdr:colOff>
                    <xdr:row>0</xdr:row>
                    <xdr:rowOff>228600</xdr:rowOff>
                  </from>
                  <to>
                    <xdr:col>34</xdr:col>
                    <xdr:colOff>579120</xdr:colOff>
                    <xdr:row>0</xdr:row>
                    <xdr:rowOff>678180</xdr:rowOff>
                  </to>
                </anchor>
              </controlPr>
            </control>
          </mc:Choice>
        </mc:AlternateContent>
        <mc:AlternateContent xmlns:mc="http://schemas.openxmlformats.org/markup-compatibility/2006">
          <mc:Choice Requires="x14">
            <control shapeId="7172" r:id="rId7" name="Button 4">
              <controlPr defaultSize="0" autoFill="0" autoPict="0" macro="[0]!updateQueryTable">
                <anchor moveWithCells="1" sizeWithCells="1">
                  <from>
                    <xdr:col>2</xdr:col>
                    <xdr:colOff>236220</xdr:colOff>
                    <xdr:row>0</xdr:row>
                    <xdr:rowOff>228600</xdr:rowOff>
                  </from>
                  <to>
                    <xdr:col>4</xdr:col>
                    <xdr:colOff>289560</xdr:colOff>
                    <xdr:row>0</xdr:row>
                    <xdr:rowOff>678180</xdr:rowOff>
                  </to>
                </anchor>
              </controlPr>
            </control>
          </mc:Choice>
        </mc:AlternateContent>
      </controls>
    </mc:Choice>
  </mc:AlternateContent>
  <tableParts count="4">
    <tablePart r:id="rId8"/>
    <tablePart r:id="rId9"/>
    <tablePart r:id="rId10"/>
    <tablePart r:id="rId1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6"/>
  <dimension ref="C4:AE91"/>
  <sheetViews>
    <sheetView showGridLines="0" showRuler="0" view="pageBreakPreview" zoomScale="96" zoomScaleNormal="25" zoomScaleSheetLayoutView="96" zoomScalePageLayoutView="10" workbookViewId="0">
      <selection activeCell="C101" sqref="C101"/>
    </sheetView>
  </sheetViews>
  <sheetFormatPr baseColWidth="10" defaultRowHeight="14.4" x14ac:dyDescent="0.3"/>
  <cols>
    <col min="1" max="1" width="29.5546875" customWidth="1"/>
    <col min="2" max="2" width="12" bestFit="1" customWidth="1"/>
    <col min="3" max="3" width="17.6640625" customWidth="1"/>
    <col min="4" max="4" width="8.6640625" customWidth="1"/>
    <col min="5" max="5" width="19.44140625" customWidth="1"/>
    <col min="6" max="6" width="37.88671875" customWidth="1"/>
    <col min="7" max="7" width="12.88671875" customWidth="1"/>
    <col min="8" max="8" width="13.6640625" customWidth="1"/>
    <col min="9" max="9" width="21.88671875" customWidth="1"/>
    <col min="10" max="10" width="17.44140625" customWidth="1"/>
    <col min="11" max="11" width="14.6640625" customWidth="1"/>
    <col min="12" max="12" width="18.109375" customWidth="1"/>
    <col min="13" max="13" width="22" customWidth="1"/>
    <col min="14" max="14" width="23.109375" customWidth="1"/>
    <col min="15" max="15" width="24" customWidth="1"/>
    <col min="16" max="16" width="10.5546875" customWidth="1"/>
    <col min="17" max="17" width="18.6640625" customWidth="1"/>
    <col min="18" max="18" width="26.5546875" customWidth="1"/>
    <col min="19" max="31" width="13.44140625" bestFit="1" customWidth="1"/>
  </cols>
  <sheetData>
    <row r="4" spans="3:31" x14ac:dyDescent="0.3">
      <c r="F4" s="153" t="s">
        <v>18029</v>
      </c>
      <c r="G4" s="153"/>
      <c r="H4" s="153"/>
      <c r="I4" s="153"/>
      <c r="J4" s="153"/>
      <c r="K4" s="153"/>
      <c r="L4" s="153"/>
      <c r="M4" s="153"/>
      <c r="N4" s="153"/>
      <c r="O4" s="153"/>
    </row>
    <row r="5" spans="3:31" x14ac:dyDescent="0.3">
      <c r="F5" s="153"/>
      <c r="G5" s="153"/>
      <c r="H5" s="153"/>
      <c r="I5" s="153"/>
      <c r="J5" s="153"/>
      <c r="K5" s="153"/>
      <c r="L5" s="153"/>
      <c r="M5" s="153"/>
      <c r="N5" s="153"/>
      <c r="O5" s="153"/>
    </row>
    <row r="6" spans="3:31" x14ac:dyDescent="0.3">
      <c r="C6" s="154" t="s">
        <v>18030</v>
      </c>
      <c r="D6" s="154"/>
      <c r="E6" s="154"/>
      <c r="F6" s="154"/>
      <c r="G6" s="154"/>
      <c r="H6" s="154"/>
      <c r="I6" s="154"/>
      <c r="J6" s="154"/>
      <c r="K6" s="154"/>
      <c r="L6" s="154"/>
      <c r="M6" s="154"/>
      <c r="N6" s="154"/>
      <c r="O6" s="154"/>
      <c r="P6" s="154"/>
    </row>
    <row r="7" spans="3:31" x14ac:dyDescent="0.3">
      <c r="C7" s="106"/>
      <c r="D7" s="107"/>
      <c r="E7" s="107"/>
      <c r="F7" s="108"/>
      <c r="G7" s="107"/>
      <c r="H7" s="107"/>
      <c r="I7" s="106"/>
      <c r="J7" s="106"/>
      <c r="K7" s="106"/>
      <c r="L7" s="109"/>
      <c r="M7" s="109"/>
      <c r="N7" s="107"/>
      <c r="O7" s="109"/>
      <c r="P7" s="107"/>
    </row>
    <row r="8" spans="3:31" x14ac:dyDescent="0.3">
      <c r="C8" s="110" t="s">
        <v>18031</v>
      </c>
      <c r="E8" t="str">
        <f>F13</f>
        <v>CLAUDIA PATRICIA  QUINTERO  VALENCIA</v>
      </c>
      <c r="F8" s="4"/>
      <c r="G8" s="107"/>
      <c r="H8" s="107"/>
      <c r="I8" s="106"/>
      <c r="J8" s="106"/>
      <c r="K8" s="106"/>
      <c r="L8" s="109"/>
      <c r="M8" s="109"/>
      <c r="N8" s="107"/>
      <c r="O8" s="109"/>
      <c r="P8" s="107"/>
    </row>
    <row r="9" spans="3:31" x14ac:dyDescent="0.3">
      <c r="C9" s="110" t="s">
        <v>18032</v>
      </c>
      <c r="E9">
        <f>E13</f>
        <v>30339275</v>
      </c>
      <c r="F9" s="4"/>
      <c r="G9" s="107"/>
      <c r="H9" s="107"/>
      <c r="I9" s="106"/>
      <c r="J9" s="106"/>
      <c r="K9" s="106"/>
      <c r="L9" s="109"/>
      <c r="M9" s="109"/>
      <c r="N9" s="107"/>
      <c r="O9" s="109"/>
      <c r="P9" s="107"/>
    </row>
    <row r="12" spans="3:31" x14ac:dyDescent="0.3">
      <c r="C12" s="48" t="s">
        <v>21749</v>
      </c>
      <c r="D12" s="48" t="s">
        <v>18025</v>
      </c>
      <c r="E12" s="48" t="s">
        <v>18035</v>
      </c>
      <c r="F12" s="48" t="s">
        <v>18026</v>
      </c>
      <c r="G12" s="48" t="s">
        <v>8</v>
      </c>
      <c r="H12" s="48" t="s">
        <v>2485</v>
      </c>
      <c r="I12" s="48" t="s">
        <v>18027</v>
      </c>
      <c r="J12" s="48" t="s">
        <v>21690</v>
      </c>
      <c r="K12" s="48" t="s">
        <v>21750</v>
      </c>
      <c r="L12" s="48" t="s">
        <v>18028</v>
      </c>
      <c r="M12" s="48" t="s">
        <v>21751</v>
      </c>
      <c r="N12" s="48" t="s">
        <v>21752</v>
      </c>
      <c r="O12" s="48" t="s">
        <v>13772</v>
      </c>
      <c r="P12" s="48" t="s">
        <v>18033</v>
      </c>
      <c r="Q12" s="48" t="s">
        <v>18034</v>
      </c>
      <c r="R12" s="48" t="s">
        <v>21753</v>
      </c>
      <c r="S12" s="4"/>
      <c r="T12" s="4"/>
      <c r="U12" s="4"/>
      <c r="V12" s="4"/>
      <c r="W12" s="4"/>
      <c r="X12" s="4"/>
      <c r="Y12" s="4"/>
      <c r="Z12" s="4"/>
      <c r="AA12" s="4"/>
      <c r="AB12" s="4"/>
      <c r="AC12" s="4"/>
      <c r="AD12" s="4"/>
      <c r="AE12" s="4"/>
    </row>
    <row r="13" spans="3:31" x14ac:dyDescent="0.3">
      <c r="C13" s="16">
        <v>43430</v>
      </c>
      <c r="D13" s="4" t="s">
        <v>28761</v>
      </c>
      <c r="E13" s="4">
        <v>30339275</v>
      </c>
      <c r="F13" s="16" t="s">
        <v>29345</v>
      </c>
      <c r="G13" s="133" t="s">
        <v>29140</v>
      </c>
      <c r="H13" s="4">
        <v>4755054</v>
      </c>
      <c r="I13" s="16" t="s">
        <v>28760</v>
      </c>
      <c r="J13" s="16">
        <v>43430</v>
      </c>
      <c r="K13" s="16">
        <v>43432</v>
      </c>
      <c r="L13" s="16" t="s">
        <v>29346</v>
      </c>
      <c r="M13" s="4">
        <v>3</v>
      </c>
      <c r="N13" s="4">
        <v>0</v>
      </c>
      <c r="O13" s="82">
        <v>0</v>
      </c>
      <c r="P13" s="4" t="s">
        <v>28762</v>
      </c>
      <c r="Q13" s="4">
        <v>901113030</v>
      </c>
      <c r="R13" s="16" t="s">
        <v>29333</v>
      </c>
      <c r="S13" s="4"/>
      <c r="T13" s="4"/>
      <c r="U13" s="4"/>
      <c r="V13" s="4"/>
      <c r="W13" s="4"/>
      <c r="X13" s="4"/>
      <c r="Y13" s="4"/>
      <c r="Z13" s="4"/>
      <c r="AA13" s="4"/>
      <c r="AB13" s="111"/>
      <c r="AC13" s="4"/>
      <c r="AD13" s="4"/>
      <c r="AE13" s="4"/>
    </row>
    <row r="14" spans="3:31" x14ac:dyDescent="0.3">
      <c r="C14" s="16">
        <v>43443</v>
      </c>
      <c r="D14" s="4" t="s">
        <v>28761</v>
      </c>
      <c r="E14" s="4">
        <v>30339275</v>
      </c>
      <c r="F14" s="16" t="s">
        <v>29345</v>
      </c>
      <c r="G14" s="133" t="s">
        <v>29140</v>
      </c>
      <c r="H14" s="4">
        <v>4991705</v>
      </c>
      <c r="I14" s="16" t="s">
        <v>28760</v>
      </c>
      <c r="J14" s="16">
        <v>43443</v>
      </c>
      <c r="K14" s="16">
        <v>43451</v>
      </c>
      <c r="L14" s="16" t="s">
        <v>29346</v>
      </c>
      <c r="M14" s="4">
        <v>9</v>
      </c>
      <c r="N14" s="4">
        <v>0</v>
      </c>
      <c r="O14" s="82">
        <v>0</v>
      </c>
      <c r="P14" s="4" t="s">
        <v>28762</v>
      </c>
      <c r="Q14" s="4">
        <v>901113030</v>
      </c>
      <c r="R14" s="16" t="s">
        <v>29333</v>
      </c>
      <c r="S14" s="4"/>
      <c r="T14" s="4"/>
      <c r="U14" s="4"/>
      <c r="V14" s="4"/>
      <c r="W14" s="4"/>
      <c r="X14" s="4"/>
      <c r="Y14" s="4"/>
      <c r="Z14" s="4"/>
      <c r="AA14" s="4"/>
      <c r="AB14" s="111"/>
      <c r="AC14" s="4"/>
      <c r="AD14" s="4"/>
      <c r="AE14" s="4"/>
    </row>
    <row r="15" spans="3:31" x14ac:dyDescent="0.3">
      <c r="C15" s="16">
        <v>43452</v>
      </c>
      <c r="D15" s="4" t="s">
        <v>28761</v>
      </c>
      <c r="E15" s="4">
        <v>30339275</v>
      </c>
      <c r="F15" s="16" t="s">
        <v>29345</v>
      </c>
      <c r="G15" s="133" t="s">
        <v>29140</v>
      </c>
      <c r="H15" s="4">
        <v>4991693</v>
      </c>
      <c r="I15" s="16" t="s">
        <v>28760</v>
      </c>
      <c r="J15" s="16">
        <v>43452</v>
      </c>
      <c r="K15" s="16">
        <v>43474</v>
      </c>
      <c r="L15" s="16" t="s">
        <v>29346</v>
      </c>
      <c r="M15" s="4">
        <v>23</v>
      </c>
      <c r="N15" s="4">
        <v>0</v>
      </c>
      <c r="O15" s="82">
        <v>0</v>
      </c>
      <c r="P15" s="4" t="s">
        <v>28762</v>
      </c>
      <c r="Q15" s="4">
        <v>901113030</v>
      </c>
      <c r="R15" s="16" t="s">
        <v>29333</v>
      </c>
      <c r="S15" s="4"/>
      <c r="T15" s="4"/>
      <c r="U15" s="4"/>
      <c r="V15" s="4"/>
      <c r="W15" s="4"/>
      <c r="X15" s="4"/>
      <c r="Y15" s="4"/>
      <c r="Z15" s="4"/>
      <c r="AA15" s="4"/>
      <c r="AB15" s="111"/>
      <c r="AC15" s="4"/>
      <c r="AD15" s="4"/>
      <c r="AE15" s="4"/>
    </row>
    <row r="16" spans="3:31" x14ac:dyDescent="0.3">
      <c r="C16" s="16">
        <v>43475</v>
      </c>
      <c r="D16" s="4" t="s">
        <v>28761</v>
      </c>
      <c r="E16" s="4">
        <v>30339275</v>
      </c>
      <c r="F16" s="16" t="s">
        <v>29345</v>
      </c>
      <c r="G16" s="133" t="s">
        <v>13922</v>
      </c>
      <c r="H16" s="4">
        <v>4893994</v>
      </c>
      <c r="I16" s="16" t="s">
        <v>28760</v>
      </c>
      <c r="J16" s="16">
        <v>43475</v>
      </c>
      <c r="K16" s="16">
        <v>43492</v>
      </c>
      <c r="L16" s="16" t="s">
        <v>29346</v>
      </c>
      <c r="M16" s="4">
        <v>18</v>
      </c>
      <c r="N16" s="4">
        <v>16</v>
      </c>
      <c r="O16" s="82">
        <v>441662</v>
      </c>
      <c r="P16" s="4" t="s">
        <v>28762</v>
      </c>
      <c r="Q16" s="4">
        <v>901113030</v>
      </c>
      <c r="R16" s="16" t="s">
        <v>29333</v>
      </c>
      <c r="S16" s="4"/>
      <c r="T16" s="4"/>
      <c r="U16" s="4"/>
      <c r="V16" s="4"/>
      <c r="W16" s="4"/>
      <c r="X16" s="4"/>
      <c r="Y16" s="4"/>
      <c r="Z16" s="4"/>
      <c r="AA16" s="4"/>
      <c r="AB16" s="111"/>
      <c r="AC16" s="4"/>
      <c r="AD16" s="4"/>
      <c r="AE16" s="4"/>
    </row>
    <row r="17" spans="3:31" x14ac:dyDescent="0.3">
      <c r="C17" s="16">
        <v>43493</v>
      </c>
      <c r="D17" s="4" t="s">
        <v>28761</v>
      </c>
      <c r="E17" s="4">
        <v>30339275</v>
      </c>
      <c r="F17" s="16" t="s">
        <v>29345</v>
      </c>
      <c r="G17" s="133" t="s">
        <v>13922</v>
      </c>
      <c r="H17" s="4">
        <v>4903384</v>
      </c>
      <c r="I17" s="16" t="s">
        <v>28760</v>
      </c>
      <c r="J17" s="16">
        <v>43493</v>
      </c>
      <c r="K17" s="16">
        <v>43493</v>
      </c>
      <c r="L17" s="16" t="s">
        <v>29346</v>
      </c>
      <c r="M17" s="4">
        <v>1</v>
      </c>
      <c r="N17" s="4">
        <v>1</v>
      </c>
      <c r="O17" s="82">
        <v>27604</v>
      </c>
      <c r="P17" s="4" t="s">
        <v>28762</v>
      </c>
      <c r="Q17" s="4">
        <v>901113030</v>
      </c>
      <c r="R17" s="16" t="s">
        <v>29333</v>
      </c>
      <c r="S17" s="4"/>
      <c r="T17" s="4"/>
      <c r="U17" s="4"/>
      <c r="V17" s="4"/>
      <c r="W17" s="4"/>
      <c r="X17" s="4"/>
      <c r="Y17" s="4"/>
      <c r="Z17" s="4"/>
      <c r="AA17" s="4"/>
      <c r="AB17" s="111"/>
      <c r="AC17" s="4"/>
      <c r="AD17" s="4"/>
      <c r="AE17" s="4"/>
    </row>
    <row r="18" spans="3:31" x14ac:dyDescent="0.3">
      <c r="C18" s="16">
        <v>43495</v>
      </c>
      <c r="D18" s="4" t="s">
        <v>28761</v>
      </c>
      <c r="E18" s="4">
        <v>30339275</v>
      </c>
      <c r="F18" s="16" t="s">
        <v>29345</v>
      </c>
      <c r="G18" s="133" t="s">
        <v>13922</v>
      </c>
      <c r="H18" s="4">
        <v>4904630</v>
      </c>
      <c r="I18" s="16" t="s">
        <v>28760</v>
      </c>
      <c r="J18" s="16">
        <v>43495</v>
      </c>
      <c r="K18" s="16">
        <v>43499</v>
      </c>
      <c r="L18" s="16" t="s">
        <v>29346</v>
      </c>
      <c r="M18" s="4">
        <v>5</v>
      </c>
      <c r="N18" s="4">
        <v>5</v>
      </c>
      <c r="O18" s="82">
        <v>138019</v>
      </c>
      <c r="P18" s="4" t="s">
        <v>28762</v>
      </c>
      <c r="Q18" s="4">
        <v>901113030</v>
      </c>
      <c r="R18" s="16" t="s">
        <v>29333</v>
      </c>
      <c r="S18" s="4"/>
      <c r="T18" s="4"/>
      <c r="U18" s="4"/>
      <c r="V18" s="4"/>
      <c r="W18" s="4"/>
      <c r="X18" s="4"/>
      <c r="Y18" s="4"/>
      <c r="Z18" s="4"/>
      <c r="AA18" s="4"/>
      <c r="AB18" s="111"/>
      <c r="AC18" s="4"/>
      <c r="AD18" s="4"/>
      <c r="AE18" s="4"/>
    </row>
    <row r="19" spans="3:31" x14ac:dyDescent="0.3">
      <c r="C19" s="16">
        <v>43500</v>
      </c>
      <c r="D19" s="4" t="s">
        <v>28761</v>
      </c>
      <c r="E19" s="4">
        <v>30339275</v>
      </c>
      <c r="F19" s="16" t="s">
        <v>29345</v>
      </c>
      <c r="G19" s="133" t="s">
        <v>13922</v>
      </c>
      <c r="H19" s="4">
        <v>4917368</v>
      </c>
      <c r="I19" s="16" t="s">
        <v>28760</v>
      </c>
      <c r="J19" s="16">
        <v>43500</v>
      </c>
      <c r="K19" s="16">
        <v>43504</v>
      </c>
      <c r="L19" s="16" t="s">
        <v>29346</v>
      </c>
      <c r="M19" s="4">
        <v>5</v>
      </c>
      <c r="N19" s="4">
        <v>5</v>
      </c>
      <c r="O19" s="82">
        <v>138019</v>
      </c>
      <c r="P19" s="4" t="s">
        <v>28762</v>
      </c>
      <c r="Q19" s="4">
        <v>901113030</v>
      </c>
      <c r="R19" s="16" t="s">
        <v>29333</v>
      </c>
      <c r="S19" s="4"/>
      <c r="T19" s="4"/>
      <c r="U19" s="4"/>
      <c r="V19" s="4"/>
      <c r="W19" s="4"/>
      <c r="X19" s="4"/>
      <c r="Y19" s="4"/>
      <c r="Z19" s="4"/>
      <c r="AA19" s="4"/>
      <c r="AB19" s="111"/>
      <c r="AC19" s="4"/>
      <c r="AD19" s="4"/>
      <c r="AE19" s="4"/>
    </row>
    <row r="20" spans="3:31" x14ac:dyDescent="0.3">
      <c r="C20" s="16">
        <v>43505</v>
      </c>
      <c r="D20" s="4" t="s">
        <v>28761</v>
      </c>
      <c r="E20" s="4">
        <v>30339275</v>
      </c>
      <c r="F20" s="16" t="s">
        <v>29345</v>
      </c>
      <c r="G20" s="133" t="s">
        <v>13922</v>
      </c>
      <c r="H20" s="4">
        <v>4931456</v>
      </c>
      <c r="I20" s="16" t="s">
        <v>28760</v>
      </c>
      <c r="J20" s="16">
        <v>43505</v>
      </c>
      <c r="K20" s="16">
        <v>43509</v>
      </c>
      <c r="L20" s="16" t="s">
        <v>29346</v>
      </c>
      <c r="M20" s="4">
        <v>5</v>
      </c>
      <c r="N20" s="4">
        <v>5</v>
      </c>
      <c r="O20" s="82">
        <v>138019</v>
      </c>
      <c r="P20" s="4" t="s">
        <v>28762</v>
      </c>
      <c r="Q20" s="4">
        <v>901113030</v>
      </c>
      <c r="R20" s="16" t="s">
        <v>29333</v>
      </c>
      <c r="S20" s="4"/>
      <c r="T20" s="4"/>
      <c r="U20" s="4"/>
      <c r="V20" s="4"/>
      <c r="W20" s="4"/>
      <c r="X20" s="4"/>
      <c r="Y20" s="4"/>
      <c r="Z20" s="4"/>
      <c r="AA20" s="4"/>
      <c r="AB20" s="111"/>
      <c r="AC20" s="4"/>
      <c r="AD20" s="4"/>
      <c r="AE20" s="4"/>
    </row>
    <row r="21" spans="3:31" x14ac:dyDescent="0.3">
      <c r="C21" s="16">
        <v>43510</v>
      </c>
      <c r="D21" s="4" t="s">
        <v>28761</v>
      </c>
      <c r="E21" s="4">
        <v>30339275</v>
      </c>
      <c r="F21" s="16" t="s">
        <v>29345</v>
      </c>
      <c r="G21" s="133" t="s">
        <v>13922</v>
      </c>
      <c r="H21" s="4">
        <v>4941970</v>
      </c>
      <c r="I21" s="16" t="s">
        <v>28760</v>
      </c>
      <c r="J21" s="16">
        <v>43510</v>
      </c>
      <c r="K21" s="16">
        <v>43515</v>
      </c>
      <c r="L21" s="16" t="s">
        <v>29346</v>
      </c>
      <c r="M21" s="4">
        <v>6</v>
      </c>
      <c r="N21" s="4">
        <v>6</v>
      </c>
      <c r="O21" s="82">
        <v>165623</v>
      </c>
      <c r="P21" s="4" t="s">
        <v>28762</v>
      </c>
      <c r="Q21" s="4">
        <v>901113030</v>
      </c>
      <c r="R21" s="16" t="s">
        <v>29333</v>
      </c>
      <c r="S21" s="4"/>
      <c r="T21" s="4"/>
      <c r="U21" s="4"/>
      <c r="V21" s="4"/>
      <c r="W21" s="4"/>
      <c r="X21" s="4"/>
      <c r="Y21" s="4"/>
      <c r="Z21" s="4"/>
      <c r="AA21" s="4"/>
      <c r="AB21" s="111"/>
      <c r="AC21" s="4"/>
      <c r="AD21" s="4"/>
      <c r="AE21" s="4"/>
    </row>
    <row r="22" spans="3:31" x14ac:dyDescent="0.3">
      <c r="C22" s="16">
        <v>43516</v>
      </c>
      <c r="D22" s="4" t="s">
        <v>28761</v>
      </c>
      <c r="E22" s="4">
        <v>30339275</v>
      </c>
      <c r="F22" s="16" t="s">
        <v>29345</v>
      </c>
      <c r="G22" s="133" t="s">
        <v>13922</v>
      </c>
      <c r="H22" s="4">
        <v>4965792</v>
      </c>
      <c r="I22" s="16" t="s">
        <v>28760</v>
      </c>
      <c r="J22" s="16">
        <v>43516</v>
      </c>
      <c r="K22" s="16">
        <v>43545</v>
      </c>
      <c r="L22" s="16" t="s">
        <v>29346</v>
      </c>
      <c r="M22" s="4">
        <v>30</v>
      </c>
      <c r="N22" s="4">
        <v>30</v>
      </c>
      <c r="O22" s="82">
        <v>828116</v>
      </c>
      <c r="P22" s="4" t="s">
        <v>28762</v>
      </c>
      <c r="Q22" s="4">
        <v>901113030</v>
      </c>
      <c r="R22" s="16" t="s">
        <v>29333</v>
      </c>
      <c r="S22" s="4"/>
      <c r="T22" s="4"/>
      <c r="U22" s="4"/>
      <c r="V22" s="4"/>
      <c r="W22" s="4"/>
      <c r="X22" s="4"/>
      <c r="Y22" s="4"/>
      <c r="Z22" s="4"/>
      <c r="AA22" s="4"/>
      <c r="AB22" s="111"/>
      <c r="AC22" s="4"/>
      <c r="AD22" s="4"/>
      <c r="AE22" s="4"/>
    </row>
    <row r="23" spans="3:31" x14ac:dyDescent="0.3">
      <c r="C23" s="16">
        <v>43546</v>
      </c>
      <c r="D23" s="4" t="s">
        <v>28761</v>
      </c>
      <c r="E23" s="4">
        <v>30339275</v>
      </c>
      <c r="F23" s="16" t="s">
        <v>29345</v>
      </c>
      <c r="G23" s="133" t="s">
        <v>13922</v>
      </c>
      <c r="H23" s="4">
        <v>5039340</v>
      </c>
      <c r="I23" s="16" t="s">
        <v>28760</v>
      </c>
      <c r="J23" s="16">
        <v>43546</v>
      </c>
      <c r="K23" s="16">
        <v>43574</v>
      </c>
      <c r="L23" s="16" t="s">
        <v>29346</v>
      </c>
      <c r="M23" s="4">
        <v>29</v>
      </c>
      <c r="N23" s="4">
        <v>29</v>
      </c>
      <c r="O23" s="82">
        <v>800512</v>
      </c>
      <c r="P23" s="4" t="s">
        <v>28762</v>
      </c>
      <c r="Q23" s="4">
        <v>901113030</v>
      </c>
      <c r="R23" s="16" t="s">
        <v>29333</v>
      </c>
      <c r="S23" s="4"/>
      <c r="T23" s="4"/>
      <c r="U23" s="4"/>
      <c r="V23" s="4"/>
      <c r="W23" s="4"/>
      <c r="X23" s="4"/>
      <c r="Y23" s="4"/>
      <c r="Z23" s="4"/>
      <c r="AA23" s="4"/>
      <c r="AB23" s="111"/>
      <c r="AC23" s="4"/>
      <c r="AD23" s="4"/>
      <c r="AE23" s="4"/>
    </row>
    <row r="24" spans="3:31" x14ac:dyDescent="0.3">
      <c r="C24" s="16">
        <v>43575</v>
      </c>
      <c r="D24" s="4" t="s">
        <v>28761</v>
      </c>
      <c r="E24" s="4">
        <v>30339275</v>
      </c>
      <c r="F24" s="16" t="s">
        <v>29345</v>
      </c>
      <c r="G24" s="133" t="s">
        <v>13922</v>
      </c>
      <c r="H24" s="4">
        <v>5108763</v>
      </c>
      <c r="I24" s="16" t="s">
        <v>28760</v>
      </c>
      <c r="J24" s="16">
        <v>43575</v>
      </c>
      <c r="K24" s="16">
        <v>43604</v>
      </c>
      <c r="L24" s="16" t="s">
        <v>29346</v>
      </c>
      <c r="M24" s="4">
        <v>30</v>
      </c>
      <c r="N24" s="4">
        <v>30</v>
      </c>
      <c r="O24" s="82">
        <v>828116</v>
      </c>
      <c r="P24" s="4" t="s">
        <v>28762</v>
      </c>
      <c r="Q24" s="4">
        <v>901113030</v>
      </c>
      <c r="R24" s="16" t="s">
        <v>29333</v>
      </c>
      <c r="S24" s="4"/>
      <c r="T24" s="4"/>
      <c r="U24" s="4"/>
      <c r="V24" s="4"/>
      <c r="W24" s="4"/>
      <c r="X24" s="4"/>
      <c r="Y24" s="4"/>
      <c r="Z24" s="4"/>
      <c r="AA24" s="4"/>
      <c r="AB24" s="111"/>
      <c r="AC24" s="4"/>
      <c r="AD24" s="4"/>
      <c r="AE24" s="4"/>
    </row>
    <row r="25" spans="3:31" x14ac:dyDescent="0.3">
      <c r="C25" s="16">
        <v>43605</v>
      </c>
      <c r="D25" s="4" t="s">
        <v>28761</v>
      </c>
      <c r="E25" s="4">
        <v>30339275</v>
      </c>
      <c r="F25" s="16" t="s">
        <v>29345</v>
      </c>
      <c r="G25" s="133" t="s">
        <v>13922</v>
      </c>
      <c r="H25" s="4">
        <v>5180782</v>
      </c>
      <c r="I25" s="16" t="s">
        <v>28760</v>
      </c>
      <c r="J25" s="16">
        <v>43605</v>
      </c>
      <c r="K25" s="16">
        <v>43634</v>
      </c>
      <c r="L25" s="16" t="s">
        <v>29346</v>
      </c>
      <c r="M25" s="4">
        <v>30</v>
      </c>
      <c r="N25" s="4">
        <v>19</v>
      </c>
      <c r="O25" s="82">
        <v>524474</v>
      </c>
      <c r="P25" s="4" t="s">
        <v>28762</v>
      </c>
      <c r="Q25" s="4">
        <v>901113030</v>
      </c>
      <c r="R25" s="16" t="s">
        <v>29333</v>
      </c>
      <c r="S25" s="4"/>
      <c r="T25" s="4"/>
      <c r="U25" s="4"/>
      <c r="V25" s="4"/>
      <c r="W25" s="4"/>
      <c r="X25" s="4"/>
      <c r="Y25" s="4"/>
      <c r="Z25" s="4"/>
      <c r="AA25" s="4"/>
      <c r="AB25" s="111"/>
      <c r="AC25" s="4"/>
      <c r="AD25" s="4"/>
      <c r="AE25" s="4"/>
    </row>
    <row r="26" spans="3:31" x14ac:dyDescent="0.3">
      <c r="C26" s="16">
        <v>43635</v>
      </c>
      <c r="D26" s="4" t="s">
        <v>28761</v>
      </c>
      <c r="E26" s="4">
        <v>30339275</v>
      </c>
      <c r="F26" s="16" t="s">
        <v>29345</v>
      </c>
      <c r="G26" s="133" t="s">
        <v>29140</v>
      </c>
      <c r="H26" s="4">
        <v>5262185</v>
      </c>
      <c r="I26" s="16" t="s">
        <v>28760</v>
      </c>
      <c r="J26" s="16">
        <v>43635</v>
      </c>
      <c r="K26" s="16">
        <v>43664</v>
      </c>
      <c r="L26" s="16" t="s">
        <v>29346</v>
      </c>
      <c r="M26" s="4">
        <v>30</v>
      </c>
      <c r="N26" s="4">
        <v>0</v>
      </c>
      <c r="O26" s="82">
        <v>0</v>
      </c>
      <c r="P26" s="4" t="s">
        <v>28762</v>
      </c>
      <c r="Q26" s="4">
        <v>901113030</v>
      </c>
      <c r="R26" s="16" t="s">
        <v>29333</v>
      </c>
      <c r="S26" s="4"/>
      <c r="T26" s="4"/>
      <c r="U26" s="4"/>
      <c r="V26" s="4"/>
      <c r="W26" s="4"/>
      <c r="X26" s="4"/>
      <c r="Y26" s="4"/>
      <c r="Z26" s="4"/>
      <c r="AA26" s="4"/>
      <c r="AB26" s="111"/>
      <c r="AC26" s="4"/>
      <c r="AD26" s="4"/>
      <c r="AE26" s="4"/>
    </row>
    <row r="27" spans="3:31" x14ac:dyDescent="0.3">
      <c r="C27" s="16">
        <v>43665</v>
      </c>
      <c r="D27" s="4" t="s">
        <v>28761</v>
      </c>
      <c r="E27" s="4">
        <v>30339275</v>
      </c>
      <c r="F27" s="16" t="s">
        <v>29345</v>
      </c>
      <c r="G27" s="133" t="s">
        <v>29140</v>
      </c>
      <c r="H27" s="4">
        <v>5341089</v>
      </c>
      <c r="I27" s="16" t="s">
        <v>28760</v>
      </c>
      <c r="J27" s="16">
        <v>43665</v>
      </c>
      <c r="K27" s="16">
        <v>43694</v>
      </c>
      <c r="L27" s="16" t="s">
        <v>29346</v>
      </c>
      <c r="M27" s="4">
        <v>30</v>
      </c>
      <c r="N27" s="4">
        <v>0</v>
      </c>
      <c r="O27" s="82">
        <v>0</v>
      </c>
      <c r="P27" s="4" t="s">
        <v>28762</v>
      </c>
      <c r="Q27" s="4">
        <v>901113030</v>
      </c>
      <c r="R27" s="16" t="s">
        <v>29333</v>
      </c>
      <c r="S27" s="4"/>
      <c r="T27" s="4"/>
      <c r="U27" s="4"/>
      <c r="V27" s="4"/>
      <c r="W27" s="4"/>
      <c r="X27" s="4"/>
      <c r="Y27" s="4"/>
      <c r="Z27" s="4"/>
      <c r="AA27" s="4"/>
      <c r="AB27" s="111"/>
      <c r="AC27" s="4"/>
      <c r="AD27" s="4"/>
      <c r="AE27" s="4"/>
    </row>
    <row r="28" spans="3:31" x14ac:dyDescent="0.3">
      <c r="C28" s="16">
        <v>43695</v>
      </c>
      <c r="D28" s="4" t="s">
        <v>28761</v>
      </c>
      <c r="E28" s="4">
        <v>30339275</v>
      </c>
      <c r="F28" s="16" t="s">
        <v>29345</v>
      </c>
      <c r="G28" s="133" t="s">
        <v>29140</v>
      </c>
      <c r="H28" s="4">
        <v>5426332</v>
      </c>
      <c r="I28" s="16" t="s">
        <v>28760</v>
      </c>
      <c r="J28" s="16">
        <v>43695</v>
      </c>
      <c r="K28" s="16">
        <v>43724</v>
      </c>
      <c r="L28" s="16" t="s">
        <v>29346</v>
      </c>
      <c r="M28" s="4">
        <v>30</v>
      </c>
      <c r="N28" s="4">
        <v>0</v>
      </c>
      <c r="O28" s="82">
        <v>0</v>
      </c>
      <c r="P28" s="4" t="s">
        <v>28762</v>
      </c>
      <c r="Q28" s="4">
        <v>901113030</v>
      </c>
      <c r="R28" s="16" t="s">
        <v>29333</v>
      </c>
      <c r="S28" s="4"/>
      <c r="T28" s="4"/>
      <c r="U28" s="4"/>
      <c r="V28" s="4"/>
      <c r="W28" s="4"/>
      <c r="X28" s="4"/>
      <c r="Y28" s="4"/>
      <c r="Z28" s="4"/>
      <c r="AA28" s="4"/>
      <c r="AB28" s="111"/>
      <c r="AC28" s="4"/>
      <c r="AD28" s="4"/>
      <c r="AE28" s="4"/>
    </row>
    <row r="29" spans="3:31" x14ac:dyDescent="0.3">
      <c r="C29" s="16">
        <v>43725</v>
      </c>
      <c r="D29" s="4" t="s">
        <v>28761</v>
      </c>
      <c r="E29" s="4">
        <v>30339275</v>
      </c>
      <c r="F29" s="16" t="s">
        <v>29345</v>
      </c>
      <c r="G29" s="133" t="s">
        <v>29140</v>
      </c>
      <c r="H29" s="4">
        <v>5517248</v>
      </c>
      <c r="I29" s="16" t="s">
        <v>28760</v>
      </c>
      <c r="J29" s="16">
        <v>43725</v>
      </c>
      <c r="K29" s="16">
        <v>43754</v>
      </c>
      <c r="L29" s="16" t="s">
        <v>29346</v>
      </c>
      <c r="M29" s="4">
        <v>30</v>
      </c>
      <c r="N29" s="4">
        <v>0</v>
      </c>
      <c r="O29" s="82">
        <v>0</v>
      </c>
      <c r="P29" s="4" t="s">
        <v>28762</v>
      </c>
      <c r="Q29" s="4">
        <v>901113030</v>
      </c>
      <c r="R29" s="16" t="s">
        <v>29333</v>
      </c>
      <c r="S29" s="4"/>
      <c r="T29" s="4"/>
      <c r="U29" s="4"/>
      <c r="V29" s="4"/>
      <c r="W29" s="4"/>
      <c r="X29" s="4"/>
      <c r="Y29" s="4"/>
      <c r="Z29" s="4"/>
      <c r="AA29" s="4"/>
      <c r="AB29" s="111"/>
      <c r="AC29" s="4"/>
      <c r="AD29" s="4"/>
      <c r="AE29" s="4"/>
    </row>
    <row r="30" spans="3:31" x14ac:dyDescent="0.3">
      <c r="C30" s="16">
        <v>43755</v>
      </c>
      <c r="D30" s="4" t="s">
        <v>28761</v>
      </c>
      <c r="E30" s="4">
        <v>30339275</v>
      </c>
      <c r="F30" s="16" t="s">
        <v>29345</v>
      </c>
      <c r="G30" s="133" t="s">
        <v>29140</v>
      </c>
      <c r="H30" s="4">
        <v>5577720</v>
      </c>
      <c r="I30" s="16" t="s">
        <v>28760</v>
      </c>
      <c r="J30" s="16">
        <v>43755</v>
      </c>
      <c r="K30" s="16">
        <v>43784</v>
      </c>
      <c r="L30" s="16" t="s">
        <v>29346</v>
      </c>
      <c r="M30" s="4">
        <v>30</v>
      </c>
      <c r="N30" s="4">
        <v>0</v>
      </c>
      <c r="O30" s="82">
        <v>0</v>
      </c>
      <c r="P30" s="4" t="s">
        <v>28762</v>
      </c>
      <c r="Q30" s="4">
        <v>901113030</v>
      </c>
      <c r="R30" s="16" t="s">
        <v>29333</v>
      </c>
      <c r="S30" s="4"/>
      <c r="T30" s="4"/>
      <c r="U30" s="4"/>
      <c r="V30" s="4"/>
      <c r="W30" s="4"/>
      <c r="X30" s="4"/>
      <c r="Y30" s="4"/>
      <c r="Z30" s="4"/>
      <c r="AA30" s="4"/>
      <c r="AB30" s="111"/>
      <c r="AC30" s="4"/>
      <c r="AD30" s="4"/>
      <c r="AE30" s="4"/>
    </row>
    <row r="31" spans="3:31" x14ac:dyDescent="0.3">
      <c r="C31" s="16">
        <v>43785</v>
      </c>
      <c r="D31" s="4" t="s">
        <v>28761</v>
      </c>
      <c r="E31" s="4">
        <v>30339275</v>
      </c>
      <c r="F31" s="16" t="s">
        <v>29345</v>
      </c>
      <c r="G31" s="133" t="s">
        <v>29140</v>
      </c>
      <c r="H31" s="4">
        <v>5657307</v>
      </c>
      <c r="I31" s="16" t="s">
        <v>28760</v>
      </c>
      <c r="J31" s="16">
        <v>43785</v>
      </c>
      <c r="K31" s="16">
        <v>43814</v>
      </c>
      <c r="L31" s="16" t="s">
        <v>29346</v>
      </c>
      <c r="M31" s="4">
        <v>30</v>
      </c>
      <c r="N31" s="4">
        <v>0</v>
      </c>
      <c r="O31" s="82">
        <v>0</v>
      </c>
      <c r="P31" s="4" t="s">
        <v>28762</v>
      </c>
      <c r="Q31" s="4">
        <v>901113030</v>
      </c>
      <c r="R31" s="16" t="s">
        <v>29333</v>
      </c>
      <c r="S31" s="4"/>
      <c r="T31" s="4"/>
      <c r="U31" s="4"/>
      <c r="V31" s="4"/>
      <c r="W31" s="4"/>
      <c r="X31" s="4"/>
      <c r="Y31" s="4"/>
      <c r="Z31" s="4"/>
      <c r="AA31" s="4"/>
      <c r="AB31" s="111"/>
      <c r="AC31" s="4"/>
      <c r="AD31" s="4"/>
      <c r="AE31" s="4"/>
    </row>
    <row r="32" spans="3:31" x14ac:dyDescent="0.3">
      <c r="C32" s="16">
        <v>43815</v>
      </c>
      <c r="D32" s="4" t="s">
        <v>28761</v>
      </c>
      <c r="E32" s="4">
        <v>30339275</v>
      </c>
      <c r="F32" s="16" t="s">
        <v>29345</v>
      </c>
      <c r="G32" s="133" t="s">
        <v>29140</v>
      </c>
      <c r="H32" s="4">
        <v>5734741</v>
      </c>
      <c r="I32" s="16" t="s">
        <v>28760</v>
      </c>
      <c r="J32" s="16">
        <v>43815</v>
      </c>
      <c r="K32" s="16">
        <v>43844</v>
      </c>
      <c r="L32" s="16" t="s">
        <v>29346</v>
      </c>
      <c r="M32" s="4">
        <v>30</v>
      </c>
      <c r="N32" s="4">
        <v>0</v>
      </c>
      <c r="O32" s="82">
        <v>0</v>
      </c>
      <c r="P32" s="4" t="s">
        <v>28762</v>
      </c>
      <c r="Q32" s="4">
        <v>901113030</v>
      </c>
      <c r="R32" s="16" t="s">
        <v>29333</v>
      </c>
      <c r="S32" s="4"/>
      <c r="T32" s="4"/>
      <c r="U32" s="4"/>
      <c r="V32" s="4"/>
      <c r="W32" s="4"/>
      <c r="X32" s="4"/>
      <c r="Y32" s="4"/>
      <c r="Z32" s="4"/>
      <c r="AA32" s="4"/>
      <c r="AB32" s="111"/>
      <c r="AC32" s="4"/>
      <c r="AD32" s="4"/>
      <c r="AE32" s="4"/>
    </row>
    <row r="33" spans="3:31" x14ac:dyDescent="0.3">
      <c r="C33" s="16">
        <v>43845</v>
      </c>
      <c r="D33" s="4" t="s">
        <v>28761</v>
      </c>
      <c r="E33" s="4">
        <v>30339275</v>
      </c>
      <c r="F33" s="16" t="s">
        <v>29345</v>
      </c>
      <c r="G33" s="133" t="s">
        <v>29140</v>
      </c>
      <c r="H33" s="4">
        <v>5803867</v>
      </c>
      <c r="I33" s="16" t="s">
        <v>28760</v>
      </c>
      <c r="J33" s="16">
        <v>43845</v>
      </c>
      <c r="K33" s="16">
        <v>43874</v>
      </c>
      <c r="L33" s="16" t="s">
        <v>29346</v>
      </c>
      <c r="M33" s="4">
        <v>30</v>
      </c>
      <c r="N33" s="4">
        <v>0</v>
      </c>
      <c r="O33" s="82">
        <v>0</v>
      </c>
      <c r="P33" s="4" t="s">
        <v>28762</v>
      </c>
      <c r="Q33" s="4">
        <v>901113030</v>
      </c>
      <c r="R33" s="16" t="s">
        <v>29333</v>
      </c>
      <c r="S33" s="4"/>
      <c r="T33" s="4"/>
      <c r="U33" s="4"/>
      <c r="V33" s="4"/>
      <c r="W33" s="4"/>
      <c r="X33" s="4"/>
      <c r="Y33" s="4"/>
      <c r="Z33" s="4"/>
      <c r="AA33" s="4"/>
      <c r="AB33" s="111"/>
      <c r="AC33" s="4"/>
      <c r="AD33" s="4"/>
      <c r="AE33" s="4"/>
    </row>
    <row r="34" spans="3:31" x14ac:dyDescent="0.3">
      <c r="C34" s="16">
        <v>43875</v>
      </c>
      <c r="D34" s="4" t="s">
        <v>28761</v>
      </c>
      <c r="E34" s="4">
        <v>30339275</v>
      </c>
      <c r="F34" s="16" t="s">
        <v>29345</v>
      </c>
      <c r="G34" s="133" t="s">
        <v>29140</v>
      </c>
      <c r="H34" s="4">
        <v>5889767</v>
      </c>
      <c r="I34" s="16" t="s">
        <v>28760</v>
      </c>
      <c r="J34" s="16">
        <v>43875</v>
      </c>
      <c r="K34" s="16">
        <v>43904</v>
      </c>
      <c r="L34" s="16" t="s">
        <v>29346</v>
      </c>
      <c r="M34" s="4">
        <v>30</v>
      </c>
      <c r="N34" s="4">
        <v>0</v>
      </c>
      <c r="O34" s="82">
        <v>0</v>
      </c>
      <c r="P34" s="4" t="s">
        <v>28762</v>
      </c>
      <c r="Q34" s="4">
        <v>901113030</v>
      </c>
      <c r="R34" s="16" t="s">
        <v>29333</v>
      </c>
      <c r="S34" s="4"/>
      <c r="T34" s="4"/>
      <c r="U34" s="4"/>
      <c r="V34" s="4"/>
      <c r="W34" s="4"/>
      <c r="X34" s="4"/>
      <c r="Y34" s="4"/>
      <c r="Z34" s="4"/>
      <c r="AA34" s="4"/>
      <c r="AB34" s="111"/>
      <c r="AC34" s="4"/>
      <c r="AD34" s="4"/>
      <c r="AE34" s="4"/>
    </row>
    <row r="35" spans="3:31" x14ac:dyDescent="0.3">
      <c r="C35" s="16">
        <v>43905</v>
      </c>
      <c r="D35" s="4" t="s">
        <v>28761</v>
      </c>
      <c r="E35" s="4">
        <v>30339275</v>
      </c>
      <c r="F35" s="16" t="s">
        <v>29345</v>
      </c>
      <c r="G35" s="133" t="s">
        <v>29140</v>
      </c>
      <c r="H35" s="4">
        <v>5980378</v>
      </c>
      <c r="I35" s="16" t="s">
        <v>28760</v>
      </c>
      <c r="J35" s="16">
        <v>43905</v>
      </c>
      <c r="K35" s="16">
        <v>43934</v>
      </c>
      <c r="L35" s="16" t="s">
        <v>29346</v>
      </c>
      <c r="M35" s="4">
        <v>30</v>
      </c>
      <c r="N35" s="4">
        <v>0</v>
      </c>
      <c r="O35" s="82">
        <v>0</v>
      </c>
      <c r="P35" s="4" t="s">
        <v>28762</v>
      </c>
      <c r="Q35" s="4">
        <v>901113030</v>
      </c>
      <c r="R35" s="16" t="s">
        <v>29333</v>
      </c>
      <c r="S35" s="4"/>
      <c r="T35" s="4"/>
      <c r="U35" s="4"/>
      <c r="V35" s="4"/>
      <c r="W35" s="4"/>
    </row>
    <row r="36" spans="3:31" x14ac:dyDescent="0.3">
      <c r="C36" s="16">
        <v>43935</v>
      </c>
      <c r="D36" s="4" t="s">
        <v>28761</v>
      </c>
      <c r="E36" s="4">
        <v>30339275</v>
      </c>
      <c r="F36" s="16" t="s">
        <v>29345</v>
      </c>
      <c r="G36" s="133" t="s">
        <v>29140</v>
      </c>
      <c r="H36" s="4">
        <v>6003762</v>
      </c>
      <c r="I36" s="16" t="s">
        <v>28760</v>
      </c>
      <c r="J36" s="16">
        <v>43935</v>
      </c>
      <c r="K36" s="16">
        <v>43964</v>
      </c>
      <c r="L36" s="16" t="s">
        <v>29346</v>
      </c>
      <c r="M36" s="4">
        <v>30</v>
      </c>
      <c r="N36" s="4">
        <v>0</v>
      </c>
      <c r="O36" s="82">
        <v>0</v>
      </c>
      <c r="P36" s="4" t="s">
        <v>28762</v>
      </c>
      <c r="Q36" s="4">
        <v>901113030</v>
      </c>
      <c r="R36" s="16" t="s">
        <v>29333</v>
      </c>
    </row>
    <row r="37" spans="3:31" x14ac:dyDescent="0.3">
      <c r="C37" s="16">
        <v>43965</v>
      </c>
      <c r="D37" s="4" t="s">
        <v>28761</v>
      </c>
      <c r="E37" s="4">
        <v>30339275</v>
      </c>
      <c r="F37" s="16" t="s">
        <v>29345</v>
      </c>
      <c r="G37" s="133" t="s">
        <v>29140</v>
      </c>
      <c r="H37" s="4">
        <v>6030221</v>
      </c>
      <c r="I37" s="16" t="s">
        <v>28760</v>
      </c>
      <c r="J37" s="16">
        <v>43965</v>
      </c>
      <c r="K37" s="16">
        <v>43967</v>
      </c>
      <c r="L37" s="16" t="s">
        <v>29346</v>
      </c>
      <c r="M37" s="4">
        <v>3</v>
      </c>
      <c r="N37" s="4">
        <v>0</v>
      </c>
      <c r="O37" s="82">
        <v>0</v>
      </c>
      <c r="P37" s="4" t="s">
        <v>28762</v>
      </c>
      <c r="Q37" s="4">
        <v>901113030</v>
      </c>
      <c r="R37" s="16" t="s">
        <v>29333</v>
      </c>
    </row>
    <row r="38" spans="3:31" x14ac:dyDescent="0.3">
      <c r="C38" s="16">
        <v>43968</v>
      </c>
      <c r="D38" s="4" t="s">
        <v>28761</v>
      </c>
      <c r="E38" s="4">
        <v>30339275</v>
      </c>
      <c r="F38" s="16" t="s">
        <v>29345</v>
      </c>
      <c r="G38" s="133" t="s">
        <v>13922</v>
      </c>
      <c r="H38" s="4">
        <v>6056923</v>
      </c>
      <c r="I38" s="16" t="s">
        <v>28760</v>
      </c>
      <c r="J38" s="16">
        <v>43968</v>
      </c>
      <c r="K38" s="16">
        <v>43994</v>
      </c>
      <c r="L38" s="16" t="s">
        <v>29346</v>
      </c>
      <c r="M38" s="4">
        <v>27</v>
      </c>
      <c r="N38" s="4">
        <v>14</v>
      </c>
      <c r="O38" s="82">
        <v>409641</v>
      </c>
      <c r="P38" s="4" t="s">
        <v>28762</v>
      </c>
      <c r="Q38" s="4">
        <v>901113030</v>
      </c>
      <c r="R38" s="16" t="s">
        <v>29333</v>
      </c>
    </row>
    <row r="39" spans="3:31" x14ac:dyDescent="0.3">
      <c r="C39" s="16">
        <v>43995</v>
      </c>
      <c r="D39" s="4" t="s">
        <v>28761</v>
      </c>
      <c r="E39" s="4">
        <v>30339275</v>
      </c>
      <c r="F39" s="16" t="s">
        <v>29345</v>
      </c>
      <c r="G39" s="133" t="s">
        <v>13922</v>
      </c>
      <c r="H39" s="4">
        <v>6069650</v>
      </c>
      <c r="I39" s="16" t="s">
        <v>28760</v>
      </c>
      <c r="J39" s="16">
        <v>43995</v>
      </c>
      <c r="K39" s="16">
        <v>44024</v>
      </c>
      <c r="L39" s="16" t="s">
        <v>29346</v>
      </c>
      <c r="M39" s="4">
        <v>30</v>
      </c>
      <c r="N39" s="4">
        <v>30</v>
      </c>
      <c r="O39" s="82">
        <v>877803</v>
      </c>
      <c r="P39" s="4" t="s">
        <v>28762</v>
      </c>
      <c r="Q39" s="4">
        <v>901113030</v>
      </c>
      <c r="R39" s="16" t="s">
        <v>29333</v>
      </c>
    </row>
    <row r="40" spans="3:31" x14ac:dyDescent="0.3">
      <c r="C40" s="16">
        <v>44025</v>
      </c>
      <c r="D40" s="4" t="s">
        <v>28761</v>
      </c>
      <c r="E40" s="4">
        <v>30339275</v>
      </c>
      <c r="F40" s="16" t="s">
        <v>29345</v>
      </c>
      <c r="G40" s="133" t="s">
        <v>13922</v>
      </c>
      <c r="H40" s="4">
        <v>6124957</v>
      </c>
      <c r="I40" s="16" t="s">
        <v>28760</v>
      </c>
      <c r="J40" s="16">
        <v>44025</v>
      </c>
      <c r="K40" s="16">
        <v>44054</v>
      </c>
      <c r="L40" s="16" t="s">
        <v>29346</v>
      </c>
      <c r="M40" s="4">
        <v>30</v>
      </c>
      <c r="N40" s="4">
        <v>30</v>
      </c>
      <c r="O40" s="82">
        <v>877803</v>
      </c>
      <c r="P40" s="4" t="s">
        <v>28762</v>
      </c>
      <c r="Q40" s="4">
        <v>901113030</v>
      </c>
      <c r="R40" s="16" t="s">
        <v>29333</v>
      </c>
    </row>
    <row r="41" spans="3:31" x14ac:dyDescent="0.3">
      <c r="C41" s="16">
        <v>44055</v>
      </c>
      <c r="D41" s="4" t="s">
        <v>28761</v>
      </c>
      <c r="E41" s="4">
        <v>30339275</v>
      </c>
      <c r="F41" s="16" t="s">
        <v>29345</v>
      </c>
      <c r="G41" s="133" t="s">
        <v>13922</v>
      </c>
      <c r="H41" s="4">
        <v>6195044</v>
      </c>
      <c r="I41" s="16" t="s">
        <v>28760</v>
      </c>
      <c r="J41" s="16">
        <v>44055</v>
      </c>
      <c r="K41" s="16">
        <v>44084</v>
      </c>
      <c r="L41" s="16" t="s">
        <v>29346</v>
      </c>
      <c r="M41" s="4">
        <v>30</v>
      </c>
      <c r="N41" s="4">
        <v>30</v>
      </c>
      <c r="O41" s="82">
        <v>877803</v>
      </c>
      <c r="P41" s="4" t="s">
        <v>28762</v>
      </c>
      <c r="Q41" s="4">
        <v>901113030</v>
      </c>
      <c r="R41" s="16" t="s">
        <v>29333</v>
      </c>
    </row>
    <row r="42" spans="3:31" x14ac:dyDescent="0.3">
      <c r="C42" s="16">
        <v>44085</v>
      </c>
      <c r="D42" s="4" t="s">
        <v>28761</v>
      </c>
      <c r="E42" s="4">
        <v>30339275</v>
      </c>
      <c r="F42" s="16" t="s">
        <v>29345</v>
      </c>
      <c r="G42" s="133" t="s">
        <v>13922</v>
      </c>
      <c r="H42" s="4">
        <v>6272436</v>
      </c>
      <c r="I42" s="16" t="s">
        <v>28760</v>
      </c>
      <c r="J42" s="16">
        <v>44085</v>
      </c>
      <c r="K42" s="16">
        <v>44114</v>
      </c>
      <c r="L42" s="16" t="s">
        <v>29347</v>
      </c>
      <c r="M42" s="4">
        <v>30</v>
      </c>
      <c r="N42" s="4">
        <v>30</v>
      </c>
      <c r="O42" s="82">
        <v>877803</v>
      </c>
      <c r="P42" s="4" t="s">
        <v>28762</v>
      </c>
      <c r="Q42" s="4">
        <v>901113030</v>
      </c>
      <c r="R42" s="16" t="s">
        <v>29333</v>
      </c>
    </row>
    <row r="43" spans="3:31" x14ac:dyDescent="0.3">
      <c r="C43" s="16">
        <v>44115</v>
      </c>
      <c r="D43" s="4" t="s">
        <v>28761</v>
      </c>
      <c r="E43" s="4">
        <v>30339275</v>
      </c>
      <c r="F43" s="16" t="s">
        <v>29345</v>
      </c>
      <c r="G43" s="133" t="s">
        <v>13922</v>
      </c>
      <c r="H43" s="4">
        <v>6375216</v>
      </c>
      <c r="I43" s="16" t="s">
        <v>28760</v>
      </c>
      <c r="J43" s="16">
        <v>44115</v>
      </c>
      <c r="K43" s="16">
        <v>44144</v>
      </c>
      <c r="L43" s="16" t="s">
        <v>29347</v>
      </c>
      <c r="M43" s="4">
        <v>30</v>
      </c>
      <c r="N43" s="4">
        <v>30</v>
      </c>
      <c r="O43" s="82">
        <v>877803</v>
      </c>
      <c r="P43" s="4" t="s">
        <v>28762</v>
      </c>
      <c r="Q43" s="4">
        <v>901113030</v>
      </c>
      <c r="R43" s="16" t="s">
        <v>29333</v>
      </c>
    </row>
    <row r="44" spans="3:31" x14ac:dyDescent="0.3">
      <c r="C44" s="16">
        <v>44145</v>
      </c>
      <c r="D44" s="4" t="s">
        <v>28761</v>
      </c>
      <c r="E44" s="4">
        <v>30339275</v>
      </c>
      <c r="F44" s="16" t="s">
        <v>29345</v>
      </c>
      <c r="G44" s="133" t="s">
        <v>13922</v>
      </c>
      <c r="H44" s="4">
        <v>6418200</v>
      </c>
      <c r="I44" s="16" t="s">
        <v>28760</v>
      </c>
      <c r="J44" s="16">
        <v>44145</v>
      </c>
      <c r="K44" s="16">
        <v>44174</v>
      </c>
      <c r="L44" s="16" t="s">
        <v>29347</v>
      </c>
      <c r="M44" s="4">
        <v>30</v>
      </c>
      <c r="N44" s="4">
        <v>30</v>
      </c>
      <c r="O44" s="82">
        <v>877803</v>
      </c>
      <c r="P44" s="4" t="s">
        <v>28762</v>
      </c>
      <c r="Q44" s="4">
        <v>901113030</v>
      </c>
      <c r="R44" s="16" t="s">
        <v>29333</v>
      </c>
    </row>
    <row r="45" spans="3:31" x14ac:dyDescent="0.3">
      <c r="C45" s="16">
        <v>44175</v>
      </c>
      <c r="D45" s="4" t="s">
        <v>28761</v>
      </c>
      <c r="E45" s="4">
        <v>30339275</v>
      </c>
      <c r="F45" s="16" t="s">
        <v>29345</v>
      </c>
      <c r="G45" s="133" t="s">
        <v>13922</v>
      </c>
      <c r="H45" s="4">
        <v>6498494</v>
      </c>
      <c r="I45" s="16" t="s">
        <v>28760</v>
      </c>
      <c r="J45" s="16">
        <v>44175</v>
      </c>
      <c r="K45" s="16">
        <v>44204</v>
      </c>
      <c r="L45" s="16" t="s">
        <v>29347</v>
      </c>
      <c r="M45" s="4">
        <v>30</v>
      </c>
      <c r="N45" s="4">
        <v>30</v>
      </c>
      <c r="O45" s="82">
        <v>877803</v>
      </c>
      <c r="P45" s="4" t="s">
        <v>28762</v>
      </c>
      <c r="Q45" s="4">
        <v>901113030</v>
      </c>
      <c r="R45" s="16" t="s">
        <v>29333</v>
      </c>
    </row>
    <row r="46" spans="3:31" x14ac:dyDescent="0.3">
      <c r="C46" s="16">
        <v>44205</v>
      </c>
      <c r="D46" s="4" t="s">
        <v>28761</v>
      </c>
      <c r="E46" s="4">
        <v>30339275</v>
      </c>
      <c r="F46" s="16" t="s">
        <v>29345</v>
      </c>
      <c r="G46" s="133" t="s">
        <v>13922</v>
      </c>
      <c r="H46" s="4">
        <v>6559110</v>
      </c>
      <c r="I46" s="16" t="s">
        <v>28760</v>
      </c>
      <c r="J46" s="16">
        <v>44205</v>
      </c>
      <c r="K46" s="16">
        <v>44234</v>
      </c>
      <c r="L46" s="16" t="s">
        <v>29347</v>
      </c>
      <c r="M46" s="4">
        <v>30</v>
      </c>
      <c r="N46" s="4">
        <v>30</v>
      </c>
      <c r="O46" s="82">
        <v>908526</v>
      </c>
      <c r="P46" s="4" t="s">
        <v>28762</v>
      </c>
      <c r="Q46" s="4">
        <v>901113030</v>
      </c>
      <c r="R46" s="16" t="s">
        <v>29333</v>
      </c>
    </row>
    <row r="47" spans="3:31" x14ac:dyDescent="0.3">
      <c r="C47" s="16">
        <v>44235</v>
      </c>
      <c r="D47" s="4" t="s">
        <v>28761</v>
      </c>
      <c r="E47" s="4">
        <v>30339275</v>
      </c>
      <c r="F47" s="16" t="s">
        <v>29345</v>
      </c>
      <c r="G47" s="133" t="s">
        <v>13922</v>
      </c>
      <c r="H47" s="4">
        <v>6619922</v>
      </c>
      <c r="I47" s="16" t="s">
        <v>28760</v>
      </c>
      <c r="J47" s="16">
        <v>44235</v>
      </c>
      <c r="K47" s="16">
        <v>44264</v>
      </c>
      <c r="L47" s="16" t="s">
        <v>29347</v>
      </c>
      <c r="M47" s="4">
        <v>30</v>
      </c>
      <c r="N47" s="4">
        <v>30</v>
      </c>
      <c r="O47" s="82">
        <v>908526</v>
      </c>
      <c r="P47" s="4" t="s">
        <v>28762</v>
      </c>
      <c r="Q47" s="4">
        <v>901113030</v>
      </c>
      <c r="R47" s="16" t="s">
        <v>29333</v>
      </c>
    </row>
    <row r="48" spans="3:31" x14ac:dyDescent="0.3">
      <c r="C48" s="16">
        <v>44265</v>
      </c>
      <c r="D48" s="4" t="s">
        <v>28761</v>
      </c>
      <c r="E48" s="4">
        <v>30339275</v>
      </c>
      <c r="F48" s="16" t="s">
        <v>29345</v>
      </c>
      <c r="G48" s="133" t="s">
        <v>13922</v>
      </c>
      <c r="H48" s="4">
        <v>6697548</v>
      </c>
      <c r="I48" s="16" t="s">
        <v>28760</v>
      </c>
      <c r="J48" s="16">
        <v>44265</v>
      </c>
      <c r="K48" s="16">
        <v>44293</v>
      </c>
      <c r="L48" s="16" t="s">
        <v>29347</v>
      </c>
      <c r="M48" s="4">
        <v>29</v>
      </c>
      <c r="N48" s="4">
        <v>29</v>
      </c>
      <c r="O48" s="82">
        <v>878242</v>
      </c>
      <c r="P48" s="4" t="s">
        <v>28762</v>
      </c>
      <c r="Q48" s="4">
        <v>901113030</v>
      </c>
      <c r="R48" s="16" t="s">
        <v>29333</v>
      </c>
    </row>
    <row r="49" spans="3:18" x14ac:dyDescent="0.3">
      <c r="C49" s="16">
        <v>44294</v>
      </c>
      <c r="D49" s="4" t="s">
        <v>28761</v>
      </c>
      <c r="E49" s="4">
        <v>30339275</v>
      </c>
      <c r="F49" s="16" t="s">
        <v>29345</v>
      </c>
      <c r="G49" s="133" t="s">
        <v>13922</v>
      </c>
      <c r="H49" s="4">
        <v>6773442</v>
      </c>
      <c r="I49" s="16" t="s">
        <v>28760</v>
      </c>
      <c r="J49" s="16">
        <v>44294</v>
      </c>
      <c r="K49" s="16">
        <v>44323</v>
      </c>
      <c r="L49" s="16" t="s">
        <v>29347</v>
      </c>
      <c r="M49" s="4">
        <v>30</v>
      </c>
      <c r="N49" s="4">
        <v>30</v>
      </c>
      <c r="O49" s="82">
        <v>908526</v>
      </c>
      <c r="P49" s="4" t="s">
        <v>28762</v>
      </c>
      <c r="Q49" s="4">
        <v>901113030</v>
      </c>
      <c r="R49" s="16" t="s">
        <v>29333</v>
      </c>
    </row>
    <row r="50" spans="3:18" x14ac:dyDescent="0.3">
      <c r="C50" s="16">
        <v>44324</v>
      </c>
      <c r="D50" s="4" t="s">
        <v>28761</v>
      </c>
      <c r="E50" s="4">
        <v>30339275</v>
      </c>
      <c r="F50" s="16" t="s">
        <v>29345</v>
      </c>
      <c r="G50" s="133" t="s">
        <v>13922</v>
      </c>
      <c r="H50" s="4">
        <v>6842642</v>
      </c>
      <c r="I50" s="16" t="s">
        <v>28760</v>
      </c>
      <c r="J50" s="16">
        <v>44324</v>
      </c>
      <c r="K50" s="16">
        <v>44353</v>
      </c>
      <c r="L50" s="16" t="s">
        <v>29347</v>
      </c>
      <c r="M50" s="4">
        <v>30</v>
      </c>
      <c r="N50" s="4">
        <v>30</v>
      </c>
      <c r="O50" s="82">
        <v>908526</v>
      </c>
      <c r="P50" s="4" t="s">
        <v>28762</v>
      </c>
      <c r="Q50" s="4">
        <v>901113030</v>
      </c>
      <c r="R50" s="16" t="s">
        <v>29333</v>
      </c>
    </row>
    <row r="51" spans="3:18" x14ac:dyDescent="0.3">
      <c r="C51" s="16">
        <v>44354</v>
      </c>
      <c r="D51" s="4" t="s">
        <v>28761</v>
      </c>
      <c r="E51" s="4">
        <v>30339275</v>
      </c>
      <c r="F51" s="16" t="s">
        <v>29345</v>
      </c>
      <c r="G51" s="133" t="s">
        <v>13922</v>
      </c>
      <c r="H51" s="4">
        <v>6958094</v>
      </c>
      <c r="I51" s="16" t="s">
        <v>28760</v>
      </c>
      <c r="J51" s="16">
        <v>44354</v>
      </c>
      <c r="K51" s="16">
        <v>44383</v>
      </c>
      <c r="L51" s="16" t="s">
        <v>29347</v>
      </c>
      <c r="M51" s="4">
        <v>30</v>
      </c>
      <c r="N51" s="4">
        <v>30</v>
      </c>
      <c r="O51" s="82">
        <v>908526</v>
      </c>
      <c r="P51" s="4" t="s">
        <v>28762</v>
      </c>
      <c r="Q51" s="4">
        <v>901113030</v>
      </c>
      <c r="R51" s="16" t="s">
        <v>29333</v>
      </c>
    </row>
    <row r="52" spans="3:18" x14ac:dyDescent="0.3">
      <c r="C52" s="16">
        <v>44384</v>
      </c>
      <c r="D52" s="4" t="s">
        <v>28761</v>
      </c>
      <c r="E52" s="4">
        <v>30339275</v>
      </c>
      <c r="F52" s="16" t="s">
        <v>29345</v>
      </c>
      <c r="G52" s="133" t="s">
        <v>13922</v>
      </c>
      <c r="H52" s="4">
        <v>7061169</v>
      </c>
      <c r="I52" s="16" t="s">
        <v>28760</v>
      </c>
      <c r="J52" s="16">
        <v>44384</v>
      </c>
      <c r="K52" s="16">
        <v>44413</v>
      </c>
      <c r="L52" s="16" t="s">
        <v>29347</v>
      </c>
      <c r="M52" s="4">
        <v>30</v>
      </c>
      <c r="N52" s="4">
        <v>30</v>
      </c>
      <c r="O52" s="82">
        <v>908526</v>
      </c>
      <c r="P52" s="4" t="s">
        <v>28762</v>
      </c>
      <c r="Q52" s="4">
        <v>901113030</v>
      </c>
      <c r="R52" s="16" t="s">
        <v>29333</v>
      </c>
    </row>
    <row r="53" spans="3:18" x14ac:dyDescent="0.3">
      <c r="C53" s="16">
        <v>44414</v>
      </c>
      <c r="D53" s="4" t="s">
        <v>28761</v>
      </c>
      <c r="E53" s="4">
        <v>30339275</v>
      </c>
      <c r="F53" s="16" t="s">
        <v>29345</v>
      </c>
      <c r="G53" s="133" t="s">
        <v>13922</v>
      </c>
      <c r="H53" s="4">
        <v>7177231</v>
      </c>
      <c r="I53" s="16" t="s">
        <v>28760</v>
      </c>
      <c r="J53" s="16">
        <v>44414</v>
      </c>
      <c r="K53" s="16">
        <v>44443</v>
      </c>
      <c r="L53" s="16" t="s">
        <v>29347</v>
      </c>
      <c r="M53" s="4">
        <v>30</v>
      </c>
      <c r="N53" s="4">
        <v>30</v>
      </c>
      <c r="O53" s="82">
        <v>908526</v>
      </c>
      <c r="P53" s="4" t="s">
        <v>28762</v>
      </c>
      <c r="Q53" s="4">
        <v>901113030</v>
      </c>
      <c r="R53" s="16" t="s">
        <v>29333</v>
      </c>
    </row>
    <row r="54" spans="3:18" x14ac:dyDescent="0.3">
      <c r="C54" s="16">
        <v>44444</v>
      </c>
      <c r="D54" s="4" t="s">
        <v>28761</v>
      </c>
      <c r="E54" s="4">
        <v>30339275</v>
      </c>
      <c r="F54" s="16" t="s">
        <v>29345</v>
      </c>
      <c r="G54" s="133" t="s">
        <v>13922</v>
      </c>
      <c r="H54" s="4">
        <v>7701646</v>
      </c>
      <c r="I54" s="16" t="s">
        <v>28760</v>
      </c>
      <c r="J54" s="16">
        <v>44444</v>
      </c>
      <c r="K54" s="16">
        <v>44471</v>
      </c>
      <c r="L54" s="16" t="s">
        <v>29347</v>
      </c>
      <c r="M54" s="4">
        <v>28</v>
      </c>
      <c r="N54" s="4">
        <v>28</v>
      </c>
      <c r="O54" s="82">
        <v>847958</v>
      </c>
      <c r="P54" s="4" t="s">
        <v>28762</v>
      </c>
      <c r="Q54" s="4">
        <v>901113030</v>
      </c>
      <c r="R54" s="16" t="s">
        <v>29333</v>
      </c>
    </row>
    <row r="55" spans="3:18" x14ac:dyDescent="0.3">
      <c r="C55" s="16">
        <v>44472</v>
      </c>
      <c r="D55" s="4" t="s">
        <v>28761</v>
      </c>
      <c r="E55" s="4">
        <v>30339275</v>
      </c>
      <c r="F55" s="16" t="s">
        <v>29345</v>
      </c>
      <c r="G55" s="133" t="s">
        <v>13922</v>
      </c>
      <c r="H55" s="4">
        <v>7323322</v>
      </c>
      <c r="I55" s="16" t="s">
        <v>28760</v>
      </c>
      <c r="J55" s="16">
        <v>44472</v>
      </c>
      <c r="K55" s="16">
        <v>44501</v>
      </c>
      <c r="L55" s="16" t="s">
        <v>29347</v>
      </c>
      <c r="M55" s="4">
        <v>30</v>
      </c>
      <c r="N55" s="4">
        <v>30</v>
      </c>
      <c r="O55" s="82">
        <v>908526</v>
      </c>
      <c r="P55" s="4" t="s">
        <v>28762</v>
      </c>
      <c r="Q55" s="4">
        <v>901113030</v>
      </c>
      <c r="R55" s="16" t="s">
        <v>29333</v>
      </c>
    </row>
    <row r="56" spans="3:18" x14ac:dyDescent="0.3">
      <c r="C56" s="16">
        <v>44504</v>
      </c>
      <c r="D56" s="4" t="s">
        <v>28761</v>
      </c>
      <c r="E56" s="4">
        <v>30339275</v>
      </c>
      <c r="F56" s="16" t="s">
        <v>29345</v>
      </c>
      <c r="G56" s="133" t="s">
        <v>13922</v>
      </c>
      <c r="H56" s="4">
        <v>7381830</v>
      </c>
      <c r="I56" s="16" t="s">
        <v>28760</v>
      </c>
      <c r="J56" s="16">
        <v>44504</v>
      </c>
      <c r="K56" s="16">
        <v>44533</v>
      </c>
      <c r="L56" s="16" t="s">
        <v>29347</v>
      </c>
      <c r="M56" s="4">
        <v>30</v>
      </c>
      <c r="N56" s="4">
        <v>30</v>
      </c>
      <c r="O56" s="82">
        <v>908526</v>
      </c>
      <c r="P56" s="4" t="s">
        <v>28762</v>
      </c>
      <c r="Q56" s="4">
        <v>901113030</v>
      </c>
      <c r="R56" s="16" t="s">
        <v>29333</v>
      </c>
    </row>
    <row r="57" spans="3:18" x14ac:dyDescent="0.3">
      <c r="C57" s="16">
        <v>44534</v>
      </c>
      <c r="D57" s="4" t="s">
        <v>28761</v>
      </c>
      <c r="E57" s="4">
        <v>30339275</v>
      </c>
      <c r="F57" s="16" t="s">
        <v>29345</v>
      </c>
      <c r="G57" s="133" t="s">
        <v>13922</v>
      </c>
      <c r="H57" s="4">
        <v>7537898</v>
      </c>
      <c r="I57" s="16" t="s">
        <v>28760</v>
      </c>
      <c r="J57" s="16">
        <v>44534</v>
      </c>
      <c r="K57" s="16">
        <v>44563</v>
      </c>
      <c r="L57" s="16" t="s">
        <v>29347</v>
      </c>
      <c r="M57" s="4">
        <v>30</v>
      </c>
      <c r="N57" s="4">
        <v>30</v>
      </c>
      <c r="O57" s="82">
        <v>908526</v>
      </c>
      <c r="P57" s="4" t="s">
        <v>28762</v>
      </c>
      <c r="Q57" s="4">
        <v>901113030</v>
      </c>
      <c r="R57" s="16" t="s">
        <v>29333</v>
      </c>
    </row>
    <row r="58" spans="3:18" x14ac:dyDescent="0.3">
      <c r="C58" s="16">
        <v>44564</v>
      </c>
      <c r="D58" s="4" t="s">
        <v>28761</v>
      </c>
      <c r="E58" s="4">
        <v>30339275</v>
      </c>
      <c r="F58" s="16" t="s">
        <v>29345</v>
      </c>
      <c r="G58" s="133" t="s">
        <v>13922</v>
      </c>
      <c r="H58" s="4">
        <v>7604695</v>
      </c>
      <c r="I58" s="16" t="s">
        <v>28760</v>
      </c>
      <c r="J58" s="16">
        <v>44564</v>
      </c>
      <c r="K58" s="16">
        <v>44593</v>
      </c>
      <c r="L58" s="16" t="s">
        <v>29347</v>
      </c>
      <c r="M58" s="4">
        <v>30</v>
      </c>
      <c r="N58" s="4">
        <v>30</v>
      </c>
      <c r="O58" s="82">
        <v>1000000</v>
      </c>
      <c r="P58" s="4" t="s">
        <v>28762</v>
      </c>
      <c r="Q58" s="4">
        <v>901113030</v>
      </c>
      <c r="R58" s="16" t="s">
        <v>29333</v>
      </c>
    </row>
    <row r="59" spans="3:18" x14ac:dyDescent="0.3">
      <c r="C59" s="16">
        <v>44596</v>
      </c>
      <c r="D59" s="4" t="s">
        <v>28761</v>
      </c>
      <c r="E59" s="4">
        <v>30339275</v>
      </c>
      <c r="F59" s="16" t="s">
        <v>29345</v>
      </c>
      <c r="G59" s="133" t="s">
        <v>13922</v>
      </c>
      <c r="H59" s="4">
        <v>7652212</v>
      </c>
      <c r="I59" s="16" t="s">
        <v>28760</v>
      </c>
      <c r="J59" s="16">
        <v>44596</v>
      </c>
      <c r="K59" s="16">
        <v>44625</v>
      </c>
      <c r="L59" s="16" t="s">
        <v>29347</v>
      </c>
      <c r="M59" s="4">
        <v>30</v>
      </c>
      <c r="N59" s="4">
        <v>30</v>
      </c>
      <c r="O59" s="82">
        <v>1000000</v>
      </c>
      <c r="P59" s="4" t="s">
        <v>28762</v>
      </c>
      <c r="Q59" s="4">
        <v>901113030</v>
      </c>
      <c r="R59" s="16" t="s">
        <v>29333</v>
      </c>
    </row>
    <row r="60" spans="3:18" x14ac:dyDescent="0.3">
      <c r="C60" s="16">
        <v>44626</v>
      </c>
      <c r="D60" s="4" t="s">
        <v>28761</v>
      </c>
      <c r="E60" s="4">
        <v>30339275</v>
      </c>
      <c r="F60" s="16" t="s">
        <v>29345</v>
      </c>
      <c r="G60" s="133" t="s">
        <v>13922</v>
      </c>
      <c r="H60" s="4">
        <v>7696794</v>
      </c>
      <c r="I60" s="16" t="s">
        <v>28760</v>
      </c>
      <c r="J60" s="16">
        <v>44626</v>
      </c>
      <c r="K60" s="16">
        <v>44655</v>
      </c>
      <c r="L60" s="16" t="s">
        <v>29347</v>
      </c>
      <c r="M60" s="4">
        <v>30</v>
      </c>
      <c r="N60" s="4">
        <v>30</v>
      </c>
      <c r="O60" s="82">
        <v>1000000</v>
      </c>
      <c r="P60" s="4" t="s">
        <v>28762</v>
      </c>
      <c r="Q60" s="4">
        <v>901113030</v>
      </c>
      <c r="R60" s="16" t="s">
        <v>29333</v>
      </c>
    </row>
    <row r="61" spans="3:18" x14ac:dyDescent="0.3">
      <c r="C61" s="16">
        <v>44656</v>
      </c>
      <c r="D61" s="4" t="s">
        <v>28761</v>
      </c>
      <c r="E61" s="4">
        <v>30339275</v>
      </c>
      <c r="F61" s="16" t="s">
        <v>29345</v>
      </c>
      <c r="G61" s="133" t="s">
        <v>13922</v>
      </c>
      <c r="H61" s="4">
        <v>7834242</v>
      </c>
      <c r="I61" s="16" t="s">
        <v>28760</v>
      </c>
      <c r="J61" s="16">
        <v>44656</v>
      </c>
      <c r="K61" s="16">
        <v>44681</v>
      </c>
      <c r="L61" s="16" t="s">
        <v>29347</v>
      </c>
      <c r="M61" s="4">
        <v>26</v>
      </c>
      <c r="N61" s="4">
        <v>26</v>
      </c>
      <c r="O61" s="82">
        <v>866667</v>
      </c>
      <c r="P61" s="4" t="s">
        <v>28762</v>
      </c>
      <c r="Q61" s="4">
        <v>901113030</v>
      </c>
      <c r="R61" s="16" t="s">
        <v>29333</v>
      </c>
    </row>
    <row r="62" spans="3:18" x14ac:dyDescent="0.3">
      <c r="C62" s="16">
        <v>44682</v>
      </c>
      <c r="D62" s="4" t="s">
        <v>28761</v>
      </c>
      <c r="E62" s="4">
        <v>30339275</v>
      </c>
      <c r="F62" s="16" t="s">
        <v>29345</v>
      </c>
      <c r="G62" s="133" t="s">
        <v>13922</v>
      </c>
      <c r="H62" s="4">
        <v>7960856</v>
      </c>
      <c r="I62" s="16" t="s">
        <v>28760</v>
      </c>
      <c r="J62" s="16">
        <v>44682</v>
      </c>
      <c r="K62" s="16">
        <v>44711</v>
      </c>
      <c r="L62" s="16" t="s">
        <v>29347</v>
      </c>
      <c r="M62" s="4">
        <v>30</v>
      </c>
      <c r="N62" s="4">
        <v>30</v>
      </c>
      <c r="O62" s="82">
        <v>1000000</v>
      </c>
      <c r="P62" s="4" t="s">
        <v>28762</v>
      </c>
      <c r="Q62" s="4">
        <v>901113030</v>
      </c>
      <c r="R62" s="16" t="s">
        <v>29333</v>
      </c>
    </row>
    <row r="63" spans="3:18" x14ac:dyDescent="0.3">
      <c r="C63" s="16">
        <v>44712</v>
      </c>
      <c r="D63" s="4" t="s">
        <v>28761</v>
      </c>
      <c r="E63" s="4">
        <v>30339275</v>
      </c>
      <c r="F63" s="16" t="s">
        <v>29345</v>
      </c>
      <c r="G63" s="133" t="s">
        <v>13922</v>
      </c>
      <c r="H63" s="4">
        <v>7971986</v>
      </c>
      <c r="I63" s="16" t="s">
        <v>28760</v>
      </c>
      <c r="J63" s="16">
        <v>44712</v>
      </c>
      <c r="K63" s="16">
        <v>44741</v>
      </c>
      <c r="L63" s="16" t="s">
        <v>29347</v>
      </c>
      <c r="M63" s="4">
        <v>30</v>
      </c>
      <c r="N63" s="4">
        <v>30</v>
      </c>
      <c r="O63" s="82">
        <v>1000000</v>
      </c>
      <c r="P63" s="4" t="s">
        <v>28762</v>
      </c>
      <c r="Q63" s="4">
        <v>901113030</v>
      </c>
      <c r="R63" s="16" t="s">
        <v>29333</v>
      </c>
    </row>
    <row r="64" spans="3:18" x14ac:dyDescent="0.3">
      <c r="C64" s="16">
        <v>44742</v>
      </c>
      <c r="D64" s="4" t="s">
        <v>28761</v>
      </c>
      <c r="E64" s="4">
        <v>30339275</v>
      </c>
      <c r="F64" s="16" t="s">
        <v>29345</v>
      </c>
      <c r="G64" s="133" t="s">
        <v>13922</v>
      </c>
      <c r="H64" s="4">
        <v>8040360</v>
      </c>
      <c r="I64" s="16" t="s">
        <v>28760</v>
      </c>
      <c r="J64" s="16">
        <v>44742</v>
      </c>
      <c r="K64" s="16">
        <v>44771</v>
      </c>
      <c r="L64" s="16" t="s">
        <v>29347</v>
      </c>
      <c r="M64" s="4">
        <v>30</v>
      </c>
      <c r="N64" s="4">
        <v>30</v>
      </c>
      <c r="O64" s="82">
        <v>1000000</v>
      </c>
      <c r="P64" s="4" t="s">
        <v>28762</v>
      </c>
      <c r="Q64" s="4">
        <v>901113030</v>
      </c>
      <c r="R64" s="16" t="s">
        <v>29333</v>
      </c>
    </row>
    <row r="65" spans="3:18" x14ac:dyDescent="0.3">
      <c r="C65" s="16">
        <v>44772</v>
      </c>
      <c r="D65" s="4" t="s">
        <v>28761</v>
      </c>
      <c r="E65" s="4">
        <v>30339275</v>
      </c>
      <c r="F65" s="16" t="s">
        <v>29345</v>
      </c>
      <c r="G65" s="133" t="s">
        <v>13922</v>
      </c>
      <c r="H65" s="4">
        <v>8163139</v>
      </c>
      <c r="I65" s="16" t="s">
        <v>28760</v>
      </c>
      <c r="J65" s="16">
        <v>44772</v>
      </c>
      <c r="K65" s="16">
        <v>44801</v>
      </c>
      <c r="L65" s="16" t="s">
        <v>29347</v>
      </c>
      <c r="M65" s="4">
        <v>30</v>
      </c>
      <c r="N65" s="4">
        <v>30</v>
      </c>
      <c r="O65" s="82">
        <v>1000000</v>
      </c>
      <c r="P65" s="4" t="s">
        <v>28762</v>
      </c>
      <c r="Q65" s="4">
        <v>901113030</v>
      </c>
      <c r="R65" s="16" t="s">
        <v>29333</v>
      </c>
    </row>
    <row r="66" spans="3:18" x14ac:dyDescent="0.3">
      <c r="C66" s="16">
        <v>44802</v>
      </c>
      <c r="D66" s="4" t="s">
        <v>28761</v>
      </c>
      <c r="E66" s="4">
        <v>30339275</v>
      </c>
      <c r="F66" s="16" t="s">
        <v>29345</v>
      </c>
      <c r="G66" s="133" t="s">
        <v>13922</v>
      </c>
      <c r="H66" s="4">
        <v>8235559</v>
      </c>
      <c r="I66" s="16" t="s">
        <v>28760</v>
      </c>
      <c r="J66" s="16">
        <v>44802</v>
      </c>
      <c r="K66" s="16">
        <v>44804</v>
      </c>
      <c r="L66" s="16" t="s">
        <v>29348</v>
      </c>
      <c r="M66" s="4">
        <v>3</v>
      </c>
      <c r="N66" s="4">
        <v>3</v>
      </c>
      <c r="O66" s="82">
        <v>100000</v>
      </c>
      <c r="P66" s="4" t="s">
        <v>28762</v>
      </c>
      <c r="Q66" s="4">
        <v>901113030</v>
      </c>
      <c r="R66" s="16" t="s">
        <v>29333</v>
      </c>
    </row>
    <row r="67" spans="3:18" x14ac:dyDescent="0.3">
      <c r="C67" s="16">
        <v>44805</v>
      </c>
      <c r="D67" s="4" t="s">
        <v>28761</v>
      </c>
      <c r="E67" s="4">
        <v>30339275</v>
      </c>
      <c r="F67" s="16" t="s">
        <v>29345</v>
      </c>
      <c r="G67" s="133" t="s">
        <v>13922</v>
      </c>
      <c r="H67" s="4">
        <v>8250101</v>
      </c>
      <c r="I67" s="16" t="s">
        <v>28760</v>
      </c>
      <c r="J67" s="16">
        <v>44805</v>
      </c>
      <c r="K67" s="16">
        <v>44834</v>
      </c>
      <c r="L67" s="16" t="s">
        <v>29349</v>
      </c>
      <c r="M67" s="4">
        <v>30</v>
      </c>
      <c r="N67" s="4">
        <v>30</v>
      </c>
      <c r="O67" s="82">
        <v>1000000</v>
      </c>
      <c r="P67" s="4" t="s">
        <v>28762</v>
      </c>
      <c r="Q67" s="4">
        <v>901113030</v>
      </c>
      <c r="R67" s="16" t="s">
        <v>29333</v>
      </c>
    </row>
    <row r="68" spans="3:18" x14ac:dyDescent="0.3">
      <c r="C68" s="16">
        <v>44835</v>
      </c>
      <c r="D68" s="4" t="s">
        <v>28761</v>
      </c>
      <c r="E68" s="4">
        <v>30339275</v>
      </c>
      <c r="F68" s="16" t="s">
        <v>29345</v>
      </c>
      <c r="G68" s="133" t="s">
        <v>13922</v>
      </c>
      <c r="H68" s="4">
        <v>8401526</v>
      </c>
      <c r="I68" s="16" t="s">
        <v>28760</v>
      </c>
      <c r="J68" s="16">
        <v>44835</v>
      </c>
      <c r="K68" s="16">
        <v>44849</v>
      </c>
      <c r="L68" s="16" t="s">
        <v>29349</v>
      </c>
      <c r="M68" s="4">
        <v>15</v>
      </c>
      <c r="N68" s="4">
        <v>15</v>
      </c>
      <c r="O68" s="82">
        <v>500000</v>
      </c>
      <c r="P68" s="4" t="s">
        <v>28762</v>
      </c>
      <c r="Q68" s="4">
        <v>901113030</v>
      </c>
      <c r="R68" s="16" t="s">
        <v>29333</v>
      </c>
    </row>
    <row r="69" spans="3:18" x14ac:dyDescent="0.3">
      <c r="C69" s="16">
        <v>44850</v>
      </c>
      <c r="D69" s="4" t="s">
        <v>28761</v>
      </c>
      <c r="E69" s="4">
        <v>30339275</v>
      </c>
      <c r="F69" s="16" t="s">
        <v>29345</v>
      </c>
      <c r="G69" s="133" t="s">
        <v>13922</v>
      </c>
      <c r="H69" s="4">
        <v>8427550</v>
      </c>
      <c r="I69" s="16" t="s">
        <v>28760</v>
      </c>
      <c r="J69" s="16">
        <v>44850</v>
      </c>
      <c r="K69" s="16">
        <v>44864</v>
      </c>
      <c r="L69" s="16" t="s">
        <v>29347</v>
      </c>
      <c r="M69" s="4">
        <v>15</v>
      </c>
      <c r="N69" s="4">
        <v>15</v>
      </c>
      <c r="O69" s="82">
        <v>500000</v>
      </c>
      <c r="P69" s="4" t="s">
        <v>28762</v>
      </c>
      <c r="Q69" s="4">
        <v>901113030</v>
      </c>
      <c r="R69" s="16" t="s">
        <v>29333</v>
      </c>
    </row>
    <row r="70" spans="3:18" x14ac:dyDescent="0.3">
      <c r="C70" s="16">
        <v>44865</v>
      </c>
      <c r="D70" s="4" t="s">
        <v>28761</v>
      </c>
      <c r="E70" s="4">
        <v>30339275</v>
      </c>
      <c r="F70" s="16" t="s">
        <v>29345</v>
      </c>
      <c r="G70" s="133" t="s">
        <v>13922</v>
      </c>
      <c r="H70" s="4">
        <v>8455152</v>
      </c>
      <c r="I70" s="16" t="s">
        <v>28760</v>
      </c>
      <c r="J70" s="16">
        <v>44865</v>
      </c>
      <c r="K70" s="16">
        <v>44871</v>
      </c>
      <c r="L70" s="16" t="s">
        <v>29350</v>
      </c>
      <c r="M70" s="4">
        <v>7</v>
      </c>
      <c r="N70" s="4">
        <v>7</v>
      </c>
      <c r="O70" s="82">
        <v>233333</v>
      </c>
      <c r="P70" s="4" t="s">
        <v>28762</v>
      </c>
      <c r="Q70" s="4">
        <v>901113030</v>
      </c>
      <c r="R70" s="16" t="s">
        <v>29333</v>
      </c>
    </row>
    <row r="71" spans="3:18" x14ac:dyDescent="0.3">
      <c r="C71" s="16">
        <v>44872</v>
      </c>
      <c r="D71" s="4" t="s">
        <v>28761</v>
      </c>
      <c r="E71" s="4">
        <v>30339275</v>
      </c>
      <c r="F71" s="16" t="s">
        <v>29345</v>
      </c>
      <c r="G71" s="133" t="s">
        <v>13922</v>
      </c>
      <c r="H71" s="4">
        <v>8489810</v>
      </c>
      <c r="I71" s="16" t="s">
        <v>28760</v>
      </c>
      <c r="J71" s="16">
        <v>44872</v>
      </c>
      <c r="K71" s="16">
        <v>44883</v>
      </c>
      <c r="L71" s="16" t="s">
        <v>29347</v>
      </c>
      <c r="M71" s="4">
        <v>12</v>
      </c>
      <c r="N71" s="4">
        <v>12</v>
      </c>
      <c r="O71" s="82">
        <v>400000</v>
      </c>
      <c r="P71" s="4" t="s">
        <v>28762</v>
      </c>
      <c r="Q71" s="4">
        <v>901113030</v>
      </c>
      <c r="R71" s="16" t="s">
        <v>29333</v>
      </c>
    </row>
    <row r="72" spans="3:18" x14ac:dyDescent="0.3">
      <c r="C72" s="16">
        <v>44893</v>
      </c>
      <c r="D72" s="4" t="s">
        <v>28761</v>
      </c>
      <c r="E72" s="4">
        <v>30339275</v>
      </c>
      <c r="F72" s="16" t="s">
        <v>29345</v>
      </c>
      <c r="G72" s="133" t="s">
        <v>13922</v>
      </c>
      <c r="H72" s="4">
        <v>8553204</v>
      </c>
      <c r="I72" s="16" t="s">
        <v>28760</v>
      </c>
      <c r="J72" s="16">
        <v>44893</v>
      </c>
      <c r="K72" s="16">
        <v>44902</v>
      </c>
      <c r="L72" s="16" t="s">
        <v>29351</v>
      </c>
      <c r="M72" s="4">
        <v>10</v>
      </c>
      <c r="N72" s="4">
        <v>10</v>
      </c>
      <c r="O72" s="82">
        <v>333333</v>
      </c>
      <c r="P72" s="4" t="s">
        <v>28762</v>
      </c>
      <c r="Q72" s="4">
        <v>901113030</v>
      </c>
      <c r="R72" s="16" t="s">
        <v>29333</v>
      </c>
    </row>
    <row r="73" spans="3:18" x14ac:dyDescent="0.3">
      <c r="C73" s="16">
        <v>44903</v>
      </c>
      <c r="D73" s="4" t="s">
        <v>28761</v>
      </c>
      <c r="E73" s="4">
        <v>30339275</v>
      </c>
      <c r="F73" s="16" t="s">
        <v>29345</v>
      </c>
      <c r="G73" s="133" t="s">
        <v>13922</v>
      </c>
      <c r="H73" s="4">
        <v>8621770</v>
      </c>
      <c r="I73" s="16" t="s">
        <v>28760</v>
      </c>
      <c r="J73" s="16">
        <v>44903</v>
      </c>
      <c r="K73" s="16">
        <v>44909</v>
      </c>
      <c r="L73" s="16" t="s">
        <v>29351</v>
      </c>
      <c r="M73" s="4">
        <v>7</v>
      </c>
      <c r="N73" s="4">
        <v>7</v>
      </c>
      <c r="O73" s="82">
        <v>233333</v>
      </c>
      <c r="P73" s="4" t="s">
        <v>28762</v>
      </c>
      <c r="Q73" s="4">
        <v>901113030</v>
      </c>
      <c r="R73" s="16" t="s">
        <v>29333</v>
      </c>
    </row>
    <row r="74" spans="3:18" x14ac:dyDescent="0.3">
      <c r="C74" s="16">
        <v>44910</v>
      </c>
      <c r="D74" s="4" t="s">
        <v>28761</v>
      </c>
      <c r="E74" s="4">
        <v>30339275</v>
      </c>
      <c r="F74" s="16" t="s">
        <v>29345</v>
      </c>
      <c r="G74" s="133" t="s">
        <v>13922</v>
      </c>
      <c r="H74" s="4">
        <v>8634139</v>
      </c>
      <c r="I74" s="16" t="s">
        <v>28760</v>
      </c>
      <c r="J74" s="16">
        <v>44910</v>
      </c>
      <c r="K74" s="16">
        <v>44939</v>
      </c>
      <c r="L74" s="16" t="s">
        <v>29351</v>
      </c>
      <c r="M74" s="4">
        <v>30</v>
      </c>
      <c r="N74" s="4">
        <v>30</v>
      </c>
      <c r="O74" s="82">
        <v>1000000</v>
      </c>
      <c r="P74" s="4" t="s">
        <v>28762</v>
      </c>
      <c r="Q74" s="4">
        <v>901113030</v>
      </c>
      <c r="R74" s="16" t="s">
        <v>29333</v>
      </c>
    </row>
    <row r="75" spans="3:18" x14ac:dyDescent="0.3">
      <c r="C75" s="16">
        <v>44940</v>
      </c>
      <c r="D75" s="4" t="s">
        <v>28761</v>
      </c>
      <c r="E75" s="4">
        <v>30339275</v>
      </c>
      <c r="F75" s="16" t="s">
        <v>29345</v>
      </c>
      <c r="G75" s="133" t="s">
        <v>13922</v>
      </c>
      <c r="H75" s="4">
        <v>8729479</v>
      </c>
      <c r="I75" s="16" t="s">
        <v>28760</v>
      </c>
      <c r="J75" s="16">
        <v>44940</v>
      </c>
      <c r="K75" s="16">
        <v>44944</v>
      </c>
      <c r="L75" s="16" t="s">
        <v>29352</v>
      </c>
      <c r="M75" s="4">
        <v>5</v>
      </c>
      <c r="N75" s="4">
        <v>5</v>
      </c>
      <c r="O75" s="82">
        <v>193333</v>
      </c>
      <c r="P75" s="4" t="s">
        <v>28762</v>
      </c>
      <c r="Q75" s="4">
        <v>901113030</v>
      </c>
      <c r="R75" s="16" t="s">
        <v>29333</v>
      </c>
    </row>
    <row r="76" spans="3:18" x14ac:dyDescent="0.3">
      <c r="C76" s="16">
        <v>44945</v>
      </c>
      <c r="D76" s="4" t="s">
        <v>28761</v>
      </c>
      <c r="E76" s="4">
        <v>30339275</v>
      </c>
      <c r="F76" s="16" t="s">
        <v>29345</v>
      </c>
      <c r="G76" s="133" t="s">
        <v>13922</v>
      </c>
      <c r="H76" s="4">
        <v>8748160</v>
      </c>
      <c r="I76" s="16" t="s">
        <v>28760</v>
      </c>
      <c r="J76" s="16">
        <v>44945</v>
      </c>
      <c r="K76" s="16">
        <v>44958</v>
      </c>
      <c r="L76" s="16" t="s">
        <v>29348</v>
      </c>
      <c r="M76" s="4">
        <v>14</v>
      </c>
      <c r="N76" s="4">
        <v>14</v>
      </c>
      <c r="O76" s="82">
        <v>541333</v>
      </c>
      <c r="P76" s="4" t="s">
        <v>28762</v>
      </c>
      <c r="Q76" s="4">
        <v>901113030</v>
      </c>
      <c r="R76" s="16" t="s">
        <v>29333</v>
      </c>
    </row>
    <row r="77" spans="3:18" x14ac:dyDescent="0.3">
      <c r="C77" s="16">
        <v>44959</v>
      </c>
      <c r="D77" s="4" t="s">
        <v>28761</v>
      </c>
      <c r="E77" s="4">
        <v>30339275</v>
      </c>
      <c r="F77" s="16" t="s">
        <v>29345</v>
      </c>
      <c r="G77" s="133" t="s">
        <v>13922</v>
      </c>
      <c r="H77" s="4">
        <v>8809068</v>
      </c>
      <c r="I77" s="16" t="s">
        <v>28760</v>
      </c>
      <c r="J77" s="16">
        <v>44959</v>
      </c>
      <c r="K77" s="16">
        <v>44973</v>
      </c>
      <c r="L77" s="16" t="s">
        <v>29348</v>
      </c>
      <c r="M77" s="4">
        <v>15</v>
      </c>
      <c r="N77" s="4">
        <v>15</v>
      </c>
      <c r="O77" s="82">
        <v>580000</v>
      </c>
      <c r="P77" s="4" t="s">
        <v>28762</v>
      </c>
      <c r="Q77" s="4">
        <v>901113030</v>
      </c>
      <c r="R77" s="16" t="s">
        <v>29333</v>
      </c>
    </row>
    <row r="78" spans="3:18" x14ac:dyDescent="0.3">
      <c r="C78" s="16">
        <v>44974</v>
      </c>
      <c r="D78" s="4" t="s">
        <v>28761</v>
      </c>
      <c r="E78" s="4">
        <v>30339275</v>
      </c>
      <c r="F78" s="16" t="s">
        <v>29345</v>
      </c>
      <c r="G78" s="133" t="s">
        <v>13922</v>
      </c>
      <c r="H78" s="4">
        <v>8859393</v>
      </c>
      <c r="I78" s="16" t="s">
        <v>28760</v>
      </c>
      <c r="J78" s="16">
        <v>44974</v>
      </c>
      <c r="K78" s="16">
        <v>45003</v>
      </c>
      <c r="L78" s="16" t="s">
        <v>29351</v>
      </c>
      <c r="M78" s="4">
        <v>30</v>
      </c>
      <c r="N78" s="4">
        <v>30</v>
      </c>
      <c r="O78" s="82">
        <v>1160000</v>
      </c>
      <c r="P78" s="4" t="s">
        <v>28762</v>
      </c>
      <c r="Q78" s="4">
        <v>901113030</v>
      </c>
      <c r="R78" s="16" t="s">
        <v>29333</v>
      </c>
    </row>
    <row r="79" spans="3:18" x14ac:dyDescent="0.3">
      <c r="C79" s="16">
        <v>45004</v>
      </c>
      <c r="D79" s="4" t="s">
        <v>28761</v>
      </c>
      <c r="E79" s="4">
        <v>30339275</v>
      </c>
      <c r="F79" s="16" t="s">
        <v>29345</v>
      </c>
      <c r="G79" s="133" t="s">
        <v>13922</v>
      </c>
      <c r="H79" s="4">
        <v>8972750</v>
      </c>
      <c r="I79" s="16" t="s">
        <v>28760</v>
      </c>
      <c r="J79" s="16">
        <v>45004</v>
      </c>
      <c r="K79" s="16">
        <v>45033</v>
      </c>
      <c r="L79" s="16" t="s">
        <v>29348</v>
      </c>
      <c r="M79" s="4">
        <v>30</v>
      </c>
      <c r="N79" s="4">
        <v>30</v>
      </c>
      <c r="O79" s="82">
        <v>1160000</v>
      </c>
      <c r="P79" s="4" t="s">
        <v>28762</v>
      </c>
      <c r="Q79" s="4">
        <v>901113030</v>
      </c>
      <c r="R79" s="16" t="s">
        <v>29333</v>
      </c>
    </row>
    <row r="80" spans="3:18" x14ac:dyDescent="0.3">
      <c r="C80" s="16">
        <v>45034</v>
      </c>
      <c r="D80" s="4" t="s">
        <v>28761</v>
      </c>
      <c r="E80" s="4">
        <v>30339275</v>
      </c>
      <c r="F80" s="16" t="s">
        <v>29345</v>
      </c>
      <c r="G80" s="133" t="s">
        <v>13922</v>
      </c>
      <c r="H80" s="4">
        <v>9042385</v>
      </c>
      <c r="I80" s="16" t="s">
        <v>28760</v>
      </c>
      <c r="J80" s="16">
        <v>45034</v>
      </c>
      <c r="K80" s="16">
        <v>45052</v>
      </c>
      <c r="L80" s="16" t="s">
        <v>29348</v>
      </c>
      <c r="M80" s="4">
        <v>19</v>
      </c>
      <c r="N80" s="4">
        <v>19</v>
      </c>
      <c r="O80" s="82">
        <v>734667</v>
      </c>
      <c r="P80" s="4" t="s">
        <v>28762</v>
      </c>
      <c r="Q80" s="4">
        <v>901113030</v>
      </c>
      <c r="R80" s="16" t="s">
        <v>29333</v>
      </c>
    </row>
    <row r="81" spans="3:18" x14ac:dyDescent="0.3">
      <c r="C81" s="16">
        <v>45053</v>
      </c>
      <c r="D81" s="4" t="s">
        <v>28761</v>
      </c>
      <c r="E81" s="4">
        <v>30339275</v>
      </c>
      <c r="F81" s="16" t="s">
        <v>29345</v>
      </c>
      <c r="G81" s="133" t="s">
        <v>13922</v>
      </c>
      <c r="H81" s="4">
        <v>9122718</v>
      </c>
      <c r="I81" s="16" t="s">
        <v>28760</v>
      </c>
      <c r="J81" s="16">
        <v>45053</v>
      </c>
      <c r="K81" s="16">
        <v>45065</v>
      </c>
      <c r="L81" s="16" t="s">
        <v>29348</v>
      </c>
      <c r="M81" s="4">
        <v>13</v>
      </c>
      <c r="N81" s="4">
        <v>13</v>
      </c>
      <c r="O81" s="82">
        <v>502667</v>
      </c>
      <c r="P81" s="4" t="s">
        <v>28762</v>
      </c>
      <c r="Q81" s="4">
        <v>901113030</v>
      </c>
      <c r="R81" s="16" t="s">
        <v>29333</v>
      </c>
    </row>
    <row r="82" spans="3:18" x14ac:dyDescent="0.3">
      <c r="C82" s="16">
        <v>45066</v>
      </c>
      <c r="D82" s="4" t="s">
        <v>28761</v>
      </c>
      <c r="E82" s="4">
        <v>30339275</v>
      </c>
      <c r="F82" s="16" t="s">
        <v>29345</v>
      </c>
      <c r="G82" s="133" t="s">
        <v>13922</v>
      </c>
      <c r="H82" s="4">
        <v>9174458</v>
      </c>
      <c r="I82" s="16" t="s">
        <v>28760</v>
      </c>
      <c r="J82" s="16">
        <v>45066</v>
      </c>
      <c r="K82" s="16">
        <v>45095</v>
      </c>
      <c r="L82" s="16" t="s">
        <v>29348</v>
      </c>
      <c r="M82" s="4">
        <v>30</v>
      </c>
      <c r="N82" s="4">
        <v>30</v>
      </c>
      <c r="O82" s="82">
        <v>1160000</v>
      </c>
      <c r="P82" s="4" t="s">
        <v>28762</v>
      </c>
      <c r="Q82" s="4">
        <v>901113030</v>
      </c>
      <c r="R82" s="16" t="s">
        <v>29333</v>
      </c>
    </row>
    <row r="83" spans="3:18" x14ac:dyDescent="0.3">
      <c r="C83" s="16">
        <v>45096</v>
      </c>
      <c r="D83" s="4" t="s">
        <v>28761</v>
      </c>
      <c r="E83" s="4">
        <v>30339275</v>
      </c>
      <c r="F83" s="16" t="s">
        <v>29345</v>
      </c>
      <c r="G83" s="133" t="s">
        <v>13922</v>
      </c>
      <c r="H83" s="4">
        <v>9279637</v>
      </c>
      <c r="I83" s="16" t="s">
        <v>28760</v>
      </c>
      <c r="J83" s="16">
        <v>45096</v>
      </c>
      <c r="K83" s="16">
        <v>45108</v>
      </c>
      <c r="L83" s="16" t="s">
        <v>29348</v>
      </c>
      <c r="M83" s="4">
        <v>13</v>
      </c>
      <c r="N83" s="4">
        <v>13</v>
      </c>
      <c r="O83" s="82">
        <v>502667</v>
      </c>
      <c r="P83" s="4" t="s">
        <v>28762</v>
      </c>
      <c r="Q83" s="4">
        <v>901113030</v>
      </c>
      <c r="R83" s="16" t="s">
        <v>29333</v>
      </c>
    </row>
    <row r="84" spans="3:18" x14ac:dyDescent="0.3">
      <c r="C84" s="16">
        <v>45109</v>
      </c>
      <c r="D84" s="4" t="s">
        <v>28761</v>
      </c>
      <c r="E84" s="4">
        <v>30339275</v>
      </c>
      <c r="F84" s="16" t="s">
        <v>29345</v>
      </c>
      <c r="G84" s="133" t="s">
        <v>13922</v>
      </c>
      <c r="H84" s="4">
        <v>9322928</v>
      </c>
      <c r="I84" s="16" t="s">
        <v>28760</v>
      </c>
      <c r="J84" s="16">
        <v>45109</v>
      </c>
      <c r="K84" s="16">
        <v>45111</v>
      </c>
      <c r="L84" s="16" t="s">
        <v>29353</v>
      </c>
      <c r="M84" s="4">
        <v>3</v>
      </c>
      <c r="N84" s="4">
        <v>3</v>
      </c>
      <c r="O84" s="82">
        <v>116000</v>
      </c>
      <c r="P84" s="4" t="s">
        <v>28762</v>
      </c>
      <c r="Q84" s="4">
        <v>901113030</v>
      </c>
      <c r="R84" s="16" t="s">
        <v>29333</v>
      </c>
    </row>
    <row r="85" spans="3:18" x14ac:dyDescent="0.3">
      <c r="C85" s="16">
        <v>45112</v>
      </c>
      <c r="D85" s="4" t="s">
        <v>28761</v>
      </c>
      <c r="E85" s="4">
        <v>30339275</v>
      </c>
      <c r="F85" s="16" t="s">
        <v>29345</v>
      </c>
      <c r="G85" s="133" t="s">
        <v>13922</v>
      </c>
      <c r="H85" s="4">
        <v>9314925</v>
      </c>
      <c r="I85" s="16" t="s">
        <v>28760</v>
      </c>
      <c r="J85" s="16">
        <v>45112</v>
      </c>
      <c r="K85" s="16">
        <v>45116</v>
      </c>
      <c r="L85" s="16" t="s">
        <v>29351</v>
      </c>
      <c r="M85" s="4">
        <v>5</v>
      </c>
      <c r="N85" s="4">
        <v>5</v>
      </c>
      <c r="O85" s="82">
        <v>193333</v>
      </c>
      <c r="P85" s="4" t="s">
        <v>28762</v>
      </c>
      <c r="Q85" s="4">
        <v>901113030</v>
      </c>
      <c r="R85" s="16" t="s">
        <v>29333</v>
      </c>
    </row>
    <row r="86" spans="3:18" x14ac:dyDescent="0.3">
      <c r="C86" s="16">
        <v>45117</v>
      </c>
      <c r="D86" s="4" t="s">
        <v>28761</v>
      </c>
      <c r="E86" s="4">
        <v>30339275</v>
      </c>
      <c r="F86" s="16" t="s">
        <v>29345</v>
      </c>
      <c r="G86" s="133" t="s">
        <v>13922</v>
      </c>
      <c r="H86" s="4">
        <v>9354116</v>
      </c>
      <c r="I86" s="16" t="s">
        <v>28760</v>
      </c>
      <c r="J86" s="16">
        <v>45117</v>
      </c>
      <c r="K86" s="16">
        <v>45146</v>
      </c>
      <c r="L86" s="16" t="s">
        <v>29353</v>
      </c>
      <c r="M86" s="4">
        <v>30</v>
      </c>
      <c r="N86" s="4">
        <v>30</v>
      </c>
      <c r="O86" s="82">
        <v>1160000</v>
      </c>
      <c r="P86" s="4" t="s">
        <v>28762</v>
      </c>
      <c r="Q86" s="4">
        <v>901113030</v>
      </c>
      <c r="R86" s="16" t="s">
        <v>29333</v>
      </c>
    </row>
    <row r="87" spans="3:18" x14ac:dyDescent="0.3">
      <c r="C87" s="16">
        <v>45147</v>
      </c>
      <c r="D87" s="4" t="s">
        <v>28761</v>
      </c>
      <c r="E87" s="4">
        <v>30339275</v>
      </c>
      <c r="F87" s="16" t="s">
        <v>29345</v>
      </c>
      <c r="G87" s="133" t="s">
        <v>13922</v>
      </c>
      <c r="H87" s="4">
        <v>9460798</v>
      </c>
      <c r="I87" s="16" t="s">
        <v>28760</v>
      </c>
      <c r="J87" s="16">
        <v>45147</v>
      </c>
      <c r="K87" s="16">
        <v>45160</v>
      </c>
      <c r="L87" s="16" t="s">
        <v>29352</v>
      </c>
      <c r="M87" s="4">
        <v>14</v>
      </c>
      <c r="N87" s="4">
        <v>14</v>
      </c>
      <c r="O87" s="82">
        <v>541333</v>
      </c>
      <c r="P87" s="4" t="s">
        <v>28762</v>
      </c>
      <c r="Q87" s="4">
        <v>901113030</v>
      </c>
      <c r="R87" s="16" t="s">
        <v>29333</v>
      </c>
    </row>
    <row r="88" spans="3:18" x14ac:dyDescent="0.3">
      <c r="C88" s="16">
        <v>45161</v>
      </c>
      <c r="D88" s="4" t="s">
        <v>28761</v>
      </c>
      <c r="E88" s="4">
        <v>30339275</v>
      </c>
      <c r="F88" s="16" t="s">
        <v>29345</v>
      </c>
      <c r="G88" s="133" t="s">
        <v>29140</v>
      </c>
      <c r="H88" s="4">
        <v>9514947</v>
      </c>
      <c r="I88" s="16" t="s">
        <v>28760</v>
      </c>
      <c r="J88" s="16">
        <v>45161</v>
      </c>
      <c r="K88" s="16">
        <v>45175</v>
      </c>
      <c r="L88" s="16" t="s">
        <v>29352</v>
      </c>
      <c r="M88" s="4">
        <v>15</v>
      </c>
      <c r="N88" s="4">
        <v>0</v>
      </c>
      <c r="O88" s="82">
        <v>0</v>
      </c>
      <c r="P88" s="4" t="s">
        <v>28762</v>
      </c>
      <c r="Q88" s="4">
        <v>901113030</v>
      </c>
      <c r="R88" s="16" t="s">
        <v>29333</v>
      </c>
    </row>
    <row r="89" spans="3:18" x14ac:dyDescent="0.3">
      <c r="C89" s="16">
        <v>45176</v>
      </c>
      <c r="D89" s="4" t="s">
        <v>28761</v>
      </c>
      <c r="E89" s="4">
        <v>30339275</v>
      </c>
      <c r="F89" s="16" t="s">
        <v>29345</v>
      </c>
      <c r="G89" s="133" t="s">
        <v>29140</v>
      </c>
      <c r="H89" s="4">
        <v>9578761</v>
      </c>
      <c r="I89" s="16" t="s">
        <v>28760</v>
      </c>
      <c r="J89" s="16">
        <v>45176</v>
      </c>
      <c r="K89" s="16">
        <v>45190</v>
      </c>
      <c r="L89" s="16" t="s">
        <v>29352</v>
      </c>
      <c r="M89" s="4">
        <v>15</v>
      </c>
      <c r="N89" s="4">
        <v>0</v>
      </c>
      <c r="O89" s="82">
        <v>0</v>
      </c>
      <c r="P89" s="4" t="s">
        <v>28762</v>
      </c>
      <c r="Q89" s="4">
        <v>901113030</v>
      </c>
      <c r="R89" s="16" t="s">
        <v>29333</v>
      </c>
    </row>
    <row r="90" spans="3:18" x14ac:dyDescent="0.3">
      <c r="C90" s="16">
        <v>45191</v>
      </c>
      <c r="D90" s="4" t="s">
        <v>28761</v>
      </c>
      <c r="E90" s="4">
        <v>30339275</v>
      </c>
      <c r="F90" s="16" t="s">
        <v>29345</v>
      </c>
      <c r="G90" s="133" t="s">
        <v>29140</v>
      </c>
      <c r="H90" s="4">
        <v>9598268</v>
      </c>
      <c r="I90" s="16" t="s">
        <v>28760</v>
      </c>
      <c r="J90" s="16">
        <v>45191</v>
      </c>
      <c r="K90" s="16">
        <v>45220</v>
      </c>
      <c r="L90" s="16" t="s">
        <v>29351</v>
      </c>
      <c r="M90" s="4">
        <v>30</v>
      </c>
      <c r="N90" s="4">
        <v>0</v>
      </c>
      <c r="O90" s="82">
        <v>0</v>
      </c>
      <c r="P90" s="4" t="s">
        <v>28762</v>
      </c>
      <c r="Q90" s="4">
        <v>901113030</v>
      </c>
      <c r="R90" s="16" t="s">
        <v>29333</v>
      </c>
    </row>
    <row r="91" spans="3:18" x14ac:dyDescent="0.3">
      <c r="C91" s="16">
        <v>45221</v>
      </c>
      <c r="D91" s="4" t="s">
        <v>28761</v>
      </c>
      <c r="E91" s="4">
        <v>30339275</v>
      </c>
      <c r="F91" s="16" t="s">
        <v>29345</v>
      </c>
      <c r="G91" s="133" t="s">
        <v>29140</v>
      </c>
      <c r="H91" s="4">
        <v>9726589</v>
      </c>
      <c r="I91" s="16" t="s">
        <v>28760</v>
      </c>
      <c r="J91" s="16">
        <v>45221</v>
      </c>
      <c r="K91" s="16">
        <v>45235</v>
      </c>
      <c r="L91" s="16" t="s">
        <v>29352</v>
      </c>
      <c r="M91" s="4">
        <v>15</v>
      </c>
      <c r="N91" s="4">
        <v>0</v>
      </c>
      <c r="O91" s="82">
        <v>0</v>
      </c>
      <c r="P91" s="4" t="s">
        <v>28762</v>
      </c>
      <c r="Q91" s="4">
        <v>901113030</v>
      </c>
      <c r="R91" s="16" t="s">
        <v>29333</v>
      </c>
    </row>
  </sheetData>
  <mergeCells count="2">
    <mergeCell ref="F4:O5"/>
    <mergeCell ref="C6:P6"/>
  </mergeCells>
  <dataValidations count="3">
    <dataValidation type="list" allowBlank="1" showInputMessage="1" sqref="F18 G13:G91" xr:uid="{00000000-0002-0000-0600-000000000000}">
      <formula1>"FECHA NOTIFICACIÓN, FECHA RADICACIÓN, IBC REPORTADO, RADICADO, PERIODO COTIZADO, OBSERVACION, VALOR AUTORIZADO, CAUSAL, FECHA PAGO"</formula1>
    </dataValidation>
    <dataValidation type="list" allowBlank="1" showInputMessage="1" sqref="I13:I91" xr:uid="{00000000-0002-0000-0600-000001000000}">
      <formula1>"FECHA NOTIFICACIÓN, FECHA RADICACIÓN, IBC REPORTADO, PERIODO COTIZADO, OBSERVACION, VALOR AUTORIZADO, CAUSAL, FECHA PAGO"</formula1>
    </dataValidation>
    <dataValidation type="list" allowBlank="1" showInputMessage="1" sqref="H13:H91" xr:uid="{00000000-0002-0000-0600-000002000000}">
      <formula1>"FECHA NOTIFICACIÓN, RADICADO, FECHA RADICACIÓN, IBC REPORTADO, PERIODO COTIZADO, OBSERVACION, VALOR AUTORIZADO, CAUSAL, FECHA PAGO"</formula1>
    </dataValidation>
  </dataValidations>
  <printOptions horizontalCentered="1"/>
  <pageMargins left="3.937007874015748E-2" right="3.937007874015748E-2" top="0.59055118110236227" bottom="0.74803149606299213" header="0.31496062992125984" footer="0.31496062992125984"/>
  <pageSetup scale="35" orientation="landscape" r:id="rId1"/>
  <headerFooter scaleWithDoc="0">
    <oddHeader>&amp;C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actualizarCERTIFICADO">
                <anchor>
                  <from>
                    <xdr:col>2</xdr:col>
                    <xdr:colOff>45720</xdr:colOff>
                    <xdr:row>1</xdr:row>
                    <xdr:rowOff>30480</xdr:rowOff>
                  </from>
                  <to>
                    <xdr:col>4</xdr:col>
                    <xdr:colOff>1135380</xdr:colOff>
                    <xdr:row>4</xdr:row>
                    <xdr:rowOff>0</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0"/>
  <dimension ref="C4:AJ45"/>
  <sheetViews>
    <sheetView showGridLines="0" zoomScale="85" zoomScaleNormal="85" workbookViewId="0">
      <pane xSplit="1" topLeftCell="AA1" activePane="topRight" state="frozen"/>
      <selection pane="topRight" activeCell="AB5" sqref="AB5:AB7"/>
    </sheetView>
  </sheetViews>
  <sheetFormatPr baseColWidth="10" defaultColWidth="23.109375" defaultRowHeight="14.4" x14ac:dyDescent="0.3"/>
  <cols>
    <col min="1" max="1" width="26.6640625" customWidth="1"/>
    <col min="2" max="2" width="14.6640625" customWidth="1"/>
    <col min="3" max="3" width="37.109375" customWidth="1"/>
    <col min="4" max="4" width="32" bestFit="1" customWidth="1"/>
    <col min="5" max="5" width="32.109375" bestFit="1" customWidth="1"/>
    <col min="6" max="6" width="70.88671875" bestFit="1" customWidth="1"/>
    <col min="7" max="7" width="70.109375" bestFit="1" customWidth="1"/>
    <col min="8" max="8" width="77.109375" bestFit="1" customWidth="1"/>
    <col min="9" max="9" width="83.33203125" bestFit="1" customWidth="1"/>
    <col min="10" max="10" width="68.88671875" bestFit="1" customWidth="1"/>
    <col min="11" max="11" width="82.6640625" bestFit="1" customWidth="1"/>
    <col min="12" max="12" width="69.44140625" bestFit="1" customWidth="1"/>
    <col min="13" max="13" width="89" bestFit="1" customWidth="1"/>
    <col min="14" max="14" width="79.109375" bestFit="1" customWidth="1"/>
    <col min="15" max="15" width="50.33203125" bestFit="1" customWidth="1"/>
    <col min="16" max="16" width="67.33203125" bestFit="1" customWidth="1"/>
    <col min="17" max="17" width="85.109375" bestFit="1" customWidth="1"/>
    <col min="18" max="18" width="85.6640625" bestFit="1" customWidth="1"/>
    <col min="19" max="19" width="58.5546875" bestFit="1" customWidth="1"/>
    <col min="20" max="20" width="78.109375" bestFit="1" customWidth="1"/>
    <col min="21" max="21" width="82.33203125" bestFit="1" customWidth="1"/>
    <col min="22" max="22" width="54.109375" bestFit="1" customWidth="1"/>
    <col min="23" max="23" width="41.44140625" bestFit="1" customWidth="1"/>
    <col min="24" max="24" width="77.33203125" bestFit="1" customWidth="1"/>
    <col min="25" max="25" width="70.88671875" bestFit="1" customWidth="1"/>
    <col min="26" max="26" width="79.33203125" bestFit="1" customWidth="1"/>
    <col min="27" max="27" width="84.33203125" bestFit="1" customWidth="1"/>
    <col min="28" max="28" width="71.44140625" bestFit="1" customWidth="1"/>
    <col min="29" max="29" width="73.6640625" bestFit="1" customWidth="1"/>
    <col min="30" max="30" width="73" bestFit="1" customWidth="1"/>
    <col min="31" max="31" width="58.33203125" bestFit="1" customWidth="1"/>
    <col min="32" max="32" width="61.5546875" bestFit="1" customWidth="1"/>
    <col min="33" max="33" width="77.109375" bestFit="1" customWidth="1"/>
    <col min="34" max="34" width="81.6640625" bestFit="1" customWidth="1"/>
    <col min="35" max="35" width="74" bestFit="1" customWidth="1"/>
    <col min="36" max="36" width="86.6640625" bestFit="1" customWidth="1"/>
  </cols>
  <sheetData>
    <row r="4" spans="3:36" x14ac:dyDescent="0.3">
      <c r="C4" t="s">
        <v>5691</v>
      </c>
      <c r="D4" t="s">
        <v>5689</v>
      </c>
      <c r="E4" t="s">
        <v>2494</v>
      </c>
      <c r="F4" t="s">
        <v>5688</v>
      </c>
      <c r="G4" t="s">
        <v>2497</v>
      </c>
      <c r="H4" t="s">
        <v>2503</v>
      </c>
      <c r="I4" t="s">
        <v>2509</v>
      </c>
      <c r="J4" t="s">
        <v>2516</v>
      </c>
      <c r="K4" t="s">
        <v>2521</v>
      </c>
      <c r="L4" t="s">
        <v>2607</v>
      </c>
      <c r="M4" t="s">
        <v>2524</v>
      </c>
      <c r="N4" t="s">
        <v>2539</v>
      </c>
      <c r="O4" t="s">
        <v>2543</v>
      </c>
      <c r="P4" t="s">
        <v>2546</v>
      </c>
      <c r="Q4" t="s">
        <v>2548</v>
      </c>
      <c r="R4" t="s">
        <v>2554</v>
      </c>
      <c r="S4" t="s">
        <v>2559</v>
      </c>
      <c r="T4" t="s">
        <v>2563</v>
      </c>
      <c r="U4" t="s">
        <v>2567</v>
      </c>
      <c r="V4" t="s">
        <v>2572</v>
      </c>
      <c r="W4" s="14" t="s">
        <v>2608</v>
      </c>
      <c r="X4" s="14" t="s">
        <v>2575</v>
      </c>
      <c r="Y4" s="14" t="s">
        <v>2579</v>
      </c>
      <c r="Z4" s="14" t="s">
        <v>2586</v>
      </c>
      <c r="AA4" s="14" t="s">
        <v>2592</v>
      </c>
      <c r="AB4" s="14" t="s">
        <v>2596</v>
      </c>
      <c r="AC4" t="s">
        <v>5690</v>
      </c>
      <c r="AD4" s="15" t="s">
        <v>2609</v>
      </c>
      <c r="AE4" s="15" t="s">
        <v>2615</v>
      </c>
      <c r="AF4" s="15" t="s">
        <v>2623</v>
      </c>
      <c r="AG4" s="15" t="s">
        <v>2627</v>
      </c>
      <c r="AH4" s="15" t="s">
        <v>2637</v>
      </c>
      <c r="AI4" s="15" t="s">
        <v>2661</v>
      </c>
      <c r="AJ4" s="15" t="s">
        <v>2670</v>
      </c>
    </row>
    <row r="5" spans="3:36" x14ac:dyDescent="0.3">
      <c r="C5" t="s">
        <v>5689</v>
      </c>
      <c r="D5">
        <v>0</v>
      </c>
      <c r="E5" t="s">
        <v>2487</v>
      </c>
      <c r="F5" t="s">
        <v>2497</v>
      </c>
      <c r="G5" t="s">
        <v>2498</v>
      </c>
      <c r="H5" t="s">
        <v>2504</v>
      </c>
      <c r="I5" t="s">
        <v>2510</v>
      </c>
      <c r="J5" t="s">
        <v>2517</v>
      </c>
      <c r="K5" s="40" t="s">
        <v>2522</v>
      </c>
      <c r="L5" t="s">
        <v>5686</v>
      </c>
      <c r="M5" t="s">
        <v>2525</v>
      </c>
      <c r="N5" t="s">
        <v>2540</v>
      </c>
      <c r="O5" t="s">
        <v>2544</v>
      </c>
      <c r="P5" t="s">
        <v>9910</v>
      </c>
      <c r="Q5" t="s">
        <v>2549</v>
      </c>
      <c r="R5" t="s">
        <v>29602</v>
      </c>
      <c r="S5" t="s">
        <v>2560</v>
      </c>
      <c r="T5" t="s">
        <v>2564</v>
      </c>
      <c r="U5" t="s">
        <v>2568</v>
      </c>
      <c r="V5" t="s">
        <v>2573</v>
      </c>
      <c r="W5" s="14" t="s">
        <v>5687</v>
      </c>
      <c r="X5" s="14" t="s">
        <v>2576</v>
      </c>
      <c r="Y5" s="14" t="s">
        <v>2580</v>
      </c>
      <c r="Z5" s="14" t="s">
        <v>2587</v>
      </c>
      <c r="AA5" s="14" t="s">
        <v>2593</v>
      </c>
      <c r="AB5" s="14" t="s">
        <v>2597</v>
      </c>
      <c r="AC5" s="15" t="s">
        <v>2609</v>
      </c>
      <c r="AD5" t="s">
        <v>2610</v>
      </c>
      <c r="AE5" t="s">
        <v>2616</v>
      </c>
      <c r="AF5" t="s">
        <v>2624</v>
      </c>
      <c r="AG5" t="s">
        <v>2628</v>
      </c>
      <c r="AH5" t="s">
        <v>2638</v>
      </c>
      <c r="AI5" t="s">
        <v>2662</v>
      </c>
      <c r="AJ5" t="s">
        <v>2671</v>
      </c>
    </row>
    <row r="6" spans="3:36" x14ac:dyDescent="0.3">
      <c r="C6" t="s">
        <v>5688</v>
      </c>
      <c r="E6" t="s">
        <v>2488</v>
      </c>
      <c r="F6" t="s">
        <v>2503</v>
      </c>
      <c r="G6" t="s">
        <v>2499</v>
      </c>
      <c r="H6" t="s">
        <v>2505</v>
      </c>
      <c r="I6" t="s">
        <v>2511</v>
      </c>
      <c r="J6" t="s">
        <v>2518</v>
      </c>
      <c r="K6" t="s">
        <v>2523</v>
      </c>
      <c r="M6" t="s">
        <v>2526</v>
      </c>
      <c r="N6" t="s">
        <v>2541</v>
      </c>
      <c r="O6" t="s">
        <v>2545</v>
      </c>
      <c r="P6" t="s">
        <v>2547</v>
      </c>
      <c r="Q6" t="s">
        <v>2550</v>
      </c>
      <c r="R6" t="s">
        <v>2555</v>
      </c>
      <c r="S6" t="s">
        <v>2561</v>
      </c>
      <c r="T6" t="s">
        <v>2565</v>
      </c>
      <c r="U6" t="s">
        <v>2569</v>
      </c>
      <c r="V6" t="s">
        <v>2574</v>
      </c>
      <c r="X6" s="14" t="s">
        <v>2577</v>
      </c>
      <c r="Y6" s="14" t="s">
        <v>2581</v>
      </c>
      <c r="Z6" s="14" t="s">
        <v>2588</v>
      </c>
      <c r="AA6" s="14" t="s">
        <v>2594</v>
      </c>
      <c r="AB6" s="14" t="s">
        <v>2598</v>
      </c>
      <c r="AC6" s="15" t="s">
        <v>2615</v>
      </c>
      <c r="AD6" t="s">
        <v>2611</v>
      </c>
      <c r="AE6" t="s">
        <v>2617</v>
      </c>
      <c r="AF6" t="s">
        <v>2625</v>
      </c>
      <c r="AG6" t="s">
        <v>2629</v>
      </c>
      <c r="AH6" t="s">
        <v>2639</v>
      </c>
      <c r="AI6" t="s">
        <v>2663</v>
      </c>
      <c r="AJ6" t="s">
        <v>2672</v>
      </c>
    </row>
    <row r="7" spans="3:36" x14ac:dyDescent="0.3">
      <c r="C7" t="s">
        <v>5690</v>
      </c>
      <c r="E7" t="s">
        <v>2489</v>
      </c>
      <c r="F7" t="s">
        <v>2509</v>
      </c>
      <c r="G7" t="s">
        <v>2500</v>
      </c>
      <c r="H7" t="s">
        <v>2506</v>
      </c>
      <c r="I7" t="s">
        <v>2512</v>
      </c>
      <c r="J7" t="s">
        <v>2519</v>
      </c>
      <c r="M7" t="s">
        <v>2527</v>
      </c>
      <c r="N7" t="s">
        <v>2542</v>
      </c>
      <c r="Q7" t="s">
        <v>2551</v>
      </c>
      <c r="R7" t="s">
        <v>2556</v>
      </c>
      <c r="S7" t="s">
        <v>2562</v>
      </c>
      <c r="T7" t="s">
        <v>2566</v>
      </c>
      <c r="U7" t="s">
        <v>2570</v>
      </c>
      <c r="X7" s="14" t="s">
        <v>2578</v>
      </c>
      <c r="Y7" s="14" t="s">
        <v>2582</v>
      </c>
      <c r="Z7" s="14" t="s">
        <v>2589</v>
      </c>
      <c r="AA7" s="14" t="s">
        <v>2595</v>
      </c>
      <c r="AB7" s="14" t="s">
        <v>2599</v>
      </c>
      <c r="AC7" s="15" t="s">
        <v>2623</v>
      </c>
      <c r="AD7" t="s">
        <v>2612</v>
      </c>
      <c r="AE7" t="s">
        <v>2618</v>
      </c>
      <c r="AF7" t="s">
        <v>2626</v>
      </c>
      <c r="AG7" t="s">
        <v>2630</v>
      </c>
      <c r="AH7" t="s">
        <v>2640</v>
      </c>
      <c r="AI7" t="s">
        <v>2664</v>
      </c>
      <c r="AJ7" t="s">
        <v>2673</v>
      </c>
    </row>
    <row r="8" spans="3:36" x14ac:dyDescent="0.3">
      <c r="E8" t="s">
        <v>2490</v>
      </c>
      <c r="F8" t="s">
        <v>2516</v>
      </c>
      <c r="G8" t="s">
        <v>2501</v>
      </c>
      <c r="H8" t="s">
        <v>2507</v>
      </c>
      <c r="I8" t="s">
        <v>2513</v>
      </c>
      <c r="J8" t="s">
        <v>2520</v>
      </c>
      <c r="M8" t="s">
        <v>2528</v>
      </c>
      <c r="Q8" t="s">
        <v>2552</v>
      </c>
      <c r="R8" t="s">
        <v>2557</v>
      </c>
      <c r="S8" t="s">
        <v>29603</v>
      </c>
      <c r="T8" t="s">
        <v>29604</v>
      </c>
      <c r="U8" t="s">
        <v>2571</v>
      </c>
      <c r="Y8" s="14" t="s">
        <v>2583</v>
      </c>
      <c r="Z8" s="14" t="s">
        <v>2590</v>
      </c>
      <c r="AC8" s="15" t="s">
        <v>2627</v>
      </c>
      <c r="AD8" t="s">
        <v>2613</v>
      </c>
      <c r="AE8" t="s">
        <v>2619</v>
      </c>
      <c r="AG8" t="s">
        <v>2631</v>
      </c>
      <c r="AH8" t="s">
        <v>2641</v>
      </c>
      <c r="AI8" t="s">
        <v>2665</v>
      </c>
    </row>
    <row r="9" spans="3:36" x14ac:dyDescent="0.3">
      <c r="E9" t="s">
        <v>2491</v>
      </c>
      <c r="F9" t="s">
        <v>2521</v>
      </c>
      <c r="G9" t="s">
        <v>2502</v>
      </c>
      <c r="H9" t="s">
        <v>2508</v>
      </c>
      <c r="I9" t="s">
        <v>2514</v>
      </c>
      <c r="M9" t="s">
        <v>2529</v>
      </c>
      <c r="Q9" t="s">
        <v>2553</v>
      </c>
      <c r="R9" t="s">
        <v>2558</v>
      </c>
      <c r="Y9" s="14" t="s">
        <v>2584</v>
      </c>
      <c r="Z9" s="14" t="s">
        <v>2591</v>
      </c>
      <c r="AC9" s="15" t="s">
        <v>2637</v>
      </c>
      <c r="AD9" t="s">
        <v>2614</v>
      </c>
      <c r="AE9" t="s">
        <v>2620</v>
      </c>
      <c r="AG9" t="s">
        <v>2632</v>
      </c>
      <c r="AH9" t="s">
        <v>2642</v>
      </c>
      <c r="AI9" t="s">
        <v>2666</v>
      </c>
    </row>
    <row r="10" spans="3:36" x14ac:dyDescent="0.3">
      <c r="E10" t="s">
        <v>2492</v>
      </c>
      <c r="F10" t="s">
        <v>2607</v>
      </c>
      <c r="I10" t="s">
        <v>2515</v>
      </c>
      <c r="M10" t="s">
        <v>2530</v>
      </c>
      <c r="R10" s="19"/>
      <c r="Y10" s="14" t="s">
        <v>2585</v>
      </c>
      <c r="AC10" s="15" t="s">
        <v>2661</v>
      </c>
      <c r="AE10" t="s">
        <v>2621</v>
      </c>
      <c r="AG10" t="s">
        <v>2633</v>
      </c>
      <c r="AH10" t="s">
        <v>2643</v>
      </c>
      <c r="AI10" t="s">
        <v>2667</v>
      </c>
    </row>
    <row r="11" spans="3:36" x14ac:dyDescent="0.3">
      <c r="E11" t="s">
        <v>2493</v>
      </c>
      <c r="F11" t="s">
        <v>2524</v>
      </c>
      <c r="M11" t="s">
        <v>2531</v>
      </c>
      <c r="AC11" s="15" t="s">
        <v>2670</v>
      </c>
      <c r="AE11" t="s">
        <v>2622</v>
      </c>
      <c r="AG11" t="s">
        <v>2634</v>
      </c>
      <c r="AH11" t="s">
        <v>2644</v>
      </c>
      <c r="AI11" t="s">
        <v>2668</v>
      </c>
    </row>
    <row r="12" spans="3:36" x14ac:dyDescent="0.3">
      <c r="E12" t="s">
        <v>2495</v>
      </c>
      <c r="F12" t="s">
        <v>2539</v>
      </c>
      <c r="M12" t="s">
        <v>2532</v>
      </c>
      <c r="AG12" t="s">
        <v>2635</v>
      </c>
      <c r="AH12" t="s">
        <v>2645</v>
      </c>
      <c r="AI12" t="s">
        <v>2669</v>
      </c>
    </row>
    <row r="13" spans="3:36" x14ac:dyDescent="0.3">
      <c r="E13" t="s">
        <v>2496</v>
      </c>
      <c r="F13" t="s">
        <v>2543</v>
      </c>
      <c r="M13" t="s">
        <v>2533</v>
      </c>
      <c r="AG13" t="s">
        <v>2636</v>
      </c>
      <c r="AH13" t="s">
        <v>2646</v>
      </c>
    </row>
    <row r="14" spans="3:36" x14ac:dyDescent="0.3">
      <c r="E14" t="s">
        <v>2600</v>
      </c>
      <c r="F14" s="15" t="s">
        <v>2546</v>
      </c>
      <c r="M14" t="s">
        <v>2534</v>
      </c>
      <c r="AH14" t="s">
        <v>2647</v>
      </c>
    </row>
    <row r="15" spans="3:36" x14ac:dyDescent="0.3">
      <c r="E15" t="s">
        <v>2601</v>
      </c>
      <c r="F15" s="15" t="s">
        <v>2548</v>
      </c>
      <c r="M15" t="s">
        <v>2535</v>
      </c>
      <c r="AH15" t="s">
        <v>2648</v>
      </c>
    </row>
    <row r="16" spans="3:36" x14ac:dyDescent="0.3">
      <c r="E16" t="s">
        <v>2602</v>
      </c>
      <c r="F16" s="15" t="s">
        <v>2554</v>
      </c>
      <c r="M16" t="s">
        <v>2536</v>
      </c>
      <c r="AH16" t="s">
        <v>2649</v>
      </c>
    </row>
    <row r="17" spans="5:34" x14ac:dyDescent="0.3">
      <c r="E17" t="s">
        <v>2603</v>
      </c>
      <c r="F17" s="15" t="s">
        <v>2559</v>
      </c>
      <c r="M17" t="s">
        <v>2537</v>
      </c>
      <c r="AH17" t="s">
        <v>2650</v>
      </c>
    </row>
    <row r="18" spans="5:34" x14ac:dyDescent="0.3">
      <c r="E18" t="s">
        <v>2604</v>
      </c>
      <c r="F18" s="15" t="s">
        <v>2563</v>
      </c>
      <c r="M18" t="s">
        <v>2538</v>
      </c>
      <c r="AH18" t="s">
        <v>2651</v>
      </c>
    </row>
    <row r="19" spans="5:34" x14ac:dyDescent="0.3">
      <c r="E19" t="s">
        <v>2605</v>
      </c>
      <c r="F19" s="15" t="s">
        <v>2567</v>
      </c>
      <c r="AH19" t="s">
        <v>2652</v>
      </c>
    </row>
    <row r="20" spans="5:34" x14ac:dyDescent="0.3">
      <c r="E20" t="s">
        <v>2606</v>
      </c>
      <c r="F20" s="15" t="s">
        <v>2572</v>
      </c>
      <c r="AH20" t="s">
        <v>2653</v>
      </c>
    </row>
    <row r="21" spans="5:34" x14ac:dyDescent="0.3">
      <c r="F21" s="15" t="s">
        <v>2608</v>
      </c>
      <c r="AH21" t="s">
        <v>2654</v>
      </c>
    </row>
    <row r="22" spans="5:34" x14ac:dyDescent="0.3">
      <c r="F22" s="15" t="s">
        <v>2575</v>
      </c>
      <c r="AH22" t="s">
        <v>2655</v>
      </c>
    </row>
    <row r="23" spans="5:34" x14ac:dyDescent="0.3">
      <c r="F23" s="15" t="s">
        <v>2579</v>
      </c>
      <c r="AH23" t="s">
        <v>2656</v>
      </c>
    </row>
    <row r="24" spans="5:34" x14ac:dyDescent="0.3">
      <c r="F24" s="15" t="s">
        <v>2586</v>
      </c>
      <c r="AH24" t="s">
        <v>2657</v>
      </c>
    </row>
    <row r="25" spans="5:34" x14ac:dyDescent="0.3">
      <c r="F25" s="15" t="s">
        <v>2592</v>
      </c>
      <c r="AH25" t="s">
        <v>2658</v>
      </c>
    </row>
    <row r="26" spans="5:34" x14ac:dyDescent="0.3">
      <c r="F26" s="15" t="s">
        <v>2596</v>
      </c>
      <c r="AH26" t="s">
        <v>2659</v>
      </c>
    </row>
    <row r="27" spans="5:34" x14ac:dyDescent="0.3">
      <c r="AH27" t="s">
        <v>2660</v>
      </c>
    </row>
    <row r="45" ht="14.25" customHeight="1" x14ac:dyDescent="0.3"/>
  </sheetData>
  <pageMargins left="0.7" right="0.7" top="0.75" bottom="0.75" header="0.3" footer="0.3"/>
  <pageSetup scale="10" orientation="portrait"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Props1.xml><?xml version="1.0" encoding="utf-8"?>
<ds:datastoreItem xmlns:ds="http://schemas.openxmlformats.org/officeDocument/2006/customXml" ds:itemID="{872D6F7B-A71B-4FA5-9146-96C7E3812275}">
  <ds:schemaRefs/>
</ds:datastoreItem>
</file>

<file path=customXml/itemProps2.xml><?xml version="1.0" encoding="utf-8"?>
<ds:datastoreItem xmlns:ds="http://schemas.openxmlformats.org/officeDocument/2006/customXml" ds:itemID="{8DC2B8EF-A7EB-4459-AD7F-3484F683A592}">
  <ds:schemaRefs/>
</ds:datastoreItem>
</file>

<file path=customXml/itemProps3.xml><?xml version="1.0" encoding="utf-8"?>
<ds:datastoreItem xmlns:ds="http://schemas.openxmlformats.org/officeDocument/2006/customXml" ds:itemID="{24A0C5B4-CEDB-4A8C-83BA-D46B9119AE9A}">
  <ds:schemaRefs/>
</ds:datastoreItem>
</file>

<file path=customXml/itemProps4.xml><?xml version="1.0" encoding="utf-8"?>
<ds:datastoreItem xmlns:ds="http://schemas.openxmlformats.org/officeDocument/2006/customXml" ds:itemID="{0BDF5E28-C165-44DC-ACE4-81C2BA6EA7BA}">
  <ds:schemaRefs/>
</ds:datastoreItem>
</file>

<file path=customXml/itemProps5.xml><?xml version="1.0" encoding="utf-8"?>
<ds:datastoreItem xmlns:ds="http://schemas.openxmlformats.org/officeDocument/2006/customXml" ds:itemID="{8440DD9E-C9DB-4AC6-BCA2-D618EEB5E768}">
  <ds:schemaRefs/>
</ds:datastoreItem>
</file>

<file path=customXml/itemProps6.xml><?xml version="1.0" encoding="utf-8"?>
<ds:datastoreItem xmlns:ds="http://schemas.openxmlformats.org/officeDocument/2006/customXml" ds:itemID="{6FD5ED0A-BF39-42B6-8F7F-17628D3BE733}">
  <ds:schemaRefs/>
</ds:datastoreItem>
</file>

<file path=customXml/itemProps7.xml><?xml version="1.0" encoding="utf-8"?>
<ds:datastoreItem xmlns:ds="http://schemas.openxmlformats.org/officeDocument/2006/customXml" ds:itemID="{CF10D7A4-6BF8-4002-B92C-DC9F1D645D9C}">
  <ds:schemaRefs/>
</ds:datastoreItem>
</file>

<file path=customXml/itemProps8.xml><?xml version="1.0" encoding="utf-8"?>
<ds:datastoreItem xmlns:ds="http://schemas.openxmlformats.org/officeDocument/2006/customXml" ds:itemID="{36956008-84E3-4158-A95F-F522FAD13FA3}">
  <ds:schemaRefs/>
</ds:datastoreItem>
</file>

<file path=customXml/itemProps9.xml><?xml version="1.0" encoding="utf-8"?>
<ds:datastoreItem xmlns:ds="http://schemas.openxmlformats.org/officeDocument/2006/customXml" ds:itemID="{9AA700BE-65D2-4D03-BC2A-9A03288F064D}">
  <ds:schemaRefs/>
</ds:datastoreItem>
</file>

<file path=customXml/itemProps10.xml><?xml version="1.0" encoding="utf-8"?>
<ds:datastoreItem xmlns:ds="http://schemas.openxmlformats.org/officeDocument/2006/customXml" ds:itemID="{D2F09FE3-92D8-446A-BD02-1EF1AAE925CA}">
  <ds:schemaRefs/>
</ds:datastoreItem>
</file>

<file path=customXml/itemProps11.xml><?xml version="1.0" encoding="utf-8"?>
<ds:datastoreItem xmlns:ds="http://schemas.openxmlformats.org/officeDocument/2006/customXml" ds:itemID="{DC2A59FF-7BE7-48C7-9DD8-893B3329DDD7}">
  <ds:schemaRefs/>
</ds:datastoreItem>
</file>

<file path=customXml/itemProps12.xml><?xml version="1.0" encoding="utf-8"?>
<ds:datastoreItem xmlns:ds="http://schemas.openxmlformats.org/officeDocument/2006/customXml" ds:itemID="{3BFE8511-E0E6-4A3A-92E1-D7F6283C78B1}">
  <ds:schemaRefs>
    <ds:schemaRef ds:uri="http://schemas.microsoft.com/DataMashup"/>
  </ds:schemaRefs>
</ds:datastoreItem>
</file>

<file path=customXml/itemProps13.xml><?xml version="1.0" encoding="utf-8"?>
<ds:datastoreItem xmlns:ds="http://schemas.openxmlformats.org/officeDocument/2006/customXml" ds:itemID="{B05D31C5-175A-4AD6-862D-AFDAC1AAB859}">
  <ds:schemaRefs/>
</ds:datastoreItem>
</file>

<file path=customXml/itemProps14.xml><?xml version="1.0" encoding="utf-8"?>
<ds:datastoreItem xmlns:ds="http://schemas.openxmlformats.org/officeDocument/2006/customXml" ds:itemID="{09139DBA-5406-4C1B-8455-8639AD96BC10}">
  <ds:schemaRefs/>
</ds:datastoreItem>
</file>

<file path=customXml/itemProps15.xml><?xml version="1.0" encoding="utf-8"?>
<ds:datastoreItem xmlns:ds="http://schemas.openxmlformats.org/officeDocument/2006/customXml" ds:itemID="{BCA289B9-A45D-4ADA-B4E6-333826B9C654}">
  <ds:schemaRefs/>
</ds:datastoreItem>
</file>

<file path=customXml/itemProps16.xml><?xml version="1.0" encoding="utf-8"?>
<ds:datastoreItem xmlns:ds="http://schemas.openxmlformats.org/officeDocument/2006/customXml" ds:itemID="{A717CE9D-F301-49A9-98ED-B7E8DE1B3F3E}">
  <ds:schemaRefs/>
</ds:datastoreItem>
</file>

<file path=customXml/itemProps17.xml><?xml version="1.0" encoding="utf-8"?>
<ds:datastoreItem xmlns:ds="http://schemas.openxmlformats.org/officeDocument/2006/customXml" ds:itemID="{A42F6B9E-9F50-4C8E-B490-271D9C3EFA2C}">
  <ds:schemaRefs/>
</ds:datastoreItem>
</file>

<file path=customXml/itemProps18.xml><?xml version="1.0" encoding="utf-8"?>
<ds:datastoreItem xmlns:ds="http://schemas.openxmlformats.org/officeDocument/2006/customXml" ds:itemID="{5C7D1861-518D-4C2C-B3C2-63EE25310396}">
  <ds:schemaRefs/>
</ds:datastoreItem>
</file>

<file path=customXml/itemProps19.xml><?xml version="1.0" encoding="utf-8"?>
<ds:datastoreItem xmlns:ds="http://schemas.openxmlformats.org/officeDocument/2006/customXml" ds:itemID="{A0A97B99-DEED-4D13-BB34-DCAF5BF905FE}">
  <ds:schemaRefs/>
</ds:datastoreItem>
</file>

<file path=customXml/itemProps20.xml><?xml version="1.0" encoding="utf-8"?>
<ds:datastoreItem xmlns:ds="http://schemas.openxmlformats.org/officeDocument/2006/customXml" ds:itemID="{E40246FA-6869-429B-A7E6-2FBC70734A4C}">
  <ds:schemaRefs/>
</ds:datastoreItem>
</file>

<file path=customXml/itemProps21.xml><?xml version="1.0" encoding="utf-8"?>
<ds:datastoreItem xmlns:ds="http://schemas.openxmlformats.org/officeDocument/2006/customXml" ds:itemID="{BFF71583-FE82-45C2-92B9-46594E70FE7F}">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7</vt:i4>
      </vt:variant>
    </vt:vector>
  </HeadingPairs>
  <TitlesOfParts>
    <vt:vector size="15" baseType="lpstr">
      <vt:lpstr>TABLES</vt:lpstr>
      <vt:lpstr>DASHBOARD</vt:lpstr>
      <vt:lpstr>CONSOL</vt:lpstr>
      <vt:lpstr>PENDI</vt:lpstr>
      <vt:lpstr>CALCULADORA</vt:lpstr>
      <vt:lpstr>ASIGN</vt:lpstr>
      <vt:lpstr>CERTIFICADO</vt:lpstr>
      <vt:lpstr>CAUSALES</vt:lpstr>
      <vt:lpstr>TABLES!_Hlk130999375</vt:lpstr>
      <vt:lpstr>CERTIFICADO!Área_de_impresión</vt:lpstr>
      <vt:lpstr>TABLES!Área_de_impresión</vt:lpstr>
      <vt:lpstr>CERTIFICADO!Print_Area</vt:lpstr>
      <vt:lpstr>TABLES!Print_Area</vt:lpstr>
      <vt:lpstr>Proceso</vt:lpstr>
      <vt:lpstr>Procesos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David Alejandro Apache Rodriguez</dc:creator>
  <cp:keywords/>
  <dc:description/>
  <cp:lastModifiedBy>David Alejandro Apache Rodriguez</cp:lastModifiedBy>
  <cp:revision>1</cp:revision>
  <cp:lastPrinted>2023-11-22T14:59:51Z</cp:lastPrinted>
  <dcterms:created xsi:type="dcterms:W3CDTF">2023-04-19T21:52:57Z</dcterms:created>
  <dcterms:modified xsi:type="dcterms:W3CDTF">2023-11-27T04:26:22Z</dcterms:modified>
  <cp:category/>
  <cp:contentStatus/>
</cp:coreProperties>
</file>